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barca\Downloads\"/>
    </mc:Choice>
  </mc:AlternateContent>
  <xr:revisionPtr revIDLastSave="0" documentId="8_{0787638B-92C1-4B7E-BC8D-457795EB42C4}" xr6:coauthVersionLast="47" xr6:coauthVersionMax="47" xr10:uidLastSave="{00000000-0000-0000-0000-000000000000}"/>
  <bookViews>
    <workbookView xWindow="-108" yWindow="-108" windowWidth="23256" windowHeight="12456" activeTab="4" xr2:uid="{1B3AC6FD-8770-4987-A9D3-5678A2D6034A}"/>
  </bookViews>
  <sheets>
    <sheet name="Sales Data" sheetId="1" r:id="rId1"/>
    <sheet name="Products Table" sheetId="3" r:id="rId2"/>
    <sheet name="Working Sheet" sheetId="5" r:id="rId3"/>
    <sheet name="PivotTables" sheetId="7" r:id="rId4"/>
    <sheet name="Dashboard" sheetId="12" r:id="rId5"/>
  </sheets>
  <definedNames>
    <definedName name="_xlnm._FilterDatabase" localSheetId="0" hidden="1">'Sales Data'!$A$1:$Z$2824</definedName>
    <definedName name="_xlnm._FilterDatabase" localSheetId="2" hidden="1">'Working Sheet'!$A$1:$S$2824</definedName>
    <definedName name="_xlchart.v5.0" hidden="1">PivotTables!$H$52</definedName>
    <definedName name="_xlchart.v5.1" hidden="1">PivotTables!$H$53:$H$71</definedName>
    <definedName name="_xlchart.v5.2" hidden="1">PivotTables!$I$52</definedName>
    <definedName name="_xlchart.v5.3" hidden="1">PivotTables!$I$53:$I$71</definedName>
    <definedName name="_xlchart.v5.4" hidden="1">PivotTables!$H$52</definedName>
    <definedName name="_xlchart.v5.5" hidden="1">PivotTables!$H$53:$H$71</definedName>
    <definedName name="_xlchart.v5.6" hidden="1">PivotTables!$I$52</definedName>
    <definedName name="_xlchart.v5.7" hidden="1">PivotTables!$I$53:$I$71</definedName>
    <definedName name="NativeTimeline_Order_Date">#N/A</definedName>
    <definedName name="Slicer_Product_Line">#N/A</definedName>
    <definedName name="Slicer_Territory">#N/A</definedName>
  </definedNames>
  <calcPr calcId="191028"/>
  <pivotCaches>
    <pivotCache cacheId="1" r:id="rId6"/>
  </pivotCaches>
  <fileRecoveryPr repairLoad="1"/>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9" i="3" l="1"/>
  <c r="I68" i="7"/>
  <c r="I63" i="7"/>
  <c r="I69" i="7"/>
  <c r="I65" i="7"/>
  <c r="I54" i="7"/>
  <c r="I62" i="7"/>
  <c r="I56" i="7"/>
  <c r="I71" i="7"/>
  <c r="I67" i="7"/>
  <c r="I58" i="7"/>
  <c r="I64" i="7"/>
  <c r="I55" i="7"/>
  <c r="I57" i="7"/>
  <c r="I70" i="7"/>
  <c r="I59" i="7"/>
  <c r="I61" i="7"/>
  <c r="I66" i="7"/>
  <c r="I53" i="7"/>
  <c r="I60" i="7"/>
</calcChain>
</file>

<file path=xl/sharedStrings.xml><?xml version="1.0" encoding="utf-8"?>
<sst xmlns="http://schemas.openxmlformats.org/spreadsheetml/2006/main" count="60359" uniqueCount="857">
  <si>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</si>
  <si>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</si>
  <si>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</si>
  <si>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</si>
  <si>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</si>
  <si>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</si>
  <si>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</si>
  <si>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</si>
  <si>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</si>
  <si>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</si>
  <si>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</si>
  <si>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</si>
  <si>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</si>
  <si>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</si>
  <si>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</si>
  <si>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</si>
  <si>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</si>
  <si>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</si>
  <si>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</si>
  <si>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</si>
  <si>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</si>
  <si>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</si>
  <si>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</si>
  <si>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</si>
  <si>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</si>
  <si>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 PED</t>
  </si>
  <si>
    <t>Classic                                             Cars</t>
  </si>
  <si>
    <t>S18_1129</t>
  </si>
  <si>
    <t>ALPHA COGNAC</t>
  </si>
  <si>
    <t>61.77.6555</t>
  </si>
  <si>
    <t>1 rue Alsace-Lorraine</t>
  </si>
  <si>
    <t>Toulouse</t>
  </si>
  <si>
    <t>France</t>
  </si>
  <si>
    <t>EMEA</t>
  </si>
  <si>
    <t>Roulet</t>
  </si>
  <si>
    <t>Annette</t>
  </si>
  <si>
    <t>Medium</t>
  </si>
  <si>
    <t>S18_1984</t>
  </si>
  <si>
    <t>S18_3232</t>
  </si>
  <si>
    <t>Large</t>
  </si>
  <si>
    <t>Shipped</t>
  </si>
  <si>
    <t>S10_4757</t>
  </si>
  <si>
    <t>Pla                 nes</t>
  </si>
  <si>
    <t>S18_1662</t>
  </si>
  <si>
    <t>S24_2841</t>
  </si>
  <si>
    <t>Small</t>
  </si>
  <si>
    <t>S24_3949</t>
  </si>
  <si>
    <t>S700_2466</t>
  </si>
  <si>
    <t>S700_4002</t>
  </si>
  <si>
    <t>S72_1253</t>
  </si>
  <si>
    <t>Ships</t>
  </si>
  <si>
    <t>S18_3029</t>
  </si>
  <si>
    <t>S700_2047</t>
  </si>
  <si>
    <t>S700_1938</t>
  </si>
  <si>
    <t>S700_2610</t>
  </si>
  <si>
    <t>S700_3505</t>
  </si>
  <si>
    <t>S700_3962</t>
  </si>
  <si>
    <t>S72_3212</t>
  </si>
  <si>
    <t>Alpha Cognac</t>
  </si>
  <si>
    <t>VINATGE CARS</t>
  </si>
  <si>
    <t>S18_3856</t>
  </si>
  <si>
    <t>S24_3420</t>
  </si>
  <si>
    <t>S24_3816</t>
  </si>
  <si>
    <t>Cassic CARS</t>
  </si>
  <si>
    <t>S10_1949</t>
  </si>
  <si>
    <t>Amica Models &amp; Co.</t>
  </si>
  <si>
    <t>011-4988555</t>
  </si>
  <si>
    <t>Via Monte Bianco 34</t>
  </si>
  <si>
    <t>Torino</t>
  </si>
  <si>
    <t>Italy</t>
  </si>
  <si>
    <t>Accorti</t>
  </si>
  <si>
    <t>Paolo</t>
  </si>
  <si>
    <t>S12_1108</t>
  </si>
  <si>
    <t>S12_3148</t>
  </si>
  <si>
    <t>S12_3891</t>
  </si>
  <si>
    <t>SHIPS</t>
  </si>
  <si>
    <t>S24_2011</t>
  </si>
  <si>
    <t>TRAINS</t>
  </si>
  <si>
    <t>S18_3259</t>
  </si>
  <si>
    <t>Trucks and Buses</t>
  </si>
  <si>
    <t>S18_1097</t>
  </si>
  <si>
    <t>Vintage Cars</t>
  </si>
  <si>
    <t>S18_1342</t>
  </si>
  <si>
    <t>S18_1367</t>
  </si>
  <si>
    <t>S18_1749</t>
  </si>
  <si>
    <t>S18_2248</t>
  </si>
  <si>
    <t>S18_2325</t>
  </si>
  <si>
    <t>S18_2795</t>
  </si>
  <si>
    <t>S18_2949</t>
  </si>
  <si>
    <t>S18_2957</t>
  </si>
  <si>
    <t>S18_3136</t>
  </si>
  <si>
    <t>S18_3320</t>
  </si>
  <si>
    <t>S18_4409</t>
  </si>
  <si>
    <t>S24_1937</t>
  </si>
  <si>
    <t>S24_2022</t>
  </si>
  <si>
    <t>S24_3969</t>
  </si>
  <si>
    <t>S24_4258</t>
  </si>
  <si>
    <t>vinatges cars</t>
  </si>
  <si>
    <t>S18_3140</t>
  </si>
  <si>
    <t>S18_4522</t>
  </si>
  <si>
    <t>Classic Cars</t>
  </si>
  <si>
    <t>Anna's Decorations, Ltd</t>
  </si>
  <si>
    <t>02 9936 8555</t>
  </si>
  <si>
    <t>201 Miller Street</t>
  </si>
  <si>
    <t>Level 15</t>
  </si>
  <si>
    <t>North Sydney</t>
  </si>
  <si>
    <t>NSW</t>
  </si>
  <si>
    <t>Australia</t>
  </si>
  <si>
    <t>APAC</t>
  </si>
  <si>
    <t>O'Hara</t>
  </si>
  <si>
    <t>Anna</t>
  </si>
  <si>
    <t>S18_1589</t>
  </si>
  <si>
    <t>S18_2870</t>
  </si>
  <si>
    <t>S18_3685</t>
  </si>
  <si>
    <t>S18_4933</t>
  </si>
  <si>
    <t>S24_1046</t>
  </si>
  <si>
    <t>S24_1628</t>
  </si>
  <si>
    <t>10148 8</t>
  </si>
  <si>
    <t>S24_2766</t>
  </si>
  <si>
    <t>S24_2887</t>
  </si>
  <si>
    <t>S24_3191</t>
  </si>
  <si>
    <t>10148 7</t>
  </si>
  <si>
    <t>S24_3432</t>
  </si>
  <si>
    <t>Clssic Cars</t>
  </si>
  <si>
    <t>S12_1099</t>
  </si>
  <si>
    <t>S12_3990</t>
  </si>
  <si>
    <t>S18_3278</t>
  </si>
  <si>
    <t>S18_3482</t>
  </si>
  <si>
    <t>S18_4721</t>
  </si>
  <si>
    <t>S24_3371</t>
  </si>
  <si>
    <t>S24_4620</t>
  </si>
  <si>
    <t>S10_4962</t>
  </si>
  <si>
    <t>Moyorcycles</t>
  </si>
  <si>
    <t>S12_2823</t>
  </si>
  <si>
    <t>S18_3782</t>
  </si>
  <si>
    <t>10169 878</t>
  </si>
  <si>
    <t>S24_2360</t>
  </si>
  <si>
    <t>S32_2206</t>
  </si>
  <si>
    <t>S32_4485</t>
  </si>
  <si>
    <t>S50_4713</t>
  </si>
  <si>
    <t>S12_1666</t>
  </si>
  <si>
    <t>S18_2319</t>
  </si>
  <si>
    <t>S18_2432</t>
  </si>
  <si>
    <t>S18_4600</t>
  </si>
  <si>
    <t>S32_3522</t>
  </si>
  <si>
    <t>S18_4668</t>
  </si>
  <si>
    <t>Atelier graphique</t>
  </si>
  <si>
    <t>40.32.2555</t>
  </si>
  <si>
    <t>54, rue Royale</t>
  </si>
  <si>
    <t>Nantes</t>
  </si>
  <si>
    <t>Schmitt</t>
  </si>
  <si>
    <t>Carine</t>
  </si>
  <si>
    <t>S10_2016</t>
  </si>
  <si>
    <t>S18_2625</t>
  </si>
  <si>
    <t>61-9-3844-6555</t>
  </si>
  <si>
    <t>7 Allen Street</t>
  </si>
  <si>
    <t>Glen Waverly</t>
  </si>
  <si>
    <t>Victoria</t>
  </si>
  <si>
    <t>Connery</t>
  </si>
  <si>
    <t>Sean</t>
  </si>
  <si>
    <t>Disputed</t>
  </si>
  <si>
    <t>Planes</t>
  </si>
  <si>
    <t>Australian Collectables, Ltd</t>
  </si>
  <si>
    <t>Australian Collectors, Co.</t>
  </si>
  <si>
    <t>03 9520 4555</t>
  </si>
  <si>
    <t>636 St Kilda Road</t>
  </si>
  <si>
    <t>Level 3</t>
  </si>
  <si>
    <t>Melbourne</t>
  </si>
  <si>
    <t>Ferguson</t>
  </si>
  <si>
    <t>Peter</t>
  </si>
  <si>
    <t>S18_1889</t>
  </si>
  <si>
    <t>S24_2972</t>
  </si>
  <si>
    <t>S24_3856</t>
  </si>
  <si>
    <t>Motorcycles</t>
  </si>
  <si>
    <t>S10_4698</t>
  </si>
  <si>
    <t>S24_1578</t>
  </si>
  <si>
    <t>S24_2000</t>
  </si>
  <si>
    <t>S32_1374</t>
  </si>
  <si>
    <t>S10_1678</t>
  </si>
  <si>
    <t>S18_2581</t>
  </si>
  <si>
    <t>S24_1785</t>
  </si>
  <si>
    <t>S24_4278</t>
  </si>
  <si>
    <t>S700_1691</t>
  </si>
  <si>
    <t>S700_2834</t>
  </si>
  <si>
    <t>S700_3167</t>
  </si>
  <si>
    <t>PLANES</t>
  </si>
  <si>
    <t>Vin                       tage Cars</t>
  </si>
  <si>
    <t>S32_4289</t>
  </si>
  <si>
    <t>S50_1341</t>
  </si>
  <si>
    <t>Vintage cars</t>
  </si>
  <si>
    <t>S18_4027</t>
  </si>
  <si>
    <t>Australian Gift Network, Co</t>
  </si>
  <si>
    <t>61-7-3844-6555</t>
  </si>
  <si>
    <t>31 Duncan St. West End</t>
  </si>
  <si>
    <t>South Brisbane</t>
  </si>
  <si>
    <t>Queensland</t>
  </si>
  <si>
    <t>Calaghan</t>
  </si>
  <si>
    <t>Tony</t>
  </si>
  <si>
    <t>S24_1444</t>
  </si>
  <si>
    <t>S24_4048</t>
  </si>
  <si>
    <t>S32_3207</t>
  </si>
  <si>
    <t>trucks and buses</t>
  </si>
  <si>
    <t>Auto Assoc. &amp; Cie.</t>
  </si>
  <si>
    <t>30.59.8555</t>
  </si>
  <si>
    <t>67, avenue de l'Europe</t>
  </si>
  <si>
    <t>Versailles</t>
  </si>
  <si>
    <t>Tonini</t>
  </si>
  <si>
    <t>Daniel</t>
  </si>
  <si>
    <t>S700_2824</t>
  </si>
  <si>
    <t>CLasSIC Cars</t>
  </si>
  <si>
    <t>Auto Canal Petit</t>
  </si>
  <si>
    <t>(1) 47.55.6555</t>
  </si>
  <si>
    <t>25, rue Lauriston</t>
  </si>
  <si>
    <t>Paris</t>
  </si>
  <si>
    <t>Perrier</t>
  </si>
  <si>
    <t>Dominique</t>
  </si>
  <si>
    <t>Auto-Moto Classics Inc.</t>
  </si>
  <si>
    <t>16780 Pompton St.</t>
  </si>
  <si>
    <t>Brickhaven</t>
  </si>
  <si>
    <t>MA</t>
  </si>
  <si>
    <t>USA</t>
  </si>
  <si>
    <t>NA</t>
  </si>
  <si>
    <t>Taylor</t>
  </si>
  <si>
    <t>Leslie</t>
  </si>
  <si>
    <t>Shipssssssss</t>
  </si>
  <si>
    <t>S hipped</t>
  </si>
  <si>
    <t>AV Stores, Co.</t>
  </si>
  <si>
    <t>(171) 555-1555</t>
  </si>
  <si>
    <t>Fauntleroy Circus</t>
  </si>
  <si>
    <t>Manchester</t>
  </si>
  <si>
    <t>EC2 5NT</t>
  </si>
  <si>
    <t>UK</t>
  </si>
  <si>
    <t>Ashworth</t>
  </si>
  <si>
    <t>S700_1138</t>
  </si>
  <si>
    <t>SHIPPED</t>
  </si>
  <si>
    <t>S50_1514</t>
  </si>
  <si>
    <t>S24_3151</t>
  </si>
  <si>
    <t>Ship ped</t>
  </si>
  <si>
    <t>CLASSIC CARS</t>
  </si>
  <si>
    <t>Baane Mini Imports</t>
  </si>
  <si>
    <t>07-98 9555</t>
  </si>
  <si>
    <t>Erling Skakkes gate 78</t>
  </si>
  <si>
    <t>Stavern</t>
  </si>
  <si>
    <t>Norway</t>
  </si>
  <si>
    <t>Bergulfsen</t>
  </si>
  <si>
    <t>Jonas</t>
  </si>
  <si>
    <t>S24_2300</t>
  </si>
  <si>
    <t>S32_1268</t>
  </si>
  <si>
    <t>S32_2509</t>
  </si>
  <si>
    <t>S50_1392</t>
  </si>
  <si>
    <t>+49 89 61 08 9555</t>
  </si>
  <si>
    <t>Hansastr. 15</t>
  </si>
  <si>
    <t>Munich</t>
  </si>
  <si>
    <t>Germany</t>
  </si>
  <si>
    <t>Donnermeyer</t>
  </si>
  <si>
    <t>Michael</t>
  </si>
  <si>
    <t>Bavarian Collectables Imports, Co.</t>
  </si>
  <si>
    <t>Blauer See Auto, Co.</t>
  </si>
  <si>
    <t>+49 69 66 90 2555</t>
  </si>
  <si>
    <t>Lyonerstr. 34</t>
  </si>
  <si>
    <t>Frankfurt</t>
  </si>
  <si>
    <t>Keitel</t>
  </si>
  <si>
    <t>Roland</t>
  </si>
  <si>
    <t>S18_2238</t>
  </si>
  <si>
    <t>S12_3380</t>
  </si>
  <si>
    <t>S12_4675</t>
  </si>
  <si>
    <t>Shipp ED</t>
  </si>
  <si>
    <t>Boards &amp; Toys Co.</t>
  </si>
  <si>
    <t>4097 Douglas Av.</t>
  </si>
  <si>
    <t>Glendale</t>
  </si>
  <si>
    <t>CA</t>
  </si>
  <si>
    <t>Young</t>
  </si>
  <si>
    <t>CAF Imports</t>
  </si>
  <si>
    <t>+34 913 728 555</t>
  </si>
  <si>
    <t>Merchants House, 27-30 Merchant's Quay</t>
  </si>
  <si>
    <t>Madrid</t>
  </si>
  <si>
    <t>Spain</t>
  </si>
  <si>
    <t>Fernandez</t>
  </si>
  <si>
    <t>Jesus</t>
  </si>
  <si>
    <t>Cambridge Collectables Co.</t>
  </si>
  <si>
    <t>4658 Baden Av.</t>
  </si>
  <si>
    <t>Cambridge</t>
  </si>
  <si>
    <t>Tseng</t>
  </si>
  <si>
    <t>Kyung</t>
  </si>
  <si>
    <t>Canadian Gift Exchange Network</t>
  </si>
  <si>
    <t>(604) 555-3392</t>
  </si>
  <si>
    <t>1900 Oak St.</t>
  </si>
  <si>
    <t>Vancouver</t>
  </si>
  <si>
    <t>BC</t>
  </si>
  <si>
    <t>V3F 2K1</t>
  </si>
  <si>
    <t>Canada</t>
  </si>
  <si>
    <t>Tannamuri</t>
  </si>
  <si>
    <t>Yoshi</t>
  </si>
  <si>
    <t>Shi PPEDD</t>
  </si>
  <si>
    <t>782 First Street</t>
  </si>
  <si>
    <t>Philadelphia</t>
  </si>
  <si>
    <t>PA</t>
  </si>
  <si>
    <t>Cervantes</t>
  </si>
  <si>
    <t>Francisca</t>
  </si>
  <si>
    <t>Classic Gift Ideas, Inc</t>
  </si>
  <si>
    <t>Classic Legends Inc.</t>
  </si>
  <si>
    <t>5905 Pompton St.</t>
  </si>
  <si>
    <t>Suite 750</t>
  </si>
  <si>
    <t>NYC</t>
  </si>
  <si>
    <t>NY</t>
  </si>
  <si>
    <t>Hernandez</t>
  </si>
  <si>
    <t>Maria</t>
  </si>
  <si>
    <t>RAINS</t>
  </si>
  <si>
    <t>TrUCKs and BUSES</t>
  </si>
  <si>
    <t>S12_4473</t>
  </si>
  <si>
    <t>10163 712</t>
  </si>
  <si>
    <t>10164 712</t>
  </si>
  <si>
    <t>Clover Collections, Co.</t>
  </si>
  <si>
    <t>+353 1862 1555</t>
  </si>
  <si>
    <t>25 Maiden Lane</t>
  </si>
  <si>
    <t>Floor No. 4</t>
  </si>
  <si>
    <t>Dublin</t>
  </si>
  <si>
    <t>Ireland</t>
  </si>
  <si>
    <t>Cassidy</t>
  </si>
  <si>
    <t>Dean</t>
  </si>
  <si>
    <t>Collectable Mini Designs Co.</t>
  </si>
  <si>
    <t>361 Furth Circle</t>
  </si>
  <si>
    <t>San Diego</t>
  </si>
  <si>
    <t>Thompson</t>
  </si>
  <si>
    <t>Valarie</t>
  </si>
  <si>
    <t>COLLECTABLE MINI DESIGNS CO.</t>
  </si>
  <si>
    <t>Collectables For Less Inc.</t>
  </si>
  <si>
    <t>7825 Douglas Av.</t>
  </si>
  <si>
    <t>Nelson</t>
  </si>
  <si>
    <t>Allen</t>
  </si>
  <si>
    <t>7734 Strong St.</t>
  </si>
  <si>
    <t>San Francisco</t>
  </si>
  <si>
    <t>Brown</t>
  </si>
  <si>
    <t>Julie</t>
  </si>
  <si>
    <t>Corporate Gift Ideas Co.</t>
  </si>
  <si>
    <t>10162 22</t>
  </si>
  <si>
    <t>10163 22</t>
  </si>
  <si>
    <t>10164 22</t>
  </si>
  <si>
    <t>10165 22</t>
  </si>
  <si>
    <t>Corrida Auto Replicas, Ltd</t>
  </si>
  <si>
    <t>(91) 555 22 82</t>
  </si>
  <si>
    <t>C/ Araquil, 67</t>
  </si>
  <si>
    <t>Sommer</t>
  </si>
  <si>
    <t>Mart¡n</t>
  </si>
  <si>
    <t>Cruz &amp; Sons Co.</t>
  </si>
  <si>
    <t>+63 2 555 3587</t>
  </si>
  <si>
    <t>15 McCallum Street - NatWest Center #13-03</t>
  </si>
  <si>
    <t>Makati City</t>
  </si>
  <si>
    <t>1227 MM</t>
  </si>
  <si>
    <t>Philippines</t>
  </si>
  <si>
    <t>Japan</t>
  </si>
  <si>
    <t>Cruz</t>
  </si>
  <si>
    <t>Arnold</t>
  </si>
  <si>
    <t>10108 0 0</t>
  </si>
  <si>
    <t>Daedalus Designs Imports</t>
  </si>
  <si>
    <t>20.16.1555</t>
  </si>
  <si>
    <t>184, chausse de Tournai</t>
  </si>
  <si>
    <t>Lille</t>
  </si>
  <si>
    <t>Rance</t>
  </si>
  <si>
    <t>Martine</t>
  </si>
  <si>
    <t>Danish Wholesale Imports</t>
  </si>
  <si>
    <t>31 12 3555</t>
  </si>
  <si>
    <t>Vinb'ltet 34</t>
  </si>
  <si>
    <t>Kobenhavn</t>
  </si>
  <si>
    <t>Denmark</t>
  </si>
  <si>
    <t>Petersen</t>
  </si>
  <si>
    <t>Jytte</t>
  </si>
  <si>
    <t>Resolved</t>
  </si>
  <si>
    <t>Trains</t>
  </si>
  <si>
    <t xml:space="preserve">10105 6 </t>
  </si>
  <si>
    <t>Diecast Classics Inc.</t>
  </si>
  <si>
    <t>7586 Pompton St.</t>
  </si>
  <si>
    <t>Allentown</t>
  </si>
  <si>
    <t>Yu</t>
  </si>
  <si>
    <t>S24_2840</t>
  </si>
  <si>
    <t>In Process</t>
  </si>
  <si>
    <t>Diecast Collectables</t>
  </si>
  <si>
    <t>6251 Ingle Ln.</t>
  </si>
  <si>
    <t>Boston</t>
  </si>
  <si>
    <t>Franco</t>
  </si>
  <si>
    <t>(171) 555-7555</t>
  </si>
  <si>
    <t>120 Hanover Sq.</t>
  </si>
  <si>
    <t>London</t>
  </si>
  <si>
    <t>WA1 1DP</t>
  </si>
  <si>
    <t>Hardy</t>
  </si>
  <si>
    <t>Thomas</t>
  </si>
  <si>
    <t>Double Decker Gift Stores, Ltd</t>
  </si>
  <si>
    <t>Dragon Souveniers, Ltd.</t>
  </si>
  <si>
    <t>+65 221 7555</t>
  </si>
  <si>
    <t>Bronz Sok., Bronz Apt. 3/6 Tesvikiye</t>
  </si>
  <si>
    <t>Singapore</t>
  </si>
  <si>
    <t>Natividad</t>
  </si>
  <si>
    <t>Eric</t>
  </si>
  <si>
    <t>Classic CARS</t>
  </si>
  <si>
    <t xml:space="preserve">Trucks and </t>
  </si>
  <si>
    <t>10150     222</t>
  </si>
  <si>
    <t xml:space="preserve">10150  8976 </t>
  </si>
  <si>
    <t>Enaco Distributors</t>
  </si>
  <si>
    <t>(93) 203 4555</t>
  </si>
  <si>
    <t>Rambla de Catalu¤a, 23</t>
  </si>
  <si>
    <t>Barcelona</t>
  </si>
  <si>
    <t>Saavedra</t>
  </si>
  <si>
    <t>Eduardo</t>
  </si>
  <si>
    <t>ENACO DISTRIBUTORS</t>
  </si>
  <si>
    <t>EURO Shopping Channel</t>
  </si>
  <si>
    <t>(91) 555 94 44</t>
  </si>
  <si>
    <t>C/ Moralzarzal, 86</t>
  </si>
  <si>
    <t>Freyre</t>
  </si>
  <si>
    <t>Diego</t>
  </si>
  <si>
    <t>10209 222</t>
  </si>
  <si>
    <t>10210 222</t>
  </si>
  <si>
    <t>10211 222</t>
  </si>
  <si>
    <t>10212 222</t>
  </si>
  <si>
    <t>10213 222</t>
  </si>
  <si>
    <t>10214 222</t>
  </si>
  <si>
    <t>Euro Shopping Channel</t>
  </si>
  <si>
    <t>Motor cycles</t>
  </si>
  <si>
    <t>Cancelled</t>
  </si>
  <si>
    <t>10104 5</t>
  </si>
  <si>
    <t>Euro Shoooooooopping Channel</t>
  </si>
  <si>
    <t>FunGiftIdeas.com</t>
  </si>
  <si>
    <t>1785 First Street</t>
  </si>
  <si>
    <t>New Bedford</t>
  </si>
  <si>
    <t>Benitez</t>
  </si>
  <si>
    <t>Violeta</t>
  </si>
  <si>
    <t>Gift Depot Inc.</t>
  </si>
  <si>
    <t>25593 South Bay Ln.</t>
  </si>
  <si>
    <t>Bridgewater</t>
  </si>
  <si>
    <t>CT</t>
  </si>
  <si>
    <t>King</t>
  </si>
  <si>
    <t>Gift Ideas Corp.</t>
  </si>
  <si>
    <t>2440 Pompton St.</t>
  </si>
  <si>
    <t>Lewis</t>
  </si>
  <si>
    <t>Dan</t>
  </si>
  <si>
    <t>Gifts4AllAges.com</t>
  </si>
  <si>
    <t>8616 Spinnaker Dr.</t>
  </si>
  <si>
    <t>Yoshido</t>
  </si>
  <si>
    <t>Juri</t>
  </si>
  <si>
    <t>On Hold</t>
  </si>
  <si>
    <t>giftsbymail.co.uk</t>
  </si>
  <si>
    <t>(198) 555-8888</t>
  </si>
  <si>
    <t>Garden House Crowther Way</t>
  </si>
  <si>
    <t>Cowes</t>
  </si>
  <si>
    <t>Isle of Wight</t>
  </si>
  <si>
    <t>PO31 7PJ</t>
  </si>
  <si>
    <t>Bennett</t>
  </si>
  <si>
    <t>Helen</t>
  </si>
  <si>
    <t>Handji Gifts&amp; Co</t>
  </si>
  <si>
    <t>+65 224 1555</t>
  </si>
  <si>
    <t>Village Close - 106 Linden Road Sandown</t>
  </si>
  <si>
    <t>2nd Floor</t>
  </si>
  <si>
    <t>Victorino</t>
  </si>
  <si>
    <t>Wendy</t>
  </si>
  <si>
    <t>10161 1111111</t>
  </si>
  <si>
    <t>Heintze Collectables</t>
  </si>
  <si>
    <t>86 21 3555</t>
  </si>
  <si>
    <t>Smagsloget 45</t>
  </si>
  <si>
    <t>Aaarhus</t>
  </si>
  <si>
    <t>Ibsen</t>
  </si>
  <si>
    <t>Palle</t>
  </si>
  <si>
    <t>10162 1111111</t>
  </si>
  <si>
    <t>10163 1111111</t>
  </si>
  <si>
    <t>10164 1111111</t>
  </si>
  <si>
    <t>10165 1111111</t>
  </si>
  <si>
    <t>10166 1111111</t>
  </si>
  <si>
    <t>10167 1111111</t>
  </si>
  <si>
    <t>10168 1111111</t>
  </si>
  <si>
    <t>Herkku Gifts</t>
  </si>
  <si>
    <t>+47 2267 3215</t>
  </si>
  <si>
    <t>Drammen 121, PR 744 Sentrum</t>
  </si>
  <si>
    <t>Bergen</t>
  </si>
  <si>
    <t>N 5804</t>
  </si>
  <si>
    <t>Oeztan</t>
  </si>
  <si>
    <t>Veysel</t>
  </si>
  <si>
    <t>Iberia Gift Imports, Corp.</t>
  </si>
  <si>
    <t>(95) 555 82 82</t>
  </si>
  <si>
    <t>C/ Romero, 33</t>
  </si>
  <si>
    <t>Sevilla</t>
  </si>
  <si>
    <t>Roel</t>
  </si>
  <si>
    <t>Jose Pedro</t>
  </si>
  <si>
    <t>La Corne D'abondance, Co.</t>
  </si>
  <si>
    <t>(1) 42.34.2555</t>
  </si>
  <si>
    <t>265, boulevard Charonne</t>
  </si>
  <si>
    <t>Bertrand</t>
  </si>
  <si>
    <t>Marie</t>
  </si>
  <si>
    <t>La Rochelle Gifts</t>
  </si>
  <si>
    <t>40.67.8555</t>
  </si>
  <si>
    <t>67, rue des Cinquante Otages</t>
  </si>
  <si>
    <t>Labrune</t>
  </si>
  <si>
    <t>Janine</t>
  </si>
  <si>
    <t>Land of Toys Inc.</t>
  </si>
  <si>
    <t>897 Long Airport Avenue</t>
  </si>
  <si>
    <t>Kwai</t>
  </si>
  <si>
    <t>L'ordine Souveniers</t>
  </si>
  <si>
    <t>0522-556555</t>
  </si>
  <si>
    <t>Strada Provinciale 124</t>
  </si>
  <si>
    <t>Reggio Emilia</t>
  </si>
  <si>
    <t>Moroni</t>
  </si>
  <si>
    <t>Maurizio</t>
  </si>
  <si>
    <t xml:space="preserve">10174 76 76 76 </t>
  </si>
  <si>
    <t xml:space="preserve">10175 76 76 76 </t>
  </si>
  <si>
    <t xml:space="preserve">10176 76 76 76 </t>
  </si>
  <si>
    <t>Lyon Souveniers</t>
  </si>
  <si>
    <t>+33 1 46 62 7555</t>
  </si>
  <si>
    <t>27 rue du Colonel Pierre Avia</t>
  </si>
  <si>
    <t>Da Cunha</t>
  </si>
  <si>
    <t>Marseille Mini Autos</t>
  </si>
  <si>
    <t>91.24.4555</t>
  </si>
  <si>
    <t>12, rue des Bouchers</t>
  </si>
  <si>
    <t>Marseille</t>
  </si>
  <si>
    <t>Lebihan</t>
  </si>
  <si>
    <t>Laurence</t>
  </si>
  <si>
    <t>39323 Spinnaker Dr.</t>
  </si>
  <si>
    <t>Marta</t>
  </si>
  <si>
    <t>Marta's Replicas Co.</t>
  </si>
  <si>
    <t>Men 'R' US Retailers, Ltd.</t>
  </si>
  <si>
    <t>6047 Douglas Av.</t>
  </si>
  <si>
    <t>Los Angeles</t>
  </si>
  <si>
    <t>Chandler</t>
  </si>
  <si>
    <t>10160              0</t>
  </si>
  <si>
    <t>Microscale Inc.</t>
  </si>
  <si>
    <t>5290 North Pendale Street</t>
  </si>
  <si>
    <t>Suite 200</t>
  </si>
  <si>
    <t>Kuo</t>
  </si>
  <si>
    <t>Kee</t>
  </si>
  <si>
    <t>Mini Auto Werke</t>
  </si>
  <si>
    <t>7675-3555</t>
  </si>
  <si>
    <t>Kirchgasse 6</t>
  </si>
  <si>
    <t>Graz</t>
  </si>
  <si>
    <t>Austria</t>
  </si>
  <si>
    <t>Mendel</t>
  </si>
  <si>
    <t>Re SOLVED</t>
  </si>
  <si>
    <t>Re solved</t>
  </si>
  <si>
    <t>Mini Caravy</t>
  </si>
  <si>
    <t>88.60.1555</t>
  </si>
  <si>
    <t>24, place Kluber</t>
  </si>
  <si>
    <t>Strasbourg</t>
  </si>
  <si>
    <t>Citeaux</t>
  </si>
  <si>
    <t>Frederique</t>
  </si>
  <si>
    <t>Mini Classics</t>
  </si>
  <si>
    <t>3758 North Pendale Street</t>
  </si>
  <si>
    <t>White Plains</t>
  </si>
  <si>
    <t>Frick</t>
  </si>
  <si>
    <t>Steve</t>
  </si>
  <si>
    <t>Mini Creations Ltd.</t>
  </si>
  <si>
    <t>4575 Hillside Dr.</t>
  </si>
  <si>
    <t>Tam</t>
  </si>
  <si>
    <t>Wing C</t>
  </si>
  <si>
    <t>5677 Strong St.</t>
  </si>
  <si>
    <t>San Rafael</t>
  </si>
  <si>
    <t>Mini Gifts Distributors Ltd.</t>
  </si>
  <si>
    <t>10187 222</t>
  </si>
  <si>
    <t>10188 222</t>
  </si>
  <si>
    <t>10182 222</t>
  </si>
  <si>
    <t>10183 222</t>
  </si>
  <si>
    <t>10184 222</t>
  </si>
  <si>
    <t>10185 222</t>
  </si>
  <si>
    <t>10186 222</t>
  </si>
  <si>
    <t>Mini Wheels Co.</t>
  </si>
  <si>
    <t>5557 North Pendale Street</t>
  </si>
  <si>
    <t>Murphy</t>
  </si>
  <si>
    <t>Motor Mint Distributors Inc.</t>
  </si>
  <si>
    <t>11328 Douglas Av.</t>
  </si>
  <si>
    <t>Rosa</t>
  </si>
  <si>
    <t>Muscle Machine Inc</t>
  </si>
  <si>
    <t>4092 Furth Circle</t>
  </si>
  <si>
    <t>Suite 400</t>
  </si>
  <si>
    <t>Jeff</t>
  </si>
  <si>
    <t>MSUCLE MACHINE INC</t>
  </si>
  <si>
    <t>Norway Gifts By Mail, Co.</t>
  </si>
  <si>
    <t>+47 2212 1555</t>
  </si>
  <si>
    <t>Drammensveien 126 A, PB 744 Sentrum</t>
  </si>
  <si>
    <t>Oslo</t>
  </si>
  <si>
    <t>N 0106</t>
  </si>
  <si>
    <t>Klaeboe</t>
  </si>
  <si>
    <t>Jan</t>
  </si>
  <si>
    <t>Online Diecast Creations Co.</t>
  </si>
  <si>
    <t>2304 Long Airport Avenue</t>
  </si>
  <si>
    <t>Nashua</t>
  </si>
  <si>
    <t>NH</t>
  </si>
  <si>
    <t>Online Mini Collectables</t>
  </si>
  <si>
    <t>7635 Spinnaker Dr.</t>
  </si>
  <si>
    <t>Barajas</t>
  </si>
  <si>
    <t>Miguel</t>
  </si>
  <si>
    <t>Osaka Souveniers Co.</t>
  </si>
  <si>
    <t>+81 06 6342 5555</t>
  </si>
  <si>
    <t>Dojima Avanza 4F, 1-6-20 Dojima, Kita-ku</t>
  </si>
  <si>
    <t>Osaka</t>
  </si>
  <si>
    <t>530-0003</t>
  </si>
  <si>
    <t>Kentary</t>
  </si>
  <si>
    <t>Mory</t>
  </si>
  <si>
    <t>Oulu Toy Supplies, Inc.</t>
  </si>
  <si>
    <t>981-443655</t>
  </si>
  <si>
    <t>Torikatu 38</t>
  </si>
  <si>
    <t>Oulu</t>
  </si>
  <si>
    <t>Finland</t>
  </si>
  <si>
    <t>Koskitalo</t>
  </si>
  <si>
    <t>Pirkko</t>
  </si>
  <si>
    <t>plnes</t>
  </si>
  <si>
    <t>Petit Auto</t>
  </si>
  <si>
    <t>(02) 5554 67</t>
  </si>
  <si>
    <t>Rue Joseph-Bens 532</t>
  </si>
  <si>
    <t>Bruxelles</t>
  </si>
  <si>
    <t>B-1180</t>
  </si>
  <si>
    <t>Belgium</t>
  </si>
  <si>
    <t>Dewey</t>
  </si>
  <si>
    <t>Catherine</t>
  </si>
  <si>
    <t>Quebec Home Shopping Network</t>
  </si>
  <si>
    <t>(514) 555-8054</t>
  </si>
  <si>
    <t>43 rue St. Laurent</t>
  </si>
  <si>
    <t>Montreal</t>
  </si>
  <si>
    <t>Quebec</t>
  </si>
  <si>
    <t>H1J 1C3</t>
  </si>
  <si>
    <t>Fresnisre</t>
  </si>
  <si>
    <t>Jean</t>
  </si>
  <si>
    <t>Reims Collectables</t>
  </si>
  <si>
    <t>26.47.1555</t>
  </si>
  <si>
    <t>59 rue de l'Abbaye</t>
  </si>
  <si>
    <t>Reims</t>
  </si>
  <si>
    <t>Henriot</t>
  </si>
  <si>
    <t>Paul</t>
  </si>
  <si>
    <t>Rovelli Gifts</t>
  </si>
  <si>
    <t>035-640555</t>
  </si>
  <si>
    <t>Via Ludovico il Moro 22</t>
  </si>
  <si>
    <t>Bergamo</t>
  </si>
  <si>
    <t>Rovelli</t>
  </si>
  <si>
    <t>Giovanni</t>
  </si>
  <si>
    <t>10106 1</t>
  </si>
  <si>
    <t xml:space="preserve">Shipped           </t>
  </si>
  <si>
    <t>Royal Canadian Collectables, Ltd.</t>
  </si>
  <si>
    <t>(604) 555-4555</t>
  </si>
  <si>
    <t>23 Tsawassen Blvd.</t>
  </si>
  <si>
    <t>Tsawassen</t>
  </si>
  <si>
    <t>T2F 8M4</t>
  </si>
  <si>
    <t>Lincoln</t>
  </si>
  <si>
    <t>Elizabeth</t>
  </si>
  <si>
    <t>Royale Belge</t>
  </si>
  <si>
    <t>(071) 23 67 2555</t>
  </si>
  <si>
    <t>Boulevard Tirou, 255</t>
  </si>
  <si>
    <t>Charleroi</t>
  </si>
  <si>
    <t>B-6000</t>
  </si>
  <si>
    <t>Cartrain</t>
  </si>
  <si>
    <t>Pascale</t>
  </si>
  <si>
    <t>Salzburg Collectables</t>
  </si>
  <si>
    <t>6562-9555</t>
  </si>
  <si>
    <t>Geislweg 14</t>
  </si>
  <si>
    <t>Salzburg</t>
  </si>
  <si>
    <t>Pipps</t>
  </si>
  <si>
    <t>Georg</t>
  </si>
  <si>
    <t>10194 4444444</t>
  </si>
  <si>
    <t>Saveley &amp; Henriot, Co.</t>
  </si>
  <si>
    <t>78.32.5555</t>
  </si>
  <si>
    <t>2, rue du Commerce</t>
  </si>
  <si>
    <t>Lyon</t>
  </si>
  <si>
    <t>Saveley</t>
  </si>
  <si>
    <t>Mary</t>
  </si>
  <si>
    <t>10195 4444444</t>
  </si>
  <si>
    <t>10196 4444444</t>
  </si>
  <si>
    <t>10197 4444444</t>
  </si>
  <si>
    <t>10198 4444444</t>
  </si>
  <si>
    <t>10199 4444444</t>
  </si>
  <si>
    <t>10201 4444444</t>
  </si>
  <si>
    <t>10202 4444444</t>
  </si>
  <si>
    <t>10200 4444444</t>
  </si>
  <si>
    <t>Scandinavian Gift Ideas</t>
  </si>
  <si>
    <t>0695-34 6555</t>
  </si>
  <si>
    <t>?kergatan 24</t>
  </si>
  <si>
    <t>Boras</t>
  </si>
  <si>
    <t>S-844 67</t>
  </si>
  <si>
    <t>Sweden</t>
  </si>
  <si>
    <t>Larsson</t>
  </si>
  <si>
    <t>Signal Collectibles Ltd.</t>
  </si>
  <si>
    <t>2793 Furth Circle</t>
  </si>
  <si>
    <t>Brisbane</t>
  </si>
  <si>
    <t>Sue</t>
  </si>
  <si>
    <t>10149 7</t>
  </si>
  <si>
    <t>10149 0</t>
  </si>
  <si>
    <t>Signal Gift Stores</t>
  </si>
  <si>
    <t>8489 Strong St.</t>
  </si>
  <si>
    <t>Las Vegas</t>
  </si>
  <si>
    <t>NV</t>
  </si>
  <si>
    <t>Souveniers And Things Co.</t>
  </si>
  <si>
    <t>+61 2 9495 8555</t>
  </si>
  <si>
    <t>Monitor Money Building, 815 Pacific Hwy</t>
  </si>
  <si>
    <t>Level 6</t>
  </si>
  <si>
    <t>Chatswood</t>
  </si>
  <si>
    <t>Huxley</t>
  </si>
  <si>
    <t>Adrian</t>
  </si>
  <si>
    <t>Stylish Desk Decors, Co.</t>
  </si>
  <si>
    <t>(171) 555-0297</t>
  </si>
  <si>
    <t>35 King George</t>
  </si>
  <si>
    <t>WX3 6FW</t>
  </si>
  <si>
    <t>Ann</t>
  </si>
  <si>
    <t>Suominen Souveniers</t>
  </si>
  <si>
    <t>+358 9 8045 555</t>
  </si>
  <si>
    <t>Software Engineering Center, SEC Oy</t>
  </si>
  <si>
    <t>Espoo</t>
  </si>
  <si>
    <t>FIN-02271</t>
  </si>
  <si>
    <t>Suominen</t>
  </si>
  <si>
    <t>Kalle</t>
  </si>
  <si>
    <t>Super Scale Inc.</t>
  </si>
  <si>
    <t>567 North Pendale Street</t>
  </si>
  <si>
    <t>New Haven</t>
  </si>
  <si>
    <t>Technics Stores Inc.</t>
  </si>
  <si>
    <t>9408 Furth Circle</t>
  </si>
  <si>
    <t>Burlingame</t>
  </si>
  <si>
    <t>Hirano</t>
  </si>
  <si>
    <t>10168 88888888888 888</t>
  </si>
  <si>
    <t>10170 88888888888 888</t>
  </si>
  <si>
    <t>10171 88888888888 888</t>
  </si>
  <si>
    <t>10173 88888888888 888</t>
  </si>
  <si>
    <t>10169 88888888888 888</t>
  </si>
  <si>
    <t>10172 88888888888 888</t>
  </si>
  <si>
    <t>10174 88888888888 888</t>
  </si>
  <si>
    <t>Tekni Collectables Inc.</t>
  </si>
  <si>
    <t>7476 Moss Rd.</t>
  </si>
  <si>
    <t>Newark</t>
  </si>
  <si>
    <t>NJ</t>
  </si>
  <si>
    <t>William</t>
  </si>
  <si>
    <t>The Sharp Gifts Warehouse</t>
  </si>
  <si>
    <t>3086 Ingle Ln.</t>
  </si>
  <si>
    <t>San Jose</t>
  </si>
  <si>
    <t>Tokyo Collectables, Ltd</t>
  </si>
  <si>
    <t>+81 3 3584 0555</t>
  </si>
  <si>
    <t>2-2-8 Roppongi</t>
  </si>
  <si>
    <t>Minato-ku</t>
  </si>
  <si>
    <t>Tokyo</t>
  </si>
  <si>
    <t>106-0032</t>
  </si>
  <si>
    <t>Shimamura</t>
  </si>
  <si>
    <t>Akiko</t>
  </si>
  <si>
    <t>Toms Spezialitten, Ltd</t>
  </si>
  <si>
    <t>0221-5554327</t>
  </si>
  <si>
    <t>Mehrheimerstr. 369</t>
  </si>
  <si>
    <t>Koln</t>
  </si>
  <si>
    <t>Pfalzheim</t>
  </si>
  <si>
    <t>Henriette</t>
  </si>
  <si>
    <t>Toys of Finland, Co.</t>
  </si>
  <si>
    <t>90-224 8555</t>
  </si>
  <si>
    <t>Keskuskatu 45</t>
  </si>
  <si>
    <t>Helsinki</t>
  </si>
  <si>
    <t>Karttunen</t>
  </si>
  <si>
    <t>Matti</t>
  </si>
  <si>
    <t>Toys4GrownUps.com</t>
  </si>
  <si>
    <t>78934 Hillside Dr.</t>
  </si>
  <si>
    <t>Pasadena</t>
  </si>
  <si>
    <t>UK Collectables, Ltd.</t>
  </si>
  <si>
    <t>(171) 555-2282</t>
  </si>
  <si>
    <t>Berkeley Gardens 12  Brewery</t>
  </si>
  <si>
    <t>Liverpool</t>
  </si>
  <si>
    <t>WX1 6LT</t>
  </si>
  <si>
    <t>Devon</t>
  </si>
  <si>
    <t>Vida Sport, Ltd</t>
  </si>
  <si>
    <t>0897-034555</t>
  </si>
  <si>
    <t>Grenzacherweg 237</t>
  </si>
  <si>
    <t>Gensve</t>
  </si>
  <si>
    <t>Switzerland</t>
  </si>
  <si>
    <t>Holz</t>
  </si>
  <si>
    <t>Vitachrome Inc.</t>
  </si>
  <si>
    <t>2678 Kingston Rd.</t>
  </si>
  <si>
    <t>Suite 101</t>
  </si>
  <si>
    <t>Volvo Model Replicas, Co</t>
  </si>
  <si>
    <t>0921-12 3555</t>
  </si>
  <si>
    <t>Berguvsv„gen  8</t>
  </si>
  <si>
    <t>Lule</t>
  </si>
  <si>
    <t>S-958 22</t>
  </si>
  <si>
    <t>Berglund</t>
  </si>
  <si>
    <t>Christina</t>
  </si>
  <si>
    <t>West Coast Collectables Co.</t>
  </si>
  <si>
    <t>3675 Furth Circle</t>
  </si>
  <si>
    <t>Burbank</t>
  </si>
  <si>
    <t>Product Line</t>
  </si>
  <si>
    <t>Column1</t>
  </si>
  <si>
    <t>Product Code</t>
  </si>
  <si>
    <t>Order Number</t>
  </si>
  <si>
    <t>IW</t>
  </si>
  <si>
    <t>DK</t>
  </si>
  <si>
    <t>OS</t>
  </si>
  <si>
    <t>ES</t>
  </si>
  <si>
    <t>TK</t>
  </si>
  <si>
    <t>IT</t>
  </si>
  <si>
    <t>NS</t>
  </si>
  <si>
    <t>NO</t>
  </si>
  <si>
    <t>QC</t>
  </si>
  <si>
    <t>SE</t>
  </si>
  <si>
    <t>QL</t>
  </si>
  <si>
    <t>BE</t>
  </si>
  <si>
    <t>Atelier Graphique</t>
  </si>
  <si>
    <t>VI</t>
  </si>
  <si>
    <t>IE</t>
  </si>
  <si>
    <t>FI</t>
  </si>
  <si>
    <t>DE</t>
  </si>
  <si>
    <t>CH</t>
  </si>
  <si>
    <t>AT</t>
  </si>
  <si>
    <t>FR</t>
  </si>
  <si>
    <t>GB</t>
  </si>
  <si>
    <t>PH</t>
  </si>
  <si>
    <t>Av Stores, Co.</t>
  </si>
  <si>
    <t>SG</t>
  </si>
  <si>
    <t>Caf Imports</t>
  </si>
  <si>
    <t>Fungiftideas.Com</t>
  </si>
  <si>
    <t>Gifts4Allages.Com</t>
  </si>
  <si>
    <t>Giftsbymail.Co.Uk</t>
  </si>
  <si>
    <t>La Corne D'Abondance, Co.</t>
  </si>
  <si>
    <t>Land Of Toys Inc.</t>
  </si>
  <si>
    <t>L'Ordine Souveniers</t>
  </si>
  <si>
    <t>Men 'R' Us Retailers, Ltd.</t>
  </si>
  <si>
    <t>Toys Of Finland, Co.</t>
  </si>
  <si>
    <t>Quantity Ordered</t>
  </si>
  <si>
    <t>Price Each</t>
  </si>
  <si>
    <t>Order Line Number</t>
  </si>
  <si>
    <t>Sales</t>
  </si>
  <si>
    <t>Order Date</t>
  </si>
  <si>
    <t>Status</t>
  </si>
  <si>
    <t>Qtr</t>
  </si>
  <si>
    <t>Month</t>
  </si>
  <si>
    <t>Year</t>
  </si>
  <si>
    <t>Customer Name</t>
  </si>
  <si>
    <t>City</t>
  </si>
  <si>
    <t>State</t>
  </si>
  <si>
    <t>Country</t>
  </si>
  <si>
    <t>Territory</t>
  </si>
  <si>
    <t>Deal size</t>
  </si>
  <si>
    <t>United States</t>
  </si>
  <si>
    <t>New York City</t>
  </si>
  <si>
    <t>Uk Collectables, Ltd.</t>
  </si>
  <si>
    <t>United Kingdom</t>
  </si>
  <si>
    <t>Marta'S Replicas Co.</t>
  </si>
  <si>
    <t>Toys4Grownups.Com</t>
  </si>
  <si>
    <t>KPIs</t>
  </si>
  <si>
    <t>(Multiple Items)</t>
  </si>
  <si>
    <t>Price Ratio (MSRP/Price Each)</t>
  </si>
  <si>
    <t>Sum of Sales</t>
  </si>
  <si>
    <t>Average of Price Each</t>
  </si>
  <si>
    <t>Average of Quantity Ordered</t>
  </si>
  <si>
    <t>Count of Order Number</t>
  </si>
  <si>
    <t>Row Labels</t>
  </si>
  <si>
    <t>Sum of Price Ratio</t>
  </si>
  <si>
    <t>Sales Trend</t>
  </si>
  <si>
    <t>Time</t>
  </si>
  <si>
    <t>Feb</t>
  </si>
  <si>
    <t>Grand Total</t>
  </si>
  <si>
    <t>Mar</t>
  </si>
  <si>
    <t>Apr</t>
  </si>
  <si>
    <t>May</t>
  </si>
  <si>
    <t>Jun</t>
  </si>
  <si>
    <t>Jul</t>
  </si>
  <si>
    <t>Aug</t>
  </si>
  <si>
    <t>Sep</t>
  </si>
  <si>
    <t>Oct</t>
  </si>
  <si>
    <t>Nov</t>
  </si>
  <si>
    <t>Dec</t>
  </si>
  <si>
    <t>Product Performance</t>
  </si>
  <si>
    <t>Order Fulfillment</t>
  </si>
  <si>
    <t>Unfulfilled</t>
  </si>
  <si>
    <t>Fulfilled</t>
  </si>
  <si>
    <t>Countries</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</si>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</sst>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44" formatCode="_(&quot;$&quot;* #,##0.00_);_(&quot;$&quot;* \(#,##0.00\);_(&quot;$&quot;* &quot;-&quot;??_);_(@_)"/>
  </numFmts>
  <fonts count="5">
    <font>
      <sz val="11"/>
      <color theme="1"/>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sz val="11"/>
      <color theme="8" tint="0.79998168889431442"/>
      <name val="Aptos Narrow"/>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8" tint="-0.249977111117893"/>
        <bgColor indexed="64"/>
      </patternFill>
    </fill>
    <fill>
      <patternFill patternType="solid">
        <fgColor theme="8" tint="0.7999816888943144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7">
    <xf numFmtId="0" fontId="0" fillId="0" borderId="0" xfId="0"/>
    <xf numFmtId="0" fontId="2" fillId="0" borderId="0" xfId="0" applyFont="1"/>
    <xf numFmtId="44" fontId="0" fillId="0" borderId="0" xfId="1" applyFont="1"/>
    <xf numFmtId="14" fontId="0" fillId="0" borderId="0" xfId="0" applyNumberFormat="1"/>
    <xf numFmtId="0" fontId="0" fillId="0" borderId="0" xfId="0" pivotButton="1"/>
    <xf numFmtId="42" fontId="0" fillId="0" borderId="0" xfId="0" applyNumberFormat="1"/>
    <xf numFmtId="44" fontId="0" fillId="0" borderId="0" xfId="0" applyNumberFormat="1"/>
    <xf numFmtId="1" fontId="0" fillId="0" borderId="0" xfId="0" applyNumberFormat="1"/>
    <xf numFmtId="0" fontId="0" fillId="0" borderId="0" xfId="0" applyAlignment="1">
      <alignment horizontal="left"/>
    </xf>
    <xf numFmtId="0" fontId="2" fillId="0" borderId="0" xfId="0" applyFont="1" applyAlignment="1">
      <alignment horizontal="left"/>
    </xf>
    <xf numFmtId="0" fontId="0" fillId="2" borderId="0" xfId="0" applyFill="1"/>
    <xf numFmtId="0" fontId="0" fillId="3" borderId="0" xfId="0" applyFill="1"/>
    <xf numFmtId="0" fontId="0" fillId="4" borderId="0" xfId="0" applyFill="1"/>
    <xf numFmtId="0" fontId="4" fillId="2" borderId="0" xfId="0" applyFont="1" applyFill="1"/>
    <xf numFmtId="10" fontId="0" fillId="0" borderId="0" xfId="0" applyNumberFormat="1"/>
    <xf numFmtId="0" fontId="0" fillId="0" borderId="0" xfId="0" applyNumberFormat="1"/>
    <xf numFmtId="42" fontId="0" fillId="0" borderId="0" xfId="0" applyNumberFormat="1" applyFont="1"/>
  </cellXfs>
  <cellStyles count="2">
    <cellStyle name="Currency" xfId="1" builtinId="4"/>
    <cellStyle name="Normal" xfId="0" builtinId="0"/>
  </cellStyles>
  <dxfs count="7">
    <dxf>
      <numFmt numFmtId="32" formatCode="_(&quot;$&quot;* #,##0_);_(&quot;$&quot;* \(#,##0\);_(&quot;$&quot;* &quot;-&quot;_);_(@_)"/>
    </dxf>
    <dxf>
      <numFmt numFmtId="2" formatCode="0.00"/>
    </dxf>
    <dxf>
      <font>
        <sz val="11"/>
      </font>
    </dxf>
    <dxf>
      <font>
        <b val="0"/>
        <i val="0"/>
        <strike val="0"/>
        <condense val="0"/>
        <extend val="0"/>
        <outline val="0"/>
        <shadow val="0"/>
        <u val="none"/>
        <vertAlign val="baseline"/>
        <sz val="11"/>
        <color theme="1"/>
        <name val="Aptos Narrow"/>
        <family val="2"/>
        <scheme val="minor"/>
      </font>
    </dxf>
    <dxf>
      <numFmt numFmtId="19" formatCode="m/d/yyyy"/>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[Toy Company Sales Project (1).xlsx]PivotTables!Sales_Over_Time</c:name>
    <c:fmtId val="4"/>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PivotTables!$B$10</c:f>
              <c:strCache>
                <c:ptCount val="1"/>
                <c:pt idx="0">
                  <c:v>Total</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PivotTables!$B$11:$B$23</c:f>
              <c:numCache>
                <c:formatCode>_("$"* #,##0_);_("$"* \(#,##0\);_("$"* "-"_);_(@_)</c:formatCode>
                <c:ptCount val="12"/>
                <c:pt idx="0">
                  <c:v>129753.60000000001</c:v>
                </c:pt>
                <c:pt idx="1">
                  <c:v>140836.19</c:v>
                </c:pt>
                <c:pt idx="2">
                  <c:v>174504.9</c:v>
                </c:pt>
                <c:pt idx="3">
                  <c:v>201609.55000000002</c:v>
                </c:pt>
                <c:pt idx="4">
                  <c:v>192673.11000000002</c:v>
                </c:pt>
                <c:pt idx="5">
                  <c:v>168082.56000000006</c:v>
                </c:pt>
                <c:pt idx="6">
                  <c:v>187731.87999999998</c:v>
                </c:pt>
                <c:pt idx="7">
                  <c:v>197809.30000000002</c:v>
                </c:pt>
                <c:pt idx="8">
                  <c:v>263973.36000000004</c:v>
                </c:pt>
                <c:pt idx="9">
                  <c:v>519580.05000000016</c:v>
                </c:pt>
                <c:pt idx="10">
                  <c:v>1029837.6599999997</c:v>
                </c:pt>
                <c:pt idx="11">
                  <c:v>261876.46000000002</c:v>
                </c:pt>
              </c:numCache>
            </c:numRef>
          </c:val>
          <c:smooth val="0"/>
          <c:extLst>
            <c:ext xmlns:c16="http://schemas.microsoft.com/office/drawing/2014/chart" uri="{C3380CC4-5D6E-409C-BE32-E72D297353CC}">
              <c16:uniqueId val="{00000000-1B87-4DB7-9EBD-7D42DB815D78}"/>
            </c:ext>
          </c:extLst>
        </c:ser>
        <c:dLbls>
          <c:dLblPos val="t"/>
          <c:showLegendKey val="0"/>
          <c:showVal val="1"/>
          <c:showCatName val="0"/>
          <c:showSerName val="0"/>
          <c:showPercent val="0"/>
          <c:showBubbleSize val="0"/>
        </c:dLbls>
        <c:smooth val="0"/>
        <c:axId val="1048431648"/>
        <c:axId val="1048428288"/>
      </c:lineChart>
      <c:catAx>
        <c:axId val="104843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48428288"/>
        <c:crosses val="autoZero"/>
        <c:auto val="1"/>
        <c:lblAlgn val="ctr"/>
        <c:lblOffset val="100"/>
        <c:noMultiLvlLbl val="0"/>
      </c:catAx>
      <c:valAx>
        <c:axId val="104842828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48431648"/>
        <c:crosses val="autoZero"/>
        <c:crossBetween val="between"/>
        <c:dispUnits>
          <c:builtInUnit val="hundreds"/>
          <c:dispUnitsLbl>
            <c:layout>
              <c:manualLayout>
                <c:xMode val="edge"/>
                <c:yMode val="edge"/>
                <c:x val="1.3812154696132596E-2"/>
                <c:y val="0.3689236111111111"/>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[Toy Company Sales Project (1).xlsx]PivotTables!Product_Performance</c:name>
    <c:fmtId val="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gradFill>
              <a:gsLst>
                <a:gs pos="0">
                  <a:schemeClr val="accent1">
                    <a:lumMod val="5000"/>
                    <a:lumOff val="95000"/>
                  </a:schemeClr>
                </a:gs>
                <a:gs pos="0">
                  <a:schemeClr val="accent1">
                    <a:lumMod val="45000"/>
                    <a:lumOff val="55000"/>
                  </a:schemeClr>
                </a:gs>
                <a:gs pos="4000">
                  <a:schemeClr val="accent1">
                    <a:lumMod val="45000"/>
                    <a:lumOff val="55000"/>
                  </a:schemeClr>
                </a:gs>
                <a:gs pos="13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PivotTables!$B$28</c:f>
              <c:strCache>
                <c:ptCount val="1"/>
                <c:pt idx="0">
                  <c:v>Total</c:v>
                </c:pt>
              </c:strCache>
            </c:strRef>
          </c:tx>
          <c:spPr>
            <a:solidFill>
              <a:schemeClr val="accent5"/>
            </a:solidFill>
            <a:ln>
              <a:gradFill>
                <a:gsLst>
                  <a:gs pos="0">
                    <a:schemeClr val="accent1">
                      <a:lumMod val="5000"/>
                      <a:lumOff val="95000"/>
                    </a:schemeClr>
                  </a:gs>
                  <a:gs pos="0">
                    <a:schemeClr val="accent1">
                      <a:lumMod val="45000"/>
                      <a:lumOff val="55000"/>
                    </a:schemeClr>
                  </a:gs>
                  <a:gs pos="4000">
                    <a:schemeClr val="accent1">
                      <a:lumMod val="45000"/>
                      <a:lumOff val="55000"/>
                    </a:schemeClr>
                  </a:gs>
                  <a:gs pos="13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PivotTables!$A$29:$A$36</c:f>
              <c:strCache>
                <c:ptCount val="7"/>
                <c:pt idx="0">
                  <c:v>S18_2238</c:v>
                </c:pt>
                <c:pt idx="1">
                  <c:v>S10_4698</c:v>
                </c:pt>
                <c:pt idx="2">
                  <c:v>S12_1099</c:v>
                </c:pt>
                <c:pt idx="3">
                  <c:v>S12_3891</c:v>
                </c:pt>
                <c:pt idx="4">
                  <c:v>S12_1108</c:v>
                </c:pt>
                <c:pt idx="5">
                  <c:v>S10_1949</c:v>
                </c:pt>
                <c:pt idx="6">
                  <c:v>S18_3232</c:v>
                </c:pt>
              </c:strCache>
            </c:strRef>
          </c:cat>
          <c:val>
            <c:numRef>
              <c:f>PivotTables!$B$29:$B$36</c:f>
              <c:numCache>
                <c:formatCode>_("$"* #,##0_);_("$"* \(#,##0\);_("$"* "-"_);_(@_)</c:formatCode>
                <c:ptCount val="7"/>
                <c:pt idx="0">
                  <c:v>59305.479999999996</c:v>
                </c:pt>
                <c:pt idx="1">
                  <c:v>61519.96</c:v>
                </c:pt>
                <c:pt idx="2">
                  <c:v>62139.880000000005</c:v>
                </c:pt>
                <c:pt idx="3">
                  <c:v>63700.67</c:v>
                </c:pt>
                <c:pt idx="4">
                  <c:v>67771.69</c:v>
                </c:pt>
                <c:pt idx="5">
                  <c:v>72913.26999999999</c:v>
                </c:pt>
                <c:pt idx="6">
                  <c:v>111945.98000000001</c:v>
                </c:pt>
              </c:numCache>
            </c:numRef>
          </c:val>
          <c:extLst>
            <c:ext xmlns:c16="http://schemas.microsoft.com/office/drawing/2014/chart" uri="{C3380CC4-5D6E-409C-BE32-E72D297353CC}">
              <c16:uniqueId val="{00000000-2B00-4668-A85F-D86D4929A9FB}"/>
            </c:ext>
          </c:extLst>
        </c:ser>
        <c:dLbls>
          <c:dLblPos val="inEnd"/>
          <c:showLegendKey val="0"/>
          <c:showVal val="1"/>
          <c:showCatName val="0"/>
          <c:showSerName val="0"/>
          <c:showPercent val="0"/>
          <c:showBubbleSize val="0"/>
        </c:dLbls>
        <c:gapWidth val="182"/>
        <c:axId val="688092432"/>
        <c:axId val="688090992"/>
      </c:barChart>
      <c:catAx>
        <c:axId val="68809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8090992"/>
        <c:crosses val="autoZero"/>
        <c:auto val="1"/>
        <c:lblAlgn val="ctr"/>
        <c:lblOffset val="100"/>
        <c:noMultiLvlLbl val="0"/>
      </c:catAx>
      <c:valAx>
        <c:axId val="688090992"/>
        <c:scaling>
          <c:orientation val="minMax"/>
        </c:scaling>
        <c:delete val="1"/>
        <c:axPos val="b"/>
        <c:numFmt formatCode="_(&quot;$&quot;* #,##0_);_(&quot;$&quot;* \(#,##0\);_(&quot;$&quot;* &quot;-&quot;_);_(@_)" sourceLinked="1"/>
        <c:majorTickMark val="none"/>
        <c:minorTickMark val="none"/>
        <c:tickLblPos val="nextTo"/>
        <c:crossAx val="68809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[Toy Company Sales Project (1).xlsx]PivotTables!PivotTable6</c:name>
    <c:fmtId val="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PivotTables!$B$64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PivotTables!$A$65:$A$72</c:f>
              <c:strCache>
                <c:ptCount val="7"/>
                <c:pt idx="0">
                  <c:v>Classic Cars</c:v>
                </c:pt>
                <c:pt idx="1">
                  <c:v>Motorcycles</c:v>
                </c:pt>
                <c:pt idx="2">
                  <c:v>Planes</c:v>
                </c:pt>
                <c:pt idx="3">
                  <c:v>Ships</c:v>
                </c:pt>
                <c:pt idx="4">
                  <c:v>Trains</c:v>
                </c:pt>
                <c:pt idx="5">
                  <c:v>Trucks and Buses</c:v>
                </c:pt>
                <c:pt idx="6">
                  <c:v>Vintage Cars</c:v>
                </c:pt>
              </c:strCache>
            </c:strRef>
          </c:cat>
          <c:val>
            <c:numRef>
              <c:f>PivotTables!$B$65:$B$72</c:f>
              <c:numCache>
                <c:formatCode>General</c:formatCode>
                <c:ptCount val="7"/>
                <c:pt idx="0">
                  <c:v>365</c:v>
                </c:pt>
                <c:pt idx="1">
                  <c:v>109</c:v>
                </c:pt>
                <c:pt idx="2">
                  <c:v>82</c:v>
                </c:pt>
                <c:pt idx="3">
                  <c:v>73</c:v>
                </c:pt>
                <c:pt idx="4">
                  <c:v>28</c:v>
                </c:pt>
                <c:pt idx="5">
                  <c:v>110</c:v>
                </c:pt>
                <c:pt idx="6">
                  <c:v>217</c:v>
                </c:pt>
              </c:numCache>
            </c:numRef>
          </c:val>
          <c:extLst>
            <c:ext xmlns:c16="http://schemas.microsoft.com/office/drawing/2014/chart" uri="{C3380CC4-5D6E-409C-BE32-E72D297353CC}">
              <c16:uniqueId val="{00000000-E332-4646-9795-64DF9A1D994E}"/>
            </c:ext>
          </c:extLst>
        </c:ser>
        <c:dLbls>
          <c:dLblPos val="outEnd"/>
          <c:showLegendKey val="0"/>
          <c:showVal val="1"/>
          <c:showCatName val="0"/>
          <c:showSerName val="0"/>
          <c:showPercent val="0"/>
          <c:showBubbleSize val="0"/>
        </c:dLbls>
        <c:gapWidth val="219"/>
        <c:overlap val="-27"/>
        <c:axId val="1347371616"/>
        <c:axId val="1347372096"/>
      </c:barChart>
      <c:catAx>
        <c:axId val="1347371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47372096"/>
        <c:crosses val="autoZero"/>
        <c:auto val="1"/>
        <c:lblAlgn val="ctr"/>
        <c:lblOffset val="100"/>
        <c:noMultiLvlLbl val="0"/>
      </c:catAx>
      <c:valAx>
        <c:axId val="13473720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4737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[Toy Company Sales Project (1).xlsx]PivotTables!CustomerRevenue</c:name>
    <c:fmtId val="4"/>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PivotTables!$B$95</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PivotTables!$A$96:$A$103</c:f>
              <c:strCache>
                <c:ptCount val="7"/>
                <c:pt idx="0">
                  <c:v>Mini Creations Ltd.</c:v>
                </c:pt>
                <c:pt idx="1">
                  <c:v>Corporate Gift Ideas Co.</c:v>
                </c:pt>
                <c:pt idx="2">
                  <c:v>Technics Stores Inc.</c:v>
                </c:pt>
                <c:pt idx="3">
                  <c:v>Muscle Machine Inc</c:v>
                </c:pt>
                <c:pt idx="4">
                  <c:v>Dragon Souveniers, Ltd.</c:v>
                </c:pt>
                <c:pt idx="5">
                  <c:v>Mini Gifts Distributors Ltd.</c:v>
                </c:pt>
                <c:pt idx="6">
                  <c:v>Euro Shopping Channel</c:v>
                </c:pt>
              </c:strCache>
            </c:strRef>
          </c:cat>
          <c:val>
            <c:numRef>
              <c:f>PivotTables!$B$96:$B$103</c:f>
              <c:numCache>
                <c:formatCode>_("$"* #,##0_);_("$"* \(#,##0\);_("$"* "-"_);_(@_)</c:formatCode>
                <c:ptCount val="7"/>
                <c:pt idx="0">
                  <c:v>97929.83</c:v>
                </c:pt>
                <c:pt idx="1">
                  <c:v>101222.87999999999</c:v>
                </c:pt>
                <c:pt idx="2">
                  <c:v>105563.88999999998</c:v>
                </c:pt>
                <c:pt idx="3">
                  <c:v>132778.24000000002</c:v>
                </c:pt>
                <c:pt idx="4">
                  <c:v>165686.20000000004</c:v>
                </c:pt>
                <c:pt idx="5">
                  <c:v>185128.12</c:v>
                </c:pt>
                <c:pt idx="6">
                  <c:v>210227.58000000002</c:v>
                </c:pt>
              </c:numCache>
            </c:numRef>
          </c:val>
          <c:extLst>
            <c:ext xmlns:c16="http://schemas.microsoft.com/office/drawing/2014/chart" uri="{C3380CC4-5D6E-409C-BE32-E72D297353CC}">
              <c16:uniqueId val="{00000000-9FB4-421C-A585-232889DEC423}"/>
            </c:ext>
          </c:extLst>
        </c:ser>
        <c:dLbls>
          <c:dLblPos val="outEnd"/>
          <c:showLegendKey val="0"/>
          <c:showVal val="1"/>
          <c:showCatName val="0"/>
          <c:showSerName val="0"/>
          <c:showPercent val="0"/>
          <c:showBubbleSize val="0"/>
        </c:dLbls>
        <c:gapWidth val="182"/>
        <c:axId val="1006207328"/>
        <c:axId val="1006208768"/>
      </c:barChart>
      <c:catAx>
        <c:axId val="100620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06208768"/>
        <c:crosses val="autoZero"/>
        <c:auto val="1"/>
        <c:lblAlgn val="ctr"/>
        <c:lblOffset val="100"/>
        <c:noMultiLvlLbl val="0"/>
      </c:catAx>
      <c:valAx>
        <c:axId val="1006208768"/>
        <c:scaling>
          <c:orientation val="minMax"/>
        </c:scaling>
        <c:delete val="1"/>
        <c:axPos val="b"/>
        <c:numFmt formatCode="_(&quot;$&quot;* #,##0_);_(&quot;$&quot;* \(#,##0\);_(&quot;$&quot;* &quot;-&quot;_);_(@_)" sourceLinked="1"/>
        <c:majorTickMark val="none"/>
        <c:minorTickMark val="none"/>
        <c:tickLblPos val="nextTo"/>
        <c:crossAx val="100620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[Toy Company Sales Project (1).xlsx]PivotTables!OrderFulfillment</c:name>
    <c:fmtId val="7"/>
  </c:pivotSource>
  <c:chart>
    <c:autoTitleDeleted val="1"/>
    <c:pivotFmts>
      <c:pivotFmt>
        <c:idx val="0"/>
        <c:spPr>
          <a:solidFill>
            <a:schemeClr val="accent5"/>
          </a:solidFill>
          <a:ln w="19050">
            <a:solidFill>
              <a:schemeClr val="lt1"/>
            </a:solidFill>
          </a:ln>
          <a:effectLst/>
        </c:spPr>
        <c:marker>
          <c:symbol val="none"/>
        </c:marker>
      </c:pivotFmt>
      <c:pivotFmt>
        <c:idx val="1"/>
        <c:spPr>
          <a:solidFill>
            <a:schemeClr val="accent5">
              <a:tint val="77000"/>
            </a:schemeClr>
          </a:solidFill>
          <a:ln w="19050">
            <a:solidFill>
              <a:schemeClr val="lt1"/>
            </a:solidFill>
          </a:ln>
          <a:effectLst/>
        </c:spPr>
      </c:pivotFmt>
      <c:pivotFmt>
        <c:idx val="2"/>
        <c:spPr>
          <a:solidFill>
            <a:schemeClr val="accent5">
              <a:shade val="76000"/>
            </a:schemeClr>
          </a:solidFill>
          <a:ln w="19050">
            <a:solidFill>
              <a:schemeClr val="lt1"/>
            </a:solidFill>
          </a:ln>
          <a:effectLst/>
        </c:spPr>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tint val="77000"/>
            </a:schemeClr>
          </a:solidFill>
          <a:ln w="19050">
            <a:solidFill>
              <a:schemeClr val="lt1"/>
            </a:solidFill>
          </a:ln>
          <a:effectLst/>
        </c:spPr>
      </c:pivotFmt>
      <c:pivotFmt>
        <c:idx val="5"/>
        <c:spPr>
          <a:solidFill>
            <a:schemeClr val="accent5">
              <a:shade val="76000"/>
            </a:schemeClr>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tint val="77000"/>
            </a:schemeClr>
          </a:solidFill>
          <a:ln w="19050">
            <a:solidFill>
              <a:schemeClr val="lt1"/>
            </a:solidFill>
          </a:ln>
          <a:effectLst/>
        </c:spPr>
      </c:pivotFmt>
      <c:pivotFmt>
        <c:idx val="8"/>
        <c:spPr>
          <a:solidFill>
            <a:schemeClr val="accent5">
              <a:shade val="76000"/>
            </a:schemeClr>
          </a:solidFill>
          <a:ln w="19050">
            <a:solidFill>
              <a:schemeClr val="lt1"/>
            </a:solidFill>
          </a:ln>
          <a:effectLst/>
        </c:spPr>
      </c:pivotFmt>
    </c:pivotFmts>
    <c:plotArea>
      <c:layout/>
      <c:doughnutChart>
        <c:varyColors val="1"/>
        <c:ser>
          <c:idx val="0"/>
          <c:order val="0"/>
          <c:tx>
            <c:strRef>
              <c:f>PivotTables!$B$39</c:f>
              <c:strCache>
                <c:ptCount val="1"/>
                <c:pt idx="0">
                  <c:v>Total</c:v>
                </c:pt>
              </c:strCache>
            </c:strRef>
          </c:tx>
          <c:dPt>
            <c:idx val="0"/>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1-4A37-4E36-B3CA-9ED1999F9410}"/>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4A37-4E36-B3CA-9ED1999F9410}"/>
              </c:ext>
            </c:extLst>
          </c:dPt>
          <c:cat>
            <c:strRef>
              <c:f>PivotTables!$A$40:$A$42</c:f>
              <c:strCache>
                <c:ptCount val="2"/>
                <c:pt idx="0">
                  <c:v>Unfulfilled</c:v>
                </c:pt>
                <c:pt idx="1">
                  <c:v>Fulfilled</c:v>
                </c:pt>
              </c:strCache>
            </c:strRef>
          </c:cat>
          <c:val>
            <c:numRef>
              <c:f>PivotTables!$B$40:$B$42</c:f>
              <c:numCache>
                <c:formatCode>0.00%</c:formatCode>
                <c:ptCount val="2"/>
                <c:pt idx="0">
                  <c:v>1.6E-2</c:v>
                </c:pt>
                <c:pt idx="1">
                  <c:v>0.98399999999999999</c:v>
                </c:pt>
              </c:numCache>
            </c:numRef>
          </c:val>
          <c:extLst>
            <c:ext xmlns:c16="http://schemas.microsoft.com/office/drawing/2014/chart" uri="{C3380CC4-5D6E-409C-BE32-E72D297353CC}">
              <c16:uniqueId val="{00000004-4A37-4E36-B3CA-9ED1999F941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19C65CB-D7C1-44F8-AC91-E6393D040B0D}">
          <cx:tx>
            <cx:txData>
              <cx:f>_xlchart.v5.2</cx:f>
              <cx:v>Sales</cx:v>
            </cx:txData>
          </cx:tx>
          <cx:dataLabels>
            <cx:visibility seriesName="0" categoryName="0" value="1"/>
          </cx:dataLabels>
          <cx:dataId val="0"/>
          <cx:layoutPr>
            <cx:geography cultureLanguage="en-US" cultureRegion="US" attribution="Powered by Bing">
              <cx:geoCache provider="{E9337A44-BEBE-4D9F-B70C-5C5E7DAFC167}">
                <cx:binary>7FxZb9tItv4rQZ4v3bWRrBpMDzBFSrItec/+Qii2w72KLO789ffIcdwyR7JyPQHSDzdooGHSrOU7
53x1tvI/b/t/3Gb3a/OmzzNV/eO2//NtVNfFP/74o7qN7vN1dZTHt0ZX+lt9dKvzP/S3b/Ht/R93
Zt3FKvyDIMz+uI3Wpr7v3/7rnzBaeK9X+nZdx1pdNfdmuL6vmqyuXni389WbW92oevN5CCP9+da/
V/napG/f3Ks6rod3Q3H/59tnv/P2zR/Tkf5j1jcZLKxu7uBb2z4SxHE4tgl6+Efevsm0Ch9f8yMh
MHeEoD+mPF/n8NlPrONhFeu7O3NfVW8e/7/14bNFbz2PK+1937OnNwv0lw87+uM5pv/65+QB7HHy
ZAv2KSCHXk1Rl/dZGDf5Dwh+AeroyGFI2A53xcM/9xnq7MhxMOE2599lgibo/8R6dqP/9OEE/afn
U/Tl7Pejf2Lus7W6+4XokyPu2Fg4hO7Secs9Eq5gtnCdR/jxj7m/K/9PLGg3/E8fTuB/ej6F/+Rv
AP9lFGdxUcTqvvoBw39vABhoh7kMOa77HWOAeIt2MMFHjGDHEWiC/U+uZjf+zz6eyODZu6kcLo9/
vxncdHE93ptfawrMOeIIEwo4f5cDMM2WHPgRmIhwmGN/pykBPPX95PluCT+5pt3SePbxRBrP3k2l
4f0NpHG6LtbqBxj/vT1Q58ixGbZtlzwi/UwOmG44ybEdYv+Y87sADi5jN/SPn01Af3w6hfv08u+g
/Pd3978Qb1scOS4TLrEf8ebP8WZH4A/BAez+UPznsN90h5azG/cf302A//F4ivzN34D+/91UtYnX
P/b/36s6c48AV+Qi9tzpwewIg0/EObWfjoRtrvmJhewG/enDCepPz6ew//vd71f4xb3J12r4dbDb
+AgJLDg4NbtcToyOKEccuT98zsm5+xPr2Y3+04cT9J+eT9H3/wZK763V+u4X6rxDjmyXCu6gR91+
HmVZAugfcQyM81cUtq37h9ezG/wf302w//F4Cr3379+v+DcQT68Lbe5/nerjI2o7Nngy9PFsFc/J
HlFwgrgtqDs5XX9qLbuR3/p0Av7Wmyn+N4vfj/+5Nt36V/KOOBKYUoi0HoNZIJYtDxN4x6VcOAIO
4G2NP7yM3bj/+G4C+o/HU8TPL34/4vNY/Vqn3qFHhEFk5diPkD9nG7JJ+cBZYO8Jb39iPbuxf/pw
Av7T8yn685Pfj/5Jvc5+obozCp6jbduIsycvZlvdyRF+gP1HZmdyzB5czW7kHz+b4P74dIr6yd/A
vXmv4vr+7s0SyP5O/8rEGoW8AuUUItrv/5779RacwzayIff2eA4jMI1t2vn5de0WxPT7iUSmr6ei
WcjfbxAPbvE6+5UuvwWU4xKOGKf4US7PDwHKjhikIFxKv1vNxCp+akm7BbL16UQWW2+mYvj3+98v
hrlZq9tf6ARBpschjCNBnodd5IjZnG5i4b+co22LOLyO3cD/+G6C+o/HU8jn178f8ptiHf/CHAOD
kGqTV3N+6PyEi+CksBmFTP9j6m2a6jy4nN3AP342wf3x6RT22c3vh/2RFG/qdf0rU8xUHNmI2i7Q
/TOysYQ4QphThtFjcmeS1Pzp9ezGf/L5RA6Tt1N5vP8l8thfCXsqBfrrej17qCFuFcNefvuwXahr
Tj59PD93Joa+E8nJ3Z9v8SZz+VSZ3Azx7Nw9Xas3Z+vhrxTf0zf366r+8+2mJgMFMSIgiqYuJIkI
GFN3//AKxOm62BEMhEqZgPzG2zdKmzr6862LN+4WfCiA3yDlROFgqXTz8AodceI61HExZPmeiraX
OhtCrZ6QePz5jWrySx2ruoJBIUdefP+1zSptOLIogwoqxq4N5k4R6FNxu74G3wZ+G/9PzMKiKi1r
9HNnVI5X6SE8SVrM5pXjpsdRFrhchm2s25mxTHNehnYTL9GI/Fy2YRJmx5YVx4MMA+piWZc2DWVU
d/koLRaZQLquiD+2tuVkno7d7kuGo9idR3XQj7JPUJzJHqMslAkJGySp3day0SOSBSnopYPi/hte
lqMcepxVkhZaiqZy48UI9ZdSKlaodTLWo+uhIGluanvwa3ewYi+NK/S+Y3aYL9pY5MvOQqPxaWQN
82osSSktlXZ0lpsqOu0cO7kl3XjCbafKvYT04WnRs771BqdoPjjYxbkfhWW5qOKun0MWBGcLJep3
QsV5NqeF8QvWopMydXOvw7aqZzmi6WKMLLwmBotB5g1P5VBWZN0XSf1F8bY41h0rpV3n+fE2yz0T
8a0uBhOH0WNp/unHf539qPc/1JX/er4p7v/100Vxr25qc39fn62L6W9uzPDpV/8qUG+U/6laPTGm
720CeyztxZc/aYYMHN79ZriKv95vJXsfjHDzxZMRgrlAShxytzYXHBztJyPEULATBFKImBGCscDs
yQj5kc2E4PAV2B8E+xvTfTRCBpkZGzmb4hPETAwOyv+LIVIGI21bIuQ2XQHjCZsxDEvdZJi3LZEP
GWtwPXqmoq6eu5YjKi/NuGN5QRn3tawJarQknWpdabkBCWWZkPRS2KKwJYvK2plz2pl57gRBPg+a
EbWyViFNZTcGFfLTsYh63x1TtFJh5KbS0W5zHZHcAd1UVRTORROOlmfR2CzaQMfRvCpiJ5CZlWrh
t7w1jgxCbt33QeAKr2jCfKkjo41ssrE7RV3TgwmXbp3CA2wV0q3awng5scSygxTXx4zW1se8LiN8
zIoweceDLL93lHZPuKXcRuYWmuVdkRz3NOuHmVCMe05dj7E/FEFyY1Ch3nVxUVmSY959rtOMnLZp
EQfSSZoikzpw2y9hzJrQY/2QNosghmhqFgzKKFlUWnwLKtq+713Ltpe67Ni86cwwSj06sePFmlRG
GnsIY1mjit+4lY6BzVQfEN/KqbkeUkTXqhLFSSWcBJ3aw6DXaU+s0cvTzFqpbigaGTmCfOyzJlaL
uMq49oYYcyOpGzJXNgltl2FpeOnXDWk+A+91y7Q0QL0Wjvjo161bXI5dkSmp87FrvNFtkkVSuB33
igr7NLG762Cs+TIc3fpziWlReknLcSYrHsdEBrzmpSzj0VFAmDY5s9MQn5cidqlnD2IoJBsyc+HQ
MbL9LqH1kqY4/eQSZTLfzmpXn7awuZua5f0gy5rmkWyGIswljjLMJWFF1fttV/UXGQzhSG5X7N7p
BVQEaIJlmCa18iC/0wGrq8y56AqRx36ATfWu52K8a9HQXwUNZ80i1zaQcxwWdbEgXR7OHB6WHjBq
jCXL44xeBzbU9lU16LvIqrvgpHWQsyiCNsr92hmSC8vRYTMzAzGRVyWsJ8dZmtHjQGVJBPoXOGd0
LBp1MhSWIbMmCx0qh84ePoq4tQvJi3hQHsK5+jjwkGiPlBap5yQi4fuqjoyZh5i47/K653pe2L2h
XtFbw2c86mb0UJgWlkyRKc4p0XEHEtMgb6SwvrDzoEhlqMq8mtnRyL8MqELCAz1Pu1lq2057NuCW
Zp6KXUNkk+Khkm3ZlNx3TJpFc3fs1Knquqad8wQGnrmlGDMvKpyk9wg0PqVeTNpIyCEZAyZR48aZ
X6ZVGkqUu8G7nqL8G0YJoXPq0qGUKGysT3Utcsvrep1nsqzqzZnd2ETPB6sTnzRJcyajQTWORLjD
oIdlda3NgM+MEu7ngNRtL5UQQeah1FjNPAiK/psJS1T5+ZiNtbRJbl1WJYobGeCs8WoW2pVXKFVW
UlsaO3494jH0cG1Z6ySizFMlqTsYDqpr3mhnzhkveR/5Dijz3A3cETwRNKDcG6LMtWXJmuMx6sbc
N8zRxdzqRv1ODA61ZwOriuqUGpx8cyoTXCScO8zLyyAYPCH6DF0LEkZrHhCgIGmPdqVlxNHo+hDl
uJksWvAarts6beJ5rXnRXNYRYeflAGR9xZ00Np4wAx88F8iFz1pWBfN6ZDqRqWtKJKsoS5RX8sp8
yvPQnDpVN4ABadVdDE2JzmOjjJlxK7KVHAWPvwZNUX9ue1GB0TagAyA63fmp09tgcU6Hbnk7WO6s
6wdRXseEpMZPIjR+yLIWfcqTDBi2DRqhb0qclnEN1pYWyUXX1XS4yK06G+ZZV2axHxI3b/w6cfE4
r7Ix515fZ+LCBJab2B7V4AHOVMhVfEUtHYKLNVRx5I+Vm2ReVrXJsBrtYEhlX5nirKiUw70QLO1L
pQEr36oTW5+6Fio+FEOkSi8s7aKdU4tWgIwueRN5tK1xKIfR4NwjtpVbfl65wSBx1bvoxA27hs21
ySq/coc6PSlEqj8bEaGrIBtitFRxr7AfVbEBiw04eTckrZMfJ0BeZ8NQheOlGnlnFkK36SLsQ8Vl
Uig4+FCemnBudNpfO33fV1KhFtw74PQu4EuMHdJfuHUdoBPk9rFovaZSxYU9jqabR5liyAfHrbq0
QJCZ57TAa0ORJIEfxVXTLCys2/933qDTc+OKgbez33X7t7rTxqx/pDMff/+744aPXI6gyiIQhEHg
uWEIg74HT5s2K6gFCGjGEkSAbwaxzWPsxAi0pHAXQ50eoi6HbrttkDSCKv1mIAzPN7HdD5f1mXMN
weLjz9vxkwCHcstrcwlyiIsJo64jHIwIA9dx22sjQlk1M2kig0Cjr3GbuJes170cnFF7I2pyWZlM
nwS1y9+3blYfB01pvQ/KYlVSFC5EZs1EPXg9/E6SD+2FyzouWdvHH3rDWi+2GZ+FY8nnECUqL+nb
2xyZL2OYtX5rDVdBkbULl+bZrG9E5I1EpyeZMzYeqpSGCI2ZLwbHX8qefy66MfGVpsuhD94jJ6Jz
VQ/RIijNEnM4FMpevS8c3JyPXXIfCDgf9JhLHTIfZV3+sRzadlaVg3tKiK4XlNTDDOfYnSVWxWWN
+/qWWegalpKftanyOt2Zmeg2Rsf6WJpiIBfhyON5jodEqmocvVTEpTd0TusHlnb8tKuXtcHWfAgb
NRu5M87rzoSzQtM7zcbAjzsOlGLni4ZH7bskK65pWNwFqfWRtcDqsortb1aPT3kfR++C1LDj1O2O
hSYQpaai9Iq8GE/HlqtnbbvPtGI7JNqOkP71Tufw3zSKevYrPxeVLe71pj2qmg71NwzIINJ9yaqf
dSX+lU15+OrRtsmmdwCy5wy7kN5lDmQ/Hm0bO5A0EWCg4MkwSIT9ZdsEHQnIPEKDsS02LVDw5iki
cyBjAuEaZQw6MCl3/y+m/TweswiGHk8OzWuTOKyrraBo7Hxc9U53wrr+lmQ5+BHUpt6Iu5k9ZHwe
jOjrFjQ7iGQz6l95mL9mg3zfNn/wLgnDOBDDqiH1HaPqcx/3nxhS7yzHXie4+a6qoGe7+WoTyu6c
BzJa2/OgIY7CAJf9KtRsGGd9IPBVb9zwPEuS+gq8jeFKBwlfasXcD8pWJYSXbRSdNV2ScwlVQnTd
k7HKZWbnWS1f3vxm8l2bn5BnqOjQxSYaVoqbtYAUmu80+XhKCzDWl2fYwLhrBlCW7W1r4whXm6pd
YSs4Lt1uZUbl+nU4fC6pdmevm2RzRmzl0AIypB3iOT9xa+61hfZxfgwtMzOrfeUEYHbbE7A8gaSX
XbYrKxPpHWGkPzYksTxn5PlV3VroAFoE7YFr83xrJ26YG+7GRbcShVu+Z1pDIkIH2gsHHs8iXbXz
grHaKw3Cx0U5oLWTRQ2kxISt/BhZzcoScfSxDGpOvLDtkuuuFwm4xobEF4MdUCJbztLTqGzLq5ex
x3uWvKGQ7SVrltOcRnW7SrIhWovaIb5dhOhdkw1tJLll6lj23Mk/DaTguTSbwFDFJU0O6PA+zJwN
j2xhBoHtGNiWbldZWnicR5clrW41Go7rvJNFVnpNaV927CMnxQI6ymWfcT9OxMxum5PO7jyMCbjZ
7GoM85mlkkXsHoBmj8k7EyIbmypJGQatKfMlNfWsaeoDerLHqpwJaUUmNFaZwcghOP1ic/DGXhKc
C3PIovYQg7N5voVp0UZuafUg1Ha4ROEc8bOkWLysMPtQmXAOQVHnEAsYgZkPrDij3dnL4+7DZMI0
rAXfiDowbsSZl7gXeZTIsWq8qlAHUN+38gnNbK46aRJvUMdXCEZvg9XLS9+H9oRenKYZIJ8W8WU5
WMmMNelZldsnaaniAyvfN8GEVnJB2jBqnHjFegOxZqsQpHccM2P1cPnyFvYco/aEBewsroqSFu6y
QeiEWXkog1jcaUudjnZ4UjlDfsDc94jZnlg70hyp1kD0GIdiUaMEKhfNrE4jj7ifX97KHjHbE7Nt
dB4jNyF8WTTNcdarRanzr68bemK3qGRxNNiQO8zDppknKbqnhjgHkNm37onNWlqEqC5g8AARYLGI
V342oC8vr3yPBtkTq81KHOdR4bpLbOMV5AiuHZNcBkN5/brhJ8bbdhnGVhy4yzB2r6t4mFNmX0G/
8fx1w5PndNb2ISW2sZ2l7objBAfL1uoziVnlvzz+PugnBkxQl/ZWETrLsmk8nL43ZXdg5XucYXti
uQkqoeAAhcFlpBzs2yb4wFn3OUzD8yoiN0NFOeTQzOuMmE2M2AqGWnVFYC8HK3WlCu0FpIZv6zK7
TlSR+1U7HtjVHrZ4KMVsHS/V2IqSpjCR1vkSkpXztulqqGEGJ6bMMg8X8SHvYGNZO/zPaVGnqpIu
azqYKQlxJd0Wpgk4G31d69M6dtXrbI9tpt/aEI6hnMk1TFMzIiQRPZGcjgfYe492sYlhQ2YGMuEl
aFdeWuwUaWE8SGZ3B0bfh9DEsk2XVnEZb5bO19BrypqzsPjcDgfIdN/oE8POdECqGFLsS6yvVH0G
x9y8o71soITxsuntIaZNwXEbebh83BE1AHMozaLjoNX3aWI1AFDonL88w74tTIxb5VYIpREBykoG
tQg3/haETVoiXaFFGZADctgn5YmlI9HRlvWdu6ydMpUkdGWiy/XLW9gDEp0YdtaWUciK0l22AefH
oSYziLvFoi/YAf3fN8HkVCb5CHXIKnSXyEoHKMMEfmmZSGZVfvryDvagQyeHclQIa+SD5SwRaRKZ
IQZ5+i46sPp9g0+s1yU4GYgOnCWG6onsTBFLHiav80vpxHrbhBbY6YSzNFUnoSfhM6TkQ+kaDNUD
yxzYwT78Nzvb4p+BhrRg2gV4Yvq+a8jnNizXBKvsleNPzHjQSRc2cEVlGderIIQ6CMuh4jUevyzc
PRZGyfPVB0rFOmeOs6ziEx1flXV9kTPXt6xo/vIE++CZmnAdjDqCIHSZ1/GtokZ8ytPQ3GRtUR2w
3n0zTKw3STmHgioIgEVV6FdUBb5ue+JHptcHptiDEpkYcWOGJKli2EQbrO3KmhvIuMZJ6I1BMnsZ
pj12sEnab2uR6YtwYE5RrOy8qT/QkNOFcNLq5OXRNwWDXWfxppd0e/iQ1rXVMDtbjVEWegn03kTz
oM2yL9BjEZyjunc/tpmj1MwasxaqqNzKE4mhieFdBJWmA6vYFCd2rmJi7FUAd6kCVemV1VXJLAs7
8xXXqDmhQZiXsskTGsssQ3EsGbOELFgGPoPIaUUXmUXYokjrYRkxN75Km8D2smx0l5wkJVTs4iG4
jOF2xSkyUFxjoQUp8yjojcSha62Ktjx4aO9xC6GG8gxKJdreQKObWdHehNCeNbphDSn+kbeyVREw
pDt0xJZxVpBIxhXND0XveI/rRiZMk+Z9KEpbZavWbf0uaD/1pXOq2+AUmnjOWhH6aZScWvSshmUZ
7Z71VQ+V2VRa2Fk0Mbl0xnbTshDFr2OmBzFvMR8kcmLe1nG2ClvcntastE9wYlvniajKA2aB96nM
hJ+oA40nqVVkK2wXvDoXUdeOMs0yKIoj4xyrNBwSn4H2Qdl8aBG0vFktgkQtpOKqPmJncV4MK0xQ
fXfAknazDRETHc7dpNXEUsPSlvYcDnM/nl1fcslldRJImHmRHOCcPWlryCM+V7ShSYMsjWEm6FcQ
n7LP6SnUgfilO6tu6TcHGnWglSDxw68HNrZbr4mYaBc2YEc6hOn4mXsRnvd+UvotpDJlK2+T88En
89Bze4/OouP+QGS7m/QeyhnbrJSIxG1brYdl2LMbO2zfDTV7d2A7++Q0URwcQ+WbgHu6LGcQMXv5
rPJ6mXrQGORRD8+Qbzx+QEl3nw7Qf/JcUE6RQ2m2y4dl0nUXdQFV0DiFFjNezKwOFa8yNiImp5yA
wK0ZRQriKdFlgqwrE9unNmvbA+Pv3gQlk01EQVq2tS7SVcEsIiHijXxqB7kcA5LNGt0cyueTfRNN
NpLXhdVSKtQKUqnpFyB7dYpQlZ2q0MHeOJKx8aFAY2TlpOHxAHwyh+xH6EOYb1a6HfIPgV32p2oY
im9t2qNcDsiKesmCFDq0UN62l9BwjHMZujxcwrXq7rKGPttlRjT+pJIae00SQpE4gtLzq6IUKNs9
l39lQbXaOLxfJjSShf5S1s0sb8YTEeoDGrZHmfnEO6gYsN7ARQ814pMMmqXyKJcWuXnZVDbL/M84
nUDl8NmB1inHqrI+HpZN29TQWQgdS5KalF6EQjgroLt+XgbYPkloM8qMCnyAcXZvCm4YPZ+3jx2q
wBVPV9CQg9N0FenL2C0P5HX3aBmeINZwaDmLWZ6uOpUhGReDPg55ynwF5+TSWEPx/YLp3uLibgqD
PtnnmwgxtPU1iU5XramZp91sVlBoIXtZMvsKPHizu60Ttm4iwbtR6VUh9HGQdB6NIEk9frPLRBp6
ITjkfB0ZWR9enm8faBtJbU3XVDopuZvrlVNTiaDpi5EbldaQ37163QSTM0Y0ReSOTgETJKcRWtXx
KiKZVGCtL4+/58ykD27E1g5UB93CdY3VqiB8/DoOI58bqJH5VYTUsS4ifGKgPeojhTbIVZHE4EPy
Vp3qiJj3TkixXxdtcqxKkx844fYhSp4jilnIGmUztUoMP86G7qLQ6Dbt7VUTZ4dC6AeK/k8Dpg9O
/9ameVGWdtQYveq83s/m5QJ6XeZs5s6xrz3u914gu5N20S7MmVpYfui/DDbdMPaueSdMDtW/AMqx
4M7X/jCz51+xbBbQAzfT3n0rP65W59Rbv7/pZDRD0kgib+7umgPO0R7u2Fwd2dZUU+qaCp3oVdkl
i6pvmSz67gqTdv7y3vaYNZrQR9AXAUV9n6xCVRRrEmMFfZENO0Aaexz56cWTpCQ0Rh2QU4jO0vCd
7bpewa7S8Rb8+ZfXv0fv0Ob5lkpkhiIcNjBDY3XKU7bVS1SzWYPoFSf6ED/tk8KEL3qRKoHLDcm2
+ayNwT8UELby11E4mpAF9BoPioALvCLQBZ9bd60KJY8tv7BOXgfSJubYAglVIUHV5oyIeuiLcGNf
0dDX7oUlrl+eYJ8WTazfhqqz4nGjViKmV9CUdgJ/RuqA8e0beuKudZFogbWgrNIZp15ZdjprrMA6
4NDsk+vEsCsI5RLsxMkKRcX92FYf6zA/CUhCDtD07vHhLzk9B94g0E+FsmTVh/isj8l9EuBT6JO6
fxn2h6zGfxIT2fyNim3BuoOrwlCAQ177o5/Osnk8A/08qc7bi8wfj28zieZwsaleG1l49b1aNLLx
Ei+YZR49sMXd8oH7b8+XgKsws/Iewg8GLUYxshcKmQNqu3No5LKJ6EnDC2juFeUyr1ausmVUsgOs
usHnP3CDkSdyd2pmRTgf+WmmNnl8p6MnGbGXOBLH1jiEkqTRezX2B6xjJ0chuCD4HCLDdd9h44zL
oPUhfrpqm36V98myz6sD7sZOnoUZJnowFJi2yOrHZYPtmYCed+rWnkpHL8qihe4O0eAegUwT5HZm
NxGUA8elGbKZCxfx+vB1oqYTGk97HBU5pniph96Dbu1Y5oP4/LKV7Fv1hLxxR7PBEk255CH7mMfu
R1Vv/pjnUyfz5XeN2e4Q3mnfgPtmyi1ihcb5gaua4aWdstGriSCnqgzsmdMdKpfum2FC3aSIlC0s
F2wgiZJl1FrJ9VjkpWf1rX388ib24TMlbw5d/Dro1BKZ5HMdZedpEfmvG3piwTrpob9ycK3TwtZe
VH5TwSFfcN+iJxackEQwRJWANGAxU/ay0vkBbtiD+DQFXttNb8YqFacsLxp/dKjJpU1VehcWeXQA
8n1zTOwVbs64NiaOOFUN3FJBqd/3XxitD6C+h2+mOfAkiXKTkig45WyZm1g6I9z6+YDzV3V0Ivch
4bGl9RUEELY9InFKhrMmdKAZ4ZuGaxOvUplp1rmC/s22NmRcJlFbzusAW34kCudAi+we4Keh+BjV
OW7hotIySqFB3YmrKy7yc87LA+7ohtJ3HCzTaDxSeWBCpAKo+2sqrbxcZnCxMOu7ZV+juzYvjGRd
eRqx9IAm7c6VI3cal0PZDxvN4cJh+wluq5nP4qNdw8TSWdFBBrI4R+/6LzfFFdQDx5uXRbQ7swVz
Tti6q8pxhHKgWfbaxn4QFtANV3RcfYUb1sG9re18bjtR8ylJrLyY96a2b4Y0TefFEHSzFtoloe+4
GhDxrLgsv8GdhOGidrP4PtPUkQ3GfeOlnekWKYR7iSQmNR9pnHAyzzhhjQxzuAgkxyGL76wQrvW9
zmymoVCmN5oR5nAXvVDdmR5KgDMjmS80tc9TawwPeEx7zHMaFMU9h9tIlcHLuu5kG3+1DFzzFP5Q
HdDxPdQ4DYlqnIgOKo94KXggMbAKBOYHjHOP+aDN8y3LhxYIBxKmCEOnUNTOE6d1ZlUSlAsBN+nn
LyvXHldmGgw5WaaGnjVs2ZROvMBNMCO9GLwqas6gP2zRmfg1vv/mTy8830uRt1Y7RrxbFpAV/GDB
X3TwWri3CC6zaMYDkd0eUeAJXrgzqCetSZdQPTptO7bCin58Gad9Q2+eb4kitUhmWNKWy01dCpyQ
d1rhu5eH3qOg09ySjrKaKUXw0kXfhPgaprdxgyVNXzn8xN/gikeYNAFbumF2QcruslfWHVKDkqiI
P71uCxPHI+Adpxbc9l8WwBSbJLlio4zCK7iD/jorfshkbuFfjZVtx2PPlqr/X86urLdxnVn+IgGi
FlJ6leRFlh1nT2ZehMzMGe0LtVL69bcc3IcMP8sCggEOcPJAmWR3s9msqjY2YGK7w/jTigrEuLVE
5NNKrhwmcu0n7qLBbCJmBARP2j5peLIFDi8C2YvYf0wexWcA9Y3j1IydK7LG2uQqT1H/MIwkGNuC
wiwisLLCMTa26ijECthkwfIuCmVfLY/yxiiLeZgDhRz1TjgaW4uMS+FF2rVa1KqJHzsEHBgHc3S4
kjl6t1KLWrBqVcoYp1Rt9MSopyC3PnoalahEWToWx3rX50xsbtvd9RmgLcW/a0NMEN9nHUGlSfJh
0w8dczMy5A6Nxcrhe331P2Upv65+SysTzCU2Bi34RpCEUEF0mOtvxXfQZv79+SAxNgNPFAVvVFPv
VFWH2i3lNH3M4n5iKx9ZmsFlg754DnQ7UBehRhokbeKZ7XQ/dP3j7eVfyIags/Hv2EleDjQOkxR3
mWre6zEtKpB1CtVBzkJ2Sj6qnmFY5sPMKFV23FLmnyrX59CxadW6ZV5GexuvWR9pU9sP+mCnj4aB
v3Vo1fCtyASZiH9/oRE2EDm4XNVHG9ZtFShWEj4qAKWGfG/04doz6vUnFUiOXJb/yzKPJh9H0HNw
rRPR7OlaD60EcOenKfzLdOW9jZX7EPkpM8WTsPo1kN51AA4+Kx2rePFUIdg/Woe4oxvg8xOnBc4m
MmnqjjOPvDnn5l5t+tQtZjPepz2IpVHTrxy41/NvKr9QJzp+UTrbUxCy/m2w6z8JdEidLlfu5pB4
dg2BIUU0dwZFnfi2yS15vBRWyizUlLRXrUMy4J4oKBDf701IVkZf2kX5yRU7iHWMTYa7XOTmselG
SrtpVM3RwlcIPmyg5fQk0s7R/l9iaPGd73qYpPILLGojSYPrHTsYGt8QIAlVY5uGR/BFbq/X0vhS
iCF9BpkXdZwDtb6b89KHwgwQi8DvZNNKMWxhRywpvhCSV7mmp2Vg16dsyj0yfECScyV4Lf18KcCU
KclYbBfWgUzCsWfuTKbtacavap5Wtvx6AkwtyW9Tk6CWnmZl0HaFEzdnzUh8PXuqhhnQgG8ukeSk
U2SkRjzATVh5pqHthMYfK+y/OQHt38BjNaVhJowBwDZGrs2ghyPueiNzQ4DVs/71thktrZKUKrSx
3qp1ZJHAUPR90eRA0za0cgordnBVyx1w4lZCytKOSw5uxrYqxlEpUYF7s8ArTOzYqyPitHjQvT2X
BYNlUtKAsmqZGczkQUXGvwYH9mhOx/1o6pP3vQ9I5SY+iWhkfKKHPCuFGw+i2iNIx/f6rK29kQJR
hu3932wVMlz/bns5q7RV05gdiimmB30IU0/jHdQ1wPjonJkTqPcoNKwCa8Lj2ZhBPyQEDCv1WFhG
B2U2oHJTV+bGmqPU1dWh3NcFm/EuOUOupAea744ztQ70mNVHApiOg6ft5jDMjeHMTITHAjJ30NXq
jZcxLPozVCaqnTrU3XPfs/Bx0tray3hrXeQE6L65EDR5ptUQKTA0j7TV7DVK8osOzeC1UCg6Jx3n
G2GDDJ52Y3KGEkLbOQKUz7MoLeHaIgVN2mqSbSKG6XVi7egZdpP6+ZDMe2qN4lCZSnagIct8pg+/
zSoNt5pIEoAYm+huyqbirc/t6Fc3W6ntJDyy/iZhNu1o2lU7Pqv8WIXQAuJxz3clUfBqU4ftXRtW
xiaZxn4rBp270F2a3zJ7rraprjQbyvP4ZHV5tqGdpuQOsE7qHaGVgoJLbWlOpGnNPh+b8q2n9l9a
FYNbpwp1EWPsYCbduIPIlO5OQ2MFQwZtMkuNrV90pNW2VKvijWlz9NbpUezFVtS59qSeY0RbJ+Wl
vpnnsfXBR/0P2HOyz+Ox2JucVIExRK8tniBfgIMFM8PEg9SEVxZXT9jHUKjxczFTdrKMPD9y1paP
CetNh4495DC0tHbqef7vW25gShYK4hHEonAvOuhtu6sIFAn7tnnoRbZS/FuIFOzy9y8Z18DUOesu
UdXQ49CpElCTsy79KRpt8pJGrN0Ll8KFdARBZkfvhiFtAoUrD3EW3kdD85on4TeDhXT+UBLphQrS
ZmCaqdOy+7IFMnJSV2LdZZRrUUI6eey+T5sR+laHBiIqFcmeESh+3d7epaGlc4cOVpxUJjMPvNAd
oHO1NfmGpYGls8aseTymil0HsTBfaTLd9cTwb//mpb2UDpek6IH0m8YJt7mLsuauBQGPhitXjYXB
Zda8EudGbbBhCvShdK0yw31adwCwWtnKpeGlU6WbM9LP1VwFs1G2Xhyb1kUGUDghSxXv9vIseJTM
bi8mU1HKuqSHISygUUjjN0PpPBKLyqMK39/+yML2ykR3TsNEmIDoBXn9Q6te+u7te+NKflpzK+FF
gQA46HF7BpOrTxxtLuIVc1/IgC4iwl+jTZroQgEsdgrGHH6aC8itPebJE9QwHF1bqZEufINeluxL
RItoFU8MBYdAUG1MHcPKgbgy227bXbJSZk3THVHrZg2au2RRUnBQSijRGpNpHEoNW97QLYkah89r
LMSl2UgBgjS1FjYJ6I1xlzSHvDf5FtKKAHKZtHb1LLc3WtqmT7d3f2kuUtBQS9XIY6i0BcI+cUhH
1eqDXc8rrkcuP/lKGKVy3IjrHnwjjD7nuXHgIxO+EmrsMOCFxQ1TI9yKqS0DTUletDTqd1ObFS4A
rrov4nANrLtw2Zb5+J2Zdl2Rx00QtlDuFN1obsJqDLcQfHTsijK/EXa/1UsgDau6Jiv5+IK7/g85
X1XGQRc9ULzUwvl6bpM1UOXVkdHeVPKoacogZycAPuasr55SBYDJXjV677ZBLI0uhYMMdcFS65kI
FCgjCPAK63mt6HLV1vDDL5/84qYC75eAsFMRTMZDDa1Coz504Up0vBqCMbbkk21mgs+sERFY86nI
/mT6ndH8qNPvBBiMLrnkPKoVdGJyO4jNP5NeOw2iTBFmzoDH6jl+vb3yV/0eH5FcMRo6SGjakwjm
Id/giHIs6whN0u1kNI6I/7v9kaV1kjwyb0sS1QloCwxvJbb9O+u7o2b8Tpi6MouFD8i3xKFVTaiA
wn4IcIFiNguX1+2xyeo/6Gz0PREPjUln+gQtUAOSLCII69/l0B9tqAnPXba9vUYLdipfEcchoobW
mSLIh8FVoG4Xg2sTu7cH/3ye+p+YCMXWy8J98YIhHso6qg0RGLvwr4374ak6td6wsf+2z9C8eqpW
3lc/wQLXPiR7cp/GVo11CmK/05xxMx/ZlrqlV3rCITt2Cs/mofhjbfm23BUrH12IHkxyca5NOgem
HJPLhxy67ainqKX58s2lk5w8R51cVaD3GXC8q291L91SX/WhqXJsHDyYuNbKHi3NQnL3Ig5NPRxh
AAnRIKj+bkM+9PYUFiiX0GuUdn+qdEu0owhaW0/vsra270kJ3kCup6E/9ybNXJHo2TbWBuOUc5p7
lgiJT+JJfcKzU7+zms4+Znj+wAsAN97srB79Qg3LY5UOmVuMpHXJFOt3dTomHsildufUCevWikCf
AJdrViUFEMjCodQxY21Mp/StB/EePhR39GDtoGDrcjeGCMeZ3Q0OJIm97EfXOnSrHNrn2l2r233i
Kq/8Avm+MKux1oF3KYLM6Tw4p6s477kPeUjn/Lx59BPnV74tz8LZHX98TB5xYRyq83F/YZtdoPcp
8O/JVvGszRozcCFeyKpbtOhHID1aEaAGHQ+aYw8vRBvXLOZiGdemezkuvsSLIusVq6WYrrJvN8JT
HHMPETRHcf/rHIbI0W0ghO1kHiQG4ADqyom3uMpSmFLLflIUA742uvO234C1ejQvTod/02ZyR3fC
v9TvPIj0OsyBsrTXOzo2oXWIk4OFWbn1vjv0v+2f6R39jeqtOTmmG2/CFSe9XskDDE2Kb7ERNUKr
8AsbWAE5RkG5rVzmNpsRa5Ico129oeA5dPhm5IGnc9uDlzZbinCdUDhLRI/tgGdBr9gDq42Sl9uD
LwQeKgW4oTesKbw4F0SIoduVD79uj3sdCoW1kiJaGvZQhs8w8PA7emXYsYsh6V5/l+zD3U/uJE60
AV/a7T3xV4eYvGMexiNuA6d2JT/7JM5fM2Mp8FkNwxuUhV9g4tvhTtugowdYoNEGMrTH8Mhc7kGj
9aRuwffZpBvFCzfWRve7be8Wb2ueqi85kxS9UF4uGY53WPXDtBl39Tk8DMfZg6Kzm8N6hgBaeI+a
r/n1vnQ+ard040N3qs71oT1r+9I1701vZUsue3plQeRrCeeDSFsFC8K4JxDAokeGI+3C1+n29T6D
W/1UfuK1I74j7uTYXhsoz3y/9vlPQYlrn5dSqGZAl4OqvFiEZ7jvvTM6EMZ3rV38J72P9ubgTHd6
gBPwJdxa5/Y4fBjbwqu2UF/C7pDNsNEcxVvblwWemCbXPEU651YSX3KVxFHO3XMNXfI3es9eIiRI
x/Zc/tf+Ive3V34pA5NLEoo922ELgZlgPrOn8l75VZxA+NlMW/OgHbHLK0+ISwmYKQUonOBjDpVY
GNuhPpb3/G7cVTv2iAV9YrsZvG3TVR3oLuxMf9rdnttCAJG1yezUGuyxwa6OMXGrxnJJlK/E24XA
Z0qxaZp5FWcqVq3ubadrd9YUuxfllts/fCmvMKUIpbKmVOnlEG22UIvG2NqD6fN9dFfs9YC/cE/7
nZtb49xu7U33KzsZTomjvDzF/+k/Vn7C5VPXXEIKUbTEJbK9HHnDdnLx5Otbu2jf73IvO4Cwssvc
1hs9AePvfQtBqt6NK1nzovlLYUmd7VmrbQ2Jbe4o7/X9eMpeNH86403mkP3ID8nTsJZPLFm/rGzW
h0NoNpUuArpL9sOzekqfKHJo693aV+eSO/H3TFEWNrM0kJT0EHOKwMCAPr6nt+GKsXwieK/slCxl
Nk6pMlkxxo6PYkt35nu21/fRwTomvrrlfu+bbna2VyL1guHLgmZt05cEqnkisMMzs34oqh/yt9sm
tzgRKUQIq7XQCWdG6vhQPIJWF/7Nfxgv2g9eARRtJMACOujlYQEq7a+x7JamcwkdX/JJcDOBOSzw
Sd7M6AcThHbhmcV3ql4XLfp/B4e6Gd6gDdQw0GULTSB286o+80Jkk8XNWrx9plGMAk/TGhsl/oU+
KCvvYZcT75oxSW7P8WweXYizwTCYTl8mCD6/1fSlFr+NEmvfrDn51Tok1kZy8qmd4jrW1EtGbRy0
TQ5ScOopj3XQbKpj4af7ZJuemM+R94Sb2/a1sGgypWsWIabGEdHa+TkrXyALs3IYLFR5ZCYXiedW
0SPsBoo7TqgO6MIxul2oe2Jae7f5JCNc2ReZxqXSSOnoJYA03vyefER32iHZl1sSKHdso5wqP7qP
H5u78hCu3HmWDmyZ3gUNstFiDTw9/Ak+CjBh5Nl8Kx6ql/BH1Hu4Pm74dqK7MNCO0e9+r6+8ri1l
57IuGjOgkkEjzDRzAM4Kz2LbeeOm8XXvkiBnLp6jvfiu/pv5hV9/gI7zqEEu5ZI5rAXrhaAgM8TA
MSxLWmE/2258b6ztGJunVhtWIujnMNe2UgoLeowGUVmNCfIN35iOiit7uxtP6MPjNN7P5xipd741
f1W77GR5gBTh1o5rutP8l2/SoNzgvxv7Pj+tkUGXZivlGtYAOMZMehSLgXRwNBMC3FapuvXAViqI
S34nhRR0rdDxkIYY27DEGcQxzv677dBL9aNP7v+X6J1XJi1ZChOFmvNGOUMHNQB1xbe36VnsqVfj
CkUOE6yjPE374gwICULK7W8vrJrMOGvbDnpfIzZRdIAVoQesqTncXlmxpcGl60jWzRNtRkQqVF83
0UUXfd6jNdrm9k9fSrBkrlkyalFazfjt+tl8b56NV/WUP+FFaNu9Jn/Y6xQ7ZCWLXIjynz7+ZYMi
Y7bjLMOX0G3SU0XmdjHAIeGbNT7oCSCtiTOTYe20vRwdV/zqM5n+8jFWaOGoqbCGd839SZzUe/55
yhxc8E+/ksP2V+VsE+cx9lApQnNL195RFHtV52+Mgljq/A1eH3L39fYKL1i8rIU2jAJIqR6HW67q
f03KNzolK0Mv6Glon77wZZaJYubQk8PY1ab6izZlonLQDG96qZ/Yo/2zvGt9vk2hIGU+iMOwMV0a
pN/LYTUpUEyqhS5SHJtpot3n2ABrPs4rMXHpsPmc7ZdZhWFKTTIj5IYvk6tu+lNySM+hH6JvAeqU
w0bZqUfNK3E5zKHn8Xh7m5bcTMpByozNKTgscDP1ZBjPRfwx2SsVnus8EKJ9TvTLhGoovSn5hMUa
tsp5OJpB8lC8WEdx4PfYn0NyZt63sBD4lBQt6ijiDG0wEQXBwausyenY/e0FYtc9SuYpFvaoCv3i
vnP6UkETmaAz4eXF2LRmVxgrGef1d3H8fvpvmpyn9dBwhq+Is36eDrVvO5ByQv1NPTeb8PftqSxE
IpnVpRWtYtgCe62S8Dh0dxpH6U0FiraLj5UBybXJ3BdJsbJwCwHgM/J+2f0WRwMtUnzNrJ9r/YPr
K+MuzUJKHQowVSaiXW5IaYemkXcpOsagayK6tj3lcYtOaJAa09ZM+OLXV+Lp5359mYQ+4vVyCAUS
g1xzktJvKu62FxFMtMuEFLtjEnQ9NV5YTI+c3/eZ6dzeqgW3lBWDRpWApJgjwvXhfUjv0uo1sn7e
HvpiUtemJHu8pRCoYWBfmn5+qcPcGxk7TGPx0Cr5yhYtbL1MAJv0Ka9F1THfToH+7rSyfTSJvmZY
S3dkmfCazXlYzErBfKLrXeQURh/vBrPX0Q6GUF+BYumW5WW+E1Ve308KenkCB9C6aWtbe8H+41rY
uXpZ8Rog+EGgW6JlZSsH8EK0kDmyzaXlYQPwml8pI9ClP+x58Oz5wbZrR0+ileRlwThkoizNADwe
Ctvym2HUz/Gs0bOeUsAD0motdi994vL3L3YP+lbWdT2xfaiXNh9jmgy7wkiiM1gyxspRuvSJi/F8
+QShc1vVgDP7OSqiTjhHp0pt/kTzWs+Tz9f5K4YuE2VDC1iDAe/tvo7+3YFmoB0puoCmkEao0N1x
TKw/CUE3BcsQ1s7u0/AZrePGfT5Y+l6PKp44GfrCoaKYtqavQbl40xphe54VnbgdGojjf0m2VaGV
uI0mglpgXLevhaZWzySuyidN0Bgnd5rvk3m2H9Ahc/Zag9WbnEaNr0Wk85K2mbestTs3SctkA9VD
5VmbWXqEAhSwJKKHihYkXRLhD7qdzM48c7wwqdGhBeHwcJE79oskU99ApBd/qJZVv1hWaNTt1Ri9
PzSIvvrcqFrfUIn+KvpOfy4m9L0r0DK63nZUxdNclGrMzUdUUJpyhPIYbwCP0yCNjTenUd1moNVB
aC7NNGQcVgeIedGTU1sWaHYqOlbvZqPAE14U9U4Zc9urADzXXALd3yPwd92DYk/deS5G1LaF2rzf
DmDXDQcdsf81nNxGK1Mzbiw/UqmfN9BQG8SJ62R7e/jrLkxkHc98pminnlm2bwt9thzRjDN6BqIP
NV7bs01JIczqVWMZ+7c/dz1WEhm5Uk9JW2Qd74LSHC7q8EPqJsJYKWAsLJUMXCnGHMR3U+OBqTwr
xR2ZnnO6EumuD63JbNqiD0Pat+hKAT4nh2MZxy5mOvqwRt/a5s/GfF/jAxrr1onAw5AvlKRwc2iy
ODzXQJXgperdXvulOUhHIesilsx5pPh6kboCPjMmx5SskVKXDOmSwHwJcLoNXEKiV5bfp/0zzIa4
Skj3ts5+TrWleCatnm9PY8GEZDWt0jLRCTCzbZ+W+X0NvEGei5WTfCGHJzKzdlDM0iC5Yful3hY+
4frg5l0Xd85YdTgOQrBRM8Y8S28dGyIiTlPm1R6F+EiH+jfSctAKR/AJQEJJgsFCNLg95etJDJFF
nstK04dWKAxTJrsp3xm0Qfc2E0KYK291S2t6MZkvm9d2VdrbObP9rKvvK1VxSTWtJJVLQ1/+/mXo
gWlm0hJh+SHwuzsR1ZoThzldGX1pZaT0WGOjqUYsh18C/+OmaCjmjBZAOWp7jvgqV25pDtI9OIvy
MhwSm/lZSx8ja9qr1bj2ILUwA5k62lUQoumVKvRx7lgnqhLr1bT4cNdotfrIZnXtZnfd+4nMGNWr
LgECwmJ+jWauDQkdTfR70X0rzSayaG/X6spQsELxOU5edyoofx6orvua3qU/IHq2VpFYmsVlFb9Y
kxpqM1Q+sVpkIm+laT0nWXJgyfD3W45mSX6gh3ORWLNq+WBjb1C4nEnkQXUoEyvHyNJmS87QZEaa
Ajgb+raBVo6jmRtuE4VAnjd3c1GvfGRpjSSfYEYYV+gxGvrVRP0qJyUYASXaLfJ+871VktwhzcI5
00yE+ix7SqPBLcmhLYBYMFfC8MJRIiOBa3Ukmd0AP9sYk+VaA8dbQ9meuk7Eh1CH5+VsjRe+tCHS
mZgPIUvGVkCBxHwVSQ22Il49eOGk40qtY2EzZDxwNc9GrkFbKSChtalKZOVaF58zMbzd3ouFijiR
8bQJtccu4iX0kKpU2Q+aUb3mlV3su8Gy90xn2VPWkHxLLWX6OxkFP2tkQncANieo7oxdfB/C4h9s
kL1atwpL66iPZY/GgEPr1HU83lfUnno3si8JgxqNub0d0AvX7+rRXEP0W3De/726ECZ5nQIpJNAr
ofmRhanp9kXroQ/MvtHrwSEFf0CLpfcxWm1bcUmcr31N8kFVsUFgMVoSDFXP0CsiLJ9x/8tGrzfq
zkM7a3QQnPquBgQrVYASy9NROJ3Oencc9bU4xi7OeO1XSE7a5U1kWEYJtUk2gqPeGpSja0OIG7Vn
hAlSi8nSs182OPLcGbla/TTHadijh0zrtLzWd1oT4ZKSoyCgVgTcWlE2zyWbB4fqSuZmXW/djYIm
H2CU5D9z0uXngtfdxzAXk8PUCu1CrCR5FxDd3FCz1huXt6TScAvTkezMaERuTqK8B5imvodGtN04
Kdr17tDbjKCXbjm9DlY336t2m3nUrNqNqlZD69lWr3vNpPQP6diAcF/X2i5Soec4AbCLz5Zi3zet
uUNpjoPcq7Tw5FHz1M4svJLr3ctUFHnvmOk0HaGO1R4gbj9vR0UFIC0qsx1ONQ4W7FSCGJAbD7i6
dBt0+tRjty1U9DhAn+pYc0ehJpVXVC3qlywbWvQZL8cgbuqicmipmcQpxdD8vu1/C6kBk2JhnyXt
kAxDF1AxTx5Hm2wP3aisb0YP6fIX4c08TKqhCZoi+o22AoeU2qWTwQxWKm8L8Y9J8c8eNKuOcPUO
OPnRILKS4lSFH1G5xnlZCOUyWFkXRjvXlPKgzHEJADhrS3GTdtWEHVKm/4BQ8/O39kEGIbdzZLTo
1W35doYnhVj92VfhSohdmsPl719yjsLUu7jsKhKUEaoaXV55UVH7iTGcpw6X2N5Ot9+bw2WTvnwI
WoT5oFzK4pHQXlK9eili7t0eeuEYksHCYixHYONQ2UVYQU2I5MQv1dpw8sZce/RdMCW5PyUYa52Z
2z0JcrN40JpRcZJefR14/aAw6+Mb01CpDCnsxCVktk0V0EYHPSD7DUmXvRqFa6CLq8uE8aWzISMz
NcKi4kEYsWPZttuySBFESvXv7d9/NVpgfCnqZ7QKdVOJ0GHGMu5j03iz5rUr3NJPlwJRRRpQTkyr
CBo0K2F67lgaLol0JSVb+uFSIBoGY6iMQgPLRJl8VD52NvrV316Tq3aDNZFCUGEWBlqDJ3MQ9S8d
/duWs2NVP2i/FuIWfroM+KsJxEp5b7BDzLT2VFEkL2Uv1pAjV4ODSmWY32SbM4ViQRFodVq7daEH
vWnfjSlITbGKCmO91hB+YX9lzF/XWWFhK9hfktSuKIkzQPWrT76pmCOj/IStoZaBSmZQq7GntLEf
9gQ5Qe30eHG+vdFLM7j8/Ut444aNHjq9GAIzUUd/Yv30kM997uY2W+tueTWTxG5I/htWLTFNM56C
gYLWldSpl5b0Q4wJVMPm/NGmYtvjWnd7PkuGJTlzEWVqWWSkDJSsdMLeV+lKlFvwCBnrN6F7bG4b
pA5Iof0GPDJyOjJfHli0Y4Zi+MrRv/TzJZduw1KU42CjjeyYPzfW9MLLtRbg19H12AfJp+e+Mqew
KCB/ZxP9qagMe08LOyaOsBUISsXGiCwz4r3AA2bcJ6490u6xqetoF/FJ3Y0G5GyRZ6pKsuvtcfjT
QnocOq92nuTOiFcHFyXrZAu6GDlqVZscFKKMaBapklcyKFBZsRv7bxxG0A5hWgKYTsE7tIA3kwq9
BVXwoVpT/EpadOaD8lnzfNscFsxbBhtmZsKtKge11JjrgxaVwrOa8IlX1sv3xr/Y/Bf3sTsNnf7S
pAparXbb0fxAyXiX1e3j7eEXjE6GG8bdpMV1g+TDCHMfHa72UV1tY7Xd1nOy4jAL3injC60o0roe
vUwCXCnjvTHrT7qm7+IQcCels540GxhQ1MNW7HtpQlK4iVU8TkKasgoynrtTDZWu/D9OX6t+5Uhc
2m8p1owh7iFJ2GmBTnD14Zaev0V6bh4GbmorC7ZwuOhShMltLYKcucCZUgOrrEKMb3grxUtMB7dd
w+UuLZOUN5QDwEVRgvqBoNYd0lxcKGtzPzf8GEHwbyX0f+Kg/ue6q9JPQtIX440ysPanvGhwD3DF
NgGW1XBbN/dUBUw+w2kgHewpp2GjbkPn8BR54V3xRjdrn18IdTJq0IgnoUGxWAvEwIvXaoz1bc8j
wr9naTIykNljbal9xoOs+lObEMrTzwJIA2NNB27h58vNWAmJSN9pELGNueXaFjuyaa1+vjS0dLcZ
0e0EDVVTDSCZ5skM1QdasN23AoqMBEx5QvI5x9Aa7f2CaJVj4noO3YBKdUI+8hXTWvARGQNY88kk
tSWgzROhGGJ1mfiRFEb0JlKVurWWZBFgK9naK9eCt8g4v0wL+yYrBj2gM+4F/Nzynzo6rdbZCkp+
aXzJ440oLZuyg2Z7rGznGedl9o43bVfrVoLWp01ecUQZ0ldrDSlDRTcC1TVc63U8mZ1TvHTO/Xxo
ALVu9toPCBoaTyrobiBd/Ojfqrfil/oo0EjWYz6ytZV9WwifMv7PGqpsjqLYCLTG3gGUMHt2Wz6h
mWKzuW1/S6Yt5yBtn5tiomBPEXu+a6M6hU4amVY2amF0Ge2XT4Zd9X2EdSS6P/D8o2Ldw7d+uIzu
s8K2Jig1GEEz1umWR0P5BAk6yAfdHn5h4WWIH0zYIpZh6kEhlJ2lDin0UBMOWNxa94alpbnY9pdY
j9xBV0aGnaVoPNM04piF9kpMWfrtl79/GbowFW4NkAlAB51q15Wn2QpdSButmOTSD7/8/cvo0FZQ
RjvU9aDK+z8N4BZCCbffW3TJr7k+muagVWYw9czJ27cCoM0InTO/N7p0hieQJxZG0WoBTepTRxka
q/Vsg9LkvLLuSysj3RVoE8eJljAwYvXY55C4QO8Ke23ZFyL4p6jul2VPW6KZqkpYIBiocrmIg6oK
77SsiB28Fjfo8stWyqkL05CRemMKxUcgvMzA5Kxwk25svSg3VpK1BduUcXq2GFtwKrIhyLRnc+LO
AJUOPn3zfi5D7SpL0SJDNfqgHsbfljq/09h4T0P7LiT598TyqYy0i2zW2KQa4V06noQoq+PN2GaZ
B/AadfF2udZF+/o9wJQjELqrVYiaI/pTaPw3g0z9YUZvPchPG02JGnGhvqgdbQcnaabwz20PuX6u
Qjv8X9eO0BmIkiy1DuiNuykBdvAs6PR41AZqLTWyFT+8Ti5Vqdx5I28gRRLHlAVKI5D0GHm2bSOI
k7Y8ZlthKJAywjPMcJhEXW/NnI9bpqftXqlZv6/VTPthJbjn3p7ykrFf/v7FrajI5qK0bD1oy8kG
MoX05EeYDmDk3B5/yd6lkFY1cRnyyzHF0LNA1z+M1PS7eU2BciEoyICrOWdTY7N0AFAs29nTa0yj
DdLfbWr9Zenv2zO4bhSAVvy7QkOolNRoLykIZ45ZA6FS7DWSOQRdeG5/YWkPpBwkHxjUZu0YXIAy
st0oDdHNqP4/zq5syXFVCX6RIkCAllfJdnvpvXt6lhdiljOS0C60f/1Nn6c+XMuK8NNMuCNAQFVR
QFZmsXJxermqhwhTxmCMa3eKWsQEwqCK20k3fo3bonlu+t56PMM9zsrMw3w/+6Q4JFA33oHtDijG
3qreB3tgIAeJUhlG2Vx/v2W8wsRmuWkalwgg/BT12UM/WK/ePN/Y9NlQPpnzxAXu5dPGPmW1Gz0U
dR/jgi9ObtoZhImwsqSqlGY4rGRxP+27RDi7TpZiJaO77Cri//QOeObyroIxD+3P2XqCclEwrmmo
LLVtuLmdTJJnIukhIADqgHMll/S3RfT1+oJedhFh6gRkRYF7oQwu0rQojSf3asjvYESBlVkrLrL0
/fZ/13V0nTYfM4ufMuUdBsCug1Hx77RcpVZY2G1MAG0el0rErY90FLAqKLLr7xbPNpCswlaKF+iU
xagLUcn2+oQtDcfweJynbbuQ6E35AnDmSGyb2I0D34pWoHoLK2LixVzwRCu3wnwNQwpW7qHc2gxF
yDQbX/wxXUOlLQzDRIvJNFNAPDr8xM/JXqm8F1700CqbVkax1L7hzZXd6wGYMX5CLhAkqJJ3FAi0
pjWK0stxV5gckWM9WtGQt8Wp0MVXPbXvRcvW3pMuVy8RXFr812LbIRs6USHIjaLfTjXwVa6SH05s
xQAgcPB3gm08HZ2g9OqfoGp4JMn4I1PytmRfmDSSNEMeDtp0uCQuVb6RPk6PIKrytrTga+IGSzZm
bO3CZTX0N3BaGX3nzc3OW6Ku9ononRDPcx/XPWVpjQzHL7qsLNmMvTEd5D21o/tOJCu3HEvfb2zs
NHGj/FzijBd78KQMj6MHyAH7K/s1jtqFmOIZXl64k1DFEInTbLdvxazCmjl3fZc/lSmEYzmEOKpo
5aJhwVNMABmZC3uSkOM4pRThC5fxeJ7Dq+KOpdVte5+JyR87j+YoXXJODnLw3P3C4pWGF5bBxOMD
2VgMpUgJuI8zN2j8oniPIGARzl6jdl6ar5VDLk3Ruf9PqQF1Ib6e1RhANpwF0B4i/DOzlSxrYalN
cNqkBWFeNjjgz0by1t9LPwsm4KyErANavpE631z3hwURGWGSR8ZKZzKJ8JTcjcq9k5p5QDum5fsw
ELJnUJWBcH0ucxVMrujCpNYZ2BHTOl67xl74AMDP/juPjsOT1BMNXsr7QPshmSBKDIL8AFppUB9g
KLlai2GXfR+MK//tSePRPFFOPZyUB2GpaHpOK3fFXy43jVD136Ydjacx4QOQ1Wj75zhmP5vSXyle
WbJnI2LlHJBHQmEKJVF3U/NIwFlWv3K1Rum39OlG2LL6bOzlgPZdAirLogIT/EryvOQhRrzqbOaR
JM3sEy1QXTLjpX8HUVA7LFsof1433wU/MZFeuFXuxmiS7Snxig1jz9Iu3wl9bjS7s5qjd2tmYgK9
aF3Sonc9cSq8IcxoFBT9H3dYKza8zNNHhMllP9Yo0os5dqVqw97soxPmR/3F/eWfqgM4Hp+nkG+h
4P6WvHjfyduZbKK7V/vsJftR/HBs0PZdn8wFSzDJ7vMi6vKkAaO7IMV77rYP3bQmdr/UtJG9gEFf
uk1D8OJj6xdWdx9eTcPrX/0vncT/Py4Ik4i+yztStDXkfjQ0L0ORulUo46h961M1hUAJjCJ0VQ1y
MfAIPIGAT26VHti32Haap8lBMg5liGgDoTx+tMoM15iJl/+wZlxs+mmWgMGUyzaYnJb9jNt+2OmG
kKc8h8RJ39bZnVVHbiiGyNvQJOtuOgBxk/oa5LSVTSCDe5ryP5bT7WY/22jr11iv8bleDircBLuj
os8re9QKQaX3oVX+Fux1hwyKzda364tyuX0oJPw3HgIMW/e9lPQ0NxuQauMoCv787/G4RoW0ZE9G
UKzasZ0dcI+faMyfaAE1gD5/u/7pS00b8XAAKqTHhRiebWfmbot68u7suZhXAtbSxBgxsY27YYgL
pzm1KflopLuPJ7Avtmp8qXLx4/oILp4VXN83o6L0cihLCwIkczPsLNrdFdrbC1kc+pyHnS7e66Hb
+KwM2VzvcSm46e1kZbc6H6VMZzx3fQ7Un7Ki0nJJZzdNexytl8QeHqs4f6jPiCjmPM7tsLk+wqVe
jINcX0ddp/FgeUysrtqoXHehG9vHWhY/0tRR264bb+zpvI6fxiMqO+5J1PTHMm9+2JP9zlQW37XR
2Ae5nv7yfoxXLOPSbnmeOSNEupU716MmNdRvUj8E6yMNeza5Qd+vATuWejhb/KexUFInOekwa9iJ
hycA1YfnyIGocWT3xcpzxCXnOQ/C8HsQkaBucfLrI271f4nc2rkdDqjXF/2S65zbNnw+Agtwryx8
/pQ2d/65jJtsrfqvIvltK2BSlLZDzVAYkLXHYY5IGmQiSrclVSKYysZeCYwLlmtiiSmxXJfbUX5E
3XD6LakkDUEXnx5sPwPMFef7wO2yfiWULSy4CSzuKzoV/UxAZanlsEnqlARty51DneZpeH1Rlrow
FjyN+6iaoXt48Om90M7Wtfey1zcuiLHiZaZ9gif7GnqTVX6Xq5gdGNdZ0FVtsXJJevH4AasS/xfu
VT3nmZsea6qg0zgCoPMzhvpsiKevNKScOmFfMOiY5TSrw1G7YOmdaeWv9L/gMCZ3YzPYMvJrmR2t
mj9MlfUWoZfrS7PUtDF7fuKUreqb/ChQBvHUEfG3AyJqxY6XGjemrbDmWDJP9UeqNJgltPxR9Um0
8uULTmICOXXvAtCkPOuIPCL7mUVTIoN64OkDFHnq+34uuRNa2r8FxH42AWNP5hnYPlyE2gNqUX5l
k/fuONOPCtVI19dhwUVMKPjQJ7ZvzUN+HMGVAfD0WBxAvEuD2Ed+er2LpdUwdl1LaBd0+KVAeQVt
t5F0hjvcdKobblQwPyYIfCzrLu6YAg6n8KCD/OSXY5CnXuDMr9c/fyGymzDwTDnu2OSsOoI/ZPjR
6QQQ2m72xx1giDFYNqSX3F3vaWmizmv0aQuceEd71lO4W0rbO619/z7vkmxzW+vnXj+1PkDu3caz
SHlsOt1tz2oWobSbcmUZzot5IbUyob71XHCv6/CO26ZnyhRi8TslEyi3eXmz8XFkCHFD+7tlxcdN
ozHpRpscFDi2a9fHeS5eyyR9B4nGSpqw4OAm7JdOeW2VxK2PzlTHoSNx65D34oG3+R5csDzMVXMD
iQFs10T/5iOPhtqrmmNqlR+qL+78hG+n1NqjcvDr9Xla8G+TSBQnWrD4oFzuqCbrTU76i+dOP/Rk
rSFVlto3rKqPqwQaJOfrDGQHTVJscwVxq2beX//8BZcw4b7WhOfixsfnT2x4LKuyh3RpHq94xIJn
/wvV/+QRCoWgyvWb5tgmkgVunlqABDj3kCd9sri3ssZLIzD2oi6XnWo51niECM59a8XDXabzG7Nm
E8ZbND1IRTmvjzFvvE00xL/LkbrhlN2YQplAXmeQKbWYbo5DA6rgpkl/+26ebEa9Nj8LBmQieaep
wbOBkjDQ4WvtfG2np0yuOPK/8MALQcnk+Ewt3LJbouyPDt44+Yaq0dnUWGxEbWKN313mND/K84VP
NQ7uVnqdOqmZT3t3oOOOqoht6wgKe21rxwGPLPnOM/Krc3AFjKrvNTq7i5gFRIF/f/9khsDAzLFO
QOCQpxnzgqxr9UvjK+GGUQ2IMKtUvE9lrnHr3PsC6NS52DY0xePEDJFiEBV9VeCr/rBkRrbXvW4h
mJs4ZVnMRURxQXJUpTzhXue+jj1onjavwPqGbS1erJmsKQIuRFsTrIwSzCotmWsfB2dj2f7OyusA
PB9bUn07F/ZeH9CCp5sY5Z7HeGDhkzxgnf/oVk2g0pofC1n88cXaOi4ZsnHYGCmEledq8g4oSHMq
/07bVhgPxUqsWmrdyJc7xQmpamEdkskddpCJL5/suYp/yLl0b+zCiFR1h5dhOjrWQcC2de3MIXWi
u5po/8ZVMFJZBowbWJ9teWhoWW+sNn8YCgTeMcv2g8/XDGoh4JowZL/1ijGuCvCm+l/d7q/drGQ4
CytgYpCtQlGFSmHr0NL70QFVSf8WI4e6bqAXKQ3PQeDsHp+CAEi6LDJ1MzhvZFOfrIGxe6im0UA2
cYRwE9N6w+ys+gOdZmfrRaMPTa80hZJyPd8Nc18jPnEvKCWKxKY48rcTAJG3HRFMatJEWopRioGX
ugkHyDXr+VkU+UqsWZrW8++fBt56NCmTc+u6fEwhblCog01+r8zq2XQvbAD/ghI/NV7rBHoTXYdP
76F6rpO5D11WBQqBPtfVDtxI4I7wcLYdIW05TDXZunO68kq6ENhM5lBu9cJ3NZUHu+qeZBQHo+iC
NIF6ozrqag2VstSL4bS6SknC6zo+5g0DBIn4z3Zsu7tI8KdZ9lUApfOVi9ulhTK8V/k+UYVfRkek
M9CIQgHhzp2qfxSzqxVTWPBcE4vsQIm5mTww2nD/azWoE3GzlTRy4dtNIHJDIx8F/p48sNL+6bRN
touQYTtSr73eLnVguC/Q8Z5VjkQehoFPYWIl4qmiTfcqZRbfODvnve2TLbu495/9EhGiavYdjaCi
uPbKvTTv50F9arkb6nb029Q6ZCmu3ht/TDZVPqxRI/mXfZCce/3UumS0GboB3z2RSQZVK78RJn52
Q/xrLu3naPJoMFki8Gvv7rrXL2z2Ju3n2PGilJblHVw16kNP6TdHZW/aB1n3HFcrtwJLC27sx3Mh
WhG5TB7ibNjw4jXlbQgGtJXtYCEBM2G4KkmEKCouD22jHmPW/E6z9snr9XtHypAm7CNzbrydIYZb
O5aqcLuLgdjMeRiFhIr7LdKfru+ZYNwJiAZW2Rp7Wpm9FEX8Dta4m5zBM1G1qFHWeZnUyZHFyM8Z
MGZzBxrV6wZ02WI9k/LQQkF2GdMmOdqpn7/h/hgUTLiwRBFJWfHp5OMMB9TkODTfxhkEgdovptty
MM8E3SbDONpWM8VH2yeBcJJHPpymib9fH9hlz/BM0G2WT25ttRhYO7ehSneCZKHr5GHhNSsp3mW3
AOTuv86eQEVtwtokR562kC4Z9/UE8fgxuQVhfzYp9t/2VVXnfkQS8KAl4pDi/XaM/Bc/uQXOcm7e
8GpEWLtszl5duXZQoTi/IT+87MVqb1wAY7d2iU9x1IRfpynAnU1MID6KcJ551XsSe/RG5zBcuil7
Pg0M8ZwO1p4osesq/nGTBZlQ2yhxaz/SRXSkVQ195b2nm0ccDIOmJLvbejiHxE/bheNrr04apBlp
/lekTxYVz5Z87MSa1t/lhMkzaRlZSS0+U6RlIiuA/Yn+kQkklwkI9WhRfy1btoYquRzDPRNwm5W0
FywFP67d5UGG/BK8Nj5rwFAGzx5eC3WL9DWM1gTfRhOnkwsp9QMfn2QGnRfdgi5m7dC24NEmAk5E
CFKoNMBuSvsPBcbcYEghgqTX1vscGf4/RfdM3NvglrUvp0YeipTtvdTelJZ+u25KS59ueHPdi56i
qgrMmIoHPUuB4APTW7120Fxq3nDmOEPdtl171mES/KfocDVS51kU0hyR7/oAFuK1iantZuY4FsEG
ii25Scog8j/GNgtn5a50sDD5JpIWtwgcbNY4kXtV/Z63uKTs3ZUgtPDtJoQ2pXmMbREZ8dQ3G6be
/ZSHY6pAHvh6fXIWpt+E0vJ6AHAKjzFIAeJ+1yAoHfjQuNtqsOTKsWFpDOffP8WinqYj4A6IRZ73
Rjts/M5d4bwxeWMWYwJpU5rMScpdFHnY7b1PxpDINZLNhTBnImdHtyqdqUCYc3KHfxOxpcNpiv9W
UQc695Lqt7wu4pVpWrIic1NWKR36qccb4lAO29zK0y0fxZoSxtIiGF48KqfMeNtlx4JE4KUHCzXZ
kQpMT1CYUA9Z6+crFzxLHRn+DNpQsG4BpX70vQfavnjJs5Y/Bfl23Vz/fVG9EOhMXsFZNZ4jvCY6
fvv2dLC2Tw/JK7/jd6chkGEeQPAnBPg0OMnwj4AIGmBpob7D81PINkigAsCPNxBBO4rj/FEe3Lv6
HrJ6kJEK3yyobHfBn5WvvBiNmZlXu3VEWOPOIKNPhyePl/eaFivTe9lKmJlVj24BwlSUHZ1q39kn
Wuyclq6Uziw1bfhpXCbKtwgo9B37XZavqf/7+mxcDjHMzJc52JKGpM7b06AmyEsxP4DC4TNkHa43
fzlDYGayDL7gEhdBdXkseRy/trnlItd3+80wp15oS+aEpC/Lo8PmcuVO6iKW1/WZmT/HDpY3aoro
pDONx+u8mub3LO+93YyLl83My7wL+oLWJ6o5wxOIjB+xAYEBuNVJt415lpzcWPI7VnNWhLMehu8W
TSIb2+vM97Y3zUkoyiihQetVThSoaSCQaEDOHjha6QfB/A47fGmFGXP7L5bPSfnqjPFaBc3Sihmp
r698XggBm3Uj7b3UjU23XiytHWqWyhVju0jcgzk0UVKkQ81libLOUzn1cxWKM3DCkdbXoSzT8uBE
ovJDHmfWabDiKEw6UW+8rBmO7VlxLowpaSP8neYbx4r9D1Ar88Dzq+5bhAmawt7V9S8fvF9zmNpp
9ly21PrOpqhvt6jnGB69ZBxXzPtywGPmaSdtXUc30AI6kHkmYNAvk3cXRbkqqAnqtcd8uDGRYWbB
oSIRFbo/q8l4hfwDTYESyVjvVVbgd7VSQVSAtuy6Uy3EAvOE0lt9CTpMTx39uI0q8Dn3OOq6lXdD
2QAW36wCbHvVxH2uoyPR/JfrgVviXKafqcS7KSVj5vkkcmldFF6CfFvSx0baT6Kt3q9PzcJ6mycS
OfR07Dvw3ffUClHUcurU/KgAYAqGgv683sfS9J8d81PKRLwULm5Dl8GV7VtTQ7szWVMSXvr8c5ef
mgai1amUF+OBLZqPJHmza7VltR9OAEFe//jLFz/s/84iaSfB2D+4B1v4D7qPdkKxo6qeE0gX1xVA
ioX9p0yc7fXelsZjJDYlPK8pLAIJBTG+2rT6OvHiLuNncTGoRd3Wh5HTcEvU3PJcflC1nPcObR7r
qQWExWXzJtZ6xecWoq55TulrAlx1jSve3knfvNa5F3R8RbqzYrcLzZunFNrguyUwRAfPSfxveHvT
r3UmQeBQkmT4c32ilvo479GfjGsER3gHeAA0hWgxHBt/Ul2gdWcFtrIRpm7rxHglAHYf/A0aile0
hlDr3H+NrfKQ1MOK7y2N4Wxon8YQEYhhz4CyHPJRvOiEfJE1EsWi39729eduPzWfNm0zCu2zQ+SR
YMz7bSLxX29zW+uGd/dOr9uh9dih8e4IzugRCPAg5bfy7ZePQ8wsgaubsacVQtNBWTsJPSdffne8
7m5MrND2dtdHsODPJu85YKbaauBZB5nJP1Vh5cHgUho4bqZCUfQrKdx5Pv7/GMFcw6M9LyogGs7Z
QejhCxXgTbC84fX6CJZmycie9FzGPjR82YGW/qbX1Q/ezllYKBR5OSBZrZJ65WZmoSOzBqRNGi9m
YE86NNB0+TZnU3uQVdltMr+Jfpcz0I95mamV9+ulzgzXtqZ2SIYq9w6tBcVOtXe4f582+3yedwn7
cn3m/tVlvLAsZpGcSpwJQDioD9qjm9qBGgfn91w6KM5qmyjaOimTIakGumvmrt2wjo5vABIBiZS4
Fl+r8V/Yv8R5Bj55aKQhq8GnNj5VVbdXg7+D6sxmoPGJOPOdyn3sLifJqhVLXOrNCDco9ZeFL6b4
ZM/OgVheQGcJXZXyHm77QKTe6QEHAE+/X5/ihe7MAkDb02Vf6xEUZMLx9tbAEdsqnxwi7rcBg3eD
MfXMlZEJ2zm0SdWtZMkLIHxm1r7UraW82rLYAYwFViDo1EA6AVLo2YZ2RfTk51pAVEF6CgJxctqA
ZUZ82IlcA0gs4MOYWUKYME8r4aX8MFXj/G7HgNGcZDcxjqtkO3WPPE+HfTR1DODbyu9l4NUpyqZI
Te2AKpVtEz51qD91pm+TLvyViHqO+pcMnv3X1kAx7OgMWrgH5k8vciznsFUgKLfUmvLYQqAzK2qG
nhVepCx+GLyiyYPW6vjOBmHcGrH9RRFppPKOEUkhi5dMMYVIqfcvpiXZQtvltQLGZcSTFQTqw9zz
gBMrz3jNzSDjAGnzlhVgrPmiQD5LyLsY54CLJ4UHkJzle4/Ilcld2EocIxDXZCxEHQH0n6L2rrGS
sHb2RTY9Fd7X6860MLni7GSfIsUUN0UPzVwXR7/oS4mzLMqGn683fZHx63w+NuKt0xGSQIvFO6Bk
pUCuyV3Uq4xgAx8GnWwm282P08x9UKqPYpu7QFlWVi7ukgHo3mJu2g33HPbn+sdcGqcH8O7590/j
bJEhFrM7ticLL0F/FNSGXjOIJKzkvUutGz5Q5ZYDhsR2POW4JmRuvqVyrazhknudP9w8HECkFzML
vo4p959YnzxH7vTs9NH++rwsNW/YPmjz+7yYmuZUaRqm6Q/O2sCPVyzgkvWev92w3hYalmlTNOwk
i0elv5/vaon7WyUrAXmhedN2Iao2g3JFtyeXt1YAAPFdQa0xcIDaxwvPGuP8wtqaVuxP48CmGdod
g3R3WebtEj6s3CAtDcDYppkDSrBihlFKVtub1uvtbe2zIRR+6u0z3qzxD1xKfLAOZslgw/C0Ocw+
BXlkfBelXb0deAUVDA0d1zmtQIBXr4mBLg3pbGef/Az3bCnlKYfSCcvZP2k8QGq3gpiu32W4WeqV
3ly326VVOf/+qZ+yQAFQlLQQJ+PtgyOr/ezZH9ebXnAJU4gEOHBobrjwOMW6cg/dE3GooH6Ho8Lg
h9e7WJol06mbVEZ0nmBTHtnhGXoMIlzmaa3e7XpwVg6ZS1NkuPaoY9hW7iNHaCbyKDLC9xGKTG5b
ALNezCdi6jtVgHSzduQRxaF6m7DoJroPSk3pkKEFbTgfOjy1Cf9Yc3Hfxf7Khy84g1knVma1yoYa
dXOjDRk3t9lHhRumnb0b+LxjdOWssbDCZrGYaqHK3TdZc/Ko+odkVnIALPBllD4L2qS85R4Bjs0N
b4PClizcIoUd1cmORk6B1GQeN0LxeMVSz3u1md2dezD8jGUMHNtgRT7pKgm69LmWb3aG03NFQ1W5
4VBYt8VCs8Q0KuYE3CuMnFj7rdQddLYfZ/FdRGuInqWBGC4XQ83Jg1o1OXXSziGjZtWbrqV7wBru
+8YrQyTMQ+jNt0DezvNmOJ9qQdLhDH5zQmn2PcpzIZQUvVwPHgvxyaw77WYOgDLE5k7tqLa0e+Rj
DGbg7zc1bpbviQJMvQVD8IuGe4snG5/kgeuuFfsufLpZrAdampElhQDhhjvv2zJ9g3pvjKOhv7vt
640NtZ+mHIHCpife2qE91W9tGt91UKu/3vxCRDXL9MqYqYmUXXtqZf29E/ZrXzZrlLQLYcmsz4sK
UIWwxq9PlZcElf8dGoh7N34r8BJk1WvVBUvzb3izw504H2pkTJPlvp9pfwNaqbcWhnrbnmOW6Qmu
z2IPoIRJQPjG/PyuqsTP2ybfcGCUE0IkI2qgTdnmH6NU93ac3Za+M8NZiZqY1Qhsx5myAgKBd6dp
t9e/emEfMOvyqj6WlQuWxVOSlKBeG5KRHficDfsamh9bj6f+yoazsLRmfZ4HAS9fwTxPuVMUYRcD
+6Wow4KqJ2u8w0tdmOc5MUOKoJfQ8pi2U0JDFL1ot1zZli/SwSBimjV60ICt1cggtpJDWiWyio2n
MxS8iO6rHNl+UvwvQ7Gq2/Zb2s6/XIRV0Uav11dpsfPz8n1KJzVudrT2LOw+VReHhYz6PKglQXBy
R5TeqYmTTW1jxVD7AMpHx/H9zQhx0J0si/7ZF1J/XP+ShRBjVsFJwFgTNUETV5ZtUDB+D5X4lWu6
paYN5+9ZRToPCfppcBjKZ3lFniGnat/YunEELosSMqSgvDhx95voP+zpn+sTsmR0htsDZw3t9Qrt
Om5171GyH1UFHaY1TtqFtMCU2gBHtwOtK6R9k/PNnkhQQ4y1iNSO2PWG+il4iO5uG4dxFq6Ug6vn
eiSnyfaeu5zxAOkXUHBjuQb/XAg1Zr0bTcHOEjOAVETleKHVkGrXRJ3aCHCyhrlubmLdpNSsf/No
H0cOSkVAUMh+QDwoICz/iLMVO1oahbmFWw021w57rJachFJI6610UORYuYm682m0xt6xYFdmMVvp
ZCANr+FoTM0NGGeSztrMVamOYk7JSqa2sKfTc9+fogpI8BscKmC7uB8NIy87tt0XpieIFv8u/RsP
YmbVMDBaWscV9vSSTlOgSPrdBxRuZT9fGoHh1X4Knn7QRLATn9KfpFJHx7cPdjruosjdTe1aYrW0
GIaT92ROeSx9+xTJ+q8zl01QRtODVUxrANqLd5HYXf59rvm0FDn0bsZZZ+zUq7r7h/PiTEaRplsU
N8u7umb6kNfc3fjn4m5Z9WeV74z8VKBv+cDWkJ98sDbsrkeChTj87/PCp09xUl4mHDEHDLzNl7aA
svTslu/X216YSLNyzo8bR4oeGkypZYsgEc13POVFyGfK/fUOFj7eLKDzgcFkOhrw8TMux2M8XU+k
/Xu97QVjM3U8wImY5QwKa6fO/l5VzraKxIaRQy7mY5Z/XO9jaYLOYefT5IOmGcKUeW+frOg1dYGu
Qzlox1Ym59zIhcOyKXGBh5ZyogJ8f5HjPYFG4jUq/J+OT95nR63M0dL3G5u4VbYeKYWEDg/0KkJu
58lTFY9NICFmsBK1lkZh+DwkOkqRT+A3lwhVDWTep6oP22oMk1u4huCMpoAFqoXijksKBvWqphvb
ruyHLpPRVljJeFs6bBbOxdEkdAQt+1MdSTg5xC4HN3TaG1s3NnPAwbiXJXl+iitSQxJJQYdUZXP/
LkonXXvEvbzUxKyaS2pIdce+BwmO4nHU76T97vgrJbyXvZiY6N65ATHlRGN9ckVahBMFiZXdlcXh
uo9d9mNiAnwTkYAmrEM0RyC/T6L+n5Loj1bF3yot/pR03l7v5rKdErNEjmcxQIsMB8LBKfYcuScY
M0B75nQMfBk83d3Wy3l1PgUML7VcMGM1kKUu1Vs0qtdp6h+Zbl+mVVzC0kAMn0Yi3oOULkcO2r4S
5KDV+EScj6T/5/oIlpbD8GePO51WZU1P2Hia7eTmtYTKK6J3y/LvlpPQr5p16sv1zs7T8v8hkJhQ
0sTtHEoYnEI7BGzcVV7t9SjfURCjb4CPI983IaTApadJzHH9lQ1iH48upGnaFcM9P3pe+njDrYtB
qCZK2XyiFm0DS+AdSdb2Q1EU97jl/iEwjYEPScig84pb6vYxHBOmWswtkU5fzCcMJX5BjdV41+iR
xgfgM9sfhVS5taFzWvy9vj6XzzvEhK0KnY12y6f5NKs++Snsyt9FCoUUdKSWDB1cnqGqCGKXoRy1
s3YyWTAKE8pqs96CbpDdn2K+lQU4ovOD6NYcdKnxs1d9clBrnlGxzkCuLSJCg3IYh8CK4/eqvUmP
Ayt07vhzB9pDXWnTy2PX64eRkF+1l+06y1orlV0IxmZhHe6OI1cx1zrqgbyUUVxvFERN766v99Ls
GM7v4nVXY0r8I7V+ju3j3HxofdMmSEz6Z6YlRMj62QLu5HHQZQDgU1A6K0nI0ncbV3JVZVNdqkke
J/+5nKow1q+6WeOyWppxw887OwXcY06soyLVW547Kky82Q2vzzjEay6HEROmiqN+AbV1qc4Jfl8E
+dCXf50k919TB4yt4QxQegZdlLzdt7PHwq5UX1mv5t8aqXpIWyYOnOhhIzunPTRIMI4oFxBblUzl
T+3nNp5rZ6gxuTadId3egu4LeMMBtUNZMoczGIdIoOJOP+a6Tjd43LJ/nreXULZqgECURP1X2nVP
IJuSuCkoHD/Mu9H/0RVVDZYQrnxIO1pWHvaeLHpUbHfCC3VZfav9UTRB4bbju9YufdCpznWYaBSE
bEY/tv5xrFRA7Bmg/qcGMqptUNpCJ1vf4e27TR0Xj1MAhf9WSkmCCBo7H6hfnMNBF2MoRgJhuGKq
v4Jeq/sBNUJXBX1aOBuWQE+iKWPgyAsWxErax77tms3skC4cWt29k6r5m/GofIhjxC2PxvH0kiVp
ITfEj6pfcWaPwOWTOmjznKOr1Bv2zBvbFyeJmp0tq+JVTgDwtHn7Szuj3jhiYGEGGoFjSlCmJFRP
nj0PfolcVvzmwhF3haW9RzABiJ2dAAwUZbTYxCK1D23Hq7BiYxX2zliHLlAuu1kz/jRFvP8fZ9fR
IymvRX8RkjHBsKWo3DlNz2zQRBMM2ETjX/9OfasZXlNIvexqyYDDtX3vCX+IhYLErWgQWauhkFBn
BrxnVyZERu5Q9d+skFZfGssZt7ntooLRO3oDGdEi1iQtYz1mziZIVHYLied0Uyd6jC1dtuO2SFI3
A3ezH9wDQKESphQWt5s4p23xjRTT8FQDAPN1dDOit27rMbGzqRWWm75KxA3uouZoBuKreLJr/4vK
QtNGzKf5wQypsxU+FkcQZE6/gWWJJyAxZAexduvxvRoL5E24x+otcCoDLHBbx977beDcZn4ePDU6
g3aR7kUb9agbHhpYGAIjNfjgxza+Fcpt61oyIp6ozdEZRuFume2lZ6U8vWN5vmlxlDwAJtpGBmEA
1wQyvArLOGMMKe1qBxnL5DHsJ30Me69PcdJvgALxRbNVRVDtkgJQQaRbgppsGiiOwGtB+H+Q67e+
hinnb3VeYOGkVe1029Zp5NFJXGdfw+LsAYSrXEVBWdW3uVE226ZNbt6DFvxtZprxDTVdF/aPTeZC
C6mBMfG2dlyz7UbLgy9tMgICBJGuqiXiLSl08BoMoY6oPbi7LvEloHn19MhBcT400s+RAeiHc88Y
ZBMlyd7KGuXJoE6q96RvLahNVtY2yMsXJC9soP9CyNVAZnH4prjG65CwiifpkgijTU7ElPlDFthG
7O2Qef5KWFsIyGy2zfp55miEAnUOgVbAWBRxwEKy4WaNA7v0gMvvf22zfuDKzM+67swZ+8oDeO+6
weRFrlqr8nyoAoij1pwKS11uYOfNgpO5J02UPoxv03eqInWbvepH6xt9D97Hl+6xu03u3Kfrm8HC
0X4ON0+VD0pfFgQnG/rN4BEECfBJhbHyqIHlWlSlhsfXn7TQffN8ZqGydvK4058hoqXjhAHVU1Lx
q7LWEvEL14g5jztxpiIPR2qdJMjznd9FhPsxT59kn0dErjkPLHzGnMwtSCG7bhy7c9n56W6okvYl
14O2I2E1Pz/RUzgBz2ZymgpDGWcVylglnBNOrId9Jnu43viHRws0PpvFlg196Rbx5zzQ4ian+Tah
9sp7LzV9+f2vBdKHto/EPiyIQpSlKHubqhXoxVLDzr8NZ8bhZa5cqGD4fhToO8Vfr3fGh7MfnTFL
6+pxwHDmwj/RwX8rGy4iKMRGiGbQ2RgbN7r+lKXXnx0VvaxkWR300xnClxt4JznR6LC1xPFS47Oj
ohvqilld2pxbjiRSatl/AHraXn/xD6+bBOHy336vPZhn9RY3Z2V5G1N4d25h7cuK3FS9c6faPu5p
u5Pc/8xVAI+7XAn/mj+Q13SBeskNSAG3QWJH3PkD/OHKIHy4btH4JWr81XiYMFRPbYgiqanCWmWQ
1wN3fVwrPS8Mw3z3saTXjKSGoKbnoEsqAQJ2joPh9XFYmKZz9QXIgTpT1TreyeZbJCqQD/vjtW92
tzZBl9q/fNRffZMTUtGSNPV5Cu5qpkCZOhfBE+k/F3LmewxUoXyIg7f12b9Iw5KJ/fKcNQebpVef
reDS8xxD3LxGlQwbSu5BMDylYx4FsB/aZWC9Xh+BD1kzAabPbA2XWabzioQShsxKnYeyH8YoGzO+
d2GZtR9RJdnqcBrPVk3pznft4t6zy9xEzCJ5fP0dlqbYbKX3PSwXOyzJU2eVTzmddk29pva00PSc
5QTfXNoUfpefbeD5IysbNxav1yRtP8zokGDuZeP2gw6zkYWnKQMR0ipwYTAPmf7qT89eZkBWUGvz
eGGNz6lNIoOfkRe4LtCejd50YUU2RIERK8NuzUB0Yb7NuT3CjIKQibqn0CuiDNgzHeiN37441dP1
UV76hsvvf63FzJdpWwGadxKuH038i2my2B7XouDSWMxWul8RYyu3q89lTusdn+x2l1YMWG7hAleg
e8uJ1cSyo2gF+/W5D5pt3mOfElF1+CDpbkeeREgARAIXw+utL33QbP17ACpPOvHhOSaq24m450Lw
t0kXO+BgtgNkDaK+7e2Vhy2NzSwIZIpbIiG+d3KFDrH8+V3OshvIb38qD4mlMlvigMX2ImT4Gqhx
7nFKuyHQM5fOJyPInI+gO6iFS1okJ6cmWxEGu5AWh+vjsNA1cxLC6JvRBv1JnVXnRC6bNv30HHpr
Oeil1mebd6CqLO8Dg1WH2xwdgHeqLsSAzyA6kD69rPW/lhyDxqBE/d09qXIv6FMf/qb9qc3XXn4h
ZMxVOCYkRJgX4uVpfoS4+yOsM+GDd6xJ+fK5vnf/fX9td43vjkyfG9Lvfd9/m3Kca1DTWqk6XNr5
v6oD+me2gusUqSFSExubW3WhCrvIDqRrZ8yloZ0tYCQxkmQikkGtRdyXxrlY1ASbUq2eED5kJWLr
nlsTTRaQcwAeVWdf82bDRqPvnKAzmxpVxg3EY0IIK/sh4FuujpWh/LVMm+BeiF7fMFaW937X5pCx
F8XnXAODuW3HhFuM5u7oQpal9iLfSX9qQN3ygd2RoufR9UmxMOvmUOCmFGVV2a13VmUS+fxeT09Z
GUS0er/e/tK4zUIVB1CXZ9gAz8QaYBT5ayzamJFPHuvm5A2WNhDz4aiO88yPwG7cIB26kdqNLqiR
6x+wMKvnDI7ALanPOay4O89sMjse5do2sdD1cwIH/HHTolF4ed+PS/erKn404496jXmy1Prl97+i
la7roSxIDYCL/8NtXmuQRIx6KrzPVC9JMGdsQFk/4CpJ/HMwJV5klwM8ZcwamW/p3WeRyqvatkvp
pWdGoFqSG+i1x33wXXnDSqhamJXuLFRhMQNb5OQ4BkAstnCdjV3f8XJtynyYYULfzGMVRaXNURPs
Muv2XrnyRykgPNSFdrgjvpNvkr5b2ZIWjjVzdgZgeb7V0MY7h7aOUJ+OnObFo0U00HLjZt9blK6v
r4KlDpstY9VkiowISGevDg5qJMEOZZjY7c0aKXxhmc35Gshn51ql+BJSpVAYeE6zlQC0MBhzqoac
BE9RAvDPQ5C2x7CGl3c5ldPWCCWi0DMiSjKv2F7vpoXxmJMfijYxSefVYEsZE+4Svxi/wgwmAX5A
DRvBcppFAw+KQ2rS8OH6Iz/+PjavuxMb3i4gFIDYJA6g7+8rlx9k86Ms++dCHq4/4+PBYfNiO/dM
ZnfSVuemy0hcqeS2MdUah3Bhajmzxd7T3ie4T7KztLqorf1DEmYgoa+dlT9UO8C+PqdyBIXTFKPF
XBQasQgFVIrJXjKovnIIj8Itl7v3Yd5EtF6zSF46SfyfDRMUDxI37diZZnkUsh+Z+SEHGml1S/I3
p/1Jgocq+0LUvcb5q/WeOlx2rw/Uf1nyD85gcwaIqHRBE+TKz5J2m7Qp33wIthSyBBh84gdQWSPf
6o66AZuo6n6DBjHG6eC/kJQfMxu6yk2ztRVbQ90uDe0sakDk0qoTF4idJIOOBdSgHosMWo/Vmvrf
x/MymHNFBqIz3ReVd05tsEM7B6IR6vV6Ty41fVnhf22foJt2Xpow/4yq7CbXecTAG7ze9MLuNieI
jFLqFBqMAP64FzkRaAk0N95QRKYQK0/47/T2wTSY+x11Gez9PIS6c+46+jZt2mLfGa89p10SIrNW
JJtJNtahQf2gjhTcaw6Wi8MfdE7cgz36OkbBX8SFS5t0IyDid3A6HkRDO41/QuNlMVTis61wU/Jc
oUD1ZlKUnH3bks5mrDv+3qjQnKnO0q8Op95jZveljjpFxxuoCvs7PgbWHbeZtfWaJLuVAC68JLk/
6UhXAcrr17t5aQRne3xYZqju5WAsWaF6SU12Drn7+3rTH9NsgBih/86OzmVIF/SlPItaDb+SyrV2
PMnqA6r/7U+OLeBOT8IDIjGrUZ5roVIXId+UPJipH/dj28OE+vqbLKywOc0GZdgWlcCLfkoLm8jA
Kd5Qb3oObGctYb30gFl0FqDaAGMeeOfcEhsO8GxVQRjFerr++h9vXsGctdJBfctv6CShW245QGJI
l0Z9fYHKQOr6FcoBYgsP5XQN0rL0uFk8skpgHSFSB1KS6Pod8qPHtsoRmH39UAUprAnUyul4oSIy
p7DwqQvHsJX0XPQOAIq86RWI69ACbyrZphunhYQmcZtuw+pBQxXVG9K1LeDj6MLmsMKkgbywAfDt
7KYt/O0kPVBAJiJ7qn/qdg34vPSQWUcKwDCtsQBktUi+9IUGZvjRLSFWQX9enxcLs25OzTEFMzCx
J8iTM/ctsygQWVVogC6xLY99bunYl0nyV4S3dFeJNi/keUqnt4yPwwkgkXwDnRx75QkLEWheylbY
blUBk9Kz5Xh3wpO/Oj2sge0+HoFgTslJvFAReC+NZ9XWP0vgiiIQ+OxNPdH3kcjH68Ow9AGzxV+k
DWptLB3OIeX3gG3tzLC2FJdWyCw6270B1AsKTmcoTu36LI0qn92kk970GbIoY7axUf+EneHKUCxN
KPrvYJt6SC6sZ+fcVPWNU00PXeX+4IlYO+ksDccs5ZtKQSqos0Ihhk9hZBA2i40u63ALM1TrIEzj
dvH1Mfn4isHmGNRKVGnZNMY/V+XUHwaa3HY8vQtDqBd63AfmOv0Ght6P6w/7+LPYvNTKAjejpCHV
mflHp30JXGtLrAR5+TUP36UHzBbhqFtZex5u+lJKwH7KfTW8hsOxZGrlpv/xA3AY+XfgS98XrVcK
db7YI9a37lQ/pb1/sBNnZTwW1sicqQRunJREZOrsJ1989gDLpJUp+/FA4+by75uDoA85B7em56mG
P+Jk/fAsy0TJGNx0Rf/TMfIbgIor47z0EbNhQLnKbf0+dc99Zm5dCOlHtm4P1+fQhxLd+AxyGZq/
Au2UG0nzNEOSzlD1rKgOHhynCB7yLtCvY2q8OOxN84eDYh9Ds76KOjh0Rl0BsREUT3wGsSXLtWPW
Mb4dBURsa6eUOwqaKMi/JXJ+rK8gn+dMAJm6wSP1xunks3GMdQcLLuYpa9fytr8ta9bGevDX/FA+
Pk2wOW+jUkaSQnjj+eKyw7H8CvXghF3/NfCr8U7LBNWlrir317vx4wjGwsvvf/UiTF6a0rZS6CqE
/CDGLr4oTuDa9rnWLxPjr9ansuAVFC2wVY3lo6eSU8bD26Jsvn6u+Vm0lwWg5r7doeyDhJ6UZcyH
97JLV1bKUtfQf1++DIdy5D4HtUW1ReQl9b2j3Z8sacvN9df/OIg48+OI9urMcb1Jn3Q1PTpAC5bp
EOUsRSZpZQF+/AnO/DBCCZdjNbjjKYFy+Sk3pt0HxrK3ql7N2H4cT5z5aWQyhEJ4n4/nik5/7Nor
4jFV+kS6zisjnLexXqhoQBdpzbS93m9LX3X5/a9Z1XE+2pLWLXjuuOwNqfmawTtvU3TViuDF0sDM
pq0qpgL4a3yFn7Xug/FKdi+HjMV56gxbKYAwvv4hH8dH5z827l8fkmQcFTDu6FOSssPoYRcMycpV
YWlYZpO3QgEJKscyOxP6GHjPllRRMz2BmBXZwQOHSsTnvmB2QBlsh6kG9dEznI6hgeS9uJa9EuCX
Ome2xYITOsLej+rTNHY3fk1OaVavHEA/PiU6c6vFroO0IfhDzqn1NDWbJJPD1mpasYXtQ7oPZets
LQT5U2bT6o89WPXuem8tPXcWr4oys2E4JemJm+kVqB0ZVTAFDVtQEgTO3Lg7fCU5JLBqRdYEHD7e
TZw5lxTOPxjzqSVnKCubGMeIKjJJAQoERZJQhD3bQYp5rbS4MGRzVqmjU7hHoWdPnUjvRw74KF/T
b/kvZP1/7smZ+y/2ugKjkeJDMpBD0q3ot/0rgKmxG8NWgv+6qALd1Q/6Tmz5vXm4Pl4fxwE6p5ga
nZSGJLo5k8m5GErbt67j6G2YjjLmtLFW9uCPu43O6aY0k27bILGGtJpHjhqih6/WRQf5cx9xmRl/
BZmsSshoEcc+idz/mkOv/ZBxchxkPu0GGKJ9arOk81OL0pYRfYnhsdm+5vcqfVDWy/UPWOqe2apx
ptBtTaDImYfFF+Fkz35qxdeb/ngnoXM6JoM9fRDCPvo0+UDRDCY8uLS7wHDFiiTWx8uPztMmQymR
tZuMOVseaJHT9yEDeiH5RnD6hNDuSt8vddAsUhaEJYllc3SQKR7ztjoO2fgZz9uA0HkdyBlBvcj1
Je/agO1e/ib6c8crOq/+FFSnXA0VOSOtrG8G2tabHkSSY8jpmt/Rx/GWzi+1ud2FbVc34anphBND
toKmkYGmblxUSmxbVuTVRuXfeZPvjHLEl+uTamHM5wB6ZB6atCDCPg3U9yCzVrzkIaFRJ2HcPZQv
deV4K7vv0pNmB6HUD/t8sD1zboJX7f8BTTZWmGee+p61+nNLZE6/NF6QZIZlAcJHP+yM9nB74lm9
a2CkvjJ/vf/ubP8f3OncUKRy64JpryRnZnFcb6rOP3V2rX7jvtJbN6bOsjvaNNB/L1NeFns/I8Wh
tacq27DU11kE0jb4I44JFfaGVp0SoD5BdfNctMWaba359JUIaPFk08hi0QvjbqBjqiAIA7WIYwIj
n1OGkdrUKNDEg0mc325JwqOApuQUETsL7hxcAHB2KnlMup7vaOfTmywdnd0kgnTXTX0f1aVmX8I2
D15sexrayB8z71kxle90GEp/4xYKqi1jyW8o63DNwoWuj2VeJ3uIN/ET79IaWI16gIwughA0Q8tN
Gmiyg8uNABHPNM+iG0qYMfRm7xeW2vIAjUc0ndhB2jZ7DQPGbzvWk8e0cMZbeHT2p8YuJvgFCDAW
kWuPSBc2kVBdcrDA8YCRpD1GJA1gMNR45g/OJv7e650gghUVSkdW570MRQnuABISexwkhjjP6RDr
6eIDXzJ8uDtWN1ZX862mHFr9BbQcm94OnqjFYVjUt4adWu7RnVakPPpFg/MOTJu3NXBocQ0t3B3W
Z7UrPCjva6GaL8qAYgZbgPy18R12alRT7iAD1/Ub02Vh5NeB86Pz/DF2xkY+K29qT1Nag9fTeefW
g0TwEA7FUdcj39aD8fdTR5pYqolvBdS278Kc2Y/Q4WM/HN5l932nGG4p9Xj0q1LECeH9meWTvg21
zXeTZAZNMRohZfWzIW0XC8/xYYcAa9IWzt9SFAyICBvy5lCFtkqLHjW3rB0Ly1+8a7yj11Tk2Xbb
l0IU3QGcf/ozScK22gAxMHyldBo2Y89cERUoj6qo4J6zSRJYujZTLTfVpKdjoZo2DqTI4nHq2UPu
9cNziRzHXQMRVSQCtfkKycj6Vam6veOjz2+GbPozuRfVE/gy3rOWJegAnd62rH31lcxOvaEDBqQu
z1rX8i61fbWzBpjpQG7rjXkNEn8KPWyjwntM0CJMJ9x+X4vSKzdyaItYBr7+kuTjeJqcjOxtXG1i
ajjM+Wo/2/lTCGs+2ZpI+HWzl9Q4PyjQETfw5iRYPlP502odcYR29IAjYtrsHZz2t5lNkv3gZOW9
wvrxN7Vl5E0D+9kNqu/4SAgzbDCjZQwLdHZKGkrjsWzTXd6z/iEsbDjHuhxy6dIed7ZbpgcvrYIN
+Ck8CrP6jKo03egQ1NNi1FXsNMCQRYkMg3fwhsSjUEo/9l6XxhIwuNjTvjr42ib9VnnhuKllZ7ae
wIVgh8exc2tBbb7R5FKGCYR5bAKHPBRNDp5xUMuTbrppXzotBFay/HfiVO4p8PIk5k5TxkhQZ/AY
CmkQpSHk1aIGLpRHT5nhLqyqvIS4gB2+lyTzopQyt4BVamIhEz+EwUHLovoG8p6dQb+wkA/alE4V
tz2FemLFC/s+0HVwJ9yQf0Pl9E2XZcMQO1AgQluJ2aKSH+5KNbU3Bth0wDrwEBSw1K2USb/zsxJu
MhVSEJUaJxeVl9o8mBSzMAXLFVYJPDiPoeq3IaSU4lB6JnK6it3Z3dDd6YQ0uwK3pdvUhpJUZzP1
hlmdvyUOcV4xd8Ynv09GxFOrbWFkP04NqsbCeNFkwmlfNNR60omQ7z4dyMYCLWBTJr28oVo4VowM
ZbKRnQPXKbucvGYjAW2MeC59BNIpBUpltMJI6x5rs6QpfWkufG9AsMOtJYz+1o4Njf0Uu4GVheAq
qSILU2TXOuxqEN0PN12Z0YOQSBT68KrfdF0DWW7Hce5No7pYC1aC0SzFYRr+Q+yF9hQF1C0Peupd
aLzl5H6EQO9DCa+iuDGm32EFY5rWWAuSVe0uJ2O3H3EWh/VG0toiGvKwOzokla/C5y2knApzK2TW
xXaW27s8rII7SsbwSZd6uE+N6ndhj5tbKol9X4CeC9kqyn+2k9Pt6l6ldxwRZyNd48S579Wbogbg
gockOY0OMTBQgenGLuMo6hYh8MAxjl9CbRJkGh9C3XVPVdGIZ9IVXlxX4HCpvC5uVUZLCKECAQYU
nnwp8gLqnyNmz1HVhOyKkZKddJqHoA2zOHMJSMqTS77BjQd4m5w1MUjJ4R2r0upCyO0jqIxNt0E6
QYDNz8ZimxmX7JFVUY8VpOtOWpj6i4e821Y4Bdsbawj2AwwX8WfaRqk9ucd6ytqX2imwdck6eRrE
NP1IYUSx93jBHp2umfZCqxzrhISwnvDcQ28p/5gGNLtP+rq96YUszy6C91fHtsYX0clfWlD7mDt+
+6sdRiU22m2D277V+s4Nrfb7AOZtVEErMEp6PuxC10w3w2SKFF2snQnJZIXNvCBI1EYFZtG2KGGo
GIFsrmJIG1vvAArlz72q0+9TI4rYICzcU97lX7sWPNGEptWGEkPRk6R99QCxSTaWHyYxsyU2liRv
bjo6Ot97AxQYdPxt2CbWqXUU0+UwBrJ//9yh1LuBfHMeO4mke80BK5acmju4BcnfpM/DqPAC9iUY
TB4Xemh3FQEUDk6K2U3q5f0T4ra5Qeh1YpIY76kUU3UDL5fsICwr/ONMF73HWnX0xAYcuqo8cGO7
7XgMVpI45EORvw8VmN0E3JFjXdrDoe81gIq2TGMNx0v7AEi1iTMrbU45GCZhlAQjV6hg8xLhvA6O
3iQSSMo0/c+M9kC2TXn1MIWju5LxWbjozZ3XWheiLm3YslOR0fQ05k4dU2X1GycY19BsC8mCOV2x
Mb3yYRYYnrAOT57I+k2Cfamp620AqZyVy/zHaT2Qsf+9zHsBhMfU0ILG3jdAznT0BuYaNzzvd16Z
Hi2385CYcFbO5UtfdLl2/JU5oKINEERxQ4PbO6pD1ZHxoo2yQh0Tq/x2/bK0cHedMxd5U4cs6yUB
rWySEe+gWSTXjJeW2p5djy6VB5ZNOTmpWn1RDUMIkcG0ci9aavzy+1+dA8kEWga9Ck+pn170Bbzp
1Mt+rSyz0PqcGuzapXDrXPRnt7G+FRP9OdBgJSWxtBRmKVt/tItRomxyaq0pjRq3PEpZ3JG8/eSI
ztI1sHqpmT9W6HUPYMFJQ3BIifFTFR/K6L+9roapLkSJ4x+OwtXOze3qMNHJ+zI0bFgBPy9cqv+P
a9n48Dj0MGuIBX1or+d7lDFvcIb4ClPWJyPN7+szf2l1zbI2rLTpVNGBnXCZ2sB4b8O9MBp6yBqP
ZPepR8yJlY6EyIMvBvvERrXR9s+21LBs3MpwTZRiYZrOyZXQ68FLtw5sRiWOSG1/0xbsc9N0zqaE
KhCAdiVAnlx8sbAbtc1ja9YKPAtjPOdRqixpTFly58Q84EISg20qt5oiTmSxz1uoqcgOGZvrg7D0
rFkUmkpRpF6HJBQfk+qsvGDfu/A0bqoq6l3iRH0eNJ/bHeYuTiEcqIMknOxTpeEb5ZeZtxEUhEfc
nL1oNLza0nGscdxlJL7+cQuT2J8tdpyeKjf0PVB3bajB+RrK2UarL1PSJRGA0St5+IU83tzkqUhI
NrQVT06GP/UQhB1bEpfmveQgwDrZtum/2sNKSW5ptGbREbC6UUlbyLOSfxz91nUPXrkdMVaZ9X69
yxbi7/+xLBPRsLG1yrMh6li5MLFOYPXdgyh8vf2FNTmnWU4s4TmZPPtkPKEjouiXfgTf7HrjC90z
J1p6VQ31I7D1zznOmFDZqPfM6Y+5nW07V8OmnK8E4YVOmjs0VpbpR9wG7JPqze+aWs8gVx9kAfe8
69+x1EmX+fzX7k21VqU/UvvkN059LJGzvesGJCKut76wKuacy6ao4LCGE8Jpgji+HMvYzt+dMdvW
lruy7pb65/Jdf72/rELLA8E8gP5bsA/L4BeEENPIN2v6ckv9M1vX4BnlnheM9RnXztM4qH3ay+P1
zlmaQrMtvIUQO2B6Ns4HvMH0/JPxP4Lw2KSo66ycEhZOyXPOJS5TSCNQE+BC2fXbLLS7h8BJijO8
/O4ZlzvH4WZrJZytjMbSeM+28larwOlxUT1Vno678c/Fyp5k3zukMa732cJwzwmJ0q/g41mjsDr1
yBsgRSHlb6/+fr3xhbefUxEdark0ozTAnUIdvKJ8RbpFbKxB3SOj4m6vP2RhQs1ZiUXjymAcXPsE
xuCdpc2r4MUnK0lzMylkobqghVPRSSryxi3yNFrWpmcrSIqF+TqnJIZe0MoAaudwgXc3omoABaJd
gLsqOdaNq2AdCg216520NBKzVR3krj31IHudQ3UIpbV1yx+ZGECDTFYm6tI8mi1rXnCiMuXmAEw5
u5B9oxoaAvXKEC+9/WxhV4WbITUFBItIk7e6IkVkIxldDkjdhCmMQK/30dInzDZoiyhNE66ncy77
Zktp9lhPHkUKcc0Ce2mmzhZzSWrelqG0T2NSH0fS/oL5yYok6EIPzdmISM1BRhLSMCftuTeuI99B
5Lgpif2Mstqf692zMFvnvMQ6GwypNW3OLggVrY/KJvCPz2XBnls+4bhU5dPKZF3opzmPHHnmHAJ6
ZXfuJ4BsncZ7p7RauUMuEM7o//HHcypqR9RoPHenjdCmjkjtdtspDQ8gNxwhd7RnVv2Wmukbtat7
ljpfx7B46AwUDrLqscvt59Amz9c79b97wQf1yTkBE1jlAgfrzDsVQ9AffJZ4yNHn497zrfEOuhP8
fhKS7xO3lmcL7gmRoA49Eu703xnvwidn0P2mN0757NYBQOmWaF9HV6FK31c9/p5q9xkSKALZPGDV
CzLKexcevjewa/7luGQ8FX5Ne/BKw/KeIad4M1YTanQSgiYWr8SjscFyqnuJUW4M3QtoiO7Qg5D6
7fvkNsFt5ow8iH0rHG885rjlRLSU9s42vZNtSAglTstBwccEXXlC2k98FRKg1ooaGxLSNqRMXNvE
PMduIIUdgLQDVn+ApP/WJPhHEbjBJoT+bGRCye8KyJ1+SUabHaDxWe9GTrIYVCbylI/dcNdDYWQl
mi3NwMvvfx+CpA6lEyKh7VO4aTnyCC7UyiFlIco480ApwgSENcBZwnZvuTc5e3TX/JrpJZB8NJlm
cXJUhW0J11Pn/uTu5U0B1+I28m7YodzwbXWg98UxuQexsbnDVe22vO9Xos/SN80iZ4ibGpAOtIKF
mrDlthxLuDj1je1uKTRf1ygRS4MyC59pKRGBEuhdEDP9cOvpXUBwdSXkLJzr5sRMFKb8sPAYPTXG
am/S3LUAXHenbVeH4xbJawIKFAtiLqY1aaoPIzbKarOxaixBVGuS4DQGw8kK8pc019+mPEEWu16F
P3w0Hy6lu3+nMRjQTmo7OH9l+TGv3yvx21jVZ3ZLtD0bDTIBIqAprCSGwRypn261n+yaYA0/tdA9
8wSTVsD0M38APmDkPyRBCgChxoE1WP7eDmxlLS6Y05B5lgnF36zzmAQQ24ZfEzzUd6xuXu26/oL9
FJJL+h5Y0RfHmZrIIlD9qar0IYdOJoAqaw48H26rNplno8JUt8ppXHGGQ1i2T62ij4Vg1X3nSStO
Q/Y/zs5jyVJc3cJPRAQeaYrZNr2pzKwJURYjJBAgg57+rn1HdfN2VkbUrE9HH5INSPrd+lawD1by
Txk8/tjlaf+xr6msk9uMvvWp94i+hjDWFZcf9/T3w+w/Fyiuftke/rg6R7laKBWBpxu86eVRyF//
dt13u7FyDfeWdahPa5yGNzL1MRIC8tru71f/z80Ld/1uQ9a07qW3zepM6IrBghq4/HxRXn3tYr59
csx/9GTeLXYv5VFN4sae4fg9Hlc96b3n0vnn33/BR1d/t8y9eh5lGOArTjFlcEcXrY7aNus/Xv3d
Qkf3BMVkEdanWGNX77i+ga10W/791j94+O9LSmQAVJvQjJ25JW3pRJ0eXeNf4oVk+5fDKfDfF5aG
ztSm96b6FLZtQTFrT7qtbKZ/yeFw9cuy/uObT2IJ9pxK2dk6yHsiAW44b9ssd5P4DvkQpLOfmhx9
9KzeLV7DtohurcUJQfaOptiRXAUpySd74UdXv/z7P36IHeJoQG+Inek0FWbbT3ME5vw/tTDxmC6f
7h9XR5C7+WnQq7PtvxLf5SH7rkJZKHr/9+/ogyXwHuXlJgvJ+kzNubNMlglNh+fay8Rn++YHp1Hy
bv1G25pBiAdThF6Kol8XDFXdhphdiD9bZB89/XdLWIYdhS5P1Sdu+rdQ0GM2Z09x2/z6t8fzbg1P
eDbN4lEA8mbTXCkUMzot6b9UVAP//5WQ4LUVzj5sq4T0T1nqfeuG+CQ4lE1/v/kPHv77KhKIQSNz
FnYXHX3J1BmH5ZG150k3+79f/4MT+H0BKW3BPWdNS0/TANiKsf1NEMQ5Xf0ilF3ljf80bY7n9G79
KmFhaJSBc+o2QJzqMQnv/TXsDn//FR98Qe+LSdITjRbCqDNCiHLQGKecfqX8k87CR6/g3fKF4QgL
sx4zZ14UYtDzp6UjEOqvDG3Mv9/9f8bfeDbvDuG1SdKeetjbYLqAcflxoQ8i7XShRVR7cHRo1ju4
amBKMuZI2P/+Nz/YM95Tr/QI4B+TsJfBqOeextOdP9X/th29x1wpEo6ihb/pScYpiiUzWXOjgt2/
3fe7xTy2rF+nGlG9x8j1pqbXULWfnGYfPJL3ZSSpWhE76bHzKGl4NWOerZibsf5E/PbBJ/q+gjRM
xvgaLJVTA1eKy1zRCt2u+ZQw8ME6fl82wjyYZGu7klM4jT+m9Jfl110AUxGw3vIh+zc7Wf99/ciD
PntmCn8FFBocw/2jmMweE4+fbKYfrLT39aA+VL5F2QQLwXsMm65UEt4woJho88kr/ugPvFvKgMaJ
QPoJBLPzdw+wlN0Ue+feeDcLd58ZxH30ot+t5kY2S2sSvGgfA3fG+YfFf0Gzqvj79//R1d8dxjAi
sfHceLh64uXxXBGJ4e3PGt0frYB3BzHH7FmdYiTmBG9BmW/D8l1H66+/3zhFsPP/yjMXM7b/GwTV
ddwPwmhywoglqvs0LYhUUw4fh6OO6mrK6ivM8/JcYJj/73/xg0f1vqxh4GTiZ0TEZ9uokmyI35ck
KlMiPhml+G/tHPwkL/v5H3FdZibmoN6w5x4z1fvZEWQ3XSefRe9AnlwXVngUE6rrgrAjgTPKM9Jd
GHzT9kKkDWg5JwZiJUzQBYc+GkylhnAG0SSoPwsePnif79lVIbFeHWQhyIxi/JmlPmd53Qfk5789
38si++PnD5Bv1/U4YlQLbNfAfu30q+c+OXM/eneXf//HtTtbXyqQoN9uXgDkj6DfU9BkRzzDf7v3
dxvBgHn4CHpUgpANmLntC8MU7vrJd/fBVhy+2wC0tpyBioScy2G2NVl3Vp1hBpQv21TJz3xRPnq1
7/YBuGubvmtqBLVUPTPfP/sj+2ST/Oj+3+0CEVtn3mDS5eQt3oum2+8w5Jmfb3OgrgJVs4q1UIH8
/T18sCH/bzH3j/cM66hgGswE2kTf3oWrOMxNCowQv+2zf6LOBuiU/d9PCQBr6JR69PQxAOvypWtB
RKGghwawCAVMsvz7D/ngfbyHDsDWKmmhnInhZhLvBsv3gfvsVPzo0pf39MczmgOHNgxKBKdZTWlu
Z9dVYAB///t9f7DQ3pOJKAmyhWqcVlI3JQoEp4ynD9b9E3oKD//ym/64dy9q6jlIYfxYb8Od13pF
PSM9kuON/9lf+OBrfS/2x7xoNItoA7WQdOe+VhjTN3Hp5gGGX5GYgBCJ40/O3oD8d8cKv+fdshNO
J9GEYcWzaOewCrs6eUJX3z+aWk77cBzm34tuZoxQ2fZZbQuBWKVrYeiVTnInYGb2IgKotDBi7jC6
72MI1QrW7am17YNc+uiLhm8TnHfNeui2ur1bUtJcpTVXRTYP5DxHormWcQy8j5lI6Y/U3TCebHeh
nbs9jldR+r4O+jylI8ArUARV6EkEvySjHD3dDW5zbB7Lhk7qDWPV41Zor0PKyhV7ClM9rrlGeoae
VlpDUxCpO+hjuh/C77J1d/GUKtt4Nqd1buNdxsPut6HJ+EWuXrQToptfKAoyd/BjtKdFrsmRRa27
90A8hQjEt+6I0cMLI2aETNofanPLejeeJSisPyEHaHYU4ouSZ9wemkyTESq5ZX5KKZQkxYRJf7aD
BbiGyVkwnO2QYqIeaBXwMX17P2ivfnGjDb57SPZhS7d2Dxmkf1PeNy0vXIQh7lx2CiFNR+FWDxBM
VECJBBwXDZo+xxwcpq6wfDd1wq92dZFgkGYse9YtFUxfTb6C0nnGLLL/yEEXwfMlNTpLywoxakah
MssS8qQwWRxVkBw1abF0ct51Hcl2WF6D2Pn9lN2PcbhF8HyCtKeMQR2+CeolJAVc6jD7wJx+xoiv
ezSp9EDPqQN8C42EHpSrXS8XsZtG1588iS7tmHQQdXSdrkwoBMYZxrXc7DqXpA3hHqhXfQgnJ0+Q
DczHkKiw4rDQuK+JXF+RnWEWdvJ5eNgyMucORn4HBCNpvo7Rgnm8VtJ76y/2gUZxho8m9F4EDrO9
sCTckSwUZSNFvN9smxQe1wTaT2d/JqSdrzi8HL+kmgzX/sxliTME0NQ1217rUYtCz2gdBCbSuzaC
P7lOYaxIkbhfj1KQShNoa6ZV8l8ZipZ3ktikxFmjrmb8uV1su7qEiST0ZVBi5HSM9S3JQAUM2Xjp
8+nxMUi1KbJGohsPHK27bpaRvDQ2GHewk+juuPXm27ENg5IsYABAfCPLaMNADqeEVmsUrF9iTEHv
RG1khQkw8A5Uh4fuK11lLa5i6tgUDd7EtYPq/ypdIIdTMSV4dVu6i9t0qCJfgD46JfUNZh3xQcVQ
I81RGx4oZ9PXeF5IHg+TuOo6EWMlLvwqmYFAcgZYzWCqL9z6Nnv1t8AUfuD59ybkczlwH96bk06j
ezsN4SEds+AAlOpSsUC7G65RjbAAt3938Evc0yGu9x4J12qO4vVLEG1vEywUIZh0wX4BsOJgVwjQ
MMplrz0CA8Qc/BzoRHs6HLLaxq9kVa4a/bkP4OoyC0gHbHyD8X5d9JuE1QvdkrT0Gfvtozt8HpaZ
/gxpn+ZNA0BvTJMGMriO6i9Du36pHfARWdzskmRlh2QbfZhxeib50jem+elYMxadGOx2GtJ0OSkF
OQc4JyMIq8w9ghOVTgWlpt4ZHg13YdxPD0yxnx50bDu/zcYHOSp+Wl0WvRiW+l0xaBXlUzuM8FOi
0U2WDKBSRtKvYErZvEX4pxPCjQxbXa+zfBNkKuGc4kG3S6OyGcc3w5l3BIbbfRl9jz81ULAWmR3a
N3hZ6qhAW6H9RoE2iQ8LxDk3TQhNLUi9HGY08zA+bkEP9SWBZJAHZniCe4MYKpMmNbRTAE+F6bZ8
i5Rdh6JbvfEmVcN6xiKjvyAN9fIWoXkFlzL8Xt+k+cK5LYxmSWEzD9pYJYKD6UxURqkfnkk0o/7d
Q8CYd2vv76yDzcguqbNm3/FhmvNlZdkMiHXbFXG8tPuhTvvbOuPzGVxJPMigDqpwSifYgAbgNDS2
K1YTSXy+tL1t4oQ8OudNj0bx7TmAkmjvw3b3ihBry5gIiMgklJgJgba4oF6tc/BQuhfXt36ZChrv
3eJizBMv+rxu4G44PZGczLj7oQ7CApZRJncRTZ6jJpIPfBvXCsjy9XsjPNQVDOxeDsPc3gPlQndz
OKr9PAGmlbfOVxABmjVPAuVVEemX19RE7V0wrfEe1AlTLlmsC+aB0dz4il+jU7vuTDu3VxvX+qec
RnFDvGXawbtt+Dq4ZjkDxBD3BRov0TXAZd5RQ8V0wGeBL4Qk/MibcNgZGCRXXPppkcxGgRiIfRtc
dbMWieFkF0TEfx45N6ClTCS5VywlW9Fj1uwngK/qWtIa1lFGXjxKY3fTQav+ZcBo4GvnDz2cDSd2
3aYm3ZOVRKWxtTxB6r0VxkmO/XtWsJGYl1MbdIZCDR92T5kXwdo0reN7Pi8y50s4PG5+4/qi0cpf
Kirb+kUQi7lAFKhhmsrYPuK8fxlMOmBjTqCn3dLlblBZWlATQR0N/XMuiZv2i+ymZyEVdJFkYl/i
rf+xiESnpc6y7Soe8a4yqfUTIgks+TrouuMWGXOM4eIa5zJYGC2CRsFtL8HW6gBHisgbHKjSuRqG
Li3acHpw2XQzQHYusMT1gG2RRVNut7iGYq1uo+A24aKWMIWZLRSbjfhCM38+hdzD0poFP0RZLec8
g/BZFdx2aXO9wF15LmB1pPVuwfZ48CXRYUFnnL5OibHOAY/gjz4PAij1Ytj89kPwOLIwzgWkdFhu
KEZEUthci2TwKm+r03s3Bn6Fbcsvm8CY3z5GFqtogxDydoO2HYqS1OVwXUaHOqHzT+KgNc4BUrBv
AQks5vaDNopxsoFTUc4Ifl6lt07PAU04hU425DultCo0vhZMkKVh3ReQYjZvKWZkimgKfsvBd4+b
FhQzDLUiKp+ZH4WFMQmMcbM5mXKoSckOBoQAcZLEXEexp/bYCmGDOxJ91KOXFpDrwtoFImfEUcHk
NW+JRzGyG8Y+YL3SaLivZ2OeIErzSp5G2BK3LDu2Wab2cC51twjF6DO8fwAUgYr+LAZliglL4Ses
bhkEhRKePVqCW6D1ElRsSdne2c6XBelqB9V3hxwg1zEcpPNu9uxd0nQXkTy8KpchQj/pYjrDUsd2
G2jjJ8VTBtfgqGG3KWnHc4chhadYwyo6b+3s3USwMLNoQPXY7qPVC5/5yLPfCsKibz5VOH6Bol1O
nUOw3HM0tANfDge9ZmE5rUTc2cwM+zoJ1dOs0/me9zhABsugspexy3IuU9YgO2wdAQDbd09GcDgz
w2Z3GPIh0To98QZu8hLr7XmRvAd5uw/DStQbv4XxEzCVIuXhbcZjjH3B6slEUMFw7yUUrp4L0Y3R
7yaL3Dmys7zBSAcaaV3qKpMNCibXATTqUI9jko2D2v87hiC4mOY6+apWHgPjaU0l4ix6XAkGTNkK
hWvebC6GE3Iz1T8XP/OSA8OlYPUQGmruMf6yQuW/DOvOg+y+n2R8doCIo2oYd0DW1Q07e6lI4XVm
mb9zHaVwTQ5De7dwDcWjQSoL609XgoEN124KdW7RG3iNFSLiCGas7cSjr5quUtLJW2cNkFerg0Ny
zqfY3hu+ul0qLvUsj7r+Fb6zHv5xhrjfc8uMNeCzKlgWBE3jjPh+lqiSDMaGcAqS7DTjjIXfh1TY
4Trwf0H6SOvxAWZdsDefDe54RJwGrYeP9LJjzbHJZH3uOoUMR6/1UUKJrHM6eH5lgxD0aNtbUAeE
uAbqtzvh8QaFhc/HTid8wvxL0N/MFtQQtaQyX4LONQhefHk1BwHwsHTlh5bO0XWCiPSrSUc9H8nm
zTuPA6AmCQ2rpVHpVZ/gvMDAw3YHZMp6J6JZAd0xqeQ8+b25JT7omYVd+u3QyS710ciGL7mXtvLZ
dyCyZ4EHO0gcu8/esKYAY00DRPXjKPc9ZrR2UacMznaEILnAmEYxh0m/r0Xrw71MD3sT0/nBb7zx
q0OQfRhdM551qgHORQQ2lEMPXXreb0yOJUQfbZFMvnlrIK99lRNs2+G6PvawWDAQlhssXLA7geqn
zZD9YEZApNoPbCnaAfbOiO3aK9LNTeVxZS6zScFEi86t+BdsaZ791PEr5/HmFwzD/V3HarkfHA/2
MWThJctUXGK+vD6i7tne2X51fWWmJtl1oTcdo3Ts9vESJFcUOi+smyHcbRc8TMbB/2n8RHZFGOnx
uV2Y/G69Pn7jpEu+4f5tXwxkCr+AmoDya+B5cNAO+cuMEW0N1wg/3EG1qsrQF4BSsWQFpSKIj56c
3NPs25I6txlM7y2rypDWBbY+Li0XD4CY1kG58L4TKCH5mhahV09lmwL3JdvIwfWdBZebGt1YIsXT
uWnpxA8q7BT65n746s+SnjGLYciuIc14dVErVetWZ6aYV+h1c+P13ds4KML2Uo/IYjozIeuK5rKd
5Fx1XZTkPtzNkb5TXUDeC9CcVPzL0C3yG+GISCugdpLstptAp3gMO4wkvbVoY7VVj4QZA6mg+XzB
nEB45mMfHrIL1ofO2Ochwk+wlcApCywckGDqyqowqaaYT105UhEcYSe8hvmAh4Dpc2ngkRMgVwyF
Wl+TrI9Lw1R8RCS2TEVkhHzqdb82eeJtMskzNFye4WWetGWjkgjFkJEGJ5jdw4C8dS49LDDeBO4D
6ehupfWP0DFxh1hlzptsS8PSeo3JCkzx2rhs6oNCfiDuRBaaqXAxDAjgey+lqejYtfSiNIRDA0pa
v2ozmZ1RI0Vgu3Gxpz3MY1YzcXD31+U5q3mL3xbSY+Q5870hRO/7bWaFxkN8COnmP8khrct1jSNs
QmkkIHNJICvksGDLZVovR72u4mZjQKxAmcR2mNLyXhXX9kQRo50GnzZXGXzVhlzAZ21nDOlLxdfu
AD8Fvs9kwq5HHaDSgjq6g0V8HO/jCOj0jbqTQ7SdowCELmEzupsBuRHAPAgA86Hxg0PsbRxfI/Ii
hmktwa855WmVNsO89zyj83YFLqZOO3tt1WYO+ICzInB6rGid8OtpEA1SgYzu4aip8wyZ7JscAjgd
BRvbhTyY7mqTrXi/rucV9uzHsUGqFFJmHjMG/H8Uq/gQ12oraraSneAjuZ1pHR5VWNeAEbu4LqN+
tdXEs/VEsIRXRMsr/bYlWKa5nBS5mryaHsSs1LUjmICSq+6eOivcN4SPw2vvaVBKwGxZSuVUgPhE
D/YmGDxM3yfghrx2Kk1vOVP9laeW+WpE1xAn9Nq2O4fE9F6JRf2ixgtInmV+9qMTxlO5RmZdehcW
VZHWCXZliRRpyUhQYSN+o+1wXQcalS/R29IbOIpcUobgXXW8qv0B1vApxhjQ2GHx2Vg/KnVD9S7p
SYoiY9Q9S5EpNPt6jJ+3dmxefcKhosApmzMTdFcZi5sSsH/gX8ACr8JLWgZQJRJgGDyzukSyGZ6W
IMJShARj1EXEwuYNMZRfYWYOuKfNyhPt7Xg9e8IepJinG9jXm/vMC5s9VOHhec5aDD5HjH+nDTIn
tfkEEKE0hr9fb+s96ojZ0VoR5pEP6XiwRds+S2uDsfVo7DFCDthoHwTLQ9ouyXPLWFAODY/aAnyU
+IRA0D9Onsb9Z1CugeIbl7O3pVeoq4endNiSgiADwoHvqwPcEQ2MBnqYQYgGrT2cFNOAqMBLf1Lb
4+SswYVqsCHP4ZO/yoAcDK/JgU+WVABpa1rV6+RsPjekRw0kYyO5ZHWrLpAh06pV1l5hua57Mpjt
msplyLfEuN/LHLd717bBDWlivLEsDPXVrFz8IBSZz1Nr0XlnXo2YtPaMPQ/IkUSxAHj8FZW/+Bec
LUyDYtqk0bmJklsvRMfSM0uW5UmSYSJAo57xNRp096inYE3u2ASzoDIJmjktptSo3xkZ+ifUxbJr
2yyxKUFIEbdszeyuG1x/K1wLOHY7JXc6CDMcmGz63SjKHohs1xLUEbRAA8xjVESTuWLxICvfGFZs
YNheReEEVNEYyh2gUQCbdCNSIeBoUQcFvOmlXrr5gChnvKuxkVYE0yIHtUzNz6GPs9O4aHLjamv3
dRrJYySkeAqVJIgn0HB5DVvUSzny9sosIjqsYIrtQef1rxTx7SHGRMcGrBJazQTH8W9o22AkN2xz
OpWY3w7vakv4AdgmRGybQAaf+3Hr4RZ4CBxJ7wWndsYc8RIFwz7GQ722KaUqb0XbD2BakeZm9mhb
1lm37BARhm9STLUum4VGyOEkhgz6yT24iA89ynsRerkevvh95PcdMG+zZj8IYqgTGXgGalBDtqvJ
oShWLCZNdybB0Gxvufs22pkFmGFL573WSfilNnaqHEytTDmphRQpVv2DtivSQ6AWvsHdbAOQZQkL
CGf7q1rGPphXYXjQqOhdA+GlSy/o6U+2er99f9Y73a7b87Qmw86j4/QKYWT4Nstkuo0mu31VUY/K
LKFLteh2eh4RZFSCN6z027HEIQYQVEDNgWzG29s4SeODNmP4JZWpdaBQqWm7b5iPeuxq+QIVmEVF
PkE74Dm7xGaN1wwnBAmkGs0wlBAZwjQFnL8iSJHabbYbYWc2EPek2hXcGgjtvvtAcx6hRhnuBbyk
rlC6EJdGOdkhFaMHBbX5EeCk7oHhHNuPXJEqEJyfWmR5psDwTbxPWj7utQu+u6zOHkZvIDj98GsY
CFIPaze67zRTgOehnnZm2Fqe/LmDiLDhKY69Wt2MVszAbOkgp25FJDBOpUmRBjlBdNHCABXOEtn0
hn5tf+1F2K4j21gwBjfYdY0GxO2Vdd/EEKC2gIbG9cQ49nlQ78DI0924wcWq7RZQ4WJRadhalYYO
0QM2hnrnEm9E7BqJ64snIqJexIGPoOthQg2B035kwh0H4ycFUjFkHrZfEGKjDh5tdbjv1Jo8Nuj+
l4g6cKyqrava2rNNvnoZLdD9gIOMavlXx5YLSTDBAr6wAsMYWC7gUVkV2S4owulSvpf2hQYZ5q6p
z3Dljb/YsV1uN0iJngJ3gXB4dVXPTfNi1vC39T3gFaXmwO+TQJYpi5MSHXjQhIT5uYYNCnLWJKg0
U1Uxw9qtijPsPDkK7gAigwyFSi/Nlh2BV/ArWBDuadpg+1n0CsZ6SkaAGvUptVULnFoeQ1dU8Rbb
ZZahDB2Pxh018+xVg3nHh7jZsPzXlT0w3Urw0HxyBB+7q3CMiWt/JfVtN8/jW22N2zcsEvsZxKMi
hnF8qSechFIDxcQRlQCfjOB9lwVZums3lP4QcLIbizAQwIWswcTghUkezxHdTSwM8T9hp5HGlpaI
REmVpQpTGDwmHDju6DXpDOBWbqRXLIbnYepqdT+bWZw16Fsosngw3ZMrCFopamUqQogNyPlYIlxV
+3q96Md0kwEhVRP3BTFhcpP2LPitwHhDtTW1YD4kG9DrDRVgYckNiBHzvW2Qv+XjOiTPAZy2YkuG
pZoFU7+pFymQqDa564CeullDVOz7tJ9e4q0FccWprUokAbtiWS6fF7IT201N2XFGitn3DWx0cEbF
ouu+Din+uy0c4h1r/ajLzbwq8P7qcR/VaD55qCe9dQCGHRqvBVIraZEoNfPUXtUmaa9W1EHzlkCq
kpH1DXsQCgUAqZWcT+vTwGiy0yhWHJo4Te4hz4nwQzL0XZgXBXMOv2A/2lt0AS7b9mQtRkn88Aem
8YJXb6mD2xqZ1H70wgA8L+BXWodGTcez6Bz2qEejewSyXdgkgFyizdm35nVIJ1ci0sFV9ch2wmP+
aQFE5xiGWVZw1LYBDaGmpLpbC+uNIPwBDXRoA3z1FthCtPMQhz8QD3QR2E7VZ2tGYPGpE6cRxEdE
ZoYe69ghkl579jSmw3e0YERl+NBVdI0blOFRMfUMUIvWabxW27M5h6HGfIMvNCh7BCJHKBAZZD7p
Bvppa089enTltiI/5XWv8BXH+m5uhN4jviAZ1jboZBJWNX2JyGrLzTS3h3ru1pOG4FKLW4HRcvD1
JFm/Lyj9F1KYLchVIrJTQKIFjDENvAhYZskdpoi7tuiWMcGApll+Tij03yZRP+vHFgXWJu9IGMIC
WGNhAnc3gecZiG9BvMVnwtbgNhzW7rRkKUkLoxg6VV0PUw5Utb0Bd7DiwEYRWA5wiA80emeTQjWz
bQQvEh7AenBEfFKxKQleCdXumnIXr/mMw2gnjAvLbDAoGLbYEXVdT+nOg1fWt1B6ww5z9H3ZWVjS
TQgPX8ziEkw5Sdp/6yIxAgnvTzyqLHLsH1CzjK4aWh+mRbDbPKVRmn6dwMQ6gaJqf6xocYH32oj0
Opub4I62CCpRqQyugTWO8T23fY5E/7rrAGilepTXesH/GwBBPielwB45l2BXTue2I81erMHAq6gR
yyFaFkQ76FH1x9ljYGQurD3aaXJfl3ZT9qJHl5UZA/NND5l5sW1qb4xs4p03pOEenak0j4Opv5aD
nm94ZPg57cL4MRigxyyFAsIUgEZbYrmveykWejX0fLu3bqVV0mzbPhjbFFIJyVGwXFq2c8uK/By7
E0q0U4j4f+A3qOC1VTZsMfJZP2qKVq36m/IyV9gwZD4KYxbrgsai/hovU1T1umuADem7XZ+S9Z4H
ia5G1EuKTG3NCQV0ce/bJihULcNd41P6mDWNfco6kez9gPTX0w8SeOoJA/g2zdslnCFRmCLglcHs
A4a3x+dXxOZC3DaoRb4mW41PR2XsCkSaDLe71bsA8KUr4AyRvflqTm78VE/f0fYOLVKMMH1DoLPG
+Uz6SJcraL1t0TcMpY7Fm4crlMST/soHrhfDRsC+lShE6ftWStQMUvBhK8MCNlRdrbH1r9FQkUiZ
7UBi27zWMvF29ZQwstMG6DYbYt3kgQjE15aG6rcY/M5hjiypX5D7sBIjQcExyYB3nDDtVG0YCUA+
5OINTed4taBgwp5aweyhSmIkRAhD7W1Ncfd53HQyT2CTc02WxP3sWkARRuA5Kx1AtVcIv7e3IIu5
B7iktl8JEW7viLNhHoO8UmwbWpjYJTp1I6G+O29R+0acYHtLk+GXUgs7ocSknkMVJcUaeSjbrGP2
HK2JeZ06ge9jG5ffBuvueUKPP9rDV2w90BYRwmpYdktNF13zeMbcy7osv33rMyjdhmnndbg/zKEw
D8aQqG2iTjMkTb5Ik0XI07cBxqOGu5t5aJHwdTgFSwWcU7wfvAskMmMZgrLa9/0qSbjy0Ifn0xNV
CKdzlYVok3RUiqRKWn/dtQsaKNRla7Ui6zupDeqvnPUe/QmsNAdtGTqPfF1W+eBgg7YgBd8mEGVj
5eVB226HNfAJyLB2uOMsQSLMUQL4kSkGeACA0D6G6OTyP5ydx3LbyhKGnwhVyBhsQVKkCInKlu0N
yuEaOWc8/f3olYwjEFXcnIWOC8NJPTPdf9iNvCAo9EqdhgVRJbyWBJaF1i74xnRbRMhZa8Bz7A2Z
LP9p0nn5hp023jWUIr7FQhivVqkn91yamufEGpNDOcbpFgMg1RGIK5PcqdR9I3hP98zPI67r6Y5z
PdkIQ/OfytHrH62+vzeL/H8ILyqn0kCcpIo7KuGJEu8rXipYd+rpbshZpU5Ux/HW0ELlT0+R/7b0
guph4mDcGkhb7kkH5ze+39vuGE48soVp7KRBlrGRN2ryOmb+h90WPSqp3d+UHtKiaj+Ft6R0rEeV
4semaqNgi1IxuQO1asiRt4O3o2I0HsYQmkLPo/SLLszkAThl7/qeET5S5gk2JhO001qGrewwl61G
YBC1ltV3Va3qT+i56H94W+eHIq0anOAb5AH01iM3pame+tQranRzrkGjpdHHEGBV3iBURC3ytmBq
NsoQJjiQsTYj1Gw3uRkX9wqSTE4bkNPZQgr0DqzpyM3Nyr8pNQNNrSROOM56+NPVDo1xT935gVOf
yHoEVTYaTsu7+IiFVE59iVO3K8mZ64E2nCh/tLgEI/8pc3vtN52RpD+zOPuDAmaxj8PA3OURK+gy
bG4Bt6jMMJKxFZeJJfBxHlOgM2kmGzeADO4iaUA+sveuQ6nO7dD01NPSAOSGa5I2TGEv8UYgaZ/E
r5d7sQD+m7uhVbXCe9MuRzcsbDlAsFjkoKdU8SeIR3sF4bmAXvyPMdoE9Cvv1M7tYl5DT0Tcy799
ib4sz2CRPCliRQxCOpZRc4yamGdoFGzOBdIwKbZRWB4HTAkttdtrAMWUwLytANRJa2Z7S/2aoZ9t
v54Ibgbo5/Stsl4KkNyXO7Y0Kee/f4BMpr7g1QY5x9UTKiZIWUi/TUD+lz++sG7nFj3kyOKGQAqb
eISuplQbyYjZty+9tQJ+Xvr1M/BzIXEw9H7oux2y/2dTlK4gfSmu/Pkz+GWrUNzGby5BP8tzdV/1
trxKbwyT2rgsZ8YKznNpkGabe7SVqZD9wHcBOnLXOclacfBqwwmNaSV8LC2eGRnCtyu9ZVJ7N1aL
ja//xttie3mCP/0yl7gZ2pm8a4CASGMf5SjdI+i8k4fq7fKnP6Wp8ekZ3SFXG2BQvnF+DZUn0If/
q33dcKoh5SmsVvZmFN27NPlr++DTWaC52f5Wipo6njc1rql8M/xHVRGbOnrOqzXN36WRmm3ghleJ
LZmV7lLhaO79MrddpRThz8uDtfT12S5uMZwACIjZVd5FR7ybHhISWtd9+tzkhwAxAEULqWbZR2MS
nhMVOymz1vyIP92+DPps+448cYdJAyyfC0AmitYfaqo9OzlOHy//+KUGZjsYpw2SetTEcZItTlrI
QwFW6P9CWf92+fuf0ozowGzvYnphDF49pADOx2CL1pT24GNRQoZcKNreSor2qaWO8JRPhbif8j5r
rglNNDzb0qav1PhiwCgRYwtNVJVOPRcPTBHO72C9UlYm/+/Z/x8elQyC6t/Zr31uYroNWRqA6z4A
jKIm5QOAOu6Uw88hxZxbN168vD2UyhRuLw/qXx3szxqdbX1fUzJV0pLMta1BO0mKzU0SXN+0JfVP
Wkb4xS4A+XKTSK3hdAqq9YaKi0ndRJ7Tq7q0qSW86qMK0eLE8KKbrgjbB8CMxp5Kt44Zbo2vtheQ
QXIkSyv+kLzHbydKqugQNPUQACAap3u1KaL3s3zVobCV6hROYrhXpiF+rENP2+uNUt/Vohlewhpd
U6rqiU7iJGt3Tcgi3vFz09ewbdGOJF0qyBwg9+iT5iAzJmNO8oR/ub0x7MG/8QbT3NuesCKH8hzY
I1GFIX4L5Rvwa2mfxor2KyW7dqDemeyLqmpvW906I40F6uwwNNzOw9eh1PpxM8aRehrtNtlFuHPs
U9/XdvGkR8CDJsrrCE5SVe2b4X70wFsH9fkWmSTmY2Tq3U1eGjyVBtFYvN3GON/HgxXdWMao3QE4
xYHl8vwubEprFmqxejyr5QfiCCr/nB5UvPbWbFYkKBYi4VyKPNU6IAKwi48Wl3TInH6wxmFe2OvW
LMYaoyFNUaSLo1JUj4VXt1vDk16nzq83MjfZssmRT41uFcDcl8dpqSvnv3+IvEYchXKtcTWzUES4
GVII59A91JVLwcIszG21BI7XlIQk+6hRoBYi2JnGM1F4JT4t/Pa5fVYn+50oe8Q7BcnmWzsFulV2
unm4PDJLv302FVWLXRNOR/ZRdK0zUurNSYvb5Bmv+/xs4CWpKCw5VyYX3O/jNA3AmWU8G1Tz6brv
z469TvE1iv78fMyvNpnnbZP8FEZrOqZLgzM78+SavHzUsgM8CuHKoQ4tilNreoGKtjSzsyPPiyc5
StQcGeeiNDC10dqHvhtxNcFezsrSbjNVugnmR9K2ja3/CtMi/dmn/HupTXi096P2pleBhnPJObdn
Q7Lcgffzb7LQxy4LDNBb0lK2laWkuqOIBuoz80fzydYA1ZZmaD1QDaz3etAoe09pii3eK+OtLwfA
E6MqBIXGGfgq+5644SE2PFVy8yNQ0rAFvtT1j4mOC5fI2+SbjXcJiuepR/Yd4b7BJr7lwsYKLOt5
zwOzf7AIVP6mbobE1bHvAjwnWxyxbebEWhc4nh5P+1ZqWtebFFD3kj/ukCyUjmYHMIG0qU06eNB/
kMLrfuAznh0zdcj/mGGD4LLZmF+DUDHfaqnpHwa5mU5m6k/nAoARky9PphtbVZI3pSqaUz9K5Cqs
tIUkpAzvbWJpXztbyU/S2FKeAC8b3Y1nZcMWq1vSMaHyw8uS+pvQ9SnbepWsbPRJzfbobxnPFiXP
o6Tqw6nzJOLkmPxMJ/zXuFGr0qHtc2yN6m74UpqSuJNtQ6FaFgMtVRXwLWyykDQefgNqYUS7OBoT
KC4jYL5CHpwQjNbrmd/mNm2pAGGnIOgM0oAFUqhCvzAH0iytl/2GLiC9aJFSuLUa6t8loyl/KoE3
3KDZ1N2FXgzGGT71nR7VAIWgPt1CWyHVpwBjqgLlLfQkjIkVoQd3idUSgIO8dLS2jF+lwow2TVJj
IHR5s37+8pdta7ZbYVyllVIrXICNwXD9sW3eQKkFrxMSVuDTqkw/yJSyH8KJ57OeYTME9Yh0HDST
+9jThx053GnldFva27Nrn9c1OtpsvY3tw103tifZlu5ypdte7urCG2huftJ1IzdKW7aPZvsDWsJm
9MEBm6cUt6fLDSjnGPTJzW7ufJKYYNZJ9qCd2uPLzNvCSVOKWZX2B6oSqvPqUDvA0iJHq5sXWbXf
BztqNqG1ptyyMJlQjv49U/tc7vF99Q23heO3Dys0yiEZNen7SHL/rhjr9HXK0nCLrRxZZyvztiMZ
6c3QqRIarEmw6Ys2/nJ5NBY0JK35IZm2FDr6ohjcFom4x25Mw0Mg+fDFMK72QeDawVthWR2Oz4oZ
VjeVf3aGSdpGrZwKYNlWDa3kxk8ElZIABKS2m3ytu5UiMDh4ZsK/LJQp/mbrgd1AXYQzubv8wz8/
Aqz5HctW8efyUIbAjrg9ZalJzVVeUTn4fIFb80uWZ9u1YSLa6aKNCl8j3Ayic7LrjK7FPB/VASoz
+iroXPVsphRNfbZpgzV1wb8s4/8ubiHPAkUYNk2nBZ2GrBeAW4GtWhNMGzEmP2IvLm7ztv451clr
1sYR/L5qx5UcfGkkO9i/kTK0y5fL0/MpR1nG7/XfNU6NVYwI0mpuijiLETZuY6VbtenNDWDkn6WB
BsHlhj6PF0KeXQVszSQwVk3lSsIYSEuHXACCV2lUDafUm5XL0ueLTcwto3mv5zIQotL11BSLLU96
gPf2/XIHPv+2NU9f+VTgfUzKFLc5Y1sDqizNwNFz3cdnr1hEraEFqDgee6K7qUw3LuP95S9/PsHA
Z/6d4DAJ9TgRjeaOgNqf6pxrjoTz4S2KUdq2Ks6ygWZsrkSphR0pZhFT+H3f13Gqu03cOpDBnbE7
Df1KTz5/U+G/+W9P8k6uO6UNdArantO2zxYnahbruCtDQsWr2EeUGuz8yowsdWW2QWVgZgGbXncJ
847cawepV46KurLtPt8N1tztKYn8wrLRBGaggNeL4jB6ALitzMlaa3fVxIvZhmsy+KwRcFK3og4l
WkqxuAmAwXZQ0XaUtl55Xi2sr7nP2hB3VkWOp3QHqCjFCPhOy25b5ODAVBbFj8t9WRiu+WUjs+CY
9VJguGBjoKn7zoA3ooEBcJFLK/ONqBnr6L8hmXfyv+tL1YG6YR0KGyaa0g0yCOKpyaP0AJoBH9Kk
9bzHOLIaDPpaOf+RFUJ58W3fvI/kmvnrIInDv1XhqvJPHbuU7P0ESiDAxVZND6SAFI9bp5pshwGc
mzJyMbODoL8TkhpAlE+tQwHT8Q7nSAuqllofwnjiQROC4n5V5DBD8Q7iRwRMf+dFzVeuJup9j5fl
dhp1a5+Fk3lO5nFntj17lwlbB+/WmE8JZnt4JufZQw4J6tRErXfXqzyBi1EZEwSasOqj/u27cubp
+8oEfOSATgL+NBSaoxfT+DoUDfANlWqtZsCmrICl3XoN4tJO0HnRKa5t4KmaTUF7CtVpo8ua/gs1
8MGtxtS8N6dh/JJpypPehD+5lLo90gJ7eUgwwMRi8TE2623gtze+BKCr68LwOAKd3YKAYE/biLDf
aoNR3GWqHwG595A9H9BV3zVmWW+gnHnbaSii51GEeFKxV6NtpiFFsAlkq/mJM6cC4zMTr6lqe9M2
7XwY6rAndkypqjPsAkxUYEVbLsuyo9skkxt/MIedVOddvA2gT4QrC2whoMyfBnFO8UOOBOllyRgP
KsIQLvng6sYEWnLV8WepsxWsYJNayl5moyvdY1XZe8BMVjfI0u9X/90eUh1l8Nyt3MXySdn0Daks
A67eZkCNdHN5my/Ekrkutga/NZwKL3crPd4bQ9WiziH9kJgreAjdXYDLx5WTMXsbFZYofWhLuO21
5XAbSGPwVI+BtqsUMb1f7sxCzJorZdvgOno758FfqtK41UIzRUwlrL9NaTTeq7IVr8TGv4X9T+LW
XCy76do6KYBZuSb5aTK0ZbXPAVb+tlNQ2DDR09BR6rztd3D+9Scow/EfJCOj97OZg7py2CzEzrla
dgTzwfBrs3D9voo2ZNhuUk7plWWxNJLnv3/IbQpTsmHg8v6fouoxatLfNVALB4WDrTXAQ7o8XQvL
ey6NlaV6aGmByWtT/O5U2WnSL5C/Vpbb0vCcG/3QA1SGclOatIIdjxe3GR1EEK2M/NLgzPZ8NgxW
XU/YlyHx/WRG3uCQURqdMivdZFTWKpJLrWj/doDSign8Wy9cKhObKK6/gnK8yS3vpOXGzVUTYM7i
S9grDQyjsMDbof1pKoA/vUqS77MaetXlFv6Ky322U2ZXoko9axGnk+oOcoR3RYcs5ZdkUGD7ACcu
bpvezx49bYohGXrdoat660Dz/ovvaf0myLXiJEhY7e3Ynl4MdawoyVTKg1+rNUjgVuz1QvFfhTfq
5JdqST5qNYIb0jRmt34jqDeJsUC3JK4g0VNLIu9zuV8LYXOupG3JviKnptW7gfq7EyYon8AJ4WCi
nwR/4bp1Zpwb/7CEVc5ff2rG3lWMJtoN2eA/BLYS/ZZlnGyUzLBvL3dmaavMIvMwiIppaWvXiLo3
KPxPfjatXFX/Ssd/Mv9zVfOstTsplafa5Ug5KVoD36lEC/wUICVERjiexgO+LwBAgzRs3ptEab8X
XKHvsMdK9/hoKHdF3VZvmlobt0MTpPcl23ongG+7BqBveaOoU3UoRKBs4qrRfxhTGdyIwld+lW3T
uDifV3svyoDMhCYEG5QnGqf2bPLunTTBejDFPsyH8aCXcXTU9aB4FHIQfZGTRn2XSh3iZNCIwwSD
bpfFZvdFnqb81g8GC+6nYmytKugPw4htrw5T4D72h+ngi1Lf1FoSHqNOZc17iAuCWO+Ff6CO0+0M
q0pHJ6+pkmzqQC1OaSJ0DF6g1ES3Ns4BvwP096cN0FfbUUL5izLw+r081efH7SfToc52fFVko9Wm
1PYgRrgBoNjY3KLitVV8e1+UIMqylTW1FNtn+74Jh4H8O0TFqZmqox7ClxZmO5HCV8NrwEW4hsyW
LQJm5+xMj0mVd7SL22y6h592eZgWdoQxO/4a9EmrySsBR8JcwlW9Vd46CyrO5a8vTILxn6OJIksR
W7JblbE79vKTGifHJO6feyvcN4n4M8rjyjQsHCLG7Kgq0zIKGuItl4QUFHdwGw34Jon3JBj3lzuz
1MLsmKpQxxiGyEIPuyffPcDFa9Ju5/cGNN0YSbHLrSwsJ2O2bpUOloaFHYXbeDCo2m9xCBLUX7mH
LHVhtlblvLAhFVGRm6rXAloDgiNONt7jyX75xy+tptlCbSRJ7VEIBBxYRinM3mmj1EGxckj8jaSf
bOm55vwAWReCQ3jOUlP/dnJ56LeQQADHWjg8qIbuPw49hIKsiO27Psgnpy3yoNhEsAN3hRIiteGV
Wu54XwxKZtzxWupEAr53XCIEFJuwUgKp3RZjiUGrIRAQULNKbDDBDY8QHoydKlnFU9BF/b1uiGIH
1rjzhu6UoHuMTB1GYbygh9TxtbFDgbrNXhQ1NxGKA6m5GfvQe7PzzvpWwysC1lW1dzGEglvqWs37
EHk+KNpc7508iv9UUidtVZHXaI20NbqXcV3eF70xpKhaBROXL2m4zTR8WbcNdts7E+T9vomE9DDl
XiGvDPhCkcSai/AnTQw8QjWlI3mBm7SAPtBACQ/HfRJSFjUQE3gHqX+nt681KQReCCt7YOHOMRfn
564MUyCvvGOPoac1lVuqyFtTz54jfXR1K13p38JumGvzj3UcmRRHO9cb4l2VaFuYmqC136w8217e
D0stnDf5h3tNnVGiHpMSGxUZ9SwxObL4UaPMEFgr4XtppGZRT/KRodIqWToK1FTOnslQ5g4hyJDs
VQqH66LGXKdfl4pG63N6UdoIo1k7D27lYN81mCVcHqaFsDEX5W8DIzVsH/6WKfJxN0Ev9wK7Xfn4
eaz/GzVQF/t3DrQGLmcgfBmAUjx978sKHE4A69axh27NhPnzaYCn928bo4whjBAa6heRar2NlTU9
xKGVktL1A0wfKnPv+UHyfHm0ljp0XmwfFlVgeVpQWoj/DNr/4qLdBAbYe1FftWRVdbZkq0pYaDlk
2tGEde7gZwAVJhSQ2eXxa9+ic3e5E5/vDHWeTaqhhKCm1uKY3Gu3dkKuxJChh7bxriBvtxJHPl9X
6vzZjbW0nuUZoOCgGY5IlD/aabcCWlr6/bNj2spJdYajNLlEvhdfGg+20gNMLV6DADLu5TFamujZ
aW1MgEwQ2ircRla2I8TUjdcHP1VP+3Ld92endaCDM/QT0z5mLdjCNBzGO6sQ2VaCyfd4uYmFGZiL
UI+aKQXousnHCAA1Cgn9r1IXKy/uheGZS093nuUpBvpTR9OuE1K2YfKWl6AtejmvVn7+UhOzfV36
SeK3ZS0fG6jpxw6WOJzn+MZr4K5eHqCFyPHXsfTDZu49JBvtVJaPtoboScdLMfCa31mQ7rJ8eg+H
NQ3npZ6c//6hHaBKqNxqVY30r/5YDRV4Cq04Aktesx1cyBRiAvhvC2ij5qoFQOpoxvjQDHszRuDF
lCg7UzGAOFpNyabyuuPUJ2Qo155GC7hg9S++4kPHJjMOjREK5ZFJeQB5qrwhzyYdObLSN18DRthI
sv0/Kx7699rEAF5G8Ofy1C2t7VkIqCybK6WqlS44N7Svvg1c/a778mzjqxKWx1KnY+kJFY1sS/SK
LPDKtz9/ksFQnE2TMeiqCCmVV1N1N4zIj8WuWbTHWoazNr5o+dvlPiws7DnHajRiyS+NUAWvnULN
bbtX8h7IRFrVH1iKD6m+5uC8EInnRCsuvNNQkw8+dpm/iVMwaeg829Hm7LJxuSsLe2fOuNKFsFvg
bY07xd1AEAuT2xbh8y0ZkvoqtIkqnzv3cRVDpK1QUzPxaIyak5KiZR6jC7rNivDXdZ2YBYDAH9Hd
U1v9iC6ig3TaTvYBTWbqymZYGqPZ7tcCwhZePAX1zWJjkmEqkBqubPlw3a/X/h0fy7QoOKC/d5RF
S9UBM/DBH78AHA5Xfv/CtvgPVKXrqaeGscENznoqvOxWsSR0iDMVln6P75Uewq1ewxYtLdnZ/kb4
XGTw/HFRhhW7lVXEwxK1nDaQgne+0G4uj9lCfJrjVSbJUNNUmLnr2/FbV3h3Mcpslz/9+Wwrc7hK
ISHvJSotd82gCje5PrgIC3JbjCHiXm7h8x+vzElXqZ9LeoHOLEYo7a2h9XukNlbGZenHzw51lMXK
Wh+J2xXcNiSCjD5z9On35d/9edhDP/7fhdrJyAPLhQxICDjJNku8r4EWP2sxaQfYoIETi3Ql4bU0
QrMNLSdDHnKQy66fpLe6193EVvNyuRNLI3Ru8kM0Qn40Lqu4ll0ZKWHN4uqMMIK8v/zxpRGabeUc
lFASW9hsg+/FjOS7QFQtEC/CRESoWuMpLzWi/tsDXBBUtW8M7SgC/bENixPIoYQ8kUl6h4MOrvoa
Kvfzvaz8h3jVJwKLIx7HOLfgS5Dnm9QQ8mYC/evo0bCCD1tqZXZqt1Mp44fChtPHA6VVpzeQaUDH
II2uK/Upc36VzisyQyBYO0pGZ518mI1boxbePoiieo8FaXRVJFfEOQB/WFutnSE4ZpAibGzxncLG
Wy5J91aorBykC7tiTiZBLrsqEJ0t3bOaRlGghGesPDeWvjzb2UCDLbNopMrVBkQxUdmjviP51crX
FzCbyhzdJnV11Q3WkLt5UTwWaO7dQBAQm6BLh9ukTNFM5AgvH2MtjHYtPiIIMuA5EDap7zlNhtpW
pNXjPiqG3eVturDi5oC4NNFtTeh17qYxSv9OhYzgfS/S5qiELYBOlYrjdQ3N4kGsBGpIcoFMgC+n
W2U0ul9YPTQ7Hu/BvRnp2Urc+fyEV+aoOAXFr9SYMjqkyahnNQ4Fgo16ViWRXDtLTjlvlMs9Wlop
s+NdnzgwuyiVgXZ/l2L1gCzdlZMyCwN2kyD2X/LlEW32vqodVOacznsJcTe+/NsXQv8cDMcVKNF0
OShZ5TFStBVCRTtYh9oBIOSwEgIWZsKYjY/IcC3V4bW4hfG7xq6XR7ZT+qXTaN5NLJ8ByyudWQDZ
K8ZsvPRIK32tHRs386ZwL/lhglvCMP4PDs3OD0G1dAPWUqjxF4h+6MGjZyKHm+Ifd/AQtDnEk9qu
/JSFNTHnG6DkEvZB4iHFaUUuAoMuza8sioXhnLMYKQsj8jqcrxyy8dUf1G8tBnLOkJdf21BstRZF
lnRcqxcurY9ZFEwQK4kEa+QY6+Oxl9AjkRrv3peKp8vrb6kz53Y/HA9DgEuNGaYo3vS+7NRRWWys
ovlVG0GzTzrxmI1omrxebmshxM0xmbqaD3XXJ6jPhreIxaKw9NuKBqdE0vRyA0uDNQttIbKgcnNO
7lADfbK76kvQAXHI2zXBhqXvz245gjS2Jdp8PFKx2KOgymnxReqvcm6VlTlgThmMukLeJoRFoN5S
VyCzdtbnRha9u7k8PkubYrY98fGLYMpV09EU00mP4kMW5ytDvzC3c4Bc2ShoR8dCOSKl5CIs4qA8
elsEXz1t5Qm01MB5AX9YqIFoSDMaTe0OenXIqR46ql/d+n3wrcWqY+UkWbjGzpFvSHj5cu6DKfEs
Y5Mo72dhf1VCoRHbI5GtDNXCLPz1fPvQEyy40jQpWaVRJH8Z1faFp/vKrcZmMP5be1HM2W4GhpQG
vKHloyiK9zCXnnXZMzacKSd2wSYoFBckCwy1Cde6y0tqoWaJ6+C/8+IlY2sjG6ceUbW8HeP+6OHe
JKGqZuovIb5XeSw/jOjqy2VHDiHcTv7vyy0vDeNss6O+VnIv0xjGRn0EzPSsYYtx+dN/CxafjeNs
o3t+HRcC3XpX94pwL9SuQdY4GaJdUw7pXVL2UYqjmQ2CQ69Fgv8RaokvyjCNt7DykVi10ATlYaIr
yo1m6JMPwxJpWAfs+a++7JqUZ2lgIK9qKNVjWhZN6fRx50f7op3iDS4g41WsQcWcnfxh01Psziz5
qOTZ84BfHWa7rdMmiCFfHqmFiGjOIgp6VHY29Bwfcp4NbjOl1bshxvwOtbrg8XITCxt/jvNSzUBK
a4t5DhgbUZ3UvtwM+tMUreyZv7WRTyZ7jrjr8OIgW20NR6RUvK1UhNpNGInmkex9eKgyFMRA07df
EklCpwEd7WhTyHaFCZYaHIbIsLctAJ5nBew9rojA6TotmXgworoT5FF2MM/SltcNxTlsfYgcqm0U
ZRcPtduF9okl9YxYN7xU+zip+XVHxByfJCNwn5pmpByxrDpkBtptmPutnZ8LW3YOTxLoyctiKPRj
aan35LROkrbG71z69PnvH4bGtlFqVWvqg2kwlN/VzixOllWiJX7dyM+CTYSRmhyPyL0kvneME3Rw
FdTS+gH8XrdyE1s4e+ZAJHWIUqGoNciw6T61bjQ1RUn0WQWppwf9SjcWtusc0VNP0EIpcTZYVePp
DRatflTlCN/GzuhWmliYiDmGpdYx1ynQJ3dV1cOmIEWRsqvLNUDpUgdmO0ALZFNgU4eMa7PPLX+j
tf4Or5qVk3np6+cQ9GERDUESTJp6Vp4SI5oE8ejVeNXE6ins0mIls7Qwzfq57Q9tVLGmJ0bdN9xL
Lcw8xnz8YmhK0WKKZkc7+O8Q50ur7a6jYShzfEFe+Ai4xGnjwl54TSz1ex7Z5Sae7O+eUj+afvfr
8g75a7D+SRidIwwgRmnBaErqMevFc5HgbRRFRbIxNK9HVtUbtm3t+fh1lCefzJdjWsY+VvD2Uzj9
EnxHVJQo92MYTDecoPUmrCxcMdWzRw5mi/rZpwONAcybYulgUx7edBN266AYSlwaVLLKRomxZRxp
gGtz1ENbPKYu9+zzAwgaxb8zlopCVAKG37Ef3hQzdXI9dOziuW3+XP7+508we37vJ9oGsddC9DEt
Fb1ju9V2CcZjyNJGKmhBI/lJraq6nVTRTStd+nyho8n7b5eSCNmwqBLi6IuTrt7rTb1B4G5lFy2M
1/wpkI/1oEsD8pmKXL2LqgDUHLhqGb2len/Vvcaes2QMX4FCmCAyE3vdptd1NzKKL3UaXCmyNX8H
jGpqqNJkWke7jrHkKGRzfDeCsHpFdH6UNw0WvFcO1izkIDle2AidQubUQFh6SGVblWPo2dbqXy8v
r88Djj1/E0RSUAxGimDYoNeOkfZOKneYtX0tasnhf66sqKVWZuevYWBvl2YK7udK/pNM6n1tp+WN
Lfdf27hFLltrby53Z2Hp/qUDfIifKHEU7Rj4miuQWUUNIcVqrUw3QpJ/XNfAbLvrI3dzTYqphIni
NcbGr0TDdy2pvbQ3ZhdyfexNq5CZbg3Jx6RToQv/8I27TvJX5mFpeGY7u1WIjVFSo13rG7eyj33A
WERbL/TeL4/OQgfmt/FJCuJCR6rCndJQ39hlV95jSI8VVJ7X+1Suvd117cye+1bsoUtOyDsK7SuO
ZZsadLFeh3tN+t/lBhYGak6B6cu6D+owmtw+QEoK+8Fftm98jaI1xvbSQJ3//mGdemWL072v2kf+
4+RBsJG6P2kV7PJppQPq5499e36bRuPamLiURq7JCf88mWr5iFomDg6Bqh0qBN7B+mFtNOmmjwhy
GcZIvBrhjnKCt8UoUtpXqDfsqzIx9oEVm3eJJ4p7SanDjdCUMXU6xH6cKfJR8s5g2nrq1EAGnMLd
VEnci/RyOI0D9hhp69vvnFAqLmJ1oK0UlhbmZ45JHqOxBr42hS6n48T7uQKZr1U7vLR3lxfAwgTN
0ciFhntahTON2wbJO6ImD4kXg4X1MY3M9DVWzEJYnN/2JMmP4ynIJte0T5HaY5s5OrF8UtqHMbT2
lzvy+Y3b1mehN42EbdatqbpFjE1zU+EhOvjql8sfV8+R6b/XOnsORs5LA9lBI0ctzrTKQ6XV8TbW
W5E7dQPzOR3j7tkbw+otwRAK82PEmaa6LB7RpCz+N5aFf4OELrZ7rR7iVKwYKEn1eGPjBRWgwa+0
/qH3Fau4KXUkS4LGwmL28g9fWD9zforuxw3i4T18JM3+k1tdgKhPvhtMYwUOsPR97d/9rVFWtyfo
CFQmtXKfWqO2k3EPOmiatFapW2pidhJhgTENBpBLLNGkm6A5u6SH/lcptNeKJAurc14YisewjzOT
BrAObg+jkXknv9LfuiTiOeITHDJcb687VueloQwf5I7Mqjj2032g/8yDDNOktTTUQkfm71ot8/GP
8prILSp8xtQxcGwNqzDbTbzvgb+2mZc22uxM6hgpQdmYW7OuiY0nYreJjDXt04XJnmPyPbmPRIeV
sNshY6p0/ztbb5nJ6+XNsPDE0GfXjsng1YEvUeQ2otG/y3nSfc/Q4HjTYNmUN9htJoiVKFn5S9bG
VRmchQA7R4OnfUUQ0LlEF2Tskknzt4SRPXqipzAOny93bGFK5qzDyVAJ2HI4upVqKWgUdzkWEtV1
IeRvSPxwhBOWqtpTTeMot+ByAhhISO6Hu0iBzHT55y9M+pxoqJitohVVYQLO6LbtWNxCLNriMnPd
GTpHgxuyTMqt1kFPNJozZthoTxkv4+u+rs+umknRjLA/2A4CwbE++A3DFqOol6tGRjtfej6Mfaxx
j+0aBKI1ErO+Z31N4vZWDoLt5c8vrE1ttpVlLR9SKzGso2q9tNm7j4dWhwlSOjUrDSwsTO0cqT78
fnSI0zjrlNHV+hZgDAbMWoeo3uVfv7BstHOvPny8F3ZgGRBgjoGJnZAhvvSWHLKBk6vIFrZ2bvfD
98EuTlNC8vcoRR2WT08WGjix8SfJV3bt0uifB+3D980I26OKOpuLXamHLbiWvEzmQyat0cAWjgNt
djaHtZlmEvKzRyvrMOAcrDupFgEmZ8kJI60XL02vIgr/n7MraZJTZ7a/SBEIJEBboOaebXfbvSHc
HpjEKAkQv/6d+la+vK6uiN7dsH2hJKRUKvMMwnP/O5DB5hBERSH7WAN+EvMqQF0Y0nJ8UVdC0KVl
tArcMBjpSw/upycDobi6eoAg4ifX0Gr3ui7IKMrDNTdzuRsrsRw6ighRuJ9yaHDgcPzfuYHPZ1H2
GbRucwSKr/VM87jrfLufpe62n9oHa6oZL+FAUNrz9HN1F7r6Z1fKnzA1v/L4C8tozTJrpnwZcsjJ
nLQOxX6ZvDYxRLpRnqv52AHKtHP48PbxUC5sCff85/9sCVmI2sugGgho1D0FEsNtbgA4iwaA6z9+
wYWYsa4D60qpWozniMfaqM7bWIdhVNNrudGlx6+2dJo3PbpGM+o/OogVhJk1d+JwuVZeuvD4Nfco
1eMYpGqEDjZqc7DI5Q1uGLDrzgNYBX08QRe2Gl1F7KI3IlsYbU4DbrxwPixRiP/ck1ff1gp3WOCL
Bz2dEeJHkO8r44Vci9WXfvYqVksoDgcw3GxOZ62vrP9GzK+Pf/WFnHHNLwLNR3qUFMhNHH32476b
xfgQ5GqE8xQkkNLajWne7D9+2aXvu4rYaVADn1XJHjCtmaKYBM5upWqSOIpdafNe6OmL/wEY/tlh
FHUeylvfwlNbl1u/Ds66KiqNGggUfxmE5nu4CJanBoSAx2zOvWM7+cPWdOgyZH4mNjptxu0UOr6O
eNaFBx8F4URyFyDzNAfrvW7y5jsig7sxDYxEkRlliRql+PrxDF34zmvajUlL+HuysT+V8L7c9p2X
bySr9efOmTXlBnaDBdYlYLzQVY/Drn8tCfv+8Q+/8GnXVJtJhGPulB4/8jrfMldv+2X6zWD0/rnH
r9Y/tbaDw3nAj147agQ02Jy3pZcs6toRfCEyry24uBzsTNAQPOXjywBTVqTp0ahh0GfyK5N/YYbW
FDEd+K1WriyBMvV+kY6mR+VykgyS6c3Hk3SBtQcl5/8eL1kme4iug82vUfeMy6aEoTz6NNteGUjF
9AIOi2SSGzHVxTGjlsKxuAg+l02utXdTTZqxnw2UBGCWm8Irm72otott+uPjwV34QGv13QH+6JUF
hgbgUhQ6KYyAEw45Gvhu9OE26Krt517j/ncKfQCYhlwTfqzgoxvIKK2yxKluira7cgBdWAZrUV29
jIVhQuMum6poaO6QcQN38LkzaE1O4oJoJasqPRYopttZxSV62x9PzPsHRbgmJ4WQyWhbSJ/i+7o+
PCchKG+oDyoAIdA5tmqCMbZI56dRV8sVMOD7wTBcs5V6Atu/cBDiWNIgfXD8NN/QahJXBvR+3heu
VXY9kxriqrP2zwzZUyjrpvwLLJBg1tlBsfkakeXSGFZZQQrDUWcBOuy49MSHPxpc93zlXrmbX3r4
KioCulRDFxwPV+4jI+LPQsLfH3/tS5NzfuM/xyhUwkwnhwKwfu6RO9Qo97jXOjG8nOBKnKrH2pdX
coJLY1jlBKKoC5zXCzTkxHhbeuYwkfDKXr706NVelpAAZkDvtSevgP+qGtw0UkGVfDxD7+/jcM1Q
Mn1Pcli0BsfKZT4sTQW3t37bKBvVRP79+B3nRfL/q/KQ5v/vV1ACVys4ZKRHimuVV/WJgpRqCtfi
rPr6qTes+Ul+1TSt7gg9nTnlS+nFGtziELKxQfn28RvOZ887Y1gzk3IUWxYOxcNjDiZOnClWIyhN
TtxYyPdwSXf96PyCcMhbqocrg7rw3ddsJWK1P9IyrU9kgeJJPBeDgivhVM9XPv37Q+Lr7qiVtufK
h7oG+EZ+5CFjvhdZuWwWyOjCKIPt8s4MGxdtwUQP8/PH8/j+oPgavwjbYt+dQsg5Th19VXX2mxbs
ynjeX8p83STFY2GbtTguZPPbN8eF3DgU7usH39j2yqF36cefF/g/4QRa0EEni9w95aKZ0KAM7q23
fP14Yt4PVbgU/vfZDV3o4NiQniYyxj6ssKZKwcIc/sgJUvt7/M3Dxy+6NE3nwf0ziIz2XlbjZZDN
pkXi+6KCe0Y9QaxYXUtzL83TKhhqqDKF1CfTSfPiWwAL7CGdPzlNq2AoLFonHP5mJ9b8XuYeRPgf
IWljo24zyGB/boZWdaxOw/sAt1R6CjyuodXVqXhUdX/QRX+tB/R+SOTrBlNACmZFh1fkxA/2wCCW
LW6pst0D+2yPAvjta/f5C5973W1SDgBmJIQwfj2nAWqvJtsBSXkWRODZy8fzdSFh52sYJajkHWDg
LT0Vk5MdIKKh4ePOxpcqq+yuF52InXlwD9XAssNc5TDNJqr+VELN1633tGgL43dwdYKU+N+Kj6dF
cbDGaP5UtPTKdfzC3lx330tawK19KCic/ri/G9rUbmAokSeQu6WbMciHFxqS/M+V2Twv5f9/1PB1
Gx4u9Fnbix4K/chWv3Bfd8eF2uwppIU68nKx3+jg/7BiAPlmtA6EDE1QOzCJFsGjzFucrR//kEsr
ZxUoQlllpFzC/sTJmMDCJ+E5FHinK5vs0pyuYkSldT30dKQn6f0lxAAhWUUu0JXG/+ml13jLF464
dZ9SltqpgCCZT7QpH0RfkUMGnXzoWu04NNjrQe5YMf6Y67S5cn28NGer0FH6yvbZYOgpRFTalA28
SMe0r6OyNeaTr1hlU/VUh7BZBBQkBNu7eRzThyX78vEXv/BN1n2spTE8WDoyn0bjb4Jq2s6DgiVL
+1P5DZBr4zUO7IXot25oUT6HDPZfzkk1xwKsMVzud45tYLX+qTIOXze0fMe1WLuQddM5+eKkeYJk
9oeS16h7F6ijfN3TAlyDkXBBtm/GAuq3CzzlvTrwYa+ZInF2ZAcaU12dvNH1bkhgcFuCp1R5xyuf
gparunYHQVL2uQWxboBNdmJL7lMYMFZ6iJTfbyB94oLj2X3uzP2fx94/GYNBFdsnvlOdgIqI4aq0
aZnaKtd/NnVzNxGlrgScC2nDuhOmvUZmDfyBT3xsICruyUSX8+eaqHzd/ZpGA/deki6nroNZXkNg
MKH2MHWIWkgPf7x9Lv3+1eYXVQbkQgvtPRQvEhPifCivpSSXduZq0/ewiw1CEEZPkzEbXtJIj99w
6m5mFUbFNXjvheC1boIxXO2b1rPLabB9PHnbFKZP3rVVeoF7x9f9r8LrK/At1HCiSzYcAcoSeZz3
A8liHwyhEzG22ApPBxuCYv6uWRhPRNjqaNIBgb8H/+Q1Yd0o80zPs7HJHWgpPAsPsmN0R/xr8PtL
U7i6ITiMlHnZIhtRlRuVVEaUfeX6Sp3kwiJYd8XmSi5Qc2/wy6dq2fDOh++LqcMI3e8hNrPA5dSf
afLxYn4/RrO1u85kx5Z1dW5PYQDk06QKL2oG08IszIn90l4jsb6/Z9haUkAURdW3GtpW4CY5UWpY
HhlxrY1y6WucX/pP4BrKUupi4jgqaYU87Yf2eSSHT2bWa8iQCiGMzkIkF6VxN75odrBRPtTzNVDG
//gN7+SBa7iQzqrOcu2DmRdw8mcaTCpjeGYXbgzzPbvp2WRf+Qy7vy2oUsUW0pIhS1yW5SflzZCu
8MzghxHXOd9OMC+G6p1fbihYbF4cpHK4Z/Vio7mEoGMcTh1LQIMwWVxypW5hzpYnOpftwYUqzt4W
lb+tA0Zv8t7Yn8Zd0u+pmpYvQdORKBTQ6xmhPBFlZBL7vESvFgobc6IDJWBwwFr70sAAJLKYsD0K
iCJe6q5H06wIzNcRzNWNPxn3rW3C8ovqAAW2pD1TViD+3s9LfvA8M0PFFPivQwYYzGZslvB2DMol
cX1B9hDjgpKfX0txbGFEGBungKM2kWY7zbxUG55XHlyKSLNTbY6AMqR5B9L97P1cKhNkiZRTZeBj
OI5XCr7vbx2+hmKFMxB+rdXLaTGDiaBw7sdFBe36pSrLeOzV48c79P2tw9d4rMHSgfKOzycI3OVx
P+Y2kvX4+vHDL4xhjcaqc9O3pcbDqxFhuX61+e8gg5MXv6YffeHXr5vkuKCVbU+RKZvZ/RZmM3Rt
cphhf/zrLz18FYZzSDvSaYFrl65GBwQlt4s7At25zz39HG7+CStlS1XFUHw48XTg0eI43/N5Pnz8
7AudX77uZPugp3dSDRDsKAKUZorBLA+wV1qeKUsRuni3kLjp6/BRegHf+I6a4esK5u7AxFJAniKA
q+Gokf4VpXer3NmLWoAp7zVZwnikMtzDLsy9DaFTfgBNzE0KwUG1KdKGXJn7C6fU/3Lmf2bHAujv
D9I3J6kg2zK2/ktG9c0iJZjmQXdUWX6NtXAhvK+b5AGKaM7suebkCAy4FPoOwAUbo2aWfPwxLr1g
ldDlRkykn60FkXaEMwWFF8swpP6PEoYx1ypB77+DrbVfQtK5Ga74UN03INbrZ+mInejtlaV66enn
j/TPx2i7sChnRM/jgIO1oPm+d26WzP/k/KyyUiLADSWAKpxI95V5Khnmn9KEV24DFyLQ/+sCt5BL
G4BhPeaujmfAizJ+N6I87ZJrucf7k8PXKAXhpo23hLo6GTZGsEVNpvRpcuorHaFLT19NfbA4kxwt
MP0MJyMfboi8c6Zfn1qYa5hCO3m0bkNUQXk3biX3LAQsWh27LLjy4y9N/nlQ/6ybivpeA+IUPaH5
BIGI6phBVMypyz2/5ql5aXrOofufN2Q1GsdLYRH/p1fafSfsiF1wZelcevaqtkR1kQcIpKgtBe2+
gx1dFEi96Sfn2k310vS4//3x2va5DSVlpwASO7tCU7XF3biB93EHA0Y4TlzJ+C8NZBWAJjtDg5tP
9DQ2PwLnF3eO9ipK7UKcXjfZe2RVqGYiS6mL/JUH7qll7qHvUUNEYSZvr/kovD8Etm64+7gS90W3
AD7rwnelFzR7gdJis6vrRpdXvneIaf//mTJbd9iXibZ+p3AxwtmynxdzQhHLjRZz9sCCnWXYk1eI
YF35Jheq3WzdcVcuLQs/pP3JITR4tTiGBXyrTYm2vlD9PUT5DDgRuY6ziW+YFNWGm/na6fr+ymNr
U2toY8+0Qop9dKCW8+SH2QJ9CugWadU7+7Cc0iuh/bwN35nSte7PKIOudyyqjARl4Kj36Ftlgys5
zoUlsSb5YkHDJ9wBfJS1dKebAkIveXXOd65Bzi9M0lpntbdNnYHZNJ/a5bbSvyGfGDn2rkqHK5Nz
6fnngf0Tuzz4W6ZeyeipH8dXf6zru66WZIP+cPir6MS1E/DCPIlViKQO7adiRj1MDrLayMaq49j1
/MSIe61AfukVq0jZqh6G8gQjadvfRRkmvZtFeVFsPj6mLs3TKkw2hW4gUVUj++iLYzoGL+2UbbPG
Kza11degKZeGsI6RlWkaBmOK4xCkoOvdG4A+W0CePh7ChX2wxi4skoO2gB1+LIdxS1n+KGzz9vGj
329OsDVowRSK5XONBKHNWR/TIXf3bd2IOAvEYzap4FXmeX2gddltqxa+2R+/9cJ0rYEMhMxUtxNs
L+RU3rll/71Il3tH9d8+fvyFT74GLZhMZQ1OdRBV/SSU+SOpux9TWVbRNdnGS7///OJ/9l4zKNm0
PnVPqKjbZNZwbHNh7h5zvZDPbe/g/Op/XyH7QsgMjAzVjQeftH9NH8Y2EDsHKPsr6+rCMNbygq5D
nHlhgXdqak53daqcuJCzSrI6u7a3L3yKYLW3RTAvpePm6bHt4b535khDOB785I227ZVRvJ9DsLXa
SNt3kL4HauHYULYhi5M4/k26fJFgtknz9eMVdWmmVvvbStUVxsU7gK7Z1I1zaDL5ANmWK8f5pSGs
7jBhVqVtG/b25JSd8+TIyd+2Ayh/qjZVLNjS70kdVC8fj+VCorJWG6mccBz6Bv7bOYyj3dCLCx8e
Dmm3fPdHI+LS8L+61Y8fv+zCyNa6IwukFcgMq/eTKJr0BN/hJVKG2I2TzxBvzUaXfJMwtfrcZRlU
yf/umlqXsuItNArqxqvjgrp38+h+Y5739PFw3s27AhGuJ68LieeA7VUcu7yC0TQq7EUk5yzY5B0a
46TAf7klzH+TEnDR3z5UkgtcXUr/SuB8bzudX3/+pv9EhS6veUfyITviBBYoibMOWAYaGS7jjwf4
3kI/v2A1geGkwAYSfnb053YH/d4y6YrgG7Pjtc7Hewvi/IJV6BRTxfjkkvKI1i7f9jM3zwC1FQcO
+UsVlRYK4jOT5TXdnveOzvPrVmE0nWCrHkJX4ojC8j1Ma/dlmH2ixnR+9PmV/3yL1Kcjh/oFnPdY
Md1ncEtO08DZnlE7MICY43Jp3e3nvsoqis4y89yxJcVRgzbRqR+u5Afg8a4E0He7YueRuP8didFi
cvMFi3oJw41elm+6IeFRBv5t55R/HfQtihKhu8qnV1WqAT0YBIw6Hb5/PLr/9Y7Wef75/avoCjJI
yvJhFkfFoH7fffFQXRmY2RP2myxdVFHYH7Q/Q7DLcMIWx9FpdhLXqqWhd04NcIDnPRg+4m5tb8Bt
3kK24LYcurt8qb9Qsx/F8j0o3CsExksLahWqZQV+cMVpAROh4W9eiLhw+reP5+HC5l5jIWkOg/kQ
zs/HFKqwtBA3UIdJau2/9J2/+fgVF3bfGvkIBaCgpz2+dEDktqqeu9Acer53AAkPPrnl1hBIRWQ7
ZpoVR7qkJ3eaDkU3XPn572IesFLWYovdCGglHUJM0eDGod8kwFvuptpNOvoj9arXWn89q882cxdr
azaEGWi9VFdi46Xvs4ol1pFhqG1ZHascJ/LQLLAk86d622VzCxHXpr8yygtLbC3E0dvUwR5V2RGu
9Q+tMMcxb+Yre/38W9/Zamt0jSC5ZoPwqmOw5AruVz40RvBCgLl1lny8xi69YnVGZWiv5w0v5VHV
bgcD1/ktG4dfXqh2Hz+fos33/ij4Kh4GdGgrxRfv2Fiabx2j7L0Os27fOEItUa9KA8leXtW/ulD1
wx5xfzyYdHGeXTGMwxG8sB62W0p7zzwgzR5NZig7uEP+RWoSRLMbuvec0CIOvDJ9hgO3xFR5Jb9R
mVsdhsZPT6Zx8mdoeKERYoY2vPFCm6cRrM2rlznvYYRHchnsBlQv5Slwmm7DRJcrEJ7dIO6Y6USi
mgKKt2nuOrGsYJ8HS2vgLR3flY9NF6htP7iAkBOOrgpPZQSYWrZPHXTaBTKnLUDGBXxi4R0MLUDL
s+3YeHrf+MSBELaReywGlmS8UdGUjhDSHezgxa2y8th0jH9xYWS/U8SqbWPT8GiB7v81+25w6mpD
XlwLk5idprr7pS0jezsF/S+BvniSdcChwpsJLkCAGcyx5rjvuqyER+0IP60Exaf0nqZ+MMV90wbQ
+S2L/HczuSnKU3weiqguHPal7UkfhWrOIpPpIbHZMiGdKfIINK40lpivKnZYaH5PrKA/TWZ0HXN0
nb8S2XeJu9g/0zIIfGNYkT+ZSU2AQnYdg2qAl28DAwOK6izZz4Wwb2ooUFiHUw80nDpH/0rnbHwR
5WxfwzKnXxowep8Yb5ttSrPg+zwZLZPAKWEla5dw18EA95dfWLeNaKMB5m/t1N+LvrdVnIEVsXEq
PcMTAmBdJLaTuF+qXsQSnd7YMZBvj5fZIXc6hS1cPGLREGgJ+0Ei28z5W8Da8BuHLk4yeFYeqJ2n
n5J24Y2Qrn2G8Gi/oVaMf0iRiw3MH8aEAUmYyAAprZcOAZxv+BSCSymmZx0I/4Tvwp6kZ0QHCr+w
LFIDX2IyqyYAFrb0jnSosgPmnu/gqyWeejX7f2c0iaeIyfwMEPSbX8vskQclHPImHSMeiNA1hgoj
kVfGoLCqUmZUFJKa0qiq1ZDAirH42akcXUiQPNkbjGv0tBVa0VuLJnkV1bIUQeKkcxPGWQhe466A
gUtMKs+aaHCL8TBBmuFJpxPH/3y2jWl091Wko7mzmmN51BnrdozZIqY13CQgvXU2+/SBa9IhHcqo
lymeCbPFDXrFxU0FlaovtQiDm6ySw0PpQ+wJe86v6EbgwiuhrkrUS11p85cP6NNHs4HgGxSJwxsU
teChTHsIQjXwTtvmIAAegwCbrsimEUhH+qNUDRqZYz3uXd5M3zM3U4CkMfNQTqLfVmVXPyiGQ8lp
cEbMFD7uTbik217w+Vh1nn/rjsI7Bj2jMR89fwv3ZHPXOe186HwwMTsqiXeA6yHdUFd2by0SLlhv
tePTGDSosJK6jmhVjrf4peEP5GzttrBM3eVZD//eJmxjsCwTocck9BDoDGuhZK0hyg6PWb2ruqLa
Me0ZHYN3O4rEGydx20F2JsFP5i+jQ79AgQrQ5bSEF7XwxJYMfZ0YbylvRZVnTawmz9wN4LlsnHIy
m7F1LPbhPKR7Co3MMdLFODWb5uyT6vSFfwgr+IuYLm//OnUNHmPWLfuw5XKK1Ajmb+k2OvZVCQ3H
vOz4NxX69d6ficejoEjNDs7XywHedvWNK0Z3F/AekuJi6hMug/yAu9CU+Fyzl1lCMgeM5SAu4EzI
wCECMmPKZLjtwaY8hsFkbjxmna+Wl2Q/VY7/Q3ZT00cBsgjIBuXVDpJOzY4BwwgZVVhLRb4TFtHU
kTqC4My89UBxe15IFzyMImc/2RDU5ZZav0JdQ4zqx1xS/7HhtHwgvWp2czimL7rL7UtKbBAPUwlR
fB8c28Jz5M0CrT7oFslqHxqbbXXmdBuoywYPXdCC8+vY4ruPbX876jRIFBQQbxbROGiAUaiW+My9
z4Na4vDIdeL2bZbo2octSU+CO7cb7RAJUdFH7bBsrwMd3oUF/DYKuwwHKLWVyTIF33U/+j8B7lZT
NA64N0UiJ9VjaCZ3jlM2D4k/ksZPMDSWVGpqD+XI7OPSBgxfE9qUQ8DMRjdpkUATb3yGX0r91Gd1
8UjULHaL8BwWd5Q60awrfI+xbty7XhXpU1fVw6+6DqBu37NC7WVg+7cGvua34zRkB7fGjdn3pgkA
fbcZ9hIFKjgXdE52KljQ3gVty1+ZW/ITxfS91VlVHMk4YSV5M0Gc4vQAK8oa5oFOvfUlbJwgG5wB
MlamFAz5AUSpvmy3yIHT3/MyDmyP5Mo8qjQUNykS7Z9Z69Z7aOe4uMOrgv5xh6H+Okqe3fkMnRVg
er1XKzvzQoCF/KrSlgMBaazP4rM40YbrpoVPWOs5z/B87yOfocLSk0W8yHQclqRw8mlKij4ogULw
xK4Dx/Q2hSLkdp4gQAmki7txCOEHQ7wcCPFev86SsC1i5LyBBgnQF5nM47KFmUbfD13SOCjW4eju
3wyOyERpq+cI2dwcDYAa7WYXxg9e2qe3PVvgvl3S/ncoFrLVs1fsFi3mSAfYT2Pf5j8C6uSJMlXw
LW+mMpnHtEsW6xR3FoWcBObv8PUpp5fMn82b9nonHgM5/qbj0uttrnj1kHq1830aenXLDOIQhVog
pCG8MS3jpirKLE5BZHlt3cbbz7lbA47U0gUmn1kWWVE3cT2Q9kYvrrgHwtzBRhj6NrI9TCDTszxx
M6ASF9VmcR5Z6Bcxijx6U+VV+dfzDT/VoxzvhqDo72A/78WLpjSNiNPn06HqKl4lYg5De1cXatnV
vGA/yewPDyH3qq1TML5BCTc4wOVbfmWAZ+4rllpkX/6YP8C1aoCAH0F5p8hKN3HoTEp4w4ETGSnk
WyJSXoDJ4h68QpxUmF1bpOVj4S+Vk4xtKdt46gNx2wPy9WXywWbzPFrFwaDJHhcU3L3OHheJYoBT
xbBMd5dE86n7PrIKriaVCuBEB064uG+0i9jHh97EvMtzEVVt4byaWphvKZ1pPIqhvUdxjbVJpzhE
UkUB/dFNmNJ6V2pVt5GpSwe3d3cx9dZAxfLAw5rsOwa9TVPEOEvdZKEQ3JiIA/VKKJHtHAxIxiNQ
5k2iG9nOWyREHBrL0I1vl4I9dl0QQiqr0VUIQxy3fShCtG9Gx+ePWe+Ln3Mv5J8ZiidJjnMvh+Eu
XbYLkp7vRgmbRZ0uuhdoLkM9s6sGCr+Fqoa1N3zR+X0TugJCQYDTfW/KKfxiHAcOoZR7T5lSYBpn
oABvxgxqhdhk/r0Mg/B2sNnUJLZU4/2ZkInkCXJPdwwIX72Z+nLEdAxiCyrG+BDKpfvDzNkbsqId
/aPN6N/ZdGzhZoJC5Y3nwncH38WrSgAUp+x5ZJ6z6xbaHb1FVy/CySEWNi5lUuUh0IZ1lR9D+FOc
XWjg4IXUGE0CZM18r9gE+90gRXxI2ozSe+KhTREJiVZdS0LoZTCCi6zL0KKOmxxQO5whHtm1Q+ls
p0nXOqrQbdhA+ph9gw8hEmxzBALA2eOEE99DjeWBg7hiW1PW5lX2kImCZ463G0bZxLPbD7+yPHOa
jQ6rPDFQrIrTUS9vxaK6LMJVs8Wx3xHxVYxnzU1WTc2PAoT0NLJ2dG+HistbzW35TTa+3eScuk9L
5sljhWaISZZy9GNpPAosWpnPf4CgL++8MYQ31zDvPZ7vIMc6gXywyHscTmrnkNaCVy/8alNqACBb
S+ijdM28k8CZhxCNIPMGXWVzdMdAnYQN9MaAMLMLFqQdRQ8fBzOrNGGzBaNsNPZBhpXzUDA2HqSY
smQwYEU09RDen0PnrbFwipvhVZHMQVbctJI3IC1ReHxBDAGfqwk8f2eROFXYbiY4OWxsgdoE0nNh
s/lbdLV7snVT74Kss78GJNLHAOthD6Scuy2kaEB76qY9/DblSatQbANVgqhAqE3KZfF/wkEueFS4
3dWRU5HxJhNpF7deZjbzrLEhiWp7F5BVrk1cWmcZI68COwMCDe1DwNr6z9COuFQ0VWZByBz7rfS9
Pk6HwmYJaXL1xqasi5agm4qESa9JRJapb00p6Q3pQqePs2rAJmXZMj8zWy/bqi7Er8aE53si66qn
kjvNHW/rtL8pljHcu2LpHmdAevaD1nrXLww5kQznut+BcywByiEFoA3gFG26Xi175oyZTZw504AG
FrhxUg+HRBXq3dmk4TkjA8HAqvwP6biNfeNUtw0tkL6btMnJZuaO/QPtffbI6kaWu8n6FLnzjJwi
7quhvkltFmbRUtQ1POAnGsbc59iaEna42Ppan4azN3nY5MNBY/vHlDlqDw1NDgs9PZXRJEt7hFp+
dfBgJKkjEASzuyKFi2SNT99G/lj2Ee3KvkpKIfuvTukUCe9t8VQFNPgZ2KqJfc9xogI/+MmHcfTv
AUT1Jy2dbN8aLz9B7SLYzqFL78Sgzocu0VtZNYVJlFugFNLhj58XeAtsnECaB7Jk5IfyWPY7a2n5
NSBkTIFOZCn+YTuN8WAX5AIIzp6XqKBo+6Twar+LgRcmb9p14JAe2CbVqN00zqZVosCCFd5CY+LV
EH82Yl5eK4Dm4SdRdsUG5kfeSZTeiMuNdjwcKIWGNM/Y+3pL3c4cUM2E8F5BkY+I1t/MNK0PIy5a
0KKdMutGzoBMbJkcH5yIOrvtA+m9wWoyQACf6uZUWw/4pgIX+AzQsATFcHrysNW3eaDsd9Uytmum
AIx73+TBSZtwSTKUOz2UNrwaBgulUvcd/IYf8NfVg9cGqtvI5SwqVTG/+1ksHot9CRNWMrD6yN0q
2/ha4dbPZzmepLV23wx1u8ldw3+hPOAdu1Z5cgs5uAHSMEF7U7s63aSLDJJ0RnUmrYWPasPsj1tk
KGEQT9RlfyiYHzGExputN9vmoQmMu12muvpeTzS7mULkbI6fyWe/+T/Ormw3TqbbPhESVDHeAj3R
nu3ETm5KiZMwTwXUwNOf1d+Vf45pJF9FsiJoati1a+814MrfTVP6u9XluIOwGkDhUuqkwx1ThbZj
5/HgW8bbLDMnYqgKxTAobMIpt6s+7E1b/rWJ0e1txxdOaATtq9SzmQiwclXokCI995OodzbXgJ1D
LffVH1CkizIw5n8ULR/fGEx4oCAhJ+e2c8cmNqnZ4ERHvSbA8QUJTuXfQKLGRU3JZhBbQmV8CoL2
d1MbskVhplZz6JGx+O7SUe/A6efwTXHHCCh6FeM63cYAeiCXTAe4qoVuakyHGSCiu0aViOop8i0l
5waj2LbJZHntc69V+WOyfKsNxQybkR7ww5hf0F0d7Zxz45Wo2VY6f+06zWLVDvzVniETlCp0bHG1
7x5cPOankUrrdXY89zgGJbmxjAyVHnDWaBAa0qP7IfXzHYgagKrOplc8XMobZwPCglhJdolExRNd
HqmKOwc96OzZAbj1GdwS+ENIPp+aXtfHFJe/Qz/WcA9o5zKmiuT3THYsksJV9+Be48TppLnnQV/d
ga3jz6Fyg/Yo52L4SbWs7i9JXmy5DLbJM2jafwan82+HAWInjrZxWwQCZ0eo6uJsRKJl0T7HZa4i
GDgc/dZQ8INRtGY8l1ghHagQe4+ighY2vdnuSN5mz16GI6br0PBx8YURbjHNzvcKK9ZGE8CJu2HO
eUaVZC9c5u58nEB7LicL2THoWCPv5C2tiJPtSrc2v7HRRcalYGQT8qILDgIyqjvNlHsyZsyKN03G
k4l8p41htJLdYWm0ZtR3dfMMBiMkAALpGE9EyeE+KAMdeQWZvsE70DiU5djccLOe9h3Ju0Pd45oV
moHtJKmeoMrXlpn62SANjlwuGnjGg88RQQU6vYPFmf1mDZb40yo/eG5U3aHS42Pm+NScMhc7PywY
wy8u7aGo4wxnaRl2hj0+lnnL77CD57MX9MPecvP+FugterLLVO4b4bDjUEjjdLkS3oEejcqQUL6D
ENMi45pgejQApK7biLjufLC7LN2Zw2CgklYFDyPlMLBw8l7Go2vZ77brSo6V5gYvMi/cHYAfyPOG
sXlwxsK9rUwjKI4B99I9GUYDxWhkTNh6/DbNWFvFJhzL4swvupOoKHt0RJlDuQFjs6d+h6/ySWMe
tTHbJJY1It4knAamssLbdUJmhw6eDdg1jtBxaV4yBvjU/aRBRXe2HQwTdPK74caFlfdJ91W/K5C7
vRWu0d320sJtgFH2xKshf7HkNN12HjGPYhZgs8ytDTtTIHpQldBudYDyxkWgLe1OQafNPWhFTlgj
CN4MwShjpUr+GwXrETYYUIHrlNkmWk3uHKm6gY2x2yi7g0uqp7uD7iz+jfKuP4wBKZKJuaKPUFZp
fyDO9/f1LOyTeREmRI+0PZO8su/Mfq7vUSdir3Cj7G5d307jlJcktjpWxIFRCxx9o/OQ+bhYlaxx
Xl2Z4T7eQFonRJVjPvg2Nf4R7Zk7Cc033O48Uf7FoZYDzm5WFbq+A4dWba8eR6cavxPpQI5MYrnr
Sra3ukzTQ47q3L7Hf46hwUz32kax2nHABmEB/xXgMvCce4MXI055YVCwfO/7qXEL6zbrhoJOFPd2
mr8amdu9oJhj33TcdiJsq9qO4YNeqL0MQCP1yrKhENvS/q1dBKgQuuZsHlB2qPydqQzyDhDZRKIi
6Ox7RwDh/wA4xjRFJqAMT71P2QvrU3GvesVfmKir9FRR3bt7CprMWzHi2I5oMM24bUrWv0/lODzk
1OFQG5pR0g4ViuYvZirJy4TqtBkGnBUJoajQ7P0uo9+DIIewTIPaBZsFbkSwns0VLZ9dk0FcuxtQ
kLNnw0WJNreGg6EI23Um0py4trlMjJn0GShhyowyUAJlCLX6IVI90Fe+FMOzqirVhXVfNr8KlQ5A
L7guffTdUh7H1GN3khsqYQiGf1XWlj+dqlNIk5vhm2rmwdshIE8/cjRJj0GRwghkduetltVaW3TR
AB87IqDr3QCUoLvn2vIImizlD3RhzDBrOmTsm4Z0n+HtLg3MRat7sgZzVI1hnOosGG6ho5AhPVfV
Q2Dk0xPU96vH1iibU+3q8sZ16uB4vWe22jFbtK21cDgaZmmdFFBwiGGaSCNKSxWbWo9xOQnbB/5r
Rim35DnuTtoxQksRcpiaftoD0l8d4PLVnVBdzIpQQzjkkOJW+DI1Vn+nrWb40brAv0EeyDiQofw3
kYAgL8voTQv7sXPfjKexnwcW4bRBWaGBP+9THxSoxqVTUf2pvBF1iDJn8LYt8hnrYWjVjqUZKu8l
hXlkhJzPukXFCpzPHBfrHNWN3PhnlHX6r0S685AWg783esbtxCtSWR4G0c84c1A0EtLMdm6NFlI7
4E6H/MS/ETm1b6uJ/CUtFU+OkD62WMUeRTeUIeek/U4pt/eG6qpvpLDqb22r0F6yca8xAlEf6ISK
RQ9luMcxd+QNGQx5yFoOhiAkBNLIBpcxUg1KoHYpfuDqx2BWRpzQ14RtNKNXluxSUmXKoFWW5hn6
eXZrnIRvZXHe4phUpil2JGisGJ2WZgN/8p904ydt46W4ijYGZuH0qxJKB2JHuDgMf7ga7GhkWQnm
ZP9HjqjuhjNx7DMLeuQhAvWX5wl298/Xl/Aa9GopslLMJUOYJFUylZhq251D+Nue2pIf0dvCfc4D
lXqSu6ooD3RwX66/daUXv1RdgVcp7OsdVSQAW/NXc0ZzpmypvTGuK33spcqKdCz0QGBmnlRBX5xn
MTp73wzkvY2WMTpmBdvCSForb1qKUcyunbIO9Z9kbHAEhSm/IBgCn7gxZDDEUwuT+9jAQRDBfx7G
7TCNui0z5x1Tyc1wTi3/2EqTvRZlMT1kmbBRhvK+OsaXsf8ApMoG0H8B1GoTMrA31JzrV2D+t8y8
1iZwARWAEoqjndzFFWXOUnSIevfJJPW0gQFbe/ri4ACesfXp2KZJYVQhtP2jPt0yhVubsqUFBbc8
cJrF2Ca+MbpvPvzhnkxsgt90ErKF+qiLGKV65LC5dZRTW4SeQGcpwP0wzguikQdX40NLjPzgqsI/
ebA12zCTW4s9i8NkQhpJMm9qkw6l/yjj+Ws+FkHolOzZUZA2TIUoNsAeKwO8FDkZoTGTgmmKAQ5Y
mPfI3sn79Z29BlO5/P3DqhMCbFAuUcAc/BLqL1Yjf82+1bxAx3+LArL24y9///AKuJM02lXCPeEE
emjALkvLeQMxvPboxbImRRW4ELxqEzU6QE2CMvh6fVhW5nYpUTLh2pnB3KFJhlnId3gJ2+BjVfZj
MVuoQGcUEkIlACg/rr9tbRIW6RBEeDxGckCdZtw3DHFn45852KDAr+Ea/zPe/DD+Y58TpMu8S2Rj
QNhpCshZlpnw97ox3QPaLjk9ocqXamhP+ymciHLNzjkaMeRE0QuawoIWW0ayF/TTJyfoUjcj7bp6
aIDoT0wU9SMPtelRgWhbTwfhuafWz/YKQX8D5bUyiUsRFc/NRefANCJJzf44GdYTjMoguFDNfxwf
UFh0xKPr87dyrCz1VAbdEavOujTRTMPROj2YRQNJ6d8k21jnay+4fOGHKTS6Rk4VZ2lSwzACVfpR
sdeOKP+Qz9BrsaChInfXP2VlKS79BOY283o0+tOENA8pvyFwVK1qb2OcrM+e7pv2Eiw8e1rysRlg
ftXAKhrW3/yun4X+7ZOURyKb/wBxBeGMFLAACvu5HWsGlNHcmbKIlBNwrRPz47TA/cpNO3vjVvBZ
ELn8qEUQqRu3pzOu4Wfmyx0lcwI8zxdG8/LoxcGIfjNqBIBwJc78CsvcRI5vsrE3NvbaYC6ixgRf
NaZIB/nvBleSCXdx4KK/MZfQ/fW18Nmqu/z6xQHXpXSwSwM+FpojQVJ/3XmIpffef5V5s4T6OpMx
tUAU0rNB3AfNq7N7YZQTo9wY/s+iDT5gifMdQG/kPnpD52zM+WNLaDpDA4U0oUVTuutoVT9XaIP9
yitJt5iCnwWdyzsXW1WnXmpbg8jPZtp9g/xQGXNEt2EY37w2ZcB0dO/XZ2ftRZdZ+xATKjA2g1yB
umkEt0qiSZ1mocGg2je7Ie4j8fW3rA3hZfF9eAsgj5cTLyjOKZhEKMwGiDyQkgGsEBgE6wYBVt4w
k9IfIC/aj9ffubKwl8jf1DPNgjOmzzUtkqpUAFU8p2p4+drTF9u9mAHEKAGQPbsqOAo1niibYmJ9
zX/SdhZb3ijKzhEDOJDgRsVldwiKEQW8p+u/fSVULesmoqwCoQpYo/FgemxKBR3tfINT8+nl9rJw
F7u9VQARCpKjg0XVfVpmdyBg3dHcOFja2flj8Dyi3GxYPWwresM+8GlLS2slzCzv8E2ecgIV7Rla
Wi29M0Q7nmY0cGKeU4IKti62rIs+zYTwicv7uz15s1Vo8NcsUdMDg/TpCe1SlNmr+jsry/puYJ0M
pdbk6Bt1A9S2D9SqA1CTLqX2NtKStZFeXuGJP7ZNy9HyUaa+afs0Dhp4vFQMzWiTvbU4NqMGPy4Z
5zLfM1KwExCdW7YUKxt6eZXXJXwPqEBQ7wSNCvWdmgEaozIRw++puB/zLbbuyiZeXupTox2B9K3A
QRtkA0t3KEhxha5In9dfCxNL/1La9MKeBwiq2OqnMAGvxt3P0BupytrPX0QJ6HUVQPN2cAoX3zw3
iIiFTgD7mkQ9EMP/G1Uhy1sOVTrBoZPpBzoGJwfKX9dDxNr8LrKCETIwaNZ68owaI0y/xjHTSTl1
VhSUoEv7nJk/SWOIxCVzrzdW9MpRtHT0s+sAvYuU+MkMM/LB/Fno78Hwz+DvXv73+letTMeSsAGs
d+OaqfCSKRX5XWPwqDC8MrIrdEKvv2EltC6FUH0H8HI3gDiGySl6wX406i0BrxUhKXtZdgKpyCJ1
j5Vqosodi0kBEE97DpEY8bf0gBwwcpCOfWX2wLajDTUpbj1Cy21OnN4Qt4r3r2p01WnoHePHFDAT
Mq0SOr3mPO3qzhavXOYwGppK8yhFoMOgBjxnY27XRn6RZhBg7wGEwVKtnfnZUOyMjs0xs1Lni8+/
vPdDgkE9Nx07CXULPgHTk2fDzjSDPWgr+caG+I8VtbxzIuovNVOHbvI8r6z1udWdAW5U9kfbhXgy
qOWFEHee/rVa1we39G+J7YPHju7tjQJbElwLM/jR9D58DBrPhN1DBWinH5CfrFICUEcmbsGn4L9Q
3LdPkLsyIOskYBfIKYUPW/Vus7bYoZBSRWM5ZSEsh6zvZAIRyxu1/gcxZLTx/EA8OjzrduB1zCcX
zW+wQWFQ1gUjPzZEN2fTcn+nvVUeYLPbHllQAL+ktBjP6Dxk8BnheDRBj30OodH5AKRSAibEoyNb
86EGeCbUtCp+taLTZQicXHcLiSIrggsdIK/Xd87aClmEStA0ZOu7fXuW5g9lgobbDnGv/l1/+Nq2
JP+7PESpe1YbLT/TbuoLfK1OEzrNfCMZXHv8IlrKAPQjkUo3AT/o1lXqPTCML/7yRT4FLCgvRZaS
s+EDF8zgsx67PN8SuCUrv3xZ3HDB47Lg09qeRVDHHrAhWW/FY/dcShM4KT8sZH+S9pwEFsJFWYG2
MT0NWkMIe44g5nXQ6G/nnX/MnH6nA/suNcpDOct7hYOuV8BXZ18oDmP7LYsjudNZvgvuVGI0DlDM
7nwy+uprKcBSQLZvdAqPLQpvNlC8RgAjxumb03/NCtxe1kJGZhcF0MVeglQpv51soCYYAFdgXdbA
R15f3yubZ1kQyxiQtg1YTElZAlbzWFlJTX9ff/TKqfzfyvkQWWH3DWL25dH9MEVM/jYFJC8BHHes
n03Av/j7F5sfsKtRECCXEqto7ryx+s6FdZCAlV3/hrVVvtj+HvEc2dsNroJtG+mOg802j69fe/Zi
7wuOniHyPH22gKHKzF9dtbHi1wZ+sfMryEFxC3IckPEy4yqvjxOAlWYAaFERw/Fjo/2wsnKWsqCe
grqWbHBLhtJi6FuvovjHt+QcLX/lG5aaoAi62rF8Ls4EatBRZ7r8KA1LWgAyWBf/gUKMQWx7sxIR
lENJTPNqPFai7H5CqCODP9JpVjM59JBfPfGxIA+BQyD6PtFLOckdqQlGpnHhO6TgO+1z2gFi51ZD
2YVBY+cK4SsA+pV0/g9m8jeZlc2/XCoNwmXL9yYvZ6AvDbnH8enfu24PhoNrZyMqO7zq3gKH1ZFn
k2qINail6gYu8gMHLHwGsgikqucytd0YoBsV6gndosEp8nOVe6h9O42366Hn+69MveKXgOwP2Fa8
2AkXOG1vLMmhVFw9e5bhyIgyVrwEfTrlj9oCBy702joH5NQBnloYIBW0ZuYcaMrSZzno4VRA/Dep
XOHtDZapmJV1c6qmqtl3uZMfTU6saBLjBA6ZP4Y0L/muBPCpDit7mA5jPdkHkNi8JqQN4CK4jpBg
vEBchpuxreF8KZ3WjltqtGcIJQwvGr4Y0TQKX4KLUbhHw9HeqxEAkcfkqJ/A7dG7oBH+nde443Pb
ZPXeTj1/11NhAwGL4gvorKqzH4rRcl9KXji3IA94kYnffSx9Qb8xMqPD7+kBjFADDoq/K0DmBpA4
2nEHhcJbqHaWOy6H+h6mD81+sE3zHggTL6kFrNA7RCcwJQbSnNnM1Q6zbdwo2yd0Bxpfcecxr7xV
ed7+naqhzY8t3FDR4M4a3e88eB8eK+UFCVEVeej9HkLsFeT8QfHLhnRneZqmkLaqeeSbbIgMXOdf
e0Br8DttcwobSNS1YA8G1N1VbV1koNdkIspEYYALbGT7vgEFE1eALlaTVEBpaXmwul5c8MPdc9UQ
590BRAzGhEzmkXD9FiBKpMrfeKbRr+6BkH3sAnCLI1QYjCms5lk+z4EedrLVgJHWPJ6wSuPOezZs
nLU0MOx30U/9UzVCQdqsIIkOeNVLyQAyIZBRc05uJpoELRJ4Xs3zGA1pPRwhqPg6E3eGwhM++54Z
JhhjYIAAXdJzRp0bKD7b+2G0LRMgjHSqt5JqpF+f5NTWJV5/OFsArRcakg9+UlAYhrSgCFeUfHNM
Z6tRtBbdFufKYM8TS4fROhNAVCeFq0HK+Y5BU3vj4LrcXz77gsXJApwgmewctoxdOrRhZoMQnzcV
uoieJ48+y9hGXW3lBPuvCPRhpGqlXbhZy+KsKoCkS0LApOwzsJa/dIj9BxP58PjctPxe5VZ7BuiX
7FRQNKdyGkl8/ekrg7QUfjUcX+tZwCS1tg5um0cpUiAA+5UwN37+yjQvdV8zTRvHKeE3WDYPBIW+
Prgttq7da8++HG0fhmbu+kqSi9cdNb3pQZcdEHUwgIxBXHU2cvyVYsvS+xnGZqroCg6PAW0BaqT8
N7CIENOg7gtE8z2X6aFyh6+lFdZlkj58TwAPA3u0hZ/kzpubwuFEF6ENxwnRwyywGXbXp3xtvV5G
88Nbagh2Z7PuL9pRwQztDVbuxlaNv64/fWXAlmq5tElRfAId8kycWZ4nC9S9IhNV3FiB3NnYHGE3
jxq85ZpvKNWsLeHF90AFx/McmKYkYz/dNJZSYWAN79IfTjCh2RiztXcsoiH4gyODjRb6TJXsvjtE
aojnA4/meIWzo7CC30j5PgV/4S61tKzFOYtS9eDkZ8fz2YEC+rADTJtGMMTKMZKVzL8FhRecW9YA
/duydCc4l0/X525lZZiLiNlYUjHpTywhQNl0EiPJAvSbrj/8M0To5csWyThJYUrNFXwDCPOh6MFn
SECb/I8ZsEj4eCWyzUKS2yJnf6+/8DL/n8T/peZumzUTU5T6CfX87mi58miAKxaambUlYPP5G+hS
bpeMMjAl6PSJJHYMyU3ItKCjzYqN9u/ni44ulXY93utAdhgxZQ5vo+Huvby5mYb0mfpb/lafTwpd
yuu6hdOmPrRNEjEqIDRoeehJfnK7Gq49dhNbhschDqHAd96qXq+N2SLGZbyrCiopS1KP3FqFAu8z
2xXc3Aihny9hGlxe+yG4ocaR5y5HP56DRznMxg9AY398ZT3RpUKsXfJZDJMVJL7/qjlAt77YddXh
aw9fZEMQT+mhqWeiCJtXe3ACf9A+3fvwfd7YfZ8qSvkmDRZ72yeD5UBs2k8ALiYQz/CK+6Hr7dhm
lthNoOjcM9AFd6hoTtAZ6KB3MtQGUgITsNPAmePZVWb8tW9dRIIWms4eqAMQmeyzuGk6CKpk+q6p
a/3FFyyu5/Vwqcd31EtEjxO0mzSLbKd+Gcyt2tzKtlmqyUoo78B9LoearJ2V4QRBhGiU5K5t2R7C
3o+69epIN/q5aYI/18ds5WCgSynZiTi9BQ33y/xZbJ+Pw65r6T7r3fcCPbIQfZnvExvPbZ6/qBY0
jeuvtT+NofS/4sGH7cQss8hrK0PxZ6oMyGhJdRI5r3bXn/55CYL6y1gAkxsfd5z2PKLvVhjZdyh+
vFmFeQDNH5IkqIFvrP6VSOovosJArZZWokKYc9g/ZrKfga7v4SR0hszlVhtl7WMuQ/hhqMpRen7b
BN2ZumUbYYnrd+JbuKvZ2voJyw9xW7Y1f70+cuCxr8zMImAUvelZNfiq5wxCdL89mfL82IFn4kQS
rf3pVEDaJpI27YxECtv+Rt16eDU6CG7A/yW/cXKrfoJuU1GE6SirZzuoB4ohF/kRHFr5G02I4hVk
Pr8DDwHmpb4Ymhsrq22w962exCN4zY+NH+DiXRFya1/kOsMJNFG584RXVqEqv+fVu0Pam8GcobNc
WvMbWE6YV8fjP/0eZUqaq+7dmmG2FqLOwFC+0QX/nrZlcCxMx9mB1Chupn4YWpxG5vCea5CsBRgB
EXdNa+/1JpAKCloMLgUpwtSp9UrsAQIJAVSpXZJnFxSkdVCGkgq5dG+8Zo7bxozoLvY84EIyw3li
Nco86D9UR7CxGnlyMqOxQrMWI5Qbqj8N0CShTA3jNs8cK5pTv44asJzjJhinXaHUj0EyCh0D6caG
AIseVwSyR823e5lrtxY7FBjoE4Z0/gtEnP2DZh5/lPoo/AHMZKitQF+Ldp79h7fF38wluH7NoK/F
TleDVTi7Dor1oIjlBditzvdGDO3eaWae2LqRe8i6oBtjwhP1mwm/py4ktYFZ9xnAT2E7QDeVlcIL
c3tUUSWdCWINlWPvHCiu3EOxCllYaQ7eDe+EAI1hRHUru+hfcnACUQRSQ77vfNkQfH+qIEsJq5l9
XvrsCBRDnbimIEdbMrNA8GGw9wuK+ps9196rM4n+2Fcuw22PpP4Jwrf2kWofpQNU+eoUaq4YBIOK
AH5Q86DfU1U1SecH2aFyoM5Cyyr9ZgAJuK9A/piiTGskiUSmCs5LzJChMzkG2PglGMOtZdYvtpd1
ZggcW3vLvbKAWKaf7soyryJzqEQ8Br3zGx2QYqd8SFiEkPTxTwVIQiiu+FkVtTKfH/yg1gfekuHO
RpXtviUFeQIs1jjyEbTLXQaVDxvqYWkm4rpqRwsSD2k1RgU1yfP1Pb0WaxcndFDTTqPRPpxR2Trr
/skhzhfApTj7/cWB20OjYs4yPp4DYryaXf2XoJ3pZ/Oxrq3o+o//r2z8/7Nt6i/OXAYvNt2CP3VO
CwxaDwvn300rbODYSZaQaWoeqiJrY8mtkUUerFSCPWjK8jdxWg1YGw8gUEaNnvzL7DR9gb9H0YVT
MZAWOnCgS4d+3aZbV5GVkV764M0B10Q2/gA0otBRW7YC2Ikt8M/nF2DcLf73HMh8GWD/qOEMAhgB
z5mdZV7fZ/P0UjkQjGJCRgL2PdeHfeVg8y6H0YdDp5F6gmD3PJxnePZAkSr0+2Oe3Y3plhfmSrq+
tMAwa9pihfMp8U1x7FkK6i0fdkUKvtnXvmBxNENRMXc1OFWAoHp+AoPurofiS+ECk9O0/xCmy8P1
F619yeJ8VoaXGl4Obogi0FaAXNUv5hV3bbBl4rE2FYsDubVAFg/qfkS7dtiruYq0+4enA2LGxges
rdpFfBiJC+Eg0ULdhZROyObxDQpWG1fNtcFZRAiPz16TTXZ/zvT4bDOWBKkdmUI8Xh/7tbFZBAeu
g8DQZmAlQ6mnqMTxFDm6QdLR3QrQKL+2lJaa5bk/1JUJiCGcSNyTZ5LHNE8fajH8LYneiKQrc7DU
JYdAgaau3cH8xpP8Rvtpfj+rtN/YzSvXiqUoucrcOuvBtYKW7wFsiVB4b1NQ7ezJDtsG4h1Vtk/N
r47WZa4+hI5yNoArgK/VuZphQGvdowbsdyJqqo1S1qdq1zh1lpLk9QwpJwUl0rN9YIf8qJ7bZLyX
t9YRCmuRF4lojshe37j76siT/t48wtTz6O62SnZrU3X5+4fvo0D0BGzGkhZOHoJDawdfcmukSzaB
QLIygiEOS6J8eoEceh5bij318D50vWDrFFn79YvNDifOqRn6CuJPoCzA6fqxt7ccgVYOqKUKuZpy
iFX4dgAcghkxaJ2hTBZm0NEb7R8K/kMl/xp0gC7pBeYEUZ/ORz17DoJkoj7kTZrhhc3pry+FlSW7
oJdGV0of8hhtFnXaRY/nXg9dyMXXmmDQS/rfNVTSoTNrz4FBdptGAUObsRf9t9ZjG6XrlVleUgkM
gL5kVlPoe3TTLUnLHUU6fn1sLhnAJ/nYUkHcLuoxpblszgqQtP6my90zM/somF9mZ0uh+j+T1c9e
sji8NSSFwMgu/YRBDgJcc4bFkzm3ULhmf62gyV7g4Fg9WowFkZ5gPTsVhrkbCnTgdeGW971dcGi7
9P1N2wAeCe65r0OaNelhnqCmEUqjBH3MaF5hRrGFRlzBZtMlqBjE6rlgKVx0q8ZqoE2bC6Sf6FoE
ITdkDkc5CtFex8FkcNPXz3ZGAVTsppyocOgyvpEvr0zPsu92Kfe5TTNDK7d+rfubGqI/vvXQzYky
so1XrBy6y86bbbj5BGHh7uz1byNuaWY+7ARNoD+0v77EVpKGJYvDMGEaaUAtKrFsFAxmtTMubFzz
i+Xvpfi5LmjOehMJVTunwE26/+DhEgdD+o0Y/UYAWfuCRZQtC1CiICg2n/tLj9/tqlMz012d8jq+
PkQrsXZJ50B1ItemgmjbPJBno5/GGNawb5h9JxZG+qSrOc4g9Lix59fetkizfKeyLdaDPNIWzq8h
lclsBmdPdlD4oTWqN+xfZ5kbk78SupacDqBUp85ph/FcVc131x9veyX+XB+0lVlZkjhKC3LnLC+m
c8OhudOr5g+Bpm2nIN9//QUrm29JzzB9GyUvj5OkZK99/ZC51gkimRAeLfcQTdt4ydoALfIrCLzz
MbfL7tzn+Z01k0QX/cYArf3+Rdi9iG/3tEOPtbg42BjwgTyCk8peUZJu90p5E0BBZvZ+fbDWgry9
uNiMnsMyZxpIokT9ONamvMlICcETQKx3kOOFvxX1SXHk1JgTqHWIfd7zv7a0+51vm0Y8pRxuS2Qq
pmPXmARKwRMsi8pR0GPhAPvuoFz3MxgIvwUD42vYD7qkXwj4iwDJgH3XA98zMtDpfRv8ue9EPV0f
lbU1urgwGYXuUL10kXoo2KynBNpm428IsG+xU1a28pJw4ShWGV4/mEmOBk1cORCLVpB53xVWB9Xm
jEFQhvllVEsor33pi5YEDGtssrSuJcS3Xed2hBDOaLAXP9265/8HHPokV1jSLxrf5CPksKykqcUT
+FEvZFS7Ga4EULkFPBvsBwjmFk5x6jN3PKakq15bF4o4ePYUGlTy3dAYW0Sxlelb8jWMcmxRWUyt
BAXMP6TK7ydItUXwcNsYzJUdupRzGKCdYqCOBWBxraOGv7i9EdJARFN1w5DMf23GFmGgLYoa4mSZ
efYyyJDKBzAAQsIPX3v4Jax9uD6VqT/PGoIoCTCiZAdjLAaBf4LCfwBDhOuvWElQ6DKwVFxRXmLu
yzoA0eePIKe5AZv2a1xKupR4oACGCpENoHuPlkjGEtJe1TgGGwO0NsWLCOCPI4R+58BNqI9OcxDA
FYuE6JiEPoRaZfHFOV4c6RVsESxaGjRhhWF89x0OiWNoA5ymzKHH69OwsheWPIOUOAUYEo6C/sqN
X2fQyzpwstXu/w+79Mm2X5IDGJFVM/UWkDNznucRZNaap8IAe7Z0sxmI0cbvf7fQjIPar139H2dn
tiMpzm3hJ0IC2xi4ZYgxM3KozJpuUI1MNmAGY3j6s6LPTRV/kSGlWuqWqksQeN7be62PgcDha07C
pkurAv+emo9N5ZFfaQ831sXOu99eXeEs2wo238hTbN2s2tcO/mOkt3wchQ1/2hOu3GHt7OchlB1j
iH1019kL6tHH+SCVMDGMqO9QKnd8V7OvC6WmsvdYV4IYKWGhGdukDU4YUDLMSlPdGDybn7ZaIXRa
5QrFggyuMkR/MG5n7lnj+Xs+uy1c6TITVXxM46HrPBTI10jBI4/z7e3vuy4U/+r4VbPiFkvBM1HC
DKb2ypAoPHwZhxunz60xuzpc1YWoqwnikFOg62fadzWim/qees7Ht3/8xtK0Fm2YpRgtGIyV57p9
qEuyR/F3pMYOhupZ8r43rNbXumOQkBe8OAei+ryg2CsqmmBn4JsXziiWvtFO/9Up/qsXVmvsMoxp
2hLinMqhO2lhxTWgODia4l7yAKrAQzrCWOIrUjcRDHiT2abxUH2def4J6qJQ0a8I8m4EJ1tdRv6e
ZiXMGwiKMswJHlzVF1QS0ETrtIsqn+Wnt9t06xWrJXkhNooI4Ll/Clpx8qwG2YhmF/g3PmBjwSer
pVjJciYDZfTUtENo8V9pRcPCf+g5RwXILaHtxiesNR8CJ/tWTIE4g6NiasgKcZnAeFCreGogzH9P
O5F1kRSZTWcxwxaUP1xpWX7aJLpt0xhCDPm+gUfW1VIuR6nU1XjlXEOkkYc6l/P3puTstcka9gSB
LFZ8C+ymJXKoE/xkuD2uUEOvYcdcDg3SkP6S4WbASnFvA6PvkQPYeo0mbHhgV8pTN37nvzvVWWeD
XK+ByGQu0xNz4dLvEvh5i+7enr1f2Yw6KVn7r2+3+YY1gbMOo5qS1TAt7/W5M4sJ4SaEj2uWj/A7
f85GThLOli/tFDxJSU/ZQu6BuQAtI3duLMf/HljwQPl7+qVtAJ4BjGVPHSBQgw9aCYNSwSzR25/3
79XeWZu41QROPwTmtec0E8+06L4Ww83huvXs1cRzecAocXI43/tsT+f2Hu52t0wM/r3QO+uoZ+Kd
DTKeQBqjqfc1jByDIWxnyJT5EL/dMv++1HHWcU9PTGC7UOqcezg5J0u5fJQ2fYAgeJc73rEIsnPW
yEdp1TeuqLa+aLXvurnyC8TmUA/7oO1pZ/FefCcgKCq0vjh2PyRvf9bGeFpHOBqnpsWxrP48ingi
ZVTiDE+aW+UEG11Or2/940wG+Sp8YqEbPysfzPQBOIQfb//srQdf//yPByvYvw+OVwxnougXUKs+
qrbdv/3ojaVkHc60YBQg+wFBXTCUOxRvXEA/fHDyiYTSDso4HacbB/atHl5NZQjuCm8mLUZUlyW0
qGOe/Szc50XdMq/YesFqH7V6y2+BMhvPBOpyWLhHIn3MEPaN3Ye3m2pD2+ysHesIKnwMvdYrWge9
m6N0byd5JBPQktp4uodzT7xEd9Ndexku4lA/kU/VQ7a7xX7eOBY764hHZzm4VcH17TAWF2EGFMqU
AMPS7Lgf4mTs/Xz7MzfmyDr2sWbwxnyO97DgokZ0UwLS2NuP3hjHa100fKQ5QCXWcDYwIWqYBbhM
9c5HX0fFH1PEcj2qdIlfvVjwxy51CL7ljbVpIwnk/Oef8cezA3ccJeEiPUJNww5TmbewU0f1fBMG
nMiz9Ol43xSw64fX1NUBpFt2BIvBZ4j3U53Y/qg/Ffa4vKaLuaWA2pi2ZDWbphrqdStr9amBFUE4
AFmFmr+LotXHvnHzsJRuemOB+O8Q97+Hcee/DOsfX1+pMbUqeJEfSzj9J6g6Y88gJ4CY4rs+bKBR
G/eUUcU+1674nU8IjhfoaeflkRJTHpy0H0I0gP4EL13YdyLFG2IhsMGzkmkK5p6Tvr49tjZ2rLWg
zVGF9qldDCcfxMzLUJf5YzflLEJZZ34Hx/nsSFkF8ItWpnxMGbt1NbfRE/9N1z+aZxpVVfSzPZ4G
6R8rOM4mgZoBNxCPKacoF7ipeth40fokj9ZcPC/Fi4QLUsOCGIRdQM4OuUJ95vtu+Jz1SX4WuQco
LuCUk9ecAdpCoe2MG3Bm6sRQ18Zte34jg7HxOf+r5A5kvgAzctJQviaFL7/ksn8eguG5I5UfF4s7
3DjlbfjcOP+FmX90kQNlXYO8WnZOU6AaIFNVfZ5Mbjn/BtWpXVDzVHY/FzanQwJgVPUIRbPzbTa5
9zAAyIfdCkCDPOR2qYE6n1x2CID6emgzqY+LLjW4Rxlq131fsR8j95YfsI2s6rissKNSbei7rt2d
9eVrC7H7yIBvOIFs2Fx6cIV3XWnp5O3ps7W9rC9eR9QI42LfUydAtGGk7vvLeKmAhxSh5cMwMgJl
zXosK41a6HYJvF1Ph+JKRKm732//go39e60j7AFTnu3eHU+LSO0PUKzTuPI66+J3k32Q4zi8K450
/jMB/WM0FGXr5Nob9Ym4lvXCgdGJQC9kYS5S68ZatLHPrWXINM84KIikO4F4mX9zZYUMIQzsP7/d
UFtPp39vdQZF8RgKCgvB4vLdQOrgQjPFbqQjtrphtbPAm0cEVZqqE2AZOcBilHyYbNikzMRA20+N
/vKur1gnMGUnEG3Dg+ZEAR+L7CCYIB0nj+97+Oo04Lkin4QesrOPmnCZVrFn/Xr7yf8fZP9jP7Td
v5s/a3MylS6eff5qhZ/dEAZs4U8v9qMpcsP7+/hrEe5UeP/5fI7vd/jn4XjcHXf3cXx///LwLKMs
PD6HP/b7X/vnX8dfOvw1JHeP++Mx3B9fjuHx150fRslehMnldEqS5PVwwH++nD5Eh9P+corwnDg+
HyL8nSQ6RYfzfbzbfY6frn8tiuLPcXyIPx8ga7gxXTYXhusw/GO+wAdsombCukNdPnwt3IA9pYB9
xLVPC2z0NX9wYNiTWJ4AArQEK6yzqXp5u7U3hvpaWErnLM0LiEaO3eTtedZH1VzcGCJbp7q1bnSe
FjfvYVp5nLNgbworHIR1sPX3itMohQE/s56nQj8qhIl4OUzrXm2Xw2fh1m3bdbz8axyt4hVaL0xP
MxKc9myzo7Fm53PrWPKHlafV++LGtZjURryFCnfPA9IH9xLkowujirc7xrv+yv/99Zief48KC8bc
inQMmg5utwe/rb5WQOiIyMsp1Gt26Ti/RsPy7GCxqokr3dovI5vFS5MWoJp7nt57dYNSpgKWg3ZI
MihA5AyrKOMuoBdUMU6L02EyDHYVTVndKdvqvnUazpPhvABrGlpwJyMh8zSboAsk+MQAOv0p6Kf9
gvvZqPHcJRQFeOBhbqbiAaCzBiY9Tn0AYakCfnfy0n0jreAX/OzAmSsZ7IPBLKpgAJIN4AVAegD0
GBBjZz+og/1MGRzsRuiMa6CPGcet3ISaL9i5TNPZUV2VFPAum8OSk/GBpGBfWjNdQDbJ+MXOGv3i
4+4rRnVFiogK9h8UlO3PHWjcD7znOmLGzxMAynoAny07e5VpiQwFHSgMjpHtLPuhu+OWZ9/ovn/P
K5SO/N17uDoTgHvZHSjHQw1iki1YgltMqJLeHh4bz1+LgAsYAJMcDgSnEvyBx7TMqqiowRx9++n/
3qLs/9H/6h6YZnTgEZxZ4z8vyxL51omVt8oYNrKedrDaPlxcX5Y+PISPJlCXcbL2XiaOfRMcgavF
XV8dwfktlg2FFTkMmkkF7JtMb+RJtppuvb1wf2FcIMmGzAwE5w999vHtVvv3gRuUt7/7fLadiUnS
dgDdW/2+pMF8QGpbPXjeQC4abK3TkLpB8vbLtrpodUaRNIcpTlPJU0tEd56bcrhvMnD77IwXWah0
9z7VLGwU//6qHKaGbp9r1DW39q9WNkDOkiq0b/pAbnzIOvaHnVWelUjmwiqdJ40E7ZMLVEZ13oUP
6lZN4sZL1jJnaueeQeDgHVsnVvo7eFphP16a72/3xUbxKBQLf7eRKSqYF3NVndxgtBnUh24PFq6C
LhI4YOxAUTcMKFIxnA5O2OrRpWFZZCh6IgO8neqiGt3o7Z+yNQZXSfFsmDStey5OJeDDOyuri+9m
1NSJKDddkgFrdl6cYdq//bZ/77D2WvDsLn47BB7WCbv2T3xo7+ycPlmeeyMg26gSsNfqZj1X9lK3
g3c0DcymQgFPoCyac9N9wpnJ3LlZAVQFJ8OzIw14db4x5JxJNh9hhgGYD1zSpljWxooBiaIfDQPd
LYPS8MbP2xhUaxW0d91p85q1J7hheIclTZ0T2EDLfbuAEhUufZDeWI43OnUtiIYOMhMQUoiTKQgQ
5jpFEGmZSh4596rYyXFMbGEOcGMIbayPa1W0sTXg8IJ3sK2ozCF1mn4/wkzlxuq7NWRWy0nja53V
dtadxubq99GD+dtDTdzoW3cEW71C/p6Lsxj6bnCZAvVkSVjw0emaiGYPS/DxfWN+NdfzpRlRrIIE
ji7upN2EsvwBO7x3tv1q+krjOQrmft3JKWR9GSyr25V5diuF66MJ/nGkXAsc3c5fKjFN+mTSKkRx
YuFY2GydcPB2LN1lC7sxXjdG0FrrGPjj2EsjkTsN4CHIme7PZdlYu7c7YOvp11nyR7iUc/jsjmWg
TiNEXA8j5jsWu+JWvePG8PkfZaNuRUZQ8QdlIxzwrQ7ZLKXuGwU1FDxR3nefb3urMwj8WHUulrk9
lRk9NC5kgQsguDAxND/ebqR/J2ttb3UW4d4VLmmG8tSQrE3mQgHcUFNPJDUE5t/hbsojX7XfccbL
AevN9S1tz9YQW01vWnOAEGUGv7oGHN5SjD+CofUiBb5M6PI8jwNVe6fc8m/lHrdGw2q6TynMFHrg
P4+gEKdh1qDqrp1Ic2OJ33r6arIzmQGTpefypKnUYZCr5ggmsX9jLdx6+mq2a20HVj/jDNd4BXjR
cFB4QPAvb+R/N/IKIPT+PVGYP2gv06UHmpP56Szgavu1+yiofHYKpcOpVMd0mO71EvwsLTbdiEw2
Nqu1FhJX58IKTFGfAGjGdV7E+2rX0QeymAMFlv3t4b2xi6wlkahEGqQY3PKEqvH8wZQIh8KgsJpL
7vfFjd7Zesd1hfhjncla5QD2DsV2XryadKcG3EYp+c4PWC0AsOX255RaV9lxtuxbAlhIVrD6vuMV
ufGKjdG1Zi5VdQOYcg/nEUcBzZ3xY+DRGzVP5L8sxD+2krXaEXRQifhDBqfa7WCuCWdk+kBT2LMC
1i7GRyBvuqgtcVEFk8pmnzGAdkI24iQM2PAQI/7Kp7CTXb+XxUC++LbCDd+8tDPU/XbXqQOxuXye
Jsu3o5mU8mcOHlQX8qZRF0oqfgeDBxc+FrLrzg4XTRqCejqCPU7t+97NvWhRQR7NqY3q7TQIPnCQ
swBXzQl76AGX3dUAmT/a6VietbSLe+Eq70Sdqo1Kh+6F6twnWaVFJEdiPkFkFuzmiWI/LqjzMnSg
LtsLXLRT2Jv4EdIT+UuZF+y+Nx0DSYRYMXUk/zBVDaqYgvpbUGTpd7dvJBAJjkItpW3vF245P5kR
1icDJ5BvvHXLXWFVbNpZrpUnNgfu0CGd21xqt0IJfNGa8bFqW+diW02zq+Hi7kQIKnw/ggvITED+
8QUOxLbnR1mD+9QENF3+WmSWE6We5aDKMsgI1DhDGWNl7uFmC5OysOKioucO+JNT5sw0abqmubh5
2T0vXsBObtt1D+lM9H1KtUxSOK9EUzu79+CJB0+5DWwtylXleahoeZ+OmfuibNvDlWVVAWvP6H4O
YDqtAwekeSoQybdVJqPSVeJYiKbfAfFZ/5B6shNkdsTBA4zh6MxtuddAIuy9heQHCmut7z6zFNyg
3CwRjqJTYmbWJpbmMqTAN3xy06H5LPEpS2R3Gv72KCIIzv0wwdHcGuCbS4zr469CLuQvxaPPcwLf
2oUi7cOVgPVMW/NiP/hzcKibGoMPDss7JnprD8DRBG9gGIU2PE3B9l1wpnS1OMKuwkkqNc13SGCN
55Zn+UXXQKGD4hKEDWtZbDcUttVWrqaPft1lxwAJ/ieQR/3dlHIYQxtCUUpcuAoervCVjalo8nMl
UezcaEC2C9jOJMj9cajzbH8HnC1yYa6acEjQSzLBNoUkc4syXfjSepE1Vs6DBfxm0lhddh/YOSxo
alRWl1ne3ZnAgeaAps6xLJoJ4agDg5h8oVxf65mHHefa7Fyvmr/0UqZxq2h/bnuvO6q0Qf6uqtpL
1zVTDlAgCFPYZace6hPTD2Nk2qb1w7qpapj/L5lowT1mYkfg6wKPZ758wv0GSVLA0D7oPmMXXA5V
ychnea5yuUynYHZrC5uEHJK6yG0kgYiErrIk4G232Z60efOBz6LYS1nb4K1DjDVZuvzgOL7YB0Di
hiLPnjNMQiQffS/mVeWcweG1QpNmvzkipIja2vJiF6WGsfDH+eKOqXfW1eJEnlFjKIeyjgHe0NEA
3cxjz6HfPzp09H8VlGX2uW0NkN8a2fg9RHlDGARzFptlgHRoTIkD25LF2LCPddUPZy662K9KKxxh
ypcU1eCePZ2Pu+vUgs6jC2h3BAkMtHiU63yH9EtGRpviqChDdG5zBTh6k/9KvWH6UtpQ5eZL2Rwk
a6dfhvc22PCCfJe9NcJhuqkjLhg/ADa+PMAwx49mqlrQk5zgvijzcp8Ffr9bkGmncPBxqYrgiD3c
5xDbhJPbkwOc3QLxUInU2zmqtUVIjQv3Ida06ju5GnAcLfxHhn5guI0CdF2isnUi1f0AO+MGkkUY
noWe4w3sTL1Cje/bd9c6Pz3OTmN5ENLzaQBEvfZNLOxAhkyK/H15i7XSD3XtrESxjzpXDeqHUDLV
evMZ6cj3RShr1JJHMy/QYE6eUWZNQ127e6bhdfr20WcjQFnzlVxauVjE0/bs2y8FxtWcXlmaRVyB
oPf2GzYODuviVwrAW+eJTJ1RK/11CIL7wPVvVPpsnanI6kwVSCDeyjk9uT13E6Nhd17ZHN1w08Z2
o3nWNgZzb1JUSNfpKe/Mnqn0u4atOYjr4w9U8N6Sr2y00NrBgKuAwpAU2VYytY8+86N6NjdaaOP4
vDYvYI7EMZZJde50NN93BPc3MY7O3q0yhI2fvvYuGCQEQ0vrwj20lT8I+c0q/uHtYbPRt2vXAqZt
uLFpOGvULu7CxjLKAXR1rFuB3kbHrp0LMlsSHzsLRqWgT1W/HNxC7tJ+/kbb7MaxdqttVofyLp+s
cWKpOlvDZ7d48ervb7fM1nOvf/5HJNHMcNGDnEGdW7U8mcB8dIbs+e1Hb7XKKt7WU67gV5B25w6G
9sS/E7k8BuKCdGDy9gu2enU1Y3HFAGBYhTbBMbn0X6S3N+6NC+KtZlkF1x1qSV14pCj4j/2u1Qdy
y3l9q01WYXWDParPLHhITN4HJAR2oK7FzZDuoZIL326UjV++Vrljg7esanLUeUTQHupGEpiS3TJd
4v+Zo/0juFoX5XejmrJRzcD/pdrawSI5+2hE4x9GOpW7yYEHRQ8IcOK6OSqrF7fMn8pGw6CPeFUW
uSnJp50KanP2VTo8WqXod6BDOQ+aZ94XgHbFt6vrIwD3TvGytLmEywvDmUub/F52ZLoUZmwSQA6W
PSRUy0mTjt4XXg/NG+1sgcw2zFnBTRi182tuLJA1Suu3LKb5eyt9yKorVYjYNv4EWzewGHMcsv3+
BQU1BRJCygVfC4V8o4d4V9THpYC54qAoEVG7OOaS56T0IxN0LbqN22mEgpglqRev2weG5jvc3bFn
TQYV9gM4g3g27p9rRjUADzadY8swk2Som+oFZCG4RUTymlvgZaK27/tChbmbU1PuPK7mCPR2rUIH
JcdZbPG8TCo+VfdB2S5fOg+RXeEPLcd1jZSHXIO7BumzS7+K0VnAG2otsxOFQggSFKUdpq3oAa7I
0ks+F8G+nJ3yecnmMXb8obLCwCvz+x5zNQt7Jfk96me6r2DUNpE/CO9Q5m4XZ65yvi9+rmGPuTg7
J/cc5M2MeIFN1hw7SxbE8KylJ4TV9IdDrfKMkh6wOLhpYtVlHH7tZc12IlcCcewwZTNoGEuxg/c9
BIxeO8MxsflVIAb+Nk8akXtgs2d5LS5w8wC2XhYpvpQcOBHSWd5HOPRPHxjMHodY4ItiVxY4V3u6
PXL8aVgDQnou5ejuKy/zPrjwB8ZBp0ChQm1gVjk5lh/EUrH82wis23X/9T8r0ud+mLccrElL18Cd
p2UNDnnQh103+YDhyfaSFk16GJ0GV3UzKNCxSV0kRkXa0TN+ZumceeYiXtSVJZuobbypTrysApCj
86v6jI2zO3HXNU/GZGOyONWyq8pOqdAnQzeETcD6L8RhAPJWQxd88jClNNDoZfUxMCi08YIO2y0s
kb+WMMn4PYCf8mNGxvIBacBShsQj7StXtXlxpA2kOFzKF7FzYWH7MGmPIeAZO9SJj2l/QXakP43u
dQQscAoiLQ0ex4bbsd8bHmnQA3YgsDuJ2xUwVvI6CpF2M1lQvs4timRSFdesFCcqWV0h+DQQiuPo
d+p8i+yY0xW7uuvsyEWUFuMo4iI3oboDbpqHO415nXDHKERVroGqbykTGSiwRTp+DTJAl6nnAQE5
QDB3NQpYQurZ074zHRy3VMXi2e2GILSr4TMRLG8Q7tVQjMxXoZndG/1Ugt0TFd4yPF3DikesVMup
mp05VkNJsxAoGFAnVVDJyBdDDQBDWj5zb3I1CHF83vtOYTdRnvkKDBwy7Uy69Pe104sjIkL/JUfs
v4Nvv/mZMSw5iGTGsJ+4heeaQcS6b9vX3Pfcr6LWLEYBrb5HtZ4Hzwl5NTscsn4CqyhFl0tD1ZP0
Z/CRK0r7PiQW2HqWw8H6G2crGbieDxVcP0PFmDxVSiwRCwbrSY2+8CIE0v6+GrzlG7EncZgkWj6l
gn3u5CS/ZxYWDIEFb18F9vKhytP0o7145VE7gPPVeeC2SDYwcVfA9uiJTMF8KWCD+pg3hY4rVEQc
jK7MKbXRvark2YO0c33gsBBNJJlRJ+XVQUJNxr/7loHSRS/DN1HlS5gW1EZBrFIcXg9DcfCatkzm
3m5erQXXnd1IuzKqG4DuJVbrXcuQEqtIjVFuT4hemTXLpDV1uitLmr9KqEp3i3JNTD1DRTjbasLR
kKP+vgIjbkTGFn66LvhhbXZgLRJ4gEJDOQTT2MYC8QKGwwAYsT49Nh4LHn14M8B1miNzBV8AoXYd
SCJnh8ErvtNXRiif50sgeHVfBraRqCXw2A52xB0yLTyHWYiNbpkydgfDPvGSprZ4GYXA6mfXbswD
UrwyexB7l2fV2fOt+t4Z7OxJTkWxk3UX9Hs4g8pPVu8MoDhi8oE9x5CXYKLbp5M0P67mR8jbsT6i
qiMHoax0tzSYAkTWVSRkyg91nxexXVh6j95VsIgr7JA6lERC4ywrUGUKPT9cb49j31uYuVJVe3uS
IzKdk/ex1FhPClzuJ6q+1jOVzIGNVRboT1PLDU5QKThLjcUjmGRlUQMu46eW2VPijD0cejOL7yfe
Z59lOld3jjfm+yFt9HNbSBpnZqEo2IICzW5R5J95Q4HbbNKfwOgSZ4sRg19D/BmSwYrtUhksUXWF
WV0zqs5OyW6IdDGJ05QbGqkZ1VlTgEqOucHaYgXLd6fn2VdGFQQvxHIT/M8UQlZYtPUq6DCuOj92
vTG4q3CWegBSC7naHkVjP3OBQrIh69yP2H/IOa1bCtq6xiqyww3Hi2MZlWSp3cIc2ZRmCr0qF4/w
xTa7pim7O2TZ69hLNRFI1qnhG+YH+1wSxzqJWWJaM90+q6knx7SQyy6wiYspjOqWIKXzM65PDnmd
iz1OSxojR7E7zF32CCIT/zEgzxc3CDgTr2raAxKO+iEQVB3K9OrNTPN2b+beP+oBBlWddK1L3lok
SqvBuuBg6hyAw1pi3pv+Qflt+gh3d+uDqoh6HQpHvI5mqE9D0D7mQiCTCtOjGFtDsbdZ3V+39fGu
nMtlZzAkDwwILGSFUx07Kbb1jhX9nQiU/wVwra6IeW7knXDq4H6Agg6BUznuzGwNPwEUd0Ps7cVj
5cD3d7E6pNaQO/+omkZ+q5D0C9sACTUU9gU7aEfpE7dd58krKxBBob/7BW/sZuf5wj8PPX92K1Um
bcaKfeN3zV02E+cDdVrrZ0ob8UEb6e7tCsWouw4rzSUoGhToCwfkFOaM38bZJ7+90ScnfLBJ7C5t
j3mZsmckC4J9sMzzKwNaYc8NYT81as2/SLd3QBDv0h2uomrQcVroV5eB/6jTobp3db28ZkjGZrhY
q/UH1PkX31pdD7+xzQP5GeDu7VtZ9O2TLriHW+pJkWdewdc6nKTWNOyrDKlDOIxVNlarVtCEFbKa
wkynNRJHTZsfsGH3yHs5rL6gqBi6sa4KgBSwxru5YiRpwNV9VQbEnknYULbDpjpHKnDiMpbUG0/g
W40g80KzEaKI0J/iEa7hr3DBaTDWmxZqFNnHee/qR1xa5GHd4gi2LywbSU9BPsKDGpkHA9dOnzb+
HhoJ2P/3wnmqYRZ5D/Ya3feCYoiXDb1LpVSwkvCzS0Fm3JCgjmHvDb77WJG0es2MYDXqhzqdZBBI
JEFn6RibM/2mQR3GDuKBBWiQKD50pgkepwGK/YpYDOl608wJ2i/4meal9wF5a3O9jhkSlxPnrhwr
GFtwnI7Pow7sz34xjOEkgPsLAkKOfg8PLC0GFIL2oNgmpM6yh6qwZReKzje4W4ELERyP6thyXPbs
Ti4GBkE6/aEYPX4JOtveueU0JQATjEmTsuyhyd3iYnGr2C3l6P20Coqq0YkYHmJxYA92h2IdIOVC
CSrfIyq29EUjLP/V26iaD9O8RUmqyYajOyNXzF0Fk+i0hX9FhqPekzBpDycDq3rqrQDsFdSuzVjj
hzYBtWxPPcr3JK39PWWzekK6gr2QsrMiUaEktmTtuJ87XCoZJYkOc2gXQAzK219ja9hjIXIbVg8j
f55BPISLL1wUXZQVBeUNVcBGnL1WSpO6Q4I/JS1QQqCszJ9xNxhiML0dr249fBUR0wkK39ym7Zmn
8MFsTnX3EyYWbz97I9peS6V7JIBny+DZA8Yhlv6IwpU7i0fUX739go1ge62Ubho4ZjONMuHZtU5+
nj94Zozf9+hrEu6PxIzqWpulnYU8cHDBto8I5EYubOs3XxvrjwcvS88CYwFBxm3rNC7uayuLG8mk
jQThWgNdKIWrBdAST5XFTmbgn6pU3OGuQITBTF9UWt74hI0xQ6+f9scn+PBxm3ORd2ckaWJUEqCC
8FI2u7cbfmvQrNJWyM8GiA1BcSxw0pwIqpysL03jR4t9y0hl6+ev8lZzo5u5z0kAnxnEj5TmyVB1
D5Otb3mFbdUw01X6arR4ZXUa9xRDGsoEAVQV5bF85V+8CBBPHFfnG2nJrcZazd7U7gMPFtPqLHr4
tbRhhQDJtbAcifzGPNh4w1r5XFhi8n0v686+i2W6G8EzJ6FDYDTh3+jwjVG71jwPPYgRvkLGLPUA
sG9odqqL7gC+0BhD+2RCr0Ay5+2xtdHzaw20lBX14JjRnkuNyif9IOomquQNl+eth19b8I9ZISGv
LWcb6XmVfqgZbondHiCOW14BW0+//vkfT7d7HyIV6+qO4sIStPjE2RDOMKx5u2E2FqX/VPd/PL3J
oWYUDUhVvT8mFg7pvXfLL2OD82Cv5dK1neKMjnzjERwApFCQ7IaFqak02B6Odr/6neAflyAFNVaI
Tl6WoS4QMYr5iPJyXiQpQ3UEiDE9zrST9dNIXOLnqF8LwVEbwxwwlRttsDXSV5MWjCnbVGKkp2G5
OCNEE1gcZtRXcPK+28u1iFgROHbNIPycYPIq78C3acIWrjpfVWGZ933DWkIsM8JkNTbuaWngjjwd
a5Byeo8iBLlxFtlopLVyOLVd0reGkpPnwHCn+imCx2xWIdRb7xqIa7mwKD0/GwvDQGNDKgNK7kOh
5Pe3n70xhdYiV6AcGoQiI4Ew5rlvxmgKYP5d31haNmbQWtmq+5561sQXLF76SdbWE+TC73z0aruV
EqaK2f9xdiXLkeJa9IuIACGEtCXJifTssl32hqihC4SYJwFf/07WysUzSUT2rh3dQEq60tW9ZwCr
P4g0f5tgfJOqNbXhpa+eHbZ2Z7vQA21JgHszbLBdFNXq6/SDzL+H46c9pak4711sB0HcgVjV1LB1
xqpJVgZlaSHOorW32wi3fCwUVPBF6volShWyf85BEbtutcyOVrj/ymboLBKgVOBlDGvcem/WpO4W
zrw5n9wWERA1YUcDpPUJmhTwUJqy/ptgNCic/E+tYBJ9+WcszPCcWh6hOjFSflY4C38A47EJs7Xk
e2EG5iTiyZWoF8LCPQC6tt2hZZQdBK5H91aPW2gmwyxZ2dQW4nauewhVUQUzkNgKCOdiIwwU8Gwr
/u4aYnd5jJZeMDtbpXbyrCQVCc767gP/xqa7oVg7/5aGaRa9XVS6XckgHd2UcCEDNi3/nlTMqwp2
3ZY85+lGUepylOxGQIVz4TeT2uahs0Nu+1KjB3LlHJB/048CXouoUyGYz3ZmrZgggP9bgLt5eQKW
wmEWzKjlTkkFt/DAzF/HCgWtQ34WRIIcH3aky69YmoZZOINfPMD1XRD4zNvokUY+XER3dfcLF9Qr
foQr8M+/Q0RRrqi4kCQIW+RP0TeRRPdx+idJ4Lvu0rXz8au1en4L//ctjZ13PZQg0QMzwKR1KfT5
Beyjgth2qxfowZDHOIOjnDe6Su6ABYJMURKj35bnqOagDg9omFLwvp4SyHKDAGMd4e1BgUXkzaY+
t7I8BAMF9K1PJ2DD3AplybbyTSCXNnDrK2/SBqY5XqfL5iY38uIu6S214YXjPKGMzbauhspHStr4
FQlOh3rmWAI/Xqm4PdJBKZ8Q0TqepUkHAb2yxwgVedC5Me8OaD+iHttl9ABPt/aVkTBcuSZ9tb7O
g3b++6ejyIo5qdB2hXx7pQCcVLsub71h0t8LgBLrvl6pdyzNzXntfX6NzVtqj1Z5qutDhepsAmYD
YKQrK/irnfz8I2a7FGp98B6rpvLkQAKptvPdUFyjDXV+9GyPsqdh4ChhV6ckeuKOA9nVX5ejbmlE
7H9HpJVSQWZIwiVKfdQR6nfolLb07bqHz/akKtNx1MGp+RRSsNil3JbuN+aE2+uePtuT+mkS6Kmn
U9D2J2MQvtG9QpB45eFfCiCcR3y2HY2g+UjJJ36UtsrTTSI7umNmhnas28NjRLXlSWQChWPFkdnA
oLGutpkFmxrSNO0dNAfFDlp0ld84hlzZvxbmas7YrGxg7qsEcu5TNH2kKjlbw5l7Az3ilQW89ILZ
1kWA8LYLii3YIGzbyGcwf/yy+e/ydC1Ex5xxaTkmLFrO6Vrm5ofKtn84TfnnukfPwtoG1cslsiFw
H+43YfxgdWsjsvTR55H6tGFwGA5QmGrhyDAhblq4SJ7yQazM51cnHpbYXGeg63nTq/KcNrnFK8D+
L3ZD9zBp7b1ENyvvWJrSWXx3tcnAcsXVpCMUun+3YEHAx3WNCrewbfNZgIdgmrq0oGYwVj/TiW5L
8iusC2/EMWPIlcldGqVZmCdAhsccSKKAu881/1CN2E51vXFkd7y8epZ+xCzSQzs7M2KIcz57qh8O
TEEPMjfN0E+SErWWRHUWej3u8PPy6xZmZE7kbKeygdB8YgY2ZSdTOVtVDAem3i8/fWHBzumblgHE
Ps9SXIpo7+XOh0VXHrz02bMTmgJM3ra8sYJxcNwdOi4npxke4tow95e/fOkF8yA2CEyMswL2GLw/
QKw7AiKH30vL2l1+/sI0z2mbTjIVBCS2IYj64rZHNuVVlv1cNLjM2clPl62JYi+9Z3ZU5y1TIo4R
E+04NNu4TG/dxN1PY217sTAClq41b5YGbBbaYwfFNeXAoWVqx2ibmU64E4Zwt06a0SvnZBbfcVIQ
NYVQcypSHRgufUv78EOya5iA2AD/yud82l0zoa3MiWFqBAUcSGhxH8yzFwCRV/Y++/yZcyzm+fmz
yEYXuTCTKsTmR0GciRoDRjbAK0JYswXDQwMcWHhTOiQ/3GawTrgVly8WsuMtEGvRHvw7mXmoGHV+
OSlRbuK+QJ0B4PrDUORC+IpGElgqsNtujSwagb80YnQrMqO9VzY13+CtEb9OkwObaNkVO7vr9SOY
wyRwLOCUElL2vnb/ukP3o/591SKfI+hrnQJXGtpVwKFU5sVZe6sS/uCIdpfo/o9rxyvvOWcEX4zs
HETfEtuNATKpAhjTv4cZoD19fYyH9CGDZjArh++auiuzuLCjzUH1AEMCeFOGkIuziA9CVORZ6fTf
5eFaevYs4bH0UGFTcOpATN0h6TgkHK2JeZcfvhCfc0z9mMHa1UogNgB63xZ22h9DqnemhDDqNc/n
85bAaE5QlNAUOEMHKDkQqV/CQf8a0/SqweFzcRc5Wilt4yKFuAvZE+4+MBquECW+Hnd4zPybVlk8
So0uHgBzG7i6haLUBDpYTbfXDcwsY6i5BB3XKaLAjKMdBQ/LsXeZdV1KyOdNghqt8j7ReRQM6sOE
jStafCsTujAq894AxRXfYAOeXKseGApc9FdlHb9Oovi8K1ACpJg3oooCF3L4woXJeRjt3LF8yNXD
VYM+7wvgUJVTMmRRwMdh45CXvkMJSq052359qPJ5Z4BYLipCXZ8EXQnR0E2lAXXyIichN1q26qkd
JwwXj81+pVCwNBXnmP50MoGUUaBo2sfB6A797RT1ICAra03R6Oudgc8VMEGOLFibAOUJBgIgx0CI
wWkt27iFOFyejKXPn6UGRAG/KStbBnkkb2iV71ljXFWp4fOmwWDJUcZtJYMzJtgBZh1ijx6dHB9g
ki3prlAhAfxprlfsulAUhLSuDOppIs/VmDpAv8rJXEn5l8JhlhhwyYwUQH0JVwbrD5usfRqq2pMU
LuKRU/fXxfO8hzCpZiCxO0oYoUmvrd+4++fy9IovT1/+fy0DKynQwHJkkGkCKLj5zhu45STFyakh
RtJO/2VQy5JrlkMLsTdvI9SWC8fOWmOzTuzX0AVMaxijm9jQt4Dtc38S05rqwcK0zPsIht2TuO8x
YO7wFjcqcO1vBN3jvl1T3vs6beH/p05qkr6zEyIDs+x+u2V3M5hQh+9RUINFLfHSoT0gg14TpV8I
c/McnZ82kQRITithJaIw6W6dFrjGZGC3ukLh5vI6WHrBLMxjC8q20LmI0TrayXH0qfM09mucvaWH
z87obhKopsnaOA75+whYSS0ehFwbmoUNypwd0XarSkU6fDkAiXed6sAmaFa6LUtzPIvtcowcW+vK
OFoJLBpsYccBPaswUBf+HGPcOrcucPyP0cjMld3262WLi8a/8wyRB9YXXBpHMmkJIoXOfO7CcIQk
w+DXzSpa7+sZwbb473uGaBxblogI7fF49KyByDsgVKddkYE9c3lFfT0v8Db/9xUjM7q8YyIOwvrs
W5a28Mhm5Kpd150LR/YUfQ3DLSTEKKtvIyggftTwQ5tQqMva+eN1v+A8eJ+CLq4atwVLOYZ4ElDL
vbNxVg0avl5Z0ND499FTLsIhpkwGRln5U47tN9MbWB3teDneKm6+gGVy1aXHFbPIroUIaWjjALfB
31Bd/pvF48rhsTTFs7hOam0VaGzLIFbGQy1KH4SPldBbCoRZVGcNhMPhRCWDhkEqIf4PrKzdWXeL
jXRlXL4+i9x5Vb6zYeqHRjDGxdZw0rq3UE9uxbOEsAK/rtfizsvssKvK8tLE2FcOTGbLH8m1C2gu
icgBcZbgL2BDIuwmrSeIm3TDu9m4PyiXD5CVOSkne7ocBwubxbzc7nIwbITCDkvD7Tg50Pm+h/3Y
yjT8vaj9//3f5ecV8CnKijPCdJoGO9DpaKYbMwQRq3DM5pTHlvE7KUCEMGI53ITgAR5bM3OgUQzt
l7gj4wckA/Umcyx1SuHc7gF6Zt612WT5nbTeoHXc7eJitGD01hQ7YlbG3ahbtb08KgsrdK6PiIZO
5DguC4+YZfMEslv+KEBi+E93Z9ZU1dsrW93XGZo7L+2PIoY6CU1xlbPSd5nxdNMT+9Ec6weTJD9U
Nj0UkNE9b7ArYmdLP2y2YegUGW1ROOHRYVCzdLFuPxLjDsh3//LALS2n2a5BpYqRTrnh0bWTjyy1
fzfVcNJ983zd42c7R9r04wjXkfAoIhTDZac3U5wHLs9fLz9/Yev+y9b+tF7B95YMLFzj6IK16oxO
Bp5O+9O1aCCLEmI3Zb+fwrWxWthh5xX+rIRxt7a0cQSbBFLzwniuBxicXv4lCxMxL/BTBXfg1gK/
fCKv4MkC9JSD5beyaSx9+ez4FwkKnRU8wGDaW8PcE8yf5B79crm77tvPi/fTLNTESochm+KAMN/O
hp0FBF7C2MqdcSEE5gX+lqLA65o4+cvq2Pf9psmKrQZ30kEYXv7+L7WCkRzNlRmtjtYssvAD0H0t
dnQAqSlK4uoOjLwWF7EIzO8M5mmp6UqY+5TyGXjDESropX3l7M/CnE1ldNbvMY5NTmwTOu8o6XrJ
GV5nwZB3JZ9dWmKzWC9SCi0QQhGMDuYHDuVZClZqM66M4tIim8W626m0Rdk1PJa1c2QpZFgJsPgr
A7T08Fn2L3siRdwZcKMaj6EYNzZooJcnf+HJc0XGqbWh4HY+OlqWm6dQhCg4FczYX3763zrZFyfq
XHoR8vW4zpXKDiraNQ9hrmywWWtzB+qtcd+qPLmDLb2xgfBR6wuOOi881f+DZLUT+9htILsA5tnJ
zAoQv9BvOqmhhDlNImK2csAsLIq5hIvBc51NJA+PefTkpN/AP7PWAnfp0ee/f9oWUtpPGTXL8EgG
2CNsmFEIlGFSo/USV4oflwd4Yfqc898/vaQSOs/cCEVhfe4FpWKKf/Eptl4uP31h73Fmcdk2rU1y
dF6PY9YovzKy+zLt4X4Sdv8JutYhXfgJc+HMhlYx9G2xAhmRNyrS21KWKzG5MAVstjO3JW0r7G3h
ETIeuVNuTUhstEBgXzU6bDbB3CgNUEdw+gLFtHHTCdRx4QHyus2618tvWPr+2ey2ponkpzl/PwQW
wwK6SzAk+GYodIsuv2AhgZhrZiYmCkRNEckAYhyq8U1mJY8GryEu2xnVd4iFwFWjo/g9E4Tntpff
ubSoZvtwyyGtSRg1jpQap7KWj7mu93XU/SSm9d/lVyyMmzPbi0lCCDNh/HbMKiOoIvO3QczHsY3W
pFIXlqwz2455mUUDMIplYDSgoJe5dTTjfA1hvpBkz5V8RJd1RZw7eZCFrruzUVD6YFkntg2BTKkk
FAYjVQf9kdys0L1N8rXlvLQWZvMC5PSQKoobdAbz+GzHCKxpFOrfv5QJm6Z07cBZmJt5L7eoUBgZ
IhSpXQhHTrHtO5XykEKtBOUCws2d93CHwk5LyKGf7yi1V+qhO/Is1pAMSd3UdxIz8tGSz/0Q0OUn
qGECpsSczhdWLXyqFZQRMsbveYtc+vJaXFru52n+tEMrBS+XbkCIsa5v9tQW/KWlU+ICxjKiOzIo
+zrEjzvXUYuZzrsMbOWjm4ORp/6TtbNhUE90+puEV/7ln7MwffP2L4wiDA6mD9KcIvFrnnswXPCK
/Pvlpy8E1lxosWrsCRDeMAtseGPcQtjT8WunSXeXn74UWbN7gCxg8iINkgc0LvMCqg9W8WQwmJ3a
k6H9ide/9AT/cgJyxBtpxmilLbxQ3ZlrL7Y1DDigeMUCl9bmybVku4dvaf0ErWK2Z6VGYQmeQ9ct
t7kWI0gQsF9nFguQMwUV1GpVV3lmpW5itpJHL83R+e+fFnRShkarYKR4qo0pv+201J5sp3ilEbcQ
LtT+9+kp6BDKDSsTsrN70x33Ovyvqc8SYtbKkbf0+bNtjvStKljvTKcMgl6QXT1L3z5fXl9Lj54d
Ow1q73WeZuap0eYjIeFDAtvYlc9eGpfZkYPi9cCpsPDZ+kVizzfdve5Qxo5+X/72hbiec+YtGRXg
nrj5aYAHJ2yqoNC86Y2Vhy8MzJwvz6HrVHNIeAW1tB9Dru8Z71ZieunRs5jGAGtFMhBEBgPEH1GJ
yushtn15UL7Uq8fNeO4dXpZKqKEx8PS007cqleUmislHVCJfggcUb05RRbqbLjaUlzqRAuO6GVea
FgszPmfVq2I0IzIxKxhGNniOLd5FEm/ZNOy4CZ2dy79w6SXnYf0UzDBUC9uuBTzRdrKfJM7fGlL5
gtYHu23fLr9iaYZmEc2gGS6nLLIDiNR1XmSpPfQ3rou4vxC5T58vVK17zcozD53V+2GKNYSr3dC/
/OVLMTGLZ8bbwUF32Aw65d6ZMYdsvRGYvbu/7vGzkIYieO1kopWnLKIb+BjDb07dJEl/3T49Z9Br
B+rdJqRyAgEwW1HhXCvjP5e/fOEgnVPnlcMyBaE1jd45XDtcFv2Z4LfrpWP1xCNngLcqJFQyDbXD
2FiJhoXsdE6hD/Np4Ni1h6C1GPxbHK9tHqLj1EFXf9pD1G17+Zf9vfl8UbAg50D5tKLGEsYlYEmY
uDa4NYNKeAn/gFCoTRlO+h5Vdbh+FmiqN2CCPgpogODqgvtLNJTZAWqRkDvV3fANbNnOc+HQcerZ
5GJieXqABNDwo5zMCa57hnVsuh6K6wW431sLcoiBkArATJAhotfIdUD/jjITgmxxvceqEz6jDDpk
tsUg+APnQ5rH7UGG0tmXrty2Tv5rjAUE01MePdhtav6y+vQJrtelsbHoJHa2ocvvXdzJQ9K05cas
xAiQaG04EDKrE1gvW3lzYJTaO6icwf2Bm/YJqtzjjU0rNDRL0vhJBusfaHN2j9HQTg95V1MGuUHL
2Nqtbm8NqA/ehmiZrMzEQvDN6YUkrnnpulIHVfNfnX53zXuYPa7sekvPnuUAYdjxiFENDURIGUKY
U0okfGmlY5CyKrmyYpeC5PzyTyupgHDTWHHEn9nZO1hcSi8UwxsZTOjQyfBH6hhemk3QRusnel2S
MMdOSlR+IJZGulNhhHBTIVpuuFVA+jjNnQ28BY+Xg+Sv89BXQTLb0iUQwRC+a+NTBrD2qbKocOC5
PpEbpqNo50ya+UmbyV3XUa6gjqTgARA1BJrzBFKrYBa9wHSc4UAQhl+JST/o3mBvFizRio2uePxh
hxxUwWYwIe9OQ/IDGbl8HuFsZkKT1Cj9USobtw7e+mUcW36d5vlDfhYqVIWAi6st0IWSVRu9VXHY
B6K1m12TdCia85wdYUtj+WqqCtymO2MnVUlfFWPqd28X+ZYzjW2FAutg+DAnzu5SEAQe4nxqfDtM
NOweEn3o4b60SxQt/TSBy5tgZ62zKSV+6hr9bdLHFGV0aA3mAzwPgAnZ0JSIW9fl4Ht0PN4nuU2P
kLfM/QwFPD+ziuG+q2oG5iPKeGB/JZtwsPtng0Ecxpx06mNif+koLHadkNcBbdw5XKUo0kkxqKMG
Udr7SXQjmm4jkrWG80JqMTeibfMaHg8c5D7IYKq7KrZ5kBhqN1ilPHGoq61cGL5OL9gcpgIe25CW
NCpOlvgl4h1uulcFE5vjUlLIeMLmJYEfTgdScIF4Ar3VHsa90teBkdgcl9JUIW9LTfITvDG8tGmh
EJ95WrfX5S9zPHLKsX5hBowdSDjfhRwfe8d+66N6jZy9MMNklh9VgCQpsxjiE8trH5aZG7sZcKgo
z9XWyimwtInOciRedDa0pl3YmSC1k4Yeb4VNoRDPX6sxvy3qmniJFYMsnEqy8sqvF5Q7xys3NoMb
M0nliTjQzOXqcUyLlQlZevQ5ufl0JAyDCvMIOpMnxrQnnMcO2cTlLXnpybNr0OiECnWrTJ600I9s
EOgEn2VPr3v4LCeKjcQayqbRJ2c8IT2A8W25Mtbns/CLg2SuXtKaMTEMl8Qn0JUflZQHp45ujKZ4
vPzhS48/j9an8TZNquKqwgKF9OOHtlO/O5vOuQW9sn5uzQ7C1ogJyw3RnzhDNbHPAqZ5B30kcSPh
7TzI0NoNLcSkr/s5ZPZzxhYs3ITGWJnl2xSBv2SQAxykrrswzNHJxDAbM+rr+GRoq9tl0I32cbVq
rutj/71if5oLw0JbPAIv6uRk71QaG3tUXjYJP1avV43OHJcsSwDK6hghUNS/rJhuDfPWGfTKQrX/
hv8XS3WOTo6hMetUDQ0DkxoZMgB4qR6U09VoYML/8W7gdvUnhVuDedQT6r0ghkcOFJequvZlZxqP
th6H705hZu6xjWj53I2t/D52XH9oUE1PUGeNXqCvzb4nVZT5eTv18Daq7ByQSIDy9syuyU00tcND
DhzSw1CJMoB+InstcQDuGmUj7wdWetegZrrp+4b9jKyGv/OobrwulwJi9q50nwbTtN/LrAsLLyEO
nNVpBnutIYYHF4SokoOsYacMop8BGTGiTtKSyTsw5WxrgaO0hX9jivbl2PQ3sHlPD2FRhCjUheNB
WzgsceWr4hsI6oons4HRYyfccj82cIUSDTX+qB4kc0+XpfkL9mDVfcxTI/IgN9vuB9dp9iPL8mM9
mc021ZX7c4A4131acmdXOh2XkNzi4am32vy5yHR9sgsNgRwX3MrEgxZu9gjx5WoXqjB6SdsuA48C
mPf7CdrUW2ZWzp9MFOgz6JxCh13g5zMIYnuQ+6p8Vqt2ZznQqhr7IoIMs+x/AerVPFt9FwLdxZ36
g47E3laNhoIe1PZ5fgN1sfqBl/LOgVwjOgewPeADK26gT8481AtqtLhp4mcg5kHa38hu8bfc10LR
DZOVhAYtnE4TiKhsqoq0G46Gzw2QYmPiTaULGyW3djdD3Uxb8HSbVxsaui9t0jmHqY5HP+9ZAsWk
Dp4DdmhKVAInGw1m4ItqB84SBErmHoCW7DgatuO5DtDmcczCIJTJdFNUZfiN6jE8lDD/CDiC8VA3
wwhvYliOwZje9nlSwvO8L62f0K0fbrMIxlI1WJjPUzWKnaOmAaKpNvkJHAr/JSapX11IuW2NyJS/
IOYEgzxUEccNLgIcHgpk/G0KsQmNpt0I4sADt5JU3PQU/8XQHkk8pZ7S4jkbodI/8Q+3jORGwZN3
WytANWrmnJy0eiIRzXdlYRfbhpW9h19rg30om62bJdaPFte3bZyl/Yt2YS7YmxEGNc3rw9BxN0gq
K9lWWe9u4QoFZIZT6EPsdrVHky5rgHjoFVT/p/SWh5G9C8EC2EVhVH5LBL5ZpkkO5JbdmJvaAEJg
RI/pThpgMUExUt3nVolrMivhNsih+IzLsYZukwArEwbrpk8zw/3doSIPpmUDUY4sNnqou486ICCw
v0Y9pskENOXBsTk9WL0MTwmayRuDhu7dZLnuE53gd9zYBZR0GWxPvF4CJy11I/zQEh1MZwTcvCbb
3OQ1RrA0y9SfSpg7MRcC8zQ02U6VsBTELQVwhE3ZAO7OeVFvp4xIG7zkCa54pR0RXyiifKfB/xo3
bnEyOBa1VHm4gR14Co6fTfYuFKZ9BuTrPpV2/wOKuIXyc3tKP5ooyU4MFo9P4LU3+8os4jc2ivIn
wrrYiDqqNnA6sM6OBG6FQgIc6dmuzi3mxaPiIcweaHGfwvsOTC5YsEReoVHtTiCHam6aTprThlm5
m20gbp4/Qn7ZSrfMUQ00RgmzfOCthtfU6bNbaAZjzUO2fXziTcP2SZIbzxOhBHg4YpoOoFkWtK8c
B7YL0BINP4whheh9GcFOV9nVdK/rmIMXZY3iAaEBAX9KkxY7DU2TI/qJ/OBMHXoeQznWOoAfBKoS
HGSLO62xP4EuNrmH1M1kd1+aU+flYaOsbWPk8kd8xp1XE7eR609GD/noui8Lv07KDKIqwPyWm65y
x8cx7wGwywcXsrtxL/M/152PsxTR7tDbbapiCHrLvg9B3vXGXL5DC3rNp/j8oK9OyFmaCOOBUDYC
dkhTV9+Iutko0X0YYfZsIfNC3K6x5hZy3TndxXDBqmgpCitDLx8pnKIjVa+1WRbKjHNyC2oPZpVw
lBkTJvmuSuyb3mikVzMGVWfRHI3JuaehvgqfwubUAatFraYYqvJUqWcAqLfEuE+dtUbXedj/fzrY
XLcHaGMb3ZGygBpDVfzhSO+ClpLqmRYteJidsWYQ/nWSzeb8gSjpRtPKUlzA4bJS8ey9Ux8dROWu
WbVsThlg8FKOomjKT5Cy2ELQU+8seOV58OGMV7LqBcQALBv+Tatbt+/LVg3FSQ49TNpInaHAHJev
WkymJ7H/3OgmP40tajIyqm7y1I4O5dS3Wyi7Q3t8UiCsdHLtjrg0bbNLNaYJdINIZ6e4Mu4rF6ed
BSWchLcvsGF9uDyoxFmatNm92oDkjuoLCyZdOACfx067t7qtwnrTahTrJhig9ugao6AWpx0MxwEC
E+/VEJJnW7nC8Uyn7360rGA5/FrH/K7OcYeLeJM9URhSUt9So/0jE5xnCHwUzr26hBiJV48u7IXg
FgSgPAxM85DgwmpT/pKysQvhdJI7x8ikzVvZUCjOA0dfUiCNszL0BgjII5lwRLNFTaZzvMwO84fO
sIZHx4JDUAxeqOGR1Ir8pBmG7yWsDMytUWf8zR5gPVb2LNyaNtQaLXQif6STwz+sCdDXvVGl9Su3
eQH7Jbcdn8sCSrfjkEwoK5rVNodd9aEpYaYLw8T8pPKovO9SQCuMIaucDYFTz+AnXetAwCWGYH9e
Q2kMPQLT6Py4q4232JyMxCtzo903TpFuJI1U4RfwG4Y4OeTyHk0D4lFTxtoXKxutb0bFYRVASlwh
ePLQuiWF9XAnNrDbIr+hwyCiHTwd9M4Fy/Z5oOZ4XyZmfchIjsxJToGecApmKWTXLLT2AhRIxTF3
4AV15r15HBcxz2xLaEZUfEDte3KJP3VJ9lBTB6ZkHMiU0JDGPoNpF5RWHeO2derKr01dvKt+infT
KOv70c7iXeda+U41xg9VxcUuZnboePDKUYlXT1XuxXA62AggBuFSLaLEAwncfjAmxHIn7fK7smoO
AK4l3QdLNwoUs3rg911NaOqVsRHdjbEm8LyxSgwckrgT6m7VHUFWDyTikN+cvasSz6TYoDd9U6Tx
JuLaepmMjBydMML+pkbhRr8L2ThBQ4AwB6upQjU8cTsKM6A8/D5q+KLyrKUbymm1MUD68A24V+CW
IiLzzhyowPs1FPtxRfhGGqEPKiZnewTaBLUorBOZRrprM3W25IZfhTmyZFdrUx6xqujGEEVziO0q
3cQhTe6heRpt2NDXAa51cGw+e6M6sMq9pZSQfVnAzGWUBr2HuWuYw995iE4tvLg38D4ht7q0kcdA
Zv3AtFlveqGS78CDWxskTzB5GPLYs7vIfswxvyDQkvtKY5l6LaRmtZeaJTvBZKO5iYdQbeG6RH9l
ZU/hU9SZ22hCLU01NXu3HSc5jHWRgHuJDMjj9dDewSPLuBNjr/OdC1GMn0kM8IFC7vlquPoPLbTa
lxXsulgNSXZCtbXLw6G8hW/D8Dqe/VwLC1eQTaSn4tmIRoGGV9fggqJRtj84Ie9B6AA4D0r9BXe2
DefloeBWu0tHG8YyY4WdOE3Dly4J+z2UeYlG882wsJEIq/xtiUrJTSmoOjBnrGy/w03tW5EXaLMk
JK0rj4qk+IbMc6rP9kpgLGhY8dyk8Mv+HglYscBKhFobCxKKd0bm4N9TGJDJTUESpIl9qEcJMo/I
sTVGKdoXpjtYPy9vwwtb/ZxRwR3l9GOCFpdx/kx0bOyQeqlON8U1sslgJs5pFXLCegwtow+qqXVw
yazMDcn6AIbULzyC/fjl3/F1Qsbm1DJ0caCwXSHxSzP95LTTySrap8uP/tu6+iKLmZPL4rQXTtuh
vM8e6xt5aDy22TXeMfHDd3CbKt9+nAI3MPb59jkODk7iqbc139OlnzVLmPMKcJ6iZ/mJtemmBg+S
rmWwC6fvnGc2QpEcfBE0XsbWfI7bEAI69m2asT+XB+3rJJbN6WCIa3IuypQnYqR71qWb0LKekrLd
1qntZbV+F2Z35dSfx+6fql4pkMJijEClb/yxnuBbmNJrJPqxfPmsvDqGxHQFfJrAv0sDy7J9U9iP
sEbaT8XPCvbc1w0X+fc3pING91sVGtA8eixplnuos73VZLyHLOGTsvOHKG2Kq1rPSF//fZnCZQ9H
+xSfOA7N91Yy8hbVRepXDY7W637PLLfLNYsFkO75CXvXExfmbWuIt5y0+6xWYJhWzyxacwdY2sFm
IRL3VVbKKB0DuGNC+hUJWhlth+6XrMOVovTSG85//7TArMaZTKrDIQDSOhgi+F4O6aExkicrzf3L
4/X1vZXNGVaWmQobKlnJqYQ/YERSn+gAZnmo+JRenrxefsnflsYXG9mcZJVYmWFXmTRP9Xf7e3U3
fVOBhr9n4XXfhx/NfSDekSCbH5ff9nXbjLmzwIGpe0JqOOycmokC1SDqIjc82lt8N8KhKrBUVG11
AqSolya9UexgfrQmRruwa7qzaCqThOCsrVxkEDm8VOyDo5Jfl3/VwrY5F1b7H2fXsSQ5y2yfSBFI
CJmtynWX2s1M95h/oxiLkDeAzNPfU7PqjzuUImpbC1ESCSSZx7icen4eT8FZ5F9pfFmmX5B/bexk
tocbqwYFaTr1ag3OXrPAxbz5vSi3THh/mzhUYBKtBq2zwdNleB79UJ7ciAZ3U0/bjS64JYZNntVE
G66dHFiyMgy6Exgc5QvsolCUaiHcq0C5/w33qq1CjyW6TMZOg8RIoSMYnIM6S1r9c2lHXJOWZBX5
jooxmZ0e7ow3HjEmiYcHcx61ExpHAlD6BJXq/JsHF67v12PKsr+YJJ42rmWRF/58zv1fi7sm3QpL
1slN4naLVW5ZEIFxRJYigvNLM+PWE5V/ap9+92e90d+0TYSxzKFJhVol6dE+7Yudv3op6uEfVLyi
eVO+AtGyD3UGv5It6TTbtzKWtgyjHjcvMsM+ykfrpN8ptEtiKNaDiHy8Ph22j2Ucj9MCU2Yk7wtc
qgJk+ELs0WzaMrSw9PACkxuyQHBVMU6bVPu+OmTrwnajHuDGmc/+08rHcT/2iu1hx9z8r3FLUu4j
3FJowkYnf2pCdLzqRrMK9yc+fJFz5t9nWdukYzEWXxWbml9OFd3GMYJB8H8PvsCZIhKObpWuMfxM
dTsfnAqCh9c/s2W7MGmDBHXOXHtOk16I6RydjLZ2kiHPd/NFmL3bIlxYElGTP6jhQFs0C1FpnbvH
gDWQAV53s+JPUV6cfaI/Eya2WvGWyGFGcLKmlJDzxyk+sq89TRcQPK5/K8vBYJLJOj1Q+BxcirS6
uG/a/m324jsdbWlO2v63ce6sxA1gMyjQKxY+IHDRq0fGP9f/uQW+HphUsoiFY1QvQXT2Ln0rDjzo
DkIR1aFxxHiH2o64A5lDJXON+qbfLNmhK2d2W+JmClwSWkd6gEcYCAuXbkYu4NJeqpfCXUhSF+tG
omOLsMvv79LDwW31IFjdpS1qD83cQp5I30NF7FABH9tE9VnMG/gFWxgYqS46G5krVlxEV832tPjY
+yuMzT9dnynbwy877rvXiBRda1pEWI9lqXZZD2U1kPI/LusWLe7yoH9knyaxygkzJAaTg3Zf/yNQ
ZdKEKPPl1Z57N+ZPvvF9Vq2HMlsHH5hwoDpGvxueEGDk2FSh3l3/SpZdyyRS6ZFoAqleem4koAnh
UxRAm8o/5E6UbN43bGMY227GsfFCdJieNZymYdZQltM+bKry4982Zqt9mMprZ0tV2TLvvpEbyHVA
sRkQ3XTo2rNS6hDr4NGZxtvW4P8nU0FIqyRwHIwGr99lVcwfVh65B8zVclqA/zxdnxhbdBl7b4nu
dsfBFT+r/oI1V9nrEjkvKBuKBwJP1uuD2GbGSA2COvCCah4hzsPZknRjfl84/i8iw5Oa+i9hMRyv
j2ObE2NDDiq1QOVT0zPv1G+PeLu6LL5DE2Yj4bQ83iRaLU7nw3YEMj0dqJkROvkLSqXur+v/3XKY
mESrJu/BtCLINcmsz2Wb3zn8NjJMQC/T8m6L6gFdaSGFRCE/K78B6QEBkHL9lo2Tu7/+320fxtwD
dd6jVz6SlOo4Id1HqA+gVH/b7m2SqdBXbIOC0RlNyidvKh9hhX6snC1LKktomsakS67zYlnbFijV
Wt15IJF8hAhT++CWo7+nAF8do1ZsVg8tq40aWX8BqZxy9lh0XuPp1+h5D14BIBfe7luYrVuNcNsg
xpKmHpA1fTgPaSaAullInORBlaJw/JPJcIMhYYtWY0XDMKCXI1o3KQzyntxSvzbC3eDc2oLJWMSA
PjPWwhoepYIgKZFylDVJVrZxXNsSK5NbBZPyijSuJinkwN76wCvPuFCceER+NTFQQpV7DldcMOLl
BwQBD9fXh2VGTNIV+EEFR+sbmBj2A/2dfR6FAM9Vdx57uz7AX9TqP5IEk2PlVbKsfHA0ziD2Zmcg
mPjdVLb9a9DH6gkGHsOnZnVcqIxSeurjgLzOzerBsswjn4nTVC9qJs2GLoslrzNpWFO8APtWUzjZ
5tBd9gf4hU/JBOQ69G0f3ey3ijd2HdtXvQTQu20trEThNbjwn6mGcF1fBgA5yrdsmb5kYSc3rhC2
QS4L4N0ggJIx3DDhMiGVWNA9d4L4uZgGdgrHud7LwIHT1fU5tMS9qW6e95UXibkjqZuhTyZdvV8o
/+YxeX/b841tYRxDEESJ657hQTAkMIDLfjVNwHe8Geqf14ew7Aomq0Bmsl2Uauh5aPtfUD1POxJ/
vP5oS73EFDl3BjiQ5V2dwRNvrtCAhKywR3ZiVs8hmjBuG6W61L+p3lIPt5wLJpUgqClKY9myprn+
EgbjRRcR0LvnkXYHN/xy/Z1sYxg3INZUDvzOyvg8hcs+U8C3uSLxgj9iihMfOO7ro1jiytRBn0Ig
lxsxu+fCX+8d3lQJsrsvcbZGG9mdRXsRGeN/18hMWT/XExtSd56JuwevW+yK0Wve8ixfO7DXHB96
qkp1gBtCMQTaUfmzAt/tZSa6A+WkHcrDwnp2buERnqL4zD7FQcAG+K2VQEZAn+uZxxkkv4IlyO+a
MBapWjq+ZbdoiVoTPA8SD5rHWpJz4RaPuHzuaTlsrGnbo42zbAqUywKi4QO1BOpZQH35OOaF2Nhp
LU83YfNRId0pngVoTnns30sVTk9wrcterseNZeczCR5+3XXDSGaZtnP9EC2AZY8hf+S5+0pdyNdc
H8TyCqbwfKbjehpBK0yjSknARsBLDcZi64SwhT79b2CWywwg/UxRRvfiex5lrw0M/fiq3q7/eYtE
Gujw/33+MBfQJNEzQWMAEN++qvO9gAflEWjXP+7AxdEpO/dYDgps4aKi93kDRJA/Z84pnvtfpS+y
PQcYBCaoevjA4g7ohyXTGzvmv89hFhspGinbEtYrw3xuO50GIRdJlfWv9ex/iDKgbsti2DcTss/r
38LyqU2OBYjqoRrDpU3bkT7IIvg11cCChN3GJcASjKbke78I7XTMI2dcih84LD/jz8FUA121Bbm0
/X9jD3M5pFdCd6XnCDaW34NWNudxlsGZTtUm5cj2Epex3+USWqgKljvTmNbOQ1C0H4j7APfME8xe
N1aT5UAxIbAc+HDhVQFYoctyp4JPYRTuBLB3NK/RT9Cn61Ntew1jValxbUp4Y3lnoQqo/HfuGW/F
k7jS53BYNs5G23wYS4sJuhL0jsd0HfXLSMcTiZtjU5fH6+9g2XdM/qwXqSkSq1rOWjOk4WU6AlV/
/dG2STD2/AYifnnsonrqcWhwlexnMEZtMjj6N+q5FTTZorfrA1nOXWbyZxcH5BQN9ZfU+5/8Oh+D
83G+VycX4IFE/ghe/U/BM38hD1nq3X2qHvM38eP6wP+eG2bSa8dVOXppMK5Tv0K1BTC2YR+JjcLX
v2eGmcRa4YVzGbajSrkqvpUT++Y6W/7ctkcbaxycJt5wihLLANvENRAfo+Amx2nAaE3Idilg7OXm
AO6ArF4fctf9U63dEQtQbYTVv1cdM7HaxQAVkwL0tTOTVfBUZHT9SMoShCLwR77AO2DZ2ENs4xir
G24XYQtIQQ/FlDKNK/ehWLqzhrpEsykIYosfY22TmtYeWQrMA5gGfl1/Hij4OgX8IK/Hp+VcZqYo
ezzDMoOqBlmFr78CvgmnuD9sKo4iW5/6et47Hpj6gTpPAKLugrxN5ggqCCD3SLBsQgrMsyiBFqQ3
bTbMBNlxQcDkjucu5eV0HgJ6ytZ5Iyosn9LE2LlgntM2RoajA/7csPqFcOcAbtBNFU9marZzn0/+
qFaVNhIiiaFL35Z6bWHjtqUN8+/NkplwurKJfW/Oaqz25TnQDyiq3sU0O7qgCPgO31+PB9tHuvz+
7tzlg86iqkWnaWnUr4bEaU/X50VWt0n8MlNbXWcAanq+gzy86I8UyF22KXdiKVcxE0fXomq+9uug
gPYPfmJfTOvYeeOUAtOqykMvlw+Uy1eQsWC6MTQbC8j2wYwFynimffDO6jRa20Po8odlrCExs5XM
WfZhE0hXFLyuIVdcpV3DTjIOIc0fqy0tTNt/N45fPVO6TotU6VJ8aQAADsKfnt5YyP8uQjAT9cvL
UsgxwMFXdhM6cEvViR846skuiFf35whzumcyBdMbNALh/px788a4fy8U/7+8x0wwsHZhFpqvw4Vt
NCbV8CzkUxBNqB7De5C4R+qvT6Krzi2KBrJ9drPbanksvCzbdytncVxZNRNEupx5LJI8S7p+t1b6
UF8IEGvCi2mjOGXZB/7K1bwbSIQRrfK1adNxDskbD1u+18yhP5saDIC14NBCavotG05LiJiowTVD
HYyqsEvXCb1zAb0mmUTjujFZtqdfov7dq/QeqmrL5ely/lL47Y6j2hZvpvgBnvKvSDCOZ9UBhNpw
HG04ntl3R4cELFLAjyHqA/bwWucbE2J7C2MLqDwSeHONfWfy4kOTNbD+EzByzTbuc5YtwMQDCtC2
gEISTbo64z2R87Gk3kb/wPZoYwOgfAjwJaHfFaPMpJv2mw7FBunPsv5NIGAp3DnIK+yLYJEGRxCe
98QLElxVgNBYnQ+9Dh0o2cXsEIXRbfYKzIQHsgzN+UmgQuJWDoWgkPoDy5YqUZreZnLGTExgVi+y
8eYe0lOyxgJvjxX0W+fonAW3mQQwEwcIMmMAII47pZ33sY856JhgfGx59lrqHCYMkK1tVJd0rFOn
+d8MFZuQqR30qXfF8BZ67BRtmUVZ4soEA6oK7uhDFWMcMNuXobqPArpRyPvbfPrHqjbFvB1BZyIb
3B5iX8m9ckmxi3NK0zh2c9Cp4QudZODGPYZ9CFRuLLPjXHH/Sx8PEsCsKUhar16SYoRMduPW3p+q
yKAdAXnFZBL+8gnkR/ot9lwKgnIlHxQZFLzF6+YA11yy60WpDu2EFH/SgBn1cVm9oQg7btQRbfNj
7CRjy8ICxSiVZmW1JDnPjz0bd5k/fQvHIGWlGyaoTt+WsJoS1Xqlop6XtQbZL94NGTvU8q4utgie
llPKBCFGEMBu6yxXKYH2dDikPRo1sx/tefXYtbc5bTETfbUoJ1BOg0Hk+E3mx05swXws/94UmQ6h
ZlzAUVqlIKtRcrFqABSjSjzU6bZOVssaMSWmeexnEpZzU1rEgwKjmHyW0MG4nsXb/v7lRHx3rkKI
1O1md0EmrOgCRa+iSFwxw1INrMkk8/3HshGvtw11ORTfDbWKCtR6SlUKEADq0U2iEaRlHeN+iL1l
mDau2ravdfn93TAQ7ejiuuzAwCmHb05YHxmRtx2CJnwzU1XZOH2DLHiQX+SYHQu3vS2/MdGa6OaA
QgtLEygzrd0BhUAChRt3apIW2uIbG6Il+zCBmxr43zBzcNASn+1yJz5FzfDC4WhwfX5tH95IETov
XHJBM5mOCz2tsbdXwVZPwPJoE7cJr/M+jms+pdEAt4pc6uYtivtiI22yZH8mFrBjkCwuxhJyXhDW
9tv2oGLoiQCvL/SWSbjtBS7L711Qws6OMFbnOOam5gBS9ZDoEszKmz68CQPkS429LS/rFGRtGoNc
3N5GNWCmeLoSkOPtc4FTJlS/s8ZncwJH+E2epCUgTbTfMoXuOJJIppS1/eM0L+UrEE8QNeqCcqPw
aRvCyOxHJUNNVSzTDOKXRJf7CUstUbLcanHYZtY4iGMIzRWLi2s3rscPEI9+hXbOr9vm1eg1Oa2a
MvgFTekU+MkILtawtdvY/rSxVEsuZ6fo8WRee4nD56S9zT8IItz/DfRhdkIZjVKnZc5Sgc4VGeK3
kNPD9U9imU4TzycGGjZTRRAxEgcsyd6qC/BnKbeAKZbj0AT1uX4zBq0udJrp+lAFv8uZgFvJEwe+
41W4paRpewvj0A0g0xgGzYScQasn6fh3sqXfYGJzW8yb2D5C6tpbel+nkClMpPDuSnkO2y0Zbduf
v8TUu61Miblcc1iKpFnX6n3lgg6iSvfBqSBYcdskG2u21ePYUDBnU/ciElQEaUOKH0vXfrr+eMt2
b2qkD3LJQtniBcZMPDtDBQJ84DxCdeMcFvL1+hiWBUaNpcvLrK7CuZNpTh98pzl5c7CRKNgi1Fi6
AupnwvPwZHThP8mCHPtIfxz5espwmOtm3lKxsdzKTURfSP0umxxXp3C0/JMv4r6fB5l4VDwPI6wW
JFjBYwwd/iHKt1CjlsgyAX1zx0YK712Zdjh4dpPAeJmUbjLlw9ZR+Rf39Y87oQnpK50pKKd1GFM/
nNoPBfqgZy5rgM5iOUCxUow4HNSHmUA9EYrHBYF+mHPJknrJSnRl49DdQWCumZMsYORQrR5vE6dX
IgBqqmqeF0iD/OCEqGVXwEQFYhoSQmtQvh6GXVSzG/dvExfQxmolJJt1GnvTq1vHz9XCP16PXMsk
mJgAoOXiCIIrOs0d78XPovtehh+A19tff7zl3kqMrW8NoSBXrQTdVSI/5xRdgyx7qodQJZRdblB+
8cvTKPZfH83yMiZqEgYkcbCUgU5dCjom5NveWjSuEjJvXZ8s69y7DPxuMwRZafHiAQMI/0MIh6ri
221//DLeu+cCmC0cqOnoFBrioviliodx+XX90Zbtz0REuiGBS5EchjQsvLZL3LF0umQkQGsBHsea
x6yWZGOybV/HyI04hfLcEi4afago6eenFbr911/C9mRjf41Qu+fQY9FodvyPDT8hQHXbc43dNeid
nEwdon/1ugO05h6p3rI/tHx3E/voxJdKTSR0Wq3zRTut/Dw03YkJQOOgzH7b0elelt27uMmZDjtd
lNl5AB/Bc+ERAP15j2/Vry2f3UQ9ujCH7HzBC2SkcE4Ip6V9AEV8q8n0F3b6j83ZhDwKcNgDPSgs
11qFd06+5kkdEUhtDiUyDXguJmLNlJM4kZMfh7mEl7Sn610VlGEyyaZMVLtO3yY0pfcwGgCbJKNo
RzoEmrEhyyA9qWj7HPtVfVu0mGC+XHS9H6+DTsnYtp+LMi4epSyGr9dj0RYwl0l4N5dgCA5lL7g8
xxWDzU7H+b0zrXKfhz48zMpuPNw2jpFuQWJV1EOOw2RaVpgThAC1iPjzUnZ076DBfuMo5l7QV9D/
97VOw+6DDH/XebcT/b3nb9Q2bJFpbAhTA/nR3kHojN1vUfyI69twrOxvC/ndLPgugfQVxYMjliIJ
gAgGv22tmkDTecU/XqGbB3/0+q0g7gglTv6xyNjn6/Nq+SSmLCRMVda/16XUJ8+u5hD43brzWo5V
ExGXr6AV9yNk2xGDPW5GRQNFSBCmr/9v29ONeETaN6uOQH5GR9FhmEVCibdHWen6021fxYjDyA35
4BD89xLaP5PzOOstwIJlvZroN6ifOc6yTgBwQW2YOMtunfqDKj7O9dZ5avsyxukkIf3GxovufDBS
uHo9uBec97KRcvz7w/gm7g2uoEs2gH6EMryCBO0z2fK7+veNxTeBbQOFYllQ4SbRQ3drzNudC5MC
3Xzy4Fq/9tlG1Nj+vlFhiweUHmiAwkNYhJ8gQLCDbOWH6yHz99b2/88l35QljeDn0xWLRhGpywo/
6SeXXDTE/T0EqYM9dFHQV29kuJ+CBrWCqAH1ifgwP4eqTLHPvc69izlAJl7M1r2jY9DKcZdKnaEb
P6E/PyQKPbBdvYCrIKImemJsgTYsvLNdSBt39TGr8gg7pTs9hdChPnkQ5IbGM/f3VQ2TqUzcJr/m
m7qfpAAqJodoXcoYdIWbPD/C6eWV5Y23o7je3zhRxk4Ns4G+umyq5zb7hPY3vuaW4oGFr+WbCLWw
pE68gi15noYk/1VySCvvyt/jN1Dtq6fyG213WZ1s4TUtAWfiz1BJb2XVYjAoxCe1+ylbN6Rr/r2P
+Cb6DHJBAGq2FaKtOEcCFkyshgJlldSz3l8P6H/f7X0TgBa1hVMoj1ZpOPJfowaYVfGPQB8XOzFC
/ZCX92PvPLZVtrGAbJ/q8qbvztChmnzdCqxNf/nm9zCf3tpy/70h+qawGxR9BzVBoDvtoi4+UG/U
EE0c5/u6o1sVA9tsXN7p3X/vJ0gm+nlUpnW1njWr11T28/iHgVrxiIr+loSQ7RMZh16m85VEATR3
ZV0cZh3fQ1Hz4/XZtryBCaJtYgkldbicpTB7okkVj5/GbnyVK2jvc3d/fQzL3zdxtEMVkQV2BCPa
+MULG7PvYHBsLAeLNK9vKh4vI45VHfQ6naN42Q1+6R8AFHB2LJy0n4DcUkHNv8janXSpOsi1DY+L
gD5wEmTlDFDVBHupcVRvgT82D2EhIAe69lHS5oIcYJfIP9SgWr0R5rE917064qv0R7Us0R7NSoDD
Wo8fRSyGNw6d7TMNIOeVOJBqzXf57DZ/fNV48AEY9BG8iVAnugjm5yZb2oOGM90hxuGxY7jkefUX
EkL9+6SrINwD8EmeYCg33HdE5Ue/oeUHd+TkD9Sd5ZeplPrZwzNOYwcGs4q96A55S5bEBWXPObSK
3SRfgVne2JMv18N/HHCR998g7yAaWnhQAU0FC+SJ57N8m3v4Kvg+bqYAvlXJMEHdOPHicbp1YRnn
gHJ44GUxrtrzMMGIAtqxUFx98Nb5O1f6trCMjIRJj7ocdIuUbHGLH8LNf66cbp02lrTGhC3idF4C
mCFWab/Malc77WuzlmnehK+Tko901DcemCZMkeSxU4cjWvT+zPcTakJtRG7L+UwkooSscKiEhyvI
1O+l+41kP67vB5YTxkQeXhjE6+o5Mq2DJfpd0VEctWDgy69V+NIpKnZDsThQ8Q7yPRytvOP1YS3n
gYlB1L7wgrLClcrpvAPgtUceegnf9H2yJRimZqEGISAQBO2nTF6cUTpQNg4jfKYeIYxc3Mmsafcd
ccWRR6p5WmkWPjeBm50qT9QflrzjT5CMyN6uv+tfNt8/Fq0J0SqqAYB8FqLfTlV/0LVbPgKm1O38
wJ3ulsYP9g5240MH1OShq2h1mITj3rFprnfUVcP/eBvWh3rKyo1zxrKJMGOxVYN0V+hWy3QoFXw2
JKoUQeDdXSzRdm4+ljsV9V90O/7aeP+/+g7/+ACmqGPdezDP9S/d6e5i0pRR9gAzCVUlkGVbvxIy
6vs+j9UX0mkBkaow+A4vXLAD6QLW/n6qfYgarzXIerSi4YEK2aUkU/299OrsWcUl2RNCwyMEiPvv
Xh7qx6jLw4NYfTYlAfHz58wF/cHx4vpHpeug203+wu6hEN4mXK7FcyEX58HvIfUFT6/5hag2fFma
GE4+QFKfQABdRnRxnGjPwPD+Bs2H4UV2AorPfTt9zgIh3vJwEr/cuc4fm0FHOz725CSWlUOm0q2K
B5Ab109+15SHQPXdWyDRJ+aIit9R64XQGx/c8iPaHPNuqtcZ0GK+AO8Y0me5CpoUqJUlbuAWT0xx
mLEo3tf7Dq48SdMU5QnVZwE9u+6p13ASEQ0c7CYShN+036DvAc+EYwue/l5JHZx0Dce5sHfl11Uw
llRV5O5YD2uRRYftuSB1s8MtUO5GAZkCt1pwfkJd4HHKQ+d3mDHvlAdBtnfaQD5MhGWQ68a3r5ue
3eWQ89sBMx+eHMmdH2SEEWzMGN9DcRzOSwvMpz9HanSOE0Tw30KQGZOFESifBwD+IPC9O05cvpMw
ptoBhpe/KZjaHEByXF5QEfSBDXKbl5JSvSti3Z4oXDn2kCvPDkPHURUH3wUq4k7GdtWi17Sh8Z+h
09Mpy0rYJAXd8NC08XQKdQj+J1Rrv65c8V9V7cHWppiAN8xVuQUotaRYzEiiJwp6Qt/BWm3KiXjw
WE8fWeb9vL6YLBunKa7nuhKu1ApXv9hrn3GrjaHPL460iW7rxPimwF5IprHX9Ryf4+a5qp7z9ne0
bCSIlvzWRGWRJqCtXBqZFmu7B/UtaWGlMEcwl9oi7Ng+vZEe9Qv8lQOCnW1dFJBBoojvsaLYxr5p
+/ZGIqQh9q47ZF+pYgT6iiwBQShxZ3ZTmdE39WeLtfJLXSB9zqMTlBNRN8LyKF+vx43ly5iI81jB
s6xkl8QRTAbaPJX1xoMtkxoahwlFAxabSltdlK6hQDpIzl/GISN/2tXNPwgutqS6LG9gos+FzqXf
yRpNZ/JSgiBR53Tjw9uefDkn390cYSYErrOWMo3IXUNlAive5PpXt6SeJrY8H8TiTzEqBLzE9k/u
ne4T1zB4K4uDhlHU9UEsYWnCyxks1dicobUp4d/lQBeivKDWUPm6/nhLtmACvyVbw7YlFAgJFSee
9+gWr04B2/daQTa3ALN/C2xj+1jGzXpyqQ/ncFx/lYz2a3bfo3CmlditMPwu/Jfb3sb771zLjnsZ
HIXGlETcRflhEXe4WcZH4uj23FdUfoH/V7Sr8zg/3DaisWsUkKyTMJ+Q6TQUD4MbvSKpfuCMTLuS
o38euPxcB1sQbVsoG6ux9RcddwJ7iNMD/A52RulvQGots2PisuGSt9DMwfJjDVGPKD0PO+jd4DjO
4L2jIex1hOKsc5M4pm9itVfiCa3CXqZhkPHdmoHxMWRanKMQyjduE8A7jcniqzs3W8Fn2cZM6HYZ
OjUAB9jbST41Tx56mC+8AylKN9xL+kKWt0WDCZB1+qEPnTmHJEW078FROKzrYT2I57LfGMASASZG
1u2HqdMjx4WuWxLl9olb/LoeyJYIMHUylyaAe6VGbEVTfV9wdi9Efye8HlWbzu33faY2BrJsaP8P
JuuD6e1lyBP8sDwy+QKjvz2oLNffwnYbM6GyA6kxnS0D5zbjM5z93PmOoo39UIZLd1+sDrheEtNd
RkBcqjkOXvoSHkEOhbx+P7rTodVwtAppW2ycPn+Fdv5xOzLBtSHjaETAoi3NomFJykycVD8fKo75
m0nxrXP6V6eujy4sZuCOEGNZr8PG2LYvbWy5nuctvqBY1BNyDUJf4G8fNbeVdHxjp6V5PjtVi0gf
2x+R+E7FBgjc9p+N/RRGqFPh00yl1Iv3QftWkXDnTluQRtvyMTZQmNBO8M6DbbceigNx5rsBLlMb
kWfZY0zIrRd0y+iFkUrXls3wRqoYnCGLNqV9n1+MybrjKtCojVtv+S5Lx8fh4PnNAaZqxf3iF9MO
1QkITMadOpSy9k4CclY/rv83218zAsH1qdPw5XKtqLukvLAqq3LnVnc+cW8LBxPMOcLBckXnD4u6
Og/TPtjCIlpkQHwTwenLxY0LiQer3Xjo7suPPNWv7r7ZV8f8qJNgPx3b+/g8vvoPUTqcmt1WJ8AC
UfSpESu1N1QZlA2QGT3Q5+gk72H4e5ygoZU4T+IRWhjH+p6/TA9FCqpZmp+zQ/zabnTHXQtpzjdx
n2UUrBXkO6uU5+Dz7uYMSpo9U29zWHAXhSNkGnkQNS/gNoINB9dnYCHpDNzYokcXOqgOi3aB9qCP
qBv/AboAqLI7SCSb3QqYCQXGwS+fIBhcn6eqqy8loponU+9HLuzvmjjR4Sp2Iyk6qHCv9MNc1YD+
+Dkap0RlgPFoNKgy6EJR13fv4WM8PwPDrj+38N35E7sZf+wC2X+N1x53wUiyYwAc6T70cS1kMddP
TsurY8E1+ueAArwSyfVOMSjP1hdp7uoCa53ZXB1rQmaUeqb2LiNqfmu1pvcFHIwPAlaOP5nyInQX
/WB8hJBHcAyHcgFZrfYOkT/wnwMs1tpETx1erUMtPyn7rnnq4AL1CarWDsQ3GXW+Z84QPng9fE85
q/l+kZE3JpDJzH+F8UVelPbOG225eioDeNA5E+M71WU/WB26X2ju8aSHENxLWLrRYW1Qy1kpAOqz
q4tmn1XLBH9ht4bDpdT7te3kg+Ov8EVzg8o5RUSPHxf0+6Fv7svnOpimL5ytTX6Cciv9iiQvSzLi
IaYdsEqGPodxQuuuyQyBmi9DM2THFu28p8ivgjSETTAaIU58X82cwoatgVHfCEnWw1KqEPZKQgCJ
BgPYLFkCqvZL49VB0g3AMyUy7PVBQ3XlIXKo+6nrqHthzuXxmY79F6hkUAf7EvgtKYMJKTTGJvgQ
X9+ZLBuySSTIyeC7edjF57l4m6vhUOR8I1OyHCQmhcDD+R8yp4/PwQq/NB9WIG0Z/ljH4O62f37Z
a99dK0dJwM+79GoWMTUwyWJfSzlucbEtIi++yR0oSj4unsS1Ajxlf986Gf++Cpkdsr4vz1ldz/CB
hmgJaMf5HgqI4RF38mXHq3XZtbXvvMxFN+yLBgcRgZRnKpn0nuFStGy8vO1AuUznu5fvle7bMQY/
Y/KmDLlocWqKKNpLKOfu86zYmEJLcJhAdGikjOM6AHIUxV0Siaesfrs+d5bYMNHnjM9tNEwtPfcF
FkG1lj9GgZAXY7hxHNrSUBPx3FLRZNM40DO8Q6s0ou16F+A+s18dFFIbUBdbt8j3tdvADQD2lmA5
iwRutc+yUvOJwsXy5PAb00ATHA0LwypzlxZn83ovms/Q9Uh4sHFvtATCX3u8d4FQIwlchrwu0rl7
pjEo3tF8P1XuKVPRRhD87Vv8I4E2gdJojc2ivUTBhPX1CttD8dBltXvfZZ1zB/rhCsq9DP2fMdi4
bzg9alwcIUVZsYok8/8x92VNkuLoln+lrd6pKyQB0titfgB8iX3JjMyIfMEichFiEQgBAn79HK+q
mZsZ1Vkx3U9j1pbd2RHpuONC+r7znQWh3vhjcHcdQKAce6TO2zWS+7ar7bEJwzBz3OujLLr5oCPb
IXDbIvOwVB36ErEdV/iB7ZOE0ztLVp+idJ/2QdKTfJoH9VFGwXpuh9UeamSwXglZVNcNRbaU7mmZ
wSbB7HpWBrs+CnzebUJCCjSLPBnKEIGhYQhb/aJB8ib+1xxU9AgAbLgrEYC529zCM4lMyv8M5nlN
SB4EKspgQhk157XZIVo7uULXjcz0NxudnzysrznJo6hspwLAbDp01/USn/cueWMJ/P4u/8USeE1I
thiKRIPEKkNS1TymHsaj5kzHyrwTyiA8NnE9N3ulePjYMnk+DnZIt1F/bKfqyIJEvWhSh6iSAred
60gM+3DVyaEJe4Z8zfGtuMl/PWxlr5l7fqN+Hjl0M2xY+7xvXLvTC2gkSI7lRzijYwLWSXkgSflA
x8a90fH+bC971YhVHeagS9dIHMvF89Lp93wmD6uM3mgdfvK1vnY9bgYkdY8LYDut7hLxsaje//0W
/LPXfVVdNzU9mdPXiMVxZt+qdRep6g0jk5/sSa8Z/skKG/R2wYYBoXXaTz4jttuRaj7E9q1oxp/c
9L8wzlsXj1PgxwuzXs8w0Ocjy81E9v/Rvfn9UPluU5Udiq3anKBSpPFW7DjaL3//wj+7M6/6wLUo
2yQheEaRwHzO+ujziGgPQVWOneaNKdBPYKTXrrGTLUEbVjgJkLcmzVXQw2uuhbxvyYb2rQiqn32M
VxhBoWsrfcP0xbjF7+JVf+35clYX0zWr/sPq7jXdvPfwwvGOQWHRsHUHLgPbcT1Hb2xoP/kAf6Gc
Ixi8CwZjz7Xkate6Mcyk8PyhE0n0YUtC+8aT8JNl+lqfVgVukSsY+Re83XZCHRvawT/vjVX6sw9x
WgHfrdLYczOrECUqiEksZcK/h8jrY61lTqGJfOPc+tknOF38u4vMUEEtmEePF3TYj0akyHPJCnn3
94/DT/ag18x8ZIqPFYQF48UIm/UUyUAYt44te6NG/tlbP131u7dOLbxSewGCsYy33K0Hv0X5xN8o
MH928189yTSIt7AVgND7dZ9s+2HNfYkA+je+2p/dmFdnCvYJpdB+46uN2xxtaWbfIlH97Ka8enQV
6sWxPA1ZXfWRlF8LmM+Pbymif7L1kFdHyjo5umwLxsPxRCbUeqHewVVfnS9AQaEr7fRR+XnNf187
//V5+V/qa3f7R/Xh/vnf+Pvnrl8Hrcrx1V//+b5r8Z//Pv2b//s7P/6Lfx6+dtfP7Vf3+pd++Dd4
3T+vmz+Pzz/8ZWfQ7K1309dhvf/qpmb8/fXxDk+/+f/6w398/f1V3q/9199++dxNkBfi1ZTuzC9/
/ujsy2+/nGjI//X9y//5s9P7/+2Xw/PLX3/967Mbf/sl5L9GVJJQIo09SZg8NT3+6+kn4teEUMpl
RGOZJHAjwNduumEsf/uF/spCSTghMSEc3AksFNdNp58E7FcZxTyR8JEVNAY5Nvzl/7ytH76X//me
/mGm9rbTZnS//fLjiksY4XESE4awcQpnLLzaj48jb0RiXZuAjWOrO7iLuLzXcb9bHGX/FnSN9EPG
CO5CGBG4TiX0tUxh7JMVtmMsFSHi2hNrCgA2G931ZfGWC/OPz+efV2IyifHROMCzUyX63RYDVjoM
XyOWUkQUnag4GNAv6/LHCv9hgf/8xv1+kVjg6wxFQuPwL2x+hXrZDolMI53Yo5KdunHw3dkLWnZv
cVD/cBP9nwofF+NxDKt5EXFBpUheMyEL1p9q/XrHCipgaNCNtriSiCeGG+jSiD4vogpaCwUYByMU
OIrAUwx059Rq6A3SqYhBcdrmZaR5b8DSSoUabZMxPyChVdZjt72TkyZsV6DDxnCzM5ReK3DibmrP
6HAYCVOfbVhItYuiaenToEs6dHnFigBmD7jnOkDelNpRZRFkYbYqgmK3bOc96+bom950kGDOonh1
t7YWFw7B9PvCg0WrHWcUYpLA+yjK6r6RcKCrEImbgf8/+GtSm/hhGme8NiNb3acybCGIGoYx+ZxI
kzTZTIuwQuybbGRWY5j1tCB17rFEaC/c1KpigD6hmStYPRqzjED0WIukuMj6fZEQ99XUvi12DVnW
l7kolo+Lb9tvbaOjK9vBgA88sHK6XxaxVftaUQWxZsfLIJNOR4+i7Xifwb4yeHGTTR4K3tYPxRgN
Q6p5EQqkh4TwmGzRn02PoqrgrpiHZTs+tsJPN5vocKeNqPtP4MSYezqoRqV09NVlG4SiBlkPSHM6
Ojk+DhhLvBin9Quemum5RBcDUdvWxSwrOtrPKYG04BlmNYgf3EJ8MyRQGhw8OK6qXLC19nhh658o
nsvo0Ip1ddmWMPGEaFV2TZmTd8Og5go3k414E3auPy5UrDZl9XKzwfa0y6AGrN+ZaUAunalb/iGc
lyBIw2m1L1rK8eNSNP6DrYNCpBql5+eI1SDyi5g2e7qO/gp+hgsme0sM9KHe1HIp5BKrPJwbyGbL
fiFfiffV51l1iPygMeyIUgIo4Q6W83ZCfWDgfDBEYq5hJFGF5xabN0vlqIPLhjYFyWpt+jDDWKLo
QJ2MzN1ITvayDTSGRT4NK03SsFNmTsW2tdvdsnl1a9pw/lT7pHxRw6KSe4FT7nGKdVKmdiwNWIFW
iDJDpejH1E4EMcN2pN22m5E7pNIZlgyIK6nC/rOzjiG5VyfTY9i38DeiiWefawQKoEaAe+QGsj8Y
61h/XQJ9fxXU18FGIA8ASRFQfLNs7b1horwsal7STMqIdygdHeD+StTrp7nSfE4bixjqFMkrdZP2
iEYBlRFXbHZhMfRfQGElEYj/UYX0TvRgPC8h03kYqnl7AJ4vZD6QuPwy8QZBM6UrkyfENcV3dMCk
IuuapACpZYzrLTWDHO4wzIjoxVpEJQqROqz7XbMQrH/Sx5Ln/cYWn0reRk/OBfqzcHF7u/YTPPdW
FAs2lU4FS6YrktSYa8D5O2NxUQJ86Jb5cWs9kho9nr/PCxbQPbLPHztZ4Nuqx8lfu3BZv4pZYyVN
tqgxKChN1+SyLsSuVp2ZctETUP7rrpoCzN8X/mHAlvlpKAKBvKkJseA5NpyhPZNxYZ51u6ogdTEr
sKIw7Kv20LqpLmMFgyy0LPsK8iUUOLAwQktz1bV2xMfkgb/Bv2sfWFDhF+DNuLSnPQ1OHEqV7NsW
YqlAfQwdj+xiZ/NFF3DqNI0s3Q6MueaOblHT7Cjv/L3CB6j3cNTaMtHHcx4PDa1zXiib7F3MfZEq
aJ6WPYs0lNRmFbU4zC6qlmyuKAOZF0ZfFwy06afQRP2Sha3Ge4qEAC2k70eKzazp6tuoCOHVQ0lX
76Tuicg5Rh4dRqwD5ixNQ7pUd+HQ51qXyJC1qAizhmF/Tooin5k9WycxsB1c7wxSX/yCGU+42uh2
mNtOp4gK1Z85VqtOEzpJnUP017RIFJlATu2Un9oUTKnyqemVXs8XE6mvOlwjvlNRNd9C017Nuaqa
nmYCuMy7KeZNh4/A7YryXMQAgoyUp1FdJ3WmwcYtszqc3ediLiYoWcjE2pw1EARkLhghWARBRaaY
MGib98nAPxpuwAFzSTLnpQ7I16noLE/XkJMWM7v4CCtSJMuhCEKuHN9Gdgw2as9qboTMbBiXl/NQ
RunECn4BoWPzntSNfAlsNHwKxdKALx445XIPoh9kVcJdj4z07CARITLvOqEtg4imRPx1OzT64YSE
vvhOL/dQRQ5thtM9qA+dG/VtawrdZXylw+e+9uFHVc4rXJB8UFRZMVv4G1oEt4GMHif2hWBv2zWT
YAZOAkX3Am8pf9cNhOW8HcJbHAvJtesHkKqChe5pkCSfPV5/hWsG4qIzDzBmONbCi5vVx6d1rgYc
MraKDGhSiXGwM2vLe9lGy7ofKEu+1LygcRb2TRwCjaUbjt0E+xecN/rhHIalUXKiLhOVrSBbs2yg
I+JCx7AczkYsvheLuzFmMg6RMT6zZDsmVAPAb9WgcyNddANBku525eQwajchnsi5lBbkwCR51ta6
JCu22V/1PIaWKOB0jHZsrNoznL3uAB0DRn5EV9tHrM3wuZOWB+m2hDhAqgkeWwcWzlhOxLQNxiJ9
NT5ta404jnXV2AH0MLsVhqrTcgNqPW0vuzXacKbQFbS+HokWT3A1wWOabF1ztwohvpWE9dchZqUM
dYAcwOyelf4UYwK8nHE1rZ/MVJEpxauR5y1p2VMjZXGdULhMg4E9Nhdj0OkpDwbmebbAzbfBtHDG
4eCFjB8g++BjhhHVxNNm5WOStgOE5ftknWibVtXJTsKjmIT/5KaGy3VgM3ScAdMdNqKYhLil44hD
eTePmywxpPVkvjNN1EGoZXkDAkqImRgDnzDidzSx3qeEOnx1DFuUQx2nmjXDBm9fZihRmwCag1SI
IcQhDbPvLq/nUoOZTyi0hWZmPj4bSmxbWDddyHaj1/NtpSjtDlAHs+BiWSXswRefwCVHWIxC0zBJ
hve9RtkJLn/IxMkTYrwdfWvKnWjFcOxhQFzvljZ2Dqz4CrEyA0KUATiE9fJiAvD48lUg/acKrIUJ
FhwEdVYvfgXnTjhZZ9aMdP24tQG9o46Oag9nNHBAYSZe0dsRvJM5dXbFAUY2Ki6HniTzXo9xFeeV
IjG/xny1WfN1cajupgWT5+vWxsvzUHWWphEOxyavA/gJ5lUl5i9AqwuUkYDxxAnWHCmkfW0V4qQ/
vfNpVcKmRs4x2MvbOJ/zBUoSxNLCjD6KOzOktcK8G9pyeI+nyg3OZ4Mkc58FLo5dBiZu9I10K8GU
qAmGvPVJI9KgjHp7ty2Lc1fjzCq5k65gcl9HZD5C01GKMi2DHraBzRxzkoZhzF4SH2LCALYUhIiI
EKZuQ+HkKgb/+IbuJxnQ7axd5xpPRxnjGML81JwzWS3BsKsnMrZIzIBoG/sOnfmxgE960edOSTMh
JUNtbd6hsIifwxI9QIp1bgsczkSZ+MX1CUNOXwlf9zmbVS35lRUcfAL4D/aPYQGGxm4lriIfCqg+
+ucTU93e1hzBpbc95YjkIL3CQYziLq6//vt4xJUGtcF138bXaMMPAMVN/9W8G4evX8er5/71b/5/
iEvQE8fs58DEg9Hj1y//uNBGfena7wGN3//hnxDFr0ksBcKEQnToINucgPs/IIpA/IocekokuulQ
xlR8h1HE5FeBpjQREWMncOPEjfwTpOASP4KPtIAbAZEMSrd/A6L4sZ1POBd4CSpxdUbQ0b9WUEA5
NhKUHiFCEDDUJ8f4TSvCf3kFFgvGacQ5k6effwcYOFfbYUIsdooB2bAlR6KqN9DOt65wgmG+uwLY
a561Pa7QWqRzkWMyvhUa/i+vwAk9QUqCJq+5vOGmXFzBpjydkjyI+NFWwxuf4fcJ0XcoBLpDToSQ
EdqMCHrj13mcqielZRWSppqx48tVCR+Ud5trxUeteBDCSxM8InwyNWa0FubKIOtuR3s49gCLqHlW
2i3ERNyGPMmgJV63xyGcSXu0ixkwGo80WS5JQKoWIqwaleJ3y/5P4Ot7vOZHSFjQEAsnPMFsQGy4
gBPej98AGvrFxjYJU8R2XJLxi5BIAe7IyQT9jSv9CKn9cSUAfhGwtQQPwGv8POAovwhiPlMkS78H
vbW6QM1wZ8p2y//+I/3rCwG7g8CHMnznP36krQE5WZuSpnyK81YPQHS6D1r6x7+/zF/v3AkZlDwJ
E3ztf3n+0LN3MPJfaUpwJLIZesnGiKfFxMfA129c60eQ+nTvADzA5O30h8S+8grA10k9chgYAuMC
Y8JUe1tBLNVvGXUXZfIGjP+Ke/z7xfChAH6GLMF/v56f17FxXCwlB5ePwabrAwprlVxICCSteE7m
+0EhGfCSwQv8729oKH9nvP/wKMWAb2UEfBLYL4ler0aPqYrqDcxJLY2m9wlocXG6DrJJsk5MSHVC
xifLurVJvtAmaGACabZ75uduN7rF8pwPpe6OSH/WN1XHY5rVcW/QJ3UFQpTiaAoee982hznqSZtR
GhgwLKYe82+K1RJNMBItVh0+FZuTnwoRVzp1ooV4Arq9QueohSabBu2kzE6z2ENpr/oB6QqSsMuq
38azThj8to39/NL08DTfJ4r6h7gXSwLUJAQKGTlxH00I+rxXYKGYTFm+LectKQi7UL0nLxwQ95Wi
TchRXhd2QrsSbAirThxPkcGu79mkvs7TJrbUusIlqVpkL1K1jv2WA1gK33kXa3oxiZ7G53JR9p3d
/NCdwahz2K994L7oVY23kSm7s5aW5tgmqtnxsYU8oKzWsstdPwPdnCdkOjDu3ZzZVvYkQwHTkVTM
XcAR9ozJ8D4ZZfscldtYpdsE3lw+rnW73PSbdbk2AUg+jUvsVSGm7sIqy/Kw2ILbfm26W7gJdXmH
DvBSbEWZBXOseabAwKhyFpHuhspubvegb5DpnVogAAaf1TqaxrXrliuHthM2yLGbAwWnA7fECNkd
6+ngaDlFaVsnSBFmVeff9SZRJSSson6SmzwH66Q+Rt1S7Et09Xczd/KdN9i+D6Eq9ggtBSILqzos
O5Z8COKwuAwGCTeFFl4rl72ujT/Hl0n3p1D5fBHFfD51YDqmZFCLwkywMu+h1Ga7AFDYsjcU28cl
NMnoUSi0yNHlqHxz2EQcfOjpNgO4nSa3g2ZrAti0xkN5i5D3JLOusmKPkhxUxBFspitgvdsOjhoV
EoPZoM9oX5Td/TSupN8vxSqnixa38kaWwp75QuLwMGb16/saa4cdPF4OwFwZtvU0Ai5DKtt76Lyb
3UTVdjGMJs4X1/v1GLkOaznVtBN7tQJySBEs7vcgLybNufVgYBwiO/uGpjSABmLfuAodcTTFtnqa
CaCYXQEiRXAE4kr4vYe9xjfXBRKk9qVIzhqDsMx8kV0TZ2sro/dxbQZ9OTIDrE/qtY3ymUbqC7Nq
hFCXT04CgcGxfuDJatFQVyOibNJwSIIzA9RuyjsANx9NLQe+19T5HODVuDd8le/QhEAtsvLZpTGh
4zMFGXnPgVgeg9UPCFuW8VPJef+Nhp4foXWme10F4lgNw/QsLPEgmGg0xgvGCHMe8kYOAIjs5FM9
FfPRrSJ4cEVFaQpzRZKklQIBuJukuC8gTQoyGMZvHweGxNQU7dT2LEvYdmZwMzR7+J9E545C1w1F
RxjvZ1eMjzErxfO62tCkyTKxQ4Ah9u2MjIpdFER6S+lg23MdD2HwnLiShQfg3sFuUoGsc+hFlibv
6YK4O7Q7pc9KbHXzAZppd8m39WNn+vK5HVpzGZpq+1zpuBAHQPoS4/1E2BW5gyXxhwVWQmU29IV+
WPWgQAJ2wXCIWjCecyI51zuCvJ9vfrQir3vm5T0ShYb4AA1CE12QySz0pky0C3chQ1JHXkfDuF1G
XBOIpgK1QhIeLdIekai4ESC/ZrkrAu7t1RBWzfShnSJfmNyShls08brnObK6MamYsFHvi6okgE4X
urzH+zagjQ6JAmtrjtjjmLQym2AMwDMT+zLej+h4gwtWJYYfywDlGHzuQOgxNvQHWvjQHpKk6r7E
HUcKC9ri4by1Q+CzaQ22XdJIzdOZuOC+JDDs2iNtVT9sRRs9mGmJdghr7M9ljzCavJuUgmfluH4Q
PYu3S5g8kyu4yS3TezuQmmZaG3M7BlV5mBhLXsBEExq+MH1J98CUe7YjXSnYQyNGnZlF9RfNoIbk
2I0g1p9ZGBWg9+zWTSJYaVt7/84MVbWdN0TrDpvvRvltMnLXPo6F9XYPH41J38Ukbnekncj5VLVd
+KlBvLhBJmlk+a1HGXlpw2a+Q1zZxo+h9bQ4Uq9KmOhQdQ0n9fje9BPl2QaBClDJEEhjleoR6pId
LFNi9RwP+GKvEz6tCLz1njVZBX/P5gZNPoHrTQKe8+UQ++UiGWZ17FwvFVQGIQwYF+Q3na006N6B
swiOrvGjhmIhmqI5FyC73TbKI2FroWvbn69L2yDXIZErsk1GNbXZVAwYKKQFjmmSygKuo/dBtDV1
WvVdcT9LPCPHuY5pfMS5MByjxXXt9SA7d9BERR9bRUsgSPG6ABgO5/G4+bD9qGDO+bjhsU/2imuz
d4FYK1hwVHChANyHZyOOXJmCfxYeFBmmW7gwzMnluo6cYsv2ftzXbhls2q2S3fNxM7idiz/0Ds+c
GvVA0pHH/IPfCDsjQ8F2cUWLnREMclmiG3OXtBXQkLDCxGQCJAFgMIIh7ElTEHYHmDbqBZTjhJ0N
ZA7Dy1rGILZiaFOYe95xmITU00zetWUEv3In8WUDj4eZxHXEYC4doDcxe99v/AFJvPfYnMMqj8F2
c8fFQPXxsa6V9NdtgOlS4oy9tn3AxaVWjoDrOTTIPANF0UBxEFRYDaNhiFbayLDiIIXxVQoqdwC7
iJkcQgxlwFlFWQUAvWk/BUvT4GGbwVNKV+frZmcYYvlSgFh8xyzIBi9BYMNdixsT54r15MijZqov
28JX0VELFtR5OFShR9WpJMyOA2nX4bYMI+eBrzwbmOXDT4P76oMfQx3nknd0QdKzacf7AaZTGO2O
kO+mRLByVxUELzHMW/S4SQI3JIx6uwN00bTGDjvU4VE5o6MzBKLXSLuua5CsrR/LHWtdre5Rt0xz
7jCvsJnYWgBRUEjtwUfYUD3163vhjJvfYTqHGa6G/5uyCBR3K4x/FDvCUqO8Xl09nK9RIA5JWK15
EcZqr/DIt6cJGqBOoFnHBZSHXSOiYcs7FYvLOmyI+wb/xSSlM4YpfYCbsRnEmwiFvNvjGtUY4SZA
q+e7ufW23hUzreVxgr3MdSkNeWrt0kO92E0IpwHohpCmrUQSOYQ+e6AUgLd97HjzCJ/E03APShiX
um4NL+noBlS9mK5dgtWmxkeNQfRThQMVJUEg1Zmp4xqTsdrHF8vs49uq2NrbcFI1+UJGCNveSWL6
HCCbrHCMwYCkUMWwL1m/7ZrOe5QRAXkKFtjoZcBW3N3CKIyAWxAlL2gbCiANoup2Uvo2yGxVCroX
GCRl5VoCZUa3JIZDP3rZnvEtKF5aWqMMRBhg8IQGatoyrvs1gEsjW2CdVg5Q/XhZQkdXFfX6BR1A
Yb5sM6DQ3ZS0wZSTRg/tu6gusYGMtu+yaZAlqqylTfKuFmGbRxpOdZR1YFi6eSmzhTr2flpbdAht
T9bzdQ2KsyA8odCCY+J2iUNizppSqipNuLXfDK9ROxvRYDJan611fTFhNmRWw/jOyLh0+boNwVm9
WmDtXamOFcb0N4smzfve7UcU8Q5wUKrljOVPFja2N3ASg3NeWMsVc9Rq2racbapAo1FvyZ2nlYVT
6ubENaK6zA79RXQ9kRXdE2+nb5jlNw944LAc+1pcONnTfSBc8C1UeK4wjOrWM09kgYjlorTkYlt6
WBFhy1efY95PB7ttffAwsZqdYGxRYC+sQjjVojol+3DToJXAvCuaP/TQ1KL/kpVI62VsdkMUwHMC
DdaQD2NdXzrM/8UuSYQJsxGmbYdiWAoID7ZtVWdNUMLtB1sLObTe2DnzzeyrsyD2CT0bKqvMpWji
jqURluujHhKDTPFm6T385KbOXNYTUi27krL1DJtieYZ2CgT6xsGnYgf+Dyx2DFysPtZbCynZUhJ6
ruyp49IOkLQzSByLmzk54gHwWUf62B37SpX+Xiw8ASIW0+p2rRr7YhM3XzEAgociqWVewOl/AV+g
LrrLKdD+kczjDNo5mnydoFwblj4rEOaS7HxSN8uHtoHwKw+mSun3YC1uSBc1qCdy5BoihZChH64h
e2/n+2Vu2F2A3fuTcCGUbuUSb1D8gZI4Rw1/XloKFYjiLTFXm/cE/mx6HMp7DFAFguXqkpmUTcGK
ABO1+p3lZLmuk9EcHZ8Hf2pL6iVVNo5S3c8YxBk93RAiG3cWbSp85gq+culc5GNkJOSpyM+pryJb
bk9RiKI8p+OAuS/TgU63FYS9Cu40c8Zw6jZZDc7Jp6ZesVzGecLLFA6C3SAeBqh2Y5vPlq73piob
dcYqj6lKhTSw/egi1ApyOsXL1virlBhV1PO4X5eque/DRWFj7/lVY0z77A2BVcpcqk9VpKL3/drP
eMAKTOLs2Og7Snx9phtv8iEM+xezkfomAhyFCX7sSArcoHiiQ58AngvthaB6uC63DpdeemX7HS/9
/FHGvf7WdI1HQY4p90Hycr2O5xWt+RgPywHsUFArTazHm7Xj9FBHcegeOh6t56AW6HwLBd32ePYg
Cmw4j7PWx59jR4OrGhaGFSaCxNyhHO2epjnk8E3HDYDtoUPxA5GzmrBfnITg8xih2eyDmJ4xpD8d
4nlxl7Wum0ssbVhkdbza463bO5CIwveeN+8Kg2oBHCXwY5gmMgOZSJJ8XqL1ETtOeB6iSZmz2IgQ
bIBlQ2VXb8Z8dMPUlwe8HL/G4ql7jHETl6KbZZ/Bzap3frDdmQcD2Wemd+CBVAM6kQLUsydh2+CI
aQZwKuTlYlbNXIDDo2GnvO+Elz0yDEaw6ix2hg9BUMs99bV6jOHr0p0hD0W/Q4AVe69pL3LZFODa
ziqu7wItlqdgUO19bOEQFSEF6aIJ1ubSDwX4ZSxMwusOUfbHeWX1PWRAyY5YBJqDE9XdQBCEsM1a
zvCYR/+eOjR7bQ7/Lf9pmqI2HxMKvV+14PvKsQiiaV/CyiLZ9QSpawwnS4CoPbwBWKCb4gFDMXHY
QhqAuFCE33CyoPa2tLootduOcGOszoZFQv2KTPIxN3525+3Kl/cyWqu7EorcNvUnq5ad1m0/pG0U
bPkMFP7d1Pj4sM1uMdkSz6CoWb3Wx44WAC1gw5vBW8Eh5XIK/T70AU6gZO2g98X/jYlXWzanWD6y
JplfZUVhq1Th85omXO4CKkr0yHa45NM8gi8Ch4ECITGHyJ/cLsO1BzGbnv6Rk0iib9aK1oca+wgm
51Gj9qxfJeyZGA7tJIZTqAklQuvB94m+KldDNGGQ6zAh0HLUorovXMjmq36bovxUQz+ItU7etVMH
q5iwS6b6MwRO/cd1CPi8jzTj8gZlZ9Lsln5ewUpauj4bJ9HgT8wyb8ItjqvMn+BBFASLIAdOu2Q9
ajQD66VRYfTcaR5iVwY0mg8MTcVe62DwKcpYuiNrTWQuQwv+WzkU9d6WM86l0c6f5yKedv+btPfa
rRvZwnVfaBMgi/mW5EzSVE62bwg5MefMp98ftXBOa1KCJozdy213o71crDxqjD/YmnGrKXFQuU3J
K8pRpKE/dj1bx5Rk4fbsqdsm160/xkRyasrEoLqtCOdvdu5r3/xmGu5jWrvIbFAEl1aqNAoZy6az
nBz0V+2FHcA9b6Zcg54fi9u3qa7WamRubAVowrakngReL2URbOqp6YCDmmGlu1KkmEcdL93UtVRw
X0Y9pZpTUmQiCGblOWzVsUfFuHbKZ+moB2ac7WQFdaGmoH61TRKKsM1RhsW3sTPpdzt1PoVPHuN/
/M6QlA3Spoqbwwvd6n49I0tjFrnTKpYc7oe8Bj6nZRocpELzqq6Ipv2EXOvgDI2KDo8k9/WdkErl
Bi7uBBRJRovAzgZPziJQgpnS+tdaEdmVU1WakKnqN7N+VUbNIz5Or6ZV91ezxbmv9XZ0nCdt5pQF
tVhf6LvwDtuNeD+BF2gRjyUs35m13qFUl5vmBdXYkdO2qIor0vITcSJu3864OGZkfahBZbdUcT1Y
+bARAOz6fQBE+ndJYNmCu7Iyry9ZFY4yAPy2yEohMKSAOqDu2z+3RME/08JgCmqDxyPqCir+5rMJ
QMex7W4Yr3KryO19XccRD7ZyBEfYQTE5hoPFwVsasu+SV5VdIbcwsmNO0yc7U0LFi1B1vUHuBbO/
ulM5PSqtRXmcam9vXqtqWmytvjUbl2JtQtW81IefohuiaEcWtTuIMG3sHb517WvSxcYupMD9KmGA
BTtvEMqFP8ejvOUhMQ27qLJv2Jt3SUjqIGRvAccddf+AE6mmb8FpprmTEzXbW5Po6KpMWojpgV/a
Xkyp+VsZ9dh3NI1dIzyc+S81zx/bFZ014DnHvD0bJGNNKkZoj9+rhWl6fh9rByPj+7fygHqOV8fA
9FwdXwQEgWoRNqTpjfrKx1PmNynNP5j03vlhEgGJHS2BAxMgrO0cDn66CUw/fVBb5NijWkR/VcKG
kngBV5CNJWWak5tFmWbONNnZcYITprMTwmBJh+s5lQqjmF6D0soAPxbd+Kz5JrpAvgV3TFHznnRS
lyrqQcyl3O26GfMJ14J6m200/BjxItEW8AgYURBxsYRH3aZWMoqTrd0P81EeNPulpHjg8SZVECc0
qSR4SSGiXaij/OtQHPSvrMAG4NdgRtXskjxVj1LUCmCZ8NbsfZiR8L8OFQO3yqDWx4oSA8BQRVQA
XxMpi46xhoai52vBZO7VaYqlHbVp43UgBhsQyhYhb11EjXdlgXTtXaBU1mNpZDKKCCz2Y2d2fIdZ
8kI82EMiSW6tk24JHFSvjfhW2KZkeiTxO2oBjKDDy7UaXrOwGYRbIT7y2pOxm39D0CzS255w+JBz
Io773EQY1mlKIe5Ad4GQ8JNceZSWIHgfaKrS7O1C9d22zfONJknZTQ1b46FTEp1EeiUrf1CvDLeA
okcJvaY8Iyk/qmXngr6MjynTsB3V2iAlrchbIpXoSutbf96lEJvvmkB0+6HQwWpZtT3ftJh53RLp
Dde52vRQZxXA11Mjm/wuY/R/51Mn164U64nqUrcNGqfOkUXbyUU2aNhW5pIXGo3/DLZU9gCEKNGV
yYcV+H6Rlr/vRGG3bsRqfs54bmcAyEOJQEEJsucaSBUMr6pLw83cSwPrKSCV6nRSED+jWdHwBCG9
nyOn6Xsz4tVHgCIc02ZSFdzCFiWhYnzt1SLxUZSxqgcQRvVTmpU6pTburz+gZ+JbcIGWBw43bHe9
gZ9Gahgtz2OrwYu0IHH40E6zNrjAG1WcpvTO/pu2Sk2uw++UmdwobhM7kOFTtLVN8OWoTpdWj7yp
nZL3SRB1LUYzPORZAlSszpHQBBBWfc/0Sb/Cqac8yHY7PMgqUphVnPap4/+xy1K6y6Sm3sb278h0
AFvXikflU0vdkXAUXnIuFxL1GUX+0yiDXbkodwLEyXM/VvGVzMKX2A/LGimOlBebXLOeKTLbT+QH
b1AuefQVPSk81Qj9yhmCpmQWwRS38AMPuB3Hl1k4tfumMMwr7U1XGftumZvN1+xgy81cxqQMSZYd
ujjPW09jqq+1tsr7Td718UzCMOkFuLZZCi7hFVAyzPK5PWqAevItMw4BkfJ6kt7IuQUPNKdS5HVB
HPp8JPwmaOGUsZywqMu9TBHxvlqu4ACgX+kYdplgFMfu/kHlT4ndJhc13ir2jPBIreCFwiUjHpss
zm96MycuTEhGMlS86bYjWdJkF5spF0SOSzRQsqie4gtF6c1vSiIizGezZrqpi7ZTHH1UK4HJg3IR
2PEArnJYUFkJpYmfiVIh/lnXczpwRFG+cKA9htGuLlWu3joyyafUPQEWmfLitap4D4fAm5K7nHod
PbMg/t92KXkaIKtSpu7SeCokBF1N6WluSvlGDoK5cuSMPJKOY7q8yeUZZcpZGIK4B1fBq6yczRdV
XrLicLsNsVHz1DiymPwtYZW8tVHQzS/GVtF+EoAyRLqulPWe6tcT5gkztR0090ynyRpz3onMslow
aUEsHisiM8UV6NhgBjHNHe11IKkpIgUGFQPDmhzDkji+U6OXngtA5fvY5HJFxySdfjJzylVkNnHy
I8ElzBFZJKQHyqQphZY+QaUmk0z1YWgtaUlF+o0H/ZtEgR7XeFJRh+oPbQbHdj8HZVnvgkafH2M9
6lMvHcbxqZ3UyCunQD1OZK7vqKvHP/K2qveA8bP6YGZtmezDOld/Ig8qYIfaZC4zfzLrjUYF7SEH
T2w5Q5kUs0fCwn7IZAKDq7SVhvS+LXwzcDNrkdP0Eb+ZtoAaynSb1o1NehF0r0yEYhp/JRAw6QHL
k5bCTcYBCaKRl3vYEU38RNmwnp4kvITC+8bPiFgM7JFSd5o0svtQdoanvo+zyPPHKH9qhtEmZG4Q
CXWot0NoyCOS6du5t6XwrvXbkjJYlDTf1SDIUMInpwhKTS0cLU7nZ4Ch2t+xGZOHqLQ6cRCk6WBT
GF3hDJ2QKyeuorF2ydKU8lFBNAmGEBe1uAtDPFl43CYjVN2xrq+zbFKii5iys3IRhwy+A/Cxe9UM
q71WkqGaeVTaxh1K6NRuhqrNbq3AbB5UMgGaY0h9GV34rVHeBYEydsdBiHybIhb63SAigt4/+qQg
YxlR5cZuptcqsUrT7YIm6t2g5nJxBff2eCnNQdS5ihaMjVeMXXSrBqk6H1Ldr4qXao6H6zQyALzm
QZK+5DKQBEdWmvax1Y36cTIABzqaUUoPahIVFxY1UfxzQBtmjq12ie5MMy8KN6sSQY6p7LIjeb70
jm9H7FrTlFb7lUxdfdnnen2rGMQpQqvm5xIE51WhC9wOsBfyFLCpFwbZFNypdcoJhqPX0hTsJkOv
cmdSU6vOnSqNzfE+jluKoKZci7s478RvTS7tEHC42m+TtLHE94hgkJToRJrUoQpp7hu2ywECRXek
/Gb+UMrOulRRvL02lFquPDuHjrAbahn3T9OI1K3QYvmuL0S/A+Zc4YASTdqT36ScsH3HgWS2VRfu
O17IFDCzRtmLTuPJNRhTYeDeJwlXp2LxlytL8dq5rK2FxpW+Nl1dI5xDjbwYE5g+uCznBfZYFajc
XIrNwcn1tuzuK1GJWzSro22U9eO1bMvim4LK+RHhDH1TlfxRFeV830XpVUdzoaKamIqh3E5NMbFK
tBxoPDjufqOismFdUA8aX2oKIltCaHl2sqlELF0NgyuCP/NZ7owYRyGks8qhs/dRkFD6TClH83pR
ArL66QTs3/FBAvxmK/mbvmzs27juAsqpPh8UGOoWO3f5Ro3IADpliuAp5Az1pZOJ8mWW5qb2dYvE
mR+K7K8fEPsdo8Hyi4sA7akQ2SiO4z3ROipt4RDLh3Tws4dYaYYfcDmC3CFf2hDeB3at3oaRXzZ7
MH35RUxhaj/ahL2Ono4FKxo7yfsJwAOFzbiK/8jCn7+LBmM+R7bjqN6TxZyeqllu5auQWiBjoWWl
fxjUTvM3gx2pf2CZtDtf1vzaA6KOFWwuJel9EEBccdqyVO4xpKACpZCDwxtb9Pk2lCiA2hkgXDeI
VOspm/1C3xiL4uemiWF0eH2WdV6GMWt+qOd26HjGE3tviSjK2k2pFu7zNJjTxylCLr2XsuEoiOts
BwtRQoNCafVLMICdskvnLL/VLYKcyV+Q18R8TcA7R/aJW5aJ2/oNQfUN2U8r+NHPlWCj1PpS8aK4
4AVZH1x1USPlaNHnbf9sFIRZCF01+MpWkk7oIWaNZLRVsXptqVr0e2YYA5yS8DMaA2w0xd05bfuN
MZU7zovk1h/NJLrA2ju5D7ucCj1TsTg5zU+8MqXqyhqnIr+dCrwyqYQGj6UUsa+GLr4OFCMmN2Qq
ARAT4vR4a+b4Ijs88dkXMwPWuRLRszfOUsXqSY3qdxGpfuIaRdv/0GOdQ8uvwuy2KVp79BKKXqk7
xHmBHFoi5/cdrd5rU55d+hxj1zxhjJuOg/lOiXBqcYScU8jos2Zr+xLvFatNevhwpb3E9Km2jQvY
hptQ6Nk+CzFaoPqvF/dU00gHV/xZyO3rmn+YuGv6i9Ywupuh6gE8plWtBttatzKA8+QZ8H7yjUQA
wuiKWzXWxBWly1C9BGxXjIdWtRsV3kUwPEp4ST6Yec9WoeYf8dao6pug1nT2xpDvYuIbxAfC+dWH
dfeADq9OLX7Wh2ONMS9qgVng29jTEGBtSxvApwPhoz+QzxbPBpH3iySiSXJ9XaUaoVXKa1f4M9wa
spPF7UgaYKPpSQ+eHwL5xZBEtf0COQyteR2WuROEKOLuGoJvEhytVFaO2cUUw+Q0uYn7zvK3RAmK
RaYpbwwMDiwjvxuHOJwewBSk9TeinroBe1aFe70Ok7+NLFvSLrPVPryty1wWe8gDwU/Ic7bp1Fph
YRJBVVd3KsOC4dnLenzPAZAAYpILbo6pzHbsJvFkKt1I3XAoNoy1/B2UX8n5p3PzCc9S4L2SaVSb
rT+UVvzcQqMr9zNEGZ1iasrRnCEER+moodiLEIm1UcdWMsi4EwMkpP6OcSS0YyJznLgZaLkntQy0
Z02VTS8xRfgbNRG73tfaWDaUJpBY4MUID3r59jG8nKxmfLHnJDKw8jFqecOpa4PO4kIMXmyrtn4H
0yySQz4UJJaALNb5hiB+TFy9LJSrya6JbhRrmL61uYaVzJirrxhvw5nMktz6EQJ3wry4KrOaMn9g
/Q4pbNgc85RmSKoOZuVKYKw5vqSaClIYZ4s5RFBsFFAaEP3QiJ33SWzZdyQ1AYWIwIoe+qyWy+vE
BxrBVox1ghYNEd6bDDXEixB+6C+Zu/WPWuDU4/aJ4OwpbLGs9dgav4lS0R6mSlJSyu9R5O+XCM2k
kEjGaUuG25hQfM2V+AhALReOn1mK7EViYcPyoryMxzCpD0XT+ybVo3qanLinygz1UyynddCTQcja
gNx/qVVB4gqk5BJUh32y4TAxmme1G7WfYU6M76ppyFkRcr22FxHqzsaBovp4hxZpV+z+TzvOeYe9
Bcd4lGC/IPVa/xdPB7WFehFH90mXWzvFwAJ5GoPhVcRIvdWqfM4C5yPU17QsExSIAqkdYPEKvVwM
kOHCDva8QBoxEle4i/Dknc/IZnyCvqVMKVvUSC3Id9pKKkIuY1+aEP9wUnS6ZOk+glRuF9eUectz
UuSncPU37K2tCdMGc6/rsIhWHQKutShBkeOdySDiFv6YFOf83D4ZM9uUDTI9Kv2R1/ZrulpKY5fQ
hFrelSb+RxvS+l8jeT9CozH4xWYFuJkO2WEtwoZGMiCZEKYhqGuvggEaJTsZ7OwcqmcwwxZY7lPA
sCXrmsKNjvCDoq+llfIKKQKog4BMllwrmb4hknkm7I3xV2YhmHMWo7zM9bpBS6A2YJFDhh6ymiC8
o5IawuzCi53dnnyirFzk9S6yr+LoKgg2PZVg4wwi++OMLVhoDf6CbimGvAa0i4BSpw1Uzin6e1F0
e2wrt5imfT1nbxjy057ZsgFqh+lS4LWs1chHUyqGKiKOLr0B9VwMYrzRw7bZUZxoU7gEmp7tknt0
Kde67QYWnKe4DLpDusSVPAoSG9NDtOYMbeDjjuCzFDIBQMJN44NbYGmlXVQbfJZi34zdc2udkZ56
Exv+0G9GVggFGg88iFO6gJQGpKwte3CqzdLv3us94QqXfJAzO//123RRuPVGF9CM979eA710A893
yaee1RH+SCpZEPhwfBYVEut/JKL3zBhlKFPfypTRsSbK1g5mpdRAMUg1Hpqtcu3vpezScDpm4Cl0
Hn6fG/RFfOV0ma+aX/bdO2JOjwBa4cc0L+FVCpjhzjLd/PDjBr8+B8FYK3eig78t979AuTi5UzrX
k/N3cGL3rBL6Qm04mR72NQcVLBUITwYn/emXNGTizbE2DEdrOjjJstsXL7FuuPUURg70OFcqJUft
X0Xz3JBSIS19iGLzjEH1h2MGxgrMHu4YYViKWEuAKkUGRcCeyXvi5FfgH9nJ7f0UQ1EcJOVWYBhL
TeqMMMwbz2LVc/a8jJuTDGudisBpz43UBsEbKhRaYvu6rl7KgUASAcq7RiqOKPJuusG4prJLeluv
Qctq7e1oqW6jJse8mvdNgKxyMN5/fUysXNS4oZahgOnEHcJgwEU5/aq6mSh/wgZDRvNnUWqXMuG7
HmuV0xdXltG5AUxQKe+ebJHeSPpSZ1J/Ck05Q4j5dEJQAjIsm2tZWMuV/W59moKybzCCvK4ycLu6
5Nl2iiA1lr6Wsk9I3oEn+/V1zz9EAUvH3zW52hICmcagymkSJeVSJ1cmh9B+Y6erh30RnjnyP5x6
q8ZWcz/qATj5gcZgsFL9QokIFtJ05vL8cK/QCDvL1IXGZcZkng4iqNop7nLVdORJ31Bv2pUJUO1U
/ddowITqaMJ25Py2IXGvdnAA+RlJdpRAEAfCSk3+a+DKLs1Z8zRjJ/P89Sx97JONDj2gThrSUDte
9alEvkNqdROifAQqlRg7UPtnVvHt1818XH80YyPdJFTVgAG2nJ/v1l/RBmJhmKNtrjy38TYDdJED
NQHj3n3D0OzMHfhx6RF/KouoEvQvmGCrTg0Sfkd2BV0/p1UH87xD7/ebZMzuEhvdlXw+097H05/2
IMKi4CTz63p3RZFFklgRkM6Ln72hXKdje59PqYOaxBnJ+g8tcaCwJuiUzSDaxmpTSUuBM48NhLYa
847fWeyDvqaWG6uWF7bnLNiXXXNyonLJI9iwxKVwc6E7ns6ajLBTB7aTLYw/gPag6H8HOEW5TB3Z
3GT9t7wfNl+vkw/LcWlRM1kiNpe4vt5iXZVlSSDTYoGegh7Vm07/40/ndHo/aYVXic56ZyvDe1z1
iwzlJMDDA1kYr8fyu177pHPOXIGfzBRtWMwVZvCE96tznxpoaWkB2vCIC1nkf7T6wkxfpu756wF7
k/xczREdobhIBCosQ189tvpWnSwlFTxPGkk5qphNeZVZjQjVo6+JCMlfX110hwLSlGWf75MJ6l49
tOVGxP54ZnV+2HcWLzCDNLtFlpj4czml3+3yoalSezQBxcWC7I0JrHxnZZr6qGp9epgRPcL1rcvP
BKTsr4/LFKbewlYGhc06XQ11BeQP5Rmoj57nXXrelXd5xT9tlx/brbM9HByHX6622y3/5BycXesc
djvnfsdP/99fBvyKn869s+M/H/j1nt/H790s/52f3OWHy1/e8pPrOp57d+ft+XG5py1v+Ym/XX4s
v2X5rcu/eL8vn++eL39foljMv11e8uP35fJ/4Tsv//Xe4BEsQ5bXTRseEnT609HXOjKiFAtBsLS2
k9S/hDxv/eToG49fL7mPs6xqqsHeAYALSHdNTA4mvZrrVoCpY9X16GO0kX6ZgWBCkK+0/37d2Mdt
xJ0k2EkGEny0u+pUpvZDhKCr6SRpeQsh+gCPGETtcOyFtP+6qY/LSNU4UoVMxwzI6Uu/363eJFDj
fg5yJFTSxCv856ZCbr+h2CSaTd7+orD+dXsfTyFV5+pGisBYHEXe4tl37YVKopZqHJrO3Gs1pqxZ
6lF5Ly5GKevPHKsfD3KaQu9LXkQidaKy065FjRFoeoPradxbyUEhh+5E/ZR5I+7OoUNRz7gIzKm/
BF3ybAIuORM4Lfv+9IxC08d6o/2bQvuwYsZ+SgD6dCbvDptKI/zPcxq8b5LBXzWxrKN3g1kqVmcq
1Ospnyn5vuilydOnojvUwCjdagK/oCr570TqK3fI0xu1kyv36+n8ZKUuO48XCHIyvHlWXwBLwg+1
ni9Ani90s145FgYaTfn0LTWrf9/qsE51FVlPrjCx5n0DwJ9IhxPuovfqKdKFbF9lGeFG8//Yjjgd
1VrqIf8qtEPl2BuUKx9kSNRYbpWeuS0/WyG2IhAv5cWw5A5PG0L9JQk6BTBDVSh3VRn8ik3pTF8+
2W5wV7nvFZ7FCufjaRMo/4AcTXke1sA7nQZxGV2MqAbq52zwlCVAX63Fk5ZWKwGfICR1Ckat02TH
j25nFl74p5U0cMGZK9Xk+brXBjC3IZ3ZaCsNf4JDizUhdC4Akrv8w6qTcQexHWgaD2/lMQpuKKFr
8r5qbgexkylQa9Gx6C/kcYedT1vfh1jRR5edvdUTRPVev94Pb7nEj8Pw37eshkGL2wgFIIaBb5mK
XdBeF/IPH90PLKzh9Br6LhofUv/Sj3uABhsj2U7n3HI/WVaERoYAsmmwuNZXotLjmmvUDAfyZgoV
k5ILCxzS1x39ZOOj3MqNgYoNaZd1sqMDdo3IADUQOGV/RaFvQcT/gYa6WTTP/rmpRQsH9V9Sqgbv
69M1XAVDpZWJajgUWl/6aLorG/0SzOQvPyn/TUR6WUqEyKihkcDXSd2uawUoZ1UVOjmsYlXaVZX1
S00E9H37+792iWZ4EQqZPL4CNPO0S1MP2A43aypIbX9clBEhemyiYtrwDD+TIXr75NMVuRwtKPTI
QD1MONinbdnI71VlH1rceJP8OkTt8AydWcLKJ80uNBQrDZib6XgIhCoNL2lbVvFWjalNbqg4WS+a
2o4xhfSZG0yKkmFyyWxHB6jQxnOKAoJ5hYTm8CeVgasfIfrAOjEpeqN1lem8ANqZIt3WD5r070R9
kLo+RuLPqTpYdzX81guWES4qOG/3j2VYwxobVSMnj1fm6U5TF+lIJYzqJ9OYg8cmauPvFAjbQ5yP
3R/fjNsDFKExPnNoftxABPOqDdrCNGEWyqvZEXrdN3qc2E5efFe1S1TPvp79z/58HrNkx5hOYpNV
eFfaUFKDArbbNBc/W1AP82A+f93Ex+2pIdjzXxPLJ7yLDKRYQgEWgKgjw8WiWu3Eg+mandfCrPi6
pbcIcbW+hLxkU3i7qstD/bSpXg9zGS83itpO4fz4Xz5cvWk9jsANEdeu3yIr4WXun2ELaRCh5AfY
6bvhEkS881x6svP3t+UGW9ObLs7dfp8MNHUKUn/qcvWpYnUxIJ5MXrgpUENVG1AGiPyo57r/yUCf
NLH893cD3SK6OMA7tKDbSqmXJWOABrQ87GcUJjZNIY+PXw/3JxcMlW+hENmyOE0qZ6cNFjmA7s7C
Tg80pWOo5UWZJA5pQORRQDohJQXe6hE1jnsNEVQrhMFU5JcF5H0Tbowi4ruvv+fju8igCKmRc4LN
ZZv6Km9n13OMkq7kO0qu3WtaAKW5RrGg2cdz+M2az5lBfnyuvNXxhG3zEiOoXg23juygWkVAIbNF
PJlKgvW7ipBkrq7j+GCKMwHax84tGS6LapowuXre4u93k8t7UwUm2JKrxrdJVX0snwhnuv5KI/BU
53MWop+sJeSbmFsqeOTWrNWmlQ3EMJTGtshzKeBrN7o6oKmJdk1+JmpfR4WCq2V5ytIai8hei7xD
VO4sYJqZm9TtE/LTJI9F7OVqOXhfr44PL5SlJXOZJ0tQ6+W8O12tsa6EKTw6BNMF1n8W2LUkqDZ+
E/4ATvJ7tsVziH6UAL6kUB34uvH17hdUeg1OcaQbbXLY6mppmjBFwqCWwT9BGIceAhL1TAsfx1HR
LRY+twVj+eHxPFZpYYaoCbglryNnQjNg8Vm1ncos882/d+bt7cOpjprg+ihDhRotK2HmLja/QKJv
p3OKXm8KdO/P8WW4UBxkK8N8sowPWUjESJIaxQyg+qh2lb5+aWZ6u5Wm+CaUpZus0fQLXwxHRZIu
UDs9SKJ4qqr5qhRAuaVcRqQmvM3VRNulen9RiHaPcotwAhnU6Ndj8SH99/apxDIIZrO4UEk8XVVD
3QPBAEDg1pIBLS7byyE4ZQPESm+j/xLCSPBdefwV4I8SQwG1+38zviNfS7pEoRxCXQm5QGrPp1/Q
lD5B1yTlLrDjgOdvUN8LRey+7ucny4tGKDcjUIf0y3qbZmlWZWDGKS+zefxG3hkwsLR8/3Ur6hqt
8NYXKpcW/gjmoiK36kuqzbHAPsgdt/pWuv45etkr5UIK1iip7KZf9cs9/Keb/PKY3ED2en6QHsOL
8gcX9pn+fnJaMKrkdUmjUlrm6XL6JQBKc0VFqBzqSQIl48mcSPOb7bgHEe1BxPUmv76HDUCsgZLT
18Pw6WBrcDhpnaT/OsGHcXKlRjpta7H9Oo0t4HPlMg3nM4nbTw4luvhfM+sLDIl42+hoJkLIvUmN
6zaMzjwu1nmvZT4pvpLo5+FPgLmaT6sCfpJJzKdR32v+dZ9/U5EEG++t5huucZ1/Jv/94eW/bm8V
kbTY26KIF2N0UAFIu4YJHMH3gWM+X2jSD1t12uFJOufIo3w2kOT0qPrzjFqwKKdrJelLuyrrtHDt
vdTurDvUKF3xvdXxb9a87IC01a/f/75C3re46qc6o9xRBknhlpl8M6kFWL7xSkHk4d+bIWhFKlRm
55NVO+2YUdmRLaUZSmApqO52OlR14yH+fWYhfnaIskJ4vVs21Ul1veBbiH+jNRZM2014HLf9oXFx
8P5RHLVfwHXOvELPtrZa97wffGXKaa3dtp60N3bRjlD1cr7Gj2HkJfD1GH62OND2JE/PZalQ6z0d
wwFSWWUpFbsM7rPa/EnONfAhDF8W/fsWxGkLJvXbTs5oQUVb99B+E+7syJLTOojdJcf+YnZfU1wc
/jlwo9LElUOBkiobkJfTVkWszFaP7YWryY+KfqGKzZCeWxfrEHvpGVxMOJQoFy/h22kbkHEF+ipD
AZQnvrGuHo3f4mBfIy/5kHiu5TQexi1wzr2vZ+yz45dSB+X4xeyIs2vVKiW6wgfd6xooJ+W1AYBo
YUSeixyWZbYKcujcf80sC+ddRI82jUmWoefUuCkQycCRAvSW9Sg6J9mZV8UR2vK+urQP85mzY2W6
/r+A4X3Dq6tNR5cpL1E2cMXuBwwEb77JjwPH1lZ9KJzkT3lEWNPrMc7eixuMDF6ki83iwfKKyrqj
H6ozd/4H5Nj/Jvm/cVhtR0OKjQB1RLYjevZ78wGJhkvDoz76UKLtuR03tocM8jG6SV6wFjmzOz+7
oMh36ygEsMqUNX4V2arCTgpWWGRcdukua1JPGeChe7n/px68rDjjVfjJijbhuAMQXPAR3Bink572
da3ZSVu66JqQBAGpNty1ixsvWiNIY1TSmRvxk7VsYjZFchT0B9nEVXgqTb2OtN9YuEnez05r/eoD
YlVVnMvBfnLKEXwSti01EV5xq1MuVxUkPoHqu61VSxfzINAg7fHn/npnfrZWABhSrlMZQELu1dak
WBcY2TCxNZ+sH+Zxyew0rn+L8ucWUVC38+YLoTjSFXqgZ5G0nw3l+7ZX+xUh7qnqKtoGa/kXZvUx
vVUvM1y4WKQ2FlIg853ySX75usufDez7VlcLxkLSXLNTWm0ypMuei3N62p9sACThDYR2OezIAa8m
TnRmUlghfz6+AQhPYmWFV9Gj0hzDBCOwHR5TX/fns2DppMHVbUWKyIZZtTR4aezao3I0L+dLeyP9
QVLMixRHvjwnqf5pF7moVNDPxoJuWe25wUcwRmZtQmW/6NBB8vMAQulf1fzJQ9PxFXNH1uWMZfin
80bV/C1ruwCCTxsd+rxCzQARVcowexPqf4YM8Zmh/GxF0i2FAgvzRwXktA2tU8NC538IEQcYrTyn
0QFBzzZ2pc6t+ycxYZN1S/EliF7RX+gJrs6Fvp/18v0XrCYz0cd+rHKNPYFS8oVqduJGq/RfX/fz
45kpZI4WHkM2jwiOz9NuZpLuQ2ZtcJNLHuQc7bgLaK6tdiPJF5r25+u2lrVweimftrWatmSIpSJb
zucJxRdth7thPB7RW7DPJfbPdWp169VzmHVaQUNt4GXWdew/2T5stntk4EZx5tL55DGLKh01F5Ts
FxeHNwDPu1DDRnUgS6q8dMPIOhThC0VtN84m18AWReT6boLlEyC7hSnY18N5boWuzutaTRT2ACs0
TuSNxK9N3x7M6Nwt/kkohQ47Kb2FvWERLJ6ukMmWp2i0l9uHx3JbWq4yosYZ3VRFsf33Dr1raZ2G
ResS360MWj+c6n2m+dvEjjfzYNx/3cxnHaLGCKIR3wxA5Ktxw921irvJZ2fX2Y1pBz/HOrqSyTBR
KjwTIXyAbRN/AY8D7keBDAuC9eCBH89SNaAtEZeoPAa382SAHXuzJkOQqd3L6i2IFYS4BfT6axTb
YW4fURVwKvVnnSRnuv7ZG/7996yHGCeaCHUFvmfW/ZeiVzZarVzoJQTgJLxtMtRFlMkzycpAQQmd
Mf/n04bhwJmVZAV0MmV9Wwy9wGmxRbYrb2w0oQ6j4sZEvyJyM4ncxfevJ/qTDQJLgIzzG+TyzZbl
/SNgNoIa9eCI1mY4r+zE9HXuz1xF59pYHdK6X6DhgJaJW0e5M/s7VPm8ajrnbvrJkj3pyWrJIjqI
PDgiQq6W7Kz2uxRdI0MVxpuvx+tcK6u7IISui9ISfTEmNw+OqXogzSqsx69b+XzEyESAvIVos6YW
WcocmyzD0k2V0FG0vZ1GKMicOUo+78r/38gaOBqO3SBjx8fUS4g43mQId07u2J2pG328Z1jO5Oll
rD9AYawfOFWOJSTiOYtDlUpc3h5KtTp2GtLGPRT2QfF3YjDPvNs/G76l0IHTLY8BfIhOj2N0G5La
zrhuLCt2k8k+ylm+s9v/S9p57ciNLOv6iQjQm1uyTFcbqVtSt8wNIbU09N7z6c9H7X1GVdk8RYwO
ZhZmFgZQVAQjIyPD/L/yfP0rLd/68q7mvUbIWkI+glRBTJVUMRiAFb5gqg/TbB0L/8d1CW+zgaWa
R964jEa9nSsPh6aDWZPXk2VH2Q5CAYAmwyHbF+n8UVGi8oNiAe14XeZbt1juatba6IvBciNOsxhm
Y4CqgvGiiGFLybmrHO0prs2HPgy32lJv9VOZUaKuxybrMsIsnFmACo3W0cnF22jXO1+Bc/a720H/
1snedaVWBVHTp7pnEVzFOyYCv6BrCrLhsvsyml/9+hR0L7V6O+cbh+qtT6DRH0Hi5QESnWWkA/ez
Un+xEq6H8Xhdk7ePCZVCHt1Winls94nNr0bv56JtGSyMx7u5fTTzoxR+hsmqGu5KFeCGjWLlmuHO
xS3ecpa5wXUbd3WHuLSE508+zVN99CPgym/aOHWvq7Yqi+EmVXNkBoLE/nk/2waj+jYXr8zaYnyj
G/NTodV7qe7AcduaVX8bJFTZZH/TYfNF5Z/LrznTzJDaOIDnpvQYWnAt6zDYz365v67R2lkipeF6
pYnIGJWQFxZM207FkPByKH4Z04cqvg+nXbwV7tZ8zrSoEzKNDRmQ+AxTlCpjKWmRojyZIJu2w9N1
Nd7GcB4lBHBekb+jkGAqRmXLnFGo0gP6xSyfVf810N9rMfx/iZts1XXXvOBc2PJjzr4LdeQQyEGu
JXtmTjI5GdaTASqABUTnVi1gzQUsalMsW5F+MrNxKaod7CE3Qgy3MEOm9dFJGsgEthKTVSlsPunc
fwzfKIL1wrqAa4CRU8+RniYHmHjnA3hCG2dnzdNIF/4VIlgN8H1wVw2EzBzO4tREr7NyKytbizOr
H4f5AXJTytOOuKiel2XD7Dhi7ISRf1mSbqhgQGsbjN+sznxQAz/bOEKrEpkPhFBwGXYWG78hI1WG
7HMd+dnP5TqH3bWSTtJQ7iAkuO7mqzb8VxQzGpfu0Ot528QFOLrVdNMkp2qAb8gghdwQs+oPZ2KE
tMGELLXrBsSA3Wn2X7vwQxm9XNdk1Wj0ZCyaZ1CS/a7An50hJw71OgIk0QN9so8PrcGAOMDKsWdG
G6FhVRmCD7BQwAmwsXVps1D3SxgJUWZoQOUFLj9Osy+jPm3c36uf5kzM8t/PFEqzAXaxRUwCCwDk
G2O0nxTTbYuNzHEtlJL2/KvOYtgzOZFppaqSIKc2wpPW2S/5HPzN5z8TIZxUCtVBTnOn9PrggxG9
j5z3EJr9zef/o4UQ1xrd6SpjceRGSQ5hcNclxyrIvBA2+H7z+b6462UWzOXwRx/xGQHZHGtfOsK6
HOpeY4BG2Z6PkvHN7GwgwrN9PwOGDLIJw4D9TTI7/3/2FLMG04ohvA6QT3jt1E+9fvSbre7Chpcb
6qVbqGkfgXaHjJQtOit8L7NgZel/E8LPDCkkw5UJOousIgTsAqfd9/bBUG+trQLSamhYGFXZwmFS
Spxw0eQpDH+DhQ/lqw/I3bTv06fUDzyoFTYUWmkM4xpnsgRXD5UhGq0ejdSjcuhuo3fFu+KZjtqN
NbuwJZI8PHY31qfrzr/6rRbwD4zFBSVeUaFuNdQgS8Kr/Emr9mn2y9qK4MvvfuPyZyKWKHIWJeIg
bTXw5Hj45S92/mNUvieO19sf7QFyS33Dv1fqUYsV/ygkhFg/bFMlrVCoLFwFCIev+R3kGA/SMdoB
s//zuvXW3eOPMCHQWr0E34zOm7YGhQaEvV04jh7592D8KIyNW+r3A/maHZcfc2bHpB0byKIQJk83
cHB50QuchnvrXX8L3/zJeQb5eN/v21vpqB3rD4CGbqVmWx9ScFAQH3q5KjBtWBs3DDD042cDOHBF
+6qWD726Uenc8kwhLDNrmNSBjjQ113+kFixWTFodpnprMHjLY35PuZ3ZFQjNkulF7NoGYCF+MvKd
xdjTHN+McACaN0XEHRre+OxcXHeeRYEr31OcMp2VEaZxE7kgxr30Tnxyxk+Gv8jsoKNi5JrWUFVv
ZCAb3/A3XM2ZsoDKNSFozNw/Q33I1KeyGgC6ParN1yED0HZ4va7jxkcUx07kOakSeQkvOdRhk5V5
dVt+SCVrQ6stUwohBuxwY+4zxMjFqxF7ZXsLTjk1wBvoCifHbbbeD1tqCUEmSMtQGjXk+dMDbFhF
8UmtPl633PKTr3mHEFr6Ki0pJSFiHj6O0w9t2sh6VrtMZ4FS3N+FXjQw4x4BIPi9zJP0QXFiF+LB
p4DpMaBdITd/X6bBLs7M03XVNkULgaS21UqOI0SbevGiZd19nAZ3kKrepnp0WzuyN5e5W0Boa4zy
xv2w7v9k+RbPIxq9S3525v+532Wd1nIZxZLupfKrDHsiK0qwSvnwz8QPc2Fu1IRWfYUEAmwDHs2a
2LLX5kQf03g5ccawN6thnyu6O0DBcN2oq1fRmRj1UjG9A7s+nrBpG/UHwK29eoje95G6y7RfodNs
mHGlDcU1e9blFexo8vKLdLCnPf8bGE7Rt+zJPMG1Cb6Gq564gW7j0VW+xqet6YDV73cmV1DTrFut
l0PkKi18YFniOd2xhZIF6Fy1+JxsrWKvW/VPM1vIMnUjniFQopntFy8Sw8P256bYzQ1rbhufby2C
ndeRhSOhSHleyDl+OcKKA/nnUDx18w2Vlj2QlEFI/tfYGyLXdDsXufyks6OgZ0FZpRG1AjbsMvtO
6v4Z2+ck9L1Q2sLoWftqy4OXbU8mU9knvhRVg8c+pt0SzOCf86HD+qba9/5UHFRgQANjd/0orMaX
c3GCk2SFpZVdgzhWMj1LP6WAeEj2k82U0ezc2wVorL86c2s5b4nIYsQ+lyr6Spi2Vqktn5CJpvHY
F2TsDKyY6s119dYCyrkc4bKDESVOWmpLXjF8S4BxXGidN3KvtctnqZmrrOax0iouf9M+6QKzImYV
dvGuL/0P3OEbl8CWCOF+ywuptIu25sou/XuGIfYVGPB/YSh23mRgIg3WeQQHp9BTRbnN4QWGlGXQ
r40MneAWeNLqwf1XCEW3S9emOBWBI0tAsqbp29x+Ar3zFFGEHX800sc4Up7sZGsJa9V0TGDS7mRx
zhH3bXKGDWyf1Vyadd9q51Evd9ftturIZ3++8GlGOZ96aUnaItO8sZ3ofZjQSw8KaQ8Z+MZFsi7L
sRegC80ENunSfGbYQ+akoAs9Udis1eZxGjoge6NjBUTpdb1WDw5N1f+VJQKtdtaYqomBLLkk0y8/
g4HmxVv38IZC4nUvk85YEQ9QhvB71jRcO3bZR4nCjRO6MltJ4xFkMWoTTJ1Y4qA67WDV7plI9qYn
AxDFp934WtyakF8eslP+OTiOt/kRluyT70KuvhGBVsP5mWwhvuZS0062ho7TslETpKEXZhHLZWPk
zc7olkkKU87W4PzKdaUoLG6BVsjeO+2BS09Jc9Chgbpi6DrdR/1O758YP6zBBnZerrvJ2oOQIXbQ
qJjAZU1EnPpNpjw3M9i5PN3o9vqUHaV0gQYKaHrMN63+i475O4O6VjyZ97GxNQKwpiezRIwbm0w4
889LPc1ZHvIhZqBG76pup6UqqNMDK+VdUrQevp3v5LAaN3KBlaOxrAZqLP4sW7ni3EEeArDOqDFe
uzD3BN29n1PMgFTjumm3xAiOAy8Ai+sWKQdTlrUKBEsHd+7Wht3vFpFwEV8oI3jKDGpdECwXsfE+
e5e+bw8w2+4f8wNI5TMYA0shrfnRP0CrbWwBBq+EZpb7WLRgzIHNTnGOVAW1GvR/en+p36VQmP0Y
JtCcrxtxZSZXZYFj6SHAownI4mLls8QNmunGzDoaceakP2Y9s19Ia+9sxc5vpQkSYWmUHim7WXcK
qZynzvH3WE2ZEjP7xI0CA57yYOM1uea0LF8AKQuILlO7wk+CzF3OQFCjTG+8GtVHCJ92SRngvXBA
ms5/j+Po/0eYcD91dLmhy0XYGIzMR0nG5KlmbQAmO/24buqVyx1JNIp5uGFnMebkFbUYp8Ff66lP
wEnndZPC+7hTJulUTZFxqFMHjPKx+dWOxafrsleC7IUXL6529pUh4q7MaOkUGNOjAmRw/9Q2H9Tk
PqxP+VYjZ0uW8PnSvlJmOHhK4FWH+7wz3RosYL0HrjgOH+PeOZZw7V5XTzwp4L+AAm0uwNMA0THD
d6lekJSmpHayBIVA5N/HjfXPMLfzf3x7KzatUAAtZQAFF6jbxW3PbAiStV8E8Aq5ev89KmQ2RayD
pG19KdH5f0sxoXZkWQeBvzFtz6QkJeTzYxQGXtkor22ZH31I20fJglW2HnK4nu3jddsttjkPcItA
jRIGaIngZ7CecqnWTJDpJQVWcqv4lJewsUeWp7BMfl3Kmzf+AlhNW4y5ViY8masSPlGqjnVWSNzu
d18ylwTQBe/v9bO39562kpm3zsBQybL5Yi2zOsi6VCgEJ8iHHSGk9VHvQB48Hu+bXeoCCnhdpd+W
ubTcpSDhUA2aOsKk64cefHe/kchr0Mhp9O41/p+Gksv/Mv66+/Jl9+DsH94f3NO4KH58fNXde92t
dsa+3Bv7V/cRXmYaM6n7+bj/6N08/fx5tzVAICaTfIELuwhfAEbdJKgD7CJZfexFXR4dc6UsWPVI
PljGoGz0c9/4lQMSG1MRzD4sIDC28BnGQe/a2Cwir47Vam8aRXIDIEe0D5b84/qXeAMaoCCLrhrS
6KqReAiqhbFtKH2jRN4UHGYFoJccyrf5xU97pgleunSEnO0eatq7MO2hifMyKHjGo5nBgZrIJ6l7
V/u/LOtkDKeNH/bGF5cfZutMIDGFyb8LRpjrieKcbpLK5hBqgzEYg6Khx7H0UtfOCF9WEZnMMNaQ
8kWS2bU3RaEaj2GqSns5qjv/JovsILyt+bCTC/SHtoNASX0aYGvqd3U/lVDYc0Hf2XKU656SwMTG
S34A/ajKKu0Lrwd4hUC8jrvddc1Wvi5vYJXxShgg+LhCYqn6oQOSKfQlQ3Nv1EzWzAnbmBsnbMV6
bKmzRqPQUCR5FUITU56lrOVDwrZcd2NA7kbQ3Hh9rOiBCiYvH+K6CRnxZbDo5qDT0ho9Zr9/gUP7
0IAhLJPtXDeXePf/z9ljGU9b1q3eQHSkvmS1dkWoCG3f1fwvMAjukwZ8nm680TgPppEqrhluFa/W
tFsQVpZJO8aGxAZ9NbZ5FzOfBn20s1O627klZbWnDV94E1hgPTiXIiTikzMrc8/gr9dPkFoDc9+N
XjtBxrA5arWqD8fIBIgNvF3R62CzVSa7ZK/fMpOTBBMUmBEHv402rkQxgyGcMO3Ik0mG4ERnu//S
KTRWj/W2BczD12so9yAUZkP+dnI6yIkxZFm1u67757qHvL33l+j8x0OW33R274+UOhVGskM2DsZb
OPB4YLS3mlM8jWN7ANtpwyHfWJIGgsPe/bLADQaqKogrOzXPIyjuWJvpbpuK3apkWsZYpcfraq3I
AbAI0DzHoD/EUNSlWrpvNJWy+ETMdqEBsXgn3yfpl+tC3nyvBan9TIjggHDST1MK4h+zSQQLJShP
XZN6+gAiE/h5qf9PONYfr4t8867nTMHmQ7pJpqErb+AN+6gcYDukSGGo0VM4qAcdvvaxll8VJXga
k+WakT9DAgr8c7WL9GQjNL5xF04B484O4ZFC+Jv423VOmsIfHnmD3FeMnVqvTm4Z3yutUzwFLoNd
WuXT83Wd35j597GweI+yTAksofAtW7/2JxbXU8+JwFTr77PhVCpPdUFEyx6TrbboSlRhvZGpymUV
nztgscDZgUh9tR8luaYBC+TqPSCI864cfOptcy/fKFFg3lzXblUedZpl0BGoG/GySeq5VxoT8i8n
TG/V9msQqWwSH2R9YyvjzYkgnvDVlgF/OBreQFZGKeS+QdSg11S9w1FeW786BtLWHsuaOgsiOHk9
L2hqu5fmI6OYQ5K62Evjb4rxs+8PpvazDDdO3roUFtrBqjGXV+2lFPYUlLCL1NgL5FM7/5wZEQzG
x6j/ef3brNkMtBqLRXZeX8SSSzFx2nKB+k7kKTALHJ2ymE9ZpUeR6wD4svHMezMaQ/T/jVhIYKTL
9CaZjMHYLqyI4Wo1HOSXMbOc3s3DWHkaJ5pq7gRbIrNGkir/aPLBOuSwGD6nUTBzHmLZeqzHtMy8
fuYNd4SuQIY+T278nw1oFp/mMEhfLath4qWDlNBbfO5Zjwvl+3+3FzOoMhEC9BbW5i/tVXVkfIPs
R16nTzs/BK7JKW4c3/nvFz9l9j9ihICQq37CuDJiIH07TONN0MqekSS72X+5rs+am7GWB8gWuwk6
IGeX+jh6pZazTn7ZZRZUJvmo658V9uM/gH6nvc5mSIZ9XeLb+E5teMEr/o0/stwulyJrw5ep3SaJ
F8P6rCk7JfRm88Q36+fDUjetOkaU632Yb9h0xdWRq7P6ufT3dTHIzlWY+1IJP2rAfaIlxq5opF1g
Kfvr+q15OXP3ClPxbE9RoRaOlNmMjpHVOUlbCjVAGYKq+uTYz3q9T+Z9TY+rjfaVf6sF9B5fJJCU
7I+17IX997K80xfezf3YvQcy9vrP0rHqxZMaq0P0Bu48b8YFD+jS6mbSV0YEv7SXFEfo0l2FO/y6
hDf9XI73hYjlJ5zdK91YEZQbRJSv8FzoORBYbn87fRl+jF+3oLVXbmk2nmSyE7b0NV4nl7KcuVrA
+ZBlExgniJ2b962qu0Wza7Y4L9b8hjRfXqLXEriEeB+wLBdETsVDJihvWn/eBYlxsov/2vZarEeo
Xxj/eN0b4oraHOiNZo+ICYrZM0GrNxLTtbWNtdUVu3HKeSot27igoAlu0DixRhgdY1Zjkx7y9l56
IHT+GPOmdVknz/eQqFYb9YqVGPM/QLvANQJH+TsgnPmF5NtSxR4g5J+Ddh8vk2zUEyc7u/GHbCMp
3hIluIU9gyhcsT2Ol7+UdujC+QrT7Zfwv67g87EuVBLMGMlya2g5ciBR3QVNs7fa6Kab9Y0jteJ6
5MD8BYYnSF5ipiZHcs2etr9Yzt51Sv1umc/No/pw/eSuxAYdeBkgIUHHXkCRLw+T1tdFHHdN4hXx
58GseU18vC5gRY+FpcFeVjd4oouDCqVfJqFZdLAOh8M/UZsdCiZz4IzdSABXnHthjWHPk9yCzSfh
1pSNxg4lM6CqkRb3wFCD6i/fdvlPSCLgqt9a31iRBpDm8jpaXnwgsV9aDeBhwyy0BOhT27yTqXZl
vbUzO/SDBs3awsRcMSHSuLaMpSL/Bguo8m34Ww1ok4PZvpUN8HhtY682GynayvmhJaZQ22Wli0el
oBOzb4nkSHnKhKZ5XN7LcVa6QxY2bj5sfKxVhc5ELT/lLCpEuhQT3hGl1c6ntC41gOKMedrV5lR/
u+5+K/6NVugExib3stjEiPoiQmlEGWxZ2ZP1flL+a0eRgHAhQtBmMsI+KH1E1OXofJiDOubZHwQf
riuy/nn+KCIc1HACV2J2kGIPkjsTunXwgz9o0tZVvuraRB2qy5S22Im7/DZDbclzDgmtF1X6x4X9
o3f8m1kN99WUPGiSvfXmXnv/LlHuf+VZQlbNlEKYApbB+7eER72pQdMq+gCMHbX66vvgTkXBMSyS
w3VrrkoFa3cpHfIaFlOiIQ2MJoiq1JuL9BZU5jL9pUJ2CZ1vpileZ2+IW8uPqK39kSfkR+qQW41U
IS/oVW+qJ1cC7oMBBy+YPg40wSlgGtMe6JPrar6BZvztm2dyhUOts5wlM4yQAjQ9H7XwoFdPk/Zp
0I8t2sJhUTQTG5b5oWtO5lY2vOpJZ7KFc2H6EjNqGbJpkuE5puHKdL2nNHhQjMGdjWwjv1mNKmfy
hBOijw7Rqlh0Ve8DJXOrJjyYw9YY6Oo5PJOyeNZZ7JrLOOjqxXMmx9mPRvsNTAN4eQMms6N5t/H5
VoUtIMQg8SwXtKBS2qZB3+iU3VpDKoENr92ysl7zpdMS+Z/im6Jz9ek+ryNXk0+ycQzj775pson3
pS824s+qdW1HX6DZIXcS7/FehcymK1veLFHzK7OjW7IG5m3sYONuWFX5TI7gNRqI4tThUFlSF5hZ
1ZNalYz1W/RXjRBcj5IRlTAgKYRELqjITMuxwz8lNhC0wqncjJGi659wzWxLbQp8b1rpbyqa1OLG
TA6HlPI9nZagvDdS/75r7ZfrYtasRv3QoSYMuLwtLolZZS+FgNenXhKb+SdTntJT7TMkFAIh8WJk
yefr4tYe8su29DLnRQYEFMrlKWAmkPpwNKVeKiU7IKgoVhX9V5Pi/nTbSSko6Q/psGv8w3W5yx8r
vGTRkeuWIiZAqSIwcDHkZt8FMpeTFN3bbakfk2aSXbkwmke7vQ3Tl7ErWCbbov4RzQumx8WUiRC+
23zqirFlTVyaTY9yhaXuylbb82S/rp8YMkU5izedBZcpZkutKdlzDqbmncV4cpUftbL2JDvzhuLm
ujDRmIswyF8xJlx0FC0EYWE712pKXc3rmqb3Kk2NXPD3xpciB2lZ1vOfVFWnY1H38bNcd1vsxmsm
Xcr8Jh7I8RDZA+hyRjlnAkSuuazdGAK+R6NtqOobOR2Geew20ts10xK2DcCQ8SCoRi9NO7d+H+hw
7nlVBjhs9+I0t3SCleAhajeO/JvLfjHsmSgxpZmLTDdoToDcNC7JutF7UxF+MVrTS1T/c9LVJ5DH
XqdSPU3y1vW0KhzeTD4rx5MGpaBnXbXFVC1vRdBp/BOUGtmBGb4vVhac4mpMXVmjQDMbw0vhOLdy
NZUbR1TMrETlhYdY3hjsILJ+BR5e/NjTqgkM5b1U1F7Sk+XPFgmlsdUPW/Ml/Ah1l9uJ0ZvLb2vH
lV0OCyJFx9+m7En+sxIluyn4cf3ErOp2JkcoMQB00PSxhhzbH3YP+a7I4R+oHqXkYKsbkWBVFMOe
wNXZzA+LLT44C5NOM5hrK0jFgyg7khLTIW1r5cbQ7+wtZOhVccuMMjZkmk7EE/KNMjN+b1F3chDd
VLOpeFIFIM6UFdM7J3OUXRr5D2U6/HeaDc4KGJTLtAAcVmIRGvoin3uEQeUye0+gcJX0Rq6Of/HZ
zmQsyp9F1TjJNV8ekDHGFpxMyZ0fUfS2/Y/k6ycwo11NsjYytzV7Ws5v3kSoid7U2nqY0+x5gVUb
lE+S5DnBV2s+NcOnbGDPZWt3Zy2QnwsTbqeiY3DEYluPlfeYYvJPRmEA2gs56t9TVr/84S4y/mOu
vZxyJgKppi+lbvCDL01ahlEvx4tISZkPo9IyBBEdoKPfCCZv3i+/5agLzjJE2zC3CXJm8IGbahkk
VYfONbWPQcRe+iGcwG3cqQEMbi6LQpK9M7ItaOQ1o0KKTqUZovulz36pYSzH5OQlZ11mYVyyo30W
PcvWS7cQi35gnBD0kU/X3XQtitk0yRbqE1qLIkgezBFB3EjYVAnVjx3kI12m7kMwn+t8k1ZxeVWf
J1K/7fpHlghyYY8h6DAJdtWTn+HE7JbPCBWASc91EO2jvDip7Vi5cum8t+Xg5bqeazcxvfUFRYrJ
yDeABuwZ900ncz06Kdwj/geHxAM8IdeRAi8vNwrQW8KEszHPgGbHCsJ67dUJjmqb7tL4c1XtR9Cl
r+u1/FFvbfpHLyGfqucGkp0FtqpXXtT0O1xIf/HnM+nJACZZPiCmlx4ZyG1glw5/fuNkH5Ww/6Fm
/5VU7bdbUA6hY09GSLfoUkQp1wzHsNfsDckuNXMcINxIjt5MFQoifv/3s2CcM24kpwkprvWeMcby
fjwlx+mx+qIfzI+m+738R9n7+2Lf7O2jBLPm6boNl2/w5huBusaEgE2d881crt/2Q8xqnmfJrWfk
7gQNbL4F4rwW/Bdot/8rREgT6j7VbMaKScGc58o6QYOszjYY8ZqXje+z1+sarXrdmTDt8pMVoz9V
Ro4wlQemQh1N36rjrNqMaRFGqeDcelN+Zu81stSaZbMpAKII+qXIC9JnJW42/HtdDs86gsJCainE
+mxoOKwLkJBth8NR5h2wT0CI3CkKFZbrRlv9QkxY0hFmbQCtLo0myXGSQgNJCJLrfWvextHOaH8Z
ZeLK+SfN/3Bd2tonItTRntDAxHjD9eTMYajlFi5fTp9bFs6krYWkNcv9EQBe86U6UzXbWWojwBy+
WyhRWbfh1pWxJUP4OiFAAE1OS8CbzIMTP2nGOxLt63ZauwDP1RDOTSl3MkvBiBggTo09vTmV3U5v
Nr79liLCgTFynqSdhpRaaw5ZBUkv4EdZW++vK7N28Zzta4nvW0tSnXZYgoBaHWAZDJ3nBPy1xHzN
txjlVxX6sxlmLWY9i6ix002k1kgqfShqKt/LzGPabCR8qytN5/oI+VAFivNUDpitj+Ynw5bcoeLa
DpWdqSfPvdLuQqflw03ArMLSNLeM9xTRIU3jd3U1bv2YLeMKGX0qp02uL/tj3a303vk4PfU7xU3g
b7Rc5yif/Jtpl+/jZ/uzveGi/4/n9b9reOIlPOlGo04xxh5t52UATDyaiwNjgSx6hLdM0DBNHR7n
Qd2F2V+gNF2sGwmnPOSN2+kLnlYQPYzjD0rQ2rCHEG+CcUb5eN17VwIkQ04MI3BF0u4W34O97Yda
ARIMEwkhh+N1KGw+rmcMR72/jbdiy5pVEcdEPy1ONrXF4nJaDbFjxrzeaeK+o2nBXmdLYYZBWokZ
Wtgkp9DcT3LjUti8ua7pyum5EC2cnlSv26aGGdnLlIe43KfVS+5viFjxVkSA36VRxFd0cZ4vN0s/
GheIirh6YmdA0vexc/D7u1bb2PFb1YWiHuiflNRsEcunnxLFiKjSe715o063YfESD5+um2tVlzMR
y113FmzSpcfuR4jIo33cPVQwe0rjfh5vnH4jVVu5DZi0+6PMouyZpLkenDEp+TBtcsii26n8NgaA
P/64rs9y0wsJIfMwpNO8Ruh3ig/ZNJP6Rk1m7pzUVXrX8fLv2r67V90tAti1p+wyx8EAHNTgjI8K
OUfCqn5ahItvP0y3wYfpXQT/onQKThnSuo1J9LVwfS7tDWRW4ZRyKMmsud6Hx/i+vA8P0YN9Lx+C
43w0jvWx/XrdkCtJDjVytr7lhbnzDZSDleR1OFuo5xix27OK3Q4bx2jNu/9IeIPjkKiRMyodEmTp
sR/v7eaU+bvrSqx/pH+1YL370ulsabYGv0fG9DTvpncp7Cg/6/108D+H36TDXzy34L2X2U9YNq1o
31xKg/xQ7edlS58Zfp/CNHj1ZMHZRsKzdpDOpIjlaKvsNLkcyN87/Uure5l6l8ef2/l43XRrN8a5
FMFyup91UhihS+y4ac443niXxgcp/uxo7/L56bqwNVdY2DyosrONaIhnye6g04DICZy7qVYpeZmN
O8xluLeA3N6w3ppfU0kHoQRJFsucl99I6njwUFRfVplpaM3t3SRvIWysmY4FZp71FrNYHKFLEYYd
9pkKU7MXVhpJ3OgVdOZVKlpx4Tzp4Q9by07X7bcWxdm2XSAzWSKhjXcpsSUBHoLlqVWNuduy66BK
H4w0YAZBciNjo6O7JUy9FFZpILCkypIJ5/sC4rtpvG3YMJqUfbfFAbhYSozm53oJuf2CWGMnC7hy
P76ToYVu1ML1432W0YpsAUV8lEjFr5tyzRXPRQoXYj0k/dS35MXAQ90mufOlhTxB08MtTIE1J8FH
KM4bdOHA2bi0Yj/zRAkkTvHYKq6avFTWiwNKmXVSohs/3Eiw1+34rzCxSFO02VRYKsLKILwZ0hyY
9+7Gaf1TpOeuZM2/VHPsXFuSt4Bp12LVmZa/B6zPLv1QjgczTogihWG7XfU8Bqo7Rw+5v9V3UDbs
qQpe2fng/feLioNafg8VvXblxvCKZLq3ynGfydoulsP3o/1VNv1dYT9zlx7jRnVbc3ivlp+CUafV
FLly12/cQasORVudhiy5IkMDlx8616RUKy3O5mgGN01DwI7af6q53ojXq6eS+qvN2CRzueLApNKA
0aZJhFBT/tT4H1vtfZ0f55/B9PkvzodKLqLo1JvfgPkPTtVL1Uz8TOg7TjwLHUbwmy0YiFVtSDoU
i6UZ9qiEgFalTRZWOlJkM3nit3hJGn/wIa3K0uK2VbYuhTfzD1QxQd76I0/wnrmYZ0IZaTCPW9Wt
5Z9z+K0YM0/u9APdoIdZmT758rPV1J6ZVhuP0NVDciZciHLJKPVpEvQEVDm9s42Pmex/TEI2KLDs
X3y8M0lCcCs1ZVY05iw4FzfAk0zxt87auMpXlXEsQN2hnGEaT4hr5Tj0epOjTBT+rLWdnR+iBgqQ
LUaz9S/2R46YBQUcd3UA4Q7a4L1yCPZN7NLQeTT8fbqX7sstaIbVU3wmTnDIMokyo4bI2pMZQJ5L
CNgXFNe/CRVnQgQvdFqnV1lo5+4ZPlbDTdp8iIPTX3jAmQjB16QiDewIEFKPmT0vYyFJDWG5+4s7
lKl63v7EfjYtBB8IsqTztQIhRXWfWfu6ug+t/XU9VksMdNYIeEwBMye1+OHZzRKVdB2sUSbJsl+7
6VMQWu4IEG2ov+uIS2PsqvFHG/bR62KXAyImJOdSl7h1JpUH7uRYIVLp4het7JkgnVyXsHJ+lkF0
hh7gL6fJLVwXFdMDxALiuD6qz2yO4dZa8KMbDWZq2i10qJUwC2aSrtALYFEWlupLdYbJnM22IR5I
yk+YGnbmxMZ4Pu1so3G1+PW6ZitH6EKY4N3WGCgsCyIsS2+7sSbXcYdhoz24ar0zhQT3Tst51gC5
APaSSaRZfVbTDyAIuKH087ouKwnVhS5CIB0aSW5K/vYidXyGzOBgtUCEO9Wutp2HqdOegyHfm5tQ
d1smFJzDnFWnHxYMWIkeq8k8R1bAbr8RIlZ8/EI34WTZdhcoZY1uAUQtmV25Q7s1vLWlh3CMOlCW
xjRAj3jU7kAqBWvVQZF047pbyQkvNFn++9lpDXOHtHdBioT7zGwZMDyMtbqcJxAKMq/Y8Il1u8Hd
C5QEzzDx5mszJTOchugNee9Oa+6qaKvm9HvsUwg/KPSvCPHSS0upyUcJEcZBuwFoe697o5vfSc/v
5PfD1+Ae6LFPjL88lEd/n9Ru8iP7J9n6EWs378WPEIKG0dT2AohJZSh0u8F1lPvR8GDFsnK3hDOB
3Xo6o+aW2PVQ9Ud1IXqETi+1SoHUtDLcRnvKsq/leN+HI7vUG0Fk40OKywTaGCUNU8uk0iYbM9PR
lrayl/Xw8UeZ5RecOWYhQTrROIsEHrT24I7BfoiPWbIsme5i5TjkN9fj1Zb1hMAR0UUc5wyBc8Xi
8W6eHxcQiC7aDdrGgs760f6jmhA9htzJ6kxGUiMfWea0G8XNla1q6Mq4y4ULCvGj0tlx7KIlG5sY
4d2Z0ec6/9YqutvL3/J4N6luv8Vrt+UUQixhUQ0QQh29NOWl879tliq37CbkTErVs9M38ue3Tvhd
moYbOCE/t6VxuO4Ia3nTuelsoevUmmXYz4tzl4EORPMBHrsmgK0XavPwwcx3uXprbJEOrlWvL4QK
ISOqzTHrTAIxjm6for1cuspNfhediB+66lXvpU/EkLzdXVd2NRuAuJ0FB2PZCxBsaiVkPr6KWHsI
dlEmnzTqYZb0aoGwdl3Sqnf8K+lNLbtWIjnrOiRNNfjTdeGWzd+cqzMJggkLizUKebnLajBirP7V
CA7B1q7Y6n15JkOMsXbVxLWGbxjpV9P5OAfvmAwY03ZnaYw5b5hsNSSpjMOCrEclQewRKtJgVYDz
c4bVJ02hW2Pvxua+i96X0vH6x1k9WmeShJAkO3HXJfoSLZoPsrEz5L1TbkWkdQf4o40QkbRAjYp5
QJtBImHq95LW7nN1r5StWyleUQ9uBm6vxrTjS5J9LXpv6DZO9tYvEAIURK/k1i1aNsVPU3sFTfa6
FVfvrDMrCodpTp3Zz8ZFw/wlGD44yr6RHv2Og7vLmnhPa+//z0EcIVIZc+7reYhCAVSbluz5szcE
MDuGXr/VitrwRbF4Zg61OnfK4ovUJ6Xle32Jpi99cmtstdW2JAlHTANSePg/pF1pc9u4sv1FrOIO
8iu4SLIs2/Juf2Fl5Qru+69/B573biSIT6zMzWRyM5W6aQJoNBqN0+eQhltC26cm7WMpAl0lNccf
4xq2YTH6obEGcGUoDaPOfJ5kVPMEqXBeIZGtNzRd0dD83hoPzRoae3F3nZgRd5caZ03IC4Iz+Qbi
2X64NYOV8vWia5+YEDZXa/VKR/jNcbCeovb3pO+uu/baEIStYySVCYF3zJSaJ1ROQ1fuNlrw+78z
IuyfSa+soefzpPamm2sMsiEbLXz/r4yIpzur66RFnQD3UpxDierNkkFB00P/OyvCWVT36DlpeLVU
IS+R/omO3mxNIvCrXn9x1fmz5iIrCKhYqyzlIyEKtbeQwDXuP9WH5N56UO4qN3mD3KqbgQ3UbW5f
wpbmFa320kpIXdysJ9+gCTvIAgDY4jkfZKYdo3+N+8qpi9s0vlVAun59ThfD64ktvgdOrgRSrEYp
AV+OE5bfAnVy5yp7lRPN7QbZa23brSrmGyb7uG51dZqFIBEFRa7geETa6Su3CjjX6eyr3vCbOcng
mrt5U9wG+9rLX2X/GH5vbl6v21/MOE5GLQSPtlXMbOZ35nD41MsXSZu3fW36maLgHdO0KLiF4pWJ
5n/lNccSgkkR9cFg8SSnLWmFdgo78KCeSKU1uuWVoGIJQYWYea2MfGjqtLNGlw1v0t9Sl+DVAnP3
nwgv1lnbetZlnPnwT9sn42OefV/tLPjiqrkyXeIpPEGqsLBnDCO5bZxiozzGFCi1ByShNehzDgbo
cZ3yTfWDx+TNfJPpsFXvOsd2X7QNc9laFWBlUsWDusrR29uFX4v3nHUPdvOoxyuHzbIJNGzw13Tc
HQT/aDNtqGS+I6a5o1GyTYMXdQ3CsRxY/tgQfKMz1WBULNiIs+klZi2NR91Px4CWZfGR62u4lMVd
BkAKqBDBcIT61HlsqWqjVpmGpIOgiwg6ntTu/L6O3aq8iZKdvPaMsVwhAr5CBzoaPVdilw8z84aN
bEKl97F5BUAaLhLfoq/OoOxBv0Ob+fUgsrijT8yp58OrA+gPTATDi+UPfbqxqh1IJ5i1kiQoa2aE
0wDSILk1FBiVtLWOkycf4hutcLO38rOmyi7ZJDfpg+EE3vXBLbrjyeCEc8FIMzy0gcDDaUG4VHry
+BZJKyNbPHrQtIdGc85oId7EhjpTTRbiUSNDDy1oI1OvAROXOroNyPnISOe1dvPFMZ0YFKJ+3alS
qkkYU2ZN6q2JlNgJOgPvkfK0Jie2kDqCHAtv1eDYw5O1iO9VAibVmtIwp+vHnsqJ2Wzasmj+HqgJ
ZO2fGRRixmyVaTLOQB12dnqc88iJQ7LPxpWW50UHPLEiRA0VAaIJO1gxs42l3QwgN5HvjLVulyVV
3LPBcHc5yURaMyjS0eYQyjl00bydyTVYl++q0huL1x5qMPEevXNxsO+bxwn0e4Zv/6sbO+GNlqAA
xXOYMJ+DDoHwweTPbHj/0sZbY/o012Lwotef2BBmUwPuRjfw0sGrApHmMvadtN/a2VOCn5XuVWvd
+YuLd2JOmNVGAu9jHWBIuv5uTD8U9dm096vlvQV31/A+gBZOAm44NJWdr501ZUaR87VrptHpq+9R
sOKDi1v3xIAwa4MOOt2SwEDdblJ2A6lDSLxdj3hLpxWKUKDa4gcktu75GNDzL0VWiHCuTUX+WEbt
jW0AXDZ3iXHTolfuLpT1dKPqDdteN7y0RMC8QlMCylhA6/Cxnzi+OuajYecjwpL5SMgRWMdR3adr
dZqlGdRUqBxBtwWoYRH4NaitVFaRxreX6gaxvAuN2ZVybXN9MAueADQlZ4UHN4KFh+TzwTQIh1Js
GaD/Qos7JOsCmULfdC0D/ernPk0PAdhEdUEGpx2YJ7BogsNVNqoMsdYZNGxscH3OLbmVovFdajTV
S0HRT1mH6kPSz2/tUE5um0y606TxY6hpn4MSvqKzLr2TzGnepOhApmEI/YG/mwh8IehJweiFPgTg
EUQyxgwvtejdkaEjoT235duQv1//+0V3Ff9+/ucnXpOzJtIZAGeQT92k0itRn0cIlrONYblluFY0
FZ1HNCZEET3J9bkE+y8NMlcOI5ppoQ882MpxdgGb5maQJnKwPp4yL8KI2rQ9cklVp6gHUp28Gumn
pr1I+Ugr4zZVX6ph3/S+HBzUVam9i7cC2MaVBusEYtkv9mdhPiHInlUaKEtU5UNB22oA9pneI/pv
YjhR59XNgMbmwbOHlyBt/MA+rBJrfgF0BafGJ2hQsuEYXmiknH+CZBamNfZwajKVKOG6aYDqQnzT
6l6kosdVuu+ilPYJQKimM6K8mxf+iFpL5+EtCqeyivAbbStwx00BTdXBaZNNT57z8WmoXU2OAHhP
ncqI/MECVCUI0Hr+pNfbKY/paNU0b77peeim0qEtP5n+q6mfbOtetzfJJG9CSNCATzljTx25yfM1
dseL56F/Zv/P0AVvjmMSzHmGoVcQlIrMjI7gXgwnGun3EOfGtdmdkkejW7vXLWyisxkX/DoZR0nK
BpjtJ9AOgCIe8/gEcQM4W3gL7YKVI0Y8+4VRit0UKNSnFlIpgxYT6gzTROXsJh1HQKcdFVckc/op
W2sajwtb93SIIqQxRm3elPLegGifiSIP1HMlRmPIo10PRxcVnX/GBtwkF+owQQBy7rzBNAVm2sHO
NI9OZjNaB0959ss2bpTuSIhEU9udUxe9q0Oduqbiq9pPgPnoYJhUZQOVwChcaodh3DTQUpWk0lv5
QP4Bl7vrzwcKN5qAhbpRKJh8A6lDa92AK4jmOoM57HkCtY9f2QSdwUz1SPgwx59FuU9zRlsZj5Oj
7Uwx+tjtY6ehe6y6t/qQ1uRObcxv1z/zIg3+mkcdbQIQDiCg8hWCAGg/5WlqMI8hzmmJOHYKTcld
BcUkCAMldujq5NECtzWIw+3qrStpN/7UC2tltha95uQrhP2oVsFI0gBfIbeE6khN+Xt6x5yVwfIr
8sWanJgR9p9sFV2SBYNBh9rWHvNZkbnUhbEfjbl2SttuaVfMYCMLVDCy5izyui7oaNIlg9dosbVS
grm4an/NPQfFA96HdkVdnHsZKWyuAPOWVUem+hBg0/QMIsaMEtvt7HdSfMhYf1BM4t9vxlh4sv0x
1BDNeL4+MRflL/FLhPkvQAuraQ2+pOlnmlTbrtFRlKz2lnpjByCzq10FsCVJvedvi+jGmu/G6UWX
AhePVh0YoJNkomp3U3OQtOUxo3WSWKOj3lKWvRMAzqei3Fz/5ovyyz/fjBY4gM25JiJf7JOMREqz
gdjDZNCoeQ/UDSEfkhbRutE3I/SPgn52WugiESB11nAti96KJSOyiczzgvg6tHqzQD+xQbtsKGjX
QrobDXk/9Rbc6NcHKebq/4zxjyVhXUIrCHSthiXoLYDwjzlS5LfGuDMhpfffWRK2hsqwaEEKS6Em
uwFObrxLUi170NcuBl9yMheb8M/siaeSnlcWmSJEwbgKXEuns4rfZjdlN7ssPnZS4qkIlaECcOOd
Im9U7SaM97qNrOg1s9+18pVYM/7jc5gOoP+mdXcPMA6aVL1CfUXmO9nH6zOzHCI5FS+aDkA5/bWN
TxzN1LIAOg34YFMK7sYIOIGaHEOFgN9y1PxU1f1RnsF9R1xm259p8KOuwQmD7tnNbPdu0fYrwXLZ
808+SIgbc6QDvo+WTZqbs89LdYrcolX/tolUx5bwRBnvG/lhaE08irnXJ2PB9UH3josjPy7QtiC4
CQN5yxAzBIq8jUD8Kh2CPvNAMbiCTVsaIuxAgxrFOggviGJpUpOiQkRwIIyGlDhSGA00maLSZVML
Lb2gkXz8f4NNEHB+6RonLEtRVMt7K1sZ8FKijgI5KM3BZsph2EKikWnBlEQMYSapm29jqLmFrbxq
remqY+HYhfEUhMPOktNbW+4dpkdHc1DuY133jT5dqUoszQqckBNd49KAGzwPFyeeWCSghC4zbNIk
VZt7NZmQYBftD80uO1x7MwDrKha/gpAp30fTHDvSIN9bEQRjrzvB1+wLW5ggLZW/ki+8HwgOSEDz
FOiRYtB2LJkXWUAEq9BOvVUC9N33Rsh7KYfB0e3kKcoYA8HHDGXE2FCxdKi5Aq70uPJFvLYvfNHZ
KgnZVpfaGR464Jcd5101Nj3YCs1DMYNZIbzXBqeW2Q0xbju2EhwW98OJd/A/P1mRoNIaO4dMDI3b
ZJeRwY9ntAu2bMUL+edfDE/lbojACTUMYcIzkNErMR9emtyYCuj72hXc1ZJrGcaJBeGkUXp9iqHP
jrcL+y4kb6O2Q+EpHd608cig/80Ouno7FCvDWrqHnVkVwgk0Y8JItzAug7wo81sgBZtMvpHyhzr+
nbUbKYbm0pqcy+KSoTSl4vSGF4tsrEaL8oI5YaS6iYgR6FsG4GuR2yvVBT5hF0t2YkaY0Fquo4lw
M2PInHLYRKkX5J42PhaaCf2PlfLP0paEQNGfUQkziesQr7ghNKTFg8LQwXyAblwc/soiGyUhj+XI
GZwi/4muAsqGlVzs+pSi3fh8F2QJy5Q2w4GkNZE32PJ9rxWHPrP+zWb7zxgvpOnnLAWrLw9/pfHY
tPeJ+T6vBZLFjXZiQkgqi1iO5G7EqqWzRMG+6PTSSqhamyvhPAEySjYgnoZIFUUbDf1V4xje2MUa
LRWPCKL7QTYIbF7gieDSdOdLElajxHh7OLjpNS+uEhpYB6VqIe2zl8w1CqSl+8PZwSSEwVC3SqNJ
sDKVctNPv41I3ebttipGxwSrY2Tfy3P31bVdExBJkY1Mmo01PtndtjN+2vqdrP0syE9QTOrqg93m
blMUrj7sJfLNMsHBCljX9fNiYXbOvleYHZTecO8t8L1RhdKIarYybj1dv0sZZBCgMVNSdN41K9GO
b0FhSc6MChEhZKoVtxKMstnLUVob8onWce5BJsvpEh3Ely8Wuguuj3QpsCPKcUIcVPlU9ECdOwJa
ULTcHOEIxlDT5ibJLPg0mhpc6y4j9/lU/9ZN9liba8+tS9XVU8MiSCvstSzDLPPb7XM3fCjq79CW
3dJ6Lupdm0Aidj6WZF91I+2Mldi7sMfO8hNhpiO1a1DYhGnTYA7rPwYo0vb5ykb+6uq+WM+TLEic
WdOs+gAkVjRBRO/TZhNPr8U0I7i7mvWttqgS5VCpB8cSgFuyM6eROwN5V0xPZdK6aewX7btqo4Ka
0Xl+/1fLziUqwEkHMSieMJ0kJg249Vg5IUUrupdx2mfaTsv8HqKb47wNp59NsGe6k+a762aXynKY
+T9m1XOzKRrTJDvHjW6wUWRMvRQJYZzFXgvF3rpxLcVyiuBbn2wUENgWGejWCSh7wWgIcJ30yFRX
JU6QOQnKk621b9a+jy/8xZJxkkMVd3f+6nr+eQUEcKtIwqyY+uAmU0xT3trdPQRk16Qf07ziIhft
+ri/Ey6q+n/2BEeUijAr4gbTkcTjFsUUJUaXnuKX5S6TbuLypbeeDOMAzplo7FCSPEwEeMbwVzK6
sXI0y7W+zuU9efI9gsuiD5IpfcKXx3jPu3lXZ7OvIOR18YsqOWn3Oulg9cmeqwlf5F33jaVk73Qy
xLYuPBMaowLuWlRbWxzht1lQ+mZwCPAgxnBdKn/a0Y9kjVvj/7FqyyiycRGir/h4shEkHEI1aTWD
ztmHncnUyN/DNKOkejGtXTU2DiFPki6tDFZ0NDywmjh3oV0HBTkcwcIp38uDNVSSBUEYeWeAIGeA
uIdxi6aaun8sipVwd3FHhQyNCmk5cPBCYh1XZuH45VqJPVpBI+fd/+7vfj388O6eQnftVe7Cm7kZ
i58lUJ4BWkEEWIHHQ+uimcXOq0EPvk/pLeTrqeNtV5JZWyx7cUPQPcIVH4TNeNjlWdrJmqmBmhVq
WMaOe3AP/vvhnx++f/APFGbxEz+8//0Xv9nQHcVP/+vff/7Qo15Ob28dd3s8bn8ft+7++Hp8/fm6
XXFqvmNOIwo+FUJ7gG/wn9YF5RyrWkMPig7iu07j+L4fO18/tmtEKl/kJReGNGjRQvoHAvIi3Y48
FCxlEybf3buu7/oYtEdXyo1LKwxZBSj4QGEd2ArxbgQeXcaquIqdlO73r3v38Olv3n7o9M1bWeKL
tORr3k4sCZFRzkMlsCNY2h8OWDbHWxvK0sLggRVkgBBx0wENOPehuLCLpIlRBNkfXPf94P+iG7iD
s11J6r5o8MR1ObUjDETpWRGlBewcPj+/Pz8/h3SmzyN9nClas/F7/BdMe7ees336XTpPv58Gyv/5
PVG8N/L/WbklfdFIXX4RWPtsCzyxiKrnI68BLcmjRoGn8O2yu99heqnjYuxbx1kZ/tdfds2YUJIa
SC6PRsWNufB+6j9usDNhyd26K6a+mHQvTOkAzBDIREBZTkhp5LEJQXracFMHvgP8Hd/2PBBgeBif
y39e397Lc3liU8hnQjsdu6YCpaPLqEbxC6jb8esrRps6sfNr87Z5uH24vfVWFvGi6Mz3B0BB/xms
cIB0Va9GcgrDiIAF9f3nzYdztxZUFvf7qRX93FUIuAogiMOH5x5QKkMEfdjAU1/W3OQi8RCHI/ik
GWe1In8Zenf93YberVn4qsNeeIeJ1jS8BqMzXXxM05Iil1KgdPhK7Ql97/3Oc/3Nw4/S+/EVKp0t
3wMrR+/y9j8xK2z/VAsYmxWY5f6R0vfOeX9tvAHHweS0buP1rkuwKyhOSp22+CfDb98AOHBaDw/X
1KQ5/sH8rxxMX4j1a/MhpHpWHgF5pf+ztPwYdQ9fv2Dj8M3DT1Qco3yz8l/wK37c4n+/NhO2E364
fBtf308m3y9Xvkpk8JeqoOrks6/6+jbf/ef05l/BvwU/cSLwH2tfoHGXFr8ATJbA/UC1HnmMMC9F
gUqxXgPgwg0jo/j6gRD5SN8w+jvnhodJ9+ivJTUXOQ1qc+BLANYP+hrAxQk7QKubSOst2O27qaad
iQdTu6N2anhaFq7cO76kY84GKRgTonKb5FISWRoOv4LehzSkuAY7Pf2F380UXAL4B5mbh/FSDHtz
++A87h43O8/D8H//Pv7EtOx8vpFej/vt0T2+vu6P247+Dt2B/lzrsxKLMTw/5pOCRMrAO7ioGWuk
A8vx1JSiL00OatAIpkXlgcEJoNxqDDqymckc78I6z1aC7MKSmGgrgUAH1OrJBQmNFUjVNOtgCDC0
uXRHVLH4+z9wqwZA7uhrodedn4cCYVGAVUQfsAqkBaQkhEWxU01L6x7j1FrUXwB11zeD5RCUKEjt
EXvlsegi/0F9+9SakP8Udp4aRi2nzjg/DOg/t+9M83bMNzGAXu0NnlevD+4CIolVPLMnBMIKSolJ
J8FebtP5PfgNap3t/D37Hu6KXfJY0nqTPk/u8N1YCSl834izqslcuBxi1DbUgPHnJ3cFU6uyOihs
aHiXx3j4FiZ4llwrF67Y+Lpjntjo1FRhQw8bVRoAopIC67Ad8NBzfQqX3PFkJOJNVcXD/mBWsMIy
7VkdQOjbunI/pFTRVrLvixgINKtlAS1KgGzkOn/nc4bAkJX2xHLe/ONMSXcH31/ZW8smIDYD6C9A
syIwVy3w/qFD4cGppnBXNhC0BJHFj7+cMAyDd/0Sg3NUg+7rfBhh1EElNwAJ2mx8t0ZUEz9qFLrl
YcXMxepzM2AdhaospHVwaAhmuiQdbLPGbOn7orIPTCcuiAhXosOaFWH/2EM/aEoMK3UJRsO4vk0M
/SfL/1ZvHLgAlIEh5yCjMoUNK2yXNjYSu+hhJjTf4/z7mAVQHHVXmQ0v73dndnDinU9aabaFkQyw
k+WNK1WbefzUips5UmlkptSw7yB4mFdOtsa/fRFkBbuCa6uopoZ9wO3qrQdKGyfvbYqit9ePwPhq
j3IurUS+i21ryZB5UgzwUYL5GPfN85HmYxC3YwuEMGC+TjgWeAoeaKC9BmuEPWuG+JY7iUImmugV
bYKhRgMwlsSauoO8XLGf6vIzhSDYyrgWZtIGpBxR1SBAfIhCo50EfjtFQ5BoyvQVkntuG3YdBV8L
TeT8oDFCA5Ca/PWOxk6DYhPaEiA98pXXnAwxJQo0q5IudzSgR4e+p33k2ngmCaqVvH1ht/GSGVfn
QusApMDO5zLuhxowJIQOQ7JvLJYDDQtp4UIja1espUXD+xvI09GuoqMseG7InuQSIRwjmlJUwtXn
3j5qmRfX2srMLQ7oxI7gHJEs4Tk77hELA7KJARFQCXPTZvavL9DFOzPiB1jg/4yHf8fJCo0BkAgW
w3gAoHbTdIaag98Qz5yc0rxRUjpCe6mS3AZYlG7ex9oKMGhxmAD7wUMIBOzF16wcOk+c+i53cMh7
ipR66qR7ilqsJdAYxVlSwUf5x4z4dhXonZJJGcyEUeToweegVU+6XLitqmyLcs0ZLxJgbo0fxACB
KqATFWJyPOKxdrBmDApuIZfFXta/x/EviCi7Ubb2MLxwMMMYcEy4tBo65OzPF1CRGrlqegxNi/MH
iWm3pPp23UcW1+jEguCKlTzVIbNhgSS9k4c9xf34ESKmK664OBCgR8AujVLJBf94G+cTQ50d8ckK
jzIZn7R4JU1adnYbbzgouKqQWhbmCmgAQ2WFAWcfg8egmCEO80zY7OoltZ7y3FP7I9EP5JeMbD5n
7eb6PC6FDg2ir/gApDhQSD5fqVxvqsCYIHOXWMA61KBL/RF3XgCs4XU7S4Fe4wBwDBOK9uLrQW2w
QVFjBXY0ckCTpzsWJg2mlNp2tukthQLwt7KNL28LcHnUy0GtjIklmpi1Z/OQ54Ou55BM0d70EIjW
mHWfJNP2ZWsc8q4xnVmPns2aPMbDCPCfPcu0k8zGnYGy2gWs2uEWr/llWzFgRbWX61NycXnC5+GZ
DHklmmoNwIvPp74uDWWIp4A59aAA1OKAqT+sfIg2BgawzPZzF60489Jao5FBA1DDhLiCeAcO0YsS
m8AxOrka0qD7Toifl7MTpytrvTiwEztClgmZ8kiyCgCJg/6lHR/6fAfUnMuMbWkflNIvh39xzqJW
i4c3voUAwTufSEB8DSkYIlwDLEhjDQAwQx6vqddun0sh59QMn96TU0lvgdZQLEyfaT8MpKAtenot
+/m6UyztE37fMHHZQFuYCMKz4oYxu4tzRxnvgujAasgmka0t+23uRdO/mbgTY8JCRXJdNCxLEHp0
mVbVXo03DbQWro9o6eA5HZFw8KRN2DQSAin43HyJdE4OPpKouG3xGtz/Gwf/Mx5duA/04PAYshCm
QuWjtLZ5+pyXP6tyd31Ai9voxIoQMk17SMfGgBXb2tnAgpf3vUT7Nbjb4ibCdRN+gPwYXAKCt4VZ
n8QMiXioha7d/ZJR1YM10oAQD5BFvBY51rSWJCy5OOdkxks2WhaJLBiNk0Jl6K/IHWRYnp1VwCOD
ZZAcr0/gcmAmsKKBSQNcj8IMplmBh2tIODtV1VAj0uhg6tTsaxAZj8lOLQLfGKA6IFUdNQDiUfIf
zMgP6KT3ewDR+2pA7+Rvo1qj31qaclxmiGobSFlUQ4gjOP2DIYlQTshb4oLaADH/d1o2m0J5yWdH
Kg7lGuR2ab6Joel4w0dZCSfB+SKXRGohAJBht0PhZlvJGeAyWjQeCi0z3euTvmgKJw7ujjYkdcSn
XR2RJchtDK6o54ONbsphlJ9NMjxdN3MJE4AN8oVHQL5k4pp1PiTAHk0m8zv5DIQ0SaOXvo0PTf9r
Cn5qA0DsURtRo5MdQx+elHj0DOhnupIqA9LdrRVDbRXGxBT71J+FLLFVQK4r2fBnCQ02L11q9OU2
aACj9nqDTE86qGMCH+3OuUFRye+YWyp2/w2eObiTrYRgebH6DJiVSFGKR0uV2texU+KESkFjE7eS
asS0KRqKvV0X5DubZvuxN+usRNVBsZ6SILGPowkK354FzUeFvyWhCToR3rPKGjdtVISpH0p631IV
2q8dTQpUhWmml+0DmZWSbOoBBTYXq9VA8SapoDSnanLqDxHwdt4wDHrjkyYzofAza25Tk/KhDKoZ
vZBJVme0K1vikNEo/QoczSxsQdHU6EWOh6GoK206VUN1Z9etMvOWOPN5SEvpY6qyLqZxXM0xtYth
8EIT2HMnbyp0YOtJqZo3aU80YKhC+Wmo+jE5dPpkPigRs0cPpIlD6JFRze4hStW5aqmFJjpeQbOh
ZwpYqCpJDl6j0h7JIWK4PoIbSyP3Ss3qXRTWxB+THonCpJeJvNFzuzUde0rIy5BUIRrnuj7bKHVb
+Axg0NxPbLRFOWoMFGcfNuO3QI6SzhlGNFpGhlqutWksBf5TbxJcu56Hue4hmQ6dqII2wV0XPBLU
mqx0JQe4gBPx+y/IAADsQvEUYHzBUJPIvPEBe3Ua7/NiC8b/RPan6gUKPrRM9gCSadL2+r5dCg+n
JoXkZrT6huQSCjF1BCS5WqHFIiqP6K39uG5ncQ5tyKMDKAURZTEnt5tq7vMMdtqx3g6Rvimq5AXY
xseyG1Yi3vI0/rElVtTHKR9ihVegZ3OrWN/l6djqsTNZ3/TSm2evSY9JvSaf+9WodR5yUM/C3RcU
w/wIscSzTe7COm6gepnZh7B6KIZDPf4Io29T4SSGP2HDxs/Y8hTUQGqJngDVjdP3Nvt+fZovj7Lz
r+CB8SRXHZTaCtoIX9GnoOoJnuopdQGicILIHcq3KHbiZuUee+lAsAimD8Jv/Kj6C+PODdD2xFGb
O3gRcspK8vXY2g3BmpmFmi/s4IgGMp8jHkV9s2DoTXQnFci+BvNJt/tj3Ef1to3sG1OLC8rUdHAi
DZe+Nq53cQE5cyDUrRXXusxpwc8B4hGU2yyud8P//GR6Zyu1y5gXgOOmOSCJiTYBszq3nQA6BI0H
isBAp69EhaUJJuBfBs6Wg/6+QAInNsveLu1YzgoU1ceM1ixrnLAaAq8rlV/XnWdh4/A5Bs6PY6fQ
GiekJYEyZkxJMTxWvcb2rzSaqFbDZ6QPiX3rpzswTU3z3za8okh6ZlQ/n1OZBVlY63BZNEpvE8V8
b6POL2p9peCxPDj+xoIiPkGDozA4WavUoICuDhrPIfrA7mr7mSGXZvdW4+i1x5oDC9YA8pdRD2MD
zAbTCWQjin7nY4OUcmd3NTZHw37VDVqZi7sgmGgurazcko+c2hG2fWDbxZQRjK1uborse8s8ZThe
dw6+DBfx7WQowvTV0FQ2FIahtPVxlgs6QkvuuoW1yRIcwVIbYkQ5BpGW6JOQ2C6NrSOBnJParaEC
FsPkyWD4fJ7sKVZaCd6QMJjcupfQG9KYdB5BbR7QQLkdlIA27doz79LosKOwiwFFQPbGP+nEpK2h
GWGwUNtWWx1KyPdTfJf3sa+tsb4uucKJHREIPUSNNskR7ERKvjeVHFruGepaoXt9sdbMiJ49Zr3e
yTDTgfXTHiwvYrVbsjVWuIUqKe/QRVAy8KQI7iHBzgB281i2UO8t42HGK9EQ6H7Vh2g5MDpLAb9e
ncReCvFGv7Qq6S6W497T6in/tAbW79Um10C2WU9/TTWLoEXQ/oQWKCCjUUE9X00ph+KaLTE06SZa
/y5PM/pfgkEhINRodOtbYU7NvRGHQ+tIeGlAJoeg6/2LFTiZGWHPE63WcXPBzFhB/1QEys+G6C4p
Vu51SzvldP6Fba/kzVxOAdaZDG826F6VQnGC6jhrd5E8IwV+H+d/My4LNTBcxXkSJ1gEMjstIxWl
9zi2Aj+pZOOm0PoUT7vZmmbdUkyD3p8Gai8c6Ei6z1exbbI2LLiprtNuAfR4iHPTub5Ki8cOHgO5
F9uWqonV3ihIk3aW8f5SoQsjrMHItlXlbdv7YLdX7AfVRDNKt0L+sRRrMH0AHqEQjlRUmEJJsqH0
OaLobowhJUrrZPO0Y7rumXm7slqXdUtQouL5wAAaGtbEjIikdlXPsZrjQZXRWXLnPqSK+VGrh3y4
yeuX67O5OLATa0LhkrChnRmDtQiVbCvfaDK4CYqGFmsMtpeYUmxwnNfI6G1km6YhhGtprrMm5+Oa
DBlaXq0P9Lobdw1tG8lJiOIO05s9ZM5UjYcgI36Au/LfjxUfgMo2QKfce86dk7GiDMcBx2GE237A
fnRW5DK5AtdsvLKGS3scVCNIUvAyDrSB4C7xbFo5iyUOp7nvrcGXM2q3D4Z1qyW7YYwpIfXKUb/k
NXgTAr2tjrMKTzXnY7PMcFSaLIYEoPVtBrOt9MAanTZozCKjGzZr0iILaTsmEpcTvqB40xOmUq2K
EtwOFUoGnVXtq0kHY5JUg/Zh1HF6aCiFbNrWaoKVUS6EF1CgaSgsGqauIeU8H6U59sVY8CuJkRgb
abb8Ml7DUSya4MQRqP+A7s0UJrI3QU1BJoLtN4e7SkWdCO+6f+2HCqfjMEHihlP4Im/uJjAUdgZO
YMa2ahVC3P62jlVqR2s8vQu7Gx3ieBGF9Cq48S7mq0gycJWZiPzJgPpQCDaMG6M4huqKvy/eJQmY
vdDWJIMZSUwqjLiHA6aYtYLz0GgDMA1PlU3H/NOY7uP0vtTvTXMzV61/fSr5aog5NPoCuccjKMvi
aikW6fRwwABb6ZukQ3Qcpas8XLmQL1Ri0Y7LFdTxyIjuFBFbY9YBUw2GzUVUUBZNm6J4GJOjyVD7
3AzNXWPuVdWfY90ZkH4qH0z+W4fhaZGJdjGuXqkAlnLu9nVXkLqfR3TFSp86CkqS7al2AHGatWW8
8BduCEc3CmUAayCCnRsKh1jWAm5IqVHHNZ1OHZ0YaJsZfHeaH0nvYfDS5P6Yv6lkA8xPgfb00bPM
tZvlxSYUvoN/50lq3+KBQu6grIt+9IBaauBn4JIHTfeAt/xDZdEgvyXA8CtelffUim9taQWOexFO
hQ8Q8phmlspsUvEBuhKFUPiAOJ8MjjMDdZFcTj0WBl6tGivTfxFUBaPCWRxoZQcQHoy2Y+Ql5U09
MppFvtRvpfHj+r5ZNIXOX179QKgT3xaawO6AvQO42YYkpRRuStXLwL2u9m4Q/O3TKB8VIHemrAON
Cdjd+VpaaUH0sAZF22jfz+2O9W/zGh3KRRT4MqHxHYK0EKnhuQkUefu8UtE1Hk0VKr3upPzO1kRM
LvMXwYhwO4jqKJhraJGCmpnIDWjv5AaCSmH3zno780wr0bdhOstP+Zj9D2lX0uQ2zix/ESK4A7xy
lVrqzb3Y7gvD3XZzX8Cd/PUv2YcZCeITw/N5IuYwE+ESwEKhUJWVmXhZVQ3HtuK0d8eOxPs0i/W/
jkrCDxIuQx4pcxVrgHBHikMllJtBwMocPTjQ/imIHs14z00v7kzHoLexbtebgneLgbPg+/UD/kXI
C9uutKk20xw/gCaN3cp2TlxV2xvSrQ5RBiAvSuKYNZ45oCP90PT9dQ++fAYI1oXvQSZt0icOFy4l
P2rvZhpYSvzOAFofvkvMy2qvqTe2fN3P/l2wsONoV/O+WED6avCWpd+mCuDiz+vLWj2YJ1MHS2Q8
iXwll9CuWkyAY1KqP1h8k7P7fgZV618jmIX9E2K9lpcSy8plviGZ7sruDU8cT4mKjatrLZCivotM
R8PjEwW78/WAzVOrzQgEdSDMDGsvB9nW9KOLO7BIHIbAv755a9/n1JiweXKmI0MEzNAegsE1wsdE
m5y6f79uZO2OPDUi7FsAv8NdDCMUwUbpb3Mow4CQWAq2HHx1NWj9qroK5N8FeRtri3CeGgTOSjes
8mPsB2vSc0eX3ZorLoueoI/oyCVmhPDcrp1JvY/GX3W38TNWl/vvr/gadD5xSDAC9zGp8CuK5JgP
v0b9Rs2egi0xkDUrmMjGQBFI4vFeEtzENBE5jbQER998p6WOye7I6LAt4pu1HUVSs1BJgITyQnrR
qPqoGfIms5twtHrzZ0Mya0g2SgWXM7Y4WAtdOyjtFh0ccXRsGuREMhcrsgQyvC7jmQZqxpLtUoWD
gBKnLkW3as5qN0xZd8vYDAWNZJjK29GgDeoZLGP8z0AwLA0+5zI0FXtOos5hYab8kZoMje06CMHt
DKijxL1mAlunq7G8bY99r46Sn+X6iPug1irNQUc+/C/pKIRFtIUuHjsp9k+yQpFJF7eZzWXFKQI3
l/HswzDWtAE7XMsCkXEvgNHlGS1OclSVrHKCrrzN67DzqoR+ZpWu/e2TcvlayxQCMBZMvcDNB50W
EU1mSDXL5tAub3N9C5i65twMLWFQdwMxCPLT8xho9FHH5znO7LhVUmcc32oZ4hWjPjkjcPrXo9Pa
ngFRhbexCaEKXUS9BSAe4NOE6JROucXKxz57+A8GMLILDA/Q+ADAnC+Gmb1OsgyL0Rc29G6ftB//
xcCCPjTR2kbKeG7ADJMxNLUos+eB/gYFiM1Azbbx0S/fq/jqJgqV+AdvHTSYz42UkB7idZJk9tgE
vhy7poJ3RO4Qw1H11xAqY5wcCyZZJtmwvPp9Tgwv//8knPZV2E91lmY25cWvvqe2Fiobx2bN3U7X
JlxQKAOxHPANMG0qP1EKc9TRJQwNc33jtjXxU8X0DzT86FOjHYf0XvhQoJSkLJnB6FlTObAj/jHW
eCoN34HseDDH0LC1IjtK6dYE4eryUEOUJUSeBV13voM5+EfaoIfZqTcgU8lVJ03oe1aqrwX5fd0V
V+8LFQhfVV9kGsQAxCNNKacGgY5w826IFVse1GMbpu51M2srwhz8P2aEd1/WaF3ZGohzU6D2ljqM
dg5QbAwqzKTLdv+breWjnvifloKnlPSw1Rc/WXYo0tusuuu25CdWk/NlZhZDVCjRX9CYhXk8NSru
Khtjpn+6JrGhXmZB4RiT1JqVR/VDWmROyd+XCbrrC1w/2rjbgYw3QL4iMolImPAvjJJjhdWi+H6k
5f1k3EXxXlH/lHyn649EeaZbAkVreTugpcjUgNnQ8NIV9jUuJyRy8Eqjjh4UdLGK3xxk9Sz1tcG7
vsLVEGIA9YPisgaAk3AASq2PKFdgircYTW7keheEyRZp7JYR5Xw9iUQL+D6MQJL9dQgkDFJsmVjd
MtxVmqIu+aWIcyETNceZ4CaZSPeHh/G+GiCcrpk7NrzxegvRvPYQMU+sCQtSJTytBtRD7U6ekUhL
GM2YMVo//GIR+R705p2sf7/+nS7LhsslA+AxvhKYtNBYPN9D9MgImgAwWQIANsy5LVfxC2XlayFN
1gCxFL2QnbaoKswf/lDNyVE6zelY5VJodV//Let7/e9PEUJM0CdTlnFcO6Y+YOALweWu5W6nt262
1chd2WjUfzGHsRAfy/j3+aobqBbz/IvoeYTYTOMn1In0nYH5tpC9kWHjuG9ZEz5r3LG2n/MC5w6z
3sb8wsMfY4hSeoonE4BMxe76Pq6EaorXAxYGWhskDkL4bKpan5Whw/WtUx/Vlo781ttvbObOdTsr
dytFFocHhIGHhCq2bLWxJnGd9xA3APNb/WwMO53cFNpOzhqrVvB6rjaqdGv7KKNCpyzCOpjQFhaG
GUHIGwSImtn8MHI7KsaD4u47wHvb5vb62lZ8kS7+oVJgNxQs8dxBJILJGanCrdp07DAir7DGDrIu
eo5RmpQ+GEAWXje4co3DIMXgkmpgdklsVs1hOQYpwWWUDIrfEWa1KCQPOGfXzaz5xokZUZS0bpRK
bxczAZ5FSXNbNXZQKRDh2Yj/azcchQoReDgk8NVBUu18A7mpd201o1U6VzUo5EOSpVZbKPwwZdoj
GZv4kcWT+hFwo/Wmoky9KDG6yNIiAyPc19e8dtGjk4U+/DKnvhCrnf8WiKIpectk/JbkWDHMIACg
MQdL7o42kEckBDRUsc2tocVVdz0xu1xfJ2kMSNLzsY8U5O8jeQSa2+ki47WMmE/M+YHTBGytW+zX
a0fydKXCrkskl+k0wGQ8vsXS26B42bzoGdzokh2ajRVvTUltrVEIbXMT8Lg0YLCcCFgev/P5JQ9C
SykTe8jf5GgjtF0CgxS8UE/2dDlGJ3uqY2pSBbonsyvlzwhdxR5ydvvQPFJzT7V7s33pco/rGQZJ
gEbdqKyuxgQgfcF1AHUvVaSD6oBCKMMSbtRKaIc2u5aqXs8gExdaaLBt+Ozik8LDBdU0FS1kyhDq
xBsqDcegh7R1ZqtGJYHXJQYD1DCB9TTXcquTgw8thKhpGg3KjSLJTySQVWegANCDvMTEJR7l++u/
aG31QLRoCyshYKkiMMEcKp7ohYadD5hL9eqgQbi18RhJfZ7P/nVjF6Sv6Ndjvv0fa2JFD6yqYVvF
EOGTi/sOI2SE1xxE/I8IXnZUas6QJ04BuAmPvEp2FJti2vO5So4I0iT/JlEreRgd4sjJxg9bSTnx
u5buI8pnDPTo5/5H1IagpIZdGNGNSnl1j6thY6PXQjQwxpioRn0BA7SCi5tpENWkXaJVGtPUmfoU
vLZQ6d0r9cxjLx7N9un6bq9ZBEYCrIYQbUNJRogaPUefghXgyAVHSHLfhQ3qZNKc3vJejp0gbJuN
RG/NHgagILSF+sZCJ3y+iZixNruR43KtCjD7yCF5m7P5JpaV+yzaQmOsBv/T7Vx+zEnE0Lo2VZBW
I6c2E7vkv/ruxZjdQUan+Puo3OYR8vmf1/dz1UkQH+AIOCuaKXzBXCJhmtT4gtlgWkHeHIdgi456
bQsxdoB33IIqALHm+arkQE5nEFxl9tAcpewADXOi+OYW+nf1zOMbLUQkQGeIeEdWqjVEr5czHxYP
qUpueMSfJha7oO24wwDPRkK5um8YFIHutYopOREfJAHn2eag47fVjjeHxijNozGz1+sfZ9l8MbDi
dP1jRPCHKkEtIOphRMeUsplyiySpw5Vf162sux3wjAsGEFM94mUBYWi5SFIDL3wtf8TIN/Dn1T4e
oh0JoKaTajuMZB0G/Q81/1O6g6rnQqgB51MvADWg6jSD2ET+36lOG/+UCWayasXro8Aeu9zP9beh
HH2wpW4Ex7WtRR0FnHTAIEJESwiOKJvoBBTFKLY1xAm6/YybKPqzsbFLMBK/36mRxYlOz/M4N9IQ
wUhPTIB3qsQeQ+JmOpaaDFbZj/6MCmmxzOJRM7bm+Pf/+AOE012i70ayHD8gJLmnFT6df4bBnTb5
bRO6Xf2oSM9M/USj8rrdtcNxum7Bb5u6VVmuIkjrSekR1WfG6Fy3sJbLqeAbQsgClzleWec7W4dy
qDbNhOMHbKwqu3L/khBfI7suTewM4mvXzS0/WPyQKERh/ngh0Uad6NycPgcIcBFCmCwfZRPQrxYC
t8lbSbaAjms7d2pIyFGbSi9CwCEyW6uKp24untVi3ljLmuej+7nwXyEvwKTz+VpiLchU1iNbi9of
DP0G/lD8lyLCqYlllSd+r0ttxvOv1H54we1FIeaI96vdhXbLH7i8Eb9WP87JggQnN1NT4nGAjzOl
N3Ld24RW1sASa9xKqLYMCW49kkTp+hQ7lwQ3Mnvps9u6wZzlRk619n3QRkCPDLoli+7W+eaNycxm
I2A4sxkrrZ78rCq+G8Li8bpLr3maAfA1YJNg7gJp7LmZIJL0WaMIDSxNtIMUyMB+t3Lyct3KWs0O
UxFAKgDrrRgAsp+bkdqEFt2AelLckbeOq75CVKiwSEAtQwJkjI5D864OzOGYVza70A1xpFgV2lnH
Nvx+9ZnPIJi4EMqA20SETqiVMaC+niPkzy30HeN+tNIRvV+thChFaQ/EBP6OQ2sytiDmYpfzlsjg
GuQJDXkZ1w0ySWy6sBnRQseVMBQacqy0hhjGADltg2MeGsLHGdlraqpY0Ce/CSHGEiiyrbMtXPMS
GMVIdroJwtE0TJ7ltFjqe0glis5L6aHoPQA9rDCX3K4s8T60r/vA2rE5NSmsWgd1QViFwCKY9ejF
7XsT++WgOnP7ft3O2vbC1/79wML51Atziik04uBb6DsXY2FVA3UMWt+EbZhYIHx3aPuuzqk/DIWb
KDGUtbfm6Ta9TDi+WtorDOw+qMblgZUpaFfklsb+zPoHN96n6LYdOzvV/Kb7DwVHpuGtD6DpAiQQ
dpmpU5QCnICwLie7kJoYkQ+OSvLUMicx3pPeub7Za+n2qTlhr3mJTI2gIQmKsPl7MXG314ybOJas
wGRvsvl53dqqC2FqeQF5a8jtxTurjROTNRXKtx1zJu6U1d0sQSp7S755dVV4x6rLlMFCtXEeraJ4
Ljsthh2ePy1nouf+KINLh9+yrarJqqkvZg10XcGfKMTfqs4jo044opEk21K4U4mTl94U/IrVDYTB
Wq60dO9A2wNkNxUhDPHExhaky0heWrfVIQb92Kf3kjHYVD427cZhX9xMjC+nxoT3sozRqDCiMFb0
TeH34JSwCNPaPebf2g0X3DIl5IBg3+NaLsOUOtzR6SMjDygEbNhYczwQuCLJVGRIFIulLblB679M
4BBVx620K210na1KIRg/2bC0upoTS0LmB4UcczZLWApbyJSpkIkM7vr+5/VztBb9T5cj+HfCe9D4
FTCiazF08b41PLZk3Zfl53ziVjPeYyj9usXVDTypnwjhEHdN2BUT6idjdKeVXiXt4+xZSTa8bsXF
cbFCMRVMnahiiS4+VsDoVMvFSrVPhbo9Bj31fQ+OVYl+9JvgupWju3QfAfRGPUgC78Z5lFCasWzm
JUnP9R5K5cQDW8ZzLEk7qoEXKzS2yGK0yzO1pAug6V4argB+ntub5XrsVBV7CEyfOxjMRdX6+lda
cb4FYYcSLt7geIgLX6lommyqVbTHIvJWhXc5plGTbKMkvWVDiAxaFks057CxTKIWDJyt5Ciz0bu+
khV/O1uJ8G2GONXVsIIn1Elpgbou4/tYfZKhq/6/2AERlvBNwh5lqBmrAVbeKqV74CG6pAK914Zn
f11tQkAFJQBaoxr+ZV6MaCloMnKMC2PbamDhrK6eKkyaYkjJARlCDH5YVkalm3fcBDeipO0j8AXu
E2iDH0dW4fdlQ5Q6M+ODP0dR4sFG9wcjF1Js1WDheGCtGeRuWieozMXjHFIrn1KgfVucNbrr0L4A
YKxsVDfNKsXSyTx+D4ZZ+pmETXg042p6G8OMBo9pp6g/tQ4q0GVEUAQeJBr6DMQ6v4M4nR9opkDd
LEoH3aWgWoMuzFSWsV2WKObu6qCl/dGsU8I9tUnlyK87yl5NSId9JzVXVbsoy+hnNTE5tkgYgDeF
tUq/Qzew8IYEg/8bsXgtnADDBkwmnsgA5gl381zhMshl1BKDonVaHWRHuVVpu5EfK83N2bfrrrR2
ME6tCZE/TLp4ShRYo6AP6yqMI4GIiqHKcN3M2sk4NSNEkSad4TQTzMjqbzl/TINvfffBt7p6a/kv
tJEpinrI1MAiuaz25O1fB3pkqpiEthv+UYGMKfdV7T6NElutDiTxgR4y+YNhbLxmN80uqz8xO7QR
Ju4pSqW9+ruHcHaZf8uaFNRtrq6DZ0a7b4gLNRCyBef+GuESzifYHdEBMRGY4S7CehlY0ggQdLnd
0fhDK9/mfvSAiQp7kHo1N0Y4uQwzuWGq70cMVaT6I56F+zkqbyaV+te/8Mq9dPZThD1oa5ahGYOf
og2yYaml7hC9AmK5De2uTMFet0USt5JOYOG4lxasr0RFOuLACIpYy0FrmZXGU5mVLmMV5CRyEFCR
8hOF910zNU+Vxn5fX+ilcM8CaVeB6MCAJHAjIgUhDXXajGYHae3pRa8kL5LzV3MoAO/OnswmskJA
3TPQPshNDRnK8SFG37PV46dWedK65DaQn0da2UTdGqK5/ALIEjHtp5qAWYM6XLjjdB38mAOVwOom
Vz5ov0AijmE3w4uj3CLZuHGiV60pOG14qSwKp0KYQkMuidIaQ/TtWDpTQS3dABJpKh0lBHZz62R/
1UfOPR1ZMANuXEfvDTAT4Wqdc5DTsBh65l7ylN9W1p29OzwenE/T2Q0bt+sa5v/Us0QGah0kPwOB
uJjdl/M+wLi3HLKcYipVa2+LkcbA6WHMfZ/MDS1v0ogEB4lmMdRlqib6DCZVInabGjLaCnn/IClT
sktyJpeWRtJMgURp0P6MUn187UNAEKxEi/hNNPT6zSRJ2YOUIM8qwnLjHbYWo5B8o9UFeJ4O/UAh
VCTh3LRRPwK3RvreDjCrILFGR9jXfkKQLnXrOn1G7etBzzDZm6qWPHaf1w/OxR2wCOgBNo8/uNyQ
MZ9HyWAO55xGlFgRSrJB6JkDdDdHh2v763YuMtYvOxoCIvIJQBEXzz2JxuiWN5ESw05dPWcqeISr
t+sGlh965ouCAeGgGWk7zXm5GBif4Bey/Lgp2Lm1BsHdW31Sk7SFCRaFnt4FFjhcN9x8w4SIcCrl
BMFz2aYmMiwtfJXMje+wvk1AZYARDMRkmnAjBKNi9JDNxBqSxqKDV9ffFOPv0xegzoDTXVCKQIMJ
eQVQ6zNRYynH2yH/rqqRbzb01ZC30K0XrguFJDDZoHSLOh268UKwm4dkNHSOiDANs2WgQ4ihyC7y
cwCxrrvWyuWylMUxDQTkHhhDxYGJRh7QX2ZTbnPl54jajPajL51advL5ppdetM4LOiuKdiofrQxz
T5J6n8WgiNxJqq3gv13/NRdfEAk+mGiBT9NxjnCrnJ8kKUtmgpi0AL9z4F533QT+vq2LZCXc4ssh
8QCMBxrEaAGfWyGZiSdfNGeLZuI9VByfnxchQ6hhPU0WtDx3f68GBnIBHVPMGEJCSBTjUBf1VB2B
fbJDQL4A3Bj1N0V5HbfmmC/OF9KEUzOC++NBpfKmhJkczDaDdjeZWzRdK1cwLKASYCz8Mhf8PHo2
xXKuw0Kpdu4kgY3XARLfz2Y32BJvXlsM+PDx9ICWxnKcz7+RYcwBXAE5T2om7UNbxMBqtHm+4W8r
l9QyIGmguQpFhoXI5twMsDWqVks8t8PCDFEjahU7pvM92ilWUEZuBSL6ZHof+9zLGkAi9afr/r4C
Rji3L3yzJCR6b7R1jlYhSJV5b/GJgORPju7m4LNuYm8iGkY08cIft6rMax8TTV6kssincD8LO1yC
okqdiwZZJVozcX+rQEIED5dgPMzpVhf2Mpxhmf/aEkFjMbhltQiU6rY6t4DQQxd8PEDBgW3VD1bX
hIFXdBQxO6KIlfM0MtB8MRaSXZQVZbDi0czrprusfSuIv/HplhB8dinjuOEs/GNLiCJjrzVdSmEL
5SS8l/9IMt7LOyMobY2+z+jAxJpXAoc4Pl83vLJGFEcW7qpl6Ac/4NxlwdMSg1kMxJtD/hkWxFIK
JFWYIE5uqJm4/8EWCn9wD3BJ48+5LTLUeZF0UM4xlQZNbV9RfKnS7ajprPbvUQeYdACqG1bAuA8E
1bmtqp24Ek7gnTQb35Bv59REiVa25m5j/1aatOeGhDNXqVNtZCMMdfkhjW7nyh/V3wpzR5TxaWf1
xQFNQUl5Lcs9a9wufby+p8u5EvwGPONoeOPWlTDSvnzfk2yx0CFahYciyP71AZBIcB/EkD9aQAP0
qWgqMEv/TreG7VbO35lN4V5VEU2VfOHanLXMMxNPzoMdVW/0dqvtvLU4IahUvNWTasRYlqomFjOA
IaST1aUfsh44rdbbseTF7Of1DV1+/JUNFdUGkEtMDGSVII+kqILftJAN0d7mRnMIs8ek3v+9tdNH
r/D5plHqMaKIZygrQVWFIf60PhLU3lM+erwDhVW1SWX8pdN2vsLlLYqXFCqi0ANQhc83p200y50c
4RiCNgDyVWVNmTdMWdNbRUVM4k9pZh5qEjalk9aR/CpD2RsI4ErbZ1JA47t5CNlnUcrKe1eT4IbE
Rrifsgk83zl4kFk4ALHdlFn9NM/z6NOCVw8SYcbBmBTtRzHw2i/NSoOWW1sFgV3qk/QWj238ZsgJ
qHSGihjfUbIvAodphSJZyjjy3uFZWk8Wj1mv+sZAtKchTTrzPjWLMsFds0BLQ7Wv+r0Z5obs5WnC
foARjBROiYJn7XYZJAs9I8jNP1UZYIqlDfWwdIOAaKoLsS159OtUSqg9NaiSg6KkQaO76HnFvZDn
o74nVOvZN8WMmtgKYnkc91qQU2rHfZOnNxLwINi4LuQALaujn0Sa2d4HcRa2eyPj4a41jQkmzDH/
GWHi/n6Y00qz47Khulcw8P7OCpsCp2IEzfW8msDmoLMA+Po5zFI7y7OR+rmqBW6g1JCWKoaQHpOS
09JGfYPiSg96pPY6LhIw6WTa9BvEhDra6JWBaduqB23TQzQEcrufEqkFeVFBzdqKyZQ9ldAovFeU
aozdESMat8pEghEKDtkoe2DmIb1lxFrxs1f1GERAZjXoUH+cZQ8gMvUdNTODPWbmABBKG4Ec39ab
pnW1GcgzL8mgsmS1aVTd01kruucZnGmdnZtVwV2T5mazb6tWepfkbvKlICpiS5+SEEXrOqHDoU5q
9jPSQgpu3SAcfGluJnR7MaL0gsZOzO0kL9vHfqjU2ulKIMPNlkJ7lSqk+BgqffjdRwb/UU6DdKuh
xLHjekgPHUlzzDCEPaXOYPYstyLJmPdmVpHn1Gzyb+bY8w4MgDF11DziB60Lk9CKM6o8VVleewFX
ptltJ6gUWs0Qpq+lXPOHuoS6Azr4Q7NjSY9x7Qaj22C6nfvgF/i6xo+Sk4ZBXaSZfUBFJFCTUUxV
OcloGph+SyiH+lmO4WVGpuJXPifpzkiI+srlztSdjAXlH9SHG80G94DRgxcxn8GrMNBfIUjxoaUm
B+VjXOuVXzNd4a4cUXrPzUKZLDQs5sTqYxM1nE4KaegWeTagrqkGyS9GZKVDzwCuCe9GBE+Nrhi8
QY8WeI8cF7dZ3gaLNEc2tNYshWgOGngW3JIxnSSvwGF9NyY5Da007+UtlZmLYIxSBSguVbyq8GrF
K+78dgsGZei7TiYAGdmkseUIIjOGYifSLUseUR69HowvXgmLNegHAtaKqHiR70WxXjRZAGvE/NXk
mB/XNiovX5npWegVLAhZXhBp4ClM0AIH/9xHvMv23rz7o/rkpnqN7ffeAvODJTkoSnrRxqDbxVX6
VfT5t3qlnO9kjzAT8wzlkgJDLWiH9u1dU74mUwIc12jlza4atio0WyaFj5flA8qCCgoo4fSWAVcj
FVaJA5FhkuNXz3Tb3GKpWXI6cXdPK3TC7ird3PYFWqPWON4xxVOh5yDHW4n68qsvjEBfElVF8Dxf
JJaDERnE6GHEeFH8H72Tvmb7YfBlP90XfrPju+s+eak8sHy4E3tCfskLyKookJSxek9+kn/0PxT7
W2oHjaM8HIejcqSO5FNnw+jiDdcWKaQlWjunESCwqH2FqRNyEHbVzmwe+s5ONGoZ9D4itcWhKJI2
jrQl2LN2DBcKRcCFwTUEHu9zV5XD1EhpjRXT4JYvBO4bzfSL9PVrR//9+4X8J+z7Puly/P1kAi+E
2rsTs6T5Ntsih9hax3I+TlJzbqihPi3uWEK1JZd3gbQFGPp/nOOfpYh04LXWETBpwgSKXDR03uLH
+djvPjD3GX0Wh8wyvNyrXvjGBm6aFR5ycWDG8zjALOiApm+P+adkI2VBOn4Yfn6fnHz/YkIYbqu6
shpPcBiWcVNcCeLzEXzkREKTnVizafEb/UPxJ5/d8s/WeX4A58B0H+EshE5tJS/Swdh4u17WVhav
ObEuBFBuNoBMBTgSk27NkVu+tlZbW2PgEl/5Hm1FmcXHLw6gqX8V4ABwExGJZR7LyBGx1uTIP/mr
YqNPeDD2sj9+K3+MN7UFmN0hlawtn11d5jLZQRfCCpxC4d0MEpVxHkYsc4QMq6FjaN4KkzuIi6rT
vtKdJLjjW3CQS+EwbC0FflcDlBptD7EG0aRB31UEi81zt3Mlt+gs7hcH/RsYsY6Txzzzcdgho3a3
oE9rkeDUsBBbjYa3vEfibqWgIJCsSX7WgKzm+kYMXwsEp2aEgIZvieRTgRlJ+Ukhym70f67H69W8
4tSCENIIDQIlACLdQhmaW8pN5WkPrWWFxyZ0DItZL82u8B/Bqv+wdS5WthCTaQDSaGhhA3UvrE2B
pJw+1xgK5s2LjCY2dyZtP5qv1xe4crPDCi6DBTkGvjQh4KjJMi5Wz4hzmlug6RjVKdA8W0TSK98J
FSOov2DYTgbUXAjYUlBTtStGHDrzxaSPUrQx7KstP/PsVKP8rKPnDFEAkPhecPf2MtcbJO6RfQCh
nB3uzHvVYn7iBB63Wi8+pG57yB8hBe6ONkbXXx8GX78zkBUWVv7Q3CPWHAJXu7ubfZAb7xUrdF4y
+y93WviJyx6dXFoRi1uCkQNIF5O7dDikhqsGf3scYALfEC1+CEVJpqhZ14eYQayHIsJLBjON3zR1
4++/iJ3L348SPNSkQZEMVN75EkgvhXE+lJHdqp9y/TS0N0OEh4oTxRuGLnxfMCTsVWgGOBchVKsV
6PsOwU1M37TMlbZYwL/mZEW3+cqFFrZxwGmFM5bNqAmrZYcFOcbraFG3OqauevdWOUCc2aHfHuOb
3s73kZXc6Y/ZN3OfO8gAfPJculsojYszgqEaKGEB5L2oPF7w4EHUXcrrYgDZlfLZxk7XbwE2Vzb1
zIAQyvIWIkETBihtnd7PgYf59gqA9S1A14qPoOUK39PREwIwQzjqaYCXtt4uVvhtFjRWoUC0obRZ
hnaa89cn6tSUIaAd5dEsVXmEqXF+0Eq/a256tpGQra0GL1cVVeCFoUW8tLMy0oauVfFRtA8NAtPF
IWgw8AoMT7rh8muf/9TS8vVOwkOhGCgqGbBU6gAMFUB/bHEgXk6iwMNOTQjeboLqTiorDfvlUcWK
G0txURVzm9CfFIsgbs6/r3+gS7IJwaLgcqE5NnI2wmJNvPiVmJZmc7s4hEeOVEv70Jm9NStx2TUQ
TAr+15IZV4QGk91NQaBACoN/THu0pR9xbuuTJYP/z5n86wu9uEU10PiA7QatJoRFdHvOP147DH2q
NXpk56impC+a4Sb1Bk7nq5MqxCrYwGwkmLwXVlPBhkoMKAGOIMNDwfYO8iQWu6H3+bfRQl3XSz4N
J7RKu7XSY3H3qbqDdQcUsMXucuvXYIXv19f71XS89mMEb2V13uhtSSN7slGWhKaBo01W68xHzY7e
WzfwCgv8QqUT2Aqq4Fawcd+vhLKzvRA8GROkAWsD7EWm/mGahdKZxZNvZbOFQL+EIHx92H83XXDg
JC0V3swwNLmqlVvNXe2BQ/25tPNv7U7ezf5Lb2teZqmu5rR3pm/edDt0xv6W63H5FaBRghotrl1k
9OfuxdhglrQyIwh1O4lqJ0g92f28RSqxEoEAFQCdBFoXioop5nMrXawqsTF3sa23wII9x/nLhtOs
BNMzA8sPOAlxdQgEVtzCQPvRIMiZVraPD9BL3kfv8510r/uhnUeua+63CEG+4AGiu54u7eLsxFzh
PSw3bplZ/Q/ts/Pn+8aKMMx4S974sYlxr29l8FsbKhySXumKKJdhtUq9Jn9oq8/rG3p5CoDZA64T
3gGYx0W6F0eDqTZ1CBB+orQ7M2jvmDaj7l9iroCP0Raudtmk801ExXgBFcMBwZfxlYOffL4+T2qT
cYzpBMXDDEQJf+y2CpsrcQU2oPCBTB5snHifn7sIbTmp+i9GybfxHrMS3O89pPD9LvSpaaNj6LqQ
GrYSO3e223dr68NbCCBSDUP84iOFGfUoxwwV3HSXdNb4VHggX7AHt8FMuk1s7ph/ZsOeb0NvnK3m
0G28D1acFGv/175YcpKSuFK1EfY7O3gEHU+N25I5GPn1B3c/20PkyPbTdQ+6LBCgHn9qU3j+xSMK
dtBJQk5bWskeVccb+oOU1ntqg+gVi3cid3SD79XtVoFgJRlBGwABDUxQGmj0xFpkpZRdxaYQlPHx
dxrYEnQM+t0Y+jpUOEry0IOHiLdWYUiohG7c1pePeqwatzVUt5Hx4MIWvEwCp2xCZpAPJ0fVSfa5
O7imiwsMBXVL9ZPP8JnegpdqsqgzfnR2tyXduXKXn/8AITLEpgEiCoofkFugT9tBOlo+ss/2+OM3
86YbSDkdxgNmxlxM1kCK5JA+a4AD29LNXTvbPLCAzdkoAa6GkpMdES5UvPnG2UzA0skn14BGNK29
GBl7SDac/PIKAEQebC4IW0im0Ss/P99NNndB1wUp6NXu5ajBOIY3VA+d0njV8Ou6b18UNfGREacg
eosXsQq1unNTKdcBoNZgipWd+ZhCzfdxyJrDPKX1ruyb2Fb+j7Qva5IT56L8RUQAQiyvQK5VWXuV
XX4hbJctiR2B2H79HPxNdGdSTBLtiejwQ283JbRc3XuWoftB6qG/SdBDvB7788mPMwSyoBCPhP8T
BHIvY3eM9Jp0MZ1Q0Q4iJ9/Ua/ISU+IxP4zhAYYgFARD0A4uI7C4stPcnlRHqQJ5CSmY09wkpfjS
OEPQAr3loOP7F4NC+w54LSSgGNplyJgowSHoCNGE6iF2S79ZY4os7kt8tX8izLZFmo5lAstynEYE
5y7Yppi9Juy+wzAxhDcrRLy2sf+WvKAmzYIPHRiOlSEurRmAtpAETTfAJ89gy4XjA+g6aOIJZLNT
Om3ds4fOX61CLy6Qs0CzkVZWnKamQCD6nN4CYjD60Fsob8QhC76YP82tC9mrla23eL+cD26295Is
H2ltIyZoYy/6UQ+sd4X5/OXeiwDUOD/7sabSvDSdKGVAvxJ4WqD7ZyumdcwMln+g49OK+la8yXnY
ew8gH+kxoCMdevrh9SX6+cHpAu2Nr4fbG4V2Oq8+oAMMzcgMjnX5sO2t+25KM1HzHlsYe/u6OnnQ
e3F/u1LCAMAJDVqtLKBpRBfbcoqPOuRkueROHqeXeyTScqJ1U70jM48dmFfVI2cfK2M0r8Ygc5Ln
4NCI2hIxas96NCETmykr6PWfMU1uvdjcE5F/a9jwHiuADpVxKJO17tinw+dilHCwvBwlENQwx3Xx
C4pJP6OH7W99V/Lmxm76kAKaMYg1gOPih0XuCSY1REhNvE8uQ1YpSdRoWLCxKtlo7zTaya9qZCgw
6UPXPHHalo+VrtFsa9IS1LaIOozdGsxK9k5ZtGSrUks/Qq+hW6PIf7o6MRkW5gBFejzPAVi//GWw
8bBqOE/ArTDTbwz9p15V+7oHOSim2uYvPj0qa1ATgbwb0G2zWFCpQfnGSbC83Luoe4Xzt69zyAUn
QVbca8WrrW4UPWbtK7dXXtxLn/w88uwh3OamFFzCTV0fTk51MvID7EECSu4c/mqM+5VxfirnY06p
YwHrjd4LWGuzBYaLm2WDXhRB6Vm3VmE+De2L15YbxkDWj9EfJN1J15NbV3OPtRG9Xw+/NFaKpssk
TAEB9j+p69lDR6iGqgp4LRgBem8D5RBjJUBjugGX+ldYON40zFo7uBZHDHNDZCsAP6ALe7mKtH4g
PGIYcZ/Ql97Uj9pghL3RwOLDZre2ATHzxDvqELun0UeGAtP1IX8um2HGbcw1sGP/AwhcxicRN5y2
gcViUd9Od3t9cIGurVy8tbq9621c1DZg0EfCDHJxdJsUa598KtbOT84JizQ1FwgFteTyB0hPRLXS
YZfZxQcjA24Z1mKW9psLFJC0fToAEnjq14rVS1/6jxitDe3O6dK/DAq1Tlbx6SBDCzW+TQDw93tA
J09e5j2jEnLnxNH3NvGaFVWcpSMD9XHEAxMZNf/ZWA0ic7QtGyDQK+JbKvcdG/6ZfefrBlspHU0j
mE0r1GsdwLX/SPDMH9RRCdqEU+hF0NKfXq12SJTDpqihFCIP6wL0n5vcuPQmsDQaUAgKWtTlhKoU
2X3iwd8bV+xzjxI2hKNh3ZZsDLfadfVD6+lBq6ItM+KVm3dhTi8izz6lVthx1U3O4nX00AEr2eQS
6SPbEmc1yVi4gBEK4DkoXwA0MW8KaMMIpFuG86EZydES0HAqi1uusZCUcpNksL4o+bZwn1A3vBk7
e1frawSfxcHCNQdPDAL+2VwtLx9Rz+I5Bjtq3xp6qrXaL5unOl5L4Bb2B5JUYAdM4PfA95olcMrN
ohp7EumUoY7SBW0d7FW7Mn5qebPXsv6QRv1u5SRaXLEuLlQAlFDcmiMTrdJxcmCLiyARB1rsBT0a
bCfTPYzgc3fPxzBzvlD49nhbM37VcpSdIZvv3Ks1s7LFsYMsDZ1idJRB75stZeL1HIDRIojhHw2D
D/Li0JMroyDhN15Kt9eHvfhF/41GZ72sth8qEVc4//OihTz2l6pGrtxb0ApbeQYsTa8JUgom1kIW
MW/4RymevUqN8C4BaKrUBGRV1VNulDecJE+9Jx+vj+tznQcnAg4f9EQgTgPI2eysq/VeF2BZAEvt
DT4zSr+stwkKh1Z5yrMACtyReIryN+EK1IBerge3Fg6/89jTRj67yJO2M3SZwafFyBn06uNbgzcr
y3Uh4Tfh/w26KkxJLaj8XIZo67LkbuQWIPa7GzdWAdUHZIHicH0kS/czlIQg6j2pOUydgMs4VFnA
nwMZHdTSK3aCcQvM34w9Zi7zwpb26Y6r4gQAM4ITFtaDFfucwcc0Y/QVMugNKBfZsJK1LKwlfFiw
/vAHPu58q6ZlbWUDOE5BkdTKBjcuzvZj3pQqgBcBdX1HkuSGalG81uWbRju71SB7ihQNzlDgHc5L
pbYAlrowQA2SbGPKu86uQhO1WQe0nNT9ntVh0659gIVD/yLk7EMLlXtdO7GRHBfU9PLVk3qg99kG
3P0Hh0i/4JM+CqGg35ow5/M82FOaK93oP4nBbNzYR/gLSD3UfuYP6mxAkhYrbCZJhN+mht8BHl7R
j5Y0NxbIzlGCC8/67gnbL6ncWUqChJ7vRfYgXXuf0Ab0ChR6bXETwc6ZAy7dl6tag0u7DhU34Hhh
fI6n+CyVbWsVs8HDrstRQ+3io0q+wt/ZIWFUs9fYKg+W+GrUxDft7gUGR9s4lr7UzZVzbmljYjui
nA9p3M84P2wAqL6NSHwE0ZpAWEa/lxQaPeiYrDyNliOhvQRMH5SQ5uhJw6mrVE1P09gy9y4cG+oW
TsHpWnVs6YZwYGMHDih80cABvzwBep1oMZVZGbgcYm/1XiQfoii21irXdmGlT7gNIIRRmf+sWZ4P
gsZNXJXQegf4bcPBot9SXTZI3LT2tXUH5wtITsY+4055Wzs1Stc2bIetvGyDyvDYyg2ytNehc4ei
4OTI8+kCKZrSsMekzQObf7HTBzf6bfYHmDmM6QPPnlcRfwvTjNrfv+Fmd0bcCFMXUzgendx+7xWb
Ub5Zq8W4hecOcqoJq4YqFbKLWWZVwGyV0EiVOM9BILmNig+l/TabjWN9peauynfp2mH9ubo6FaTO
Qk4jP7sNRayK1kkQcgiMUH6BA8fTD6i34xXtqxvu5/7Dkf/SHlTghNnKwbUwqRehp4vkLPTAS1l7
cVsGcf5eQQTHTH053HdkrbGycCFdxJlyurM4URbpRa0QRzPTrVZpYKX3AbxyDqoofaLxlftvKUU8
n9HZluwIF73oMKNp83WUvT+Wz5140rWwiKDe621XcgC6tDPxbiTwVwcFHgTDy+GNMcqpOUGSCI9T
B2Qv2fdyV1c16K84g+yjbMyKbBiqsdsha+SbDuegB416Azk2Toaadlca/dZOyATyHJyBba1xGB7N
odAdUL4JSR9wnFe7ssstZy+ipP+eGH1hAzfDyIaPDPcKA3Hhpq48EN3AlrNAVrBbMPB7qsljqhfa
RkznAMnNSAtgN2V8eI1e7826S4ZQzzxNhC2Pcyeo+8i9oxosUXz4kJYPhFn6S2Ua6VeqZxBK0gwX
CAev1hkK1cKIAE0tmvigso7g4QXNhNBwuMRvcNVd60SE+ilcI76DvAZxKdOWz6QiXRkOqurAAWv0
b7CqwuFp6cIu0Exg3N5SXplHBiX/zG/KDo3XrAY7a1dnGqBxOMhG3zJSK0zqUd97lQkaT5Mqc4QW
c++hvNfnFc56NBOPXcI9FVQsdj8KAyJjg3K83wkrjUNGPLFDmWsIvTTi9hEN0QJyv0OLeSswyT6r
wRQKK0epQE8aOwqUbmW/qnJQJxvKm2BmJXGktiJSXPlSxvR3hkb/d0M0gxskrJY/VW3kz4Uoxsin
1YBGiat5v1OK6X1yCofdSaPX44AN8M6E2gQQOs0IXVyZxAfcnrikO8/dtXlk9gG6O4esUfFxhBLx
QQ2VedCb3v1e9WUnwF/nkIKVNVaYJnuSH8HnJdkpp4W7gdmkAD8gVfkNKdroBF6NJvdDboA6kUDt
/5QprF1/KMziqymHCDI/ELC0AjmMFVidDvWKx7KP+Y0tBwKMWDlWI6SSqyrxHRCs6KZPIHcTc7gE
aXQ0ni3ZC7RMKpjC+SYpTOOhpG1eblRnKHbSGklu+86sN0QR70frDdUOjcKcgv5v2tlKorH4wvFQ
CpzswrGI/vTYzw4dKRusnqzE/a/bQWTueHUyu/dE3JHEz+M9KX7LEb7dt7a7JtewFBrPchQpJx9g
wNpm52rRNl5Vw50F3HR6W7ftHWUfiZn5NCl3JsINXbstzO6myqAenhawRCtWDqWFIxCIVQPQbvSI
UZ2fHYE5iCOQDIYErdIM3wx29FZ1FnalHkDMaSXWwukOBiq6qQ41IZIyr5EaWkpro9FQI1W+bd+V
mR2Iej9ELxFZM5NbGhaqcwCsm+hTf9IbKYcOx2bFStDBLNRjK6s4GnqvUl+MFYV0ti5UODIjyaF7
YHdrQmML1yWq+8aEQUGR8FNZEuXnVsYj2PmpGL6KFMbFmjw1mg6dgzX197VQsxsTcnQmkIUIVfXV
3q0gzodv2fRJwP6z4DMKrGisoicO6yu83GYZD+kHT7oDjDHiNt9EGTQATa141vpuEzvZBiKBm74v
VlLzhafIRcxp9Gdb02GxzdsYMVMw/nNJ8Ap5vn4pLyT/5+niHDQUlZ6w/qhElGCEQ3kcpE/pR+4K
vXVhOZ5Hmb93cx6rduwUdCGUh/tbexPg1YjchqtEunWYtWvZmm7KwsBA2IBcIPa1BTDD7HM1ZKgF
1AhwY9I4qHWFnCY6pML475khmCEwSAKqACWpeS21QVvFLXmJzBA64JLuQe5H8vbirJW9lp7OABZM
NinWlAbPD6rB7ktSMlEGOfbr16pPAIG2hxGiLE2bavDmsBl+BY+TAUJeHfho/oB85xsIVG0FRS0G
XC0znBtet96eM5tvPCRGN6bsyAaarC0KsDXMScOk6YqHPrVdkIVky5OVy2ZxQZ+9TmYZoKAocZNp
IUgH5bQuRpUn4WTlmyycsxerbfoRZ7sGDkCD0XkIYkGdx+z3hvqQ1iMVP226ub57Fk8fEA5RxEFR
Cwr3l5FUrBrHKPDYalGpgnhCSMQeQtVe9HY9zuL+OYszG1FcewodEoyITPsFOicuLAE7I95CjuOd
RtaxTJIVvPZSKwTrGgUqiORMB94spteKnOpKlgFkInwIg/g8zTfp+I3D3cHg36BPaqZhZhnh9aEu
7dvzsLN9m9R5ZkLdoQwU7TZl9kKGYZeqlSDTb5/VoeCbBgcw4OdgzzV/vTYpcFOtjhJBi+4oI/w+
YWpl/tZCzI5uo5BIAxhCZBlcfoeIP5qNWLkeFuYKB9tkaQOJm6nvebn8ZKU7bVo3KKno5VNea99Z
lG6zqPyLCsZ5mFlJQYlU2o2LMMDOlul9AS0qLk4x8M/ehrRfMnt3fQks7V8dbLg/uoTQRJ0tgaxC
zyqjqIU2Aw+LormPR2fT9NbRbKLQyYbtX4Rz8f90UIlFWXcWLh7tylYGHt0RenzGmG5oZYdmKdGl
56dSO1yPtrSVgbD5J9psXVQtvGDjAdGkdj924LCYH3VyaijsbwEXXbs2lopPEAmAMQ92MPg/sxVi
JcIceTcimv3LciCssuu732n84nVRWKmP3loDEC19O2DrYPkDaCyqp/OApEe3liVVIES/oUVUgnhq
9ZBmioOBA9qnbPXj+oQubQIAa7xJ93B6xMw+X8b7YmIXoPNfMIi72veM0Z2JJ61/Pc7SyPCmg74c
DvrPoFt3GByBvQb5p3rTjjd1JH2v33CJF90a02051D/tgXlSRiLUz8cUSa0jvxa67hfidbC5X0b7
Ya1LOC23i5NwUq87gzHP8ueyAUZDEMCYTac/9MYGGtfw1H0a11BGnwFQs0CzhxbKkkaUjwhU3pIP
uR2/ZkfrQE4S9JuNtYUsmdpf/16f64WXEedJZ9zUQCliLQb6EFjfin0fxvfDiT21e4gunPoA3Ikg
f4RQ2KsBpPSx3F2Pv4BNv5jaeecwj40IxRrE5wft3ntmkAOp3iBIdeu+DGwz7h08r4PqxbwDe/l6
6E9bYjby2YFtpE3XNwaSt9GF0kPyhefltllLsD8dLbMgs9xHRqKLJ5GjYDRgrwXIGpzFn2qv94tG
f2NG42ey8+vOW8kgP0tMzOJOF+9ZdtdjXEk0rVh9197q8R6SD4H4NXg+nkjmfRf2R/MGwgAhefmL
SZ2IoTjXYBgybwuVXQ21JAuTGqWwt453sniL/rN+3jQ2SAoD/IkH5mcPlIq1WjvFqDy73XfU+wWT
1/tGG8o9QL8r997iKvk32Hx/tB5JwNhEME5+jdlBg8yjtbYHPrUJLgc03wMOp1CTIIhhabeRFbb2
bey0UJkiW2kC+bYZy5+m9vX6h1o80s7GNVv9PB69wYgQ0xNmjqJefKLtYEHJAcVdeHeueXatTeNs
H2R6BOn0IsZ6JI88eqha2AKs4K3WQsyWPPdiPjpM4Eu5P1zLh5yq77CV43J5XwEEoEObefI/mX7E
2b6CbyG1OopxUO+kGcFYnQrLb0AkIvsoPVDx4mgsYLpP2Lai91YKAzTfbFYy2j/Nxk/30dmvmKVH
Xk5KOF3jV/TyoKPHynu8QzdO8p3395miINOH09u1XWNuLS6as7jTlXw2eo7+slHWiDvEz6YdmMl+
LEUI4bjra/PzqwobAmE8yLlCDhfkh8s49ajgoR4hjmZBJMnCOAxb7qMI9gIR/IH4JJCtG6FWkyOX
K0+ST2nFn9jQqJxaveAtza5g2HnSwTARO6ncIzRBwhQQmq4n3+zCObC1+3fxU4La93/Dodt/OdTe
catiMBMoFIIo4/wqeyNkqDHVT6ULAblchrzYZnl3ADHs+iQvfcvzwLMc1BZ6PZgMgfO4DitiH5iQ
YIzDmoWtJYWfK9jTnE6VzqmphbRwtm5SVfcqF4jlQhfObwmoHvDhyWkaDnbr07LfTH9f1uQuMSYM
mAHXoBUBt+WJPvsNsxwOaqBNnnb4DRrwni/Qx+puMjsH1XYEFivXSyPsNDbuWO8Ox1KY8j5D260B
K3cFq/n/mAzYXf1PLW+eihs8zaAOgR+i2xB4bsJW7WPnp9ZsE7plll/AsLjDJKF7168dX9MROD83
ILzm4KED3XAUny8XW0ViYRO9wBHJhjuiVXBWWut5Ly4rwF0pSMCWCyTDZQhz8LwMSB1Ms/jmJruE
fHiT7fRKfrN01sNuzYPuOTBndG5LFms90YpSTmkGPSq72HMFR9Phx/Ut8hmPhXULeAkOIQfSwCiC
XA7GSUthuDGyKLPFEYtm21vuaGi8NCgsRSo1XyNCtnGTRXgVdz/6svha184jdK68wMjIa9RYa/X1
xaMRDyxUUYG9xUtutpVQxcTFJOHtktTZJiLRExTS92j2BWCkhEkkHi2VbSggSyxdyRgWU3XgscB5
wdKd1O0vZ8NMsq4lGmgISfkg7X4npPUjHRI/a55GowkNxn+5UL2C+k8Lb4+2fG9QmN900jzUNEGe
hlKs9379C02bdr6g8V1c1Hxt/OXNPtAAVE4FvNzENIyPSfuYEdTBKOTio/6ugLlshDf29YhL6/s8
4ixvKlsvHYYREct4rHyCdK3W03cBNj1dtb1ZWuXnsWZJk6E1Y292iJUgmfbQnXXKt7JbSWmW7rvz
ILO0SVKN14aHIAOO4DiufMF2mneM0O1vN9fnbukxdB5qtoCKtFG84LBpqqHsX+cb9NcdFN8TFpp4
5g1M+aVaOfaXQwKkBl8NnEZz46C4KwHzsTE6PaoQKQ5kYh4GT/eV7d1Fdu3T7D7RxvvrAyVLGT1E
okGCBT9tkl693CoAyNsAp+B8snbiiwWOMV6xt8WJQHfuRtsMQXSAR15ogfcIN6Nw9KOXr1UA4a+j
eIm+Vh/WyjdeOveBPkI6BUzJ1L6+/DlaJunADRzKoJ77wHjeCbaasy0uVvT9IIxCQA2YqywVeTbC
jALiydGj9WRsiyPbtF7YB9BU3rFtEpadH6ypbS2t3emjwu5t4njPoTJFOeE8atBnctsZyodsaDv4
JuDUpKFIAaqOWUOf6hrazf71D7w0WLD/KKICZA343OWEyjJDOqG3AN4O9wnZNjlHzv0XJw3YB7hH
PQuY47npBkAZXY5WUBIo9V0b7xh/Fd6r7W7/YiTosuOTAQ6HPy5HMjr9kOI6xQZxxbNS7VssgXDt
xs31MItZD3SBAfJwsULwerqMA6vHiOk9GkCpd6J8Yyc3Xb4d5E6qB51uCmND8FCyb4325XrgxS91
Fnd2XvPeULzj43SGQuoBeBhSPRWZtjKLS/fQ+ehmGyxmYmRZh1nkjoUyMnF+TUH3aBvngVnmzlaU
ygirPP+vLWMkKNjPeClBThZ38uyxQru8IjXUZoMRukcic29axw6HUbsHR9XPDW1r27+vz+fSUXIW
ca7vHzWZaAlMPANSsMCN7zy1Zj2xmOKch5gtFbzwrMpmCOG6EcyPsbM2nD2w7ktpBxAaM/MaafPK
hl66J/5YAk38MPrpnohoSesR3NogaaHCSN87UEL6pAsJhJ6F7I+Nld3q3XC4PpkrUeeTCZBWn8Ax
EiPt78fyPlYPJn+T2kNt7WUVVGv62Ut74WyQ87YDWEYqgfEgfAFjWCaCCwLlCf4XO+E8xmy/Fb0s
bGYihpXUvmb51AKzEgx/OYRDs4Hq/fUZXBvSbOMNmZsMlY5wDv+ewjon7zdSrXylpaq8jS02CWci
/UUp7vLsIglrqhqJRKCGNBVbw2zZOzBF9k8BX5StVwCa1xducuf0jRyDQTLtHjp/0JMCcL+75VWa
3jTU7YaVC2Jh7LjO4a+GBi1gFXOklJvDA7fBEx5VqEPEjrXT+24brWyMpd0IvU3ordkAZCHDntbw
Wc1HpiOk+SeMQ9dV9FZzK/OBZfQmqYC1T3R1HFqzC5HDnaAyM/g8Lsa/GCb9I40FpiF0sWYVEumA
8JGleC9H7rNrPRTu3lhrAH72XQMk8DzG7MiB78WYeyiZA2IXB3B331hN4ScppHKsYR/BNciE2hJv
bV8Y8BghXgC1fl/PDT+JeyAgIaJCTB/wUwc1wesL3Mb0zl44F79stp9cJ6mieiqcggTjkbdOYQ8d
2ZpYzsKpjsWNVqQ9tT/xor78yDYa5GCk4FVpyt+JfOHy9S9GMeUY8EuddJdm+VJN9ToaauTDmbep
INYKRe+hCt18TXlmaUtQkCWxYidy+Zwy2ZkxtmmCFwaJjqb2q2rhA73yolgLMU3l2X7Q6VDFXY8Q
yn0G/AM6uqE+rNSI1mJM//wsRpHI1rVcvFrc4neVbJLivi+f/uaL/DtT07o7CyENWAOXHYZREg5y
0Re3+BZlQSfXMuXFlXX2RWZfXhgmcFQUcXJ1pOQ1blcyoKX/P7CpgFCa0HFHlfFyHPDSgJCCg5U7
YgdOwEOkktdnavEEJIY3KRtPYiPzZJ+NVdRQhiEACuY1+77eTExA593iOqwRgRVAvXAFnLVUeUKx
9N+YU8J5/nk4OLitl2MhP3uGP+yAn/et92Ln3Y0g67/Vt15orXQVlhYdSH6OByMz2LXNER6pTTIg
h6dCgHabQnwD5QBYkF+fy4WEB/oD/8b4tOp0qPg307Cq0IC0DwvH7BSJV93xE9NXa4+bxXMdrUKw
KUFUB0NsdnPHEXeMusfDV0FQU3/twafz0WAL4FiwFbfuvQ6ZOe2m2aa7NXTv4mwSKPcBVjzVHmbr
vobTjq1AwQiEcbT4sey/uWKlyrCYl4Dd+0+M2SIp8gSyAgxPblhY+GIPluR7dKu23g6mVE8sNFY6
I8tDgt3qVBF1PnGls8oSnI8Ykmsg3/jZZaehWQnxPxz9/L6bKjUTEAeFhDkWp4l7OSRCi0G1FdUr
qOP0B9WT9s1ys3Kvysj8lta5d4hErN05edwcswq66dnYlfuo0PmBxbJ5t/pI/17FRbSH1sK4jTVg
zHyUCsiuaFm07ZmpjjAtakGvdfLxPRkaK7BZj/u+7S299LXKlWE2xOrUiBRrpLZLgNCVeaoHR7uX
VdQ3vu4O464yKvbdjI30ZGeqfIzKur+1YtE8pJpUqHdyIIfh7OP1W6GgJc9084c7JgoiSVYNsouJ
BO5FKSGQb7TijjqS1qGgIh5xLINv5+fcqV1/LIb6rbETa4eJ656QrLADVI2MjRfhlekr5Vp7XvYT
+2ms5K0gZPplUXxowSgIzUrluT9YPA5zr+i2lU3lVgcjJMO/lPVbwLX1W/h6CRboIyevLB3dY2fX
gDjrfU7EJrLSofStTLduzVKP9qzzYG5U1npd+wqTuO0ySIZQ6Mu/94adaftWpSJQDm29bWy3YpeN
nv01azjALLquvcRInr6NkRvd4wayNprBiYL5hUUAvIewmRWSlFmwFdET4wsZTRSRWG/fpJkyvqtU
mr+sQugPnZPGmwIOS6hWwE4vDSEmkH4BirCrAuYV6Uce0f4YEy17i422PRS5MQayG7IT/nN14i60
fJrUIacIGiy/kEnwg9ub8ckUtAplMYrSBzGy+AJKkP3Y5cyLfU9JAma75abdNsoYS3eq5OahMOvm
MYlJtQWizWuCmJDhCBH47pvTch2ybRLtSlcr2K6Dvyr0HgUFwRG2g3dpVMUlKGRTAu317JlBveup
yEdwl2LApcFnq6p3Ztnc82UT8fe44HbvGwrecDfCKL3XGPYo23hMy2OkdPKSq5JEB6tLxF4l5vho
dCSHkdtAAy3SnEfqVNGhMZCM7VoL4JBNparI8O0cnb/AAia63aV13T+mZTu0fp960W1HtQwumpra
R6IE98Ppq+IHTCj5C8G8IHHgUntmBq3zMAfK8qWIrf7ZZI3xzSs98JFS6A/4cRnnLzlpq+80RU0b
HCMAJX2e8OpL21X1M1VUeLDOI2SnNCu7cbseyB/V9tu0qMEergZT+kyTxe++7fqNASjNi2kLmDWm
LuAKPrj/fbnJhMefSQL+fyYo73ySNtGzIWLs+Ughx9ELPYX9VdR3b0Sy7hDBiwxRO9u+6UozumOk
wQYudHC7yQgTBp6V7U3XJfr7AAFy30wqCz8dlnJZOMAN7i6TKKn6kEHvD1UkNBwdtkyGnShHebQk
+OJDPELX0YO/+6Fy7WSbU6jbRXTkEvVv2sOnME4+IK/evZaOpw6Zm3qQEUQb6j5HgSyH+yYPS1nI
78yN+B1OQxVqMht+OJlZbUeLaChO5D33a6eEhioofuxGtAJ1A2+wox3E57Jn+Cpjq8e12foIxA6w
Day20GxMTlZZxE9aNPC9zQnFdkhKbCSbNxtG8v4GXn/gFI128g6POc23Bq42Gcx49h3AtL1vM9qG
Ug4O2k6GCXlHRwHwYA2Oe99aoOKJOLc2RZvQblfatvQCN7OgYgXr69rzu0JUTWjyOuWoiEngoijU
QEy/tUi+UY5oCLx4nGRjG0n64sYERfq87jXwnCwqh2CsLSA1Pb1OfnN78gnui6p5qwov2gxElu+O
FTX7lqfJdrDS+p0wrdlXEIIClFSBfODIMiTTpPNcG79YhtJ/d1YCFQMIbj0CBOjcssarbxzXHQ8G
FuKryjTIpl5Pg5Zu0vNnyuzi1iocoZGFVKvKNhUEQmv6Zrhv/38xZu/2ODFJm5bIWpv6GKsv0ntO
osfrIZZy77Nh/Emcz5JUL8qhKiMRAraUPK3wFPrvkB6kG94kQ4lyCj7SZRY86AomeRnSt8w4Aimr
geCmR2up9pQDzjOO8yCzj9GStHP0BkHsx+w7RNfvxr0W2KHadq2vgvK7vr8+a4u5/XnA2ZdJUqjf
mtOousDACfQw7h/aG0CvHsgOxk/67VoqOs3SpwFi6cJuDVINAOdezqIOR0wweZG3DWBnyu7B1R4V
PTGIi9srxYq1SNOCOVsQFc4OnsNcJhj0ncX3TLq+ZT+OCfxKVx4Si48ytNagPGHhckYP5jJUnGbU
bjOEih7je8fYUEAmjpCAMDfkI1p5Ky9u139jzde5aZRRlceI1Rqha92N1rbt/mYrwTwHzTNUGkGg
uxyO7G0zNSL01qFLBp6s32QrY1isI/0bYC49lOZNYbt8qvC0rzCohGhVEe3sNe+YxZkCaApe8dCt
xae5HIaji7yq1fS+c3YdAzk/gbLcyiIzl4Zy/kQwL4MQK+1ll+CJAKrvLTCSX5vDfbdhbmDv4gc7
dAIO46uvzdH2vV35Ow9wW7xahr/vUL3brOzlqbww31vnv2W2tzgMYBMy2cy25GkUWx2wJsN5N70v
OpCp2F/gnCXD1mq31+MunbyQ1MZKgW4VcCmzsBKa8+Cgoyir1bsKzPZUrrnmTAvu08DOIsy2MlOl
ybwJk+qp4VtpfKSAU3pwXbUJ2qrip5dCRaDpV+7FxV0Nsg4M1AC7oca81FLHNamN+M+nNYMU0DDU
IPYudAIDdi9+XJ/D1WCzg7+qnVj1GoIlk28NdMjarcIN49Kt4PtefImsj7j6vRJ0WpzzeT0f4Wyj
FzJGhylDUC58spcf2RG9i8D6qYfxpt/lryvhpjF8Dod3BwWRCs3k2Q1qQaeURdqEYHqUkEFPDz9E
wE6N72RwFDEfom19QKfLvWP3ay3RpQUEfOE/kWez68mRM5h3oHANx9JD+pvd6j/lW7xzVmqlnzmf
qN2fB5rNaO4lIoKjMzpO0Md+Lt624w5uihB5t3z7IzvRJxhPBPKO5b59J1/dldNoCRVlT11Y1B4h
JY1qDL7A2Z1X431nWiU+6Kl4au7dBwsGQrsKBejAC1gQfysehpvuYMPR8cvffNuzyLNzkHq88Pi0
lJqvLvXvkSEbOzskjl/8dDlUtGFPHdY34kcM5Ydg1W1jcSGfRZ8dQUIjGi57RK/eOjzP9veG46dv
XVgetZ3YrvkmLGUWk9QU7JkAH0BB7XKWRc1T057g6kV0JyBxYm+bElKTp2itf/l/SLuuJUt1ZflF
RAACCV5xy7b380J0j8F7z9ffZE6cPbSauxR7zuv0xCoklUpSVVbm1gm2NsTFvX6qJ7NfUORS/djV
ryQ4dLLAZbaC99oEd0jGFdw1WkLrzA5jBnSMQv7i3gwsB4qWIMc3wBvxebYKsN1q6oK3NYfTMEFU
wzV1QbZ46xBeVcz47iulyRpZ6VGXkmbjPBjpsY1A1lJENolV57Kjb5miFOqIC8rB/IJeKsrZCIMB
0JEQ+tUZsERotU0LVxHST2+59NoQt/ayFNda1i6G0MJ2RtouOeZIG7msbZpbSOr6dt130Cmh9Nso
K41DZ91LaUTsTotER+GWw6MYt8gaoOHS+B31VmElbclczCoeCSzxZNC2KOF9IJ9aiHiMiiCPvOWP
a1NcHMlLtUIch6mlZycid0MogjJtWwCdGYDNC/UvdwqRNM1YvCTD22ZXFtekF9yeNz0EBer//j5/
1uSmodQjfr/Kf8Rd7AQ58lEmcwlogi774la/HKoJuHEBJQKQCq/SBEcEZKOGKaOnDhp3cFGQPD0A
2z6ygu3MAOdmlhpEbpAUZ/QkXU/GcJibDrnH3oqhdkBm2YoGc98p150PZdZcMBdb5+76AzknBi19
N3fLXHTSi0FvQUcEuaWwsKv2WJV7IgJYbk79aj64YIasLs6hCDWIBHiPJmotWk4QdNwHSMFdnvqt
yLwe2PIlqx2Rm6BaTycMLEZTBHlqpWtZdi+b2PRT0Dcy3JRQBOP9dJByHVUk4Alj9RwmCmruQnDT
9nz9McG56kQLDWlmzFeHBhM7zOzuOvcCl7mVQ2+6g+Tkv6LH7sEQhOvNpAMIw/4ZGnck9DMLpXJZ
JyiGRNft7cIKeYytH/JZhVSegkeSiL54M4L9sWhyuI0oT80C6Ewg/iKQwTWPDfPy9DVtzlIm6i7b
rPOtRsejGP3Bb8HOBd9ID/OZnIiDLOi1aZdudGi+y99Vi52nvY6b2f0sqFgJXMbkgicYruqhUuEy
YVTuizg6Uy3dX/bKbcf/Z+n4u09D1GmMfUykSbtdQQbkh3MrZanA+UXrxQWOqk9qTfExhxMkfGU0
z+W9VSWO1j8Mcer8b0Nahrzay1Mpq5BnwqyprebQ4imjkHU2BPP2G2XNP37WXsFFDDTeao2MrLyd
PJtn7W50TM9HN/Xw1p7Acn/s7ydL5A7b0ffPWnEnnS8rETMbrFUQ72W08NTN1TRcVRSJN+rkys4k
3uWZ3DYIVD0uRlBd5kOW0tFo1NMOl8nX4RrYpHNyOx+JHb1cNrOF38XVCDrV4PABDzKPECrjKRk0
DXZYdI6yoz/epGhQU5UXOuw7FNM1S1NsIOUs4Iv+JvAv8H2UxwiE8Dhnycc5QQkJpsPmmEPGV0Yt
Lox3ggFuuv/KCucsfcwSHQxMaE6AiPr8AJV6LzqWL+CbC6hdn6ZD9QAm8sECuP1w2fTm/l5Z5nym
1/JJosupA46+mO2guomW0b8JUysb3LFT5dGszzpsjFkAtDyC/79mi8EzHA1Z/6wSd8AEQ1lGkgQL
WEbLB39bL2r6+t08/mU/AxcAaUKGTDbfVZH5pgri6RF4B3vYRfepo3uVPe/psweic7u/oq+RF+JQ
M7zm/DRZzV7wcNvq/sUY/3wA5yOjHhlAt+IDRufKd8zv0ak+/EzO9BBfE2jr0tw6FoKovLm/VyY5
5ygA/6ZFhi6A3IgfY9yBrCwbmvMcgrCTkQlYunS6RzH5Hd0IAr8UDpdzGiiFji2tYJtehT2aqR3z
JvboLrrLX/QryMJKIL20FDfymOB42Iw2DGI7UMFdRBi+NOEmQxMby0pH+sJ+TtDq/zg0FQqL5blv
mJ2P8l09fsztM9pkwc6dCkLOspC8p6F/B0lsqCIAcsqlG8C/Nai1gpFnMag5PZlN8l7rJf2HmZag
pjAK5elyDNi6RqAJGIzMaGYx8Or7fCBSc85pZWLAkKSxpPHcFz8uG9gKMgv7FsoLwHfiofTZQKJq
1SgTvG2ZP+8WPF4pyV6ApPm/NwMbFGgrheJQ4syAKFdpwx7jMENLSUqAC27mYBKszlaoXhvhtiFs
j1GpwUhIvkcMKIF9irtdVz823fPl4Wz6wWo43O4bx2oK+g6zVo6QYxyAHwA0RwXygLRvly1trc96
TNxew7WOpqju44lsvgcBaE8eGHMvm9hqgcY7H2l1tM2aS7PPZx/QULZvpCV8VWwRcXapk52ln/px
eAQ19O6ysa24BSwx6pyA/OISxtlS1apqogGdKbn/ziIvYUBQlcDUyNZgvhPJq0Rq1dsT+I9BvpfC
SDt0ZDYwCB0nl44AF9LWywDjuTyu7dD0Z2A84DQZwdEzVYudY93bj03sqD9qw+6BIAxaS4md2rts
cdsH/wxM/bxqZaErtZovPph4NHc1zcnTB6IJQu5WAFqtF18k1nO1yLoKVkj9miFjXAoeoKLfX/6+
uvEziE6PQSYjyTTacRuA1VB0Tdz0uOV6CpwndJD4CmcfNymILhVc4NhD3UKyfHyuZQ0AHGCHDtGE
ipxIK3MzDqFBD43okNM2+RxdAG10oDhg0VTOkQ8WgdjLg8EaOgWZEIEXbM7fyhbnBSqoU3W9xvyF
IAySAFUgz5fdbDNDsLTs/3c03JmXG1MOxmVYALHbFB/L+qEI7mvNzqtdB1AVsiExRHq8ATAwBY1Y
IhWi7Y2FMpVqgJ8MZGzc0eEPGVU6Hx4ohQrkBTPWT09aJAGkVcdGASlJHwySZKzuU0azG1BGQSFv
we1dgQYMDOXAN/3NzlufmcvOXPmsTFIDraOYEWg0WZ0KgHLmdfGD9hdUHL+ZMf97NnOnjFIoQ98B
F2r78NcI5dwEQBQFHeUifMbWFlkPiDtkIsOnXQltXLtQZfTpv6NWpaUPrXbTMScvon1j/EUhAtgt
MEEtLMs6f+tgagCAn0+wpv1DrLrNcGxNwam2GfdXJrhFIhmIv6NUw6MgZtcJZNb8PL7OofF2eXts
Td16JNwa4XjujWiGGeh+tCedDQUeOcoxHiPqNHp8NMw0hPppcNKqQpT53LyIr41z6zbUpTKpDNN4
n5qWfqO6/ltjtflePpG7zKld9R7Hz16Uy9gMb6uZ5Y7woe0iCG4uQyaFJatenTwU4a4I0W8muDVu
Brc/ln4n3VcbLY6b3ghqWApb3ao1UPCrgvAp8BI+VDNSMAjhwUKq4XVdeirQzVomaA0SDYOL0eao
lMDqYpl65ZkZsPFw2Qc3F8QAwy0FHQk6UbgImcdxPupVjFcRCjWybmcg60uvJP8WTWiXLW22FuCh
jowLTgQ0uHNDSVIlTsnCmwD5dssnp77/lfpWEV9LNdSaC3cge5a9Tf5Vqd+iJU5gfWugKHktfQZI
pVH+8phrSThHBSpSw53pabvift4XiaUdWvc8OQywH+tc211jSwIswbZd1PENDQz0YBT4HPB9KuWx
5JdYwLh5r0O0T4/fAOG/GfVHkjSCwLUVURZSWlzE0eaPetJnY0WBTJextFOAct8e51MWf4zEsPTC
DvNTnzhN+/PytG4a1AyQ84CJCb/NGZRKXPJKJMqBdylOU/PWQALUGK9DY4BsWvA4QzksAEPGZaPL
j/IvaVy7oK4HYniT8qVohswdyxUwJSQamm6Sg9qfpl509ds0QvUFC4U23S9iVKYxdigvIutaa43X
+POhCuVdEwj1U7fQXgB6QC4Q5DuoZXJYj3pQE5qwJS0QpVdTfTNPKOHUzTXk3Fw0T3lhFd6Cqv5+
ihvbTN//YiYBkYYOBHTuCV9xL4fOlGuIZdhBcpzmV5nulVrQTLc1j6CVRofmIqut8lFSIjEy1RJy
oGYc22wEBSEisqgEthUl10a40EKTGcq/OYxk1LiVaXdn5veXZ0pkgXzeWYRANHPK4HOV3oPs9kZP
BdeazbsqwHf6Qs2hwOO4ozGRpygYarykG+NFLkCCcJrUB6l7isM7BaJSV9IVsuCz6O25XGX4vbSy
yr9wQtywUn3JewzJjG7o57ZmVmk4uYi0dLlOXLLDuXlQy8OYy7CjVDTfRep0148v9Wze0vl7BqIS
iyUfl1ds0/H+zOdvTaTVBYDmCSmSAhfTREdPZZPZpLtPKveyEdH0cW6RqY0a1D6G1Zu7GczHM7Uq
ZpFQ8NIVmVm8czWWgjUD+J1hpsRLLR0nK6MfUC8tZRFwfSmgXlqmZVJXhrRJSZkKOAI0ycE5Ob3P
Phbsyi/va0inBElpq7qK8/svwBwoNxEFVNKgeYUq+mezZhygoWQJgmkvH9ucXffd4+WF2tpeS0UL
+sJIhyLc8eewXgwjettgglXX1fKcLmcrCjsriwmafCukkY6M5M6gv47Bq1qKePI2lhBYEjCCoxEW
3Ds8RR/tOyUDJzjeFKiWD8UuRn+D/E2PdpfHueH1n8wsn7FaQFQ4oFzPYKZt0WDVjjetVv1qc9m5
bGZjO38yw81m281VHy0kMWkTX2kgymPoSbwbmXlVFz5kGEQv+Y17Bls0dcD0A9b9LyiKWJHkKoYc
sh3T6llTCzfsfkH2fCcND3Ap9Ot8mNEgmMrNMa5sLn9fTaWkSYNeteoSspx6fqiTO8siZWTFrQAs
tblmuB3iNkOhlmxyk1k2dRZEi6FhKnadEXpQpzpWs0jRW2SGGw8Z64ANMsyM7a6it3HjpeH+slss
X8qFD6j06DqqHCo2M49kav2qzBM0ptn9gC4UyA/VyPagARY6aaLi6uZo0KIPokYkOlAa+Lw6kLbG
llpMjeHgdHRPxs5ORa/kbSM6ZHMJVCRB0PvZSJMRtCDqBnINixSQ+jSBEEAPBCf/lp8pMoCVqNFg
2njOlSAYVSnoJICNY2Xnh6gIxFriVBqk33oTDaUjEo5RIViprZEp6GA3cH9GTOIv7vFA8RwqgxSX
MWjmmXVWOczsBy8is2B4W4FvbYmLSPPMKJr+MLwQum1lp53z3jwEeejgpDlcdr+tQamAI4GnA/WI
L88fEFn6qZkgeVqO1B1kUIXH1J1qU3Aab3m5SvH6gK9T3N250wqae2ZaRHj4m5Dxiqadhlk0TpRZ
U+xdHtDW3K0tced+KGUzqKswoFzywNtoUQZROrcnD5fNLD/Db9u1mWVeV5FOkVSIJS5p7lyfb9hg
7oqitC+b2B4Jw2MNW0n/0jSQZilDSRR5jCz/NYH7ynxhnTvof+MAIAP+rxUuxEWJQqpwyQ125W3R
HSYQTopk5rdahRiISvGeX0RldcJNVjn2WSIvtF4ZWvnSH+U5up+Oj5Kdnsa97tWn6MCOqOfegJv/
Gu1Kp7uFEEIE1N/y9PVHcJsqyjKzG5aPaKfrUX+WOoigN4IlE9nggl89DjVOXNgwNE8LXgcFLNki
QN9W7ENBHiqIi+4zaNI+e96YqgnoqnEmgZ/go8zCc0+yU0JiL01TW68MC7LIjXXZFbfuEguGfcnJ
gIGIv4np6JcZ2gDjivoSjCHXMY6NKiuspg5sCilIFYUkwVRuRYy1SW65+lJNg1JGxKgydg1EnK0O
2fe+VNzMNLyeZYLgLhoht3JaDWS0TzGrUwF1yVYb3/1Sag4QG3stevlNNoPC9SPzOgMeWTC52wv6
Z3K5HSihvXZMS0zuzJRxJ5dImoDxsncyJr2Phf8mF8pVqIvSylvRBfkudUFygX+CZ/gI5kydSmmJ
yMMJjxcyJtYc2bX/67LnbFW7geOFlDRdmi0Aj/vsrhqoCkbQA2Hvq/RKTqg9pdQxVXNXSfEpS95a
IzvoYBrQg2kf6N33y+Y3vWjBWSB7B8Y4Qj5bp33f1+ClwROi+N4mGRwn8tSgx8H6jpYdwUJuTunK
GHf0EF2OfDBPIzUE/vaSPidzcjCbwNOlv7nb4+f+GRY3qTp67WNaY1gTJPxw7J5YznA7ZftuLG4g
wOvUYWsZs7A1QzTC5e+rUw8ia2DrH2A3jMs9mHXtWO+ghItmDDO9GqfJBlz7NkCfkxrLe79rH7KS
3rBoaC2pTXdV0lkKVAT+YompDG7WhacG9Lqfvwl8GWk9dMv2QdY0DT0zcKjmgCvKmj4uW9rcqCtL
3OgHVoNkMMTotfGbRqws3aeoAABr4C9dbb3AdZfv5m8YILv6Z1xcRComcBqRZVwRCCLl6dVH5VMJ
RD4rssIFn3BIdElPF0/S0Q/hgtvBwp1QsESbwXU1lOXvK7chrd6FyrQsUde+ErM9hx11ev8ZHViu
RiM3Ct9z9IpcXq2tSjo6rf+ZQMoh32NoX1flYhXIXI9E0QGqCLYCQdSetXvc4ZHajx2wit33PfEA
y3eN4B2y1rdpeLj8JYI5pty7q60k6qPDbCksq44WqtBfiHal1ApOzK0rKaEEzxOQ0kOUhzPD0qbU
zQQvr4Dp3hDTPShpdn8zkj8m1M8LiY6baAwkRLimD44xCwGzD5/9eRaY2Qwzq5FwUbsgbWFAcxsb
bQoOdVNeKf29khsArYgkebcqbICxamDvRM8/UFLcpGlm20gkNHErBO/5CFl5/T4FHTl5ZtrrOHud
f6NDzVYDB0XnNqIuR6F1bj5D3JcbrcZAVWS4Cu2OhsfQsIcSWqdu2n2AcwX7EUqGvQrM2+BeXszN
cLYaOjfLDRuqrl5e6kUEAujYnukugNRykD3lpqWJOCG3+rw/zTR3OgZBWIYZ3pp2OF/rvVsCjK/3
uzmqca+6J9J9qjpjLCgFbzrSAlJeNgTk9paduQo8kpkOslnAZumHh7zuITDWuLkh7ToM8fJsbt40
Fr5kUPhoyJlyjtRPejb5Kt7setgDY6e4UqftUrwwZu0Vx5YgpGwNbGkiMmXoF4L8nLM2FYGmS1qB
Cz9hjVUn6Y+2MntbDWhkzar+dHlsm5lgHRBCMMCAflbmk1RBYRqNrMMckHzarknKc9tUhaO3wXgA
3yzddZR8b6OqsUajKxwyGgEUAOeHjJYi2bGtYIqgjpo4ZLu/ao6oWUtG3LJSO07No9aBr79iV6nw
lbXhrqi/LY/ipfINIg3uzGrjoIeyQI9UZnRv5O9lf1dAEWbqbaCuwtxtJGkpW1ye56+rCptI0AFz
TSDfzeN0JEMNo8KHzTizleYhMmro0ByKQcQmLLKz/H21LZjaxQGo53DoM7vtHqbcY/NNrb38b6NZ
dszKShkPUGwzMBodFBKhgaZh5UGTUZV9vGznq0csswb3XLgloXjAxbEqCqHi1y6jSR+G/i6XbyqR
NtzXzf3ZBBe7Qr2cTXMxMbKPgB2U2gkKlNJ/zaJaxNczHD2Psgo5TYi7gnGYm7MWlGTStAC3x/Iu
qM172egEmfNNCwbeQ8j2YSPzoA6ixKEf+SgLdLXdxi8a+dchFyNAfhSigHhZIgH8edW7sJya8XcJ
gD01xCM+GJz9mxwtqZdXfcuH13a4i6s65sC7DUjA0cwJ0tQKGCgTUZLSBOPZmi8UwFCCQvYKtLNc
pO1aXNxKivxYbd6oxc90UAXXtt/Zr88XfTzlkFxBRzaIKwC7/DxjVGKlPPa4gpdn9HUcvqmBxZzK
9b81u8nNLNl6vlKPxNNddM3N1ksGpHN/DBw88Cw8YYHRfPfdANVuaO7sLs/xBqsGPg2LuCgvLVli
7vys0eOVTzlurp1eWs34KHe+FYK0BBB2qy6uTPOXRuO7lnReEt/JfbNHBeixU4kjKzWoPAuEr0r0
YtnYi5Awh0QGwXGEWMlNV92lfgNqa9ymaXry5+5UR8qOVLo3YVtOs6i8u2UOSprYlUiSwqO5KSgK
cJ4PDH5WN3P5NjEfLHXZbDDVLtK0Sa14Ao2dHXeVvs+lDJ13mtYzax7ZcAwgkema3ZwaFsgSihwK
hcZC5xn3zZOP/NatXvSa7lxes63vRSGJUuRbgR3h0Wn+3PtItGN6Jjx1LD+RHWkej0ZUnEep/ZFH
IkqQrYNSRwkGWqAadgkq0p/dd2IhGwNjucNKNVQCG9kZSHdGQ67D5smpKxMZpgwcVMMO0ELR6nwp
vqOl4fchrSArCW/gTulIDhupgwSZTSS4pp9INwN4k40o+pmEwAaxsHQQp3IXp13gVGyof12e7S9n
D+zjB9AbBWJU7F7eO6ZRLdMW9pWqDyz8Z2QJp+HDlxqRatOX2/pvS0ieoxiPOybPybTk0WIUpmvb
1PyXPO172wRtqdsiOTDqQOUBlGRBxn36t+7EmeXCbIxsqE8UmK2AcgEdbMQcLUmtMPet4F/TaXG2
uMXM6xoQXgmTGTUgsclHC73cf7Nc/0wij3Ata+R0Y9ixI+MaLJvWMJxqEYjmy8H0eRQ8esvoZHP2
W8xYAA6BWgJgQrUgM37TVr2gqLbMx6eDY7GEeiTODEVFgOaucTKNQt3XGqxNfBxAkFzSM2Cp1qTY
48JwUXphm3mXJ/BLdOFMLn9f3enkECSNyImDqLZXnbJQwOXWPSR55ci6BECq6ADanMvVCDnvizow
8BsmzKX6BJW3A+3vqmayiQiqtmlHxSTi6oKWB40bFkAEuTJNuBEZaXplhqGj95krleiGz0Wo2s0Z
XJnihoQWe7PX+xYRo0Ez6Tsd91EyIqOY2zUV5Re2beE5gaIrbhj8G6ZTjaHMcriiTjrDmop3FqbH
SlVDB++4fa0J8cpLrP/ikcv75T8GfwuyrdxDZ1KX9zJ2MFDFB7nUjjRqTk0gH/LutQ2rG4BHLWRQ
z9BqseHbAufcDMZLWhxcS4BF8SGyGtPCT5HTAGl56cQV9AfnD1/3BRFx01dWVrgFLMBz3LUxrAyQ
BGB9dZbD2OuguJjqIi3lr2frst0Isgq4eursy4PQADN3HWSwJbWu2qcQVQOWJnXUAJTEmmUE4OQm
liZqdt6cRxAeoWyznOn8oap2tMrSYUBcmcDSTofSUkjsUKkV4Lw349cfOzyQcgqlwc+kvraLxLRT
8g1ahEMOyUr036ONS6+/66bmXo5fy+J8cdCVSe6yMhpqrksEJlMsmIl9nlh9ZjfVt1jJLZkKcBwi
a1x6bzZKtKsZmEgNcu/+QyDdU/Mq1B6QPwhE7xTRZHLX4oHmVMtl2KJ95c6Sg0d9O+Na8Jz36GZW
nAQPhctzKbK4vJxWmz0BEznwHrCoAMTRgoo6NgN3mKGc3KUHJLyf0mi8QafTj8tml5+9tITclUvJ
lag3CpgN0AORVakTgnHwsomvRDbLvsOlDoyCGuqWfNlQzYHkY9GEe4J0DvvnunptmxOBloO6B8l3
ne8zzZvn1PLjO0OGzAM6B/QT6w4EqnNBJHggbm7H1cdw81yDYr2fUgy4p/dZN7llckIqRGBkc1ZX
RrhZTQmgEUOFESfJkdSjW00i0ZHNuIm2wiU9ClZavreeYanStp8RyzCFSv+j0fyF38aoRDn9zfla
GVo+ZO2XGvHLuIKhoWytogf/PXlWqCB2fTUCkQTgb9HEAQ0gmb/l1amipkB/IZDg9SdBXaHoNA+M
f/96WT6b4SKIxKKAJARrD6KsHplrGfTqUSviAfq6NJ+tcLFDQjdo27cYjDGrThY/15DgqPyPQf92
eV9t20F2E70huCXwmGVjLPU4pbj7aC3dQQdzX5sMahlDuxuo2gum7mt4wqCWziU4mwLP5kK9aiRz
OWojOpTgBuH0QGLbYE64iOHFLl4B2LWCsPF1D322yC1WFhKaBKmM84zO16yprdYM7i7P4KbbLRW+
/+QiTM63ezaiFXbCoCSSfuT5oL0kGvN3fgKZh8uWvt4dUTQB6hroWtBhoBXl8y5KS6QNlElDiT8p
jmq471tyrTWqVb0hP3XZ1NfGSjR6gWd4wRaho+ZLwwuUNNTEyCiujZOtvHryw2ipd4VdnoAUSazK
GV4Du/tQRI0cv3Odn4+Sz3a5BVOaKDEm6LDYzHo0jul5vm3c+ab37hRo5DKrs/Jdh39mkH22HnV3
tPuXZie5hqO7tdvu42fFppbsmHZxLpzWHV7Ij8szoy5fcOkLuZ1pFEUNNZHlC2/CXfhYvjA3tA3H
dPEFp9IdkAWcj4al3oPzJtwRS8j28/UK83mKuMNnlkEk3o34AAgo1fWLQh+V+KBltxPBSSFw7o3r
7mdj3CEUyWpQSDOMqamjaFdEdwMoesjAe9WeXz7UvjuXgpC06eYr1+M21DT0cR5FcL2lSEE6VM8Y
VHELq/f3THQCbs0loQpElVCVW2QsP28p4EX9vpAYtlRhjRKx0FxhTT24k4Le6eqTCPD4FXqFbbW2
x7l3HkEFN0bDrZ0nT61mpfJ1Vn7D6882iytpQrXbMzq7EWkCbMVdJOUA8sXLAUyxXOAYy1EKk9SH
x4w3ED+SICqTBq4C9ZwEmCH5yRDVQrdiorbUQJECRNmMl8Y0I9CNTGDztdvEG+pvrHgefcE+/Fqo
x1SubPCJo0pXS7WtJZxcdf0w57MDNeg+ib5pkGerJ+VWKbVTqaeObAxoFAjcZH4BdlcQkr+WYbmv
4BwoTqMQn4GRDkNpl/pH5ed32Vh4CppHIvV5HgI8Zc6SFO3qvkMOOhXUjrY2y3oWOIdKCkXPzByz
QAGprsAjM2svs3LW41s2CpjStrxobYoLfEXelxVrMFQZece6BLU1c0j3gzQeLttJs2ci8trN4LO2
yEW6Qicxa2ZYTKbHuNqNmR0UmYXijNP2Tw0LXOgM1vK/z3l+diwu5I1ob9bmxerIngrweGmiO5do
IrkAZ2SK3jQlDDT5HFoB+u6lobeaPAJuuHAJ8Z9ziFTPuX5/+ejaCnbr6eTCgNT4ZQlNdYQBAgGB
8UFLQHffMrsMf8bxIfr3WZllHpEjYUB6gAOe85e5Ra9TKsM1g+zX0PZIxlg5yN5FBGHbseaPGc5J
1MrvFbbsgHaO934zXWmt5spqJXhdbF2U16PhvEKP2kBuCMzIzX0+LIcS8fLSZgB1XV6l/yek/BkQ
5x6k8qc4kGCpDkt7TFtXj17o7KhsB4UJEGsvT3jdnkOH6CLEzOb5tPRwGaASVEApyYUzY2yUYtaC
xh5SffiZJdq4W9qSD3nJIDbRZX5/L5Va8wJxu8rp6644ano5uHUsFI7fDGyKioYiAEhRSFqcefVk
JCntIlaHjZ31mhPGjyU6e/FK0DSXRYKk/W+sPH+l01a2lg27suWPeh8lDUbN6s4BNxdswtgcP1UA
R9fmW0YmB8M8tXqyq1T6xiAJJgNH1I/DWe5/SUbmwf0PqfzdVEIbvXE7Mkq7OPLvqzoGNTlEUc1/
3SWEg4diheEny5OAB6bASICW/xbt9MgnAbEVydQiQS9wRtEqcHtYCssE8EXMjCT/HPPDUHuldCoy
2ZJFLw6RJW4bm1BnisMMlgwzsAvm5uVjIb8GVegWoJ24vMU2A/Bqvbm9HCBNpkGhENn+1GtrtKfb
6FMD+WdpZXpkS92LEj1ftrh9lK1McpsadySJzRSbWme7WD9InYuGTymmtl+DGP3OnJDF6iyB0WV1
Lvk1F/BNyO91LcOckvKOdfBZ/ZQ2L+msuA34qvK6tbolMXk3GVZtHiHHI7C/GZrBdqiDWc+Uv/Bq
VGTyWdNGja0rZxyr9kA7C+pXc3yNYFLW34ygQVvlvTLadHgczCOV0U8lkpRTtz3rz1dwU68lU1cO
Kr6C3dzQNwDid7UTHwDRky3NbnFHtAZHPhT299IKrV8oD8pe4khe6prO/HZ5RjZP4NWEcAuiVHNf
I6419iiB11kdviFVArWbfHI6uTroWuOMnS6CsG2+WLWVVS6UpkFgho0Cq6j/W7kXhtbPb+Z1ZPk/
QjxWAWPFBICe3kLnEDojDtJ+FD3rRY7ABdgIAupFCjJ8O6kt9LbZQ+gUpUgYgix33a/u/s9Cmxy6
vECaPU51WAHFSeZ2exVyN/TwAcHaD90iPyY7cMsXX7IMJzrkx95trdEe3sj9d8WOvOKQ2oOTOOJN
KBg8n/XqmpYY/fJZwaiAoLkuqe75SajYRVCPT1JvKPcK+mUHmw1he2y6CL1icRZ1PzUl1qB+50/m
BwgH4lPfKOaV3GZGawW5qU138+i3b0WfVOfMUOg3lBrKfcoCvfXUITExxRmQMUElz1D+Cis/cCGl
WR2DWG/3IJEjpwK6p5ZcScrdKHf0AYmNCHlgCBzv/bA0XrJm8I9JHUyBBcBj52AfIZlOhvk6Z2a6
yyGguh+H2bArSUK7mdHl5wwdLw7y1oD9ZHX7ROWSnVsyjNaoVkVqqf08XJllk98WaO96h6CNcZV1
c9lBq9NQY0cuekY9X9fyIwnHxNN9Jjs5oIYWxCQ0ZI8b8ha1SXdbwJ8zB9KwJUrcc+7MbRY+SnFP
rTTMjNs27ScIZwOmgmTM5JNdWxo6WmDaiX6XMWunsAryFsnHTg5QNCxlYlVmOO6BBPMPEFNgYBKM
oQvRmWb9bMz99Agin+rWGMfwpoSi5ylY2uyg5SldpUMv/4oqFWDUopbf+lY1D30e4hd9o868cmIV
pDknpT3UqHMdg0ST72R/CIiDwpfx1Mt9exVWEy2dqpLzH/4M4Vo/pJ2/9AyQvQJ1ZwDOgrTWjh2A
TdRSw9bMPWTJtM6qfV/PUMdKutFCpUmdLCNWwbIzNsGd5qsQVC3K1L9uoGx+ixxASCxaGdk3Vgd+
A86qADwADaslgKEqZu5lLdduZT9pj2FGpCuTtmlrlzJ4hGvqT79oQzW7mOO83V2Oir8z85c2LveI
1WYkIRMZO0S9iu5xzfwWO7fJ0Xe+ozF5p94Uh8h5GU7sMHmhBd04gfWvgCW8U/6ERx7sl4VNYfZL
eDR2Hx3ydfvwAX3y811uqW+za7jxHbqn2Jnd+NDVRrAUdY9u3kZMNONB0RP1Xb6yNaXYy1qQYPRt
oVntVF1RbTZcvxves9j4ntTdmeVYNL2YDpeH/rUfh7tEckfj2JrJQIseQ5e+tx3Q0+cQD17DX9Rr
8UQkVs0egBqTY1cNvwXVCA4uJijILib4tV/fY7kjcSRhmsYhPoFVmSOHupdo95M23tadKJW5vF14
S0h/6ahiADMKolr8fXXLjyrCsnJcxJGVxvMJSLEKw3yH2LLm1aTH2UclXN4lpLfltIosSUFCrihy
QcJma7zrr+CmnLV1YciLRDNqe9e+NO406TBDcDwenMuLu3ntWQ2Xm9ge2EkJRcrG7qoOafMu6a0y
9s+6LL11kWH1QhKmzTsusKlkAd6B7Z5/PEppYuqjBoavdjgRnKmT4cB/FOa2bYAnotOPV7GIunlr
lOjvXUgncLtGquHzomrtpHbpwiom1x85w01Gf6G1bhndiy5CJG2PDxlNqkJiHthj7jEUhFDDbWrM
KJUfgxH9uScdLZZS5xiA3zHNiyonUkRCmlu3B1DoKmgMJkCb8EWf3oyCsm/zBpE3t/QuPoVt5JZI
c1z2lv/j7Dp7K9W57i9CAkwxXymnJCe95wvKTCb0Yjr8+ncxet4ZjmOB7uhKoytFOgvb29v2LmsJ
YdCqBlZ3EBh8I4oL2jFjnY+nQjEdqsSyDelKbb7WMeYnHL8B9QUG98RDDAH6qCowAhNq20rVdEeW
BL63jiLaYEsUbpv740hapgCl69GolTC7R79Dr7rVEGw8I8UGQRDcQukBUqh8YW9k5GUsSYDS+8qb
ejwkcGBSNjmsLo5g3THsHPHKsKKuVpKtc0u0Yqi5xn8aPJrGs97F6FHL9TkNVEgnaNMn/lUebJwP
ogVbQJjchTpoc1a0LSBYPqLIvHR7lPOvr5bo8IPH+DOFnDucFCtpWY+neCKdsJldEPG/ojT/KZbS
d8WHE0k1u2y2MqnildOMObGpzjnO+bMWZ4Ge4L2FdrfaKauDT+xE2Xfg01SdSXWMabAZysiyLaJc
0YKhzgkSwGiARU6Vc8haO0pokMBQLXKvwx6zEZqxGysmxEBhIWrNUXuNYojzcQ0Zm6yixLhSI7hk
6l7tykNZ/lpfM2GUEOJ7f1C4jRw3tEqbHigR+s+UMcQxmdwzKN/UGnWglNQ5WVVBH6l3+0p/tKpc
cte/QOj1Fx8wT8Ni+fxSMZQiw5WtScZXY0CYdIp+SqQ8yFAhrJqtEILQpSzgOCPVM6XrOx/jzcN9
0z1Hw0sTPXftRqxNUOKEADN6bNEZaSFNaHJG6WdhphQtLoJTm3xOMv0EH4Snm4lN6uDUaT87BuFS
EKbYLYkuNDWzaZZENnSle9sywtguh8+SKlcRZEC1ZuveIgpdLD6Ocr4AgvZNFPiY8n6yWXQ50X0L
bRm9dmIZzP5bbApiOwaZL7quTIp2v/MFVtED7AfzVIB83S5zxa2k4qjl+UZQX+h9Zs7g/8Fwhjxo
Sg8ZGcDE3UtT3rRT7I7ajqYUnCPo1UZ0f4vbdmtgnOWOjeKzsAOinE1OQ4PUpigOL5phy7FuAXE2
G4RGqSn1PIPmU6JfD6DfL8ERuL4PhfOHIti5AQI12vwZhJ6WMpoFTyGQiZdk8tLH18EYu7X/gTY8
HIB2jXftOqRwL4J4mSrgekVegLvwpWXbGr5awPfoO8oopG6htXM1tspuHUc4f6ha1sHDBVEQntMn
wcVyAvMmznZUt0/aMUTUFPRm3jqK0JEtULhVyujMcjNhAplenvJ6THdBI72ZDZ1sVW3vigDUX+uI
onEtz3Ru/jLF76V0vjbosYwu5cINxssw/LUOIjxfQQMHksNZlfjbVVkOlDSSKFDSJHzD/++Vih4q
s/Rif7rKdYLqsrscdN4I1xQb2ZzvpxMKzFQ0o2kUzT+oleZGCFE0NCBNaPseOsutevkgydbOlKGJ
oOs7qSVPU9SjHRzCCOpjVwa360OfXcbZJXdGRzXl/AWQreF5mXJ0M0zQ40KLbfCjD1EHVG8VU37b
AUBAZcVMDYdnCDbCuW9Mu2BgpPPBaOV7WnhkyuWQe23+uj6O70vIwXBBGUgqSkjeYhrl51L1gify
Q34bXTAGaYE97tfBvhklh8W5+yEPlUYPgNWZR9zT7YjdWHTD8L8XjPwGmXWyUamHAuL5IxaXhrqa
oqmqQRaIa/MugSqOjcC44piNMu4RCEnsXO8TNy0S1PDHzXANRSqw6OCEuKiz9q5rpnHji75t/vmD
dHCGoZcA//KUiSTyew0s4KlTqV8glrMzeu3L0m1r9aCuGzb8pnBbYD9o8swvgWsvN8ekq8FyOnNL
lApuvJBqOlk+Qe0aK9hbFxnxDi3bN00wmdcqka9iKpluPCUbu0Nkuxo689AuaoAolCc97xGdLaMB
VeJpa9mddozK95i+GuaG8xbN7NwpQUEwhb3C07v0RUVaiPakjkZ7Tx1SqMwnblij4Iq8BYPm/Hfr
XaJxO2Xq1C6OK6A1qLRnquql5i0bNq4qv82TdywwXTzPFVTqguz83Hx9nYZD54eQuS6NHs/MLiMy
YlaZ9ihZUBZHVLxCUeSQ5OElyNDhG6I4QRwTxfnT0TTj6nEgSTvZjWRqH7RD/DmRyISYn5YlFzIb
8xAVUvglu26M+rEKldpDB2nFUKTSjF4wGdmTajS6pzWF8ig3mvTF8prtrVhSn3XfZ4e0GTM3DrXp
FEZaBjI/30dxCzIOty3yHP/59Yu9g/sGQVJxZtLln95qmAyBaUWYjaz/2Q/GcEvN7gn9mP90nGjU
spBnB7vkt6hWDAriqp95PQq/h/7Mj3oEM/DlZNkIAVHNU82LDrqU5db949vVah7g/LZHlxiI6Pir
FdUa0zdQoO8YzdPUPgwl8jaQzbYT6UmuDsoWy8H3qhPgoehSRnQL5zYIQc/Nqy3aMgMLOLZM8wQZ
4oE4cuL6kdckthm/khS9HQfFuKblfn3ziM7LJS6XnIzVMJd6inHSutlH5nDoxy0RBJE3mNkVMJno
HPnGwlQ1faOmOVYQ0rNlfWT9YWTZrCGEovCNC7HoIFtCca4gKQI8Z9Cg7tCgcfrAOFA9teUs/Qf/
toThfHkQQ2etCgHjKwiPDLdD8mplheOPn+Fm/vzbw282DDBf4CYHFgwkKc4NY+YJq/O+wU4jB9O6
t2LLtvS7yn9oUVZvbFGEqSJ7MNDYjxs3QUqE7xhUmIRnLplPafDQN4ptlQ/qhJXzJHZX+89QgpW0
qzb4GAsnoweSfNXlNUJT4Hzb0+5S1j4ridlZ+ZBOh9xwozy7X7dXkTEtv4+zV4PVJNEDuGFUX+MG
3Y27yrwj9Y8m2jgqfxew8g4ftf7QVUWsGfkK7p5HKloroY6ZqNQQNNT7dAQPms1CNDEkd8wY3VAh
tpVJF8hClkjm+k7KfurkIhmeczrYxuDIxt120HO2rbXP4ky8VVH8PswTwLLLUc4w8R4CrAjvE+sx
znYG4vzJoZDcNMjcfEutSGSM83MTRENgZEHPxbkxJgPqjdUux/5SIX+qmre5/rMBAWqiVHZLyW7Y
UgcVXps0DT3+yJfMnRccIlLKWt+a2Gpo87LoHTrO8vYlNx/D7qO17iKwx+FGXG9VQ4n8CMre0Gf9
uwyPp7joU3XUzRQ0YygJOAyKDxKH5MaotI1LhQjGsDAsUGcjFso/VhgD8wzogFJUE8ooR4A8MZLs
8oZPFJ1kS5D5Tri4dyd1aeXQpMNYlLemsfVmb2Y7Ej72+iHzb9St2K7oirmE4xaMsVEPohFwho72
IsPWyPUAmS5r6xkmcgQgNUHEzgD9FlIA58NCNBey4wUOLpJ0kFg7VtN9yBJPUz7SrWYwgdXj5vFb
UgJE59/yDNBSRD2IBqgofjCCCgqAKL4ubgLFTgg6dTeus4L1OkPj1quP1SCVBqAl8XFiBWRJQzAm
aLah2pn2TiB0CJXKdacqsMMzSG7NYmhX5noHSLUinty0bl9cyVuGIViwMxDOc099HPvVfE0P+sxm
6QVYHzGtNkUB3laxsCpcMewnpCrAt4T653PjyPJYS7VxnsP0IRqOfXTd5ASlKq4eeFr+GMWaE6Lf
Mv+MjJM/HUxSub2GAk557v8AL2YT7CofHTetB2klFAG3dtjtcDlLNLsIb/qtNn3h1Cw+l5saHDVt
rkb4/QqlDhZKW5Rqb7IfvUQ983N9qb9HuSF1gBbNP1Mzm9/CHVQUck3TfOHz2Y9Cd2vpJQInldXY
SXiUR6+KdiU5WYqnFreNcZGNucPUe0t/TbNwX26d5qKgwOJrkDE5/5paTv1elvE1FqYZ7JbBlY4+
90S26+5o5IHt969tNex1/TbP3H74B9o3wEM3C539IDLi81ASnuk1kjbzZNwO1iNU3KHSezGEG3cJ
4f76C8P3ykiTL1l1BJi8fo2q3g3KQ87yf9nECxDOIeqaFKK5c55K6b22AruNPDSGrFuPyDfN5Niz
xI4JARVuXynt0COiODNWGj9S/zilbg86UjN1h+SyKF6G53U40bwhO4Dn3++kOL88ciND6iEYse9G
T6IHnT5MWzeaDQh+aUq1B+VcCYiKXaXBGzM8Kd/9yygMC+rmMgJNfJxpLMjUEKnH8TEdRu1Fjk/V
Vm2EcBSISBpzYB5159y6hJ2qVJOJUXTDAwQxxuQE6sv1UYgCkhDp/ovBOalRV1hQI0QOB/U6vWtg
F0NZuv5Ljd7b7i7Fsai32QameFhzdsiaH+N8yJCVTasVYLMG88UxCL4ihD/Ix/qwRCcFOP/+QHCn
rY/kQwbSsdSpfa+XDnjP6G6cX0+Wp9YbkfGt0XCLZI1BGmotoCwKcj7l0EfvUMpYH47oJFkOh1uk
pB37WpGBwaLRjlJbM59HmtmWckm2WPrmmeEeIrCHvzPHHSSKySpfKQHVFz8V6SKtv0rU8wb79QGJ
AiO4+itIYpgaLsn8+3eKe1QDtTC7Ebc7ENej80ex/ba7NBmq99UKj+LyGoxQ+1H3r0IzuAvZRkOs
yOktv4AzkRJSBJCBxRcQeuzGX0b3qBLwhF5AKb6gu0jeGvHsqLmJhcgYciggc6QIP5HzM7GzpnDo
FR1Pnipy0DaQRk9m4aX+xaBN6JB9IQgfN3iGb5wfv73pN1zoYWKPoyoDZRnnuGYmjZVfGKAQsevn
9iPzyA/ihp8F6n7t6FgldvCJUoOX5opejhvYgq0BGRyIt6C6C+KqPHdEUjXMN3GOzC6SUjdr9t3g
rRuSYBXR5aGgE042IYsuc+ZaZmY5sEjCu4RFyPyiaXKPelxwHNp65OKSF29FLgX7Ywn4258uLlqG
mldKOfgwGy220xitodFxak8x2WD8E83dYmC/X9ALnE4OAqplFt7kUoCSaoR/BzQz/sMCLUFUzjbK
Vs9zXImdEJpclg+qqpe+2ihFFfguaJcimjzzC8MS5r8vBpIY0pSRBPYH8slTXbQOYeje6iOvmGUE
u3hj3gSe/wyOc5UQcCeBJMPmUvUzQcFppCp2KnmMXlDM5ZY44RYaZ36V3uKikwNNNdwq/gAVv61V
hyFxdfUuab/WbV3w/tGQooTXw70WLyA+WWHqqcVQ9Zk4l2BQ3Xe79LHYjxfVEUmFo+VIT5Gj3QQn
aIRdS+9gVPbKfXxy4XDs2gs2El/fzfP8U7hplmXfyFtTgmxrzRAUu2i0DmV5u/UBf99rAAF/ioxk
hKBvUp8ypJwHjFcF/6jWugwkCZl5b0rHdZzvTgQ4M/sY6D1Rt8K/K+MpKOQyAo6ifCWmh2jUxF7U
PLY74y4zeyfUN14O35tq0Lm4ROSmD7HfWPF9IJKb98ghr7X3gF7hfes9/rTs6TW6/5nVXuSg3DJC
oZ6tudGptNOL4iHYTR7xEKHbb2Vyv+/T80/iTDmV+0IZs3myfQ/ET511UTdvlu7mW+wQguDfEgmF
e+ceAYTKZZ/PZqxXjXY0slw+IK0V7czGD67AwBbvIivT8Sytik8tNIL7UKHh3mit5HF93b/zsZwt
A9Qkzr9EHpWg7w18Se9UCMmAcsTymh+pbN+Obgk+lghb51I6mBubRzjVqC9FOTf6qsDDeA7rV1ZF
MjmCFgO7qqEHkqp31HwbdJdVG95QaNkLpHmHLZxvhnKUKjeBlPQgiMXNnoHHBeoPhXYI+5dOu9Oa
jeuwcM8uEDl3TzUfQrEEiMTcF703qSb4N2788h8y77AihJCRtcUrHxeq86FpQ5gPYwog2XQiA82Q
6HoENS0CrVX75Wv3cvQ4WNcQrVm3GfHa/YHVOOP1AzkOjHwen+KCmd+upFvD8nLLk/v/HEY+GyBf
caMEFZSJCyBJmoeS+H66VcbX9cEIXn/nGNwFQJGkEi2sIXROZunqwsuQdG2m2rP8CKIVT11sS+Ox
25ISFh4ef5eOL/mXI1PuRgUj69TJBTciLOTdn6L/fLk5H5t2biC+lWd6ORtIRC7D+KEFvUAybjxl
hdaOY8OC9hTi1TyfalllhT9ZwGCgYZhim0IPAvrBIaKg6yslNLsFEHdgJFbe+GDqQ/kV0laa9DNg
VxbxpspmW0QdApdhoOwQ1ZuqgtYpnnZc8tvUmswAl/be0/ObLnIb86ErrlHLgro2M/vvVm6AtQwc
3kjKISfH+Ys4RHs9TSIE0eKTqdym+mv232+gyHguILi5i1A2HvcjcmtJftuot1X3xAo0D96o7cax
LkizniNxPmlgCOMUc/1E9Zp8aE6V26ndPaMZchecyLXNekezw48L3IFv6gsS219f8nu6YSm/OQrO
H3xzghduEfcmFNDw4ZURLGd0aFEApSggerK1Pb2QP1hqJ8/FPr3MQ2e6GL6Geqdu7DeBiZ7hcmcN
a5FYNTvgUv82lR9i5lDqaCQAc/xhfTOI3NYZFGc0IJ6nZmlgnmn61Uivxq+wR0/maNftlcKelfgq
8Lc6jgU7/QySM6JU0rScxhgd8ja98jrJ+8o65Vv1KfOvrK0dZ0DdmNTTSDEwS/kcuw8iub51z8L7
NDr46sbOE46Igk8bAcw5WckFJOS2r8O+R0pPQ0S+Q7IVZehBeiJbFfgCbw/Fh784nB9O+k4lSQOc
YLpRddcvH7utu+v8E/y0weDhQZAdRDkeZw95Q8NC9aGVgxpmcJB/ka14shiAyhCwlhG15sMMhCJa
ZE7QHQ0UAto09WHa5EAWQiCMPFfTQNKAlxdA67reY9Czl/osynsDMl3ru0a03nOc+v8BuLM+bBR1
mPIMYdfsTsY5pSY3Znofbl3vRcu9hOHMqopZh1sLxhHWxyl/Npkd+xv7X+RplhCcRYVBHaCPHSOh
xbMUvUGLgErIdI2JnW6xmAtXBQx2lKIuGKXT3GhoovVKLaNQQY/QSVU6dbbVUrCFwA0mwcW1KOZK
uAZHAuKCpb5xIxcuyGII898Xb4CqKZEss1DdIYVPkfZIxsGJ+40VEWKgaHBWl0N2jQ/nBv6Us2RA
ZUUx3EiSS4sTyb7WzVd0L0FBxR+I2bwXw0iroE60EhDleN1Qu7VcDYXE5RWTDm3JXJAnbOwXkS9W
KUrdUSSAbBF/jqJoRUH2Apm3cNwxo3bVAk/w0ZWME/wz22SZFhr1Ao4bX6NbodnPOVNanXrlEJnP
JnHH6gAW5PWJFK/V33FxzrLvKOuiCUDt8G7Ee4Z8hbZhcsKxoAJm1oibq9u4Y4wyK4OKFTLfpHzs
y6coPGoBasAf4njjxrUBxPdSsrZvs4zB8cvjocse8YJJS6dDZa3xXzt50Quq/h0R3xEdqBQV7Sj2
dozwRUpBjV1FnrXV+CP00BaSYhCphywWb3EypHJiCE/DxEF2j1wvWlzlFuKhGzdEocdZwHCWpjRx
rIQBYFT5TpJe2VYfofB6hlYALDFFgg8X+/OtWsRGnPtzcSObMo9J4SWNE5dE6gGMLJdyfz3kOepf
1ZyBuq7eSJUJag/QB6ojwWfOd2Co2p2DxzmJTNpMcEXXymW2RwrAlSUbFVKgD7NBrBrbwwakoKbw
HHL2JAvXBE/RgpUPkOo+P0b3j/kRFEzKi+Uwt/xCJGkfXit3yjtxJHTc2dLn+n4WWQ3YT4mlG0il
4Vl9jt6QzCJTjs020JsCPfN6fOgllPId12FEbgO1o/P9AZF6sD2cw4RNR6aaYgcUyl71f3XjzQji
jnUMUWgQr7E/IDoXXUH3bgsZdIC0pYOyXxdMNr75ppl7S3fAxzvl97G1r9ONzS3aEEtULgwYjATV
UTNqnV9G6HMttZf1cQmXyMRGwN5GVx8fq6rA0FNOJTZEA4qq1tHQAbkHjZfKHGYmRuPo0NLJ3HVM
kWtEkftMcqBjH/JX1gZFrqQxBjwlUHdjNtdoOujoI6rcO7/aWDaRafyucUfiWEEp3fz3hf0boM2J
SNaj4BF6pwmYC1mL66X6vD4gEQr5O4l85A2VX3VC50lkxUdmHhl9a9vdOoTYcy0wOEtgaEhm5QQM
xTiC3ctGpzWKcG/T5nZCCqL23UICC6a3jiq62RCEjxQ016G3hr9jDmQClTJogRy/0UAJgO6aGMSl
pcQcM2roXu9VSBDVZXQlNT6i8mOm7Nc/QGgqcNXIxRt4DfL1v2kqUdKm+AANd8OUeAxexLdSW0qf
1XzjpijcCnMKHCkspLFkzlbkjLSdZbUIL1WRC9ojMF83zA5TFRffTZI2ockswOaPWRjmVOSpPzAU
M8jl7ai5Tf+U0A2TEc6dBVLmWesBuTnOLUrgL0nzFLavsBzC75Jt0g9ECtAIAT3IUN/YaUJT+YvG
k7ExgzWonsWAxgjqKvRtql4Da7pDCuVSzikuP+i307Y6PcTn2wKV2xVVTpmWTvP+vpFDJ7iflVYQ
T7q2vOk6cqJj8GjtwV0OYgI39Pzr4rj1dBU66MUHqOfrmAZMUgMFH5Chf2G+h3dbYX1BmQTO8AUE
d4qakpxJQ4yZHXbKTn8IHyGO1bnaBduXl5B2nELHvHCCN/m1stH/+k9GBMlh9CviucGH+rMMTeRG
CHAt/iKTZE+9TXTbyp/0rQ4vsbn+ReJmErnxIaznHdHKaMCsbcNySHTXdSieeFt3KoISH0jKzJ1P
/zsVuM0XhdA/USssmnTwr4oPCZrJ91rlJafe1UH6ZmdbpcjzD/JRINC3gsAVAZQ5gH1uJYWsQxpI
GfFWNz9i8jWgmYX5N/WW2JFoCtGJjC45tJcq3zqF27rtgyrEwRpIpzY4yup12l+qxV1rbFQoCW9D
SyRusWSUsLVhMx/hSrmfKusyblDRS3LiWmrZukqH1suC7VW0YQ51/Vnqr+tLKJxQjBD1jYh8wbGc
T2hb0WlqrHlCK5BhSJobMK+Bawu+1nFEblpb4HD3ZypJKappZMwovYz1Sy3eSfXGbeh3R8k341hg
cH46U8YJNXS4o8t3xp1yDDsob9S/EM1pDsZDY7rSkx/YkxO5iF78w/m+GB4vFpcMRknCCNM4dC+j
hZTNcIiH0Q7I14istzpey+QfDll05qH0WQYJIdSpzhfOpKPaKz4mNEMGHSS8hvIVjm6gbik2CbcC
0jYU5fiobdM5nGyMWjXWYaAJ+K3ijzJ6lHqvLm/0rbi40BLnIAzGgys07yDTNqjB2qBiJ6TS0ai+
qNX9tNII/GRso1xpC4nbc1XqR6NfAalX7yy607IXUpsOWm02jEJ44GiLIXEHDiI9KOb3FQyJ0aup
K2wCcY4uj5/KWruvkvYUyWDgCR/VEkzU4a2OY12KJq+nbxriD2MJbiwjAr8fVEq68Li+IbcmYT6P
F/emNtWZoTF8m8Lc2vJK7UoO8XS9X0eZt/W3LQmZkLki0sAzhbOegFm9qnSoiKTDe9p+QekVnOgy
uxhLp/9chxImxZAW+4PFLWuY4dmCtzOeeF7+imf6DTo/QNDoBo2L2wu4GB0/doofW6LBoouLhrZL
hCMIKuz5ZKo2xkpPk3mDDDeFcgPVc3t9YMKVWgBwK5UQqRwTCEI6zEjdmJygZpYysuv+Jaq/HMjs
whcWYapFlxktcPToPcomW0dAY0tQVuhNFmOZx7rAgKQ2mgJmjLHN7Dh5HcrASUD9Hrf3dKswRjhv
6ALUDJTGaqgxO8fqgw5xhhFYFfipAVWDet4ZtgodhBa+QOEOtrCqeyST4PlDbFkj9hrfRs1vK99S
f6fRx3VTEL0NQNX4Z0jcCQc2254oc0l1JF/5aDGq0eW0s5THEGIp1YFFb+twGzPIh2py3JhVffx9
OXhti/2AKBd5DGR3HUV8biOKMdeIzzJd3Ki0ciRTSOZzO7s0d92r7AUQFgfNrj3e5nZ9q++Nh9b9
AEevs44svJT8BeZDy0pZJG1eALiW6H5SEpcZzZXfmMd1GKGHWMBwTlCPkFn0Y8CEIFmLQtDjvqwD
CGMa4Gb9/xk0OdfHCIHiBMTZQcP3pbWyzapDbz1r2r3KXkJUx0rKBd1SVt1aNt7xDWEnG1oCUL3E
aYZIL27jbhKFNmJVLjE/WxBNhfl9ayBgZL0NUTgLBBRy/tiB1IJBNyrW+qf1iRAa7GIeOFcpgZVa
LwN8Uhf3eKU/lCV6/+4rab8OI1pQNNmj1hm1uqhO4ww2K5usKxoDsT7VjUaQ9k3ThmUKX1YLiG9b
T48CWiDu4ATXiTdAoML2d9HTtG93ySdaDZOth9UmIGekRhHIgTyXOcen9is/+hfdJbpVh8qevmQb
MnnSbn0ORUu1HCBnslaQGFUWUcxh9zLI7mDeKear3v/D2blE4W5gfgxzIAyjGtNfAzilgsRuhvfG
+lofjMiRIJ+vz+2ZYDzhPZjRF3WMyqBZw9WBOKitQ1L1v3PGwTUuQHhvRdVSDtUKIAzNt1nwYDHX
gmZrZdfxZV3Ebgku6PVhic62JSJnE5Cws9BQD0SD7TTIFqrY46o95qf+EzrpG2Abc8j7MGq1nTr2
AJOKx6R1h+6JbBxnolrgWTwTBblIwqLFg7OGppG0amwRBNWr+tEEI8VhGNWdyaZXq1ASO+mheDbU
1ehGQadeUCN97QuGAH7sWdFPMESd9KzfkWFqNtK1olsRUo8ICxnQI0DS+fymYqmtFoLBH7fkTkJw
LwI7kY/I7Eds2M0W77NompdY3L6rUAcvQYQXCUjWQ7IAzK3VT22rrlW0uZcg3ETjShTQcW6Yy8Fx
2geKW6TddSYl9vRPZTu/SWHxFEYPLR9sxrWPhnUw4OhTXH1I7DD/WN8EwsWZWWf/BzCPdXFllWMa
WGYGgEBB/TgayGZlRb97LjRPybeobkUnC2jGTEgOgrOa/H7jLMBaqo1yNGhzkcV72f9k/W59MKLV
X/4+NxgWtpoZ+AQvUkQ7A1K7ofnYQB5uHUU0ZUuU+e+LUeRIHPsZGvmdIj52+t6XQe7QOSnFC/dh
HUk4HnCMoH0QpzESb+dIaZ8VlM6db6MWgzx6R1p/p5obfkO4KH9Bft++lsPR/U6tZYD4aP2m5j6E
DvP6MET7xUSXAFFhyshqc8PIK3RmDDGOKcIOE3iOczsf7uN/qXBboHxnotURYFcxDjXYZcrXAJqx
9WF8l0XAEWWC3s+gszSoonPjaEF5HRQjEAyk0nLtiNiC0d5Ewz6RXeofy+oFOzRp9mUQocLS1fHK
XP8C8UT++QCDSy6DVBz03nMMYNYTq6jtG09F/Tp0x3UYsdn9heEcdiBHSqHUGKeihDbF2ZA+WFtX
F+EmgniXirCChaLE+RsWVuePpAY9HgI0OXjiqgc9Osr5sai9eCt2KTrlzQUQ7xPUYgziEOEwRBHV
/qrvn0bpoDWvVXbQtlKD3yWVZgtZgHGuQSustrIYwKCaMe3MB8uO7DG2jdC+PdkvL5NjeyfPM+wD
2UqLCHfxApl7qPdFnKejCeQYac8JpF9ltHGMC2vDl4PjzD/O+tgKBkCQmzZz63vJka4lh+2DK9Nj
LjuWjmcPXvDQu/mTdgrcrfes8Em2+ADe/HNaGeEkwWbou/IQXBfPiovWsvjhF4glbpW7i9at7Opq
ixl3w4B40shCHbR6pEBVsxBkxkiRnmh7Yo2rJe+psVEOJgKjM88egjroK+eJ2qfA0tJ2dsZDUuwi
VXVaUz+2U3WAxhOoxQa7qcqN4h+hW6NkZrxHFbWKvPb5ViSNH0V+iqtpETk+kSGOYBMSgRHyxof4
GLUj/xfuynbMrhP1ZCZuM+zX/Y3wgb/8gtm4F85AohWEdjp8QVBcq4M7Ba7e78r0KgyuKthXfO/j
wfsvmIibzQkwFbRy3KhRrNg0UWvhUYNuwV5DYvY2Km+l6jI0wFttgAqoSGbpsw3Y+Wf5kDHKynB6
oJEdfFSch0gpzbPcAKyVE+kT6pU1UilWf9kOUnbM67nnAGXae4aucNCMxwQPErXHI5VOMr4MxRRd
2/9LPeWcDJSJig5nlLudT38bg9G6UoMMooP3NXlJK4I1/89k+XPoawHC3czVfBqbzA8zR4Mse3hh
0Btcl+J+Y35FbnCJwq1qOk5mJ8kYCt4ZtsmIbW6VbovO4CUCZ6u+rGRyrgBBT+76DFFDYEAcKdzK
54sOSAuUvBDnnjcmf9lIqFywEgKqjhRUz7Fp3VaKdE2M4RKsE/tabQ7rhimcuL9wvG9NsijWJz/K
nE5v94My3E1wPOsQomuFNbMZQfURLbI8mYKh+HoXZICoy58ENBFJ6PXB2zqGqNID9NfotkbWEJx/
PBNQZqRVJzPweEITd2edNCe4CH5Vh/AluCt/IORD7mlpq5+gl5uzpblT5MfkZf0bBBZy9gncUdwa
daAzqcwgCTz64Ecrk/IuLCTyQ8WbvLX7Qe+3ekmFU4teUpwZeH2Y/EOBIWieWxNIJCSf2KN/zehX
iZqP9XEJTeQvCP9QGJAA1noLXAu0bp1Kk1HrsbF7BSRgcBIKhUQ82DBg+5wnKoLeD3If4wgjm2V2
9iXdRJfDZbnLL/E0jU6m1+OgnzzjOrzYMk9hsQKKykEaDIpddDZz9xsFYS7KauzsInQ6y8b14pRc
sf4hOSZuvEdB4Pp0Cjf4X4fIh1n1BLy0QYPtMIK+swh+tiAoTazPvLzdbKIWmsdfKD7cqmgj7aMI
IxuC1I3i6RQNoasO/UbmWRRlpQqUMVAhCtpI1JOdHyQySX0CBWj4+Cy2YwknmH7yUfDUmiiqdMop
gQBXeFDSW1I1u7jZYpQUXJ7O4LkjRu7UODGSCg5G20nIT4GIuXMtdNQQ+UaWNq7DokvLGRp31NRo
bU6SCGiE3DeIOUyNBxp52wyfW4LTHVG4k9/8w/l2BsqdPvoITcBGxQyH5U0J7Y5p840pesOcQXAv
s4DQIpNSjEuS7nx9V1OPhIGryVe6/5pIXpRLdvVJIOwdh14YvYRxO/crILTjmCjdji57aGkGbyN7
pN2Whpd4zg1dxeacbYwvjUdXfsbAE5+huvo5AydW96FPu76k+6x61CYXxofOnS3nKkq9Q0nLRDpk
zrBDPuLcrEmkQ6WWYtLHC/mX9sbQtXNgru4kj7rTXipH5vUyCvPX3YPotYO3PDShTBM1dSof+gtj
qcklFcfIsBs99cN/V70J3BpZsQt+5dfGLruxYNnH+G7LCwu8BYDR/EBMUB7pvBOWR81nCjr3HX+w
Y/JsFFdxs1sfnMD3/ebNQl8S4pomTyWVSjIZiAletlole3P4qaa7EXppQ74f4v06lOA0PoPidgxD
YS41CkCFiptKaEc5WPl+3FIWEJyNZyjcpgGFU2PhcM8cmuwH9aamW40FwkXBi/D/Z2we5uKJBO3c
Qi0jAMSQIgueom4Xbundiw5AlPfPWZi5jvRbE2oYVlIVdWh8NCPZQyevTRUvS34kPvQLTwQNysku
jaDoK2+1DYn29Rkyd2WSSAr2aDK3XLK7FrlxSH7GPxAhnJCsKF0IGGzGuISQoAlAdSdKdxBhnU10
MaGQXPZT0iFbglBNWj8WIG5pQaPfQGm1hc5yC94IPCLcdWMUrCJasP6C8uOEaO6YzB0A+XRbGLey
8mUMP9chBIfgGQR3i6n8YCJsAERA0VMGpVZoXQcnakPMfR3od/Ek95RdIvEZu7pr9F6RgUTK/lFv
2UXsj3aMtsIajexJQ9yGfFXpq6E8yIXNjFM2hJ5CUXxDbTkB04QeHqPO2EER2g2MJ9WXnUz9GYFu
BZWUdqfnt0Ov38RgTFr/boFDOPts/pLyf6R9147kONPsEwmQl3grV77am+kbYXqMvJco8/Qn1Ae7
o2LpL2L2A2ZnFmigQySTyWQyMyKioaQ1+GyKpIZceL30SlA0mbu3YVbXAXS2KCwkKOllE5yBGvqQ
40RLzqhP6mtESPYRwAzB0qwqIaJZDZ69zXWw9ohgLv37WB2Kq7N+LnqlTfGKQBaCjBkIiiKUbaVP
hXjIU87org0Zv9+YBQs1sHpimJe7J6NlVPsxfn+D11pSQfRaTDwivt+ew5USQ8CgehfpEjzWAesS
Zq760AoNnfdp9FhDOSHxRGUzBI4eBOhludMmp6KWQY6tXT1rEEm2bdnSSm/iuca14UK3Cn1jGDKY
4BibacNSikcZw62KX0WiH9tR2IydzCuXvj4WZwEcXQfvBSRXwQRwOdw2zaUqbStk4kZLexY31BFf
s71/NE5abbeWccp+5nZ2SPc8PqeVoA/IBmRMdHCzETwfXyJPotgJpQgHjNcFUB6HWVvfj4VMZ9Hj
Fq1XbTVRyDoqzUMxpGBbmDKpVhwpior7rBXoiSS53ILBgjS6o/S+7PZNTVEhr3dZbglyGhRWWyXh
s290zXM/FVg2RUzMrezHf38UzzWpOCfRnjPvO9Y0/QKM9uHsY6EZT1QfnFScbru1ZVoiMGfxWOEd
v0yAMBQPFJov/ZMYH0jSWER5ur0Brp0IxkJm6UfcSiX8dbksnU9rcDX0yOpPZxRdi9XWD928tzTT
Drn1vHMYe+nPL8CuWnNwdNT53KNSV04mn/pxk1WumbhSsNVVb1CcornLIqfwt6by12LniHTxNIiz
GKyACLMZ+6u6LNXVuMYGMybRwhEWeSlJocIlmKZVydlxrFNcqVIwMSAu5tWgXivNz/C4r0LPBA0s
V62Gkp+iOaCGs4538of/XbHKo4CHBWKrO3TMvVO8K2z73sqtfXannsNff18udIH/FawsghFBGkgt
EuAX6e9AP/jRhvpvWra5bU2rXuzPKL/ivwWKlpQ01uYWcLN5TBJHqsFJKL3cxljdG6CZQOcMmMtx
a2IstkFnaKnQudGpvJc77RQSZaP7E0KqwjIFnxNQXcfdsFl0/JnolDahhcJczZpKEQKpw5DQ4gUC
aNmSw++3B7TCWXm5LRin7AuZibFiW1Tn5kEcLOGF2KPbb36mJ805taEVOsbmTdpawQ5yM2hoKe3R
ym3T7l2IPPM2ytoaLjwCYXMcKppiq9kjiNWxxosm2Qahd3vEs1O55QeYOS1D4vvS3CzXpU437EDX
hXMW0mIx8QTTbortbbiV96d5gnG8I2sKN8dmjYY8SdQcVaR2UHpNey9O73K8NZu7ER1r7S9T2aXq
Ryn0qMxK7EL83mictNWaDWHfI45BhTvuAsyB4Vd6EHcKxpuBXxBN1BaVORtvFcGYC4BlsHOiz+Ry
U4hTWSayPpfIKmirz05ixCVJntedXTRIgOAIx05AkwBzUtSVIFZ+goYZyI37+iEbHyWyFZJT0LqF
7gQksSoI1Ff4w3k+XDuiFsDsqZEYNGgpBTCa1YiwkZTPuD1L40tT7qW/r+HHTv8zSMJsxXjEIVnO
gyyDwmvG7+Uk74Uw4vgU3ojYLVblqT7OzVwhGK316S7ND7iE+Pqn2G5R6MxBW9vQyzExu61D2V6T
iPOYUHtlfDTtPu6/3d5haz4ZPfviTAFkoAidsY2y1KBv0qJj2fRVlKzU0a+IyoLVF5CuDIdgcsHT
yKP7W5vEOUOHB1ZUvZssafcghEpE5kK8LHlqW2hy2YL4UkjWSPY9jwV1ZQqlWYPsi3VkVsm+3F7g
rpcKQQdWS5DzlVX9uWz1yUsNcM3fnsn5NzG7TAK1Fd7/cKeb2XMukQLRx50XVFp2lEeWNEbnoLhH
M9NZkMp9qZxDUfFMDeHxbdSVZxH0wf2BvcrfDx0OPw3+IxrIFi3h0HM0nCB6VUZ5Kwj6vimf6yA8
0LBxEPCCQ0zFEdWoVjzlKLF8UeNwq3aqrUo/bn/YlWEh1Y83p3/FkJnDvlB8GdXuORwLCtOK7lsF
aaVGjHZ5F+yRi9/dRrsyKQZt/vkifEEIEOsd1CVtWu0E6SWu91ofPkzQLSnQTKGYPO1D3uiYxc6z
icZRDby0GbzMUO5LvQG3QepGbXweCjnlLPNVYuJyfGwBmwk1QsOIIC1NpRa51+e6+V0ZPwde09p1
mo/BYbxoa/pRXObAaYn80SRxaNVxLhzAJHyUswwsqsOgu5CKK0A6kGVuK9PfQlsmHL/HGy3jZZsI
AufSPNpa8GTTKVGr26HHaDAIB2h1GQkKW4iBFC1Iqy/Nhsh6JpMRyxiWp6zyhuQBZ4il128hrzRg
1UAXSOolUi8YJJ8GIBH5FY9b0uDlKAPLIUGXmFbQ85zR6gxC8g4pesidIkVyCadCuqWN6LyOFZAi
ycngedpJPulo57699XhQ888XWy+uk1IsFUCVhvRkyv23WEN2tNd3tcYjLbty5rN1LkbF+JQmFnKk
EjCJakAeVKKjKL/7VM2GM6L1XbDAYbxJrOKhuQ/LBp2xrjI5OTRx5bB0cthGlT6jSTwDZQpaxXkx
DG8qGa+SGOHQFTWmslKQsJJJYaV1h+L8wulziILeXrfrp6uv2QRLN0THUUbCJtCqrChFIgFNi4df
aSnZqOS6M4dg12bRu59nyIA23e9Yg2QcyY+hKaKQpXHiyndQSfGmoqH39gfNo7s4QC+/hy0zoYKR
l333Neu5JUEp1ATtfhrqrlZ4gu6kaNVteo4DWJtxqHfgPQO5BcQjjEUJRaopQ15jpcWit9AF5EK8
x5nK2sGRwkkNXT8rYIBLMMasUioUJh0Qa2fVQYHwqG6r0bHPnMJ4iSBrT95CPGjcntPrLCmDyZhU
Vk0tehmBqUr7PLrLWkxk6bTxU4L4tXPU4hSI2yR2m9ry29NobqV+H7aPRoTA7xAFvFLUtR28mAKW
5kgQRiVUUnxOowUfhV//8It+B8WRv722fY0aJZKoKZ9pTRn3J+EOoEQFYGIDFUt6/k0yp4fbM7t2
dCCF+C8E4/ZIoOg+2oIwsXFjNeqhweE/CfdS8uqL3/83KMZIddLO/HzYGDVIm8LsoREqrzQOUxLZ
I69/ZX2B/gyLsdG2Cf0sRamLDUdki4MTCKgy/GsN0a/lmRWqkVLDMwQzoGQgZtQI2HUJAlEEGXYW
+IdSyTlLtHbmgrr8XxhmLHWUFn41NY095aehftaF5r3Jz0XaQkhnsEKVcG/ac3jEurAlIrPbJkXN
xbgFYpcPdlhsyS8MTjmPpbWPBLBy2x3lKbWt2qEMajwCUhjcBJgQpkUc2nYD5lIM2mOMSiTB6N20
PaM3ulU4zJfX6Zh54RZgTBRTpkEeaBHGF5WKO4BzPsxQ5V3Wtl96NJAsiaLf5bUgD2jDBbkjyOJT
HlnG6uG8/AZmbwf5lCIjigFDV4v4H4P6CIb/rHVVASdY6fp9bZnqXWN8u70JubjMhi8NAxSmDXBr
1CrhNUSkDwXoTmSvrBK0rGVWqYO6SXUkRAa3oVf35GLWme2SZ1SI8xHIZeemIt1P+rChvBvNvHRX
pivP7RYInPCsMJv2IowT+kkshKBrbHkSHVA54NbUdu+3B/IVT98CYQL7ntStQYa2sSUC1QyEOG+E
bGrhmKlnGkG1843Im6Y9m8WPlnAmcdUZLMbH7BOhSlSBEkAraWt3mghpq2ckIkqrFm2dbEvB4L0c
rMUzuiJD1wD1QSjUYZyBVuaxGExAFMrnkZ5aYhmR55e9lSqV1bVbfl/63ONzNb1/ENnTlZpy2ow5
EKmxaWVXL+7HZELHXuHk4UythIbZEo92f91GM3sFVYaOEWpDIHrHeIWpzrIJr/W1nUqv5RBaJKVW
H3W7zv+m9B9NNW1vm9HqxC7wGA9Q4Y0+7imePTUybZRp2Mi96JYFtIYJvQsqfSPObAOpxImlVi1o
Acs4gGyggyLOsDIRXgX/k6ZVaLXK6BXKh0Qzt5dL3kVkdefjVRnHJJTEJbYWqgshktZOmNlIHj1Z
Hl6kqTxF4MsyzekcSy+RNG6HAJ9hjFGJAA5FzER4ExNimY2/KXReE+Wqk1DnTDLKgAja3S6dhIo6
3y7WzNqeqmGTyt3jECq724u7ep79C6Gz+km0xE1nCgEBdYdeOyMqjpONqaL5mBMjrob+CyDW4XWa
kSFXhrNL9+0I9Wwd3mvQdLHNuc+n68v4z7SBkPxy2tBHXkTivIy03VL9wezfWonnbdZvF4vxMA4u
19tJHFuMx4D0HJUUq0fFaZLuIx/PM7mLdmo5wL2q4TVvcIGZ7Y+a7K4MJQBTsXWh+4VWZ5AqbSn6
VerBGvWtUp0rgxPb8aaU8QEmLRIzFgCay46BhgE/2BgN5VyRV0HQiwydGPyHesTLdVPyNBvMed1y
lCMUfn4fTx/gqOGcTKsWv0Bh/Eol66MZ60BBXtnqys8azUVBgQqt2PP9gQO2avULMCaWkEhrFPUI
sGrMrTE9l1S1x+B7U/DeLnhAszddxBN6INWIvQEUYdr6jYRBGSaYPTlPTLwlYjySVsL/JzHsQDRw
rw6yp1AcPZCmP932SuswKCpGUyr6oFg2r6oswqyZ4JWg/mX1yoj86NMAepn/DYXxE3lS1gFS6rU9
tNpWIuHzWEWbOCccbZTVgww91/8MhvEUXWSkQWcSuFjcJ6dwo/q5q0XbFteUCuqAvFsRb+4Y/2DW
fq92BeDQwQfpqFKmVhzx3r5XY4LFmJitiiRASPQBU5ehQsupJcMIIHtf5FZSVl6UmpPborCwQedI
r7hKOnXPt5du/XqA40pE0hgBH/uQpnZC2PY96Ozr1tXqw9S5IKm2lOJcFnvSOrFhdVVtBegCvw28
eiT/wf1qelrsszyYqpEmGPgkyVaKCkt/4EUhq2HlAoI5KUcqtGkqAcLMUQyJUZTGVoezRaNUMiQg
NPP00UuDv65TnMPKBSyzG4w8R9UZhd1ogrEbyu51qtPN7clbNc0FBLMTND3qGrHBopHiVGc5qtie
Da662appLkAY+wftoymMoMa0kd+EutmumZtHZcVqsGD68Ngm+0ngRMg8o2B2Q9qLWd7JgMx91CgZ
6d4vck5B4qp/X4yKObV0xceDlAnHW6FUKK9PuV9sOv0UgSLk9hqtA0EFEfmNmYqCWaNYD3tfVYQa
xPJo8MriwJZBBk2H3CpMHpX96lEM4u5/sJilqiG20eoE9pBpB1ygBql2lNZRQluU/ku2G8wd/0Ix
S9Sk6JXKS0BJSndUgtGO1cchw9Ox2AWftE53Ch7f+9LnCZmtm/wfXGbdVDEZaJxgOmU4+g4MW+gY
CIaek+tePWIWo2PCDCUhva/MozNBTJ4+lmD2kVAE0mpeWROXW5bEsxEm2Jg62hEpw6DSwKV4K6Dl
Rmk+VL37H22RiTakdNaXETEsuWqtYb7/VRHeJ5KnruBJPf8fB8o/CyWxF6HcFDI/MoFFoGzU70Jw
qCY5iPTsCZqSafI0kd+D+FyovG7f6+aiL7/7B5hx9xBxSPUpA3DUQKIl/t34JPDMQbRaRCUggd9k
5ROlo0Wo6fS4dpYUzDOQ8pUV0JdT43FQq/sxE3mPf7dNCkUdlwFl3hoqakawxm380tKDZj60RbiP
01dd/0hqnbPS604bXAuSjEcwKLBeoinSWJZ1ijOvhmBuBNmdYrAipbFyaTfk3yHNapHQ/g+O7quT
DIJy6IJmPMKQ+LIcQT3XRg4HrYIuFIob5VfFY/heT8ItcBgPIHRjHDc+hmaAlyPfZVBiFn6k9Taj
D6O0kWSctT/r7qVKH9Dt5dwe4+oiLrAZv6Caldzq85kOup9UR+VU8trgebMzvS5A/xWvJXLVLyzg
GL+gl40USy3gguxXFZ3V0q7Mu1zjDGr1tF2gMF6hIbGOHiWg0GTaaVr3U+r+Ws5w3pP/QuBN69Ic
UzEmZR4BIqpqJ4RfE5RZnDetvNvrs3o6mHOOXxJVlciMDYJ5Wm7jDO128lCcBFU56Zn4qtfG422Y
dee2wGFsEE0TSecr8DFK/4Z3EugOxpGnSFarBa5YO0K3BQ9cCD5PDu68ba8ypAtcxv7kUWiabgIu
ytqsmlZ7f1Is3CAdPx+sPKndkHxv8vBHGbdWWRlW3jVHwwCV2+3vWLXLxWcwdqlAUU7p29mXpd2+
VMtDg4qhDNLVssDjhVoNaRZQjHFmRCt7XMFqu8t+ajCcOsYND8W0/RvISrf/07CuuOCbxM9Rfort
VntBGEFcxiGjLaqc0HPVicwbAkxboIZhVXVVddBjo4eRVuNGbX6hDKREV2AkOlr7UosNZ3evngQL
NGatSGckrTFgrcT+Q65fdHqQyWvvh+ghOeSlN7Y8nR4eILNiSeMLalHMw8tjK9DtXDhJqF6vi3Om
uJruKryc0Kr/+jNCtkxXC0MoLckhNr2popKaHKe4fb5tGet1CAsMJqjwG9SS5AMGJabiA4l6YjVp
QdHNKVNHSoczJAfvxLb5USv9ZBvq9NL4004wfeQQo7uonjnN6jR2i1Tx7ZyCVKUfC/BoE1/gnMLX
RAX4SjRZQd5v7qu5qk5NfaEVMwNysamCN+Mm2KDLCd0lRbmVY7QhVsk+pO1GLRPwSMJTxf1uaMl/
yQQtP4LxjyqSgnhPxUdIxUMPrSQdr5pZzsvRrbrhJQzjDtU2E8CfjJXHwVWbXtMcp/5VF3Q7St+b
+EUstlq1qyaO918/ZP7dv2yfgo9GOi2sYAuxOO0FPBalpXoOqoQnPsrDYWI4wxTjMjawc4eo3Cp+
4VYGSuxVXuZ93R2ByMcQ8danswQraE4qUCSF4Rj6C9Unq8mcrkXr4eiCKkfUed3eq4s2tyVDCAa0
nyjevowFgt4Y/ETFoqWJnRqjVXTHDC+KUFMYwlOfbwkqXgUIveUaZ2us+okF8PzzRaopiAjEIfH8
b49GtRGGftPzxBVXz8UFAhN+pGGmIXbCVA4mkgqTV+q+kxjbQjU4B/DqqQhKPDSVEIL6aGYOwZ5F
hqKHaeTho1a5EZ7vRYShqosOYA7UqhUuoJhZ8weZink+Q1UPqtRbeiOCwzj2bjtYHgozc1kQQqRl
vtYL0ZHgmTlC7SCXo3X1ZEKpLKh6DQU17gxI2KPySGmwPBI4g4PoOEJVQgRvUnNHUjeGrlqlcI76
a+LiL2+MxhUR9ZgahIkuba5MaZIlBiBbpHJP2uN4rz83Z/ne90RnlqtCFzvdBb8Rxd2ez7VN/dUw
8/9x2VBGrpM8lr6yTtPONFwNZZjxvRwcOskZY85b1nWL4eUg2deFKNcTisgXh+OGWIGL1HVgqfZk
6ffZPoNEF5msN9FKXyovcMBCgDJ+gfMksLYflsOVL6cZL8dKpKswn2nwuvgwjkhDPZu1o0vfb8/r
6mvhEonZeVpGcrkPgCTHB7jkbuwcRTxoGuoUlG2te1Wm2xWvbe26S4KZYWYTmiYNZCpghhurOE2I
69GWaw0BlGas8K198R8PrWKhh8L57rsB70lb4RkTs29kVOqJNIbHBhec5z/r9/Fb4xhu5OLtbRNg
QR9ix3RUu95pj5UjfLTgZdg07yWsG6LcW8RJBIyZ8W6rfKs9yNoeIt7FaM21zy37hk5kiGywrZlo
apqSOItxhg1nPxpATMA7ttYc1DLUYNa9zrM2FUccHrlvaeAPEbKNzy17X81tLFGYda5TLVKn+YjK
4NAhw2akJ3ApqOFPpUMBRSpAMsStxJdJ3PTE00bRvW3da+fXEp65KwjlgALbDPBqJeyTyTj06W+Q
kr41I08XlzedjF+sqVjkOfi/bWO816SXkT61/u/bg+FAsNeCuEu73AgwGDmZbDmSQQA6eVOaO7dh
VuOZxaSxnXuTSUKt6+dJAzUXbuQ4iztzV8t3VHN76WcsHQrJEfVsdxuXNzzG5QXhQCUxBGygvdd4
N6PSgya/3cZY3/j/3iXYUE0z0fCclVilqEf1HgUnUy+8m2Z/qDX5MzafGjPa3kZc38h/EJkNMJKk
TlUfiHV18kVEgRnEJjhn4yqGNLOUzvQ4V1VJOYSSpX7eZHIXngvSIz1C1KL7cXskq3MnqcSEHLNs
auzciagCggTDjFLpzihYI4R/oFAvCwrEau4CvNb9b3jMzGXBNCZgqMFdqHqs1Ts/8ZLxGJvfMv9h
ADXLbbBV41sMbv75IpQ2xChORB1gI51Qibyrkwb94Jxy3VVvtACZf74ASQLa48kbIH5fuWA5ssWI
4P5t3qHag2N2vMViLpJ6kMdyIgIK/IgKQd2K206f4/CkyAeh5bwtrc4ddP800Gmj85FNzRttM5ap
j7PcABfw2O8l04kqXuf5eky2QGHMIVflUkjnq7F5Cu/q7bTF69UuO5XQMIotPNwWVuQou9wWTpkn
ZlZ6Ml2Zs37yfCay2Upj8Q2MlbSdCuaJBFuA/riDDk7wirq+n+/PsgZtt8qhtrYx7Mke30y3s5X9
pNmtp3K+YbVLaPkNjBEhNzpkTYB56MBc4GS9rT0Oh2ZDt/Fn9SN8UMDe6OIZTHJvb5D1iG0xdsai
0lwe9aYCLuSSTMFC99+h3co//Z+dYuFtSfRkq/rEK+ldiUplw814RQ+rm2eBP1v8YvP4qpokJAK+
9nQiIGt484997GLtRQ9yXI/dwX+Uz+CuCD5vD5yHyxzssd6Ump5jzUFrHSGFoJ4mweXKvHJQvqL0
xeiMBAXgg4LRRfVn7B8gG5BAlnuqONe3+WNvGPDX0b+AkbXGV2IyTyIIRtPQ+KUgzIZAgSUqv6dQ
ROQvIm/LK5tddUZ/lu4rw7dAVfOpDukI1K78KfiqkyagxknBcvasI28YNd7tFbsmSJovFws8JrQN
yowI3Zw/HW2IIIGjzDbe8Q86Bo2z1lit+038bG3xUTjmmxYd13b6IBzHze2v4HjFr9aNxaBbBYzH
pQC7qSDW4keJJxmOrvDyJjwUxiMVoIin4Ww3VZ2D9qCyNeWtTXghIW8BZ+tdjCWt87lMAShi/KOR
3KZzqvCHlrgQg7RiHpn29e0MzIloVQejJZj1QUHNjKkOYloYOVgWzALKvEIXIMOrFaJspySKX8E9
N30zSUp2kdL121gdE6fuUOpllXKb2EE7+VY1JeFbXpfife7Lse+IfaulW79JOtUq+qHd54MyRBb0
QRTHQCfpzy6mQY9QJht+pnms/gr9OvIadRgH2Kcufxq01nZ5PyaHMTC7AXzU9fTYkVoCe4GYfPOb
Crrkddjgthw12VHIO3JKRFr8teIAiKU0VYPEp2qgbo6ZmaATVZrNYh/GKEQbQZ/QU1CRHV7G652i
4M1lNE3fGguV7m8b8/U9DmuCWp+ZDByNmVfdKFFWgj3CABW+/NDh1MtcRQaXjrib9oWH67D43Gxv
I17FtAwgcxsAkxw4i7+495sHBfTYBk8q4srjMgCMk2jVoDUF2BHqfVxwGBYC6vUjEVU/zu2BXO3Q
GQfdAuj61vE/bB2iUNGqi2YOelOv3K5LzjkK6Ttac+pur+MC4OD5DerIYOcBzR/zoFOqfoygHwcH
OH57Fyzc2+KoxHZ58LeBbJGNVlr5BlIcnBvV2jQuYZl1SuNWUsMSsFKzB+2coPwci1OKXqLbs3hd
BIPhSTLY0qV5cCZLdIuGHtpWoQotBlrnoh2GIT1hm/e/o05otqLamYGlJ+XwaeZqd86HvkRYQhEL
oSKy2SNFXz+mSYEK/FaYspc6UpP7KhW6z5IIE2eXrpgu2IdBPDJTEOM6xkRKaA+r4j7pQXxs9k4k
wD3xHgjn33BxjIOZH7pGIB6E0pRCDMYP9KGk9rSGTcmjXUuunLu0k60mp1bNrYZfWWDQhmg6CN4J
Aakts0+oqCLn+0XzXlg0/6iHu7ZAbpkzZ2vrewHDhPe076shHkFYP27IU5Basl08Gof0zr+P7PY3
yBISFDR5eEhxKk5keR0uzLOJqwvkRaCsZrKSGqqStH6SgMheetKe1L3qCm78qT58amcaWNROdiAI
7rZjZtnRTrHHbbzpeawxKyZz8QnMLko0EsnmOHPp59908xTzig6uczrMGJlVjMWIavNzka39mOVi
fGgdUUt1ItkSQ7f71Hm3lKuIgcFjljOMUkiThbDQcNedCh03Ff84bVRQbOzR8/IARs43MPfar8pz
+43jKXhzyWwOQUiVVJUx1Po93uW7yHTomwqFGEuaDcluHxPv78+qi9VjwqMQOQOazpT9JopgRcEN
Bl4uhDcmxqXEYqy32TymXE52Oo23eP2+PW3r2/zPJpgXdBHiVWWYVtOIMVR54BEFae7hTQfBMq9d
eBUH2SOQxEL0A1HeJY5GpTKk6AuxM2hDaIMVmN/RFk3Qln17PCvHroZagX9xGAPUQfE54mKT2YFw
j2ZPlNcIHc/S5iP1yg0vMBhLS3RfbgYKjCl4jH3ouWZubqBEpN+200muH6J8J5Lv43+IXC6Gxpib
jmJFITJnZ6GicRZ5TJBNVf5J4S0VbwpZowuLsSUdhuebT1p5VwcQ/+UxC/EwGLMbi8nP5BYYdfA4
oaertyFAyosdVncPeHJNhK6QW2X5zTpTjgK1wYRVBNKxmkOiLdivZ5JSQ3zB05oavdbpU+PjBoW7
Wpc+C7wg8PqVbfaHM8ca8rPoofjKLC22V9FUUDotYPZd5SnGA8086BJ5Q2X7GXInUOwTh2NaeLf3
wFpMqBF5pluDlaKGkFnBVgv1eowQ49bO4ED08HPKLFzZiJ1awZ1mlyfxcRAsLsfJvIfZfbGEZRY1
FpQYswCJMH0DEfXt4AWWVR8Gu3uvnqqDwXkqXfMoSzQmQWPoyTSivwiPhdm2VE+orDMbp6bu7bmc
v/nGmFgynJpkZtjOKFr9npeOOp1MWloJHjAHz8/eb4OthiSLMbHk0pJQDVMlA62xgg1IP7Bk8Z1x
RggUW3ingyrSe+CUTvj4pOxRZB87PYpdef0+1yk/GO3yK5iopBi6svVDmM909xHhtX/agpjribi/
5F3j+Va9KdE3fzgMHL+65hNmUWQVXDEGCq8Zq51KKSlMEaFgWjt1XYMVD9TCj7dneO1Ci7H9AWFs
tJ8kM6lHjK31qKNtuzM0VL5nx97xLbrpt+Dt4ACuHRZLQMZMu1oiciMBUN5IqedvhufgoXgfJlvS
LSiS/Ifjj0CYSULo/tWDfHnMohhPJdUc70U5gudjG2973o1zdZkU3AjAaoZEDasUW/R13EcDXNos
IBTOKojgeaeccay5bvIHhOXZG8zQiKcJIG357EPNJuKyWXOGwfJs9LjDjXGGE0ioSgvaGXq393mr
MVvslfNQIaAKuvgvjv/L1chGA+dSD324VjqCw6ej36jhKclu7F85VrY6GhXMoaAogETg1zVrcc50
SmwEo4+909nDjxYuIrMMDy7fkp+i3WSXD4PNZWdbXaMFJrOVTFDAUT2ArQ2e+js59K7pTJvimJ6r
XWsHnrbjtVjOW+V6Ov8MktlKqdbWOqQDQfmyCR6zl+iY7Aa3REL39mSuuvw/42I7ObUyClHmCRjq
GSjCsRpPw3Aox9vxUJi8TZyHo6RU8+z9mJzgwT/KBS65vJIXzpR9HTgLuzAD2W/THijxETwUdoh6
F+pGHu8sXo1zUBj2j/2xcU4nqW0QD8BRHyQc/e2hdpGQfE83/cPtxeEY+pcA7mJAk2xkKurBEGOI
28l3gnrnyy+3IdYuzQiawNIM3eOZbYCxs65owaAwQfVNSr+Vwh5JX6eg7qg/+oZnkk0i/zZErzA4
z6kr8QxQFTBIzfv3quVDCztfh7wOwm5CUebRQt9zWyH7XHDyHv/H8Ay0SMsE+iMiY3lS2qWNnCUQ
dtI7t0DFqm++FeI79L+hxCm5kASDhq4AAUtQ4gVT8nl7dle8xhyR/osuX/pEmiSiYEIjDEq26PQw
zxIvr7M6jzqyOvCFSBWzjj01aNNC/AHDQ3idCL+H4VEITyEvtF8xRAD8gWHG0YZKiyYxwCjBMYiP
NNxqvvcfpmoBMcfbF7YumFWQZFAXk0HujnLVMni+jcAbxLxYCwShDmok/TEIvLtYBfmNinpos3Ae
H9diLh0qnzoYLhWQuH9dVxYoU2MmQikDJQ5Uq5wJcvAKmCtWnp+R0gXeoDlTA+agl6F78XkldSsu
8AJ9tpcFeiIoNBZEGFxG401DjCeRVofRyC0wB7rQk3DiIYMhNpvbU7ty9l/AMtFslMYB8qoY9KQ8
Nv4x1U6D9E2pP5SJEypdryFSwoYqynOfGDQdGG+VNX2FUmYjRtO8GFpJV50zXbBSMeT4p+t5nKn/
QaKFcnekg68yOG1Xtfmog+MtB8VydyqHp74a7V7Zie2GGvc5T6pybWCQoIXsB7axCM3Py4UbStCb
lqWB4npopkovSfgoNN9uLxIHgi2t0zo9J34BiBKKurX6rnS604zObZBrtj71S75MAScXYlrI9V0O
xAfZC5JfZgJqCMilmqWd/SYWes0Uq60t40M46U+Jwyucufazl6CM2Y9CafT9ANAKPISocHJ6Xoy+
clsFhKniUVKRIOvBPj1VoLkKIyga2JWbP1MPPPJevMl35JjuGt0q7Hyr5K/GprQfeosc4w058vRg
r3395RcwTjhTBT0XI3yBQa1S2GmySxWK28jr7RVcgQHz0PyKhza3eVdfLiC2V0ZJF2GA3YtGDsrg
GeJzJ3E28nVvlmqCnW4mOJJFMJd83csXnkpsZFJlaYZcg5U9Jq8SRQ16LNlI2FvRPtr4TmopUPE6
UTfwsieuHtmXH76Mry/xmQ1XpZPcEIQgdrefPCgxeuo36YxyXVS8m6efxub7z9vTunIwXACykXYn
grIuNgHof4DduBft5JUeJIu42qkbPOl3bPUWB/LaLeOhFOJZuCLDaWqsTmgsjkKtoW8HqTHhKb6v
zvQpRoHGceaMtKYN+ZDsxKl8W9G494o1K4L4swnVMAjhQJXt0oo0YdSlxA9gRamfosbHf0zF7txP
QrOTRJ9HPbI20CXa/DULY0oMLZ4ERUjsPAIvplp+H/L0WQ6+mZO8Hdvft6d1xY+aKLxBfSji1lmb
8hIsjsvQryosJCkCexC/D9Bn1Mun2yArHg26rvA0OvqiJY19/RykoS0MAomMAfrUmoUY3XhACGhy
rHINBgU5OFMNvN8rV8sUmRma1XokT/GECxGY0uSlBVZOUpDhyjhC0Ut+fb8YQ5JJ1SxrafheMr2H
dQ8iph24rgvJg2Yznlt5lcJQl8EKMHsbnhrvxhCPk+FnmKA/nITs/5F2ZT2S4sz2FyGBwRheWXKr
rCWrqmvpF9QrZjX79uvvoXU1k+lEiXq+Gc3TSBVpEw6HI06cY/Mwn4UgrXpyVCMY3SxQgydovMI/
GEdvweG0AGbK6lrP7jn4MUlshm6DEZwCYwJEATK8V9ADjaa63/e9YrxlQY0sHkMVxS4u9GTyOE+S
XYeHOoCQRm6Ufoek5FhXfXtEe796KLUxbO8KFhlP5mQiYk/jtCHNyO9MkqlfySisuyGy6n0LBwZX
iZYhpzEmQ8PoJXq14HkNbfN3pophMxnW+D1SRnoSdQC+MUi0vBeJ1d4ZdjJsKGycCgtCXQW46rmX
DXZ3MFLT/OhKXm5JMnJcxjTCLGfdlcq9iKBDPalpHbpjpXbfkK/G9YaEmti35oSMp+pZ9tTnVTPd
QT6oD55sCOQ+xqBQ7twehJzgIcm52DPKx7eirfiGRZ0N7iutIR5gAeaWR/oEogVLFKMXgvsBwtCE
K48pydWPpJyCk2jqCMIgDKOeM9Osx4qxrw6dAZ59NOh4jinnRBzwGXWw4dvJ+IuUBLO3U59kr1FL
CjQUqKpu8rqOftdQKCQb8PLlKIsz1iZoQITtRxjH5XfCpuJ3x634uxZWul+FrTE4UCzRjxhmRJux
MQNlJewuxQeG5ybe1Do4NOXyVGRH8J9ZFAg76RH2ZmeAWa/RPywaARgGqSJsQWjmMggZLI0wYg9I
imKdunqTth7VvdshaCGEo7D6rwkp37Ah2GkGYJlA9f9rQk0vbqF8m/eAv/z14DFA/eeWpIiqilYU
vYLF1ONOqw41ku01+Z+FGwIcegZuJAgOQVpL2q+oG0mH3HuW/8k3Gcj9s635wqfMNwJte3vfrotd
6MmqqoZWHHQSQdd++WkimOFKKVAEzybXGNDHUJrtFKvbqCncoMt+xcpa4f1PJUiOeBTJFDSHoJSM
FV7a7LKy5OGsqKS8oGOTHz+EyyYnuzdeX8OH7i5yzRf6kPil1z5l37kPMQkcd2dtfnHpNkEHkIK6
BhOuAMtf/goahMyYR65cPdmYoe60w2q7Zskpz01INz2kPAdhNTBhBxvMR5L70f2OxipzyJOde/qp
3EfHyrH3a3XStaXN/nWWYRR5ykTTw26oo3SZjk6f72+7zZoFqcLcjFprjH8uSoTXOnoYyOm2gaUM
FJkY0jGNQXsCTLqXa2gwAy3yZkTKLYjylXWMfeY8RFettEDk6thTnW4y8C7hEspMjIg0PIiI1yQk
+1mFegz/jeq7Iuq7ciXSLC39PAuRzn8aBkMfzoqGfftFwUvA5CvAwSWvOTcw/4Czr2dVTSJICZms
sidvCcm3pQ14+FgccrJiaS3OSEFzEGqWjAqamkER7fpwn6doDjReo95zvrv9PddMSbs2aCzskgAd
aDEEXmNG3gjUuXgz1NLLwaZw29hSUJt1tVBzgRawJiPkylB0bW0jfvYFKLoip8DIjbGzK92hw76P
126EpQ92bk76YLWWGGOuwNyYAcbVeaP6O+icLn27vaqF7q9lWWgjATiAuguGey4do7NpxfsCSm2t
3/psZ7/8AjjoB0In5tcAxtO36q6/A1H7R297ax2epSscOT6qtsQg16BZsx1amlLY5krjANptAQCo
TcK/vcQVK/Kzc8xD1QSBNpoiPHcs/mQaz+YaeczS1zpbiVwbyaZqKpMRK6EYI9n2elIB+aHdT9pM
rpQF8cvtJa2Zk85YNBplWqcwp+s/UvYjR6JfgEqbx++37SzVCCBR+M8Xkhs9cZlZmjI/wqJv9quK
UqMzHVEzwyVwZD6QCp1jPVib6PuK2ZlXS77MLVyfuM4Be4Vi+6VTVgghVdBq6MnhJsioa9Pnlrxo
IGgLI4+LTTOuQ9aWzveMq4asOXgoQap/adPmGu9DYWBPRV4AbaXfibZ9afsi87XqoQN6SLFX4LBL
8csmGAGkyIgYsLeXJpHQ9zrrCXIWUPX6iv5EQc/lWFGu7gur/IA68xpIatEi2vgzRgoznqa0SLNt
jLpMkGeKMWUAemnRtEv6SPtKkkDhbmmUQbrNhjZbaQos3G+g0QZ5BcZK8TqSL1584jwxezSsc073
or1nQbm97TMLp9zWVLTwQAMMAIYhrUxB29MyWnTx1CTJfDqpHLKa9QC0P/t129JC93OejrABuMB0
gmbIBd4o60ZoW44AmTbb3of0yze783InhsTw2iNn4QBe2pojwdm9rYAfgPAKtkBRmj1k99ZPvjG9
dkM25NGF0PG9+l1d+VYLBexLm5JbaqIcSY/D5gqfQ/JeOHi9eYkbufo9f2icAzD4Kzt6/fEuLUqZ
n6JqYEdtJyD1AB3+ob4lqEM44350oJ7pBy+amx7aPfNuW70+C5dGpWSwr4mA6ti8TPtlUu7AUtib
rt6gOwSCldumFhLPC1syr4nIOmo2A2wpuVP7KhbmMtd4ye9i74md6pdwZW2LG8pw4NClR09UFnCG
hFuO9o6au1U7uhMiTGy8lsPad7sKmfjLYDPXZqF4aDma8684c06W96g6Tm0OHaDUqQKUg57rESoI
wk3oD96tSR5c3Xp/zM0zEaZJLIzBXJobQ4h9EQZVwDhEx6t7KGb6gOhEk79+Ks+GKGHmXLxA2056
Kk8B3spqBkN1Csn3eyXdVGi45bZfQnvptmcsbuGZKekmz4vBZoMOU6NyVBPikAxiQ+khJNjD5Ej/
GmEurUyKknqkc9Wu5i1Uy03Cg7uw73e3V3SdUUo2pMw1i+wsMlrYGOxvpQ5yU0ynD441Hpr4UE2b
pHdBMpkWO6DVFGhWmtGX3n42myc0GwFEeF35NfMGXqQS0q+RfDQmrRCqgV9TdW5b3RkUFGF263SY
ESrMO5BOO0TdlPUdz/12lf9mdpQr46grW1BSB8JEBngqZpmEFnhlga0mnwlyQVL2D0rLHUtLtiOE
JiFF6g3V19wGs20RZGufYtG+Bb4ygEwI2rnS50a9Z+wjBXG11UyMDmJwSEErvv2imugyZfpOAQq7
y4JvUJX8MNSV7Ob6HsHWgxIDZSDkG4T8QaachQeht52ZWlh917/3uekFpMLoYoap5PItsMmeCeYX
YOa3xsEPafLR97kfmM2xyiAgcNsNlkLH+U+RjhkNoDeZNtiIHK3YkPuq/UvH3VmG/2XHzw1JO95Y
mYr6AAyVrABT3JtubYlaOLV4NVFnV/Du7monLp50KEPdXuJ1WvJnu+f8Z6boRH3jMjzaapN0JWR1
/xRo9AKclT919ZRpfjxQP4kf+fiQEf+20eV9/dfmHN7OPvFk4GS10DRxy0hMpU+iUU89M876bZVG
w2dnF/3zbYvzX5SPFBb6zyqlW5tPUZF1c3JCjZ+xcpegVxEIhw+urt7H6dpE1dU9erGn4N2/XF+g
lWNMijkxycUB0si7og4QP37dXtNVJiJZke6bbqra1JjXNA6tC/HEnday+zx6AWmXi5bJSm6wQLU5
n0sMXauqjnTckLYwBZuiaFUkB5RbDp9cVT1RI4W8xKtlfo97NxWjExkfInhs85Xzsewv/5iWZdPr
QaGJNcJ0A4HknmyytvUycGxEawL0y6cB8BULHw1tZ7kHwapBmSoCS5l448GmGl0S3qOT42j6AUh6
NrlTt7K4a6jd/B3PbEqngU2gadIEbJoJoDlsk6qGqwRHK94o9M4st1Pgm4oXrZK7zUHl6kyc2ZU+
aNRZSptqsIuhVLey91XzQE0Ed7fpj1mLWbXGC9IN3s0YHw1AlXnbexe/KYoE6J3qaLbLHVStjsfE
zowcflN9afv4FPW92/O3VFm7TxdP45ml+ZecRZtm6FJ16GFJBKlXcO7pXbQplPw/BLX5LQlKNlDv
oghxaUZo3aBEREOSpFe/qrpFkSNEGM0N42uitSszlEu7h9qbDgJT/GfIfmqVVaYpqoKXAUHGFICn
o4Ewq1KeAqN1b3+ope07NyW5p44mZ6iHMMWVrPISvaFOCgksrzDp9ral62crTsK5KWkLGc1512Uw
JXKQbH8l9pNZPLTlkRc/0DbWp6+q9qYFO9K9i+RZGzAZuPILlkLq2Q+Qi375AJQcJv+R+YifWXZQ
raMGBhCLPGXRGshk3jb59J2bkqN3GRi1HYbCrSf2O+FvCZ7qwuy8Ak0uq+Cbzvh7/Rzsrj07J4C1
kJmXLCqxqSR1F+BD5nRv1+0XKMF5ZRf8l3NwZkZKmnSLp5EGlSrIHUd3jTA2E0xEA91VGVlBGy7s
IQYZMPwP/CkkF+X6qRKl//+5DIUiOxtL4UNMB3zxIXuKGwUc4xUULoH1rVbSifkxIn08ChYSihI0
7Juy+kNetCbPMi7QEYqUZ53YttdCVWNz+zzM7i5bMVDoAwCJoQQma5JOJWiQMx3v4qx8g/y3Cg5X
EBYHXy17hKZt5mhrUzvX7VDQhqBXgfk7imkUVDUvY1gpoMdSlapwI6twdEy4pwhj7cQgG4Vyak93
Npn8iEAHmip7HYrBUO7yaRNtmyl2qrB/iHIMSZm9P5nsVRWaY1npNrWTTWwnXpHbbkLWhkQXIiF+
so0gCHaxGfJz+ZPHoU/LodAAJKxrrwiQjMROGv/MmtPtj7HkawDCo9cBjgkg/ufQcXaLsC5XoqQz
BOTetpSgQsj3Yf9KEjyJmh3DOf7fzElRV2jVpLJpNhd+ETZ3NPsh7h558CXvOyf7L68Aii4O9NDQ
UNE1uSaTFWU01KopXDDdpJZToYAeJ5pXk7fIcmq6n8S9CP4+AwDEH/A6zFAYDOItlzsakpYOPO2F
21Veo6PIm/7Kx9deXRNvWgjqF3akgBRmdm+WGo4RtXadfYASNYUGpTa5abEKoVrIqebICp47MDjh
uSF7YzhUlRHBFtOeBuNJGVyC9zOJ3JlknNobpnmi2FRAi8X61up+3XaapfQVzgnTJsaJwZUtOWlm
stjMxuGPkzbqj6T8yijkfnYFqAQpUEDtNh1WzsVSKDw3KTkqb4Ihr018RbMGIfFkv2T62jzm4gc8
W5WUFnBTH3vawYRS8mNJq40Slpuuiu5pkr53fFzjM5odT467Z0uSAd/ETOvCarCLrOx/VvyRQVUo
5eEjSmCHQm9flNDa2KhTNsZHba3lxUvvrPNvKDOs2sKGtqON1fJ6n5R+GYNmqnhW2p9B+Gbxoyhe
NMuv9FfQ8K94z6Lz/rvPtnRQIoWQfLRguSpjT4FK09TwIzXjx8oUX+oi3Yz986jzrRJ2XhK/jPqb
1qVrz8y1zZ9/5FmcTXRzFH2BzU/Kn2lwasveg7x4Fj+CkDXt9vmEp9h7vYa2XLpFMJdmA5xqAIIk
X7XjGKpDbsAq17y8eWH1U9Bv4nwlbVi6Q86sGFJdIImDVigUVqiBO73F7bqZtB2hX8kMHXy9/TkX
sgdTBcYT2QfFEJL8Xo/YmBsaaMZc2/qi5MnWLN5GW3mp1NxRhHmMKSDblK/Mja0YlV/qBjU1pW9g
FDLmovtCg7sY70loaxL1CHpix1xjn5sDqnRWwZgwk81bqFeCBurSXdDFsENSIWMBZUjREIdU+3FV
FWDBOy6MSAeDZmYWNDqMTMNTg0d6akPNBjnYmmbD2mIk348USxOsmO1Y3wH4BawPfd3aue0XC9HU
VEHXNj9RwXchu3peYrA9YUiY0M810jdb+NBbHWmM+uLax1ncN93Qcb2jloKH8eXHsQmmLoQKU0Xw
OHW/yv6FhS90jWJ24VRhQf9amW+os4gxJWgopQqsKAx1UugaWL4Z+GX7Geql26+Joi3dscAmahjB
NBEroa5waa6y0FEiszmWgfbke4/ZSICjTHpi007r/b7dKmt+sfTJ0FtiYNlCxx8Fk0uTVFiWkc7J
IKabvQgc9DbzRfhQWcfSiFYC8NIJxsw+jhLApfMQwqUtq+aCBBZsiYw7Itnb2hcuPizIXdHmB8TC
K0Tg2w655CVwD0BZkTAB/iht6FiakKPtYRHgb2ihQC/BCI8a5nZJ+tfwKMwFnJmS3/doOSS0TGZT
Sj/L4e4U8q5DzWAS1lobY3lVeELZAHWiJSilYjWGqoshpMIdmyr9mQeh+G4VmvLRk7p4qRkJqD+K
NLzrKU+P6TSxozmSrNlqkJLeQ+WWJaB+6Zh+AtBfa/1o4mXnqTp0/27v/tLpQbKj2fO0HrpN0u4X
dBjqdmQCGWoKR96Y9RMFaWMKwgZdcKevPm/bW/JlIFcA5yDI+QG6uPSv0GyLrqhhjzelkwiA1D8H
pOOm+mRFfMWXF9eGri9IKFC0vuptgI9ZtPq8tqmstPeB8NEnrLivwgKjslPxkKQi2mHxa1CI+R6X
LiUIBWOGz8Z8lo1iy+UagwKMYH0C1HIhPolxT+zUo+apICdCBo8Ph9rw0b67va8La72wOfvjWRQ0
2FR1hlUXLmR/nCmdvGz8NhfsaJo6DXC3DVrfty0udeouTEouPox9ODBjNln5Kqg+jW02bed+pcZ2
hYbZ9GJvh/eG7TXlJi9Ohf12+wcsLxmkjxqkp5EzS66Lex7sg2kLcgf1vhBe3Txb4NDXocSLmnY4
roSppeII03T0ZdGWBYBBjsI81csojsMCLD9m8Gbl6vjMQkN7maKBaK7epc1nb+rJjhgZ/V3S1v5m
D7zz6w7EG86ARt4eUxr0A3Ecvw2UbdazFSc02SrC6HvPLDvO/aozk3fKlcHLTL32YqXSfoeTjiqW
poXaf3mu4gv+s4NyupZg6qsINDhqrAKXSnbCfhi7fVu6CgYMW4w8B+ZbAQ4F9EPMn0O1Jja/dJde
2JcuG6FaoE4K8QXDaR8nrhG9F7Ebqu4YfeH6bqAfxapQ+UKOdWFSij99hOyfzE5DyIl3v9TpwWh/
3/bL2e+uj/+/uypd10XXpdOgYlc5B6Uw4BmqtqGAv9vZLpu8anZW/7bFhaAKakrweOlgkgUTqrSP
Sq/Z/aRPhTvZhxE6wJ3l2NX3KNiy1W+2ZApVGw2IZpDWoKJ8GWfsKsNUWAg086B8FblHJ4A0El8n
mTNMa4iahTsUQ2iYpEGWqtlXFSKjAdUdWPQKt8nQ8MuPyPT9OP7Rlbvb27fkhxhwwvsP4XqeqZEi
mdapZtClWuEaLQUGPWdGmzpGanCvrxsxOWOtEu4MtpofuzyYIo9VNWAJZThkf4uDR4v1/JfMMe8s
jEPS3FA7XQVYnA+nevohoo8GLccxQddlWiNjW9xfMEGxP2S0V7TAgK2HVdxi2elUg4ecgdrO1PIP
YbMPJQUS4fYuL508DQxHBJAWalwNSHchDyyA5HAsyvxBhCABAr1DYLEVMwsOivVoszbSfDPIjw7V
UK1Gm5IC7VRsWeCo5AXtUzv5rq/RzCydcxBz6aC3wruWyDDnLscsnwH2a9cCPUr+VozQG6gPIPTN
lGGbCb5H9L+9hUu94plqF9QvtoqxJZnHwVKqqgBnPO4g9beabJGtO1obOWCQ6AZooNifQryF+luc
r/Do/WkoyjHtzDCTShdD0SZqo8OwoXRu2YKKQ/Fi+4kG3wg0Ict+EwUHu9zSaQfZktp4qthHFH5O
4qFec9rFtOP8p0jBbmjGrGtN/BQFwmQU57LXAJHKPKp+i1nt6tWOZMdw8vLRCRVA691ZLvj2d1hy
ZZRUDEwFIfW4mopjeqCHhl7iT1u2H9NHzsHTJj5vG1mKSniJ4cjoKHBgKE4KtYQ1JANtP/TM0Wjp
Nyn5FmRba3bkahOPhyruXBPQ19tWr5YGbMespjo/xYBnl+P7VNgmyHcwQRIL0EGA0R3cDKRc8eM/
YOcLd4IVEBiYYBbC6whn6DLMYYYj5JkOblIM1I6+cc89ste9/G7cpBBXmyCZwr3BxcCpC8HxfOt9
O7iWv1bnvTq/0o+QCgcRK2hlqJjrGrfgRQeXwHf7LvDq+2gv9va95ZQ/k19H4iSPhWc9397l+U/f
Wv/8Fc7CvDZZvEoqrJ+aozOouqOvASr/bOEtE3PwPzOhl5XVWRpWh+E7qD0aX7/GG/PzBz1Yj+Bq
dMxTc4y+Zifx2jxM36HuHhqu5gffbq/zKhhLWyxdrGyCcpeq40dUmA+Kn2J1o+m7LDsKxMrblq7D
gmRKujnDVM3B9gRTzEk/Ma1uDk7xPfty7N6U39bOeG4Sn6088he/ooF8C4OrSLrkbk+SD6iXj5hY
5lrosNZ2C/7j9qrI4gaemZC/YhSpuYKRc1eknvZYOlG2bTzFYY+vMXN+qA7/bb6+V45iu5WfbUuv
LzCs5LQYrjEf2rt4bUb7KmPAJgN2goIBmSUd5OpQ0ses0As06wztQPpDbvij9VugtbSy7OujOXPh
AkY9M3DgXyn00TRrx2geO65HITZlm0y7vLOryWE5NUOP2dy6j9SMP4Q2b4VXiax86Ps0fYkmPTqk
GcnENqg0JXbKEkKxxAzSFwKmrCOJh2F0iDGUuwGv1xL9lMLeYnihqJ2674HTi0WsRL4ZRSMBD0JE
X1JbicGjWhNzH9d1ic1ONWWtVLq4YKZjukYFlgHI38vTGoxJGFSgCsMIMFX9sc8D16hrZd83s8Gy
QeWC9MaWji1Akl1prSRN11EfOw24LXRncaWBV/XSfAYaoCgpQKUZEVJuGpaEH9YIou88qPLN7W+7
aApjPQB9QRsCN8ClqcGOtTiPwakJbMHoMC2P9rww0XPuhjWMzZIp0NTCUwFiBghD8qK40BXRpzWI
5seivhOWWZxI3FgoxOlgpLi9rAWio7nMh8o6thFA2j8n+SzeDlHT9nVR4sZy81f7UewGj2oe3hGR
U8dOcmx8EHkcw63lUT/1EZPe8+3aIPnCgi9+gxQDtQRaN2GP39DFR0rfOPtEcXxloWs2pE0dEzVs
hQUbU/4YtI8gsYijl9t7eR1XL7ZSnnuphqmGEgdMGNO40bR0B30o7+9NAHRo2ICN2FSVkS4MeMDS
CGBCidkmMhlYO5KVVSyN75jnNqTY3aHwmzcKbJR+yv34KftiHdU9CX3tYG+RuBfOtPZxlnbu3KR0
juuIcZA4wGQ6YZo/g5DDSpnx+iEAhN65BcnFQujSoocJC9WRvXCXVFDQos94ODrZpvfAHOpaj+yQ
u+patXH+w5f5zKVhye/wII1QT6ty1zqlT52HMU/rk94RSIBYe+anMG+/aW/dfbA6TrdoGb0eE01U
XEYyPYNJu6aJoKHlmiJyjPw1/gAbHOa3PRMcOcP32465cBGYuGJtXAGgn7JlaBnCi522VQMMpPY4
dp2jDaGngi/J9KxgOwbmdhUfs3SgsbUW3uR4ZKC+eRmQ25gLuxAdaqbIAtXhkMXf2tq9varrvAEW
zmzMfnsWHCu9UtAPgA1MskW/u/pdDb2Yrx24q7r7zGaN+g3eTJi1v+o31rSZm8QQ2Ai+qIfixZzd
gmxKC2LR4982uiVT0oJ4T4KhUlBozuidAshZxl9MoMW57WgmBGPdclp5gS/sII4WRl7pH9i/TMiK
gXfbRCk5c4visdRBWmpgjG3cGoXy958KxHIYl0Op29SJKp2zkJgly5MO1N2gkh8jMK1N0QMHP2Bt
lM+3vWIhWp2b+vMAPvOKoDCEOjUwNZqlM9T549gWn7dNLDg3PIKgXA9OK/vqOVsaGXK6Aib6LvSy
QH9KMDfAkzVBv6VYj1bwrLiE5jDFqi4dvIV+Th+mI5g8+007PUfpnRK/hWRPDc+KoExU3k2D28cP
E2CD48/ba/yDc5VCI0qk+Fbo39GZjvjSuNlQhqk8A5JPJ6h0Q33zaO39ZJtsMYI7OuPGPil40oJL
qnW+KNs17MzSV5xRM5Ajx3P+CoGpKgrrooSCCTkLQX6II7EGhF36iMC/AuQBtLsF3O3l+mhLRWDi
leFGxRsVh4mcVlPFheejrYJwDeVfgPivSzoA7Y1mppl4ptK7pPdsJ990znCK7qcTGqOlsvlGdmt1
Z7J0qMF5BIAEWqGA+UqlrKmgoqElFpZhWro9fNR+A/Rq5GCeuXUy57HzyNZ+KHb6Q7CrRt/aZy5o
LKkTgmt87cdcT2Aa2IGzH0MudzmZsqpIa/wY8ANpthN3EB4Iwd7RPMUbvCzVD/YcuSEeSJH7sObB
89++8uAz2/IdZOWRluSw3X0kv8eDp4V+6RhP7ecP6+e0HaAt0ez6o8mc+MS2YpZrWi0rLjrZ2U+Y
3fwsGLWlERfV/C2Eb7/oHyhqYnKdbuF07uAr9ydyKlbg69cFPtCiIiThSQ3XnsvIkklc9n1YgfFK
a7Yjd0e/vkcJ7LGu/eRpWDG2sLz5wY6GyUzGymRm3jFMRDVVBQJhslMzxZlQqcWE9+1ItBAKQIIB
bNE8lILqgPQZLSrKqLA0uBDmd1u0hYw1KMyfmorkKUAMQ/8TBxUNCpmxKwhyXueCgbn7od7yd6N3
wIqPaaWXp+SD+2G8Q21iDTK1dDQujEqZPFF4llsZjAKTtQ13wLUj/93Vn8U7uyc78gj0VLXh99md
hui3kmn8qXVcrRixHWUBEEIi/7v0EmZPA4Z8MQGLeaxteR/vrQMosofv5Alp4Sl/izy6jz6T9+gl
3jYr1+dCgDIpwRzcLEIB01LZPyu1SucBR26Y3wf8ISrvmf27J7u/dhvoHgFRhciLeo88x2ElUQ5d
2gRP5/JNMz7M9O99H3WGGWc+d0mvSg553TZjYuS5W7QAayUeyR/1diU/m7+C9JXwPgAMDYUNzGvI
nRmSBoYJhi889rStlr321lawd8Pcq/Q5oKmDuQrn9qZdHWhMoMAMUDsziA9f6NItVBVat0jNQLLT
JI42eoWWOyza/m9GpNdeWYCWOhhghAbQe8PIrJ5v67XPcxU15lkaA5kLHh/g4ZNTW1XrB3MYErQc
gIPlutcDY3F7GVdu/McCbIByAnOqctmyaYsi6gioZ4fS9vLSs+xnDSBO9fttMwufBHEPI4CUaDO7
5Pz/z66QQFQFsucCVcuycTCW4vTje/jXyRB4MwygwADtBY0MwMqXRpRacFoxsDjlXD9hWN6jubYl
4co7f2kp51akZGBM+6CN0RN3c0jRYFh2q0Xto87WCPAXzejYLxSVDRQfpdjWDShFmhMI5rqUHptB
v2cg6Qabxd+7MQZ3EMlmanoVFZ/LPRsnhZgVBeC1rnQHYZyVugPi3ttf/6pMgA8DhhGcffAIAfgl
XxKizFHHNKE6QummtyNfTCPUQGfiqxhSaj2ITtbqfVdBRzIpxYDYKko2NEAsgDvDFaofFd/CoPES
6FcbYOautjRauY3mv3gR5lArQ9kWly8YqhngJpc7ySZhFnTmkbSsGqkEErIenAFJsTUn67n7D1wU
s72ZP08jMwWjfDXwQG+DNpspDsH91KZ+YYLcditiV7AvCejPtRPnH3a40hpcWiUAqYaBhxyuDJmB
A3dJH2UVSkx6dQg5iAJnZsm7erAdsYaiWwhNaG/MQ1AGgWqvLXtNnqRTKWAKV/8+04NjmyYt3ou/
W3tthG3J1DzfpYKHH1eG/EY1clFjjgbeQs1OdWqtaO8tPjbHoi4VpwnH/xCpIDeNMSQAeEDHLd9Q
PbFqLcA0jVsR0wfrr2NBABO06beP3dK3ghDPLDOGMu5VYmuD5Bjeg86J0BLmJSxkgD/mp0hLAb7K
xWbM84/bFhf3EVPrWBtqMWhTXZ6BklVdWpUgkFQnU8WcXOlNYQV+DivZ1OYaB8ny8v41Jj1L6gEA
JMZhrMii3ypv3DofDgM40WpMe5vVGufUQkBmEBj6Z23S+R6RWpdpgt208h5D8q+A8mxE5N/ewEUj
SPjA6Aa65yuCmVyMtgXyTVzHCdmD7KfpqA/a+xXHWPxMZ1aknQuztkriGckwcLJRq+Cjbcp7ffoR
RtVKH3hpPegvzZz9yGTQbrp0CH0a43iKR4Th7jntbcjKKg5fi7wL1wsKcugy4x80CeV734iNsQqU
mZRL1TyuvqvRe4DGUh7UpzL6lrHT7W+0aI7Bw8EGj/FJXVrTOHBwaM/a7fVUHFhyTPWfVV/65q8C
7Kyd/nLb2kIKyDDkjAwAWQ12UUpqKrVv1Rq4STex7R9Kavl6Hq08ApbcAbmZjio3cjQmN+txiFSD
1Ai0eLnu1Tb32n78ijIuYPZ05ZJc8gckTxjaxswGRjbm/3+WB0YaGOxzhqZ9DGpUXYfOzq4m6Ur+
f12xwtV4bmVe8JkVE9Cz3C6xoCY1sp/KRM1DMOjVkyDd+EVTJrZDQbnYomefoh7J6ru4QHvQyavY
fiR2372YmU/6bv/3XxJbbOO5Cp4BKD1c/qo2Be9NykGIqdnBkx4VT0P55baFxQ8JLXYdAQQ8dTIO
m4Q0t8dqtgD4cnTo1EyLt4OulRwjTACkNbxbKw4tmUStAahvC5UNuNDlojD8pQc1RRCO0uyjV9+n
RD8VM6UIKsub26tb8h10YlAZwVUGwkjpcmElAKYh9E4w/0gTp6DGb7vJDqhwlyvhcenIoTeO/WPo
VmMu5nJNUaPnYprV+AC1+BQlZswxKrGymOsKl+SjkhE7GmnATZwEpdwFab+FmJw5uSHljhl7otRd
g29XhzmXQhcAKkg6MAON0RYpmGhKWLGJAqRSVM0+MvX9FLXHIB12I+JyULWHxKi8219tzaTkIJ0w
xyAPYbKqSswFm85g/WigxRMGPgB0efQfgjNeyph5mJ/LKItffrtuHDsjnIn/mzzatkz9yNXiIAr0
1Bi5b8bIUzLm317h0hEA3nFWN0KnEJOllyZ5OQ00hlaZy9BAMSZ1M2b5nSFQJ7foSinlGuU6ew1D
9xPTq6j1yR1JwjAXIVqcAehSQla8dwzkCizcxMmPgTmK/lAGL4xsDLYSUpfOHsqWyMRnppSrSTQO
5OOUGDO6qWaOlmdP4D/fBMDX3t7K2enlN9SZGXkKrcYEIbgPYEatQj9s3hQUnUux4WD36OKVq2jp
s1GC9BvPGcx3yQ/skCpaTNI5Ox5ABF4H1k+77JmrNAN3RjvZ3l7Z4nk/D5SSl4R2ZwFwg69ltvpD
VD0LiwlMefXblIYbMqWfw0Q/quwxNteU5xYXSkGyDmJkW8VvuPTPGNMqPdAWM3gfIgMpcUQc46on
TmauPA4XF4mHPuo7OHkYrZZMWUIZp34CgslsGks7jGbat/dToA0tJvVBBbLjXVxbjtmT5AEzDPyZ
cNLeWdB7WSnSXK8ZbzkcRvySWSlITmmo3tO+QBbgonjr96YzBsILwc+Urw2uX3ssDIGsFU24+ZEl
G9K7nv4faeexJDeyRNkvghm02AJIVZossorsDaypoLXG189B2czrTCQmYa/folfVRs8IeHh4uF+/
t1Usipte/ZDpfw0pzDDZkXcqIJqNw3F9Bi9NzWs+y2o0ySqUQcWUNFZ2be2snDRqK4XYMrK4ljpN
q0tpRv+k3s6vf1hCB6PNRiK0ZgP4BoGEYolOKLtcCFJBlTj4IARiRJv0pDumRrJXhC22zhUzAE+5
BJAMI2tY1p1HiRu2+GBxq42/LVE9GB5Hzi/8jUCyYWc5AKAIhLheYRIMghE7KIR9LQw7T9sSgVk1
w+jUHH+5aZakMIIFS3Zd6uza6HWOaOZMMukQezat998fYwmcCKMbVFaYEF2+cPyy4gwnkCWG6Lql
5o5JlDh6NPPQNau/dCi4TASlpi0E7XWmMHc4eMlRwQX4vqRo0cM6iLwQq0jafSmq6k0uuNhE2vIi
AlIaWmypb+1uh+WVODEroukWq9QpQS7TBcWPknYKc3SjxH2n/EjG/jCRnoxav79taf6XLq82HPEf
S0sv8cLcr4cBS435FTkabp2dwKTzNPylydzmu3Krd7BlcHHhJE3uAZzFYFCX85CEajxF/V6X30PD
3NXCN2NL0GN1L2XgJMyKAUlYXqgto2HaUMe5I+lAK4JPgzy6omd3W2rZa34CBuz/2rniEK3yQiw8
nYVFkkJB9121JseLHEH7llrvprDFkn0d4ak+4o445wzTMhbFks6ikNzqZJSQK78UtImDMtkbZvha
m1D7IIR720+ujzkVf045bNl05eiYXQbHoEkS1RzmbLINdnlV/1SawdEFcSOTXDUDjo6+HLgpqnWX
ZgzGw8R0IJHsouJb1gmMClUv1hbpycpLnNXAz0D/ipQAUwszoZ5qakDuwYCbtjPLOPos6sG3Kfaj
XUinMfWYNY/0d3S0UZCc9EfPTxUb+XBQT15pneJa2+qTr31PBpWVuQSh0XBYXKOpViDSUJKjdAoD
UgEA5OlJaxwppnz+5fa3vD4RlOZpyMMVzYZCG325+iwKCyThIpBpfSs9Rq2PPl3W9FzgsdeTMQjN
Fl3ZNdaadytsEfNQPxKPZGKXJqFgz4LIB9UVIva3M+yYs29337/lh9T2bf1XfjAMp0wc3Plhcu60
X+ijbVzvs4nLSMdPILOeVTg0mS2+/Ak0x3Ikb/kJ1QQjTCvDn9JuCamsue+5jcVH9Jkj7KAeR+3d
nKoDJXDpJNfBDyOtt/pwV6uBbBvaMgCGoFBIahcJEROF5JF+DsBBVN6Nsf5UczZvu8maR4K+RDMI
cCtvq8WR7zq5rJFVTJFlQbLVYqoWnTwG27JKcjytp3ijb61q1aTJyaeGSQRYFgKCwfDLTJq10Ye9
1d55WsV/f41cRcUWc+jKo4AYcGZLvvQHNdS7SFexNXqg4ALGVSJ6RrQInhqoSyG0z2N41He39/Sa
k2DunJ5ZXWyqTqkorwfGP/s0Zg6zHozoUZby+i/PM8dHKFqhX/JQeC72ftPWmZ3oonfyRakDKJhk
7jTJUmlDNyDC89LBdV9XNcOsQQAf4C7yMuVZKgUTduncqyukPpXi6MWh/zXI1DFxS6EJmPvstI1n
zZozyiT6lGmZfESv5nIrIettB7o63EHwbDpKKTeO4G9heq58A49X2Tk6R3QXKatfGqlCIy+gKQG1
CLub2X9Rsoa61GdBVRBj38CuX0VIbM3lPLCRJJrURS9thR7K0CNFWqc3X3XvjyC56fTSDm+3neHj
ibsMSQAw5zl2GABR8bg0Qxei05TWTx1lD4uzd4Jr0AEotPspucwc7NtPSILe8TqGzV827eguOtGO
26VH2F5Ow/24yw6t3e5e5YfyFQbcjRv/Op/hJ/3z45aZoSLlvSCU/LhJC+1SeW2tEz8yUA89pOXd
Rq1/LXCeG1t8XJrumiXMOwFeXJbtXqjE31Jfmp9bOGO/3972tY8LY+qc1VOPvuKCJYfu63AGp4r+
8ClSfqj58FhkplsyHXDb0jXIGD9C25fwKdPAUJd1sVL19TQzMFXVpTu0d53CcTxaOaTd95LmDNNO
RyQj6r9Hxv0mR+jaOj/EmwHqzIrJi1BjtcBrKHcz2ZGRbRsHwzzNPd1Q2NJ3W02nzr/eIpQW6WTo
6ewq+qcq2En38s5krIQyHM3cffbk7UT3z+2d3fKXxdpGFpEjusHJ8T836qmQDoh/3zbxUdW7cTqX
GbaqgZyoe2wYr9/C3XSCQ/Ev2QmeHyTnZTq+eIwQ2OpDuFcQbr9tenND5+Wf11QmC4eRMd3+Mb5M
37rnH4MtHUxbu3tJDwMFig1HXd9O3hMABol2y9gqF5A/aS1XfaL9GbIXil/hVgq4aoLm8wzoMkjs
FyG1tfIo7NElgdd0pMUl2hRJdnGx1SS5ZuPkgp3VfOauIS/bpdfDFBPL7YdnhLk9juoPP/uZtsmD
XBMrx+RXJRnOzBGupfFxKhLbj8ON5vL1qZ9/wlkqv/h6cSI2oDBn52x6c2fE1bvIsMFeo4VHjhtR
OdDUV7EyE1sUw/tBC4XvBi0/WMP0nUTLY8ORr+LA/HMgoybWgXHi/XbpTCLAgFiZ0/1I+d1Iu552
QDkd9fZ/NLMIAqDPyl4qMBPnT14Es/NjG/EFtA2+lfUPrM29IgpBlJ2WjtQncYi4Xer4sRHtuyK3
Iyt6iMbxi9W+B1nyWCWtY47WV9OYDlkynTT528bxXL0az37C/Pez4ylJUeCnKj/B8N3gC8zbERST
f8ZduXuWBfu9d31EDO36ZJ06ROA3rsqrPGj+nPPtpUIISZ9gEfo6v055Y5C3Nuov03zD2ewhP1Th
r7TfeIyvLvPM0uLRpsjck8WcIVeNBh/LtyBo7XhghL3Mj2Hbnwqv3/i4V4nkvLYZKS7DwUebc7E2
wR+7CgUfRpkgXrPTeBjdqlW3AEhroQiadmAslq6iiLo8EGOoNuiisIOlG8Vfh5qDOLkbPnI12sZS
gKPBnWMy2gYk49JHyqkx1FKgLsMsYJ/fDeNba+6r6cEUkWWPHMlwDe/zhs21D3Zuc44EZ37ph16u
CRY2ZV64eexKhJri7055Urx9KbuT/hyUsPzvNeFbKTs0QexcdJv0pEOfsanFtHp/qnQF5x48UJHl
QbWymgkkYx5gyO99y9bU397wqWC0yoO2kLTankhyM+Qbn7X4XsldD5Wa8q5td0X/PQGMGW3cqmtx
UOUJQcbHV2d853J3rCGn2pO0zDqIv6f6W6HDkl+YECNsdSXVVUsgvFW6khDQX1WxLM8PKh1L9S5x
86N6IH3YS27y0Ml2d9T235Cn2RvPoW09CXZ9gLI/s3Pne7BTnNQx7eFe2sWn7Ml0+9w+Nt9Gkozu
bTp49qfC9R6D3dttv1k7D7yqPgZAwE4un29tXNeDpvakb7wq8ZwpfDHFjdth3QZ5MDxkDLQsYaF1
aOZtWOIM2agdDY2xhFw6ClK9ERyvq8t09yiMksgyXUcwufzGPQSRfgL+wunrzAoZ15bE5y7rUaQT
y9RVqkb81LVye5eOjaijuRxk77f38nrcGvOzDhvVGX4ExcXLXyBOUIHmI7+gCJAEu+uqXWA9ZgL0
0QcfqpwyOVTinV7QKlN/euYuUL8H1clrX0JxI6e7HkNZ/JKFv8eRH/oRGq9O/AZbNTx2P0qX/ojz
uz1AcSecoAp/CXbmrj3qT1vTtmsngNIRw9d0H2nWLEKsVk5g70xsC9CHSdoRtsfQf7OmjcLDmleR
1EDgMFf0pKsQg5TEKOUhnptKh2qQ9vBr7UZP2W181LVgzsCLRPuZFtSVSoCv6V3df8xiwcXc7dI+
0P4IXdXGdHDlyNtbYevtPIYIPifUVA2ny2A6I7VMg+bf3CsgczlD4lwQWZauSeSEimIxO3v0/hJa
xoqYNJ8p9vdMaisbqeza/p6XbRc5nRQ1reHNo8WdcRdQZEgRmdpqZKxdWuc2Fkc2FtuiDKY5LPvu
RGWY8SykUiJIZGhdKhtF4LUFIT7CvkECxLz0InlMMyWcUEdm98qT330XvUO6Ff3X1nNuYv772SVc
FspIxwETJe9DZMEmHS5g1+9EJxogTdliklxd0Vm8WZw0pYyV2qxmc53sqKn1GCADOIbTRm6xuqoz
MwtPaMtSL5uSrzRFf9c5dIqVnQnvev3FEk7FFnRpNcc/D6ILn5D9UJ7UHmsUtZvk2wREPEi/kuIH
xXtj7pD6tM3fYnlKoq2vt5Zdn1fwFw7i5bEh+Bl3YfKlzp/05nmYHsXoeYswZW07z80snCQ1+7Iu
RBboxa9+rdoJslKqKwjHST2Q3G9cBWu3IlTZCq9SENzwgVy6pNoNmex3A4n8tzR3zMCWv0d33ufR
t7e0pNa8ETQPgZ+BKvo98y85c/5Ka/QmkbAkavdmdEhkEO8bmcTa1XJm4qOuf2ZCHpWq7Mv5C/Xv
U/9Lrl2pctLqcDvkr71Ezq0sjpUcyrHS9iykgd1fbmt77DYi+dpWURw0ZWSO+TZL+iFGcGiwaIze
ZsqDNmQ2TLO6srGKtQ//0SMWuYipMS/OkQXPsQoNFonoSBflMEF9mfKIA8FgD8WhyWI36ne3N261
r3Juc5EA6Vks6VyYhFh/gnzlofEru+nuRdhmRqf2n3rkvvoNB185tSbQ5RlGBgsZpdZLtxMaP6qC
jN6ALOd2JyYw6fyOxsGeqh+Kd7y9wI/26KIuiLGP4SZDU3lKXBoLYVpvw8qjceSoTvfaq3aa2iNz
qm/Ip52UfXo3OdlnK7EHaAherJN1aDPbcnU72qm1s1UOWKsVnv8cfc5dzs6DnntxBlkLfvRgHnSo
rPxd/OgdbeExuFfuwldx4ybYNLjYbL8fyyKPWH+o2+YptE3X/4SiFqaGN89JTsXh1+0dXyuoXSxx
cflMPTwgXYzF3mlCW7BjZ7iL9i8T3ZHMkQ9bc4FrL9cLe4tjE7R9b6Yl9hq3eVAeps6x7BiajuxZ
dcS/8yffftcr94lPHBg2jK7yfmPBK9Hn4gcszlAWVLle5x8/oH6s5T0+pu9/+nfvtIE8AyAChBPC
Bl5sxa9pdlFSm3G8hKRlZqn5SZsZHeylLRSsoe65utnZY7zrDH3faL/MiC4wBN9UtixG7FRpT8fP
jq0/SjQ9phRb2/qoDg+W8dqIJ9387LfZTqgS16j36RY70fV5n38qc2o6cQ0Cg/nvZz4vhtZYTCk/
Nal3Yf9ZSr9TZelEignD79uf4upLmBQpGBPnfcGw6FXxtLaESa8DRuLQFyclndTGZv6v2AiaV3fB
bAV+VTqB3JxX8Ysx2ELPQmAvRpVOd3Vefx0Q7jsImf71v18ODU3UFUBizIWZy43rlMaLmUHnfg78
v1MKz5Psb9zPV6kNa2HoQqJ7Dy6JmdNLE0B6lYTyJK284vuovDZwwxp0L3zfzsI3Tf8XO0dvgqoO
RAGysQTWK1kxxpMGWWkQVm+a5D/A0/pm+cVGKfQq6aAXPPMEUjmC7RHil8tFpUljWgSghnztjz7u
rPCLXt8lW32fa2eb6Zsgs0GuRqa6O7vJmVtrRm1awRg1TuIHyk4tIM5Ux3Bry1bXcmZl/vuZlXCw
mLdJ4sYJYZ5PW/OAIm3qCXNHZCOOXbvCvB6GgCERJ/dcukKepKEidViiDEhJ1xFax0v/bujbW89C
sCWEs2Vt/vvZuia1DZiDThpnqJp7xUOAvSzq0C46qdkDOEHCoYcvLbWsrRfs+ob+s8xFQtDGjCFZ
PsusxtcileywZchiIvlVNo7WVTo3IxLgX55h3fRzlvO5qtG1zI+Ae8hMD0EKNIXgtxtlYRcTlKk8
uSkIzl5JjreDxtrGUvoAk8cYHkd74fxlqPqxVOH8DQq+nLTq1ZdOfvojKEa7irbo4K8TyI9V/mNu
cfnlWSN3Yoc5BgB3sfZkZBF16iNUYFr/NQwRE3dIXP+3JS5OXgeJtopCK57ZoBOlnrKK9E170v2d
aHwytx4XH/3UixTyY4lA/WCSYpBricAbBgZ34N5pHCv8qon0CQ8wx8aZb0fKgyQTOkGBmK5BzLy9
zOua4MLw8uz3pacDDG8cZIUfxOqvyPw7L76WQo0KzUR1kvOhCKcRgpKWSUSLLCfX2kOXKgdkpmzL
avdeEbkQN+91wCC3f9y8x7c2ZXFxNGXtZ4qAd0+8D2Tvc6Z/i4YNG1eJw7x+ZAaAl81IomXBsKpQ
gqlGbAhBUzFPk1F/D/rO7vSk3Y1t9sQbaquNdk1GtDC6CExdakwMFhSNg7LR12joD0bQIq7b22GY
72WQpB0trqj8XtANjrQ/Sjw9qtLXRBRsxejcTBtdVZkeKi873N7wdTc8241F4BJ1vx3ImhpHGahH
C+9ye+y6QzL+VIH8ZP3OLx6N9A4dnNt2Vz808mgMTQJ8okV0GaizqByCSJr3Y8iOmtEcZdM/1lmx
tbyrqu3HvgM1ILozBrecO7UoKtJq5FB3ED3O1CiT1u0agKZaA+ujKn9Rg9ztjPjTOAUbttdu8hlY
//9ML2KY2qNAYc0xrNW7u7AsT6gTbbjy+i7+Y2IRsjKGldoi5uNZzbBH6ocQwvipuqXAth4yzpay
CBm9nolyNLIUeK1hKjnSr/oTHmloPFTH7JiZzov8ysxHD2dnexw3Hptbi1y4SpE1fp8ATnbCeHBr
K9ohIL7rxy3KrtWL9WyNixNqeHVr1PPFaoYnbdqb+WeLqyd+iFq3Eo9t/OnfHIB/Pt3y3DWWQo+I
LU1QbO4fdf1BH37dNrHhgMuqQBR5vVVIJENC/mVQnjeTyNV/nzfRjMYEK7l8LCq1SrI6zUvInpvq
tbT+Tc7BlBxdFxizmMq/jBF62uUGqr7kHGL80Me6rUjRq1Z80dXiWOnJfTfUP27v2PwvXl0/ZxYX
PlCmulhaMhb1kYa4MwovpXDU8l9es/HQXvXpM0OLr99bItR+I4YC87mtNSSMbLS8N2761dXwaFXg
TgDEurzo4n4SIlUpCUA911uaDCd0M3I7EL+JY+k0k7jxvdZyYMBWM8RIZKZzqaCntrnn5Wk1L+pY
q++m5OrWvtniKpi/wdU3glaP1BdBHch3Lr1CoCTiQwpPmqYnbgU3QpSU3N21I/lHiibo5O7/hVP8
Y3BJpxc0OTD7HoNlfjDlp6raNflv0YRl5fS/GVoW1ZA68IdyXplQktq7zFLG8Q9ZcqxpA2Pz8VZd
biLMTHT60cilCLDYxNQYfX8MGlK+zA4cmtF3OloqDEeFR+jH7fikPfb7p+ju+4vnWk777bW+b93k
XjsgCmiz5Q5F5I0jcT0fwlV99puWQsuF2FeVote1Mz1/E3b+nXJs7vNPybvyWNxPT9F7eJp2n2LR
1l7Ke9+lcTFszd9clzXnnzAP3gCLhQ9zSe0aV0WmpBZE2hB7qnfKAeFHF3GOzml2DOO8KLZ82BqB
vi40LmzKl/48Jl5X6SY2f/iTIz0M7+LL+CJ+K93vmWO4oyPZlRvcqffs+nFr3FVaO7LnC14863pL
iSwr61jw3YxRyXfe6CBu6PT7/kU78Ix9SJ7M/ZZwxWo+cW52kRr5PG+9IsYszS633Gl2fhfHNhpU
Px/KL+qzaQuu/mi4Iky6W4y519MXi/1e5EzNWPbiqLDfzEnsJ/vNeB72Pz7ryK/ornQnvojPlqMc
VHe04/fXdk+GvkXXtPoYOF/+Ip3qsqbqdY+fID8q0AK5ze7zZA97wfk4etk+/VYcjDtlZ7m3A8z6
viMYwozGPPa1zIYZTBprv2PfDTvCteodQ1B2903ZNy6CCk5xH43AkKLSSfcefZqN+2gtX4Ck6j/W
l1+9ThhYNLHuyaqtdjvZ2pL7XLMAXyRnmIkoNDIX7lwISYg7D7WTJJEDshdyyo3LYHULZyFF1Gnh
f2My6vK4SlnSR6GIibqyJbc8EqSbH3jO/U/E5Ozf/sn/wqj1qXWSN3NrA9dO67nthd+otaRMkodt
K+4cv3f8zA0oHQhbrbT/zyLxEBP8FFMDi33Uu6qK4Q7hjEBq/dOya0d7Tv/2abponxJbq6BX7pz8
OwWS3h4Pm1FpLTsCcvcf8wtH6cswTCEXZY9HW/s5fIsfo8pG2MbvbJr+Tvw37ExO+vxr43SsvRUN
9KrhE4exnEnBy08bNV3klb3C9kpvRoJC5m/deOjiL7H8FmluEN91W7wJq3feuclFwmmESg/vBCar
0I4/dZAUG88ZkmrFKT72mq0rtvQEo1DnRPbcWot2Pvf1VxoQt5c+X/eLdACCdpirAYczfbq897yq
ToOhpDM86F/z3LHS50I9UFM0wQm05fOmnP3KB6ayzZSBxSQmkvaLTEeWRzPTpbJyQOR1h8EC7KN6
UcdDKNlCfK6EBNNg1FWjS0S9Z4n2SUJIZFWxrhw6x3uzGP+eVHEjm1pdzZmJxUfMwo5UW8OExDg7
yqNu0z+j8nD7E62cfbhg5r4Q2TVUXYst08s2gpgLIxPCxLkf71qWE+9T7/ttO2ul15l0hpnSWUie
0tPlKUCwWKmFtqmcXrobSA/hmOrUg+Khy2hn0slMHostDZC1bwRvBMcORBZd9cXafCUqorhrK6c2
033mFafEqLbi9vxvLFycZf1jY5FmTVqgZ5B0VjOzh5OKO57fTp4VdqPsq8adkJ2c3KDZB1uspGvO
AdYV3U+woDxYFqG0sLIitEwAD8r45Hm/w+E135IuXnUNFYgx30xjLmBhQhzyMUN1pnKa4ktpgTlU
fhpJxA37dts11pfyj51FWA6ykJ5egx1kPGMFCeYnqXFum7hGffGN0OUDgMwtzg2+8D7BCJPBE2fv
S/NPU+TNs6v5WzUpLZBt1T+O/jSBni2yh1wKTpWlfLcYinWzyU8/3/4p1wjuj58ya8TSZuGmX2yr
pGaKJ8VDBc3x4CfQ2hj1W58H/ouRDMXPUc0G2YFI10ghO9Fit6sz8ymIA4ZfWyEuUWKJsiP/eH7I
YmOGgZCXPAxm3Rt2Zel+bofT9OJbzMiGQjEcwrwpH4rAb77ClwTveNIXDEiJvha+lL1ffwoEPX41
ranZNaPcnMRhNN5Ci2kbN1DD9lPoxRJeXNmDPERO0MjRc97OdSuvGE1bLrtwn8dj/qcPBF5OCA6I
Ox/g+ouUlTyfS6mV7+S2NbdYsz4w3YtjZ4HyRcKAWxVa3sVDsxeaaTSrsUKnSHDM/Cv7vMuHdA8L
+rE2JejrlDsSqh++9kcsm1dzlO1Ajt65NdwUBvYA/GRW/RXL0JfVPRBiiZZat9HYXfFrMOmQIFAj
nke2Fj6XAIUQS40PLTfhfQ/OIs9hazXeb/vTyh17YWU+xWetyXAys1YTsWLVRf+kBmoV2IEJctMW
9XA6QSQTf45F6+AbYD6Kod+A8a4ECeSHDS55iiZg0hfxD07KCFFKYl8TiXY+do7avyrmbqw37KwU
nS7sLE6N4JnKOKRc7SY8aca0z62YiXW37F87BM5vb+nKhyNYWDNLCNC2qzSVaYbcF6FscoBtPCQS
bAtC9uD5/r+433Ffps2YXeBQLPJCbfBTvYimygla47kQEb+1koBZlk1KkpUE1PoYSTYgX4aPfLF3
Uyn1nZHOgdwa9Z3VJrTdUFlySyA5r5VPNjz5uezIidTbullnO7nN/C+393TLTxZBPgMW0DVxxZ4i
RNdaA7RRTpLuynqj3LNqRwJDhwARkXvJ7t/6VqPICHPS+AxcNOkr7bFQTaQlN4qSa/4IkGJWR561
KpawwMAbiiSaj12VUwNVXqMiZlhw3/VfB3/c//d7d25reca8gAf2iC3BurPgcQ+aR9F/SAzh9C/s
0DTjlUINFLjQZSiJOlPTJx8/CQPZ/ATUvIGDqpb+WHrL5I6uZV9v21vJz1AtoGPKvcDts2SSy4Y4
nBjEI3QhFtUr/ee036r+rRzlCxOzu5xFx65RS2uEIRY1EdiTFGlvoY7RdPW/CPUwpjA3SSrGPOxi
5/zQlFAx5iir1Y+KsfjBe42E37d36xqqOEt7nBlZuEHqB1oN8rRySuOjmSTG9hDD9nmSpK9KctBM
RI47p2+eWusAdP629ZXyOMZ5yIkQNMmMn11u5ASj0cxOzztBr21DPfYoqfb+U0yFN3DrLtgIwWu3
msRjAdzaDPNZqiGlHXwiYzW7fNGfvEg9SMPwF0CR+9zvHlTIdsVJPcF5+HZ7lWseOVNR6R9kVITK
y1UWni/Ees0qo6E+NHL+pGj/4lU3T6r9x8QiECZdlCr67CqaGH6Cr/hzFMzQ060h0TXH52uhJkBF
ToUT8HIlFOTiyWgzHo+V5U75tJeL6WSlo3t7w4y1eMuzjuwGpm6Ay4sdKw3KzLKaV04bSGVuo49c
9HYFh48rpnGl7btA0/dmVw6vZlt0T0WSxG4ilx7/k8CPtEMxbFD+FYNatqOhKQ27GarcFbVKGB1L
rgGu9GEpPPR54j3LTRQMtieKw4PXGdOdClT4fZjkiLFzyyvfG89Kd2YgwXfBsED40NfV9MlS++JL
HVnTXQf/lSsXRSTuaGC0OU17f7jj4ZOiokaZ5qeiJX63y+UcFo1Mslx/CLwXs5dLLkcZQrlk1pPU
CrU7KCXaxbbMeAzNoeCl6pRwL0qldxIy7xTngnwyBG0nFZOyzwpj3E99YQG4s8Zn6Dwm5jAE9UEr
eTfaQdLm6a6VSnNCdDozf6aDqhzHqZ7exkqXUrs3ouJFmej028kQNJ49RlmyM7Wg+zIkg3RoyzT+
Lvih5IxtqIOeIlfyNo7j2usdZBhZBNGNAdflU1q2hDpLDNK8maz3IfTK4qntYVSG4kZ9A6TnIXqV
tYNbCIP5JJltlNlDNHYbGdOaszH7Or+3edHLy0nPshujsinmVxzVpK79U8GjpGq7wftz26u37Cwi
bZVnaaEwh+RIcrK39PJB1Ly3KDHvemsKnP/N1uIA+Wk51hCyEw8s74fO48n2gQ/VVWLafW58vm1s
Lb6df8bFwhJad0Wv8RlZyMMQG5/jbEteZy1yz7MnFK6ga4aP6jLw9DwUa5VCL0BCyZla2ObgouZF
UuyFJP+RM/LiReap0Le6xGsJGRQjFOR4hKC3tMimLasXOmVO/DLpQQ6dXPBtmapmlBzpAG4chzX/
OLe1qMylbTSkRsc2FkYJ9UebpHtBF780SVl9Btat/I9uv7gyRjhJSmZE5/wvdqHbrfR4V8hfvGBr
XWvf7vx8Lb5dLo9x0qoYihkaMtoBfH5li9bbpNDUCeMXRCHtsS43yFevdxOyyblxBG3xrDy/OAFi
CEWqmdMdGsz03Sya7iiHZrUzel2D88cTD7fPwPXNiDm4A2SAW+QXy5H0wO9Cs7SopIjRZNqi5wnu
aOZgMhv1vz/bUNupAE2oe1KkW4KUQ24TKxCr0pGU4oBc9S7rutMQGkf41zYy0OuTjSkIQrnskZy7
4oQAimF0dY0pM2pgFx4OgbElk762ccA9AKnzjARaukgpvEAQS13JSidiDs+GLOSXEQitK0/G79tf
aOW2oTaCmgO1deQ/eGJdxhBG16SiQGHEmVCJVsX2vkuorHbeqRCNA1W8p1gu76S42EtwmG/Ynldx
WVli1ptbbJ6B5tMt0SZSlyOCbUylI3vjrvGmXd4kJynt9npZPfZ6cJpLa6mguGmqHbIxiNzbP+A6
jmEfPi8uOMQWIaG5XHvVZo1SKmLpFL0+cOOPhqP03ZM/QH+lRgJj0kYr7W7bXPuyZza1uYBw9kpq
hQ6n7GA4DgLXao2/RD22s4Ti2G0zawcdVT8m+CiuoKCxDJsI1QmGJ5dOGFoHsR9+lozva1N1pHS/
v21qBX/KiAjtaJUHCy+IJSdUWFmJiu5D6eS9jGClRdladf2MjmoI0lAMbLMt3bR7i33R6Tp/I8Zs
ml8s1RxSxfdLzNftYOzSNPdsNQT9UKjlQxCS2oqd8jz4wmiXkf/D0KIHz6x+bOzBdd2HPZDQ0IGZ
mNb1x488+6xhUk2G1Wsl6oDRC/SPPV2J9lQa+RdplO8iTzm0ABHbwCLH7o0N/oS1jw1LPMNUKo9G
KjKXPpVRnTUrC6USiEYf+3r4XPjTZ8EHgTJZ328vdM19z0x9hJOzdY5QrcSMOGGqKVqXrgWaAp0e
OHqlehuncy3MmgxJ0PFjX2mbXa5KHhtT8aHFdMB/75Sy+N6r2s/bq/mYnF1GIIshOYPntg6KahFn
00YLpzGWC8cyT6XqisiFj7/a+Jgkip3V34JGv9f9r2Nx8obXUvoVWQXUX49CsU+no5Ed1NHRpl3h
H7Ri32+RHFx/VYavaa1S8KKdQgfjcv2Qufhq3oUQb5SuLE12S+VmlH9G1ufbm7BqB8QUiT5Abm7q
SzuD1SldVULwwbPP1saZyLC1E+VOzf5rDm9EQKFFnku9TNxKS62IgNq114dJ4YwTzPLTZ0P9NnrP
Q/r37QVdO47MjlFBMWlXzFzelwuyZhYc04sLp+kT3aG6oTuet0ksuLZtnAQYPGZNUHkJba1bgX5x
0BROVwzJvUVl/jFHcM+V++DNH/stSpzrgydTYABvyoQhNH5LT5XoqA0Tb0GnMjzyp/agQVCi58ZG
NF3bOzr6ZIaws6KgsNi7oGiUOMlqYATGMfV+ycm3299mDsaXB45lwHfGWiSmkJbwJSMOZr33Duyh
5iqF7TFzTRGeHrYdqSe1/X3b2vpq/rE2//0sWkmSFypJjLWwhwyfQq6eGO5tE/MpvFoQYiBU7OiR
XfHSl5ZCPzMfCkdEeWVWUJPy79bw2ZDfZAYXbK39wQt+i8b9ttErknolMUtda/rC6YVj3e4D7TCC
IRrSQ6iHTgtjZ5FtPJ1X3A/ZReBYM7Ebc6eLYGQy6mF1AwCeAoCENe2FSXRjdcP5PqrQi82EzI3+
CWV+MMjL2q439PnIwHEJgWXq6vngGKbg+FPkyGP0Pkb6ly5/04TEjb1PYGJ/jmJxP0DvbCluua3z
Jl9/2YsfM//9zHnqPqC4M+fglvVJmAjzzc73QzfmCrQb8z1r8/suLnfWJOyS/nEYxo0wtrLlDOpR
5ObyY2p5CTugCawGUT6A5PPNL7zbfAgsQN7FdbKVwc036WLbEZiBSB+Igwmj3uIGyOGsDwXVBxUw
qsDCBKbzi0l8KQ3/p6a3z3EZGxutoxXUFO9CWBcY5USSidGDy82VrCoze4PyUvYg/zVBPhDufn6P
3MYOd7ET7KudbGdQWn3tbc3+tFXxXkFv0gRERIiWKXz2+NulddUUAk3uZ7QK/I6V7T9lLxNmXW3n
P3aO8qbwRD0ET+mXY2wL+9sBYwUfweec9ZUpfBMJl/etz1tDUHKqUPJj8aDY5p15ip33/Ft+QvRq
92+MKYCOOA888ZbUIYPitWrYsM/CK6jso+XMxLMpMOzMyY+bJBYrR0ZDO+w/1hbxNkgMf9ItloZg
5Z1/hxrnc+KGoa0/f1fvs63n28rblZ08M7dwIsNKSknqWNz4qXKLzkbWwf4/pH3XcuS6suwXMYLe
vIKufavlNS8MjTSi955ff5M69+xhQzyNWGvPqyImu4BCASyTqYGqwI0Ii2xypSJ0jTU/BxbRQBUi
HNXvnqpda/8e9rHbvpavKroZOWc4s95+a5HwyjTKQwUZoiDabFrzionGd22P4cZdji90UhD/oXGr
pwurfrfSxn5tIvUhlcmS3gs5MPVLukGlCV3roxkcDOJIKSnR4iw7gwt6Q97J3GeGn86JJyoEoYQM
kSs8D1Cep2sbPYoZ9VgBW/gwPuN3xzuKJugxHFys0y7fMrdzJeRd4VGeqoQtHxfzdspHfOefe0hW
RFjr0vTdCdnMc29hJuqom6xhzZWb+wqXctmmH42UK4HbmoWjR+T3veLyPNtd1+1DyQzjafOsLOU/
iSAWgWCgvlzvRLf9kx4lNKlzBDPJZmV37+H2Pdi1ezB/MPZxXref+/gXl/IhI5OkSI5mcqDX+B2p
DXBTHVCntQVzsLOEPF1YfMWrgJiPAl8Qapeo9l2fS6WRlEycHafnpoOq8fsmKxlBVFoNawsMylm6
CZ3GWYjrYqYKMg61fRa2o3m+f/Uszxksn2gncXsMn/5ACu4NevPEd9xgH1ryyXh8Yk1ezB7yY4VR
IIJKKT4HQH97bXAfKqEeiSJOSv5YjPdJ5o6s07HyaYO0H157mG4FVwr95Tkpelx6sVKZKMJZSE/P
s+yyd/Q71lW4CiRivA1yMng/0534XB4JeZzJ6OYMML4SbiYivslEuajgve1JbaEaRDRrumtZPKar
VweemPi8RrMihgCocxjIZVvWI19hZKrTN8Ud2JZMWz1zbsgzjFy1cYE0/31xcYRowhHSAUil3ckm
eNtIZjAe56sQoJBGIhO8Dip9BsI26TBfi/0qu6cAtFmetCnDrc56uazCzNK4qJviMUG/JaoMCetu
hOf53EHN7sVyM4XmmG1uh5DVawhpLJxmFDPnJv7rBYv1VK49TcXV9zFYPeZcYlezoS601Q9BQia7
2QXk1JN84x21rchgnl07XfjuQM80j5QQuMiuwY0xKIZSg0dqens3qvqmbQwn7FkkCetG/sWRqDRw
Oglp2Q7AGXdianWSWYDL1RTAdE7ue9ewJwXyMDastAMU601jtEULyjaMpZ4f9nQsQZkZmmqQ48Cb
lAqebRYGQpzDcdRj/Q6uJ3x0HUKoPowfmlNtgndpItKvyvYf+Q1UfT9Cx+j+jeviiwMTG7N0NS1I
FvtyKgYjfkE6bfvhonkYm4SUl8i6mFZ9d4FDhfAxLfUxD4DjpZITgAgQHvbURikYm0dGeWjtip+T
wf9rEhVawliRIr0F1MhVR1XwnF4xoLkM/kGhe67Uj6QqnEJgfFCtvk+XqNSp4ZpMmroKqFOXWxUm
8cQ/o0DKEt+LOZqItnmAxge7aURTF7dibd/2pJVbGDyRmNeCZD3uCzr9XeHNn0WZB0fSIrAQNVC8
ZfjqygaCghgDRehiQ8aNbuVOUX7CdxM315yhoKuSSXuLkgdmL8/aOiL9hcGw+WKA5Di1e4Xog/O3
DWszTcDuXZzlrecoR/6zsTu7MIOjyJzo+1k6QPlpgUjtnCaOrVFnQPymGTfFu/7OqEmLNdxUEmMV
1/ZpiUU9C7uZbCKfscISDGia2SOZeNsTVgLolTXUA1Ds6qlJfSAUxlYBJT9XWxmTPXklbl2BUFE6
LQa1rYygNnlXvQRWa0cWl9i99TC62udte9ZeCmi5howJ5ornXaJi5JTWCV/lEYbTP7ArHJlSgoto
IJWrHqc3Bpj4MyDjVYc2aEChsYKuiA6hWha+kmCs1DXOvD3tQUptgmU8eofOnYtHxG28VXdYwFGu
V0oFpIzTDMOWnWTVUWcKunUbYS3VcmUR5XGxJ2eTJII6UCut/iK74B+KnAoy365ugWCrsaXL/ElS
kPwQfimPDHSWgZQ3QgcYclAZ0KGlNqeWTr87hzfRaGbxD/kn2sH/3AZc+ey6spZyTG5oeYz/Y0F7
4y5MbMxeiRKJYo9kLG2zNSSIT6O9QhHR4GjMli+eldIwINrzOca+032FiRIPKdBPaOg2LKLUlUnS
mdDwLxIVEUVOLCdOBJJ6jKDkuVNdxT7fnfmCFJuB+G5CdiLhW5AQt6wq9kpt9xqbctCpqjSxMYCd
XzoiYLzcO8duZ3+1GmFNlc+uQL2FrsykHBUyVGLSB0Vtyr+yQ3BuNtyRu9SMxy1r1yh/bNoUBIc5
7DFwi/UCKGdR2bTqxuqngRGIV+Z25rWD4jEUIfC5SHfENFojhkJczgZNTm02PnJVMontYVtt3gIn
fzWO4mNwP+4jJAni3/HICC5rOayrH0AZG5RZXRlgyDZ1tKD61WsJJm6OjPkHqLBm2Zb+Q5Y/pvqE
yrGkoA9PhLYKaxHWd/XvIlAHEjyc0DTk50U4RtvxorrCXneHvbrlP9NtRyDr4HSQ6vMcYVeR0NHc
zAzc4WyQZ23LYmxcC0aLDaHJfMq0avlxxG+ZjAZ0Jxc5ZzSvfWd1fviwhMF5zOWClUulfDiuwnIK
+ao2O6Ql8ISBLGt7CvCG8QNkReVNaLWb6Y5nMjKs5bQxofsXmNrqjAOBaD0AeAI915bHty5vTjiu
5Rzjw4KwiLnWXoNLPGpbOT7P4ioFXiNAZhCVi8ojogAye5aE9/wf3VhRWj5R58a6jXXsGT+ammDW
3l4Od3OBHMVxRXak4OP2BbLCX4JT+3cl6TovWr2iqIMys/nL36HU9gc3CE7tZOLRa/GgetBZcYJl
4fwkWVwkec4Jna/CwjbaZIVVyaj7OKliChwp0i9wvt42cO19uLSPek7pCh8rSjN7Sksa3hqq335z
dxti9cm2xKDuRgVz8K0iACM68Gb7x3tM9tyviKgn6V+URa92i7ob6wYMWo2AxWsw3Do8p8IJuiIM
axi+/j0WsNigRJUb/39WzAm2gSnuMit10UfUwCPibe1UpN+IL/L9bdjvbM5Pz5/J/dA1hPlPaqOU
EtyyqgbTjAd1p+2lFwPZ45rcdcjFyIR3CvMFkdNMkNrlN7wlvP2LdBPW9u8PoHaxL6M4zELsoiBg
+vXQ+nYAOp+IsbyrQRklQGiVo91S+qbXWaxu3eQaNyEXaA4YqsSnCwFp5+2VXP2k/CZKgDUY8KZ7
HgJjSPhWhyGqi7qYGX0GATghwjvOSuzE7be+xQBc+zxaAlIr10Z65AXQnjSVb077nry8iaR+GDf5
htXGvO4mMwvE/zeOPgElUnkV2CfM3OY9W7VbOya8ORB526BiT9RZXvPOu/so7n27QfEqPkjQUmMs
8comgiFCF2YeVhETwFQ2LY4rLylFMKKpKF4TlF2tTgH3yO1lXXlKQKIInGigYUMmgk6WyVo8NZEh
o0RUVhanulX8ipbcqUtJ0Z6DjLGJayahIwsFeczRz5Xi67BcJrI6VQG639SEnx7UpnwasaX/PNuJ
Fqa/INS13TZdlucJGgf7EFQ4srhrVBmfK+rmH6+cwSNlPHczz23G1G1dRp4QZV2AWxrJPqfsNAho
xkZBsiw/l5Wh33tyWT6GSakwgFfuNjS04R2ExgZ0N9BEGE0XeK3OpZiy5Lc+JLKMuwovwOhYxr/q
xozjy207V173V3DU14rsw3xNBlyF2d8W1JNcYUcYk4ghboKdvA224iAGRqfQDwYWPTTlUAcP0ytF
m84VvqncdmkMvqSEcapWLp4rBMocLUmUIsCImFkVAhGy2Kyjezk9Qvic4etr67Y0hfL1oEfYjCMA
qfylhlhe5hf2VO6FPCUNeGVurxvLKsrnC7UahxxEdWY7ceU5DeLBbiGQfSkm4wISXZFh27wN1DWK
AzZ3YIMfer5krs/xmLZyAa1qUFAYlyzdQuCTmUNfWz4kXxElZASmH2zIXRkP6ShizLHO70KF9O2m
x+zK+NBl97eXboVrDj0zCyRq7QYvEKCaAKTRheTW1+Q0+98T6haardzLD/5d4coYmXFvo87/Kb2C
S1BqBT3RwxxcDFA92qQIT/wd6JTl1hqD+4A19bZ2qP5iIQd3vVt620VZkAOrGR7CfqezSslr38To
EZ9fAWhOhdbNfHUvnht+pk1gJJFwas+5bvJ2euzdAW85BR8UuBsxygmNGbzxS0Z9YM0Nl7jiNe7o
BwNypsANoePDay+Rl1g8xwBZS9fMVA6QCdVQvgMvwDVK3wTlhPwYIoZveYOV1Knlq6Tmn8XmtcEg
5XDIistkfN12kHXb/oNKf6OlU9xBFhq26flnkSgvYgXl8jp7/e9QqJ3DUCwkWXvYhs9NNy7wCE/y
naRzjHix5u0gr5x70tGRjsGc6yX0ZipHX4YxGv+VJ5s+vZ8wedlVEMHEQv6+bdPqgV6iUSFeDGSh
iUOgYZJE/TW2sbKPtYRr0J7rTSZYRyV7wNG7awRfMZWszg/a0IxbzArVNg+qPnNIunobRKlq9RUk
3Zq4+Lz9E9cqpejQB+sTxkt4MAlT6x7mUjamKmgFpli0u+alxcd3G4hWBAqIvvwAGxUpu9YcCox+
8d2xkUaZ9CUyXu3bpN8lkOXkBHmHqtFZ4T2rMCrGfbK6hssfSB0tjFBrKInhB6rHwYnuetffJPhC
k6EyspEf0m22CxC1XDQD316ZtVi1xKU+0PpAw2x3hJpAHr808jH9FwnRq4Wf8RehKpcjOZZlxEIR
IUNCz2DTWVqwi6I7r4MyF6NqunaIl9ZQfp8VHReJGFAyS2icVXPe/Fkxnm+v2NrVv8SgvF1t9akv
C6wYlzhR/CghfxNbIovsfC39gAkHsE5hps3AZAm1MX7Rp0P6zd8gPve+ZlblthIakiOjqLgQnJHR
TlCykh5rti1Bqd2qDanUPWVm3+iekvhRSfC1fFRZXyWr9xfurZnACtPpaHi/dgoZvSzhOAmI8BYO
3mSdazfUbOyWXRw9G3P1YJCX71llyzXnAKmjhoIYZvXQ5XWNGmptl4o6nKMvYjssUYGroaScqafb
/rEWe5cw1EnWU93j4xL+ETTulFs406SbJnCAQJYFDCAya9h43VMWdlGewlVq3fPfDjlC7ybG5Bym
0/CldEilCKrRvGYmUnDOwfhtlB3jWcVaU8phxMCTfInHmnr8JWzf4hbKu4xp47WH6XI9KWfhRC2f
eGjOmOGQ3He6SMAZ6dZa9VgFnY1OIsb2reVOjSUedb7RINDoHkikTOnBkneJo71KhuU91M5kjlvU
F52axcmxFoM1iBWimRvcUj9GgVEYU8LaA6KacH/GqP+dJbJ12ynXkvrGEoOyKp8EPjY4eCXv1ve6
2dvdXkABIyPyxjt0ZguOZX6PTqj727ir/iHhcx0qRTL6yqgz1/tel/YS3jthqb+EXroRcvWoBwrL
vNnH6ec9vl//g0MdOkHJ9bJKgBOk4VNdPkF2aauCD7AWRxAugnKEc8WufahDCJn0NSma0NTH5Omf
G4tZhHl2E49X9CFdBxgpTOSmh04OpHfv+viUaI88z1jP1X1cYszRZ3GfQuJ3qLsMGJpoDnsMVd9z
Zmir2z4i06XddrvUSdzhTfj0GOdibScxdAc3xXSqiGnva+BOT3w9TvHIU6ba8bo4JHldkNTzGNmk
b72j661Ev7GK9hx8A4jz6PE10AgRmFEdekg+PaggIhc+uLOHsGn6pwACV70lWJgGcPmtDkrikciv
6LXe6R/8R/CsOyHDr1YmTOYfo4N0AIR581Tu9Y9pQs1XpwAaSbyrODm+V7fQFwc5ryOcMCocEd+W
rfog/QGLS0IyN3LVJ9Z98nPhr3/CHD0WO455vbEKFeiRtNHOEG0RLYysj+Of1z4gMCKKKcdZ2ove
27SWhZLPZyuLz7b6MuQOpJQPavd1+3z8jOTXMJTvxmhqCPgSMAmYpLvfPIii8mMuDmTkWUTGK+dk
xsI3Mj4hoQVIj2/GUzxMgQcsf4D0cPs5yeq+Ed9RBDFVMPkLam9igiAnQvynUUNLG7ujodTWVKGV
P9JBfXI3+PHjbftXburrH0UFYbnGcelAb2niM9Ru49rm0Eo/bsfQktTXqdzo/ElqGaCze/w4TqDx
RHuyiMWgjxNfGWMOgj18jOn8JU7VB7ZO9s8XD8xaQFBmSUHMDWMJvQ8xk+wqAmGwy8cWV/jbkdsF
WUtuL+PqgVjAUZGobo2GC2rASSFPesxlBklNJrlkwKx66wKG8tZeLYSh9bBwaixs/NrJI9SnpHlC
ElNC239hEuhGEGVAyWnQ7WF+3wVRV8AxZuZopVSJ3NigIbgNsup+0HrkQR+Nu5in+StVCNk1QwqL
KuErQKsWcr34egk9k1NAiQi2WJWI4uY26Jr7GWgpxawxyiogkr6OXto0qKWuYLMKsIo3lXRK+opx
M61FryUEdfdzJdhoyhBmcVBo4DAsFiH3C5Gg4um2KWsOscSh7oKwjLGqBXAyLca3wxnZiwlzDUFu
NyzyPhbUvKqLmF+KuRDXMqBiEdT+OikqEf3yZtUckvDjtlUrOhjQvlvs0HzcFlhVFqtjykOIk9u0
I2lEoh9BE2YbpnjGYKyZWgno/gV7cnf6Obh/iswn32K939YiyPI3UBEEPS19yzezZ0IoOM3sfsqd
Hk0firDnfIvjPm/bvBZBlnBUBCnBnjLmOuAwSfbIiVCljTCyWhZICt0GWnXNuYcGrZ9YYpq6SEAK
SeLatjHl0pmkQyEfdf99YnnL6uotUKhIZRhhkmKqF8Joqdvr3YbjFBJ6+6FO7UK/81vntlErvXzw
mAUelaDNyrIAiyCsykeif2k+SV8li79IL0pK/I4Uvsk9o89kI55Kp8EQnv9w+wesbh+Y/NHHPfPt
0FdaJyncEIywl4sgUeSHZiibKouXdjVwLUAol/RHNeC+F9VDPyQvvoQt64IR5sBEX81o8UdGAgU4
UaC70acYfC+Dh3XMuHOZ32X+W+W72vARyp9Vd1ajnVocfc6N+cd/sX4LXCq6eOABiYP5xNeTbwnQ
LFc0vIhYvOmzF9yyjoorXNWl3eQBpcxOcv5HHg8ispcoDftFRjB/bufqP2awgV8u7KK2bMiLEiz7
s1/UOyN6C7ujX78prLt65UzPbdUgOUEPPF7M1DXQIdUyQZUWNxp0kiNNchIUG2P93Akh41WwkicD
xAKK2ig/TsRey/ApNKBr9UHoyLQJj5ACP8p3VUXSLahc9sabwOh8WgknqKMi24ysI8p0350oiwuh
gOqD5PdQnm6Ko+4NBMKvoAUkspCjamG3OSO/s3Kar+AoIxupT7Q+BlwhHlLuXog2And/2+FX+sdn
hbO/JlG+OKhFr5c8MCrlvofaVAUmqWObWF2WmV5oC91XIzuVvuf1S9XtleyuDs+1b7UIbAFjddc+
KfFbvnnwMRii0e0EQs0r3NRDIbqw/JN0brGz+bts3oeH7tBsgvvWSTnibeJDdlLJLniqWbJTK4+L
qx9AHZPM41DfivEDBs/xBqcIrMB464xTEbDkm5m2UhdtVfJhEiqAknyrjDY8aFuJ/Bk4f+LDR+RE
L7lghVv/rifZAcKHj4X7zmotYhlL3Y26ng9aaWDn29TqZUsGF1yV2qH/S4qebzsZC4m6FRMtH5tM
ha3gc+q8fZnsxuS+Hh+8kHVxzCeCiqzLDaRbgGVwXclRBaRKPFTyryZmPKhXKrCYzJTRsQdKDX0m
87h+EtZyIXryrJ4+DmfFO2OQaEicUnKmbD8OFoyT/MCcZIXxWvrmk6MMw+Q+DgVoiTGKTX8sBH5d
F8mAmhc44a0K8W0YQProRpDoFXs7AUtuFEMvXt2kxd7vjlywL5E8UPaqdOqVV7W/oNWPiCO4yX03
9qwo7+ypJj2/jyenzy1twpePREZ5G+nevvWgcqiDMhOym03GmfXw3AUFhtvexdZNUtXU0pEU8X6s
zlrDO0NgGvhg8kUSsiLgiueAGhedTWBkkkEgRt0oSMigf3ZS8A5ABEQbcm4c49iE6mypVNZtJ12J
7VdQVLDNe3lqEnGGCg+hatUBuAohKcVZum+pBSOyr4JhJBRFLPzDaOa1G/lTD6JVCWBJZ5AhnRye
U0kjvHL9IW9PUdE4t41buZlnoP/gUYGtrUeQygnAi7lnHpNCkvjo16oztfZtHJZdVFQTQOhT1Ops
l+KRtE4dXfzIFVeCcnSh6Vt9YvVQrQCCMhYS8eiIwPmgs5CcGOgepHJacIPbvF9sw+nX2By5rDyH
gv3P5/aRhBAxtogELAoS9PWfZhoI/3yjNUXFM8fiaUQNP1CdPmN4x8q9f4VDuWIhSIFcgxvTzIzz
EB8T4THsGCF5JVBeQVAOKE2SEaKi2ZqNJ5ui1JuqzHiirRoBGlckGBGu0Gpx7eLiJKl+FmCx5KB9
abLJ6orgPosYb4ZVOxYos38sXmSdoHNqyAMFrIlEQnsx+M5vuzTLDiriR1xggG8eCJ0I1oTWkkYk
u5An/a9Q6Hl1WcklHycEfRbQsmuUba/LCL2MHgDGYtElJz1Fa6icwxS+Vc5BJ1qYkrRu27GWXcYg
53+2/ZvrY7Ehsypio4DJB8QF0zFUD8oYg+IcdISjZBVhdkgbVAOCHl/jPCgKNbsUIDERQOKzy4jS
867XPzQxq1Aw7xF1e179KOoaydB11hgcVjdtn/T8oRxPvr9P6n3nH4XY7trL7UVYibZXcPM+LNYg
8vgui8TZKcPe7UKDcOFLIrpezJhHYu0ndYjbztDrwpgPcRzdtVW5T7PH25awEKh7Iy99Qx94IPTy
q5e5YiMw/H4t83q1VlSYUMNkwqgR1ipR+Ec9iiKCJhIdsjrj3dBxthHrzhDmpKnvDT/+b8Gp6BH4
EwYzeg8Hgn9MPQgYtGbZntPprlZ3Q2SA82afcSIDddUZkfbC3Y+iw4+yQ13poMbngs5MEbK8zA7l
CA1VpjaAFfRdveebP7f3cM0bJYjDQ38EhBuYW7j2Rn2Q62IwgNca3VdaQegeybBWyCxeYi6ouHLQ
lljUgvYNmCXKOMSg8wG9iRXkUA/Fu3b0Hp7E++ojZ/VDskyjYrPuyUkkQFzS7D74U/isPcSn8U9p
kGKvobhtW8r2Wbkwxz/mJlU6miyMpCmmC01M/DoBKj5P7f4LAwrKUd6COyUgBYuDjWGhQhUJdKHI
+WwAFiqdVgZi+Skz4+heZ1FDrt1yS5vmjV2ErECJMI4UASeV0B6QyPugD81+ZGWIWDBUIG6FoJLS
ZoZReFPvdxHSa6y0/co8EFgE/jq8QoXfUR+1sZ1BONAL6m71Gj1mBwGSsfmr/BCpJGSE4dU7bwlI
xWFwBvFdPG9SnT377xpRfzVgd+Ps0IUsukK4P8VefESLqXFJnm+fbdZ6zu6z2DbEzaQKKyBL0kev
P4tSTUr+6TYG0zwqgHRjLHD87BvqUULT5S+BNPtwp2RW28Ok/HXaDXexpRSQftdZ39uMgKJQAQW3
tgrZXWCjMI6+NOEsoxJPVNAZ+PYbj74CjfFGWmlyUkGYLyozu/E3Bdj1knpjGhpFI2CiuQjxcX9O
k10c2YlkgWTBCqOHsTxm3qZt3XK0uPIUxS5juecjfR1e5h+AOQAMHKAyTX/STMPkG0kmYzCwr0jc
ode1UMyRJ9hbMJFFGLMOVHvy7LSwGcjavJq3oKmTk+u+HqJjACSo6h6NlU2VgqdpE/fbMD5yxjnN
D1X5mktupT0bCunEkHC5LfF/BOFdxUeKQvghvhgzO47P21Jjh/1RL73N1MWmBuFVyRG51zSvLKOI
SA1Cyab6NQS82TRnH4zVcrGR8MbO/G0nY+wS+Yv6UE/QB9F/6SCB5RrZHEZHEDcRyGLTrVLuci6z
y36bca4XbdVsIg3aaHVXHd2qe4iHoyedFQin+JFvpdmnH+59KPapeFWk6D6c7pLonImWKjpo6yxA
tpCdo3QbjQ7f4L2aPacYIPA2kbbRjee8uECFz5SyfTJeEqg8CbEFwSStfNAbJ40lyJUdFHUX+Rc1
P3CgCdNeDFT8p0Nc7XMpwTzWVsvv09jN6nevf0ThJDMetG6Tq0Qb3Vg6Zzg/fAcarvCjltEgee4n
p9NEOwTbfvrK12+5FpqoiRA8imL1GOimLDxl0QOXv0tjbRmgAMCDpVF9LBdo9Ep5V3OWEX6IuWLK
/hs/ntLozBWgL0YlReww6qE7cD8zyp+8ElTUztR8NdDDMA68d0Yeq6uf9Ph3X/UkKA8dGJabbA8u
9swYzLhzfNmu+XrLteWh8SFvLp4TqSd8rrt6/Ip2IScN7dRgFZ5WymtglENvLGYEedSFaPqWVPG9
SgnauRvHFLbatnIakNOEJDnUGHYm/J101J4qGx72gBnIkfFwW4PHpK4gg4AJjfLo+LoODWWiQDBW
BHx0SCzR7M3YzM4V2CXJy4N68K1s94HK0Utts6ZLVqZAkaNfIFMHU81HVatwqX33B3m2uCvJ9OKX
JMXT1bzXbO1Y2PVh3ARbzSqsyOUGwlu+xboJVuLD1c+Yr6PFdRN0dd74PX6GOBO+ANqzVBfBuAfb
xVNGcMNZ2iEmr8bn7cj08xV0bT51zXVFrI+8hoLZ4FtB+qsQ7booSCux7Jt/PxX/ruyjbjo+TvtS
U1DASkl6kk1pHzgx7Cytzm1sb19vWpOVU1qpZF3bRt1waQDRgEbHmqbPJQm2mVPKoM1AAtJ6b44n
aCGaPePZzLKSejUnUgUG+tmNNWMnKa43nCRuc3vD1m7RxUpiOpXyFJB4q3EFjEj1f/PKZuKzbRHV
kIV7R8nJMpLhvelFAr76mEAuxByh19qH3SWOWV+Y33yG//emomp3/VMMIxELY67J4zF4gVQ7ZOy2
kRWfPOt37A7WdI9bjaDOQmpHJxCddBqzt3ZKRB5ur8kPJ4Z+kiyiZ/KbUVmlW/t7LhgTXvTwjBor
R8S8aongWmtH5oDEj/0F0De5McYjEMLp5LKRTEmhQqIFmTeQHqoZKThbEp3b1vzcYQqFOpNiJ03J
gK5hswqJjvEpvM9IHrnZxnvIt5KZDSRH9YpFosyyjTqhGWY/NL+MepPLL030WChOL5i3LZv/iyt/
oQyjDiRSllzNtzCMi3h+m8Rl+iJy0Lm0ISKfH7U2Sr44qKYxEplr3gEWehD6qCpYZ+kPvRiCrkI3
JT3qgS4PSkEesy3VXpRebxv3c5rq27q/ONSH3iSLkDxBJ71p4F1nCYOjuv5OfOMM0z/oD9l9sVeO
8VYxa411e8634491Bc8Vmi2hbAddqutz6GuT0RthDCroLU7dVuPJC+Y/bMmtt5GNVxqLufjnd+Bs
6gKQ2sjWL9uwagGoHptDiNSwa5jKRfvVg2Y72OknZjriR2KAAqQCK6eMWa8FACwV8ANB1hGcOaTC
S83JzJrFyfCzcn+N9p1ZW1zGbZbk3cgDbbCEs+52HxB+q8Fjas7fZ5Ornms8jAKzeYc3jRvWvbV6
EPEtAI0RfiYfmP++QB+FPM/EKe3RWYWe1m7Tz1ksRWU5zeqxgKoyxILRag6ehmsYtdG1wsCy4rHV
frUub6o2dyh3xW/vTrMhETed0jvfaXpGDFj3HcxloHYxP/XoSwOTbK2v6sBFZelDvqCz3vGs5Lf4
iKlNszy3vxnHcj52Pw7HAm/++2I5FU5MmiDIQccropWlaQgaUM3QrTF80oOWCF9/jJX92YAwu88C
cT6uC0St9RI15WCh/suHdBfy1E7mcB3YAyEsBtmG8whKK24bgczqC0Ihv4odd2AJGszP1h9WYxgX
rKMGVppuAqySotZzaQ5GyUEWvnSWPs26kQsAKgSgtaxP/QaxvBlUtHnnpJQjM+L1ewi8IuIUBhpe
UMuvEhKNMlLQAfEGVLn7YOMXEaQOFQI9WOixlOce4s2xLhGhrx50BSLRBReyPjB+PvPnPVn8XCqA
dDGIwXlxvt3Urfqrf59IrjrBQ7G5L8BWCj1dZ+qtaCftBlNQrcEcrYd/3AJz/RMM6uEmcfJQJQpW
DITBJf+Lay96CPWuF2joMTxwdfNnNsc5y4GPOepoR51ShlGN+DWh1pVNxWkYWPqY67cd5o6gHi3M
ElyUkw+Zhs/TOSKDDUsBHeCpPTnKXkrBI98Q/1HZQekBTZJOxXgdrYatBS71vRZ5VSyFDXCNUNzK
xXRAmdr089EOWIRm66v410IqDnfRqEyNDyTdeAnDZzm0b0em+YTQRxRtLuh5QfcAHq3U61mri8Dv
/RIu6StujaSHdwf5pT5zhSw5pax+jzVrlmhUGEzVYgrqBGij8dL6Tt6wmp5YAJRDqFqoDMIMoOoP
svAJgdbby7X2ePzmiMfXDzp1aLF3QRwlSe2q3uy034ioUmfVoYNxFsNn3VCrlsxs9P+DpFMHNR/A
sKzFQAolvoMsYoCMcxwdU//T92LHFyV0lyaNlXXGSx9mIIXKmme+wziDoucnL6kZHv+zZReBAyRA
0P2ZFVXR1319n4y+XEpdht8Tf4HNxrAadBXVYJ09oUsJCZGGZ3zFrh0x8G5ioBDE6mihocKHHEqy
HpR1b/oeuEq0QyGlGK+x89q6vaNzzL06ALM/LuYnKbtkLRXCnp+n+0a0JHoBWqprO0rkA6f6O3Cu
2wqa53JMTt6G/fG+omDn7V9cz10sKgNWFORGlUTAg0cKAeKb6vY2Css4KnpIIfI5nQGUKjF1mDE8
QfxdkiAb+J7Eew/iX7fxfmwaZdX894VVfK7GZaDNeLIdIHkUoMXlhWcxBKyiKDJadSQwjON7+xol
SwI+HWdipUw68IOr+FbfHiXh9bYtK5kbeMYChtqiccLgYDrDyMfpVWuJ9BsUd9wp3DUv6ra5FPeq
T4Q/LAKTlRZEwELOY5aemcu5lOOHvlZDrQxrGObPlYymu131pamWJp47MNEn1tC9j6wmmB9hbd63
BSb1jvKbWtLGApj4YIyjr0FpST++GNGpCVjziT8uHEBBnQJjeajAQPiPMi8PGg3Eo5hXVvRjlR3b
4FjJ56Z4lqYLZG9vb+GaoyyxKLNakZvGNgeWnAQEVZXCs+S8IFzPOGYsm+ZjuHD7UJDDXA3mGewW
zf2DTsr8M0TdAW0pREVsBnMG49pmWEbXqKfeb8vKn1exOOf+H617CqeIGKx2nzW/QLTnIToqicoP
QtwqS/ie06CKoMyDX8lJ7XcTrhiv2YuFe3uv1gLiEoraq0FOhhyiXQiIEYZj33ltq/h//jsIapuy
HJLG4F8CDYYwmCIIJIuPEuRRt0FWd+bvktFsSkYtx6knzD4X/j/SrmtJblzJfhEjQAvilaZcV7VX
G70w1C2JBiTo7dfv4ezeURWaW4yZ249SRB0mkAASyMxzWsNPiKjQaILYNIYAw53KgjUpnkXfQ5wA
qjlU1IN869L3rKawIZs6t94P2suUJKE7WYNX9eMNSQVSbPorXhFXgpNFG2e5c/A2/MX6eYnJjEgN
qx5yFXOyj88HCS5ZkZcaT/9iLMGTYukgUEd9tGRbmKsVAgRauUz0eKlzkzF3mRK6xbjifPMPyUEA
dnP0tUBWd5YivTQIAjVJXU8YxLL7URdQo9UdPd8OqB2rPF346rCCt7iuzvDmAT7bMLJChL02AE+b
dlBq0jUvbN6pehLFSmPQQk4L2+1MQwj6PAiMyCzmlRb32NkxhP2J3fbCVV/5rkAvTXVIv4GPWXFC
dCEEfvCLtTv+scZBu3iYncNLq1qvo5qwGb7b5LdtCglxR3yATngbe/Uuyv+xXyJYVFU0EkO2mKLD
5HJYtUxR0waXTjdXwZPi980pmLxR2/9TrwSKruK9aqaPpLZ0ZcoMbmrjBJEJ9HUM5hEC19XgKWtk
S18fCxDdGODVBfUCsTRUP18aM/bqNGQdkvUjhCBj5AQVpwb9un6rHdgGbPT5ttbBI5wgq3Sge6il
1S4009ZSk189FV8B4lFGwKECAUx5SA2WZGqL304rL5o8BZfsYhPl90W14qnzD10uwUsgaUn0dhhB
VQrmDvpnCKU9kGXVH9cnboFg4xJjNvZs2VkdsRuFwxjy0BxBDbu3N/q2w7DGbrNrN+E2cgsfOXzw
7Cpe4pt7srV947RGDbMQWSJHruHpkcxkiaBfvPwOY5yCngx27YYv1aflq+DzuMM7PSqJqC92yat5
Ug9rskpfnzzhT+eg0lKMTTbE2gzafI7owKJ4h6yOMYiG643yvbodd9cHe2k+z+Ek91VtTiKlA1wy
Hmv1tzW/X6+Ed2vjKEdBbaFpZT0B46XY2yfqZA+KoyJff3xlh/ipOamnh//KKPm1ZGAtb7QZUBv3
ibnXyVZZi+y+HkUX02Rql74xZjkNghQQ9El/RfjooYLueb0OSvuSzLh0B7n1ZkArZ9KO8/zsK5CB
HFHDo27SjfGMteDn+3ED9WDbR3ENBEqCeLMmw6h9jVsu7ZRuV6EVBkY9u2OPPo7oaNw2m+Qd/WmH
5mZ47HYz1zXFWiT7eH/7e7jX7jRv8uOPAI66lklaHQtpk0MJZqIHDb4lfGl9KH0ekw1qd8WG+fyY
fNRvxYuyTW6folPvJtu1u9dC/d3lSEg7HzNH0+TzTIwHyw+2duqwm9FXd6rz6whOgk/+rjzYO7ay
eObxlfdb+hexD1ghNRBwXPpZoZTgnlGRmqcx2aYNVHDCfIXQaGkLOIeQdpxQT8gwjYDolW5XFOEu
xmop27V2mqUjCocT+HugRjkLTV1aQvW0afIG0Wjemz94lOE9JaPDCXJ1jz0qljfC1FYOkqU1Sg3k
xmbWdPStSXubMQY2uCPn+x5kaNLwdmLWtuv8aNpHkY6qNydbo8b+GnHj9P2DKPePBKVJxrabb0f5
S5iXPmomv3ciOE5WF60EUUsLE88ehM0lUHgYlhxDa20eB/OFAkVSNzxsHq0MlFdKaT0PffDYks7L
rfHb9X11cQ2cg0quUpOyrDKCOBEK2Pdd0XtWZn/ayeQy+n2k1AXXAar4sDTyUUEJXn1LGdkS+o2k
gQfSpoMw6abg4eP1z1p04LOhkOa5hNJbEGT4KrWZNkFb3Q594eZRuWL94ogjxEJmSMeNSo7RDTtu
W3vAOsmG71ZjOAb6OEkCNu/7adjVVHGuW7W4XiAOCnJcEzcDOffZkGoiiQ2r0uy90cXGVsuHbPpd
1dVRVdfesRdtOwOTjrOSWSFFWxJoEsHJYQu+4/WeMNeKbupmr9rRyq62OGNncNJeUIUgDKsqDOUU
BGBI6v0EhehDvMbUvGaVdHi1ikWULsAaGdCgq+g/othTyA81ee3sG7rG2bK49s9smm0+i1q7gVUs
Bu2jmyNHhxjOK5uf4SD2KQqmr3vGGpJ0EtWKqGIyX4Mt8Tvn4HXXQFfxLFY1c5ZnaRaoRcMlY4Y0
SxrYimmiMly3dcMBF+xtM6C7oua76+YsHnHYwP4DI81SidUGfg8cDEXDiQc2E3U39qHuX0dZ9oU/
KNL0iNggtd3CGKs+2oRudPrW9fui2VqKW9rv18GWZwjlEijLsBDBSXdPcxATCxT4d2MrrtLikmTV
jl5SJxJrUr6LdqFp2J6Zo+eb7qXbldag6oGF0dPixKmsR718pQP0G/NHLlRXXeuQXNqV8FYL3qGZ
MMuSa38hvwpO7wh3d1GZDq9uKxBvoCp77N4qY6XrYGkQIU6so+wDLIug4720TBiIexOBC3wequau
q0IEl1oSb0Vh3qdh0jxfn7MlN5zpyKkJ4hQCQfBLuFkjxMiasHb1KvEzLbwdw2FzHWJh8MAIBGM0
9NIbX95pczOs7CmBaihTHkD+kqCOgRaehZdney1hvPCkg7ZRcEIiN6GC7FN+K6tynGQ5aj3dKEG7
wvTJCsVTO6gZxuMmxgs01XPVIf2I/MX0KMw1wSG8tGC8pMhVhUqDxQy8SVimzGac5HY2gsUDunh4
3EIhZxK903Dkvtr0ZHJSjfNnMH30PtHDfK/EevbZ5LbldnqQPxXmQJ7jIptuwxEsZlwozcZOYhMP
ObZy7PWqu20btYdmu5nDIwqdl5+DndVvPB1016zV4g1l63YEXppCcQNwbHwQkE491qVNb6uUBW5W
ZtEOkmDDr7i1Mv2WJVAPtqegU5x0ItZvkOwih6mnkbYvpgEa1eGU7icS0cxrGDchkMaj5FgGNXjY
VdaWxEHBsjZ644AacWgOGKJ3uJUzKJxamlE4wZQZkZ+ohY4KV0JrXCP6CJQRxOp83CS73x0U/Gon
okmEQo+kZbob9JPYj6o+3CSqkh3rNOufbT4VL7VSftN0/R5Q3W7IBYVqGpkmNHJQlkNkXoOobxVo
+ibu+vR7SxvbndQifWyRHwVRIFOhZ66hdkYMILuFnEBcFb5h8R7tbRmxtoaZ6r6VkGSvpkLzUxVv
dJY+0AMWjeKLrkLHQdWVB7Pr7P3INK1DzmGI/KZT2uaTB60aHgxUv0JbLSvsQwX6ytwvjYrqhz4a
NLTJ5hlz9IH1KAZKK144YLMvnowqTh410QlXn+ruOSsqkL0pjG2GLoA2QEktyMKhIf/7MCZI87Up
qvE9g4UDpLOSINmAsyMpwJHWhU/tVDf2U5oOLZhOTKG9gqIo2xXGUKiuNWUc1arq+JPQkHtWbrZ4
fIyU7NfIMF2eKgIr306lAUwNbQ6vhsJL+2CEJXtG0J3txqattcAJTSv+Vgxm0TvgaISEulDb5jho
BRUHcCUbhjfi331REmjB5gys5Y4umrFzcsHo5LRxgccdvc+7TSuE8RJnIQ/cOhXioGSE7IqAV7uh
VE3Xrib06aBIy8CNiWsU3FRh8Gx2uup1A2lOrd4MG7Dka4c6EuUuUBp2BGVRrAE75IlHSRPumrRP
His7mPaQwkW2chpAzJAHTbw10OjkVCjNHmGS2YdekdJu31VcQUd4PKgeGOLU33rchWgW6mIEUZ2G
/hcrHIKjrijpE6F5/4tNbeyPbOIPY583O7C2qL8iZcDgDIk93XCRBF4WmvpDWavgA87wBO7osHlj
lh2HIpkSVt/DDGU6Ds2K8F1LEqSxiriw+/tAiOwA5SsFqS3SpA9GX7OnRivD+0wX43s/1iPdEK6z
7dRrgdhNVKmPUHChOObNOPQzNLI/dAXEybzeVlL12JC0eDQhJX6jKVbyW08SajmIcWvdNYy69+1Q
gNnP4naHJvhepGj2KpuDNdHRM7Ms8TnKaseV6ORriRSop/GHuyPDWyMhUqzVM5qZdg0J37EVxFOm
3B2GzB0p88B07ONs/2aWv4wUkgERNs7W4YePMcw9kZ9MMnxcP6a+FpFIHyNFZDUhRQ1uL5y8KeiQ
sBZF5iX0+zDoINoKf+flZxmaxyhA0IkayRgkLSsfsHR2nI+GFKylqpLaYpjf7vvkkIjWa0vhoVsC
0lqGowTqzgD/qJVGXoZMrq2z13+FPz9UoE7a1k0p9FCUMoHiBs4uq/rgkeFFdbTRRf29TV9zMvRO
1YFT08pDLy0ihxXDSiiyEPmgUG7O9Zvz7U9+zYfmjD5ArwzwTQl+o/YDS+XQiYNAsnrF0oX3xQuo
+VPObi250k60aSFspxSlFzOfJKWPp02nIu7YvVjxdogO7Rrn6kLMqqLSEHdoTbfQWykNLyepESCT
hyASR6A59S9omt9NE7EdJiiEwPmjMv64buhS6AUR6b9aOnF//8rcpChT2gIyrtFRDS7eUItcRdkH
qdsk2+tYC5GkirInPKuDMpGiBfpyTDsR1UaBdkA30j/RqOXQxrsOsOQf5wDz+J5NGrZBrcxtALRN
GYN31chuRR+8pQnUjS2Rlitw82qTIzn0CkAOA5Ek0nXSdEGtAac3WNVd0T1V/UuUvIbWCtfO4pD9
gZAZw6JRGQulB8SgD5411F69RiG+YoQc3otgMnpLA0JbfYCCtKXf/kV6WkctsokAf9671L9ez86m
RYdMwojOKdwg4gjiHS3O+hLlgKr6JrTi2EXNwwRNzKLs14oZltYTZEqQ6gQfmmbY0gRxPR1B+qhB
ELlWnSD7IBnImQ9KNPl1+jyslfwtHg84p0DEPl9lLHn5KtkwKlqD/Jz1XXiN5qR31at6W/jZPv9Z
Qq/1n5YY4jRCoylDHScYyLCiLr1dtGVb6/PRyNXnMvfT6UOhN8PaTri0ptCuBRJohv0BLxuXKG2E
ay1B5Okm4q5GJxx4JUsdIcQ/r73ToYv2B0dau2bBmj7mBNZAMpTkdFdPKdjGRjcVZCVXu7SorJn5
3ERtP54sJbcYlKo3kwhugXDjmNrTceRrO/nSqrJmWnAohv51bb4ctbEjBkIFuILSgma3swT1ygGE
3UJD1v36pvfXhVHehuZWOtzQDWqArVjCYlqpmGhnhgbr8IY7j5X5Nw20Zg13uik2sWs9BRv04H5D
6h3y6051EP88UaKef4A0nj1a6tOUzh8APvd4OAjxi08re+3SE/sZiCa3bEJJXocWGUCUHcL+0j9l
fvNRu8E23Vj7/DN4ru/71+r7WsPBUt4ZuCa2L1zVkcKX/N+kRlsJBemtunK+TzuaOfH3SHXD/RPu
ttoO0purVSfzT36d0D+Q0oTq4QSa0QCmErfbg8K+9az7rnEYtJaVd2tnPCYH7Va5J7u15O1itG2h
4AYvmOh4YXIuSjOLMdKbAOwS2+GofcNDWQLJjmCHkoKt5qBWI36qtv3Ny3UPXlyPZ6jz/5+dD6Oa
tmD6VDC1YOoA1WigrVCgzA74dUD/mCWFzZPd4W4cAqA6isjpbpLf4iXeQIJW/XndksUj4HwApbBR
CKvmsYEBzECOcdu8iWPsK6ip3Jhbhm4O/nodb3GbORs5yTnDKIy7ZgRciDo9VOI7Rtk7af98HeVr
My1OmnOrJIfE/bigageYxstuQaPhlv4beIXIPngimx/1Ll4xa4F26xJQ2lEMC3Q1HQWg/ola3uw0
EVfrnfatfg4nT18zbynWxzMq7hVgArRQHHXpf2C3UxNawj2gO9S81Vv0m/6iJ/vOPJhr/rF0mkLZ
EaM5B/i4xFxC1Uldsgk9X260Dx/1p85DkWNzTN7sffRoGH57Y2+aH8mWrZwRiwv7HFfyy1hYOg+R
DUW7IPejF+HFg4NHheERpdmmq90a3xPFIdvotNYRveg7EIpE9wWe3sAaI7moFcdllHML8WVCyl0t
OJ7kzWYEO02UKHv0FML8qUS6q9DNDPuqbSRPU0nqb3lPVS/I1GGX65M4FVVBcv+6YxsL+8L5t0l+
3Ux2JdBahH1BdNA5HPa50m+uQyy6Mt550YiKm91czHg54yCvjvXepohrJgPPf/qTWr73WrTjWecW
AoUF2a+iIA+dGa28Viwb9zew3CoHd7freMTAB4m6QePvRqjpdsW4RXf+YxyTcgORhZe/MYVx/aE4
qj9rPL/gmCTf7MgJfx2V0/Qj/Y3m0LUU8NJ+fjamTMrKNlMeqYVl1qAbIy9Noe3CoN5OFOVvFArE
vAxdu7Tu68J4v27v0nZ7jittFKCmQNEPwZBmyn2ZfpTKga5plSyOKAieEM6hKVD/EtSX42DTACMK
HXGK90vzzkIpOXm7bsiib5yhSI7fxorB83Get/inXezbtWr4xagJqUuCy8nMSCuH2KCC60kcImrS
72CEW5YOvSX3pWd9lhu2b3fDWv5t0SJcMRHX4/0EQ3e5zCZLIAzPcWJ02gtoijlZWceLUw9abbRa
aVA4k3O+FdoI6KDBoLbKUXcM9qfyoZvISgZ7GYVSYjPc6fCUdmlF30fYCXtYMdaPee+X433FV26N
ixBIe+FeMnc1yw4WqnbTNT0Ou3L86y5+CxFZJ+nrb9c9bNGPz2AkD7OnDL87n+BlsjcNDr25nWG9
kGzl6rEGIw0YSwme5ufzdBzBLX7kdN8qHl+7BMwfK8ePc6rw/8bMkJoZwQshpjQEikbdKTmS6ntK
PabuQUKOXvTrA7d8YOLaqM4UTuDtmyfwLBpWUrMz+jIC8f0Pu/XLzh8OtnD0bXqIPdvvwEDaQf7A
1Vf2tuUle4Y7D/UZriqqRLWqGffQb+md8oj73CkHe+up8SEp8d7urhu6OHXoocIf6sTRt3CJZ5DW
GvQ6BgePeown6EsnfJ9UP7lSrOTLF4Ny+gdJnj4T6Z3/FZGApmRbbGzrxixe1fE1EnsuwGWS75vk
IUMPe7hWz7Mcd51BS9uSXqk9BVsLiPE/kRBlr9GT+pideOiI3QCtXpcrbnQiN7lH6IofLfrsGbJ0
RnbITYSNgNYAj1BZ+Jg1R719GVrwrB2Hcq3RaqmUGd3EEEIlqCpEpYPktCSJ6r4qYWdNvfpEDgGS
ZIfJH+/pttgh5XjSITl5pz1ed6HFZD5leB+dGWPwaC75kJ6LkpsTfLbxulfs/U7wFO7foxPbTfcr
UIvj+QdKdqKkt1kYTLCweGt9a1vemh/8V34a74bKGTfGxrznG/I9fI+c1feAOaz4sv2cQctONPZ6
3s5Wdh7kZJxsm97QW7F7/xa4+c2q4yz77Bmc5Dng+WmgbzQP6oY56u6+c+NT51BXf4SKgkuP6Sn7
WKthnm8B10yUIyuCU12guXLmlK+UG07uqx7kUKh68q/P4+yIX4HwkokeVAsJLMlRcT9OsiTANMYM
IrOG6vTso4v210EWg5H5ufT/QKStlFtV07IE2iUKdAbU4RFZyusAS8M11zapGiqN0DUneQQvuiyz
QyzuCdmaZoSmR5ie8gEsSUW9FbRayUIsbdXncJJHhI2OLr0CcG0SOKkRbtrqpBSbbK0zevGR7xxI
cgOtGpIw1jBww0bfJ+BD2ZnO4A03PYiKblBCaH5vb5Qd2NAe1giuVqHnOT07/sBBneJFHdDG1vxE
jUAOeXPuM9+4qwqXPRhQ5w33kx/4Yu02szaZkksSu2r0NsPoMvtHFh2gPjymKH7Ytcnmutcs+f75
6Epuydre7JsGQCaKMMGZmUdbDSIi10EWjwIwmsycH6jv+NoAXmet3cwxbCn8UMlRA3MTpq+VsU8D
p01uSPSoGM5QgKjgmGjPHDpO0cpz39KAnn/BvJWfTSUJ+oj28ytmk92l4xMqCJwClTym5rAkXjF3
aUxRyoOVPid+bPnFlIKUcbIHhIbxeKcpP8tso6+lTdcgJM9UqrrTlBlizNUHkeABzAo2DeRTVyZu
3jTkrfHcFMkPeSeyohXAadiWpT9axa80P8x/6+YJddZeNLoZBD/WKEkWzlW4ia4RkOwghJB7kqah
TxF3A1WtSkdVP7q2drIMomVPQ4AivDUNxIWt7AJO2sq6PE5Byo7rjx5W96UQntEkmw59srjcrQzo
wilwASVtZhNui3ZvzTetLvOrhh+gaeNfn7M1ayTXqDqF6mMDiC67m9TXUX2ypyfxL66MMMSydKjK
oZlZ7hcpe4NZ+RwQDP0TinDMeC/WFICWnsnOMeQOEVVpAtEUOJdHO/XQJO2xMHPQVvreQOtZC0u/
iSdvioddGY8P1wdx6cZ1gS2dpqOmDczsgU2Mt6Twe35Ii10ev0ylX0ffQnPX6ODV3veFZ5AHfY1E
bmG3ukCXPJJDTccoB4xuFoJZmfysQALKo9AJcgJe527FY9bQZKdkaZTy+dbVsntV/2V0iWuLziHZ
DYo5V8Z1/nJpQ8GbJ0I3yGSCMFzu0dKTQuvsAJaZI8LlUjkSpHb7Jrwvkwhp3uA9F6g1bdRHZLvu
bANEnfzt+ifMW9a1L5BOgjyzFaZyWJsMqEyy7V5FgVululQt15RwFwf2zFjpKgIeoKwlAsa2sXkT
KeGmMMyDzqBzqqVulP38N4ah+AQnrI6uYGkaSThFqVBhmFnuDfBV5iha3F6HWDboD4S0t0BBogyU
ARAq6kIHCkW1Ce+tR95tE/5yHWp5BUKK6T/mzPN4dmKrWgQ+ARXB13hA4iw4qZv6ZP9EJuZepI55
MHbpw9qpqi1uz3MZNkiqwB0jyw0xdeBqFwOzeW79xIOIyw5lsErogMh8R0H8mXmDn20KJzpYt/iP
I3z3Rr9fZ8qcPeOrk/75EGkDKDncsk/xIeZd6r7wG5C9QMROazz7iLJ0d9z94F5ROsqz+Kbvo5XQ
fvH4PRsF2ZFQ8RtXJmZ5THdgxyL6TRO4BojdwbVqrekfLsWG2BH+mCr5VD5UnPX5POabwkN58fat
Htxul3jsUX1s/Ghmm1+jAl12Lqimo7uAofBeTlJgdMteIxBFHCzLqdFUlVtzPfQEUsXulJq1Y6Ih
TwM1vRWHbqpqTq5xrzU/0auwci9cXFJnXyLNdBSpQw21AewR6JTrTwYToLVCk3Tl9dFmZUktetUZ
ljSxsV3wQh1htXEQxxOyMt19ct/srGdcpLgDlXXwCrY/Fe8BasUrG/+amdIsE61njRUBWqGoWrDQ
bdNwr6paJ+l+Rb3hrFi6kL4Fb/Wf+ZU2jyKBeKBZAG5UXofIdNpyX1FoBoDeynhm1j0YNZy4XLFx
MfKydVsF4T/SDXIbiTJpVptXAA1a7ox4rret4gHEEirExK7bN3/+l+3hDGn+krO90TRL0E3Nmp4h
Ek8x2CvQikHoyjawDAKSFZCu2mhKkU6v2K4bbpIM3OINQmG72CS1vYnIGlvd8qj9DSNHebwelIlT
wECWNFE8Edzz2uvZSopjDUWK52xQ00VDKjBifGeOvxt2nwgvZNPKxKzBSKvZRkfDqIKxBfrHXbMn
dfypdKJ8FTz5pXZ6tOJwC2+daBjSZn9Dc7BpyFWUkE6vMspjVMl0kFqhSKLfE+rFHYrAay/KsWMV
G9q8xOGa8MpX37gEloIoDU08qC+LcJ1ut1pyM6S/BrSJX3fyr8fQJYbkf2h0ydWsBAbTnH5667N9
Nm1tyI9VVNtM1oqKzte98QLtL0KF8yUFtaq2G4CW2b4ChY7WI+KnApGWSUOvD0MovBJLLdToXSJK
LlnY4OOFEhJ4aPYooNQO6EQqjs0N81MnPtUbtJDo7uO4+ZZuu0PvmA71ro/v12DnEl/yVZNNQVRw
WKzwxg/Rkd6IzXWEr5v+jICdA1UtYLWSCTa7VpnpnBO0teUvLYQ+2E1TvkSpT/UVU9aApNPFHJQy
R3KxBo3Wpox+TuQgBjftvRZ9UNdN+rrAL02aF8aZm1hdn0UDqLVckn+C5sqiblpSSHiu7L3Lc2NT
9HIiRiHyNWlM0CebWmiqSFClnNkcMcH+uiHLq+sPgrSCRxKB9cWC901q4oyQte7j3A2ocexytPWF
plf39Pt1yL8evi6PrXnw/mBKKxpVwxGDijiOLOyJaM/KnSwVpU9Ymu1A22voUGHKNNOJUZz/Dq65
zLWVsrrJshS14SJW9I9sFPkH3p3RTGvYw5H0Q/HdaKL0sVMS4xTHqOZybNbFO5R0GdteMBPsHI39
O+1J8NKOZPwwNB01IeWAnjOuQ0MATyU6ug/DcBc2NNhkjanjfbJg/EQ7yFLTcQz3MbGGl6RpTnUT
48VwzHG9Kpkef3b2CJoezqAWQmvjV0TKBEVpPAMRk2L6iT48kYJmW16aT/qgsJ2Ra6ZfKfF9zmJl
ZUIX14AOHrdZjYGCyeLSMxWh0arVBOr+1Hf0bIxK7FDdMfhxoGvHztfoCvN4BjV/yvkiqHpmK0qG
nTnR9paSOJG9K9i7AqZyld7wCLpQhp9a7nX3WdqhbRM1SqivNQj5i37nDLVs+0QRBtbEOGROVaeb
UcxCre2+MsU2CpPdCLmzuiGv12GXxtWGGPBcUo+MsdxtJlB0iOZq9FcFNRY7RVVWgu66ov5IAnYi
6lrN+9LJeg4nbWVBRE2FzO1cnDz0ae3X9rcE16/rNi0t/nMQaRejlc2mvANImP9CViPmXpc+lJXq
pPmNFlgru/NCsh3UrzgC6NwVg2hFgoNgao9cSoEmCA5ymeAH1FKLinl64PD+ucX6q3EnEKPDxsYJ
1I/rti4OqI06Q6Cj5UOWwEoVo0jsvAH7lPbTtKkbT69NubKzLY7nGYY0aWVm6hUfKkwa9GviaduH
mkcTRBDvWvvTWBMVW7YIVXw6jk8Lt9fL5WfrPA/NHitd6KDLi6hvfAxmvhIPLZ1ASNv/B0Qm6+a9
QdDNm+OlOq9fImFuRMX8fzMzfyCkAAjM6YpoFdhRF7Ef2YpTjo1rdT+voyyuXwYSRVQ2IRcjOx/T
GxbHCeamU18a7mpWAhdIPLtARAWpwutgi45wBiZtwnqjT1rOAca6p8C6V+3C680PO809k+4hkXcd
bckRsOGjzwfbko2C7EtHCFpR0EBtkbgAd21IKycZTF/wlQX0/9wy/j62ZVeAZjytrBrHtgh9pZi7
oJ0saV1TfyuJw5TjlH9Dky/r1napJfPOwgWZlVKMkaq1OWItNKQhZa440P9w+VpRzBqKFAYrNBVT
PnMvlKNvmpBL6zZR8Ov6RC0PIVhfCbrbscnIBVxoiDe4GAHSJk/htCX9t8ncclBtBeE2izdK/VFF
3+J+JVhd8ka8oP6NKnmjoWh5XQ1ADeofcfkSq4lndDdKt9f5EzfXqHYWB/IMTYoKUggV4F0aaIry
HuufBmcO1NL/y4GcTT4LAsYhT8Jg7jZOioegvdPY7UByp80PIOutw8YRuYu+fA4mi+vAS7vIecgz
G3+GW0QsTacGIQ+tgu00DG4WR7dtH95WdPxB62xzHW6eGTlSPl/ZklOCUMLMzRqHVs5uA47nQLrl
2n2SriztpZDqHEZ6EGx7kNkZE2AgZrpLG2Nbd61T6TaIxzSnBX2CGO6IutaSu+Qo56jSacl4EDJI
MgJVe2ftb605aOz5vxs/abpiyvRaUwHRzjxMIxvRS2pr74Mwbmr18TrWojnIUs+6MGCCl7sZBE2z
pjM6FE5j9yWqfegN872K16oKFl0CRW1/Hfmz0K/kgU2ejGoLGBNXN3ew2X1bGL9BCLPNhn9O5ozy
S7Sr4lzBkgXBxCVWlcRGCY17FNfYuzsNxS59d6vH6cr2NM+z5OQXKNL2JEYDNfsmGkjTaldMjVOt
hWUL7g0A1B8SAuEBKCtcmjFaYzzyAAAmnhSzBPywqrHJ2+cJfEwkUD6jOnNqO1ipP17YdUHmozG0
XYJLHAJ5l6gsiCwUEjSgAqOImkjgDJbxQEF+kIhjcyzM5OG6/y04xgWevCWGSEqAyaTCI+BGx4N6
ne9SiArXfMWuhaQJvOLMMCnuFJFlpXUEILXcF8beBD2NtYVSDGcvtN9oqB5K+W5ItubUOk1r4xK4
9ry6sNTOv4BKRde4GJl9oeELxvGUjqOjQepZ7K4P50LZwYWZVIqqsrDF7WieP66MfgBmESNhaGGF
sjPLEH4kfovdJFL7pxxXnpUl8f+AMxu1z+gsRZfEpfPwiU5jr7WVqyPmMcGro9ibNH4VxlONuqmA
7iGx4aAv67rNiwuF/UGVXFYpUq0ntEN7SbtRoQqsubgcbki5DXOnAAfQavX88kT+AZR8tg90kSkT
zKzqU2nfQaK5HFYuMItDCW4JFUWd6Fs15C710aBBERY93JXEze3AosEj5QhieFVHGpeJwgFHf+uw
SEsc05gspzNyfSVsWNji5osHKt+gyWeqcqdwTbGLqsxANxlR0FVTemENsYnrk7c0lqBQAPc2VDgt
oF26TGY1o8L7qULD54h4UgMD/22U/7gOshD/zDwNf4NIfqmk0HaZOqiOgyjJHfhbqm0JeEqp26+R
TyxUXYIP4gxKcsaGsAoURrDHGvzQcofiITZfo+JpaLYM8j594af8FKUfoKqe2l2fupPuxLGn0ffr
Ji/tq+ffIfloE4NBAkXP2Fcz6DPoL4KMHsJPiJYP/2YGTfBhoJ8cEhTyEwVHu5QZlRos1k1U9G1G
TXGLfHPdnIUabozrGYoUdkWsiFIjBUpiZp5ae8P4YZNDR26ichuYNx3NNoF2jPlJpe7Qvpv8dzB9
gMzn+mfMoyYf+udfIXnrWBDSN62KDS726YjpzN22NJ0mosh54220WVmBi6sDzbUWaMRAMSP3Wlro
nEsVCrxpYoWX1iZySFT7YTbm2kVSX1js4AfCGwM6dOYmN+l8TJMy4kWEATZRJwxCY890kJWDiDO/
5Q4SSWAo6MEG3iZO+rvagVrwmLz+AhXInXYbe+oWB+YryoKOIDTzro/58hj8/WFyitWq+rIdenxY
aT/xAHrS057rK28RSxuENnMYotlufmWR5nXS+zFNBfSWsuqlJNgjkl0zHszJV7W1kpGlcT6Hkvai
eESdzqTDnKb2CXIjXFtLPa4hSFtQVoIDjk9AyDPoiqqlw9cyVoun07kR0u6SgLIsNjpAxGiGq24i
w++zHxH5H9K+bLluHNn2VzrqnX1IkOBw4vR54LAHzbJkDX5hyLJMgjMJzl9/F1zVbW6Yd/OWb3dU
dFTLVhJAIgFkrlzrkKDjW7kI+ZU2btSU1ryAgCQDHceCl1k+D0FZkU+JJrzA2KlgLWdXzpaJFdp5
QwPyGZk2cNyiLVLygtCI8TpJ4AXA6V/wHd87js/f2f558jvApnI/9EIIlrq5BXXQEsK45x19LWQv
zUueoZQ5zSYxRFY1noo4jdu3ZVyw+Xfs4D0hmv/Q/ikjvG1zUBPOMMxpvGVgVky+muUtJQ/nR7O6
YAsrwksXOQeVKIODBicEbLRjmsrBjCqPb4GfNfEIkgOyDloPYLDQLwUC1FMrA8k6qwdLC1oN8htF
3Tfj6NpPIXQDZlen5WXq3OWwb9g7JwucrZ22Zh7CaUgzoysARR05h5lNZhRr5QT9ifGWG4M/WvdW
/EzHd1I8KhCCmX1uXtjYFPotKTfO3ZVtToiBbhkwPgoeI+mm36U9bycHEBowYYL4Y6I7iIJtvM5W
zjvQ/yJVj2Md1QdZ9FEdNDNtwGfl0dh2ZxbMs+E29ndQQHJ0iTF743hd2QEn5qSwYsagJWUCl60M
yQ60ytc6+pKbHnd6Oh7Ou+ePY0PyHHDSCe1M0OeaSH2cek5sG30TOgC7DBelG+8GLwRiEoLEQMpd
lHugiCEGHHy1/dqln3oPQD4vcSP/PffTK91TXet1S8N2ba4XHySfc4qTGcMsYFFzB4rnj8mKfYTT
GFrJfQSyiOk3HsQ/SPkodBuhMyvf2/qIloYFyVJPEz14ipcbPkb9zl/ig5O6rwME3C0XPHMb876y
Y0/MSnGBND1KAhxmn8BdprpR7XZ7qIi54dG4Y1fzwdn1l5k7ghzI+YIMc+6+OUcwsgD8prvRjn+9
KWe/3U1eGJz/sLUbJj4MAhKAVcLj5YQ9ZKtV1CrxYeFnZVddRX773tWu7YdXUaA1kD+ZXNwPjlvt
RWvbeGmWnPphGGWKNkMyw4s4WKJ1UOw+nx/YinAVYAGLgUkxUlcH2tcWLIzvva8fjIDdlDfJC//M
vPCBou7iRg/GS4WrHuAI/kUcpO73/89PkBY9r1IaZRFgcpPH3Q48V9oV1E8/3+XX76/VNd0PzyBq
dt8U33apP11uNa6soZVOpkA62R0SRaitYgqUw/V4m3+3vfJAzYN9fH8p92rihoWrfDEe7Adnb91P
7rfzw197FJ6Yl072sQGOyGAYPr29tT1ok3zV/NEt3ej+XfMq6PvoXjO6G6DBFWwy1t2C/Br+B+94
OcI5KWh181mAc8OAVztKGLLjGUDDPgqj4BNWogtUviBsYaNR5AuLg3Gz+La62cEzAMCKin/k1z2E
7irTGjDvc4uHr966qWq4CMqeUe91/Vg6tzZ3ow4ooeJmtm+qrbfp2oECSKuB8VOhKSydkcpI5tLo
YH+gl3biR8mxgDL00D+dX+AtM9IeHtArQbgAm4YKQlhdXhHNfFea+JPWhhv3YLLyVCE62uBN9MoK
hRZpSDE6MjQqfMm5DdElHu/DezvIjuOj/ajt9UMPtSbluvj+QL8hX7PDUbLj/uSOHn/e2lXrEXPx
KdKwm4RbQ6RgdtMJ2xbUTxzPxmSXgyIDBkcoFbj9Xt3NkMM7P99r7w9x59EAJIM6JBILp0FznDQ1
1gzA7p128mZr3CvE8doGSzvmsxujdREJ1re21QMCxerzxtcCNlLjBvwKr+RfShmZ0uh1PWFbkeg6
VD/68NP5379ycSYmutI0lFtX2k3ViTpDJA5IEk/T6EZVaUW7UYuyxOM5+sbOW1tzp6U16cqVRDWf
6hHWINp0LBpzB+nhYLJB5MAMd4o3slKrc4ehARUI5hlAA0/XjVtaNHTgDUfIYYCw8atRzTZeN2uJ
fgIpDstBofpHBvXURpSUE2gwq9Yry8ll0GieQ0DzGjtIw/KyB+16CFpWxWAHqzHcmXcQp8yQCNQ9
cCVubda1wCB4gVH3Eq3zcg2H9Hmk910DFgAobVUjehec8DKfsv0YjgctI7uiyHbW8CDo+XMVlCjd
dCyI5tZ25TY0uQK23YuV8th1A6L4l6R4S1HUol3lFWl2PTEbnAJthgKrteHkqzsM4vK4H+ugiTfk
t3BqELR8qfhyrX6xhivNcUn7Wtn7Lr6jlTsWl6a6pUS9hrQiS5tiNhdPRjOkjapy2Ix46jIgQgpd
8aIhyHVlp5a3o3OtZRBj64Bi23W/kdo7MS65ZpyFZEwmGO8G5XPL0URiP3KthfR87o5hDRGor+d3
3uqtYDlceesVNuVjK4ZbAZOHPE1cvKZIKpqGb0amO9S+3hxUsPHrBp7OrZupe6Z4RfYBLWHL+dj4
mrWjevk10nsI9ZMsUkd8jZVw3xmvfiBLqU/GYA5TKFegt/hFVXK3SJ/r7EOxHzbsr8Ay0XKOUISA
DhFjOStBU7RLx6TD/JPHBrchI37CC5qQIzXdxto5KTBpWzXctSfX0qZ0LTWYplWj0YPkJXuI+53N
LibFdB1914+VW0YbkWkl1Dq2hac0qoAglpE7bKilxgXa6wHS55kQvHioG9tjNHNtaMdVWwVPsV7S
+/bEmrSZmlBrzIgJmGsRwWmuQb8Whha04j6lA2jt+LWhb5zK6xaRf7ZULKMqKwYBHmkUKcfd0mJZ
wBuky4znBJ3vXa4/DN33LIy8Pt3CL6yFewdPNjzjgSUDtFb49SJoJEbStyYFDk/DMtIbgnZGQgrX
aAJ1OJIsABu8ZyiA17zRDlzB6bHWD+ddd+VQO/kCyYtisNkokYOZ1q3ypeBVdXRassVYsuo8i2FK
Nx6DDUpUCtgk9DmOUQQSZHrfmMxDlWfXGr+BvcKQUJJzwGMlwuLppFpJa+XjjKV0mBpYZPZs9qwx
9gjhnt2UwGu1asN5Vm49S4uydCyubVrSdwKxCTxvRbJDyCMvzX4j+w4zwO8Y2Bwgb5eivILWN7Rr
Asyr4EnmVsr8RVXfzrvDSlA5MSGFdcjxVAMR2FM1KQ5IWrrmuBOwgyLyR0j+EOXlvL1Vz3CI4CaE
0hNC5+la6VCgK1Pwz3tK4faKvuPhbcOgWupBNMU/b2p9sy1sSa7eF87U8AG2rLlU76a2unaYed/N
zr7qgY7WifJADMZdDdled+TZdBci3xPUFNoSWZ7ctnaef974ppWDCySkP8cv7QwH6pS9w/BNYZ48
6SX/kqvVTZal7+HwlKM4l4ahPyjhnqaJOxsFHvvRO5pjt86SlaveyWdI8baEvFBiC5g4L256h15o
3ECt4Mn6+yxzcF0Hjb9g3DUsUDKdLvfMixI1JNhBb6+t7iFtdCzRd7UJ4lu7npwYktbaoP3I9A7z
2tvvatztzalFSjS0PkdxcdCzV/ArHzRIEYKvw8/5Myf9XUed5wozrBXpTTKpkBnJN8LE6uZajF5a
7BLF9VGN8VEqdYl1BR5Gxu19bgEeik6VcYu7cDUqLcxJi6ooSqc0BJPdTch9t/4IsVXgac578Lrn
YDUBv0Nfg1zaGtSxAE0U4H515cVWtQvRcUsBvkq1jefI+uT9NCRFpjIxw36CHIuXFt8MOt9Z7L6z
d7Twu+ldD4eNpdoalnSGNEPMGeDd2BC6jperqzp8r2jNDSTpzs+f+EW/3HSc/wxLPjrKHJrHNAds
PWavHFnzTPXzNvda+lzHvmWnl+OwP29xLbWGoxH3VXA9ErCVScdIGgK5+AP8P+cjxLtGVwPUoGAV
uMTKm1QfPcUELSP91nXfafFB0trFS9BVC8c3u3zjY9Z8dPkt0qrOlNRpkeO84UNSuA1q+/5Q67Fv
sHhLwHNtSZempCWtaJnZiQFT6RAds15zI9Ydkzn35pF456d4Y1RyR+vUVSMZgQD3qKZclzUy/jo5
mNZGfWv1QFuM6EfieHF7hNdkEEGCmVDJ9h0znpUSXRa0DZRId7OWQIoESLbB3I8ga5v6JLDA2sMN
w2XDllbB2u5EVCdCSxSSUDJvlK0OnVJTuDGPBi8rG9dsLY879GpovzJtfBhA2boRedauDmCQENIh
yKTpcvlywC2liW1EU33SPztNx1xeJhmMFrVf6xA5jCJtY7Our+tPk+T0+AqrEBB4dER6ll1bUDSa
7aBhw+jGPd0qcIlMqBwXoKeM+paFjQpKrlNTuTYozNIxoXlrXrPom5N1F0Tt9mqcBkn63aIJboGO
a5HuWKr9RvQTp+MvxoUoJ4RaoQMjA55tLdH1oYbxakp2LKGf0n7eSPCvTuXChLTxSTImajkjwHZm
ukMrzUHNMr+Mt7rl11JBiK4/hyLter3AKv1Q1EqyKz3+PEDaaDTvOfHT+sKMEy9TXxQ0L5zf/6uh
BmzhQtYUwkNymruoHQjAcByKZoe3Th7uiqTbWyUBpHSLXW/LlOSSHTXRJmvAVGybwYg7RDIJ4Tfn
FrJtd+dHtbrHUZMBJQUYPojcSQPRUgd1VyyZknm4raJnvQD3Ae5UTf6V2tFvzeFPa2Lgi+DWRCk3
QMOD4KZdmzZKmMnRiZmbbqU5V8PIYlTSaQgKPtXKJoxqinLIyA0uq747Kr8Y4+de0TYOhvXV+jko
yevLuKxJJjoilTZgmXOdWl/bcLjlW26/dqtwFoOSvJ4UrE0JQ3taPzHHr6MwRTG6vW+t4SUiw003
DRBkQ//JZWYm4Og/7yerxoHtQOlM0DnJQmw9YEKqlsM4BZWDUvnj+K7wo5Mzt+QPWfU92mLSXJ3V
nwZlWbYq0tHkCvktJMP3Q/3Wtb6TPuebmljaxsBknldUYetQ5YMQXsEWiAJ2CP0OMFnXcOn+Tbme
fH47B7kfPShXWyw+q/FyMUZpn/dOn0yQMIVtku5pBiFZ4hxzfetQXb8cLuxI585MNXBVd7CTvhmB
eUECww7opyqYdsWnGuxbOOz26uUWXdtaNQ7S7f/xGVN6r0Xgc6Z2Jcw+QTst9pVDGBjXw5Pxke+L
w5RBcNRrvoM6iG4EtdV5RZQWAtQaIF1SRRINnqwEyb/Qf752NDRB1/5kNRv3hrXiAJB/P61Iqwcd
OqZrwnOSZk/5LY3A3gkA98x9tfGrqAyiaV/jbYYDyekfz2/H1d2xsC2taJFbPYNqIXq+WuNyymBE
ra9AgLJvmHk4b2o1li5MSasISgk1qSKYKpRhr4AzhkwQB8sBWDAzF+Hi83lzW2snfr44IsYqrLqs
gDnNea20+1JgmreC2dbsiZ8vbNAMSSMkSTF7DcPRcJ+3h8i6sH+jvQYANRT+VB14rl/IGXmrt7Gd
qjiFistM8ZvqPd4Sql+/CgnlRSKIpQy5I6IGSW1uE9zqaPus2dAVGCpQnc2vs8KvQf4Q9HP1Umjg
AC4fzq/T6sVhYVg69Rhkhgr0VCLrgwSfU3vljEDShu4AXJQJis/EpL9RrXAWFqXzDyLF0NqxxVVF
RbP5SKxdYr+OYX+v1QIrpm5oGgi//uW+/NOcfADFhRrHvbirJC3aB7rorZ/QiHV+ErdsSIGqaCAI
n4v8h4FVw8sgdNVJ3UoZrXr7YiBSnAJBHTU6IXnbdRXIrFTqhcQOZkvD9avcugytAVDR+SSYDoDi
AxBV2r81r7WJTJg2qDCW856Vd0n4Cvy1ET22OhKQ0zOhxy65q+Ij3yrmr/WFnxiXNvYwtGXBRCus
kUEr+9Ig15H5TEFlMroZCmr1lUah7bFx2qzeIIQ4pAGGZdwspRHPdWXxksFooeRgx0PnQcL8gZCg
oobLuelWVuKp+aZmweprcmFXGuzIY3s0xb1zBsRnYijTmqC0tadgLJ/QQu1p01MRA0xgP9F0K8O1
PtML49INu+OZbs3iNdSmPbAL12VxY9H3KYGYoXXRWfs69KPmEG6lR1Z9eWFWijpKNEdO3MOsQgKe
2Pd1Z7o0rHea9XR+Z64eQwtDUrBRqTo0bQxDsRUfJzwmbaXYiR7882Y2xvMjvC9OoqSlyVhRYWZ0
QrcexudYnyEzDp7ubksA4tchURUAId3SCfgH0Xp2euopYAdXB0OH0PF0Y0LNPZ920fhxfjxbfvHj
54sBxakB7ECNASXku1YFo+6F0TEEZKAW5FDDTu12I3d77MMNw+sziUYZ9CZDsUEG1pU5tFisCO+F
FrIWEcgz0jFCJ4Gyt/Xc1ZvyQLIJ/39zNNQkMLCYymw9ZGiAy5ynSf+o8u648UXr+/PnF0lxt2rQ
kjk16DDvQVtpBUN/22fo94sv6FSBS2qvoB5jtoETbVzY1oDkjiP0VP+aCulyyDPwIhc2pmKuX5tI
37cmZAhH89acDHTgWEEFBl4tuW/z6aK3R1QF1SON86OuPuhZfOHQ8LE2vw72q1C9VzsCV4wvegvF
Kojq7dtS++BZE0RR6talpro9R31FMAENtfXp/BSuXj0XA5GuntB/TulEMZCsvwP/Y5S814AiGaof
jdPGaq0H8Z9zJm2OJqx6JxTv25pctuSBh+Nere619tbAu0WxUNp5PD+2X3ejcbJIwp8XGyVq1Mw0
BnhHZYSgFXMOXNXQojkG5838Xzbkz4HJgbpAF24Pxn+h1GBbQW2DpCp3IxUAs2OaennX+f3sgh55
v2FYeNnp/YmqgFyAnwVtbMgfSzNaOUAMIuBggOyKh5C4NS5MeDyeSF3yNUXqbEy8vrgac7+BXDlK
oxv2f51g2Bc6oCYgmSBIlwaumL3OUfjGJb8GHRZHDm2XqpcGI35Y235OJ88q7xrVa7LCmzlIy3U/
i2/V6e+zNp5+h3RkEVAJdHGN74jbudohgTOAVyhWfaNobsMSahlgmpt25we/OnYKghU0AVFcTKQI
MMwEUqQUob5zbjLjENWPabkRZcRn/7K8QvyKQscYrbvS9PYzR6l1QrNPCKrnqY/20AYMOttA409M
fCe84uid2Qjyv16XT08wac+MphMBN2/gQRWDyhBLuom/Wpu45RkpjYpNdRaOYuLy2OuRo59u6uzl
/NqIj5QnbmlC8ocOmQFHUWDCKm4VqwOBW2BGVy3faCDdMiNdYAac9prYAt5YX+vjtxINDfm9rW+U
NNZXBFgHZFlADSCLUOaTOURThhXpyOC20S5tP35ntv5jQKaoCNlkT2oKA9X00DSirh6HD6QPNzzr
1/APzyIm4DfQBLWh2ShFY4sBYC1mK+wjEFYC7o6gOFch/WYmXfEcUSX9NhtV+ziHCfiveZaGG6+I
FbJ8fAKghgBZ2yDXk5HIc2ISe5qh0tLsyhu0kB+jLzRyOUWHT5A9Ua/wzJvL+Zv+YPnDi43enwRa
22DxOj/fK/VH8RmGLXgvEbvlpiO91mdAZcBWb2Q+uRh99sV8Ra/pIXTzq7R0i8B5VP6+suipTXI6
+7bSG3HtoMsOR4XZP5K/X7o9/f3S6jatkmiJUMmI9aumOpjOZyfxz8/bauBYTJvYKIvjPGfOoBg2
TJj2jUKPkZ26m0SFq1vagWYpOg1Ewkfa0r3NZtVMYCOvBTvFG56XgkABNOLnx7JmB8QJkEgF3F9s
itOxqGk3wstFm05vZnt7TvuHLLRjAL7tjnwd07jc6hwVYVWOiUjVAjCpaviHSrOHdEKqt40CdF9W
4rr5PTIhmFrC660eXCLj8/nxrQUt4MdVlPFUChoRaR5RWqwHvUNMMUawPdkmXiRbjPKrA0IXIypq
EK0Cvu90Cq1ZTfTcxOmokdEvzGCiqdugqQg8bu3D+dH8WHZ58tDBgMSDjibBX5eLV0mW8VYInjuH
9oVc6+DVcMeX4SaF8JdL3u3jsJtvTPdzcW3eTnfT7SuQAwfnYKGBEU0JwfnvWZvd5edIm7keZnWO
K3yOWMQxhPjn9HTewkrzHEXx/OeIpf3MylwnYQsT+o7ehNdomLtrfetg3eQX3avi9xfVtemC5xuj
zK+KoA037j5rG2RpX3LXlvAa5TDYN8AolGVXNrsJS8Uv8Qg6P9KVGoMYqQ3GaiTTxPqe+lGSoRDN
B+DBsWteFNxU06nwzRE9+Ga4z3LzYHRt4hJgYgGBR0bbV8vu7xe+ET11EzsGexP9wJIvF4kxqKWB
7UKiGOQix1x1OfQt8i0K7dUQSmHAcIR8gUwUNVp1PnEQP6O1+4vdo+00BNWceX9+Rtc2JsAP/zEi
eacZW0rdCiMGIhu7m4eHrH/CU8XtOr5xlK5thKUpyUvLKNSy2YApO7wy0exfdPmGe4iZl3f+0oLk
h+gPMSulh4XBeMnZYWS3uLBq1WcOv0heymED3rF25cepIHR+cdf7hVenHXlTJtTBc7x8LHRwaRHd
beJvcfVuWF9YcTy/UqvTt7AmDw6t8AOSRsBbTAcowSvVRjlhdfLQZ44IjQoNtMVPt1aqp9EQ9Thz
aP/cRle6epNWSMg4rxYkyiavHt7Pj2fVvRf3O2krF7065ba43yW9EdTIviNuo5Fo67m5ZUbErsVF
pLFyJx8qmMno0XDQo67juvo7D7HlDUHaRXOtR0qUo9uxGJ776kJ1Pp+fq7UAu/z90taZU63KeyFS
qvFD1X8fdAYy632fb9Vf1qIB9F1xkiBRgA5WyQ60RRK0PMIH1NHXhtil5NCrR3vgeJVtnBlr67I0
JbmzEheZEdZYl0pH/nNOfT1+rm3mn5+4LSvi54vVV3qzjZIWVkBFlWu9B8yECaK73zECUiJTcGwB
zHZqZO6IY7aOGAr5FtaeZYC5MN5iIVh1AfTR/tuI9ExuIiDlohhGGNoJZ535JrrF01Rz4+7x/HBW
LVnohUQTJjQYZUoRUiHlnmi47loQijLC22Q8hGoA/ffzZlZKtXhX4nEpmO9NtHpIzjamEyMMRROv
twyvptZTYliuoc8NBJy4O+Nwn3IQD4TRzuRbLRnCu+STYmlb8j57avVyAM7FI8XsdbS5mx1tIxWw
Fk9BywJRWjDn4ZAQP1+4XhTPcQF/EZirCCGnK3rf4CBuT6DT7CklCLvbJkx9YjegXxy6jWrtmuPj
yQqHAVuSgQfSqfXeIqE1M5wWVoKbQwTa4sq+Cu1245W+5iu6UFdDDxIISmSu+C5THAOnLg6lMCBo
/Yz60m9BZ+fUu/Pesjqen4ZkkvB6Koe4Eg8IXeXa4GpN2D5APHZQkWnJsSPOW1v3zYU56cmHHH45
5SVuEiYb3ZSpbpaoB3vEIZ9ZtZuwAoq1gK6Pt101b92T1q4VyFSitwuZSqhRSEunF1qojZDH8kIk
ag3nU1XFIF6tr+KU+Ib2rQW/1fnRrkX95WtTMmg53Wi0hYj6dGhctY0jL6KsOJAanNA9Srj1y3mD
q9NrAZQP1lyw5qEYcuqdWajNtSEkQZO0uwih7pqbtps03a4jYELIIref7pIYNILxt/OW19xoaViK
oijG10jxwPAYFW7HDgU6WNtx46a2tiksrJ9moriIlL906KiV06SmidNasfZzCPaSvW1+pfPWJIpl
kWMYUAVg5tdsSJ3K1B1pNxhGB0YcT4vuTChloqveY2l26DV+hOLfgdHpwaxe0bYLrfYCbeLaBSm2
xBxXxwpBPVAF2ODXkhOeikKIAvCxUHHLPKBzkzJy8yaoto6/tU1h/bQj5z3HQuU2EDbwmCL5pLMk
qLXqyxyqfk8it6q/TWwLrrcWvyHxp6oG2kgAcJbitzHn6J8YwVIQMh3E9vqcH5oST7BkDO90vbwe
hz72SKmEHtHIlkDT2pYEIF4I0ah40cgxABI0PGkm0DDo9Gsy3PX5xzx4I9+Nf7+PVLQW6JDQsoQQ
t/yYRduCEqUET3fTfq74MUleISqXVq+d+r5Fm7FSeoMtA1w3FOBg3IKkOJMMRTchwmBGkVLu+t2E
etOw0+Jbje5sbWcTKCeRZ7L1KlxN4S7tSof9mEKJSQUXG8SWd99G71458GZnf/mkPNlNwHjQPG1E
mdXVo+C3EP2e+K8U3sw5QzVGdMrbGRpz6ZWhurr2piaf4y1GxLXtZy8sSfEso0NpM2EJVywXQnaV
+jaknrHFOb6CYsLSLexImyEaLX20hZ2iBVJWO/Ru5hYX+n2LjLxf39WhRx/PR+qNkf04QhbXp3BI
/ppDJnrx0TFbPpcp9EDyT+ftrHRRYmh47WiUgmOOyAn+mVslmJlHJK/2pqcdtMdd6UEqzL7VvkQP
s5fs6zuQeQzu/Hre8NpRtLRLTs/ANgOpemkP8Er+NeqPoJCLnN15E0T8DvmIWNqQdlyvZnqZKrDR
7zLikqf6IvTHo33kfvhQPmqDX3g6qPKoH71l3iX6D7zfeVEuv0Dae1liKbqSYXZnQu7SWd2B8Moz
AbaY7bu+bo4/Bvxf7+N/Rx/l3Z9D4//7P/j397KCZmIEyNHpv/7vbfVR/OMue3v/4P8j/uJ//qD0
5/Yf5c1b/usfOvk7+OV/Gfff2reTfwmKlrXTfffRTJ8+OCiqfvx+fKb4k/+vP/zHx4/f8jhVH//6
473silb8toiVxR9//ej47V9/mNjW/7X89X/9THz/v/44Nh/ZW4EQ9efv+vdf+Hjj7b/+UOg/gTlH
5zk4WcERbjsC5jR8/PiRpv7T1KAWI7KZEDLQHZgpSsC4/vUHpf8U4sXAKyKzhb9q4W9xpErFj7R/
AtiHqz7ysHi2iR/9+9NOFujngv0Dmby7khUtx1BOPJTi3gIoNXBlaJQGQaglPmH5StIii3M+QQKi
JuTV1Oi8c6qSBGhZVPa0sHJ/MTN/mV+ak3b7n/bw5dR2BAzDtKRdBy7seSxi2ANeNwLLUIjeyIpE
ZNc7pNi1Zg8W8FArgUeiDTosyuylsSfFTVqjPFa8mC7aYfw00iq9YFmn+UpH0KqWCcjP+Q89jQ4/
vhNZZiwZBYkWQpOYt0X4c5xynoskqzyw7Hyp8fi5iPXa8VCQrzd6jn9dAQssEgDAYaFBlkUkS1rH
NXXmILTtHTB1DwBGQXIVyJgesmZfrNHZQqadHo5iZOCQsURdGd6lQdXkdGSMZCxvSAnusXQg3pTM
hhenBfP0OJ2uu6EAa6mu2BvrvjJIUHTDGhgl0G+oS+dXBo4gnhkM/PK6paC3K4fMOU8hEd1N9UEv
le/nV08KvH8OEi4CTkFNUPaoUthrOXBmGUtrz5gLNHRxlvafYy3VC7dUC/6SAIsAqbpOUx50q9Ic
P5wb86HO0JBsqSXaFwa9wrs9mhqtCLJyKK1gImrKPIxhBoObxpTP3NGa93go1C81ozifKghuPiR5
qdWH84NZmzs4CJ4ymmh+l/G8Dau1jMZV7Y29al8Bo53ucz7OV3mUlkjik60uILEWPw+tH3MH3wAf
Jph4TDDniq2xcH0TPZnhPJQ13EKByGbfFVfAh3Q+AoNxxTgF8TlH7ksJG2cfJkgVnR+u9Dj90z4A
DUhOASwleItP7Rt1PnRgqqg9x2gzkBWraDYckqzZN0adBKqShUeQjrNdZpnMZ8VIdg13tog8ft3/
6FwX4AcQoYD4Us7fKNTmpR7RCo3bHblgdaftY1TEbjI6FhvIGOGL8nwLBQlQHqEzg8hUMlADMZXG
0Cv4qm5fGihnu3XcbdHHrFoR7UHo2EOg0aU7MacxiM4trfL0SJuDrC2VhwJSdhvB7FcrkBVyQCZp
oEaIMCP5jq33oZXWSunVhjruCj0kGFZY6Vv86r8uD3BeYsbwjgEOhUrHSAEyMn2I29Ib8YcOtRhI
GRkzGpmnv5fCFu4I2IFOhJiJWJ8fJdHFdqBJWYGXyikgzMTqSwX8HiBNStSgQWuBd971V2YP+Dgo
QIEcCv/8UCBYmHK0bLR5XkKPCQrBru44ycG2kTo4b0V6B2JEuHGgxAA6DZA04i4hBWPcwxWSNTAD
BpUxSCoHfCRJaH8de10L0pI1Lk1DwARi0PtTdJLuu6qc3RbKoRtJ0l+OIhsNChqa4rDTRDlZWsXI
Mhulo3kFaSMwENo94nVVFPQyG5vK52zUfT1ytD/vqCdX1OUVRJxvJ9sNRlEkcHT8B0VDmQzDGpq+
Zg1ctMj0BDIVeYN+PIV4RgsEMQfvzb5XW9vPWMV+Y+IJJbhT4CWHIrotjVebcp0qDOONDd1yVS10
wP0eEzdUcnLVKJHmDUgS3CRmQy67vhx9O7Ei1J2B2TjvAmsTLwjIcLHBXsXb6zTEah3ePilYnrw0
Z+hdYOVVnjCoHnEee1HkKBezajcbxxioceSZB8sA0GTYUBoABL8AQ2ZqtnqdVanHFYtfAIQPGhe7
Jt0dY2oV+6nG2b7s1K5Atn6Mjqae6S+9WTqXZR11E/Smcj25MUC9Sd1kTgoG0vqi6sEXZbILJYnM
KWCWidO+htjshw5mo5e6M5T8GBlRfA0xsIi7Y0oMvq/iJr1IeZToQTNpxVPXkHZwY2rHI6K8DWao
CDWFa4j7lDywipZcVHoT3UMRuIewAY6dwgO2ys7ckmhoL7OnMvk0dnN1W/FefavtycB1QMsaBdJ0
DRLYbOLOp3amBQn0tpjmgJRtmXm9OhLbRe63fnJwe2+CskIN2NVK1u9qeG7smk3ltO6chDUFsqJS
3kM20idclavSxR2mfsmQ/r5LO04RcS0GyEmtGvdzog5J0A+ReuCIaPSKjXn2WpZtRcCkp9Zfw6yx
PxuNY81+HkeOP+iQrwYSOmwNf+zo2PkDijPvg16TVyMflOyuJrFu+fHEoc08lOmkeEMxcuLm4Qzw
VZQz4T1mg16uHrnSGNgiqg1BWSdaHWhVXAOoVw3xtVVYBJ38lTW5CuuHyS2dTGMeRfV+CibgRXJv
yqh9rYC6YXJnMGZBfD2LbHbo+kqxfEZT1gRGEiZQE+ZW93kgFW7l8RgDA9i1zHjlg2ojfV2pEwo/
vOppMPG+AeOVFgtCqJLj3TA6SRD3VhnuZstQY5cRkNN4c1xXN1Vhc8wEAcjEs+phAP16MRvGjutt
O+zQfQcGEPCmRVlAKp0Ciq+ZDGy+uCY+DWwAD7+dJEnum5XTAaA4lJCiMg21eHaqah78xmmU16xw
utiFg0MmWS865BUdK9WvWiDfO1x2kvG5qQbDQZ+UU3fgjlKH16Gf4UWNk4xvVkWtyh2Ktr6LKZ/M
ynXaCp2iHUr58c4w6vlmikFoEqCMgFt80o3ZPu7MGmisLu9nz4jZWPldG8VHtZxa866itYXcC+Pa
HcmciAVp36JJOAzjKQq6mA3XbMjS7+jbhDKUrvXZc2b+H+a+rMlOHd3yD11uSAwCHhvYe+ecdmb6
2OkXIj0hEJKQAEnw63vtc2/0PU67nXH6qaOioiqOXcUGDd+0hsy/YzsBfCQ4pCz1sInuLh7VKmCY
ERf+uI0JZlFhj/29x+Dxw04is0IzN54uuUykqLqZrJV0vnTHkgU/NH7JQfFQTt0VtoAT4TopUHI4
6qK46izYgtWWqf5b7taz2owxqj8kFuMRiv5bWkHij3WHYuSbaQComUZgEE24XLvdlDidIVOHHu0s
SAUPnPzAh8fVvixTtjdwY6M/NsF74O4TB8GEZR23soFNm9WHTCRsraFDE13zpaCq8WnbwVtMkR2Z
Bu8zSL46zA5xc/TpDcuE4xWy5XVuopSFEQyHMTX12pEI+l/bAtcclUW+O6gIfUOYYk/blyHJPEAr
kenfLVGxBBjrzX6BZJckvmKFZp/iyAko0IvRqkbp2B/y0ZgUIoem/LbSFT+25X30pBaxvQfQIicn
N8FzA/NGeTER0j6cTzVaa5syrMb95ODjPpUf5x1HqaLohNBqZVHnajVJDoDTJMvvZbHAmMOuxF+b
QIH65cUWpxXnBgJO3seo2eeu04/9sgIX1a9aR9io8XwjwO3cUJSDSwKolIUGivK4E1iA7GVtZ64/
xMsuZDVgavMtW/bl84JSVKPImLPlssXBbmhHeFYviUNWsuQbCFuD0OsDU72awC5XYT16N6i4Govc
Qc7aByjT8Nm09yLtU0AZpqGkdZaDgF4xmHKMwP/74cTzNoE62dglH2Nvi6dpa8lyyrZ4/VzuuRkv
k8UbcYAiTvpp4zpmFRcyswcZ011VHV/N7bLZHOwIOC9+BwmvvMV5nD5zt+mvbIhnj6pIw29uopBz
b8ZYQmfc+Wi7RoIJGkdhRnEgTFkofvsu+7ZnkYVTdTTFn1dhMfHjczndD4tJ1sqpbsO8KKLklq7F
6CqO6lkcHcvmpM63NBQ/sJxePfhFZBQioixdGiFTOCbOSxd/G2CZsEOfRdgmZDL/MEfR+HnnOdkb
HtEg6jD6lVxpNJ/OqtYcZhaLHADiLjrRIo7s2f2uLE9wZ+dSX7QOVmlVTzbQxfBPZ4IAa8PNJAoP
Uicw6V9dUQ7jod1wGCphWBs3/RS7ovZFQGEsoewFY0OpLYyzhkh0VSBbdGmcBg3WmwBrPkN1oms+
RTEMLYZd3QzMz+SA7lQ/4gdxyIe4fOd7NRsVRacYOMd7I0K7Ncb2YwQwTtt+2FCPgF6gDDDIQD2M
HxG6Fty/PpsOEzoQHKbCsDxjQs38gB26PcqVGHwNaRHEN+qm7rgznQTwyEja4ZIcS4s/BacV4mTC
JLVYJIN0g8oxMG1ntle5hLgKLMjgHxVRD5HiFkgCjh1nd7Ampzi+0YzDr2gez6+AlgTMs1KjedOP
uYAyH28DnD2iDYeyc0tRLbPePyVsn3Ce0pHIKt3y5Id0rQRSgk8iQvtiPwvGAnr5DKx0NEABVBdf
adlxfrP7fPrs6Gpks0N45SHd8QoVVCGGG2RYNtRx6+jX3OTkO4tU0uQEaVRFZtf+6Fxx9jLBpxJH
ZvczESnGWsA9dsoaL0V70xdr8i3Z/XI4G2p/lhgl3bdgiZpqF4l9N4oovo10GCwC3vicsyi8K3qg
jCDQ0i4GBpsE1EKnxFEOFkGGJPwo8k5f9nqIqzLXg69NotxSdTpav+up35+zjKdPkU79dZwbiDma
GGJcB5Wv87OfgU2pDZdrI1uYVkOrV6XzxbBn/qOHUCooQADY3OqQx1tNh2L96JAqvYS1nOklN7t4
goZgjHs1RripPRlhBQpnGXMDHMzwKc1aVEelUTNsT4XDN4SYeH8GV4CzuXY9DhYR0MqycG/oar2i
9dMU579TI/RuP9pVSqRGNJkowHUGevvL4Ojjrrc2aQAq3T8aDRRUM4dsuxu0KaHfLALUXFdsoRK9
zlDah5B6pSvX6vzJ+MmpKg4zy/oq55nm9Uy7uTwOql0CZOz29mWNE/tt9rN4gnw0gcweXeOpIoOe
P0h+LiThk5t9wqbNn/jkpyvEuS7HNCcPUUNDIVWDpNCUTUp6lldm1L1pcl8stCKxWfixHaapPQx0
BJam5GPPr8hY6Eszk9CfoiECIi4e4/hTtOUIiExGU1KbaIed+zbF/CbmJLFVnon4CwqSaa0osX15
gPzl8MUUYc6awm4JMinA49Fzlaa/TjcSxoMdx/KBrIaVF+kcY7gN2Pn8uLT4H9Zlyf0HuoNPvxLI
NlZzOsjnTWfxwxkB/22SZHui+bLtsO3pSagU6QWSsAkerChBCGQARucgAUAWqOgmYxR3F6BNqPdz
r0nfjEAu9ohUPLk3fE5p3RYtjLKI73C/F67zH3rFIJgc+IZsbRlWgx+HRADSE1kZvbNDh0SNmVhd
Ot3hSkoicHZSQZD27cs2vd9oG+dYpxjwcDttMExaHVgayAj6EmJ6g3a1k741B5GkRdmoctrfDWi6
jcgO8ukbYRThWtO4hUlNP+9bNXWOXhYdYxcMfl+nIAoI6yCSiNrRjV3oZQVwh62rexc2jhy9dfOE
fmiYU9GQeN7uI+YdMOoxCsD38EMC8bvdOVyOrNvp93QdMNbgkc3PVtsMyJjOoGkdZCtV1aceFswY
hnJ/oYUPhzld+nBg44hOf76a9dnCSB2jLkfwTVtcpt9N0eWNS1eouk+D2FVT5LKPDlrSnh2ZW3ne
dKrFiCATCr6kUCRS2Eu21S8OyVBbAbvVupraqRhq2mucvdHy/HYws0iOuQsB9wDrs8rmJGw1ZDWD
QJf3XPJHcD94n/btllV5b3RS78WK+cG4LVvaeGOW2zyBtEbdlRZhVMwO9oCI98jN8ber1mYeHndR
4r6zLk1gDSQzijEelVjCYHd7MYieLkec3gVp2jSaK8dceBoK6W8Kq0VSBST8l4CUQkrGQbLi0gCL
2+P8TenD6oK/KjGR+OgoMSgTcDLhzbCY8LmNY1nFqiDmuBukg2jdT7AuycxiUcUhUh+mKA3v2zzK
22phIn/aGIscKDkF1XWh1709UAwyADCWuHLqCGmBBtnahYd0U7jY9j6l7zq9Z98XuiDDNy1AlDaR
8keZLPNXwbsi3A3zPj1nkJpDOpgPHT8lbQ/tZm30JN+vs0w+rXbr87pIeRpVAOctqu4tRAihCDTj
4HSarOLAEXJ5o5KBmKadp/3jvNg0XMc2YBI0DyG5o6PKRrAM0H2rR2DkL3a7oaQL2PUMdLc8hWMP
Ul6K8Cbl0Rc2FnUZ9iFUUdjsX9EWl67B2tP70dJNAFRtYb+yzsPeTGTOrjBsY2kdD47jxVXJb8q5
07ThGgRC5C24j8FB1upJZJyBnbsE8dWMtLwNg1pulkl7VxljGVA/wzQ++9yG975ro+8IC+1QcU9I
dJk44UFDB3JYVxqJ6+3ena8U3w6eHpAmAS8wiyIdK1SexSk2+fxcwm9svgDpt79ckjl8K8st2U7F
ZlfWzEXUd80+UfQVYA/QfUnXhGDBtAIVD8lRAmplASSQG6k/+xHs+KCGRjnqZQMPo1QsytT4TV0C
oZoVIrNoEUbDcQGd9oKnBswYlqXiZcchhsVUtMqbMerwtSE709/FqUt/DHZLv899bK+LPs/dBXI3
FHPBl/1f8Z5nH2LV4bpgrWzbeuJquN+QK0BmYZvhP6iM4pd26TWDHg9Lf6RJgFFZMk84ETtGGUnV
ou6NTpsCw6opAOqB3dpsyRWaFVlRWd0BmbpSiSwyiGG71CaIFJUkI9nRDWYKte7nYTwhyELlcfEC
xiZ8L3rYmuQ2ug5pv+ANO9hX1qR3KJyjApET2dz0dYn5YJpMd6AoJWL/HMDluZn7Lfpsgow+jwTT
0zM5K0aA30qVXHXGoF9fIoienfgma67EsG4wExq36cWqpc3PV8EW19Oiu7FeJ9kVdylV5FH1Ayyl
XOFhGI/WI/m2hCKVwI2QwOuU7vYxi3QuT9kCDsWMUxwu5WLS71vv9wcDflcHTloKCS87dyA664Fm
S6WztkAXxqACgUf7Fl0LXML4x0IXH8Buk+Wph3uubhK94k7hOAYQZ6F0xOZMNycufeKKm1KJHp/Z
cX6ZWLDw6hQkSKSkak2+5GxAmzTW6awuwVzIXJNPdriahTobrQCWNVdKjzmmyBCfzhu1lLQ8wvoI
Se88DGggjyWT4NlD27exkpg7NNt5hGma3LIT+C/zX20+23vTJ9A9JXDZbdEHYio9SoM+Ta1kbL/1
GxJNIK8zNlQykPW93LuIwwhEiE/oMKMy7f1SJpcWpxkxRsNv60BWiH9c8WFGKgnDA9SXVTbTzCA7
lL1v8KfFcu8HnUE/Fm3hajp7bTdErcPHmC+qxBw8tXkDdc0RIh7dBui61RDAPVG0+36gS1/c7Ejt
5wrnWn5BiAs3M5WMN+fGJEfC4TOOjT+0WYMOe3bowP9TTbpoWVa4l9q8Bs8XxiF2RGbTDXFhrtBL
Ga5RUGxzFa0oKGszp2y/ifrdJ+C1o6dQCTcBTFVO5RmKHlxJxSMM1AZ1hD5uWlMQcCq7JAzFUVKs
ad0ljvsD22L3BfF3XY6gO/HbINouu5R6yNUlqI0ZMqCc6ezAu3MfZ2Bjdz/qIXz6j0wqStQSYXHR
S3w3ObM/+KJb7v5DtWLbmfSYso4qHhuCoH1h4WIhj39uV//asgcXAhQpTJQwjyuLVzAahqCXKIME
Oc/G6bS52MAujWRXaujKus0hTlzoZK+5694i/fxmVgJznzMuApoCMSWvuZlLG6ENyJmGuhxUk0pp
p2vkUQh7quv/CosVMGkaFcxKBD/0zEKHZE1lg4Zyd/rzN/hl4oWBF+BRAH4AMwIYyauhTRgKIa0s
ACQvbVdZ5QNiGk7L4It/x6Y5z4eyNKEwmQOsHIeZnJfjH2Mo0JxcvGQ4d0IVAlwnKAJkCdkOf36h
X4ZdGKudJzEphSYdvvCrF9oo5ylsqxW2FbGnuJf9Q4gMe2PS8etnA50G/PEUlH2AbF7jWxbqQ9HB
EqCeJtzhjktx4inc2IhDM/7PL/TrUAXTecyKU0ArixLQnJ8/WzsYx9cEj4KvHVkPfkqjI1zm2UEO
DMyXfUW+OsK46Q2ewy+PPU9VQGTA0ciwbq8FujfRohFizqMzwrqrfYedWwQrtGuaS7Rb96U8rLl9
iwj6y4nEQ0HBxHk4g5DAMfj5XRMJNgBFfEDrG3Xd6pCz+8Gwk83UF9NSiJTiqNatyMc3PvIrBup5
HIsn49+gnCMHwKj05yeTqD13GoEOSFzsoa8++pED8Twtl7HePtKJJDcwNUTnDKJ/lZ3seq1nCDTV
Zi+mZo/gsfznVae/+xRnP3isfPa3yNzPPyibJWY5Fp8i7+SMmj7vm9AFWbdgrVc+7N9X592NPCts
zPsgqj1agDZM7XhRpnOoBUdxB9OV/JpIa74Qs7cPrB3RVkgU+9f3KKb/ABqkFNxZ1MCvkBW9AaVd
xU7Xcx6J4waJmeswturGUb/dzEtMKnmm67LlrZnrb846HgzQQQ5ZSECcXt0odPQE3JdV13kcwtNY
Bt5sCXlLfP93T4FUBaAHcGKGleWrTZm1YZ7YJAEflXFxq3T+KQzR9AZh97cPyYEJR1SAYOVrZLiD
gwcl64iKKhHphadmfOd2/ZbU/SuJ3PMdDHgfoEtnJ/cyx5T+5121JsFCI7dVWKo1vUu8Q/83ZuUN
cv4IIhzIhGhpCZhZKX+/khhmzPMKE4U4G+KGD/DVkXAzvS7mEH3QmSte3tj0v/sKkPQC1w7GfQQG
2D//vBjOJ3GL4qyeZPaD9J15XifzwPyur5MSmeE4b7resxVdmdzn621RpOpA89XfsW7jlU4Durh0
8B///Lt+OYv4ahBcBO0KYhGQbiA//yxbrhskSbmu5UTlsdM9mmyOdk0pmbjajfvejUoe6VZ++/Nz
fxNlgF8+30gIhGc8ys/PRUUE4QWKTSEYUmHXFshlW7SAPZFvBbRf4VHYETQ7Iz9BLEsxyvv5WWg2
u2g3PQa+QmLKO53NPMYtOcgR4+xlE6R2XV/e6Vnld1m5SwjK7W9pPf5NFfgZRHHm3yMfOSMJ4R3w
KtZBsBaZ/4IphUvjFhQwER9GwBuqnMwWZfY2XNItlFfZ3sqXckiXDyIGqyhnsrssu2n6Mc52PhQ5
j99JO2LsFUvDHvmGdhpPUOM3dKIYLy5p/jGAnn8E3czqmhnyFh71NxsGfnpxBoVQOEPBwf3njymB
/PAQ+IWOAevCc9b1xUOLVP6QLZl62PM2+kgx77mNSgyS/7xlzsv06gueaRh/hzDsmteJJU/JMhF0
d2pJ0/WLL1pyIsDBPiDjJA9mK986Gr85sdA8Ax+iyAAjBADm5zdVGAHHhIPcMQJP+AAsz3q/qTR5
Ixr+5iCAqxODxA0wP6DLr+4FRJh+oCWWTnFjHolKDG6srr8vxETfgM294kT8fUWeCWxYPCCmgKt+
tQcDZGRxw1hZ24XymiZyRE20rdfURRingXdcLZ5QDBgIzkofTyfr5V+0b2+QIrXXsTNvXD6/fmHM
sglQPeCdneVtX1Up6PR1YnVSwkyPDqd0RkUyAXTyRgz/dd+cmTvImCF9DxBFef4V/0jOYdSN6Xpk
AVEZQ/9RWZSWzpb+QgG1e6cVujh/3qe/riieByodLpoEOPTXNjNpJCCPE+N5KQT/j3OKmQimAu2R
65n8682DR+Ug7Jz/A1v11av1aM+OJkxjna+rvYTqGYTwRBEusx493j+/1W/W6lxNAV1/hoKhrnv1
FQWma/mIHePGXh8zydITdzR64ym/XauSIUiCgQ6g4qsXKignIni8UIthJ5Yps9cKDal6CbDlaplw
F39+q9+u1T+ed/7zf+yNPBjSF9bgrey6PxpWuArg8uHIg3wLqvi7RyWIdQi0SQahtVfXiS3n1kcU
r9ZNtqhSqKfU8zLa62jt/p0Oy/mcI/8B7Bl4XDC6oJ/481t1sZ8CdWjwD9OSXrpFtFUSJL3TZIma
P39A+uuKARKPcgZcK7S40tfMMZkpTLEX4BsUjekXwzTQgOlQvJtANR2OWltWrzJdEc7gdSZmux3P
dcY7xsHAGrLJwP3VtEWzAG+OOc0ymQbkCvrGkfx1855/JDYVBZyuhArPzx+ELMgbpxWXLAsCzhe0
bY8d+t3HP3+LX1cYHtR/Gy2VSKpBwPz5KZggAKDq8rGOgQk58VaOl8awvUlF9ha5/JcStgD5BURa
JNRYa2DOf36U7lc2go0wYla8K9FgvJP/FQqMQje6BFWREa7YtSu2t7LY36x2inkh4mKRorlTvnpu
W277liKZhoOJZ22lug5aMjldQOFtr/Hh9QMWf77CVt/vYpe6603k+sT53B2mHMDYeoDtwYdAxTuS
ufyJQmvqjaX+dREA+GTItSAOhlzh9ZfpyiVMZAEIwsbF+hiRTt+uBGMb3kVvwYJ/XYQShRn2FLDO
WITXUgJGCoJOQi9qaAqUn+NYFGCB50loPIE7bJtb9Ps3/hbO/te9XJ4zdkQy3JKg+r7K2IcJcyMI
lg+YIKXzh8In20Nhd2bfuIl/gZ6ee1kJfJMJREhj+pp/MmVtpgsRgPdF//dqD1BuSVa0YQF8g0Ej
IHQYazpf+MsIbeOqHDGz//Np+s17ojeEdPlvKcU4Pv/5P65mMe+0jCUdauTS5aHU63AQPHSPf37K
b7YLOiIQuT8XIsXfrLF/PgUXJUBx8zKgD5+4h2Vz7wECl5+yEfHmz0/63fvAc6qg4PIgUrPzbvrH
+2ymi2C464A/IWV7bCGP8yUn5fT056f8pgxGpxNYbUCV0WeKX9POdz2BpDOuQx0iux4GEKV1JZYi
NPnWQtpdlN2BwUS1SeMF469xWw+B+a8QT2mPQHHHB8zsgWUcNpD0Aan/f9hU2FbnKqyA5ehrTYx9
XUCB8TMmyj2f72fAuGA6jzELSoYRI0NIw1Yxa9VxYiNggECFv/H8X9YA3wW7BlczyxOsxKvrCzek
bdcsaaE768QHHpXiNp/bf0nfRvxFfo0kCa2IM2gdWefPSw3+6jgjKvOaAFqxoTvE+WnwLYCDasSo
gQlRXJRDAeQOBWbuIPn+klLuTgLwwEME+4ODjcb8A8dQqPl7e/wruult/xUobP1j+SPZ9ExKfVzs
9+/L7cv0+m/+f8g4xVL/3wmn/2vsvtsewe5/CKf4+//FN6UUfNP8LCiAkQmSmLMY0n/TTYv/BP8U
qQEq3ZgBvnE+s/9NN03y/zxv4fO/0M5B3E/+D92UFv+JlYcQCvoNFJIISGL/Bd30v6RF/qfuxREu
IWmE9CWLkdWdL6qfdxMYxa2Vor/SPkK99GQJvCJvgYQHepZWYYt96Jtigjc7/FCTFrOzU1fuItTd
+XWjspogbLokd3G5kWe5+S5ZgCRmE0C3uZuTTn7SHfBT+aFM+40YIKDwz+zLwFdK3ud5Bxx4Bexa
7+PPGcBrTj1zeJ5wTLGjOMBlcecAnX0A7NDnDaDpa3hEGZJJYOBWTD3D7jN3KPYyD9VUKHO98LiF
fjYdHYecAtkfNwH8SZOUvLtjYgHOmKYCYDCNEnavnXb8W5cUoznpAciiy3QAcP0GGHLCzp0UQOn3
ecjOiKw96i/yQgFLYErqltsNuMcxwkxWZWZ4TpEWYF7cAWfILvJ4ZcNfqY4NmQ+jyz19jKYtFKdZ
pEl3a1bp0XKF/vlFCtZH+c70viQHjDeB5ceqM3L0y8rQMSwmUoseCfYxVgG/ZeQ0WwE5mfauMhg8
Yq6lkyytUr5NF2EqFch5iJSqmrQ19ES3tOiaKQeK75QmMwPEJCwRk8cCviCQm8CwbLaQmTOYmq8H
9CdJt18Z8ADaCZi3KcWkP+vBjmdRNlY2pvYL5LWg8mpkPsuD6SVfCRDXSvG4Oxq3cb4ApkCpna+6
OAVBsE67VIXHbSJ5h74S/uzYdsDEVHkpAhDD2U4VNpdTRt4Bh4SRK+J+7I8yAsqiglNEpGQ1t4qo
ix24D1tFmu5QtwXBRFU+KorpAqA+I2voqhlxFCzkO0I5Lt+6nw3wJvs2G3/V7Wy+MyAQRicCZR9x
csrBBNcvEOJ5T2W5b4dxHKlr2s4ZU88OwRxmBYAR1WW8qQ+MQWWyy/TwDDTgUtQAoMQfgLeHg+wg
8undHo2FqWSnlxvAweztxpEKAMrUglNUzilarms2sbXZYUdWVnQU6q+lcDy9JHzqfuScDeq00Txg
2N92Kblphxjo7HEIQTeEzyPwY8W2jQ1S/rJsZkAV74FWNBlImL6nmG4NpbrKppGjvT75+AAEjiUH
jIsK2KeluqcV6LBzeyQyADW0Z6A17e7sGttxGb2jUwZIEHTTV0CuFCyPj2jSUyi20Yl9piUsDyrD
upLUJfMKyOsoAXqnKFBBV9kAiEaVw1KXVIUEhA3wBxB1Kg/Mv4VzOWUvM575yQG08UMUw8KqZADE
vSF5jPk9lx4lRgcih60swDTYRB3EbEp99hwQRa+TGx0CfwYOEmqIpdkXXwPd2HeHZFrLlyjkuWmE
Ag/8GFncmLD61nBaI+i5HEBMgDqwFiiDAS8Gmxqndb9WbDYvAyhO8FI/41k2U3ncv/N6IHxP3VUq
xqQ/dEsmsGjbnjJzZHGAjee+lhgeIZ9aihdeOFleRfMuUVKilwUKRpXirPmDt+PMnkAUG8g9sDPz
+L7YsmwBXi1vlWzKEmgBfbAFIEkvHkOo0NZdu0QrgMeQsuPfgsEtgYO1G8zOgQXM0ChnUQn4d8F7
EdImGy1JLrq1i8VHQJgLdVFGsYEopRjG7aHfHZrsduB8vwZpcV7CYYJej3kU4AqNjXXDeL5sUyBg
O3CwFO5t3BTFvhWHUMYaRIqZgvNzJfF/P+omt3O/8jqfcXMf0GuSUMdw6AegUzI49GfQdeLlXU8V
MN3n+TSGuL3J2v6LZ7Jk91BnLV1Fl1L4FdzkIp0uQ0yX/GPex0t8cb51ZQtDgKgfumpwedF9kxFO
la38vkX4/NJFrIp4HJIjt2oCZaRIRY6mw4Ahf+JlyoD9BMztclGqeFmGPn52HuJLj85lO2oIuqbv
U7RV/TuoB9EXvkeiaFQYtulkZoSVOhE05p+opGQ+br5d49rHHghDHgE40fA18+NdMUWbP60sWdOn
slhtcUg1Y8Cipb57ZPFKn0aCzjrImP2a1zxSQI9Nokf9BLfgYCsRJ90G37O8vYFxgO+hmxZJ+M5A
vxKRZIoBWyMKfQqcRT3BAi414v2UxlyeErv7D07j2juWITX9JdYYoMfdO5yttTA9BOZWHmak2gLm
KzUAnVCHoDA7Si7bUZcg33JLJgetmIk+Z30eVJNlJpw/dpRFp87g+KD5PBp7mreOALmCTs4IEr5q
Qelh6XlcMslWH0FOBDIO+pSgNXGuxwfAjYesySAfcCSpD93Jj4gdtVG26y4UoGvmMheaPmHmSdMG
7msJu6VzCogiMP1FckqScf8hC4CI4c1k6Wds5H6uCgDZukZJiDrer5iA7lWfy3a4Kr2Zbj0dtw/Q
TdHiOOJrirvNFSQ7tJAZ5EtFek7nA/AL+OKE9GN5tUtbHIEK0wpIBsDkcAWOfIIZVT6z/ABFMpH4
gxJxBvYDOEj2XrElJbDtBR+rGolzjwMEy6DiZVL6Yy0gl1D10eiTBqXXvIHlP4UUAm1d/m4cXDFU
YOlk4oiv6542OXcJ3Dt69egGyz5zg2lJZTLGA1DJGxyF+K6wYHmYaHvozn2Gc5bD+BlYTB4mZcVS
ga8icc8VNnzZ41YVxxhz9veQ31qTK3CxCn2gyK7YwcVzPl8jvwr2vpQ7AnoT4xpIr0xpQv8ylmae
xQFkKRReKEsADvoQBm+HE+qi9uuuIxAVST93TwstN3rdQSNR3S1uMutXYPX9j7SlWFnHYwY8LzgF
8KpH4eSqNTUL4OxIaECZzcCG7O2STadZ2oU105Aoi5aIpOP7Nt1EdCGyvs+PhdPIAHfFmL6nXSLd
cR59yCs2K3PMlshAhqeXcYMDbUWdgNFIoEkH9CrG4CNIZAJCBEBzF6x7odIR3YAQau1FBwgYxCPL
VDwD+L8t93QED+AhBsXLPkY8mu2JJtr+KMd5N4dUxW0LaNq6kSvhwW2DAk+scHZ769kB/Cu21RsE
n4crdLm38gWCBqWslmSj+t0+JBis9VEE6D4okvP4LgZBcH3MALxteyBJJUg+W3SI5ISUgIO7aicd
1hPTeA1obJWQbegpjiThA6iTtdu7ZL5pLR9+dFEGY79uIDk/xRuFp/nubAzSitHL3WTJnoAE0EH9
Phpy4InP3iq2WkqNv+JHhEbIodg4QaY+9OOFnVl6i0jLd3Au4VhSRTvjH/dRiPfIstoFMTtZadV2
bUEuE+wsMH7mbZtgaRKnz4UoCgDJM41JoiAMLJpQIouu53UqXqaWJzA7A5ZaQ2dPRwOSLAlUMwKd
v82ds/ermgEzbFvqXpC9bOHYcz5mNTp75nMODaOnHHQPAjiG6d6L0YNLrVGU7xWjEtaodtD7M65H
SD1Cf4XIw5Bb9DMwQkKKleC7HpOe55/AgQRjEZCedECO5aOsWhMy/EhC6qbT5CQUjfWQ2r9CSCDc
GnodOIgPm36GTB75gv8GlTygbTfYe0qP37iaBNGKoalQXFAwOoHrxejlC+a+fqqKtd1MbTu1PWqp
hcIlDu5NPsY5aqLOE0Dq2WQhRqI7M1ck7xHyO0AIZc052y866TpbAz3pxpMg0f9m70yW5Daybfsv
dw4Z+mYKIBBN9ilmMskJjK2j7x0O4OvfglTPTJnUZVrNr5VpUqKICATgfvycvdc2cvaWcnhZW0rn
SDdbiB3a0DTIUrPe/oJOX/9RpFghwjb35ABNp6BytbUZO2rVujPtMM4e2d/9o/87uv/P3qP638/u
qNKJfHx1dt//g78P76b/B21o3dShP+zgk52e9Pfh3TT+8HY1CKMqOv4MjRms/n9UVPDHjpbiXI8k
gKHFjlRCvf4XKsr7w9E50ZPRQf/GR0D535zd33D8mDUwbfX368OFQeUWvOnVbmZnTvt8N25QnFxB
Dn7phDseNSw419O2BpfcqJurvd97RAzhUVKsyMM9DKtEsW5egMI6lZemEcXTP27h/d/dg38iHV73
8f/6YDtfkA/GeIip3psP5qWFVqiKHDamh/1VM8maztuo+KB0yCJHwwT6+wu+7rztF6Qj6TEU9RwQ
CoQKv25i2Loa8nGpTGTQqYz0wR8ug6VNz7+/ymtxAoM1nSYJqj66JHvf5K0GaOvHBQ7t4Mcb5Nvj
km6shFWf67B3LPOpsMz+Y1rZO5ikk+80kt8M1/drM7Z0oRwg0Ny/6ZtvmPoWI0tvoSbY3PKzYEO8
jDQCmPQ5WH6HymqO9eQq7NtFHWqwQcEUZNI8knvr3tIWdO8mq/E//f6GvGkH//2pmLsgl0Ddw1SE
NtU/u85eZ4vAYhuJ08XSEkLmvBPW0XEKG63BABVs2WOxqDtwPeNVtxIKkSEzPbnurH8sm5IH0Age
MDbgPRksD0X7Ox+PN+0fmo7/fDx0W9CDTUAxbwVo/ubhwh8aGH8i8BN6LdRv7ApfllYuJ28tDSyp
WpuHLpqEI6x3RNyDkx1TYlOvulFM7+Qj7D34f7Ta9t9w13oAwEb0x2Tnzd1yNxej126ZdDAfkfci
1uUwzdhMXaN1P9f+UiVLjT37nbvw9m3cL+vt4VVEzdBiePty4NWsgIn0HOL2xkZRzVYs16V6WCpr
RT8/rCrKmjzD7rsZN4Pjk+Ld85NudJRJ6QzG49o55QG0RnfR0kx70hFRvvNL/cud4fHex10OqwUS
ktfP0TJimzIrN6egd72HAaTzAcMrgHCRLigpZrDdQx2883O8XTQsQ2fESZII3XTG2W+ZRabsLBmk
oHNbLxXEgI7zcQOv844s5l+uwrQcTQPz8r+CDl9/tQaWVJCjCT4s5UjajjsVblRJ6z1s5y93EAmp
R1QFWlzQvPzgby6Ts3SUFPhx6a7VTWvSXmqQrcqwZCpC/yJ3j5w83fvfP1t/CUVfPdJclj2Qr4Zy
w6Jp+vqyk90EDiIHO27rTUtPWuZoP21jyZqkXfssqZWBS2C1KkePlTaswyFtWrzTnG1NRRdJG9pY
Y7+kURAM05+l1jPLaC1cWjvDxYlGxyR1YbDX7nGAVdKHnr0tj0XhiOt94nZXqMJ46FGmOIduQoIY
9itR0mKzjCUqpLNyGK/19Cbz03Y5SpaI46gXZnvLbXSccJ4zXsDG6hJ4Q/MSDouJL1QEo8Q0lRnT
c9Yt7q2u1apJOAK1F54TmhWLx5ApKm0aT7Rny1aFpvSqP0fOEvTBjB6mfaNkN58rc3abhwV8wKnD
AuofLWN18qjc5urz5KDFOwTWWj3TfMnTyC81jY7lxOYRgYLARWrYo9sfh55ZoUusztgF6Z8qT/vn
yi4wqtRDM8a//zn/7SFidcJrwIvBCPiNWqzCjYcQzXRiz6yJK8qrlHYagnmXnnVsbdV8m1V+c/j9
Rfd3+5dHCDMAAi3+LtjLrx8hlaZCWgJbe20N7mEz6+DQN10Xm1rj/rfLDKugziLIN+R/6MJeX2oc
QTsjWOVSvBBXxopgN82yMuqszr7wiK8JDs3qnfX3X24q3i0ShUhVZnLzi3tDEDa8bKUbG20w3ZTr
gk2fdpxtpLjWPcoVd6Jd+1/fU9QyZNegvMXP8TYWqrVxc0Ec4IvmuZ0glgc1kvtNYvXCe0fj9Mvu
glAA/RsDx32cT130+p5SzOGRpU8VexudXegb/UmJDqtXoaDzLcP4zvXeSILY1A2ku+jt2NFtymzn
zfNSeU7fSkBEce2CAApqP/gZSIxmkUv7JwFBJdVRbwcDltLQb496SqPlqJeO5UVb57dHd3cixmYx
6Pe9gIVEq2Zcz2MD7uWd1+lfnmx/l0JSL6LLop/8+takEETosbb47/omuJZyJxN1KV2mbnwPIPZv
l6I0xb9ruCzG1psne57nETwCDm4jw/6t6KqeC03zcfQZyzs/wL88zwgZ9rd1N33Qknr9rdbMHP1i
LrwYZE16jYuZbBJKH47JY+6GYO+LK8u2/jsp3V+/Omg40KEYCdzdTfD6qm0Q5EClNi+WXtkg1bBz
JDjjTn9YzOPvX55fn2gOE3AMGcAGBqOaN0KrbNm8CkiVix/at+PCTqdDv8nhyEhLj5EyVO8YhvaP
/noBRDaATQK8JjxW6222KA2VkoY5wvTW7Z1k1NbpOmBjfedh/LdvBUSUjuu+sqOIfX0D+xzHIAYX
J87dNcB/n8ujxQTv1nIDlNwlkce/v4v8lb9+L1YFohD238uk8H19xaoMAo5kjR5DESY8ucgX4goa
w57RjzMSbrCoWlmKIC/rLuPSM9SUzOSAHDCGIKOFVhasJD8YDiMz0SpeXLf+AIqtaJgyWmkZKUyS
UTsuVA9zP1mnYJu2DxTwfROma1d9y9N2PWa5pX6Odd7eCeArZtJ7kg27sjIlk1axr4KmcoQ4QMnM
b7FPD5+XQqda0TwbhnM3BCJsnLH61DOOc4kWZ/gCg2KQPwi5BMwIowYQibJM9TVtqbqiAEDIxOm6
6K84r+nf7KFbloifvn4apeyfmMWUP8tsTG+hCGI+n+ctLUN/mOiM5j0Dz6jsvTrjZTJobTn60n51
WntKL4FXOftNTNd7R8s9iHfQHNJkLHOwBWudDbe2NizEMWiSadlUbrSstSn3riyJ+zgM8ED9MKce
BkYm3PqL2019fVhApXzgyDB/xKa8CuA1yhDXsrIYE2iGln2h3YWbcux8Gwiqu2HwnmGdfYTW1nTJ
tFkc6bBh11VS5gxVIiPDFHzMF8+hYlqsyQr5UCxIy1DV35jGao+MUIsibvuUD6J2elwIn8C1ExxW
/D9Ugs63nUXw0zVnxfcqcyGTIVfisVqrtItM2Ct38Fm7Zyq2aWKwlDsMCuat8Ukx6+mG9rU2ilCV
miXCvIVbBztwH9EV2zhp4TwtMIddq9G962pbUnmWrj890atjegmXrZlDq1+by2QCQwjLzQ8eA6yu
wbFHx3SlQ0FoAMkwcI+6IMC1HeTjSA8R8MsVv+BiRBSdqmV2WNMmXIXmqf235Q9CNc6B56eWvJV0
T8GYQe74UOiN1sXQMnz/Bt9oe9acJvtutmZQHovWSs/MPMEolkXfnHOrgRcwW7p4mN3N/MCF9IoM
jKF9VkuzPfJc5+Awsm7+0bc4b45lu/BpzZpNLnQY2N65Q/6u/++1kG9flykeduGZTyOB4L83iyX4
Q6OCMW3GfaZjHW/cNmYLNm+kqykmdgzwLV2p2Ev3IW/1nhT517YIl8euCsASbCoH3DdaqAbmYm/W
rRl3DWyjkBZyHw/Vjv9Z4dbUzCQSadPNHQEsxd04BHeB3Xp3Jj947DtSXXeGtr5TZf66F++gZE6z
VChUYW/Daiet9pVWG27c+xwqbBs5quYDvuuzoHp4Z5H9l71jV+Hx5WHvokDe//0/ZH8A2ZlMepMV
A2xtrqRNxx8U4ZSY84Dwwl3GL5njNfB2ZoZvAzwXzh1ttILI4nVOme7C+76aMYMlv/9gvxYJqCvx
I3HqhWv7i4I4r+CFGUXjxfqALEKXKlChRRhl0vrdFKal2zxju1TvlL1vzKj704ipGOsnlqzd8/t2
k9MDOZBGrNy4wj906XIWfKGL8eTnUiabxbbiaqV3T4feO1cbeBRgQ/n4Weu2+mWc0v6dJ4FG2Ns9
kN4xgQLenuy2O8TeVMdQbhbINJaggpjlxc6qzUGnwmkw7K0UNRIsnNw8DhgsbgUwxDIyOx4fOD86
UAue4e/zSvsUs3LjnZcSkFRUV4j6QmtzbDJdB+rLKHXKoTtzUmata4J0uYjOD2Q8YIXsok5YznMp
df1kuiV8+cbo5yCsR2M4mUUmgDSkLVMlWRhso6nJIhmp1XE/Zo5o3EhfVwOOEFPslJdJ5rcgpTIM
daaB8KP2SwLj6KC539p1tNlYDDQHZ6iFnQtaalBPrd0z3By1Tsujjon52YAJ+mJ1FpgOSwH/jIe+
9lf+MIDFb71o7epQr1L3LxUNKva1XPMNPLnegpfPZvLjmXeO1Y2ob9Q2JcZm9XeSddeK0sk1RGIX
K0y9fHGHD6NHB+EgTUb/J+Wb2hZzsr6Beec292CVobguZLgYUZvp1XMvhQW0FAXfEX07fa6sG8cm
7iGSWExhJkiby7oDzizZT/dLOznfi9ZvtCP7YlX/qOdVnz7kG8/n0xZkhEQSz5bVO64eLrUFtU9e
2LjH8wY+6nY3xc7XvVcEdlRaKUmPK3Nt+1yoiVH8mk1lnnjOPBgPSL5losEm7gEY+Hoa7t1n6Kyy
6yGNVGN2t1MnXSgZhfqgiwUqi5sxe+DXFDsXTw4oPNq8M/rY1FMdLjthcd+yNFUPbNTiG2BBOwcX
lztfKXpduEZBs6KNs7XuBY8JG2UDJOgTZ0lJz6oY0iLK4JClZ39VObbkUc206IDRHZ1gyoswL0fN
Pqg+mz6Mo7sv/ctaHae19ceDamrvQ9srD5D0UC1Jl+ctInPPYqqlj2nJkFpbpJ4wHS4VRK2ys8IM
u8Ndsea+GZVOUa/oo6ZMhY05jSCC11FnGBoIP2yHvF5pytMFTdpOtJ97pttraC/FdBloMhVhqpRD
pafN3Q+1Bm126uxOqgiSBkCP3C2ho1ZyAGnfV5lzXWxDUCEqEL4JhWW/pLdq46lZ7AwYJCYMGJvr
mh67dAKzOyHJANC7IQG8XsZUJ9eg4VlkOqJ9dRXT2rAJ6tGLhw1nw6mFJ/8inEWdtDrwxSFPg0WP
PQO08tas7ic5SeI1JpnuNKSSEUPM4JgKcUL4pO8HWA1YyqqjXIIktnxWGq3E2Fqq5WXTNjgcIuCh
C1GIt8d+WPYiR/gvWqsteQhlJmhibJdgbOdu1J8kdEogvDxfl2Wzix+ON2oPYoTdFnZVPn8lk2HQ
I+VV+qeyD7QPmIwBblJgag/1ZCkrzOnW/DnVfTrFyp2rT2Xhuy+zGUikH0X5UwHauhlEB1BQG1FA
oj0atycz6MTXavI8LYQtjWumKCcbeMaAjDDklZP1AZhmWx2q3kDETA+uXyPO2NMQ+i6auChNVw+R
mbeQC7GPnw6mDXMmNtMdXWzJyrirqK/hVIIHq4/ETVif5zpDOlSV/XrxZwXDVjrQXc6ahuD0ICEF
Mp/CCPZtXByBjqucyuXKA2o1JxuHzPt06dXLUjeujYC88Z9KKSBW9b1hxWY1Lyh5sk3cGHMKJd5A
c0Y6cKX8KkYDZgKAKWuvZ1qzWs6JjQZVumoVGDoMg3p+7qTXa4dyrvPbuhl6hXtyZ/Mgj/KNw+CK
rY4bw00fuq5tn2F0YIfIUWTBrDbn8bulkTYX+6LQ7mYWTHGgCyDnaOLGQqoZioLZ1FLqz2rSAvDG
vKDDMdhocUa5aWfPempauDQ3GD1Ru3Trsc31tsdhUjLUEn5blneEnjZu7GN8WY9bEIif1tqX7km1
UvvILz30TAaYy3MLFBW3IyrYGlj38p2lZgQvBJigMutFQSyMX9AlqKBvZIeglO7TnDZsX0K21ffc
2HSgbZpXfpx00T/0cCWy2JBNc92vOSgtSKEoC0dpI5qDn5sBdeixUcRbvQ2wVf12+Spcs51DkxL6
JTX67euQael8ytqGDXWarbJBgTnKa8RULZMneBh6SOrC6h1SJg0Qw0Am+tNeqMlWGi8oWbrhlDWW
K6DxgfyMizRXNlkpWkoPuGZ88Hej8P9G8P/zlxXif5/BX750X17lO/315/+jn3esP/C7WXtyxd+j
d/7lH7sDgomDjv5inxX9Z/JuO3+QMKPTHKSLvNddnAb+M3k3dUKagEPQiMA18V+r5l9XdUQjYA7Z
pfl0TgmTejvflqY9IfQe5f28EnnBedPH/Ji2EU1A751IhjcFvs9RAkAI/mJCQgAMvM2TLDzX3aSY
iwcG/Q+LtX5svPHx97X6m/PK20vs8od/niHAy+fa5MriwSiMj7IIzkG+ftqg/v93l7F3RIyN7Nhh
FMXc7U3fdvVzlalpKO7BVIQGY8RsJyQW77Sd3n4ZrrLLKxiT06HkMPDmQLTCfVgM0Pv3qjxXzilo
b3EN/v6LvP1J/r6EQy9/N+cxrXx9v9BWDpZyRXHfXDtaxHL3+7/+DVACyDPRk8wmYQcZ+9zwLdGk
h3WsT47o7yl3IfQHF7nkB0fWV06/3sHVfZpE+llv9bDt5sPvr/3rV8PeuB+kOTu5jGPfPAoVKHUl
KzO9A/V6U6Kgn7T5nZOhgU/9zevD+JtmJ31x+rnwKlDBvHrgChfOpNB6784rKb9oqRiR6ZX5aaJb
c2IbGuMK1eCLWZACMFGvHPF0GXpoZkEaMXujoDJEecMwH73+fFiKOQ23OcipKbNvILnd+0Jmznkg
hzJNXGV+0vUij+Ri+NB+mYech3ZOrz1tGM65UuatnnNwYua3RoOv+liMjn8l+oI2npQgxM+OXqEV
BeJ4O7dT/SELcphnCnR5lFni5wKS8Lg1XaEuntVlh8GZ7d1+tSQDUO9oUVYZC2142gDIZPSoRoJ2
wTP5bkSkmbqUm10lCKlReJkAXl2/+9SRMQY0HjRERzc8WugT3ua8LXEpqP7bxQWRqTvaCB56Sj9a
GQS6Ilj7Iy3t7GasevTg1tze+dC7Hr1SJ5OqGf3PbinHNUIfk127/tY/2f3S32R27V48VwwHOTYB
YnpVJTmz4685rvaL7zQydkHdHB3g7t/HFAH+QoJFLDqlHxYB6mH1DSQpPEhnUjqssyYslQz++q3O
S/i/zfwJ+IuNRRnTWVCZnCJWMtWGXPqhKbJH3exeRNaUIWhNNym6poiUXyxXYhRaPPVz6cSmtcxJ
Szl1KVO7u9FHrTnQTyZ8y0cVMAnolRNA5Zu2srfbPp/JrMOQE0osELEYCDPLqsrBLVuUx8VbvVCR
XnBqCbI4GJ21Cx8mAfwYMQpxJsq6YdiKrZqudRxQgD0sfUu9vUz2GG3N9GxM+gBFuSiT0cqB+2g0
bUXvT2ejLoIrfJH2tTEo/XqAcR6WlbNdcjpmR4dEgIT6eA+v0v2YYRCYTypi3/7BkPomGNDKbLWO
/0Iv20coXwCAhbR/eCs7zSHz6TaP9fbS+CRtLf6gLiuZRdcMXpAczsH22FpBfyXrRv0U0v861wQc
6+XgJmMQUEhSQCeyMcZPjSj1W5Di2DeEm52MJigP1E3WHWW1wW/qWXdrX7nnwhuR3O+yxMKDoeyK
3oob1AXQ9sQzfWSCakdWvXZayOGGavYTQCBJq44qolp66gBE3b1aeN3OmzFUl1LPYB7Wa3duWjiZ
qthMVBA2k47Cns8Njy9ZLUudE8IzWg/DPNN2ID0D3r6Doz6dIeDXojvQOdlJib4GUXMk9WV1JAJU
88sAxvPQWBMJEnY3nqQOnNgQmhlzk+sjo3vxw5urIbQYNtAG5RTplRJ1S95/IfXePzSO/tC68I7x
skznjGr0Vlvm/sx8H2eZWJ1TSbLO2crH9cZd2OSV6vnB3Ubwh10GQu1EbMXgIhtvNk5ZdWVQYvtA
0oPeG3DMyyIxxMBqDSlatWSX2x3KUKTYRgQLO7/sPMkYhekl1eKm+FK7T3g5b2ndC046JAG5qy+u
S6urcUQ1bSL48UK/ADTYfPABw4JSOogFjpnsVX6gzP0+iPTPyXInjcWytT+bYhlib5yf6CQT+9Kk
xtlGxZ9kjPHuNpD3J6QEvAPjOl6c0tMOHFoBw85yPdVt2h2rtZ9u5NptEfr3NlYV88cQNjeq1ama
H4ZOfltrRK0qnfz7oZ/t2LcHO+6siXyY0bVuVm0piHNgw7ItCRscP/tBVaINGc1mkd/sIGBGSBnt
jaU7+MoTgkMQ65YxafoXjZSFKwR3Ixna/nIcsolDrgWps8jW4sS6n52Zm9VYuOouodndJrozkmPU
le29QXzToc6t6tS4jXuzG0MSODjft6ILrgMGpBeL8w4C+GAfYzjOaa5aXCDw9Mm573y8WnmeOACr
wmZpvpmzLoltxVihJp81sazKrwtq/9PS1O0DsIH5x6ZnZcYZ1DYj3ZXzh7nrCxLkUG9Yqe1c8XS5
V5LGRSRax2ZIUeTHyTAeW6mICN+qJUpX7U9HGfMJ9oGXlHMznDBJQRizYDvJrAiO2SaXg9a0eSKt
tbjdaOriheNGyl4LPuVrQ2xRIerzGmAKtN1FfDKWyTu4EGjp78niXrmaf8i7FGLfuhghfjB5u6qZ
8JgOi2bYm4BgObP3aPg674MivARhczqeRnPf8lLWtgiNWAqWoJ5eQDk7Zpj7mmJpZy8I12n5Zrnc
tkof3JMurfLPoC0QfDrVmie5kepwvxb9dqru2yAsi5taeerbWHv6h3Lbu5ZFTzhK3z/2ersllrnO
7I72toeG/GBeSPJgQ0U0kOsYLfAlb2xJ80V0hA75rsfBt8h+kJ/GM+1uPu6SRkeT1JhxrdVzxKaZ
39P1+wqYWHxnwKTF1piOdz5w96+AtB1A0a6WxzhPu1sPPSdLtVMda2sez4y9sdoZqrhafJ1bJ6kZ
ZFt8w1BYk1o1GhZiC3csHzLfpTnTqEIcy5nmbsiu3cc6zdNjbRbifg0AV4TNqG9JSz1x21IWkGnF
MXzk8Im7dPCO1dgW2PWyb0LAkbeX3rwUmv1RDa1x07biq86XiHHmEUixFhWpXQUeXokufGQ3JEz8
T9umt99jmiV+oyM50knd6YGgBrRUtEFvDUC1V74uiN3wnZXJ2Qb/VrdlZ5CgMdkXLfMYmSyedt+m
LpDzWR9RC8ohFCmZTCMsqaPvA5gHmiWSUdIFtqy0PhAcnb+gPSjOdaB5STtk/NWO+VlfJ3Glu62P
RUjTaHm1RmIUpKMgwFJxPyNyn8fiJ5P2gXGF8UPt/yjyZnlwpsucEX6Hpla61zRnvsAsJpIr8xDD
+2Z1ArBQ/djHz9QQuC4Zr3/DxPulVZb2ZUbGwPjHx/Ve6ib49dRnPtes/KcQCG6J79jiJp1VXAWW
OM02lixv8lWUYzyIVN7RJCHrNhp7sz3QFSNlYIBLL8d5vZeV/gXSd4GLUQxfQfP/sJ1Go5ljDJD4
QZ5HOlkp0BwJRnLreYjoj321Ko/vrCtWEMKgsK3Cq76U2gyEb49xoLFCtw8hWhNr+PKOwezeKbHe
WrV9mnT7MNjPg3jxBTENBiQhjYUyVLO93NnEB8Sp7H5q9fZj0LTpIiQz0D3mmIyOTF1RZbQJGgM/
5C6a4doqGY+lPkedCzDAd4c5smHaH8ja0G4Kzt5xv/bNiRq4vGlZeW513iTM4Bx2bdomydB3QKCZ
WhCYpetUUQ57nhyEOs4IKmMI4CKui3RNJHisM3AyAoBK/XNjlNVpLWQZIUfsL1ZpyaOGc+rST67O
Tim4a2hUQytf/aRanO1o78PxpcrmhInSN6tgFGLpBM35BQtpmyrnaDh99qQFzG07i1qdzp08l4jB
AelnBA7RsbrONO+Whi5o+GbTnkW12geJM+05N8BbhQ2q2Z6tFVB60RTZRaLloSBcXT7awiylNoCq
9rb/uPpwpU1LW26qagEHak/fmnlMr5Xc7Ju8sr+4BpVWXhu4sGuiDsJ8EO0px+0ZUhW18dbZXTwh
XzksjXROq9ZMNO298pqIrv4aC7eKTDCJjwOpqmTOSYdNNjsXS/vAA2fH+hj4dwWZjPfVSMnqLu3T
ksFet0YijFShDedmsD52/mQfJnMxCNRpfq7URQc3yHlKA9Yfn9PmbrXNJHJNe72rehefok2evN7l
8yFT6Xo2cMpgPs5681m1+ZoE5O9kjLl5hEeyNq8yE0wKr5kck9Kah1jNQ3rvVrO6mYUjbljn1tPc
V9opdQrUWD2Td4rANjG6XPL4VjmK1CKdbkbVI84kbOVcrmTrkT/SkCdhT0H/OI4WIoCmLA51ZxND
2HTyA2EO9p1o+/lYe53/oeVZOfiM9QUPJOklDR2BMwA02nOcji5TwCx6HHkLe8OeLuhXvzemcNEV
MsNphZkdR4SmccFgLqFEcA7N4mhkBfkWhv48iNfNpLIQdQTvxDo4U9vdFKQqxOWwFpHTk3VLT/or
sO0MT123nkQrfji1v90EI8/71GbBmTSy7HaFooA4gUmIN1AqMjnQEvRZ2x57KBj1jSYRGH6GW6ow
tz/p8Pd3KZFAeOTgDcaztPWT7APxzdqWKbGsCefqtif4dGlxqghI+po31nbj6q04mKUuQUM3671v
ZeszaYzmhZkjJBaNTKFArP2NlmqcirFhIcWfg5fK7YsnTTNmMmymRRFFpSHdcIV+KPeyNA+sRydb
W4HwZlHhxpTx0TK600AF3pV4ypFawvnV2yO1WnZxfKt+Jj6CMm5s0pfZs0XCktkcEediHB5TK7Ka
HAEHEVwh7OU+nLI1TToQDZy23LAZiP/gzq2kp1DTnQiQwgKXG+oL9m33gEJ0JASL5Cd8mQVLwkLN
XJVDBEge8H/utFepoi1NnohzM3t98ejy8JzdtBdHe2S/ohIlq9Kxl9ueqVdiWMun2vQyPAp5lmCU
WI8B4Y6HbeOsP9Nmj2oF25tDM94/p3IvKodokTNQP+hAmG6GyfgJaKw+K97bo6ttfowXH/c1a2TM
QfwhN4Q6Z/i2w6pSw5WrLwBjR2A0LGbmtVcMNL5HkUEIdIcHYO3WxSBp9bC6sC+xhBlxNVbNaej4
8ZAeTaR7IHIJCbjZwo32FtjiNvjUZfkPrdVHOkEUr7WGx7PUgs9MZCBbG/ZHd9UqZpGNgVMzGK9M
rHMcLINnjlIMoGcqp3nKgoM5og4Itp7osrkBE5ta9sHcKMtde3bOhQlq3jYlq4JPFpeRc18aOzfi
1rPJrxSGHmNz+0Y344OWm9RhDvuCQOF9UwRzF/mjE1zm2nGf7FzNR4d59DEPNvJd+1adUkloQlGO
JOwEJnO6TeMEIDXnaZkwgjb5tifKGd+Jd0GlGwQ2uajV1zV1hjNGyzmytnS5Yzy7IPBUP6Qng9u1
0/q4AP3EotguZ7HntWQDq3umFc1Vi3z+RHqBOoiVEmlcve5IjBAHpsz2L7P07Be1kqwJTtf5xHjD
P8Pzrh+5cYJbvhA6skD7csv6sz1bCwuUdctL4l638NISXSNTy0Rhgb7MIv+yda14gEXNDKu1I9mY
O7BjnBLpc1LruyrlzJlPBwAfgAAAFhAwkBGfqjggA+oALoKlK0KjhGphnn4AN6AF1O3BIzrPw9ZQ
1mYlB/lUSXEK8OHHUrgFucuqTPy8iG2EcBAzxrPeN+aJFyNifnG2ZencWWVZf9D8DVnw1D2XwZDi
i+1EyJQFe2GWFwk5SXwDOCq0mlpCDrXRPneF8WJnmJtVnapD7zGA3bpyTirYDxFTJnWDH5M0kcV8
KYdBO+hFDZxStxS9LcNMTF1hW/RacznOwIdCu23gvGwch88MnKZoTbUGiXyJu3hKTazNLHVGtVem
EOLDolI1MiKc/QYRhrf5rubaQyVo/aH9ckyhnb1W/sQKQDblIImyx/V0GJkrhaWPuLKc7fKRdAWA
Ff3YHDO19mdNreNxbBWsFdmKk9vPfjLbKA5rUA03fIXm0C92dWNnyrhe0mX6UhTGp7kzpshfpuLg
2M0aE7GiJ4WNM7nPPPtY9GSrkPi3nuhQcTzPCe3hMa4JtMm6D60o2jsA+T9bg8OS0ZfIv2dyo2Bg
FEiT4ETzOYOoLk0qE9qjh1m1w60JETd0vGC8z4exvFK2/IoYyGN5oztSmXl5x7lljZrZF7d7LAcV
kLba574s26TRVHAqu7G9EgBf0OdOeZil3O5q7IsLQn/vJRC6+QUx33pAriLDbcQWO/aWd+oKXsyC
LCNWa6aU1zi9RNQtjgyJYmtCu5uffKNAVNIXM2P9HetADtzZ4y7d6criPfCL4agXvfEAOSNLkJeQ
AUdC0VG5RXsgUNFNRCqDBBPUGDI74Nv0dncsNilPrqiI3c39Tz0wsWNDz+ueUeByCPLeShaTZ3eZ
ZHZXOPl8bNPFOApj36c4yyVePhiHVvPBJaAgx6PHVHoY2pM5Oysu4l3M0qzZA8LA9mxpvntDaCje
c0v1520xmXbmcwVVFbKBme0JiF1ewlTY4ROkPmCeIglHiNw9CZuhNriSjpxK+giQMIykW2kyNH43
fEfskf2peeSEujyoodHQpk7zvUHM8ZBQgMFKtoyGxv8j7byWG8eybftFiMCGx3kkQSNSjvKZLwiZ
THi/Yb/+DmT3PSVROmJk90tFd0SVQAAb26w155j9BuiQF1RutGxwq3ptpi96Op3bQk+1c8CV1TK3
BYf+MvDZvgV5vs9M1BwBXcokrCgmEBa+oErTYmufiDZKFB9QQ0t9WkNla6l1fq6p2rCzQz3b+MpE
rcEuynPNkQ1oPSPfFE2VLEzDKi6mVO09aVvJsrIScU3EVIGcn0V9UvJfpAJlZ0y0KGdzinET3KZd
bNAqD6TPJiKQ6YYX6W+7YD4bmo3rlZOpPOlpR2KTrbAL1a1h1/dNsYsaRbur6K7yh4ME1X4I9Shr
XiiMq5RdJmUR2IT9jtnMOpq02FyjUSuWrZKITWsk8bLsCJHtcgoihIc/sNmNvZHz02ocyJRRVMM+
C3RX3PS45BtBAt6olD1ZmOzYhFGOS1wDiApUTVK/47iecgp+zCaNFE1duSMgtFs1Nkr9Enc360Or
eYGK2Zs0eMpQU/VqpNQKOqWxV71aiUWOYuRaY1Jbuo3DMq3Z46++6fSfWqe1t4OLTj1qk2CbZG3q
VUalPPqcEM61mrJjNLNW2E6rqGVUY11Ti7uJAVjm+yQ2lBcnAxihGA2rtNXQdhd+dE2NEmS74N0a
WNgvQpEkawUKxaZxW2RimY3+IiTa0I3Udj9EqrFp9ECu/SHvlkld1dx4OvcV5LjQnaj0XB3hSNeQ
cuRb+GL6wla8LqObHxtW/RQlo7GvqWretlVOtknbOMOyTJP2Avyc4mlJokPXKbQHOiwIY2w2gSi7
q4DOQW6ioc9w9WXFLnBnUmCaXg9K81h3c4G/nzBQhfTsJyJgz22XOknu9PVbUrrdlS/i6koj+2pv
Z1q/caboIZ58ue/8sCaDOicwak7rpABPgpNHKIy+yjV2OuCti3sDygPsCtWRS9kj4R58paW1YJfo
Hwv1EqTD8ygma1PFvaAOlbIrVGuEbsPo7CGPTJ7GfLeJiSNb95zjUd0mKvKhMVnrTs6JLdZeQ4tQ
Zcob+rgYiTHpVtGUBgMIgQCBcpsHP5BdK5dAylpPDggYVB+dAt+Nf61zRFynQabdmr5o3UVtUx6j
ZhB4QUgWhGMM5l5GVn9pWqJZA9ubHhtG7pVUSQTmUOg453pfPiJdId5a1OWdAd/EEO0roBeLVgRr
DZmF6TNyC+1M+GF/ZbHfWiCZ77Y+GByCcSPx03Ez9TfHwh9m4veXtNbUn3Ne20MMrEJhxercnUXQ
94KuenhTUXrbKL16Z4gIkQ5CPKYQZy3cRr9k4D3oTeH0nujb7E5tS3TcYZlumnaawDAgedmkFVFC
XlzbNXHdo1H86qkmrWQW1XcaTIwLF9UX4FxXbrSSZcO3p2zf+NV8gBtl1lMoKlLkQ/UULSuH8tnY
0PRqa9u84jz6xkzaXvk6LKx8kDc0FsNtyhJCDZj9RqcRgtsV1NGsWY8+mngkw4lSUZ8hIcwdIz60
CODUPkr3nEGtRVz53VUNRYbluaQi2FBq9EPDR8XSv5g0h1ehmYUb3IRdiU5KKOcjzQjyRsvBaxhe
11jfQcs1Jptdfd6kBHMWeiYKylfK+CLmznqqGNoPO7BebcsH+2Fn3XAVIWtflXqo7YRuUwlJFbHM
FCrbDQXUmnxr1gsxuurvCVflMnS19AZOU3xbW2F4hYCAT4GdSOeJxpU/pKOvNDtapT8V2HXMyKay
d52M6Oh+GBoE637Iiha1L1IgyqYO3V+nqsNYhvjq7pjF0iUpbeEj1tVyp0PW3PesqcsqngovDh3l
ohjba3hRElnpBMON/teK01tNAUvhfGYW+bgsSk3flyjNkElirS51TByFndgbdE4xMdzaOHhu2o/3
rXBiYsUriri1HZZnruYS0QpfCjkSe7uiJSl6KmrnF8G8cm0V/ryuc07T5n/kUaFsgMdxv/rsOU/K
nyRLi63Q4jfgH9OOjuHT4E4PTly8xTpLka12D2VM9XPRho7ektKXFi1nBLO4d1r3tiiIxt0w0NON
oqhi2Q8SCapKceGhUoTxFlfaGHnkOjvnPm4O9h5Uu4po5urJJDhv0kI/jOmU0fiq7J1D8HbfXqBh
xIRWTsoFPw6TwhDr6UbLSDtWbIf0KnBJ22byew5UDBxBWQGQItJMRFeSd7WxYNP9ICovPh+rsrpM
Gho4ucjxjGRW6uk0Dy+piUzlKrEI3Vo5tCe9BJIazTxXeWyAQK6iMRy2WlDU64i28roTOb3FEL0s
Bqdw5ShhuKe+nO8o6+RnJkMRaiB5cmctsCnOQxCLil4oCwozjEt6JweSeIdtTOF5lSECveE4FzAP
o5kbQMVtTcEe3PA1MtuwDa4z6QfrgsR7mvZMIW06lR7kS7p2YzFts073PQd610oNDHDpgQMfKdH1
RZv4ltf1+rSmn/IzijtzExROukLpTplOr2IO6m79O4KSBrQwgIlPhLBKJ3/e6ZEJRoB6Cv60ItiP
crgq+VtjfdvVubNqsY4tkyKV6zCRPWeOjLxQNawvJPishTr2mqc4OH9topP29mAPS8OSGjtH6ulD
E+HSsDRknwjbknl717hZ7UXkmWz0luA9taQ7pcrxeYbOk0c3kUM0Lw5E+iV6nS9lO770QiMZrp4V
fV1wy5JpPPjIjLkjK3nkiYtXt8ok016FjiHRI0occUKbk1oVq8JratnJtU5TapUNqbVMXJHejK1r
PhGLPTwojSkrrxuQtroBZIyGdNlFVnbg/CTFZjuxnogn1Bd2zrnbJYfRq9it7KdcSRZpRJA1Gh76
lBylOupDNvv7uESBqtL6eVZweYbrGOwSsCYVYd2QIEX1+cwJFC/kmdtYHeT1nlScgf3L5RgIsSg1
QaFRWPVac3q5VfwJDhFixW0W9MEO3qmxtHJbexpTYapAuQz2OK7dX7UV3mDdGsO9FejqT4W0Rbk0
G8BkZg6CkbGme4OutTDHauXO5tA1o6ec/dhiiMePXTy6NSM4NsfRw2kkl7WvEmuv0t9uSaLfZWqp
0Y+0hu00ogmWim6vJdqcldIXcsOvGTaEbzprCwn1Y50TwaiqvrGLR6O8RaNp3AVZOKekz0FNAa1L
Ug9fSD5qFw0S6GVSqqWXuW23R1Oer2NBsjsFtuRgB47dMVjZa9n0sgt2iLUpPbsc0ztlTOM3mojO
S+gbMVuHoftdlgQjcPzvNxmA89t49N2tUKvoZUhQr5LeDL3AN3uOnplcTX6Z3OWEBd8wtcqMrWqF
gcslnTghrVC9ajU/IwynA0inT9F44AfRwQWEiDJ2BlmV1BQYlDVvrbUzNpejszHB1K3dVldX0B/j
diUgQe6pJpLmHNq09lrs06S8X+px3l0NSmkuZa2/ZTYGQCxU/mWv53KvT1l8NlEApllVzHIcxXxV
W+jeQ2mrVBLNF3BhwCvDfqpn7/6vkNPCoh9JENG1wl7bGUhWNV+EXb/sItNadJkWcsYdKOVhvNE8
8FbxbcjAucHLFr9Rz8P5YZZTdE3rkRRLPpUN4jTAWo4beCnDG8+e0EaIsHV4mdL6o1o/qWckJeuP
okjdLU+7OeRE8GWAoLTrSNVpY5bWVcdu6WBy3MOEOKTdBqCVj1wY6Qh7Z3WlqXp1hnuuXs1WC8Xc
B1GfI9kZ+UjCrBw9CzH+akplRj3VFuSANo6YDqlPAykjSH2nt37xZthU2wf8jnur0KwfIWLj5Rik
DRuPedPHNmVNv4C2HiTdlWhtdyeFNDiiOs+Gbg7sxDD4LMuaqaR0EekCKlvmrf8rCvjMY/6FrQpM
Ll1knNZMJOps+hvoDdANmGo4FkUG5CqnHx/KUjZbOEjUKiw18jdZqFPar4Vymcz4TzaJ9UqRDeBU
q6nuisLkYZAMJzdmLdPfnTB8ws616YAi2XpwZ9CgEgcK5cqSDkVq3/R6jMiGLWtzQnZ4JGljrzBn
VLJLRRpqGeasCf2gbpxXa5Tc4b2t7B+18fx7wdyRz+nTXz/SAnaVFoWWqof3dFRvRrTJWVPjwVNX
hXuYo0u/v9rxvWC2w/dOTKMtEK/p+pGHV+l16U6+mt1k6pmyorf9t3/ewq6E1hbVjkWI+Xz5d2Yy
0xwMBUOfctP17iI6IBX5y3fB38W7r7tzmppFJOOxWTCLCYLzhXmDPGbRjcsegd/3t3Ak/0Q3+eEK
x1pWp2mLUSpcgRkpZKHu/R8Wk9xfXkRDGqmrmO1NqDHaMXcLDwx2/0HWB5t7sLpVh0pPnJJiHvm1
OXMzaHHza1CIdXhiR+96qDI/UrW+PKhmD9J3VXUqSoSHjH7893fzaVBB3JnlzIhZAZEbxxbKuMXc
2dFjuBlB1KrUl04IPk/9/eNPpAW4q4f8/Wo6G9kV0xn9/gY+PSkYBLNUFtS1bqvWjGJ7P2yVvJRl
6FTxba+OzzXdykS8ZsLeRqZz4lY+jq6ZOkFukKnN8X8A2ElP/HglPAmJMw3IMat8E/W0WGFKnVDg
fryZ+RIMLPL7IGkQKUdw18dL5MCwxCg793JyF8NbPRHHvoLV/TdP7PNFjj70KcNNRyCFe2mMFFw9
ejk6trJTUuxTtzI/zXfTCceBNAbZ6V5qkDd6/O5LDTVM+1cUJ+4FJiO5UTwxwCC6dpwchVoBsmQX
RrdFFLXrYOiry3jsTqX9Ht8LiSggamzdIIXXIo/l6M03iWiIBK+mazoOgddOY0KcQp2vVXplO0VL
T8V5zGP2HyaEI5Cwq7PCnLBcMrGsY9xb1Fdwsm0prucg62ztYu25dNQyvyg1J7hvbSt/Icz+TpDl
eEqnfwR1+9e159BOCB9Ez3zyrPoFCjWotOI6t7eJQm9F5SzZP/vpdTpdZ9g/p/i+R12VBDh7Ego1
7MBq4y5OohPfwkdv+fxDKFsQ1YVWHBzTp+VC9AEUNYyUhyJ8FDruySe34UB9rTVPfpQjgPo3BPN1
+J/gV3H9r+f7nlt4JL3/dMXj5YNOehxizcoOrgaosDHi8xp/JTE7b0nf0JUrOY7Ry9kpRbPPyvaU
m3vei3x86/MNo4t3mPOxdR99MaNOQofTB9khruodprOndkLwQgm6iyLYOp1vLVoIO5BMrR2GjTuF
09P3M8OfmMPjn8DegnmObYCLl+LjRxsltS4kJ7UDdbnLQZEXXTojr7Tpt1NMT+Q6LC03fB6G+qIY
YEDjSsFSbVMpjp9jxdrW8dy/Fcshc5ZCq/f0yv+DQQFxjFQkkJdQB4++xBaWao4lND2kmX6wJkAV
lesupEGzIUfPZxWjV1vyFenSiYnmy8HBKRTAzoyOYk3++GiashEJDJjskKBkbGCL4ZrDRRwRnXBf
mk9699NpyDrenXgj8/r46Y28u+w8Nb2bRkcOMGFdMih8XJK5sq26l6H/OQYHM3TxOj/5ZFKkzRVV
bOTXp/ZTf/K4v7v60eNWiWxF7ZllBwXUAF8+9BE7o7NEgJ1pZS+A4BNqYXkD9B8dESW4V6oXv9LO
ujVTKG66uq4m+7xEz2iW5pkBHHcxiBLtUPXah7WCplW9NpURjXSbr8qea9RTds2OIeMQylHNDZds
wZz12LW/iwzNoJkDlKNLxszniRyVnGKt4hzjBX2tSzzcK8DlTwjA9k5COd7pS/TMjZcV5IHI3NNn
skmAzx7u8Lb1S3qXenqf+sGdlavXfoK/vuE/Q4NHaX/0RJnvnEqsSOt8xITpuQXF0yEHhN6TYEuJ
DPEJfom1gXoeH34mULHFXlVg6be0Xx04X2SPyL57uaozfVmPxZ54jbm2ix4hCO6qqGmXcaM9iibY
286vhCpWargPltGAxGu7TTnxuff0JJdBL+hFdOdjYdwNSn+exzgv6UQuO1uugFXenBh2n1c8pBBk
w8x4D91mc/hx2DEPTNTcrfQA9uOaOkm0kO5QUuNXdkOgbcIRuWCG1s+aNno87cXg34dRvxTU3Rpf
e84xCaP2OjVDfv4Y6AJrsITmIwRVy6PpSS+oukRGUR6S6s1kJeA9GVRnFXFfxWuXWqEyPsvuDuYN
IoDNiUfyeVGmuo8fi3Q6wnr+0IDff4kqnabOGhO25J2S7ycaJWtd0epVJI2JHu6g/iZ2eHiZXIko
yq7LK5lOL1QPw90ERnilpLq1g4Qhr+oKEoUSBRIihGOs1T5p377/rfNc9PGzNQW0SVCQLogucuE/
vr3R7lsRd7Kht8EHVDZr1c5XmXZitfj8QEzYLqAAWLLwix0nUYUuqigZDs2hNKE0Ze2zjT6aILSD
3mH3lc05Hfn19zf28TQxr9DzJR1QWTZOP1JQP96YMtZ2OggumUy9doYMS9mrZAY/fn8VfTa6fXx+
vGqDIzDoEtug0fbxMg5KL3q/ZnGo3bOoe4uKR2fCcubG1CSvDarYcXsRqD/pii+K6pJjyUsdmwTa
5Oc1fL9+5p93nu485wnNw/z3QCUmVWqmPhwYKW4+DGmBfo7/ezmoybUbn3CNfn79eOzg5EGm5jPh
CPnx50dxUGLKGsvDZMi9PybX4JnAVFH0OXHe/mJRNLBBcmwRLMrAW48eFMghAXeeY2qeIv9IqFy9
UdVPt1Kx3wYSja4wqw8XWP7GPWIXBEzRYJwYEp9HIT8BWy8fpO1yZjr6CZYNwt1vm/IQVQ9jb97k
2USVvlogYHHTV0NNT4z6z9tSrsf2g1OAyZnzGHk0hz6qpJ2UhyB3rVejn1Jq8lO6CmwZbs1i0O6z
pM5p5wu0VJLy5/dj88vbJU/Mcm1VaNoxK5dwEnqLEDL5yLDMtx2LUVDkN5HMqPOO6pkR5F7rWicm
v8/fHTf9x645fxGcCz6OqEYFG6JM80MOic8lT0+xh7/fYH24xp+P8t1OJ7L9Upk6WR4MbUM440KO
xrI0H1BIoM0dvM5d5SI6G9tTsKIvvhaO3DrnOuIqYNUdfS2lLvBv+A5PVLh3UAvoRHX3Ew2671/c
Fwcrk9MjddcZBsk/7I/PsIJlBvPfrg+NMK/ItbpXig4ZRroNwuYWBaEHu/ROyvFMGjVwuokDSL0a
dLT+blbe9Mm/4/r+z+POfL2Pk9zH3zOPtHfPOyXeZaQTXrOhvTKpWw6MHJQcwDrqdZ/cfX/3n/cT
88WIpp9PtShgjx7yQJV2ihoTsWsUnakFyplWnk1OtpUYev/6Uix+zNrz26T6elRDITEkDkY6XSx+
8a1lUopNROmug1j7HcAOOfE9fv4yWJGAwXNoAsD56dCmuwNxHyCqD3qZH/LOuNX18MSMI+Yp7OhN
UX/QdJTqOjXsY4wUggsDheTUHJzsd62RvOG/utrvweEEWGIsGGCYHibElLEb/gd39/7KR2NER8QW
kBfHEt+UsN0lHbUOXd33L+zzB4ge1wWpz4TKgzxeRKD92hUaDvOaAJEK2zF5QRg3sv0UpdOJlfHz
MGTjBsBR2HNK9qe3pcQdaiwrjg6tSVhcLBEvkJyiemMfFl5ZJdOJj/7oG6PLY7i8NHbSqgYm93jY
J4GwRFt046ETTr6E71gC41a1VZKO5cpVoRu6RaP/VVeC0hGdc2qIrqljl5mBCB8/bD/VUtSArX1w
/KZd+8LlvBOOyb4ze3s98HxJvlGSU4P0aF2cr0qpxoHJgSFW1Y+nUb2icgLSRjloCBnO1Fokaykx
RbWFwOXRBOJKsaP+kfMkbmF2yjsnaJJsSWRO8jTZCYJlDW7m0m379BCVWMaytNGuoQqz0g5FuCsc
ceLlHA0GfrFgtLns8yi2sp882jmUaqq1AQwYvp3nZPRarDn1dTKeWNdOXWU+07ybZo3KnBJ3yJVD
7zq3alkWt1aIlrEPQuVcVQt9/f3HdDQfUTfkdpDes8aAOjGMo9mPhBl9FmhVh3ZcJMNi/LsmzlyX
/Pj35+u/u52qSbFEqW51qH5KjAHhf/nzj9aJcpgKO1P4+ca4slPUNScmtCNk5OffP7+ud79fMxVb
RfxfHdzp2nlwxYFDNS2ijGKBTujnBv1wgzj9cVJu/rsXM08V7y4sMZ8UZWtUB2w4YvDK9sSdnXrx
R1N1WWY9vUiTF8PEhqLwVHX01N8/mlXIZp8UdeLN5NOlYdyowYlV4MTfN4/gI7bbSrtAd3lgm4RK
97JUTnzuR8vMv0cuseaciObEkqMbINCD/DRLqQ6Oc1sVm8HYiOb1+3f8abr/83H87yX+HJfevWM1
6brULoL6gC9zFc9yitZZGs6jopWIYk+17k7c0J9tw7urOTib5DjxKVImdhFqN2cY77+/oVOXOJq8
kKCTUTB/7Tjuc5B0AuL3iUt8/d7/eWZHE5aI6wAWBZfAaY4Y2FX+o3H1z9+fr//uKfkiMPMEY+Gh
T7Z1tmpv/7sndDRhCQUvVELMzIFzYNR6WYfH4r+8g6Mpq08yslFIlDvUd9rA7HTiBcz/+bvd5b++
C8fAQELalYPO/+MDKjlsgtho6sOQkR6Vr8I4Jhr5qfHHw/eP6ss3/e5CRzMgCbyksFt1fXDtqznD
dwpO7EG+HK3wJ6hJUbqB3v7xThAbjbFo4vqgZolnd/QmqqvMPsFrP3WRo/GE+GmwwH/UBysK1jgc
bsnfxDCdnyj8fzmVuIYD1JhiA8lBH+8FUVRnjIiIDs7GARloLa/18Wwyr79/JV+++xnQwtkC9cdx
mdfsGsXJLYaWIXaxv9d/T9Kznr6/xlevHTEDu18XPJvpHr32TKskVIKuPij2BQ4rvAP/wffx/gJH
Kx/CbgmPjQvANWyrn1F1Kknqq6dEEdVQqfuAEDg+f2VmHfAEp/KQPTf9iiwZTN5lcWLX/tW4MmAE
U08j38A5fkx+Kn1Mx5Q/rPZcSZ+G+lKKE1vR+UEcf+mGBoCNnAGHHtbRXOW4qRN0GRVsDM93mlud
K6pzaZozWirYpVFInthcUv/71//+okfTS1i2XRUo1OxN+3WhuS/f//UvX827WzoaXGOQkQUMW+kw
Op4VnIEfQMgm2xMpTl9exWDbYCC+ovF4NLHkgROzMw2qw7gKI+KYXw3OLNqJleSr74TGOmU2B140
J6mPXzxnSYl5QjAAkl251q0TL//L8fXuz2sf//zkwBHAosrLD1qEpwcWK4C737+NLwcYoQ/zKOYk
f3zynDI6fZoxcGJzzMUw1RuSZxdwexZmstGSran/R4/sf693vGdsytoCe8r1UrYl2XQ7VmL5/R0d
V7j/rI6c4QnWIjyDOfLom7ElvjB4vLQC7C0OfLz96Ipm6D8+VZyiL0J631/xy/f07oJH30sUEkZA
BkJxkNqii69gkWTF9vtLfDmcXZv2CalkVD6PRppp1jTmyUk/KLjtBg2H5Ftl2gv77PvLfDka3l3m
aMTx2ZsTGc7Fwc9DjDSbAMCythn12IP3sgi48PfX+2rJpLSjApjkPSFi+DjCq8wq/uQ8H5r8OvHf
yBdP7HOgKukpmcRXX+q7Cx1Xqm2LcIrACcuD8xtCl26cKFJ9NQJMlbKEoNRFVWV+ru92rKqZZdiD
mTEdfe1YmJMXgX5iBHx9B/9c4uhRDXHk1oGZ8aECFrPCTXdqMvtqiP1zD/Q3P96DAZHAIf6MC+DU
04g7NCJ8VEaNFco48dq/fFxkrbIKoP+k/PTxUlTJw44ufXEoJhxKr5x9M0Bs3w+tL2/nn2scqyS7
JoHRhJnggJXPMB4BslTGysehcuIyhAzxa4/XaLav//9ujttLtjpYo5/pxUEVBIK4YF8u0zhr4R2j
ym2wGp71VNouE1AZ+5g0FpTrIa4ve6D/CPHZK6HsocfhvwCY6ZzVIFAA8zWz4j9V0mhr6DJYGKWh
LPCwk9Q8BjmjWOTWtujtH0BgEASW0y/i6OwDQXuWF49VZXptaIOAjHRTAh3S3G2epe11XwfJKsSS
COwSQBnl09lwEwomFWEvApOTUI1rFCPyfVq3yxGQp4cPv9xgRHh1JCjskpboMqiin0S1vPV4hlbx
UEmgbQ3kuwarXzT11i/XJkSm0BJgJDjwNlkCytKkHQm/Kw4P0zDu8inj/CvVpQOzRMFaBE4EEoK9
bILAgGfTgwRK4yK0tiBKSJtXagPV+jiAZokMuYg0qEBaYrkLV1S5Z5uQWihWu1ChgFUl2uBvLTMu
r7UifdWzwFjh77F/2PjUNzqkuU1ehe1VoKhI/cnbXBKbjoVWlb3XOJm2sgAw7bK6hIwdWfFKsaR5
0+hds1dLfN15S6ccYFZ5luRYCrWoMrZC+MUPGzz7xuzbamVrHPrcAl+ME+r2Lsc26k1pqqyApoce
SnHb8+vuJ8Hb1jI3W/HbTImoIWZ62oxqb8B1tDSEfOPQgtIL1OVILJE3TbNzpC59zHKOnqyiro28
iUy0xWCMfbVolQG3VQXkjFwAeV9Iy/CSLPcJ7oHUd572oXauBdnvioh4bCSFc9a1XbHAU2Gt6ykG
n5rDucCapi2I+OG/ipzhZ9S5YMSAJKxUx7cgvUc6MH6MwthL6ouIIJxd1tdya7ojLg/CGXihloCc
V70wOux1qo36j2CycLpp0M66NrDPKvIpF4Ec01Vcj29av+8hdHf5eFcRr+fVIaqhMgy7S98viSqI
iTFw3MncDu34hlFEwV3v8FKcvPIsGC6pF6YgFkutzTe2EPHKaXJ51liyXPWlfyWi8y7ZRdWCMAFs
Ym1Gfn1CsCReiWCbN72xRUAJ2w/aDT4agqbO/N4gzT5pf9e98rMaTZq2te1vfLvWLhsjQ/bUlCHT
42g/AZYarQUVVpgBEeE9yVBPmyat7YWqNwJPfQCyJQqVawD5zl4rC7mWZjwQiYBLiYC5Yd9Du1pb
JXBMGVbBRWMbvxRXxdTiSHMpKnyYXYrD1kjsn4OIEekhDFlyAOzXcM3VhS/FcCaibKBhoEcXdRJ2
Z40v/Bs/mCIiKItyUQBFvXJHbPakkqQCTzMg1jyLnhUN9IZhgGNKMDOvsjQSeO915zKSITkj+OY4
yJqvFsRcbLg4/JLKeYGZaq0rLIIEYGq41DKfDiG5W3tQFJT91eCCWBN5lvsOgjNs4ogYwmtH7QYv
JIHjIcgse6Hzf9e60ZreALFy3cWTjUG0mNBnKXhyY3JdIqXX1mUx45vKvPSqVk3B6INriLTZyzxg
AATcCcQyQ5mTiDE4t+Y0gTiekoUmZLEKp7p8DRRs+kAAwaoatoK8oCWaQJr2r5CCwCJoZLPBnR2u
gMqmS106+ULGyYDJx+oXyJjJ1OqCwgulauGukzOQJ2MfaU7g54OqvQ1QCK3lbMtvy6nYhQ775y4H
CWMVE+kV1YS0Man8Bf+Gfy0msF5qWP6I20hfJpyDvLaJjGVEIBR51ID14NgQDkPgMt9RiJnf9f1V
XVTuCq6XTtKoU60zJanQmeXGS+YPKqkFqlxGlf2zxiG+NKLkrc+bXyUWPsSV8VtnKo96SbCAGPTX
3M9IH7N5AEZV4nJ2qlfTRHVha8R0ibYF1ayT9EXQZuRlCPRv6QsnOLvBTeVSuauTgZ9ZWekyFqHw
qkydFkkExi/AFY7zq8aq7eT6xoIws+gr9g+dYQSITgGg5d0IsBPESXPPv8iXmEaALI2oLkCwqOl9
ZJNiY5pV+tA11asyThCD/Gfkkvlt2yrZvk/UajdORbAP6A5VeOfhzZHOmFIywt+E+VR5NQLH9bIc
yzLW4h48XqDvejK71hqNe1IWXWtH3OIvw0GiP2H1P29sFxph3ygL2oEqYsBmgEOBLiqoO52MkTLe
aL1hrLqYCqHK97KGpmLdxK3oN5w4mwuAiPKyLI14VxPZtZhbe+f0DBMvGUggIWHzN5NR6XVWYDPt
KRn/S1ZEKTnxuuzccQP+aViH1MYY4n2LDARPKBZR7NuGPltt4mmndW3vTU2j3UaJIn5aRHfXS0yP
8SZS8IT2qhs/GH7DEq+xkX5VSrhHC9h/HRuGmmeq9sEhHmYqt0Y8Yuci9nUL59mNyXioSgEmyJ2M
S+yzCdiz1LYWGo5pyMBGck6/6sluzB9m2z6MmFEWtZ5GN/BtE5hX7AhNgo6WFtGECzBc9T5tleDa
jMCSuFj5l7LRkbENCUa33h/SBdW3DN9hJAx965NMM3ljYNa7vDTQoDomqAEy/a40XhqaSzdckxk5
0NsLzLVM8RnmM+ArT5kDaDj7ixR17dK2WyBJYU4SjMyn3WAbw1qr9fiswYR72SUGkuvAAEjtG7+y
CtVvg/t4p0opV71IHSInujlyhKNaOiPJ7AxKjQOUxYPgrz018BVx+OEwwF83mXfT6MBGaI0Yr1wg
uptsgKwRSDW/EAZwtV5Jf5dwUhdhTGuqUa0a3LISXU0FaJ7M7JItCtHpqixaPpZGb4Jzw+oBaRWW
sh9n/RN8usBj4fNvG5kam8BsjI1Us2GVArHAetiWDzmJ29s2q5wlP1WsFewPG5ljlV4Wiqxhs3fu
FbwKhvFYua9ObRdE2SnCg93oXoPRdlaG2uMtHCQfbcpGCmZ7iJ29fNCI9Xi2sBljxEzGDAzrlFEN
UCfmfI0sKmNt9OqB5Db/zm8DcERtNWySXPheQADRygoQF7v5xORM/CPETiVrN5McgzsV1NGNEbIS
jpLNVOIMnVcSr7uipV7eGbMNO8FMRZQQcxDYNoTRgx6vrbhzNpGjxl5cdRj6XTRqcevcWnkDkM5n
Lxn2Dql99lT90mHvb0awBAdGNmNBWL9UAxVwlbO1bWqEziqrcLBIu6R4AdJsrhHzqgusQcY6iglr
KcepvlJlp0CScLnXRUjW3D6OhLyr3PHZatSGTVD7BhswuBgHvb7oak31ElW8Deb80gY0MlapYZPt
HWcpAeCA+xnD7TBQmUOTK9jGxw3O7lxehmhSF0rOnOrIaFqXtYnKDy/82hjFcOsPY7lUQj5GIOj3
fSUSD2Xab0cjPjpHuL7DhncFmcLTsDNl69dSDe/wNmOhH9Aq2GzBNn3VWMseZM1CHfp2kwZutB3i
MUHRaol1VQfDyiAYej9GfrqyDcap1QSwqxz2w/vRJHkqilO5i6K0ujGrLN7i1sqI/M4nshMa+cyD
Hzdal2Bh7ceRvqX9RzVQNTyCId1XQOFAGiT+HUCJadNjS97kFM+gqzowqtmJCLq2YQ0rJxf3XQZy
FMNM4rll7lwotROsTeJh2KJb8hqWHgcDteqDn03MIWT9/zg6s+VGkSCKfhERFEsBr0JolyXvll8I
u22zb8XO18/RvE5Md7gtUVRm3jwnU/P4WMO5UdxZh+bm5Oo0TfYna3c1u+lujI/p0NVg3U+QC3Xt
bCOz+2Sh/v51ZNCHRc00gVnYQ9DIbmDg2tq83ZEvimNbpK68tLDTzuwfMleWlrMq4Hjs7Y4dcQPq
kQ8IiUvIIqEQlJYMPLeudtmSyJUttFveduzfqqbauzXh86wRFDRuEZMb7eFXuBmGpDWVHjK93E2U
n3dmtic1MQdDkcZXUQ8pOflQOc9x4kH3VtbzMKJTimIyrBz27lUmzh2MT3OhUQ1OdswBTncTtkFu
gNSie6i5Ae7NQUs2DfiZfZqzf6BxtV7bPaBmQsfc+ifd9ue4XVbIMOlSWBCJSVwU8N65/Ogy81ho
r819WjvvnnR4WFwVgVZUrNNznuEXC2952CEzzSwDgrSRsml0PwlZH1/VMo2pn2gkUuDF56ad+Yuh
9pUvBSC7dO2BpOR672r8qCLnMgPWiAPTTucznCgbfktqL2dX1NesyW8o3sLdKFm9XvUmS9Va7qnt
SF712Zl0tY4BjwTCtIoNJhdeDuC3WX/mi8nWfPzGPYAMDbTiHxlH0z9HDwfcL6m9tUVVgtTq4geI
rWyDRostCt9zhpBzQVQfXcFiulG6JlC0ydkZS2ziLAUJyJ1j2BtJ71yyUPGsl3cM6yAVJyS3nbVq
ZyhdbuhdiPAAWLTbW+Q4v1pO9sqgFDlMY6m9I0DUtmrWqi8P7/0qIZDK52LWftyButGKuMMfEmok
mE32xDkXfFtrtB1wDGJA5HZXOjaKdcMt4CRHWCS66Zorl9bgqqbGN1ZpxWUPwClyinHUUAHAfbzq
7eSuGHsZgQgb3UektawK7Lkbt3VI/JjO4tPiMdapbv56EbihusIdIMrIWpVc4dawJ39w78HmLxWU
aQ/FmT5bcEt1c9oUFBgQuYcB6ZLNd1LWa20ppufOoL2Bw3jYKZtQJNDX6KRaG9hGYbtwQpP+khV2
v2Wttv9Em+Ae5ZRqD5AlITmPdrspkH58xBw3R5Ak2TqdMjDSfLeMK1ddYCdVDCnTq/pnQ42/w4gb
JO4QJZJ0XU5G/Nznm9CFWkNBxOdiZOLGlXbgnOEKtCwL/EYTs6vqaieIWUZcG5Fhr0RXUwgqwR54
gmaef6brfViVBEuh5qX8tpfo35wY42tklNW+szXUIHoxV8meqGJeP9iNqMFTxp38izN7guo3metw
SlGj6STH6zpkjUTgigmKua0e2s74USLRcSBT63HLoyyLAc5l4cABsNRAdLJJfpbS6XZmXtE3cSxB
h1nBlahMQsNlSt4WIMGbp8/vTrLca80ZMmhbc8/De7V1eiv0s4K+7VhybWUzDX5aVlW+QlmykUxG
V47qWqgoyyMNjeGIyksEoRtNFxjALWxEvCFJoce7xAqjnduU6ik2XOeZf4q5kg7fzMRlhaodP0EX
auvJAsygc4takWgDDtQNPXK2wnrvkzoJ5i43P1PRdyfzDplaNXiYGF/m7Rr7cXIcLBaQ8q6FMaaH
7wY4VU5orYSXCKqqg2y6LnNl7FqP7xrEke9FZUMAIwt+g2tydi7euEk9JwxGVX9Pg1KvNJtgXkVz
tCGuCNXR4oOd59l6Kp34dUnHaU0HCJib6VZwKFinpg2JAVn2v6Ph5H4tsnoX98ri7OEz06HO7qvZ
bp/sodSO4IecI3z1+MGx8mVTZG4WLFDRaeHW/DPEvfrXbuCYq0vmTFxVu1LR5rNoYUQhT6b9jxfL
r2djqOiJh/nMjmmZgWra4UULA3nfm4qSxOHVeddLSLe/JCVkQKfkXVeCCuLnkzEOHaMJIt37Igbe
bLS+5JnU7ParHpsX0ugxl6523BhWVTxwLRzepxLCnomxeUXxCHuQr9QGcQu+FxyvLEvWMrstYCc2
ZTlw0ZhtpNM04/xcn4FY1Njid11VeYfIMf6aembVsF4Wv25sgJeW+1fXegOPPc8OszbbZxapyrXV
jWyHRZGpnpqin6jj87smUOGHQyoKuHGIeqRcYbupizZcmWnxTSQo5mFVP/EEYQqoiTAPsuSL3y/i
3x3ksWKbp9q4YSizVYsD5jcL8eRWrS0uBTP4ALQ+nTlrMNd95z1ncCBPzgItnO6BOhj9NIL/dfur
k2cuRBpQNmTZUUlrsfaGS15/HEwRP6rWLM9e5jofmA7oUjkk9vnl1peIzNsGOpS9s5x2XoPpNgOA
/2YgDQR5upF2ay3qDQB6VVvcuk6GR6il2Oli0exC0cZXoK4tnsAFji4fi9+no3E0Bz6aSEac43pj
B9UIga8I02VbpZ5xNACewPsU9co0UUPgF662//uEVNRi4Vy+tLh3aMHWk9x3IzE/FnEJlXFf24gW
Jktba+OOSDIAPjfm48hHggOJJffjZO3cOnlpJHiWuGr7ILc6KjI9TveE3JsHD03CwaBZe1wAJPNW
UcL6IzZV31Bxf4R1Hh8F2MBt1kJAm5L0J2onhu4jLWBrabCShl1vb6akDaFFyWnNCgztqoaCwHIy
/YKQgufbhm8yR54eFJXZ7Xg4zQ3CIyvQSqM+IEovn40wdT6mxf12yonvi855A+iz21QO6LdJK929
ZTcVZ0lTvhCSaNcG7Hsqd6/zRaYlt8FwulOStrlvJxr09H5qfG1ZpnVa5x7Qf61+XZIO9wrdCaQS
sgvDZz4MQdmX155ftvBYHJDxgZLsQYpW2rd5sYcD+Rx0q9Nk3NOo+vjKC866t3iNPesZ+iWuaUwY
DmbDeXDuuNcMfFQhyH5b8J6KmgrApvv+w0567AFHbIp/cQRvqezz4o/uK8txrrK81dxP8my29bAp
CyvByG5Wfgzxn+iMBV/VsoenFILRWh9ClEVe5mygH4B8sfiKX8AxxwcyyGgHok75bjhP+Hu6wcb7
TWtuMWCgVq34SNU97D81v0aTjTukXwCWbDKKeyMrC/KdwEYCfazLjSnM+GyoagTv68BR93AxqMaw
3uVsfZAp1rm01Z92FreoyRo6AKCrur3VsP6qjVNghGH/YxaeiGjtzpQiaVd3B9eDSlfeCbCd3qkP
gyDKelAFtZOd+0b5cWeAju2zgabYz7rS/nM5/U9OMd7YY60PiL3wdNB4op95SwoydlOE64sGQudP
inBR3mhAbDXBQcwd+JY6YPKQkdM575z0eRCVYmgA5h4ErLMJ0zLejbUwUA6z4oGtqTi0ktw5z54d
sxLaI4U2jN471p6ob/ZSqxA1Q2tsZit57b2YKsUcb3F99wRYk276vAqsZ5eeAcT1Pk/WGIsW+PhF
YQGLL8xwpafh00RZ8WC7C4g3mtNN+5qwX95v0k51ryQRel9vEw+QWosepYlN/QD02N3jyCzfQ6W3
a55fgtmyDffRzK3C8OK3kMG/X7oRZiRM3NvQ0LQdRU64h10u1nYaja9uhSpsIVvta1Gbb9N+pJ3n
DdWdk22vG7f+LvTyO6sK4ZtsVJfB5CgNETn1pArysL/mLvja3oWSj9QppXKKjaCB9kavN/vuBefj
UBc5PQeL8Yo2NOY3xO7ij3OqX+7+m8BLP2miVeGpLHt47RDvRzZqhy5Jtopk/MOiyZk9JivZsimX
+C7ErVWZKdpdhcAPIjX5s2RQw0uYOwfNqv6FeXRvUb6p9yI9ymYjnu//APbA17w4pDxasBORg4DX
s6Ziv+jgZlOyYU1j8QOFc74WZiO2UgDT7hgvQZ4D8R9Jwf1iKqHKGqm3dVjwX6JBW81p9ioEwzlL
KbFJc9d+wmH3PRv3SQjEscpiIxpPERIkGvQ5AorKK87WOIvdglrGb/XkF7J76RfO0RmuBYkrGyIu
HU+jkFzfizz8IF7mnRGb9onvzFr8h6C7f0ml234KSJRrb+5MsfKsRTxkqfLMIGy66sJtqT+5RvLp
mu1bVOuYJHLowJ0Y6IU5Gn6IqVJ8wGXie1bNWVN5bG9ZgCovfa2PR6sC2UifeMRLrcE/1+hOlwkd
ir6sIlrBndqk9woVChszExP4rzlgzIhiY8SvhVwsF7T56RrlW7uyPijLWB2IGz9cFq4TidQocOG1
6iP8OWuEcjvUyF21uk824PpY6G4LZE4zcYTCpJeDsYi3ngUwt0XvC44sdo64YW6c98bWYSzim4hL
Lrgd0nXI1qmPSg/ucJsTBNHZVbkXwBaQLZOnXFPGvUPEuwnH7dD+Fg51lJm5VVC13OVCIfHVjdHv
5ExxgLVvKQNGIR8Nx5LPEMbmpzTAYro6NxW48htDsygWk3rSf4TWtse60+FCYuhaFQUbM/e3Dt/b
xPyxrMVl6qEL8wmcNyZftdRIosvx0+SoWudoCnzQaF+uhj5BGbKZA2vOaRxGS1hcjMgVZyY51dnm
PGFOZH9X1MZHFOIzfGob0rztsa3eihhZjmBiW4QZpXp+06Oo2UEO8g40ob+7uB/pBuP2dNOyCfks
yY+u827onhtPp3MbZgrGIRDcJAcgYDtRjB4r6i9lob5wZxiB1XisFaa8uLnV5asMFvYA7dtRM2OZ
/t0qIAeNrlOctV4V9bEwsuKsM1tyWLrvJuDgQ4oxi49DSxe8bpFePCDGNi41XX2fh4ybo953r6No
uaOn2hQkHiZoMzHeeJyYWxvjEPS2nR4Wx8sOUr9fvhUfAXNWimkjajZNlMVr5XXdRg2O2jHCwa/X
lDEhjSnfa5VncPyV+sqj0b4OU/tDlPkbW9LuwQnbOFiS0Njh/bN33mRwmwu7yd0wvJyfBpNF6c4Z
zb28I87Hti1O1aSgBrfusmbBaAZuDMlxsiwtWNjFDdp2kCAPPPfoRPwJ1/Y+q/ZuxsgEkwHdiAIC
vUikNIfhv4IXbdJueoyFitVaD6UCO6xn0VkhZmBa4xgrxuyQ/Nvwyoli4c0LxUGKPNsNnZXs7uRw
Sp2FwX7qUS7gKwqyCe49mIDaH2daWhaiGF6sBBCAGCgmkk6xG2z0SYkEYTDR1N10ES3yIcUuAdSG
yjOrCy7Q3cSsI8p8tK3tcSKHddTtxPgaC+RKagjFdlQQDWE5VzvXGvJHwU1tG6X9Y4YWd5vKBkGO
lYtzl96XsS1zWINmXo6sRVsHKe16b2kAICo3RG+oEvUZJ0kdRIi9fIs7qb94hcH7hRcBthw866E+
PJsD4xlnRJmBFIUMW9i1gV0u9xCTYF1b2BXz4aVTsIxxy3nZsuwwY8tgGKx4O+Yjg+flfWkGtUNl
VAXOYPVPbJTPDI/ghKVNn+9MQN6n2lD1cRY1EFlzaB5rOwVL3Mw9172FGS3W7EurxmeLK+hOm0w6
ZJ1mIRu9z6wt/cv2VHueLYgTpdPJfTsb83M99LSeuGH4DreaEiIi7K3iomLpBpo3/iSZHD+isZTx
apYzR1DGoVCP0U8xzHKTuUlIHT1mjLp1/sBwh6CWo/VIaRF9dbZZbtFd4mXrMka9UZP6WeoMD6WB
lSI2FhRoZdiw2xZ5B8x33kGfcTJFWVqzx1s8z32doU/hvby02bylzarW3Pabq8rq8VyKIts5rtvf
74kamwAMDo2W2ZQzZ/l9hspNea5g8I9zvJKp/ZrXvbdl4qMOtWzvnslGpw4eYFPIDmpw6O1bpwp9
LRmnh3qKKlQBd1eB6VXIzLw/LRf/FNUJU+t/NmGMvXS1/H00rexxmOfR11XUByZv4UtJuzjIBga+
hh2Vh9TL7AOwyWSbFtlrajk5JanQj61tTPwCOkxuZWatHAY4TJ/Y9ZMjq4YMs+a9YYfRexbNP2XX
3CCNxL7gLCff19I+G2ruApZFEajhdbpLTki7OPolCllF9pys3VT2YqwwZhnrhFPoXOYtsLN5Zmwu
p1cQ2aT3vTgHDR+Lh1GGBfx+ob1hu9uzoPowVyLZMB14wLXrbpbB/hyMLl7bM69aV/AVB3cZnzw+
1S0Vm3jwoJg+gn/IfGuiScd+jrcJ+9z9oZ8jgBk7FeOjDF265qr93CJTM2f7U3G724FoIGTihXDp
+8lclWgRN7FnCx4F89NNmffVtmqAWN+rtEb/WKwxOXll2B8obyAVMCJPVlA2RuJp9AkSdul9YZV8
XerUfMQgmZ1FDTx4ieGmLHHcBCKpMcjSer+wGJdtvJI6kX2reGVLvKv5YBWsl0gXYNf4PtI33fAl
i9c0v9C1idbeLaHHUF5q1l+oO/8/CPx5ag4/9FK4N472Q93iMHWpb97Ug/sY+/6ccWzvUo1/TmTS
C6pb6414QXxntSy7BWi5L5fi0R2X7l3yo629lAmZ0I3wqOGEXWddfCPdA0DeIo09JM5aRPH4ElaO
c2linlA7o82Usvm7rztn2bRyITQ1vFUhs8V0xCAnVJ+sBrZP1/TBQt9VQxF4sej2Rp93114Pu22b
JeWLN8TmGgOX4bMMg4QVZmjph80oP21Db3eDO5sfEdy5V612I5+jFsMq4xMXTE5OY4/wkN9SXAVu
TMdwbvpmlcrBvevVsifFMOdpGAa4K7SlcLXcWdoiO5uyab+a0i5PdKgsJv9O+DLTKVvJZoSZG5U0
ZpOQWSejsTMOOv1f1rrUPBBlvpcubD5y4S67KU6djRlTnComkZVm+RWQQgMAHzf2364a32MtesFS
iNbnHtuZcjqDyg1dAmpyfFPsVjDMdspN0zJQpEBicgEp9GKno/rWu2Z4Ezq1T0q9i09g7gNKFbIF
E2OCrJXJhXIxwizSO36fjdEuBmi39pxeBJFHJqFw3R9vrNoX0Zu/bD6krO13znYyzNQXognZMeR1
yVhIPKbczFadZJqBeQbvl8GNh51cwO7MLnbCrBnta8R9zXAcfASlEKULlfarAUnEB+EoY5MMzqvb
SuPJtGpjR+lFZkdmDQd8zZvFtcNTmDYLdUGRYpkKnxOIxUfGh8VrZxO2KGc3Pwl5ICulIkra9B2j
kOPX/HKIllH+WC45M6YV+pOZfbJBTGPnMewuXAV8xcOq03xOMuOckQEY39JiIwgZMVM8N+W/QaQP
4TJDQL8m+Qkypm4cadisKhoGWfSDv4JXJUzRHB7/fcTvIpR9JeW4saXaWfIFJxY+Q7HO7OdaHG2b
ruQlig9usgMhnzD20YFre+7ObrjhnZDu4I3illxS/1irIvmwcMWZGr/e3ZLvZPHjOY/UXatEp3Ro
T7baioVaSD92NEHLPkjUTmhnjZ4WejHnsdJfzexlKS9xsm0d+nz2fq5aBmu/xbjLaUe1mm+Q+C6r
00x/KWF783qfP/dMGvOhY0JCZ45Xm+r+evwrsfhttTWyANWfpuKnBw1lhA/0+kWhMOeh4PLIsMRq
E1UvkfWhNSdRp3ub4bW0Hp3G28heO1XhPXNTBTW/ebDwaxTFR73fTO3PTAPDzog4Uljp49tMj6qN
gnEgbUBlZHL1osedjzuRHqz56MbprrHytW3t9PyxrF9KnhxFpX12O7r9wIGHLl/X5omJn+927roa
fu6fmoz/FtaayhTg24KzJ7DdS6Xedc7LqM4OmbEdxRGP2L7IwSRTRXMw9Pq/NMZGS0JVtBSVnj+M
z2EEkqSnwTr9cACtCnFwerpyVn1QI+8djB0ZPHi9fKvkXtKKQLC7SsIRycQhJn/EN4b3yJqfOos3
jbhq2LWtW1Rdc7Hv4p+7jgJoiD/a/ALPmoGH7uwV91HYjSbL6Dx6yBRbwpfOP0u8zNMbaJMVs47W
Oofutmamxdq/RjSn26akaQo76MRPzlS14K2K5iBZNOSH5yp8SCyUeyS4srPLe1yivLNavdlU1Lso
O0iEFZWmGOIO1muMm2ZPn/fLyIzswXV5rhYqq+w8Yo930XdytHdqIiBlXV1b8wsTl3uO0JuQFy4F
eQqN5hgPSG/zXe6UqxF3Y1wnu0FgAoM4SXCX4dJ9w206mwjqLE4873VoOHg9hmw5LdVwZQ2v6AnW
YCv9htsg/vOE0fIILYaA626OEvBEzxNjt+IskXFNqRXY7UeqvbNpr5j2uuY5A6PpZbPfdhd7etW9
pybcpsQyl/qPTuVWU2/68mR4r8T6l/xvRFrDAKvChwONb6cPKRm17d2GZNj4KuZb0rwmeGAHfRdG
016Oup9BBm0qQGIedg7a91wWmCXsZ0I4lj7gGyfvUz634q0115Wu7bjb7ivjruBBN5T8WshTcsYs
FT8TjYZVPZSrQn5Pko8vPS18Wn2yryN6OnPosxhAca1dyRitjfFtYunJ837wefL2vTryh0igHxGa
vRPqBDLbxdj24FFTjtuZsfz+no208GbGZ28W3Eg4EPkOUDCttbwMklZ7GwilYSddueFjZl+nONtl
5qdB4n0uQZCTcIjqz2pgZXB4GdXl/iacaCKSzlrnGrGAeuWxep7m3EgLQVzlBXe1TpWI+Kaczxbm
WRNkxBS+24h/0jg8hIDVnXDVJT+graPODLT02CAcdG3QOcNVIGoeFGNxRkdcWTn3m/VYLUeFe2/G
nhrb68h8K6ubrvMbmSh4iAdUEt/EhqEnH9iLjFoaHA8Ayi2IZpH72Rn3cOr0kM3dutDC73ao13SZ
Udud5bzXivd+/Gfru7nYCi5NmXcova/KvsJH8xNw4plZcUQfFDViaW9L3HIjfr9MAEV75LWaZFs6
jPmo+ZPzb+HMHZt/Kntx7FNM6MWub1F/I1kWsIzHxYcpmnhYUvLtu1E7u9MO4F7n8jxce2x+xYdW
3Rq6NrVFfet8ae1zxJPSJZui2BrpWzv8c8p6OxO8JXnADeHZgnbdkDostR4NesqRXa5U8WVFV6et
feazTGqAHD639TuSoAIDLA0HKPLk8xZsJRgZw+G7tq930aqn7Wz5lE9/jEGq9ofU7Q5fAbVzsdKN
n2LGKutt5+aUNrw8OcU7cPgO4UUz3S7FS++Sll0u0r7ydttwn/ZBPoZ/De2SP4vwtqS3p23L6C0d
HvX5oyAoIrqjxh0rcrwOHaCVEdZIOJEkEPaUMFOAI6875Ljetnz6nY/3rApKU8bHxsyvI9QYPvh4
w/3Fl+PjMJIj7GkSFg/CowWZQpp6S0aUwfY/Z/ptyaCk2NvtCQr8Et0tcwFfBn9OfzUmEC4quI7E
9Rhba3Kls61t6S6iNnonYRbIcHnAVrYtdMoqdJXMtQORge4j+ZTL/jYLc9NG+8L9YGBAKZ1vCvs9
Dn/lQ+chai927Ze7b7qLrPkPR2rl1VBsO2ZzbE7ux3gvcafUlb6Kl9M91zPMryanalZwZtwPCOun
4D0VIg8N46tTwP1AUFk9uUh76owP+cYh5iEohYhcZvlaYnnnbMFx53vLLbKf2/6Uer+4VfLhEE0n
TKcr2Z3vTxqzaR6iPQaj1nhI6qfQYCBvOwHSRv623yoPZm559EnG9tujG8YUhVeP8lUEBD/5SrNz
TfYAGuQigx5egP1gGJdZ7FVLKavvrMnZDLw2TPcgNAYS7cZKHyRDknF5JKpKWv1hVk/z+OUIvjG3
PPnUYpswHDF7HGO1du6bNRGAQJEK0ofb6ByX6iq1n4oRYR3Dv8DN+0XfRyunXZXvi+ZFNwlhfunO
UVpP4fiK9KyK9ou9UfGxAEC/bD2XIXPx4NGZrcZLnl4t8rdJ95knHV+Co+2+ImuZeIslEVssr7bx
EqXXfjjp0WG+R6a6j1QeIGX2i8t9JUgAT/ENXWXyyTMeJuOxpq0+2DyPH4u4eH1AIUd25B/vI6be
AKsRTYa/k0TJVZ5cHOp2jmBFzwFtbj3qfKt7jDMRJAYetNQiJrGRDfszpKRCXs76XWF4LtD3RdW+
d55SfTwNxmfUh9vc8OhV4zlUDxQ0vnQUZU+5GhhhTPoW2BJu1zrgms6FmeZ1yZ1A6tjaqUriB8xG
K4cXsFs+QTIji/pqzvfTLj1MiDLy9l9ClrookTiU+0L8xoOzaoz3lAPA0FMQiqlP97ngAj8xV4zG
336O11oyg+aaL2lbAEelhSt4zfHPp3uWVYc8+mAyuu29K5sW3AqizXJ3aXLpmJzAqclSy2dD5ptk
bJ/6CGfIYnHQRGsV3iabNP/4GtbnPLR9rWF8T7dqsf+Gtlgv8fNYf4Ux7FZCnilHQkUHU2nrRGcK
YF8p/U5djT/Z4qUVFatQIznN733EVu4ZxBUlh15vvDY5X+gqR2cR/bNMplbpbzOUzCPI8pOo4aWo
1k5/GOD9MOfm2MX0Qb+55K8sibeE2MId+kepeh6GD6veyu6CF4MkBod2uFHlj8m0XXkJ88+/yg1k
D9UjDF+JyVCLN/vY6TeD+GlYCQ89lKZ3gnFfqH1NB1Rna2dl3BO+2oeWTvsK2xG5k3tXP/pTIY77
nSDupmFBmyfeZfHLbCwIA1VA7+/Udk0aTJzgY7jupPlmZM3XostVrre+Zf40xV9sO0cbO04EjbTI
P0aVUJwTfGMEyMR5GRCOXmuNl278lnivsSGCHj9asXxPpEPCl3L+8xqkhezfiFuPNbrnR4131rIv
2XyZqRBz+Rnhf1brdNF3gzOcevkyNhvJOJc7MFLwlWAwTLWjqx/kt33zZZuPTcUlzWRQc2yqTS4u
vbMd5N522P9HkGO7ARkKv+N+KMtk22PwHYn3Gfpjp469dVQMx2X8U5i2P9E67rS9wZi0pombileH
/X5NbAl/rnTqKKiRfkr4kTLzng/wk3s1RtOmf5uQW8m+W5n54+T+YCj8XvDqWIXlF9ZDZb4QXF0l
1UTP55fz3QoflHYUzr5It32GYZifjeG5vTx59l+PE57uf642Rfw+OiGoeU4iFpMOGl8fJgWojk4M
n037t4xq0qIvzEkSAm8kzWDXpvmfPp315sUmr1qegJEwv+CbrD/ImsjXTt2FSe6xbql77NNQ/JlS
riPERopeVfIie2ZKeGXq5hrK12y0/WF+6JqQoT9XsndB6muG9enQYKfg4wvQhmcn4bErn4vhTWue
XfU0ztsBYEzpEsUH5qYOds7/UF9VezOoXizv2Cb6vqJVks3cflhALPI3XN6XKYGRc2RVcNUuT7lz
LORHih9mmTvfkciiMf/F40FHebbAG1pYyzNprBaU0zF3Oj39G0ih1v0uQm+OZjepKHF5c5flj4de
J2cElogtElaT2E+TPpB8WjcpKtio3vXJ21DNLDgoJtf/kvHLY1k5JnugmR+l8d2oYRub89rU94hi
SHbxPV7c/rHXkJSD6ZcVsY08DjoFbUQbNgvqMNmwiWGhLM7Gb4tQ36xnQKf7E3teB1oN4YoVvzdU
Q/7CKU22OjuEHn19zX1gkdBfsvKUVzPDcrYfafUggUrmwBjaQwvNnN+Hoyh4MlaqLHU1Abj2QvsL
rSYoQsC4jeVnkf7nKoJJxhRoln7zItaJ6MOWXu8PHLDEKw5ON+86uEr63bOGVZCYfNe228zQCUov
/0RoXJhY+CVRWGvwtmbbBYm4G4SGdVNau2bmYXfmce9W0Uc/VR9Mc3beMgSu1E9VhbW5Xnw6YSs5
51d6mYE5TAf6+zeby6H0hgOSnEd8q+txnDdJHTcrw6lgXcvADfV952qnIouOsaltSkb/KyYZv0qT
m76YnqJZZ4rPoGo0/MVu9y1PTeKBJirMG/kX7hEYrngTqxWbIT4A4+fYNNdC6efSbD6nzJWBUQHc
9XLvIHjZkvn29d5cNZoZLJ7m+faYsfD3NxePXfssrYHr8VKuDO9eyeUfjIWuY5JtxMTWgDMfFsgv
ZOKuucd8yPS2pRKMKFFmifZcFoz1Sib0vdpNYXg1kgGOKhD6fmkfesSQpTasM6Z5oY5/jcYykvWj
y8l8n2deyRWeJ+C8ZWS/G3W3GnhhdpnB7h/pHCM6mlGOHSl9FZDCJ2N5bZc28Ph/dOKR/Rz53pQG
FgdHg/11mRdiOvi5Io9wxbLVbHFqq2JntjynZCrBbfnKdYhqZbdGc3dZNZ6VmPzKHl9bdJpMMxG+
z974Rrp/J9X0hCfqfRz6g5WFa3PBXyDQisM8peS517R0EjcwnQhYM0WdK7K81kXvf/rQ3nqGhtDE
Oca6HdgMlgtqRQm+gVQ7PDHevZKnFxjUMc65uWdsxXVSXP8j6cyW3ES2NfxERCRTArdCQlJJNbsG
9w1RLpeZIUmmhKc/n/a56+joaMsSZK71j66YD/J/3W20GHjDHo1ZnOf61A8jXXXjcRKGvjJqLGH2
aMQ+B063lxgC3er2/vDZuZERNv9E1F8udnA32Nue8OoH2TGtzc7yOgMgjYFKMgs8ToD6GN/sawB4
YKkfsUYvBSnEsT/n/KVk/aM7fu+wOSifKwp5be8gPXMZH+l994EN0vVACRHKGoQfy1ieq6XeR7o+
C9Hi9yyPvWl/wybX+3TLUQgrK9EaGuamPHTa9QovASiyGMoR0gS62DtMJBHmZSbA7qhJTLkNJDup
I4tLFS4UkWXHdDbr3iN0agCIqI26dBlnebi9eUhf55FhuLciTcMl1Nd8a0ePQAKF0BfERedqpYYJ
c18a5Swj+rZfn5ENTax0tHZL95UOzT01dY9UxNW7EitCo7OPnod3XUmVt6fn1g1oLvAalVh2+eqO
79XMhjfglbclXkG+To6MXr36Y/W7XOXBQ7aCOPJkmowuQ0aqSTHPYRFFBtkiPWv2BkIpteurhglT
I0cyYw+PR8n90U/qcUU7OeS8FHYbh2gdkLFi5kYLvnHKpwUFh7wJqmfAYLnxdX7XpuOuTNW+7eC0
sTlQRYkwUsW64yIi7R3JNbi8OuQ6PDmAqzRYHMrZUHIX7JzKPQZhs3f89oH58g7fL1sWA/FoxRlZ
2KGDp11LbEN4L+n2iYsWLMyjkxhuAJFB2cV+jTdr7O+ict51t30tpzi9sYeTx7irp+afP+C5a9zt
016g2ub1fmYr3IBkVYDsOaShCb1xONLa0nJiSmxE7VSB6jn4/Zwc1VkUorbtQVa6y8AySLVmbFtL
wslwdhHXrYPeOyj0oqV+V1N5N5lSxKhmH7c8pcfRa146H7Ei6gm2Qkxspdd+DhjT2NXgWFyUsaUt
7tHE3vchH7RGPMVdAjXLSObz9uVHHFqHpYT13fgVAUWxKu3T1MTEiSduGuwmGaIioJG1lrjJqApf
kIUHwPGVcsFLBvydIy2jeOUXOHNUXvw4FnL2LT0oIrfrbWliaflgGmWzl3iVlRZcu1hE83CPXCvO
zG1X72O3ba8ixHdsc7J0Q4tSydlFufzrYjKJ18qLcw/iX4Top7lKBU2gtcTEPww/HRO44vNaG6y9
VBcj9SHdxMEF2lO2e28D+/eYN3bZPND1qp1L622/3NI9ofE+Kmd4peLkGUb4XvHlzEYeJ+tgog48
tFxOOW322SiPGKf2WMoOkHLPYmRUhYMMMQkSTPpMauRvtaAUDWH9bLGxaeDHkDmscbQPB4ZyZrh8
sl4il9Vtac8jEztNuLTQ+ma6q/Wtwh7zsxMcI/PH4/aaFX81OfONBiwi3dww5+N64N/axC4UI6Ow
l22I373vleBtFPdfPHscsLiJPTTIYzB+1r6fuHX5uADOjSaHEG7xemWXQvdH7P3QO2MsTfXoed3Z
nnDGdfPRkeULbnCwUJhZSPuzkM7Z9qJ/vSyoCa+w4eTta0fdyo1edwUAnJy+SES7TopanNR76gil
wU/PhxwamopRGrqcR37wuVpg8OMQEOBo/V6QEcYpeYj1ZAyMEP+/1oFTij4qlV63CaPaMqKozLNf
UWvux3rCQ4j431dju5twMCDO6o6gyzAaBYZB6q6LEnaBu8HDooj6+salWAQLoM43S0f79PrbKSt6
QWa0PH5AIj5Wbicu6okJehR3bT7AAqSKfAYfUbeGWz3ko6FJENFaynJKM/DpJttcg+Gedvsj0f+X
YFqnE+za39C4iV+UVwPAiAPloDL5IbI5mVLtPSxLB3IYkm3RRaw01ABDJ6cysOOZjpCgD/fZbWVs
VtZ43KmCbULq4UH4fqz9cIfS7Oyq4l/nhj9RuN1rek8UhZieh63Ba+8WTRAGAaLGye/8rD7dhDCM
vfs1RHl2w4CAlCQ4jO1oIBOz7Vw/o7EY/L2zuLSBwkbwyex2H1o4bwpWVU+v6I5G9o8qZ5qjkbOU
hGg0fXZA05AYJ8IDQt8srH0y19CuAw7z1uju7OUkNRKx0BufudsDXSFDYXOBxMf5GNQtGssJ7XnZ
esQhEkDzYq0Y9qlEDh86JelYKSvOZlc8I//7pepGU4Ad3lii2Xm2w06FCf3G47Epcsydcx1+l0P4
R2gR8XX1UBA2yeLvmwuL5fhXTlw3/ZCRU10IjKqPCzau/YKH7CAlQiGXrpdTGrRNv+u76qukGPmx
kyjAkBDRwXOc83A8a8eGLvBWi4XH/5xmr78YnX9v1TAdcRoWuMhbSVGmrqg1zdPH0LZxe2ZbznPt
5g7KO3A8h/gKEb4rpZ1PHP7hk+OtTQUHBhGI79Bl0adp2W5BG6o5Le9mx79TEREZnsZZTUc9zkuK
cU94XZr7noSQ47B5+N1UT9+4rMZDXwWomgZkeoZObq4Gd0M71AY7jGrDfeP8UOuIyrakG9sNA+eL
tmEEWzPi+EwRMaDKLL0bCvb6ppoMztTIgXnCUv2CKC0/l9pFruSktBxQD1b+wrGP3iukDZfcyQjo
2I5ckl0c7DrPJbkcIaEm2fK0qCL4lo1Pdsk6Nc/ahOkbn0Fdbd9Lvdt86yN1Wl8h/ZMso2o3WAMy
H4ZI4/J24bHJmGm+qSbdEpr8mr2oyfPAmPQ1GWvJkEUNgDoz6QM4Kfdl7aOCZ6IaOD3X/DnYxu5f
tY2suEXXsoR6jowQYQckj8QjLr7HrtbqtEziVYd0G3vSBmjx7fvGr9OjF87Q42SRfBBzw307hviN
fTJXnqJCBXjvxijZ9GJ/Qj1Hv6Y2hfzwuwotJH7Oix70nGSO8i4iktPbODhQwFGzndkhcfZIsz6X
lbX9a4e6/hQIJI/9ZuZTC1tKw4EseD/KFEaH6D8m88W1/soB8X5kTb/czIFmiWhltCucuVPBcoHD
4H8PfktMBYdbVfaYmHvBH6yW70pglrxlQJ/c1X0twt45+gsKEgYYVVl3qFUE6PQAYu1nDUeVDSoM
IFi/Y6ZF8JltrZ+gmSuu6GKcvePAUSjcqQxl7WjOVNMi+5DTBAfY+fT8Mp1wJXZvohPMqLPFSV3h
chG7uvT00SsxwSNjHDwkIf547G48j1qi4E9UaKq1sYHNO8St+BMrSk34Wxf7WvkGNCNjrC7yMLZp
XQax5QBqifN+5Y/ggHKgwDvRTA/ORMDyjswcyGiZYbMDXTgOc/FDKVeBwHkBG2qrCN9CDwGWE9sF
36Eokq07Po3tDiG9ONQm183KvTsQALHmCGxD8NCynNZHSz9A0uEJmorlsbD1LVuKHrIyYLwIInVS
XfXtptuvpjJYWu7nQj6FOen4GDRJ6YjMitQPac0p0x2HuaNeS4apZTfmHKbNzRPtp377XBk35Fpq
Ffp66mvPdCbfoiZs/80yE5gmTcaJn4K1VmmETWSQ69MYNOo8dHOIUBecYW8c6/ccscdODMGf1Wp3
2C6d+by8kSaQzwkfXZ+LYes5AEBfGQunbt+UgaKfus7+ulH2H0PKdm+btvusQYe89S2riQZkNM/J
2kjJN8BunsUYUDnimjT9p0Vfv4gpTH/GVdoZrHhanIM0fEy5CV+XxdMXz0JX2FiUO5N8H3Gi3E6N
erMPxi/iISWfjbnWC/Gj1nqYz2RJQu1nHngIo0/pxyJfIpseKoaOw6Brcg2wvqqTi7copuQGgHXN
ViiSshcaPy5Aa2kcxI6gV3G7ZXnCz5qdraKHFRIzpvK2wuG3WbZ/WYh3QPbEunCt9WejPxMcJPuF
+Lj73kNI7DCkIXaGoZ0ppLKkEbtqtJicZb99Wht8t7dYLs+E/99qeFpGpzjMxCshi2VzocQqBcu3
7F2rwbmUO/y33NJKiI0b4pkK5tMYWTCQTtknS97ghhR5L74Wu2H8RnY1FvZCs13NeIeJgkEdpx+l
a4I8qzyVGHNR/PDiiypBH8srNDX4iuC6EV0X3EY0a6OKpjR+4q+96xom5cwKvraARbsWU8Zk61e7
zAZtcMMUT8g01m2sipXkIoHHIo1w46K16+Mh1xniBfmcYR2hjE2hmZj0mO4AuMqOXtI01ft5U/dq
GX8ElTvzi2Q0Q4aQlk96cevzoPHpaXxLHjB6/hAVg6FIz4rSt8xyln8NFzpxYK7zpw2Dv+BZ0UEt
DXsWY38VRyn0X5TNd3Pwxw8lIoOmJ99aWI6FxJaOIe715qPtfecZp8P0SUAQLtybUH4Jnf/GsSvd
Q1EvNqf1SCpZRuLZGdpgPEO7VHyfpX7ob+rH0gGtClhyDsFYNUmdcRfj1cK27A3RU187KBkH+1JX
Zrg5khQay6IHvZEWbhtVf4ZbTWRPqL5YYSfESVmleP2ZT2ZNF3UMPUBEU1jm1T3BBUwiokbr4Hvr
o9rkv3QqblOub74R+f5VKyoo0wePkbTMfZqnOHspBenjQPTzeCDtzuNCU3LgAcF5BV4Fwm+M7I7O
Zi/hOdc4nFOTqjvyW2iGWqPmCVulf22mkHSXJVpyiFBMzu8NYtgDCQCACDShW/dOjgAyXApxCxqC
J8Y3EZeC/IJrJ2UZPRdZBGntWYa3ToL2WzAlkpyWzES/+xHdJsEVMvH94jED4u4nO86cz3RkpwBx
STvqPBcTOT9V7b9of3npvQmkUM1P7mJdW13172nql2gfetCBaXa5+8oJHmSY/zbOICCPvbdlzCHC
guad9sX83suz6c03EcknwoDauljWKat/XlX3gsnqVx3ipPKwUXKXc5rutr7/GIlUfmhKZkBPWqQc
FQTtVF63/BZO2Ajcyngqjxu+weZRqPq9z26WsTWA1moXyw6Qv5dI/LO+iftpgycIuTNCgIpdM4//
6rb5EV7Zgk2hFJI+bHRPQhWvTJlNc6xci2wGwYOaHu0inQ4yDDx0/S5D9zJ6lAEym8Z9b7VHWUz/
OXNDu9tQhffrmN3KJiN0DF5JrJvOwRFXtqWYGC8y1QbXOU1uh4q/mKPO3puycW3oVs+mVLAc/llu
0Bzqihmn3tBe11vwXQDMJW1X/FaqxUaysgip2tp2Jakt8bQG6C7xeMJiEIJxaNe8+VaNaL4IULvp
uStAyoOnYc6CLECNLz3Fye2sEJHuFKgX2yltlnwOtY30tfIX6AYLKPcYyoRBZhAA+dyfbnacKklz
C3i1DI197sp24f1PbQSHek2J2MnQir+zh8izVorEidFGPmg60x5sOefHCns6WY+btz3Z2TJ917zc
1cEKrY9llX+aCtKXVLk2oTCLLKlg9n9mt566uHWWx2Ue5nffjhBAywGp1C2TuKkooWFdHH7B5P4S
GCf3dWoFu7Z0xqSvYfQZv3O8DuLdzSlrPaEh8Q6rF/7MIdcES09AKgaLNCLQgDXO37AF1+HaPA4r
UFwfRAP/kc8WRcQzBEta3ufV8LxprH5Mcw6jWdV7z03eQk80q4AvZXraVS35rwpfBmwUv0k+I0Uq
hjEATunfVrmEzxYFrcmcz80llZNzYLTpgT1phwt9agR3gZdHSZ9G+qe6pbahQGFknAPraSJo6q8u
+Q+tjYfY4lzYo1UND0MIdGCmAJg4Dds/0tu8vdWIkcVETFfetC6uPR44krOWk0SkdD9Hsj8XYRGe
a63Byr0SX+sy4vVE2Q7xYdpHvXDCNDOAG9ClewORsR1pskqA9yzEnrfzgwio+ZOgGxlXweQ/dK3T
/67EMNz1OqqeB1Om9447lx8i8CO8vdYUL1WxJhFx1uKQTl6OCUWvd54vvjd0ahaxcDvR0Y3WlJF1
nvGfn7zMmQ4+GFlcBq46AZQgWXAEZ3nIB0pz17lb2kJ+TYKM39UvFtwBI51ZVvlW/b+4C5Eg/gU8
fNSBTgdTWCBtkZ0m9mz/bNP4KVdc+KIU638hAM7FNdi54eK7O/rrqtdNoKoTtTFXtNxyjDGlQDsP
za/NL0iDkSCVnoWQzJLlH+VpRiSmrt0Qjd6/YPR5HZmj49yd1xfsW05soKt2OMvsHXQ+SGtzV0Tr
LVDIUrGpCpl4tgin3Sac8TBMHLq5YTYbU+xDQ6bsJDSRvRcCgnUaVkVgAkiWj7Kl8ccDLz7hH6kK
LpoWmH+Lg+N5MBPb0VhYW1IwgP+tSGd6WgkaJyWmZ/4nyOc6GfupFt4P6WXDTucjPBVDbsTYUEky
2OY2TUxAXKZRvfWqgsrfV9JglEndltr5xZHhl5xU/s6oEX0uDhd4KQpfnzBJLh+68cpjh5kGyx/u
YgChvvvYAsxiLUKJ/UBgaTLNtvxXyBevq06p9JfnviZKMmkySEIVZVwUzqrvetcqiQoQFu5Lxm0y
1upPb+mJjujwTQAzrsUHBcYrGwiuyBiNqtrBNun9LVb1IlZ7vQTO1h0YuNm3AU3uWqv9TfRetV+c
4Vc9WB+CfeBQDqt9JbpKv6F/Hh4gpF18iBkQll2llwgDHzbBPvsGv/GZX7CnhCrV3/1azIkzVelu
AmX43XWbAMFaAFk27V95vlRS9u5P3Wsf98DUnPLG25yL72Td+NcElixwqIYDiXGZHVfKKS4a8dZd
EaB4ama5oGcqybgZcZQG9WpiXa6ATZw4+XpvFs9+GVJ/8c6YmdK4D526TJzUKU2MGwVBRxnouU7K
YiJApkZ5Rgyqb7uX3sPuuBKQdNqy1H714E1R3g91QhE0bbb4Dq60WEBtlrIjgMCyaTKMiEQlFP5Q
b8rab0GwBEBMogJmWZW7C0JJXlMlfAS3a/gxFuDxleNm1b51t3d3c6GRSJNyAU3TDOXniiBJpao6
jbb9VeXcT6ta4R+Gft2gP0ulP7eqmDJyXjsEBI3JKYxXE2FOYDNPoa1noHfHe8hLgKlUFO7ezIhk
zAQjR8zXdqCaXB85NG9/QvQWjPX4x87r4uijotw7qM720AZNPE5edGi2qv67Ram+VqpMCZRL60XG
gwsbqANpP26eCvF3az9RYxkeava3u0blI/wftNQgWwaE3PYfqBKOnnvhT/tIjvTZWUB2C3K9tcid
q9nq7Y1M3u60dYv9ZLuWjKOwHJ+wa7eJcjbijAbbnOABgKGkl/6pZ4YO4EpGhs0VR+ywSDgGzvei
LMjhascCJE7Uxzrs7LhfwNexkaPYCkObNmNfoOiUfz2mm2vZNv43oQKkufkA+g3hjxsfGb5vM711
zIcgjyVTw14b6FRp7OZ+UyvyBbea0RPmXGgwUQXHPfRIu9oFfvYMoUsgsze3hJPjxrDcd6Gt5uxH
ariM/u2J4l44gtpRrjOIJilMaz/xLtw4KIDNJgcUJQ6NpsG5iQgSmv4LMn7qYWuXG6pbH2xR5B8m
WMVdIyb9q5l4QtBdNAgsZcXyY8GU1p6w0G/mimBUwpBDIk9In4UWq1r9n50X/d9lJTEIRH46YS2p
Ln3WqId2Nt9CyuyBYaLhuULTHOm+xya1tadIquVpU6284AImQQ8ici9Hn9gZN2vxD2KRm0NOd6Vh
PTrc5mw/MHRRAfRVjJm9J9wGe05POjCivm1BkUySMinFu3Fr191KzEOSDbxsNsD9jVVnsqyy2wPM
cbaugBkjLpvts8om723ImdeWHGtGO4+S9McwSmrfa04CCGuH5+1T1vmtpEUX5HRIAXBB++meRjD1
ZkzFBcW0AiVEKkzRuebokaL4L0dItqu7JT2JBh+p36DCm8n8gAtgsbGLZWXyrjCkm6hI4Mfc47QQ
2kpAUvd4O712Aa7LXcute6CqB85u7kiumvR/KzFXRJimD6nE2Z6ubbnX5E6hX8n/cQYRjmubz3VG
Xqx16p7ypX5jWBrjUFivtcvctmsWr//IpDAPUZ+J69YWfz06NPmQYZY9dGElEmMWnu8oX57YGr2E
Ut3hs1c1QLXnIpNTNoRXXvw0WwhNXIzTu+Ie2TsUXJ6JlrLOWeoN+JZzuCDhEacXBM0dKX5ISfIt
c27XG9eWb0Lxhx0WOMm10KswPW+QTxT45pK5rfdseQw7NuHFtef3rGzTh3CY9LUr2vnAZoSub2mK
V/gNXOMafXBBmHG+27BF7TZd/ImaorvMna4viDP46CQqAQBkCKW7abSvdaXAWcLRZ/LICDVE2enV
rwSSuadpa+1n+CAU3kOLGG3GqoBu5/Y7ZHbJELKNZGXNpnf/8xfRPvDMkb6Q5z/EaQCnFm73GKQu
Aomic7Z/RTG6+8EFQNUeYMsyYq3xleUAJbcM6ARNp2HjHgx27OPcU66d9Rq2NejA1522j/l16VGf
BtJpMse5bAKdjUsqwQ4FJ4KwscN0gUhpZ4jTYvsdX+qJ+dKxm1czeU/1lKmDIJn7SOqn+ApukvLu
5izk7WFo9HyNRNcX93K2/tj1opNi8ExP+KvSh7K05zuSSBY6Assv7NZp3DQCLa9DQQ7lHCKhRWq9
5BvJOZkDRahE9buoByTBHom5wZR/EXjTJBkaC6LPKnPt2o71YoxQNVksAPvcU0zzAjlFJJ3mWGxD
cMjWWo8J2jQY6i0ysSstVkcHEVeoDXymGS8RFtn1Gq4tyV6pF+W3k796ykH9/9CA8AZgZT/P9Vbp
i4tbTjxV9UjGORwq6n64t+HkjKP+sYcxfy5kGD6lOVJiTVPyI23xt7SqVKdcR1U54x5euw7dOqJd
7EfYavKbsnwqe2ZL9hp1l7Ymf7RDLIEtgDK5JiRzOar+ETk8K1g2nj7YbYhykiMJIfDee1rvTzkh
JkessXj8ZSaIIIlAbBTZqDLbWKUY0I+Wgx9osMFuUc/KvedmXzWyyvMmbX0l+jDbk75t4+Hoi3jh
VI4rE8nL3NL3HJj2I6sHN8kijL7V2i14hfLwMNqr+0t3G8a4hRHLtsY6cdblpsTkZ2287neZhciC
Q4vneeaVcu3hL0st1Orm4KohnTmxCC15deYx4t0WN1sCSnzeDzKMlmHGxcHY43ugx3VK+mkzuiPp
Hv5AiQegOnq3SOBNzlLKaaxSop1oArwVXvXLxS8/H4atWD/xeQxxNGB7Ltpo3qXylm1ur8x/OkRn
4QJa7Ze6wgQyLuVd5BoikdvpdQna6uQSHx8HiwU7TKLUyQnm8Lp4eAR2XtdDzvXdwDNUZo6B9NZC
rpemYCFYZlP+SlXzl+OYzPNW3niirnyZ1tS8+s3UcUaVuDnDAMW4zJ3PlVS2q2fWimkf/U/ECD+D
mhdvbV+S3b+h70gDkye5ANv3ZCrQfWxud0SfwLgfRj9Z0HyNhDXzFdnFcaNN4aJMX+1p52XqU5rc
2XzRuL/mAsEA+KN4y8im2AUrel9BvDbOmy3bu0ba4a6Ecthn/VYAMVvuGN8CJu1YuHxl4xY4r/g8
7Re3KRGDuPx/yuI/AISI1bqZ9/WSMh8Y3EAARulpw2KAABhVnVEAeVYK/VHO8LyCQroNPo52DJ3/
V1sSEgHQ7ORYRt9FlPDt0WCgq25JfLyjsnLkkrVGw0/DgLvMTnU1FpHu+Tz4CV9Snqx+9GPJHGF4
n0WX2tXzxeUNImdcbVdCECwA3ajWDAEpCeJZim8VYHteL/Xck7pfdNnRZhtL1nXGPGiyWxoI8RNw
zGVPgnc2HDx36I5lWPqviyvr17XICFoIVHnLr3B3/oDxMlsgfibmlcBhyc+183seAv9xJXI2mVwb
A3LqcYu5XsIGkDo/RIjOe0B0SSSfzOzXzOTDux1WqDQx+AClDywA2MQhhy1kEWKc9J32rPKXFzIx
O6MrgU2m6aBbJGcWWTw/qVVWz92YkevJbf4VFhhYq5l9kUxxkkoXJAOVNzhE7q4kX4dI/9pZukeo
AcZkTcQkqT8GQrA0zyRL23eW9MevtPfhpWAs9dNskxOCbWaI7Vr9BWVwf+bJ5nCHlTtIp2SRDgly
2KwKSQdeAtgsT+7Sno3ZnvLmS9aVe5gWM362EysG4SRM3Ev4jdEXZXeeugkDBaqX0NdA9oOZnvM+
KC7dBHhqI18z7nyzuLhLzhlkV79DWH62eAQM49pbT30eNo91KPtnB1QLYPUGDNsejh+5ocw0q0Qp
XxX0NJCvjy2EtzwJXRZCmLiJkosl2OfC2R4in8EC9yCgD+wKMidaw5aSgY0ErMkB8ivND1Lz9hRa
Y4A7rP/PtUT7a+4pHBAItr5qZ1k2tNjecOo4MPbexj1meaa6rjiUUcfaaTyUhNenPWXadQ2e6aL4
uGeBJlV2wZBDYhVHYWf/MAcxsfn17U7WmiIKjT8ptEkVGELHvKQhSlzi1/InG785mf1EuZ0ntwyP
U7A0p22W/THtt5EgjmD90rRGJLjlOSnICuQawNQKXTC+0zhBqpbXSOiAm8uEMeFkwzf9MiNCcrGI
7d70NMYWDeX0ZMESEiy4hxfbsR6c0JsTVjDntOgx/9Mq2zq7KYTw1pk/s29LHuem+NeSxYf60QyJ
XS4qWezKw0FcuERbZW5ib0h3oYvZHSkKSDwKO9CoolDLO3vwjvUK2lgWztEQ1b1bXXzac+bD/pTp
eNjcIUBtSqNGN87yU6sFpO52zK64+86za6V3oQEE3xVG/1dZXvift2ooxU6q7kwksN5Lx+enIEMg
y343EzpENHTtAR4iPQUl7puUEpVDK7qSnIjAOlV5Vh6KbLI4VrP24K6IlHsn/Dd6FtlQt1QwwB5S
fPKKPBObVJ1x64EMyd3gHwEaoDwH6yUTnXdp1yJ8cfomPxDNXsFtoZX1Jt8+pxVE3iKd8NkdZ4p3
QvmbEcO50hNgXSRxg0wrxE3FLlHLeyzDP9B0NzEVXclxIQJimIaOVo+qmsiFrKLyXPtouWvi1GRE
NDNIANnr9WfQWsQzdtyh7YwHJ482+2JVSn34E+EzEuvZYeJxenSZhe5KwgBiLRGn1GWZ3QfwUteF
p57raVyQQOANaCuqvOaOOMHc/wNB5D5hP/9G+gc8t5nsOC9y3PdsuseINfCOdgr7EjrrkHDzqmO9
ceyVuo1wfjYLyVFekRTVEP2Gk6O0by3FjrJLZKWSQgvqIoe40MAmPIAxQWbyQPdSRpIDaedwMOUf
1xlIRsIScM+syPPoCvxnFnyh6ToUmBahloRle8+MdMEvEgLwSZAeRAodqYh4W/KbPX3Nj7lcGuZ2
ap9LaX1zvRceSWMcSUu5eUmZBtkVzSuqwA2olHMYma3deYkjmg/gr+zQgyvG6+xYTJ5WcQHIyw+r
FTA4NUr82/LoTeN8eZO1xSsV6inAyeAEL7iMdRLVBbMVpjcs9W4Qp0iZCLRA3Ucde7jXW9Ze88b4
p8xBZZKRqKDJ+AggYh+gIcMPOyNPmu1kRr7D07F1m9rn5UbAV45vsBXZC4kkp20NsKrIHsKuNQ2z
2FoDheFkdKy2PlYNHmuGAhwDgyXIzyIkOA/EEneiFWfwXtIp6kJdRMA5FEe3Mh53WYNHSyAOGkGG
yATDx1N1wXFw6/65UTVBQPUgrqRxb3FhAxNEsuhOEUTGCdEtCQc2g0zSOEQGmKJ9H1r4co7a/OwS
rRgg91+ZnhVhlzsTjsF+obrm4LZ98eG1KwUhQIeoN0Hy70LLdz9QOvnJcJsnSLpQx9EBgwYR8y4b
hvJTqecoaQyK2qKYyd1YkBEbr+neqyJoXywf5y2r84p0Cwy8qtWvaDVOwilBKhz8y2msRPBciKFP
CrKZ35F3EuhRh/BRKBSgPDsbAys0jaknouYJZU4oGgYypSt72Ic3bkhukbuR71ohZG7tHqnHEAE9
hyPXwkLNEXPakt+7S6mItc71m9UYcrLgCh+Ij+YrHlXzTK474RweyZLDpoY9IKMiH1yAwle6vqa1
2n51jF5XPy+eVlIr9mU7/XCoLDsT0SiI3389phSeECzCfOsj+tlJRkQKNACbiV0Dm6BIY6znsyIz
8Jo2oDe6B5vky0R+bFwbTfEojgRuf+Yh18KunXKSj5GCpfWsxD7wq39kgXY8rgQVYBft0Skh5SWe
w3422fKFxeS/gZyL87Ll6/sIZL6Hl50TFGiAFO0YMQvk8h5erTsO6cyKgl+aaAVqdAbLQS1adQqf
NFlsEdhFTLhMtKsqqMVGyS52B9kTP8wVpE0TfleEQV77sIBBnJlkhdjy+84BL46hE5oXFVbNMZwj
b5+uwERRWNEr0NOkQfRa/Yjqb4kXzjZmZaQ/cxcaYjvBNIe2QBzepcHVOAqBRHXd+udBkH1Ctr/4
7avJ/1M4t0StAJeQZJ2MS6JQ7+10CWI5VWvSbqlMQhHpj3IZwBUC1mS5VgKUJjdXtOf2NycA1tOy
DuimqejlYCu4J8+Ry9TJBkw7cNF1GzVXpKQNM1XH4EHHyzfHMLMWgST4NUR0zMlIv8D1VQfHuMN3
mk/5X+v/SDuPJbmVpEu/ytisB2YQAbWYTeqSrCqQRfJuYJTQWuPp58Nt+5uZKEzCSNLaelPd8Azl
4eF+/JwMYsowcoODUgTtxism/suoBRsNBg6Oa420Vps3r4FcUiwiXAORS8up2ZK52tguQkVh3vgf
KAy7BORx9NIhNfJsQ1MP5n6oYa7q3EOmF8ZPQwC94b/C1w4ehZMOROKmaMhbbiOpM8DExzHA2AAK
/fsiSgtSJ0Vyg7caP6haLt2q1PCPcdHgYghWlIagCXAMr8TQpAPPlb/AV/Oxkr3nBnZ3qMrJM8X2
h7z7kJnk9xSSOe+K3rTuPJDnADVGnqmiVektAyoYsY8eQsOcOsjrFMDxmMk3atKgqUC69qipUfBe
ndrCZFPx70mZRT8SjUo0nfotLN5Tek1p+r1d9/EdD4zsaewTcZBQQjtA0IJOgRG9BpJWZNvqFGbI
vMAZZ5OptUiwI5Ky0z04lU+JtddAPIobP3mgfxViksalPJLXKn0eoWrcWRD+TBQp9WvQTjQbFlyn
ZZeALAHsSSEAPF+vBeNWNctsjyMJ9jWqEZhA9IJdIO8GqckPaamV4O0zd/zmZrFg8SdcRxoUt17l
hWBdJZja5alUFFriWR9Hjcpsn+1sUdtHS2OljBJGAhnWI6pn2SsZZvkLWkf6yQizF7nAKZLx/Q98
jmZteJo3Sm8jfRT1n63Oyh/odfK/NYrfPigjqTmKMqD0CsMmmoDrFIqnJnkiLTx8bDNcASVYhNJj
80NR9OWmNPvPCrWg727sylSWbB47KK+Ju6SWPw28vTdaMgZHePusibaNRjo4U9lUNbuFc3an+x2a
BkVE2ENHSsPpELAaTrIrZKPyOw9g/SYwCLFs+FcbCItTumc7dVKKqeEAtklpbmvzqY384kMm4OTZ
+J7v3dl9JG4B9OU7YxgogMra8FCEicXdXVuPSkq6DIG/+Og1NrStrWkDC6ICT1UQEY7BLu8Lks9P
1DUCSGLTr+B6vL3gef5k+IVy6ltI5ELqiGCL1OSWLCsduImaHVsNijm3Kb13fWF8g6Y+vVWylvZe
rbNg23fHzcB77RHlKVwzyHLcBc90pc/cF8MANOmZOcmVFHbHiIKmkxYlBSQeO0+9SaNBoJB00DqY
iOowtx7LtuIKtcUUotEAEvZyRPKQpRtkOpmiaEArZHo/oSEZnAILeBVvNnVigE5PDccR0lt8VVfb
wc4PaEnR67x60QeYMHEoUMF4yDGBZ5ToyVFIwDZDwG1q5V+9KXhOi6L9YcHS+C0xGu8Q24igjDGU
LL7ktkdymKkjt4OHTIyoqXHBQBuGwHRMTR7IWsM/6AIzuatNuq5dhR43RYVhQKBAHKhlfVeZNA3o
thhe0cdSSTK64hZIDg3ihvLZglQiDE2ew5pa63C41T4U3r5NmUrOHqHxCujOAs2B7F23Q9+rAX+R
k1GLQRRL9FMrLp1mVpwjtZC6PeRPUPnUdiyjm6iI2xxs/sHQWvumSMb8KCkAaZpRKk+cPgLqinx7
HZrBzlMT6y4GHbsjssMl1c2nHGThqQI681JYI1qtDWKKgUVzmBET2rkCdRayT9IB+k9Or1kRvA+y
9cFV5Bcz1rtdmA3ifjT1T2qrQzUfc8fWKRUL4JfWS0OP3X1Uc/NlNTul0EFrx1ID4k4gGtCCQzgO
tqBDtgCURdGV40IOlQhM0qC0pQj1gBSWv+sijYYcyLh54NCdXQ3VgOevsjvFpntAawoeaK5KVb1N
0xMUWzJI8CY8pbpefCF6JeYBmgo9TBQ3eEQh1zdQbrGFoQuSADDxkE2+ClHKsAf6xUkPpeCBHabd
oOI2nnjONO9UX6b1vslSXEZO06xZ55+RSqKZuJUac6PwTAW/qNJ9UgIHIa3HK93UFFwnsKM+KmlR
iuilkcCjv2gcMzyiInbGSCNLK0o6rwK3+liWZfUsV6g/eoUVHb2hV3ZQr+k74LpfQANQI4SC8z7j
BtobtQcje15BxkDT9haMj3mKQ3gFtMbG9w/qP01vFvcV5Xz6jqgHVQqoZq8g4d8BFt51SvcFUTX5
SOe9dbAS0fxAy8i4VeyQUpItf4OyLzmUsLC+2J39xTctIG4l9Qmqad9B+yp7Sjm8Vsmzk0qC8c3K
O1AhokFgqzVI/cnZURfEawqt4eRWdfdgDjQJCnS9dgJd8KNpo9WV9WrG2c+15NRImvek6nXyIng8
AiSv+/ZA5BTcsqm+FTVFizzJeEVYPveS28r7TpXBl1aKvDFNKd319PVuxJBCV0gwt+1H+jTBB2b7
xuMirF3KT0j4+XTMBf2xl3yVviDyMSRzhhohLTgRbaB2tyFSGDuWgve4Lw97K05/qmgs7qB8ir/W
Q94962YjfSk68kSJqtU0JYqXgjDzkWoblFSy2/9D7PcZxJlBzpU2GURR+13ZkDfqWuALYZh9Z3Ac
bnJDG/Jz8SkLKU1ZuV/d9rEQ0AkX5bOPAzr5OZyZoP+oV1BkVVO62gHjoLhCWUOlQy7Sw0d9DHhQ
JPTUioBnlNnbDZ377uDeAA9ABKoxBzDGpC3lESaaBjUQgFOgmyqzHG9tu4Xo2Leij7ULgNJSKUFU
EZeELnfMIYmwbZ1JEqm3soRFv6zA6nSfEaQksxzFJlwjMhz/dJX0fXaiZiNto4iOyFbRkEyPU+5P
mcYKuUOMaExpprR7A2hAW2voglc0rJcDygkUHu/oRXkXRhGexUiHQ6VHpFR9TloMyQc9XY2/taJB
pqRDXS3IGmIC8Pe00sjgkE2putdro6AWAfyG6oHg3dEMube3WvOnZzetR+G076fXvwS/Fa1U9Nbo
u6wbKCsWLghmuHIhowuNobk1wK97BIV6U5cIYHn4uy26GT6v7kr5CBjpY3GPymQDFgCpnwricNAM
tt5SgdXhZpSm1F9gV9HnrqnhDjUkmNAhNgTJ5um3Ve6RYAHD8d0fJP1nWCtUiwUMwFKc/7BI0R6B
5uRHhOKG6eclP2k+ELtWo8jvqxx0KCTgGJwYTWV8MZ4afu/Ehw1Ifl9AqbnJSoNm8lh0u8KQIf+i
KfeOlBJ5/I54blNxB9MRZ0anEkkoyE6hPgss2lkaW4U2ODLKe6pb46uBfoLD/xaBg9qX9kkTSHvR
+ANNfuCTACjK36UGYCYJuuJ7ZGgBL4dI5c1aMDfaxIwgWorVhmZx+aeafmcaIPoqWltueKW29B2E
1U2EUO0Oonlrr1LKg0ZEM+EMCfVbVYkC5EP7g1bQpJxTNe26h7aV1FdK2zRNCpUkpWEat8IlzOSy
oN1J0bx9ngzlA9zi+r4ckwLqCMQDzDKg462kQa7X4AvS+YhbEl3m2UQJQqoaVFoQbEXZQGhj6CA7
PbiLLKWFMb6NKSfQBE8rZtm9Dzu3/qxC3gXVKpmm50IDc5ahRLQdcxcuZo39VwYwvCBJ+WpRID+Y
7jubBgdivUm5RB6BvRYSyBqd9+g9yUIIiWkaAwc6VVDTRvzjETN8KlIKZWMby/edn+pPINKnDLCn
v8h5Tv9ab9v03oMPBB5ZkpnXqfVSD6cjCyS4qSvKndHRSym5zeexmQCUKiS1ckCfOe/JZl/XwWfB
pbiJWxIXJNjFkQ1Pck50AnoaIGwQjIdHWO4ATsgQtU1krZJELBLKNiVY4mYSL7L9oFcQOcIAUr7y
IlaOLU3jtEmjpXJbKApnJUSezlXC/qRyfYGNlfpHkyS3fOoLcMmokUVm/pz19Pe6gKzwRuTLVLW0
NlYcQwuRWyxbQsNNYOvQ4+tp8hGM+atZGzicNkH+OEB12LCj8gcMvgCgeARXUMsa0W5MBnjG0Cze
2AUts4OPL5d6yMtqfug2LCT9ZQSSCkwvKD+iIKMerTzunMjXDe4Utl2lUlyljDZuqyI09j7aS7eq
CsKdm1sBwKI1VFnJaglhFnDApdlxrDXrW8Zp3uoQ+m48FxDVdYnwReV2zbIEnajC5N///l/n4vCA
4VBYDiAxhjIN8kLj4+9+XtdUzVZ1jRIQ7K/K5ecb4Qke3kP2TH/0e2/Mt5ky/HPdxFstdUzoNjG7
phq6kGd67eTcTArWbfasjPeD9UrnnBHRvExD5HU700xcKqkzCMW0VaZKkxHBvhxK4JejPiR2+pyH
70hfiBzxMRxzE3wuaDy8buutavulLevSVkmzUzBpJz4P/efU+2lDImtTCFfIwMfJQ1XdARa7bnFp
Fi3NVBTV1vgvbdon3768BDx7/u//Vv6PaLi+ChBWz+B46USrs0diY3AX161Mv3s2h0I2TUPjJNvg
mLVLK41C6VcPpPRZaLc6lzsMNjyMT7F6Krrv100p07eu2ZqNyEOxkw2PrayDioFmgGZ8pr8WSOMP
QMPbRiLxTLmj+27bTh+RcK1WBvv2aLEbLdPWbFlV8IbTlJ9NKcJYiQ2ckKN1axJVpqfrA1xYsYvP
z/ajTTm51IYoe5bz+6Agw3KUPLjLn65b0Zdm8WwQs51o2ZZiWR1WiuTW83ejuGnEl78zMTvAdZug
MxFgQlUPyj9TW1e4u25hYaq4jtjeQiga9b2ZhbgnlQc+In3+Gmf/tPRFpjax2IoRRX07VfSSqeQH
FaDBsLRernfo6YOo6HZ7jr6Ymx+8mQLzyYpvee430q1oHkFy+Pbr9ZEtOKVzm7p8aRP0iJbA9ZQ+
m9DLg5uNchuwktjGmePad9dtLWyFC1szXx66tjpqyMA8W2RhOxpJBXQtyvDpupXFEVGiEQDOhC3r
sw2XjiapWJ1jq9qvE3Fct5NaKAl04Cnj1+um1MURcT4Nnb1hc3tczh7AaLOTa0ZEQI1UyzPsfwfj
p47KyfZ9Id7rmrtvmw++foMuHbVaig6CVrN3dvZAKBG4pDzexTDp9TfoVV7/aW98h6nKpjwhzDVF
n/5z+cv6uKglybfVF72tPpXqByDzP//OwvQLzrxT/V8LWvac2k9/+fXZzJLPtWlH5/eXCvijaCcR
XV7//Qa/78K9z2Zo+vvZ7y9dg6y2jAWTqkSGNNkm1u+itTO9aAV8m2pMDpx3xaWVVqEtCVE27YXU
C0goqHJUFxKkVkMBrfsmqSANvepZ7eN/FEqKvV44E67UC+OjYfHyb1Gn3PAOPF4f+9vdYdDZSfeL
xVVqq/bM9UeZ2yuynCMkan80jA/h7d99fjZoAeVj1FEvckooVpND87v3oslkTheiJqsEburMjxRR
kAP+0UnzjqemP4b9ys5YmB2+b4HksU2ZQz2bHXQoEfGWFPeFhHu6Maw/+PmqYZhcKHD7C2u6Bs42
HqBVJTflynxBLqWE+HjFyy79eqEIQV+gKhNozk5OJLQQ7YTehV7zdjiU/e+vrapPMYkuDIHnm11S
Sp7peSjFnmNA9KdycH774ANNsVQLFJOG89Jm39d8AUxNMqWXADZAKOkL6eG3N+e5ATG78WiWV4YU
mWZI6EA6HtNsJRCe5vfSrxgkzuHOUBTTMGRltntA2tEgUmeeYzf0rtPkshn0P9igQJIMmVgBD29N
W+BsB+VyHiLJAOCm8r7bDyoN89en6K3TgmVFM9ibBPSqPH906VJdSwOFNQcPhLws8D0NSSH19zfq
hZXZOVCkoaxLTQucAGYnaMTSlVEsHISL78+uQOjx6YNAatqpy5s6uCErfH2W1r4/WwV+OcFzIAJn
eDWhMixWfPTCInBd2BY9ccImUJ850UBH5wkUQuxk6Q5UenzHGw6JtetjmDbjbLNyAVBIM4RKrXAe
clZFGQMHwIjcIN1OkjO9B4xVwgofrszWwrHgRMCYYpqyAl575paSAOEJkGeVk1iPvETBSQj73fXB
TK5hNpgLE9OMnh2LAv15vHpRORH41gMyhglN9kOBKtsoP9lR41SVDkcqZFCkoRPy2b9vnveBTJpC
MYQ1DwapFPs05KglJTl6OcoR/mkDafvHXDXrd2GOHLg8BiGYIARHK6Lu++vmF7ajfW5+NvrUl0dZ
SErpHIr+UyR9uv71abfN51bwjwe+LZORmR0mHe6mAXxu6fTKazk6BZzOCFPCx2FbzV7ybq5bW9os
AnEteGZU8jL/Ps3PVtICMAXQwioROgeuSrW20H9oebKyYAub3xaWzh0/hUHGfPPHdUqnWqaXDn13
Xiq2bvs8ImMBuTd56OsDWlocXQfyYHHUbG2eJQN/UBRW15cObUwvpeHddrq2cq8tzZluCIq+JOIM
ZT5nZRr0oxWWqBrChfECBaT6FCk1RJKhJK9ccUubwVRVhgMkRJHFLADzKJ3IoZbVDkjUjDL0J3Dw
p86AZakGrRibyrseGtvrM6gsTaFJGE3c969DnAcGXtqARsVoAuKARL1x8CkLxj8hijx42G+b9mMX
Nk8djRGtDS9ecEpscShq8+X6L1ma6LMfoswCiLroSp/UeO3UkNcZ7fOQQZ9SfLxuZMmXnRuZTTHU
mBWtoGXtNPVulN5Fw61uUj+n81x2EPqu1s734uxq03mzeasoYhr02YmDZEGP8oFByWBvyvo5dN2V
q2bNwsw/manbKgI9OgeQnUfiHHKZ3l05Zv/O/dxNsfsB6ljknLhsLodhm7bcCX2onEp6AhCTAeUJ
lCe7+Kxo6Um4J/jMNghurjiSxcU6szqdl7PJc80qSdNhrJy4B+Hc3qTi1YXpeoQwlmJcE28KsCHX
94cybYA3I9U1k8BA0w1t/sB3wTpD/erXDrJ7O1m5SbrPvvuUu0f4+BL/pg3Arkk/QEyvjHVxGc/s
Tn8/G6sXQBWbewF2ffGOWulHF73p62NbPGAGmRvZtNiS1uyk+1lddVLuVo7G+8V4SKAkVQ/XTbxN
7pqGTSSC2pEpCxRKZ/cZdBW0TeBR0GZpKV7aUDM8G9WT2twrtrlVqp+Z+VXx3kntBz9/TPwV80uT
aMkKqFHBbaDPgyEP9o8R6fjage1Tpn2sWJnBte/PzpoVDh3dPHwfqCewFdGsPAKXLoDz3z87ZgBM
ojii19NpBnLjdEZku0J4UCaaSr1NJvCkHw++I43U864v3NrIZkdN+HANxhYjy5C5GVHJS7Kb6xam
uZkfLBaGdw95d6jOZ7tPGehiS2AddpBvs41XqyLEQWPj+3Urb8dhyjIvOFPoRN/mPC9ETdJGikNU
jnKQ0IilvWZ33cDbQzQZsHVF/s8lPXPoI8QZwMVbDPRAKI4q5GfEvX9gY0pqAawjXBPTIM98AYrW
faT6XuV0sFFH+3hSYVu5Nd6uBsPgHU3QSdbHnt9Ltte7LQxxlZNZO/osZI/bcB9FK7HT4mqcWZmd
lwTEcNmgc+ok4lOovbOT/fWJentBMApbw9f8Z6Zmi9H0GuFzrnNBFJ+oAxK9IMoIaDq+T6rTUDxa
ylq4tLT8U2RmWgqTZ819KAWXZAS9UDkDsHlJg1OTUna7sjgrRuxZJKS0Wl8NsVk5fv4OBTYbymLl
5frMvfU0PBfZAAopLdki83S5xdwwLEA2cN4h2JFqKHO3LQXyEKZ9qHNXvNrycH7ZmvkWubd8WIkS
IpT6aKqUqg6htXIqp5976VwuhzNzLmEo9yPdRtyeqGKEiKw1JoUkXd2oiN6V5dqTdCFKuLBnzFao
D1rVo+m4dnzvxcVbBtKtnHubStnVFjLaJQySd0V/2ysrB2rp2J4tmzELX0O36PlHOKkp922EqvtO
2Me6WZnNNSvq5eZo9aYE4YkVor0+/OyF9375wl10fQuubAtjFiqAUA8aG7Icx4cadSJDRJhyxZEu
+Z/z6Zr+fuZIe6OgKWdgW1g0WcGZrq4MYe370xDPvl82fT26VcEQ+o+9S3PI0/UpWvz+BG1QZYPc
wHy5s0xkMrRqtYPuyNbPHsfq+x8YUIVJIozChDwvWEghbfVdoZE9Cj9Cj5y//sHnNTwlF6bJ62G2
xGUvh03bKZUDvx5SiuqKE1ucnrPPT38/m35B2dMaez4vq9CP30hNcrj++xcPAjheaunclm8e5ICM
taFV3NIxoQ9Lx9eS3BPZhn1Du/B1S4sObMrQ2yQA1DfvxMaSC4kePcKKDtCU4R0UA5aZUkV1qW6A
qcfj6brBhSfdlDBkWGDEVCKymcuMahisQkMguBUjhCu6bTi0MLwfNfM2MtEwnQjdpQ09rNftLk4p
5Q1yr9NT5N/S79mamaA4oUglm9dF0CDDIiAQlk8+W/rNdTtL3mUqDZKE1allzXe2BwvsAH8TScuI
l75w94ga30S9WDGztAVVU50AJQAL3tTMJEtvgJRrtWPAGgJrdXeMg9H+g81xbkS93Oc5zcK1hFi7
U5AUbADKgu+vis9Ze8jLldBj4QFHMHU2oPmRNQtaQ0ITW+mT776HeQDQ92FA8FSSHdm8J/2DvOYQ
y1BKursgWbnglufTBso1ZfTe1AghHwFQR23a0cEdjlXzQKPi5+s7Y8kEHAqqbOlCEDrOnDbsDEqk
VUnjkNbbPMHAu7JaSzv8/PvT3892uI/cuagE3zc1fxuj0CUVj2aDEOfx+jiWdjhoNx4JBMDWm2Ru
XJgWmPCscYSKIDbtbQmaYXHTHa6bWRyOziNkKnraPOAuhyMPFbSrEkwnvCM2noGG51ZFtZwc3XU7
CxEpfoi6DAIwKsyfs42HHKnmeTCXOZnItwZd4qNy0xU3ZvColrtiLSZd2ARQRfA+JFGtEsbPvB86
gDTJJvXgGN73elumX64PZmHSFKAyqm5wcZBGmg2mBFje6r7Z47h3bXcYk5t6pDN6Zcr+TbvNwl7M
kHJRaUKmPW7mGGBPM2OpHZkzNDY070NIH26qv0jRszAfVe+gZ/7EobnJQ3OL6OOOhs6tAGwLCyLa
mmBv/2DUQkzZciIWc14CzoScGUUdDE6THEHMwwUHOjj857qRxZU7MzLfj5FolU4OBxxUsvmQjX/w
+Fa0s+/P5hQqpjDSvXRwQKx3kMElyBeunNzF3XFmYrY7aFSoddptGAKij7CG3kNHHtAz/HcTNU3k
mR8Ke2kYkZIZHL86oXAaVM/Xv782ipkfFXWveLURM1FoJNL52z6M9r1t7v/OyvQrzkZBS7NmhkE0
OIF+Z/jSVm/p37JvxVrtZXlbcVoJGXRQ7bPRZGrrDrKfDbAW7RRzq/4+cAx4gvj1/dk4wDQotNmx
rZTx0GunMF55KizcBhffnwLMs3lCuSkBdFAOjjfuXYVGKhopDteXYtGEDn7EIPUBKH02RZrlJbHf
QE2FdoyW7zuEeJX9dROLq3BmYjZLtFj0SZV4g5OUj8gtj8XL331/Nkt+ieSd3zEE5B4RzOPcXf/+
0hSBY9UMsKYaV/Ls+3JPrbCt1dHRDcSGvw15S0vpCr5j+sbc6etsJkAM3JIAqS5XeqCtLu2DXHYA
tUIa7XgpTCjhyTRvg7ZfWfKl9dCn/gNByM6IZp5KqXI/ybpa5llyV8nStmqHFS+19A7hgWgCe6II
aWrq7CYuIXvJPN4ojidgvOOUp5Eib/QaggETduEQQUa1+toE+u0YrgHqlmIOxkWTAjw3+hvwBHzO
NcykoeLY1YQDt8JbBGVjcbDpNHNXBro0lTS1ExnqBARvMK0J5JsjGVfVaYS8a8AqwpJ6ffNNCz/f
GOcWZhujGusWsmgsdDB8PoaH/qeX/MH+pqZv6hTGZPb5bD90Q5rQmi8UR052iPBCfRd6Kw/EpXmy
eJBSgqNIxZP4cnubrit6yH1GJ4MaJIGJFar16/O0aIG9TLlbF7o533FSKOX+mGSjU8Oy6dfh5vv1
7y85AapPOokDwiBGcTkCOJ60mqbjATXHcA/jrhtKe6n9g2k6NzIN8szfBzRkC6XOB2dEk0fbqOof
eOLz78+WoY6HMSxsBqF5R1rEoaa/PklLm/X8+7PNGg8qghMItDg2zyMFikFkRGodzVBtxV0urTYl
AnL1PCos8lyXE6WpaMJ2UTs4UQiRtVpxsn9/KCTnwA0qCmWtN5kUYqzehLWgIw2F9m0mP2hIx8S9
vgeasvI8Xnqe0wMkhEanDqiX+elIEl+DnqvonN6t0p1s98omy2heFakFS7SaBFvU26otmntoJojc
fm6qvnivGmhS9eTDIZeS+3bFsy0s5cVvmi3loMtgYWp+U5EG2zr53kovhfpoyStvqqWb4sLO7HIN
eikpZKXsHI1Wvz56lkPIKYNNnz8V1nMr7bv6g4DA/vo+fds9Ypoqr2ySsBZF5Tc1ZV0h91pGqCpF
KH+h4hqrJUy8OzoB8/5oevFmDGmsTd8jg1Fq+Yr1hbtepQxIBtLiQWWZM1ci2XFnS5bZOIr9JUT2
BdQdPdZpdufqK0WaxUWks4PSLHEF4cXlMamgbaLbIW2dUf0Zw7wwYWJyiJ2RkLs+oQvnEUCkPCFh
uax48l8aCuNqhLWuQaWqPKDA7I8rjmvB+wKw5XqyQAy+TYuYWiFZGVTSToOKIiHzcVTKbamtlbOX
zOjsBqIH0i9vQge4WpKsEEXvBMkuCWiFf1E05/pMrZmYnSs0jyO6hzDR2xD4IJ57a65lENZMzI6U
FkKo14+YQE18CO5otVPWtvDSelOQZ1OR8NWoMVyuN+TDGZRhVe/ARiNDY7a9Pkkrn//XaZzdg75q
prms8fnu1RKPdfT7zyqSOP/99f8WAs8+L4w66V18KHc5AuB3KXTt3cpNvnTyzk2olxMES3ZLSylr
4KG48S+BU4Nu3sodtTZNs+M9jnWKskTZOw0keAhKjuGPv1uH6QecTVSg+FVrTudB9P9IXyHR+IPP
T6B5Unbge+buya9zpOrgz3AgjY0bmkVpiP87C7MBqAJa+irFQoAmJ5LQ+z/5/PTO4IkzJR0v5ycZ
VJHC4t05+Vhs5SDZrtWqlq4KkLD/Y8CcnbPCiltLuNyOlvkI9w4EuCijJjup32TWCiB8MQqBHpQs
HyhfE1z25WDo4h9h+hkaJy4dRd977Y0WfrDzY6vew32wr9WjFxR0Ye872ntD8/X6VC682qYACOdL
3zogvdlIc09LM7T2CkdFG8Bui02HsPDkJn0oY6CtHtfWbmFqyWjiweAzJ2s8Rz8aUB3wBzt3lARK
Dfck/AephKoPUQu4MFb24fTrZ6+4C2PT6M8OUmFpLmxzVu4I3vVZets2B6l69uLvkf/BjGBm7bUV
F7o0n+fDm81nTIjTQK6VO24af6pqGOR89VBXw60mDAgs0Pgcu5WrbcEdkT+a0PwIVvCQnG2goLIL
u5eV3EnVzfA9W/n6gke9+PrsrGkwh6SNydfbd3H/Opg3SnS00w/Xd+ESBuTCysylVp0NW46GlWE4
dbCMiuBj5QW7xv5ZgqGG3k/qj251W6Gkdt3y2uTNPJVe9laClEvuTIwmpPr+4Eq9GNgUNJztQKmC
QxFq+NwBdFBDZLJW6Zn+//MdbtEXAwiQyEmbN3S4PnJ9VNUzR7c+B8W9at2W0dffnyK6AImc5akz
Rpvhc2K04ALNj3MnvoejXu9XTszSCpx/frZ9ZTOkSWlIcgeuu7b91MLA/Qe/HwVh4nGZ7hNj2uFn
S9B0siIkScucQTza1ZNbGisGllyaRbchwQ1JEN7GlwbSodJanaeME2TZXR+EhzpE6g6GZK+Cnifv
Vh7hSydywhrYJs2NHPdZnEluOq1rnz6N1nqRMkjLs3gHd6C58rZY2Fk6UEBBPYyXxZtWIXQCci+v
0sIJfkImUH2jtev6uiy4Srq+uQgMAWqCy+By2siwjVI9xoUTw121KSVxm3UojEHVi1juroRyLJJ+
m64ChMa5zdlxjyzdttFqKZwigbZf2k2SP9dHtbCdLyzMDnyiwGGqdowqHxCXTQ6RtdYzuLDdLizM
9nPSIakTFowhgobfDw4NxHLlkYYBc43YZmkLkF2dOoK4rtV581FlSWbfuV7h6L1j1Q9I9Tb68fp0
LSUioLb5r405uQNSWgWCqFyYZXVTV/5Wlz7EEJ7ZxpNw3yUtWlhPurp2Sy8uEg9n0gGGRfJndkvL
WWtEqGoQF1hI9xwhors+qpXvz0GnAYSxSV7y/dh6EDAU9z+uf3/BBcCd89/fb888jt8GpWJ4Inf8
eipQqdYuiu6ZrL+zol4eUM9vs84LNKwk6CffCIQ5amTeV5Ila3M1cwORKhVxYzGWtq0/FVp27+bh
6fpA1kxMfz+7AajeFv+ZrtzfV5SH65UrbG05Zmc+kIxKZBoTNVbUjfYSRL7SZlw7jWujmJ1713Vr
uZCxYnrHBN2IfPd3szS7V5qsUeXUm0Ihnp4bu/Ga+56b7PW6lUXvdbZ1ZyF5WaEU3SaMIiq2rXyv
0kQvH8LwKVyD9CiL3uvM0uyQZ+BJNC3hENpUhwI0KrsRHTdLqXeqFoh9ZLk5XN7q0ZWjG0tqNqpd
fYwD+YRWAfoKaJG0vvn5+uCvbxRQorONmCnwZKRMcZbs/XRbV/fRZ9ofrxtZyrKeeQdlnqUfiySQ
44gT5ULsvCP4iTdu7jW7qAq6jZ/HI9IN+kvEYu/RCi43SN32kBgiL+LRi7zi4Jd3LWVPAacYvRGz
XaX4hl10Be89F33q7IDy/MpoJ/8wi4AZ7S8Dsw1l57kyEsPnTqiVLybMaIGAgxBajKJS9kKFE1nY
h7bXbztGqSIfTA7zWBby8/Xfsby0v37GbLeNcjRSTeYey5p7s0VQBb1PEM08oM2V9V0+Qf+1NMfL
p77WGXqJJZTIRv8uk59S/5R5d6sdWssH6Jeh2S1jm27ZNC0z26o7+BWqYMOhuD5ry9f/r9UzZndM
5EZd6qa80IsM7QPlg5E9FsljID+IHA70Y+d9Hfxhf93oYuB5ZnN24yi1kcCXy5akA/i9PhGj+xFE
0R7krdlesYz3neqvnIK1qZxOydkN5KlWnZNTIuCw77XqMbHIB/zRbf1rtaafcGbCrAtDLScT8D/v
lbJ51g3vZsiqQ9mZh+sT+P/xML9sTYfhzNboDaAzCp3IwH+s1e+J+GCar5MKmVxD4pd/a9UP9vBP
rB9hr1nZ/SvnzJj5E4hb27jV2JSVckT5XbY/pO4+alZGuLheOhBNWO1IBM5xIVKs5WNaj6yXidrN
M4+S7YrfmvzBG7d1ZmE2DsvV1TDxuJ308sZuTiLb6vn7SDoU/t5T7oZqpdi56IbPzM28pNaWNqyv
HdcubOAwb/9+z+OEY/g1YTP3l8eRlwcGE1ZEx4/12iWyMlnzFAR4jwiNaibLV3bk0cqnwPvhBhsz
u/e2fwIuOR+KNnN7MeSoijYNRVd92t+8jb9yVaxsLm3m84pYEZUBxbIjxYfGA539rm9vrp/QleWe
wyaiuO191A65jVCaeGnDfuUULg9BkLSErcR405qcq0nYwz6fO1p5ctsWoayjB6nrnwzil5GZ09T7
zNbiegqry9MQPnX66e++P/OYrZJUTZrx/UE/6MEN/LbXv7/oqtDT/Z9JmnnJigZHwgImSameI+nW
9D+r3tFEmfm6mbW1mHkS06Y8YUXTNHn7EPJegzBuxcT0ibfOysQRglMCk6xe+nvI7euuK6gSWP1e
6n5G6VFHoVE1/4FPf8XU8qT9MjW7nFuKwUGnk3PwwtMgPtbtpwZ+gMpceXUuT9ovM7O9lSIj05kJ
QVTlfUKoSDLu0Oi7vi5rkzbbXmqDSk1qEGZ0NaJHe7oJNgLttcraGvYfeZRfo5nttKFIYfn6N1ED
6TuKS8l2lUlqcV0MFACFwr83PUBJl0s9LyocPBKnnnZvpQ9Z8WA0K7QtS46LHgudOgbwojc9QL2Z
wC0e9jhf1F/6o7y27osB57mB2VY27dGOQ5eLEB3qKPnaZMfYbDZB+1Kbz3r1zWzjXdauDGpp7s5t
zvZ0ITS1D+C2dgyEU1PI/w+quU/Kj7+/386tzLY0hSU/Qik0d1TpYzEgVwOM/BCg0rJGTLE2nNnG
TmojLKu4IlFgu05So11RlIdYQbgvSoeVqHYpVj8f1Gxnm2ajJ1nNoFB/IUp3o9uxRzxr18lPlvrh
+gSujWvmSJXeA7/RMi5F3Q0BmOnT2D8geX3dypLnOR/RLBJLG7nShpgdTjeYme+0gbztH1w8gv4f
QEF0pFNsvXTXSiH3dmRxIzSGca/n+YtidceAyBI6qz8ArOlntuapzqxB8U+ZoqXyxjvJgKjR5l0p
eCz7hP8OZ57tlKCtQQqMrImVHJX60RJ/EAecD2HmEhoviMchnLIy8ArJxZcKSv/ra742gpkDGPsa
6Yn/R9p19raNRNtfRIC9fCUlWS6JY0qOk3wZxCkswzbs5K9/Z/zw3kpDQgPuAovFAsbyavot554T
w4JzMmZf+/7fvi4c/A7ALIAt4E/m5Z3d7It/8yRfzo9w3rs8opEd8e2kHpXuq02/1NV7EkuAEOvn
4p9VFk66FdsdJNbU6hSVX3L6VU1Cpd//t4kSDngyOQ5Qsjh643SIjEBWiF/NOF5OlHC0IbBNe49g
mTtKdyyFZhT9GgNVWVSPSv7FHPMDkM6+67yb40Ovf4q9Pwa0ly1ZiCzbbcLxLxswbjjQITh1AHG0
0UGtT7fncf2i/L+lAg7t+n6JqqozIh7A6NrLaB6T/DDGz1r69baV28MARP7aCgQMyVzmsGIg0jOO
xiRxAWXfF469ZidDVleIkXSGXoz7TAbOXN3QBsDMgE46ri3iMtAcZUN0rEaYl/fA1xq+O9bvpNIl
DvPqMC7MCMMoE02fbAOvVlN/qZM3AsmBf7EOFwaEyyuZ9JSBdAR+LNRknPaPXX77bwb4CC+zSW47
tP2IEeTjTptBJC+5fVe3K9jWVKidaOjIFu6vXoOwJMRcOeQoSGsION1pyj4bJD64zAr/+8UodEis
JQNkYE81OiFGbT9Y30u4/JkjK17KDAm3mNcXSR8TTBe0Ev0mOpvQQAdR6DR8/RfLAvfBtJAOsQyx
rXcaWurMKa79WQF02cT+BWLrtonVI/L/JoDPuJ6zkqpZQmbc+aqH1I4/k7daVh9YPR4XJoRbJHd6
ArJHnHLr1wz+hz+3ByD7unD4iKO44zghxG+jEOg8KrloZZ8Xjl6t1CbTCyyB4twVBmjZJfO/upUu
Jkc4eaQ19DpxsGcL+849lN9fDFkxSrbCwtmLKggV2rwSbmXBlH5GAbmUvUbrkwSSTwdc0LomJgeh
cQvUkoVBoBhOh4BKaxSrY8ABcD0TSHjc5de7lMEBzTPKkCeCoDT0Y3x7eEzsz0OsHbTE842k32ll
6LTvs/VACVT1IFHsPQFuKVkt2e8Q3nVjaFnW9BV+B/kyQbMSsjKyDbE2ly64Sznpvq4vGnyKlLSF
1Q85sEXa0cuKndn8uX1i1gZxaUE4MRC9zSGy1+en2fgblZ9Ndm+AD2OjDRdJN/Bu6I7F6cXETksr
I/rQT035SislOcZlZD8i2+PcV5PtSd4WjS/+VWrsw5blIS8GwPACfTlSsKpl5Vy+5o0epCn6iMYA
VCm7DqqMzVOXGX4J8SsoUAZlS0MoaSTQDNWS4smklU8cPWgSCkC8KpkC/giIP8uG1wFAk8E5LcSb
I+vmSal69ho10LW0272SnktgibX0T+tKItrFLYIpuLQl3CJZX7vMyUf26rpvsUd9yL0Gcar7XDdt
+8JeWuKb6+KNnVSbMoZy8qsdkf0UQwZ1yPeDtE9pdfJcNB0iHgboUWyzwJWeW13J2Kta/FHHCirT
z0kEGfJZ2RWlTFJnceQwe+gAxza18V8L/DdzSJqAGql6BSP4V6tNHiFtLNmkMhPCmQNLsm0qKP68
krZ8pxDD7QiR5GlWTIBnxgIhv2WgLfcjNLpYGXPqmaXkRfXaUjWo3tyikYxhZZNdGeB/vzCAgoOu
KWlZveop8enwgFvjMA7e3pK9ucviJvhZLoci+FcRig5oFqJYkPnZgto4hHJ9UJz4Wd3s5vIeyhWH
tG13RhbfddCjpPXWUh14VFzI4ligUsE/YlMXs0qnL+OhfDXm4h5y77RTJZHPyv7mGHvo4SGX74GO
+3ounbzSrKmOq9dxJHd9qo+QEZyhxqsAttBYxC8bKrG4sj14f71mIicFcInILe4qbhSnBBYLRccL
/T7KvO81A9CaMECUy/udRcoJByqfZmpZ5WvX/phitu89GQnWygb0wLIFJhYXKTVbnLSW9m2Jfury
1UK4q774Oy35evt24++3cGfDggf6CqjHLRnSMgus/2Oplq8JJPdMNvh28quwmsc2GwNtsAPN3Y8y
Jar1Uf1jU7ga6NgaGXrN8FRCVLc1w1Y9J9C2tMa722NbtcPJLrDjHLhS/O8Xxzfvqw5kDh02NdBW
wzjX+ygFGm+onD7IwZ+5/aHw0NDLAdJoNUVrzbW5uOmyDGSF9HUeGMot2X4ACIqpmzkRwVMGnxNn
FfSfKgqh12aUjhaKR7yUy2dBc1bWF7m2qS8/LyyODuH1DroA6WuV1cVzbZnVg2NL03sLjwwU+cB5
Q82G9w8sSKkguq0raDCIX9shPihxsYfoyr7WZESsS0cJHao2Wn9NSAuALE9YktoYS+gNje0rWs52
qXGc6A8nfrCsR9U7FNn77e22nDlcBhbwvZxtA0wYwh3e2Hk32xE8wGmKgg4w782iJC7UqaArgLyI
CwC72HfRO2XXDbNSAediHqzha5k9pSbojeYfzrA1vSuYEo7OOCRVW1dO9ZpDIzb3mayFZGWuNEAh
oeYHmDfYwoTXIDIyULgBgPua5mTwXcXO/KYuNj/f2DVgccHV7MJBEBnJsK3SqVXb7hVyPWp1sGu0
0AeujHFvZSjojOBeL5qJ4dUIEVIDNKOWDHP8Ssigf67HIt9bblJJMtVLKw5SScBfw9kBR4EIwLMQ
hM01YeQc1a21g4xD3Zi7rfv32oRwsbhqrAwa+IHOVhzm46k5/rfPCxcLUejEWlBHnquPXZvRzW1V
iB/RoeLxCi6vGAuH3SysvB9b5p61rtr3X6Jms6SvYEA4FLYBMtQ6qt1zMxagEEDGbWvNVjAg3CA1
JDZNRBvueSybHdA6fubTGSRs82bqXjh7Og82oFqj2WiDv35DEjqokI5289diepyKmPrGhIS3vn3T
XpsRdtQ0DuUEjqX8Vb9j8bgzVRkJyfJUACaHViFkWBFxIlVyPQ5j0tW5Hjz6ioZj3z326rD5TecG
eCoSRxyenrjkFiHU6BT6amXPaBRLtR9Jd7p9Lvgnrj0wPBig8QZbJm8MEd/zotHKnLo9xVq0aLkN
SjNo433lUcltuDJXV3aE85dqJJuggENfieX51c8klbGcygwIi+FSp6maCQaqEYHyaAZasrUoC/pK
E0kPrpZlwB8WVoNGzJi03h7OYC9DrLxzZxl/2cIvgQVL5f3p/MVYSB/lrleObjaMZ7PbtdEucvZD
LfFKF9N0bUI8ewi10sJOYUJDZe7ZkxEeLLaT8HnhzKUtcSJ3wOeJ9tD9JSm6D6qHcnPfBreCKxau
KHiVF2J+mUVzG2Ia4zl5UFSI1qKjf+OpgAEeh6K0iZtq0Qk4qnPTJMbcn6eX3r7vySuZ3jqZJOSy
BRhPBa4o9LLyNtNFT1YB88R2Bx2kB2w/DdZj3rMAMrlf5g5q5+BUVhRyMCfzb4n2MFWRvbjL4u2H
fQsJM3CdcC6r6/urYHOUuizXwRCS+ZWl7QzjmE1TgBpeMJgPVfypn56SNoIa8B0BD+iYHO027GT3
9HLP8GnAbFsfagxi5JKxGBFg2usnp4yCFjTSTZztHPT4FeNWJ4APWEPECTV0TLeIEWXog1BjNukn
603tj6q1NY0hfJ6fvYuIbx40aG9U+LwxjHtA+eNWpj64vmWwX8BIpSLfK/JSW0xpXJdZGMGACG8o
/RKt4yTZmx76IfbAClf2oRgcv5L2YCzvJszdhWUe7FwMjswDNbLZ1E+N+lDPn4bo0U1ebp+65d0E
EwiUMTyd0wUK+xENnqwrY10/JY3fOwGdd7e/v7LRdBVHGq8diA8RyF4PAUQpJKrgs6OqsW/ZMXts
GNQWJA/dyjyBGxrJTQyBE/UJgzCJYsSJUZgnpR7uE6V/SozxE2Pz4fZYFpkTzuqP3m4XwQX0mES/
n9ax2mpqbQIl9r0z7y3jb4sWHOI9N/ohY0AkqbLm5ZXVAcBKQ280jik6m4SBsXYuCq8wrFOZxEGt
v4xMklBdWR4ks3RcBQg0UcIQdthcO/XISGyfmvhl6Ge//FED01lZ59sztzIO3LecXdkEc6NmCuOw
jNlxykyxTr130JXAkIxC9nlhFFT3GLK2+HyjvlhIv9BZUntYMwBZcw7YB/f0Qga2Zl5Sq4RYJ7su
/d8OlYEfVjYwT/mpUGnn1RRxnalH+rroMvtEx9c6IeCI0Haes9mXgliBhi0MrWWwCCwEhPIZhapy
tE8qoPReGWTR782r7MA7wIZSobcMftDrsz7pRaKNA3NOpnbo4p0pI2FeWQUkQTD7qsflCMSCSaGr
gxEjl3fK0YyDuuI+3W8dANjF0SyESwRGsBrXA7A7j2UjWEdPBtk1RcCyzY/V1fcXjiDBQ5Uhn3BS
tcf2T1ZK7qflYYZOF9An/BxDw9YQ5r/whsZpbY2chjzxmTd/9sbms9P/cGRiOsvtem2I//3iXTJr
N+7BCE9OabQvH5RxL5PIXRsJJ5TXQTBrLFleR92J+4hlQJ14RaCl323zNep9rVElD8dyRyEXBRsI
MUCosaAJatGwraVmFZ1nMyjIY2yeNm8ofB8lNx1KMOCyFCYqq0adNV0bnZEZpP0xlRGRrf1+eFXI
4iARgoMtbFh3wCSVRhKdlaEIrXZ8oCCzlPjlEhvipi3AyxM1ENE7T+jhHdSD58j27dICoOmI513H
wqmGW3y9nbw89ZTC09xTuwP4upXtVn77X4XbyBJcfp5vtovdauhJESMp4p4muh/0MTByNTC6z63h
BMTQgmh7uAd78Eag2w5/d0H42UZJxXo98UDz7B7s1jtI7vHl6bv+vjAe25uzpqgIxjNDomdHuk/q
9vfu2oT4Xk9ZbmgUJnT7oLR+pd/fPhf8/xeXhFNhc/Izw168p2Qem2h2qHLS5xEyB/A7y6MbHQfy
2SPRZg8XeaILW0IWZExoVo8TbLlNiLSwV8jgAivbFxAWHXV8BI+oOwrxN3F6x6sUi5zcrykkAdR4
Mx8jV7Pm0RqwnCuUompkQmPFacmpeShNbz8bw/72cqyckCsDfIQXJ6QGqqKpSUNOWkrvos55gE6N
le9qfWfr7ZEY7uG2vZUdfGVPOPC2MmaZTTGgzFJ/x7Q7JnF+nLLsz20zawtjAnSgcTFwcN4JB6Ub
WVEnOYaVZi9g/LAludvVz0P7BHENdvKClDrNzQRggYpAreF7gYb/YnPdD+sOdBHYniCQCq9K2FhD
ojXMdgtyqnsgpQ5M3+zVQsUc4p4oZIDqZ5H6Ssxu6uzGs05Gveu1IMt2t+d/bZkRKfGEM/j1F3nO
vgTwIKps85RFxWdqZk+60d1FzNta9ech2YUZ8YDHdTl0CA/B7bNTf6myrkS+S4S76urzQpLTArE5
WBU981SABpIlNJidNIgsPFQy0sLV+QJjAG4rFxVSsdrXgqEqLdPUQlPi/K5S71ODzqA2Te9uL8va
vkWxD0E3IlnAMoTLva/azgG/tn3S+jZoysOQOf9m4T1kuHhlhiOpru8TcGUkFSidsLHmGUJADPyl
+0l2iawO48KIMAxTzTNz6GEEHNB+477kydYCHN9XFwaEqLJKC5dGEQx0U452itT/F47ClQHBe1Ob
Et0bfJrAXrbzPjne9niGc56BC5uXp5G1Fe5ZtcxSMyaOcTLK+X5IlP1cSSLvlS17ZUFYad3sO8JF
m05EeZuafZ0dt28lXK4GbilQA2rAEQlbqcwqXW0T+xSR8V6BgEE5Ml/vD5uPBBQeTHRRAMgIigFh
L+lNwnnEiX2q4ifzGfp22z+PDChkJMAChmqDUHzL7YaMvV7YpyH96j4rxtu/+DwwhMjjcPSw+E7E
pVYWQ4d9hHSx8SOZ3m9/fuUCdDRgO6ESjtByAfKMDC/P5kpRTvYP2+oDLbODypqC0pPV1Zdds0CJ
6Rqea077DwCXME+l5mTzbHXKSU3mvTrsi+JRZZ+T8S7RaOAYOxUJcbeUPB8rW/iDqR1Jag+iJY5g
dNZrVWF09k5D9MZsa29W1TGLNgeCQIzBd/s/I8JTHhkq5N64kcJ6Lg/ZZmws+IkxcYBEch74xf6d
DFWJZzD8nhwK/b2u/kRjdd/0+SeQyEpC5pXdgDw4GNRNG1ljSCheH8i0VjyrmjNy8tjO6Hzlz+Tc
JTIYJj9vwpsLhAUAQwDyOGgGF84jHWo6Jx3xTjO68h3v3bZDkt0bX1NNBrtfWX1+ZkAZpVkoAYr1
GNVO2hovGKKDfrqrEaxpNZrlGv3u9hlaPlagXbY5uymoO9EXJ9zEYDuPa5NM7Tm2Gz8cIEG+/fum
Bllw4GuAfxRTY6NiWXPZ5+25MH7nd1b1a/vnuagq3hDoj4PO+3rRO8j9jGPhNmdv/OLGgVb+x+8L
tzyp5tKoG3w/cgPndbOmrWdDAYfPO34/AjThkRq8eZxH4kWvk3pfW4dms58AMQFMPXIMHO4qzr2X
E+CmnKQ+90fHzvdeLWOSWm6ejxgAoYCpIXUr4gUUfSLIqefsDBy/F+9Vsjktef19wYFu1cgmppUx
EAPRT7mfFExiYHnIMPOgbUBOECl0XawBulSLZrdoq3PpVT/bbgq8nnckmD9u79Ll1YRXg9+CKCSj
TiNiZ2P0D6hFnzXnZvhOTSOYgDQmQCXkTFbVWq7Ix/tkO6C984AzEy5Br67jwapaHOf+jnk+k1E9
yr4vXBdJ0yuJ0eL7RrQbHT/5fXuiZJ8XDsRouVChHJr2rKDQbP2APNnm6wjYODDS8Icc4EUR7GcP
TcWIq7bnHIzo9b02yAomKyPARYrgHjsKJ0Ls2i2L3kzmqcnOaf6t3RebBWfh5uC0od6LTgmuR3x9
3822O9l5VaXnzt01kJGQvAYr5+Hq88L8J5EC+yU+v8usH+y+6L5vXt+r7wvPZ5Y3BlEGfF8H3czP
yo0Pt7+/9vstD96MzdW+kOG+np5p0vR5Vmh6zuK9Od1pZD/qkiTnMiUFZJyGXcQxvAhWhReh83I3
mtU0BTDu7CZl0NZx0KYgcHYdII0Kf5C1767sKKBTAebGLQWpGzH4Nvsyq2c3Ts/qoPpFfF/359uT
tjTggdIG5WnEQ6iAitjUoSHogVUstNHSF+Kb7eZI7Prz3PxFDm9KaIpsEj4/p+PBGie/1Fpo0NiS
pZeNQjgZOPFNiexFcWZ+me6gqnR7kvjOv3b8rkchnIwZRI2IlvD5zJx8y/yq7KfuGxDFm+8npGpR
xkdABpcfBdfryQLAEEQZSTae67LynSzxa8lTtDJNvJCIRlGkHZdgpjKDfGKnj93ZDszuJdM3hxNc
mgd1Vkj2ImwRA/tGmQ23z9XhrCVPZe4FcVRsX2cesQAWonKlR9EvRsmknqbGm85J8hDdxd7m1COP
WP75vOBQxukYxVGPz+v2W5ef7f3tbbS8oOCHgcYDnSBQC4RHfL2+dTUxxbJL9QxWfuWhVLXcRz7N
BdSpraUEpuJao1IMMWeErbaFy3Ahl2RmCO5yZsxnpt1/ybTj7aGIJ+Lj63DvoHyO1CC8m+uh2No0
zGnF5rObT+4zGPmrUFOy5s5mKtSpM0pYcNvgcjgYigs2F17EBzZImLvOdWZ0gyRDGH8r3X3EJOH2
cjzXnxfejhj4/DSt8XljgkZW+0030dZ8iGUVJtkohGmjalxrkQUzvRlUrj97kh0m+z7/+8V1i4Aj
8poE3y881NqnxyaTRBXiFoZnCXwwzh6gzujRE0u7GkEI349DH2rsrHk7V8Uhf9m80pcmxHRLZMQK
rZFDDTXdr1kgY6NdmSIuh4GmHo8fQ9EJTD2jY9TI+7BT79ziyZPVdde+D7AEKiMcjQDo6PUSdEqt
lW0S9yHSqOCjS/3t0wMYyEcnoYHToAkuiA7CJteA+kHIWxcTdBznv27PP3fDLh87LDFqRwjW8fCb
QHkJe7RN+iaxgNEIrepeIeg19Yl7j7eOKufbhlZmCr2KnO0O3iwXYrqeKaCPM5xo0oaJ7ZNop0lc
D9nn+d8vzgJ1XMjFVfj8kL0pww9zK/XCxzxd/Hx+VC6/PyV9MQz4vqp+1+owDW/PzsqNBAwFEr9I
s/MeacFbVmyrcSdadCHoYX6wqjk4g+IrnXOAuILE71g51FemhGcvN3IDFYu8CxN20PrfWbYvu0hi
QzYcYduWVl/a9ojhaPGOpDsl23vMVxJJCCP65x9r8s+kiXcH5EeSGu34XTjWg5+Uig9uIH+2miBN
/mrsvk1kw1o7LHD0+EKhdWLRPzjZFVQoozoNq8ghPzR3hNJlXFHzPs7I9DimbHrItCGTkTwsANsY
KCflAPLvf3nuhOlUqhQgj8pJw7qm5jPk2m2C16RwQM8xQLDG8f4ObdwdSGazpwpTH/uF0k6NP7r2
cFDqDgKBJJ0LKLQ0+aG2nEjyTnxgA4VbBP6qiow5XEIA54X32stYnqVxTkPWVuzOQUcqVN5bzX6o
isHYTzqYYFvXBHUiG7sjc9H0m2ladICCzHcANtU/fTZDa0uplE8FQnY/zTwKKGjO/tw+ZStb/+pn
Cre1ht4jwtD3EjZT/Lkziz8KlD703rm/bWblLoJ4FG5tMGFB+M0VzKRpO3qTjltCf3G0/WahLewG
B0I1vBEXCBlPdCznpLXssdbrsD0o5OxV4fZfj9IsAEtoTlhWgGNdy5nZsDrM+sDKdtYQbP8+yrLw
KPBoIu4Rrrp86B2V9bQJzeQxPXb5v5j8y88L1xtJG6s0Gnx+ss5W/sYkOYGVteWcLrwuADTEou9y
yhOlTRS1CWtj56b7yJGkKSXfFytBrFGKJCb4/kB3JvEHiT+xcgIuf74jHNSiTapyAGFMaDbNfdZB
hNFrg2l2NgcMGrxF1UHciZy0/VFku3gtU1ZPbaladVhYxzmx/LkOE6sOvPT99l76yPIIFw8qQbYJ
ShEbfYpi0bQwiM0irS1C/BojcFvXCLTCpoFXZvohVhIvqED6tM9wcz3GXlHv7GzscTeBGfc3oPT1
yYnH7waZ8r/zlKTPENEYziWLkzutj9xnljrjoUnxoqjRmOv+WBuO7HJfWRFUM3hfPY9zUaa+diwG
JTfVyC2ysO+GexMC50eWJfOuJsa323O1ZgiNlyj/AsVjAIx2bcjMy9zxkiYLm6rov0yV1z9CfYy+
zFola1JYef6x6gBTmoCdLukdDHfMkrxSipCOx47eR9VTn7xMlSSKWzkqHNmBdBnvuICu6PWAkM2H
bGfuFGGVPGnugcpah9cm7PL7wk3CoAdpuyW+n7IX3fvE0s8ulRxH2RCEh91g3YgWWJhQtbvp2a53
t5d86a+gJQVhAwgb4LJYIgbGyzs9bm1jDBPT183vqCyq+j6K3+fft+0sh8FbX1SuUWsYPLt4vRLt
nOSOBeKYsEyPyZ7Wkttk5fMAbnHRbCA1UcQRFqLRWeI2ZjOHY/c3PtZbWwagfMFdFjykAGJjLwn7
aOytnqqR14cNFBCMt2IzOPN/DYAtCDhT5GcW/kAP0kLbyoZwaH7rzu9s84MKmD2ycAgQ4SshpXU9
+/U0oy6nTEiWRCSgd2C1lxhYHgQY4C4vUGHI6RvCLh0cGgFfysbQopYf1aGrnki+tY8Xk2SCvA5Q
IeDI8a4KEIgMTVqpwxIrbCHsifuvlWRDl3cSVP1AOYP0GMhSUBC6nqW5y2I0/+R2aD016le3yvbU
K/eW9nb7KCzwI3wcCOBwGjBl3MMR7BCTtDFLnLCOQ+0XeJwV81D/7aff4AI6RqXE8145GrDGiYYQ
US9r7kMRI4k5wVoXg7E0LIt/sSwYDOrWKKThkRUTEHPkuaU6Fm2Yabb/yWNbGXwxXfg+qh6o4gA5
InqDPZRH6jhu2xDA5kDfQ4lJsnn55XDtIfAiGjaVq6PNHRDZ6/UAy5CToDe5De14AHTyuU2em/LR
fVW+VnTe3178ldW4siXssSJXYq8jsKWUSGYlgcK2AkH5dIFlAvAHj4eEooS2OSqmPTVzG1rq564x
ji7t/dHRQGMi0wVaGwuS1+DJAUya9zQK81ZnOUKYGpmtn619Fzl326cK4REuLg+NVEiUX38+QsCq
RCnlGQK/c/Z2s9lPB2jn4vvCUpRaDBAXSbuwmB+VNMgcCZxubVvBvUXbDiKBZWKxqgyIT/W0D1Pz
Tzl9b+LfVf2eqT/y8a+lySSHFtSLfNkBr0e5GQ4JuHj4DX3hT1u9MsxgP+xCb/T8wtyr6bF5mcAm
2apvdhZ42X2RPVTvjAXVFAxkl+Yn9OoifkPL5u11W3Qiiz9F2Bdl6XmdrhhdODkVZL4/98qPKfmR
Kp9pxhUfrDac42c9Od82u/IE4QCDqgIwUriVIjEpKNmNOqcxrqFvzQ+gEYAZuG1gbT1BSoj6BjYN
Lzhdz/BYqYZiguwudJx2z5Jj7dX3/VwHunnMveRQut9v21sdkMVx6SB+4D0o1/ZUlyVZo3lNSCzr
uVbIbqym134z/QZfLYQXyEaANoHfgtdmhjEtmF4h/AKTgFLdKTJ0L///xdsVfZzwzOBhItkhuAbm
DHoCJSJ1qNZPTWzvhulL5z7Z1XPL2sP2GQNIzrN5LY1DDK+HUlQm6SJdR2AfM2M/m6Xux9PAIGzp
yKhO+WILowItIW9KRqoFDqdgyiJWaSfj0IUDGKO+FXRs9lr8VpLB2OkskpGCr8whB4XpKHSh7g+n
4XpgNkASTg4ar1BhwEwmYAV/cPVjPIMybnPEhLnDdvjoFMFzKDjScerEZj/zhGm0z9o26F3Lv71I
K6+G+1FuRhkSkYfI6dBoJMnjyWlDUhI8TLu4lnU68R0lrg3QNtgH2NBLCXIvzdKxVIohbKP8AN47
30nHz2qfHvvJe6ZO+ck2GPPVSJVsv7WRAb8H7NgHY6E4sgx9MFGvu11InfH4XbG3clTgpCKE+uCo
1NEOKha7tWGszbkc+5D+VeKDKkOzrtw3iMRBfocYCmh8VbgIdDWaoM0x9+FIDN/pvkHuOIgmbfvy
8xAKmU/gzHlP0vVWrseW9EaF1GTyVXuff27dW0AVoxUXrwD63BYQc9656VYodYZ9Tx/h0z0iDyd5
1ZezdG1C8Eq6snFJg/se5JBDMJfuEbrgn6CjJEEe6Px2v97EHCCNVAxWGkGziKbs2GhORtYkYUaa
EuJfYw9GeGIGztx9drzy3tS+RazZNXq0d2s7emKETj+jJC3eXcgsHDxqD/4I2pE70hk/wSIDPpCy
MHdd4UYHLzNlWKvl4whOUawmx0OjQiW6H5GeDeY0R0mYpPldZNaBq90V83Tfu+O9DacdGMfbS71S
8YBF3PGcfY6nEYWN1PUs80DYmYY0U7XA1Khf6k/+rq28XapWw97JosHXFc/Ypa4NnFFk/KqZOcID
of1+aJNO4h4sTz+nwOPcgSayv4t7TUlZOlW9GodFc18GFb2/Pd6Vz7vY16DzAKYTjpww3MKcE02N
sypkw88M3a7vtz+/3Na4uC4+Lzg3IL+v4qbC52kSkNQLUnvY2bIbZvlookCFEjiaVGzegircMNg3
PXGbvjyp5q4sqh0Y3nZWemx1yRldztW1HeERM0da5UoHO059GiqIQfy+PVkr3+dnE4BRcDwjPBHG
4dl5hrwZTU7tL9t+RKh1+/Mr04TLC8G0C+DuslO3S51B7VFyR67M/W6r0yH9osT1HV6tzR4mOgmQ
hEDfP3YsJGyu7+KIUXdK8o6EjfKl6A7RfLDTzacCFFlIKQPeBAgBmlyvTeil4Y0V4rhTNO6r91IG
01lZiavPC7exWZis1D18XmFv7nvVSnInK6EMLhnOfecAYssP3/XPnxsGtAI6KcM0fZ0ylHLVPaOP
JXlwh09xa/iZpu7b+t2zZSX4pccHggG4Lx/ssPaCMiGe9WFmDqWhBQrquRrfQK7b+vHg1j5tjZfC
aHa3N91KAMmT8UjHQ29wJYDU9arKIceehpDP9Kfmca5oEHvHPrZ25vjWuQdT+QRNuJ2hP2QgmS+0
b54HOmFrh+J2MgV6/u32D1ouLe9zgVI6Mj5o0BTrNjQHE81MegoZ80MTHSNZ2mp5411/X7gkGDhY
PZV2NGzZC20Kv+mYT6Xcy7JRCBuoopZHwUtBwyix9hX7qUnFDSTjMIUwccwnO7KmhoaTG9Tl/ajf
OTK46+ogQAbJg1CEIeIhjgzkj/J6omH/O3UPniZJxKyO4OLzwiFuEP56GUjEQmSpemCmwQIpY6ha
8NiDa5dDMkDPiC0FT0VYh8Gys8hWTBom08PgVX5rHfL+Cf92zGOR0x0tAqd7MedvI5HxW64cZfAB
8WZp+HHIOPHhX2RmCksfrdqtaKh7TxY9JHMeOAje1Gf0+kgikFVT3KvmCQpU1wRTpt6jPGkyLFS1
i8iuoz4hR0r8qt9cgzZwr/9jSHAXOt1ihVnBkKm9uNWn5n772be5p8DpxJHXEvf0UPdMb7OPs9/R
wyDZcKvTZBtYDjS6ISXB/36xIvXQoiXcqmmoGAF02ZXPxk8oNRYy5cm1fY1sFMouGoouqLBdm7ET
k1WZicdjGneOt9N7H4QVtydqdST/mFhU0Ust13vbTsOo2GO1S/3FTYKe7DNpUL10SrDiF5aEhzwl
Exli20tDT/Pb9JD1hwmitFsVb/kxvbQiXAV11TC36N00BInxMPilrJS+OgokbpDiAOTTc4Qloao7
KKod05DMgYGc+OgX+b1VShy41YUHSA+JX4D20WB0vfDgFi+BeLCwKtAat6OvzngPxr/bK792J4Ou
kJP6A1QFU9c2EO90xmRVRQhJNS059DLk8NpMXX5fGENRo0V01poinL1XCwTACcoIEfo1qCdTxfpI
ywmhLrhUkbpGphwknOJ0VXlOEseNyjDN4sZ3BvN7FrvQz9EDtUIHR1cebSD3qBHfFVXrt8z0GyPd
N87WBkNsPjSmQtUbVw6yvGKCN8lM6topSu062dfOwZX5wivbAo4wGFiQpkafrUj0QunYMWbleahn
1eeKkF/Ua+/zMdkc/QC6gXQhcmscwyF69XreAFWeNjAT//ppyfA0K/vu6uv87xd3ZzLXNbpU6zyM
9S/UCWUtEbLPC9vaGAGeqpHID735zdvb2evtU7O2BGAJgBsAjxL03MKvH6DvFk1tk4ZWB1fjrFjn
rV28fBNdWhAGMKONTW8Yt2Duc3M/vN0ewMqxvPq8cCxpbyRJy4Av9dixGfdt/8m20l1d2v5tOyv5
HPQFIZWJOgfQ2GJ+u25n16JNmoZ2+5SO8X2hVLsBQucJVLPyEC33/8Ye5FA4DsVAh7LwJDc99DxG
I0lDlsc+iI0fHPqmj18Ue0+qe32QZY/WthlOOlTRoGCDuocQ+aYTza1xjgGXTQ/EB+Tl9uytbTPg
ILiCFaBHiwcg0tQ+H/sML39e7Qr3sSleZv1028baTsADxnNf3LkQAbVNU5l1DOqUsHLaoIJKM+nP
AIkHlCq725aWo+Gcn8Aq8L50jim9PvK9WXsIY/Cc6bS+04vXTtcgIvL3tpHlilwbETbAZNctZJvh
yQAVHmTG2SxlmWfZMISAj4xEacwRFrJ+QE7o2fMCu6wk+Q6ZEcHBsJumsIsIPp9RH+Pqfi4fVRnF
+aoJgIRA1PDB8yp4YtoUzaDkwXI4ymGeNX8A3Yinb46+sRwXRgRHbIy8CnUvGBnStyT+XRNJfnt9
EIiL+BFEEk2Ypzk1LaaOmCdFp0GdMxCmABDRyvy9lQQOH8f/2xEbABCndJBigNvafks736S7gt2N
7f+QdmVLcurK9osUAYjxFaihq9tNd7XdtveLwiMgBiEGMXz9XXife3YXRRTR+7w47HAEWZpSqcyV
a+3dfe8EzWfIURtbHQAr8J5Lk4v1sQw1peBh4Oe0bHw+Jmj6uVPFA0FWFRgJoe9zkHNn7bvdwaXV
xYLRoZ/afoBVNXMthtV4dHLffD/kA0k8NDqDABNqklfSZWPdOnErCKazj/2BPerJj/e7AUiXenhc
zhDqZQmXmLXokpTkeJolvs6eWLLhzNb8DCpPuGSAWAEydLE6E+uRYOeyOJPqxDwSumV3uD2E2VNd
hrMmfCSCJB10RPDOCwuDMxoTBNzzc9eGuZkHLn+o2tPE08BL3z+YucyFPDGe4ihuLd7JRYFOErvq
43Osix1N7p3J3hjMynRdWFgMxounMW8JLIjHmu4qZ397rhaXGCpGaOJErRHXCxpDriB3nlc2E6/Z
FA11kQZ9Ze2csnjwKv6jK7Y0WRYu58rWPNQ3kasnSkqZh7wLqabIpc1B1cPZfq9Sx3/M2BjNnFhH
Q96lGVLFNU0ze4qguWYA1t4G+eCWvqz7b++eO7xkUXMCahfwuOU+Q01Pn0Y2kogaD1P1Oasfafut
4VsHZpk6mwfkokUZzGOgyMOjYnH9U9lmsutbEmnCwGtz8Ceg4rzpvrSEbxZ1wJVehnU9WA8JYc0R
dblu5yqylRFfRKR//ww8alBdByTsiqaRDKMw86Ig0dTpKN7vYrFTKfMJe0FBz6/kxs5c2S14QwGb
PsM7XLB3XC5jZtlE0w2MOs1P3D0Z7FO3RZy5YWKp1ezJlFhArJCo0h5J9sWwD435vizBfybtv6NY
Qk3zrugss+5JlOf7Ht1dW7nNrSEsbh1QXuDM1pgllQnoPHe+1+a+sSW+vrb0EIKEyBTqE8ilLY6U
qYmCFMRlUUt/JG4e6N5T397p5N4Dt7AbvxOh8mfSwGSKTBTuIUTYi1C05IlBY89gUT99TZHukvWW
/N8faOSbO+LKxCIWHYmqOoPDBLRVAIYq6GvWl6eeW0lE8qo4NiNQfFkr6tqHKsGT4cWZP3TjNzpY
IanACM3oWaQg6Zrc7p3x5X9+G9py0D8PdOcyDVJTXpkxYyzKp3vhPExDAW6zrQfYiuMHlgWdb0jB
ovroLo9XDeaMZtTcaIyj6e4ju6f1RhoE2HMc0eUkv7GxvB1VIlKzQatmZAyuHo35mAWl0sag6r3Y
b1wj94uh+gFolbdXLu2/CFuKXTNQ5w4p1SoEYcbXJOVGABRtghZKywn1RtfQ6CPswJIeD1VhKXAd
N/Rk8KI6Ss3o7uJSkQCozzrxW8NRBzSCCTyZccQhcaV1vqt1tm/mcXJnpeh7lRSZ2rFQKOuhU/DY
5pUEoDBFj7WV/uUoW98NnSpDkDvZIYqRfm7TPmw6l4Tm3LERB1L3BdPOvW377qgEeMKHxK8mLyi0
vH7MeEz8MRaAQ9YlTqiCEiBNTdvPDL3xK51WftEN9UPP9eLB6J3+qA2pduCeLSDv4xWB6DzyAQ1n
X2TpQDxbuEPxpYGanQbJn1yEeayPrd+MNTnIqWp3inJr12ZJ9QRlYHqkqeV8LuKEHjzwbYVjl7an
vmbpqRR2/kHvSHsiLlLvWpGCm8DRmihJHD3QVRUHY2fxQ0qcVzCg0BPrHWh3GU55MqeGHzPPqg9d
oVU7L5HNI9q09LChqb0XBSgOxtRjQcqsPJCyxHwWdhuWBDcxQ/5kV9u03PdWqe1bhwzh5BZTOAxx
/yDaxDyl1K6CuNOz42CwajdknXE3JbbmQ6/VuyvywQhHz0yCsRqGcKg7y08Q8T1UY91hgbr+gbnQ
3RjM3j5ok9Z9dAmpfGQVWVQ7nO17NJJFDXjYfLA+pH5eVdLHSuqhqRGUWC32SFmb7xqW1X4NZtdA
TzTt0+3AYRGgzgccnSyz3PHcsYEA4vJqy21PNilAQ9GQWkHC3DBj4wGkpQ+KgQErz/Stq3vlloBB
HHJkQ3CTLjOSut7GAJa1dsRT18/J9NEk2gcoWPy+Pa5VM8DHIOdu2jidi2tCq0YOOCCzI8OUaI3X
jS+dQduDMKzq+C8soZsGpVADUivW4trrNZk1YjTsqOGt7zC690Zn38uteVt1kog/0LeB6+8KAwaU
Vqpa6IBFaJINnCSLg14vQl0Nr7wzPt8e0todO0P/gAEAuOiKmzN1rQoRZcwiDwyKPlz2vZlnH4gB
ZdLSFYdszEI930K5rXpoVPkxhTPhwzKErfK0y1Tessj4y638cnd7SFtfX6xSTb1JEIGv2yIPDM5D
q9sog66cpLmBEd1zM1bjCvMFGGXuTdbAIr3ITyAqOYDfIyw9C89WBMcktTf23dqIQASF5ifwDHuo
YF6eXNfp+aTKDos0Fb86SEbXPP0XQ0JuCdQFqI9eawiNxDY6RXsWlRD4aU3twREA0Oo/pdXuEuJt
XNIrR9YFZRDKWIjtUBRZhFoDKxkvhO5FoGoLydQ+ZhZqi9MWNeWWmUW4xXmv8lFNXjQ5UWqAZ6IH
gclWCnttM7wdyyKkaQvau90II3oRif6uqHw6PFR9aGw1rqwd1TeGlo0BVcenQbkwBJ763nnuxdku
Yl8kFECh3421gYHamLulV53sltRpA+Q0Vd4nSvihtcd7hjvz9mFdNQO4K2ALKDyAGuFyazdxjnAJ
skbROAWCPxU0JGTjMbTmTiFmOIsJAOB0RaeW9F1lupOBkaALEs2EfiVOruCBoZ9vj2Ve6WXgiQ5C
B5q/wDrj9Xg5FmZJVVZO7EXEeGj73ynCOZqearbzUsSc2i6D/sb/ZnEe+pvchsEk71gCi14j9xWy
2k71PFh/dV7r9+KYGCje6MOGzdVt+GaUi7Nr94iZ6xE2pVkEWQnusuLVBv9QVxX7JpdBD07T26Nc
XcBZmXuWGQH0crFHUB1AI3ySsAiB3qRnYWwlfs++8vTHv7CDUi24VABcREXqcjZH1cZZQTwvMho7
HCbLl9Vf4NHas3YDiLLmz+fbA7sRYE9j2eKmE5URqkGar6o133B3abdFk7ZMgP95zXm4moC3x0vr
ai+i6p7TWg12VJs0KqV5KFz7o+wHLJN1bvi4Awon98smkb5Mk4PH6c/bk7lysAEKn9nUbLRkgKj0
cjJJ1seWnhZ2pI9O4xcqFmCT4H3oSrLVXLnigWEKnYKzaCri2sWOzLJG6wRyb5FNPk/DMYbapcjs
Y2p874xpYy+uDYtC63DGQMHc0l+hgtlUwk3syOuaqNEA7qE0NvfKTOLD7Qn8u0Vq4U+wgkCuITJD
TnnpT6jXZVpq9egCc5l4HonTBcbAdD+N66B2Hy2lgmo4E5UHiax30k53xAa9hU/q6lehKfE5BfYA
egRtrR9Lr6E+UAg1D2rdfJZZ3N8j2hv2WlFlYZ43XRDnfTX5CNrawDKFFeJX/Rozvf/ARNq95rle
7bIxKe962VV3aZLbfuPV9sE2Y+8hkQxZQUuBD8PyWOKnpJSPIJKlTwZLuqCMizGwUydD3m6yDsxo
k4gJSJSMfRvvjCqpEaQJtYuLSQUxyMLORc3sOyjk2H6tmSqsRBL7tiXKYDK76UPM++9lgV/gotvj
1AMVFzS4q84o+rBjDyD4iSLLF0DpY/L7uPYOldToh1Y17oNTeF8myvrDIHDZxBZ3792yTg5okRcz
F/NwH+dZi6g07o3PPD5O5p73viZ0eW8hPYPKkduVu5QShcep65yqTOcAquDJzzWol4MyQ4tGxxyf
CwiBf9RjYdw3saXtCEFTJjcyzU+6gd5VVcyBPWMYUVbT6ZSUEstQNflJ9pgrJ/O8j1ndIv0zgk4x
L1m1hzAv0Iqq0u/wN4hrZV0cdFXahTlFAS1raOzjNQeiAreRvhNT2+etHANltkaYOwjkHTZ1AV42
EK0TvA31Sarf3eCQQ8lSO9Bo6p6KpLI+KGmZJ1nn/aM9ZEkQS+o8yLrOA2ZycsxUr7+C/g9MlQYd
wD2nXP1Tmddsw0mu3DOgEYUcxUzeAoGQxW3aW25lFo1tRQwNb2X+iXS/1FCFLMv8qv9eAbq7cd4W
rTd/3sdvDS4uU5pYJiEgZY1UHdXF14F+L9ljmhwtCnSd8BttCtS40Xe35k7e2ly4LsRTsduBHj8q
pmOswtryrXdy4v4ZFpCvFuJsNHpcNXqmvANblMUcRCVtqPBCZtWGp1obBPquIMABVNq8WpeuPosN
Og324ESK/tQZ3TlT4Y92t7U+K7cmCBrArYbqChAqyw0xGB2uO/QGRVlpkT1TlTiCSjUBGZ74PnSd
ee8xSj/nJpoZRtszAqvX6jCveblHI2gFKXuneeZF674/UJ55I+ZaDADrVwIkVp8Z+cAwv5brC00F
Em56swl5dYod9E8id4qy9hJTCjx5Xg7ZPHbp/Ea3cgy1KpvvaCbSf3HBodsZwBKQksyi0peLSbqc
8Bi4nCiWvxUU59vQ2yJbW1vItyYWoUFV5S0dPJgA4Yab++mwBfueN9zVxYlCLN4TQBjifF2Ooees
y1M7tyItF1/tHqBPJoBhZKn2atUNonIeh7edh7nmrUCEOmvPIzGArppLkzGyyVkyTW4Uu1yGST/1
e7Sqfda6HHDG1PnZjKIImVE4O1f24KOS0LJrS2ATVGoIUPaZ8aPdWYWPOgcPplSk+3hstA+4jG1U
vYxhp8bM2xdFpt0Rl6NRU9ZI03NbIIfpQaUwLfQ7UZncR7rSvo/txj54KZp5B9xKr+mUVDubkG5v
xketaK3Jj5HmRVegwL/xFkJeNBueWz4Ud8imDshKDuYOt4q2V5ozhWbiElwDCpdxM0Bns6Zbzndj
+pZ4DXsw6Jgz3Y2c3gp5zz73wDMAThH7wA0f6hHCPmX6TtDO354RTBmz+hvE3pb0PoIKG3gGE0ah
aj9W4tWW9seYe87GkVrb72ix/6+dxbvCizU5lJPlRj3e6yPAJ+a01dWy8kSC8u8/Jhbbz/ByNy2R
BY2a6tWAjLkF32C+JIjHbu/zVT/0j50/7atvHpxOO8alWWMosXztbB3RySehnm7b+BNDL4/vm8Es
nw7S1MccwacbVSBxt1LQrdsELFUNeE3SnxmEqjBa6XNpHjOafuBc8y3RhkBFb0Qg64PFvQC0AhT8
lvE3acoRL8HGjRTJA1LpQcGbEEji3cZ41wIPC82zMyQRGJUlKtEakjLLSe9GWsZCVspTLixf6eYR
rcBfa8v82fLxKKb+zpnSjdzI2hARFSA6QPoXWe3Fvmm1kqoqz+f1DIgWmNib59ujW7cwN8KAXmAm
QLp0jEYtpgLCKm5kl49aX2AO0Sm7weC0dsAQe6C1HEHIrJN2aUNjraYQ3DpRzfxE7dt4Y5aWTcd/
PMVbA4sTbBGvqt12RBZRPnLytXA79BAcLedByx5dtuuQg+u9Y98pv7M+dNWHIWv9bqv9dIkwu/oV
i8WSBSHpMGGYWvGoDdzniRsQc5eJb3bnBmXyS2cHlfy+vX4bc7vsM8sGo9Zr3AKRU4ioz+3XJt8S
7VofGPo/ZiwT2jOWj2pgf01lgIMi4kMWSfCVo20qC0xRRVbNvlhp/g3v7pe2Zj+44f68Pb4/W3zp
bebSEWQv5tz68pQnjsYaSxeIjzsqtaB1cqi5Tay5czuzO9qySgPbjctPeTqyqEnwaO2mttzZWosU
IotLsKeQHw1IIQMAUlSYxiw56spAI8E09GE+OsWu8oxv41jbKCR73q7zbO4nUtNelW0B0MJJvs9G
d/DrilnIHhfOGN4e458GsOsxzryb0BI3r2hLoI0F1FLiOJGRwVF2v22QiT6o3jaOjlHpe8GLLOjA
DhzISSB2b2t3XxWGwGN79LCfSfHsIGV1KJJOPfeS2ahgTg75qmXobuRNR5pgnHnfUEJgxxjhERyJ
rZ0GNAwcdKQbAsgvkQCIBnnCK9188ApQfXM07j0x1oldRSR9kBYqqbk9yldvS+7iz4WxHD4ankGN
C4YIlO0WByduWyvr8gZp0hIJCel9r0f9ywQBj6IVZ6fNUKBkz5rbRgi3nnVSA5ZGHz19in0jn5AH
oV8KLbsD6YDypSkfEvd3otLBJ3TrJKwdNlCdQa8V+hlof1w4MttuO25ZyIaTca+ZT6P7fHsj/Gl0
WM4E0GOoJeGhhHISXXjKSq9aI8FMlAXyQEEPrKh5hyRBZr6YNJRfNbGvqN+mAbDx01Zb9dro3hqf
//9N8AAHOtYVbb2Ii0l+92Sb7yV336mt8LeXRLIYLwy8YK546wfeNlONIC5KJ4AjrW5n0+PtWVy9
0t5YWIwjbc1ytHS8+LQuDYusCUmR+065AZVem62ZcxIbFxRNV1AZK0kIaIEMJ3Ir+dEoxAlCvxsm
1h3vPzaWj72q14267CwnEqAWyjsbGWF7+uVWLRjCMxWZOt8NAzmVqtxNSfr19jSuxaxvBriU8jBb
0ys4HGU0mLEf0y+O/SyQnizjjRzLlh3jcttNEmhJPccgpRuoxHfaRyFDY0vwd+3NOYMQkP/AOxAN
ppdWnCYhOZGlG3WvYgKKCJV76VOrDLcEAdb3xT+G5uG+OUW8smzV9YUbTWZAZyb33e1l2fr+wgcl
td2otMX3v3SjmEFEG3mcte+jC26mHkMu44rUirmTo9uZcMFWzzq/8NrHlmT/InJHm8Is5gfyiSsE
hW4OCY0znNASotvFOf7Slhth7eoodODJQUuKcvkyxUCqJE5sRR1AQQzfFqrwiTK2GK1WjaB684cT
HVSIi0QJcEUNAiYdRlR5nGi79+zw/YsN2tZZugBQ7GueDrCKGQW0h6IqFnvafGOxu7Hca+dijsln
7NGcHlncvZrUoNgoEi+KtaNnfMdbZMezk1lPxyzecGdrfvmNqT/e7s3JSEZKMtTwUEuOP+ig4246
v6Uv/2LCUIMEl9V801yFqp4m3FJkXuRo4xMKyk9j62xc0qurDgIMZDMB775Cx3iNPca6pdwo0ZDc
rP1pU61iy8LCI2Z8cvI6xoOzKiB06f8LDDUITFB5BPEWoKRLkGcydX1WMOTCkKwa1K86PRrycHsZ
VncVuG3Rlgau/SsEDqv0XrcLBhNS40GWe7g3+lwL9UJoQV13YMMwsi2xq9X9BVYSVDRRjLuSDFJW
G5cUhPFRNipfWfdC3Q/uxnNrLRH2NkZaXCOF6QpgKRGgWYnpd5Pj692TNx3L/FHntu8lG9t5NQKY
GSocnE68gZavnx4PK4keBTzPmSER7wPxOzuiMLFAJ1Jnte67edPcl97UHHRDuneIhOuP71/Mt79h
caMhVdu4qercyGoVAFtTgijbw1Vt+DIznnNLbji9tXUE6xW2po5ky1UXqALxLxRFkPQwZbMrufRT
xsI6Hjc83/rconoL3CW6W5FlvLypW2i3GIrBzhCXjyBrQcdpLe5bj+a+oslTJ5xvQgx/tcwKzKbY
mNS1Mz6Tq/y/8cUZ11rIVAgvBYhwcj/wmt95vNgIrNZaRFDaB4EycIPARC4Bnpk0SZnVjh1Z2pNX
inBip354NqYoE6i7Fjuj63fM8ALdjg+tvkXMuhbX4cEOdkykrgAxXUyv57YNEquwDhj1nk7Fb8er
95PFwiKXWynJtRTdW1uL2cxskAYJ5QFOAW4oFKK1QxubH41y+ti2PAFDgkBFt9s7g3aYWkRltw/I
2lpCMhDtL3/GuowDAH1hrcGJHSXDffOJthv35tbnF4PTGLRFeYLPg0LG31v44/bPvz5vBsoiIKZG
1Q2VsmVtBJUKZPSHHq+M6mfZ9sFQHC3y67aN6zHABp57aO3DlXCVAqxHC+k5AOejzOfWHbh5b3/+
eq9dfn6RALRHQ8SZh89Dle5rabSPsRQPBBA/aVd3t02tjgTPV6y38Qckeek1OJ0MUMmOdjQBxQVq
DD/7edvA9d2JsUD0BNEx0DJ4YF4aIKClskqzA1wGlI0JnO3014BHv6ruqbvlalcH88bWYt6kmFKu
YkDAjTKeQfqhtUVYcn1hXo5mEV8mTd0OiY3R8OY5ccIS5LUNclaoC9vdr81c/dp4kKRHDwtSKOhJ
WvicKXfaxBm4HSmug3vTO0z9x9urA9EVzP9ljgad/WDywPXwN1vq5frEBLnA1hzjJ1to0oE0Fy2P
hVF1YYvbugkGq7PuYupOu8Lo64+9o5KQA8J9VzVo0lNo3XwaiLTuNJkXT2VZJfvYzczPPOXDiyjb
8QAP1oPYjVhnRDPZUeksP1bUBtHohP4JqTUglkjRy+Ez5NJ2mabLXYbCz0tTNlhDloBbdEjYg2yl
OggnV8e8NPLQtcGfT5vE3ZWNw/dUZb0/aVlyyvIM6sjO0GUn7qivdW3/dmD9vtFz7am162xfGJm3
A8r86yS19lDnXIEdOKseSGdOexBzmfcdGt+Vz6RCbkqJMcoHO46sosmCCdjKQEKyam8l/PsAQjTf
EYkexBXtQlMy8uiNZf+QeWm2QwpfAaCTgSa1BxXllPYitEGt+0K5mfsy10Qgho75RpokO49xuh+R
Hj2zLimCRGXOKyO22DPeFkdTWeQggF69ryS3AyBzjTvpmF8qFHOAnnJNfxRT/IzcsgpIDESV3gAD
6tZ6cU+k9j3uIX9XNgQVum76BV6y23to7YSD13GGcoNwE273cgc5LTiozF6Pn5iywPqa3aPJE60/
5id3bA6lrjbujzX/DgAEbihgBpCvWiQVW6fRrV634icnSfYFKfesie9zZwt4umoG7efoAQVw8qoT
NG7B4KRNdvxkDnoHjqjkAYsf9d37ATNIToAoCj2vGBGKnZezpyBXRx2BRjjhih+m1RZ+q7ON0GnN
j4C8CVYgqIazvlihujUKrfMaEhkjSpuU+3W+kQJZ7AGgE/H6wrMb5Ouo7l01T5Z1Uxq10eQvHv9E
6UtSfPHyFzsN2VYv92IosyH0CcNVwY4G1YNF9GBBVg1F+7Z4QZkA6CXiO87u9nZeswDS8Lk2igsR
kftiQUxgEjrTLV8ikROUnLcCya3vLy5E6F2Z6L5k5Ys57cz+WPYbCKGt7y8uQcjO9ehwxe83hmM2
7LcSdotzMS8AKPaxlyhCcMC8FntJ6ngCy0LkL9z9JpEvsDhUzlIzfPcivLWy5OZryqGsC73KX4jn
ix/25//t64szl5mNKwq7zF86N5yG3Xsbov+eo7mVGMB8cLAtYx4le6wvroqXCekOHo7vbGO4+v5i
ianO2iy3kvzFMXe1Aj9LgIra7SlaXeY3Q1gs8zARsFeD5P7FMPdeEqbuQd/Cfi2i3OUolh0mXOUD
LnSMInMd9XPkJj2bchwDq6nYDiiJ6Xh7SIvY7W97eBnPgZR2XfcdTIuQCYqeLxZwpGCBCuPhIKxf
jZX5Jf1ST1v34vVBBMhCo3ieocJ2ncDJDFZwBrrrl5p8S5veN9uNd+KWgfn/32Qguy7JqVFJbLP6
2ZZ3st/fnrCt78975M33URqMxTjgqLPpOJV3m9o713vscoIWnlbEXE6dhwmKi7CiofIe8y589xDg
w2eea4sC72IsnG3JrJ6iAdw6g4cRqjCi2DgmK1MEuWq8b1DlBF/NMvnoJLEo4iK2z0b9WB3tLeHz
62vVe/v5ZcVsqqraLDPEzqKuHl2T/PIcfkIgFoJh6uAqvjFb1ydybo+bs8DI0EFvaXHoc5BqINhh
4zkPk+8I5VUZjN6GjZUZg0TmLDQ5dxogq325qYoU6dPGUto5q56GYUe3NFO2vr8ID2WdOkZO8P2E
nqv2yaAbKz7PwZv3ElwHGl1QvoA2NsDryC9c/n6Lzww5ua3OpXimWlzfDWn92HjWL2TkfsuhPnVm
m5w2U6dXS4OXG2gikH7CVkNFfbE0ia7IOCVGdwYQxBemb6H1X3NeY/Xz9oFZtQOBHtSxAAm4Gl5N
u4G4GhSzUyhlNyosZFiZlf9828rVyccokDcxZsJ25AWWvKJs6BxZcAERk/IAFmG8pGm1v23iah/A
xCxgjjQz2vGuNWYMvUv0QTbnjLhTgL6FMfHGjb2wagMobAAogPsFreDlXuDKzW23N6EGxQ5Fe3x9
9wgge0yRygUocGb0vPy621QVJ2MxnqHmrfax3P1Pn18SwxClVJNP+HzvPuiHjr83DNWRP/zn1y9J
YXjJqF0rfL4l+3hnme9fXnx+RnEhp47HwGLq87yCwJ1tjGf1oIuj2sLgrWzQi88vIsTcsJliDj4/
ZjvX/WDyDyl5/+ZByQ0QezSsoctwWQuxSQqlXyG1c9owvziN3pZE2soY5lY8dKKCYOYahtWKwaj6
MdEgfsz8mFB/KGSg+i2Q7sohmDOHiHVnQZKrGqXlQQQD51k7F3ZYDaG7pcy4Noy335/tv4lCBqV5
FdgvtHOjRUX6VIr9lG5Eht586Vw4dQSEgHbP6wA22yuBWsG5C7VrOp1to0w+WPrE0VCNNBMD0i6B
r0Wyr3EPptt9wd3S/5TGxBFMzAwNfgaSk3NK0jIwzUw3dyJ2EsjPu5nvNQ2/40mcB1AiKh+TJkl/
4tXqDX5maj3ZG703hZ3T2yeAFNQeFajyAKq1IaCjyP+CsnoepWVfDZAXQ8+6M3iN3xASB5C1Fy8Z
NZr2VFhV6DkybOkorcDWercInXJEE2mjjTs+xuQZb2W673I9OViWyMNK65GEpWCj3ydxGn83hqR/
ZujiJY0afAt6Nj7XkCbaVY0D5S9wv2j6kB8nD2l1nxrIQ0LsmPhtPbVVUBPT+Zy5dXloE14f64y3
QZ3kzXMlxulnbFJ1LxIIiGcFWsHcVE8ClzTaflJe7UN1zv5cuDwO6lw0vlvoas8Ls/Fb6D3+0HrH
2RfCNs8Drabe12OLBeMokEb2Jv1H5roDD6p8lM/w/RoaR+x6RMtF3Hgfez7wvXTi763J3C2MxOpm
hFQH2j8pbshl86dhVLEEbnoCdfgu7ZEY9WWxwY2wagIYCTTsogZzhcpLrDIxdTlNYHY8YPpVdky3
mptWLnkDrSrwCxoSaIDFXB6pGGqbFc2s6WyZdqDX+4w8WsZzOWxxj625hrd25t/x5uiiqVJMGVjq
zjoEz39O7yxUwdegGo/rEdVkdJoBt3b5+VRw8BSTGnKzqCXnIfRC3n1DXnx/EarKwW3hehrnnBU7
oH/8Id/qNV9SdM1DAB2xC3o9pPhnptXLIQxtYiSZzdl5AP7zW5Mx9ly4zrfcIPRzoZIsyKgwoKgL
UlxwKJFpP+vm+R437hl6Y5WhBeix+1Vb5MUY3Y+3h3+9ERHg4gciqQvnjofz5W+rp9xsK5WaZ2om
6B3dm+mO2T9u27jeIZc2ls6979DqifzxWU9D7zHZwoasfn4WBUJCzzXtpai9SyuKmrdDzzZwhU0g
IKvzL34/CI7wpJk5h5aXODFFXbYx3FSMINk1zh3fiHOujyom6I2BxRFSUNqN9cEyz5P1K3epX/MY
OAUIrm6lPVcNQWvKQLsfeoeWPkGZEBbMmTTPmfvSDwfKPo3jF9fgG2dqbVNhpwMCP4cMV7zxtsqN
vkeu5yzAW5vUJw59I15/ur0qV89mvPQh4oxVBygXF/viVMksybq6Huh5Gmg4OYUvhkdp3undJ579
um1qbYeBshJUH5APAtn3Ig5thNa3WtfrZyo/DuRJHW5/fgkmh4MAphjfBVgG0QneAZeHMDeGVNeZ
0s9dPvje+DuT/QH0tUGSnTz3p9GcuHzotTggjbOrqvuh/QStUF/a9W4qz3r52LePpfxBp4NMNgL8
tZX855fhJrn8ZVPTuSAwxMhT/iQn0MuhW3zjmbg2ubOiOCrsCC3RN3RpIrcHXvC+Ns6aftTG+2kj
f/Ynn3EZ9iHIB55r9sEzrmQxBE3rNAPhG/Y81QJHuD5Ki8EgP6LHHhwFgTHmoSQfHHefGHGo+n1e
uXs9/cVSkCyLv0R5NOoj2Xp6XA8aAvQQ4EQAMNOmLetbjj25doPEw7PG68BHdLXx7rg+6Jffn+2/
uZQrXaW84fj+KH/31NmZRrsb8ztUKzcMbQ1kuXqSUbPqYYgiDFNGkIEe4fbpWB3KHChhe0AGZbl+
yUwtHkOw+tk0xROX40tbVSCMaP+qh63uzTVTs94zvCMUC+C+LmetQ6KBpWhaee4ViAra+NDUM1+j
B84vI/50e1jXJ8tAzfYfW4u4Q7DMcngOW0n7heI09/F9tQXFW1scRH4zz80sJLHMwGRe35sM7IXP
0lHgU219bWNt1gbh4dUJXAnaCSDxcDlhZcKLHFrh1nNiDr4GL1+xfofDc3uqVocBoR0gJBAxQ6Dz
0goBYe+UAbj57KHqr/lgJPk3w5ivEZSAAfZZZmBBBtQwq50wjA6EiUoLM9587MiwcVaWDDrw8+hW
fGNnsb8cQ4EXBI7qOXVZUMzqXYW+o/KlgwR4vlOqC0YNrBDFF+q+vnsKMW/AmCL+RIi0XChP54ml
K1t7luiLIL6n729/f2UjXHx/4W+SuB1sOeD7pAuoF5pZkH6+bWHlbF5YmH/BG4/mpMBbAPWjPff1
Xne/ptAQ+sG39ONWdtofhgLcFhrUBJYOQOEto7ldrz2jry1Poi1Z57VZwosSmwCn0kG0ejkGEtsy
6ajSnj0qA6l2nLnoWdvdnqirChgKIG+NLDKKrK9IqzGMIZ3QSMi+56MIHPv/SLuy5rhxJvmLGEHw
5iubfehsUbYk2y8Mjw/eIHgfv34Tmv3W3WhsY+WNiZh5UAyrcRUKVVmZT6TZ5dmhaxTLohiSeHTa
1h2JXs9Ylqw5utT57k3NrdemikHxS/r8Ej8blNjYg0ZH6G0tGNQ63pnxPuue9ezBALLYq1WpLqkp
QD/BVQ5C/Aus/GpoJDH7Qo+c4vdSva1GFU7zuM+SZ8pKRU5KtqkRhr/rh/E+Vf73k00NRUxwDKVU
j9B5FlL9e8zDEtw45Pv1PSG3w1uJQP6JbICw8dzKo0x3ej0qkz1xM9DibVMLGKWf181IN8N7x9K/
ZoStt1iLMRiA0EZDkm4qLesC0KoEQA0phiOzw5URHFw6CMgvyjOGlTtJk5HI9Q6JEbI18D9/fCSn
FvgvOFkYG/rYBLk8EvXg1/XpoYuhg6EYhczZnNoQFp8CAE+rFTYKK0B/bqUid5TOEp72KJAg23nx
akkWZFQBxCPRan23yntEMf6o2L/SIQAhy1MzeHu/K8GeTFOVTLU/ppRErET7wsFDZu/6OqgMCDvK
oHphV31Hosl+G3a9qsv/UhsdzhIMQ/8ZgEg+YZVO2xhDg3Xu6F2D+nE/IB1nutMXtxkPjgdZ2pUC
nNi/VYMb5loaIhza6lm6YU6xLSyICxbU36T5HKYmUrRdFpaAGf7FJOCJZCNFgzkW68/LtGatzXwS
jenWS0LIWv2/vi/68ITyfkaQhkcZ2efZTaPyqNJFBEYGiH6k3i9qXKhKlMkYG/j9zovXf365/utl
vo0zAiLK5Qlb8f3orH65tDQx+KV6s84+mJr2w5Rup2kMr1uS3azo/PN93q7iguH43CkYaJ0zk06H
t17yG9evtoTaN4vlgUtZG4JlhiYvUJrXbUpHd2JTCBntyuuypYBNFMgCzb9ZKTj2wMXW/rpuR+os
TuwY52PLY6daymbVo4W+avqjbX9Lkr94ybmn8ye8FkbSgTwuhg28yB+GaXkYCIpiDDWXOFMslUj4
wkPtM1t8T556pmJw42Vc9Ags9CG1j3Vx7zbbzPFDb2HbtWYBqgkhbb/U8yvTERd9uj6fsnUD0Rzi
BzxNkdERblywoKxm2piYTxs53SPITHUvGPP9dSuyHWmDoBIZDoAVHNH/WnVnoyqFUU7pQ5Ef2/5B
Gz936ed8rrd6pwj13smLxCDs1JrgjPPGjOd5gjUIid7aq7/NwOU7W80GMcyW6OwGiOpDnbHQa9uN
7qEHYC7DvgEflEnCoVq/Jq236ZtG4R7Fpqj3tT75XaITX1jSpyZfaxfSIb7/y4xvCheZjyHQy0Na
+IGOpvNYJf0rXeE/cy9ielPPyLK4wck0rCVkqfXqTFrIsg7sGyoOB5Up4XD2AMQ6ZYGD0y87Oj2B
CbpuDqZKPVV6GZ7Oo3A+J7qsjenheRJrxUNO5l2M7n1W1fdoq0bXNkRuE4gCZsuzTctdX9KnbnZu
lwai6nm1yxPUBqFMladFaCZlkOdzu2mqRBFxyN7Q4AtFUQgoZ9B5eHyuTg72lDG/y32+5cvbuj64
jrYj1s3Q3i8tyC+rGLyhiD1pE8wogV4/bbJ77NQ0fzmcmPaKIXOw/fWo7bboPNC21z8vPczA1r9n
KoGaEVw9tCQqDc8BuKzyt48gvaqGIAMv29x/M+fvaarChkjsAeOLKwmRNGepEWayKEagxf0cD8UY
hD87/Teb9wuaHsjnRAUy5J5B8Bx4TIGMyufd847Bf8rJzKVloftOWmHmnOV3661B7rQB9bJnL9ZB
fzpWIaCauxkUJdenVHKrwS6Gh9tA0i7psClt4yrVozHZOyD+SjdmoVg1yaY4MyGcTSSTRnuwMDRt
Aglq8wZk3ce33ZkF4Vhm+ti6RYV1cp0l8HVoc9fj/9OEcFuWVJsmY4GJuPjUdbfZh1GyBApAAE9i
V+MAoafufP2NJEnKKi/xps6NcFy3wMSEH1/pdypvBIGcfYDvhJMd1o92OhS+uUYgpv5WTGUIdOAv
qkToyTaUB04zbCr85yLhmbcpWnUKd400/9Z39o2WBSs0GK+PReLuQR34x4iwGuA5NvEIwFg8lwWQ
nQDLZDCT+yJTbF3VYIQ5K+lEc7+wMBhrm3Ybv4KkpMKEJJnCiSBQBwRCmtcCz5cFaklWDVKWNUrI
zTLfIuQaXyf7w2AKA4/P90IKL2KLFEdp2zupO+prtJB92+6BVGEqoKEsngTbBCR4Xd7iiOaU84Hk
utnhOlqWKDeMQ6wnQVYMR7TbIKZzt2MNvDkx9lU3/Ear7p2bW5uxrTa9qVoyibfBz0DtFnkpyFSJ
5XrdHzXPaswlQoMYSMXQabb58N47MyDsvZRYIyDH7hJZwCCXW2b905V6ULUfa1biIZsP7CBnEEbZ
4AKcgm4uNqI6sURrv0FpolB4A1mU8C5IhNQap4UVyT9RXOtBt6EtCGXGTenmh8aEApV7V5jaDsqj
wUIenbgMWvtJd39cn0HpVgFlDxYJC8Tr0+dbhTJqdMVamJFTduYmM8htC+aDwAZjWLC0xYtue9uE
ODeljYiqA4/rOj+u/vRaWKliliWOBOIGFkALqI/jihdO3xCDG7ywdTPqnF3v/XAZOnOrnamosErO
OIoanKsYTW7A0ghh0QgQ5doUxIzy8r7q27BdsqCbf9Pa36CodX1ypSMCJzJeqpaDhJPwBDHKCqyu
g2lF3nRcY5AUHksCoBp4zz9uB4BTwDJQ9JekLFrDSstyhp2821r2bVcH5hCgr0Rx3GTn+cSOiM/t
FqN0R/RyRZP36GZNMBTR9YGoDAg3L2oBgK+YMKAXt9BeLVXdBCJhw/tJhrSfywHM2O7i6mcTiImb
Wrei2ij1fWcPbcDIkEHox6vuzQQpqxjdwfvGqb8b3UQCvGLZpkOpF8wjowrzxo+WEGfCo4AuyzBx
RSM7fH70Kjs261Sb7Kju7xvj0NB7omI2kJvA9c9rqhD9FRzk0PcJisLMjpyOfS+t5N7zQRru29u/
WDfAev9jRnAiU5Gka6/DTGZ1W+JN4fwXqVXM1R8L/KidRExV5vWZ49R2VOaf5+1sfLo+AMnrwkdS
DjwwqDtevtMyAnY3yogVQTHPju+sDPHSLi/uPH2jRDtI1+TEluCBlm7GrYX7MqKDEYAd22OA3Kqy
V9KTdGJE2FvD0C55926k3/zSPw4UB1ATTSe2g2QIj/3OV8PJUXscsxQOB2tt1tq94S4311dE5jtP
TQgDcCfINGhNhpOa1t4d2ny7jaNBaLWj0BVkFp13H7fnovrgAG2N/JQu3D6A03TOoFPY663Q66rA
tAao+0Dc8ONtCJgwAj4wXlcFCaXg5FwoKIJOl1mR1hxYfjhcH4ds4XG14SbAM4xcwDcL04FYMEng
QqGD8r1S8ZTLNu/p54VzSOvBWTK+LKO1tYtN3957lgLFJXl+I279MwJhc3lJFU9jhREkdA/ofk1R
rDhQbev9w+pgdhR3p2pAwj7T7KpKWAtrJvOQjH+cCAHuan99UfhHRE/vAjPm+i6kEgDYOT8vIAmz
egqShSgrPo1aEVToUk5scMG9Mu8JSpuKMcnODkcGcP4MKAeLCL0691pfZ9jL6FVBN8CrM2phNuVq
qkS+FJfj+mNImLwYdDdlY8DQgrbA2y6fj0Pqa0GRlq8VEivQOkJn//WplO5vC6RqODj8H+Gc1n43
sQJKENE8P3kplKMUMZv8+2ACRxMMenhEUEUNvmdIca9WZKd7Vgb+tL3++2X7Dfxm8AAG3+NiAQh1
/MaD+qkRmRBIoDtUR4pS8cKULf+pCeGMluk0lehGMqJ03NjQeDVu63RTqHgNZRMFCXvonaAjALBW
PtCTG3mAcEvrGIYRFT0EQDNirhu/b1SYLdkO8/DiAnMi4ja8Us6t6BkzzbnLjMgj5jZbnRu/9ENz
0fBcTUF65ap0w6SjArYTHZMEmUaRqmmKE1CcENTnbFCevI2qp550aUwwAloAAgAlKPg2o239dSEg
dXOXJH51qxmyvHVbQRV3sbSND62rv7gOkG1AItO3PeuipWtatRrc/p2Bsvq9yx5t1XGUbmeORXN8
3qJr8/k82QUtOqFoX+lgqYNCa5NCAPQX5+m7fmakswaviUeUDlygmJdp3cHQKMi6I5fZARhQQjPW
d1YBth1FcUZmCNlXZOstpEIRHp2Pphsdf/EyrP4wknJT2MWLMRldYBBAn8yC9Jvr45Jt7lNzwhHq
bdvJq4Gbs7+m3ktZ7eJyR8cX0/9y3ZBslfAMBTEvgKKICoWQg+ARUJi+hpr28MWdvsXrrs0Uiqby
qftjwjifusZAK8o6woTb3mT+lq03VndDsv31gchig9OBCO6A0M6DbipmDHjndd4ld2Bpmtx9Fgfm
b3AY/oUxbGqQJ6FQj0zw+ZAYg2AUGFWNqGr65UaHns6nXO9cPBCgNQOScpRtmmZywIDtQoIjjmdX
8QOkcwq+DkQOqM2C++X8BzSeV8SpVxkRSYaHpi3+mbsYpSIkEIMxVm1G6R45McZ/zMlJThogZxet
hOdrt+1Pmh9qVezIT48YLfA+btz8yEejqfHcQmWXa+1z3zraz1n26NSKJ4N8BH++L4ygLEASXum5
ESHDFnTGz5Yelr+AWiFs/2ND2BPVkq+dP8JGF68zqMjWN+x8I8jq8e365lMNRgitxiEZcuLgPAEP
tEfGOLA0aCtoih2mWhIhMG3SOZ+ZBSvw7xnEjdxDTL2/caqmz1Mc+NcFJL4aF5ONaFfBxgqTB4is
tA+zilRDOlsnNoTZcuOWaZpvc9DOt3Te9eQwjL//YkFAnAJsGv9HZNssfZoUpMZUGeUtjb/WkIrR
p1hx00nHcWJE8KKsN0rSmzHGAe2u1g/yeQslCcW1I130EyOCE82HJqtMG0YM7YmTd3w8O2ByLAk0
6nhS60JGFo2+Yz5PUA3soMXZfp90VdBxOQAT/OnAmAFfxnPX/O8nrmrVDSAMNORw57uVOQGFEMn1
tZYZQIkZVSCgT0GhIhyLmCxzqxU2HgG5vvXmYpOuikfupWtHaRlNWiB6ARUMdH3Ph9DM8wreRiQi
TbYk96DDe0FfPmBgZf3sgy/6+nC4Uzp3vEh5olIPaV9ka0Cmcm4siafCKYbKipo+XIuv7QpHstGT
b2BtuW5INm84ybABICeSdXx7nyxM14LRImt7K4ofALaIqcLByz8PfCiUlMxL3uK5N6DLl+Ntphd3
IJzPuk9/8fN5BRAJGqy+WAtp6RjbEK+3om7ZlOO+NxTp7cvTjXlBdRE1Ht7DaglhWAqdby/3Uztq
XBTEDtCAQdvkh4fwriWO94VtXlLNQgfMZw06kyNSzeQzy/zpmzanKjbY92eXsKMQHYPMljfTIDAR
DohPief1/UIibfaBQm0DsE59n2cXcclrY1uBN1f7NrvtZsiao+jMfpaD4gBJ9gIBRpPXi9DR44kP
NZDPsAR6pXq0iy19X2fG/vpESg7o6ffFmtwK9spBN4B3XsiyS7puO9M0MFptG6t0XmUjQa4ObPec
QhLZhfNDY7O11WqKu8vqlu3j0Mzb6yORfN8A0TauX2iGOghkz79PLJrX2YQKn+Z9HaNBhR2Ufh6H
Hlsadf4LvCxoNipiAUkTeYAZT6/WxyMuVI//fP+i6JSU1HVazwRq8PdS3wMsGPizYrFlY8CFArpL
vJKRNROWoLVpho6jyYwKnMnsW2epXrCXJx+lRlTCATyHX8HxP18DvZ/Nvmf5GEHqqgImJoOGdfjR
ZYYJ5OM5pzskOcTXSpLG5cgsUGeU+Uuc5puuVwRAlycCBjBDIMlCnVYXvaM7gJEfYsljZJb1DpfU
pqnDTtuVniIDp7LD/35yiTBA6Ekxww5Uo4NWC00QMcX2oVJ2uEkXBf0YwCcg13fR+N0TowLfnzGi
n4WGba//GAc3MJ30x/WFUZnhm+9kPAaylYudkzGivbUz2+KmZPU/nll+v25GNm3g/0DxHP0TEIMX
thihePuvbBiiPI9cMwPuqgIT+BJ27ceR5XgKIjjirP7IlYjVH/Qe9k7vmn1kO3tqP43+wUn6wCs+
T8n3Jf9w6oIbA8u+jcw518s5n73O7gskB7U+atZD6kbgazY7xVUiWyCceWAgfIB/LoAHaEQ0yqEp
hijNrYDpz7xI77Ht9eWRGwGvhuuDQ0UXSea6IasLcLj1ERJLFgRmSWB7Cg8gM+EgMELojScqMljn
U6Wn2phqFvZzyT73KJVR/WipileyXeYBVYQHkG1ySrZzG3k7kBIcyBO8cXHrMuvRr+0dG9uQ2Z4i
2ruMWhFBQkAFRQzkCy5ypRk0q5GaKefIW4fArW6mbAue39CcPuetKpktm7pTW8L7MW79fgLkc46s
6cXzXtsalBbZ5+s7QD51fJMh8XvJrtWmhTHHDaYumb+RbDfnt2zdeKqEucoK//uJt7FJQknew4ql
zXsCSXXe6eMaj3qnANJwt3UeAmJ5sM/AlYda8AVTwZQMftqa3Rwh6x+syEuVi+JWli7KiQVhUeyZ
+UXut3PUmj/m+jbOAdlX4Qok2CsLCB0TOiiIykFoKMwXjaH1WC50juL8rdZeK+N2LZyt5fMe9zxI
arrRjNvWuG8HlYSP3DTHNOAtDmYFsdTkJV6aj64xAfDEvoyueZtT8qlgzXH1zK25OpulMe/Qd68H
DuDtq9N+vb4h/5cfAL5DEEiiI05MCzM0l4+Tgb3itc/U+E2g3tlWu0a70Yc3L98O7NCTe8v8cD4I
M44Wv/9YFeJRuvRLVzmwCsHioEFI1IRL9k9iK9yH7CCcmhFiuiYvBztfnClqvC8O/cog7AhQ0YfJ
v0GDcmpFvNyX2k51bgU0qEHKsiD9dn2RZF4Q+m3gpwHLA2D2/O8n57mtVpDSLhM2SZuzjT53YbKW
e833tpmefNXc5O26PX6oxGMNpM37DfLON35uz4SHWtJ4BQMbmOSM5gaCUsEw35DJCKFSEJT19ro9
mRtBjxo8IicvBTXXuT2/MnOQtiRzxL7k8YulYnPi99HFcE4+L+yCMosNb6zxeZ090SEN3QTUnkaA
YhII4yC+N4a69uHyK2+hwlOLM+RcvrfMNs2QuE3qyKpf/MkIrHybJeaGZa8fnTmeCLHRnwBqDpT4
hK0HjkM6gCOJRnUAwbSNr6SFv9x6+DiqYCjiIqa4IBgBtyud83WhUbrzydb57S+ohG3L/fVhXHp5
buW96Rf62LoYUaDdMl2zEVagkhEEZpMGqnr45RY7syA+5etihGYZt0C8HScTtDfXRyD9PogSkAhB
gRLKNedbOO3MbmBoj0b8+FxtzCS6/nnpMuCGhc4hqJeASz///FrZ65SaEz7vLkGVkaAYv2paSPyw
xuvoui3ZYpgQ3eMQdQAsxATePJWgmkkLiv6QTy7eEXQLBM51E5cOBhJIKKAATo2CNFqxz4fTjrZb
pONUR3pWhGS47dYvNjoH0K+0zehOgwDvdXuy6TuxJ+YPcmeY2Vx2ddQYYwCRlaC2s09W5ZNAZ9Uh
oZUqpJDNIeg4kIbjXgBMEOcD7J3ch7yQTqNcz96MOUeAlG+W0leMS7breO6LY0dBNCPKTlg59aoh
c3H8wZxxA14GxTpJh4GXBOJv1EAvdCu1cam8atJo5BkeYDDuL0LBMDrHk6pjSJJMRB4R8HOImuDm
waydT5g5G3ABaV7jiiuDnt1ozQ1dl0B3wMWtHRznBtpw60DwI+rAmI8l3X58h5zaF+NMKxsGusK+
U7DvrUXuK0jcBAA97JKWPlnUVwDdZTOLmjJw7qjHEyK2shl5nHvdkoDBtdxQt0WQtRwaFUufbHuc
GhEmdR2KoctmGKF6qDVB/Hx9ziSfx54gAK4R+AtktM/XrFtMSJ33VRvZQYYalcoPST+Pjxs8naVf
FBJSH4psMV0YUIxJ0I1vtSL0lX6f915B/BDgonf23dOoSotBydri+zF7rfZ6/nJ9diQrjIQorn8T
TVcWuonOZyeOiZsMVc4if0h3jt5uCwhmqRybbAxcCAhPF35Ji4jVcmJdgzQZi/Lkez9mQT8rAhmV
Af73k0nSx84eET2xyHDeGuu3Tz5dn6XLCJ3Xo/4MQJilvBtT6OZMLFqqOBjt/RyHvn2nsy/XzUgu
AAAFgU9Csx0yryJ6qJ6qsQZdVh1VeovWtNZqAlAqRygsvsWj90VLesXZkK6+B1Skji5CSP4JNxw6
Qeqy90gd2ZDqQrIaRZ4mce80v1UJC8pWCLVWpKxALI4OK8FzLTXEt+hsNBEnk/9MJ8UVIPs8+EaA
U+RM1Be9QX5clJXn4JQkjLDbeanm53pIP96TihLoiRW+TU62GU2XEazI2Ga1rt0Wk/XABhUyRDIQ
IOpRBEEUC4S3SAxpOTFJx8ToI/3b3N3O9MOpEFQNTj4vLMPawMFAR7qPBidMn1Z9f30DS389aiAg
zeAISLHc7VgmEjoNPp98s4avpqbqFJfsV9zhCMXQLAiMnegMc+ZpTbqUQ6QDlqyjWl/WoatCbskG
wQnNOQSNt1ULBW8307WxmaohAkH4ptjGmYq3ReJNULlFFh+ZBZ6VFhahrrMqHey4jxbnbma32Xy3
AJ+uUoGSzRUQN8jjchVE1A3ON6vfd02Sa5irBaTHCf3VGb8MALo/vuAnRjwhghwBZamdEXPV2V+a
zUAVl59kDOg8wJMbwF1+rvlSnRy4GV1H7aCTLtLifW5s2lXxYFF9n//95PuE6V5V2/g+6281sJ+b
m5UpXKzEp+NRDx0rYONAdCwug5Eifp+9oo86rHBLltAyvnT0eabPyfD24cXwIagBrW3EaxJG1q4l
w0xZG30hflQuirm6PBaAGUDPDygZIAIuUnBD59u9kelWBDBzd4h7Ragp+TzCM1xBaA00OdJEWIrV
sFlKZxMePAlacE4424/ODjLZnAsOwlx4ZV00beoa1EDtBdCS5NftmP78+Nd5Ow7AK6gvo7x8/vPL
sekJyUc7Wh7K7jFmigBEMjscoYSOUzx18YYSNqpllu7UAFwc+aWxM+n6Ch4lRW3p0is5gL1hiyIS
RJJXTN/l1O4yixLgBdsgtTetH8btwR4UkdrlieOtw6j5ApkIgInY1rhkaa9Xw0Qir0+2pbPNXX1H
nY8Tu8AKLlBOXQX3JCL+G6uZvVhrDMBXpqB2b7Rly5ZItxQZT9mUgXoBThwSM4hsBe9XJ467QMTV
iGpCD7qNl+CalI/IsaKz2/t4izoyqxDKAQgeDh1tZOc7zPOStNTiTovcgLZvafx6fQNLFgatHj6k
CXnVHIM5/zz6Tb2GNMyLsrF/GYoYRkzwmWov181INvKZGUMwU9rWUrmNF1VGHZA1GGfFmkgMOKiP
IAeIUsVlW8Tg9NAOJDiIVvvD+GwUit/PZ/k8S8vZ6gGB4Vk0vGX4NJ7cGLGZGw6tDTuqyh9Jv2Nf
9Pp+Nnb6usvm3x+eKqw358NA5zo4WgVT6CPssqIBCXCz1ZPbfDp8/POgj4DPRXMkMvZCmLPaZrqO
uuZE1Ahy1E9U2VLZQpx+X9hQXqbni04yNyKf2rgIvETVlCw5fQhrkLwCegx4GFOYH7Ds+NStExJR
0FNNoPMo0jxoWLXRVHSikqEAtoWYFszhyJOLRFh5oVXdwho9AmP8+BQvijKT6vPCTI1Gk2daAXpP
CCLHIPTffHihz369cOSYmbV6NePzmR3m6Sb7OB8muoQQy6JFj8NubB4BnRyJJh/sNU/yNaqG58F5
sopvc/5x54Srm/fQ4dDB3wpLvWgMSh11C7Bx7gUdWqnc5daaFcvAPyIcbUSZiD9wgQMAJUZqqaUX
q1Pm4Kw0kqCYo7kzA3f8fH0xpEZAdIL7DzARFEXOJ4uZ3qDlbaxHrDpClSKGSqCtAhzKbfjAGgLM
xsF65zaGvEOK0AYg0DFukwIMGetxMlTyNJLTx/MUCKlQCsHBEAYCOaw4jwtQG+n0d23cx+lNrAFr
9XJ9uiRH48wK/xUne0tfXOg1NCmo8exftf5UxLvr35e4c+hoEGjIQL+KJ/nPv5+WOWDhJYiC7fzZ
yl+17savbsxlDXq7Caiq80g2GnASIwHC4Y0XZfQpKXy3GEDXBLHvrTv5b8ug2sSSSjkaaXkXEKiU
OHesEIjGI8q7TdXqkaEv/7STsR0qOwXqgR1KFLFTuzl4s7V1amdroC+txW2meBJKdh/aF4DsA2Ac
8aSIFWggUKJrnJqo1V7s5cFMb8rx5vqqyeYR1QSk+9EixtfufNX6LGYamElX0F659+bYP8b+qHhL
ybY34M88n4RI8gJgTWLiJG3JTTT/GBUI+H0aTOCc/AuYkoOBoJiI5Agib9Hr9FgFmzUTnL9erwGj
rhXoyxw6mZltGJtfr8+cbHFQmufPFOQFwAlyPnNeRvHKaBzcZHW2sUckULJPcZaG163w+Rc8KeC1
f6wIN45XZ5rdQhAgqjT7oaqHoKcDrH3Xsn7v6AoXcTmk99AbeE9oCCFNyzfLiYvo2zZpszldo3xg
qJSTDbGqraF9uT4kqRUDUFIe7EOsTzxWqYMiVgn+JhJrCShW1qd1omCOrRPFLSRh3cR4/li6qAHr
2cLQpwdLxAiq6lPsvvnVbzv73IHqQR/QyZf+H9IUl/sdDR4m4M9w6YRLp5zP4lBoulWCqw70jyDL
2YLjE9Sqq6r+LJtF3rXAXS3eGOIjPzacGV1vM05VBhG7ZcFD/8nPf1xfqkvvgKGcGBG8gz00HWur
BfRrg367ttO9bXaKDS4dB79ckdDhggbCbgBDwbA6nb1Err+v1qO2HAeVeJFkFKgF6Oi74dQlF6qK
a4H+qi7v6uej11oBHiIKNy37Ph4WyEoB6Q1HKswSKCqBNPbT+tmOaeCRIvh4ZxKKyhCSQqIT+UcI
+57vKKO18wqvYArxpXChu/TlQ6sM7WMgMGAATHe8z1qslaAymXSLvSRPbpDOMeiPVOIlwon41wC0
M7l0FHoeROzwMNaxnrZd8pTHfVDra+B6yYa5dVDY++tDEe/sf03Bd8FpInOEvMj5VPl1PC+A3SdP
kIg8+Pm8n9P4joFtBznwQMv1sKsmUHxa34u+eohLXZH5EXbzhXnBXaN/c8hmVGCfnMX7utrGq532
+2lUcX2Inu3dDh6bQH6DYxZ1COHFSdDX1S72oB1HB71wCfNHaIoXh6T3X4xmiJzWDYduuXFmskk0
+2NY/X+NA11DwBktoWco8tWzM5fFx9ktd3n5nfXFtly+56sijynbNnhNA+sAASUOejhfywz9E4Ne
rfGxoUtQdC/Quw4G99miigtJOL//jgfZfbx+DWRlDWHR2FKyzoHm4TEut2bxUDCFi5N8H6QiXKfD
4oqdYnyPE5EBsuXHx6F6hrZX9fzxPY/vw0XwbBOPfYR50lbfo3GmHXsnM7AjRnNDNTOBw6bJw2AW
gLt1lRekad8dQHdJQjrN3gENEipKc+lAUVRy0W3INUOEwzetEGOjRoFd2YXug60SJ3rn4D0JhvhC
ocDOizDoqZEkCa12MmfTjI9Ln7KtkTnrprZ98J0AyBHkJSm/LBOloUEbbw+AP4Rhxzjfs0y3g6WO
05+9XqS7uUjYxu0a6LaSodxD1vWr1yZeWJAYzMJFAbhVrSGhyobfGSrT2Wj/AqzCelg7YwjHPIMk
kr2oiq4Sv4GR2ajqcwVgyxO2oNUQmuW6Fx81twSXqrlNShfPwfpjiar/nkC8M30uTXLxokGrkrG6
PXaK6cVBXeabRmFAJOgWLYgh15Swciq1VDvG8RTSAsQFllFvatN9qhACeT29GzotaA0aFivZW+7w
NNre3TL5h8ShN449bLS03Xvz9ICk3baosgOpss31AyOdbGR/OSMLR+8J1ymxmyZPiIdtyh4cLwTz
S9CoElFC3P7vPKDx3YdoKW/9EBa0bO1pYTrRjsvwHOsvtCxDQwdk3rd30CK/Ph4P51s8Fsjd4dkD
VAtKPkL84RTWhF62MnnKGFa1+aF5qEgX+yHbL5qxcfqb6+Zkpxy1KyQMEbDhaSy4m3ygTQeQqnac
l8cctKU/r39euoVQ1ODcmSYe9uIV3nlZ3Y3GpB2n2SZ3WuzomxRx5yZngKLlK0qwVe+D26Zu8/vY
9fq9tbplmPTxF5S6k3AdzHhbQa/uE+hT4x9z6ZINq6wRlCFavzOb0b2z2ib5dP1Xy/YUQF3v2dN3
Et5zH9xMg2NMJSal914SB/osBrrgYxX/uuRG5NCx/1hxhWsfVB1FwTJbO+oEG2uTfxumuzx/uj4U
qRHUiE1k1SAoK65v79mNM1MKJ9HZfqgt0PLusylGDQtScF7TqghTZUcFeS84ddRaOQXz+dStZTIB
61xrR83JA7amweT/LovHHqDgQVccFbkt5AhMD3UflJrObZkmashdjbFpKaiehiQg1RDW6LpgaP8C
QXNwfSplJxNF2P8xx/9+8qAurdpgdomhrbkdJGTvL33g+q/oMc9aI2ipwrFJzaGgxd8KKEeI+SJz
In7esU47QsG9SeFBA4D39xaSVrqKzFwykbiMUbBDhRYpXjHXYg9j2jYEsdmQTtAezb6NsbmftGzb
dhko1FbFU17ic07NiRu/nbKqTr0ZN/8aQIR+qL5cXyjV94U9WLpd5S4Ovr/WiJOCSkVeIUq88vuA
FzdxH4Bnnr9Ez3eC23N2bjpgAJ3103DDpA7WvT0iONnCTadFkE24+iZnq1f+JyNvvunVGNhoG0TU
9zpP033DGEi9M8VZl+wY/CyoVfAan6uL+W1nmQ09qxFRrfFu1PqgbG41UN4WaXqYkwo0qKqeaOm+
OTEozANZ8rFA/ik+etr4YBf+LUU+CxSf4bgs4aoRxYkQYcb/zjvQmMirg0Uajczn8w4+0ZgW64R5
H23ol9PhwVzpTu++OeWnOmg25jJBY3o8sNXag0oIzV9MhZaQzjG0mZHfgAA4nM75T1i0PvUsjT9j
wFhlaY/DvB/ZzumPvv9WUsU9xMcjxALYZhDuxQuYeACOnRtrGQi/0UOJc6nT0CrtrUfuk/knJ66J
4QcqbxM7imeaJV1TeG48RH3Ui0W4Axk9fRnqNj6mznM9FwFzSJhBaXVFv6vbR+78xVv2GsTb8f9u
x8EPxo4GbMk2Hak3Gu02RZUEdYo33vpQuHroJ1PQEusx95x9PR+QloQSqbnpbANI9IM2GZvcunOb
u0xfcFekgdYf6xIJvXjv2Y/5ogXJ9Jhl3+34YBc3jvFdQ3XAvlmbm3Sewut+4x0qIM43thdcrkGA
KxZ7J7p0wmNjzOIj+ju7cVstR+jBBW66oiL/w1loMJCD4YxPmv1IQcZZFykyEMvW8OeATejxA/Cu
h0Tg9V9lyFaE/yRQskB1Eg/P810QW+XikIr4Ryd5mI0+nIc3HxF/QaB305jbZdWChezYelezbybq
We4yBFbzVdPXjW2vWyv/J+majZWxzTpHY++FFnU23bJb+t9xfu/XVhg3qpzGO3r8YipR5obKPLKB
F2F5jya0Ic9t/1jg19CcQf8RZPDJbzqtIRjqtemVWj0efG89e6grd1uY27GvAiPdm/qusvJdq+sb
YlOQst0RrdyX7ePqfmbjfrSO6ATp/NfJOqzzt7Evbxz6s2rmcM28A0sV8bHIN859Dh76UH3ktOyo
qQg+x/NW2qddbB3tngTjf3F2Zc1x6tr6F1EFiPGVodtD2053e0j8QjmJgxgkJBAI+PX3I/vUOTbu
6y7vh+zaVamg1ry01jfQW6O7YtX1BNg81nspHpV8dYpLnm8qOZ4JOE7cYw7Oc0gML8TmD9lUaPHo
dsihzutl33pxI/afL6wTUS7Q+YjLAYVEXma92p2uGmgvpHsH3+6bcKRb10N6az5XED3ZC7J0YMnj
fbAw8TvUeIRs3bvALhOV7ZQl/804vWlh+QVvArMx7+eh63robUFxGPzikjx9PlKnuhAsxVC8OUB0
WcOmICbCx1G57h2cg6LI7+p/0QFUjPF6BUYYANvVOU84ctEdkrp3YDKpC/brX/z6N19fDU/bdiHp
Fb4u5D23b4Mujz9v4MSduEDwFgtba9kvqzAg7Ccy5Fx6d2JwbpyxvyvH4AGqdPelnSWTn1+MbsfO
tHlq8SLvAQAQyoTgHa2GzNe2toYSi3coO9yInd8em2HMUz445MzsfGhqIe1CjAHXPa79D7IcpYcM
SCH7em+Sq5Y/esNm/iL6D9TP903Y71ew7TXGMAhZ7ymfhsvehmtU29P6rrGDc9y2D7cJmkLuckku
oLjxgRQ2gw9f5hRNmTpPpFagzpR+FHoNha0F+d1Dsvvz1fHhBbo0CFawg/wMIPbrYNnS0iVZKCoo
8zxR78qiLy02UHEuWXWqXwt4/G/1Cdaly9+/OQRyltus78Nq701hu1GUbUTQXQdC/8Kb7cJV/p/P
u3VqVRAbCsBASZwQSpMz0XkWehWUxjwY3dPqvsudO2Gfg5+ebAelRzzMYAABDdP3/apthqf2PFd7
mIFA3hHR5i+pnj7vy4cNjCmCGtt/21gtvzKHEUCZmRXotdZvx8mfZuJdVeEAvqr6ZefNLaB/5+ps
p9sEegwEIhQ+1nm7GUWPqRmdCvco7Fvo0dMiUeQZVRBnuA66c45gp4fxv82tPWeNehpgokGqvR7g
aIuHoTnIOP83iwIASETrOJswnKtFCGH4HDiWtt7XdhXz0d+7U7if9bmc56ktBWU46NDhOgIWYxWT
6GDKLFIKsa86nx6cfHafSkm3Q38Psvw5Dd2TjfkW8lQI54AkWJ20k8vzGrmBZj+1bdI4qEs1xWWo
WTQZ5yAyp5pazHYWcRW8rNe1j9oBJq9nndj3HU4j/Tg1TdTNv/BO+Pp6X7wBF9i7BTWs1TQxt+kr
QgwQiuvc2hiVmcfG7G6C0vrt2eURIevOVI5KPm/1QxSBXQYhdNyTYDtAe2lZom9OKGqUnemXaFXZ
O8vYhWde/+c+vwzum8+Lquh5IXOxl5EuE//crz+1gd7++tWYeWXTGXaDXx88NxKPtmGMvTP11nM9
WI6MNz0o3bbuvaUHc5Ea3VnfqHOfX++a0mlZC6sI2AFfGLewT/t8epd//u7Fg+kFkRvIKDzZwRZY
DZCpQVAD7lrslTFvG3Y16o1g38vmwMcL197K6VyDJ3YLLjy8ThZ4OgQcl/6+Ga6+HQnvy5aDHyy7
a65yY+dXLeiKjW0k+QTnw887eLK9xXcJFwWK1etTZ2znJpMg0ux5uCmPqH2+8iD9vIm/xOnVIOIe
QmwCsiecVdaD6E5W4UEDi++ZB/9GiFCWRqyxp+Iwi+FO+K2lRlo2GlDm8EExI23d4q6uJhhtTl2l
5TfbRclQFFYZ4Zju75t5Hq/7gFY5TD9zccQUAls/BTW5RDtj5AmIbImBmTtB3CIRQIClggOD4+Gf
XGbc0ZEH3a/rnJZZPLa6+tZJD98SRsljYbQwsjFzWXYgBVDMdhN7uZPUSJp685xypE+GCK5eNd7g
eXhBTXPe4UFnXI6CgCjb2OUdbCq5tSGaIHkN5EYEHFxWQrSFPeugt+5MaT0HTfZDFMbUbUqm1G1e
VGaqDR9YXD/oBiig+A6PIMHyxyKQ7iSGaYOwmntWilf/vSe66lALp9ybFijZSekVyB3NtL10oIkD
1ndrpoCSZy9hZdtD1OdlGBtVYce1w90rALt04nVWG1nCYLdsnEiim0rftoz5GB7dnlliJ7YowR7B
MbkIFkDC9f2SLv1hhDZZV+Pe7HevrLPOZJ5PLGEArKCNg+I9aGfhKphyVcAZRIHZPneaqJifreqm
0FcDBvDzdXzisFz0XFA7R57Q/0C7LfXct5kqONhmIwBjO9EGgHCcQW6cGCzEAHiR4KrEo4usojZq
kUybQHTtGTDGRyC/P+/Dqc9DnQKMEWg041W6uvebyZ07Sxr13s8fNHgvRJAzu/1kC3gTANQHZtuH
/AYclMzCoJzvCxm7/aN3rpR65vvr8rVgBWjpA77vhGmYIv/4Lwbofz9/rb2Vh1XmmhM+718TvNvP
Od0t98XqKASpAnxeUAeQAFofhd1U5xCcE/V+9vq4E/0lIXcI0XHiXZpnhTRPDdXbxlYbL9C1y6qw
qaGVex3gOLGPn4/VqY23gNGQJlggtmT1fadioxcATrAHu62puqgvm4hZyTlBhRP7DvhqE/hqvDjB
cVvt74EqgtIPw5aY84RY/M5p3YtstM9wqU43A4AOZLKh1bmeGsSJ0nCdgu0p6fcoNERa2xfCPecm
fSKiQFZleahjEfj48/40zMO5Y8TM2/1k6MgO+9TTZepYN5Ay9yBvkg06yr6otLRkIpYpQqiPnK0F
z9L3bZYOx5qzmnZPvxmMw9rmi2phfxtAjh1YM0wScMOrlcB8SD/6TSP3RCBfF7nnaiYnto27GG0s
9t/YNGvr56IJSVUpW+xdO2GHw/jYjsk5COeJ1QzRkYUQAwIzJM9WfZAOJDTLOoM4SD0dB5FORXmn
eyOI5i8qK/wzWij+LlwS/Hf9IvIBS5fliN6MTMQ9/pzJAZ/Y97CoAQALWU3IQK7L9VOHKeJmiSUG
JZspGadzQ3WyAVACIW6CwBj5uvfryTRwwrsjbfcoBsmkxp/PD5ZT38d9jvciji/c66sdX1tN6GvW
YoB8+6JXdEOsy89bODXZb1tYXbPQbbDaIB/wKsnrKPfthFp5agw/m3MKpqe6Aqo0HDYWOvkH5C4t
5qmdRkfu8xdJL8JzltInP4/wHfUYwDIQlryfCcg+5+bkeRIUh8dJxrb/Rc2Dv2sVCM//NrCa6lJX
oqcEDThsa5nb7Iw90Ynfj5or0kU+zigURFanodNL5njSEPuuaP+QDsG9zb8e8uABAGD5Ug3B+bFa
THB1mwFV0mJPeiCagXY7ExaeWErvvr9aSp1l9lRB9QfSu91lZegH5HA2XlZcIMu3+XzVnhitd02t
RguOa8gRUTQ1QRBER9bD558/cQO++/zS/Ju3Z9PPNqTrsCkgfoVzL0N16pzN3skeQEsf2lHAweGW
fd+EUbSMqjyECKPXoNQOWI8RTiL+vB8nZ2ThjYOtF+DdsbrumN8bjZc1mBFHpnPXQTje2fSKpZlg
Zxj+J/uzALyxslBNXCedrNGnQPQGEHuqdvNFX5152pyckTefX+0+z5TU7j0Pn++qS99MOyvVUCr/
fLjO9WE1XJbHhhGaWWLP2SaoN1+kXi8nCFJk/x2itaUKXgNa1qUv9h6PwV02zoE3Ts02UiagkyHE
WUBq75eUnSlR0QZLSvKhuB2h/GIUWfFNVbl56RB9TkVlGfJVBI/4A7RoFEAAvVuv4KabhpHgpQnu
ELduZuXT2K6GMGJT78cWLqskq4rguSaFfQ6rdmI1EOSFUHoHJx9R1mqiOlbxko2S7yeHxbW6aOuL
HCC5z1fDqUZwIIO3SQCCAkbt/XDWDBpvEEVfdD9fmXjONPQ9nj5v4sQQAvDwvyZW/Qgqq8ZfoglR
vHikuKzDbZCF8RimzM43Pf1yKXOBu0OHA3p4BHy2NdKXsjngtoGH+2BAyHB2YgfkMoNBVXm4E/SX
UX59Q2E54krGxb9AcFf9m5zJIB4qE1BSjkBcSPzpX8TbKO4v8iWo94EytbrTjCzQHqESUmbZJjde
tf/1O/Pd91d3WimcSvGxwTFdEWg7vlZz8vkSOHHmYBkvxHPERmDJLKvwzVXTq9JuetNYLBHiFqN0
Lmw5tYqXhCYoI0jbIrp4/32k0yzAluZyX4VxNlwaRirJxeddONfEag7aPONmmENHVGuZBr3eW728
K6S//XozCIXhEoqSJJJPq+OtEF5h+ihtLI/sEKez2jLnX2z5t02stjztQ3sMqUY1cpjFNmi6DkC7
Mkurjphn5v3UoL1tarU1ZFaX7iinao95++ZreuuNl/Nw+HzITtwIgFYB0f+35PRBXUkOQTi3A9Iq
HU9LcjF7kdnG2c/PGzm1gt82spoXMeI5nId2BV2z8PdsdFOUWfrM3J9qA/IJsKRdMoGIwd+vYnBH
LRgQlfUehEjw8di/oV2+YS2uxd+qTOJW9cFapPZDPm88ev+lMVpoQIjxkN6GAhWeuutjqhhbJO0D
ix1mhVwHpGKbr2VL/zYAxxO85JYEFDiFqwHKWd1OOWOHKuqy701zJiW0Gn98HrrReFiBs4X/+3CQ
zyYXfjCa8gAv7RiGsyZ85z8fodVV+E8LPsLU/xzlq1XEndFSVmPJA2g11Iya8Lq0IpPteAlfja9V
4v5pC3YCi2IkJmZNhydDoUVjqhZGKjsxXcu5jT7vzKnhAiYEqpeQWEcWbb1cKRwE6OzKA52qBLWe
iJ6zhFmG403w9bcLkBHxYZqFDM2He69XBp/BN5SHpAtvwzDp+9iLrC9C9P5pBURhRFh4lH4I6pnp
F12uQ3FwmJlkcxgjXPgXI/WmhdWJOwY1xCNHtFD3PNaFmehzLharM/CfPoBu+BfgCJzpMldvLtiQ
+W7VhKY4yOqKNVC6v+j6K/XF59zSCmhGf99yCK5gnve+lXzqPDFjmx86JTYgM3DEI18eKTSC9CU4
pot+/2qD+LSkY5gH8kCKB958674Wqi0dQJkC6AQkCKDHtyaGG1kzW3VRsMOUfRvLmH/9gML3IW26
0MzwIl3jpATsxfywzuqDojLJXBIp40wYcmKiwclB6gf2UstMrDad5cJ9fVJefeidjTBuvPYqrJL6
nP/6iVYWSWyA8sCWwxGyitcyz6rrQA/8YER4F7xW4a9zh8fJFoBGgeoRPIgR2L5fSl4vGmmKETNB
rkTwQot7mAZHqj8zXCcO3EVWabE2CADYWAtkVxC3G10U8Q6GW+1K7SaGdhKpws1owtU1kt33L6/f
d+2tBq6mMhvaEu0NdEo9R6XmF1+FyxImULPHCoC3JwAoq50+mOU8VqPPD5ncBBkg/EEkna8FIn/b
IGCgQLIF2gYATb6fHAKgpBNA//dgP2sdf133CDlwQPMXPBLAFn/R2m/OqryxUC/MrObQT8+2/Qqm
8OdzsAo6//n1AK3jMATjCkJR7389Xpt+Xwc2P/hHoqKwvS7q/b9oAVmOv2kIXOfL4n7Tgxq14bFz
JAIpWJUFRRGHLthD5blXzak9suCN/tPMujgsK8A4WhfNNCx1+DejPIK/cY6Qc+IWxzMD7EJQjmDj
6a3mGhlUETBV8YMMX9mxP2ccd/Lz0PTEQxwnCu7A90PV1oMPYWYTyzVEvKPrFEWXM/O91l74Z8Jh
D4yNsWgNren8pi2NoCstfghMI7L6CzfIkly8lmWZMmOKKGgdWpiRGM9lHk+tNKShAPAH0QQMxtVu
D2rK22522UHMryR8sOSjPf35fKmdCIFwmyyvfkCSLIiKvh8/hxZ9zjRiao+FsdWQZz+vtrPLfwfg
e4T51+3nIRaAfQn1AsClEcavmlNQZem6jB0GqHMQgfydtFISxp936tS4YT0stAj4DaHa8L6VpqRD
PUm0Iodd4G+HMbHP2bme2jsoH8KXFlU+rItVE2NeG6UvcYP17Bpy1GkhWdTp206fU9Q+MUHIM0FY
CPQShBTOasS07XAgtCd6UGz8PnArQaAJQJEReWpIR+0/fT50p5oDvHJxNEIWFMfb+6ELpSJASfH6
ELK9ifVWPgibRBP+mNn9502d2LowTgGNDGfDguRc/v7NKVeNDOH34CLU8J+8aLC/flXC3wqqB38p
qyiXvf98Ns1ZqzAth/q+6GMwfz//9SfWGAwLceUjA4iC03rjcIcamSmb5qDspM4S108mK/28iTWv
aDl4oKkBkNvCuUXlcrX/82bG5LeI60vvZ+7HbCy3gWJxNWyUua2nC89/DLufDb/N7HOPlhPr+13T
y9+/mZzW87vZJ5k4jIa+UZ5O/JHsGpZdwrb+zG79f7oJBuOS1Ud0vjqDzIbWEgRHcSCWivPyNrBv
nOGmFD9YH6Ze8OKF96QQSeapuD+3j08EcMCSAQ0Cmu5CQFitEiDJcqv1AnEQzm/VXodkB4Oq1J+2
mbzI9XyuqyfWPIKSv5l+ACg+sKhbGY4iHzVeavM3yDPGIhghWSfivEIK3n318gvUmDo4QNlUREJ+
C0nahD/OLKsTexyFOdwqi8wgwKGrAKYQ0q8cW7eHYTburAxbA9qdSUaLjZ2Te8LsTd+R7xANhScn
tBeImQ6A2uZ407AJ/DsF+KRVsCJqSfPy+U/78Mvwyl/w48tsIGO8JjLkLBjojG111OMdCrALZ7Ft
U4duzfwct+DDTKABXHwhNCoXypm5On3IKHTftr04EsbircirM1N9qit4pi2gDAhg4Zx7v4G8yZhs
Gih834oaG7AJ3ibdr06+0Obn54N2qifQhcJzeYkV0Kn3LdVVqcjInfbogbyZMrr58ucBtnUX0gzq
Hh/k08eCyFq0tDsWbp0Yo4wBdTiTd/uwCfGodZDVWxT4ASlaZ3pcbk/W3HrD0SV/Kn4sxq3ZQlvg
kLlexJ2nL/cnRCkFXpiQ0voonmL3hm6J17RHjrK0eWV9+/rnkV4AGg85MWhMrQ4UVNWywalpe2zJ
nzwl/M/XPw+sDwTtAWID+Xp1Li/CiUHl2e0RHrm/1LnA6cRSQo3jf19fFvWbU1/0zOv9grRHyV5i
j5zJf364MpF1efv1VazulCofoITUHp/L6WA86/7x62ODLBvONAcwpQ+yW0an6wFPTnms+Q8Flnlv
OWf2wseFuugK4NZH+hm56DXyrXEFFAsKTC4Nb8YR4b+3085v4l9P84XRffl9hmgPNz+EcfAWRzJp
dS8aDu7eoCnbo6ZISzIVM75x/YfsnJXlx1lHO0ARQoXaQXJpHcpAaDxshrxvj1aRNkWqz+zuc59f
/v7NohpNs+54jc/33a4QD3Vx8fm0fzxp8fM9WBTDrTzEvlgvWicsaZ7h+yZ462OT30nJYstisRkA
IkCC+8+b+7iKgQFBkIIkPhr9wHWqw075+Tzqo5Z+ZOnX3H/09NdwTLj9gGmBBB7c4/BQggHK+yHT
c14hPC7Howa43m3axH76vBMn5oRAJ8DCkOH7QMK+byDPuhpIk15jIYNYd0ONr38funTeP88vYFlW
HcDQySkwK/eoNl0oII3wZQF70CoRJiy7HRWtD3ZfM6vqyfapewyrZ7c8FmwDTYBzhlInphp7Dxsd
uQVAjNbBIXyGJoRQhXPsDoSMiepYSr0zccKJmXjXxio/MihfYbWhjaKwk0I/SnKuOnDi0Fr8sFBD
WSBxH56qTtP38BNFC4ImjNziYtnU/NWcLg0nrcxz+tInxgyvRtjVLVzoJYX4fmWZ0P6EJjixj8Fs
XlQmFBcg15FvP1++KM8sK+hd7QYIDFA1Fy8rwLixR963I9t+znTmkWMx+I827fkN/FP5xViARwMr
APsAd8fmLis1j+3MJ9vWnrzmUgOPFtWGgTqJlXkQyyxDT25Hl9U7qdRPOwQLKDBq6I44Rt6mirrl
r9mixQOtM4NFTkbAA+GlHRSRo8kvz4HLGOTcyaWsuF9EYTiWSQnKT6p7bmzD1hsPdOzHgzGF3ouD
p7CM+to3NsoSVmSa+R8h6ab3yyIqCihKS2lUMSojbTzkUEudw9G6LLLyZ2lAx1Aor41Cp6qBX6Xy
tRqtfje2E73mgUKStrWLZ8rh+RTRabKxUhVOxDp3NnMLb9lYUve5ZcpFGc0vvrdSeVUE++KjFejH
WndNMvtz9cRCv0n6who2bh0S0JX4GA9WNl8UdWVGoBtVqcgMXHaqeoBre77rJsNMSW/8nCcnaKNB
zTaN/Dxgf4xphJ6XNxSpUwnvVkzWA7go1UMrhHFhidaOA7f36zivZ8jHUCjYkbSPAJt/6isVfteo
+HVpwEpza4n+pZLDkxXyMbKayb4OQgx6xEOQMlslxh+laPw28ht3hgcmYw+TaPCwso0wu5wIlOSY
XQIfUGgweoKWszrhnAR7p7c1KijAPOW5GsD5mmZ57ZNm+lWYw6to824jRffMZ2T2IkqM3IKgDZTp
onoIHrWoH8cueLLneaIRXPPMvfIrLK4SGk6VMeWJOfNARGzIxzDywrFp494w+G8vWHA8eZbHQ5fx
Q4Es04UTtvew93l2rXGf85Laie7GtOjMV2XpNsoab7wLu1mrpAt6t7npjKbf6pb/qbXjZxupLLgq
d4N77xWD7ONMwHw3sRTRWZQPQRfEwTgVR21P37mnOG4UwxuR1NGHqi2eLenvp1KJDnK5/Lu2xK+R
SiOSFXViDvW5SLu5jjOn8KNC0GDTCa+9DI3eI2lRCA7hzJKyxIS937WaaSEjQeSD4+UExLciG1LP
K4ttU855NLhKJBb8V/+IahSXVcUeQH7KI7OpHFDh8idIRZJHj9vN5TR1v6WnugH8u5xfiXoy4l65
z31OZj8xfNIFF6yYrd+h8IzIbie7fDJVVUDuBnQ9pnsdzaJqEM8URVLneN+iqvUIsXNTbQ2Yn/dX
0ODqnbvMhHzz3LVzJF3VJGNGqngcQi/x6+KPV0qe+F3Zq7QJ3DpyVd/Um2AcZiwgiBPZ2tyVEzF5
5EyOlJfdxJzI710r9kotY57LKenqxtn5Vl1dmHDnipEKU4kJxIpN4byunPFnwYjcejXLY505bkwb
4upN17WuAwGe4DcBGITtdNXeVE3LbrjG6YMF0T7YjO2m0tjXfiOM7TwIzuLOMYdoyIr7bKx/WEGJ
40ba5ugmLOyb7qoNinLnDi0MAHteDVZkWA2PWFlSSAX5ubwRxISPWxVW+oGbLNeXyjXyC+2K/DhR
fzKS1uoFYixo7lRGTrbBnOWXUjFepKXh99kWi/Ouas2tysAh7O3qu2/CSRh3bJt42tNx54smJrTN
QU2psvJWMggitGNWJXoYBplOrr6ecqjkDIV5ATHgq4JiAdaDZw0X0FcJftm4LTeQeDZ/Ze2mrzcD
/HFSM9NY/lBhvhtLx86gjA4CJldmcNsWNiuSqnHbp6Al0z3qpj/70jKvmRq+QaOzuuCcTd+l21Ac
LUVHYxhAWF0663qMa2iu73IXINbaNceXXrXZlgwBewC36mHm5Q+YlonLwJbuzq49sgskVge2sBEP
7pBFoACrqDTMIkGCN4OBLp82M8Tpd0aVGfyaeMMwRjWbfwrXLI2tVTOWHUPFoEer1RTJesinF0c5
dlJp6Fj1OOujmjpegpqqk/SelBCBV+5sxrXXhOAXOWFEgvrXIImOa2PA0crhsXXZupVQr6GaM8BK
XQpdQq8rg61jMGIlSmpdbUY+Z5GCMlxU2J7GhT3u5VwICCt1mIXpRzPVQQJgbxEJe2bX+dzuOk1V
pIYaNghW/TMMkK+igt4pf7YTUE5J6ro0eDA1RPddPThR5wjjB66NP5NTFGasmqZPAntqeTQPiPQi
3ptCbEmeFdbWx+1XJTNosdV2mjjDmqXQz6ugdmjFiJpdrF8wAHZ+gFwdUdmYAFVzUfpGPNcwF7U4
j4ocv8wkDAur1mTbGMROC2oHcdEH5Q0ZKxbVEAMWbgagFSZGDfg9uJ/7IxxgzG92m/MYrqjYo9kM
eacUwKl6IybTTt2iyrBas+7ojSNP2kzIfQZgQYwE4xS59TxEhI7lDuYU+bYeIW8ZKP1nwgjGuGZF
HKCQB7Vw0m+XxCR2JtEpcTRE+Ao70z9kbRUb0yq/AcaTpdwo1Q8cfvoHGMxTgnO5uWoC2h0CMIlx
NviOjDNfV7d2Pc3fC1o35MboLf0M6Qw7mtuWxLCtaGKqrOxH27JfVue5G69w4ZSxUHjNVk+xnkvz
Chzmehv6/W+HqAOI6o+2cCRwMUZwDERJNkFPvTYuRmABCEoryMt42YVF2i7JBG3i3DWL2MlCezdR
qHpC27e7xCm8BEtBk1ZF69/jApO3mlT9lVvBzLyysT16u/HLmOG1tdWV028zu9LXYZghCqNjYCM+
VXPEAy5vYO7q/CBD+aTsgD5qBXKgOwbyus7tIrLLElZ4HaIl4UtsmNGs/G/BLEMBFs5Iorwk/Hen
TD/Bb8Ut3nWQj5tDueRZJzf2bNqMUTVAgeqCGX0XG95QqbvBsegvyNyRCPfGUwsJWuWwYufOIkRJ
VoZztbWceWhjKNPuzMI/VJ6usJCtOvLc9kceqG+ilM2FEULR2K4oZB+vA3dMWjVucORu264fLivP
cBLLGL3LeuIqhv+LjFpzsIdN0QQkba15wW7huiYT62Kbw6K3d9ltPpM8zRzapqNhDfgXHVT0XtrO
Z/EQ1laaBUZsqkEnhUeSQogyGsNgRtFg/EMm66cWegP3ag7LHtQVqnDrlEEiM/d3DqEpUNQg2+/C
NzHy2wLidiVDZq6gUVhCpsT2hIrxuptvxFAchaavcJysN6MAZXOwuydSySKube/HPLnFVaXcO01s
moAR8Ic1PLgtc7P/DUswc1cEWX8/B1mGs48DfGzo8oHnqklZZk4XufB0mE5ObZY3eV9KQKzD/NrE
sG/qAO6vga+bMLHb3lURaQyEXmXl+qk2w9QMcLe5vG8QuxnCRWGOl9/FhIsvMiWhR8dU4xRDsIm8
jMDd/vCL5gXcpxedexmUB2mHqK38QQN9n0F/5iBbhaCP4qDZmZ0aRFJXXm3GZanHNg5wI/0egznY
jkE5vCB2aBPkbdyIOQWqMqVqZUpzQ6ZuVk8pKPTlNWyE2zubafNbBwH3jfSEiznwqiqGLwMLI1FM
2UOlBBCOmd3V/k71fmNHuTPMc5L7hr0xbPNPRtVwV9v8ofU8luLcxXvBhGSSxSGDDOgR8FODwfKX
ooM4HQyxvTZIYftGt9BnQawBGMMzqP3NNd4MPo4KA1qJO+4wad8bTDjNBRWBwzceAtu4hqr6pqpl
lVQFvUeJ8HdTIcRr3DImbj/hDOzxmAjnP2E4KJzhLk4dH78eJEs3ZVVQPQGgFuxmYZfpWMJuZsK+
PipvRvjeSPVc2K66NxzjTrYDUF+hr/D+gdwx78DnSiH12GwEp9Y9quxQf4akaFFC95pDJuHanhin
UF4eICmKyBSlCdVLiXgRop+5NuFC1hvejwET9COrQze/cRWSyj4AeRdmMTbOpRisW9ReB/uqHUgT
MwfKH0AVkz6lQYsMTz6hGgOfHOdWekUAE7j6l126iGX5pG6tsNCRhP/jFZQjGhnlI+sfnKzqLpF1
0Sg7uzbWLYe/hoLkvL6CMQDgKKKu6NPo5UEE8XeMA4BKmxr/HmZPFmnS0DZfPHeuTNj+IP51xuCb
UBA76loKSl43F3GVl/emBT1NKHscmakeGhQ7riChNyduDnG+KQy6OKOM3TUm4/GISugT9/i3WVBE
ZSaYJV5vYjvThl5auDm2hSWCbW4rG3uZBEknWn5lhoPZHmAhZkeBk0l+k2sq2S2swQ/KM5/NGTfG
LsuVE+wz02xrrL4eUvay/sXc/t4k9YON8xTr1RmeqOmKh6DuLBEZ9jQ/Cacfb3Hc7gKWewnwdJAt
FmHwPBTzkxP85JTjNhSGCY1413gueWlGNQLWMoJuPxIKtHO5n2Q+XIC9HD/faRr/5zD3QdQ7ZJ/R
0k2nSTw2ZV/EvMTGYEH32g0L5rlqnhw94vU/4y1IR9lEPnjaW+nVPO4IrMX6MTTvEQU/QMO1eDJt
6r8Ql9Kr2bUk7tIOcv31mDW3Ydl6sOB0FbuqYXiV1oAc7Hq7pubGmvPs0AQ85MncKi4uZqc/dNyr
9K6oSm4daw+POhpCnqPX2as1TK+V6q8HWTZJ57GXyZ+PFoX+Udr4ZDY3iNZ+EgiNREwCX4rUAhJf
kZwXfrwXABUU+BzS2QEZsb0a1WDG52a2L0PV+DApc+Sl25g/8Qr46YR9GTd8YpHLzJ92B/6UjbMo
mgsMBmpZDHXlkWLMZKYeZ6Bq4imw4A/T18Mf6UBDtHb9PJ5af66Rb6D5TvGhvxLE6ElUabHL5tyI
w6FsoIYyVu6hyv+PtDNbjhTnuvYVEcEMOgVy9pB2pu2qOiFqcAlJzCAJuPpv0f1HvDbOcIb774OK
jugulAiNe6/1bP9lqFGtyGLjccj9IMHNHjc9zTgWFnJuzfTFALckCrzc3Uwsr+NxcvLtpMNsXfFU
4pex5sHXpcIVvrZQ0ynl7Q84NfqETThs43oK5ko/kZuCURqbGiUOxZSrs6Gn/KcgdfkNJRZLtUUw
qL3nUF9HNnYeFevAPU0pD58auEm2gW4Zj+3MFDcjFomnWlCGGe63PRR8pg8SXWY732vI/3aTPWiZ
pJURNOuyKnwAtZq1V5fmC+7DOimg2rpTPJerrqg6FDhyrJ951ctxqyj4GLhIQfFI55XCBBaX9GYT
d7AXbOoh/IaeTyOcTHBnC3FkHSfzXOWu3gqGy3+gtpllrQnryd5sAx3DW87kXd+L1gWfVU4r6TF7
z7qwjZG3bhNX98+Ijzpb37C/kwxXqqEiT5nCiznCA7zGu0m5edJpjxO4oL+Drv6Ow1mwmjKH7HQL
Th1B2n8IhD7VNOv7Vduaedyaus1jwwRsuHFSlrQhrjb9mP4KpEpjz8iL2HHzbZHbW7vxt5UxFm2M
Y3ODKkPTqumGLfHzrdN+C51t73eRNXqv9kDbddfU1sHJMqg0EXd99RD4+JkFPS7ipUll4uckj8a8
vMe989nuqFgJpQqcPTu+1iToIiG7/MbViKOOjfl9NFh9AIAmKBKd1j8tY9IbrKts22aTf5e6rn4Q
aU0SLl0vAXHrXPTTb04rbwO3XYlacrad3+RNn8cwXhEDfBYvPCsyPNdNb1IsxSkibjlTicC0iEVv
kV2TG0XCPQUeWYqN5TfTpfcdG7KuthPnvxGNDw45ZD63jPpNMuhBgQgYuocprO373ipcxGoKw4yU
mwITHBrfiK2P7oSiGS0YQ6uK9+xG25Tj4mwCTCPLv2FmvLZe5UYk5KdA5DSqcWhOUD32V5qWJMpT
KJ/SiQU76hW+vx9gC3p2J8S7gF2owzjTqPOraBuGsUetHiAMDtg69WqcA4gBI2JaBJG0VL11Ol4/
sZKiqSx4UcRWicpD61Frp35lsgHyNMXCifVwmr7V2A42vYPb7XrAHfCh9W1cHH2/rn93jrAj3TWP
rdXb68lXgR33PNM9Lk/luRT+sMcui9TdSPLhRuUsWA+q/gW2BSyKruQjYmxt+tKgYmoUirZY0dYg
d1nZmImgqJXFUb8xQBmGYkCIkPxABIDHtC+6lwlatHv8pHrEVQgmwciYcOHCZSFc+XbDzEiUabDW
6ahjU3J3jUT489i17JUg5HkcVfoisRVtFYSrMdxylorbwXBWU+q/WIjZ5ViMY7/3ewsdJH7L1u7x
ChwMy9pFBZlE18b4KJxOvAazkoGlGqsgoc6PHvfOgzGFzZ9Uzp/ddI/48V0ytOmIUzYiZAmgHmoF
NVNzTgnutJYij7bK0li5VRDZToXZWBY6yl3mxgNWnTVvqwFxzdrGvwJn+Bq6RfAC4R2XkbbZfLEw
hIth5AwD1ldchJ1a8y3rDEjYIGGGXqFGTGoPvuOwcc1iPKIkYXjramYkY+GVm3mVeOxbTaaEm2UY
oQiGQmBhghSSOjrAvUK4ftxYjriSfb2UWoC/z5qTGHAqLrVpde1aKdWjcwrUyxSslLOt9NfzVuAY
QYGAajHQOriLbIwIQpwqCuEg8ZZYHOW1rqjGLmR7ABQEIhaSLvyzVHR5iFY5WVc6J3DJOi+2rnlT
Lzx/zhRDDgJzA0H68H1WpBBmSkRHwlPv/cL6eZVCfOETvH3+Ur/pd4FGiA3Pz2uF6NDWLXcofvL1
TnrXyCK1Y7V0DLMSjVjsBnuIcSV5dKmPIJwAPA7qQPiG5//+Jh9tI8CDQmN+ALXz/pWGu89TUx+f
7lmz+Bx6FhjtYNd9//RwJI4BQqVzgprM2IXFlWT3rO94n/Z6//hF3+Du5tpdhseb9Q0Jdmra6XET
iGvSg2tvsZgHiEoiv2H0zqmcfk/Dmf36/+ukhbLBrruaIifsnGqgrG9L58oXvthJyELCn42Mp+8t
voGvitJnWPpOpbkORTTWkftaka+ZmpGjB+QQ+XPo53A/DJaJzrS2QEFCyOFUgAFCxioqv8gs/7cF
VAVHrUaQfVG46v1QYrwrC8aJd3IRhmTuqqi+auGbX+FNA3OO9c1MAK9z4nWHBqSDaklhkprX9N6X
xhGE/wE8BjCdfigdZTTKQYTJdk/PiJlFPriFXx9I4EEAYoB880cHnyahYE4t/ZPGPojjeqCNKy3M
fbCYcLMMAz8fqk2glRd9JIWLfKnbByel7wAMQ4lrvWkfSfn1GfGumTmJ/+ZTGAUXlIRopka6IKH5
FZXBhRmBfLnpzXhtyKOWDIGmQqwjy6oAp2PvVgyJV2xcpIZbRGA+/yAfNwigziB4hJw7hLVkKeXr
fRAmi5rgYuFO7AZg4BOyEcDKS3XNZn7hlWCFg/cKpmLf/aCOohmS07YIzZNlvQ5AKesBV0FkmxHA
vfJOF1qCrAxy6GAWYUPt/f7baIaq3xh846kfbdwFGt2qAzQF9g+hGSKQWZh+WUOIwirgeUEijGEH
5Mn7BpFVGyFy691T1q1QY6S/xnf/x9mzGNSQpNqQ0MJIPetn3jfQOgGuKBWOIRZBhA4FQ/O4YHkI
8XHb3U4A4w1RUdRWkSCtQyH6tPQOV6sAtAurOUxWKHbINrJHCzIC1F5p2QYRpuAOR9bxxilG09gA
IiXvLSRk75zhx1jdMNX7W2F5/To3qV6VLUxNzKwD1O7weHdvTgFdDZ5p/OpyYT1yjqPn5+PywjeE
+3Ymncw17D4UsiDBmJn+1DqnEGspyc+jDY3HtEEM7/N2PorZZ5svmkJ2D2cAjJv3XTsIwHElc52T
8ljk6KNEyWuEtMYOwSmkuulwI+XGLna4AyLIfGWx+mhVgjQNg9THxjSXI3EXQ9WZg04lqi2drPsu
8CK7pOjg37X7RBgq79QgyiDOdoUq9HGNx1CFCAd+GzT8gY+USr8Kg6FOTxmlm9Qw1g+fd+mF58Nj
Dh8EKIcA/yw32mA0de6nNTs3lb4rrWLvWF/DLmGjnSnf/2thHjxvFt8K5QU720MLEgnVfmX4X1ZA
4vmQkM1SMn8WD75/vvD8rEBZVnbmHKeE+Koj8WIP+TAiYcRBFrf02BFZSzOXAl/dhgqm2Nj9f/kE
bxpYLEhdOrj12KCBGtHIs2lfWWA//n5cWABihKzWvFDm1VR96lQIjZ1gRBT1j+Gaz//i8/EFgBac
r45LW4GwqNFXOjVORXAorY2+RuX7uOlBd/rPtMN5H96Fxfe1jT6E+s4T53DaleTM/XX5RdIuhuj7
Jhbng3JoPBP6F3H2jARmrIJ+eRKTfxyzcOXhTPthktHQaIRXhuLsmrtiX10r+XjhC6CyJLjKoLSZ
0EwuNhyls1wXk8HP5e8MOmb19QEEzz30jVggsPYtmdCiKeyiGYk4OygmaUfVy1dXoNnS/7/HL27V
tmr9PlB4fFEeQnnbBld+/jw+3m/H756/ZJq5SCEK5eL51swUhDLBjhCaR9I8ZmF+5QJ5YawicgKZ
N6STsHcvxd4D9/0sJ0V5DvynSqpoGDbWNZvTx80W1p03bcyj4c162hQo6VrieHY2VrVmkVpZc9hy
9eWP8q6RxUYb+iVACCkaqRyU2eWHqfz6lJh3BhvWYtjvcNRcvEXjpUPHy/JsBmLd1sY+zeXmP7zD
myYW66ruUr9M07w8P3fj7cC/vK2h6IwPeyqmNjaf5bIkctUOFNndUyF+9ZBd2VfOOhcmNbxsUGET
fG447hefOa+g/hmq1D8NZgLgtP31D/zu8YsPLAx4byHs90+KDeucnSoxXpl3F1/Amam2M9cR5/v3
XzifC4qrSaODWmgbg6jy9JUW5t+4mNkQDWFfg1gZ4cSlTZinnQU7WxicdLuGvM0X61StPx9DFyYb
eEW4YyPs98+sfv8SFbQ8NuonhyePBLHL7yrjUNM2zq9VLL/QWbg8wqxre7ANwqb5vh2Q0nPmhDI8
UV4f0n1x9ZR0YRV818Bii8vsLGtBQwxP4i9URRlZeyxGnefg2lVgeUiGswJw8QAAKWBBcPlZ+vmV
5aZdPQTGuQ9wHrMhMLD3hnwOYFKQcjeRMYHYCxmJ7MrS+49f4M1omC0juEPicoDYEW6ty+hv2TPH
oungnMcBuhJoj4QbUYgfnsg0OhtWIqHbptUz6z39mha2fNWVTw5lrdO/BfGLfZmaz1BlVOvChpbP
cCZgxT0FOZpj4GrRNx14HWOehY9Z39CYSDu7D7sOZXgY6SGC3isnhp9EN7QArODJAMTdKOtuRVhL
NlBA1BtLOpDWQXK46yBUaSJbDJCmF0TkNxCZZo+aeGd4RK9h3BZD+N9+QVkufBQMYdyy3w8tahNV
ZIFyzsw7fNtU5Y349vkcWYzdfxtwHRc+z+DC8SPvuh6sT+mcTVR2grC+VdcKn1xrYbFZdEUPT0+G
V3Dld2OT/ocXAEBzDtfh/IpD7OIEkpUIo1Wdhce7xobxbHvlhuJc+ARw58GC6cISCcbqImTqaIY4
Wtg4Z1oW3ipIhbijgVU/WX1Fj6YH7JPhTe5fUqUcwguoHSEq9W6RjUY6S+mgWweO9Pa1LfxHry3D
rfRC67ev9W065sXWtHWI4IzBk4Yb9Q7QemvDPcPYTn0BYLYys9WEel5r1UNRpWAzgLAuG+IRsFco
Nqeqi2ohzT9Ng9EoU/gnpnFwDpAlDV/b8+eBguUBnWAhnIihstxzOByjmT+4Z8f+S35S5/nzcbjY
DubH4wOalgtvFACzy+2g7tOQFGHqnBFTjFxoDoZhDy34540sS9T+2wpeAAay0EOmbPESxRT0gyDU
PQdjkFT5Ju2+kY1C9Mb9ASEexN9OlYjXWePuJ8X4x7ce/OCHQqDcUFe605rP9YsVb8bDgZuJemfY
pRbnfpSsTPNxrNyzLavbtslX2s2OVj1B3+UdzGy6c1LInMBncCprZVfXipZfGNXvml/MSsiKpOQM
zasOIkoRwa1j1AfqTtfiLsv3ROh5Nk6iFgICkTN36P0KNnWSeClm7x1ihfcG2CZ+jcVc12Lt5A1f
aS7um5B9G4yV1Ymj6bLk829uz/PzbUcTFID9Bw+CkCEilcsFQmgHd3TE1u5tOfW3lSQQSqO6L8qO
1+eiMfNbJ4T9KePCncN59g5jp4dKE04cgYi2Z25lmNOYKvJ36rmXcNTAgloQDF2/VXoLefu1s9c/
i/ryF7tIts6DwwkhgX/fZWarxOAzJ7vvesNbscFqHlk7jIniqM2oED+8G2urTLq2DCKe+chOOKiW
BcGrWas/rJTiShcuxwpqvGGqzH2HqxHqyy1mjcNNFOUrcvagqV3uai3628BiXpxLqJEn5l/LH11s
D7kdtIggLAoBvn9/YnayaGnFH7IsgRms9R8ciNWdr6UjMe3wVm9aWcwAbtfjVEm0YsEqMwFXdc2/
uFzSlg0sPmOr8qErGRpoU3gcgidLPbZq9fno/rCMzI3ggjETOrBoItnzvq+w82UtzF/0genxIFh1
5xrOJkBtraiW8n5w7LXlpUnK0mNgwWpQhk+f/4BLL4lkInhCOL1hJVu8ZN+HDCIjkz7kmUwoczZd
cF+PVw4plwbE20bmI8abWzPK/gkHNbzpg40q4h3j8PEh7Wc8GOr8H94G6oC51A5m3tKcKz1NII8l
2QP0rb8yVv3xfZieUMrz82bm8/q7CT5/tBC1DBG3tWChXXSaVQ66YqWTPXAQESOZKTAjIaBj1qnO
NZJQzt/GurYOXmrT9RB3BwoDxyWyaBOfp0IxYJ49EP8X8bacnQu2d1sSNaSLdHCt9MqlcQGmOYr6
WShqAdfr+0/WVbChUd1kKNaws9ozb59xLPm8F+evvuxFQBGQOkWVLbjNF9cugdq4CP6F9AF+p9A6
lfxruaZ5gQhwAUZ3EcB3cL97/wqllU0jgWD12MA3a80b9deiBP80gMiuDe0SRCnQXLxvIC9Ladid
S46FXpnr4NracKF/wKtCshE8Ptzil8VjrLAORot65Jiruxvl/YcfDygJBB02CtQghf3+xw+mU1pm
FZCjkSE68KKLK3PkwpwPQR1CpSNsADjaL8Yr9w3ujJmmD50Xpfy348c2gcj5a1KF+RO8a2WxslAy
sFJTheUrLzfwSvwMWvG1WNP/awKsCoRfkYo3F/uMMlNc4SCNRGnlcQNN6KGF9/HzmXC5r/7XxKKv
Cgoq7DSgCWrvHSMJ4ZUsN/21bNaFKY3oBhQFCKhg1C7L/xFH1Y0CPeaYAyQ/OsBg7prT5y9yYcgi
24HVF5cBzAh/MeWsMO2nFoSaY9/HbruF8PDz51/oKDJv+TiGQsP2QYJUmCwUY29ixlWvJsqCmWRf
KzsGpvDzdj52FUYVkIgWSDfoqHBejN9sWEMeehRGOXKcfvfiPn+W6suzDw14KHiPrRffxFnMPlgv
y9ajYXgs6Q3bNf6Xx+wcApr1NRCDIiCzGFCW0SHnl9vhERfK8da7VrfhQ/cA24J01j85Z9RqWh7J
B88I05w19lFWB/fV1gfrWinUDwMJLYDeAcgQ+EwzCeH9B2iNIW1R9NM9gs+UuB3019PXFEKocWTi
E4OzYWE4zcTT9y3ABxdmLbfcI67pqtgV4ZWh+vEWgC+MaQbAPgJiuAgsdgdPUdWVaT0ds1wmcCLj
qL/B7TUy2L6EPU+Ed2w8afM79VZtuk2bK0Pg48lybh/Y0LlOH+Q9y1O4AjGghalvOlreo9uicFfq
gaJ1mGCoQEzsHuWscSOiXz2UY9whPYL0C4KpONYujv7aMhBlBbPv6MNYahxEf2WBuTDy8FTIfTCo
L6hYZc4Nt5D1eDSBdZO3brc3sq8eG/AK2BRxp7dwgPyQ8kRdV+Kkrjkcc/uP5TA4GF8/X1yWQop5
6KEFVELCq6B0/BJ+alOowWmjBwzuNmK9hkIlxgVG9/fGdAR647vH/ZU3oMZ4R7eft32x/2YaYTjT
XnGyeD/qkWKvzIrVw9GR5FmN5Tcx+ienvRb2vDB9HRuHLtD6cXvHVvC+mWKEghBo/fEoUVd3paus
2uYiv6aanp/y7gCJfsTQhjIAQwHC5vll36zSjBRGp7gxHkMHJp8ea5H5avIx9swCNs7Hz3vu4iu9
aWyxtfkUjpWyppjOHVwDRQJB8rUV40OkY34fZPLnrQd5m+X7gD6H+Wx4GNzkFOYwK/n5Rjbfa0tH
rZ3FxUijolub1yrpXuxGHD4AlMag/BC6U3DMCoT2xmMmOx75yj8PkKMIv4pTT2663LyyMl3sSURH
LAgKgLZawr+E2Xi6lmQ8BnCriay4mZzuvzQB9hMYhQHs8sujfz25FvVrZzzqrv5rtuk+KMLN5+Ph
w1Fk/lhvmlgMcZw+OM1bezyK/qdVWlFR3g9lHmXelVFxsbfetLM4iphMhKiBjXZKcDRIDWfktbp8
l1pAgG0unQIkG07U76dRhsWQw6GFFnonHqhbREMgr1Hr5zDhYq4iSzHLJLCuAum4WHjMsQFGpLD1
se1gzsbxExHTZoBxt+SkQwXxLGtgTq3yA+HSOeaZuFYiBmnhD4tfMF8XcBWElAVHyKX4UNX26MCg
Px2NqWfrLhUjkA1FQOHzsFr4rASK34SY2UAB3E2ibBKD53lSeaSPBUwVYIlKFQ91N0S9n06rWoGK
EFK4lKYSOADYiYpsLmPVbBXEZFGO+vQnKh14aGTebllhhyuqO/fOHbX14AzSSXrgdm6rIVTb3KLP
Tt3pl8J1hj/CK8jWo8x4FqP7xwgA/4ZSgz+iLnux6obGTQKcLWLL01gRwvJXLS34ZBxzqotEVrJk
ERhr6XYidbE2YDvfNWzwt9RtVdRLf0p6XxcHwsZx1Zhe9RR0oMug0qq7kllr3CMfaiaODVyKViOc
KFld38qpIpsJQeJ1l8tgnyrY3UBYqYFRAM0FnDoTGD9TrybehFmEZBuDjtSw4kz44WPYFvJBmy27
Jy4cmq5L/1ahCd+c1+b3OaoMxOBa+3GKcqkRFRXSlvDm3hYO0Dk1HPzJAG5M0sAVt5Jt/5M7MGe7
Huont+FoJdjJq6jKivQmoL55V6Cg62NXuDcUAcca3sGxHOAfTosVI8KPgB2nO5/2I4x64hZxb2tN
/QDBNh7+8bxiShhvGUrLB4Ac+aQG7og0K6m5sSKyE99KeHITKkUeD15pIl6G1HHk+kNg3fSMPc7g
aSBLhvSBc/LLQa34bZq7Rn5nwliFSmquzIA1yb6TscXmDljuN2tioQYyxKUybtvp+9hyr4tLKyzu
jdDQiRMS+xfKG3VuojF3f7CQmt/tvu9WYH0aPDbGIHiyR7v8lQaFdYY7uroxC4zGxiavrVn2L5MD
Tge65oSBMa7Son8tjME4TRUOacME3FOlUIFv1wMZNVusWz9xPRZGGIt2tUX0868quf9UjOiWDIiu
pAhHCrSMr2IF19aW97n1gBq6YR0RGFKfidF1v1jNVGwaGaJ9ra1/ph2Q20ilGUmKiBKNeZABJDPk
wa3T6FNgDNmhZWoq72tX0g3c0QBWDR3oTJToqPLplODXjntW9+7K6rHBZ/NIGT0AvQY9HmHpV9tR
sN/CGfmPkobyPnOmOirRI08cWQ1/l8Jpv4ajzz+NKT5ABCwGfQgA/rgzrJKe86b+YQd18dLV9neR
+rgea6CLFcpuwrELQjAswN8mY/DW+FLDPTqYvDhjb8eQlVkJLMZ9AnFwtYZaK0wqYX6HZczzwGXq
oNhiso5xHcMfLfLVNO/Jswt3PSZJUSYmdbpVMJjdD4rpWcckKOit2/QSLxqiBl8In+r4K+C/FA4A
ADpEynmluTfBbytEYulC4kvX+B89ONT9LuAbq+BdHGqikgmlPROvJ3zdgzURl/A2xrhBW2tHtc3O
qYgLa2EWPHUuICmKAduV05ECTeC48YiBF+kphc2PDmZcpxXk0BVypa3UBhy6PszZsMnDmcDAhUfx
u+alU67xC05BFU0ujIFFUKvYZrlx8DOmN1MeFnEBvyfoW8qMmceL2O4kNKMNc7tTkINlZqcs3KBQ
VRW3Mhj+KpxLDy3uz79kxfIdUBsefMUVOHa2ADJ0hJlqi9XHjCsv00luKusZMJSuiseq727A4RK/
PAPHnojhJh87vJ1mbJ3aO7zxNrU2ghUvg+630Y+wOA5hbSWGAuSBjjpEOfMM1U4qDnAvsDrgb7Ti
bBc927QMWUaFooUHBfnFw5DKGmu5AfMvzHExt6R5JwX31iDxdY+wpo4PPO9kIvsQHVhOfiJDUR2V
0ft7A3Xstr00phWAIOIbwA3Flo+jBa8jKFR9bgK+yqpqb3MhMW5MrqLMCvNDX7gusExjixwr/Qkq
UxnzlDxQw0oTWMD+QDoG2pEuu8jN8xekF4qoogZ078CMJwrwjrVpAE1jkHK6E7qHYzQEOUY0DXYH
MBhuuwaMBVzJVWTnA6RDPfh4rZuWKwC/UNcAiAK+R+nvKRIufP+K93LNeiFvJxu2cLMK25UDqd+q
yfsxRoXHKsm80d1SalrrtKRkNSDjHzfUkj+wBeerMeNsNQ24hgdGDaMnM/iqFhjTqnL9XQuCczz4
LsQdBoofZoNFbv3GEqCpd9mqI+7fnPjTqQ1p+1jzuth0DprF+cVDjRfgywgVw3PZ50HSaAB3QhAr
78AXAU9KcnMnSNpvaqOrV1kghz3pmV7lhfLXLWzBoBOY3q4V5hAbrfB3LiQjJ1lIHRudBdKGSZsk
qGUfdyKwV0Gm/GQqkOA3RmhBYhhjOXaujia0ByYP3Bn3Jh9DYwtnh7H10gAIggy0AFKhaFahsWiM
hmj3wOlZK8DZxGPHCd04MI8/tlVe74p2kk9NOziJNYbuQwvixAq7WQ6Cuep/Cjmj+sKxiYgF7T33
eg3iEJF/ZZn9bmu7PHI4fCOb0HLlAVobiZqUu9xOnQRYwOZQz5wFZySwkWMwY2qz/uQOLvvNfckT
1cKkbzOsxqkNViSf5J/Kc7oIKiMe2RaG2yAq64Cpm8aIWdvrmdK3CeBIj8Y+nLaQMwBfk4Y04f+c
MYtmipwpd3d9aag73CN9d4805KijjIPH4nT+SXBa7wcgCMB9MDF2/SlDMYKqWkEQ7u9r6qh1U3hB
FCq7uIWhl8Z+VwOfV3kFZEU4amUB8u/OAChbSsvvojSnKHUnF1SQGSsIX9pah64EqTIPo7H0O0Dq
ZQ1DnUdW9QCsSdn4v8NJ/W6DIfiuFGoDpB7D0idtc9OqCsAOH9K6kdXptm9r98DHjIJemLENOFDV
s5iMNLY92W9EXjpx0QGe01DGExN6oLVnVu2mhIDkRuEUiY5XVTRIADbaSpEVtAUPkmbEi6zABnGo
ab0NSyuooSof5Kpx3nR4r9qEzyBKxJTcx5p5WK8ZGAZwwMO37yoGVmPXBcDh9Jh3Xce2JdyVxwl0
hW3Vye6umCCWMNrev2sUTgYDp/S+6oR515ZVlkA0Zay5ZehNpZG6HqFuCaICi1CCiFq95qJP+0TK
QJ5Gm77mXhXnjnffzIwjS2b6xQ+ZGuNqMtofTjB2R6uR4o9b9+IbmXy68jg81trMfgtLgAVkaPza
dHLA5yBO3Cmca23UQNlWniJrwOnMFVSCIIOoLki8KRxWvWRDnBZA6KvapWtu+H00NdrdEgtIw9yw
MOgQNYCnvPo+VsTCwkGK+9CdeOKUGURi7gRPt1+H0YAQ3oq6lbEaQNHkMQ7nprd3y3FS61ajfEKp
BhTgzugLndwson3fgiZRZ97KRZL7mLlc3XiQ7+R7TlDQHIda6JiQYpcJd1tn77WkuyM0+INy1Dqq
K4x3F1ixNdCpOJxqGm5TorHzFNgJWV75q5Grfgf9joTxz8rWAa3K744NVBISaf056I1833XVdPQN
yvxIdFNXHVo6eSaSw2kT866bcOyGNOO+G7AmZPY0xBJBOewqkGvkowDxMffEsYOgD/UHS7CV0jpf
Zwjn35SDCp8A+UrrmOOKvsf+InjUp6YGktRK2WuuSnl0jaA45eDYHQpAHBK3Avoh6jO/jhsc8jY4
Khhr0o5YFDwGt/wE7M5kW3qbV022rYjuElcEPxC66ffCd5FE1WnxPDQ+v1EZEBOimAOVo2JPGZfj
Gn5mcFun0ImcpjHPoV2zo00NoII8luFG1MhNoUZjBSZQc1Z5g/DPBE4MqXFILwmAQBQ5j33Wg3RX
0frF6NoOd06/uGGNX55knb5YhmE9wFPb3Ht5O5wCv6E7s+UYH4A67BqP/8Vf4kmmHQlNJSakl41q
Q+BH2uHC1RybuiFbo7VCyGJcna4yQdUxHysjMnTAV47d50Bm4ZJRZFQ/OSkoxX7rmfcEs/ncm361
yrK0SEqus4SZhYqqoVEHEyS59eir8ZG5Rf/oCtCBHMQ1olLLbt2KNA55uAMZ7lmkrpFIDl0MtTVI
W0Wp7uwBt6UOa2BsumW3BvPDXc+OuNjpTL3JPGUlwKO8pqIF8sVXzb5CBdK7ygZVIgdwbfBNoKEm
raBgCvsbUHn7n3kJzz2oH84tmExgIwSo2CN0g/o21SD2GUinAFJkdSImc5NZRhSSEkykyZ72Gonm
VZ/yZg+UFV07XtpGdKL9I1JSdgxjG7B2fVscHBS3XoO5SkES1OGNBQ9yUnNC1spn2NPbqju7VvmH
sz68Nx0Q4HBDw5lFA+nKDCffjZSFP+3WKiCkSGVi921/7xele7BK0u8Dab76QYVVWbbWng/OEHVw
/EcIBOfryYN6OUOGLyZl70ZeW6EInQRkKc1Cf2UMg7UBBxDopjzkf11bIufkUFC9fMH3rJLFWgDJ
FSMPjTOJBsID6zYwCC12A+Z1AEuYKGjgEKhx4Y5sAUD0ABoGVjiC0TpMEOMBaYVk+Q7OOu8wzMTJ
VNdZ5DFaf+8bPq5MnaYg9Kginsx82hN7FD8hMvPXYWsNN1MLDCMX+ZPrGOhLTzxr0hnrSqa/ZdcV
p9bh9bHPUwhzB9s+VnagIpxF6UrZfrnBKRyAIcuyE0RINDhglRNZ+D47yUDss/3G2EvKQJdG7MS8
Q+mGNJY9gL25Vd5llrZ2KWDZK0pG497tEZbwuVsdkPmobpXL9UPBwBQF9OYERSRUybVZkFNKXDBL
TOPJIAxQDpFXLGo4yY6I+wDpkw23lUMqhLrSv6QU8hB43rC3VVPuXOxTMQPRLcoMMcnYtKfyubQB
EKzQOQaal2aw80HTSATnRdSUvI5LZoaR7loap/9H2nnuuK0lXfuKCDCHv5JaUge3Rdvt9IfwcWDO
mVf/Pdsz73ckihDRPWNggIMGWNqpdu2qVWuFRvGolYp86DLZ3paF3e3TwIu3pWZ8JklmH+Fqyv7E
HUzG0wiBUKcFyV1s+B3vsKp8Dw8K3LaqMxmbvFCmDybYuHuzVaIt4a58gJXnT5XEzrFToZQbfJOg
LKy1x1KdrH0qKU9B0adb2y/kU6l1Ygqt8b5xJGcXavGPNI3DQ8LLC6KTpCWjAGMvFKSC0xlaPCBI
lfEAlmZ4yQdz2HuTzHNyiNKvsSRVX7whNB/gI4alLpKrzWjSayYRRG0g9fR3dlmS4OpSBWIRb3ru
JGvYBLmRfyhDcHM8W71H8ozqXVoM0pGecKiaetgYNnjqYC/7FURjSdLAXJY6dxlJ943flr9t+HGg
HJ9UeCALiPpgrNlYQyXdTUVRuETL00YCCbcpZXaU7xhIG1eD8s5uh+QpSKvw8+2M7FUeU6T3aC6m
hC0kxeZ55Wro4ZaDCvLUKvem+jTlr83E8n20MYRCgkJQoM2QkFnt1yZQrenUtM9DdB+oK7Wtpd9/
9v0rPTTQv7YS8n3nfULD9ysbNsAx8I96J3pTNGxc9cwMls0dN3jTCUIBcoUPqAqMUbFSOF8aw7mR
Wba6NlKjNzuMxAG5s81aF/Da52dL4ABWrIeGz1skHXO39L+9fgs5orBI2ywaGHNQzGiVIxzeVOHS
+vup1n68+utIMpH8RjxH0F6I0Z3Vq7yqb6SqM+WTVKnfVXJD5MBeW9W2nL9IQop7bFasXJqgW6aP
i7owTp6cvqf0SD1n1P7cHsZCGh0bYGGo6/EAmSOCqVw5GihV46Q475X6VGWkKT7dNmHOqwViGJrQ
TjIELHHOD9LquQ5ePTdOLXdkrVofjaQjS598tzJ1TQRTbMmLyoSwBQgKgzCeYO5yykZSjeVUZAYX
5HCM0+5h8loXZpRPcLH9lMeWhORrsfgcREyaOjQFgjzEnJmUCwlGVb00Tjndg8lD4P+6PX1XxRa+
DyyDMw48DZjMbBckakw8A+3XSc1+Tc0hDccN2Vto8gjgFFJAwcqpv+o7EgMCSAHSC7O0as8MGoXj
JBk0BKess5S7UvUMSiTVg+GZB4q/kCRDkzZmnwZNuusziA1vD3fBKwBh48nOpII7moNFSOk2Evo5
5gloEO+3h8h8ZcOe8J0XFmaV5o47Pegj1Tz5oOVStqT1hg0vmoi5XkwhsTVzbDnBMrLBDTuCHhWq
LL1ODQdqY7+VXjtZArujMV1AjlEotsTRO3NCo0Lc31vU2OrM2QbjRiKJe3s5lpAvQkWK3lLBlOLM
t180qZXclJV6miia+bzPslNW9RureJgKKCUhrZOa9Kvs6YfayQ5Bm2z14fft37BQ06YRBREg0q4y
NfXZCUsltCYg9wTnwDvUMqONjSCGCjecptTbLl7rklg0hxUFOVNBbDLbH1FNVkmwZJ4QfLvT8q9D
W28Ssqh1+0XPVyCPV4cbVBcNUwCjLGR7r2bXQuLNUuDBOw2D/Fk1/H1lop5iUCrA148RnPQZ1NjJ
T2WyVxZ20bKDw9dECHGFCe51rag8RelPLQ0nfWshQ4IeRHbvaU9K50JFvfVgg769kFfemdHSQSHQ
RIjhXPUSBB0iSZ1i9ydaQdGmGNNnMy2Qkih3ud2Ym5EddZeq6hoxzpJZmM5ob6UmLrbR5SnR67qV
nMoZTgYHES7UAEbbSFJ5XCg7/jMvVhb1yoUJVCOoHJw2qMOrCy9BRIV0osZ+pYMxJSmzBqgTO/Di
lvtr4C/5nKCsmh8ILUHZAgEjivy8bGwnQESClF3zalcszFDpEI1mqg530OW8cQSoeqv1cJp0azdM
xnslru5v74jFqQLZIRDjxGnz1uZglMguV91wiou8dUebHB5Bof/xtpWlDQCxBdUlFdQ9UKnLgaSO
VxmGlA8ntiRFqKMBJWeZPBQtgrvGcei+3TZ3FfAwb+fmxM8588rQ6HZj6JXDSQmopA+/bfUTukr7
Kfp5246Y//k2sNCRwJjAPM6DnVYunMA3suFEfuGD4RWP9OuiMaR/tmplowo99s56TgFUr7iO6whB
DFCnYR8ACPqU8wOVQyJN+240nsIcfIAn8RyHON6ABar/VTovOQGCr/2jrzUJLW172gC47+gFuAZB
SpJjNHWogEecXuADJ7Hzp5B+3Z7Tpfvub5+6AsySLT+Hw5pySAUJYfuTL7838MBqHW6l5H3rmZDF
QwQ8uWZ21OR3gfpH6u9f3wiFK8Yr8/8I3zJGcWDO9o7e51WihbJ6KjMEVsi8+eFqf/f1trkwMbvf
7KYUycNJPdlpvRnSg6S6t+dw4QK9MDCLSipdS1ojYAxKRNJe2wftfY+mUBR9a9V/bpta8B8C72ty
e4qOaWXmouSJXuqImszJMn+a3o81UOLK5/+2M56tBu2pkz1mCZ+HajnaTBDb3v79C1vakokxdOH/
iOVmsXbY6VQRQoU0QQVuuBxb5aUErPEQ94rx+lsJMgGewwB5efL9PdRnY6nidCrbvAdCrPxpEMHI
1pgXFPFjZ/7owsJsMGNeZ5OSyxMNAw4qRd907WmSwn2Qf9aDX8icUBMpjzYAJn3lobzg3y8Mq5eH
JjJizR+MdjpVkf8R0PJdoH3x+lOj1uj6HdtkBZC45P+wR3MEOw+8+bzPr5AyDchbPZ0K1f/HjOV/
CrW4o1xBgjnwN2GUHZBZ+Tl55ZPWAWl41ZYB6YYLFGrrIryg3WA2yxXtsijPhIUr1V+loYEn4END
6+dtI7ONf2VkNqNDhXv3lahwneYO8QH1lQ+Xq+9rlysWSGS5bYNBmFq0M7oPcWWujGB2sv5jQSim
084sGg9md36Ypl2a+nbuptStv6EaF/9ze4qWDYgGHFiMRWPD5RAsDb2jtJtyt+3MJ2MsHuwmfyq9
7ONtM7O9/d9x/GtmdiGAr9FUVFZzF2TspusOk0n1b2g3o/+sK9/CYCV2WVx4WnFVcLZc7HM2oQzG
6VxWGFUfNlseuNx/bxnQmYXZvHm5IZd1LeeuAv+CMzlbxXxf+8V2sAjPok2Yfr09gYvrBKcG72Od
UHnOBV37BlI+ZpG7kxodLXX6M/Yl5HaedH/bzuzW+89CndmZncsQkY7CwMO6lpqjgKZ25p1Sj8jr
AQ7ddNR6P8BWnK60XS4PjnZFg/yQYIq+3ISwqpSdb7I7euBo5aH1Hvx25d5YMzGLZsMyVwqU1nLX
QQHDfPA/RcWbzqp4zpDEgAl53kNhDGanUXDI3cigQv/bKZ/D4u4Nq3NmYhaTFOkE4WoRFG6eT1Sb
3bCBxt78FcS/lGj3elPkr/6mKyB8nY8m82DXADyTuW3gbNU8eeelOeIxClmESf+ipMYa5ntphXil
6ToYM3pQ5jeClklyoo9W5qqwU4QBIoeE5XW8ljFYMzO/E3DZCkXozJXUX1EORLn8aajf3zB3Z0OZ
OYd0ykcanWxsKFR01WJnJC5aoRtaNu/M6cNtY7N32t8Tez5vM9cq+VOa+wkDclgbvfpsjOhFqPmd
98qEwH8NUWsiIWjSgDiPUtUUmhnZz101Mx4lzX9CQOQNpxRoFX0z/LOvCI3BBI+RH7IHYicHgvR+
kj63zv72fC3dDec2ZvNVKb3koT2UuemwK6j6K2+4ss+/LzbgWYRqjKaOfBbfl0KYBSak4roOQcYV
P7206tQ7/iahDJWGvksrHX1cpWkOqasM6kFC1hOxVy39CVL9DbNl6Eg+45dlKpmXdmqkRUkkxqnr
SR9C495bS1MujsOEKJg36l+/efl9Le1rJ0SHyZWnQ5MUMBdAGJUcft0exVL4QaMSmRP6y2ihm10w
0Bv5A2KouStN2TYoju30XSsfuqADaujv9Hot8Pyb8Tl7RPw9K2xjqje0MAkq68th5ZqVVJWZ5O4Q
GdOjBZ3TNpIqbScPinSI7FI/ml33Alsd6EHVGO98zYzuur4F1opW50YpoYBBTLkiASLl21B18geP
xvnd7WlZ8oXkkSC9NiDko1xy+SutDs6osXFwudnnWC3AWH5V2zfc7ec2Zv7WbAtZUmQpc2XVlcr3
SOhspGLlSC8u79k4ZrMNiVzmo1eYu7VTPFhq/wElLyHT9lBGxQ7apnKjR/EK29La3M3cSKqoXdJT
I3Grr6n1XKW7rnyLBeqlvJFE0WLeMQ13zmQppUPIlwNO7u6D7p9s7N7grUTp9/+MzIYxpPZkjaOX
u11WbHV6GEqj2tTRpzdsNKI7Sotwzl2l2ixUMxG0NVkgJBD7ibYda6vwpLltZSl2Jfiip4sWWUF+
e7mdo6LU2n60iPE6FNbRZc4PqQPupPwUJL9umxLTMj/f56aEWztz8hFVW8VsifWG4XPfPWsrn1/a
XLh2iK7gTATiMzs0VmYkVgxNs9v4yZNvw7jT+/dSYL+ur/ivlwI/YjNVNOXjfy9HYXllWJh0ubiy
TmEvl6WTZNv/3J6ppUURlDTiAcu7Ze56CzANCILFuYv3Spu9A3YnOGgFIOC724YW5ozmfNYdWJgi
vO7lYKrczzxJs2I3bn4m0V2p7GNrZVlEhDNbdbL8BECCXkVw1l2acPJIMixDil2z+NMDsjadrSMh
75ndo9W+A3tQjis+YOF6vLA4e7bEMY/BmE3APkMzV3tX+hR7J3MrwJCvnz5RKdSpK4O9nXubIOxo
xEGM3G2A0w/RvkJbPrVX4rvF4VCsg78CATgO0OUEamkaTGDwE1f1vxppcYjNY1Q3OyXv37AZeLuA
ZhBkeFR9Lg21VZmhMc1m0KUvaOFtFPtrU65E+UsbjrQJ3aMW9KJX/aM+2rz+FLA2mVB03UGuJve/
by/K0nyJBz+N0EJ1ZZ6dMfMytO1KT0ibGFs7bsBKDDs5JkwaV46pueDRHHLQNu3WkKRR2rycMaSv
u6lqq8R19LA+lWb7vUy9LN8aWpTCJ51KJ+Ab76Gl3UtuhJqJlBj7nACIbGEhHdGqSL9aihzfIX1e
b8oiMnmfTtnX1BvDYz+p8Z9EC8q9M6nOu9gEhd4hOoukvVTdGYVR7xDabY5wLAwudLH06PX9cIgl
PdqxkTq3SqL+XddLSCDKvforTxp6uApFAilea85PuWj1Ablmu91pLU2DE7j7P40eVVutGPvfFVK9
L35qRD/9PHeOuRcqD0aewmqD1uaBCu9L1GVgnAGYHkPJnOgYCvR9YyLQ00nBxOuXXgjF02MYA8Ls
d6tlIbIFMLb6cHntVd1cE81a8JkcQupDZLhp/5mXLBM1zWrEi2N3HD9F3bbxNxmg9zdsLc66wUOO
B918a9WRHidh0HDey4MsbZ4H0XF6uG1jcU8xAPJkEBXp6sxf5lNikWHGRgrx7bOcVSun/Pp4CMYU
nWNuoMDGEbncsyY44EyvOeUoR/9GMxa8Z/KlD5SnVLVWput6KJSoQRLBHiUq8HP6HSNH7aajwdH1
Dl57L62l3eYEHFzFfF8wuAnOWR5Cs6HkuTIhRt8yVW2Yb+qAXtOSPgUkm7v91DcPfj48DpX8ffTs
pySeDmgRfpWj+NWvSvErYD8jDwcB2hwmI8dZJaMghduUHXcIoyNAh3pj5PXRNl6JZ/jviP+1pV4u
ngGZuWaAJ3bbqdrnSrMzp/t4avZFRXe2/S5auxIWV5DsEiAgClVXSca+rSydxwgz3Hl7FNGeQJq/
er8LHAOYMxATcF3P62AAC5zGJpvpigY9epBqcCGvPVFYgNmNNyXKGvQ1XU5aF0gZ7Cxa5E57x3yo
1oQvlg4UtUYFtwCdLcXjy8/7oEDpbxoiNw3a90ni3CkRQrqhFX2qbGsl+Fy0BQ+RLK5nQZpyaauH
Dix2Si9yPWPqH6eOB3Bl1cOug4MDQvKycG9PnfjeZfBGvZ8kBq8p8DPAHC/tgZ/3HAduWFdXD7F9
J3Wk4va3TSxtMZSIRDqGRw4aK5cmzJaOodzKMTH41t63qKe1qtevvKjFV64GQpxpkAhWALTN9kCe
KHqMIm3sJiC75PSzUf5jT3uF2pNPy9ntES3aQhAPRjAZz2TMbNVNZTZGE8TktNPuk0lec2vw2qaW
pnneQR4dC31UPXrLUp1ZnbkGh8BD8RBpc5tgOIoIYmtqrbJF1TdfGd/ipoC3GQQ61EBXWW64E+K4
jvzYNfJv2VAjyfpBXWM+W7DBdgMbBLiWWZxvvH6wtbEKnNANecdN3c7J1J2+VhlY2HoXRsTfzx6k
vt1Tg4wwkv7Q7XIXkfi4vRMWRwHpMssCOvjqrSiPuZwUbRm5RV/umkb+UozJO9VvVx48S+MAdQRn
v0kCHQz05ThgSmlraOIYB8LTL1L48fYoFj8PcgAxUkFxa87eU7baNQTVfN6T4q1J47OzsqGWLnJe
n6w0gCZKJPOYZBjTelLlIXQ10x6fIH3+iGBIuq+IP7dlSfhuDfk/FVwM78yu7+6yvMke7Dwxn4ou
opHnDcMFdo/GLtgM4pfL2cykEXVzeqbdQZV23dC9C3rv5baJ69wb3oEHkBBhQ69iniAe+0opR3qm
3ET7jNoNpAf6IaifaJ3aKYG6K7SVFVzahzzAgS2A7qYuPhtSUJh0fFpp5EZe9SE1qmenDI9N73+9
PayF20lIEBHnUOlYqEZ5w9g2hRbCtFwd4cz/HuQeVPqDG7b6t9umFkfkiDcXDgx08GxEdh1mRh7a
oWvRvC+DhHju6+1tE4vb/syE+PuZdyhFHA7OLoTyRMl3owT1qRkla3t/zYoY6JmVaqh8CAgsHF18
VLVnoz/+b6MQa3b2/bTp6Le0+f6E0rwGHZ6BXMLrTbDqAF9BpajAAi9N1IbWebx7cT/ZXUo3+8rF
tnCdKnRckmzFufG2m30eZhX8q26TZ2uOqvmo2h+d8Is8PFra6yMRnJyA1RMlXCdcSZJGzdDEgdtN
0r5znDtNe2Vfj4jfMUHGjZcdOZB5LgeVigapkjBwg0+5s3mlaPHV12drnThjaPohX4fpCo2Sei1b
OId5XRmYxWpVUY+JUYufrwDcTh2oCZStRF9rngzvzQB99bQdfo9d887Xh5eiWMuLLl0UQJ8s+I7/
wqznKrH4fNhI2hKG3Vh9b3Snovknk9rPatLTzglVQqQZh6xR7jQl2pu+8jFW3nBez3/BHEs3GLJX
6hm/oDb1k5x7L13o3N8+Twu+DTwj9SX2COpV+mwZfcgh+r5SfVd2ngbpXVq5o7NyppZNiA4fcn24
65lvoxm6hKrHhK7e2Nfpw6Q9SGvqZ8trpQodEZA3cIkKmsQzz2OGRtwi9Ou7Uupk3+hVLum9Vbqj
ZDfSE8zA/kE3yBHllidte4e0VFDqNJ6OvnQfazBCvGFSOX1Uf8ULYP4I7IucbpbBCNxGOSXpV6P8
7a91dMzBgeJ4QDZMiluQrXOrz45HnsodkXEWuvjbXxQtfwa+vo2b303Z7hUzfWyz6kWL1XYTNOgg
3R7fwj1CcpiYhY5HlWtxZruxUc7QYjtw7S7cDl+mMFi5Dhe3zJmBWRQoVeOkjwjruMX0pMRPYUFZ
8nVsyv+ZP0SFLVQ36P6de8eW7nhFrgsCzam86xvIGMtPb5glWrMUBMKoEcwDTTtus6aWutD1YavY
xtogb6AUW0PlLK7FmZXZ6WoiXUMSCytRp250MCxtqa4s90IEiUglmiokCimZz9+zTmHnjlWlIUnu
EiLDcCTqj6auepymID6OhTK+d2Rf3WnQ3qyYFu5n9pTmkocbmKcfb/Z5caqEfMXpdYJ1qWwfzKF5
SOzpk9p3L/6or2yIxT13Zmq257wBvCvUGIRgVuNtujYonmkf6re2HK1t78U1o54nWkWgtJ073cnI
NSnKiPqt9pB9jJuVMGxp0pAuEPSshDBX/U9eGPuF006hi4xakg/PNr1WSbsta3N/e4evGVIvvS7k
kZAu2hiqkhev1R+hL2uy4T5x1uAaSxMG9yt8oyYM8aQDLg15Q9REWS4FrpccKvU4riRsFj9P8oQY
CZloEgGXnx/9BNQ6im7AE577F698wwVIcfWv0B791c5sZ1E2KpRoLAK3NRQE1ya/eBl8o38yq2lN
Bn7xIqQFCSVzjip5gNlQirGAhWxQA3espWbrZWADB0hKny2vGYqNFsFqFAYHpIZ2pKi6nRHRMVHE
svlb61tnJVWwdKJITBFUUO0XAJbLaY2zqDMUGLxcc7AflSTcwOm1C5LDGzYhfby0N4oMzjxMC9Ii
C6YuC1w5b37aUX4YJ+d3XFLygtHvtqnFAdkAR3V4iCEoEX8/izJy7kSjt9FTUWIHiupyLN63Rpk9
9GXfrji+JZ8rsryiixj01bxjbZTarhxD1jEw2+F9nQCTMcqTUZtwiaJY9a7yYXTVkJVY6XFY3EBw
SasiWEM+WxVn/myMjhSapQy3L8Co7FQEzk4oPzTJCM1ZsWsoBCZWl2yt2nG2ntrsemoD3qi9Hqpr
060CDzM5M7AJ89Yv+GTsYiqSlCd3QVkdDq1v5dqbe8l7ndmYi/wVXmV5qo2NoYWwrNsYZkE37L3W
RyvRzJJ7ASIi1PTwXVfkB6rd9koMCYErx0dIKGDCur0tFwdCs7kQ62LKnJl3jCJ5rEYzStFj6g51
+ZWi4UZpPqvNG25IDSdsUaHBx8zFZXw1lsbOG1NXg6TPo/gKfJqO15WdvzQangn4MIWn8RW3gqH5
ED5CO+NW435S0Xy+b4DNpv+jFbFmZ9scpd6K7hoUbPoK1iqj2iXDjyigxXWt029xOGQrgOWazNz8
9dPBpQULt5y4EbSJ1ZaWJS//MTbDyniWXBM5C/GSI0d1lbjwwCBUZlknbqu07cap0udca763RrwC
EFmygw3rLxMFD6dZ6B+FMHFC9Q2mAhK5Ta755QbWpcOU1i+3N/WiIzq3NLs1ASx0laMMiato5T5D
BCOS7aceuqA4Me7D0NyZvryfJvvjBPdukYQveq6sHKylgysSjBwtCob2vALm1zTpS8mUQPvbfIec
45Sjw7syTHEhzyNcSg40gQKKAhk3uySVwhiyMcxS1ymNT3o5wYUW7vqS4cX5lssGaLpeb6x+eNIA
4sSD85Dm0f1Qr0m2Li4s0T1FUZoE4Jy5PBA2DAwp0repm6tls6ulcje1drCrgfveHvGiIZTW/kLn
iFFm3iqGsCpEh5KTN8TRpwy+sn1XtGPOGvpvSK9TShZ8ErIIDea3aDxVfmM2TK5SH5znJnlD3Hj+
+dkWTT0LtYOBG6SD2xVexk375fZcidN0tTkQWRU9eNSV57n7KmrNLlP91PWL6RdcGHDEwvr4oE3G
XV83d7eNLS6MTUsJmQXYRObYAsWBdBYi0Izd/p7Wko1cv08sY2X1lWUrBGtENrBizetHdRs6SZnW
mdvocrJx8um94dkHG1Zb3e/2ehjfwai6aYsdDH/qJL3LA+W9lweo5fXNyr0stvR8dlHv/guqI07V
Zss3QD/Zt01KB01C6wwQmWYrSMD3ip3ZO8uCGy7zy2TTZs4LpEZrHntpbSmjqRbQfUrF8wRE6nm9
nyll5tpJc3RG5VuZwzky8li4G0rrTxsk0hsWmIKM9RdNCthHuKLzO0/uUcemmOGO0pMA/DjhV139
cXsTLV138C8pwB5NMANzd1aYcDR2A3Oq2Qc1voONVHUOWveGrCWaJzAWkbTEjPgVZyOxfEeCrlRP
XQqIh7JJIUtUnqfklfqJf3NEBiku0kMiHLbUSzMhxCUxz/jUTZVvjhnACvxbrmHUtr62JhqOyrhy
OJbum3N7swXStS4KVNvGXSVQC/9R1bU9t2RAFAToBUdgDwDE5YDyjtNfGrGIEu5D/9E43V78xc+D
30BskgiEm/Py82lqd0KZNyZqh1gG0vOinFbO7IqJeUqcXPsU+zYI3yxo0vtxKJNnePnXeO8Ws6tC
y4lBwHrB+/VyJPiasZIrcFZGmFrfRogSj1IopRCPov87xF58gBFLuS8hyASCE+r7rB2TNSzRkqsk
bU7pllQynnL2I/yubJPG7Ii1pGkL6OZrPA3HLBneMKXEc/BACB0h8gaXY7WmAGaAVHTAed52JB/Q
r2Ullhbt3IL4+9lxHf06C5IIC0S/QqHglXo3f8+pBRifdQIgq8uz7xtebQdWLiXuZL9Ldu2w8u5Z
uicoaIs+ZWr0xtxTJ1reRXVBbN3pT3bUbEzL2HYgXbiZAunJieCjVVbCwiU3em5y5uB8Av0wdwD7
NnD72PmADMK9ShVP6463j+yciOQ/c3c2uNkmm/QGqF3a8DgNrWNWxcdMN+/aNNq3ofHQm3kGa6//
YNfjxpGaL4h47DJb+tR60UriYXGPEAATRnMlXjFxWr7V+XnPw0If6hcn6R9Aoq+MdckErRSUhwg7
+d9soxulZOZFCoST1q/gk+2l3qNtdcPn2zMqooZ5VAETgAjaAJ9fsQB1OZiZ0Z5idzCHXeC/6BHZ
13e58dQYHXIFH25bW4oiCNfIRQmCnityHl+e/HpIQbRpZgZFeecc08S5D+LknR9rj07SrT3Pl+qy
JDP+tTg7bIi1UD+PQLeNUf2uK9Jgm8nVw9hNdCWk7eNQ+nupg2Wr6vyNbelI9jT97vagFxfy7CcI
x3nmT9R0nKZwSmO3rjaIGwTpyiN3+fvEwYjQUlmbR8JGJ1illZJ7zP+gJj8naY3ydMmz06fy/w3M
AgujiRspqli1MB094LvZfSsnPzV9jdVhyY3QdQgACJUuoax+OVEJXNVaIIHT8+nx2xhT+0FJx60W
Jz/00FhZlMUxAcSB0Y4jfJUZsDPkMGgjjF1SR++sUf8EB/nO0rJft9d+ccOfmZkF7TGCFalZM3WG
6W0CX936QrnPl+7iONuka8/ztUHNIhpFzlDw0RlUYSq7oAk2RVBuQvPVjSpiM/zf1BnybJlaPGya
5OxnqXu0/b1cvc+tFTKZ2wOBxuFyJ9CK818TVnVU+0P9S13LqC36vbNBzPZ0UaVVYwlPlGjt0xAo
31JgjlVq0Ffmvbf8/mOtrrXxL29v+heAFvBAnudnzCAp7MgZYrdyWJhDnEPHvqnfABqnigaYG4gt
dN7z+Ig6Sy/ZJbh0R/oan+z8y+0NvTgIui/IEcI6Bsny5cp4tdE66KXFbleo5G297t6XYYtrab6p
spV305qt2RoNWWOn5ljj2LStOhz1ftMbd+W0UiZZPKJnI5rds2VgAz1NGZHlOdGmDIZdU+lP3WTf
o9Pw2I3IaLxhCkmsg/0AwkKZ+HIKU7spRrmi0SvoHhLRzDJuK5TDkuEt9wIMyGw40u1XiCpfyxtT
LdPEtYd7JTyukaAunlE6S0TjInThlriWzq41KzZpMQl4PlXOD1n6oBU/u+jzG2bK4g3GPxWV6tnS
eEVRt0nICBpUAYz7SOgYH2m5v21l8f50BFSAPghR474cSO5rSeeL9WhS/3eay3e5ZPy8bWJxJzs0
rFHn5sZRZztZ8kInjK0ocWMUY4ytP21MIdiysrEWfBqZX6gP4G6nTDvPv4HfR2CQWNdV2vKe0apo
EzXVpuyND/Vgv7My6fMYTWvV7oX3xoVVMfazfZADPDMtH8w7mKVnmuEecB5b3Wg/Qnz2Rx2kH1LR
7vNgrW1hYfvplDUFGS25Lm2+allh9F1i00Fl249VEW9q/9EE6nZ73RaNiGcU4F1KtnPiJx+ss5Ha
PKxL7TBNz5LzHIaH2yYWdh+vdoGBZ/fxXpvt8aJpk6yoTC6iZAtx7/j6zX3x+dkptbOsiFWPzyOu
MvoPpfV6J6NDiw0uFGAzsM2ZM2u6YEwyHfw0yqrVuM1WAoGl2Tn//Cx+aotaqgeTz/vpXRK9wLqx
ssILJ1MHy85zHLQQqeTZ4acZHhGxCHAL73Serj78OsFxDHkdoOB1e6UXTYHlF6ksk5fsbKXDdChK
1QJ/YqGyVGb+rlb/yIO/GdRyxdKSIwBIw7kgtAVgOIsDvThCGDNoQyAcNMon5lFu4HcaHSqThXSn
RuEh6uvPt0e3dFQ42QyN2tN19WlKtI4cOgg1NUpOg6M+9nX10o9rl+fShoB6F1eNISjPZ5OoqHlh
62EEaLt0/elZe/1xoTmadmUyqIJpdBbedFOoFtD7Dq5a7e1v4VrRYuk5evF99dJZpnZfWqUE7l8y
7mPD2Bf686CimwklaPrQOZ/86uuEVrqm726vzkKQI8h3VQHxJA09T6WmmVPQq6ahVdNBEdv/TLTH
VLrvs2PhrwRtC3uPChYZH5GJFEQ/lyO00k7LZN/voRlxpfYR0Z5NMX1Xq1M5fpHzcmW9FnYd1gC5
4KGJpub1GS1NwrGTtM5NneCdFJlwvhsvYdPd3Z6+hV3HngZ2zNtUEELMlm0ojclAhLDDSXebMfjs
vKFP6cLAbFs7TqOOZdfSmp5v2nyvTyvrvzBPF98XAzy7pGvapkkG8307/ceXdoN8Z61JMiws/IUJ
8RPOTEQIS/vW1IshfJL7cFckDa7m2ZSTOztDflFeGdLClr6wN4s7UOcLesMcOh46qBSqZP6E4J01
7ePmVNkrxsT8zNJk4PhokyXmoO9pnpoInbZPoPzr3Kj6aByU7tPt/bU0d+efnx2atpV1T8jJuiNC
avEhanZO+1wb2zo4lK+nfgRCTH2WCFE0Fc+foagUpbVd5p2r9c9Kk+7K6bOvrhU+Fu46OHVBg1mg
fK7BdGoKbZZeqa3rmbsuhwpINzat7W1Ge031fGlleIQAHuVqva7QSnYcqXLht24QZJtQ/zmt3Gsr
35+vfIF+J+23Ses2pxo5uHx3e+WXDubZz9dmK99r6H/7DT9fAyYSPU7DQ12uhGgLa0HrDtg4FUpo
hUm6PJh1PciNhSqzC08Fd0uC4Pn0jJzY7YEscJShTgL6GUwqtTTg8JdmxjhJFSVVG9fWOxpfh41X
fs28fzz1c5+8xNXmc4Bq/MY6Bb8lexuYe/pjDP94+0fMFgsdHQpgtOSDqzRgh503RLVOYdhpK48n
1dh4QPG+/U+fn0PXuiwOx0Dl8/S1bvLyrrH/vMEAsBrSQ3Swc7NdzqFfh3Vk9+14Sn2oCgcZZQ/f
XgM1iI+c+bL/TNK/RuY7uunkSHb6cjwFHgZyOf+QxcYLEm2/hgBtO1n+JjlTtMns4XB7dLO9/h/D
gupRuIbrem5VoRSneBFk2/VXk5IrQm5rfnq2169MiA1ydgnptcmNUKfTKbR2+o9KoevuWBuve5T8
1wjNy7hQcN5z1EDNLtfqCSPatDN486zN0/Ig/v3+LNrwRkkuDDA0p76g2e7gK/ue/r41iabl1fjX
yuy81o09tlmHFa28k7VN+FVbG8eihb9CGYIkgST75WLk5kjlIFDHU9zI3S6xg++JWj8rlXH3hn31
r505RssOglqfynE8GYP8eQBI6iNaujGCegUwsDwetGF4vVnXZXYvq1Fyby3s5O+yDrnZE311t4ey
6MDsf02IQOFs/zp+ZQHiwYSPlnUd5xtjjURncXOJRktIMhxyQLMLR0LfNq8jk0WBDzfrVVSZzR3k
rr1avWEsoucVXSn4rHBol2OJGzscR0lHKQ9INiLrK59fWo3zz8+utQRxHCft+HzQWjv1d0cz8tqr
aWmuBORJcLyA7Z6HSjQlaOEY5fIpKHdhsfXvURo21/R/lpZc6MAJlhcu6Plj3eqkKcprRBHtCRVq
uSk2kW283N5WiwMBF8oDXXCYz9vv7MTzQl/x5ZNt9XdOVB0jL9+EjnJnR/vblpZGgwCAoGFBCYU8
5OWi67EQOpJG9AsruzsocE/tfFDgKzn7JSsCO0wwIzI38yqEDAOqKYUyHrLeI2s9rTiUpekST1eQ
R+i9XYHdzBQlXG8yptOodRvVL7eJZd21+dFsVkKzpT1M8gxaOZ7L9hUzl8prVYdDYTih37rp4h8Z
as5ZuhIUrRiZu8eqtWoNFWiM5HTPlF86HfGlNVmkRSOwTVHQAIgE5Ppy3dEEyTpClYEVqbap9Adb
m7L5+PrNJZL0orMK/M88xFQhtoscGw0pO/Kch3oq1IPnt39uGxG/dB4enRuZ7WCvtLy2MhHUSdED
ScpvmV9sCu0bK+PkbzFFRyw5QYAkV0Invd6lzmT14ykaQBT/P9KurElOXOn+IiIkdl6h1t6gbbe3
F8Iez4DYdxC//jvquPebKhUBUX0fxjMRniBLUiqVy8mTKmkeHQzqHsr5GYR3bw0Nd+tLW7w2yM0I
ik4A32RTU2WN3qS1zgNiVK5NMYBmK3+2eHP+lSB3qaQAbLWAW/LAsY6JspsB7MD89y0HTIblvntg
OmaIiQYC+NoyFjYEu2zV6di4Iubo8bGfRxPTBbL2W9Rk3WPY15o3j1WPCXW5/V3pwX6co2bi5tNk
H3und0tQNSdW3m84uFIY//6zALgSw2cRCd2QtQzgUkqVnvGgypvfOWXPRtXHnmJ1zOsw+9B10AZ9
rIv89/3HeilW0lgeVSN6n2MeNMboYQT9vuaf1iW8933IlwLwXw2XDquDul5fb8thvRPnyoSVhSMm
q1UYr83t/ABn23wknLaPaB12XibAedyRYRjyVCj5PsnT+lyDe+sYqUj9Kb2ebERkS2ZHgITBASrm
Bckdt8YMsDVaU3GDxsf4e1/vSLxfX/qiBGRNTQP4KJH7uV45i7PBZgyqRnnspnbjhspb2W5BOJfu
DbIx4KlHkA7uKElKbc+ZPjiw0dlEd8XcPWCoXNu9JtmdLcrvKnopSNKVCAWhbkggKOSY0kvKHQZh
+1M+gVve0b+tb93SdRBNN8gJYAwVshzXWzeyaIa91nBLFeVZHcGF4ShHIAVfa4r5lNmYfCOE/VyX
ubSR4pxEq4ZoRZRijqge4tBu5jnIQr/UgVYnLjrkwKq7Lkbu93nfxws58qNKHJ6oDYfXloJermT0
0Nat64D1kqRfrexRKzFoCRc+eRgycq66rf6Xpa29FC958TmvwxAT0+egoLsW+IH5W9k+UGOXqy6x
NvyHpVcDjy42E287wP+SbrJ0qpnZqwgUGxXIFb1zETmyjQ1dXBDoYtFBianONx1hdsKs0olwboi9
hqOmKPOTVkehF2odpkilmbVP9DH93OYx360f5aJkOC5w9Rz8ITv5WlZEoBvFVjbtqVE7r8F8wln9
wqgOTsSAWhuu64J7AU8fFP5AXcKTkV3Xxmaj04cY8G0orwjuc36omkfsq0nc9XUtGC44xvDEQAWl
Ix0m3T69M6c2R7dlkCiWNzd/lPHYxV/XZSyohg3GVGD2CNjYwVJ5fcNbQnnKAaQLyvlLOB+M8fyB
74NOQbj6iCRlRENVRjkdppoGLRrDuVvbG3u0+Psvvi/9ftLMUdFrGQ1QA/ZSTFdB/+4HVgD8rgDJ
mEBlCHW4COgJ8h95xjUSkDh1QSV8L9mAMETgmgDVF4aJI8KTDV5lt2OeaxYN7GeeaK6ibKFKhMWU
nn6oqvg03n5BbHi9AqRusjbUBzXQs9Ta9U5+DhNjr4z9ozYZpwboUK8Zndmt0/T7+t4t2HJQ8IB0
W0zyRDFbsuXgpASgscNVmUt3HD3zq+Lsh2LDtVkWgloy2JEx2VLundDSkCbWFJMgm5MIMZjz0Ick
9GJnfjO1fMNBXBSGFiD0iuNa3kRJ+uioCirzJOhb8xPaCj9HEaGukic+t7d8tgW7hmG7/8oSf3+h
eUqbZKY6pYj5h59Z9pM2r6BRUNlb73zNgQRYP6olYwNEN3qP0BuGmQzSG6FZhW0BxDYHQx15cNVc
9Mu5Q3wnFcm7sgMJBgQl2uwFsfD1mtQ01K1wxozBQus8x2nvxZv8RwDoHMVgCdgzSdmbSDcKgraw
gCnIID4mmCm3vlFLFgeDyf9fgGRxNHO2HKvT5kCvD+b40P29/vmlc0BgB0sjqvzgfr7eoKkZrY6H
GJ2Z/ODkwdaCcKvOs7gA0eMDHUanmZz8dqwxBstNj3RV/gfM6ka2hSe7fSAB5gK/qWhfwb9lm0/V
MEviJrF8g2W7InqInO+MR54GYOaUBOvbdbsYyAK8C+AeEHHdWOey4JVBGTf9kj6wRxbeXSi4/rx0
BdmYmnQu8PniyS49Z8tneo8Krk2z6FsUjHyA4iJCkR4Xp+JmRofO8Eu+jxu6a2a/jyIX6D9qnCuV
7MzuDy2A+lEeaWXt6PRlfftute1avrQ+h/Myi6zR8BXnrTZsr2EPfX7nACxoAISAlEXU9YCWlZM+
gzMW9ZxikZR9qnu/RotRar2uL+QdlSLvJFhHxfuG6ttNN3E5o7SZwAX2kZuvD82Qm6M3RZrxGSiq
5Bt2WfPyMv9UoNnirXQy6oOLm8WuktHQm7NqeNA6p32cVKt5GRPkw905TNi3XuntY6dP/aPO4ijo
ij4/45XJj0bUpMdKE4TLHJONvYlhXAFckZbvjIJPDxN8x1OERIPbYu7yGbSB2a+hZtErKk8TZgbb
9Bu665RvETfIweJxFQxxNj73zZy5oZnFXhrNqVuAARb8HdzajWlPiyMensFFdql6ScpkOI6lrr1N
ifO5K7t/2KiorhKTLPGymXXzAXmw+NxwHv0o0R/02HC7P4Mbj2Gm+lCb/0xkoH9nKld26yexpFLi
JUbEjVzizZtvFYlektzAadd+Fh8sdmruBPO8K9SFCDl009qwKeIKIpxDnx7y+LC+giX7hXyEIN4B
+eqNQ1GW2Mmpj0yfkPHAlNNc/13lnatjCiW5Ew33n6X8K0u6gFPd6Rmgy6bPB/sYkb+BAtiIyxYs
JHotgUtFng1OoFwuohiDo9V4+X06HKr9ZsH+1iGCVwwrL0TAfSDq9XtlRRXShRFFC//0uUcIVBti
mvhJ38riLC0DkxbgwaIbDDZE2qg2YVGNqVG2z8jP4bGwv6+f+dIysA4MuoGnfEv8hvS+UsWRY/pU
a+3XyZ7p1wQNfF+AihxfjIFsUTm8A86u7RW4N8Tx46oAdiEDHcK+j4Y5awpMY6/r17HiZ2rH6rxv
WDp7yJwS9HsXP2xSpftxTtsXqyuYmxRF7IZdQ3aEIV3Q2q3zuYSJsve2mdUH3ugFNt+2MOZETX+h
/1Z95Z09e6VS9ne/HMKiYzgMoA6iyiK59lFGu0HB+FEfNJdEdBq2mtvcXVwB/BVGHfkEQcoke/Yx
fG09pmPiW+R9tC16bSY32Woku9UsIQW5GPhDC+5K0cSlmvRW4qMbijqxN2J2z7py3ZpESBAM46Bk
Ai2Z/ADGUcQnnRSpr+XENSz0TZLeHad/1qUsrQP9UAiEQOSFmFL2HEtuoHhXZj7o8ctXvkVOcBtF
6rgg/35eiL+IRhLajYDr4fOh8WPGvJvuaT+Gr3UHrNuRbuGfl9ZiIR+BXg5krG5OHtUUi5MJ2qUW
2TPGNWfluNFkfStBkPyLKTFigAZSR9fL0eDEJxht3fqVCvaZY1me1k9D2KPr+43vi9l2BK6PcwNk
YjqJmaMlrU/VNnkeiB1/IcoQP6SG2Tzp4TCeNYVY7hSP2d0BipAsyvWisQJVtuuVxXqltllXt373
B1Dh5G19XYv7dvF1yQ4TnrYpSZrWrxNMYejOwwfyISiFgH8A7gMI4fDn9e8Hh3Rdg3Wh9SdXGbmb
aFv+6NISYLJwKsgWYqeki6JFVC+ojqPnzYsSPhFt8wREFCsdPphA0L8n+B3F+J7rJdBejcEaEal+
B1n7qBgNL2xoTzyS5ZZziuaefUGcV3qmU+hepSDK8JxuAJNqh+EWKmyDofwqQwf8XSRsPNzsN2gM
BaEhmOfdAhx9BwV11Nd0UO1dXMb2oXYyxS1Unu1QcUi8SVM/R2NnvNihoZySuIjRpTCW89vkmNx0
aalGpzYqMBSiH632QMpkfhzVenzLMeXKHU02AlrSKpYCZDvhu6KpthpEbx9c4PtAQoV0LUEeQK6X
FAmvo6FzdB8M63zXwUV5UVEGOuKiFE/xhALg/dcCCTwKjQKAAVxv0qnPmPM918i1+mq2MwkmbqRb
fDcLegVuVeDJEH1gpIysuClc/iiaa92vYu2V8u7TrGx1usntB3AY8BNFkh2MNwCuye7WMJtdWHeG
5sP/RQWG6NNfZV4YxzEpek9Eko9GOrJTHNfqj1RP450RjuEOdf07cfvvPwRVaCRGsSwAX6T3P2x5
qzWhpvm6cZirBz4fODvcbWowWhrBHPwMBBLy8z8z6uhZa2o+Qp0y3qF6t/79hRIQSoJAoIBjH+/M
jQ9WZyNvKmoNfhyG7aHRwvpNy7pY0ERV6SctjdUvc2X+JcahHoZ8ose4GrqXxMxzxS0ddM5u/B7x
5khmQ+RjkAZAPRR6JJkNgHyVsa2V0U/0tN9V6NHfF/aAimVTTjZCOdxE2qEyntAiD4hqKe7YtYYb
hXAON/bmNgYyAJuCBQbDowjbpeONU93KKtCC+LyEEYrdxul3ZbRvnZ1O9uvLXrg2EAVTjylWqALL
6aK20YHFBPzQ18xzZr7ScWMpdOEpRkulGDYKmw/GIWlbk7xDv3PRUL8haf5AEiTujH4YgGwHm/5g
Zhr4v9qcNS5GkJFTO4zmQ8JtFATLCBTXCjeejNnpDk1CNdTHebMvjTj6EpkWO1R1x7e6zMTPWdMC
YTkvHC0jjXIV7d+TPzdnxTlE2pNm37/lOFjwQQiyU/hX0ukmvI0xpwUiePGiceYqw+/1M12w7pcC
5NJVihwJuAwgwPjshEgln6zZc+4c/yFU5UqI5MKpRq+A0w9CQNKYNC76lNYXsXQQF7sk03GZHLdL
TYvJt8nPnAVmfCzKT+sixEbLZ/1OgGehv1ss5/qs47CbHTqSzm8yPupuWuX5iDkTpPhTm070l9my
yG0qZ/Ymq1RnFw/kljN0u0hQAIiiKTh5BB+TpAraPMYx67Ten0a195wo8mljvYSAZdy9m1eCZAAK
KFRmIw3V3lfojlY7nh0m01vfzVujhYfbAjoKQbzAYUier6Hnkz5iKqoPt3FIgcPzgL/u9FcAd9YF
LTzD15IkL7ga566cNdb5jvqVznsjfmynN7U4GPHRTttdbR4ZuOPzLc6LW1N5LVY6LIWbfd4aEItZ
IPM5j03jged9f15f3YIUFOsQR6K2DSJIuYRCaMz0gSJTGwJnOCff8mi3LuDWOgiC2n8FSBYuj5pp
brK293mq1F5aKYPHhiJ/U/J0PGDM9XBYl3d7y0TyGc1faAlF64Jc8bBthaZp2mFBb+EbzT2bH1NP
LzytODbj3RUDJBPA3IUKF9r4byg02dTAz7QwwaXsnpL6CELr9bUs7B2SFWAggA8I70V2Y6sxzUtL
r1R/bJ+S5OBgbnp74L/XhSxoAITAJmDLRAOYbFkRqILeKVZ9DOyCI95veV5b31evzR5rqrFtTREf
8c+5/k03fq3//gVDcPX7JbPaDTQpcl2h/pgxEoxN1z5TwJkLtyeDVrtjrLKXgpJ6I6ewYEuRslAF
fhB8pjdAcKWk0VzAs/M5OdXJY67urK1614YI+WFtI1K2YCKifgrC1MhDrEi3JnxsiZAOn7d5V2Di
Ivyx6TH9OSTnJt3Q4QUJQFNgXJuguRE9f9fHb2eFUmp1MfspafVdkaXnQm0y1zSat3U9WBQEJirU
2FCyvRnnkaqZ4iQpn327qc6zqj4OUY4sKjfvd5cBk0PiGLlpJHxwa65X1BsIpsOmxYrYtLfntxYA
BJUVz3pcuZOzX1/VrT8LRxnzk5BuR2r0JvSKw7gdS7BgB2aSuJH2jxG+Tt13sz+zMvSsTYjN7SZe
iZOrLUPP5jKvIa6ff5rZuSwHFzib9SVtyZB0bubFlBmqUgJo+JwVIAr6HGvf1kXc2pzrZUg2Z8J8
pCKOwzJA4/5oc7ed7jaa1wIkHUhMWncqRSWPD8mx7Q4huZNOCQ4vDD9SJqiBADV9o86zipm4el6y
wJpGAure+BRF2uhGlXUI9ex+Z+NamuTj6F04tUNTs4CZ496yk5fY2Mz1LaiyoG9D+8Q7s44cZqKf
nbGIWXHA811pB0P7aiRejypS+8qjt3UFWNAxFPOQOcFUBIyTklmb+qJt+zq2WAASFNfCsOQqcq0t
07agZejKQs4XDg5ymDI4UB/ivtWbgQWddv5shKcPLOHi65IOE9piOC3F11EveQXg6IWWygvATlvp
96VjQW8ZCMLwlgkG52tzVjDeltNIWUAxuyV5jLJzUiRuqqCIvGu28JRbwqS7H9eD1lstQYCl/wAS
gcyKq2YMBXDi6cbfYbsFQVrUg4vFSZtYlc5YKiYWlw7omwsjF30EHos2UKLLioBgBPg3wGxkbctb
K4ngKbIgM5v0rUrq5sFSerqh00tSQEXnoGGHYHCgnDFiFTLNuhEyNE5+7ifPsb6vK9zW9yVPfdZC
8JUzlgS5Sl7V/EeXqV/XJSydxuUKpJiNlNoE7CNWEOVnkpwqcmTlhkt+6w1a4HvAiE04HYLfRjLM
1sDqKR9w4E33pSsewzR1c111TVa5eruFo1vesX+Fib+/yN7YhoLEB4M2E3Pc8dL2+F/rG7Z0XS5X
Izb0QgCAXdYYMZUFofJ5MnZRMrkYJObmVYL5usxlyn1DB94fHbQdojQOR+qWFkgNOS0QtsdB+MB/
ZFuWZmm7Lr8uKZhKupKl2RAHmqK7L1W95cwunf3l9yX16uacj9TBr2c9fKV+r5Y/U/JriPz7k0Uo
Z1xskzi2i2OZ9SK3MQUtDvxR+cs+KNlGSLO1UVLonyiFxRId3y80tx48c7+uVUvXEElnFN2A3b91
YK2yMLhmZ3Ewt9ZOA0S/aC131rZ6l5eOA7E/0jOCqw+Y/etdGnmEshhQpUFiHx3ngZJPGh2Piqp5
U/JnfUUL9wS5Xhs+Mm48gF/ShpXJNMahxqMARHNuHI4H3qkPZGrfaFWcAEw952mTuOsyF3YR/OmY
hYZctqjPSMujYUHq2nGiQIl2ym+7BUzstC5hQQ0AS8KCgLkRTob0WKbgnlQYkicBNaK3XDtTtD3c
LUE0Y+HhQlEcJUzpRmqaMipMxyBlEAFGD860YYxvtwh+EZoBgBhCDygmhV9rgDoxWzF1pQ8qarpK
NNWebQ9fIjXfMFviZ15nViEHAFR0aGCQ3w3NmJ4DAAgw3xCUqa29oD1q2KHyUrvhVFqY6TdssRm+
5y9vBaKehD5gcCXYklthzGQgzRQNIK6w3fCdrn1vd38x66nDONFoAmJi9rot4vZbfUAASKBqqHCg
SiOTdWU9HlAdRIpBYc2npiz8OM736wqxkOwUMkyQjyGrgS4F6SbZKrcYZ9MQZMXgRorL2tKj1aks
SzcrOq8v0ImOYTQTszA3S/E2pN+aDDSPoEsU87/eW8UljXcwJqXWkaIOQBfwPLF4l4IbiprFgQ3J
gxn3JaZPlW6taXtekMmNGmR7zVzZ6ym4V6rq74rp+N/Jrq6HDQuzpMoAtmJmnigv3QAtlJbn5WzU
XRARTfFyIzEe49gG4jNsnI1dWNJmlMeAJEH31C1kIbG1rAWEuA0w1atEH0o/HzK6G/j39c1e0iZY
LnR/i/oyquXXlzO2QdaqJGob5OZ0Ri/sJ4yj2vCLlzYNYChbtOWDH0fOJsTW0BAzzjuE4XtqJe7Q
pkD3bKjs0jouhUjrwHSGBjmsrAuc7GlQn/uN07jNJ4vCN84BECVceBlho5COoqCo9kFoYAZT/PeU
xe7MfpW6dawJhqmAvWwLU7+4oguRknuRo+mAV4T2gVZRNF3SL7nWH+4//MtVSde8A1lyyTKsiszP
1Hgo7mcTudo1UwoqK0xsDc0E34+Kv3Ptr0r9yO9H1hW3ETDRm/ElIBNRW52kQzDYo5dk6a64H3eM
FVxIkA4BBDngYWiSIUiz0/yJ2rsPHADUSUyIBpmA3IKTZcSoTTTjBUnzimmX5cbEC/Hr5AcKExtE
SxFcCHAtXl9u2jagLa21HmlDdsrR3dM1PQL84SnPwrdYS36lVNtY0eKjCE8IYCjR3XYD/WeRbsZt
7kBmenSm71n8AmoIN4109JhHe9b9SOvmpDfH+zdScJur73y2N1yZo2nFFBRZfWBkfvxr4q//2+fF
Xb1w9WNu0KR3Zlx/oK26XwDnrn9/yUTC9dLBKYN08k31pcOUIFubcdfV5ivrUbQwJrfiG9jaxaO5
lCL5KxhT1lNOsUmhzbNfmaLr5zyMjC913Sgv5UxBJGZOocvm+Adz2thXNX7n3Avoomh9FPPQEZcD
1iRZHL0wq7mbzT5I9cHNDoayBf1Y3sn/F+BIJscerBK8eXoflOYuwXw3+/ghXbtYgyM9NYoVMTJN
uFV6x/Zqq+yqv9e1YcnyXwqQzgm5RBaD8qMPOuu38TvUPvJ5FdzsCCrQpCuPNmsS1imzMcEqnyjm
AfT2Vhp5yXURzpHgdwXeTyYvtIyUUcXhuIzxj4hH+9xOj6Z61poN3oDFfUKHAMC8ArYke6nmCDag
uof1JOELeyDVB6wnJp3+9/Ny46Kmzv+xnsTOH8AlemxVxzdT9P9U/CUyUCrtt5y+5RUBsYRxfXDu
5DEdTlYAtFTAeDon1mL+27zlVCy41kCnouEBdAsAd8vhKpnLsMlMpwpSi3jgfU2ac1/XZ9KH7lzc
D2tCjv+9EodwDMuRAr+2mkdlCNs6cEp9P1bDkYAQr6i2Ej4Lm4a4G8hhuJcoMMq4blLHas87XqNa
dbaSL/YWF+fW96XrWNtNH2J8aB0MuW9Q4Kun0/p9XzLMCOfESBskL25b5ts4msZpqOqAJp/AyS1Q
aaD7fSFZ5GXKcx1nGNf6gxf5bl2uqt36B6iOCA4WkPKIWO/6WQtTm2uZ04ATbwC8EXS8JjhF6jDZ
x9O3JnycoyMNvw/mz7BKUHo+YVasR5PP9vA2Ax9IkUPPWguz3P6Zsumcj2IY37M+bCQnFgz65W+U
DXprl0Nn9l0bYJxkpexK69Sl+/V92BIhGfQ40/JKUFAGffYNpTatTtyWvP1vMiQlstCoEzcalmEU
r8hI5lrnDsWGO7zg7mGrDBSlMRMDXKSSs6pwngx9nbQByePxhedE8ZOeaW5poBl/QNFtNw3KG8+z
5iMKfClZUiS1ckDu1rE2sPLEq/WTXr04RbePM9VN9MDqDmkVzPH39S1dupcC9QUUL8JK/Me19mI8
Z1NQA0J1tEg16Jb9s/79hWeMvhNVgZQWIb8h5F84feMAp0/t1SpIstZj9c8WM+gn5TCw/1GOtA40
DNhjRLUq0PUDMd3cfGLOkbKN7NiSkiNPCcIUdDnCP5eUvNKMMK/rsQqa3uuqczbvwy1WxCX9QwIO
FNLvBH8yUl1BK3DThnhcMjB7GfSTXfrpsJuar3F5ZlvKvnT6l8KEbbs4nTAhGZltCNO5W1Ev3Wqi
XHopL78vnb7OWRqBQKsKaPXq5D94fYraPxg0gQrlRn5kSc+A6gJVj5gwgUDteiVOA2xX6JA20OJf
FgM/AgriaHnTmr/W9Xlpx+B1wwMXzQo3+qxWYFIbp7YNwk5x3T7d4lda+D4qn1Aw0Eahui/PoU9z
os+lk/Bg+K7SR1ae7/75SLPjuRLBPuYLSRY0heKNhVnyIHuKzZ+W/u0Dn3+veQH7jnYkyVlhHSLL
CqO+goh9qxnGJM8fEQBHFX1IAEIh4X59zBOeX5vO6hQMeuYpYMBstxwhKsysFO9rBHVh1D0RCSPy
vxZh08yc8tZEBrx36IHpzec6bL9pcf0yDZZnscFt++YJXMUuEAWPpLD/cGSu7QmxeTmfktTx1Mx8
YHnzp9LNAP3m94fRl79Pl4KzGMQpwBlqQ6AjWU6qyt2CSi6pIGAlwrWFjUNS/noD9M4yp6niQ2Bh
voAgfuvSjVMUaiBvMWokIsAE3PMmX5rUZT72jTIE5jxTjxv1Z7vPT3XduVacAuPcTrt1vVywDsDL
oJMboznQuyhHIRhpV2TOwMYgbED62/bz79GuLY816Xlqx3/WhS3t33vxxDJQ1EBX6fX+RWoVp72J
Uo3lNvzJKTcs3cIbhHXgw0AvIKEhv6haaFSJ3tp9MFf7IjmMyk7fSmkubZeqEhPVA0DccdGuV6Bp
FQbQ0WwIOKe+FeevfQJWiDn7NJVbVZJFUZh1jW4lEFHezJNNWsVuzTkfgkRPvtcz23VJ9sWe7FPX
axsO1uK54N0GyBQjYeCtX68qQt0B3H/zELRV5u4r/LF+7ksRCEYpoTMKlUbkn+REpKPDAIT9OIJh
Wqcu6cfnidTPVItOiK7mMwKSw0DTFyPRjhi89wGzACYB9OphMCXKTcKvuHjK0zIbAefop0BXX03j
U+KtL25J61DoQ6keMSgIVCXLjuZI0uQjH4MW88LL+BfR/TDZqHEuHRBcbjR8w4qL3vXrJQxNW3Bk
0YYg6szdb2VzlsmSrl1+X3r8qhnZYwfdxEgQJue5y4OiS3+N6fDFARhkfbsWl4IuIcShaJNDZ8X1
Usqqz8Dpl4wgu/s1pCc1Pq5/f/E4UGkSJWH0EsqPFEbeTwQsBrih/ZPaPGrM79sPKJQoZv1HhPzO
KHHTODyFiALTIfUY8603VGrpOIDGB72d6DuBTkl7xBWqTB0I2Y3wYOcvXH0Z+xPZuPRLGwVqZsFh
Kjyqm0ufmv00dRgs0auvav3asmOzhS5cOmtYeZALi5mWABdcr4M2vC6Z0fJAYW+K10+f1496qY6M
jjPYY1H8AyeJWOLFzZ60loDyoibBbGEmzgiM+S7TregYsVpzMeCs2KOwxR+6OTV3IwiCd3nR1K/N
5NDd+i9ZWKiO8cQIFdEDDoymZAOKSuNgrgIfJuXIcjudmzf7dQkLvteVBMmITX072uYECXVzAJ12
pHwO6VMKF6fHdKCncWuS0kKLI6D0FyuSVDAGk6gFUj+wt0Wt12FOV64dLHR/p5j2HB9C0LiV/FPU
8UNfRF6t7VncehEGGhPjGA3TsciCkmxBihauBaIY+M8Yay26eKVdtuyi1Bmp8CKq5VNulafO/F6H
oKmdsq/ru710nvDS0cyPt1fVTUkS9IoYuR4iRd4MnpHvdbZF+rZw+7AUinScmHx+AyGMHQ3dsBZ8
lQijb2r1OVNeSLM1SWhhGWBCFjcDEY0Ddrzr+zFqLZylFgXMKfmVueXw/e5duvq8pJPJVFiJlbEB
wMHIa48liKLuFwBnC5wHwuW+AXc10zAZrHQwZol7yYHy//HzQt8uzIeVcI3VFT4fxdwl/mBsjdVZ
2v/L3y/tf1aZzKqysAvYbLv8x5xsVcAXtAhIFtQmgA3HYyofMNGRohrB+IFWUm+ywebz2G2NDF4U
QdEEaYr+LUSu15vEJ60ceYqgr6nYsYBdncd9+YGaEeA48A/F5AM01kgPBWfMYgaLpqA2PPBEbJEc
LJ3D5ecl9ykCJRafHWUMaLQrC+8j1wzgEBBWCZTWDXNRNlg9GdUUDmZXoZ++2m34G0tHgFIX+BXB
jgTUrHQEVlzOQIJikAImzHQYR4rJx/dzWYiIE9EG2EFFBkcSMcRTmFrjjPSEQd09aiH3e30mAmcL
9TqRXJFJKAc70vvB7KZAnbxecZN4o/gsTI0UN6MZGBVfTGMEUYY8eRohoZlMGU44jJ5nJL8rrfE0
9myXjwmaTdNpo6C+8BJdiZO2C/nieWrDcMTF9n6TX+3gVuZHdgwU6XiEUeO6aTHNhmYg4LIfgy47
zPkxfls3rQv+BDp/cdvQxOogLpLe924oQAhQ1FNg1HN2dGamHNPYbv9W50r3wEWigMmQ59FjNJfm
fk7r+O6IBmk2xDOQLiYIyLF66ihaOIlczcj+Bt/tZNyPA78WIB1R3nedAT50JINeufoYT+f1/bs1
Kfg8RoyC8kA8TnKVvqAU3meKMMYaUdvUv6nGhkaL33et0dcCpDipH3JjDMEMHugNRirsm8Sf1ONH
1mDCQxcA4Juc5Mji2u4wkydI65dI8bdo0JZWAF5zxEmghQNwVjLqim50Yz6UQ5Dr7GkawLYCd50h
b3b/2DLkFIQq6+hgg5mRzHvTAIFuNG0f5KTcWzk7Evwz8a2EzMKRg38Sc2URWMLUWJK74PCWFWCP
64LON9GCqZKt5NKWAMld6DC1stAzDQJG8HNiNGasbSjVe1AnaRX8BCS4DTT8AcMsiRiiLm56ByKS
Mt5z47UyvmTtP8b4Pecnovdu1NWYEJ96VZu5PW92PGz22f24OngswItRZGsFHkm7dimQgCoUble2
r9Sja9u1Zxob2IoF1UNEC4Z1892+yU6LavXt1Ped5auV5gJhty9K9ZORFbu7LxDSWmhugN+CxmN5
IWTsHb3KassHO6lHcwyFmrq7nwFBHgnSNyCr8AjIAFo9tNs4dBLbz83KLXPNy8hG5W5B6+BaI6sE
MWj+NaTbozFnJApljuC4EH1fw/2W/ur7kiGzlDI0nCFxfJ17XbZrv91/Bpc/X1ImRqxh5B0+P1be
lBces7dwJosbBNJINDAAmA1rf62uddSNVQbCHr/Jcy/PAdDdavbekiC9VU3Dy7FWISEuXuevCLPX
t+jWOcIbC4JToGVQPkOYIC1ArdrCDmN8vkmeua6kbs2cwTUV8y9m96fGUc4gsPuA4l4KlXYNTQQg
FmhSx59q8AcrxCu2Wn+WLvmlBGnXulRtuGNAwpwdosRj7Znd77aiBoOkMRrVwP6uy3djipO0bTFr
yse4Btcg6Ay4O9GAc4ExBuspxYA8W35TtBLeUR9aPqY0TV+66PP6yd/6qdefl8x9ZYyzoQ74fAFO
JgCLYoyXr8+pff9Zo7UXVChoTMU+yZV5FmlaNup56JMSJAUvRvFrfRkL9+Pq+5ICl3MBoDqye/6s
eU590O6PDxHRoIUAqR4kdm7wsXox4yWam9C3pk+Jmyd3x2/Xn5csYBIhi1EM+DyYq/reteeddr83
erUAaYOywcj0uYcEND/1++z+niAsAG4Dcg1QVjSEXhuQAZmypLC6EO8ccc96ujWXZkFNUU6Flyh6
asGeJz1BNlNIWEyNAvtXNG4RYWhRWQRtp7moDm0UCRdlAUMgXlPUImVQGjVZBnq4Ee6u87vtfxja
50H9oWzBYZY0Fo/2f6XICQ0VA3bGNoeU2c535uCgHP2BI8d7hEsH245IRLKvExqjmNaPob8z896z
u61Zqssr+Pf7knXlVWyQ2B5CMEPFbvSozR94IHR00yGGAowf6iVFoABbKumANii/UH7Z8S+2W7cZ
C6/D5edtKfrQW70NxxSmm06PmfE7Mn6ryoY3vbRFqGogL4mOBEAipC0CJ27VakMVgpW+PNCZPEcl
/bK+CmGgJX9dkEgj54OnG2hh8RMuUpRqZtVqETuOX6do+5utyMtNujdK52ip0QHYytxbF7h0PfAM
IacIsBD+kU5lMnojGijWRBXda8fUtbUUtFZBHW+4nYsr+1eQXBua8ynrhwmCFPZJHV/jst1pXQWC
XsdXwi0Dv7wqx3in7EGLqLQq1VRKrlMos9btzf1wyuZHbv1Z37lFbQBW8D8yZIUDADMyIktcmPBH
2O+j+X5mf4FqQM4E1VPYLTmerjHXFCSp8BLnLEFKyK0AoF1fwsKZgJoD/o7Iw942PPWhlhAlK01f
s9+S+lSDlTSOvycKc41yQ9TCbv0faVe24ziuLL+IgPblVYvtci12VS/T1S9ErxSpfaf09TfUwJ1x
0YKF6oM5OBigBkqTTJLJzMgImIImzULDuiiVvHXssk891hSDc+ofPeOD3b/eHsnKgqM8i6kC7s0B
C6G6NWuPMPFHMcbUI57/yIvy6I1nf9gS8/rjp8oOBSf3cvvqgMbC4tuBGFDuybxqdE5yKKegmMV9
mhTH3nGiJJXf5Thqd5jXT4Y9RqNTxO8fJtrCkST0Fjk+FZvOimwyeJe4p0EWx8Q6JE9+uWO5//6D
DlJ/yG8v8d11AhptEFbTlzDT63sW91saqatzePl9xRnsUSKFQ6Hv0xhFnMq93d6NkEebjmVdBSyv
gqE/0C3uo5UL4s2gls1wcbTOrVMK2mBQ5OT4n4FTGz/fXpyV3fTGgBI1IeEmyWDCgOynUEuBi0X2
K6l4APwk/v3jbWsrGwq88MDlWTi80cqvxFDCaWiiO9hQhJ8c8rXmWwnVteGAfWaRwwGX/ZUCdlFI
r0RHNgFDpRNU9JPNxsC25U7Pil2a1rvbw1lbnUtrikukgnodXq3kxAwdor0MBBUsvQdp8Ma0rdlB
yLnoKODUu8od5kVCtQyU5qeqme/6qn3goKpIs63y/drkgU0HDb64xNGGp0QjtW+OM2swHINDjged
5yfkWUZIwHT8/W8xwMmRQ0NEgge/eh4RZ0yz1iIgwLJqpPPC1N84WldmDFSUIL0CpQPA2Nby94t9
0/uZy0sr908si2wfmr+xPu1vL/6KL78xoSy+W9SGzasCKaPnxAET+YZvrXwelFcLhwcKUddMStpc
E6svPe8EytW7pqziPE82EpBLQKHcCqgHopKG2A1oeHUVZsS2ckjwYvItEvrWp8p5Lp2d6aPD8ytt
n9rNzqu1MV0aXP5+sSq8nCXkvWGw+9KyLMQdsOFXK8vuo5tv6YACU9xVHZghk1BpXQGiFZAckYOf
BsT88O5lB7QfrIeo33kA0ilR2jCKsRhNE0Qhx9kFsORw+/MrexAcmgikEXGA30JlbcKzMp9Zp7Oz
bAoz7DsvqBN5qIafxIRqXW/PH2/bW1uSpUyw9A+C+kQtS9S6bCUwScl59O6h0GXc/cXnQaeyNPPh
pHSVAx9VZy6tvknOrvtLdiLwN37+2oLju/9+X8latHyqvIlWyRns9FPoTFXE6RBP+rAlH7hlSImg
ygIMNHWOgaDy2GVhnoXtsPGqWSHmR4cg0nhQXUW//VW505gdj7staIJKyXatWz1AhvzQSzPKPeMh
K9wsQL0tQrdhHUBH8pzoPlK9E2hAbq/Zn1Srei5c/A711SMY6815oOxsuaQ9tWZql3FlGs++T8HP
n9lpjKpGdW9JBOFeZ3/JmNPdz6AND6pmMn5q9RZx+9pBdfmDFC+qF1U4t8TE4PLaodcx6LKP0Atg
7GwsdHnoJRjnjZffSh/B0q6JmrwOYT2gkpaNenFWlYgmC9fBxvCx8uDP+Qr8UuDq9QcJupDAqoZ2
745lFepezaDH5leBUXIIFvf9ENRNLiOtreqIs55HeDFbkRA8u0flqtn51ru7wNDvgEI1SJhQ5QF7
tXImsdHi+YwGqjMV06cstz5ATWHjOrry/7cm1HedwFvc7h2cS3by4BefiRNm/Mdtv7s6+hQTyipz
WjdiLDUGJgtQ1bU/+6SPXNDv8C/ccjd8fHU4HipJ6AQG5lG9+ly0U1Kta9m51NHPWRyN6XdHf//F
eC5sKLddBdSfbZY9O3eSRPkE/tjxe9lUQTvcS3MLxbVEG1d7FhmYBTruXVf5OiHAlAJS+3Ppjc92
Nr5ADfHE7DTy/WojOXk1d96yM/4zpYxLH5iTkk4k59o1EfB+SwC6pOnGYbh2Ly11IMA+gLgCLvXt
9nOnWWNjO9NTWxihnR3KYitW2LKwzOjFBidU2hRqMvQ09OdhioX3+fbyb31fOUC6JhVJ5uD72q9c
RPawEShsfV55uE2aA8LqBp8vKEoyoVVtPKfXHOpyAZQzxWmFpuWeTk+jc99mE+RAaZiK58zaoka6
2vZwJ/CkIGEPXDLqWMtAL9ahoKLKDY/Sk00fiX836iLyeh2y3CDi36IwWrUFj0LvElL5AA+/tcVN
qaHGYREMKnn0E/SCVc9VN0H5Ro+N92s9LW3sKJktUGCoCigzWNWZ5uO2JCeQ8sWVyOPKov8kJfk5
snp/29dWFwsParD8+yCzUJO8fKj7AtprqH20PDTZg9FOscEeMjQ+/2+GlE0z2iAuNmcYMrIjR7N8
1t2Vdgedjo3rd+2M8YFqRn8EQLVXiYLK6kbLH1A4mElyV+XiEYqxh3ZiG2X/FXA+sM0XdhSHGHu8
UqnfL0U1/2OS8m8jR8dcb/ixmc+PhBthCaGwsjV3nabtOzP/cns+1xwS6+ZCuRCrd8XbwGySFahm
4QmWDkFRjQGp0mAknzKkf4sPt239Se6qd8SlMWWwpSO70pgcemIFpNQyy2KI5tyflfD6o0kHvq+r
zgnNmmshMXW0JhYg8Dv4zXJ8waMCY+ggaA8YVexORvmTJ+4/RM/vPeogKJvbB+oYeeBPmfFg6wBR
QCdL7LqM2MGggSehRBNZSBAqBvbc+VGOEBLKLwV7cdKU3lVt49/nU+GEfg6+PUQ6flikLT00Gu0R
91r0KSkE+KEm3b/3Wf6tSmVzPwNAF4FMR+xHaXlhKtPxri6s8mlyhjamRWeEXu7QxybNfsue73re
93lgj3kTasIZnkjXVmGTTm4AXhMaTEXb3Rk9CmFoH7AmGeTZvZj9IUz8yQxLiso0cwSLS4vlh3Tg
XybSJRE0NvGDnfk7ouUmyPlEThRcuLt5tvxgaMdkb8052rNNOf62uTdGt5f1yoWWsAldRA6qIXiS
/mmSuDg/zaEwiqbNEDb59Q8wH3Rx3U/PLtEf57oJedFvXP9XF49iTznWHE3SWU85O7s8iS0vCfn4
N4Hg0gyOSBbYfVXsw6gEcaqEIOXp/DP5Wtjl9zZA0XP1AjKt25O3dnD6iDHAm4YkyxV7Wg3NISGI
hyBgCKz5eRcOxtfbFq5OsmW6kE5DUgIEPVe4FpPCp/sOPuGR8zh8BTVj3m9s7NUVuTCh3KDEA8ik
1WdyyrKwnIMqfW+ooQxBicWsCcVbbuP7oF6+L8+352f1x6M8sLReLg8hxZ06Aakx06fkpPGkD+bM
fSReszFB+tUyKz677KGLPTLT1kAdVOBFK6E0BYXwYoeqHz16vYUqFRtR2fWgSIoCdRWWuZh2hWY0
eyh+itDWK/5Dqzo9Mnnux/acplNAan+rmWnVT5a2Uzz8MRFqIsZAj4rngj39DOW1iBlfx9zY1Rrd
uL/XrEBEB9wUC4HjFV0rVM88MFEhAPJ0smfyzgYrleluRCNbRkxlthlPrGVdgUVjIUhWv7dcftNk
cnfbc7bMqG7Ph7nS6iUr7n2a0nM5P+Vb+IV1Ez4kDRaRiys25QFPHVBGoJwwVIMIJ9IfdDmIACLs
G+uytgsgzqkhK770lqgBnGUCfuNaAJc4e2l/LvSNQ2jN/3UHqSX0OOpgilT8vxoJmGl6nKjD5D+Z
vn5g3DzyKYm00Qr/YlUA0sShB9Xyq9Q+znTQCFEH+1l/dZKf1D0k7yZTxm4G27AGsWckya46xhLU
ybvEaLCb0z3lkWXErIr/YhTIRetoS0NrnUqiUNe6JcFVRE5tJZK7CdJde2eQdF+09dZLd3movYnK
EH+CvhPnDS4JJJGU3ZJ5kKDrSnTq6/30IfVzO+hL9mUu+AekXH41M14p0tO3+OlWrSLxC4zzAtxV
HycF+lUhTNfpp6pPYqbtRSEDu/4saFzP9zO4dm/P50qQAmkqD8UMkCrAOxQHtD3KyFD62omWv1kB
ZgVOgxFtoaZ7X4Nu8bax5cq4mlEwUyyI52VLKVcK1SYoxokCalHFSO9dE2+iiQ/ZrtHBamURAcpk
146t3OGBJdwtmbeVMwMV6OV1iXm9ruqDFbcZUyb006B3oWZ8aZoXmpCNIV5Xo+E1eDMg7EPC55rK
iIkq8Xmr6yfPeE5mI+jHo1FqARt2wo0YjREE+On32/P6x+uViQUWCi1MS+nDQVv224O9o3ihZFlt
n6wyrWOIM4LL3CRJzOtOO+Raa0Z9rn9K57wZAreZ2/3QdUU4z137y2s8GTm81J/8KmkCv3L7INWc
bm80SfM6mG33oWiaOTDrKX0ca3SQ4ZYyXox6LnY6Q2SgTTkctZb8uZmcVznV+UG60gg1rR92eFvk
oQvSkywqM17GTqMlOzKnMm5r9E8GYA9hocRRcqIzcT70DcSia73aAkKtLD0wDhaSsKCpQK1WKaAm
naw8ji61U+fmj71u7vQ0e3LmZHd7HVZO8zfLsPz9IpphnaklrdXZJ0izRq2+S6CoDc4xvJhu21kb
Ds5Y/AMqkYWv562drLf8Uja6d7K9Q6nflwia/mIogGv+Z2I5pi6GUuEBkGclTBA9MFE+l8dkuiM/
b49jZb6AEUPWBwyJS0FYOWHFXKVQhx68k5d+sPSDqMMyhQduyfutHDtvzCjxSFcnc69lMJPZeYQX
rm7+SsZI1qeqmoK8fgUV2O1xXReMoJt8OTBlP2YGIWVbdt6JZn44d17oCuDuKI87vwxofm9MOxN5
BUP/LvO4d94ff6HzHP94eHcCaqG4h6xdVhkk8041t+9l7dxT3n4cvS2M5NpRhy0FGrqlSHndXZI0
k5W6BJ04aV2GvgRnWxuQBNcVKQMn+Wakx8Kyg025zjXvvzRrvHXNHGq+TTo23sktPw7NXiShv9Vf
uGVCcUyOhkbezzX6Zlj5w5zS74Pkscy3ih1r/n85EsUxIZ5aujrDBJrynzI71EuCQ9uPZnzbHddG
gx4BFKCAJQABgnLtuhwtHNVkuCeQYQSV8TLwj5m3xe+1NhYT1XENrcAQSFf3sobbwk0k8ErWYMbF
5IfmbIRV/q3lG6OxVi2BeAScjohZwTv1dv3t0uwLoTF0PUAacieF54bVPA+fzNxHV5rDmy+uxcmO
6toUdJKPOy0tkmOT2vUdxCQTFmAAIKEgxDyOvKjvClZVYW+6Iq7sJD2KJiuODkcxcySWEc4gmn61
nVKGTl1pAfByY9TL1tmJ2rOhF6CNBQOJpWheumF2fomsrO+lnXk7lJLSXVtZyMe4YMxre+o9pIkz
hJMPCkVRuvJJnwW/m3yBK7Dt+VM3AZWLZoUyqFqHPIqm36J0X/MEF9sVkwZfuKJ0F5pobdC2IKWP
jifya+jRWbmRud0yofh0QtrBzbUFSuI/mvpL1r2U3kYFZPmEEu2gCRzkPKiqogisPposwYH/qDk9
cVl/FQSqk57LN1Ira5kJC7T0IOtCsRlt7UrRE4wG7Vw4PhJQ3qxDSCRI9EMIibYEPAniQJry2Gb2
XcnFnuroeJz8O4d0ce/Sf7LM2t/ewKsDRt7tT3LgWjtoLExtMMsM6ctEB8GByP5p2y2Q89q6LZxk
UFZBWV03lFOVdE3NrMIAotpemKiqelf3lgxmom8ELysPnD+8Qf+/fZXIwpobMhOCg6IeP4H+3Gof
Ggeavu2xmp/HfHd75lbPCtAZ4uADfSIS9m/PijKVo4MQ1jkNAqow+SEvv2GTBaP+ctvO2gohGlta
ULCrrpJEgNg0QrSWc5rtMkz0r/77tbYRUiyg+gV/hEZitUKW270QU8+8UxI2EED2N1+Caw5gQWUJ
MtFQI0Sr8tupymmPSmKZIGoAiiKNRHrQvL9YjUsTy2pdBJWmD21tazHR6s8p1C61kIoH9uX9SwFh
OPgwyJ2uMzZ2JiZrFhrgwPYLoWcRv//z6OVc6qL431XsPRoc1+zQwn1BE+mkaH3fQuov95d6vCGr
BdDIQplylfoems4VqMfSE5SowmoYfiLEuytbLzATvJiaqttYlS17yobshlyDSChKeiTrn8zG2hes
PzADpRvqH8uu26ggXqOY4MmX41PCkYb6zCTNRE+0qxqQkej6M03cX1ZJin07Nf6ON1kTUJ2VkeY2
vwdSvIKnnR1md7JPpZnIT7dX1DDWTonL56F61luazv5gGvzB5Pd1JZyd4fFsn430H6QZ552GKpEg
jfkoTVLv5smkd10/VPFMbWdXJG0Te3bdRrM+1EFfpXgyWfYPE4WwfTbV7FjMbh91FEU4YtA8Ru+B
FSc819Eg7w9IKzUEtirHf7XH0oWslZ9HSVuiioaAa5+5Go+rqW+CpsuaqDbAwpvVOiQWM1TmCn8Y
7jMu+Z3f+bIMGg/AXZdCYAJIjSYc+GTviqosjh0z/Z3F52kna5mhrd0uAiLR7NeiDX6flnBjJtrx
oCXCDVCYmT95k4vIZhjTPUTk7YPQdRo6GkpyY9tpL5aLxOuMjDwoogK30qYnjTLoKNjzpxz/1VM7
+EU8u/O8b3Pr1XWy721q4St10R5YJh4sLd/juHH3vZy1YzvX1XEcZRaa9VgEsjKhBzOz4YFPgoBG
JJvCDCwwgdez6QWidklQZawJm0rQyHFn/AHZ1RiCyn0ECdLyk10kTdTrpRb1Tpnt0X9ghRD5liHw
6d0Tet+cPUTfnLj3QB0PAkkZ8QZwZGeoPvqpN+rBjCsyxiM7N8Kx650QIChURdsKiWbG2aObVjyq
uZwDCcx7kJnzr3pyZxzNuhaPpVED5950QZEivgS+on8ailKLLTll0WQmWWzk1nDfjlxHR1Y/4EfS
r33jGJ+oGPSj37ijDzYAff5cA1CbxgUxgZaGLI7fpUWgIwLfQcTmdz4MMgBjZv6b9eSbMTbF45wh
vu38gr/0EwFTfD+OISAcblhanRYCOZt+8fxdoh9H+kEWnn8moBHcF4YOGpJsLoGD68yIsRoYYCjK
dFHZz/ZDWvD8MU+0ORz6yg+mtuoio8irT4nh1ufZy+CMcKXiDjTCPNBGqeGNyxHF6kD7uqQxUIQd
XH2ncQ0oySZ9tbLut9s0+ZPX92aI3Ljx26qZt7NyxvZodh4fcnTgRcQ00p20yirKumIKQM7XnrIa
YFVisGpX1O1w5FBrh9ra3Bax0/YkcnFe3rf26BxRt8FAZc6jTMt+jQ3t98OY8GciOA+hvcw+tZVm
tIE5EQCZGBu0O7dMp31eNXVgMj056oL4B0Pr7NCdkwRqNLq3L1tdRqU+DnFdNRZwNy0N52JM7rjZ
Vvth/j30RpjAb1tUeiIT/A7B7cNq7bBGwcNetOe0a7YobRzc0SlLeiqdclFZ7eugLZId/uPfJe0e
nGZLVW7tbFzQPwvVDrIK6mtLst5sGJjTT7X0D2YNrGsp20PZUJwKxhbCdS2MwnGzgICwYa9oqMvJ
9Eq0iNNTwiLUl6sthNzq95Hltm0wh4A5T7l6+kYYheDATuUWtFcb/bmFcMXGCq3EUQvZA15XyMxd
ayC7Baid/ZY7pzTbayA9EzEZ35/geWNCiaMAKkqJPcFEX+68wggMqCAW78axITHn4gGE6xJ9ibge
3wZrGS4R3UygteyDnurYiI0wYGUpsMALAGtpcIArv/38YODJNKU2pJy90Imcd4MI8etRwQTQC+05
AG+rzxlNn6vcm8WZ520wukhsTx9v78S1ASCXDBAkCngYgzI/uU4SJ5kg49yysEnQOb/7376vxONS
r7rWdfB99x9h7STZ8KGVgwTdRDb6TEDrD+SdkuKqWIOMOYeiSGX7R+5/RruhmGXYuagQdD/+YigX
tpSpwmVnF/7c8rPcTdYHTdt4fK0OBZknSOvi9XJVo5Ue8TxnKsV5yNxnYJ7w/xYvdwjQo6LaWJUt
W4rb8sJ0qhHxy9lE208omfgyDxpQ0Z2ThUZa2AFIxP+5PXsrB4qLkBkZ1uVZflW4JdrEzG4S4pwU
IKeiDxMvj5y+3jay5s3LkwN84Ti24BRvtyN1zUkbpC/Olv9k50G2hRtc5kV51IBkEnBSXF1A3ajp
FMPnpkCkL8AU7wYSAVan/dDpGFP//RX1N4aUje8N3POyChvf1H963pcCOt60+WhvscWv+MEbM8r2
ARWwXvBCw/kyfy2BWqtaN8hBUmaz59b4dnttVhzgjS1l+xAPxPepbohzX51Nuh+qMx/3f2ECcPs/
8NsF3fl2+a0k6SyjwvKn/EtnxWKKHW3DjVc9AJV0dDlr4KNXW0ztKXeKBCoW5yHNJnBz5CL5CJnH
5KVuOeRwzUrbyESuuPSij4mr+I8artoZ4c4ubYy5FefGiudgtOK/mLKLzyuPRq2HWoRGG3EeDYrW
EfEkPO3OMLWNZOf6tP03CsWfaTK03cg6cW7nwKNfK75Lqh2lG0mTLSuKO/MJga1Pa3GeydGu7oj1
sWzhAuH/NmWKI+sW1r/zsSIcRNBVDYSi9dD6u9tG1opvWHcEyWjYwqGp6tSVLeC0moWjZqr0DI8F
KIkYHMUosHBNj32JaqbpRSn4L3IrD0Wfa5GFgy/KWVpujHfdA//7JYqLQAiasDLBL3FpZE4x0TaG
uvV9xTe6JAFE0sUhZGC/RiDcuz2Tq2ccCFdxs6KceUUSM44pMcSI5ZLtc54+Gv0LTc8mv4Mo1N9M
1IUlJdYBhZKODMCA24f8Qj/O/G4KKDDgLbo8/z+Sxf0vEo9NThw0UGMT+Q0ogqhlpWFqbYUGy+Ph
6opbACaLjDyyqMpqTwMBw8aA1c4zvPRlmJDvc0/jpWeiZUPQ5z/bd/ciL+PCpQouIvRw4mZ9O67K
SGyGVHN6zobAtJ8L6/0Y0AViYC/QElCAq0yI0BNPijn107O1r/vTnG5Qy62dOoDJoJsa8jHXENOq
TWpfMgMC1fY3qwzHnW/sHPrxthdftxJgkoCJwavPQ9HwqjKZpSM16glWlp725oMUkSPuM4Y+wIgA
3TB2czCRsDO31F7XdicCHfTWoi35uiYAumTdTscZdoHA/zg2GwH82ufBVwr61aU59Yp0mWYFBBGb
MTsDmirFjvPvt+dt5fsLlAlbfznAoPf51rcmZnezZ3J+pv2L9VrXGxiJrc8ruwVg3WIUPj6fVJDh
41Ei++j2AFbCpssBqCFnmRedPmbgMnCodWwb7YMcUSq0m61TftWO6SE4B7YM3UvK4WKAi78trJyf
tbaJWu9Xh6zlX+BdAXb9z8ZyVF8cYLkY3GLO8FrrZBNYA8QweYVq5Pvf5KglAJ4HJm+IbqoqZlXj
8BExOj/XNQIm8lErD7eXZGXD412+BID2YkilamNuYrGMmuAJtWeA4X6nXb2zyH2DZo/3G8LOA+Uc
IJw4YpT5EnZXlz30F885OyXmb9L/7qQbWtNWrWZtQJd2lLjZaFyAEWYMyNS/F9mx5D+aIXK7rSb3
tc2ygCbxMMMD8OqxrvUNy60ZuYDRmCLqJ+By3Uq9rY7EADgSvYXgilfri7OeNZqTTskZ1BkscLTq
4Inik+mSA6m2OFHXdgxEAf61Zb71ZmOqedrgtYRry/ADv2YUBXRCI8Omc3zbEdaiQXAEL/y3yGA6
V2VNkgnW2ckARhNEfT5SpSC7+OW15GgUZWQnyW+j1WKJ4zugrh8PVPuVWnTjJbI63ovfoJwQBSSt
QVmM8Q764IRN4cUgg372hbmVHV71kwtDitvP7Sw8Wmo48jznAaG2FpqtRzamdNUIkhFLoRiYBJUQ
tmizvJs7KzlDrBPqLlvyRVufX/5+cdS5ziQZow4c0Yt05NX+4loD1xZAHSDWAKGH4nvoseC0ZeCL
GIg/op+MP+gSPUy3vW51M10YUcbQQyhIH8c+OWv12TS/JY65N4w81I0Pt+2sOhZKAUuteyn7KHbK
ZMrtdrHju3dTt0fxIfBRvrttZPmIEtciq4b4TwdwGoA/xYjLPcjl1inuHvM3wE9M24gC1waBd/HC
24K3+pV25ggd0zYTHha8iMss8ssY+q9/MYQLE8qiJ0U+Z10GE34dMxa50e3Pr48AQf8S5uFWU7ad
AC1pxSakyisHBLDQwJi6OC83nugrzwsf8L1/jShXTallUAt0kAbEa8xuzxo/EvJAqkOafevr792w
EZ9tjWn5ORfbsEvrlgkGc6X2kSYcDBt7e4tQftWz/huSmnQsSpmnGoAz0OS9S9092ViWjRlTo42c
zAUEurEs0kapncjDxOWh1vrYy/rH1spfmtHaoaAc3vaGZSGu9svFqJRXeVWjKaWVKcySr8zsA0HP
vnEWxbiXbR2g1eK2uY2F+qOjfrFQ/jj1jpZjEtlE9iWZE3CgGBQxdb8RHW4ZUs6BsacS9ycMOeVP
mjw7kBgottTm1w7OCydX261cZuhNoyfI2bGY80NdPfp1UG/hkFb9DsHUguGxrjtBBOPccSUKBgRS
DzQVUfcXzZOL9sq/FpQbXycm6uOAqZ7dsgrGV/Tb/c2hfGFAOXKcqUk9j8DJuvRUHIYt6u/VtV7I
L6GygHtFFVhp3AIpR4cg4LSsgMvnevqnoBv9ystPvNonFzaW33DhuCzL8056EA3Q/TIshl+z/bHt
d9qMt/nv21tky5KyGqbbstEuGfKOY9zNTVCh9d3Qh1AAyNAm8+62tXXv+m/ulKXxReeYrMXcEffg
QJyGb5wvy6+9NW/KRYD+CDvTiYdqmv4g6HdPfC7ByT6kP24P4w/VzrUd8P4v7ajInyjnGPfENM3L
fpcMHffdMJSPjQlsUyPdKjTQ/R+DFsACaw6QLSOE0MLB0cyvRg8hkI6UXwxtNAEfAh7SqIX9nBf5
cAdylF+S4VkGXTb0Bfmduwe21Y31wa5Cj4hpWQ49EGk9ssDjUCqdnSZF47Rnxq0PNgYPvVvBYLXz
zsmpfShBjLoRjaytHgphIOsCQACPYCVUKCoi7HxCSg3KOUi5p83GW2Bt9S6/r5yiGUgFqWnj+63/
AeAlLfmtaT+cdGNvbY1C2VtoD/Ig1lKk57E9TQ92tzGItSvuchDKhmJ9KnIUQDGI7mEEwW8tfmXg
r2X9Pd6MFdk67LbmTNlRZKoG1+hgTvYhSKVL+mJP+81bYcuKsq8gfzHptEvTs221gWhfE8sL5nLv
pp9vb6yttVEiK8ftk4a3GI1X/W5AjD5ucWxe6/SAO/5ieVSeuEJbwElllp5T1z90w33q3xN6R+in
kv8UmgyH4qVrfpj+Xa/vTJ0chy0Kzo2p/JOSvTjadZfPXSbwA2gVTjJiyYHN6Ba8uz2Ra1YAhQYX
FZ4POsSZ314gdd9DbHyWKH/k/nlMyvuSG0FN5lCk1re/MAWljSVnC/ZSFU7Calbb7uDz85yjgwPN
NN0Dd+Z+b/XFePZA1b9xxq/evxf2lKFlNkc7bAZ7dj8GFETaMkj6d6sDwU0A7oFqH/oir9FQadlZ
QkNj5NlLZojOTmQMrGKr8L/m7QbSiUj4gccDEuFvF0lmSFID58PPVv1dQG61GL7fXprVqbowoGxb
0G+UjmgM3CnMPSy8rKnvfLATFt82sz4OJGFBi7vUsJUV4VnWgOYIAZdAQxFAkFuE0lvfX/5+sWUa
PlvlRHHbpp8hY+lu8UOtfh7XOOgrF7lPtTjVJm7HwfePomj6j9Xt8UD9i+m5+L4SLEhU29OOoLqf
ziEbnjGO/+37yvQbsq0cL0GB2hsjP4+3kk6rRwlY8ReuM3RNqvni2R7cEkxdKBDOPw17CmUBpL3z
TzFrG/O06q1IdSCdYmHfacsPuVhmvzVZhV2Jh4HuBDkA20CLh/Y4Rrena208QJGDtgBQewARlTum
6uVI03wEOM31FqhNDm6o2Y761th4h+hrAzLB26YBAYdKoao2boqqMpjESdUkwz6hxUfSoq1/ICIH
hB/46BICTmkyREWyH7M56v0pqHP3MaVyDyrPvfsXlJtIUi0M4z6geTgX3k4wY4BnFR5KydN4eO3G
w+15XdtGl19X3Nws6mYYKK6c7os5ReYWe8DaZF5+XvFyayJVw9IJ4KVkV7TRVEBy4vX2CNY8A3Vw
G9hUIL3ArPR2fmZvysexxqvLT62g+uje93kom626yFqAuKhA2MhXoetePfXTUpNd52I/UZYGvf3U
gW0kPYzlS+X7QJpvYW5Xl+XCnHIHNE4jJ7A6irPOPyEFp3cvtydtmRT1KQQAHhg5HICgr+rgfuI4
KaceO8+aeTL7cYoSilpSa47HqrMiH8AsRvvXftjyt7WXK5gDcTBhEyPLuzjMxXExEo0IXwelJ27X
XT7KyCyNnTTcg2F0H5rRj2+Pc8uccjrNRi69qoC5BE1y1Sh3qUMigF+hYj6dwKDwF6cUKL7Qcwa6
eaBQl2W9GF06VCCFnjk4rg3xWpspulFTwDZJYPdbYotrOwtoXcvFXMKaSqvCSTPa3dAm59SJhnoP
Yjp0C9yevA0TatStVb7ldO7CRF286uXnlv2Q/s/bJpYJUf1wATEsuidoTFUP2y61c9tnKANP9X3a
fkm2BOXWhoBnL5LYCyEaaqdvF0TyJGeezdNzUSNDYsl7S3+pvK1W07VRXDxPVME3eBny5N7y0KLf
C/ZFbr0+Vr/v4R5Hi6mLTisFuZBkrkFGowRWyd5bgPrf3V6EtU0CMs9/P6/cMHnrN7WBXpEzmkmF
vUt/NWlM9T1PNk7q62EAuwaSXfR6LER1att+MvlZPszAEyFQDywkjoeNu/v6KgBHBEC3EBAEnSdC
27erjTyEdBOvy84gCAhG/gUMhY12lNnWO+Paq3TNAJkfDAGDdXXllJNA+dMFEKaqXofppTGPhr2R
kFgzYVlobV+AUEjpLnN5cZJYwBWOWjPwc0E6NC9D7HQjy762GJcGlh9wYWC0psIsCxgo8y4A1rvb
LIqvWMArDOw96CewAehRVkPo3tDNSZ6f76fqUzN+vO20KxMENCQKUYD7I/RUebOQ8h79mhCsddYi
PVeA/zIL/GKrAH1978OhwMrm4K0HCiu1Euaw2plTO8kA8n3OaYwusOeMP0vc/nl7tLp3PwreWlOu
fVI4jd14sJYe7Ce+RRuzsiAmdD4W3D060JCGfLvk0vBzWTNenYnwAvnidePG/tsyoPx8tFail6uD
AU9EgA7JPr695iv7+80AlFCvINLV5grfL6ov0j6OedjJo7D/j7Tvao6cR5b9RYygN68k28lNSxqn
eWGMpSdAEgTNrz+JiXu+6YZwyZDObuzsgyJYDVcoVGVlPr/dCuSjIOuDzix09ksnIy8m1gakaM/I
Z9Ijt05deizpcd2IaqoQy8MZ4h/cUNJa0M5IjCD36Nn52QafbfPT+ucVpwM//9/npZUYxlwnk+HS
M614RPqoHmI/WaJ3GHFxdUMDBS1DcnzgedqSU7ugZ2+46bIgHNDGn88biV/lSMBaZ+qiUIyw6nrT
Ei/PtYyY5Ox183Qs84q/2HkxfLLHNojXx6NaExAXmlBO19GyJ3Mr1LR1nCIv6ZmUt2dTe3O1Eaid
i69LA6ndpXKdEl9nzk2X09DSadiNbwbXwwhgddBlRm8KaM6vZ6s0oL1YUywJSSd0uZ3m+UzQOrul
GqqYKeAmMEfwvuivkcX9HG1OPA9kP2dbf6TNuXz7Qlx9XgpINFy8Wl/h8wnOBz1vuSnFlgIwAwkL
cCqYCD3F3y+uPlC2eV47WQSIGbQBtwB/OyjSxsFisI3ISmnJAWQWaRhhSroCHb2oHatYyBl7LizB
kW7wPBrBJrW+ccWqXkfRhvDp/5kRy3UxoATZaZ5YMFPSz203oYsrCE3nQ6LfatrZ0lg0zj/XLSoH
BnUiHZ20yErI4Lq2bxqWLjaWfqpD6MbM5INWb/hh5Sa7sCFNHuThdFILG3n3C1TwMfN/rw9CcZ2I
JzZwU9CPREeotA98zW3KCkJkZ5PeLcuT1gyHfCBHfew31kc1kktD0tH36sLXUJAEjWiUl2iin7YC
X8VyQJpIUEG6IApBDHG9AbhXURDhCOpn80X39sw62VswM8VkOTjyCN1RPX9NPAOa8wklKw7JtuDZ
LkDR7v5gXhsu4259URRzdWVHmisQQQT10MOO7Y4hqV7aLcLV168dRNRCew5ES0KTRboamzSfgTCD
ok9gtjgpfkRTM+x7IwJ+MrS6twN3r81JHhkliaRsKFiny/JL59wHya7PDo0dr8+agrpOvBOQCBcg
DbDpSDuAkd7WWzODBIwBWv8uAoJmb0DVgtFPk/fVQ3dA2XxM6PT2nQ2zCCZx6SAYl6GTJQBVyBnR
9AxGifplKv6Pnxeb5cKxLeZQB21QgnG+7KPcFCQZGx5arLbkOq8GIPmA3tHLIOjA8IvusCp2yUHL
v+gZOE92SbS+RMoz6qCdBt17SFTK6H1EMWVRoQr2oar1J0MLshP4ePuT0byj8oK9cGHJvJ41yyMg
rxDaI34HVsaoohuRjPKIwtE4ICMCs5L8JrJAEjw4I7o0up/6dMjpxl5WTRSejMhqQRzyNenyPHYk
s0uA9qeUvzBGdqUV3GLnbwSWqlFcmpH8AKtHmy1c9AZo5gvP7ed5eM/pAPhLxy2J4BVUttcLkXhO
3w0Ny88puZ2743RY31EqT2YGCL4RHCPZIQd7/WAVhFhOdm48wTZsxl0RxAW5IVl+MqyN21i5Kv+M
yd0ztk5o0BAPCOCl3EHb+QtUPUI+2r/Xx6RaFeTpoBptIFj2ZO8M1iKDVB7McHbzu9A3Trv665gv
qBMDCia3f/kptcB3AqT37MY9v9fe3qEjqNX/fV+6vMyJNXh3Aa5us6fA6w7g9YtAZbThFVVLcWlF
ejtCudFvbR2jcMjHvZZ9cb0NA6qNBW52qOcimY3mFunOyvWc857gaHgmOGA6iGIk9RPTp1MRaLsM
dfwNe6plAfWYg0wO0mqIlK7PydgE1PISnBOEa+HDgKfk+qZSjQfCXvgy4E+Q15bGo9d6Zefoyj5P
7Mbl9z4UFtBEH8T5r3U7qoWBUxSBuLhU5CKRMyyVPZgt7Ph1EbpDdjQ1eu87W0TuyvlykOhETgo5
ClnISgNvWje1mC96V3I/zAd3Y8LUBkDWBm4iuC6ZRJ0EvEav8QS0RpftfEjEF1vk/apwEgkK0Zwj
HhEy+mABGM+b/Qm+q9PiYkzCwX4cxiwGMdHGWNSWEOuhJxPBsQwUSHvD7302I96DMI5XhzwsweI0
uRvX+5YZ83oPL3ZVpr4HM+kIPBIAFS1g86TvD/70eX2Xid0qhyxQbEXhR/DOvyrtUzDtmdPCRAAb
MuvojHvbuAOBhzvgxR8l3cZtr2g3RTBxYU+6xUgCEQSwVKXnGYFyg+q31e1BBtSE+b4CzWWcA6BE
3pFhuDIqH1m3zYoMMNezVUW0irUtoXrVUfWgxyj4011keCWXY4C30TIIhCyD4D7nc9y0t5m/pRG+
ZUTsmYvwleuzW1QgOzgv7UfuddB1Onnz1uNfdVaRRgTyGx3h6G6VZsoKzGksPTwuifvC+NNsH9e3
m3IQgYcePeQYoJwjbewhsEwSQH3qPFj5h2GaTwIhxqEutG5G0deGFAYEqIUuCZ5nrjRZ2my2PvgT
YYdqPaS6k5u0TfaWVp4XZ4rmWaD87IjwIYRQTjQkY+xWb+fCvP4N0s3qmrlTEKfNzlqw9/Xbmacb
zkh1E10OUjpLme3kQWeJZq3xtiAvmt3svcWNof8T2vqGLdXGANgZjw3sb4SI0pNwmKhHx8RDmM6O
S3nyTusLptoX6KuEYib47F7jZMRt6yO3lZ4bo34cJ/deM8fHHo0o62aUo8BLAPSnOrJcMotruyAs
N4BkQqPw3O/LQvP+mJ2Tb700VU4VJMtCM9wVQGlp5aH6NYEzDrF0ZyNkI8ahoaegysIU/MiZM8YO
eR6crThLdWdcGpV2g8bMmpnMyM6+oNNsMmCKXtosiTJ9ay+oFguZLjFAuAmgFq89UV8nDYg7gBYY
fXKfaSiZBSSP8mD4+fbVurATSJVq9Eovg8XRvwel4DidjDjbYrxTXkcB2OKQSjegfPF6pbQpMfsl
O0+6e0sX+pzU/odm0EKdp2cQo30EtyoAaO65LIdYK9rd+giVM4nMN4IXHCogga5nUvf5nOhlItYs
e0Dt8Qz56kPiW++5oMCy7AloEwossjsE6dMEYN0IJWo6o8z1Z2K/PbqVmFQMBrsaXG8AkghSDGkw
pEi5bXYVOlZMKJU62mnpx4NWTqf1OVPsc5hxITWOcA90z9LhSsGKWVsm5iyfPBSzJ9DkuFGqPabD
r3VDyvGA4EFwVEBqXkYYcJqNOWFgLjC74pRy68AMJzJ7d6PKovBJCLqBAQDvotAnlqatNmxQ2YFK
8Kz5xzQ7bJXmlaP493lZ3MXMpoKZM55fVAMT7cxC3/vJTWPjetiyIl0PDUBzaV6Cr6J3ekQmQagh
ATY3WzGQKjMJxhUQTEOPCVAJmSZL68CxOiHrei6GL4FW7VueRJVN48JZQg5mdqN8Nsw2tPPH9b2g
uGqv7EpxS0qC0XEYFslBk2JGMnDSfkrIqVlAcZttXR+qHWFhcCCcw05/9cKc+bRoLR+1Dyj3fKvq
Jurz8dPbxwPUHLrX8C+a1KVDNDB3NF0b2ogG+9oN3U5HI0zwA2DVWKs2WoYU59VDq594MSMP58nn
tfU6AsBpm4KJBVG+D03MZLcM6F5c3lFCFk7UBZIMBGroXbz2pnZqIxdPkMqo535XLsZxAJgmaJ3d
+tz9zUNLb6YrO9JN27hsoCS1AGWbtftEc6K2q/eT3h/y9gm8mgfLqCI7GSKO5jmUnY69T6OJbGGL
hV9Y+xWS32AFhNpBEIzbkVmhzUhUl6iYT7fl8iVIxrDUQay0PK0PXYxsxaaMHSt6owbkCoGN5/bI
FDykfhFNA7sfOvPgkPHsso1EoeIoeIgywLMK5/iaA2lsipY1FK3p2GFxSfu433oAb1iQhzS0hcUt
FiCYye+BjAxd9vsdcwZYA2BqUJDAy+d6V86lRUdkedKz0YCfOZ4hB2bEQfmxHQ/jO4BeKAb8syUG
e/FGpGMA7U9LT8/JvEutW696tqeNTLfCE8IE0qkgVUIwIdeGJhOlhyxw8Awdb41iX5X3IEOxP3jv
KUJdGZJcLre7NAFcBE+Cgof6MISzfi6Cx7y6a3R+U3tDBIWZqEg+ry+Xcj9cjE9aLm0wUjsR5VUr
eFwoNHp+rH9/a/6kJYK2OQGlFL7f5TvPPHZuBLES/jt4O4OtALDjfwLShmKadCO3WqdBkLHG9Lle
evTn5DOd7E85t1k4zsw+FSDfC98+NDytIOqMqxlrJ5kc9can3oTAOXCa9MGfgzTO4CsFAX8bFXwJ
9sFYkj/rRhWRh4d7LADVF6h6X0VpXW+bPSTMYBTCrbT7gZLmjyTduMOURpC4QgkBbwX8c32uegNy
ZaCnT0Fi9YMFWlhMn0BuuzF9qp0HBljRZIOkG67LayNOMzG3n/GsSoo+nBwabr3bVFsPt70gfnQR
nsvBU+N7vQZgY3YmoTfd5sGt3aLC8+Xt8SyyOwA5QooHIBX5TeMRYMxJ0eBNo78U3U3Wvr17AkmI
fwZk5lI4OXtc9BppD/dX7u3SOrJKcBeFZhVNTry+u5RrAqeNAj9GBA6W6zUZyqoPBpbiJa/daDvf
33jLqPYVevxxr6Du9rroxkBUNTStr31oXbAdzRTgfpCA3g1jstUDoorCLizJFTdQFVosJUAOiP6j
pX/kNYsgYR1WzttRpxBmgYwa2hkBE5FfTWzWE5fPuIL8FHKF0H/xb9G03mzE46pA5MKKfGvXThUM
tcgXeX71Ylr8gQzO0bSd57T0j4h5o6D8tb4TVEvlooglkl8+nmrS6WxN1nazi+vIY4c6Y2FqRpa9
MXeqRUJLEDKWFqoxr0gL3YWUAJgBd2EOS2joD7WBOM7rQ9/YrQ9GZQjVC9Rj/ioFyzEJ16qxmAgM
JQ69SUiahJmtHUAMG6dkeUdBDuGCSLFgU0BdWXKeaeBysFmgB44YkJLAgN7OjyrKu/8MiNFeRD0B
2qkdrqNTd3T0KIUCBX+HG4AF0KTZQLlDW03KRC00TTSS2mjjKyDmoTfhxuZSrAfgCUARCuE+9CVK
I0idhTGfC/x8NlchwxElphd5Kf/d9d/Xl171hAaYU7zIsJ1RuZbeDfVSlEPion6Z8OTO78hvpx2i
DJo76Nw6puly5l1xE1B7xwjfShMo3iyXtmUv5FZTbqcEtheUeazprga+cNRvmTbuGuel7fLIGjc8
hcKDwyRS16JvR2R+rzdHhdxLkFZI+bY59Hrmw6QX0fqMKjwD6PWxN5Dux5zKh6lvxmAKkg5tR54D
+cI0tEcnroKtOq3SDJpEhBQ1oh05d41a5JTr5YL0muXeGIMR+X5yzOxgI75XzReqJsj0CyVqyMdf
zxeAIS7RhLCC5R37FBI3G1GOwnPjrgP2+m/C69VzqG457bErUYgp68hpDwk/gvuNu35IQAZUO97G
6iiCHh/JSOQF8I5EV6d0dK267fW+sUo8k0k0FyUq6eDTMY9elh47b7e+FZSHCz0qor0W5UDQwlzP
HmFJ1xZBW551koYalDOzKggzbsAtjaEJ1Z9ggPTj79rZepb97dyVnuYCrymSLAFqufKxRjLUy3oT
nCbAuHm3AFtVYdZ19i2rpgmElXoduxb1UQYjJEqQ14Sk1lCG3BnnG9+tQSboNndJ3hVdyDKveAKJ
Q4/OTTfYtcT/nXkzvRlGe9pRxK8bAaNqYwuIuWDQg5eVI4bG9AfH72mJW6/8SOwZGCob1wTZAlCp
8jZoTPvPkBw0uCWhM5jbynPrBlNI9PzUt/mdhxcs+dBTfkQm9q4bm3iCPhj01faaU516iI6u7xHV
AQN6C8l4QReIPrnrLeI2bcpBsVSjBZsdxkw7Zu8oPEJ45Z8F89qCN9FhGTxYqEjY67fDluCmasEQ
ASGc9PEfvIquv291rVXhuNXnoV5uuuqjj9721Pz5jmnC88EGmh1EADLXGTXMsrb8pD47XNCWxNUW
vkbliKCh9J8B6c7NW9vKaAkDQL/sh2rYjTPkwHBa/qBedDN2eh3OtZbF68NSVaaRXUDzpdCZRXFQ
8kcTsM+tXwQVpD5IZBVBlLrgECt/O3kTMu+mSHYB/+C61d5rf+WAGK2bVy3dpXVp8w0Vbxwn8dDo
Ru+SLtjVVrr3+y2Qh/Bysi+CshAkuPDcBCOv+BUXARnwlj60BdIaOZQ+BAnMEZLbpyRrQXpQmacR
eYFSVNxt/2Yx+ZdmNm/9qbgnQ/p7fbSqsMr3BTZbNKTCNV7/DmZp2VCXDTZqC9IiO+joTksZ3YHf
bgiz1CIbR1sxu2BTF/IdgGzhfpO8v9bUFusD0qC83ETADEa592Twj28eFNw7Mh5glcD/y/3Bgd7U
0zzhAu0LAJ2ADwyZC/n0AZEpZJHXbSl81ZUtaUBLOTl1kvjl2aj3dhCWZrT+fcUZxDBAGSByu9CH
lWJRa0CDnzOhRbGwnnLD2SX0jlV/2up+qL9BF3rDmqEIPy/NybFAMnQAZycw55uPBoi125MBgt6s
unf0ISyn+3yGVMl36iPXOD+z9GmepriBCv34nSd/GnevBX/Wx6+c33/jl5N01mAtHC3G1Xni++XR
4Kf1z29M719fdHkOLagPdlpZgR9Bi4LlkflQh3zk5ClNPlf6t3VjCq4TRIwXg5E2i9cYPXeDHNbA
vj4vX7v0ls7fdO039W/7hIVacluRPkyYGZHiQ8VOKAuFjb0R76vO4OWvEFN+MebWQPiCq706a/3z
QMMqDZctHgCFW8FARUrIFaVuT0z7hYnZc6Go3mPVSmfYOYu2d/TqWAbmB6AGj+uTqh7NP1PSARkg
t+noNUzp1W1d9NEMfZEtzhNFhIxkA+CZqJuh0C0nNwFdo3njwFtTH8qq7rdg9OP5ror69GV9MKrd
jjgcH7TR6IcWtut5KycPF5qPq68q9hRCnbv1z6uW5fLzUtiT2Yx1poVxtMUxr2LdB4stwA6HdSuq
FQFMCde3Lrq95MopNkXALGaWZ5rFenUau2P7dipZZH8uTEj7qwr6hRICEyS34yq9JyKWf4dkNqyg
MQLIdXRi6XLXnd66sz0aHh4MYe7dpdU7rg6B5cLNi8cQUj/Xi635xYD21xnBNh3C6QHcHBsPSeVC
4M0AzCVeka8aL+2hL5xWH/FsSGsIFulRxe9sd8ObqMI1xIhoh8SzGxVIuY1XN0w+NylmiVL/bjDy
E9GB+XaWiEKpDXk00HdqUGlPQcvZNs+d20RmkGywK6g2NmgJoFUEujYX5+d6Klt7JHQc6woSd4O+
h1irs4NgXH0sayiyMpc3z+tbXGkPUTcAoHiegCLk2h63g8buaFWfc8zojMzMgWdfUahat2KobicA
HP4zI37GhRsV7SFWMIHSAUycNzV0jf20fqjKbNfY3m0Gekk9K+MG6aHMW24sap54AwkCm393WPHC
zOphyOmOWu692/ofN36bcEVSBIuOIXSJowEOpIZytlekyEx9Tqozsr4/3ZYxRK7ouB0gCXmTluAa
4aVdhq0+Q8LUKO7cvj2A45xv7D7lQlz8CukuM/RkMaHhDIc5Qw/+86KTcAGctbc/vWu42N6iARer
Lh3WDNcztVqnOltzca9BaVyvjIOV4dIuGgqh7+zBneynzps/lHXzyZ23AhX1QP+zLyP9qmwGZ0wK
+8H0bE1PqRXqHQQjN3acymOgsIZbzhNnSXbdOanbltllg1G2kcUeGvRR6/l+fS63jEjOu7chD61X
eXPmzo+GHTX+czE3XKvqwhaElKgTA07zqs7a9nPgpalbn02U+fX2btaCSHeno1bdtJ27MR4VRBIQ
1n/WpGsVtFCT3TZeffaybyjtoE0ri5AkD7mFLvcii9IOlNH1jW3fo6l3Y8VULuLStnXtImhrU702
YbsYnLC2n3mQRWDLDF0cvr74hNrcxqWiSuBdjVY6ch5yAHrW+fU5MaCu3YOBUH82pmY3DI++aE1v
d4YN9Z8h25hm1bZxXDMQlEY62qKlnArvSOpVC0POBs0kvnUzV9+NYQsirNo4SPhjzyBzI5hCrqdz
pF5P5xQet12658UJbuvGuGG6i2rW5J3yZBPDoXKjlwbFqC9cfA8mbjKC7P08dPu8DcF+uVhx7x9y
wVodcvOxco/sHThUHAxITAPnCqC6zEY7g+7BmH1gBL2qjszqu5Y/l1ssV2Km5PtBhAOipIpef7nI
bbnLMIIjAUByLSoPxNytOxHl54FnEFegYb5qMwoqO+1NFy1TBAzINb1v++O6AdV2E6jTv+kvFBSk
nVC5LGBLDrwmd544OWn9U1JsRC2qMfz1tGDAM5CEET7/Yu0ZYVPhWxBGMZvbmn/x8o0sk8o3IBgS
99VfOUux9y6+n0y5STKOITQgUCa+E9NBe0QSCJ0cy9nq+K5e6qf1WfvbniIv+6VNyRcWFZi22xyQ
YAgA7KumjMAwdEiJDurQcleCszRFJn2oqxjdW3vSZvvEzWOknZFsxnvKb85ttUQ5/uYzclez7A70
KqfGoTFGE2Us+1XY5S43h1sGamitbmN/YCfSB7dW4p1a293p9RKvj0m5Eyx4HBevd/T8SMsEBPoC
glLRLslPA9l55FC/nbwXrBjI4OJpBK8DVNL1SiFKLhw/p+hcHmJkkTR347Qor6gLA3J51kRXWcoB
Pz67jh861mkGY6fDqr2rPVberu8fmfazA3Gb7m/NnnIT/huanGG0INaFBgmgqwcN2gkQUPQ+ptOZ
9ueEsKjaomlUHqkLa9L2q5PRNSEICd02xp9ZNse8LLeeVco0zuVkSneuOwF0GdQomCZueWx6N+Sd
E5ZuF+a5fXLBF9g2y1dALD7ZZrsvav+xctBF5VhRNoEvfXQ/r+/PrTGLv18cc16iJuWL+q2Xg6mf
oXa1bNz5yhNwMavi7xcWyJRwdJrgUBv9GM7JcWFP1hZwfWufSKfMZVpuegNWriA8SuyPM0j40uo0
l3xfkp9GsBE3bU2aFE30JXOol+BAaMOtBXWVot1I9qnKjTjTeNmD6+ZvZf160tICPKhLgGVJTXTB
dl+T4iMSFnryMBmPDX/wnSdt6cO2/MTpl7pqw4rs7D6JbIuFFT+Q6qtBfrBp37Qb5WtDzOQrF33x
wyRnk89enbYzfljpPnBSxD7aAdLurM8ns59jagGwT86D+WOhv/TmO2/3WfKn6E8Nf1nft/+fc/S/
M/RKaBmsBo2RV/B61WJEreY+TIAQhrnR7B3EPgvTwx48RKndxdrEDgtUEW38XBD1Ho1Ev0EQ82v9
ByknBkJoDgCAQBDIrx8+Q/6OzmiS7uchtNgJbRTHEbKCvbNx8SvP04UhcRYuztMyDhBjnNBsZJvz
TYPad990t8Mmp7rqSAGPie54EKwBACQd26nQkiyrcP/PjhOha7B3x4g6EGeEjOmYp4cq2Wr+Vu6t
S5PSKV7mLO2WDt6+6nmUD/vA/zYh182CxzLXo0lHD0qZxVP/dcr36ISKTG3aueNDTxDSB1uc9cqn
CkThHHDRAsv1CqlhBBq0VUW/VbN8mekBKt1hPR4H+sHhecjpd5t9ncoNhJrKsVzalGbANbPK4MKx
OEF+pGG2ZMf1Xapc1YtBSZ6rIX1iLCUG5Yx0h1a2qKEvgauFS89iw34e0sO6PdWTCCEk2LgtFCxf
sa+yfigmb8Yu6mh+4O0Uj4mDItB474qWmNLcGJ56/v4zJ0cqlsmLwTaxg8CjRoGb5xvDUZ09D0zY
ON9AJIH75PrsNSUo0j0dTscEhtjhBwcdznmzX58z9Tm4sCKFCNjL9jAAO3GmHBWW+cl2b5u6PIBd
Z+qeG/5kFx8S866wjNCjHyn4eZP+aWL7uj6t/xDlZrn4HWK2LzwNeD5MLWH4HXy5qz8HRcT7ULd2
nX/neltj3ppZyd30g25CIBm2suy7Vj1y5xf8Z55/LWcKVcnPrXNm88EtvvntgXs0FE3F0O5dH68y
0IUiG1YYCXUA+6WJX1izaATET2eredTZJ33uo4Idi8IJQZMcBQmECD07dN3HYutcqsAzSByIJi6A
VqDjLJn2F7rkIOlDc1U1tjtmG/4T4/O3wqF1CNqA367bVjs9M5K947ICYOziTz6b3fOQNz/Got9K
1LxeehMFdswF4DxgqJRZS6CGNfZ1IxyRM4dW/uQv/iHlbUjYo1F8tqetAE44tuuw4tqetPxF6S1p
TzDzrfnYJB+zUYMy0X5bMeK1g4CdAO2mwHFhrWR0UJZwltMJSNBiiEDtmPhvdhDX35cchKazYgZX
Nh4sfpSOT2DE3GIleL0yBjYKWhc9KHUAAye9y71x8upetEp2drdrU/2cQapWw/s478p91ZXxwLfe
5QpJp2ub0qhwP3YB9UTKR3ceAHPb8dLcVU238/V5rzEe23Xxoa/771ORHHWSx7jEYsryO26Z8foZ
3Rq+dE5cn5vNKN5o9uyFkHqKcqHe2UGSvNqN/lGnX9btKf3SxXRLPtDQeKNxExeY3uNGBqsBhGD+
zF71fd3M1rCk/e/zbNSLQbwoumNjBXE1fKYMd0vSRqmOMiu8wLpBEadfH7jrJZUiDadpGXTmcFPm
afOctM2veppOWULCZgbVtE3taGj4DmWz4zvsogSiW+gxR2ApbV9fs8YK2hzI7GXDvVH16DajL5DD
29VVeatrzSkvl9jj7+iSDZB8MS1k/aBoIWPqiAfUrdGgq90MymO+kFMLxCYDUoo6zsbMKnfMhSmx
1Be3JskMktgZDotVzTtuaE/GMsS8qDegZq89JhYQvUyeo6O/+FUVsZ5Ybrc6zJQNC/v81gSQpt51
Wxiv1w7z2oy0T5p5MKkWwIyZsO+lZv8piLcxEuVWvBiJiCEvJ8xKk3pc4NFA8HmfWdmdSYcq1GaH
A16JttSq+7KU847MEAJe34yqwcEwWtvgtTGT0qlLwSnLxx6KN05XRtCfCJN24z5QWcB1g6QcoNHQ
sZbc1UiHwuA24N5ec2IPtPg/fl7yTkGnFUgb4fNa/W3OvydbkC7lzxcUr0Dh4Bkol8bZqOHnL2go
AP3AQ552uJvfU5kB0uM/E9IQ0NVYWYMBeL/tx7kT1TzKtmZJtcEuTbxaZsLywRkQT7PkNgCXnEd5
mKDaWs9DZNjlb1yjH7S0i9Z3l+qEQrxWlOBB8AliSWlfp0vaNdmCTF+OfOnCdpY1fA5GiFYWdGMf
vDaFKgYCNvTOAFCI/16baqAcCbpyCKxhCwL1mn9rESP2ifdIiO/G68NSRMmiZIIHkGWBvdiUMRta
Xi9BIWSBwPIeLcsvgF/CZS5CjRz68YtuUBwjZOHcfFdoWzkC5UDB0ukiRA+EEM31QL2BLaadUGgE
uSO6h4Fij/SRWgfEzp0RumBR2rL42p1jtIBqQJoNcFBTrhxOI9Dy1ES6pR21T6Aih7Z1iRTcRlJH
OS7BzO8jNEWHgeQnknFJWgiVgGJvhh7x4HS7yrBvqiG4M+ctOr/XxwEjurAlnTjX1ZbA6XAXll4B
RQbttqzNmM/BnnZJnNf1TmftY1fzjSZf5RBx94odA4VbedsspUtd8IugPXaw466Z0K2cjmGQs5uy
hRTd+iZVrRqkv1wHIHDUReRs3JJM1CEN2JpM+iuYgeHFSfe0jVjmtXdE/ROJob/Um/qrziSzS4w2
65Hyc+ZlQrqxRdm13Yr3VUZM0VQhBFSwB6Xb0TOHebQZAibiP6PPJnTqLaYL1VxdWpAClnF0ysQT
DDkLyJgaAuwGor88sXZvXxKobQG67YL1+pWaWGomaIYZUNNdkptWOzVuOI0bHlfpmi5tiD14EUqA
Ei7VO4aodiZFOAUQNvlcd3PsFocEUqaj+Ziwh3nqQ8P+uD44MUfX4TQiiIvBSasEMlGjWiw8Swqr
29HaDjP9JUO7MV1KFJg5aC+29oV61f5Np7RqGjPSjjuwSHPn41B3h5ZXcQFivo2TpMhGXQ9NusYy
rwfKf4ahuj606Ue9aKKAHA3zT5b96Koybqvb0f6M9tHQtm5qEMHbA4+s4eRlz+tzrHIgF3Mso5gI
1M0gmo1Ckqd3WaiPzpPZDDdlV+2H1jyt29pYz0C6Z/I29QMgK1B/CR6M+Q6Fl0AvwwTZaHd58baa
n7f2bWBe79u856lNHDz/luBDmf/WzQ7tZNiw9OcAPeukAfNMIzo7fhrj4/pAN01LN08OUR3THMWs
trFOvgApn9PfY3DmPm705MVa7qH3Erpj9X9zBzJYxkCjWJlpGHLAdjV/pMZpGjbGJg7dyqGUey3b
/H8PJaKiz6VtntIuOxaZEU5DFQ+etnFS1J76vxMZSM5nCSYrsX3MJDf+gC0+nPnX9bVSXdyXB0By
Mn6mOUXQwYNqlhtmGvi4GOiRec5AQpLd9pr/MNjsPA7vQOkKF4DnJhKCGJ8M15w6Umh1hejE8rND
aWThYtSHnvNobEi00H1p3lRpHrN6X1i3/rhRc1QuI/ghTPCPoA4j49oXw+idqYYDCvSHKYndpIzI
/OxqH2fAgtdnWG1KFF4d0UErAzWbtKCcU7wURtAVmhEjMUkPmRs7W9UlpX8Bb+r/MyT7MtvL9akQ
mI0ENELGZ0p4KOCndXpn2n888rQ+LEUtCwt4YU5yZ61TF6XTCOnG4LlqgGqsCdS2P7n0Rrd+9d59
XRzHduNZr3TXFzYln5YSsD0QZM1AfewdWv/ObJ2wZ/dOsBFXKo/dhR3Jgc1WpmeQxgW+wEEG8HM7
/VqfvK2lEvYvYgq7wNu4NTGObup2AzVDq/V2Hg/iGaRCnUnirAPaYN2m8nK/GJP4+4XNdA78poFo
9tlxjxkkv6uotuJ1E5t7QnJXTWsPel5j3pxl+dD4eZw2zmNv5TegroxrvCWprh8ATjga07xhW+nI
QNgFbIOARMlvqgZN0joYP+HImj7ymrsUiC3IE2XPScH3fvKDvF2YDPsfhVUwcKM4j7bJ6/kca1RW
gSuD2Hxq7EkdfB/rIkae7vf6nIqt8OrCuaiaSFseVJA29xt4qqqg0Rh8p2/Xsxfj+FeWkcZBDcIX
N8WlybT6yzRCxNtNf7x9DHjbi2tMcC7ILFN9BvbPYPYQyebujiCNr/cbq6/a3JcWpFkaZm3IytmH
7wMzRoBCiW3RA8qa6+NQuXK0xurov/HR7iPjI5eBegVrNLhy8ImY3bCbxxct7cPFtqKy3wgXVQt/
aUy6mQnehoXZwxha/fdd/kHzt+QUlRbw2ES7L/IDr0DprKVBV/kugosiCOsBKL8uXJ+wLQvSstC8
YnU7Ofn5Y7B8KrzP619X3QbAAIC4FsXzAEQK1ycw8cD3mgITe+5Doh3nMUJBddrqc1C5alBgmnj3
I8v/Ktu62NyFFje4sfL6N61xBPM8ApVkWKKi2KShVWzANZR7zEchA+9ZtKzJ2aigTcfcG2FvxsZK
2m/UsKPC/0oM+zC7L+sTqFweJGGFhKPI+UtXOAEg2pkaJBta4ysD3ufX+ueV64NWbiR5oU8DUYzr
9WkTS6uqEp93R2ensSlebA/E7XnUjhuWVIsEZgZEkqagGJaDyRZVa3PQce+Y3In6ERyD2n1Dbmk3
ilLXQ5aV79jYkL1Cy7huQ4NDpu4YZp+3IPNEBqWJeVjp0frMmcoBIQn0V7RCSAhdT11AqiSpSVGe
i3nQ0cJQoTaaLshGWg4qaNO4xDQHmx0KfF8MgNq/8QbcB5mTtLtqGZEeSPkS/Q9pX9YbKa+t/YuQ
mIdboMakSCfpJN19g3rEgBmMscH+9d9DH+mcFClVqd9Pe0v7orVrxcbD8lrPAH9wazfxatoYEHiL
wfXtoW+ipofS76dYF+DZ5pH1y+1UBzJe36cQfgZTyYhmNCQdM6WGCL/KPtc3VvilVYfum7/4VywA
5lUi0lej8HxID38yCAxSTLiuYX3casNcuhDeB1llIt1MDaYpJhAnA6urOETBbnL+wxH9PsjqiFbB
UEKNAkGMuA238y3e6sWJQj4PqBxy+g+FaaeNoOFPhhqiHT4/msyDbYk2qhsIlUu71A0hZLWYkgWo
Bp4vNVcNbgFgIVifZnU0qRE3st2AphTr3r2xay5+FMhlgQKF3hhUnM5DBSEvJo941SfT7dV+9mkH
/d08iM2gL/fXd9Df8sY6bwLwD+rmUJ32oZd8HsuhgV9TwwUDcwQJyNPYAc0cOA+e28JJgoRTGIdO
OwN/l4sN1zkKeDMPv2Cqv5pqbBNTul3KoX10CAzpYu1IHZte76AKFw0ZbqMhdUwDgjvjMH2hJSxj
y2FQRzCph7hA9+5nrkyZQ1hqcB8YHb+aUpG7aJZNioe1uwlpCbakK8JTiEZAokkYfGpw3ye+6r5A
rWJ+GsxW7zxHfEEB4LsyVf1kFWBaVoAZ3anQrzcjyD8QX0JyreofpmLFbtTVIokDhFerNAos9vws
yVDBw1jY93Pg5fFoll4Ml6IM4t/+fuoCLx6njsbg3ZTxKOlXM1LfCGRWEvTw9ZbUr838OdSPHdCD
0DrZQfBMbetBwPCl1THJqymdgF6CuSmXEE1SSVd4Sd7BGSywwl0fNU3KOJiWTueAF+2i6NQ5tEu4
PYbHEDCwhKEPsq36jv2XAwA9WIDqQMv+qHgjOqpFLfHk0FDZsIcm0e5bJ28cZZcu6/dBlmP83Zuq
E9TmtCAVINVmAofkV5tGG93ATmYqtvjiN/bPBYDy4vQG31ob+EfwjFbx6IixjnSsPlX2KOO2zKdP
ETG6Q+dH+V2HRZ1YRM2bwLCjO0uY5Jkz9DKS3pynE9iw/tZhFT3OeKLtxoI6N17nl84rwIhQU4Ek
AV5Fq+3d07AGod+nnyz1Bo5V/nJ9S1+6E9/9/BqISS2UajXBz6vyyOYjQJ+Bt5X9xil/tuWNoVw6
qUJArj0QNpHnr1NLPncmhHfA36Z+/qkIipMPEWhBb+E6Lp296JoBQQIYK1bq6gIRVVdYIhpB4l1Q
0C3Yp25KOm9riBvH4d+Wzvo4fB9ptXJ8OBGjVyIQyS8eKjGZsTDsQw6nUE+VCfCtac1pHPFp7wR6
M0VjRmznzSdz4qh+P9ImNSY7naZbt8/FiYbBBY5oKGgiozrfQcQ2eT7lE/00BD9d91skfnu3nIUu
bVJIAfxviFUq0DqWYn2lKDTmv4/8uYge7H6b108FdN6ur9BbkVafs3By3U0DIpH+ROmDFNtgBj0l
4bdEfm7N2uprUuhaEpth1jxXxVFzGOeFWHsjCb28ODFtS1oA1sjqBuW6hLBoyyFkgppePsskAPCw
DA5omtyItBwMHxfn/0VaDpZ3x6jhm0OZd4gEHoKZQEtjSKpSO0c7r8pt7uDwLjuYvxY9rg5ToRV0
/bNdmk1AHHxgN1ER/pCW+A7YdCpi1ac50gk1u7Q0QRGsX65HuTTIv2cjREMXp+bVSqdt3lfugBJF
6fp0oYhOn6PBRI12CGk8jK7/UDRC7iykxve+33o3BnlhbQIGjLQbOi4oWa2/JjShekhxN9Cg8oCm
sKV/r/PqkLfenlX+W+sam+vDvaDcBGEt1OMgEgVdiHBtP5U7EHmNZDED4wPbuHq+88mbEVjbimeA
Ixh5s+HkC4uGOGB/JndKSvPYDz9D5xlvhhhrBXTj8sEKb0kKfrxFkAvCiAbPxOWluK78w07PIEWR
q6y13mTdb3z2RZUOoDu/NXePffR0fRo+Tjum212yUKytRWP5fGnPzK8NwzVV1pdPU/ODNV8pdK8b
q05N6/v1UB8X2Fkob/VmhGD10PlKq6xucmAgtlG1qYHxDIMXUXxiKoVm3vWAH+977BpwqVF9geYG
Gl7nY7OoYRM4S+iscbaVTMmNO/jizyPVhUIrOicfKi89VY5SHtXZUNC0s/44+fP1v/9CnxIDCBcd
JTSB8JRffRwKqzfUKw2VifnBHeG1Yx8M9TaEWT1uufupcX/T6VF5441r4uLA/i/s3yr6u+Ou1+jL
9nWlMyCN/OiJ/AdEEwSpAYoBRgxwKpj2nX8YWXqU9BXw0/U4JC67K8uFxrczhtcbE/g3Dzo/uc8j
rS4i31eClHUF8kgLAq+DDuzWm8wfTjGELw2cP6Ef0PlfhjCoDg3t3UPt+n0qIPL3rc318CMIGAi4
Hv48cw74dgQRDJwMR20bk7/irehlQMtAgaCs/Q2AxcFLkRe/ahF4Iim1l//UkakghDzzbUiZ+OKU
wedKdHbSc7/daTBNEAZ98E1RReXD0Nn2n3IqJN/7eBDc2VI3LyHFbdYLH35/Ux7el00/P7GmGVAp
McZHEhqvJKijR3hoNJuIduaOqhmFk6KtSTYV/rBDz82rY3gaOJuggeJQIstQHiSvIQbtEwOPTAH8
GLWLIpYAQ+4cWQNdLgzYORSus+15Lu4aMveHyvLwcmRSH11/Kg5uh8uu0iPZGVgwEH0HlZxDHmAr
KbPTYrTzTxbyelAawNGxXYXrY+Q8sZ2yiGLhmeGXqW2MB1INisXe5MkfUzjRo6m34SD+5NHw3QX2
dSqNva6cNIDSyhOp/OGOm/KRGKO7a2cmDpXfzRvSAXwCeoCJtxxTiezdMQkgafSQy37IBNoxXz27
NH51IBJsy7mSz25kGHc6YjpRzhh8Y/5CjSjH5sEb1LCrfVXhC1taJZbyyLdBWOFjhyQAklPlLw21
yy3XqKlBPLfcNj3jGzsiwVaXXpdEQT4dwbiAI5/T5PuJRD2esfAUAOAAyK/OnhPLqqsDyCw+fmWS
yTDbP0QXtiDkK51qLyQp0twxMVr065MXs7SS2pjrJ3MMmhfdDeFTbXfViUBDKu7A9rhrg8J6kDmF
BkY+NOjEw3ypt4r+jTVC7BRWUEKhA78LaO6dLKcAfwBAdIjBo7qgbA6vSlhmg1kejLHl0eBIvdb5
birH+GONyBWjCgIBPgigh6GpxUZ2ZrsrhYnJnhrYVoRTtRGhCScD1Y3bwLBkantcHPy8s46GI4Zd
UEA0tszxHjeUxRLGc5nYVWXvfJchc2pC78a5/zFfgtEV1HiQsAPC+EHOshYAnlrSJw8Lk7Jr+DFy
+iftzP9cmFrCoFqEhkuA4391isFjvgpk7ZGHwLISH1uS+y9MoXI53bijPya654fY6hpwc6MPhqGu
HkDh2trRF1buImjS59HP68dlcOGGRkEfyhpggLqLdPz5uYxyYTHX7Vw+zA7xvzMvqBrYP3n8mDu+
wJ5G4U24ebgJzFHvcTH6GKsdpb3PhmNg1VE8N7UB4/JvqJomHlxNTvNQQTBFfO1dE9a8wbgRJcj2
kx71J9KY04+QYwfYfrnl42QnMF6xEwiwuQ8t3tE7uCLPm2oCCbcSDU/ZQLvTmI/OE3pCbGfYOt/K
HIYjs62nT6UwjLTn9E1FfNiXHmo9hlsFqRQSurCQnd5VTS9+iJG228aPfqoWboUFQxs70GWUdFHu
nBRDmW2Iwq3tCf5kKj1twihkQAfWvnxmTk33fGjIjpuKbHk4e1t3gEqBo0yxk1gBSGuMgSQNxQqf
ofGC1rmJh2ruyDjg5fhnLC03Nis57XIOiyNSwyCWUV4+NJbok5YT9ji16lax/sJ1frZOV3cgq5mh
YAlIHkT0VkFQggJQcn3hXIrgLZa4sHCC18S6RKtY1PtdKJAOW3NseCasH26kJBeyYsCfQT+FITee
AWtEaKSjjldmWT5oA6dUqKHc1MaDYcSosKaQNk7sW+rnlyJCJw2AGOBpwdpZ7YVG4a1U8h67m4bB
HZLL4F57pt5YLYsy0vthHZuUk2c92v9uDYE5tJdDBUB6NIvWB0vZUcOTFnnADdRBsg58sxZqbde/
2fIj68wIpGGc2/jToczvnO91Oy+AJFeaPNhT6kjojm50lYL4WIn/sDjeB1oWz7tsMi8rQ+NmQyD5
kLtl3DY33hWX0mRUUPGd0I6CGMH65doSS8E71iAPzNEZUeSFiklCA336o8vpMSce6un2CYSHe06m
3z2bX/59KpdqJwDFiwDSmonAm5BLgErKB+oEpy4n8PPI7VcVsGPU0l1B8sfr8S4O+P0Ft2qJ1DNr
2tYMsED6oLv3y3G+ZyjgbSZP2BvdetWxwMtXxkg1owdn9KM7oYlxRA80v+kwtbzaVusIpVSsIne5
OtCFPv+8MOeqXMhy5lmgO1XGxG+iHYdgxItnN07M4AiT+iOne1l5KuUiYPdDQ/lm6idY086s+grJ
BesEK/R8Q2Eqmmi/L146K2jSSGL1DzA+3ua5Ge2HPNRbJC5/wKthJxZRfijGoh+A4bHotvaYfGqp
9h8JGC+Jxam6nwjIwjYoealfBnOKZguaCDqq568KK/IxVzJ4hEBt8Scfwu5zYSLD//cPBUk9E+9q
yGItZY3zyaFK1maYayezLaZ21eTYLw2Ek54CWzeHiIGK66M8Dzcjv98WFfY4YWW0tbVV/Ln+l1w4
odGhAyQDtdy/En/nf4gVKmcqhHKyntJj2XTHWwXcSwFAOVh4I1CxRaX0PIDN2rouVBFk7b3lPbS3
uIy3fn61yprJmEvuQPFklEdK92iRXZ+f5f+/WsWLkdD//vlLCvbukOqkSy3QsYMMpddW/oIqN79l
zHyp4BRBGndhli+qEGtoLjjSrqWa0s/6gNY52LtGADmbEm5dIPROAdsEkI9/XIpVasdK4DDRvuuP
Rg4KOh+KJ/g9xuAmOdtaBt1jZVjmRqJv8j0cfFCCBYvcLxDBuAWFvzjx7/7o1cRAnbGiNXgsWRA8
1Ydh+DcgIwpPMC3HmgFMAX436CWfz3vYorebu8LKRA2TpYrf4xX29k+fdgnhgYYINAQKKM4H7IVy
OktFqgmykNgijkaDvJokn5B1SnEj1GqyllAgPgKutjhHLZ7C56MBDdeYcAZJvBOLqIkpccWP0sDr
+J9HhFMF7D4PmuHI0lf5gbTRt0RCLDMB9k0Dn3Qh34h1K21cvuy7LfF3MMg9IM7wV5d6DYMoGV6O
XqumLJ+dDYU2lyAb37wfxS3e0sVAsP7Aq2Ph2K1Ra9Yw5pOpxymzLNEeejjgbsgAoTAekq8WtkT6
77OHntn/hlvNHusC8Ol8hGOsivEMSmddbFzv1/Uoq6fU/8wesjhUt9Ck+0BhskUbCMhJTpmcFu9o
fxeqzHWnuKq+c0DZIncAAKjeXg+6OsX+Bl34elgajgM1+VWmH0CaYG6HGUHnIZ7tT/7A4tK50VO+
tMiDxSYdqSOQeR8cAGxzdDgQOplbBrF+zfk/crP+juJ9gNUu8hUTLtb4lJmvcBqP3a1r3fKPW77x
em2/D7GM8d1xD7cSRalGiGJvQuLI+JXoHNWUH9c/x6WFDewVFFjREoB70+rd3ppjmHcCUbSMjWg3
w1Vj6/+n2Voe7IBIAiXnrL55EQSCT6SWGeHRFgXpWCH/dP3f14eyRk7//Sg41VAbwJkA6c3VrvHH
cGC1BYJky7ExtyWYOhLVLQJkxl3tQSnqVd3SUbq00N6HXI2sNABndIpOZurkdJup3V8f0q2fX32d
CVkrs0NMHC8eR/0Ap+vrv/9xM8JjCEJiSxUqAIxsWR3v1hibnDE3GjHhlC6T1swG95ur2Y285eMx
YwFwgVccKCLAmK5FV0No5QhadSqrBqOHAIs5J2owBwBmAns6krEz3mrXLZ4cv2F3LtzDbqH2/4cf
st5LYeg6OFHxPx8YoaZRFN5oGGNW+BznTQSplm2NF5mGM7uefmBvoLzsuqhvVLRA4Y9ArzeqAVWY
0LNJYHffpbqP5s/t2Hj70oKyy+zY02vuwNQR1AOeCNswEuTu1TMJ3XbL8hruPw5xmtgNaXdAZd7b
WqWt71WpJcpOtrGBL61IdWP9KNuIH6il/bS1IWkt3flV4mxOodLRpyCgGslYDcG+M1QL7XtmxUbh
Rcd2aF9y/GwqJ9OKu4LYbuJag4hFnc/xXHG+Qzmz3Pp9i1eLIONdgHxtWwZNnY24UJ+VEEMWTJFM
A6Y+d3U7ZaVl8rvWGWIVHqw+p1syFwwAx8rY9/1spDOIbwaFlqmwGX8NJkMe2mIe0yE0Yalr1uHB
DmF9S1B6i0nZTUc8Z37jgA8fCfxesOOlPgVhww4496YvZbUAnoSEaJVSVn+URT+nyoXcUCwriOZg
i/9R1KMABZlGOtkO3fLWHlPmcf7clea8nUdZZbQbQFPri9rborSnoYK6YLc66gDj6TfHKFJFHzuD
VX5WrvY2rjDmZKb+T9tn/kH7rNkolPSOTW5BEHpuA4Zzdnbgi0P9E6HKRP5rqzquUWTE3FJ6MAxV
PfGuF+kUWECSwqUAKt08/x36lGym4cFiwKaV0IfCs0mVdo9GPLRxZ3PqPqk2sH7b0LcQ0M1D/RsK
o3iQ5pq5Med+cNCRUPeFDYlR2qLBDYmPIYmMyE1aY+7YgrYr7iJf/Cobx3mMqqA/8EA7aBoZVWbp
jh409N7SZoyaHUB1oN6rmjtQHIARzgSY1WNUw/Bttuce/tvSy92tCvO+RE29WcR3DZ1aQMSZMfMB
LIxFqGbUDPVPie4raiLMqmMy1aOLJl/vboXu7ComfQnZL5ugczT5LOkDXe8UVCX2DvNFzEVUvuB8
ZLuqRo0UiWmRsdGc06oayhMLvHbDDGmmdtM2j5aX618ejNzjEAiCx974qvjbmJS2rXchDa3dPBDy
Ejo91Hi6+zKsE9nkzanUYkA5j6bwn+xeW8Kdb0NV1M8FOi07HRXk0FvNdBSWIFk0wc8CVfmOxCji
4ct4ZDbjATo0d6WCRRZsOtlb1436pXUS1Wi+V37EoCnXjNamLBSWTh7Mj2YAOGPR5l8HNf/MudP/
MIYwTyqr1/D2qXSYGWEBdfrac+JIw/ieMWz71oFzClo00xF1EeWkg2gVVCKF3uF5EO4GJnIrhv9g
BaAyiKaVtN9COVsp7uiGArZqoVUwRCWaFJHhaVQJcmc7mbV9AmiwOBa+8auPbHdX8fZ3YWNSAauL
NvgT8j9ea/Tb2ShkPBkAHtqgDSeo/fwp6TzG/WT7+46awZ72fZRKD6eybRs+vjKoJkZr2Z9Dm9XJ
5M/f/VywX9ZQ2LCDCMo0slr3ZJBouDN81W6047L7vJvkpudTdA80ih8DFMLjyQOgWtlGnYalFSSN
2wM9DaRlcYOSeOm+BKlkkSjHmwOAsPP7rA872wIrWmQ9jhuydEn/UWX9b46xuOe5gMkj07BXj8EB
QlcFyBgiI9WLXfgpld8a+uX6rXxxFAsmYMFF4+5ZJZe6DpTrebXIeIy6buL2xo0b+eO1b0aQsQ1N
wALQuV8/m8Yp57AXMGXW2OgDHupoO7a7/zCGdyFWmYXAg9+qhCWzkR+l2o//PIIFagAEDv6zkDxW
U9RLXDbV4IssGrtjP/KTz58A9f3XMVjmInOPQMBMfnjDzq0B2dpxnrN+PAJEhdLe9d//mOHj9/9a
EqDS4kJH4ny1WpOqhQCUOnMhyyb9PwKNW6KPuSs31KU3kCAXgwWoP+MICNBzXP79XaoXEtcozaKZ
M+zZQ6NOEciLyixjc/Rik/+HmVssdPC+g3QimOrnwXpg7iM8XVRWfO+dfRjemLgLmT4oD0gnF/cu
bJNw9fu2dlpaD8acoUn/ybEFlLbCPoFazBMI+9B9HqIXt66fDVkcR2d6uf7ZPu4edCKsxbAaXXmA
dlZJ+SyHwhWOEJmw7Ffam5/BaPvt8PzGID+eAmdh1lBd1x80CHmTyKYm+GMqiG2hWn59JMsmPE+L
EQIeaGjkLLa96zVRW0yOcJMSWaG/jU64RZMMgjM8hbZO+h8i4cxB7QlNOEh7nS+IgofcsMJeZLWj
7gImi0R6LCEDSht05jdugTVQF4c0CkJ+4AN4ZEa4C1aHdB7lPXOCmWd9N3VbRJoSs2HD42QVwV00
2fNG+Gbi1g+gJlTxELbFsfK9HhCQoX5WcOfeELuM4r739aYTvhvnUo6H6zNyYT+e/Y3Lt3m3H13d
WbSVkmcDNTc1gUA3ndqjhoSSa7Vvquk31+Nd+taQ1kRHEPJQi+bveTzADUIJ5AjPCmZ3sV0Ye5vJ
Dbiqp5HelKJaTq71woLoFZoti5c2lJrPgw3Ca03W9Tyz7N96+l0aXwLnRapPFhSxW6SUR7M2Dt6A
1gn7NTs36rWXZvZ98GVjvZvZAU+xiAjGM95yNL7t6TsLppe5NqNEt/7ekbfoxX/LSR+Hi4MI2p8w
3V73lud6MZx0OM+o2fIFQ2DtmVPCDd1WAxgzorrrqVM94JEI8O/gFUmEDCr2BkskuHu8G1/60vmE
ajjeUCZevB/KeiOjDZVEj9kwgbDFe+OhlvT3TG4hji+tqPdxVrUP2LKjxWICPNCykyWq1KBGUlGS
jO0/GkD83c8YDo57aLaBsbHaz2FB+zDPhzETxCh+QEOIx3VdkV/Xd8jFeUN3FDB6H6XrNarVl1zP
vrLGbIwYHmpqH/TzpuTkhqTYxTDAIbgovwPRu74+cAzzMJ8KDMZv9yJQz0MUJBMsn//D4R54oIu7
AbCZYPOfbwMDmJIgUmLMWER6tFm7O+CFt63NFFzGghveXBdqPEsyDPFbezGtXqesUVVHjQbPPgsa
L5094wRD8U/FbDVJHgKFANrc1mzDX3Z3K5W9lApAmBlEcmQDyAbX01lbuTcqO+KZGz2bxh5ASGyx
Ns3x1lBtSoy3YSpw4twoMC9re73jkdyA0gwBFlw2q9NU1IwG6F/zrEGNBlg+CWA9lO9bAxwU6kW7
LgAEZ85vSS1dygkWrAey3sCEduHqm9ZRpSeDIazEwUJq/xkVtx/Xd8GaH/V3s4ULIg05KXDn63Id
H0aHUNvBhGqpN9HU6k1uAb+bj4YTtyiypgUAhEnh9PSzbOlSPgl0asjBAgOv91AtQZmgb5EzN8L8
Rz7F8sdBbg2gRbRgYKW6zlhAX5pHVdY8ayF+BBgDaixHwz5K7+36LFyYaKB/UUiGyYBjou13vnm4
B5hVKRFHmm9z89sa2hu789K6PYtgn0dQEPKuJtoAyD9vl9dw0IlYomgU8efBArtyekWrJPZtnVwf
2YXb8Szu6mpuGoDAGh9xef/K3CIJOZR79rx+qvLXf48EsZ5FNB3nz8eMI29R2FzuYa/+Dq8oMmey
/c3RMtFP1wNd+ljvAq2J3sLOXWj6CqRS9n1e3t+yNrz186u1EJmcVG6OccyAGrqRBN7uVnvx4mp4
P4TVagCIq2kcY8lZ+kwh9Qy6HNzzetuMr9puU6yUpLaqrQpuTN2FywgXEbZThIv1o1qx7eWGAJqX
Qz28URvRueNm0dS5Bw2rv7HwLoWCRJW3XBEwx1s/ASDvTqMOBeYsiur7gLh7kt8P3o3c71aQ1Ty2
zWS3UH/gWY4SdNG88eB7CTLx9fV2aQu9H8lqC/kBj0wZInUn4aFY0G/+3rVfPOezG6X/f5GWpfku
lWXQWh57iuFokpZBgkIQ95KCn6rxRlJyaY2/H9LqYpGOBg/F1LjPcnVnFt5TUDs/ro/lQroI0c//
+/7Lv78by0y9BmIWmDUfT/Wi/VE6VmIDyH5LU+jiUIIA5TkgKhBw+Xrv4tgjCwij2Ep1pTxURT0z
nQ3dba6P5tIaQLcUdH+wdxZUzHmUpkbC5pfLc4o20ZMcQAAdarMD4tcJ03DU071bOvTGbr00he+D
rlY3mSoy5y22kEXvgRwkDgBh90b78s9DC9AjQzYFvByskFe5zUDqsIAnschKNMgebc3mvUm78BBC
5S6VoRofq0jcotZdekMFSLt9GFuj6glIwvmEShM7SVlYHtp49Pn3ARX5oZw2cBVMwNPeMV+mHjnl
pDrl+ZwO+nB90BcODth7AN0BDXxcVutV04kIZJpqHDLutPFUoLo/v9q3tC4uLBoEwX9xK7ogeK/G
CI8fkzWsGTJiRceyAAq7H+4FGhCSHnt5M8VY1uAqSYUwzV9iFrhzgF2dT6lbTmNTF9WQDU316NHc
jO1qgKl1/d3jCx2srsu4kO5LI4d48EkyN6zaXp/WC5txKZGBtweokfuBFiopyQfVRAyYvupbxL6W
k7glUnAhFX8fYk3Zw/sZknY8YFlt7VH2P1XKh/Hbs41OTO+PT+4tD1R72WUfphVoZGCbAKJChel8
WmsBRh1YSwyAycI6BuiUFHGfj9MdHUZxALiUJ7V29abg8HsVsKk45aZZp30L9Quj4vS3kOHSX5bE
RM9TwNV8nsv97I5NzGRkPY0RSEUQX5ckHqQHG6Gga+tbioqX1jt8pJaFCNky2MmfD8KhUJMoXJdl
Zdt/98X8IgV/Ro/xlmHNhSMLJwh+H4+JCPD41RoUs2cPevRZZlUuSiGnRnwW46Nffv33dYYSJpJ1
QFjxEl1dLjIC+Tko8E3yx9E7hfTG8/bSKFBIWZJYIIg/bFzVignriWG2jM3E7qT8zgMQwjbXB3Hh
mwCVCngyah2oD6xf7NCq6U0F4HHWUO/IDZ5oAYe8er4R5sKGWZS+Fiw4aAre+tODRFW3jBYmEFjz
7564X/Mx+jWK8L5pjBz9uryPLfxTcn1wH6Mu2EYgjfBWD/C8XF2YZTBGau6VmXnQpE+10GHKbCP2
CxeuSXWRqBwyKJa6VeL+eAAtYdHlQuHTAl9oReils56Y0VIz663UfZHW7vqo/k7W+WFw/vurYeF5
jCykx+9DipnGkHDvEwUD+VTMNIND7qZu3J2Yxp922X3Bu+z7MOhtb6ASauk2MSjPU20BuKDCTAsj
jogNqUf3U5U7+yqcH3sZYa/Y/EQ1k6npiBeo6n+eC2BUin7XhXJj2ey5bnv0vyVY/8W8yVHsHsHg
c4T/ir72EQWtEgDM8bUd/H09eQmBcKBTN8dayh3u/xttJnuFtccLHXTSxVcB9Xec9x8qQa0fVn49
YcJ7Uj/oOhTHqeP2qZ0tuQdKxXqC4XYpY1AKu4fINX8CljM8q6KO/NgXu9w/6W8TET1NDXT4T1Hu
t6nfhz+HfkBjYhTqxm74uED+/pnId6AXim7c6gMarugCAHf8kwrBsf1SpNcXiOVfCrDYdSHRxGWM
TuL5SRuwWhHVce/Uhn6TsDLceJX6woVOHGvawNgM8AtWpCwH8K51ttAXOHqDA9Ve1h5QvvvhjzlS
nyF/NILwMLvVvm2HA34q7WDyZNZdAhkkJJ9qhC4uFALbsBapmlFCGMLiwRzH+ggRATilUfe3rcK7
orMBibSHT6Iv7hsaPbJuKO7mbjgJ0qEtU7KN34EtWpW7ylHiT+EwwKLyigOuUMIXPoBAfJtPu7kP
39pqrIALnzMyt1NcW3xjWPTOXtKn0mFOPBEY1otI8wMr4b7ZTK4dy5BOmzkqnbSs69QOjD9hXyUz
SLlh2YKs28EQ2mBxICHGBm2/Mq5VOW5zNGSARCL06xz697Id30ovSqc2PLg9e/AsfvKqKnUc8jSO
5DDn5sEdo7scxiVlxY8QiH+DTs2BuP4erGFIowN5xXVaT3QLI/VTM/N91bHPQT4ctFfca0K3HYq/
evzadVY6cW8jA+MERy+cyVO08aYeVthq36ngs+XnT5RIAA2hRJHW2r8vBhNlfjZ9d1vzrXOmFA2J
zG/sDZsi0Fpp1tYTOTSGBKcpnDc2wSoI7Q0pvR8wgTyaxSiSNqoK4M6iIp4VJdvOKkqAPspMOxVK
+lP1VM7YxaP7w2i9YOvCjS9F9RXybFP7zSmC4cjKaucL2JyiIuf34Pw6Kq0FdXde0RzcoAEFEsLG
CcjZqJWG+feqJMORDpEFNJgJyHEwpQDSuTHI5iQRRf9tHiGh6efevxFUcVyg1ugBouvg4ED+v1wb
715rZU5MgEOt+eT7fcLnjMNAcOifw4Lc2OcfL9fzQKusDSwjLxgdjQxEA0r3G71U8u/Fh/chABQ/
H4vwJmngVTufSvivVJ97tmXjP9c3zkOsTqu+BXW+X6arbjYahsLGN/NWrhN+PMF9y0STxcQbeuH3
rWYKzL4+B+vQO/lD0IKKqYedHYrnFmwTizhJBCaqE4k61aaethFQjVu71wABmsZPm6tN74g0r0mz
QWobaymB84z85aQ/SKN+Mvz2i5iHFFzr6aBnSnFkFOS++n+kndeO21gTrZ+IAHO4pVIndVPdbo/t
G8KROWc+/fnoc86MRBEi7H8wMzcNqLhT7dpVq9aqI/rc+7oAOUSTfjQW730G16AuhJvSFT6LRX7q
BBEuk+41GZUTWEjIPdWnoOuiYy+3CZKbw6tupbu2UQ8yHq3J1U9uFH+xEv+f2Es0m9ZaaSOVpQZf
RP81DdsvmlQ/yWJ+HFRpG7T50Yjze68bN5FvKbYJSdtQB18o4nAva9pTQDl4P3heBhGB/FRDVx9V
6gdx0HDOxUZtlY1YlnvVb8k9gZ73W+nRVeW7IBzfpFgBShpaT+RK327fL9dPShYL6AiimHRNXSXE
/dik0hK0+lGrW54hRpHbeTO8NnLwmomC7eq6fdvgwnUGcy+FDwh8qQ/MXz9JmkldFbXaURWsL1KW
/eO3Kyf1d8nmMqZiTP+Z+J0sPfcJRKd11TfaUbQq8ZlJ9OCG7uR/BiEDMAeVBIGEpmwlce9S0h22
L20p34tBKO7K5JcimocUGQEBWYj+Z1Fsa26BY9ZU4ISAJD4nYklbOlhbZWh3WVKMWyR1xo9RKFVP
EdJ7KwHiddg7NQNTBNeog0OVM0vZREOUJW00SkdrnACdvm+6D0Pa129dZKHQDasIjsgf6mNaDdkf
P74naSRKf/QHE9vMq0ViWeSRBp3DMSLgdyhJRnukbLqVp5d+/R7mJtBh6CERttDqY8qUeYzG7Y4+
FKlPhVIW70ZSJ/dNXSiblizcgf52/x1ogjCJNenfYvoBHsDpISnqicoDkjblJPxtfoQbRHsqgzra
m6Q9VVszfBo1+wKEKd3xwduQxv0u8rRvWSl7b82Q5dFGzivP6UOxfSUTou202IPlilKV+FHOFfF7
5cI3rLY1lz3OyZG0kUYh2HY/u6JW763MsN5NV+ZWGISUdGTRPRlj5T6pVd4+FqYfHAUhKECWRvXd
IEEw3zZuDd+RFDw2VQ+XqBwZTtW6wwfX1bv3Ns3ZZkTaPyW5gosFd7EJ4OJw7cLXhQSBFt3bhG5b
wuDdKwe4/9dy05Nzvjw7LDdaVby0CcSvmtCjUO14h5vtUanqT6Xs7wqt3ZiFsk1x3YlW7MfOfQU9
vBLmLmxzpFunp7EIAd3V09WsDMEM5KA7ZmDxmuBXFrz79X3sgwag+T3Tvt52QtfvcUqAQBt4X1gk
1Oat9hCqFJYQK+2xG09kCWHVfEzVfyThx20zS6PSsKCQBQUPOfd1QyjEZm+47VHPjI3rqYmdDMkn
o4++i7A0TrQxH0fIJlY87MLgyDBwmEgrkw+Yox147pmtSZKJSGXXNC9tco96h7oWSVz7ceAqEysI
TBrc9XMga2G0Re6Z6XAMi9OQvvx5yw+wPA19RVUSJ064Wd6na4OoLkQClcTqyGtFqmBLjfePqKPU
dnuRlqaLoIiWXoA3YCpmIREE74nRe0p/lPo3U95zonrjsVvDGaxZmflxtryUd5OjMJTARtb3ECuf
66n2o73fHs5CnAq2+L/hzCZOKODgz0QMidkv3mAwcIviP/+biWlrnN2vvQwrSCRjIrI2Xn+s1I3Q
rSTMrsMSln/KAEyNptf0EHWkulKdTNNV4bsRP/a/FvWmAg0VrFywCwsD44Y24TDQXb5iGc2lvhnr
TGqPkWa09EWI4yFC4/AlCBV5B38dPa63Z2/ZIGUfsgVT7DUN/Wz24iwr1SbX2yPk3/DIRHcqw0pB
V7m9tZIzW5hFAK7AaWTqEppkTp9yZkrURnVICBaObaXL92MTjIc0z4sfiW/1b0othhuj7+gfuT3A
Bc8AxGRKdgKj5AaZDVBx+6gphLg9ampZ7MpBFPetMQgr67awzzXw4WB3JtAOifTLsWlK2UBunrdH
CbZPp+iHiHSYJ+2GRlmDj/1G48wuRcrOVOum8hKI19mLJqLThob1qD36Iw1DbaJmtgSn4EujFxU8
o6PyPRpqWpMMzXsux1H4GvpRcIdqQQckNkk/16MZPLiEJLvc9cdNWoOTFeImfLVai4xGJrnk4dAh
U+gUs/VEk5uNVyfxLka6ye5jH3KxvkY2vciKfd/G5rYrR++JaKbZ5FYt2kQF3Z3fV9/rXG1BZAuc
mSYrdkOfHXqx58He5qgmKCl82QQh9qD3u9KHJrkzo4AQq/dsMMmbPNS8vdprFLBiw7oPlKmiMPry
Vi4E7b5JUWfTQzX+B9KLn1Jfaz+tfqQPKK/rXa1KzYMsde4u8GuaddIiehHTBlBaQ8HsJ52nwjE2
azm2FSmEoE0vq+5Uh26Xrmz5pW3BlkAlQgenfpWOyxNPHkU6uo9qLbrHLsuqLxG8eE9SnQ0rqcqF
UImqxHS9s9dJg8/2+Vi6ueK3UXeshCbdj7pmvkRu674UAqrGUFwqO7fO4idDjt2fPAz8vxjpxN5P
/yUAGUqOlwcgqiKB7oCyO5rS8L1sICLRQ2QRvXityXPBi1ykWGbjbKTYVyBp7I++a8OtYnpbsz0N
4Uub7m87jgXPqNNkSQHVwluhfn05Ij/uIBcI6fGrfdAr3suoffGkaDMma8oRV4bA3vOUMpg7Khi8
ei8N0fNh6UVXhC+q9YRcllt/SoHKGJ//cDhY0RW4V+BPQwtr/nySXAgZIl0LXtr2Ux91oCYl2zUN
AG7BylZYGg8wHNqvdZWegnmcGUa5Sh3GDV5CTXlguQ5qm9lNnD3Eunl3e1BXzp1BmRolmInNAsTm
bI2aVhtp09PDlyF5NPb5uHLvXx1fft4Ca0o0Ro/UVXZgkHPZTYBfv5QCXbBG9GEg76lX4wpc5XfZ
8MKjT3Ys+nknDCaNJtN3nN2MvSWSJ+pR9LGUZKvkezUlUf0WREe3eYXIIKzfcpgDKfzYYf8KoeHK
FXl1pH6bp3Vn6me4xrebdRYltVgHL0VnTBnyN7pjvzQUVkI3fxjhT7i9aIuzyqvt/5ubBWwAa/PY
1+Bgi2QNEsRoI2mf/D/udpqNaTalotp3iTa0wUvaVbahPFjVynlaGAW7TjGomlsKz7fZqfV88B1q
xyiKQN1YiUQb4Mcku789VQv7GyMIIwASNa7B70Jk+FCjmtC8xZ9d/eMapmJh4cGvqdSJ4DKgsWR2
fNh3YsHNHr7kIskAgWrnY+qp7VfI5fRtGBuEBHCgbm+PaXHiEOURadyaeGJmK9Mlpjd2Eu4Bep6N
bBabwbr3/fjPnZAhAqud+mV4Uc/xebpWCHnvjay/4tuNekr7j2E18dGurNDVo5pXO1YmAC//XWWl
1MSX40Azopf6N6LR7MV9nSP+DqXiu4lfp+eefmc1zLXD7WmcU5KB4sUyuGlTJr04fcKl0xCKAuwr
XEEvSuHvJEE9UCXfo+vzpZer+zbLf5aadoz0casW6ZPc/Lpt/noVeW0jsAXYEk5hEJCX1iErjU2U
/bIX8VT1m7i2vT8G2wBfOrMwr3WnskhjrY4Fysbaa10U6dc+ktu1jbI4kN8JP1w8efvZQOitdhVf
8rKXvt+nP/rmp26ebk/V9SGm53K6nXj1QBsxB420jRUXY5nmL2poVZuwU8utmHdrHVEL+wEzk7a7
PsFGrp4gSi+HUSmV+YsYx8+uKEPS6e8y66MSvqeh+mSO0taXdNoIqDTWycqhvhojQBXwKvzD+2cB
UtLp5liE0vhSVa11X4VCtbdSJIpuz+S0Fhf35MzK9BVn96QwiWMk5iQk6R6CAYQFBIrJYO6K5D6L
D+pY21yet01eBTOYJBEDUoa8N92ms+1RjF6FFnoqvhht7z6lvIlekt4NtzI41q2llOHKZrmyxwOS
WGDSc5E52b91ss+GmFcWaLrRr08qb6cYSmifuu3XLFuJbK7WCzOGOPWVc3xNMmaXM8k3wHjpWdVp
iAkB4WII/pDSXIV668LC7EXcy3mGch0WaNcJacuP/nTHTb/PlqNVhibMq0yJALVFJiKPdAo+UgDt
sz8NUqafZ26QBADod8UwKRcxxBtiWJ/k8E4NNhnaqO2KB79ag6n/A3QXAJMJSTx/YLRhPbgauQlH
P1gtqBYQcrf37qIBi6ZvYgiyLvrsps1dTxRjNXKd+AkshLwWPVx5zun7z35+2spnWxWHnAytxs+D
vpSayg6FH552/78NYRahVE1ArcINXcdtFFoMIxvO4j+3wJuVOH8CB1+tgqVUnqB4jeVkw1eIlhN/
jflqaZrODUwRxNk06Rn8PLJVW45bZuK+rCi58gpQn3IqHyuztWRKl1FKp0MFjOo8eZwqQg/DUmY5
qnSUwEMUUrzphhWMw9Ku4sony0UIj6eaLfvAk171ilxwAgN+OkgRssc4FdYYF5aGgigcgiEaI7li
jWgTlHu7vvBOZtOfVMt7NDrlAMfoihdZMjMlPwmjMMaZv1ycwMrLpAtgzudt7Fht9xyKcMavSq1c
efUJGULCTSP/OGUUps842wO5nBsCHTGuo6DubKYdnEnBM1l4gBV/TLKFKRDnZAaRUqR9cbbd4jJW
3TayvFMKYe1bLHrqu+Za5l+cmnMrs2tRGaUh6VrfP23V6rtSff/zM2n99r6AzMiLzH5d7YqBomTp
ncKhN3dWa+jbEX6a3W0rS4uCzim3oEV7xZWaCFiPIapJkp4s+Zfefsvqz7n4pU+//bEVyD0AjXMk
yT/Po7940JqwNmP/ZBrkad1NXcu2qmXbOhxX3P3VU4Qnwbml6eCebTLy6VEviqF/quhFMsrk1MLu
a9Nz8y3Vgn0oG29JLv/4i9HJPB/BVvIOmb8guyDU5cFltw0yteEwtmGmE4djAD/qbUPXHRXT6M4s
zfZ1TvxayaXhnWpeAVvFgoE8VPR8V6mC9hYIcmdXA9A7OE7GTYgs42OWj9CgxYWCSlsAP9vt71nY
PAyXZywPIF5B84ogLcJpAvbUO2WWtinSV2FMbUX9rFi/bttZcFAQ2UHwyyudF/M8SJDoBpZ6rfZO
IPO8jRIk0kG2GtB0OTjC26amU3URXU8zfGZqNsM1ws9Wmw/eaRxaRxiGFEnHGDhz7dpxieRKYtnj
2MERtEZJu7hxEQHlDY17vOrsSMJ8kDtVEKBETzx7DPJfMM2cCMteYBL/iLzXF9Mt/5jSdRot7z20
x3mZXfVywINNe52aeyewnYeE5xicGlvXSP7cyWDGAJiOSCOdHbMAJs+URC103zvF/YDi5FBJzxHQ
i11TDMMmSgJzJahcWkRq1IDdKFZCVTO70KyiFwn7cGqGAVQ0UURwuPQiPbfNUUDaodilUh7aEnC0
u9u7Z2mjcuVMuCCq5EQGl96HdpBU9mPJOyk8zny6mqFdG3cwIa5M6LId5LB/m6E7/9KOa0YdYTMe
R9b2WvtcNt/qdmUoS2ebwPxfE9PfzxzphEjR1cjzT0VJycn7XhlHS3uKrA+3Z2zyx/Pzdm5mtjVq
yihCnwuEOL5QUViLvlK+WXGbi7MF6PH3imjKPA0Wm2IHLNfEa5r1bjSOJZyBSbNW/FkcyZkV+XLC
ChDIzSCxJkpG9TMay/g+NdU1l7s2ltnWpt9szNvBZSyeBf+aAht3xiMZwpeV9V8eDgLIeHfKafM3
v9q2XqGN0/r31qkTtYNES/HttV8aC3oTQOhlncflPO4sIiMc6Zh3HZPY0JaqNNn53fBi9KjG3ra0
NBgSF2SFprFcpVt1Iwf3ZaQ8Aj3/LVF1gKbyis9ZHAyFR5ESydRoOVsYvwFlLtSZ6yTlYG0rdfjR
KQPMjhD9rSSAlk4mz4GJ94f3GuO53GiRW6ipnPuuU1UxGjFyqR0Ak0Nt2OUbPV5l5loaGJEE2AgT
MMYV7Kfs4xY5JZx32e/rpLB1HVGFtfLfmpFpAc+8zagKtTIU0w1hwZ/5HJXHqF252ZdMoEs1NS2S
hoRF49KE0mcQc0oBPtPd6V/daK/9vL3J1gxMN/zZGAbeVtS/Pe/URKm8SVzA1Wqv97bWpObufzM1
u2eAbkSamzEWEWdpkPXTfoprZZfF4XAuSarTc30lQZt0qSZnBQGJz21NC0h1qv4isTHFO/+amN0x
eatoyZjrguNSBQkbMkxr7JFLZ+XcwmzRda+UZK9nEGO07zsJebx8l7rpRulX3OVSyHFuaLb4IwlZ
WS5Y/ARRp4jW32crfoCnVTXtIObfv3BoFMwJAeF0QTh1NnOpYvYgQBhXYmcFZBL9Wk5gyWNOuBru
f3waJdHLzSy7QjkWQ4WB7IeUf1+T7F7aXHh963dzNqdyti5do7Uq1zC5gFzYuqP8HNfvGRrst4/J
NOnz4IJGFBDQpJJ5pswG0bDidRCkxNRpnrS2G4v6oRCU2s5qQbrrO384xEHblfClmslKPXtxApXJ
ZxKHThJSlxOoRWJcS3osOCptEKOU2Vq4suUW55CXOwUwGbzLPNiMQm66rowEJzf05IQ0t/sAJ7dy
B29xvOI7l44R2gUAkFE8nsigLgej1wGtzvkoOFqvbTvxk0rrfhB95vyurNjirJnkbEBNWNf49qrO
RrMI2XaKvzPQTv1DjSueSySaz35/dm6qdvTLxKsFx/KeDGrixfvtHbf2/bN9reQaMYAxHZuObnA4
/s3Ptw381rK/2tNnI5g5mtKtrLqaLATmRkpsKbDDj8J32me+S7//awUUh+zyl5LbEw21crcmD7u4
7cBlKoQClHt/l+DOrjlaOAeFFgecdrOjYg1CUlpDHS2YIN1JmRD3MPWkzMomCBH19Pf5pjM08lZA
DxMto5es+3F7Kqe1mM3khZVZwN6lVS8OqmA4ma98TKxkn/WeE1hUObyk+wnVwsreXrRH3KGQYJge
3bNDVIiGW5cI1jkuSp5Wk91pbWSn5Ko2fancy7X6F4eJBzDV0AkEQB55thk18G6p75emY4Td18FK
tuJQ/HN7DpdWCggDEDECa4qDMy9X4Mdrc8wMx3CPsv+mDC9tsVKEWpq2qfWBoJoeepqiLn1P5XZ0
l6eh5ehCBhN3LD0LftUDZ0j+0QDyk3AK728P6nd9cb4zzk1Op/xsi1eyUrgIq1lO13QHOroPnpbt
/MR87kbEkHxvL4TmwQ/rj01bvYhjj6xY/KoP9LzJ8b3ml/dDvva6vKaTgkuKwgw8n+h0X8Owqh4B
A8vjfYGi1lsuBKcuiXZhmzzU7rgFx/4DoIdnFymyer6yclIW7lFgZcTNYGQInuc3DSiiyJUM1XKU
Jq7pMHdr+tHjHCQ74gZVF3Qfcj/8FsbWWqv/dT1/GjW/LFOXMkGxzM4MIlCAglzBcqS0UZ9Gkph3
fZWIxwD461NbaOEh6yP/qSn7/DXpS3FXg1C+l5L658qWWJwCUHbsQ/phuAMvt0SP2FUdlNT59EDR
4AWqoJOBDvmJXijpLjAiOMOLGFZEqZOfvCak1RYdXrhYUQlIi1L9gF5NtvWyMN24eV8c0Evzetsv
heIIuVX06fbXrn3s7Mg0Uq4oXeBaDnQR/sZH28jOiLPf66FzN3mt+4euErWt5WdrC7bkD2D7+Xea
ZidHKjrSBk3gOshVb00ftOOwhbbx9vAWohH53Mj0EWfHs/c7V497jEChb9Blbe6zdjMaK5TD06de
OQF214QPIGqYJ0AiQ2uEzvcsp1TUvdWW+z5Yy4suz9a/JuZ80F3uNSkBsOl0Y/QxSYWPQNhPXbca
By/ZQQ+IBAjKSXD4ziYs7UxB12vfclrv1atCu+jVvdf8vL0qS/PFJaCA4CTivkL4hHKjxugZWE4a
UgWgD6W3Xm9bWFr3cwuzzaWPlSi7ERayEVqgu0L/lnxXlJVbeuns6AoAYWCNtErPmxgMK021MrZM
R6RBrMzAbdAT2/wYZYTO/WxjBLvbg1qctv8LYaPZl6fK5WZ2JZhMskCynEJ56NK9Ja9UqhfXnnwU
IEPwtXA3X/5+aKmuG3ai5cRoE+z0uM2JqErQhka49ii9hvDirfUzWzMnmZACy0ups5xeNX9qPp2j
lX5UreGYJQi5+9oJqOhX3ZXtLhPvKtgehlZ2eohkb0/p4j4BfE2gD3idpNXlkFtEWYdqGNiJNJ6U
tkqr9veM9xEdIun4daTbYSVgWDM4C7QQPlFHSxvZmO+jEiOP/jVAcOXu9qh+x1Jzh6QDGaWmobM3
51wEqUcXbRhEllM1RncvNcXHMZclWHb6+NhGcbYTq2jYloWuveturNzHyZhsjTHON22vBk7gt+l2
DEwkasekOUCyUe4rKKk2Wmp1G6vW1H0X+e4WZRcZxVqYvCly+CuDWArmiGHIwfMip51gPlO1MNTl
aLhOpIQHRb/TtDtNpCMJLZG43d6esKVVObc1nfSza0LqgqIBSgY0JzPyV1OK3btm8Pwfpp/Vm7wt
1po8l06yQSZ7osIkTJqDoYWslcJATlyn7/bSlzxaOciLP0+6h3QCuAZtHoRpQh6nqFGTLY8edUeK
nNuztVRbhhkYYAYNGPxjzRyFWcHmkyeq6wiI4rzpWR09DYYZIvRiqBul9L+2I0w+wqAZjmmk5rdB
ECFFSUSpPRlJaKy44cXRAuiFApr6AA+my8WrPZSuiqk2oPhbUdug7357uEtunhcFtMtQpqFhNguR
RjMLa63wyW4K2ZfC7T6mebqrs96uDDmyyyT/BafR39ikgE17EGUtqI4vx2S0clrnNRuyE578ctuo
/+RFshFaHp9fC9FfKRMsOX4UtqcOWpJDxvwRnVNK8QyXo6aMzih/D8lGmPJaKLa4TGdGZh5fzHQh
qDTTdcQ6sjM/sdcKA0sG4OPgSJF6mhBdl3OWhl2tNFAqOMNOUu7NbGWS1n5++vuZj2ikJifm4lD5
vfLLDIwXynbb2zttaR3ORzD9/cxE0XWhm3iYGKQXC/bS7qA2K2d3bRSzC8+wIn/MJSapehbbt9Jf
+fm1EcycttcoQWgYHo5NFB+8yv0yoitoiOZKxnTNzMxf+25aabAruE6QHlxl66KntiYbvmgCj0IZ
CH76q7SzVYFd9lrDcgYYXYW71qRQtxILLK7FmYnZKNK6LuuqwoTPK0sBirPiGJdutanJi7YDqGWo
Y11upyTSw75vW5yIeHA9Sgz7cvxSrDEGLVqhUQ6tWMA9RFKXVpQwsVJDLLgMmo3/kiBl95asCT4t
Pu6BaP5rZOYPG3xhC/jQdco0ffbVHE4B5QhN4RuxeW0XJm+IZkx+NmO/9ZpqE+fS6+2juRSNnH3A
/JLpp2xtXfIBSUpmySse+1R76lLlLfb6LT13f1G8l2kxJ0CADoBxz1wB4oh9NHVROfD3NcNBgC9O
WNkei9tPoQcWQ6QYrenvZ94GzYbKzDye/qVv7GOtpbF4TS9t6eqk14YsFNcLWKXZDhzlAMQGL0An
hhXli+dX8YeJxHMvGrX04DXQqpCSDLdtEUWn2+s1bYh5BMzMcadNDZwkby8Hp9CMlfgmfi5tw0+U
9k5qqGzzvnSKKNshti1vBGO00ypc8UyLpwECFtofp/aSeRdOBcmYYjQj8IFoaO9iQSFMIK4+9Log
wmVVlfvb41y0h3brJEpHQ+xc1V6CKolQklxfAB108Mu3nmPvQ5m/37aytPtpVKHU8ls86DockcI4
7mTTAVq3kwh9uuyly97DgqqCtBK8rtiaZzpacvyhECrkvptvsffeydDrbnJ0fLvi8+1RLR2As1HN
d6fsiZ3edlhq5a1kbtYUctZ+fhbwRF2pCzVpAyc0v3bFJ2XzN18/9SpwQxEhzvyuEMWkQl2djFBk
e5HdrvHRLn/+f78/c7ktLEoj7MYm+dRPbprYQbhWYVu6YiFo/n8jIN10eUY9yfS6LjdNR8+eFf2g
uTvRvb89SYsXx7mNmR8oe0PhHTnlaETvPoukrRzUDzyb3qtMeDWt7lFSk1cpavVtVsufRNqGb3/A
kh86tz/bBGWlUNvl5nTaOkfP8T0ZD1Zp2G37nBc+eqqnbvhx2+Lva33u+uixBEEPKwpVzFkc7OIN
gjqNTUcQi6A95CV8Z142Bq9N6ao/LJ6dL1LYkoHO4V881sYwHqrSDSnKRA1CNv6nduiiO/oMihed
ZPmuzUOauHx41/3Y/yeDTe8gZHpJpqbrV9qsFrwZLaGow0+sRNwYsz2dmI2qD67Ks7EjoZY87zL+
Z6yB/BZ2NtXpqfED5Cev2NmeEIdQkVpfMhyE4bxPZvzl9gIsbGtS/xQ8UegBKTsHLIyljpbsQEky
9/I3LQi+DhoywpWY3N22szAMCJb+W+fp72f3d1llVdWPoelokOyi8bQmQbjoiGnXnlS76SqYg8fa
wioLD50jfr/YUwA9dK5ij9lBTbJtABvWX4zmzNps6XlCgyNpI9OBnDiM7qO17qvF2YIqUZq4yFmX
WUDlZ0ohtXFqOoWl3Ltl9d4q5vfbQ1jYvdSh/zMx/f1sQSr03srCCExHhURbjL+T2Nqo7mPdf7ht
Z2GDQSjMBiYFDMPfvDpMzSjztYKhUJEON7GuCYcyTPtdDivaiv9c3AN0KyBsxwa4YloIFa6BMsR9
QrR3zJtkTzLkAV7/13GI79teP9we2eIimRCfTEAYFYHayxn0BEGJfXiDyPTel+Gqbuxi1hliNeie
dSADV+RqmlCKWlCXhLzNEP0cqAlvMiOxkFcWO+Eg1Zb8MFJmGUExswHpP2OrhK2u2/TqDrZf5YLt
KbG4EvEsrieQ44kNZmKinh3kWMgqvdUpW4+yunfrfq/n21J4/YuphWOE1j1c7JW+nWB4YYX8gOUY
ZmM/1/ka1f/C0nGDT0gc0lb04s7ChUSt20IsCabELyHAonF7+/OXLnJYRWCtw69qpIVnWyPPUrmS
RourQepfNOT/FDXZ6nGIprTwwUcx1zYSiKuN9rVIladsbFZqfEtVdfBhsI1RtpINaD8u96YM0VKR
ZzoYEN2EIeOoxOGmqt8i+G0Gpd0XWr3xU2MjGqfbI1/wKhd2ZxHEKPdeDhMhdo3hm5UNn3LJRC/C
G+16ooP+C2PUDSQ6o7gf589cGix6aK0ButRqrd/7IUJziBK7WxihP1p9qK+4l98Ph1msAmQQqchJ
mJjzOPmfM5fpFTLkoUaCK6OJ+4Om+d5LLDfSq5Eo0q9gtGpa/+XhuY/dfGsNaDCjOi+XtkiIc6T8
zty3lVTe501gHs0Atu0wMLz7wkd6Lheqzs5ha9t4hdjbdRkZG78quydfG6VTr5ae3SZ1tTEs1/pU
pLx/SVDH3NOBtLs9qQtOFCAP0ASuUoVu9dkgO95VQh2optN0fEL7qI6d3asnUf2V+ytX0IIrQZAQ
2VCOuUHxZ/r72Xxayugles0tGrTbpiqYqF1kfLg9nGUbNMIzJBBX85OYEZO4hcn1YzbGxkPALoGD
vTJXduLipBEB4qxBk1wRO5ai23RFQXSjjOVEJX8HA+czfal7yNlgkzSElWhq0cFMbYc0MZBuuWps
huRNrWSvmaq5wpc2UN70IH/so+Q0jDJS7InP/edCAyXsglB9ja10JfZdcqDn9mcBUJS6kRhoHXdf
3Ty0kfdYa8ZKCnvJldBTSWgNQMqAC+BydyA7OpYSp8pxq1R+ECy5fEPzxUReKTLvFb9XV+Z0cafA
zjjJPiOwMAcTIP2TyYVcUIZUjmH1HKqnMPl6ezMuztqZiVnMRU3czQoDE604qZd8F9cEWxcNoPGl
0PmKgsk8mg/ktlURngRWhHgJ+NzQW4MRrFmYLXyctyqqnjKQqX4v67u16GLx54FDkSOCk9WaRxd+
3/dW6mfMELhmASGGX7dXYCmoYjdB+AGzBOnEeapyEIQy68weCFx60L2H5peR8qreBaZdDrvumwsp
fLaJja3w+bbhKaKY3x0ySjY0eeLpriDbsjnKdVbwtJ70V9yPsvZhIk4rsswesk/d+K1ZOz7TQlwZ
hIiTfnF29BVO2xesDDpG4rQ0TPaUaZ5kIXnIErO3lRLpmjpytZ0A4O32MJfWD2Tmv1anv5+79DL1
kwruEadPpA/J0Hxqcgrut20sTqWmwQxCcE0X5Cy2SV01hBWaMF8dm03kdnaQhLYwfk7qU6O+NlWI
pshf3FQyXCoIuU5kgfOUYmcErVH4GrdI+qhGB728Rw3g9qiW3M+ZiXkmsairjg5u0XS8MPxmNdJb
KVqj7bvGStFr6aoiIqTezgGT6V69XCEtCdQ8AnbvdEH+XUFJPm3hi4RC7KcUgnN0c1U83B7Z4k40
acHnRQZP9Pyaz0n8sP1bcqSG29PwXw9byzWDneKHyUasa3HnEaxuB4RLV+Z0aaxUpEk3o2THdpnt
FDcu3EHuVf/kjvelvOn9ba0dyujeiFceRUvbnhtq4hIizLh6rwcjJfkAKOupDL800q/hL/INNOEz
h1OV/bo1bmxhGG3z0j/JJtyqj6q28l5Y+n4otuF2ouvGIh90uSlSU6vKeAj8k4r0drxF3+j2Fli4
yw0Kk0Qq4JZI880WAt4NxWvJzzht2x+8VrR7SdulPe3+fx40gNqGj3ximKDCMJ2yM/8zJQCkou10
x809O5PCe7Ef70HYxmvV74UZozuFkJI+RYDL8xkLtEIVM7HWnCbU7by2rWGN8WHBIVDKNXhETrye
iDtfDqUEmw0Flqw5qtYBoos+dEL5oY7/mCwKEg48NmU1GUDK1dbt1aipR9hNnLB7nOD6yZ/fCFPw
Bi8KKqfwQsuXwwgKKaEhIdCcVtlGwyGr325vrQXvcvH7s60belEuayO/L3a77EtSRbuqDHemCX+3
1dhm9ecn3YC9e2q2mW7xOb6mlvVoNAEfOipV6rt0TYPjWtKc5aC+SYMVOM3r9wrqr0mee53qSGMi
PvfuaH0207iya7VoH7wMF2Z0evlkpjyblCQVKcRLaLiTMT+YjUlEUSrpobD0/mnSe9venuulLUl2
ja4s+r8mhpjLtQRoWYijUauO15lvhIF36FlmW0Nw1yRWFxw3EICpeRqXRIP77BgnsRjmqKmpjhK1
NkaQBCs2Jc9EKTgYcrgyrCXvpNENODUEThx7M+80xtaApHSiOqh+yGW6VTLPNtX3Uf6LrcrLAkJH
8KoT/n82fWZaqZ5faI5svflGYsvicRTfI/UpEx6btYBzaa1I0LFXTTpYrsgBULTL9MKKNUfzunYj
TAQYWtDoW70w/qILnRzlf6ZmR9x0RV3OkggX0r+p+aulr0V8i9vBmMS/qcxfxywkYFuzKzl0XWzS
fGwOwTZGf/I+NKRw17aa8TS1Ax1ub/ZFo1A78qiHru+K/FNP4sbsSe85gIO3buztIp4JqvlUp69+
+P22rSUnpjMyrneyIfQOX+4MjYR1GlWm5qRy+kv1UbEz0vu2lD6qZv116NIPbgEFz22bSxuE3AFU
rVA7ksGe7UZBpmvCStiNmd9tisSR5DvFWOOzX7om6epR2e48u8D3XA4sdZPU6wpNdar0OYcHT89X
LvzFUZCsokcL+MkV10JDf5jSe4bq5PJWzPaFbAfW/vZELbw3Jrnnf03MvF4oBaUxgqFwGsjuh0Sw
hcDYttWv1nhuU9Cj3sHqP902eS1NyTUwnaipLDqRy0/fdBbH5EFTNciRqA5oqfpl7Fv/IfAj/aBK
hbrVckANuk6jzRiO4mZs9eqxNJvqucwGeeNH4c/cyHsnQvNBR5APsD+JANc4uFVDNtJXQpKJpln/
H9KubDduXIl+kQCJorZXSb24bSfdju0sL0KSyWilRGqnvv4eGZg73WyhBXuAPAQwoGpuxWLVqXPW
9HyWDgyOInLOHu6GqxIctXqzdob5N48bDS9Mc+8hg4jy8RredHFTIXv2Vuu7jrZpn5VAdMNfxyKD
Vhqqe2BHXwNoLo4G0epcgsNjUg3wiF4RzREdPU76V0ngdRzP78UvUqNzwvgAWyQEBOaA1ZtPiRof
kwJ5ZX2Y6FGfPrvO3bhW2F+aMYA38ApCo+HMeX65nRroOsQaQZCk8fSlzodPhb7WIbV0iZ6bUMLV
JBkhBtFE9JjXZPK9XtsmNpwlQthN3K8x0i7VN9DFYoJzj6BnAGiiywGZplZEMTL0x7iJ7aCSRWhq
7X2SlZuhM39Ab+kxZWJDyvS1m8r3o6ZAHqPjTgCFK7CWykj5xDQIgejOUbPSKHBb090AOgM/So1h
axVSrFwOSy4OKWVwrqLFCc5aWTxu0bYt+AR7uuF3sbkbJEH3zri77XOW9ggOFWQeUE0xkNy9nNK0
Kk2jsRvnaItjBAmN0wc+j97nuXhi4i2gXHGjMJ2kAPXkkcqdCMv47vbnl7pIEBz8+31lloypcXKa
4fsFswrLp3XGjmKS9mc3M6DbDPiICY4EvasCiN9+ayI9wzOXRf7gJFogdFbsCsKSrZMDwZGjTzuk
+tB/s2uQAMtuRLmsivJDJStvHwvkJk2Pu98raMavjGP+mUrazkFZEirkePRdkx/EDqtiGEX5xWPQ
Zjf9ujhx0JaObnwAxXR4e9aWDu2sgYDHDAB513BYkungLJVAf1R76r3K+7Q4EXN/28jC/kWRDs9x
JM9wn6kZJ7BwGgYnKMGw4ksB8V3SY3nWoIxrRpRDqcd51xcZHkUkYSCL3skepR5vZSQLRwSId2xe
RIUoGqtpQGaXLmk4yrqe3r9IrwmtIolXUiUrNtQ8YBSDJKCeUEEdy+hL3MoHN59ebi/IPBfqHsPv
xwMLL7ZrjSESN8RLE+Eem2HDylC/Y98gYzw0QRStxJhL++vMkjoYQCPdxCga9+gJ7ZRE9pfI4vsY
pAcZWUOSrZlSbgTHjLQkZxykAAyyp4UVTi73UxQvU/nr9vQtrBDu6P9Pn6k8d4ySjOjYxxGFnirk
HrW1EsviSPBkmyuwEIlT86Wy7AX69HFeusw6CBCL6s6ma63HMdZWgufFjXBmaf4lZ1HmiJ5vfZxP
ZtP+LEvD773fLh1D8KP5ZvNXtpbiXpy4M3OKi3ajpEpLCqxfYRO/cOaodOWALngBqIf+O3XzgM8G
ZOkRk56EF6jyvbS3ZICe7oqDXhuEEpnHmcxqqMrCmw1PTvuL0pVreGUIKiYbbqd3oJgBl+y9jNYP
PaW+U6zlk5ea4s4nSsWHMFG7NVRckUNqRrwQ+Aul07fMrR+gEPZFd9sv1BV/eKTtTCvdUHAkVmRN
O3d5oHNiHoyL1/xrxRCXrUtGB8hD71MmnF3sxd/5oK/40zUz83qebYk4T0yKvlmARLwONI/kNzU8
VC7JylFaNANhrjcEgHnFamx4Iyeu1jnHNP5apT94/HeRrqQeF/3CrIeEmr8BYJhyfLIEevZJD4hj
oj1aYPW3LXS+Zc+keL7t35bABUht/mtIOUU579qBcuBqIlmHAgogrhsFTQ+1sdQn8mvMTm3n+E1V
3kFi9LbtxWm00AqBPgzoaaivLjsx8o6nQCWW0ePE7qC+k61xwy4e4DMTyoYguQHdkRYmmhr8ybtE
rLA/Ln9/RhEA7IiNrVxEZgHa7zh2sBMi5zvP+q/EXCO3Xl4hoHbfsArAP5mXm9pqEm6YBbGPsf49
jhPIR/FZs7IEJZudNptcNxGgtidWaXf91G5H0DDcXqfFvYioDuObwwhVYqIgKWJYK3OOnfCFFdrf
ClTNq5XoYXalV3HKmRFlJiOul45GYWSA9DnaZXv+q9Vo+bVqneFJ8/TuZznFwyaTTQvAf7Sq3LW4
GXGdzHIdEHFTM2QFQFgEUuzO0RjtQ1LlO6c3oNHdBQapn9HPvJOJ/M3j7C9zbO5ApHLKiv7gsh7c
3P2Bde7fH5lz8NbN4I650fZy0Ychnrq+imxkdFlxxFvN/axnjXxqEo/uYsLXkgZLTxEXWJJZRgRO
UcViaKD51UcdotFucUjNe1eEKBRTup+KlVt7aZ3hzmYyRgC0rnqWwbZdFvgR9hFCr5qf2hwNXrTz
s7J/mvpJ30hSbWOjg+zkBxrl8OBFOxlevGjJVgvEseemOvQtcTmUP1r6G7BhG/Bx29tLa+V+WPIK
55aUoDGbImELqdlAjO/MCKwu4e3NscTthKEAzIq7Aa366ttEj4ppKjrDPjoFZ9xn4DMLDTmroqYN
/zkl4hXXfe4ToTebIdGLA4caxsNgNfzUDX1/12aJ3IvU5IHUpL0Rhb2SAFg6TWc/UH0L2EkGDbIO
qyzN7NBWeIeXjc/tD3jfcyuKz0hyI9dAf4ICMEOtMTTX0oKLo8D9DueOVkfgIy8PYdFQPUpM3PNZ
5P5oaHSI7OpbtCq5tHT24NyBZfegHwNqccUM0Iq2ZiM48qAmwBoOsiP5qbaj30Y5fDNrvtb7uLg9
z+wp29NpPavVRnSZxJMeRqz6FIkPwEAcDAbJR4hlXDNvojzQEuS7bWBooCsfNmI72Ju88kl9b649
oRZX6czWfH2dBX09mPykVcJV8tz17eqnbYiArEXqS3cgxCVw1JCxvdZ/pbmL/vcUCTON31VR4o9l
vReZ5pv9WmPD4nCAisPcIVtzRWfPpnaQzBqAqjbH31yiQjk5X4AZ+MDTAzb+MaNe6pBLykZRw4xB
IXNM0z1yyRvTXosvF/camMbeoHBgEJ3/frY4aZlDDRPE5UcjGv/ERfVACroCT108Pmcm5gk9MyHa
Eq2hYjbR+9ChdPONpj3UY8DXSroLewAZIYR5M5UDcGFKqGynVtzRGq/BInkh5WvrfGnL1/TLbd++
MGFIm6E4DbgbilxqQkCz6y4DWS5SQhiNGZD3u0zQbTuoOCGiRPux4mtiIM4nt6/hmEe/lGFlr1x9
C9f7xfcV3yKMauAAgdjHnlfb0mH3fTM8jSULexO8K+70E/Qd38HotmJ2aWkAaQE1GPRwLeopDZt9
IscBVTH7aGepL3Esmy2qxYK+3F6cha2G4z83WdiIXK6aAlIDvOUNz2zkA/Q75HSoD16/R0N2WzNp
9+bEV/B7Sxf97G8cA64UXc5qSVUkud5pbjXfcOSJkq+A5ccPdjGFwrGTp0iPk0MLGWV/8jqQTzPj
yFi+jewMTI+00H92uQ6Rbmqt5S0XfBTKuzjOyCNjwtUGfVJ3ghOARo7Evtei76MGQRMU/z4w2Wi2
mpHBM3eKcvsmmQmlmxY89wZaFefupt2kFy9T6bxiFQ4WSo637S1u3f/bQ+/vpR/hwq2mjOPOinME
9qHbzVp3QeYEEgRCaR/U091tg0tHfdadATQZFASWCvpiyJ+nrTMiTHRCs/HLp//2eWX+xjZ3Sl3H
563u23jQnY98HoTNkLIB7gR1/8vpcsuqr3UNn2fOvVd9+kjbJRKv/35/Potnbn1AJCubCN8v7oix
Fen29uwsrTbIEID1mOu+YOS7/LwU1iwJrlvHpmCtj/dVmE7Nd/Scbsqh34AU9I/h5haIjdaC1iVX
dW5YuRG9AUJ1I5GAf0DkaMi7oLd4QMnvwV3T513aX8CsAEQKRB65iiTycqA2cC0WgrDXTD95KxHE
yufVCGIQrByIwOczPQdey/b19wNVIVQ0p9/h+ODalSWyG9L2shvMI3VqN2gAKt1ZEPpasbK0HvCv
c1P6zC+oZqHaJMajkGvmkbBdMW0HsSfNXmYr6Y1FK+gIAOob4Nir7Wa43WAUfUWO3Ir80XTuXEZi
f9QgzZ27a+55DkSUXArKCeivx01ozqHX5d7OgLUewS1Ajo00Y/QcDJAPcr6KrvpeAw7uF7YX+zXS
Ge8/USjKgu0aPWXGtfhTTmMATEcToHZ+L4DQdDmaEczsp+y1IejS6pvpoX7SFd4aI9LSTgTObu4N
dID+UG9J9AHmYIiJzaPedc8J8+7zia3cxEs3HtKkFCSXMyueCgUt01EUiZuYx7LZQ1HLj7SwS77f
nsClZZtRpqiae4Boqa960AgBEeBVgDfFcZX6xsB+Mw8Mf6S0y78J1NL2Bbhcw6iCYM5ty4ujw1WO
/YJ776pqC0o+y+Q6zoDRjP0P7tbjq8vtIuRkmFYOwqKpN4gVStFg21ZupWKyJXE0QY9RXj2mLtvn
RnKIqmwlf764Jf41o1ZWULsfa57UMMN2ogxyvhKcLA8D+wBtPh6QaMoRMzKnqUYb35/qRyEPXfTT
NV4+sCjQ78UTGv0MwAlfnmJXK9Omwlvg2Ff1q0WHvZdGf4nO/W9m3tA3Z/fshOpjNNS2iXvcFGFF
Em8rceMjn5TYKy+1xUn7d0Rvme4zU4mtd1NSuuaRA2JhJcj+pb5jr2yweeZV5weg3D/T9lYNOzPS
oKiQ6jIGqDq1BfGRHND2zKnoRjZdHuhsRErMXAVdLQ0N6VO82NEpD3ke83KxJshVzMh0etTZRqP7
JH7M8pWn26IJgHVgARc64FCXJngnUzoyHcjlqfg2ROKTWbCNBSG49287YN7/b2a+yc7mzzZilliV
SY9SY+I5T2kaWoxp34fJ6NZMza9Nda3QXo3kGlwqWhOU1+ho6Mw0k9g6Qj6W+n1K+22TpU0gHKvo
/DTOqgc2SbmtSlGFbhPZAefaGDTQRcXBloA6522+byHJuhljw+r8ATrJu6Ybq4BUenNwIdDnZ3Y7
+JPTpQe7EqcMnfJIpdc5dKCsaB+jkWmrg8g1lFXnsxydJNI24N5r+7edukMMSEGrPyEWKXxvGLpg
SEj8R2ME2NNK/2FpuvYNj0Wy0RLZPDRyRByMqi7YEii6tVHRMCCkqZtfrCg2/CxN0pCWfXtXW1W6
1ftoDSu3FGbAJyEpDBQuamrKHqlEOja0BXja073QNEGCpdVorQQ5RO59wAOem1L2SRInVHhDYh1j
D0wfjzWenGscyEtHGYlRwMhAbIAWV8UDFpk3ZYUDJ1v17cOc5+VVFEMrzvpc9i7dltYae+PSrYEj
jHKeDvKdK1KRjrZx02nUPALg9NNx5BaQn9MHjteZCWXavDSO+r4wEUgYRigN68kbjX1djne3zSzF
EjNXugsWHig5XvmjKh+1snNM8Piy19bgh6medjajQGUnPGzBcOcX+Ro+e3H6sNuRuaTezAF46Tom
LSZ5nyICtNkTdFusbmXuFr7voRr2xgKPIFMtikGB18o7m5tHaaM1zk39OkpXdvXCAUIcCbJeyIHA
J6keqRqjTqtGXFHQqf8dk1b/0pmMbxjX6IYOhr3y+FgcESqOABMgXL8S3Bvaph+7Hk02jpltImKF
ol8JXBcHdGZh/gVn7nzQiskbCljokuiptLx9pyX3dTcFTleuBUWLo4G2Bshc8MpBL/KlLU+rumkO
lo5O7wtH20SWsb29rWf/pVwYuAn+b0EN6yB+h1czQaAqs+hnbAP7OQ78qzvCy33AEHqAgcJF/HXV
JAktrqEuosg8Di3/o0VG4ruTmfiM1GuW5km5GtKZJWWBOBoPJyKx47Rvbbahr7O0gRN0WQgu50mu
5EkX5w9bF75tBv6q1OVQrkYTxYTgiDbtK83yjctKQIzdlVTa26NZHdQsdwNUBOTlrzgyKJnqNrUH
cmxHvfClzoA2pcxCq17THdPWssKy6nTfaybzCc203bOlj9I3EaK1vl1nox/ZjjD9kcX1XwwYOSAd
on5LrHb8VrijDVLdxn0wed3c2a5WPYOEMg+MOOJfsG75PZvgWyk4nQNpimTf9hHoUyLJ2JZEtLyP
chTbfIeDE8dJqL1ndVt/BgNTce/FURLKfD+13V2NRjw3Dt0iRNv5LoY43QjpPS0Y4ygsbfc+iwV9
xBWOlCTjdaiDl+YpgQZlUGl6fW+4vXWyGjf+G1GLu7G8rNnW2TBta+mm27KvGvTT6UPAB8QqnS3S
AH0hzt+yclLfqzLiE95pIaXNuDEjt9iaRUdfkFfnBy8iddj2+rSyZkuHd+ZfQtkO3hvgpsvDq/FK
9n2T4WiRA6n/xCVfCczXDCjBXjEws805DOhDGB1sueIaFj+PRB6yHgA4XzXp9jblLCaVCXyj+Lsz
+89dtdYHvBCPzEKCUO8GJZaLzPTlFE2CGaPHDYJwNdqDfZnrzr4qX2R90vQ1KNtS18MbJw/8JRYE
/O6XxqpeQvGiYHgskXaDQOgZNChbcHHtUBHfG13/OYMiM7VZHACx8nzb+72FB+r5BRbGtiGbiReu
Kvw3tk0O4BSiFFPkddDU9L5N3B2BG8wgsD01ueUbOUeHlKt9J6Nl+4kX7xCvjz6L0fG98mvmrXf1
awD4B6QcBHm4Xi6ngiRdl0zwB0c7P9SAvkSW8Hn8yzPbMIJwFDHyMOGPqf7rtt0lZ4kGf7AGIaKZ
3+CXZrWKWYYwJDky955Md3F7aPoVf7y0ac9NzLf32e3Me4NP1jASUPu8tI9FunL5r31embgJV7ww
PbjhpPtmOt/en2NB5eLf+Zlj0LMfbwlu9GjII0fyao1taMdmeHsB1n6+Ek+YtCukbGGAjXtbFz7i
yxWftBQdURSqwLwHjU1XRX0ZVe5RDQhl1A072x9SRnetNCAnomuaL9z2A+TZM4wPJJ8IkA20BV9O
mWDOVJcTIUgjWmEySRwXPejzze15WxoVSu2zaALkXMHvcWmFxdRMOfLqx9QAV6Dx5LqPrPyR58//
zYyyPJEU02hKmOkNoCvJk+l8GvGuMOJkxQEs+V20as+aHuiXRfr1cjzgvy2dJOXkmEFoVQqAfToD
4kngT6smeILI2t0e2NK+Q3Ec4T/aWND4pdjL44oZHse+G0kwpJlP4e7+k4W3ltCzo8Nqzemk1MnR
6r+M7QvAvR/5Pspb4CnxwF+g7DPXoqmwShMnp2zD0Uo/NVm2ksxbYi9AME+AhqCgXbliVwIdZNN2
ojGOMrWt52j04o1TVfpLMdZDWHE7fzUsxw51Tvlzr8n4rgRhXgCJrShkDMmROknrl1Lo3iPI9tKX
2xOwtGXQdwYUBd4hDh50l1umnnozHrLJOCZmvks95oY66R5JVI9+xtl9W68WXZY2DS5LXFDo5YBG
q7JpkBLKJWB/2DRo5Ni23QfCs5nDFY2juIquiHVchqZorU5wB5aAYzu/knzNFy5NGYgs8fvtuSVQ
JaZnjtfS1InIURuPWfXDiN2AA2w70UM3fIDoGBiXf22Ry+WRzGm4rccYTRJAMmNfsHxlvpbjpzMT
Ska2HspRAlJMjrU7MeTAqupREyTC3FkExERS31ptWe6rTHKUf9FAapjVB6h9waCBBCfA22jxU9FP
Wk7iPHbQisuNjQxj/gE/j3AIcnUok6MSoWy5Goqd6IIdraNoHvTkVFX3Tb1PmfsBZwI3iAcItDOR
dZk3zpmzyrmAZkFsWsfCDCAFz/WVpZrPohreWcjqIGGJNN9Vt2gvmiwXQ2MdGf/ktC8T+EPTD3h0
XB/oGJ3x61AuuhyCaIHNbxoQZDD6hTz02UqctTgCuBlEEggkrhgaZcwZGSNmHdvklxisAEKFoTGt
jGHpVkccCogTyvkIIJRbnYopE+ABQO8xOkSfRByW2Sa87TUXTaApGG+bme/oDY50ttJNVCcIHSLr
aEcbhwnkvlOfZb97/vO2nXljXq34mR1lRzm8jhM0OVvHJHtJ+CZpNpC0z7MhSEfuG7wF+GatJr64
RGcmldkD2tysKrjVozds0WZlT9u4394e1fLsuTroZXDjXIUpuHBTMBr22AU6ygipAJQkMffTkH3X
6Jq2zdJtg4vmH1sq+ALI9Uyi5GAdc92AFl66Gcrn26NZmjDc7SCTQQYHGCxljYiBCKIyJ0wYJHlp
9TTD2SHUvWJk9sLqTpi7f1C9BykVEtaXB7MZHVEwF2QIxlDan9vSAQEt2AUsn2hTx31r6H7HPS/3
U6RPPpN2HKRDdsitx8GkIH0fChoFtmDWp9jTQIZK+ogGSHnWwq+kkSG8YubnBtXtDehEUT1KJRpm
QF3R+pGBLBjCEPu31J3kbkp6RONS5ulWjrb9jesgUY6ZJwOLymrTm4I88T7r/ZjwevCdKvrkISrk
HQ/ieKe1u8LRuz+J5NmJTOlfxKrj16Q0yo3Vj2VQcbPy3UIW9wikcn+YqmFLxqn3PVy4ez3Kil+3
53Vpe6B3eaaPA3IQKYTLaUW2yGkrntvHrD243gFZtdvfX9oc6OYjc+3bQwum8v2sN4axpPBFEdIg
daMBOWzfZWYT3DazOIwzM/Pfz/xRYVRmm1rYg7oIOhr2fOXErg1j/vvZ9ydS53FJ8H0Ll0L/ySKn
7gNMsx4KMbj7wbxDrzKhUoMYa81RiKnz7IeWZt8EnrX+2Jort8N8UC4PkgHkBhqGEIijx1JtIjC0
sR2KAjwphRk7d14HpE0CXKqcQHtQtO54n45DF9Z8sDbvXyPk2xDLIzHmotp0OYdEB9Bo4g492nTL
xZdoDVG85FXPv08uv+9Uw5hTB1wjiXzAPw1EbGTrpeF/G4WyoRM6UbOdR8HsoHzq1rCsSxsNT36w
2wPPBhITZRAjcJjAGmIQU+sjW9eWL4n4wJEE9gD8S3iTAYGl7GWWdd4gyIi6/RRbfkHGAn1yMtTN
ZGWnLS4IOEKBhQK4EOmMywXROF7dFqBeRw/8oU9mYaXbfoiyn1Mcx8+inj5AK4VnHICMUI3HHlOv
OkgQjC2TNQ5p9Gw9msP3D6z82eeV/Wtard67Iz5vGL5xT9bK5EsuDOkloLhxKAFKUS44Okmvsmhl
HYEYp/U+W+tRWv4+OsGgp+uCA1PZuMQuOcpX8MTyUGmA9cV/PjA94E7+5/uKC4Z0SKlrLb5voTX9
0atWCqCLB+Ps88pmavWWDPV8kfRfXelb+q5Yo7pZsgAaPjgnxGW4E5U4Bjd+E00Tjh5377ixM3m+
6zhfORNLq3BuRFnlLJJWbJkwYpf3IsjHlUzr4hhmquVZlhyssMrnUamKEtfm1tF0P5PqoSGBpJv3
r/P8wgNNMOrrsHV5qvWGg7lzcC08l+8QKFUfGcHM/A8VehSZ1KdqBMoeYDS5fdTLUKYvafVpGj8Q
LMw8B/Cycze5WrqH5oIlDYqYBxpS/Za2br0Zhrra356nJe+He3zG14Kw8gpYgZQTQ/OOB3atGPT/
Gk0ewde20+PuAfDQ8AO2APVCLhfFGKSnL9fEHCW0AQEGO2q9WwdgwWWH1Ijq3VT0gDQRMzFPtw1e
7zMEEWAkA9MVGr1R+Lk0WFija0BpwwIPGoosycaxsw1SQLeNXJ+VSyOKR5kKhlazAkayesdYELsr
Qd3a9+dBngV1bsqZGc3f1//u6y958+X2z1/ox59/PyAO2Mk6ZknJulh2ITCBGS4MaJhVOg0GoflR
7aBg0LQPbDB3uIV1H2I9XmD05S9tWsNFXe9BWMYuc23gna971cEepnXZYNOjXvM7EwUMX6ZsW5fs
SyTad/sFgLkhg4JCD4FuJFXc55DmkJOZWvPYNnepu1+Lu5Z2HIACcDnY5dcUWNAvSChLKnoczSGA
dEeYxcbWm9Zqz9cJhxmS/n8zan9YynQwbk4cQaRWtM5OWBE7moNRvo5JSY5xSnLg/oo2vZsqLiET
MCYvt3fN0qYEvS16DODEcVKVo9wwLQFJGYArETLR5RiUjQz/mwUlxOy1PkHOGw+N5Fmm+4Lc/bfP
K64hav8ZQDZl/siDolzjwJ53kvqCOZ8ixS9UHKBqfbIBWSNJUIit0eDRvqc/ITn+7psCuwFxMggP
LOxrFerAZZUnZY+3kuX9cu8S48ftqVqojOD7yNKhrgiu3GsoAkOi7o2ONyLPXfsK2lWQNoA71Ldj
FjAp0VE2+SkwKBnSXb2x7ezE/5S9v8aEX/GGUAe11MzwcukHmbSkqBOko6bfJcV74+n2KJd2NNKp
yEWCoQY93gpeJPZEyqKutI6jftSyr8b7wWSoj84tFwBiIu5RA5J8aJysQTxxHFA5AgHNyn6eQyZl
t4GMCIhty53DZpVosRIWlHgdyOGmyCAV5q9pr/1Af5BfUGis9WsVzAU3BxZtNLzDWyMfo8YmWl1a
BckhBhOLKOTRrnT5doi09+9rTBUqpHOIhWhXcTK65BQttlCuMMFeisLo8P56Brh6kKOHu0bSDpfP
5ZYSiWHyrtLYiYnX31I8395RC5M0I5dxp0IfFoyfSpTbAhpr5qUsTyZ6XvqwNH94/YqJhU17YUK5
uyvGstgaYMLaargB6hW20AUXhif4DH3FzsWDVVkAty1B6O527OSm/R3kPAJqHMGyiMpBoE8rYc6a
LcXfF2MKPVW9Zyct2aQEwwm0nw5UU80PxDsXg1I8vwGWX81oW3bqqt84Un6DblxTPKYyPtjo34kL
4CJ7yWdMnt/03hof+MKSgQoBh2ZOZqK3S3Vjo0QjQtywk2N95r7TrSzZUjh38X1l1400YxVva3bS
xdaKXoj7YAlQbu1n8cU2ueN0Y6WPNF559y6OCl0qbygQRAXKRsR7FTBG9FWckuHAN45Y+fzi5phh
3wQYTOQd5qN2FgN7Rmp2JCvZKdMee3tCjfU568DxAP3GMX43hgm9IsjLABOL0hoI6C9t1ZUheFyA
KIyNgQ5Qp5V0K35twTHgFkWKEeEnqpxqH0BdA6qdji4OEtivjPaxRhZNo9/f7X1sZErmMsSsFUWV
YRR63Q8QVytOSR9kRpCn4bR2pS2N49zEvCnOVoWnVi0zMNaeQF8aZsMLBCtqlDpuj2PhcXAxDmXp
c6GXTDCMIypCy/UBJLaaLYLr21aWNtj5UOZfcTYU4bIxjyQtoBLdBVX+VzN6KI38TrOd7a4szOIJ
PbeleABdeoJrKWy5k0DDjr7RAO+FwIwve/4n6eS2dbufJBZh7MmjVqDR5r+NVfEQDsiTPJrZxUk2
aZAjg1e3D7zexWJPsxWnvrh4lLqOO4tToB52Oa1Fii5TMmDxRgr0sfmpdoLB2Fr2ipkl7wMi7X/M
qLEbQ2HFQIUAGzEhvpcJvyUr6KDFrW4hCAZhyhvS43IgKdESlgiCORt/tCBmku4vstYfvjhZZzbm
v5/tQZN5bd4C2n0qkzB1ggylO9C1rV0QCyNxdEjm4NmGou5V56/ZiAqc5kVx6oGIdiBrXE7PXvLu
9BhC6DMjimcAT4+uo8G3AIbjU57+NZJDtdYIsgCIubShOIYSSW5AsRCO8HZnOw+65yPOaoxtAuy5
d+8635s1nualk4thAUQMHXnwRKiUa3VhlnUuOPYZKq6goaiiQxvfyykPpvrBdr63+l7TQz3Z3D6w
8ylRYvsLs0polBVa5kQxzDYAcE7Y4Si5jgGR/tBtWoLWvLXwfmEn4imByHV+4eMGUe6O3PJyA0mf
/ESKED4C/QLZFNhraq0LT5YLK8omaV2eNpG08xNKOkTeOfSuGX7WHg9TEFE106/bk7i471E+1kHW
B4IPta7XO3YtqkzLTyX529BfjOrTUK1EDmsmlHUqh8oorAomqnrbpb8zttHXxPwWt8LZKJSVAdqw
YYWDg4Unx94of9Ds1YOyB+//ssqvRXYoo5XIa21MyiKN0u3RYpoVJ71yNpz/bJq7Uh9WbqRFI9AK
Aw5wrvapnBWa0fcyckd4V+u+jHY90o2l85GBnNlQBsKKpsnbboJ3LQJ0irVVCAGq928xPFXxugA7
CQai3HalkacuwB75aUyeihJsO1+G92NykKNHcgKdfKgNXLUOgEuNQJSsy0+eBgqKOyL2Vf85GtfQ
RfNkqB4HmEkkQ5AmnVunL68iLY97YGn6/GT1gej3TH/6wEydfV+56nKPz62P8/fHr33yXav+uO27
MWyYqTMTSpSVEjZYQyZzvFbDrPvE0vAD4gCXJpRAym6gbVGxIT9NzSb2DN/M79p0zRcvnI2ZSxgV
GmTIr8vFpi0NBtSKOJUuSMCkHnL3XpC1IsaSFVTi3JlyBO0x6s3G7M6OI6sRJ6M9CGNPxZ1MVg7g
wqWCAO2tGmMCtai28PZaxKGl0NTYun1o0n3eFuD3/CuRu9t7a9GOh+I6Go1muJey8Ik2iLEq0cRE
vdpvpee7aQfNDuk32rfblpYmDVJ3KJ6AQc2FROTlKUGpnWVRp9cnUeYhz36maBxqS7LiHJcCHQh5
/WtG8fliLImbtAMGZPAwyTLAMStQ7fRBbG5y2e1Z4vqDMH0pvv638SkuU9baMEltqk8FIpzB/sQo
8cu1RPziJILqDvxquJWv1KIcYcV2NWG56n489Omwm8aXqH5/PIp3Nsq1s/4o2GgUz0zblrvUbutT
9arryLqcIqBBb0/WgssElyLyunPaAOGFsu0AJTK90cH2HnJ551lFiF7NlfhizYTibxAtmV3qwYTB
QAUfj38RYPxuj2JhNVAI9oCOwBUG2Lyy16aUdMzliTjJrNjXDftEpNhSdy1d9JaOVi6YCzvK1ioK
AlQjXlSnosjlAa0yf9W9A9q4ipkPuZMad8AvkQBoOWcjrSHy88hxH1vq/DF73TqJWLf2PBn6lykG
C2umlRA9FDTbDLbzR+NZBwZxCFzUOu/v6cSKu5rGf7IOSb2Jas+2EDRozKwMmtF9TfsePtWhXyY9
M3eacLw997Toeap08ujGSfFKjTIN7MYj/mBJtOhJkgZmBxYeR0SRb9R6igRL5wWlN1X7xC7rrUjK
AQRfLt1LJia0x1pjgMAg3hObmyGKDBXkKtLkucry5m5iRA+SwaCvHi3aDVhKnGfgHRs8avTuay/K
Lohsu9vESe3hr57+OQFj+r1rcBDbu0b81dNjG621csh9ikZRtIfM/40zWmyqdJNUB+il5Qd0BFpg
yfK6z3VFy0NeCPCDQJvJH50MSa6RaLtOt5qNWWtdIEsCisJCgDano+7m9h5bcNA4gZ6LkhVKByCD
vHSbhmjHioukOjnV9z7/3EyjL/BqWguV18wo3nnkIOPOWVzNtzNjfpI/JmjXqba3B/OWR1N3Mp4x
iJWAVJwFti9HI5M41rBLqhOjk7OPaA5BQiAZglKUmW+Zo7abrFQLiSgBAu5F6rtkZP6Y2sahtev2
lLUs3Zttlz4wcJkGXaJP96Pd5psJUipPLTOzYOQmDVKpA+9odnVI4rYIKrcZX8bW8nZlOkw+EQIr
KfhP3qb/I+3KeuPGme0vEqCVkl4l9WK7basdO47zImTVQolaqP3X36Pg4ks3W2iiMzOYeZhgVE2y
WKz1nF99x7LdMLrdRlGB/BjXTuw3rlUHqgXKvWpCNRhVIsfLC535GkImT9OHoxm1k8dY43i86BNJ
WnrZhYtdghsDowI4dlvsxC+7yXEw/8uOxfA16+5ABbjp6oOZlFtMAUnc8JVpX4g4ESYcieMWqu6C
S/ZoTl+58hABkJAqn9m4KPxb6T6rVrnl5u9etbdAcctiiUqsKd6peMFMj3oJrNII4gf0mBl7RGU5
DeZB8hisSgEkARg8Ue67aKYZ8jKq88FhxznHEJqvVTvaeZYtuatr78HCRo0SHyhzLwZKAQcb62Nn
sSMvNoCtdOtteTsrMU7rRISwXfNcOmbnEHZM7Dfaf7i25O1f2ygHGodxa9PADIjw9ie04ij08fJo
pc/muDP8edw1mQTMak2/UXhFtxaafRDFCjbNTfIY7CpYROU89/NDBMbTrPycx69jLyOlXvZDvEoI
AEHfjWcR05yCdpudbjCTujCfS466jINRfY2Hez79KNt9YX2V2Lfll1+IA+4FaiFI4F6AL9ZzSgGw
AW3Oo7b3yFDpqCcwq9njt1VePmKOIbGARDYzlmxHw+GB5jjDrhhGAtgpJd+7iqN5ANBPt85QJPfE
6PIttZzcR+917itJhfTVYJPqpa7b6U0jc7zJMtd+4lbNXlRevwITjILHp/1uTXn3WuSp/coIyQK4
xePdqCFVmlqcgcujdMqgi93hR5Nmrc/UOtpNJOLoTu9Lr6lm9lroA5fFypf6tcTi8PgW9HEgWQvn
0Q7csSdjSo509q16V6RPaecx411yDhfHcC5FuCXjkNiD3hiQ4vhWsY/c4Pr3Ly/6+feFW8JBclTG
Nqbu+HzXh1lxNw4SUyLZJ0dosOhKgJXwASsY1HtnRpHF6wfQNH25eR2LS4HBMnUZFRcD2bqlwF8d
4/jYgk8coOnVbmwlb9mlG64vvNR4yXDblzEIHNVJnn7q29Sskk4JE7h/rv2zVsft9UWsbBUK7hi6
xeeB0yCOo6hmpFJdMyKgXRnAb3lws0/2sC86WcxyaUqwkhM5gheuGYrTs8KMwlz5igDGV9yj7pYB
cVP4El/1UrJxl0byXNyigycbpzvxqLsxxKnGlyILo2Q3FR+gEM+MSeICXGozRi8R8C14YSt4PVFd
A2ePRmpokT1mrGz21HaSC3OpBYsIPIzLtPjls0LixCgHg2mgvfbt2Ny0Sba7rgUSCWJb1+zkGS/+
SEg/gMMzyB7etU1COIyJKnT5Xg7Va22TKoyNGHiPybaj1guI5PdKKeMHvjx1B8O8Jo4ePgRylsLT
WGWWOs+01cKSsH1UtDulqX5qUb0ZQHBa805yd1ZXBbZgNEKhP/tibmSuxqmYOFZVKP09SG49h6me
qv64fjaXN2fpXUe/KoDOAEkgDo1YRg0Gh4SoYZOMD1k9vHC7yfEGzj+GCDnsef7kJDJH5nIjl7Hr
v7G5cH1IzLLZZYiZ6+wXwyMJCEcV3CDVcJe4sqzj5fogC3izf1Bqllrh+VWNba6pdRZVRx3N+WQ6
1sq7gUZJAP3dZe5Bux3eFhxNaMrFqLGxgvBcueacYsPLY9YgW6ulT1krwwG9vE2LCHS6AxIYieGL
eaI5B+u4TavjUM89RmYzZduyzLnZKkDKwkmLziHEt6JzljVpmWJoszw2d1l8wFZdV7vVRZx8Xnx6
eBJXY6rg89a3g8u+X//65bODH//H18cE5JL4Pz/0JNWUTu1AqhTzFvSgdll4YCNpvDJSDqjjS7Zq
TZ3B6A0DDTxM+MyCOptI06TKkEBamaGquadN7LUqMnOZr+Dxvr60dWEAu0ZvpA0rJOS1zJQZPG/y
6sjquzx/s5BAj13AKNSNxx0pQ+Xiyog+M2zD/6Qtx3jy0ClwQByFQNoAILQkmr1YCVrnw6mPMflU
Fx+xyr2++HZ9iWtXFhg8Sw5/OTyxwKklA9DmBsQFJgP7an/XdIUXmYrfjvt03BVEFmZfGtoFEvF/
aRwxrpoi3Z61KUJoCI9dmQ4j3BXUi68vSiJEfAPbuGk7ZYSQhKsPZpzdDYr2WEezbHD7D0KNeGRw
GeExAPQYwY6gjRWNi1jLbXYENiJQ8oo02VUTWDLKlABudoym4UmjpbOpO/Uj62nhmxE5qkmWB4PR
O57GmHIH8JgkKJjzCdVBGhhdnAUK+I8e+rh7s/NS1sezQoSKyPnkNy/3+UTNNL3gllYgOEcfxI51
yrvbJg9Rrb27CLYao/dZM3muOe6BtnLIIgDzzbLs/ZpBOv0Jy707+QmTG1GeZtg2df5QlHsjiiWe
nEyAYPGsHnnTZFlj99myvZpKPr+mX6e5GsEuYICsaCskeI9lzQJrfqyKlw5yrivx6hpO8lHLn59s
UpM5GMVQISQr/In4iWxUQrYIQXfTsip5vizCdPxsDqbC12/ne4BBAfILBqnwQAPa9XwJGOoira50
9RHxtA/qo4m9cfctMmW0mZdbhbgGkD0LbxwCONGvUvU26RWE78fS8TG6DEjs60dxuVXn3xeuDAa7
22Rk+L5uebOzdceNy25+oyECDb54/1F+BGfF+VaNVsao4kbpMWntgLeul9w+fAhPGqEHOBWQlUGo
ey6hIJWamDVLj7XzgA5FxgJa3Nzvdi5CuHZ9rFCMMxTpse8APe5TaxPf3nx/LkJwMSew+bRGglUQ
DuxyQBIH1496TZVOdknMN5QpsvAlydOjmf+OUQBwZWzaa7p0KkBwl0Z7Io0bYwFT+k6q333T+Kps
tEcmQyhiOHWFMfIcMrraV6ddbtybMuuxQsq1HASuHBi5ENKKd27KpqRSaiVBPaZHRIHOd7qvyWPG
7rrorUAZrjXudPdrl/zqyE/F/cXSfdJtacNvjtzOf4dwN12j5xHTouQ460GnbzF+SmTtM2vbaSP5
DxA5OC4XnC5K1A9T1Wbp0RkCg+z66FMji9plIoTrbzd9b1OapHhRfDW+69o9+rOua/ayEee+CnJ1
J6tYfsLJexIlJm+AnZYeU/uLBn4Gtrdrn9yOGnguRTgOvAZajEkF7FW04cO+Vv/huJFORkiGuYFL
ChrgoExZTJEPLNW7OttUbMdlHYZrJuBUhHAWRua0Pc91aHbroV7rsP31g1j9vo26AjL+Dtx94VXk
ikZr4EIncOs9RfW5zDtZPeiT7wu/3zUwndQn+H7nPsUFSIWfABI/yajDVjX2RIqgTgz16LTBePTR
yrd69gAKL905Xt8o2UIEXRomlDqbwsZBfHFAaen4LloVB4mQ5cG4uBYn6xCexcHBDGcLmvnjkLBt
3aoerRTPsb515qazj8jV5OXL9WXJzl94Ja0x0QCRjZ0bp21kg8w7+G/fF57I3gCWIBmX7xu+YwAu
WPLKS36/CEWipAwk0ja+35Qe/5XLJmBlnxceSKPN7KbJcCDoWa6/kO//aXMs4WnUaWs4sLXJsW3v
rXrbyyKPS51Fxkknf1KjC+iocLmTpHeBcJ6roMCpEm+mxbcJyX6jHvaNQWXx5+VWQRhqCTZc3mV8
ShBm5O0UT02nhmz8HBUfBSBvru/W5SU/F7D8gJM3o0w1p5pTCHCm3UD6AMjvakuDfxGCKj9Q/dB+
R8QjcbJiJq2rhpPJgnpu/Vl5MblEyPpW/RUibBU1jMbKykQLXX7Xzs+449cXIfm+2J6SMaJ0c4Ta
ASe9xwK7kvVYrQoA4aqOTOcKMr1FektDmlALqfkpTX/kiNqur2D1rFGSRFkCHWkX7dSWrdcGB25k
mKSgMXSihOxASAgyLJDWbq+LWl3LUvgGFKHtXhQ/62EAaLaCwzAJD9oI8HIyOmyZBMHGoqFUj+fa
QaZdrT4lWfnJ0nJZCVdbFQL0J+SF0b190ZtqqMNAldbGjpEM6IAZil+Jeqhr/qaAjdbWZtOPG/4L
8MyVlyTpviflHu2sHsekAqlvx0EFBPGS68eUzgJSIdhNPe16tRt7PbQMv/6saCHXQrSR3X5yGOlH
ndRBnfECUk+dJrvvwGgSZkZS7J3RKoK6sm/nZsdSAJYHjmEMgGFy6tzsUHcAfj5XMTaMObP4FdXG
f7itpwKEvXIq0A+hUqOFdnZIx4d/uaunnxcsWgOuYdpMwF2eI29IgvL9Hw7hZHsEW4ZKhNWXKj6v
2PseTOyq5Ptrbxjquyo4XwBObIg54a4aGS06TG1Xpt/WO+4+u9pBvz1SwCGfSBE2KarRlKgzAxa5
ztAwmAa/r+/SSqIT41Y66pQI2dDYLaaaE8XKUG5N1TAt3i3tEyN0lwBsVX/S0/KwTM9abRT0+eiX
83M/3OwkLbNeYHQzABpmAGLjXIXLdq6apHbm0HFYkMYskAQRi1t67rbi+zA6wNG3MQIjoiKhgbWs
cm2eQzqW4H/CBGLjWwrtPo+ozW57XWV3ljH1klr8mmbAXGtLfVxFoVxwLRk6VnmnwR8YGNhTwS0y
P1ocrT1la3X36GTqJA1Sa/LQpaai0LPARoqamE40MZqY41XVyK5onT1ndznZZpFkN9cs+akcQRcB
Ql9Y5VQv64q+zLTZN+X0+bo6rh0YcLnwjOLcLgEDaxoR0EJNM8BCy52VZI+WGhWe2Y+P4Ex8AGPf
7WHggl31V+Cytye+W55oWeKoEMj4F6u/L0kdVNNrbw7/YEtR0rGwKgtvoCpaI12J6gGQhaGOjkk0
NKtzGVzfurXTcVFWxtw7wFBUY/nzk5UY81TBEZ0QiqUAw612CbgprktY8X1QvEGGGk8nMNPEGay0
StPYmhe9HioffFcV2A8z+v0/CRFfNSArNXaWQEg5aCP4Ec1NVdjovtRlyFjrq0H0AdOA0rVYI83I
GNFiCQvcds+Vn1H70Ayv19eyciR4mZEOW2BdwVop+FcU+GiprVDwpZpfYvdX/g9hFPpLnD99JqAT
EC9+qbVzoyj6DAz+x4Z/Aek1TSygBr1cX8bKTsFdwsQCKEKW507Q3b6utXJSlDlMuUfbZyAeWzcP
lAFtEeyeOpjtMawiZt15E1sT2uTm0BirTVoMj+0YbeqGfrl9IUD2wiOHPjZ0yAseU6U1pgNOLTWc
lUd15r49Z35TSXpiVw4dmKroxkYWD30XIp9GObLZaGe8aVH5pE5P+a9/WAO4nf9gUi34YOfXnCgu
jRMnwzWvkq3S9EDCd98AeS2x9WtnvozyEhwMupjEJpVpsFFp7waoVq/vJqXf0qr9kiZUUtBZcz+I
CTR/TBOCyxqt0OfLsRuHNoTFsL+uG3mRrky+kad3aEndUm60XpslexZrd6SaD6wpfzS6ywFUEX+6
vqsr7w5+BjQQO4rIUXyyR5JM6D/O5jDvx+2QJ0+KVXzuMvJuRAkyXJNEEVem3cHr+Qc4EViv4FwR
TrEH6l8EZMY5xBylvp2BZ/aza9wejAyuGiT12G8mF83nI1HyL00HapQyMgd0i9jg8Lq+8hXnARHE
MiAGs66i8nV+AHHjNKqy/JIYgCkN6MqnyAWaOfVtGfPByrAdFg0Gij+AhBiDWnTu5IWaLAwlgVhh
DnVSdo9JTN+pMsYl8j9dsssJ8AxyxSD3amNyv42IE3SK/Q8hLy4+Qmr0rAPzXLRlJMoru+i0ORx5
sjGc6tga9s3TAwtn618RwkPMhowxbhhziJSAR8ZH01WCJqZ+FsvaRNZMzRJ+YC4aaHjoVzjf0GR2
wUGq5XPoGn48erls6Hrt+wuj25+LcQlFRgfwLtggVQ4Hv4+fbFXiJy/Pn+CdL5iYICbA9ABAsIR3
xc0QI/d6OoVaXqHl/Wuaq5ta+1TEMZgTX7T+eLumL6C+2Kc/lk24c/psJy6Lmil80O33ra/E77d/
f5kihgFB2UL7A/V3ot5dbSJFTtspbPcxKM6Sp1l/SpPtdSErRwLt0vHCmADTQwL1/MgRxI123U9W
6ILM6jVr3v7l87iby1MPZ0/cIzPuCIiyrZAVX5l1l6Jb+bqAlTPH7/8rYPnzk01CqxjIMxkEwBTs
Gr3BKvrAdV51qwcvd+33ehxcl7i6YxamBxbfApME+rnEhDrDpKbgc2kAfhbvCslzv/JQIkcH6EZt
ufWIM88/3w59w3jT2mEJHg/ckyPL/mEBpxKELaN91RNucTtk80+KPvXUkDXRyNYgBKxdGusci7DD
Ltpo2kZtAi65G+sSMFoDZAX8LaIBGpFhlWgotsOE3yM1W9KDHt3+kOEg/opYfsKJZimgB5s4Mm9I
87teoSzW0KRf2dvt2nQqRYgXrdwBX+2MhaTq3s53uqxguKiLYBMBR6ADmhHduijgCt93SckwUpPb
oZV8IxgvHXdV+s38aObbWzjQyI1GaiQqlk5rcRpZYx2Yzlhph3P+wZVfbnV7UuLs+8u1PDmOqu40
AntrA8W29wd1w9FvFJk/KxlN8fqG/V2HcOwtH3WMGWMdgwZwkz1IeU26jb5jQPP6wa/4SVjPgpMH
YivM1AuGF3xryoSEDwkV63uuYDr4mZp+9i/adSJEsFV11OnMdCJAn7fOe1Loezvqvl1fx7Iflwr2
dx3Co5tNupoaAxh6EIZ91D3dxqyf0IQ57q/LWTO7eA2Bo4LpXbS+CHLGMs4dnLkTKiXQEwIwIV//
/so6wF6LnBdgDeBRigFKPbupNk49INzdnVXcdT/t+PYVoDSJESHMb8ALEkMT3eSATjeIFXb5Pf+R
phKFWluAjrSxg39AmCa2sxOwGTLeW3gJK0z9ZbWfNAfjdhBTUNSjhLTkCFx4PYLWkgEhnjlmeshH
fzI8t7+79RSQfgZzHkGvOaIYMXqYiRWXJEV6Ggi8GHeONqVOd3EiI3a5vOQQA0YMNP4DLx0v+bkx
cTCEWDYaCPqmEaNnypbYx0I7tHSnq2/XF3R5zc8lCWYraYlKywaSlPGTW98X6GXU0G+U3z4edi5n
0Y5T80gypShzVw81Mvim8dzVuVe1gDZnQdMc2tsHBDE8i1EhuNlAbrmYOXFcoDTk1NZD246hBYln
xY+9rXn6LMkVXV77M0FiiqWcqtxRF0GRo2/G7muDXpHrJ7SmCyjnLwy8yzCiqNIDUCDAbgSg7Kqo
g9mkmadnw/eqpdu0p9/1efhyXd7Kipa5hj8zNLBmooordRz1nTaOoT3YP3MCU2PL+FFXReDVx4gB
mp0uAmOwSZo8y01waVovydZMJGdyaWlgwkBbvAQ+cFJFRsO24pWexPi8/U67Q5M85rczy5xLELwW
y+6KsYiMMYwo9br20yRz7tZ2iCwkCuBCVtEvIvjAauLYqaGzKczSya9a4vWxcbspQ8XmrwjBCS5i
h4zoVJ9CA55jOwcD8oP5IHFSVxI/SD0A058gP6jixIV7H5eTofcdtKnnd0bkM8Nj9Y7Eu1jxcR2t
adORgMiKHCu7h/qaiswtHEoCX+nc2MR9U9CmbZHq1sGcwDvMVdy+eZCARDrK3kjxiJckMieudUaJ
Hpv4u5MwjLgGPd1dv4gr+SPgviF568CbQP7TEbyjPAdXR9ejVlNVj0Cs31LMn6uMeGp+F3ePcXmf
98VdVd7syEIq6h1I36Mt/IIfGYleAM/pSLJz6vrJ3P8YanOjMvMrSF9uToNDFHqV4JGjQoRs+Pk5
6alVaGpXIunq7ln/a9CelOTz9U1cU4VTEcJNzWiF9vOuRr61VQI6TI+A7pPowqoI1LiQpQDEJRJt
56uolUKrqZIit5n1sdeX7ZOuDhIZy30/92KxU5YJ4Hd0lAD5X7iswAAy5pFjGcrgbgG//VzUjk+K
/msO0HzgvPZeym9nMYBMFA+QFkFH98XVpUqGMJ/hdIw29ixkKH9eP5oVMw1lQuLIgHeOUEKwcSVx
esDqRFNYpo9qTb0Rs3t9enPFHd4y+l4Qw4KQG6H4+eEM0ehQHiOll89KkDWzX8gCpZXjP5MgHM3E
ZyXrNUjAiTgfnQyiY/nfhZNfaNbR2rxw4yEHdr6ACr3bemMpbZhY9X1ZgJ8100qPtdNTnelPTlwT
j2qmBx5vSaJnbV0Y0EEuFM38BMH5ueB6TJoy6VgHFwoAVEnkD7f3JqEPAgEFcAMWeFgxlWREZDK7
KelCBZRNFj9Mym4cALe1ua5na28Q5ACqDbDOwL4Tc+ClqqApQoEcA/PNXblVOXlUlX3TAqR/3mtt
ElDGdrEzY4ZHAnmynM7F6cFvw0O7EIeJzhvqVbMSG7QLWfqmAPku7+6nDp1t+e3NUdjLE0HCWzEZ
ADRz7bwLwRKT+QuQWV7LSidrGoFxUPwFrIrL1hmUh1I7q/IhLPJ3haKVTXJX1zYLUGxA1YPLg4kn
wZDmejfGFUWJry6cbQtbqnXkzoidYM4lHuKKTw0sDBSBTAelOMxxn+t2DMy3oShYHw78ZY6HDa2+
xQqKF1G8TauP6+q3ZuYQhKAXF9HvJfeaaRbEZC20T0/sPfgaS7/Iyp+KqkrchZUnAqWLv3IEDZh5
rw2dmXVh+pvE/LH5YXxth/Kx/iFx6da0AIk6YKSD1BvOu2BR2zIrcqMa25D2QeuZstn6te3CxBum
Z/HagZVQqPEMNC16xnkXdlMejhgZiermxXZkqB5rq0BXB9RsgaZG3uZcAwgaFfQBUKXhTJPgV6zJ
2pfXzDaSmmCHhjKjwCroslmmuTakUQdSv7DMfpv9Oxx4rTtUGFnIvtpse13J1q4OVBl1cqQ3MXAv
LMdRjIYB/rALI555LPloqh/FjMKxLF2wgofmIqb+K2jZ15M43h1Q29b5Iqh4MngWmGw8gEJyb5Dq
rTY6T43bZ5OW2wKDvL6Z/8yAJ4hDlujgShkdP4Mgr45AdZkkFR4nrlbO3Kp4nJgORpK2fRxShiqu
6jcWQTN6G7RF8a6q9MB75npoG92njvH6D3sOW4ViCFyYi8C8GjS3KTtcOL0zvSLfO/3RtoHjLsOB
+PNIiI8I8EDRl4DWLeRjBV3qCcgHlQgWxBpscJSwh3IaX6uhx5AQ+LbViQRFZgYpe3fa+PsIQuvS
KmykOpjfqM4PAKUGejk+dQ5KmhrdVUb+bBfahquygdu1q4u+HyClmGD6QQRxrhsdi1FyT7EhOdmX
9YFiUNKhtzeWgYEELE5L8QmOg9g6gyyua6FpcwpN9ZFpO+3b9UNdsQtIG6Fsg6YysGWK/mKZ6HFn
VvoYpiX3qndrur3JGAEjzBseUbRoEnvZxJMLNA+JHlkMv7+kqV8jH4aWyetLWDE9prHUfBcc4cu5
Z/D5xZVaDyP4PgzfBiLFVB/b6YdhvSbq92h6cOpP1wWu7tmJwMU4nSwprkqXOhFi/Fo5KFz3nOLL
vwhAUheGB+cuWjfUOMF9FKtjaJmbxg3Gf1BcRKHoaoaniw4mW1hAbTbWNLqkD2Pb9Z4c/S3RJM70
isMBCdBcAAQgrlaFqxHrrVPatdqHRpN9UWZ3285t6rlojKQlB0eUleyvb9nKg3Aq8E9u4eRMTDOl
bdpofWjnIG4bt0AL9av0k9reHsKfyRFs01hSmzc55FDHfVQn575JutfEbbb/bTmCc9Nog87YMOOE
AEfb6U+keWX9xyiDqFzTZACvoiMKyM7oEBIup06A7thxeKB96s3WIeKSJ2PFQmKGhqAsv7QvAj7o
/KaU85ABrbYbQ3PqPa6jhQWtH/zj+l6tLQJtbAsjKfwo8LGeCyHm9P/XkQHahNOXUsZNsSYAKT3k
o+HfANZJWIWbVI2aD80QdgncSy4jUZd9XnAwG8fosnLmQ1iPwWz7VOZhrt3F058v3EU1RZ/dPOD7
jrkdWi9iO027r6rNICs5SwSJVEIgWCZaBpzC0OBBk3u5c3QnP7eQAZVEmeuCMHvjIri9LBEwp7UU
JymHkFi955qpH5PJo/aLOufe2EnUa02H7YVJcUHxdC9ip6FU8N/TEac/f4CWwlEP4I69rsHLCQgO
D+KL/4kQNw5TC+DMcvohnHm6A47r2AITzW/Kh7w6EJICoX5zXeCatTwVKFixhpkapzMEkv5bkT8M
6aGsP3LZI7C+c2i4BNwFQOrFZiNlsk30yqpDqAAuasL4kpks5DQy/oXV+7Nwhvy/GOH+oMYd5egF
htqVwczNnavIspGr54M5D+SjgE5ygYBVoPF+bGIYgLpRhwfa9/Wj2w65H+kNe7BHUDoWndrvbT65
+4ROluRtW9tHOP9ITaI7+xJfyZoo8vsjpirL6JOm3htj0MsGN2UiBI+AlwthigsRWvkx0TjQ3E8u
RiWua93aQf3pZkRDo37ZZ07GmpGC6ygigGAq6FSJK7tWP1goAcEPuCAYXrRwONEwRdXcAVYSHXpW
7fH2M+sOU/5jsjKvJN9Mh3l2KmuuWtRLvLyo9YLeFxXLy37w2jTHzjFGLey0D3Czbypt2Fb6g8uC
qNH8BT73+i6uHRUY4VSwzuPfF3nK0kgmkuuzGraA6/Xx+uVPIzH757lSFMmB/WHhuFgbUix4vtE6
bYvzWwBpQFVoRNnH6act58+pekR5YYtUtm81QavNPoDhPGPgXoNktqJubfWeKPt52LAi8kztezUc
WvZD7TCtRO/qut9c3wtt7WZi6Ab7Aeixpaxy/vY7lTuxxsBo1Gzuotb2y0h7NjriI0wHgtfBTHeY
rYUnDDjlb5Z5R+sjjIVvjnBDjGPf38EBCqpcliLXF7EX+0Zg8pCkBMa4GLRxm0XUyTENhKyBWRzc
1PHAb6Yqw7EovyssO4KToAaTQWEfRtCnlt/npEArce9Vc7OLDPe+6ypPaeKNkz0PXXZ0uObHfJA4
6evHi+1b2i4wKitmazllUc80HG+dfXadxJvmJ7V9mWsQbiOYrhyk7qKNO/4urK3JDoVxX7EwGRME
/yzQtWbT5MS37BFw3ZGHqsCRZMfr57ui68uIxVIHWMAH/8wen3j1UeMMY1Rg1qLnfHqZSj0+xMyo
N4RNsg6KlWuM/ArGjBZXeAV9Mu4Vq+E4skrh1YHyYtqOWT/dW1PPffDF81eHdtVLo7jK3fVFrkr+
g0eOoSt4M4uOnyzS0qmlZajphIMD8B6iBtr0xKcn1sTbAbjCcyO51RdmGHl5ZBvRXIW5AFitZdNP
5IFqKwOAZNGGqfOgTw+/r6/mwrXA18G4t+g9KlC4Wudfn2bFHFSqoX5TWuD16GjioR+48605SvcA
X5fRoVyoiCBPfLmGWuGDO7ThAFiGEVCbHlPRAYFsoGTbLpzORdBSmUL2C10KIozb0hhK22HsQq3u
ic9J7Dygmmh4jpK+6T2omLDfsr6o1c1coKUwQoOKkViTKt28KwxitqE2HripeUr2MJdv/OYAZ1na
iZhFQ080Ah5M2+sjxBjMClSTesn4cV0rVk4JRUPcriUNBOUQdJwTIweD1dyE9px87uY6f2HVrPmG
G2lfrkta2TKMgOnoREbIiXT9cowna3EKgt7KlEFSRL4BAuYZtC930ZBv+ryTwbCtrMrECBW6++Ae
oeldWBVLZ82Oa6vG/N+x7MDHc6far9eXIxEh5jUwv2qDlBoiNOWex7FXa0+DbL54VYaOAhHBxV3y
TedbVqCemqR1VIU8tQfkZooeTkyePxXRbEsu0crpwCQAGRm1SQwyi3oAZt7JbcuqQfF4Mzt31rzn
/X7Mv1/ftJWriuYETEsvrehwnAUdKKIKCUGSNaHbF1bhla027jul1kE4hCCnbJN8T7o5lTSSXNhx
a6kcY8Ycq3Owm4JUjaq5oup6ib6IwgcNtmeXoUq21RAFuvIQ3zz3sIhDBQwNUw7K/WKW3IJemO0Q
leE4Gw8m/8gLWWLisurw59FdYCtRikeiWfCuoqnoUiPGaeX9PeZequihsp9tDQbo2UTBqv1C0+eo
vitkNM8rLxQmxOF0QkFwicW00dzlw6ToZROCy4feZYo9+6DHk8U8l/ECgEJgk1CQX0Y54aad631t
F+M4kLkM4659zTX9vdc1vzfiIALpDPqFaJB0VaDV1uS7iSqJ+S8vnY5uN4D9IOtmIT4WbIcWAepu
VIcijLM+oGoMkBTVux1pH+PcJ1JE82EaRQnCr7kIXaa+DUgkRrOMkmr5oWe+riBCsB6JRYAXNmhF
SIrfU/nSodQPwJyd2T128dcqCe2bW5wEgUK+L6kMHQDRehGCKcrVbE/RZM27l/qHXYP9gFpgZlkV
DeLsVjV3WkgofzcPucRMyD4u/PysdZhDJ3yc6g+TFvTRy3Xjd2liz3+8cGlBnzQCVxjnoTj39etE
9kW2N6v9dSGr2kuQgXMw/Y5WR8FjiImrxBY3ijCz7+PmMCUPxJJ0R6zs05KYxvCKurSEO8s6Tx5y
zlxGSZYUoQp0OK/PNtdXsP55FMTRK4VmKbHlvMlKkxgKLcJRCxrd9uZElpe6fIVgV+y/EpZfcLKA
Qu97tEwWRZjrZDvmMC1Fsq8ye6eR6DBNheTc1xaErmlU89A/Dw9fsGZJ2pGSo34XtiU4LQ3qU82/
vmWXxXAYSeTBl0AbtBcXLrAalc6QjSNWRKOH0U2/xHNxiKwOGLrqg9ICL53kO1Pr7hNN2Wjz6I91
+ZiSVhIVrjy0Zz9D2FjDZtwtqVqEs9VTP03HZ7TdbnjZ7mywsGBm4VfazB+Sta9cKwjFrCycJGCx
XGAxADjUUXhfhFZvh6Ob7xOeHkAjtW2A+zjNxQZw249jMnkaWLgNPvt0zFCEz8A4qPpqQzc1Br69
6z9q5RZqcAHAV22h8//iDek6l5NZV/NQmxp0poSgaQrySlbBXTHwkLIwwlrags0sKFZrl8ow2XaO
nq7D5ICf6znJXhJG/KqhXju8NPTz9WWtCkSIBeirZcpa7CXB/JIyF31WhA17tnvuJdO2RqEyTR4b
0/Z4pSI1Qm83aADPNpBCNoHtcDFupCjl3GctzIFR77t8M2kxBuUl+ZbV4/orQ5ydiEtEcy3BuhLk
I50EEtKv6SyjH1mRstD3oHUWQxRLBurc7Dgz0tiksFkYs/exfqfFG9Xfrh/Qiqk5EyFcwHQ2baoN
FrgS1P0v3d1d/7psAcufn9jNFpcpUhssINEPBJ3SpvVNyTqJLVu5zmdLEF6XstczzaghpNXeW7XY
GQUFSNnkxzKcUJkg4fbUTdOMeONYaHVeYgQx+jDpXWHI1Hc5VcELO1uP8CCbKTFmyiCGzJ1P6U87
L7zKSrwo2aJ+sLHz73aNZCgzfWeod4zkHil2bIj8uXx2O8XP4f2qB7WYPaIc6jkPsvID0Zo/9Lbn
unQ/0WHj6LU3AuuU3enFVk/bV3BYbGd3A7I5z9V/AXnFY/Q95xPo5RhydEFta0EM2u0MjBCO9VPt
P1OwzdLsZVK/j8jUtKWOlpA3N3lUNdnru6KjuGpI1Sw9CGgNEbQo7Uc9ygtWLU0aRC833Moke74u
YWFm0pEEQLxyrqelNbGKWLQKdW30h/+j7ku248axbX+lVs5Rlz2Jt27VgE2EeoUsy90ES7ZlsAVJ
gARIfv3bdGWlJTqu4tq13uANM2URQn9wzm4ikCxPIXmP7AT04UcLm1CRgzA/t2HRHVr7rWb7Ynrv
k+z1zXaqE5vTYhw07Lll3R3s6LPjXEmRvv79I8v/RRfW9p9tZj1Iq7MqfN9Y17UB6Ph8XnZ8OLGb
19W9Wf0vWtlMthX44+Q5mIrQDS6RqYs52yMWioNuR4jJ6Pj59V4dHTVgDSAS6sLYcSvMMTsuXm28
6/AGvirDeDgFgTv1/c3SGmZrAOu2xeL1P3j157Y6ESsenZVVInPVhMHzc3P6ufW4TL10MF4Qmm3H
N4Xzru5RbDgF5j/Vzubw8wzixYLZaAcHQhGO+368ZNHNcspC9Oj8BxDNwD5HJLQtA5FSVRDcCbpD
FcSo/qjlTNhxV74nbbKcog0f3ZTP2tqsaLspXMpbjB2bo13XLOmoq3Otol+P7VbxzL+6tFnSYuma
qHDQJcL2UefHk0iH8pTK9LG+YLzWF8O/mHcvd+cqrWgpj3aHSMhUUxh/DgMMXn9Z9ACpKoBWoXO7
ln0hk/eyGV12LPKqoj9giuJqvI3yO49eyDlMvFP50mMrbi0uAzCJSs5PcpdhwNyK+XV/mCOXx45b
nQuADkpNz2Ez++vvECDo4GII99K1frNZ3fj/eVf0At0CibhLTZNBaN6FnPZyGxUntHSOnQigReLx
5UPb9iddozkoe+3xqj9Ew4OF+9Z3d68faesfuz1CnzewWdZLXjpkYWUP4SSSRvrSLj961s7vnzp3
/5+1tFnZMH5vLWZh2Pz7yqQgx/N2x8bzZXr7G+3AyXBlRa/KX5tDtGd6bvic9wfuokg9GOusqFkK
K0AUi1GfX/IT7R1deiF4V8hwI/bexgMkyGur1ehX7n4R1hfbapHP+2zzL69366ezDgp60DNEvAEY
OMQFtsM3gOjh9119WOzoKsQ5ZyGJzup7w8Z9XpPL0j2liW1/f5m8WBxoE+8JpGRBbkW1fRMl1NE4
Lx36d3BK6KraMrCTVrneWRuEzb7XPMhILXiSj0ycszmExfos2/dRw/SlKQ2svMaFXkDuv9h5DV9S
jXA1ERVkwFxalztnmQdAtzV+SnUSTCJMPVW/r7gZMpoHBMpakY7Lgrip5ZbOve5CnqlFDdDnlibT
nukvoh7P7JARJx6n2YZ3sQ7iZcjFFQqSJHOKYrwZyib8WCNJn5WtfzsPg5PkWOhdtVMwU0bCL5b1
fTtd2aZ6I9vw/H2eLXlwHsEgpH5Dzklt7gLinBfaqTM3D5esWzQQ37bVxSHYNcno+E1SWF0dL9h5
aZXj76WlBZc8J4QmqFRvrG56KrUcY9aoPim72YodB4mhvAH4GoJ87r6EAWeiF/PgEjKkpHeBdaeq
2ym9jOgZd5JikH7So7yyd0r+thJLsCvIEkF8VkVpNzKTWDZ/Cod6SvtZ1BlpBxF3jUuAUcpZPBRM
7oguitiZ8AN/JGWq8hkaHq50466Dqd8UANzfWvQJ/m0i7pvZ20G2kcHsz8vPTYmYSnLmpW7lwpqA
jWMM6se870wtd5Y353HuFE4C54UisbTO96QvfBiJLvVZB2342PXRwzJA5F8FdZ0K/MkfoKqaX4wN
QKhypOOucF1yC5YJXsgsWkBrKMo8JkUw7RUdZGZNgb6kKu+wxQI3LsvFOytnqTIUtwAub+uyOKje
/TJPvvURUMEBFimlSXIjunhCpuPUM+Cnk3NVi18VoldK70pffnm7LZCcY9rWeK8qeeVPfezk9K7T
H5UfXAGCHZctuesC9zIsb7pwXy/NfmDDm7nfW9aSOqhMIqKIm6DECmDXDfDepTJJj7ebyA2WEpC5
c5UaaKtXgRVHEyiXX41txcabkgXHjLjoNM/GqEYi/JpXN9z4OOjq2GNvOQA3rL91cj/21L6A6Wnn
+W/sSZ0Ygp9OvnUEVuxtBOIkssKbEfC9yuOhNuIwSVwdb1o/BV5Z/TIMbtPKJoqoxRTIccY4jyGD
RkAXQyciVeREaP9TSPSylW3FpBOLCRqCvlR9Aoqx7t8x78RdfmK4vvM3n72J3ME3Qbigif6bHcVV
e0XG1IlO3OenGnFersoorFq/nidxqBkUxXZ2cVvLJLD+w9HaXAxLI1ROzSgOBAiPMvHamJyUVDg1
I5t572kzQikavLJSWl5WeUQkuO+6uOwiN4sCpWNkACZgqawGSVcCBMOAI7kFPywDse6xr5ovdh59
oFNYnojRf06I415ETLYaSuHK/6lQCeVclImmoDqEc38eDZcOIDv8CgYVCYy+rFbslPzgywdTXnXh
vU3rEwnFn4JCrFXLBS4ZuPQQZedNAIpsvJi0QimJhYfRLWINw4XXg41TLWx29lhNsGDVqB/Wbgoy
+fDLlbZNDzZzi4uSeQIJv4OFKuiykNhuT0Sbx/bBszH6bl76bLNNUTvUg4tiAXcucoobK8/jwnLT
1h3S18fq2Dp93tIm3lSzqye3wGzkZIFOUpB5fou82ilC2PEOrWxRHLohijEvN3ZpRb2vA5TeRrXr
9R33z0oWA4j3emeOtgKVUw8V1CPCUhYy1RXhSPqDBB077aOc3rTW1/GU9PTR9RWg+A6G9aovtTml
YGRokHSnCGY/kDLR0+8sXwocCOABwSqL8XKsPMaVWsIOY8XvVwcw59T+ODbnz+/+zWRYnrElZQPu
fro3UTYjCJEnFrD7Xb5lE30jwMBDBtmAlb67/hHPlrCYlca9V4kDqLfOZUSAtiwr5sVBYU27dgIK
N1xjOTgYP0TU3JRFzOa9/OgVbVr7wXlh2iuArQNoXFnh+NRB9jmmeR2r4AIC5rvdUi830KX6pMDQ
gvUmddgZ6j0mdZC3S5aJNGmnmikFh5wldREip9wYAKn98tErAxKHCykywyXg/VAwR6jZ+EjA1EUS
URToAZLnRf1hmfMlFaXzFdIUTcIiCW8dfqv4ABPO9gtkzq1dMxNEzi5Ce97dO1avkjH3dDJIijDa
OO+jdv7iOY13RqsQ+s11XqPkp+v3qhTNtQt5mrNSDvvqUB6A5D8bKL9CcZJ7iEgq65wul7rib0i9
RPvQwIlGSLtOLVwX2cL5h96yl3jopihuvtA2Rzx/4db70DmfPZpQd1fmfbLQOJq9L2Mlul2T+15s
KTNlkzuLxBciZizj/NwIgLBJWPqxKdoY6JK07UkSOF9KmpR42wDQLeJlcsu4mCBa0KvWRqqqBpE4
HNxvHZHyli9jlDLieh+IJI+N67GkCSsv85QFngFfyj11m6+lUojIOXOyQbqI3r2FQyxtsuGtrGUi
dEd2bGm/QIoIcgK8pVlflOpCzX2dTkHfx3Bnwds7CnIo7FjFdQN+UGZaWE9RWzoJ06p/O9SyvB0j
Fe6XyZvSiuj8qtAySu2h+sB7o9KQ1J91bTVI6dctFAxYnji6HHcL0/UHaI7bmRjs5qZVWLZj13+q
9cxiMUNB1e6H+co1ILQ1rP28qu0m4xx+FDVXGEYAj/2eOlnpAsYdDmO+c2r/HpOHexUguAuDQkfS
h5F/Bg2Iu9lXIqm7GoryXmsl2p/be1aFfD9V9AFhe4VHJ1QIWOnYMR+Fl0bGqIsFbPWDNbBoh+eP
dyk8wz+6xg+zQSx4OgnbxpvUp0tqAQT1OAY8zGa9LvKx8i5DMBkgS1RHsSusMhv53F6USoTnqgG8
3NEqSEgfubHqoec9mtm7YmUTxWySE55HiE4KPHtiZSrEKWTkMU5anRVlL/xYyl5/413QJIqXdkYX
2jwOS+hkFbBema0sE0fhrrB3O22Mju1qAbzMmfJbgsnMikrmaUQIHgtFlCfV0pZAMpFwp0iIPWt7
Kq7DYA2gGgiRwdTqrAYiKBm8uQI4ruo/AHDYx9ReaDJag9rDQFVe2mqSWVBGfh0X8+ikcshN0ray
2mEsrFgEC9CV+TQkpV+j9aIez3PHUYlFigl8LMazgbfu+USlSIju7GR2G5bM3PXiSpc8Dbl+EFPX
JYV234W1/4R3q7tvLBeMDRxmcgreV4Nj76fWDpMiLL6FHodjljZjYnz0iIzzrZAdSTzCi4zKxrvJ
4TsVe4KblHMQdaAmWUL5ltoxXL2i/dySKNWy7a/rtnbPJYX7ICoI2JT21GSOZnaGjBLqdawuLkQr
sF3wwo8l50s2Nysjs8c2FlWvY1jPcZTSikdDfBpXVdhecPQ4roicd5ElxRnKUPq8AXkMAaRISo/y
1NJLnpIJoIDKSDimQzw3k52Cj5EDXxfo3JyqCa/X0E83yLMH2uaaFXMNRESJx4DqvrrDkEByImPL
Z45ztP1lUOzLB5S1uXPDgeM0DfG64eOVM1rxjJzFfCryPhY3PH9xbq7EnHgMRw4aUf77sL5X4cfX
w59T31/Do2dXrjXYBfJR+D4k7WPsf3oqOXmqgU3gEOSNYo7BjOTIHi1xN6avd+BoYBIgqvKgL4Os
3Sawhry4w0Rui4PJExynZIpb63eaWF2XwHBZsRObLjReF3UhxXucs5uluevcj9L5jQcOnLr/amLz
/JgGayag22GUihS+kdw+ER8eHSXEt8A1QePnp6x60y75iA0pDl2A8j/rYo8OeIKcUig4OtlQX8ET
DeVCkEterqahx6URklKAcZFn3XTu4gR+fbqdY/E6KsV/NbHZ4WrkKB2MhTig5BGkSgbzeaQ8L5YO
MKW5QR4OgcoDwpMS2oedua6CqTnzZ1ziTilzRDZlFC92/imsoB+y+MjK9yq3kq7miAELGFvP/VRk
SAMHWWhA458iNqeh8caYRkhNMTv8Zc3J9Rx51qNNamHycq9A65CTAczIqNtRnQAYHp18GAYA8YPy
vbVF4Ia6qqcKehFQ5XwccP8F7bnl1Ccm5vjU/9XINp2ke2tRuGGBVbMrG9gKG8bWiGpfn/3jjQAw
tSLTsBE3O1HIEVmINhcoROn41oK62OvfP3p9QJHl39/fbMOSsaHswBY7IBnJxX6Kdiw144X9O4fu
s2Y2Z5blMtOOHN0Ym8+svPLpt9e78TOe/fuS+qsfW60lUbWmnxUB9Ja1l0XD0spbssUt3zS9nfpT
nYXMuaiYFSbOMmV5gPKD12av/xHHV92Pv2FzFoTuOIysY8io9LdBXgJl9mDAUXi9kaMLAkKA4Aag
Hg7VzpcHDuNgjc2BAOiIoaiCvK/ryxNNHO3HsyY2N6RXVw6OZikOFmoJ04SaRniBM+4/bGWzsuEU
podOoyPU9IkUTaILuufT7j8brs36dvjsMycHudFf0pVuX57Yn0cP52djtVnYdJGDYlD+h3XB+4oi
WPYuaPu2yk/snxPNbPGFImpwsofoBhykbqbWiRdexp7zeXJ/FcK+7qMf/dni41FGJr3x0B/pMsxG
AcAY+fL6lJxYXluH6oKBp6Q69EXaXaYrJLlkAdmn6IQ/1fFmAvB24Km3hjEvN0qDZhrHKAHe+/Wy
8Lh23kIO/PWuHJ+WH22sm/VZLBlUZnDZ0ouDdoK4HK4JCRNez5lnToX5x7f9j5Y2274YAt7NOXrD
lo+lRd4PC0por3fmVBNrZ591BoJBciYjmmjnxQCH270Z2vDs9TbW7fDTa4X+6MZmOwp7pjU8kVEf
acIHLg9uaLLJ+4hiri68hJZ54poTnk7rJ19rcrNDieiq3kBT7oBg8bKhY+ojY2B1UUpJ88ACANZa
m52/3s3jaw9kY6DJodK/xSfM49I5iuNWDVg2OlA33/+yl9z3ffqjBWczWdZSqNnG6amabPqay90w
/cbJBsNID+pboGj8pDvPBPy9KgcnQWXvWVvHTnFDRcYh+vL6WB3bQwBZRhD5gljZT1StDl7INBAR
eoKq/wjR2QEG4+181RUnaFnH1vfzhjZrr/fIMPpdgKvAupKhSsT8y6qimJTnLWyW2jQHSMC2aIH6
F9OMzP1vHGnPvr8teDBpQTvKwfeH8IvlvHf7S6lPbNBju+V5E5sYxgG7CATyEOdMu9MN6m89vVK4
OEfyEUn+pB+/vj77RycF0HyAa1a23JYKtKDmrkNgSw5av/fHAImdXxUUWufEQXqaQh0VCoebMIPq
gcCZr2kPwoYJn7/X+WOuq3Skn0V7KjY7OnjAJIEaBEa4HWyuHGPsqCp9vMyd8LJUqV/E5JHv3UfH
+Z2l/KyhdVSfHdVuUXYwH0RDkYwRaE5L9vqsHO0IbLHW+gdsO7ZAJKAKkFZrg+YAf4OUuRw52IMQ
n1E6SIg5+3Vl83WOwNUEJxVYRUAWX3YHmKvKbgVdaX9xxx/C+sQiO/bIef79zc1WNYFbMLEG5kBc
kASxJsg9VX/bVSfG7di5/7yhzWLzRgMHTB8daYs5bvkbi4i4zU9gDE41sk7es8l3iogSCA+DQzPL
B63VTT37iX3SMvjYVY2kA/TSQecGWXczKcxpLbt3G6AM5nJXAR7UfgXbFHSdNs4pUti+yObqlFnE
0cvgWaObmcrB7JbOWg8L6CGfm3TmaQdfFR+yY6+v8KODGDkeREihlvWTyqykVDO9rvDBvvEVcqX7
YjyxSY/2BfYD8O6hkHjYlvAhutAOnQW2pgCEgdEr2Q9x0dxG0dvXu7Ju9m2AA4LIX+1s1gMNSoSc
LdiBSJO/r04pvx3/OjyOwKbG1tySLSw+M8itjvh6b19N3vyWRPOJN8fRuYCgxr+b2Ey6KcLF7vMB
iZQPTn7vA3cfnJiKUy1s9qWl595fOrRQ8bvGP+jxKvplBth6hiEeAxAaLhpgE77clXCWKbyWgESo
6WerfGf0vhje/85E/2hinapnG782TcuIDV65sVHefez0iazZsR0POQAPdjMAr+HZ9PL7JLfqIOII
zufBOg+UgWgQRdHw3ex/a81D3t/44+88n583uRk1VPDJUEJq7VDw/koPVRrALW+K7As5nTJoO7YG
EM0C6or9CNnaTXDGYbmtw3BBcIby7dw/uspFeSn99SkCmxJaEODW4ODcNBK5ag5UiyGMWHtndcE5
jyCO9xttAJQEvDikwrxtRBPwcaxq1teHCsLI+5No8WMbHpp60CCDXwJIVus4PltlQwNf1wFFjINP
3/rjrXNisx/7/Jq6gv7Dany7DS10E4E7LbBPVB03U1ydgm2c+v7mMCFTV5c1x2no1zuIwgHm+muj
D6F4CB4joUBDuFhARuDl8CCKtFUemOE6B6YhjD63Os9eb2F7b2xb2OwJt5xMZEOV/royZ1Z3E9AH
eVX5+9cb+a6v9fzWQCt4bCG0wyRA1WlbuJgInalriuG6N/at0/HdzPhb2xX7unps+H2Ul4eariUA
+4KQd777ETDlPB7hLn3iD1kHbPuHgMiHOo0NFA/4zi8HtC4AlJjCaLxmPb1rLPo4CDaixg0UzFiV
e5jLnU+eB6kDvg9767ObQ3bKX4LxRCpne/it4wFBEmiSQ20OJmWbUY8U7VHZxJ9hc72DYMpeKy9P
h9k8TB0QNV4FgGIEG+zYXaJTei/fs2ovxwACtx6FRrftUehQbl5dHO5IPrRi5fUCrs0epmXNRajE
tVxgFhAWbE8C8q7jbXTdzeqClf4n6eonj8uv9jQ+aI5Cb0HZvRUVDXzYG+uG2YPcScDjMjabN9Bn
clJo+AsgzJdUFuQ89xcIQQFhFC4XLl1ucJ0loWJpDT9ZQBnEfgxglMMmmCLM9LJf2hawhvApcgF7
1naZjgUtk4gXu6Xz9wWIArpCDU/1fGeVQOQ4uCqs8b5xwjwh4KdyezxlSrDd5qt8zBrxrD6r9GfV
KTqyxY2WWl6rdw2/cPm/kkb/9WX6P/ypPfxr7NU//xv//aXtZlnwfNj85z+viy+yVe234b/XX/vr
n738pX9+ehKyENt/8uI38OE/G04fh8cX/wGUTDHMd+OTnN88qbEevn8df+L6L/+3P/zb0/evvJ27
p3/88aUdxbB+jRet+OPPH51//ccfq9/0fz3//J8/u3ls8Gt7+SQevz5uf+HpUQ3/+IME9t9d1B+j
cFUJwBYJsYnN079/hOsOOwdIXKhIQsb0j7+JFjiRf/xhO38HXwv3LS5EAPUAa/zjb6odv//I/juN
AD6EpQSlkNbELfPvP+3F5PyYrL8JxJhtIQb1jz9eXu3QHVux6RCtCGEvhgTS1lB0pnYkurAvU7dE
EVR5PUgrtlZn/jScUrlyXj6N/9VWaK1iUEgqrFY8L48ru21ye6phF9H7lFzD1IwAH+YFKVXzJ6fK
VeJUdZ7Bdmw3G94d5GSGvfnuczTZOEZ8Dkubod+bcckvnUp4WQA9u93MybhHfLdrNGA9cI6hAFeQ
LoWejIoXnAqJW3cmBiutSWraLtcCyNcTJ+CRnsFiDvly3Mw4iNxNz0IB6RdUz8p0IXa9G1xqJeAT
tJnjyz52CSrO9UhBvRmhGflsqf05n8/n7+Vm/j6maBkSjd99jWGD8XJMg2nRA2UrdswWHGobjUgX
8E3i11vZFNK/N4NZAxAPbBFYi2xZXIUOurKVtEgLrsuvnXRIAz0jwmzwrJb6eii6osNDmrMvAyv5
x7lb3vemBJXRrkhwH5LlIpwrZw8Y5CBjv27db7mJiruJwjw+lg1wfalNOFCFshqzzhkHNx3bpsrw
ym5l3LQgipBhFmcVuFB/mrP/PziwbrsncT/Ip6fh+rH7/+DcctbC+v98cN0/iSf+WD8/uL7/xp8n
l42TC/J9mG3QVPGqWU3H/jy57BDHE4U7Bm4QeOACKfLj5Ar+/h1gA4k5aAgFQHb8OLmcv+O4whMC
LiZA7iJD/isn1/rw/HHx+8D9gmFqARy9OgdSBMUvV37LRDHNDbsLCmJ/CKRbP2DbmQEbD/JsiTdE
0+d2CtmJ4G+z3763CsAxCn0rOhvn5stWw4jPILfSO/C3+3iAnvIbI/vwRN3laCPw78FWw1sFGjYv
G+kd1kd8iO4q7nkf5lCqtxXvkRV/NtlHjo6XwfK/BhAADxQpLDQDG8uXrYwRPJVGL7oDA66GXYfD
vTsvKnQGAWWo8orwRDZ5c9N8H7kQSF4sGYQeOClfNueEBtpAOrzzGyR0rMm9d3qgYPsQMenr/To2
es8acrEHnr/CAgGQomXCO1Dv7DQHBD62JDkVex9bfSuH9nvEi3tzM0Xw1oJuVR7cNSyib/CPNAeu
eVkuaghO72Za1tBTDnievt41++ic4fEB1D7cpxE9vOxbXS7FnMNCQFrSyWqfV1bcD56XshyP2QUO
LPcjkPeZCOvwvR+pYOe7Df9c8CAEx5CNE87exbssnTG6MHltI2wVjfjzQH0RAD6/k46ODdTDVqsW
iH9vHf0Gy1IVSPx3TUN7mkalFyYNAuxvjrvQgxZWGM+om/3aRbgur7ViiKUF4UfIwW9GZl5ylbeT
c+dK0112DgC/RWSZE1WkI0sL3oHY/AEyFHj9bR4bEk5++Txad7SBxNbgQ5tw0ZHZvz7JsPLELL48
2lZLK1grYKeA4LA92rqcI5fbFVe43EM/k75vPtAyqtsLGTVRi47RqolruwzHFOKMI0C8YoGiute7
wPvPltV/g2oV4ymIaNrEKgQmMTaCQmRNLips4ICZs6ugXyKamnZC3FcsNHgDX9R6jpEAYoelhFEq
SEEDnjGUFt1DGDTdg4SJHZRQoZHxLddqGGGnHVk69gl4BjFfJkC5EHi57yctNcxwnaF8iywutHUa
zz4HKscdMm6NdpUAHKOcNHCCJVMDQOXQyRmnK06Mewe2AXNS0RbVI/SfiwlaCEsJXjUefvuod90H
ZjwRxTOh7hvp9u60U6Jzq1jasrkrCbbgHlQEcHBnI4HgU8Y3nwK7A9S27sGMjMERbyRQfF3UgI5d
4J/04J0+ebkAIwECzeQLH53pmyxL7zwSQ1imvvF9nUSS5PcYR3ruTALaufbSUC/BFuOXQd+2zXk7
58Nby62ccsfFwM6xzA1JOuWINlZ+3vOMAWiV70Vr6zblgaq+Rdxt5phDTp5nRT8s7ZVjClfFIBjT
OR5ynwNYpiR5kpMG2VXiTDijQQVxQTZCRGQ3wSL2k2Cw4YgbOi1t6vXEDWIZ5VUf+4Og924BjVze
8P4GnqE9oOhVWL8VZUBV3EYkesClwvf4ugWsYxeYjxExyO9GdeSmvVvJw6KVf9lblD/mNGxKsIpz
uG0Fcqo+iEKJcldUYF3h2TCNV0WkNAI23ckahsHQdwWTlyOn3oTUQDOUwlilzC0Pau5BQMgujOQK
L4PwwGNhawToLikUmG6L6T4DBRzCGWf22xtI5g5l4lbQ14tHUGfA/YWnHKZ3qfgXX0+AWXl4wFQJ
F3L+Ypl+pHGjwiJzp8p5H3Zj0KRQcQCKHfZ8bElaABr6VAK3cNNWo1Mjh2PAAWh80xpwYiJzP8Az
6ap3EaJCTCOYD9AhN6AwVuamLd3ejsXozB68Qpulj2sQeEzcjDZ0pcRCq2Evap/lMTXMJrvSX+A5
Tj3jWYkZpAQVsZlb8JOH0XqDy09gi1kSeH1bG4dBaaTVI6DzU7TE3MrDbyYS1hj3Ogp2BDSXCsxb
3ypwrxRRlNa9VZYZc8fpSzHZ3gPeTuqTGfriPjQhUk26DOYgccjoPgLeVz94YePfVe5SfKYTEolp
4VEl0xKSgecrWao5p00+3fQTtt6+EF57PjYtmRL0tftcOAYTtCCH89myGP+Iv0C9FzocgiQQS3ih
naav0shu6ScKu2o/Bick6JKODo1MvWWcPzIB1E3mYGw5oiZaVWDJWNA+qiz5qfAWYydiasqnGdNQ
AjYr9FvbAQUqqAj7CGVQUJNa4/BPnbK9d5PrAXFZ0VLcloJrK7ZoBX6t365eao6HmxBGteV0iIjv
kJiIsPjISJ5fO8rJReIS5gegMkHEYMfaRZqdaXqo27bC7UQKyon/0Hpav7XqdQ1O1vhuUiXhyaws
asV20QEPNUz9bCV88cw7ewrYXT93dbXvi5UrtiBhU+wbJKwAkwDC+Npyi+C7joE/p63SXp1UTPAo
0T23UR30C/ubkeDyohot8ykFZZ/T1JHIL4IU45jDANHkO9POc54UPrGvkGL1u9jXoG9mo+/0UNgi
lNNY1QI2e63R9V2FdR/FU9TVIpOD5x+UwRMr4QNfHmzuCe9ClwbyPAv4s9cTTvLuUzNKwL4TzykY
2VFBbJxAfSuQgUgCGAkWV5GUXMVQl1nEEHcAZ45LPIbSuPd+IyOZtJZybgbpIfk1EzdvUqLBFrkg
1M/VdeEZBdkUMpaf/c7pKOhLQrBs3RRTjHJAh/VAl36967jEqemYGXykpQAokITOpe0W4TfRjtTL
6qlc9otrOp54RQ+BiNrrO+ixgVt15hcagpvg002x5fLgowTV+8rrLMhkWEugRTK6AfmqK6Le1ZpR
f6emeRmytrSKT2PTVHDprPUTyX37CeG3t0BdqMDMdzLP4RjMeA7JjlbVUwYWk3fXOXkuMrddARTv
okJZb/u5L+sUeUZenPXRxIds8YsKcHG3RZBLcjmD59Q1c50OE2K3XViX7ld/Ku0Z5DhZTWcBTEfK
BIzsykkWw6zpDKmLimRBJMObWk08PBuiGvyn2e1bnVi0B8lQdxUc/nTj9e/Lcgin1Blo855Z0TzE
OizH4ZJRrJ6U0Aj3JBhdWFhegBRM0jddEMaemzMQ8ibtgLYlgsdJmgo8GAeYycSrlO4Tys0IwlEw
gMXlz32jd5PXzLjhBwVBSDeoOpJZpZfzzBvHACvRmoIJUo41++Ii/xzDFMgSoA1JbB1b4h7aIfIA
MW12GBAYCGYkUqgU+avEK32ocYSNO8MKujCNSiq9gPRFx1aDpYRXxQAKIQfqFb4GlGdhxcC8wvu0
8uK8qaHMV6IUZ8WBZKq/thxkkHbKNpHeM7AicVrVgPSfAdAAOT+rRv3hAuwpRrPWr8rpvFGt+x4u
ztF5kKsGvrYkkB8Ad2sMfEpmzhIfwPg81bxQLBGESfoWRERcP7cowgIf0TTSv1saO/zk9EaDNqE8
c1tpvAsSXMxIfMWh28Ck3TdV38R9r9CzxcWLIVb2TG6dAIohSaTcssekBIgbXKMbDCfT0ByCGrcN
Jr+PcA9QIlGs7CsYScUKfEEehyW3TQrgqf1tGt1xBL9K1XiSIHW/d2ZG4GQ5ozqyw4s9X2LSTh05
M3bZ3AfEHaMzOZuQJH0RhfglyMg6+kL6lpU/sJlVFKk38O32/5e981iOG9nW9avcOOOLHXCZAKYo
T0+RkihOEJSDdwmPpz8f2MeIpQpWcI/Pjj3o6JA6C0DmymV+ozwjnFcdd0ixzVrQ9XziaLDXld5y
qTUqduMfvTuVZQy1IjCxUjO8Rl+EcGAg+l4N8IKpG3xSGHJM59LbKUmvyjEtLmjDa/1hnG3VrTwv
hx04hKaFc2wSVr8aXnTKT4iU8Gngwh6PmVQpIr1AJMbqJuOqq2TS+5JEpVuRAncYDOUVqlOzVlOH
te0sbxOD69VHuz/7nEJ78+jhzxphGT2haDdqpNmjG2mPI6QhdZnLvm8PVeJhbgxnN3nqKFyzw2ua
/39tp//AzuKPimdpx7/pl3+l+/3//JcifdN4Wv7OP40nS/yL5gSFD4xkk2LOpQr7p+9k2f9CmY9m
BRp9+PNQBv9P28miYb7wlRYNZggyyP/+T9vJWvpYNLYWSClACVTQPtJ2ks7SqPjf6syhfc1kd4Er
YOKoo6K1NDr+mPLKtLeqKHb7leGlF31gf2kt2UECGe11V6XhnsKKKmlwDF+U2XzpzuOdmalyW+RQ
KEYMTZTv9mHn0/mHga7sna65oe9xru5KaY/7Ecpr5Nujae8EDGOL2HPZ652+jXPZcs3XcGRbaEdm
QwJdpWm56Qoisyc1x4f3cKmmrF1bZl2KrRW12s0wO1+0znM3CBxp8JFl8juYSiaXrVF8TbXJuCs7
S7s3Z6nuuiHWLxw55AyrkCBAL2Tq0ZPvVYQNQO1cKofkCc4z3d8pue0Twx8mdy1H8xP58HZSxNte
DnBWLfUkc/5Y4bUTLO7o1iBblZFzFQl1MLN8J6bmgHJS+hIY5rUgQImyeAlk/VzM9XeliovS7DaZ
411CQLsqnXEbDwgmhvLOgJhG6twi9jbvybMfqWHWmqx2AIYH565wk4dIVQ+FAy3ZLJwbM0SBLjb8
esLtWIWX8JvuBvcpiZ010LaVUtnOHb0r2YxX/VCvhwKTKVlqz3UrOx8Zkfu2CR+8SSkfcv8zqd8n
0eZfpTtfRalzOfXBt7Scvw5NdmB0CIm2+Sx6cxN2zpaE8n4K1Rb5vWhVhKGD98U3QMfDaLE3tOC2
78vJz6GHDPo3K7sK618kJHDjk6u0Lj+ZZVIiHBBeOqW3HfMW7YDQvAQIyC+J3evIyH+jhGX5WQKD
yruplNoj0H9r1qxIl2B2uOpCNznMiVghCY5Q4q0X+xjE3Xah2NQqeMnT4mfhzGutvdfM5DaJ0s00
X6YD1ZSxF+ZdVzRrTW3n+VtfHNxo/BIZs/BbC1XESXvIdfOlKs19at3axhSvCN87z8t2jcZtrznt
k5ZpW6XN2yYsP4vgsbR2tp19UkYA/XncdWay01Axi+I7sqyD5tk7RMM3iBrcWK24aXv3xizcbV1+
mZuvQdEdbKWeZydYV7lAuj/dlKG8nnomC7n9HKvwLgrS3ahntxMFtW+XrFRLta7bZhVa2UFLn5ve
uAiqfi+qdOXo02pEdcE3IPv37q42zWvPxhzbHY2LvIqehfnCDrqcVbM1ev1ban5L3E9GxHeq90UQ
1H7eD79jLbvX0+Gh6K314EY7pAh9WpsHp3gqFmeVQopL29U2btXC6/cuEqf6HHdi3bQVad51Y+ED
n3ZbZXzyuv4rDZ2tPVy71nUnLoGUVf7gTDtvGq+6KL1U8ourJRd6mG2ttNnYMKydwtqBONk0TUjh
lc2+KIL7KRsenOXoRa73aPT7uvtk17/QK2PEt1W5sS5Esh3bnoKp9gdyHVVDyW6urDLZysq7LqUH
tmSvymKFrL1fxtGKqhArO0QAKGfRWLkVmnrKHLEngfvsFNoGSsoVpgHzykBpvq/EpSbvufV5Deau
9MKDOYSbYd4VudpMRb9vRLMR0fO0FCZt06zDJtsNo/4lqPsbmtVfXd3+YcCfxKp42MyFKv2+3Yw4
vMsy5pnDXdtQjjrV3g4vInQMeu1L0wJ5MM3QDxPkKpTtfaZau7M8tcq0Dg2wBmN4FbeNL5nPjcb3
yZ12o5zXoedsMZer2b5Kh8SZ9l9MPQyJCsFvNH5Wnj4Hq7ZMLz2c+joLVdsqxO+lKH5WuoXuWB/k
K7cTeyaeF2rutzIaHkgyh3XmGj3Sa7iwplXmfWXI2hDwq2cviDDgi5LqWrUZWlqOfokB+S3a7lf1
RBVnD7hZTdROt13AaXUcK9rZcfIz6vrbwMiupDdkvtt0ySVaBfdCoiJXGgabw9nn/FWaK07rt4b5
DQ28h1ZkL2TON02WRZd1pLRN2xb6XqRGf9VWpljJycaKjwvnk8CC8m6YLOPG1J+CZCMQk1rjf4PE
GpVu/DkKZbyumjBj79a04mLEE7zrwYtfsoyJa4rk64WJRiANq33gTPdt3lTo9pWftXzeoHQMNiZv
L4udlrqCsj09tGNKPhzS4mpUINZmMFx6me7tvVHfemVdbuow/krMz1b59EB3ZO5kvENK8tJM3Kc6
6qnSA82PlPOZigLiJR8rddJp3dXdFcjbOEeXgWKW6a8A34tUC12K8ufQ9z/mznqMVH9ZJNQRQZju
abPc2hoG3GB+nipZBS+VcrpVpMUIA3I6xouiRxWFTio0zFWJzSSajlW4zrw+8duCAzJ06qvqrHql
5xS0gyE3up581eXYHjQrCQ+uMV4n84tjRk/DxJ8y/VEluxzxCzdPFwkY7aeempu8R89fm3deUQ/r
NLSm7dQuNZPIbopqIt+oUVXIxKrv5ye9s35rE8KEM1m23yaASIQVBr4cUVJE9/mKUcwVYLdHYw6e
Ucm496ropi+8p8EeXgbPvBOCG8puf0bjoTY/heWg06TTrloupcehtotdouva2hK9zqhAc5E70uPd
QtGghpX5lZZoBoI7XYlkw2ARvrMHKwtHahY8xvusuVH9jN9NI+ptsLyxDNjcyqTs25aZ0V23kcuZ
nvAirW0L6cssuMoTMOw0xpEKi1IMMri/ezesnkSQccHbNbAdrXVAprEbxk5JTB0EQnFe3F6QYPws
5BCQRc1X0kGSR85x6idG3h+KQKRXUSPTm1xO+i62jXbrqi5FqaalkZxUyJ+ovZmryu9oFK9chyRp
9qgnXLrPHhKBgwTaZdFA0bunavxWx/ZVKEAM516wsLDylRXqF6QXgjjlPmqtd9tk6jASRix92Cu4
OeXI2BuE5U2YfvdKkABNFHagA6YbdOcf6smFy61BFNJT7R77yXBjVfmjTmU0gRhyqZzpFvXRFjz3
Qz1GV3NBSzzTWvQME1VdoPPtXhZtskiRAW+/qdxmvGb+mcFxWKJnnUprlbSevS2NqbjP45m3hm2l
Lu4ZZ7qHIaqeWtRRtla8b/RE+zTDOPoM4WiafcurEjps49CtQzsMNmPGFx/qFoHTPGt2UW19pf3q
bPpG+/3/85KhptZbI/mf86BRQ006QEVXa4Vfa92h1iTb2saOupquTWV+j5t8bfbmz4780q6ClRkX
/wxT/q/K+g/nXVDShttM/XoDSlr+wj8Vlm39CyscgXctFcxSYP1vhSX/BX4PtUpsWrFWfp3e/zck
yf0XTKBXWh4DMOvPCgu0EuM3xCKQ+9NtAKofKbDeztiYDCMdiISvpGSzGH696n79UV7R48SzTXNp
G7maiXAgwRRBqvbMkO3tIJX/LBgE/s86tB1AIx0NiaMmLc0WnRzfTbP6qfWyce8UZX8RMQ3vKViG
fP1HjXti2v52/P26oAUTBG+zhcsPM+Rt1TjODrzNOUWynOGTj+xidWjjob1IC5mcWeqvN8gojdPJ
4wEMQsv+aKlpapOs0EqBIE+KgFkxVatQq84JO79OIf+og5dXaIM7ZfLGKzT/UnY25BSC5+qEb6Vo
pRdOQHZmDpp6MDWtXkVZWf4KgERTynamRdLldNvMaIqnBpDc1jbm7EMAg9c3zN4l7cL8j91jL2Pp
PzZOYyHp5nX8ngQt6EX+MtBWJQnmS0ipcQZ6e+Jr2hbFNJfk4gF+DCQPizTPyR8EcnGec1vVQ/fI
EEqsYyfjWnx/5xwN/f95sIWuypH09EUP8O2DDbGapnKopB81iXVhMOB/lIxeN6rUymvBfX2XzqK+
iHSIrAPlFTNNHZ2uuDBrv9cSyfS9Bxdcmkl/mbTZtCXUth/SpHn9jRjDsdnQ3gQwZC0j7T9e/sSH
Rssjlygja3SPrbD2K7P8GEfgn1UwaPDou4As+osjoBdx50QudgZOLZeu52w/po5MzjlIvZ2//9cy
NtFMYmwFhe4oOMReroY8DaUv6Vdu8Y4JD4lrmD/KKVEHZrZkQxFApw0YIfPhzMdecApHp4r6BmQH
cFH2lnHUXTJt6IltGCGkp6ISOdeWzN4L9dzZ9g423oJGL+PBnuS9k27E+NhTzb6QjtHg8TCUv3rR
lB+PJ+w6bAMAW+FyZh7hu+Fh1LJMabG7uQju0yodqQTc/PH9Jz8RkV3kHKEwLs6PBJa3O0hjtlvY
XkLcN7R8P+QzVbweK9tBBVrM6HU4wY/3V1z+i8evepE3APeK1TfXwNsV4YHodRmHwg+VSoAeNuGq
Bwi3/vgqi18nll1AbJH3e7vKAC/YmUPPJjeVOuromfIXpbUPwV9etyywFxbgZBCY3aVp+cf5wxnM
NMa8Fn7cVD26DVm8ceu5/hB/8r9XkVCAbII08qFvV9HM2cBJjZvFJKfYGdEgVsGkkRCi3vDxB1q0
p0xOAr7ZfwU9JPwrqbW5QMF4CtbumAbrAu3GM7H1qJe73GEe7VyD1rENDO44bOmjApGqk57mjeyI
kwNSeka6sZaJmDIfoimOV5nl3vWRdyZgnrhBPHrSWJ3S7MZO8+iDuUJltVZRvtsDOu6VaPJtNzOi
gtGlnbmslovvaJ8TknVIycxs4N0cfTXQAE47cpVjF1lus072a4/hSqTTg9YK86JuunPQwhMnC/QX
qktwrJBaOw6gwivdFoFh27cma/KnJm/WjLXOOS+eeoWLqwREay586GlvdyN+bvXMmNKm7YVkI5rJ
0bYDcYAVdGedOcSn9omgXQPEhitYt44OcWjnA31tzQYQIMODF7rmIde7YecRXK4SK9dAWqTZIxPO
fqtX9sdE5V7PHXcJqH/eJRtVHj1pWbZ2IVuTGJJLrj3Nzq6lp9rrzAirf2OzgPderJMB/4IyfPtS
i0GnoSB6Pp0abseg+DThjbBO1fxboj4FnfUckvLvveLAmuR2sWxX4jF49Gq7ggjp9qWN0lyOpmwa
mJdxDBTgo1GYSgc04pKfuFIeeyGNqd10QVDYiFlW+dppWpM+ROCcwQf+vSNZBQCGKYnDyI4d3ZSi
iQqEcysE5spaPiR65P3oyqH9iZzofKaAeS0Y3p5qYM+AEZmCLV5rztGegDCheFQqGHJDR0ej2EUu
0Yqt2VoDqBK33tB3I14eA8jAXPQWPVf+MUNkdtAx0bD7+HkO+K/4EgwQLCg9nQ5hSFWGzKtSX/Dw
MaLNONTIfSRGl4MOsPL8WzpEtOx0mbX9tvRUfD2hDYMvNLqjlh8nWv3Ti9ApXcWRzgTc4dyOi6Gd
eAym1k79tOgQ+C1iO4cmEcfieyCN9jfifPqtEEXyFfF2aWO4wU/nR5tyYN5R2I9RIcjr28wrmm3I
r/6GmHiHJmkRiyvP0UKeU9bhRcB4Pl2zt53MH7xGo88RQhsB9yHGeK1nue1+CKm9HEwyBxv6DrxM
RPOWIeaf1y5oFCeOQt3y+0aY1zlAGnf6oCTOfy2Cd8lCw4BFfnxVpFVUNo4hMPXo0wknG7PYu5VH
W37pwLx/TE5sYANXUy5F4Lucx6NNldSxrkoR26gx59kulamskc0W4Trvp7PyNScqSMfg/iOf5+RT
Qh7l2UVmRuWQUUUVTuX8GDphgOvKKg/qT4WyLAla36yQawhWhtLpyCWuOf20gJEjr5Um92BY2sP7
z/+aXh+dKt4k02LBPQmv4aiI7CpaoiV5rl+1ZnbRVrJpVgEwyr2WeIWDLHTmXuNCwmuxROK4q6EJ
x5umhybhl9Xc4rEXCwd9X6ugGMucCHDY6DJrev9n/n2j871hUiAtBFKafs3bbVe6JkTpkbQlqHPz
O3NghKgrTfym8jd/DZMhbwArdb/eX/TU3qACoCRBOxVq2tHXcqIs1qNy4tWUwqJb29nrXI+N/Ywm
/hmm86nnc+kq6EzfPdwkjpKjlGExRRa6z8CB0OJ2Z+l7zniv4hKIYHLjDOV85o2eejgXQDe2b1Qh
8jiaWkEuoMkuPZNuqPdNJfD+41+u5m4cz+HjT621UMTZ9Fzm4lj9siiYySS4Ui93UXcwBk2uxGAx
QquxM/r4N2MFQNvwdKDmLj/lj7LA5coDGU7eMrfGsHdynd2BB1KFtPW/sxJ7EVI958ezj66+Yc6n
ZOoppuxJt7YllyuasUzxtiUV6sdUUP+JiBAgF3ktB0baca0YQW9l1ElAAqSWXk+jPW+pmuX391/e
iczE5HaFr+TS4QGR8vblGWFu9AYIcj8CrHubqrTcz3qDJe6/sQzPgdIJMxDhHYUcTx+SRhvYDiO9
DYz5TOsKSLe+//gqpCZkJh7Vrn7sTU8gow0GUs4XbdNDvDOndYia/JmDuwSeo/AJNgdKFqEJktcx
PUoMeinaTBOgHS0uRTv/HRjdnRE7V6VGP+X9RzpxjohCeL3Rreb2OPYbTQAWB6PFYlww1pNROu7W
06NhpyLz4+0t+qlU8FhHuzacrKOANNroyCeDFL6jh+5VMyP26kZNf6bmPfH2MC9BQYKuk7mcpLcb
TgCnLJOZgsZlWrZ3NdUdxny0H+oWtkJoDeaZjulrpDn6XLTRYK6y83g+/egeGb3GmXhbNJuqIohX
TgFmXhh2e6HRlb6fK2P+Gaez8WBMaSl9QEv9HjSRvXv/O556bOsV8WXQ+aLkf/vYsyXHICDF82vQ
1XuE3quNk2jml7aNktUUtMOZo3BqPSIHvlwcB7h8RxdZzhkJspmnDpVeHBT2XVtviKLP7Rwgj+8J
7f795zuxTxmL6FCeEIPCC+0oCCtMlzXttVmsNd3W7TxjbSzugPTbnv6NlWihmfRLHGQPzLdvMk7w
e3WykVRZj8zVAFYIYci+uIRrPXy4fwEAD7E22OtQuYnDb5cKvVIDSs6ZrnX7rrEKMGZhPV8zND03
qlk+/9Em5eLy8EkVr8q9RzmpiEwvMQNWWuSt7rgVHhjRTuvMVkxqIphJ615Xcj/05Gfvv84TFwB9
LhpdS6sfYtnRqVftOKRMWJjrRqP7mXcQ+GYWzWe2x4ntCIqQK4uWCYXpsXURfQ3PhbdDGHNGsB3a
/OTUZL+hEf1qguHjAXqRCkGqiCYhqf5RtV1bM4WZScyUIZNv0cJUF1EKvSHRB4jXMj+zTU69QsYt
yziRuRfV49ttkuFetZR0wk9VPX7K8E7aDV107kSfWgVlAY408iKIkh1FEJKtrDIL9n02R5/TQHab
ITlbG5xcxNQX3yRmeMAn3j5KjkNrg7MjgJssmq5l1YkbpRvG5v09dypY0PqnxcrTgFU92nNFadUG
/AI4NFSzQH+kfTHWdrIujUT7N7Y3DREBSNABVntsMxXZKOMiXCv8uQoSSmVQkEmniTM94+UHHx9f
sngaPIzkaLQeRVul3JS8lh0w4gC3D2F4bHDPQSLTmufDAEoVKlB1pfSBTVjKs22SE6uTvZEecG8R
P44iIsDPKez0niOcp/qXDATTS9x55m0BzfHDJQQCWVjPvoZ656+iRU+6MJ4aQboICn7VaHH/EJVd
thutPjxzY/4dEhctLk4vrbgl/h7dKENtRnMswGLmWl8DP7Jw/unqWrwAjXegfSwdcxSclrnh9v3t
eWJl6hYSYgIIm/TYpVHV8yw1OAo+CO1gl1IEP2Cp6H6mBnWhMJVWvCHbi9fzZDLKeX/tv48GBSEJ
GLMaRul/aV16RbYYwdJsaWMzXi2F2b5NQVdNaPGcWervs+7pDBnBuZDDLio5b896gBeXKG1aWo7W
OXcpfmyHAA20j69CNg4qgK4uZ/44bNFprZIx44EAc3orMQlMsTzjHPLgxLOg1cC8lKSAs37MJnbL
aCIwk46bQIb2ss5B9bS5/uG4hfQ5/0NMRlK2H09SwGbmllG5Fj5os76xWqBsgKbDVdPY8+H9fbCk
Fm8jCkvhT8HMBjbOX22jKTKHfKBZDgVaFC8ZZJhryLfdix3E0y3uUdm2j0zjwxcZizKZ5DJjWkNw
PtoRaHxnoRppcoZB+AxOO/aLXgu/v/9oJ74VaQa4FEQS8EhexIL+rNehAdmxY87sCMrobTOD2mUy
NK3/nVUIyZRP1HzHq1QlvMqkZRVVJMGGzwaOIc/mM6ucOK4EqKU0W8arDGjePkvD64lwqMLFd+hn
XMsAASKnAEjYtT7ohro0BIiGFIIOKc3iNnx0ayIJ1E8TjTIfjVV84ONSLzaak3YN9HXPOIzcAN/i
wZabxtDUehhM3IL10vP8egS1nmnY5kklhk/YlQF5FZP94T7xEq3hjIAIIHIeq5orWU72SL4MPLLL
93bp6PwScHjvf9e/M0lW4TzQ8GFmyst8+8ZDFQSxl3IGQ4gSX3FEKS7SZlb4bepRvuKCjM984hPb
1WaijUnA8vLpGr9dcHJbL6xqPnEVSv16yKx5G4lkOjNVObUKydDSUKBqQ1Xi7Sqm1rbdHMN0SGEG
fuZnPHVBd+7knWhGL4FYoKSOyL7DqOjtKiNbZhLtMsUoK/saUwV5kHNRPTSqLVIYF2HxNU/TaqXy
orxOgeH/nNMIcbahT5pr4UT5mSh34vjQaVjgYvSeaPEeZc6TcmE1chP6IcXlJzt34l0p6/bBbmfz
zKV+Yikun8XWlHCAwOfRZ7QzJ0RPBIBHksPUyZMGnPmUNdthDtSZg3BqKdpQ4FGAClJSHS1llU7x
zxyuLt36uyuLZjclQb3ue3h2Hz8OYsnTaQaSlNHmePtFu0GbAtAwdDeMAG7MPCY3keZ4a9SstG0z
xeemtCf2KYNTGq3EvKUsPPpink0F4hq5TVc+EJukjOO91Cf1wTSTdyYouNEeonlBn/XoqYZW1C3M
FOZ+HYOguo3kWkdP8DHJMK1/P54cP5ClI/hFpke7n09lHm9BOTH2a9KMqTdTu5WWYuoIW7w685mO
9DTZ3CxDK1gnzTIYO78S7v5oUqNbN/dpzzIu6gAiF7u0S3wrztZYgq465Wxmz1yNaZX4IjG2nh18
nvUQGxe1zs3yw2+X38IVT1ceDVr06N/uGTODUaQ7THBFkZUAu21IPKC6obGcdUb+++3SDGJjov0n
aQq5xx9SFjDsYmAZLr4BFx6c48vGzM7N80+twqyBQevrmP1YqMjKsjqPOfp+3cjx2YB29xVw/9NH
N8rSi5c2eFNyTHbm27c21V1UdY1uo0PiFOsoxebSFvFH05ZFdou4jCQh9suc56PrTVZDW4wDLyy1
3HojyWsvReGdlce0lxf/Z365rAMSAd0tIBeUOMsr/WM/mkg7DQy1LV+CeP5RAmt87nMne55l6UAq
Np3qd1t54+e0CrwXazAQRI5LzG1B7sGTj8Cw9WhY5IVCQcGZ7gh4ot7rQ4ZQRqkr53HokjJFOaNy
1C4Ocu0QzmUV7p24au86o3eAzzfMgw7kwMVVUSQop8qxt35MWYqHdhxO2r7oS8tYa/NkdauCo9LQ
HNPNZjPmMFfWyhxqiJYDshm1jNpvlgrI8/Js7MJ9BTNd4XZnuvtMNdpL03mwuvo+T+zVaMIn2hZ6
hlWSD1V+CvduoOlyVZKUhrej16Uo5jvTl942yg4BpFLcRhzcZpulyC5ss1zNlW/o06wOur0QVccy
z7+WeNU+uFMMucKDl3Gdq9p61N3WeKkG04aEndUj5JrMyPMdGgewDFzkJ69JCNLnwW3rcRtGo21s
lTca3nWdBMS9KIYeeUhSpMsgdg12uAsQmqq2FlxOzU9tc4bmblRFvm5HLFLWFcoC/c4EcxUixz1g
y4pCSe4An+yzy3xkkL9GKTQvid0dEiSVhonPSsp6eKn0yviCIEHdr9Io8Gp/Lgrv0RajbA5RU84/
Igs1BVjzY2euCG/qXkRZemf3qsJNOhjzJ9IWyChDokr8XZWwpd+mlVOvRKwG3Q/drL42UUD8gmNM
gz2ykOkXnX9mn0PW3TdaaioA426NhXCb9JAvvYDwnwBtRkkin5EbKWew2H5RYuELkKOqNT+uTYld
XGF+6YNYlXssfvkTvVMiI1c7ov5ZhIhAXQOvmtNVDrnlMdRTfdyYeRJ8dWporXvHqKJPTt+5d1WQ
Wodk6rxDHNnqQkfeZWWBnfMHANnPkxbIL7TwGwnf0YE0rFntoFaozCaMgOIalpWV9Frpg03Lx11D
Z+OnPjopfLJ8GNnsrhtrBEGlfeduS59SPfCqVdLVWbdygXyMaAJEwyclegTO64qME0mrukbn1zXC
CUbf0h6j+kULbQp750vflPCSZ/7+j74foRrPgTteFZ6rGr9uvWSf6dgi+2w9+LVBogzPR2Fm/Iko
h/N9aIH3bJJRDxT83ST6OtJsKNbBIMs7FLtshHf0Uln+ZCBUVfhZUdnaQiLqog3jivlKISQ83oKj
kC+RikW2HrwCClSbyhalkVaCcLDrwpVXiekmw61olGU9ImSA9op0p5DDUGdtuCrsJLfWGWw/5Wsy
dQrU7IbmW7SMqHbwJ2ITPI6Ae5xYjZ5fxzNmlqteU+mTsl0XStOIav+qqOPpa4a9NdQibP4S97me
4eMaXjyWV4XMUcmugB/C1mWW9U1FcwRZyJky4kNb9AZqE1XU+A16Xk+dPvafQkOUI+JGeEIWVuLG
IPsaN76oRGfO69YIHennVWYPvm6TPoPXyUaSLxgfSCupMIZDVqgWEMWMXMuViPTc2CdxV1yVtcoV
5KmEjzdn9nOeS/2B+N88YzzAtMS1arEH5FctGKaq+lb1U+NtLU3W3saK0BCgrFKpWqFc2N4mUyLE
atSbAqGenLrCF7A7vkRID931k0T9ZGrNufNDRtQZfe9FJ0UblPiNOOw2tJ3sxYjtEDPEWpiYTujl
tAtGSI6rUE9wAZ0oD7JVFURQ81FQK0NoYGMdbNowtm7bHB7xus3moVx5E4ZDPnp93rBuQfyG+9xp
sincjG3VmQf6ohmCtrNXDI+TCvr7EOEgmCeRcu0vtd1Prp+I1ngODNt4hq7W9hedIUbrRcqCjOrQ
Bxajzsr1guuJ8zushkKZ3zQDX1jif2yiuQcfUmxQ0Urv6KexN2tLNTGKQ8ia+L3h5oFfe1lzj3l9
0gCySDu0QhqqG7/OPC/doA8y3Shv7uc1JEAoZKWh1+MGMrB9o8VB9RjPjp76oOEccSEhqP4CwjXD
boyt4SGdRtAaX7siq6NDjS7Q5zxfV5WSF51u5b+hxVeTj2rhfJGm/TCjExDA2VgGTRicmxBcVx31
fOFXhkY96yFnA6vQMtILKxLeuKoL0z2IVtOhM+u1/jygwGKvE21yv2tYrCzPN2a/KjtAMCYUo4lM
HM3umShjA++Ny3560bC0/5yJss39wXIzexNyoOiFZ7hCr+a5StjAeRZDCqYT/wnPsP7e6QyUosDl
BxeWpqfpqtZRKfLtMJm8DfqpKGUNXdntXLA4xVraNbXHjFH6IW7dIdpadd7QnLUj1PF4r0a0KDfB
jxtGmOv1kMb3GCwP84YrDA5n605i36Og+ODqaR7yIeWoYa8ezWJthISMjU3Iu6/G2ChXUdpV9oqk
QOPse87cr1Al0i7TsUJkuZrrDnWkJPLu8aAf7ZWe1vVNl43qpmsdG9WnaA42yAaWaAKVjbxjo8/j
qii44H8YVhQFK5sufn8zjaD8rpsxLYPbOTCGcfax7XR+25lA0a0bK1e/NcDGJpsGnon9PGayzXZs
a6e91TsbnTrPYJdem1h8mkDhZSQ/xXZD7Iul7KZtBF9XPjVmOuID2GldvTNVBqYqbmaRXGuZOUGU
9wZhQiMOIvNAyVPiqj47WbU1ongQ2yBpQoyWvGx4UVU7dGjMdNanag6CAJ2sPLLdfZmNvbEJHMwH
V1TEoviGuov1+/2E+LjMJYWkRAMrwBCfcu147GWlaUM4nyAzTEO5icxcrFI7TG8dOYR37y91PF95
XcpYOksAwhgyH/UtNMsAN2LNtu8ANeVeknItlcVet1tv3CoZdBdx2JiHppqQW2y6YvP++icfFdAC
Db4FCHmMIRhSHVuBvKGMQUVyW7fC+lwH1rh2M1WfGXv8VcvwVpnGU9Iv5MW/XFaitCjNyQWbjJkL
glaGPe3qqh0/2KLghbp0m3RcBRivAHZ7m/5rUi8CZ+DmMpsy3SQO2VfX2S2gKb0+U/qe+HbgOZd+
ATAmpg1H3ZBZd7O5ncHwZqmt+2ZuAY4VMQZYbiStGwJZvE3mKrruEI64GETg/nj/2516oa/DHCAP
Jg2go/XrRHMKUjhw5YgB76YpQLRJMEZ9f5VTOwTuC10L+ENAkI6as1WXz1RSg+1rqqw29qihXuGQ
WExD4H14h9CcZ5jBBAIo1V8lomrxFFeFC7QDm4XNzFTgWjbC/fX+A/392pZVFgWiBXwJLujtDjEc
gwyGjhMCA4Crzd4d18OYtGde2999EezogXhjxI3N1tJEf7tMHKNH6YQsozXZcEv97Wyg2OdbrgOv
Xys0TG/GZkQya+rHG5kb2qac0lRDWiYZ8DnvexrNYcx41SvODEOWI/C2Qv5P9s5kN3Ik3dLv0uvL
BOdhy8FHuUsuKSRFbIhQDMZ5Js3Ip7+fZ1bf7qq6jera9aKBRCKByFAoXKQN5z/nO0zy6bRibowr
45+qteu1H22AjHZob67+XSyOtqPxzN5RLdHFtBLi/XPn7F8ZQf67j93AHnS3CqHU2v9w/0+DdQYM
wefBPtyAdGg5xKvM+hfr2X/7pxC8YyTHrN/9x0GWKmc5sXLCE2lqfzfW8l0n/v4vZKZ/lhgIqJIG
I0hN9OifqsHY0HJfQN8AYGHBIpuM+aNpR/iSY+nd2tpQf/2l/n8M/n8w/f7fXt5/go29gDPcfg3V
9+bn3+HG7r/rrzC8of/BQg+VnMHC3cl0l4P+wo05fyC931FfJiNNBjf3X/lbGN72/iDddI+64tq8
m6F5Q/7Wz2E7f+CpYFWFvsuSd7dV/Bv9HMjHf/+uYW+1EKP4Lu6+Fr7cP6zRVj6K/s/7nmlv2QcF
CPCTzQI7lGEX3Nc4/Y4R2AsQESbszSXz+hhLsfdU91XK2agnc5hBLrUNMV4D1NuXzFLfunFuj1M6
G4+1aoNzqVXiIYDNcxH+REbEHIv2AvyyC/PNtS9LMCQkoc1jR98sZ/VlXE4q3/wjgu2YuFqnF6yC
YHIdiy6OOXXLUzFM085AHvkKztKI1QIq+dgCojyLxXLORqFemqDNL4rfvbe8+1sAq5phxyiGjyl1
VHLvM9mZXXeruFagfzRD7FXL4kdandFntMoiqUbLoq1+ziusDoERDlnu7BlHocLVeaVuRYckSQYl
4GZI8fdk9/besosOXsgk95VorB1FO8sPiTK2Gyz7F/cjM9HbXI9aFj/6SILi5FZAmqVWTYlmDcvF
GMVyMqq+7MIGo8JRLqYH0ivzibtwO5giGk6yD2ZJ2qepbVNsdAHyWo2WQbphPamxtqfQM5T2dRsM
87Nmaz9Mk1XkIdOd4KswpvI05Gv3Ms7cNVYbrumCBv9bCVMcygb2ZmpNAG7n9bC0TXPkMpJ6cQMJ
asLNeEBL7r7IYQTUiNPmIqzNO4+Zg0B1Z3ke2mwcN7atyjm3XmtEczdsx6oMtKuV63kQunW7D1q9
iNe20GaImzW36E3LsflVbUa3cDfGs0Opnejd8zLMUIGB6N42crM3rrt5iKjmH+HJBdC6tTsPbBzP
C16VcCbkc4KdV+2qRTUHsCk+KkUzfMGVION0NModA39z3zcjbCy4ZbHjwwXqLc14NfB3mbHdQ/Sp
aVkiDpyGnfL2eFeNaIRHeZV1tx+nEv3GI/tjtriKVrvSY0957wF04h26TgsgKOWiW9DXYAtpX5ox
dSIaT9A6vZxQWAqbs6wd71j78JCzup8OXeBAV5PBvl4W/e1+cny13XTaSdyKGnSoNEsqeE/JNLtL
krWF/dFWc3YYJsyQoSPMBvhqA+RUH1fipa2/tZE9FsZHxjWOwRc0IrHYKxQieH2hLxEPxk4ZbN7O
1BM2yUGKVQNt8pUzJRKScYI3ADEnvyNuAqjDoWWWVsKdk/9c+Vku4coUNcG46IJnr9Q3c9j0aJwy
9dlQTfu6bPJbqRlgsYzKuhpQkCqx1BHeFGOPk9p4DOwhTZAptL2E35e0XaYDLuQjQoo0Ln2vHO6F
dXdwVZBlIQ+ao0Lw5hlgrLWa33oZbCVFWrqfpM78obnT9sVECY1hmMrd2HJ4Uao9NNpoxKY26JFr
lB+tP+qJtL30nVd1fihA3d+AUb95aeAdZvDyiWven8atHqxHZRfPVY5kvcJA3Gl5WT6l85zGdjn5
fVhKNV+xtdtzErTEpdBE+/LNNRUoXZ/r4GQt3i8QOsZ59Wc7qg13BI0Dlzqy+lRmkaH06aG2daUl
UmjcVAmULmEt5NjHyg2aK2j14pxlBOGB9Qx7IFRDmM7bJwrSesm6dvuJAwEWLKj8dd91YxYp20V9
gKwO27wKfhlppcUBX4877DqdmqqGLl4SlQX+ugMj/aXUbKeLc+RicI7aXMuTzwU1eMzb1doirZ/L
d/QU/YqHQC/g3TbbrdWaiy8GCG8QAo9sZUB0TUSpinhSyxMKKPZVwZZkpKCLZg8obwTGbqqE/SZD
49JOpidkrFbEsclhuav6pduYk5pVgjb7Vs2Te97Kung1Z3dXB9J/EHLQQm9oUbtMHt2yzYo9KOw4
bVMxxgtw3qNlZ/MDfG43JBFp701CJzFE1R/WHckXzEV9tOY12JHPn0O18gRlyinJTI1YoaqKUoKh
2MBAFUuy5PW+rdGuGLHCBB++VmN99ILlw6uqq61nUGxzYGnUJsw7t3Hp3Cb1P0eLUB0Ose47Wtl6
0dZWPDAG55u1rOGgMzRJZmuygKMocIfdxkpZbON1DWbrg2YjQWG7XZ8yeFOhpZC7ytxbv+V97ScF
UkzUl3MFiXdB0rG39iujhY9gWa+lDB59nOThsAw/pwEY42TOc8vCmLBaSAKunrpuVEJFgh/rsXLG
8wQXLFppYrHI8+5MTX42UkvfodxlsVU2eSyabWPbDjj0yry49z/MLGbZbB8ptEO9teggESkTGsD9
QEiX0r+hYvnhOJcPcyngzDlswC3eYon5JA/0l27x6Crc2oJeBF+AJc3z9LjIpt+PuaNY7ebqHfSv
Og2+se199w4tG6Flpr7Xfswdw4mYUKgZdl7rHg2zsz5To0OEcZu8I2tkeWcGjc7PlvHMY1DV+m3o
Mq8INb7VR3SQtYrc8YQCvp4k8563dlFOcc5bmjmJAvwwpKxOIJw32OPqJjD9vGhckIAEbki040RS
gMDgMShzhOXJyb7C73Pw8nSW9rXURHdsHJr4Er1xjl7P7sK67PMvhwpzLdDjonXU2TGV+1iu+ioj
URndTUDo+d6Y1dPCbJAQd487D6Y0VYL8iME9Tt7aPMltnd+sUn8fW94oRftDlC9V6xOXFCH+z2rX
Dp1IjHq2vpipxtilXxzYnxw9PYZSeh/3A4eIsAu0Knaqzv3omH7wfljDOdX79OIyAL5mQ7E8Q1tX
R64DfZyRC4vW2gfj01oFu3egtB98jwzMDV357CuL711FnxpnkfnQ2wWK9mhPEe1jZmKJOn0Adm/t
swqtiLFHVcJ3hPaPYzTddsGc7bWxaw7tUl+kz+SEjohAnBbbY+S/ZDqUt5X8XTnbZQJnrQzbZShB
rdJB8W0iS0eVqq+pECRZGQHB8H425qBg6gXrtU27bL8JfzupwRhei4WOyL43VvMuP8OqQU9+WqAg
TIeKsXKseNmdQ1a4gPTyKjW+YSov0W99QxKvrxnC5wJqeuprL2WmWLja1NXCSbrd2zYU/dcBrpX+
AH0x/VVZ/Wy8ZOndE5513kbYm6bIaMu9b0POjCE0VG6bu0bkGgzGvtk7buF/sdvx92Bpv5nTWC8y
SP3Yr2H3Z2z7AG+nrv4eWKhAJImLfl9inr+CJ5k5gdT+2+Zu+C/4Ve0EVHqPGxYS6pS1L7Y9Dvu7
DXvXL+X27BQ8Kj1aGd/4wpSLtkk8IoXPWUsAiqvNOma2OO0mfuCANt13m7PkTjl6uquFlyWbUsUv
v948HL6mdZxXdlLPLcuDzgw+4SfRH9SybV8aBdp+qb/1jPhCL23KyPSKX7S7FozCOInVG6T5ytkb
9VdiP5Am8/wBzveLGFz4/pO2fC+gsBblNFA3W4oj55TbYPe7yu2uNKv8Mtsg8dfmGej2r6bansEf
/6D9ZK+1RJfIZ5oPuF5fpS+PVeU9pVVngPvDibfVzLiargzHHoavnbnHQbjsPUqohIWwjAaHMz0w
wgowt7lW26cq0oxlU9Jp7gVTUezSzB2fV9UbwSHNASMdC7ritFvrTY5308r8h8cJ9sZIdXq9549n
7tduETbmKm6aGHvYr5WkUcb802BSv4AdKMKNAhXYkZOPY66600rl9hg46wpLPhgWjrl56oJydjXY
Q4MQsUNbzU3qs1h3YCu1OHOH4lnM/C+pDIPBWC+6hLE+BkVOWHvjtkB8dgprHeaxJirtydta14+o
fNyudrXkv3R7EFy5WvDmztBes1QskeXlzpNtDkPidfSTNvR06CzGlrufOeWoXO2ravTuA3QktWzu
MQosoPQSy65YhaHYHgA/NkmVFpTmNfyAnZz1h73X6gFBmRIrplCXerKjVeYfbmvzQZAr1o7NyoDU
rN39QGdUZM21R8POWhhPHQO0kPnMM7plEzeoFsDa2UxoLM2x/XrzVh9ci9mp77ehEI53aupJnggD
UuU4VMst680HKhue3H5GjXZF/65rg/Xcl2sfguka42Y1swsI7SyxZd9EXsEAdyg8caTMI923erAl
K0fwRxDIJgxkyiL72oWUXc09c1ivvxU1jzdcEHmcEW84WajL4uQ3j/bVB3uS2lHC4Lmk9BiEuk4p
ElTqtS6hESz18zapn5gzjIOcdRmvhmbSd20JSmzzWWseHF47Gabj6MA3UPkXz5S8skIEz8Yqy/dZ
VUA8p3QRdiKlPr4OfoCpzaUp6P4Fau9B5Db/KnNBfxx5FWjgTZeszILi7O4G1TbDjURGQVGGRUcw
nbgams3TtgiNgWlDxU4sOu1jaP0iqWvAz1Ba9RPFK9uJMR0X1so6lH7XPPXL4HGNLMQTPRJBwgpX
PzsOMKts0GkjcDvGg42rPofF2OJi0njsVnwDPzvoPu8O3FgqDxTrUCiQGOw2bwkZOKn1pnrf2LeF
W74s/arHEpgTsMyhOirYdhfyZ688DBx+5mnVT5s29nUydDZVS0rrj8yK8gTwMtNjhlGJnfXjHHL/
sO9/FwoyUqUe63XyXwbRcSY089H/qHkwziMuEPSOrrvMpEAji1zDq785XeTNSvtMt5W4RTPmv43J
9T9cbS2OpT6q1/+guKTfJkYKYe4Y2f3tGqOsS60DarQR5Z7+nYCyPP8HDfRbgdDhMKwOloPeBw1W
gkBdGQJemVCnEX5twWkhZ9zmFVdDGetfU5x/S6B7bWv++cdeSWrXfvzPnt3/y2Ld/a/2Xk07/uOX
un83//W1/t+o1r03jf6fGyqJUuVL/v3vlDt+w1/CneZ4f+DGvxu4idFjXbWQcv9S7jQ3+MO1OWyg
rN7BGX9WqP1NutP4JQYumEKR1mFVIrD9l3anmeYfeDdNQgwI+0zTcAn/G+IdEMS78+1/KeXkKshY
4kBFXkQm57//QcOHvoIZi4c2YWFWdIC5W1u73DiHeblw+jDlq2ZyCj15ldSsEL4CUGraqez10wGY
8glMJvW+TcZUMAAONG2KcJ/ey8xcW2D9YqQHUXLi/vc8tUGW7/SuK+kan4rAof2DswKazbY2xmNf
4dWONtUxr3YGy+kfdL21/Q7vj5fJV2hbzkUWrLiHdCH6YiVL6WyMireJnpJk4m0v36q278sjU+2h
3tmDJ3+jukzfCjGYUHmnhjVu9dykkWURw66+Kt1Sr8NcN1GaAQ/Pi/ZRm+0xKWtko3zN31zuRT80
acJDX4Y29sT6qee+dd6UdhI6fSuZR7tTRsYHzxVkdTpmMQTUhr3fCu1MxL07l6UDIUSUaI1wm4/r
Epyd0akeuTYJl/JHimUs+zaS1gBh1PVxTrNwsgCvuW6lBW8XBErcetktraUb+sVwdWaVHadsHV7m
pXMTihp8fHiuGRmrM+0sZ/qFGqKA6HiPwqXKoF+0U+e3vw1tvVFDs0FVF1Dv2RzI3NJLvIhtB4i/
vRmV+RnQKhcNQWXHdtr1X7o6H5LSrJuk0MtPTfjfGtVaSDp6u3f17YflZtqjbs1dYlIJEdrDBubD
hzlttvnyUgbzB8Ee47nDfB8PPgJJ1Yj0S2mu5becJ+CQd1w6NWyf0TT4bPairhCZPDmr19xQmf5T
bogj5qKzSfXSm92XvsnXowtwxToxPpqsn9Qq+R4PZAupn2OuA5y/yNmXdpDLpmlfMCx96MzN9hPS
MX12ymYf8K+aGqPCZ6MtFcXEdp/TTWNx5F/niz9x5HvyVlbllhyg0Tj+704X07o+CG8eA/Mpszla
CRHKSTfy0zg41HLZm7f0+96pLbYNsc3PQu+Qkv1WN4ZYaIPxIrs7sH+DyKJNmzrMRdbfsKCDo5fj
cMjJRqHtuNsaLhNlDLiA3A8eWyvatNkPW+bN946fejpk5FQv2CW735awprARCEiEsnT3JBuxXmdR
euOILIaKM75xI+b6SF1TSk9RY0ZCyJzNwXoSXkuDHqj8CIgtZy+wXRmdcWnBU4wM1S3nmvXCh5he
rZ235yistsO43huXhNLO0qj0gx9MKrRT2sxsTVuTIDM5Q+ZpPz6MXS8GGCVDoccc11IQz225Bp9B
1qeHylm6OZJZOnG6FiI9zKlGJVc/fskg+3zTJDKuD5WVagmpyd06d9mT3SJWeZpmJAHFX7sWIPrO
7ge6ljDbRX6Kl8usOcNkbf6xdQ613VPTAy5xtJh7F5SlbAC93eTlLS/oQB3t2of1JDhO+o8o6vl5
SLuG4cHAC+sASPd1atd8YQ8fLTDNc0vqgiLKyb/4myy+w4RvwlLx2It148Ow7lh8ACkxnW1NKKVN
YUcp/f04GpkgV+zlZ39Y/D2+PH/vm9p4rExX52rl0I6Ud8EDhT/+FcnCitugoNoWnv5ZZlI7+7Zl
f8kdHT1d3I1u41BRgFEcx0z1LzrvSfjnH1lOa/9ir6kfUjB0/66CN4G604ZyCXIXxbbnzwXH/PHn
T7AdO/3QKjBcPq2WTA5c+WtQQ3Nw6ux72Wr5WUlbOw0tpWLw5NWrv96Z8YVMH5kDjJGBSyyiwSQ/
YjynvoqyvbPfS3rqCCztnbncQq8LrGM+cCWQajUfe2+RiV/x9OQdakOn3K9+uhbf//zzoY1n79Jz
oTmN/B96L4Lrn59hK1r1qtMrcvQHO1MXNOaMw7gUPwUT80tjZdZPhtr6bay84vvoVU08DlvxvZyt
4YP2Ni5mtEzEtQdXhCKElaVPje7X0tDUcRJa8OphHHwZtkZ7y7uMrkRI7RDZOYz1VeM/SMPFeGr6
lGhITVzK0ffOgbEFkTE0Qee/g94NNO9IMlnp5f0zxsHAq7611XKyFHXkGfZEHWBGyKjaRJaounk6
4XoaB1QppzxqTVu+omZZJ+Wtao9M8Ji2+svUl8+r2xxUY1G14ssEnzS+4PHYwCc2marMlvXZcX2J
9ELYsS/G5qRjykRG8B8lKjFeCePJF9v7kgckBMp+iDrXLncUf437TZu02F7InbHnrLt8gPseiJGS
itnpkrT1rWhVG9h/LUdfRIkLaz+zz6PVjns9a+bIXSivdhvKgzzhiMPg8oiPSPEGBYTTd683SELM
KEipXN8AKOV8/u1raabf5iH94fRBGxuN9mIMsr+ylwTRLGlNR2Ktk2KWPN0eS/G8ZUGybH51CPCl
flHIYTGB4vGDFCXojcXTzogk2h7tOEuawVB7d8yOtA+sLNy2/xtv5W5bvYNuII2vFVM7K9+eR8aJ
Z21Q+zEF6C9dK+5Wo3w0S827dI7KKPTD2Eo1p39eq0aPynLi3O8GYdfRM9YI1EGJSUv246mfCjTu
bd8h3FN4sLj7ybe2sDfKH7mNOwYkdRNVrTn8njDyhJo96nFATVo4wFq9C+mHbdb6ZHaYzOlMDhFI
gkizqUwVFFva62LGa+FSuEODAB0otaL9UfpJQ65/D+VBOy36Rocg+BXeV1pq1OomswGwO7iv1dyF
JrE234uVetoRBflGsNDaC0oIIyftg6ea4c2zMbqSCzwzqIY+1Zd28My9aFbuZ3Wq2lCrchULNO14
1OHDxneN/sCIJbgxCzpyGmQAltOFcyR+IyUPX5ZfN0KaqKlGvWOthqtNWhRh1U+H94ErMYVwSz4f
aeYIYg6kfnF3uOoHdzWnkxekP/PFX68pHR0XvZmqqCVcFvvc9245xr9o63txNNikk7QeGBxwQp7i
1J6t/eCVPK/2kl1Tvel3g14Mr3VX2ri/uTbGM3f1bw2NkXtvdoZYOcOIe1LII5EC90Tp3LLLVa+d
89ovj04zGmfLZeQpWa9+qhk/0Arr5bFoh4XHVJQPRjBs+P0b47i49npPPkgVdRlGyXizWWQyBvlr
bE4rU4fsnpUFkdzBMso1qUKMhcEDtlQRow/PnBXb7sLllZ7TskSbXekDbZQ+vDQyL6PV4sSISw8B
o0TZX8gZhkVl5iISgyeeuR3IGNVgSwidZL8Kwg6M4OZi3/dZBYsbgkMyr8aAS7Tj4shJPU43uT6R
aQhuXTrej9AMfojaXumWTX/whaGXyKlKpp71f9EZjS1qpbaKgTAl9hQ10RBkSSK/brmuvwT6y0+/
8/S95npR34kyzkvLPuQFQ0wnTeVeGYVkQ3SJ2zMFRrXD6M8hNv0d1HWeuJXnIfqUH1Mpxwu9i+3N
LpsAn3D71udDiS1Ap9lkKLNXYFAUcJpOfqTrc42siQPotM4ugw6+kO81v9nRnzfQtGHKVhaCSL0u
wfyMB4oZoFmg3RCpnQ/DwG6SBll9s1fc4ZxqWNV6RrBVML0WHO1Pwhl/esH8Q6/wE2+M9uKmxLha
SYPNTFBBRt80Tb67xSw+XRge8SyK7x5+arKIhDOMuX8ceMfCEudluDozO22HgZWjBi1PvmuGbqlX
kZ7qW7JM3qVuGvOBu0i9Rw5F78Q9+6bbNib8Lqj8s0CXj4jeTByVzYikQRvOEAl3CmtCPNyFU6E1
3S6n6MovKv5+hd58n+5PBIf409oxAdWyFhXSzrubajwZ0QTcn2uMivyYqCkZqIjB8Ky2KNfXlxXf
/8Huex2t10MDH2UVp5V9bRz3u1+NX4oGSZpiRBSuaXYio7zHFPsU4iuJHF76rXvWPM6UvvDvP9Rf
Fn2NBD3c+Yn2FtTTsv8lR42DLnb6cOhIrY7W0ryYmTffFq2ZsKrlroksY3aR0/sFD9ucvo19p3Vo
ztLdSU5LjJG3/lgC3t4HmNHRiIMfy4wuW7ozjYw2P6dxMBkWsdUdaEV5LVvraGl+f0ptqR8m2m4f
l7K/aBD+91pWixNl9nTltHjnfTujzhIPya7TBjOq5nHbSz7GkG3bahIMNujMDillzpNFPKEoPqeZ
pb2T+yrCJVW3tZm/G1tXfWnkgL/V7p5H+nVeSemZ+8UerK/cq8ad8vWfyNLuKbAka6HXP+pKe9z0
9lp7zR5JOn1sKESIuq5ojqVbr0ejtRjjBtlnqfIHCnv995TEHvU2PT9H455NyoNT6S7ErNKRdklH
rIxvRuppmabsnck09TCoOvtB2lPzLG1/2vVa0QOvMuqwNEt9twTbdCgrfNZ2I4LzkgqOZ9o3r8nm
C5NMFcMQXn6lhT+8WTkICL/Og52tSefA+iXYLLv0DUtccwXCKPf4KdOLNDS2sNRHhlM+ZU05Zx4G
LqELSuVJelYTb8zgHtHuSC27LdoXlhp5cSaYr41hORd8y3WU1fN0LVic6TuyVLitdX/NzRXRtVP0
uDEQt0BFbz9hs6MUqgx23Fppe3W/h3JYccPVnhwu3v38aZOJ4PgGWa4y3JXofU1dEtUdn9mSc1Ly
3DyiJMfcEzKbH1pebFgNxldno0HHYfB0yh0shLq3ctaZ7I9VViLqC8WknzX7vaEidy/71HtF8tZv
YpnshyLoEBeUxBYfBBvz3lWc86a8LcRcQsEQZ8dA793PM/fg250TdwzKomrqF1w7Pn1cBMFYNty8
37mrSp/42+VJP7ZXe6sR7GdLOi9bYX8d3HsXsMvANcRlHzw1TUMMLzDHz9at7agpfD702kjJQuic
ROa5AZp6N2BsUuC7J6VwBqcGkmXmDsVpI7jZVrW8jL4puLMXhRl3rbU+Z60wEu7C5aFtqIP2mGY/
cEUlNuQJ77hkBtabQZavbVC3z1azsg3YrLOXngrZQ00j69mix/Y6p/7yc1Ul6zhplINXVuKlxsoG
G8lvEtXa2sdkuepAVwYEjYH22lor+696b+OLmlu69BpmTZlXy93EJZIjE/1Shenou2z2jAND4znu
mXY/BKNsqJrovOqhgsr5YJoIH+bSJUWVrnvsRxsDpeYX4FYGk5L8SSpNTBD2jBejJIC3bTMzfxqI
4qCgNcxuGLk7ml2HXSp+tApgManFzwWReF8N9WXgWjVuY/s4eKq5ebSb/05dHweMEPPDxEnupg1p
vvdyWAGhvojuW9M41QMfCRbYyrexjJlBTKntePM4ZD/NXKIOfpvqZxJ+bTRzKKKVsZ9dyiR5CcLJ
xuMB2Mg0+IY22GIrNsJYzxhUbhkDZ6YNffEss1EdlrxhOI1KFwVODRS8oUw3GHrtI+goINOdLaPU
Ma1fNoxm6Pui44PJ+lPHMWc3dmiHfL5y4j5D5yJOLmaWRknfU1Kv5rJn5psl85T217KY06sKyjHi
oFrHDUGcby2+N+QzQYIHe7p7MLv+PsbwraTJDO2LO3HtyAY1xbPplfvmfvuH+67vNEL34Vrqx6DX
pwPfV3YkYigjNITqguls2At7yn9XdHB/h85r7GQ5VQcPF8Z+6ev169ixqOjgo6qQBc3+4Zq9FWF/
8b/7zt013zXzYXMm/+COTbtbkWM+Kn1ek4JsFZPbeTJ+BrPevE1+NzKNhcn0DD1Gf+y3Qv9BaWia
OAut4hP5lF8zMlGMaYCS9sJX4bwWDWNrlBcwfg7CiOrekJbSz7kp2mtaTFPUTF77ILqpj4Rs5I88
mN+JcpdXKfL+ME8k4giFqfbbqpT9bCpdhrYq1FefBC5Lg+1/LiTqzp2mL4eSDbmOlFzd5xFj9Qtm
ABbX9l46Xt8v0Bj9Ti2DuXjsszyyOzaXNuM2HIq6uZN9WsO/lKWfnzvCwZ9WKel/YDvBv7mQtXya
Bia51WIBY3NHLBvLSNW35eINOsstyLs9k3synbWbaOZUxnbnjVZI1oXNpDCW86wF/dFOIb3xHvTB
YwOQ+hkVrbwYVNF+r8y+y8NKq6nvlneLKDbF99oQepyu7OsDWtorDL/0HLizFuP6Mncmbd8n0AVd
NFv311vTtF8YPuhS1fOnsRfLk1l76tSmNbpY2eb71OhZ88rtQppC7Om9xcFFL/dN48fGYXMNnkxF
62TpM+5c56q7dKmenlgza8xUhpXUTq8eeT1wRa5i+hlwwOla8Qny5VNz9Bcb0fRBa5r3yUhfoJtz
zln0JdYdpWKPx8TPzJ91Pc+RaQXf3BlTaJXyt7XoTUU0rF4nTPacbmgJL70vVNPSogofPNJXgfNo
soiw6lZs8DYk1moy1nXGkK4kQX8REUuhil1TiHXv9AtLdyc5OK4dMW4xvQyA7UJ7LC9LJkyWu2rb
LUUjo8ww6VSwzCWupvVNMCNt+4A+JGdOQOLsWm6ZoZHqOEkNlME0rQ+84BssYC29dNNkxhvi9dnT
G++g7m0boSk5huHsoqwy8yKzmIqj67rTYVXjigWSOnmdIuJ2SKcL15+CvkBlfy5eUcSZYEfPZ/Nm
tb089IG2sxcrp2XNEnvMgvYvV++GF7cctWQjnkQOjgvStuK9sgYDoiLUw1CjWjByM2J53JkCJPm5
vMgmQFOtJ6aEvdNwOyyoyCaVEHuZrT/RQq9d8l4zirAA/Jb48xA8QozKkiBfXjHmgr8cQSlqK5TD
fpqMqHesatfTknujdHhKdOlp8WiNl01wUh8rZNl5HsQxGF1cyWhEO2+Q3I8sLs840PYzVm3i3IZ2
An/P34zH4VU163PQcATOl/Lusk85zfX9EN5vTGaQLUnv0MaM1+lEg7yKRywJV1m0R1Ll790oLkun
/eyWQou13FwSffXyqy7Gm75CniDOtpIGTb3Dhjs8hgjLqc7xoZmMpET95j/ZO5NduY0ti/7Kw5vT
YN8MqgZJZp95+1YT4kpXYk8GGQx2X18r7QeXdG1IeDUqoGpiGJBlZjLJiDjn7L32C62bNrxYJimO
/HTPBNnHMXo5j1fEDkz0dS/0eg0fC2mpFg/AWNFqthBqUiaE+UJ8Vqlh3COlD23RNPrXKS93aJsi
Ww95Ue19Zsk98mhpNgRK6sACS4/ytvVxmWXPMs+Iz3QVYZCMfTatvciNU7jowttFjxg6nHE+E3We
s7919Fpry0UTUpBQyMR4VRPqvm4tb1ovFSnTuS82bgkGo02FxHg1mSuzK6wHT5OvKqD9BmvSJ18M
6Hlv68e4KVSYzzh+q9SXR9sfH+UcZDStGn1TCf0l960LkL8Ydq4KHoiTXNZtb01nM81kEVJjbtHY
EE7oqDvPFUw9pnK4Kul4wy9DK46sE9mngyQmMIdPxLLc44riQWvyLSu9igBOAXFNhL9XU6E/cCzM
t1nwZcFQQl+uprGsBw+cD5+TbLqmgEClYDXpPS7k95k5zVWBK2SjdK8+25rx7sUeDSQR6Qznja4X
26Bd6t1oqfQAaGDLjomDWPFIeBg3t4hVYuYg9aa0xfvQIyFuzEdYMHbUFPrdEtvNIU/Q33Ror5KA
ZEczqN8IcaJvVVHPGHBpojS25R6sHseLmO1Dq/36tOQ5OeNTglZOF1tTM74gWHtARvA2ZJlxQBFg
7IoxL3cVRueo4CB6TPrE2Voc0046esmUenncySYY1rO7BNezZb5b1VDeF7o57RutnUMnRWkPVmNY
+XXaREmqmPgbWXebLOa8BVn+mk1sI6cRnWiWPrCkI+ypRrGySjVvzYqBzeA2yScxCSNSTc0jrss8
5Ny170dUhnOMOko6w9aqq305Lq+VMk4yAWlgTRMULnUoC3XdKB7AzInRgpf569zYt9zv/WTZawea
hsVzt7JmHA10U7eyyO4nSRRozkivJQL9Jkv5jwZVHbtWYg+U4o4J2p01dRtlpnvh+PBiTPRruLUJ
BuUTYh482nGPjiW9gcoLwZZXXUz7orBS/lS9kxVeRLFmfJaVvidDgimuzklP5Weh+3vN9O9xb5Th
gE50ksnBsZDI2RZiosK8mdCRrJibqVVA5zHC43EoGwkVr2zdp7SrXxwcY6hLxWs7aTdOgQ3XkPd2
myJmWAzImN51ShW4Zn4rXvQFdlE8rbSqj9iioqkUj3qKz4FT7KbGK2gZmOONeTb3KojnqyRudk1/
iTf3M3udVXi9s5kZlqll0ZhMnxfb8g4apt7DoI2QPPr4xbmcLByNE5RbqshVmEmFwt5RztNrlUKH
nZb4bFKOYAbX112LloPZD60dj8lsE1wnDAY2Ptr6xCcsqQVvRuUGF/iZRhfM1ASHQw3L+ZqEsSPG
eRq7lJDryu2xpDeWeLG7ub+ZPDs/aHmWnQNtEXQIvJwuKX71EtET/ZMM5IbmIqktMd4xMBRPdpuP
n+2WA7uc6KfwkNflW+Y6VOGcq+2YNV9Ys7bWZSfWE0c5TRTvrjsg/s6SlEGLrqIpILeH8xez2kqX
zOloKaUIINcWvwwRBfkaXCi7N0cTO0ZuJ7u1o+gQJ3QpssG7z3Bo7+C2DGtSZr7YRUFHgeETvQic
o9meXzDkNEgMy6zqqB2bjkXDcQ7mWN0ZlTswqtAoruYnO64PrYfkUen6jauWYm16lwDkuH0qU3WD
1eSREScZ3IK5vuaCvWiNpNvXSzdHreN/6ZLWoODW1XbI3eZBNYN38NHL94u79+PA2qgWEaSFemWl
7OXWFItYV93QHMjqjdxyLpmzG6/gjmQ4tiIPHZru0tYLiCbB0fPI3QMldOGAY71g4LnyabxaaSDD
qoyLCCDGFUb1O6+mGSE92Mx92q/YfXZDWhJQkxD9q5xP0jc+KbgcIfJuunQiw7eT909Jo74EBNO0
ccCIxHXWg51kPMfWTapGgX5TMuIp9S9ukVU7zUWQaXvM3bwi9Tg6mOvBX9pIleWx64coUaO7b7z8
VWsYMhSYR7y+v+q0kQh6YP6bRbZ3fmxQSjt3BOx118nkTVEXT+6pa2wVxT1t64FosBXLp3Xway/0
xoSo435JD/2Q2Rt4A80uKDi2MxanSR5ThHowMMMu8Z+MIJckNhfOOe2zI9IktSa2fGfEkEFsHkP9
stHEFBhdXqyrBjtsxtsxFFZHZ4fJbGHm16PuYQmSurnKUR6HY5YVG8Ugfp3aHBQK3yQ0rJmzfenT
jNZd04s0yoIVHpaTU9r3wzK468kZb1sLJYju6U9SEuTrIMXnH026zwbzzZpoTzTVuU/qag2uojzr
pPNyAA3K0LApVLzZorqpcAnTnaWwy2j35vQzrafBEqBVbppEGNbXxRQg3OKWqfzKXcpm2FuN8orj
NC3uvBKtLC1oPha2E8MZim6PG8IwTq3oUhxm2MSZMHUJiPSNIwGeRPTHu7dcpCX9d9hgzyktuOlW
0iLCj0aTcdzyh6Nz7qk/m3WJOj29YX+Pu+tOa+ZvSzH53ZoRuqAPX3mevqsqpys2WVwPCcnbjECa
sEraBiW402nGCVUHB0J39hCSizGxrnrH9sSdybCL0zTPfZGdJidr1N3QxQEH18Rs80ihPaoPUHUC
tQkYY9OUdwLlhsJqBx1Un94xQy6WptCOCT3V+QrMA18OijStKseyZR/lfk61sAqGwYCN0PWYzl+I
/l70QzAb4HNWOdijfs25x/WvM0QRPMdjhQQVKMYcwefIhpVR+cENKgn/yvaMz2BfbkDX1it7IEuu
RI6/7Qs53uELQOORC6JNQCHkPE4q+VTlo7jRCg2bTFdDhApNnb001GuDGAqjvFsGz3mokuIl6byN
m6c0tg0ymis1bJLCuvHH6t2KVaShrKkQiXf2LQPx5pBovvBDVkO1PNmZ8v1vQ9cB21m1g3skwelx
FL3LApNutCT+ktrK2Faltw3ybisGzsBdeZqdzIji3EAwC0aPEUe6MFzJ6CZ65oahRLmXA39YAzHd
GxWGxa4NkPMQc/fULs5OdFNzjHuT4o1j73Gs5hoy2WQeK5xKeMK4SbVTW7S0u22nWc1eTsG8Bbn1
udb8K3jzFTVSexgFZzyqo4kFbmkRzZtOutYS1lHXhKGlp7whY+8Zj7H0WI+hZ51LIAkRXckZiUIe
77Whs59nsFvMNpdn0RfvDYeOqJ+6bS4XEEuizcOkx9iRQbggSTt4B3CQ7zF04e/pim0zjA8oTSc8
dLK5bVu/hIDjdZs80z/VfQ04I5XsMpjk6PgvItnkFGgktJMv8+b5FLTBQnQmGtjtlEoQxum0rtGk
UVS1DBja+cAwztoRxKMieDWY841xxhhZupwSvBeV5lTKtcSDYcSkoTqIfV1o/LSF4yRDqRCcfa+7
s2tfPHgQ07BALO4tWr1gN7YJCvW8bL/EI2atMQuSddDiu0gsaezkgHar6yS1RM4ENu3MZGXx7cHA
WNpKdW29522nn+r7xwyRzHvLQICm/bK26hFltm/OelgXAQFIjmaSHFe8klVVRRLc94qc2/siH6aw
8id/zXj1fpmq6hwUMePaAEOO8lQfROT9TE9IniEhd2ifDgyy1YyCgnu/SqH+oJr3g+UN2Zf5uQwA
xdz2WMqeTbr1xqYu0YDe+Lgk5YasBf3g5JX4vAzkSMgV0BbnZJd0SkOttJ+LzMiYHDbiEcUa1lc6
oCF2lmWllu6wXJasVS/j4mwj3GXMVZ+gtTagZei5iAC/5Xg53Bikme04c+RPeSEuPrV0PJjQxQ4s
YBys/bhEOY//xVjXcYeRrVMGpy5Zj0I/QIvl7bN6NfnvFH21DAfloN4n3e/Uwc9r7HY8TElj32kO
thwf6mM0pZp7A5xm3jBryK/6Oa3vUlF/MbvEPPMS12FRlWjui+qWzDIBzkiz7xl3bE2v/OrgZ4i0
Lj+5g8NSuNj2rVCGGgimi7VoIXogRkWTLv3Rd5NPVtk8MlFU0Zwta9Xq2j6PKZHNLLubgNmG9kxv
in1452MG/Vq3aAeawAvl3Gxzs27CqV3GPSvExnHQB/m8JOtKg1bGQ17YkeHEBjuzW5wTT78fLq5F
vTS2TLTEyrTHo7B7c29aGjFfuL3DIRs3i19w78dRZjcwwgeO8zVzxh6HWjtXSP8Z/D/iZsNz44J0
ojCUfdjkmBlxefR7Iy3mlUzN7nHJiycgg2zeqn2nAOrvkNahXmjG+5Rld0FPNU1fyaJ6oEGUkV3p
XCbwd0mlp2HcBVgq1fjAETTHNsA6gfNv3BRKPC9BFdCeLcdDLHV+GqNn1j26AASC1diN5J6s5gmn
xClxoNEzGPceMd/aZ5LWyg0ChWxL/M86R98zB9WyplhGr+3Q3/JzbMO1cps1mCSMkF7a1vbGNLTP
SveJYZeavzenTL/yFeiCMeYJiw30J2OHCwmdlr6SuePuLKb+48rt5z40lsK4Wpr+U+G041kVRrEt
czmvS5XYR4aM8soi3WA16PV7zfMYCZUVx7ZDjrrCefzVTTMUQO167KcNHf3TbPKmBe09QYbI1JKU
rb0dTp7mRUYwpLvKQqhh9YvBYbzOcEvpQKOUiefXC5BcuM2mZdAgUfQwUj8EytgpRm3m3JdRBXEK
XxOeudy4D5L+yqvEqTLRsy5FM2wEFlCIOp1T4Evx1DpZAoFRtdOQ5RDf6qBAirq6ZUqajEbkpjEQ
rcyPd7KzxU7ReOP7IujKgvmpMnqAzF5KO5+7VEgMzZhaqpWa8jtNak9aX8zMrQJC4p0pXvXjvLDV
OzdNNRTHsnaYVTEJhxspj1ox1htEnjtGcBMWAo7kTUOj0ir0AVGD/1qmOPMBrnyxjPl+ATsW9rTf
10U3nMYx1zba4BCpOy+Uh7CMvl6az3sCfr4aeW/7oeEO/brgqLAaDbIaam7WOa5VTQXyu6j73xK/
n7MvXSObb/1H0fr3mvX/vBZf6/u++/q1P7+Jj//l/0Z5O3rvn8jbv5YJvo8f5O38hT/k7e5vdJ6B
WbtASDm/A9X5Q9tu/uagUABxrpONbDiGBXriX9J2x/jN0W1EQmCILZ8wGdToDM379D/+aQdQLhCE
eXB8AVnohF3/G8L2D/wXHSgwgnbgWECDXLQKF4bKd4RUtpMJrCwT8sKZ9XU81lHVqGdV2kfU4/3G
XH6VS/k7MOu/dfRYmS9XdFEHEo3OGer3NNTvrsgMvBlzorlWqjUfYbi9ZWSf51r+IGN1bwbq1hdK
MHW1ngPlfNGt7i7PxGfmeIzsNWvTKedr6jinoq9Dt5UvzFvLtRzchIrd/0XEDjTaH0T/oJzIvyMA
zUIjAESYgOcfb4+ak9jV49hcdawajGFLPPJuW1ylWZDS53OMeuPaab7r/d586OxiuS2yYtulHZUN
1r25qV18MZdmlkUqlz0ArrQuWFMkkPKqtNJXJ6uJhrdiWkVWa33yVYA3z4os3AUrmpNoPPxreIv9
ui2sjbywrLreQ5CkkuGxrpHSooyboybOdqYeYLCOkd5PZn810fSgx7RcMoZRVltoCUOzQ0kmtenO
xMkDVcJqt0sgc4CzU3IaRe5FunK7sPOaT9XCLo67El2gTI0yql3pRynQ5tu2H7RbghNI2iK0dRPU
wuI04+OEXDzkP0pHecyaC95yw2ApHaI6n62vcaEVXwF45yyf2hSBbZxWjqKX49Mh972MEXpXbtKq
fk57O9gTWP6y2OIeqCb9JqaxEkPWgY54vqVoLbYe4SUnnRj1PWLbJ2Oi56NPwaX7yA3SA3jSQMc0
RjmZ2OgNtocEcX8wtI+4JunfDmJcV8tQrw168+cA00aeF/VzYKMJi2dry28Y7NqmUdeJTihLOdTO
OavsfZXm72OmVTdlEGPBq3UFtDCw0m2GJQLgRFpQz2bbYR4J0u1b3dk7WE+zlRbE9tGns7/KiDW6
b83aXDcxI4Y2zdd9rpFlbKJl7wcIl7OOkLmotvlcBPtgMd+Y0FSR0Rg4h2t4iYtJhQ/y4cZZ8Bxg
OsS8JzsAH4jCrxxN0L0tmhZdu1j4N6eP0lKJMzBsMIB+/C1HhvqeTM6bZK8MYbVX2PMhC+8EwBCg
glUeVYkxhfhytFWOHy1qPYyGCYiaqGM+tnF870vtLdkbXuGnMS2ta0tmBb5kNLOm0KxjaiTI95vy
pXWlDj2yI9JX9ygBEieWkWB6e+6UpdEQuwAmsI+NIWPpGpe4uALDIT61E/OY3KAQq/2ESgDL4l7D
MBJpqFDXNoxgzsfudZob1kOf0VY0cIftq47Wjmib/CqOe7EpysD57GVLuaYnDhtE0Tu2p/SmccC/
eEwdIORT3LD+JY+tPt019GV5SfF9d/28K5t4l6Ujila3G6PO6GUUAwFeJ0l6kcaBW2jH+I5ZSoHN
RDhbs7abKw1H4+tseuOrYkJwW6IoXI9dysR2HtJ4a2bU1l5we2kiHTt37laVM49nO5htBT8THK3p
xdte4Y6iClSfCX+7dpFQh6Ls1jr+Y2Ac8znjCGjP1jsyOfsEcRQZa+OrNfzIRVKC9f3tgOcjtDQA
yvBHt7o7+hyAoeyusEjJtUR2GxVqat+HSYOm09nuaxzLJ9x62Y7SAETBRTomHZFhYBzj5slGqbWY
lbgykOrtvM59JgAkf2wTV95KCx1DI43kzDLEMW2QxrpgbraWqIOua8qssEOreeMTswhduGaCw7N6
K1ohTiKryxszL4bQa9I2jF1nxh0DihMNhoEgQLzlIxqFJm/6bzGtvosnKbl2bAEBKcOrPZp989KK
9NNcIWRE+3SHU9HYptKx6Q6Q8KM0/bpPLrYs+3ly9CenUBi2xligUYdlukP4arpMYQfjTloIKJ3S
NPbIl2RUskh+NZABHg1e4J0wYnxOSCfgeNSiwlI45Imxr7yWJ3FQ2REzfTxHntGVO8sTvNeyGmzm
na2105H3bKHz0Rxq4wJ6DrM9cS2YWabsBHQQ0B+oV6/vjGxTYsRHG52SRRHSYNcfmrmZuLMdqk3Q
e7ulN601CQhefvISY9t7CJHirHy/SGijrPWbI6KFZjcFNujmgInXZwdVPXTdLI4GyMt0zEoK2Kq3
OuSbnRHWUD3hfCTO2Ue2cBt3ZXFtl+W8S4jJ3NOxZW6FJ+DLQoz7tHZ8FT9IiG1hptLBiEAIjVcx
CJZDv8j6FpGTseax3sO+YtBcSIELzunmjaY3GLJT/L2Jaw1UJGR2RFWwaOs+dYIbxt0I7xFEH1Q+
RrQOyMJK6U1bQeNf4n/ycyGC+Bu4uOGmi90RzggcD/J01EZXGpwcM0dWbdozkQOMLFOKQegsJxWn
30ZNBk9NJwMkF4GN3tNrjqaymXW1pI4fzRQ93ZVQrtiOZc7MuzEqeqZ4Ia5FHtuftRmOW2yNy26y
h3uzreNDOnvqmNDzWwsMMmsRqK8II8srOVXN2vVGYyMp5jpPIpyxiv5Gwo7bSKd67rqmWE0u9lB2
gybdzWizwFWUAvGPn59LXQcRVaOPNzG21QB/Ah0YjMmpfdLADBS+30eWaC+/oTa9Yk1blQ7+X1UG
tCzb6xQMHcASwq2GIj7h4RjPnA6gn09OBdt6YKNU7HFR2ZXjvaAi2mh9NhYQ/uCkxEFx11co/ngh
4pPWB9azxdkjFPDRrx2/tXcMOXYULV0a5lQx6RohXLojrN4/taVl7AvbiL8pD/S7z45x1GTa7Qxb
dDsaON8y6WNxIVXq2Bpl8JRJHlKWbA0pdiTV3EIhz8Uw3ZFXXjooYvX+QI/T30EFUgmJ3WkZlrWk
T7+kebTggTvbrdYyQv5mlp0N2aNBRlBW083sSOR6JYqEiH7yuUspPf0SpZh0h2GjVfkMOUuxqwnH
ZktynStY0W1UKk28LNkUkyvSNDtpj/ExxYoF8GbKnxMtW1B2+W1IqZUeu2HqC2DLamJA1uUHLPbi
s11m8XEsXPlVg3lCv6FKmrVZNeN5TGZ3azkpnTV3vO3JS4TvldyPyKD2A46ZcLF1kzF5PYTIcIjM
GB0dUIzZ73yWn7VK+jbymIgfG0Ozrv3Rd0O/t+zThah9gMvRbxfHu8liIwjLqQmBoxRfHbuNNw4R
HzsvrXe0XehHKC1DRVkGYd3NvIDGjNoffXo4DthEhzwz8LqVzwXu+lNqx3dL3ZFtUGHIZHmpD/Zg
vkOkbw6gSC6tQ+tJYClEuLnsypTLEoXw3iV91MBBW8XDWDCapycTp/mtp+EJz8SgbpWvmEpai+9f
sZPmTxcl8pW0kobVsW0h59AjR+6KfCF3v8aWFNCJO/Mpy5Lg2e9jylrQzCF2BBCdqH3dm9Ssx5vR
miFegAdKaUZ5AR7ZUQ1o5XNxdBjdrJosf/HQ04TSZKTIVBygkFV2V2QJcijUypy1u7lB2/tgSxpH
plHrq6nNmbgrpnranN0Xwj23CIRDx+zAWiDUtaz5JZcpUGk3KPfAc5ACEQsFQ2zYOMK7Z6XLQkJ+
AEl77GRDmn8TnVoiKr33QrlvVdw/zI24XajHzmXhfxGu9TbTGWeIBe7JoC1X+NWD4KB9qLL0pbQn
uux8MmwkRhHpIwBtqDOcJisevlHKZIPGcNznWApDxxAMW0tH7bK4dzbVjLywyRF9e+0krpdque+a
GvdM2mM9lpOL8s/gftk3/JLlpfV/Foxb7oR5ARlV7KC2EgLtW/yuuRmaKYkCfuC4OYOB3xRzCsdd
B34Oxwq6TI+CCTiLtkpBvz1gpUpPhRtrIFmKTWK4jKsQ7OpSVufSKat9Ihp5ofvXKwuWHodR37wB
5kQgAvrjzdgPZWiitU4MD9iSwPMDMpVp8CTeLTcwV/HcI2e1vLDX82E1OUEf4lU64AnWr1Cqj6u6
Wqw1ittPntDkDor5dG1X2SEfS7Swub8cQf4rYBxal57m0onq0aboYgITFpC9EhxWt2XDGtm4duTZ
mn0SiNFu0qysVkZPnzvPy/4gJ0/5G60om+deavSys+VUTPRng755Xsr6s05TM7JaipyV5VX4A019
+JwUl7OvZ5X3oB5hSpWgtl88LDe7WtCC28NHtcOmNmmlYnGmrXyBn9ROonaqDXaB0nZzjdR45el0
+RitMFfFXdvB8Ou/JYXurAlDZznOGpTaC8rRlTnAWe6k/trKb8gGpv1Q+UhuRTa9jsx6ridmJV+0
YoH+3zUwVTghrQLJsBcrz7SBE15tM8e+k0z5kUZat10RfK47/b7s0+RgN7wN2UIp2c/M0NO83wHU
NF6m2s22LWX5VLmPF5/wanSyT3iX5yv9stIRxIcbL4/R3wS04qrKJh3bDqhooV8XzSmoAOjBxsNl
TxhNYDbvEizJfZGg/ZA1DekLiLvk5YvYWZZVQ1NvP1aopbqMT9aq4MBnenXnJ2D9dOKM5pqC3bxD
dgwTr6yXFV3xO4comI2fe/K1MQsqZT8ByhIX6VanH7uyMXRv+WH4aoGRMJmhXuLzgZXCChQ2Pi8s
LHwEQBnmobDkC6y7JD+ICpsHDxBIkrxAXcQRWJ9OEJvyjaQWD734LpiLi/4O8S6QJsIvTPex8cqd
nfT86NAFcD9RvS560GM0Tk7LQFsegZP2xJlbnQbLnfdVXcVfvImaHfm0OpDsFi2ikM9doQ5egRdV
kKwT0jHFL0uNHmnOKA65m2ORsS2hP8psEFu4I9oZrLq57wdDIshrCN+llv26WLP4slhdvsEaPP8P
GoX/JykZDtTXn/QRu6zPZPqPp4wUjfofe3nB3cof2oqX/8G/sBmu/ZvJ3IKOPSdxz7i0Av/EZtiw
ay/hZYZpECwL/+LP3qLh/+bR8PPpSRIvoQN+/rO3yB9Z1OI2yFsPvyVtun+ntwh94ztihuOADCOs
ihalA0NXd3Qan9/3Fuelw3kiXQ5gSCVCe2T6WhMtMyxbVc7fvrtNN3/0D/9RK3QIF1rsf/zz8v/6
767iH9e6ROxRkJH4ZV6+0/fX0mW5lIPEmtHXDnaNJIEG1OqIDFP59PMrmT+CQP51KaTFtGbpX7qX
3+P7S01LHdD+4WstTOdqCwuQ/1RXE4faGfNw1XXZahqGvVswIYtH8TIjSFlinY0jobFmfRuSO4D3
+drRqot6G/LPHKwsTn2oz6xqzSn35x/4xxbvH583AB/BbXGJjPnY4sWIVDnjaODAm61shWAG7s7Y
iJXHfIBUDipXjb/0B6aaFn7ytfmb3+P3NLIffpBLnKuFeU93PO8S3vfjXYJaCMhprgIOaz7H+ra5
ZfP/xnG8vHWn7jzGTPgqGAbnlKTjcLIIwZjd4DywBdd0jSNUSxHc9NvU7qHRYV2y5EUo1p7F8DQx
LtlkhjGDO6V1PS/srdQ5dBKT4NNM7VgWorkfO/d2GiQycxsgC0NKep5oNDmVZVsM52kUV2iXDUHv
tesCSd9LYFwT5bNkGGRNQ/aL8MsPuZT8EC6BsxY/RGB7gKg/EmS6cYIqUTCwTn2FRskjSoLj6zvg
0AzRuO1FSiYvVX857Mn4RHbSoex6xEFQQbY/fyR+Tz3+8OtgejQsK7D4SBS/P/46c1N4djUIXDRB
1qwGGi3RLAiUwj5W4SBGz4hCK1hnZlSkBnRCiRVjtjvQUe3zOLjdLyj0f1kpLnfmu4/zYaWg8dp4
BZPAKEDTh463BZRldUFoqSfcDnn4829/+XIfvzzPpYWqQYf6/THFIJuSyraGwI9awKqEIPUDk1Oo
vz+/yu84779chkWUlcK1LRbCH+9xZYuZdssQRKWGUaCVgX2m639wfHjBEw5agSGSqatzgBYyR8vK
9VJnJ91SD4HsyK07VXfCYuacl8Ourr13qwZGMARnVRrxeRn1BO2B2sQ1qnaBe0OzkROls9RQIV1Z
SzbQXQ4eO0jAKpb2UbhlS/lMXdYmYIwxpDRrYu6gDFc95VDk49zZtwnZPjB+yGPUvK2p4y+UCk+c
PdHU8sr4TdPzdzK0XxMa4yefgzB42CXycWKvnIDlpMgecQiSzuPSsHMbuJ9cjDFljRAxGOrmF/f4
b59jx+Yx9gzDdw3nw4NDzdKOLr1efGHlvJ4npvfkpVi10+x6R3tIoaMcDZxejFpTKLf0WAZqX5wE
B7MvP//8B7+EFnz8vVnrPIf0MBd+1OUh/26w5QVgK3zyxiOv45ZZsB6Y9jf6Sv8SIMCVo1yJtNd/
8Sz/7UV90uMvefU0kz4kcuhYLlkfuGhNJlbfB/TYBnAxXXtmPOCRw5mTj5W//vyb/u1KxiDTd3WC
ZrFZX7bI775qjaTRHlpM3dJRexmwePv4FLdDUcIUpa2sSfXJa7BuDo33adaL7FgNzs6XWvqLr29c
fuCPN523i0MQgb+ObnzY96lxSVxUSRAl3Qj8sGJcjtqe/HrkdSBSUkEuFyVim0zdIe5ykr5k7zN7
0K4EB5ID0CiCh4jqm7p89/Ob9Pts8ONH47Fk8/Mvy6z+4XkosjJJWHz8KKhesS6X1+V8NSMJvviz
mV0ZvDuYANAt7S0c9G48n4k8YQjhZGqdQ56IioTtydAhgQOOXDUieJWV5YRQ6aswt+4yE0BDKvMA
EQiEW+2CyvFqF4MR84QhP7f0i9ai0l4n8jvx96HoLN5cnTh3bebpmMoTVoNdMNJbsbSkDhXNklWv
teKi0ntzDBdiF+QTyeiJfjNsGjCHWlURo5ogWNBbFaFgxBjAjU6wV0Wghb0oW5ICOVp5mxX29c9v
6N9tEp7pAGHzLMPiDv340OGzxIoYe34ETWCILKXh0EFS2WePZOh1f6ws/y9k+Cen++/u+19iNs5v
72/Jm/zy1n1fdfz+l/6oOhxSNqgqIPIB1A8o43n5/9Az2NZvBpEuNvEWJsUIlLw/aw5UwERwWKxP
XmDruksD98+iQzOd36gRDMsH8kdOi0Oix7+haPhxd8cfeXHyXj6CS+or8ojLivnd2uSLWPkGnX0a
b+W0X/wGrlAC4vS7m/I359sfD9U+UX2XxdbmQyOTvHznD1eh6jEmmdfh4LTHVG8fBzU8K8IuGugB
q86W8y9Wuo9fi0uhFCGr4lLQOYb3YTWZrGqO82Rqwz5w9et0FjFUB/zyP/9af7mKaWBEZ13HBU6W
88cyKi+SapzpAiJaTDkS6tLc2tKyb35+lR83LW4eQTkB1YHjB67Hom39ePNyrfBLJpsS5eEFTMji
1ld0E+3sBBf1YcrzLwBYu198tR+Xj8tFL1oOnlzCnjgyfDyOzdSE/Xhp8gLYSSJDuf2Gc5dGGWbO
J1DH4hdPyI870+V6HEuQt1Bjmwj1Li/D98+hB3EY3Frbc0rzXry48SIuR2gEiMNfXOmvPxq7i+NQ
bBm+5bL1/nileMY6mef48IENTId5sSFEC1X+D67CGZ0ChuaqxXHrx6sMbBZu5qs+TNu0JRZmbmON
h7GV0y8u9JdXyyRJiXdYd/mxHIR5P14otwNQiynd3BJtIdirggba0FBDxpkFbqQxv1GNVLufP5J/
82uxT5sBOh+Cecik+vGiukfHrVFku/RENa9duyZwz7a1TU1M7S8exI8/FwpYXjAmYeRFoQr7+PTr
geOqsWXPR6KfbxtIYvv4v9g7k+W6cXVLv0pFzXGCBPspuRtttbZ6e8KwlU72PQmQfPr66FP3Hkt2
WeGsSQ0qIgeOSMsQSRAE/n+tb2naRr+/oDfTncnHCsVcR2/lU+R5uzHquhJPhSQSmNNFcVYkGRT5
8rJ6qmLTfGdp+sVQNi+0Z3suXHb24q/vnbMadTvPlGmNabnAReTwvALvvGxlc+rIdX7nUf1qOMnB
nnnIa/XTuaobtO13k0lzgDP2gISormkBQTu4UKUSJOHYpVe/czffPDPupnRNJgaVJYmhzn4zJy2o
H4OPLAjzkCtOoEPuis4Z/vjCJDeQ8hs30dlONK/vI8KZbnBIKsRxoYdTYqA4msox36dxB3JdW/07
L9qvLmpbmHBsUwfk0/x6PMBiLPfbFo7XnSYhBrU9pWjxD67K3waB02Nt9bnXo9RWSQYSdOaIJkIZ
xjV5CU0vl4i41iEyxsLc/37i/+Kq+IIxFXleCBvfXhWNGuQ3LhN/EzOxGSbsAJPt/M6c/3kUHhHb
C/7b9gH+m3sXLNALnQXwIVgGdzeqoUdVMzSH31/Lm1WJacdcY6sRsD0yA86Wr+8dDUZIEtj4I7+H
Hij54x5rI7t0C/ffnw+F8EJyUiEG0TTeDiXNxFu1V0bzWroRiSTz3WBycIUoln/586G4cxSeeZs4
um339ocd2rQq4BErzjSAWPftFOOJySSMt0VPfzwXLAiC21mBCjif5DcXFRvmiD2K4xKtM7TOCjYG
ASmN9w8uiFWdOjt73O2yXl9QajWeJsKd9KVcwDoQBI5cSzI5kmuw9O07oaa/mHlsnvjM86G3bV6s
14MR8t35kPw43ZbIU3i71JXRwDb+/TP6xSjUU1wOriy0HPXevLV0frWz8IpGum/7PRanT/ZGJvgH
g1ioai12SRZ1+9eXkikzT2OTQQTp0sTE9fYNigd99ftRfvES0SD5zyhvno6Et5fVVV9FGblQRDiU
2LrHbtqXUnt3fzqUzfZBIudGX2qwK3t9QY4GMNkpq4jAK9Pg5VNY7PCa5U+lP4l3ntDPl4U+nAVO
gj3nuGW9eUJBURQS5AnFcSfHgeF59eUIFecLpwj7nbXh58lgu/b2bUJDzKbFeHMHdSyxNjUM1bCu
7tF0AbSQ5vDOKNvE/U+9hJWAnaVjsW5b0uEMt3WsflwW6tzTJf5c8GVJmygCu5rmuUwKf6TBkhDu
VEgBA+P3D+znMTl+uJwV6RM4nB3fPDDNsUrqJiEGnlp5GBdGjwnScVAASrbqFqKG349nbk/l9UVS
v6BehxiFWFJSYV9fZMPTMVPSkaIEdz/Ac6sFteNiDsM7Eiz+o9BuUMBVk1OPbHTEYLPkrfFJ4g18
Hk0fK2hMOpGM2lpCDXODdEKhEVQiBMI7l2y8BtmDfV6lGSZ9kD7//tf/ec7RxftuSdimgmm8+e17
MrkTE8F9BMMRgnu5KiL+0m6Nv4oSgtM7E+JXo7kcr01vO9Zwz17fK+yj7dy3bPR07o3LoSoc+dDb
SE2i3g/AI//+2n4xFYjnNWgibr1RtrOvR5Mxzm2SPUoeezGEM3BzYAGKwBwOcA4BtYRtvreUb//k
m8lgGgxGAK6ksuVZr4c0EnfFPuaWmBmNQza535bVqKKC1lTW0QexbX3359fI6+thHKHByzHu9YCT
YQ+D6PgeZpoE+inBYzFnyJvASxQlpJLfj/aL58fNpEjk0QXxWA5fjwYZz/JET2ZIwjEFFfyIKEgs
BA/kdma9Uxz81Vjb95B0VQolHO9fj4Uds9dwBuuIdNJ5n7qNoOSMEKOshnX/+8v6xVPD/rcdgvHM
bM3y10PVKYEEfoxvEudYSw8JGpX0yT0khMHcc3oEXLUsyTsfsZ9nJ0EXnkvNhBdwe/deD9r4Ehhe
BhFVu8NwNeDzQnilzROxNGZIKK59+NOL9OlSsmvfzsQ2vYXX4wlJ7GXqs0eb9KyPvtpqw1PWT5dl
qrFLECj3QcjO2f1+1J+f4pafLm3ydl3+8NZuM9iL3XgTo9L1K49rx5esK7oK0iNBjL8fyucCXr97
rF9WQAPfCqQ0395QKw/IoEXNjbaoRjKInrj60AUEr9I9WuvHci2A6gykF6E7J93incXm5zlEpYH5
anCxW4HozWJTZnwMs7ZACNT341VT0grubIqWYQA3/1o4ZX4fO0RTvjPsTx9y5KREYW8JyAZnTP/N
Uy0I/1jqJudzh/H0NPtJeYl9xX/n1v5qFNZQm5R4Ei68t8sa+UWYuruMA3pF/iVCpD4KEn96Z4b+
NFeoefEibHcwcEw+pq9n6Ij1XpkOm0ezR5G87cjAaNMux7ex/pOhKKdwWCQgQr79EJXr1I+VM8ES
IFzkTLrjvLONBSJ5Lubj76flL+4dOyxMNKxlLC9v3XGVCQk4g8kUza1A4Gmw2mA9KZs/LCdTxePu
SepDTH/KXW/3IVoOxHbWKyejQeMZItCy/OySPLK880b/NNG/j7PZ/bZVmW3W66eE2asfQPFVUdBh
gAmxtysR+W3QR8VsitOMxh3fvSQR8R/cxy0MnCblJrZ4s0gXVu7kbr1AccFljLdI5F+cwkKY+0+G
QUfFqc8OmIhvLo8Yhd5z6YBxApkcKryZAhVAPeydafG99vNqueI+WvDjPUaiT/LT9XgFdrSV5wWt
PfEXdIXJfYnlCxNReWoM66zNqN7UmgCHzp+OXlDLd16CX83MH34D783aAZAM74drciKchKsif3Lr
J/wqzu2f39Efh3nzoQOdOWO74MEpcGJXVeA/WFWj3qlJ/fpatuXDQ1fJ9v/1Y5NKrUQUbHutJSmI
uDMIRxEV/dh3HtuvZj/VB9dmb0eh8u1HpiZ8oZg62MxO3rmhtmfzdrClpizFjs8OG6+LL00I+X++
AG99Odo3iAIlxebXl4dbowmMhmFtSCtTlBKJ9lQmk/Xx94/qVyuwZVFfoV7PPsiSr4dx1SIoWbK/
iw0yW9tmsZG8jtRZbI2h9Y+viZfZ5EXeiuesXtbrwWQ22Uo7XJNoiepbmxT+pwUm/8/faMZhE8kp
3qKA/tMR3mrNycZQGGFVoBs/AK86OmjH39nP/XzvOLrj7zZYEyXayDePyGtmu5X2lgw5wLcgrXjZ
qdQDrG5Cnvr9Y9om8+ulgy2VZPbRPKSMaL+5c1DfFBxkReNGV/EhBxIIMnSpblLXbMihr4Z3ClTf
pX2vBvQ4vtuuC2CRMzUq1NePKndah3wG4iYBYhf5TYsdoQFga1k9Z6ugHz+mTgsG3MMeuC+ATstH
D8iHd2LPINq731/8T/fZQxu42esx2LPbertq9bXMyfLG/FqQH3zIPKM6GlQzPqYkcr43Q78vwj9e
OGpbw96c+Z7DdxVVyusLjzvCdMY4g0ze1HB8MOwKpPXAp+zhuUZwnZfAc3U3ueGKnSAmyMvz1/UG
Y5E/Hm0+HagpqMPed8UMEjJfhr7eZZiJyKBZG+e65KR1CyTTdc6L2Zjxw7fanEmd9Kxnm3xX92Lu
KvAYHfG5cyT7uUseBN+n7+2RTGNcUohhUgvNhK3GBFVXIy0/rFzwxmzRZjnpayI22v42DmZ7zCM4
M3H8WBllcDZUIOGR5uVFFn+1g3Jyqz1fKR8vnYH8EsGTJNUcPGRmei0Z0nKpvCVaXDYZH5eU5Jgu
Ik7NLIGsoEelBBdgkqsumiJhEsCQdnMITCT7WlcDsRiiCVeSaibopYvwLrGexUm5D3BCz1lI+nO9
JhGIkyn/a3YImzz3HL+Mo7y2lvkFAX+VUeJLOw0ptkbHSSkE53y2qw3U+0/WbKV2FyKKid1bD9Fh
cOrjvgbLMenAO3QLmObTyAMGsbE0ARL+1kbCRAgWQUqEWwV5dwRk4wbXxVpiSdKDmtvLuOi65QYy
cykeRFLJAX7C2CsioRrL2ZmZaZyrJK0d4FLrWn/rZLx8y5tJyMu1R7IPGdBY7HMWuNK4wjiT9ycy
OvR0SpIm7veDDmr3Ge+26QAR0PCXydpO/rLZVGEvR3JjG0BxwXdfWIhMs2RHNTDNnoSdgi7AyEJg
hLLBMr4QW0M7Hysw5qzPvG0FOe+Af+O7OIa+dm46re8dhkLO8lM1m1kOpanu3S9znxoltleya9EO
LqPsEjR9A+g+AsNm4xY7Ea4LW/SDe1MXstvs9Z3hnXfwhf/uZSC/9WD/NPQWt0rOrAngFhvClhBk
XXixfcC0JG6wwfHtQCiXzfcWIUgmSifb2aguyum/dVlsfLKsdCAWyOV3C0HVEYy2dtkWZYMm8dJA
yliE1POM9akXqgND3WdTzt5We/BrKjYvodkX2bPs5WbhGRrHDgcnnqANUmWcojlNmmRf2rXB3F4L
z9qlAPJeTPCBODIxrNZRQH8MX3ow5z7zsMlvhjE3XwwJwnTXwAq3jroQ830Q135/coxJk+aLhB8L
vA39AFMsCSG7Cgiuc6hbQ35LcmvMiaaSnoLFwD4iHMx11ocYSPsnL68s+ypZfAYmuNtNIzQgro/+
SuDi64vGvG+1DWKhsZtAn3utw5mrx9NanJMaZiwHm6S7F02EMm77Slp1VJvu+Nlbc2d8yNgMTzAO
BW5TmELsgqgAd3cw3o3lysNiM0Yd2OiU4us64sntFTzL67Yx4uFQO9BCwpLAK2OnBIbzK7JY4Tsl
McDJ87wDkRMlWW7dr7CR0qc1c2seRp7jwKyymtZ6Dsv7gYU/fWqDOb5l7ZbFHm+Amz8Q01Kz3Pik
toPnbY2/e8MePzmq6kl6d4P8EyXOrLpYDD0VBPh2LuL6nP39zpiK6pshY/NhA34ihZ3ICMZyhvPp
SBW9SyKwfY37WTUqMz7ODSFfT1W7GLdGL8YbczUpHmkR2OsF61B9o1ZnKk+iaoPmzIn7LQ/SM7s7
XHkFkUuVgIW3xEFz2myqHci7SWaXbWoan0RqOKCrl5xsDURByTdLmzhRJx8i4qkCKDbhUchbTHLs
GP2DmXVg0ZNaB+a5rQ3nyU0NTBLka8rn3ODATqi8n4qOl332s/MlMfwL6LDVetlOaU2SG5B+scch
ZDUR3G2SyKHGpq4OdTNYH6pYpBDbOwzpIQhD0h0rX+vpK7CnoLsaqsYbQ6y+ytqzlngkIuNtgq0m
8vVjuVJS+9wbg/HZd+OkeEDtVJgXeONdDMF2ypLf4YRG1zvhhovMCcQHwY61kofKH1r8cUu8uiZJ
bxkAhsGaq+QZ1lrxtVWdfHLLxo8PtikqdBBWSTKLQWY8+djzhCmVegwQ/NtYlEN1XxZIwZ+Sos2S
IxrkibW74SgSVo0lb6GvGTYm/tjOL0zAqLip0p7YZcPQIF29zunBOfnFFO/qvsnrm6RWKPzdurTk
sQhKf5M2ohh7IC+NGq9uIfuxpoHF2BX0CX0mYt4TBgHQhSxWKOLGsV+Y5Z9EOaWkv45qOrdFMuuT
jSKbCAM/M0i7WPqCdLmgWYoznCFr8zcMMNwK/qSqLzr1vG9d4Pr9y1xoE+0TITvOPhNNQT4FxHA2
CS1EnkeWjdLqwwmDVvCR1WoYzprKSubzlnfUirJlzGOKcvNogFhLyj5+kp3bZXfCnwx4/bPvLrvM
gKB53Br96rbAkp3eVW082sTkkCqwwtWb7Grvw9iq7n1jxX8K7sWfmCUr5HEs1FoX58RTBuVZktgB
mrrVJz4RsHPe9QS5jDnmjGBcq0CFxWqZ6vMY0Nb/4ozJkNziLquGF2v2Z16hLE6d665K/G+YSRUf
e4xtznmGbgOacG4u62lxlchI1mNZPsbuWBRIBlyfOxzVkMK7R3ZGHdO4FbUCqO+Wpn1vE7hr3vQV
tcQndyqG5G7mTk/HRXW6vOntFUIs/cVUHUH/W2nkW1P5pDEjLLeLsmqx4/Lz7ivtVgLtgmKxp5OT
yc44GYIASwyYEzB0c/Gsc2fIluG5TVdqctLMK/TutOMvcgTY/lnt5RTPZzPAgpLDs6wgr5QkTvSL
kkQS+JnZ3gxLD5FTt5pnHg32yIsZprg3xeeqKoQ+mmmXaFgJjHBpSzAfaIS5xqvCzLZ48RELJdhN
I5cHdChwGytw3vMHcD6FfFSuJa67HhMFvkDHHV9avMj62k4W1NiRhz1/uEsJLwaTMWg5HkbhteYH
r85zH5ejHXwRo2EMj16sNcFQbhvIMpwnMTlADEYqokLkhM1ERewuRhOOOvWNL22yaPHcNQkxUuZS
LQ/f9+3/X3/7P3G+/nCE+Ul/+/hlzF6+1P8jysblRwXu9x/7twLXlKRl01IBHIa/aqtu/ZcCd/s/
1BrYUOE5obRBPeJ/A8Vs9LcIBiivQ0g0abFSD/8voNj2vygT8PcpGIAx9P9Ifrsdcv5zCPIoXm4y
S8eHmbU1LN7K98ZWyIS+Kl0JECfAXjL7Yzx+ifG5eiMht2eLgZ/2znBDco1vCBK4DbIbaRGonRLa
AXmUT+7BSvgCBiTs9vd192i1j87ykOoHY71Ouw8TUIQcfn8NVJfMvWjxP7rNiw/Ecb7EV+uY/z5C
/tFU/L+xqv6/CLPbqGz/Zxfqnf7217f61ezbfuDfs0/a/6IMSf/aoKqLgHdTcv9b/20a/2KltDj7
f28RU3j97+lHijs1INS+hr2dxPGO/Pf0c5x/SUqazDvH8LaSyx8Ftb8pPqBJ58jK7+ds+mIEWm9r
9R3pxuWMt3tHcDrQo7yxkFbOsoWKSdJ1Sr4X5sEX2WDjj1jp4A1BNi4eDYJR3utff3dW/vAq8Lu4
6JtNnJdUQ+jZvam89PRAEAG16V4RUnxDpsSa7CxRpVBfjTx1r+t1JnGjWRsNsXlM7K8VVZNyB+6m
vZlpeeTRsgyciQCtwXwo0waGbLPojfQx5q48qXJGhaFmPCihLLSXHOohgY2Cla5sIysemxtMIsBF
ytwE4vXDlPjw78v40XG7VXFeXRxFP3oH23qx3eq3Bbl+rlQdWwsuzXQl2bLMOS2mnQz+0j1EM1Ke
yDyNLEy4WZSBRkJ4FbTjO3XcN2VxnjbFfZsmEFOOCjt1u9cVl76oqnkYm3EDAJTGqZNI5vZx67g0
Nrred66tgdLYYY5z9Xk1B77M3tpZ97qTLbYbMJbjO0Ugfyt6vrot7ta7MYEbkg60qfde/0azwwYm
HidoQizcxl0nJqo6cz451WHk8DASOSh6/GirjOW5yPLloR4szzgfiWFH4qeDGAQHLhqE/mKwm93S
p6sFzMd3HwU0j2BfjmwAQhKWDAAMi3NXxK3aYOQonECXpDmIKyqk0CIUGGLwTc5Iak7qmw+ZztiT
+AandzZC1irutSECEOQt54jLARyJTcylMTvnYrDGe0TYxE5NulE7TaSQv++p8hC1AaRb4xr0MqgW
BWbbg7GIxo1YGYbkpK2mDPaJNydT5NSkFtx0KWjsg6N6cTfndiL2psFeZpc5rp4unMpXFaUaaHN3
gjOGdSAdYjR3oz+X5Yte4BA8kW0QZGcJMdXVjmJq45GK1I8rZacB4kKWivoTGRC1vUMiU6ldQGwL
IZVVmpShY+vlia2054cEHAaUAjj6A3/lcO9ErWFWehfXzVKFLtvqKfSmJFnOYtNI6gPk59U9K/10
nUJmD/tO3WWcqoDdJe47PTK+kNtK8OOsAYdIEX3z4lI4NMy3jVnBjmuutGVGsRqK8QkRQKrA26ac
MdxgnpNb7TjtcprNSsibgqCj8bINOHLtLKsDjGINFCeg8vjzdDYmYOnJGVuW7gzbd+1siDMvP5vb
nCh3twP5fI7FTOldIaCXRahe6u+1YfqNtjVpccBBOFfPRIpJJ6oMWch9NWE1wazMQZuFpkO4K4cN
IEYh0SYRIWGjvR+bZMBEPUG9PZpVVhXHrPe7T76jp3UfE/E03C5FqXycelmN66MjG+yMFK8UxtXA
v0yOgk76B7Ha64GZBkwyxdSvQ6ISSNmxSFTl7ss2IMCAxianDxQ1hDnazupfrBAGdDSb7gL+cDBn
6C2zXTl7MZDwcj4v+VqcuXY248XrrOS2rQdRHlroCYSIogo0Iimc7WXxS8iiVZ4OS0hqtfk1txaP
++fqevxotqtBopUhF+bq6MQtH5QRV8ZuBu62QR9JOT20co3Vvk4Kl6CQxJ2+tj4JeV+oxoxkA01e
md/2KevldUks1Lm29KD3RVAN+a4ExArGLK3m9opczuxLKpbY2ZGFXRV7QZVkOZWZ262wWHRCZIY0
1jhUixdPYWOUwP+SycN/R0I16fbjrHnWTdxwfJ7nwOQJWmChnmatOFWVXYJF12xNWwMA5CDIuZdq
HAWg73FaC4WTkK913+6sqoV46rQrxkmR9RR7aZKZYjfb9fi1LVQy7AKtgCOJWHEPaAXkvMJalc9m
uUIYqjSBDecpTkSq0l3Jm4ZrpJuBjBCgHdajXz7MhAz0u6Uy2zlUSqW3s1l3hG7XfVUR+WVCXllz
L3tJm6kqojFTtQgXvtjpbmo3aObim2pPLlswATcLNpuIPXagWVfPzI+KuGIrdO2RaB8j7XoXOUlA
AQFACoXBxkxqMtbypTYOdi10ty/GCYnNjARPXArhNX8HkHUU8TQoOfeGAHd5Vo4B9VWL5ESITk3g
fqC/AybH8YrWoIZOVW9vkCIMgyAuxdckEIQHm17RfcZHC08GrH2D1HXeWMxDnK992PnUsiISTaRP
EGE6sb4BIWjvfG+Aqjq3tvmN0p0AcusrX3HeT1q5t8qh5YM2J/mdCHpFdqMxm8bltFqQjsamzyqI
e6hrQx+uW3Gg4EQysOk7SbJz4awRpjaYy+dqS4KKGln6z56bkkFAGk/2tcil+zEg6svba/T5IJry
SuOYSlMI82WQzU8EWvkrHZWZeAWFXCKNBsq4T3Eie6I8usE6pHRUB4KrdVvvWcwhuJaO9inY2bVb
R/PgjB7JGaP8IF3qcVFiZcGtNVKXJSB8liKymQ+AIJaSyK02GSzrmHc6b89db11cira96exHsxPy
w0q9J9mRqdX7UQVXdoV5h7WMX9owr2HDDX64FHngRr0B5C+qrBSkprnolaCeTqjyAO6fPLVZdc9B
sMztDssyiSz1UrNvUnDwKs7+I9b6OCbrj0MNeUAk1cpO3mCPPytWOWHpzcCsXEJGTz6MadXL41wN
xLzBenDWXZ/wPT4rizmrn7RUnXmB8IMo6CX1iH6fqRqnkQS2qD4YjfJBUQEug0I2UZajNNZSoZNe
3mcR8iBgaYs7WKHqpTqTWNr1jpjoxQrbvBDUaOdi/Gq0up93yuFHQ5+gS9ZFofRVFhdldqBnBVpc
UfhTu9YsKKZv3ZQ5nJeWCvao3Xzc8bkE7Nv0xI/mKh5e3ES536Y0tvwjbv/uki5EEFzIMe3dU61X
OMxV49OXaVNuZWhlNMZCK6+N5GiLIDXCApixQWJxqekBubL+XPqLR6ovtD0GVqBHVi8ms4Swv5Kq
np2tfytdA8X1KuJ3QlHW/u2s6swkQ2N7saqyrO8XI515jo4ZW9GUT3a7H5N2/otwOn5wJSFrOrqY
mgkYmNcBhoa7ZNZOdCL7u1rHGVzYhLw9opzSFrAuHO5f5CkvTkLMCXgrXE+1+XEeG2JtKi9Invqy
QnlRz9K/tYzEckKHyHSuDfkd8ehUo6yT4fayD4WTUdEveGGTKyLUaMdlMAkIw56T4IFt59KfF1AJ
XpxqgPOVxmBSThnMmwI0Lc8gGjSYW2zYs/VVmC19wYzHeUZAhPgyEPJI4rhPdPpaGe1f5kgd6hiv
8LsvZlVAdaIsHzjoEstVnDBZEkW0pI3xQbbss8KxDqZPhWisz6j+g79mo/HoVLZUkMK+J08w7CYF
66MZpgLMcFKTK1b1FngQH4aDPuAoFGVIkXbL8DJzz9uv/WpfCXSr5wGCQMI3FFD+UFYBu+oZbBk5
aIS5LpziUZqFXVMafghLsH62gGWdLHvu9d5o4/lemYp/1B7N4NrKhGfyIsPB2Ku4t5IDca7qFpeD
UbOAtelDXOEqoY1GfRfhRq3MvTWMYEDrWIC4osk1f00HZYwbicD6Mmc0DQGvLaREEyFEu3PwaeoQ
uUn3kjS/DI5FPfbOeKAgSOaAjwkwjgxryp6LwdHOYSQ07CVrYqu4yLzVl3ubj+s9olfZ7Gd36kU4
yqqmXtY5dHzJlMFnXyxLsx7jNu/VkZhAqqrEtcwVMykzXoTCFHrmrl151wIcLcJ6shZFvlyVXjRz
77YHhTbgZRj7qjhNFcivMAHs87VoZ+cv2Q7qpUddx7cxc9Yg8ofJh3phpvOzZSlob3xTXRRW+ZA/
Vl3ew61FSgyriDqffY5BAC4eXE35MLC1F6E/Cj7z4JqHieso2oTWtVV/0bW7HGeL5Zv4SuKrrpyc
LlyE4Xp44sxD7m/VSjrA00zOSATT0ecH2ZpieWBRykh8UEMXwkPuYclObfzRhrn27PJXlsNCwjTf
SLRLJ5FjM41qV2ZfBoUFEla42zohG5O1Dgkpmw1S5QZaHQLt1U2dTUO7qzpwsLQWNuir6Zc6C0eb
nkTkyc45jwsA38zXxUcWyHvETJ1a9iE9J8L7RaiZlSkpi7/pjXtt6BhBU4ed2dGu4pBgPROiGJMe
xyfuM98mANh4h7w5at1xJHlajl0TxYWXe0dH1WwR4UMal82i4nVnj7b5gO15EceugXS3V0JQy4IX
n6dRIaxy2Y3zCLTQW92WBcdep51ktIWm9DD/PagaSVXjGe0QddlafV0Wa6VlFvh8qtdlFQ8k1rXX
rKB0thH19F9aovnANDeutfD2xum52SrsbuyXlnsnFd5DXaWCv6A8nOjsGUgfJe0ih/1XjOk+pROP
v2CoORAHKdnWtACpGRMEovqPGkqMPBTrPF36FUDnNU3lZa5E14SNk1pn0syaowESCEC8NMB6eyRK
FKRoqIA2uYIxtxNTUN+ssZlsh1gCZpqe/ddI8QWfsjrMZAbdNNzwKFP5gzUVQdiX1nAPpTqPWmUU
NzWJSmm+pIcCSVu6s4VPkzV20MU7WXdKqlEf41HRc8D+dJLTAMO9hvPcknGEdrcKBGyKOHdPfj3b
pF2kZ7RBoKOjTzgjEzOhl4/gi7dbQO5e2j3692SniS3fNVXuXTFLybaZiiZsg2U42mXbX7d10X1U
WbKcdA3ur+/kc5q5yW7YNh+o6ff0C4uLJuElTqfpOHQs2mPR1sdm9vSxkkIRUtC8xJzmgKnn3fli
Wsld67dXnvavUpWIo++nwxdFt8QOa+Iqd37vU1FJAoKsrXa5Kdy2pKFYHrDv0+Qbk79I4tIHh1Zk
2Og5tXaulV2Y9eofzdjUh8XprygnbEWB9cRu78afYY7nmW/vNJvoz9NMRp+Tex8D+N2oN4wOvut6
5RTkAkSTnCRRzniYunpU0ZBbyYemro6IKeuT2WbeyWanj3YiubVLo7xZ2WGR6mMYu9TtroeJJHDf
JydxHdgetD4UHMw3Y+Qvw8NQV/7F1Ov6lnfQPUuF4otlrhDA+zL9VpfyTsL5J5O9Kc/arjynDGmB
nlfWabSC6bIdguIiTts0nMglOgyY0plujhmtub2XSZDtKYKcubkREGIlfYJxLQiOtrI5u83KPVjY
4w/mUCDHoM88NhmMZd8C2ziTkYYQwetD1A8m23J965JEeF0l1b6AeB1KMq8fSsPDkz7ll7g9U1Il
exDFQIguXCXnj44jgv2Qi77bwT4dL5x+0LtFFzmZzmz1EGTbj0glrA+etB7svE1giyp7y4tD/jXT
h2XHNvL5c7j96EryGDWzvxzp6EtiYtzgOE3B3IbrDHa17LJbn53ERxIWa9CNdX1uJWo46NpPr+KO
MAQbKgDpDwCAVhDHIb/rpwqdRLj5sJKdEcQxh85svSo6jg99Umw9tUMPDPUEbj3+5HaS7AAZ8JJR
YOdMfOGuAiikL0jV66ydiuNLLdSH1u/O46V4mMfauKBTq/Y+WQHWOKIQ6Nx853S+GTa10VwsBF5d
FmTWgQV08DGlHIE03zBYPR3ecXToORRkMqgBZof5MHGeQsC5L3l2yHhLfaRNXB7cJOkPPdxh9lpp
PHYUdFm5lhoFBQFv/t6erZshNpKHybfm64q9L6G5icmhyxSf6jI4j3GTRbUyyF5bHJCk5ursZ9ar
whcXHnKODxytNwuJE+9cb4gfF3LajuOC5ga55R7jNtHdvSkOCln/szYGUoJUCv229TnWz9nRqxQp
0rainsALcsX2tToks7McPeQ/ZEn+1TZVsCdV+zNNSvAaeK6pVLnOc+16ZwU8kfN0MPUR5xM53oiO
joXPMdsqX9AB8BgBBoF0Xa4z20rCaVketB4DajBuetaZnOsnN/dCgy2Gt9WQEAO7F6NbPtTTyt/K
vOUqCZb0bI5FQLaoIkiJal9Ub5lYfIf1Xk6uS9UBCplRjdXXfjGHsOqCl1KwXiPDgpU2APMqszE5
62xNvFfhskd0B0ovIlBPmXamx0m7jyQheMeqZtuTqZ5gVPrpkQHmfoPUI0/LSv+xNEsVTd2EIK4l
HAkgcOHTsh7AOTGP2n03ePtsSe8Xx7twPAoExGh/8BIAK7gY9GPc886lRXFJsjdGZajBBHQ3Xwvl
7f3CJh51KL+KjKjj0Z6uCxUnZ4XbceJZt1fYFWSrpAkg9gCdgDc1uyabp6vK8omOQw8WuWWe7py6
g65WkwOWBtuRQkvrGj3vnUu7/milWbqT0HSPQNFF1Bf6JqYKHuLY/CRjgtB7xxC8cy2/oWefJYUQ
xEC38OFVdj2OI4mhQZk/oWrxL5LAaziWVt+QD35WXjqdmbryz8Zc2wqNvk1QcDYe8kF+dNbyCwwY
TiMEHSfhsHh3hO7NDwCubZIAc1QEA9Eql8Ltu+PgsIIFHWvMSAmKbIGmOZYjAiHA+cMNgWo0/Cnc
RktMcICdVP6lvXK4aePBOdBv0FeyJJ8mzoSIOIxIyuwgHib6DmExeTuzMOwzQ5hZlE9bXq0ebxFi
sP3zg//F3pk0R46cafqvyPoslGFfjh1A7Nx38gJLJpPY4XDH5sCvnydKGk2penpkuo61DiWzrGIG
IwKAf9+75ofRbZ+VYU87N+8vRYbNjN7Goc0WFZj3oJb+yC0i445xkkY7+8OxhbNdPcOf42oCyF2i
6jW96IzG2msvUjACsYbM3jeuJJseBY2zzSpw2Z6ui6SgRXVLN2f6g1YPddMPDs18JWWgWCiW4A4J
lkpY9VjVukbv7dnh1x6W69YXMP4K4L2x1ZNalXlQqV28FajnYlaqdJf7ioYBAtGPqYmMoKv7NbFL
YzzlDiHdm9zT7tZ0s+gOX/YhJEXLm0Z5JbFD3qhmuptqY1dWUZu4S9EjuOzktjar14D1ENeWKh6t
oj8TVponBCu3MY/mwNyQ19wdbau7Y9WCR2AcO+cFab4jodE8ji3r3XDnA/okRYxNdaz88E0xcZ2h
S6g0VWCBFM+jkCRJ/Y6/caBngLBprVBfDaNxWgYKo+kMizn1PHOjQFG6OPAHjhgiwFGHVId5JKO/
csfsBNrAoEh5dRc4A2XVgTz8rosWovDiqY1WElKM4+j29lPg0TCw0ZHXPqRddV0N3bexOshZOipG
VxMlYpuF9k7OBPSb+sdYAPIg0OwOc5YmTlAeI7olYQ187xl59n3fU8/JvnNqgvGj6kj1QPRYPnDC
Dx8TjQBX/UwNg0mfjlnk+tyV5mc6vAlzdD/SzHiWbsAtWZLo3DkSlCsvhvbJyk2WG9+gTQkhQ82B
d7swxIKT9/NtJOvo2jOGxHCofkSlO29yqExqjIb7IR8pUaZ3l3bQJqWUNeSZ3HpD+k1JrkHE4NwB
zQQnBK/6h+GXWUJND9ycDwJKi8/U8HNt5vwwYCMTKoSGDUGEvwb9QddN7HnjV6b6F4q6XwubPvQ2
etbmOsbd0pbXBWQFAK5JNZQpN8D9i7ebnKExbtK8GOuTQCq2XHcVt/WvLlcqv9FZOKcHSg+BnLge
IOkw6RYXHH9BkVQPmzREM7Zej0UbOoSf5hkSymAZSayXo5TrniG6yyhKSB2zv40AFp2kc+3ceES1
VBn70jLy9bbwkCd8djZWGwfTSWu0H+SeZ8hFZBhpQQKf67GWjKXjvvpUNXknZQCwk5rbZ/aT66Zd
exOmQlEVCuptPiscNFy+UdS6h96ETLqxZ6zbJwmeW18RIJu/GaTOAxwItos9zYKwJBtytgtB/fLa
93FWBaE++NZEb8UGAU8ofgXMd+1W8zUGNz3PxulhoIkzZLMThGETG4Nqyzp4Giv9tQQ7KO/toZva
b8fAIiJi57KMTRsXPpsvvQ2I2X9Yc9er4pS0SydGddbX1EJzmL+mxMGrAwIbqWhvENZ8Y4Yi9WMt
WKVe4GMmUDm/dKd9M/nVVMbUrbs9F30TiC04E8ECu5oydAkDNU0SJSgOhPXL0MD7myUI+vxHayLU
3AfBYo8vs9Cz/5zJsLpUioA3lm+zlXMAO7lwrDsryGyHh0WfDpax8ZRelz52ansCDfEtN++SStkm
rYv9GHgHygNH49HWZusx01WWOoxz5wWvsA9qCbcZoK5NxG7B0f/pSzJsPkeuhGDYB5QgVzsE4A41
A9koGY0oX0GwjgsxbN5QE5fiC+UsExGLDfuJLop6uPUWabGzD3lt2QdW7DQ4azX6el8409Rc0R4h
3X3LyvXWpe4IV5HrLM41JSpHrargu436vL2XuQOePVS5uDbDOc+yTbiE7pfRp5B2meGG+dlDY+0d
ZpMMiF0Kuot2UGdLdGDiRnQtfKuK9u6FDTtaw0RfeW7aQFgm/UH0cBQz0+VijFN6lpTgXtLria7H
Ydw0H2Ca9q+hrYt5H7CA4tmUYS53PqfeqXVr8VGPkjJLetIG/5Jqu2vnJSWvf12cu64cf+SLYW57
N51ePO7r7QoIf2u5U/1Z8byWU+mcPR0551Zd9oM05ZTJfM3h11pXaOFooh3tuyC1Tk3n/wDofx+0
n2/J37Gf/FFf5XYVkjDQsEmaNe88ojxSVL4Tq8kHIVeFDI5Z7hq3WZMZd+MlQnSrl9xipY/C8asS
fXptZXmVHflNvE8ADG5omg2Ch4Yj+DatuvoldzvjCkTiFiOhes9Tb97Nogo/G23SqdBHokhS2DF7
uhSS0knWfGTV0kG6uMW7hx/lE0K33ldVRCkUBo0Hlbk8q8uSziFPrIGkILwtd6bfTud1tHmnXvZr
6NWyrVY/bm3KovzPCY3Urg8pfrOXD1QpsYzC0+zKfo8kIosDsxQnkEzzcBF3Bm4L3K6tW0f99HV0
8o2Sr72MyitVtrtUFODo0MDyEHSq2q4LukkeDLuC6Z4qaxKSh4qtTAJNyXn+iizrjAblYPh5vVvy
kERKI7rLa9c/EEa+xfLwQ6D9wOBbA+xfeg1XZ82uFiElf9iO1U751lJvkK9SwaVbw6HgraGGCHBV
r+owNzrI9ihxDbWB1ox+NVaQPqM5yE9YWlzoAFqn7nFKKHdD4xdai8sDoTmUqmvOPMahv/1AEORM
/SPDBtpMcz5lfheIQ+YwdyZh0GVOsvS19WU1k+knOekh9c4TwK7bkmgeeAJ4zvuMip95b6wrTMLY
oH9MKl1GrzWfFB3ygFpWwsyWuafO6XRFThUdHZWRRj+XYi6JM4d2GLZtPjTUOEdt/TJ7FZJPh5nW
I7BLsibqCIfaxmFvCRD49gOoNbPgp4bTVfuMJ7HYFgHT6CbtctgfmSr3zetl/g0jAs28rvBRMWUu
frYj2NV7YuhltRwzi7TdlGtAJz7FLVRZyII8WB+VfMuu444/86XMmwS+yCqPeTMFLm4bcpI3mS/R
LJhBYyLamFbTPjGrdOYBODBKkwzxzotdLS2YVuhAnjQWeoTd4DUTbDUJKR8kT2IMmWCpKQHjwZEn
i2v39W3vhIU+WUpwJRPhA7gqatTkKFpxBvmZ6NLEbFI1xcQgtteB4C3wBK/VclYTw2zczoV1sija
6lHbFl77qrF2ZYcwp41j4zEh3YxNSpLSOq4MKrKwe9iztLVoVKoig5R6OmzSDfwsQKQ3+9ZNafrF
RayacWWXOljzpIp8Qi0lrSzPBQtzsaXXLVdbMdB+6xnL4gK7pMZPZNvwHiDOi3lEjBCNL2w/QP1+
SKPKScnK//YkHHRipO7Qbzmsi5cg8HoMNIjQw9dsKL2ADk/Eq3OwyMbc/DXUZYv218LOEFhoZB2E
4x1EiAE/kpae2kSuP7+FsrGe/5pDjc4zLhsWvVwc3cahliZdlvTOgIoixtzX4u2vWRCkNonmwxZZ
e485p9BxsODBoNSrH7/+2gJb16tDNS5AjzPsWseefg6oym+D1aV+UHLPrDtS/ovu+Lt26t+SFP7/
WZN7aUP474WFGCMEoqo/KgsvP/A3YaHr/kZ6Fv0TyMoIQ/k9RusfwbKEd5LqSrYS/k9kqv8QFl6C
ZR0UrUi/CN8y8Q/+H2Uhuovf0EFEDJcRskBy+7x/S9mKsPEPIh0AShRmzJQWsT38fn70J3ufkr1t
Fpyimy4blb8xDW85DFa4PhDNYUJfZx6+HaDIrWvJ6afJtEaiUNc82i1897ZU5noUbfsOfQko4mYK
GiVyqQSD2qImPl/pitnMU0MfFcdNHhNxE1y3FhMWDAuZAxuvz8YnhEApwMlc5Bu2gPqjU21zJTA3
jEnrgi+MjVoTAlf0deS5ETLILqX+k3rIN/hm93GkST3AD0cIepNT4miKVwPRFoaJuvNGcCPL35tp
ybglSI/GrZi+Fp5of+pIQSv94bu/+68Kwj9VAV8+UJIHaCHx/dAiL9i+2Kf/EASX0++z1M1Cs7lX
W0+rGNWJqBxYelnN4X0kwds3y+KvpGNH1ZOXyuxlHmZtxhLjzwOFH+4F3h1hyGoX/cdgrW7NYYih
8UKSAItcWjlE606nMq8951DNbMX/7/fwJ3Pt5S24HlGUiCEtSqUuutY/voWaPZuZEGCPg6DbzpGX
7plN9NY3inAry8L8V1qxP1nK/8sL/sm67gBDgJfWbD5+uDFK87ah8ht3CDYe9/5SQKIC6p5cHZ7M
0dkZeXtFMwpyI5sQhOUVfgsdiSKLcf4XUsw/Wep//70ITg0vsR/wUs5F4faH75IscjRHFmtLiWeU
HqpGnIxKp//CNv1/fRUifAnY52Mnbf+fX6UzejDBAI6wMLzhSikqVqUzTv/iS70Ub//pTvdQ7qIr
dX2iiQhe+OeXoYxlLVwoDUxroQGAifsB44mVZme7pnA4R1sDIm/L5dX0lfmiPN9oOfrN8odyVvmN
AyzdFrwCrSVgwDSFDRytEUaPX5Zdo99w4ca263iZ2Ue8XYnp5mQcmFG9nVPneoyy8c7CMFVuyzrr
Hqe6b99oOvVPi9eQ+e6lNNEWNgC4bHEY4oTsyVJurfqozQnrhlXq9ei0jp//Tdz6P8fWf1xM8f/9
sfXwq6Nvt/j5F/H9lyH/9ReMP5n44yF2+fG/ezPC3y45J5bJ//gnos5/qOOt3yw3CKyIBx6r9+8Z
sn83Zzi/BZh5OKh4gjDBOxaX/d/NGYb3GzoS8onIQLtkMRGf+m9ko5PR/s9XthnCmJgBCgn+St/3
/5xzbBscpawIO99fdMLFSVBVZC+OcwVLKNsrZLqcWiGQI5ditOb6pG2t3nJ3LACzgGgldj8jRL65
kBMOyQoVlmSrhwKunYRPrWSJRjmuItE8Lg1RciiLSonNv1+KFxvJAUWVGa1rW2HPjN5OlaffuEnh
YhZiF576AFHKZsyD8XpwkC/Gq+mszmEMyd3cBy5cO/TOENibMqAJMtFRpl9kEUTNcUT2ubyGgZLL
iRggQ2FMFSh1JcU6MNaizkhq1+gjOrp4UdSvKv1wUWx2yZyPNXdo1yDcWFd8yjgRRXYpFGxyAN7W
K64jY/EuK8PY0bCHVY1ei9GoPpvADj5MmD+T/iKP3bYkl+5lJUfuDTNWu8D6RMNNFbbw60RpWd9i
GFILLEdRHRe5wj/OQOa01haivsuFFYqtQ2ZyGDtdZhfb1TXEss1m1hieQICzMVLX7qkowUEuJPzi
wvhK2F93qNbHuSjof2hbL2Vi9YTYzsDZIrGs2vDhKYsRq1c3qn3ROsMHxW84oCO/De781Fc37Qj3
k0hUxNDFo4o6uiFndgLX7JgpCqiQHypS6kH4WUFhVTFQd0mT7ETpMTDYVetM6whqOCGkGPGrwRPg
ItSIdiNl7ZQZyGaPN9GSQIN+WT6Q3DT4D2sj5+KAsGfq6TvEknYkk0hSnUmtdr7N4KvwLyKXtKBJ
FMosG2AO61zXV/TdKcNT8QTp2u09v3CXrZcNq7FHfWUOVxTCjMNVQRprA4DvdzqxeEyHCSFFLSw3
QZJvsoYZ/QyXkh2CpIACD7gRdXA3lk/YsrRgVg+YsyV16BrxO24CZxVo7yVSxoZEr/GK3TGy475w
ZIQArEZGIDul1cFoZrHsgulCxEwd6QPhhrjRzHgSYvY9ejCBavF1GH15YmcyXotGDnqXF2RKbBTI
MSH4HdVFD8Uo+/GZUmrIAd0Ny/zeFAjs4ryehuKpNvKZZuQ27U96DqbmXBSDPWGBqqP5VuHCnI+S
wrVwR4kv3PU0Vk76hqalcr/5vSGvoqUIraTnAvJ2/bJYCFyETSuphzigjTNzsQsEkouGT1+g9JIu
z4YCuCSkxVyJnD7Txl9kfeOpJghv61aBK+XU4TonYA6anIzUM2njjhbvm7r1YYYRL9pqa3rEScRm
VfYOhoKmhn+cEBRuKw/t60FjN8Ta5bDsx+FKr/d1ljIdx7h+u+bGRuTZ7VL2evsLLy9MeGOm43AX
WYVnInLRbb7zpFlm2yFdcIBLkxyOGBW5ORyFMXDYdu3l39oOuq8DDQGygd+CZwcgVL24sS2ePAfN
wyI/9v1cd4h9W2gO+J4mPal8msJ9u5K5gcnTk24cjJYCDSkQ5eNcyzFaix5R24atvnAf3XKsWjxH
rkbFrYn2xD/Lr8O3zw+1iHtPqW4nSRmYKN8rO1DfEsH390IuFqXQ/SJezfny6g2FkShqcpDYjTZT
nL+j1SgXnXMKXiALk387IatcuIYG6jBbV4Ljp2Fd71xDD7e2N1gTuXJdcJODZXx1rgfG3CxVpy4i
mZxmmTkoGExkcFMtfK6bmujVVyIU1fdgwttQieyq7wWp13dJQS6gshQlTLbVg0I1OcWnodWHduyJ
XnylwubyQVDJTdq2l5CSMaUfk+Jfr4BXXJf3aEa0R2uzby5AJBq1C9sG+AdyNpBslHdhiKTHnN0N
FXKqOKowLMfd2qb6ZWZOkleYC6qnbhB5tZ89NRvHiWZXEXNgQAQ6qeu8scRVjnHIbMHCCdppkXHe
tKO4GhckXggh9bjGCFjAh3KzmZ4behV+FcAVZuJH4/KAaAoJearNDIF8OppPOeawo5/antxlAmzr
gKM2vUa66nypsZ7B57EeIDOzBsCFgfVpScCtaR4RTj1c2QKJRmxFS9PuQC7EzTgDaG48b3GeyJ5F
2js5YCjwIGTCxS5ZxVe4tKHLR0o/7pWNCXQ/FNEYoeVLAXbbRTuQr9px2rNMI1IDa23aT5KXx+DR
0AKxW8fFPqeZBpFqLyHi8ZiBw7GyNutTB+d4H0J+vZYQ5/nGJXPunEbtVNBG1pkfONlXNFEQY5+X
l0DzZrtoRItGjJcyUble/DJD/bSaqrryTRmWO5Q46n0geeV6jrCc7Jw6rW7kItvXbmjm17Y27DfD
RGSBANxu7kZf9lnsE65yUSfR6YPUM5vk1i5U82wNEkLJsSoCDVTYBH1CkWJ+VGUpJEkO4OaGG7tT
CStiB5IZd+rsJdt2a+ORdOAjXo8lxqwvG2uPuQMTne7xt/dPXelBZTMA0RPv5x1Aa0lB0i1DwKCA
bPPJjuHBON66cKX3rDaRe8eWPQY3oxYuikddqIfBThEYoCxpETrpkIMZAw4WeMqwKFtvBOIWtww0
dDuRL6/kb6ifdXv5Kl3lFnfskWQkZAO2jJhETf0QOK75aWdL8VwXUUFCTVhIJ+40jdnbMFptZ+9E
lrgRtcMnC+LZJ/BtTb8hs0V9EDUQfa6jVz/ZmfDOcCTOC+0zmIJcXYsvbMLAak1d5JdsLk0ygs1f
DEURwVhuauW5r5LnsEzCNruofHANH4QiDCMeQ7snduVycMSlNfU/iwv7FNtaREVMth3aoroMSYFw
Q1cu28GH79gE5qAfjYLSB2imppwSwy2nO2mTO7O1GGh+wXJmy4nLKn9vs3mkOo7YqinumKQYBJcl
LBJvIP5tM5ph/rMHByk2uTLcu8vGz6WfCbRLkSEr+CYyBcqNNbnlQH913ZdbTXMxajMOo5PoDJYx
PXeogS1TVFtLQiId0joq70Q32POultyyyFs4TjcwXnQDrD6ddoAQ/nksbWfeqMgAK1TrgkFezdIl
HQ4sXe/QG2i0kmkmg52nahv/ldfV1wjNYcEsV8wPbtQG9ZZq3/SuqSkf3UZkFbmbUPg9LgMmFZRt
VpG9GUbmfCtE7E1iglDjaTJKfh3cMM0zg9982zIWIG6oUClEiMZdBBwOWC26EuKcllw6TSwhOutd
3xWph7xigbHtkNX9KKCemqM7OrNMWB3DeQMrEnwgtHZf6JIfiUrJSxTLJZ/omNBEGNKS2oqaAsy6
muN+6KOQR5kmoGggEaopxzGNa79YHoRXk+dQR6S5LEJPb4HoOT7cyGns+OIXgf33GubUwrc1TFs3
liIJer+5U71R/AxxZL1bYannTc/M4MIjmJc5OzPLbqtRd/YbLn/XPsMJq3uaKap1MzfyknHhEO8Z
147077M+D97RItNiJvHsfpk5gVyJLKf1mZ4/8bz22eySmOnhfaHCCIbYTFX3VRXBWG8ZojiEKJOh
p07XWehQeD46EyK7avkoyX5GphK2lwZSq/AJ2PXa5oF2bsCVzDQnwoICs7qBlvNLXpwaHOa1vKbs
cGkY6NMsc38ibBNwj5AobwM+mBQZo9X9nAcSpjAQVrg+1GCLdas44IgwMsZ52PQS5WcMOdm0aCAX
nmghuqFXQUaE/0AhSP6pomb6WNY5uwuHpVrvPUTRCN7XeSbmJiVFKhnNaGRc9wbStqIhFUldtJ3F
6aYiMwY2Ta9UIVpnYwNSnHovnKp92mrE66OzqjEhMTa7d4B3vM2cCQA4a55RvXfa/JXbC6FdUaTR
DNYrFvsBiNHkwpzB2dPFma8HKrKQ5TlV/1his/hZtBZLyZLW84tP8f2rRu76aU8a9RPqIJ5Ro8KB
ao5D9diLOl1jYjOWi7Jhql7LtWUhMkouHWwdeXTvtpF9QwBHiI7Kp0AY6Njy9vYQTu8B5amI2QlT
z5LVyAq5mSSDCwIGjZmjc/LPSLAzbHAoeGQT4Yy4lOu5w4+mL4pPI3fKTzQmwxsJkGuxqQ0rrGLI
8PLKUhkbIX/cPjTQ6x+sN+jU2nAebz3l9m8RTL9tJm3ErfE2AlIinXFY3zZE9ipUiW5TPVc68p/N
VhifZjQRXh/2hfe22mFmsADbXPaLDtdyl7n5+KBEhRQBLtm7XjDMfa+z1q8a/+1noPs63bLR9xhw
IFQu7FxzCohQQstVwwkhlkwVBoHeDUoUo+b0VstI4DUDwI4DJr9LIFtOQX0Ix4cD0asRzzWa43a7
Vq3/PNiOmm+iMvC7uOxq2NOxoaAa0SqjKG0GebY1C8P6Yg+j34dQHre8z1c8GrEtJu/yAGumXd6S
KEWyk88ftHOYsXratXWj80v+ahAN4tX1RqZ1ALQo2/amk/3sq8lSaB/z6pah2LZvxiHlM07HwnS2
aTWI9dHF9wLpQyFEzdNnUFwh9tLbic1ju41VAXFDhBJKNU63wBrPHKr+NpUruUQFSShdAlVUILGz
V5FeRysu642sBjd8sC7jKv+Rzs13bQ8lsxR9lYaFDW2o65XGC3QbW2ddMxvsWxd3WRcuNu4qrxqa
v3UC/w+i9h8XDOu/R9T+c+wHVfz4I4Z2+YG/Y2jBbzSOBBYdmBwDkAP/G0KLIIhQFUUXtJ2+IhCz
f/BALgETFpXKwG5kuv5TwITr/wZ0BormWE5gEwH5b9ULUnT4Z4u/7ZgI0HzL83g9/u8CUv8B6mZF
H/Jw1WXMrZ2e+pFwY8pnWcPfUvwiO7o+T5Hq9ybTG6RxoZGeu/ojKMqRhYdyndpq86fIW8Zl4xp5
9TyXYmtIGS+Z3syoXW0mejaOfcoEHJH4FLPfYrAnAIvVTO+K4qlf8Opb7nDEObVV+O18QT+QBXMe
ZtNx5Py2q7eBaLArJ/pUajwtNrFxeUo0K/qZxO1Jq8uqpAwJE6bVQPsTw7RtEzPAGteH95JTo3Vf
DbS/tFLgAQqOkkiouDbX2xyxXJKSdEeAgSRmCjAjMLYGld74TdRqJA16d7Ne3rXF4VYqQsGsDpUx
sm+s226fvpEbe7CxoWx0OW4LBAUq+xBYNvP5ZHUflNiyNYdvfrV1sSaPzvvYfnWdhfnudTJGO1kq
2zmA+SV0XVSb3u9PnKbPsm72ZFk/j5X7c81XTFhR9SzWk70gKY6qiNik4er3xhxoZiod9BmT7yGY
CDyyot3oVtlpthWHUZkf3PnB0elpBs94CRjI+/ApiG4DqXifXogKAq2r0LeqzFFOEyy4r1CW4FLO
72Xpo01HFeIEe3TCV6b+yKcyuie603wRSOWf4NTHazMVL8OAi00NHyR2bs05fLUGUDdTvttudxrw
ngj1iOie9R8SDLATYisfcO9mUFypEoda2NuA+T80rqt+PQ+1xtEJBdWv88mj/iGpFuc44SCYQlm8
qBFjEWfLuilNtQ3L/KFdl8fZ5WRe5Tj/CrvXlJHc08sPVYHopuHdWNZ3yp7jWt5T07cxmGBQtSJE
11nSNJ2IG7wSGAywZ6H52vTKfaINon/RY/tMcAMVGk3bHAqxlDtZop4bTDa2UVh7soFIi3CSAIOt
1z7DBG9nC5ljfW/73dlPjSlu0N4NoMx5Gd2Qx7BJG5w2Y3FoSu+edJQXIfhImRmq6uTWNsMI+HPk
72fRHCn92vhYL/1j6pOzzKjCiHjQhiCIbtxACT6HNkhq8FVmWJ8FxTnNLeGm8GecGN7Zs0ecgNPZ
RqccRf2TnUePRf1zzc7ZUj7b3Zn/9JpZZ9yy2SD8/8CsFfX3vluenJxpWuzHqEtySzM/nJlVgFMx
v6TWcp6N4dNKkeZrqWMX6Q7eqdRhC5UqjVUPsoziBlgQqLF4lot5p9bydcnCG3N1d+uF1qHad6E2
OKcENKReL2xJ7y9WpvvuSfrZfRccHV0fA6z4Cbsw0j5iOTIdsviVks13ysZN5+iD0RvfugiKsxeW
d1alrh05fgMffzRqzNE9lW8iW4N9nptbOTk3kc2YMRogpG3pLT9x6mRva9eF9zPo2r5O2yExeW5s
W8d6yt1pOq067G+bNRp3RjcZfPzGfOQsZ5c0cKECCd/ZvfeoHPEAvXxdRWpf1mX7Xa2L91IHRFYg
3XFRdKVPlzioFhseX1hX9A+UGO4Yh0+Z2R+m3LgewWtUiJwt6D9WnNPx0Pi4+uxPzG2HOh3OFBU9
EtZXxkH57jZzXGbtgA5xIien7hGIh4sFzhyCTZKUSkf0NpM/Us38LtogFpN92zrfs0Swi57kbXTP
Yl0xzFL0GkL2byc/y7/mdNYYeyzD3qxqiZaDrhYCAHBIOIECb2hW84OkyoChMk/jvAXjL/ph2AaV
GSH05TKVIVmGeE2NpJe34KJLUmaumSHEzlDYyDfsrk+5pcx9GRk958Rq/pwkYZuRqN24X1nA4Um3
Ur6ChryVAcxwmr6xBxsqCh9k8dX1NfdzHcSVZPfkJisPEzcHboqW8uvgtjBPLjP3GO0H5ydCAIxl
Jbo1w5HnpRbHJps+SPHNkzRMDwT0nqre3FVchh384+r8KFjbEBBvnWJBDuVuqrlOiLtAjeZeX9yZ
mtCjTWDle3N563meodB6N9dLNGODeaFxqz0N3ph8AoifJZwfrDTclrO6Il3vqmvKh9zzH6n6y0Ae
wFXPOJlvSNn/6DVrZI7UMeTtXfIPJvVY2Fe9l4x+SojhCRNPsob3oZuBmxdJRrJdWoTJ2F+57qPk
+SqhbYgp+EDCm9gVa8IANCN0PEfRLSIoVvZjr6767A2P0YeB8zSXJwptNmhANyP5f5MVbKOmTvKA
6j8ju5ETclhhXHu6fi8CffTlc1Ort7BbFuib5Qz5V7NdOcu2NTGZIX0GMcJxRdNpcON3GW5pxf45
MeiuA3mY/TxdGXN1b/PapEt28A5Zth46lE5NcAOEsieVIi6y/Kam+kJMfMtL9OUuapfh3ApDdUmo
JdYwr+s9S8pZlxKpFrtCx5jhsB6wS0xH0mCyTVGXCwrv6l0Y4imd208sjwhy2edJDE+aEm8+V7Cx
+jsxiOlxbK1dXoVftq78xM7cr8GPXgcL1mjOhpPLnc9CQs7O2hB0tNiWcU5Ju96AS7JItmFsBitH
ybu+kOaLXp0t4mUy4wkNyRZ91BKsSdqIOkMDWWDDmzGnJ6nLI24q4pOMYkd46bYM1JvnNE+Gld5b
crV2cuggLNJoMxWIdLu1LvYuj6ocaR7KjV0lonhYnXPn612q96NTxmJk6fHHl8GfjkHj8uF3EvFc
seqNaTOZQPhUoXUWokXjeoS5JUBots29DPh0JGK3tjphOyPaIQDXnM9Fu2c6EKNTHDnEcOP3xK3X
wZ54zMTXxS21l4Bbxq8JS0UXBQkUzL3VkCnrNPfIjG9tXz8YObZyTALvDgEu9ejTMzq8m+Z30zj7
UXxbi3Oa+7OV/cg8gv2d9jibBBcb84GC+X1FNVbPbWMy1rVk8l5P4Udqn8zpxeKOTkndKZrt3J28
5bWN2q00l0NFAzwuz9YiYpgkYSN6YauOw/lH34RbZOM7u7q5xPVMKIL4Ovnu3ESb3lNJ2xexnAc0
5xwXzUd5GfDIirRJSvASO/VigdcegHXjIcg72KyFG0bts7Vi4wBpNo3xsZxDf1uwvgKbfptYA/Kx
OmNQvypECKCoppsyP8Kpn2HXktZvzButZVKM7k81wkNr02WSEQdrMHbslDx1uwMrbBvbHVymR6tC
KO79Co4u1J9tRxrSig9JkYhJW8nJLvxjjUhWYPbbeb54xnZIVIl8sPprW3EZ5Pb9WHyD+CSrBcIr
wE1yG3KrhW+CLF1JPwbMqXjOjy8SoWbkozMs4Hcdlf4v7s5jSXIsvdKvQuMeZcCFuMAYyYU74FqF
yIiM3MBCQmuNN5rnmBfjh6xudmVbN41lsxmbVVXKyHCHA/89/znf8XLc0GXkPBlE3yJGp4uSRmW2
boBaN6ShV3oI5EE3wsQL+my0cPiiiOCxHnkvYruwN60KCqM56Oa5w1DNTUf/svz5WzHwLWg6eGVA
MffQdvydNQ0cKWJxK6rRXvXZnVnWbxaYL9cZeU9wQh6jWLlPc+fHOLXerClXUWtXhKT9gEpcVNi0
OTjAdy8OqQqCiKdtY8YP3fwtN4KVQxROFM1eByIQokivZGGfqZ7Exlo/tca8i5zp2QyHp0SKcxpp
R54T60Ew1xTqsdJVlxXDWRTFTigClurcHcemor8OjDn37HGlWDLbsPnYhGHM4T4RpVfG4bGyVK/E
dQAHfgJoDxKi6B6podw5SuJy0HmceMmVIXMb5HAH2ejU58J2G07wsL7abzbY3VXcqRDG43kbG8tq
KTDxl7evTQReZejUd0bX+sXKuf+zc1MvQWYZ3Dz6fDsn0K/Zi085FEHFdP04N2okYEHSQqmO0i8B
kolpW9EaCFBNN/cpiZ+o9R9Saw5u6Qiwu2/q8hsreO64YZEN8qpMY3IdISmRvygBDvV55jpYtWYc
4MzSW1If/Iplu1bubFArGf0rXowwV54Jr+NsFRz1WBTRuse+mDDBfq71cic78xFp7WLb7KG5crgi
UfttgrzsKcmUkF7L511hc+wr+s6zZag8s5xvoOVL/wfgtVusYjEXJhO7JpLrhLViI4ak2adJa6/K
hD5i25BeWRSHxPHvZa2rq6IoL2FUlKz48lvd+4CB848oNr0UedO1DLJ5VZQoa5SaV/wm8S2Kg+YD
ck6zs1ObYigVQDHNtqsKDt16kDHp90JpTi0e/bXVoL4h0UFC6JwTyg9qNNq2ParKweyNR6GkISQ4
u4CIqO5MGNhyFK+9ADuEoF3tIkMo7lANzmpGe17JvqZgm9twiVkMwDNQRZXuwsaZbd6kTZnX2sqa
ry29dJGs7xrVuWaMf2GErS7pP+AFksIlUGItSf9K+7Ls9JTP1lV2FbMmHxZWRBRDMT2StOH0V0QQ
MYY8vI753GwL1sBe2/K2+XNurUuwL5up1uFlm5AqWrXBwCm+D7V2j/VjB+3xREDAa/X8OnJlH5Po
qzLsl1rtdpQTfOXRgpZJPuseB1zjv9rS2YnsHdcJNpEnXWse6tR4NMcsJJIdvivSeiWD/qPImhep
dPeRznevGOKahXXq1bMFxZePghp5kxMyMo/tvhHsUAvCF9EHi/rpyBo4cm1IDisS+BYWVNNaTZDX
C7pR5oZBIu7m5xri+aZQIqb2KUVVKC+KosyUVtyxcgp3Oi5VrUNRVXtoOGZ7pffG8pAiMb139OWm
TXiRlDesTELWmV1sZvTRWVWf8MuvmjR7bJYjYdS9gfyBZ8IKnhsN3He7jbdibA9FEDynefhQ5OnF
N5sLOzLXTBmmyvmjh7OFvVWsw1rzEQBDt2p5XI8WQ9s0eJOtumoabzmV36dlv2kTY2lMn151aR1k
7fcnaQdfNDwDn46PadXfcrX/cFqrArrPioEoMZ/H/Ls9w2tmq0ioi91llXt5TSgzzniBVLtdsTPD
WkLsWAo3iLUfUdzeotDfmbO10pcHibAIhtpx6gGU5LCK1C7mA6bWbd2YXPnaIdf0I8j7lZriCREZ
9PhMbv1RbnpcHIk2uFGUrIhhrU1GyZXDnQoEHTGnkcUZ+lCni+c5DgZCNcgbWsMxu1zVQ7sPO4tR
Sr7qesbv7g5dxJOwLfedvoRlALCvnC4hBeWkp4ARdep97aaX+qWFsNLqyhNbBcAlCgityoxtdRUy
tu6CpuxOsoDfEVTjvk+nhlNr3LbPTETdyanEO9UjWPtnV8N9sYJ7gZbWB+aln6iv4CQ+avtQn6LL
IJfhhDymNazm0h7v5IA07w7AI+8AbYeLmvGgV/h2iA1N39tSHIYyQZRyNBOuepizRGjeKgsw+/gR
j6ycsvYxjMZLH+mfGIPRz4uhugR6qcADIf/3LfCtIUGQyhCaKp68htfRpNDxAK6DjcTKtouVRr2v
/PzIP7tdx2rzkE+8gzMfEq9FMl+N+njti9aDEUMaeMneWOU15Z1XwKUNRXUO1YhNogVEpbVz11aF
BT9mec1nUjmgEIIIT1IaPvlmAUsBWabD9H0yEXMuhBJZSnNE1uPpe5na+7qkdSk3WC6a5WAQ1y3u
6y6JcDpgspNRvhnw2W+zdjzMOg/lZARobuZxglsA/wehRGIxQ0hOg+j96CIFsecf37Oi8UytbG9x
h5VpUSlyaXAS2Q0tmba+32iZGmxUiJ0VLDsu+7YPrAs3+eTZBgwG2hmSxai+dFObrYKB+aW1sm1t
YlrvUtgFndmM30gVT69KqgZfSY7Y2UGHV3ZRFbxjhoi2Qcn2rEtMjEDsGHtEkQMcllWiWIc+fTI1
ztGFvw7KHrtiZz50MoQwM+4SaVnbXt83o/GlR2gfyaR4mRlR+IAtIZ43rD44kOFiOIdd+azo6j5T
6vuBDzHro/CeFYq/Clh+gDfbLjOKbg2er57C+KhoqltYeA9M4mV1+mjr7zpsFC0tPWz89xgoJuhE
+ll2w4cgJ7YRVYE3ZeFGZekOMOR9bFTnSmhbdUSamnp+tm+59GleZUhIo/s6U8/QxsYNe1FjpVR6
9Jz6L008nkR772T3lZXvipkoOumsK8KUZQbonOm2jEdzJWWl/ZgbYp4NTgevV2MXfMrFaEbYb2+l
/jB1hoYJ8hLV+nfcarX5HYsEmEJ3pFbO7uNLNCr4OlnMt6HiKjkQi6rpGUXm72geB7ymO01DAZG6
diCbRNOCxllAqx562vVWRmS+KGoGd5aM6spiQEelX9mJfR9h145b68c0mi3PbceDkxatwfJLhJXq
GBPYCqRrci9recR2aAl5EB3TQjvYFmJPhADUqPEOSxodbQtfbEBFEMY+4NQzYcET+BDZjtvPcFrB
8oO/HFjBcZKG30MNzCpvXxrlit1OBVFhA0+0ePBM5rid2OVboDcNOXM7mllOuWowDt9zQ/tSZPC1
fKqsvsTyUG2VWv3eptyA+3yGH8r3q6eHIXfrfI8Oemgk/qBQXehv67jf9s5zwrUz+updlxU/qOch
LE8GVpTpfiFSsvZ9KJZbBa7ABUM2m+uBFz4e23PfG9tKXW7OzjYf30ct/dE4oTv732lHWXX9Zpjs
z5gTjoL4mcAZzsAHwuXfWrKjFqrdhJmXd14iHsLxU2SvsB2ntF/54Qe37COsSE/rxNpKXproG4oG
LohtidSuGrOLpnBpUuyADUcGTbsYjrJJehaGZt4cs+CLhjfoA9m59sdVEahbEulsgIEKhZVBGF5n
YANAobIHLWOb6MGztJINh1xeQCM4iPBHKPR9nmZ7qDEpfMd1YnW7OjN2EfaiyrRuZv5g6zCH2VNT
6dkX4j5LOdDXhrLtyJGujDq5kmo/+pzZIAfonmalcHNqN59RqEEt31nz8JYZwUeh8RQcm/KWAq2I
q+DO7O3DzB2vyqM9rR8sJrIwP9SqeC5hYFjVc9VfaHte+cOTpkebMvga2SVg7anFcz5chxbfQPZU
kOzImZ0Na85ubO9Vwqb5Xhnvk55VxNhYW2tsvTSxD7R5nVT8t2MRuL3+PZrbfVQOj6n4kQ7k03p5
3zfGFvToyhpDV/OPgfliRFRJlH3MzkV+o8Nv4B+Zn/BNbqMqPRbt1Xe64lEDOgJJZFeBedEK0oeN
40r/gdaso9BJxo7KVhfTJjaXFS8sDUFSwbDXbX4DxbyeFRyL2f1gPAKEgfIqsrMVEfD+0YnDhNjb
7hXsopLOk4Sawl49sOPR6hPnKEM7ZuUZjhzGES6nQ2Lvm2jeK8EhZzoOYyBJrh15+dKde6WiaWOq
PxQe4fGpLA5jIHcx80M4PmLdOg8RGIyJBwi12izLSn0VJcCQqspNuWSWYyHe5100f/j66DrxeJcW
GSbbZ8pH1oFoVthazujLxbDIzvNFA66dD/pGzYObcISXavBC9R0p2UtdQbRig1XANIwNxiSUtYiw
LhXEe9phrhXDkv/M7Z/qm9xTq6OZH830bDF8KruiRSra6JG2KsrPMX/SGwI0XgTTRCvlfZXxW7Xi
DMLxMRaQYaFLKYt1LFOeSJR6bcSio89gjhjCs+ftVOq7YsAKAOWyqC+14LoNtpUzvOjx3czOHbIt
8soKMNQpz7eAg9fIw63OjSXiHiU2S5xLUxub6C/c2jq7OcwObCnYfdjmigjBURGESXDOsP8zsnOf
xpgK7fLLL4eOm0y3Szh7MTt5STHvcTpTHooFGI/AQrlOK5wrcaYCz9F9uZvYZsQAVVaU0wnudoRs
TMhQfgoaS7XxF00NZ7P0VGrotWkHP7wtdrlSXtvQB7FR/ADLgpDZPZPoqp5jiB0HEnxMhFpSnien
fknG7zMM75XaNO8YZk91Nq9hwSH0dOuoKz07dFvV3mQKvGtMMujjzjRta4nJm/BdOV1pnVwBsVXT
+wjGnaGUXlcV0TfDUK+TNE6QhrPN2GxHMWGYYmW7KL6PCXuIam5ML4sjD+AoIEN+5wTxEJf506Q9
VfFFFzTcsPSgi8cruEQnUD6+OGV6f9Oa90FX9rTk7YX96rTRPSaVtYhuvgrdTNb0hk3bgLQfc8KQ
FPswxdruhf53MRxz8wGRGyyMzvjdzmuB6QYGIRpUU7UPM7ihtdLqL445QNl9sfvyVFq66yzu2cqH
+F7Z3E2yfZzOZ3XSP/LgzUA7djtkSmfxW4W+jDaVzC/IBZgocO+sE6M/9Sr/yAYKfz6Yu8xsoOtR
Z/Vizb61SSZx4+NFOJE1CaA/Eu8lHjvqtgw+UcSxQfe8JDMm6mTG1KnjygJBRWj4kwAeRzNxdrCp
HKIRym8CDwpYzMJA3gU2Vtw45mKuNMRp1FBXmeSul4rDXjlhwVsrb4Xi0IDAGldRjUuaOPbRjtr+
sZ+NV0vlQ07L2r2GOET08Ktrq/1ELyAs36Bl64Xg76BOruE4eMo43jlOrL5C1rd2zdzZBwsKipwB
KZivE3t2YpbaiFKEwhL0VraXznRuOr3yoGRYbo5PFkkwrO4U078nlaXtOzP85ohAXyNE4rj3S5VP
VRPs4kzT7zINoIIeMl1fh6W9aFJAUVI5+EqMPUJFDSZOnKNxrbglwXObhl0hDLbogRr5z5wLHS4h
h+ogLWi39uAoh6zqwBkT8k82EuXdNbJ6V8rxGWhYCWvAGD2jfh7oGVJC89XRzU1iGSrqoXgK1JkT
mNg0oMMTMV+tHjqikW4Cm068JtyXQj21jnqRgJDSGIhxgeH6EM/qquyc8DQmtYqpi1IrIJDtTVrT
USP6Yq9A6AcwHc10o5aSYEsfp+kz8RcjxqMr623TgINxVRHLjlOSDrAZoPFjlIDkXmEVRbsEf+eo
bjzF2wGSa1Pq7UHRTctjiaMfO4PvqWHpgETbJr6/9u2I7KxfFttGze9NXeT3hcZ+1Jl8eSUMU231
PIYTb0Xim2zKczJkusdJk4CQHIB9lxxt+lId3axAqZhDtX2oEF08BH3tNqRqGKzHyWp3+kwYEoR2
NmOZENF0V/UVK3KDzpINdaxwIg0kB7LtS6vCe2d3WnLJYdcvqaVCfwHVUn31i8YbCG1YlwNCUwo+
74v8L9Xtwdx98hnseZbo3XUuaunpSY24ksXsgkulOmf8OYwMU8+palb4K1jGGP2K/cToscn86Mup
ocAsFbfakk+wOCgrKP1djHNjE3a5/sLGnb10UXbXTsyKZ6gad4980FzIwLAb5sjBzhYy56bt8IMk
9WeYw8/Z5dZgniqASa91wM47wO7wyRA7LDx2JnuVRFQ4KDvHb2k6dOYKoc0KO0aPOScbYeQnS0Fz
Kvwd7wVmN44bB+o1PtueYivTCTk4so3kkTvKdanNSP1QGwxGu0HdhwqjmQqH/6Klk/m9zx0oqhrG
uy81GvViZahKvxVpvUH1GKhBi4vJDTnQbMtQQfYFRdiQV2adxTE4ndLP2pDJA26x8r7Px4b9yUyU
eZh/tH6ebdRsTj+duIhqt0EnYhPb4wNcSgfju6YL5EqZmd409ke8yQ6Hux7PH7OFWDvVIF60HOpl
BakKnIpW7cvEJCAyzNVW1Ka4QBKj9TIqGaoKHjDC1WNNW7dJZazQv33Wn6lfWXyuteIUxw7qIEVZ
27IiQmPYBLSR0tmnkAi3trl6TuyJppZuNOyPknZDj4U2jDILc8tVLXLnLa0VbQvHC298WZtnX5rq
RmVEoDINUDsNdfm16ZXxWfbjBI9QWDcCcM3GSvscrbI0rWNd687FTrC39WWLEUbnVKE78BTw3GMN
5v7fv6VDYJIJUxSOLQvzr9brXD3Ujc3zUwTavdbSNcB8BqLIB88F/Ir9dAH8DmEuoWQk0NvmjCME
Gl1BlvDWof96nDP7G25Nvr/WVlhKa3LYkMgKz6bGMjjQ4bDxUeYoh86+TfQAVItSqs+278/1Btfe
uDOy1P7Rw3vryQrRJUpGPlLuBVUJsPqUD9XPRlSGyf8gCSPADbNzohFb80COFDkKhe9cnADRpCYJ
5raxtHlbInOvNeZt9KuMpyYWX4piyALkkh7knx7CZyP19Rv6jlNjKyqxMFpJ0i2uVZ/IA2L/OsFD
4imKHdMkqonihLSB/B2bvQvsinhZoeBkj+070Crwk/0hPqp1TD3BgGMokOAd7aJu730okXcgd74q
IbMLBmGJ52Pwv6Kynga8/YF9LovoRl/Owv4kOZLX6qaTOntcOOm7qRQCcm4ZfB8SaRziwXweirwi
yZCPNyGoRukxsXt8W3S/6r6/Q0Nqj1Xia9+XW+HGdDhGiTKfvg1qz5vANXEfJHDHprrkz44RV5FR
q3uDvOWj1UHmTsZMYyrEQxMhT9yptejuEKpKhc07lJeVrfbOwo+ha3hF949ZummbfQtZJPj2AJ4m
zYajn0xgSIaG8mnCcNjONZoAo5gljWm3G5qNwjWfIXYqFQeelcak/xEP4XRGj3srOhbmjV1unXmJ
/EN8Qosd5/wiC8C/oEKZ8NskM/aAUNQdnCQu4UHfTg7GGczseykLBH9bwp+HcgtBLbsrc6M7s7Ok
e7Yap7M+NZOntCmfsZjSZZAS1v3o59ZZLK5fCmjHXVZUyRNZLQQnCvKoPYmHsbvoLEkqAImqz7zT
JzeK+sjNLWJsK8L7CYD6deK9ha5tKrqnBELu0hAcWGynd4AfuxNdpf5zAUkawS35rqEzrDMFpug8
0ppYF9nG6Y1ho/VguilFnL85ZvfdEartleRz0eGntHuyBx18Z1GBiFpVVouaNMu23NUVmNWFbXaO
YWOuqBJWN4w/rJFSONW2wZ5yZj96XSqstjwTs2WRfAQNoF+ayqoBWs4/EHrQZ4phfPOhwa2NdMR6
MViU4lhC88ayhrzeskgnTjD5wivHLOUgrvosiykKQi2RIGSGFACiCFseGgwiedKUmwnkFr2HwHZa
jUPM7P8QQaLB8+ut3OCOM8LZKZzkVct563yBrwBoEbTChEqtVVcR78DlheWkrTL/Mw80+wS/fV9h
rXFnXcHIQ6IMvDdAaHVQD1ygyc4Rg3zLEgdnJjvJKx4OWqjLWm7TGWjxatCEclFFyPddJDsqnMgD
18Fo7dWhZwc06gGn56n1r1xtHM2jBjbxPPrRfYuvkRHTBlMUlyLakfXHdLZY+tK0bnYVxjoY+FHP
2xJQXda7TSNCa4UqOF5F0pHuVTCxXaSaajfyG+M+FrCryVkvITXZxM8lZwQsX/B8XJiw4xehiOhq
pGCwCqtHmk7CkUjQ4IwHzK8sdEL+voj5eO61k22X1S2hs/OtGSUvXWF1HI9SpfqYMFl/JWlaHJxZ
nRIIsgqLAr1fFrBj8AMDhnlVuJNvBBrUQfQ9KSb4FuGdQjWGN5PCPA4dKvkQttpuHvvmpaUxyg0c
k2laT+n166rojIxVeNkAYTIMxxey3yGfxIJCyVWLx+Ox88f5K03i7AyOuN8U6ews9T4g5BtTkulU
Mf7NUPG9aUK1ABuzhN1CqlfqucLEmg12faVYYTfGSbYmGdzuLTvXDqBnSTQNY36umpIOdULpV4DB
p6aO5L3PenIzSj1+Ce2ksjC8zu2RtsvCVUbLq2Eb/qj8sXxsoKzuq7hg4yrH9gksLQaqMVJrNLpW
Hi0ij/QiEJsIUAwbvAjqVF9SwmvbNhfdlawm6+kokc632urKXUEbyrbPtMpTiq6506GPeYRoUp5C
kgBp384Lmc3OcS/Nk32ZAbi7fGaUUwgv4K0OeDFDXQC5C4KKLTtkOM9mM7Tyg3m4m+O44b2z1Bl/
z0JwGiEOEKqNtWduJm8dS8U9W2FnZaAueAMdE5s8GuOzD2ZbEl2J+SwM5jy8WhS/3JHjo3gFNMXR
MW8+MfhDUDvNRzUaPJ38U5XMW+TsFcxQRoDanzeSSCGZeuVYBUiVRpezbzmaPabDul2pJPCNITsa
edS6bQ0flBPVPPKht/WA+lsFtYEBxXxnJWG88OTwt1gV04hdiTTfnUrxn7osD3cpcgbLczb05M9q
VWGwjy1XlpphuDB14MoaVb0WdrgFyAVtN3oiflp2BIm14GbrB1sqx86n2qSsB3bHRT3vU7JabRQg
xETsPMVUvnQm8ZNkPvl29wRAoHZ1Os9SgZBvTp8/He9/yvv/f9Mr+T7+r/einGosXu1/bD+Ly2v2
2fzb8uX/9tO//rD5j58/Dj6LpXb0lx94OTnH6a77rKf7z4YlzF8pE8vv/J/+4r98/vxbHqfy89//
9b3oKM7gbwvYAf5q9MfQ/8+jAafobfq7YAC//y/dkyYMDXjvDu8pVab879+iAfykKhfQE42U3Aj4
M3+la+jECTC8gCMVZAAWRE9TMG3++79qzm9Li6pt4+T//Vf/DFzjVxSQFDpcKh34BxtdQgv836+x
ADz5GXE4nsljn1Urp21G7Ba5Et2kFtQPsrbG2x9el3/AT1rYQn8ojaM+kDOw6diwr2zdNPS/Yw+Z
lMknwAkNPPwplQSagYVUKG99Xvub//4riZ+Zhj98LW4xquGYBCh0vjnHUJdMxB8yD+qCZbKpwWAN
uxwMvLSkbFx9KB1d0Un5EN4i9h1KsCNYarFmxQBv7ExN6lTb4Bube55IUdgSll/7WhzsuiiaHTJo
gaD6hBSvf5daenmRii/WvgKJ0G0Kczno2aaySW3AAFD+rVQ/OSMTALqaQ4Qz1JAxYKdmWsGipKZY
HtEcaiItUWD44HATDtvlUYM7gYppjKIZuczWxS85desmoxvr4ssua26FhbLgtUo5JecYf+R7h9/4
SMaolK9ZTPz3bM+BvAW0WJ/LSUbvVIz2KGomFYKYQJoSmIrPrtqw1glOF5YFs5OkxTWNVf9ckEcD
xUo8srFXYdvyCroWCUW2qgN4C/tkZphq1mDY0wFwBkBJlt2jVQW75aJ+D4JeS19yhd6ANWl3+qqP
I00ElTuqFkCWpe4901hGVyMeJ3MsbNxNRqLNC8dQWI05uSqxO1yWs0a2cdxy3E1iwHqEHnGTVF1Z
DN+pjRwQygMlzx/pasNRtsoL0yRkGVdqrz7JYYTgsi6FTiBtLSOfEljPHsxhbjeOahYYiDju5dzs
J59tvb5pCvw3upeoDR1BhzhTwlJe27aysuYuUrJKQoU2TbUL1vS0Z/gGMsOYsLgWIW0iN9lWWp5g
qCKblV3nTnbqvd/kVfYcxHi9GkjfoQjcEiRl85rmSoH1yWntabrjGxAAKcu46XjMcCRo6mptlmGR
dmsimyadKeQHp4rkdddktyxSjKvPaN5sGi3qM4rt5vq5CiYuoqpvpoxnxXKo4320coCwncMqE8di
71pRquMMbLFG7/qkxrhCC6sfbAaZ1e9zXDaz1xJi7LezWurBU8c0XMM/gLlLDG/q2y64KqMaQaUR
PpqLwmtdwIyOcV1U0kYG7wr4wFhMhxaNBHAyHxbHhFoxNEimahX0nFwzW7/KpG94NyncWqTzqNM/
Bs3E4zk0mVlcWJDZ+intRxZIEdFrMnOlOhHfY98Xjg8gEGiV96tq+a3pqGNS4VMhLsTUAWWsxhBi
CeKF6QuS9Qlnq3gqFw8PZ9nyU8WAnuzIu07BsbEkrIRGaPVb03UAXxMzGvdRWxrqoVSiHrdJagoV
rbiuePh0XlMnDcYrG44yO01/pGEt2xTmSNCpXfDvW1O3JXBfmj405EaUj1XblcA2cU6WO4KAePUm
qyQ6zvoFvSsUIfi6DpQmc4BZNckm6zuVLB+7cHDM0Jc2AefjjGjRAG9Xx+3t3CitcZpd2WXDY6KR
yjz7fJDtrVmJTnsIRngQqMtpasQETvzR2untiJ9prRu5WcULs1VJlXXpaH17ZuwkqKyOsxLh4orZ
VnQGrsdFK1fJbcShwlIHuG24V4SdVqTK2cjmNHHMgP/MTKwshMRozYYkuEwBdTho/er8ENGQwInd
KhVS3HZeHWFJ44weQPz0Xp91KA/Av8wMC1DUjdQSpIN0p9AMjW8DfkuyCVqbBpxGjRGcXv4ipF2C
TK1Lx4jnF7bnhnbvh0h2bq7g0y1+hLgYBEoYtHKH63KI+TQ3BH7KKMe9jFAKzAIa6GxjcgiqPCe8
vOZMTtPk26wJIArBms8rsNePUYRNVn378zPT/6fgzKXJ+p9PRQ+vdMD9y+q1bsP/87/Tz2z640RF
DPGvE5Jiid8kJFQJRfMn8PIv3dzLz9s4M3h8c/j5yy/9ZUDS5G+OECogYB7xhLwNcHh/nZAkf8rm
qqCZGwKnrf4pgqa+jEB/myJMOpqZWZjAHP5KBiZroZP9YYog0kIVXDLg851Nse7jiaI4DP3uUgNV
5VuVeoeqlSi4/iNgWpZzbaR4qKaHgtsMsV7z3ncHsvi0LQhJABs7AQF7fL7tU6v+LC8LribNb7Em
DkHBYlzA7YYePvkuTF5MxaC7nLr9DJ2IhLpamdtalQerN7PfCYJ/ara/lp/5Q1t/frbn1/LXQfz3
0fu/xvT/N+byZZj+5xeg+5lnZP/+eNktf+AviV3mckZoy7HYMlObJrmCfke32r/RfImEyNaVNK9j
2X+by035m8QgS2JfSOEY/Oe/LjsTFKzJOpgLGXgrbdranxnMf52Tf07HfGW+kjCkZZAr/vWqK/JE
GSk6GjhQLpJP5UAmb2nimCLsfH94Tf7BSL70jf/tAv/5pWwCwXwVrnMd3PqvXwrMhM/xt8EUrCvk
GjD6bqKpSU4jQdMTaaNyO9RZ+i0uazYDUR/+zhXmSMeZ7R98+Z8j/99/famzILNMG5HS+LszSIdi
SlaSzWdEoDW8cUe2PTHakb2JdTx0KE0xLiI9GLozH5z6MwB3htc5DLQHqffyPYilf2NbWUsXkRCQ
e5yYDFezVsuK1QWT9kbMuFK2UouHL9YIMmbqAIWxrmxe1lqheBsDFHQ/2C1V/jX6BQu3jEWhtpKy
5anaOlmwrikjfgvk1D/3vSm+qY2Ss0melNYb8jT8/ZnxT18U1jf/4F1BgF+Yocu7Yv3dQWkqYYDA
Z2rxnDuAsTvVEK95b0p2txiyMbzFlvGspkJ7TRtLkEy1NVTtskB4wxquVx8zChbQQSD32JpSdsaE
cqlo1MZSghMpM58ga2zLVRoEZrxNs05/10ZhalgBkvbRBzoTuiE71DezC6t0o/RUYu6w2RbfR1hC
BcAUf7o3q6ymipOS9UVdVRAwHbtu37Fgjo/06zYZIWvCHhdt6jCCLikKCtvK0LyGfhcn7L6AXO+5
p0HXUiDKzKvMKS0iqZZoay8ZHIIUdW2EtRuyYZHkyfP2VU3VpYHSmjTSbp2Q1pnWDMk5stGJDmm0
S+wKGQ7EEPpao5eb3kTIU74TcfeduxYHohEEN5azI8c2GhBeZS2FtROFwF83yDHr1xbxTCK6TU5H
eNL6tNKWjdkQGgWxWmHLZnXqxia1dKvZmLEMVmj8HaZt2koNTJKjWrntPCT6qQe8JY+Nj/WA4g0L
2wdNjaonOXhorui4pl1OqbXcRdroiHe+Ycs8Tj4YgbU0ZBDdJb4thzPlMA6MxMguo00Uc7bawF5S
s3VCeCnd+7qOO9Dvk4bzYCmoBYs12sNXFAMK6vLCgcks5ZNzFVbO5lEnsOqsB47ieOPpbvffutkI
6dltddzevEkTCw6lwi4+D44RupIGK5IoTO6D6ySAOD0DfthGSXzWBipu9N798zcklhXoyjxtNdXk
lv3HJy6T6JT0sFbWQSGdLaQ9w21AEV0TTbCnxoc4ejOkTMrMOBPiTPK//vuv/6so8vOG6BjSUGE1
QLdiKvn16xOJoFTABu1REr712rowjoIk9wF/En2+9Pv+DtT45x/2f3CzR6ewpYA6w9PDhMz6x2/Y
qkLqszWDpoac0vHWsOiOG/P6GNWF/crioN75Yjbc1hxjl+W3uk+r/2TvTHbjRtIt/CqN3rMRwSFI
LnqTowZLliVbsr0hJFvmPDM4Pf39qGqglSm1ErW/q0KVUWYmM8b/P+c7lfVUItaZduO0aKJohO7I
obIuKdFyevj4fchlBzhcoSmeeBy0KFYJk7zlw88Hk8sfiUJHm2IELPnwERcvor0dBFJLKjkUSJIQ
00TR02pblUQRri1sVrsyN7o9mBJxYsc6PJItPxD7NWAf0jHYu6ldHX6egnxOIS2uSnhx8WX1yRAC
25qS/5yI/vcP83YRdjgjENRqU7hbKm6HDwJ76QyCrPN1VA79jZORDAqmsDeeuaS7z8TcINMaE86n
K9Fg1ljNE0Llla24u6+kHnCocs2mVOHMltzRlazFxqXRsadbRqaSLpE2/XWI+58f+e3YdaSyQPWC
i7PgjRxtpp7jOm6/eJnhJlZP0ipbHBeIymIXs0k8G/b+xNhYfvv/jg1XCNvxTGUKlF/CY8ocTVbD
TYl8MPAl4xqw7+vAhkAdN2qghh3O5HvW2Ioobmfh58RP0/thaLDkDHVrnCj3HY4Jji4cXqiUSo+z
DNeC40nLhbSSFdSmte0Zw5cMHcmKBtr09cTXfe8xRIVT5/EUTiX/aOhBUWZjTKN6bZSjfzvVeYbN
jzBr0KfZ9EujfNl11I++Ta1tXHKpRo9FQlFCeSuhGAHZtU7ROnOnvnXjKrv9+NMdnuSWd2D7grqq
bZrUhz3/aB2pPMiwNuoTam55cF47nrEdM2zsRdp/C3WabD27lxjC0uhSTH179/efLj0GARxyAYP8
6BwZN2Yb2hookzt3EmdZRscRaCmmKvRlLc1hjOZojmkwyUrobePOw8+PP8HhdP3r+5vcChn6rNu0
og+nq+eKiDMeY6CnKDWvu4pM2VWX1CMQPUqLQZLFSxmm33782KP1cXkuODK1hDmwSNrMsMPnWjUR
8U2FTBY+Z4lEwxTiWxbWnIx6K0yvOKq5W6Mt5WcnVwkeZGpUIHGcOM024OlmyNbCQZD08ac6XAle
PhTqjOX6AoDbNo+THxgjAvWjodczlKoViYXduRajvrcJcr7so8Z7+Ph5y8h/vRDwEjyOhy4kI47x
kGiPXsI400wjfw/ph+Uvam9nm0qgdUbjdXf4DbytLKOJzCJfnXj/b+fk6yc71vImXt3QZ5kVGZoh
qqWQYTehE6SEp8D4+fj7ycNd+uWF0kewWeR83utL/eL1Y+gjq8ypSbrJqig/CwlgvrIaK12jhCy+
6myRGGrjSbfS3dl5i9stdsNvZB6LK3uS/kWbl+l50tjFo9M73om5Z4u3Y597gqNYADDc0hg6GoO6
1GY7+aoGNj3chLXlUbOmlbgiTEvjfuTFuFnV0fDs4JHra0fnW59KpLPYWKMU+hyWV8KgSWLAiM8t
EbGmhVAGCG6A0EBmnfqVm2UXr1syuMpNFS4MsijFSq8oUSfbrOX0TG5HtmfgzzfESz4koQg/uWwZ
wTY1vAgLiYhd4qbYR1ecevUfJ/Kj7wB/UQsT5hrPW+FUQFbzVjTFDlby9Iu03DradoNnng/ayUcs
7B2ZdEFqQmAidZElzaMDateD+Gwg6yavPkJQCi6Xh1+mvYdAxKbYSXpjF8SfTTIkSQ+tpHkuSuqo
5xyZq3KF/l6hCEor524o/SFY66GmRNPYiDgg104LEcZVfcG5PbeafRHDzL2YJowrBPnJbMPp2fvj
1YaBZoImyL2SGqEeQComddimKB2cDumhGUQubScnd+ZNlRnxBTZuDtN0MOZN1uvu6+hY5fcsiNtn
4n7reQ2ZskAk1jbJcyS5AZwzNpEmWy3intXUjMMTp7YYpAkHoq8keubjTs0+IBkmPhQDGjlpuEs8
Ew0y4X7T50Jn8ll74/jkySi65m7cW1/9SMUPMQF93ADi1r7Shiy4FZdmRPcrBgDOWdSE3JkT1wlt
t6MftTZHQRIsWV0ACypArkBCKjKSVuwMtXedVVb8PbJmee0OFBbWgjbjwlKKUor+gSZpmjqrv5+V
W8Trsqp8HFnFRBiSdCiONRmojYZuEX8pd7nfOHfne6q1SGv7wQkW1gbqf2OYOrRt1dQ3KKYNnx8R
pipap0k/Jn3n29Svhfhhcjb9zVVigpWO7PKPSl3wGgh9i00qRjmeTwg8LdQnhfW1MdL6R6kH8aU0
pf/FyAaBHmeykou8hC6zSgtePNVuRCvUD+bxmpitskUFaE3uOd/L/SU9J6Ork7spE620rQsn9VSw
597CDb4pLd3gpnLCHmBEzxXRUCCo9y0i0nBHMwtvTFcPJSL0vIo+910K4GVyYoAeHSGV5wlJys4K
FZTFd9GeiC8sleKQj/uUllQRoJllqY+4n0pV1o8qTzu8nPj+hzWlAdAmY1ViYe+rsf6DJCp6RHFf
NWitEJ+vpzj1+m0udEkCNPIuyevUJMqlxPd4F1MDLpeAmxRuNaQ3Y50SFoYahh3/CUwKxiYc56q6
4OtX47WenFDuUfRyBNOWcCjLVGMi6IuQ8U56pcUlHpt6lrR7u1pQCBzBK7FOO0VisA5om+yhHSCa
SY02tHYIGdA24tQwv3Nzx+Dj0cq7pimLT7gReDTPTNVDjmi6RFXbAPi3ubEJCf3qg4UE4xOm/nXJ
D+XhRwmRk/ZM84qfMe6IvC3TdhMS1wdnMbFpUjSonb+HS5sRc5dPoNrsJOp+wDVA+6zT1IxAIyff
MdLhK3MNTxvnKenaP6sSScimn9r8dza5qPL7uoWFjYFA7Y3Y8PnhJ+y3zRxidaMO496WqokzcE4F
kyojJf6HaVjen873g++5U8yIMDK9vNdxmYAWVK9pmlEkmViKi60cDbp6ZFuy17SuZ/yQTsjBqwN4
wTEncqybUJICumNDdLozwjvMqy60K2+rZl7N1qlAKw1VX1NNqHr71ncygO9u4xEUXHLTw9ud6uGu
mthooPRIdIb2BJhiZZoOCrNwJu+SpDWnwsndYa5III1cWqKeb1BiZnfoyAqQ1JkV0FPrGkD8YxaF
5ZmfoOdYa2Kvxi2mDYPeVLHkFI5KXlclSuwd5aDwTM7LyC84O/92pB1mBP+M4iJmRPgb6ETSvpKT
zQXL73Jfr0GHGcbO6xRHrjYDNBeClvtiDGbxLGYreeBvsP+0RqCHTTLWxQ8vR96F/z0FsBSjgSzY
7eKKtDvPLjciWiIErUhY8WoAcn4rY1/Nl3QhzI22SGL47JlVF6zL2qJmCKh2UVzW0z1g/x52Kfqz
hz4roRNOLYPlzG6Bt2+dvnH6tddRAdjQdc8ycP2zojCDWFXjZB7mP6yhEqJpwFW+Bn4M2aqPkBPM
9DqJzK6EOtfD6HK0auoAV5lAc6Z3Q1umOAbx06KH1Ky0w6coUu1NFgWtAgCD0A5bbQa3m24EMrCq
qPKfxYz7gGVcUI1aRIM+K4Js7Am7XphbV7IufHTCIJedTRjbQBItc+5HHCIgcTDcVkGwK4Xuu7WN
B5F1Q0btBTMH00/uq/5LWjp6J9NY3dfmZNzOpcREOGd5emWOLXsiLU9BsdXSWhPPmG6zoTQ+DeD2
4zM7APa1bpvbOFBsF3UP6w7B3BUBjO1zDgP2QdYDymWCsjjdXFQhsO1TR7y3FyjybzxLQDak7cRV
9fAkmZVMT3w6w9oxU1wKRVfSoBnQGJcEHjfpr9hJtCJbIZk/J0gMYV+T1heCgK3QiDKkBsq1ihVz
lWob2MBMJvrPpsoqkJS1YRcbFD1xsaYznMQotLNMnzjzv3MT4Sq+fHTKvYKO2dFtvB5llUPJH/EG
CMR1npXsq4l48Y2uZPdbuPUdnmdN0DEMvXOqS+JX5djj19gaKRv3orDGU68UUunxvYB6BEocmt+0
8bgrHb7TLuLSUKBJX5OSjKKtF80yA4bSelQesue1D3MI8TX6yXv0fzDTqialQUtaXHKfC0ujqfNk
/8WHjA9bOxQUTpnIBIlRnIk98ill9OyYimQeP+t66LuRR+pEkJj9tDxy4uBrGEDvkD302yDC/Ar9
xGQ+QFDInurGJ5F2xuExrGPHNc604Pda9dIg77rvp+BOY8FCRYpT4GvAcH9sRTBamy7UcPao0/4A
MG3jDfBroAdkmwDqFINdYt0a3AHSUrLIAIKBEXc2D2gOLxXMHtD5I6D6KLCaHxGtJGhxaU5sBtka
izEYKFfmheBPra5z661Nld24tMoEv7MTamdeqSUQIBun9E/cJjXOwpizwGrgUOFsbAsjwqoNhPok
6Hr99PpmfqRtCaijKZF0YHbyhYGNc4kWyAejh5WTFUmwcTAcwsXQQ7kDIk4Oby5gCmehrh80mTjY
3B23stY5WgdIq62f/cRZELKWOGW2xTHTy73ntukfxWHNPst0b++6JT9mM89WFYGYyvGlxUlaLWT2
qfvsE8GMIroeMoAlBvTBWlRVuxnTKMSqbvrVFSdVB+1VaaTGavCj0j9R2Hx7RVbKtkENgktFlEZO
1cHFsUGCrQV50euxgeAipxy9OuIBXK1gt4HsqBPPe3uDpCpBGdWkq2ia6qXn8+qimnPMcSA1syyb
hXPp00V+KIcuf6Hwhyee9XYpc+io8QzKlqb7pmarcSrGWVDiiUZEtuWbku+QECXYVUhKKW4XWxPr
wCZF33Gtis7cfXxbfvtquYfTVqX0QLMUgeHhq5WTmWF4gQzaEKdzPWNH3BskAmyU1oIgrzg5URJ+
5/oL3sZl7XYt0IovGWKvXi2EQW9ICXmiuAJAz4MwAuVWjzuPA8s3v0kAYlAH+fLxl5TLcnpU82AN
VVQDTYESQR7tFzSIcNL0CnyFH1efMuBlDwk0jgu47RSGG24oQwCswYh0QP+0oH9ieGodoeC//viT
vPP1bWCMJgIjc5E6HhVfjCL2qEeAqmzLxKAs3qmtP0C16W2H/JNIAoSYUnH+8UOtd8YYw9l8qTB5
HiWRwx8Zp66bQcRdQtrb/nfBaLDXuD7Yboa4Krpdh2IJeBNtDBImoQyA+fSj6TEikQTwAqfBYjNX
ZkPYfTeHu1oSt7MOMq2JdysUxC234YJiD97Q7dJKwuC0Wo7IZkWOy1SlmzBKyO6agZcCSrTIDu1L
uSk6tytWqBMByTptX/Z05byxWk25nW3nwizw7NPKhhdHdJHahHQT2z3hUi2tOQHeYsDiF6AWgiBz
Yka+U6ZCkSIUHUk87vQTDt8WzQMXkTdOvDzPzT9CRtSGrTaBV/fxz/JOIc6lAut61IJBi78ERb6a
CgZP7khQxZHeSYviK6FL33Op5JZwny8wH1mFOdET82xiODrx7LfTnrx2y1MufQGEM+7RiJhDVM7A
IeigmpHcY6sYtuD3PQRn3nRhJP5w4sDzzvOgHpg29W7bFPZxJ0j0TTnbTQ75LvTnhYlUx7Tjx+Bz
x+Qn6YkGjXHiK779GWkKwmtXFu0wpcyjTcPVJf+96paTHs7xCBwSKvzAQvj48c/4dnJRy3GXsxO4
SMnkPhwukgwP+NQs4O7UxjfM+WSnQ+5+oWyM7xoCN2FMHshWjt1bKzeSm48f/85ehajK5fs5nMO4
Ih4+XoggmkWPKqMfO2+nteXfSI09Pxei/P7xo975EUlFRdTOMU2Zb+q3wmsJlEo4O7uQCO4iHcIy
KIkg33o+1x/sM+3933+gR6eVL0frCtXO4XdjJoIPLEnF83Cb7Dy6JXinVP61xk3+qVZDcuJ55nGT
DOQ+SiOTHhU9I+bfUXG2LCbVKsGYaXLuV+u0JtBwxTJQbDAUuXvZSn/ep4OevlYKYS9cC9++N9Jk
SleOSzoc7JskqnZ+pvR1RJXX2LgAl5u154z6NukMJ8FMPVFsn0of3/8QtjD2P35n7wxHlMYMfVYK
snKPh32uI7y6FjWmkLIw9HrAkHkeUxKoHdGsXCcMCfXDLtgWiXUO8n92TsyHt1sci5q9JOguXQa6
DYc/WkhpTRd2wChpg2jdeMBlRzFVf7ogXVSuAIKVQKLx8bd+Z7KzkuJYsNDXLAj6w4dWvjvptgHh
O5oMypl21oUVJfPfSghe7kQc1OhmS8VcXxoMh09B5tCRsctTVOnOX4BuA771AfZ+/F3kOzcx17dc
l86lxTJtHk1p5pVLfQWmOJWMn9SXm8uqramMc+04j6uuXlvScG8oClNF72B0J3FkXoP8nHapUIRZ
hj0WphO/6sv17/AIhdBDMfu53KF1WrJnX3dV+rnxwW6Oet2FRvDZs4vqjIRLogZkheFBiUFtvSoA
iV8lcfKDQVBgXiA36MS7WR5z/DFYEJbDDD8G/P7Dj0GCjxUhpueWqmvbXVX0WL+1aW7e1VOImb90
MefQBLANuRblOD57Te9PNwSVyV+cowGmlqlHiszHn+qdIY/SgYY2bUVAw/7Ru2n71stdC+r7YASP
8Kimc6tVFmzkcd4SvVbsB4QQJ97E29PDIkBZnEVLXjwOncMX4WUGMXuQesn0m5PzMAizjVzoJ9SJ
6zXGfWi8SQ9bridj7W9/WyjE7KsWx3g+wdGqHMJKbRLf77lrp+Imouf62TAhjIWUVM4mp+meuKaW
jx8/1Hz7jtEJu5Jv6i0b3fHcK+M8XOplzD3CI7214Wizu+ZgE1eblg0WZyPMAATvtb8YVjkcYqIW
7Sw/1WbRPbijmXBnrmywjZOIzGZHuZGYMNvTGbr/tBgSSpuVJMaywcmWevZz1DmsXxZJfS2hW6Oz
m2s7BxLDkVftoyGGOFyG7XSVz0F7YqN9u6cje2BXF6hjmOvHpRhsAV5VetQRDd0jI7YJTOZkBYuY
tL/zj9/rm0e9XD0RMJq+ixR2kdC+ntZpkORJVHpw383uK3COcR80g7OuyIj5uwOWbZwldOln00fB
Rnf4pNjL8RINlLyo7sebQdbBeUHdZy0MQkbHVpI3alXtLXyWdvfxd1zSfg4XDQarh7mPbjBeNj7D
4aOpFVhOgJd17atM3BUygpsJIvFT46nybJ5mdZMVyAKNmQYfTRUs6klbfpGg51a6C91zkgzba/LE
WD4+/mTvfDBlUUdnDi+KZHW0oQgSeEq++rxORhVcgU5Wl06YWhcfPwW61tsX4KKTXoTKLr2ARYT/
+ld2Ug1EGD4P0TIIAXex9A0SLdwqI+eFpu33zs3K72J0FqmWMzaIFAG40EC1SrCuE+W/CVuIgT3L
jyjTrDASND/9MfWeyqQcJRzpofCuTG7uxXZIhbiDZN1/zr22q3eEJuP24YhUz5vATMqAEqKwwbTU
mNHO7aE2wYOVIXR5A30z3SeqUNF2xN7RQCbQ3pWfAESlREvFeyXSiOLiZMdQgNqh4Xaazi2FQ+hA
P1op0YKaeYPGyXZzTQxCOc3PutZAk0uYp+KyiTQg8pCEBuxxjW5BF3Iza88HrI5w0n2oQeeVT7ow
+ElEOZtqwMl1pmmWuqS1TWTrziED4o9VD843vx77345XgrGJ8hwaGutXhfiwaSZ2oHjECM7NleZZ
g1C52OQYu5+CLDB/0lVqSRIwwpyzpR6p0cNoqW+6vAtoIph5gALaNQi1dMNpKULXMc0DVdu/lgDD
cjV1NdysMrD/0IY2LzE7IyE1mrQCfln6OCXzKSuuaAbJ5GJOUnKRFIosdD1W2N3RBHSAK3HNozw+
ZQ0RPqheQP+qKbPQjrZcj9xYcXAdB8vl6XbV3BVO2Ih9VaJG3jh9h7Z16Ir5viDx+FvZ2cRl+uMi
QZgZDN6KDg+VVKSndUAixlB9Du1x+OWZxSi2BLRMP7s5iM1VXVf5N0PXmMAiOBfGOlKpBVKVOx1Z
QVAoSDTph4JSMrLf6MwFlJ/utRkWZwJZUnNG9cDLdinkFLGxE1F3tPlGgg/Qiy9Qs3QithdFi/nH
JoO1Jfyw4KbNhlwbqxGVQ8M2IJsVmeZA9fzBLK+Q6uU+4AeD5if5kAPpFjkBTKsxB0F8XndAVbbI
2gZwcInW5EBGhbBXMghdax9lQCwAU0bWp8gM/J3QCtO+npo6+VQaqgddEtvN94ZVDj9o9IIXr/UV
MqTiIYlq86umZ1+CrRoDTVj4UjUmMMqHy2pGX3Gm+wriWxU8CVqLT+3cD+ABEB9/zzmswcyuJbm5
zDBEnkY8TMRXerUDM4b2I6DlNjA2jaQEjPzUML9BygLQCuPgFzcADSgDPPOqhdabbqJI+7+ori6I
hL7uYP/O1J47x+bF9G2HdrwZXPBfgGOo3RCXW2brgtIiQnUPjTT0DaYk9Ojah/2v6u/ZTOl71UWW
jb7FlNWlnDr/eRrgugEcibCAilYBCC61RzhGHxcRrWYbQ9rGQidVbDrP6cWuDZFww8eO02vO//D6
GqOEUkOdODRP7FFv1+PlkG+iWgUga7v+0cmbjGsybQcKv3ZY95uUsb2H3jyf2o/enN2ou+BN8Sm9
IP1EiXa4HHdY2lBzYGps9EALtWG4/MzkDMg6MLwLxlJ7Y2Zef1nZUHrIK69/ID5YsAKZR0zaIhWb
zfqM3G94Fohy9nSVf1SAL76V/AzNiT3qvd0TQxX2bCxaHPyPb+EthbeeTq9Yd5HtFrvQLNxvhfJo
XiS03C5pAkLacdU43rLwBLc1rebzok7jL0MRpvpyUUMBh9OyeaAlkugTH++dAwy3XOHi+6IdyD5/
+C45g2YFTpFhbeaJ9dTRpl+XdtH+KMvoxBH07RWIn40DL2JmjysgDcjDR6GoKDMjaId1ROuXHBKU
/Jw6veSZsoj6rHFB7jGsems6R+EVJPDysqfbe+J2+HYrd6mfUZpYjjKSFujhh3Cq0mLTpPVJcdLY
D4BxVl49/rCczr7udSVPXG3efRytEBoToBG4bhw+jpDvsvJciqF91FvXocjzJ3zM6TkOBTxPfnyK
BvDuS6bxonw0fC5uoKM2ZNxn6KWxwhIuApUQnW71tZQ2rSi41EBU/O4s8IF6DMHs3ZKzQHgEuvtT
NYz3vjVXXI5LOBN5yUcHxtILp2EeF6tV0PQ/rGZ2H50keUYM7nyHTiIfPj6gvR3DLquksCnY2KDS
nKPv7ElSflJOgmvaTWRjFK6Bqi5XZ+4U3Z140juPktJke3e4u7mmu/z5q6Jz4E9GZNN/xb3sEYMR
o2MZV7qx1Y+BEAh9Cc2x/UHdIQv3duJQpVUijj/NQcDOzsS2b6so1A+xkZh3HdHUwFOnedb73qnk
N0VeEjCj2LnGEhV8ETTdIeuKMcu2dQpGjAN2JZ5mnMnxWiE83GeU2r6RXxA9BsIMUWtxTb4cwPhd
zTGZazvT7h20VV2S33hBMpFhMraFu6nIZNqPjp/Fm4T0cm9bN0nxOLkyArtqWNWT03K+pe862NzX
bMQyHQHY1Qo4gDDXgwB1uXetsP9D7RlgstnODf22wW9CsLZ6rL/0eYQqoCB6UBJHGOfViZrtO8NL
MrIU91mTn+H4PkLToVOORVQf6tcfea7MT+QZkhTbD+ixkHkUJ9bId57HYkFJkxse7aeX/tCrH92z
iPJDoMTJxSfehlcSGKizXEKDiISCch3Z4tRa+c44szDJUL3ib8cvc7RM4eJyYFDOIyLceb4e2cmA
B1nlNXKZ9rHsIiT2JSQyQHLgKn2rQXSM9txN1ffKF2Q6RYa37Qle2CRQKZrtiVnAID8oIikcS+zw
kmsv78U7qmAY9eD5hc11qJZj/GBFPsFIXe9Su1JqPnHBflO34FnE9HAy4TzBena0gHYAACLDcnmW
n5AGXtf1p0rP4hLRKUkodRntA+TWJ76g+d4vzhXbotvHAYOE2sNprsskig2Hb9hHPgapelIquISe
H9m7yjZ7xck8IPEQepr5ENUGZkofEC2GfiSRGxBz/fSJucj+NiVUsmCV5emvygusjBZgUj+g0+ru
HIpv87pp7XrczXntfebvJMyHipze9k6SQuOrkvIPSmG6g9roO+/Eae2tioYbPdQXDxOYDY/kBSzz
alz3TFkgaZFce0o39zGlqB2lW+LLK1n42zBoiIi2LWMd9sjXosxCLZAanY3TRrWfmtpvzj4eV+8c
H/k8nit9LttCHHtbGlnB+RchUq2igljeeXRmVjSNwhMXeizKxwN48Xdx6KHfg/v5uH3X4Eb1q3YY
1iKc4jMtBZEgE5LZL5MLsBWyB0pO+l5J9DhT+uk2ks2UoBWdh4/JKAmhB0YZncdNAATYLlV+KzhU
uBe1zbmb23gr67V2JyJRpD0+xBn00PUcL/EppGqD83TMKEBNRXvxMg3T2V4bhSp/c+WVz6k5utzC
hVPcYuhNPrmk/9ykGaLilTI6Qus8IRZX/RDUD3KuEG+lLmI2eIC1+gPjNJt3U1SHTA0T0MWJdfCl
cn4w8ZH20YRkX6eHZeMdP5wWYeeSaU5mxBpdsyw3ysAla8yBNaCLmXvkh658oCpn3nqGA/4aleyY
XxALad8TJWx9SXu7CL8Ec9rau4D+mv5kBGP+WEx4ozdV6lKh8Pn0euu2QGvvXDJd3C17adz8f7Q3
hLDz3//+p7n4Uf43KeAbHLfn3/+46x675/Y1L+Dl//sLGGAo9S/chsg9qE8r9rylVvwXMUC65r8c
jj+UHy38gq+JAa78F3sk+8KC2nrN8fL+5bO04CWTJhObI9PfwQW86Gn+OwKXJ1L8BGVAXVf5y+54
OAIzCQJUDqnz7EkwkD46c7sysrWo+ni+dxxdpY+20TjtrqjBhuIlNUcsR7jYAvEUFrhSjDV1vNS9
8CPg45vUNwrCB8kKba8yh5v7RIMDtPcT3vBkhDqoVJZY8GGRVj27HAH0LYhQN3vEl1YFv6zcqtV1
qGJ8qqsc0B4fxa6cJv8cSdERQRJmyCmrVTlgZf8k3anmI5MBQOSwmXPv+2Og3OD/efWT3vz1Nv5R
6PymhDvS/vufh1smBR6xbJSLR4ZGD6/r6PTtSvK4IqokzwGHxqQ+65CEIFSzib1zz+Y27OKB5ajK
4j9ol2Lz5BXEPFhdF9EAnQaADigk+KX4MIe/EWper6UBEf9OZApPeN2VUBGoEvkkICQ77Bxhg4yd
xGzAp4bNoba4GWworwSv2bMarItORUWLrxv5cYNe2PFq/uzjd3S4wdMasBAcQGfDyMihjWF5+BlH
tndwopbxWxlNL0j+Ii0MjELm4Q4XK2hZSv1MHRF0f+s48/LcxTpHwVpwi+AGcfjcSk+lW6KA/x1O
jDm16pFhtt8jHDjERgxJrGMiAACRdaTMU6U5pcxbTmavpg9fm648Z1iYHnjJmEOHjw+dPjbEGFm/
DRRNpKdj+1XOIxPJ6M7LOXaz69jAQnNlpfWk74gTFjM+ogig1qmG6OEBlxfB9XCxGnOTYjuh0nr4
STrYS7T9i+AXlKkCznVJPTOA8xuQmTLtJyAM/Cof/+Zvvzy8HDr7zsIbXE4Yh4+M3CigQi2a37ai
7EFOo1RURXdOM2iqjbGHVPxno3nrxCdwclI/Kfaj8tpCVxXVcGIgHHWplxfAjZVZwkS1WE6Pj5jo
eBKcF53xFMUNkNGzsYuWCZGPZbRYKgZUsEsmbDuZ1QpmgsWnohcQaTyGKpnWhcE9584HAAoTGUZY
QyAPFcD26eN3tqynrwcMTA7ECNStJLI3ZsvRWqKHwGswPIxPqPwaBoEg2JuXJShvc7wYG6s37sj0
q5dJ0yF25h9xFeq/+7IkrXOOqFgSPXS9LG2HP51Xm203tap8giZusIYnrF4zIaWT6Cbn0uIclj5i
4WlSkIBOwYraVHkjnTPPSBD+ruqI1XZZ+aeI/6sgz76/tMe0Kk866Y/HmFxeEtrEBcy0GISP9qfR
GriPF7P11AamMvJt0rVVpm/quUMpuB7qqebDIZDr+bMSWzVEfY90deNuqKrgHLo5aaXrnNzR6TKP
6qIjmhknJGoQ7Qgju1U5SQb5muLoyJJoGsQ0FBcCLxx/axoHQ31KnXUk/WSlUhJGBQJvSWGbmvDR
isHILICT9dVP1ykdTL2V8ByGYhBo32/WcnZhCpI09dfqmQFWAwH9spxUpIXzR+PQWare6QHp/akJ
bR+v4pQAOIxQUJRc1ZaS8+GwwM7Z5kFUVj+rhllUby3KifaVKQkovERPMPE6/KDP5vs8GqfJXWEP
HfA2seAP6jas58BYMq6S+b4xdKuuvVgtB4TRJv7N36cYMfl5ytbyl4tc7zr9LYEv6Xw/k4Q0pOQ9
kp4I7p23zw9UFn7Ef7RQHM73Xj6O/HbcmKBSAw0WYedBVWwt+O2uXn67dAypcJLQsTze90JjwplZ
jgl/RcnhgU8ew8vjZ+3A4KSP5FcVNcooUC/9nW2Vc/epaVIaXllGx45CRAh2/2xpFYU/Cnh39n0v
EPfnWzIyOWf0dVFyRPl4bThewpcCDJc0iZ7Fpd5yrAq2ggm4t19lP2eZtw1IQsrMWEAGmprZuaXr
gYXi4ycer0aoSSF0QATkVMreffzEthFtNOQWqUyzXgbjoMljKcDsuSmbN4ZYR/2kW011n/6P7trw
CkWEyzj9+GMsx9mDVREJNs14Ni4HIITNKflw3M1Wr2vDV/k9yeQ5mXFQ1h3juayjmtUIHV8ht03g
khOAsgUE9AoSUBluQ9ppEBo9l7IBZHYzrC8zLoF3pKRl3kRDVqr+llYeeUCQNCh/M4i49yXC5s61
sgP6kEx2bun9bUldwiM6N0m7ZeYjf7Y+UzFzwYwSa2KN/f7jb/yiwny1D1BlQ8u7yBaXOwGX5qO9
M4UoW0CzcL/1uhAcYp2mMTnE9vMybhHTEY0ayQFPHd1B3+IfYfdysjVUtQxpSyeDGdxROFiGtFlj
2mvO4goSF0tkPbdkvNRZX7XxfgaKw6wLAKkzYCU9GmYnV1ym0cdf6egyizrFQSXC1WSRxADUOC7N
11ZBPklSmGSqRhZzq6vC5QN0hkWEyX/mMYQD+py7IBqXKc5auSwpTQXy4NGIJMd4OUIsrcHkpm36
mPmJS2LekC3voZ6GUl0HWJWmyxhQI3/NhCWm3aWG21i7CmWV1a4n9gu+7omvdnQD4KtRdbdNyVRB
i85573B8dmMq3UyX0zeqtMtK1TU1Q4uAnbj81QkvNQuqwmU937tmseyPuVFKfpBR5Vk4becc+ke4
Ax+sh2+cUhtex+AmFqPP6mdWkwKnJ0PMHnDas7ohEOBbm9XAsgZCbFkFydsW/Bt3LMmryEOKJNd4
fCKDZn2mE6ZE5JsJ//bX+1mWwvRECfVojtL+sBaoHLRprp2UhI/mKMVTW02qNr72uUuo8e6v4y3Q
tREnEDfLKCxOLQtH29HySEjPeCTYlnCoH1+8BOoMuq+j+7WlW5c+dlPXMaDY+3k/sN3t0tkGA0CV
FqIoZGZSnfug4MjCosdbGpoxW4KeWmr1u4DeKYsBE7K/bTIweY9jDoj2thsLNqr//GxhTYOfKMvM
K5grzKLl5wjTcfkhjCRGz7H2p8Tvb0VJamy8d9KUvSlV3XJP/XjI2b51uCby5ZdNgEVCUiV/e6Pi
ONgaoRinr1E0qYwkEJ1a6DsHESTXCqxTM22RFqjKW+EZ8sETNE0dE3JJpOQIfZfTjnFJndSwr6Da
u/gmhnIMf4k4EzSrtK021IfK7LdNxlpzm1N0ax4HkBjDZ7uXsF1xOxREtq+pwWFH3Q2D4/UkDEYB
8aEqF7n8ZIlG+puiaFAmk6umG9TXo1fPROwVfWOP63BMeyYDUs1hIogHtbGd7HxTavtOkYxrA0Qe
pR70vvKHCNhDOQXARrrI5WQGDCYbZrIPIoZidT6mE7kiBBwkatf7bmhtnNwY56+E75nxvbazMNgg
MjYlzlLbx2Otwv+j7MyaIkfSNf1XxuZePZLctZmd6YsIRQQEOyQUyY0MEkr75pJr+/XnEZE9p5M+
J2u6rCwxIIjQ4nL//P3epccSM0gx3dlCAY7PMD7qw7Y2x+UiCirTPFijldj72Oj8xNwR/V7Kx9kZ
4tx4DGpzmr6RbiL6K6PrK+OeFcPT745yXfW4eEOM8S4Z8WhY74JpKfJDhH0zoHONeJPoo7wWdrL1
1NK1/ptVZn71nthNjf8EQ2VuP4gHGkeE68UIJ+aMMCccd0L2AU7hHtA+5e419pJEnh4Gt7G7IvlI
fHjfXOXJEr6SV4uoB4Y0RoVdk5DJYEJxIYtSNo13ruHkJYS2E4VCSns2xP04XGJ/EKfp3qglge33
Tq9Ufe5mMon9PWPFFaS8DIvJsl50PpbBJFpJtwV3j9QCAwlWuJGkh5GwZJcc0wCV4kzMEg6lzzU+
5XQIGRwwTbcjpvDgC7D9M96knwWmFjcFhEK+9KcfGimuvdAsAgBjMNwasP5t0W1gD8fMVSRuncER
MTxvO2eQxLzDhJc5jX1HDuu6aDrQSYbLmOayIV6naIbOsM1wA3Him3lsxsa7JTcvG4s97UvDbs5z
PZNVcuNmwklhoQTBikl4qkcb8OTFUWQsF1IWHVfKmFum7Ctm7TZxLgwRKa+4tNIWU+LbDI8FP9qN
GRNBvKtTGlpqy5S1HhIeH4Vp78w4wWETIhM+d/gL96bhVM/2Sk1o92VWBMEjGowWgyX2wVxZ29cp
KwiOC8n6Jhw/JQsUJMzkMSFIOs4eyiOGOO4+w4aPKyaKHlvDTd2RkvFQld465cuhj33MDbHNZgCg
UbLdQx+oktc1p1OFM7pw+YhP5T/Wki7i04rEYpNJJtR6eywoqLbzB4bY63WuZJCBJRnaUNwKo8r9
RH602F2y41BpSqW1imoxKtimfuJoIpRrCaHtqc8qnVZcLwJF6kOiF2lNV35Gnx4veO50szy4jCw+
QfCrFvMH7E760FXGeued2eBnBf4X/GwYLF7KEuu3I8dAsDgfiw7o89YpJUT7BuCW8DMHYwr3IXck
CYVbOQYAQJsGzRrX4ufoiZYu4C29zFhPLurnz4uhGTVkZ5xqXJJjnPU70Tn5lTBTZTz8vNTG6eX/
uMin14EU2PmVZ4PBexgWGcnwhmi9SckVq8TMSbf2ssYCxbaIU/OBDTjJPhvndKPqZegZauy8tSJy
0CLxj1TPPBlm9yYosdBYHga7LHiJjdE2RwXMEUFKyglj43bHJaRZnlH4qu1bcLqCZElJzrA9nVNi
p+zRtk1NBp51Nmt/3Z2bp1t7Gh5ulBdcH1em/MXO8Yr15Cd3ThinCITWj0lk4vLDuW5NL3nE45tE
rSNnKtbLexpIi541R8lJru9iparj74TjCUZX1yfroZ8uqLGMC9/UhajpxBl0YfLsnPxib2oO8Ypo
mbsx1XjkXQZZvCIf3cj9TQfPbt8sLBUYPp1DxcrJq4Fi96YDy17fkJYhX+SAVzxXpCKCgVjKxVmP
v9JunIyPuogxA99Xsc/7Jq2wYnGWdzTl+wtxGitp1gW9d/h5yemGKg5nSkXOm7AC1Hw42dOIQw8D
DX539YlQGXG6TWv0GNCYXRzx4Q50ZbZMfdGAbRYABkA23KZEn3s11HT8H1hf+Vk+a5ek6JxicZqP
GHMUZF71sobBsi0CWdAljLoY2NAKLNxPCE9oO75QNDrFNamZ/DuXIyCaY2J6b0Cpw1v9mtg4OmeU
OoSanqMMrIcnt4omdgHRvKxjHydOF5B4Eq3NDOOrpND+roCnx0swE43wMoIvp5bpu+lOGfNNXNR1
np/9hJOzvoC+uNcJmTPND7gLKHbPmizhchzE5zPT1n7BBeuiMY+WJwGXcOwfWzFip3/Wn059CuKO
SyQQ2+acUR6PZNK6i2kxy/VI1fgd7rLrqAGvWof4CT/1O9K56AFrez3fPk1tvigGOK9vU6BQY5MS
DOW+QGLJaXUBWcxueSUaS/EKd7bWPezg6I5xdQJZFsspyAvR5DlGNhqFFuvLzXKC3iK25aCGrYNo
YT5EVs7WtyzZO1XbvgCYcC5K2tWcaS/HFBA+zv2eqVLgZsuaRxR9wGVmr7dePE0aMtfX1lhDVbcZ
CaP8uZoLzvL7SHkWGUf0vUql14FAj4UIRLPcXXl5JNz+TgJjzdGOhHdjTvbu2DhFFwJd0EreeIBA
7ouMcWbB4Ji1mpuPOePCWbkIbrigpROtw03ZCmJheLqSWV+DRIvUTMVwHLHgj7y7fNGj8aAopkEV
lqYN3BfmW8aXgSUTVyCDt74Oo6YymPzZXq4oVZFSr1JZByXhzi/kJyWt9Sanwi2uISU3c7SHEdz1
xp9jamXIYVnRROEQngv+DcWjsDwFNiNHjIJNEqZimrbOTOrQ/ehR27TvAYFHrf29i3ygiYPK9VAG
W1qhXf6E1bRNo1izOkxs9gmepKaEYB9oSzPKITxj6MkPDQ/TupHO1BT+PJPTvWybDIAYOw4xr6f1
Od0UxbDOf8Ecr7MJ1f/68KZwT3kFbgpcM+wg1p9h6oYXz3aO5/WFJJ46vIKd+9rbQC3f8CjHVIvR
9dLPVrPLeFDXpzIo19/8HLLUlMxEAYpGfnXCw9fp1MAhepqVwLrdVqZ/qxPSJWrkxBXouZyXKMDC
rK3Wpzw2lhUO7OgT8UVSlvXn7YKh9IM06T9cg1uuR56ndBpffn6QowKWtJahYjycdmwVQYQeBJOq
0fIuP01Y+QlobDEHYTQYRbuCkJ1yFXFTKL/aes0ud7XxoFNYFuamJ46KoZTa8VrGJXLiM7yhWA9L
fz5wGCSxjmDxoNeHvLHXNmNYjdM6JqHV2/gkOUmHW8QOq2iexv3pgoADr5Me7ldriSU7y8guEhrW
mAD+fnv1ZUMPlsP8wAhG5wCl519g5aSnhwBebT8kNR6McMzjeOJpGLEku8ZxZX2CigHgBT562q7H
/vuPX3HUf0J/1o/HQcKF1+uszM2vOCsqyJo4Fw+o6jQ1ZmDAHAX7AJ6k33/UFwCdpwlTA5PPArLi
369+4KOPKQqpF9U/xoiZT3W9bZtIyhs0p+voDtxkvak6zbjDtVQQ7bY/J8ffH8uvEIJjIklbVWmr
zhuyHy3NX2GUaBA28G0WP6xaV/clday1Hu9IqySxp6Z0/qvr/K8fuKpYaLjDPQJc/OrLkyeK0ODS
hAQ8oZJ6weIp6M89mCkrrPn5ZP/+BL+wRdczBLvFmgweHapd+RXIJJtKQkIs2GSdZowxIfgt2cyu
mB1nP8nOH/Zo7Bd1p0cxZ2Gpq3U+F4qpwegWyXr0F0f060jniNhK+TCEoUtjDEWr7tdrPuPZMnqz
aO+L00M1UtfxjE86x59xn/pDyi1IpJ55MgPB4kBpASWTL1kjWhRsQ8vOfu+gDHLMzcTUMm+Z6lte
zvMRWdfpLGzRwt/87GdBsVqn2d+fxNfbyI2Tn5Q1KHJIGr5CT6y7bW9PxnCddPk6M2FRzx1sOqfS
dzNmavIvjLX/u89zUCXhgmCi6vwa3eFNVCO2b+rrn8seukZ8f0xUvE69Ufjh/1vQGrJ/ZPo+yCIT
N4/qv0wHYoxAooc0Y7lZq2CK5PVueDnU4x2pM+uC8fsL+uv8Az4b0H5CpQ8phbYt3/86KMZ5mVK1
OPmZV6HUcbZeiV70xVU8MH/1CP7rR3HrfNpen2EsZFL8+lFlZJezjlFinkqRwQEdYRzZRKn/VQv8
S2+NLSwMDUQMNldxVUx8bWdUZp9E2dQEP8wMmPrnY2W7+VoqKoFF39mAmKIqt2Yple1tPFWwC8TU
zbQ6TPCqyXvMRpNJ8PdX+ydF5L8m/NXnhUsQQNz5JAwgpP71Kpgm/SIvRU6iFjwdux2RAStLQqMe
1/Wf3VLRaN/WMBNHpFhltLCLRecS91Z5QRVBgE28xbQNROrSlmAi5m0ZoZyvz8jbXfOscNTPLbKx
I9zSKJ/atmR7pjJbVu0OP8DF7lEfm25Xhr5ygAAvxWTVwr0NTn3G3GWTJG5IFbfa6YowjYEkaYov
N7XAajIoJGdsgLy0DAsjaxgiPwsnz+DPkk1+KnfYOfgsYsR683CetkD559UcE0IxnC1b1rU8GQfb
oNCuseYorgkP5XJT+rnauxYduVmUtaeZGZ4ueM/GbHxrwSer60trwd1PBbiMuo1XoNz4BxTTspyj
cTsVWJ+PEB2/keu7IDxi8vLaQbTn7Hlyl9hev+Yjy5zdznA06aIQTFZMZcc+jz5DkRWPgnI8ENd4
TQWyOc9c01hBim5Q4L/zaX8YjHOHn2aSY6gx3IMMeXQ/CM3o/TpCJYtMkTyRFjqsY98SwtJ4+Jm0
rnTab84cYP/5jT7I2mmjNiXk8bruO5ob31Ic+2QcMs6hOewT1VpWti0tiuE/Z7bEnX90IE7aL5Yz
zb1/Lcsxau4QrWa5vcuqzjDZoTOhTfhF9Ak9/l1Vz9zbcESTh7cZNjWgkFtKRtSE25mg3PGSiOC+
wze1yEZ8ZQ1SOOjXwlxF+GQW/fjmkpkxJ2Ek2Qis9jhVqZ4rECFDbz7l+YB4p61BS58+di/9kvUk
21dJ4dqa6v6z/gOQX+vXuerXxfA0NIrPKrXyipytpApg6uCepky3xD+3w9mAw7Dz3N6M+AoE31hc
av+hqQKjwDvXiZ1NEsfjA9ZjWFjM6RgdUjmIs9QUy3mppuEMhKW+95RrbydyfK+9FNMqsOxBfYsY
1Gcydupuw9OXvGUY7T0jAa7DSpvYOkaJIigbBHY7rm5bfmO+1DmPYzU27qWLQVHoySRZhQSG2mfe
JHdZneqbJYNUuqOm6HcY/wt4pJ1b/kga/WBbsrlQ5NpdlIjWdk4HNA5BJj4bah2ESTCuGeqYr+dp
k76nHTLFIsGfcZYVxn9R0B79xS732IDSna6w3eOtfYSYMqu8/chbnvvsE9/UVOsDfIzovSWO8ZAT
ZIwyNcgcLGLN+qGR9AzIbDHbbmMgo30ccb56LYzKAWLQ5TecktOdaffmkXAjHHxRb4lLCXy4V31X
fXRk5dwBaqbwqHoRvFu0oNhnWY11P9hwu/fNXBk7qyv7+26QACFMBWE3T/ooOrW6kZBevI28IEr8
53Swg/kcZoT+0dkys3a1bpDbxmmZzJtBOP6H3zteGRqRoY4EYdd401l9djcNmGY7cAgunK6HERz5
Sf1qZl1D4pA0LzrXWkdo5Ky93XgYjxNl9pXp5cM5qLxxTHOR2CH+t8U73pk4RS4LbsZs5xvj+9i0
40drGCheUmt57bqMJGQY6NAal6Vj5CYFqd8wuZQmiXHMp6Or4zbemFaTXs+Wx0TMVm87jBgoHzHq
KJoj1plqbzfavnCKctqAQD854/zD1FF0LVE/ImDUfQjkaaYkYZQ4TTtzLXYSHel1k0j1fW4makWT
tnvcbXQONyMnjTKGIW1oIV/pmNcbYRfVoQbAgOFc9nfYIed3XTL3Oa64ffzYJnP7rKamRN466Qmj
ZNVkm4zjoxOMwzDheMGUkLw9+eNtYHcJ8sllyF4xEl42NJ/Kp6pO203TDNZdQHPjvLGxOtDKjI4y
reRrhxL7MqMPAcMdIJgPRQ0ZaaNlp6zjS9c3akxqrTx4VQbFVuhTN2YbJ+vaW3d08z0TvUv4d7p4
Zz0m77fwh+CcjIl6tOuqOQx6sg5ZM7ivSkSPI4Xl49KWi39oGzmT1lnGHzMX5JD0ntY7ytOZiLLA
iTDgbukk5zF5zPhNnLtB3hxa6mNrEyN1fgyqPngTCKK/ZSqq34ZlQJbNAA8Hr7avJISHg8lKEbZT
iwO9qI2NM1bDpaG6/GUx6+ogCiuCMQbMjauOKVnLJmYkM0t9cCpyas+QzEXbBkubQ+5o9QjnTHD8
g320zErsM1d038EL29ugStSZNRfBQ1mq5SLGlHE3eWtMUVaV6XUlzf6otBxvqy5S3xRmVj9EPjA5
2O08XEsMDHZwOscbS/T6YlLeeA4rXtTgSX51iNxSIj92YX4CxwTni6Giy4jp7W6x/eTRZ97+3i5+
/40FPz7jYfOuFsvo4Va56b4IIueSzrsltn0ZFKG/zBWCbDhy+yU26tuc1sBtPNVNixFnYe7VmLXf
m17jShY5y3KpApSGEKhyUIuy/haLNew8wWl8J7zcP7PoRW4HvL9v/CFGr6yV8U4cLty4y9mRSxps
53KiBg89DdTuX+aOGLx+Z9YK7v6mCJrocjSa+Bb0p7g25Fw9Fb165W9iAOjUeuqw+A0z7WXXU5BB
C0UOlh6DurFf9Grpuy2S0byCgqQfU3sY2kNiF0LiJmB5FzLCz2NPSlIVHNFdNTgbd3LZoMEaQz9Y
SrTTSx8Mm1JE1XVtwEO4mI3W41q75tiryzYYaEBZk7LG80q25Y2YpHEHFz9t0BCqpN6tPn73WYxt
zI5W9JxclGlep6GhKgemZhRZxsEbum65n/1K6eSwlh5miL6/Luqcq1aPcX7MwQpUsbU8KpetU+po
uALFyfDU01b8bfQW5FW1WbiX0AgjC38LSsSLHoCgf3JSdqWKeUQ1veNSOMUVdKezoXe9IxodYke+
LQIhJ1K3qTUDfSRwqjXPfUmn4tAWc0Ws1tA5+iEw4jyDGRQXOG0rA8+XfGvIYHpIBWyejY2y766e
LWM54Hk2Z1t8ZG3zcgyyCS9VRX/himyBZQwh7mEgDeJ2zGySAjCSyo+9MU9ddoNvuRssgstfmRMJ
IKZd5it7rLGdkpBdPOL6cHYzt7AB/onK2OEdQmaWxkiy3ElLF8llntA13pQV8PN26fFy3ohypiHl
kSRGYrJ06l1MA/MqT4Fvw2xKpzMRY00SYvmTeEB1mbLO81g1tEmxMkWgN9KVd3v8XlBlTN6WFCXZ
bTyZ4+s2gyU+WY2h3oeA0kQoIqQPJKpaYhcPia3RieNzh3gazgAUuXHjJe79bMjaozDT/oy3NzNp
zwtq00in9AeTUOu7u2R1l3XilrivXV56lpfsGnsit/jKMgZXP9JkLqOzrPXlazwML8uSxI9x0rzE
QYPKiG1C+TDCOdlFfqQOJosHBt0EC9GW85aLAtfNa0Xk7558j2DbtM3SbLCYw/W8LJ3yQVWFGypF
qJr2U8n8OvTljz6Olr1XY7ffxhNR0TnrytaaupH8LxYbeRt0iXggFkIpvObBoBgPDJgNPL3xndyq
/K5pq87fdZ4XX3Z1VT/otuvjnZ7iIULPW5JHZZRTcI6LfktcMFlyeRs57I5Naxf0SX2RR45xZecT
MVsNzVQEezTVA7ZFIaZbw2ulPX3AjsIuNiiXCpKEA9zVdw0299fwGsf+vCGZdhN0o4kaLo+zrXS7
odkEVokekQyqSp93RFNPuxnw/WGJVPoe0Y9vDxl9v1DxUBJePefqmlWexT91yWVJM+oLDiG6Z9VJ
95qcla2umuQpw3T9BURw2kMmCg41Xit7r/GyWyNDzTSUbvJMVNoj6csAvWzc9p4dZd/r0SYTmXiH
+rsg2O+obYE+NlIT3ogpoO0xarAXyWMT5D2dcAtHz3uTsS05DqOV/sgT4b3kUWw955YYLwc6yqHT
tPW5AMp+oilg5+uchs0lfsPtlRthl5DDOBjXQSh/yHzdpM9Vua7aE6b99eAb6a5wUxq0gNy1e145
VVpvO5VOPT2wpQbE9MaMHK+CeQSJVZo5V/hY229JQiI66QAcwyYrPDzAsQJpt8ByjAlyjp3z0tUE
nbKFxy6MWiuPjyX2+H807NoSEhuEMF9YeEecmg0fi1I8Qt2wbzLjLG0d+3HlM+ythVCDTTobzY1D
6NmbHvyG5YGd577WESytOnLEJS1FLMxmyC4ICSlpLqdON2+53eP82AF/IosciulH3888KzyU7NN0
A7r6jsCPX9IpHIhiGsQR8DyGypVOC8U8dNYPCbU12pde0l/Imf3bBrv9NYQ9akm1MdoSLrK5DM5T
3xXFd6/BID3vRBfiodCa13r0rAe6fn4AW4kabuP2Y1IcRoqqI7NfNe6mNknwEkHYH29glxj1tUhG
y9jqaGUIzqXp4KTRDCgfYMowiLYyKfE6zYd9PLi0eMp8m+UUaWq3bmOHbTS3qU1NLapoea46XeU3
dm2NXciuIsqZ0gK3XpqtsnRczAfDtLNK3rhaRBiVW20qXgvorEa1HchTzjB4VxWO+1d5UmP8go8S
T2az0UtS4kTmseASz45/uOMXuBixys8h+ctRmV/MfgSks+1wLLCa22IAtRLYhMQ60HulseZ8juNc
1nE48qjQ3kElJCq1GSbyk/p9TK1WnetEG+WfXdtNw2rgkqdltXNaeoAPSLnpCeGbkaWkd6hZGmZ2
m+km5z6QSNOlOoNhTW9igH7P6X+URuCZXMcuq+YwaJLJeXYUEsOHE4hsNGsjpC+CFbK1rWhqLpC8
rpQCeAxrf4bncPHeYxmZk3uA773wvLUWTr/fdYP2NtlUPgAcztSYXeFyLRTTcf+ET6Jo/cuegnK6
NjNEx3jUxp1u88NC1427xZKHv/6b8DV5eSFhOHquLoTm9JZNWsP+6LaQcUQZPYjeaVIX+502SbF9
07qd8TkSaU+Nw94hbvcNmV/Mx0ZfhznsqCsbkhmlexMwY84kS3S9Lw9p75Xz3IAODyC86RaqFwGO
chdXk0yLXTPCBArADqrav1wo/fxdZBRuRHduiIKGiAKJHeXOmxchD/Qjy6cGd7NHA9bPGnOCKA5X
Hp6dHSyY8t2scqosWPkJ8SG12wVJOCj4M9NmsVuaoourcRaE/X8M0ni4dWDtnoFPp5e1udou2a6+
yqx5LneNKCGRDQEN6sYoHnCrGb3zlhLOw9EXf+fNVI15dVA92vt+8puxQjQ05O8NCSA5U6ssI8zF
fanDXizzfZca40SBYBQ7KlB2iFHWOJigubInj730pzcEm9PcbKx4bK17EkByBxvjqvqhcFFXmy4j
c8esFvTGG1NlVrKjnFC4OCVOPrzHxrQiLlTUNp5SOJjv0Y8NkbEvteVDGrJbHMki/KlqkjTM7szq
au97MRQSwHKNEMBTaLFThx0qbq/XJf4uOkTsqvtnKBnQOTYKD8RkC9ekJRpDWzZ8J8Ct65idd7mR
LXX41UQjEP9ikXs79O7F0Yi7Goq9dhB9wPlrSiglNnaWoV85Aa0yo08O6Cm4Md4UGxsB5++sbQpC
GDSA2Rs2f4qxEQV32jBrznPNKbOa6XbmZocyiPxgl8H5+DAgVQEeZk18aTANdy9sLsfkzstKtVZd
wk7PqGDco5Kek74xRYr5IAaZ3dejiK6gb8bvsbK48j66fmh0kQYZWZZ0wtbeHB997MNuR1UknALy
OrrWXlkzm3olIgrCV+4t4EMvDLJ6PLcALfCAg7Pzxygk+kYHSe1ZJbMM2qRyHtoorve9XZnPLp5J
m8CDH5moYkE50C3zBl3WfI3W005DW3cDYrOigrgfpEMwnMeugjVHJCw01Tgipd4fg2KlbLAb3jaV
N9t7Olf0f02B4DGMB0EgK5VPBAqD6Tq0RxF3RKvE1dxdCd3oy9i2Bj80CfDw9hA0mm/j5PWwofuK
s4Sl4L1IlfjYK1GA32ChR8Xb+dInSsmYscVy8yhYvZHaNAlZ0DMYYcAlt0sJArBZ3KZxd/kA8S8U
Zpnulnbib2IHmh90FpzuB9H8OXYJPvARhiRj78zfPWaL4WLqkXmHRTtghILroubjHIfAQ7hGR0EG
2JXAbezCTzAXgb4U4dCoSNe9IGTBfpuLND9ORtPdwiHMtnDT7FfUOrqi/+EFMxELXaa23ijTOdTj
nGF1i5lWtNMkaBXMv0oUF5llz86+d0fnyYiSZroGucrxCpB1OW+KprS+pwFMjE0JQeS6hvlCnu7o
kB+1BDZqizYynXKHRjz5luM5N25ZN6nqqM/DRKjWX6+bezOKERha2HV07ReleG5hf5CAoYvvgqC2
Z0VywSZJK7BHmJ4QuOKBIV+o77ExkpSR45u0Nag8rpRGdtSBu7xUMWFAKuOhDlWaeze97utj77Ro
UJSXX4ILeGdGZPpPIMapxzCI3bfGXsRukmZ3P6jZJo2s7m2iqP1xrdbMEkpPBcTjdZ1/1omkIkoh
MCicyjSYDpVjD8U9Kl7CugC3QsVQl9tWOHpH+WJdVHOdwFkcreckmqfnIOrJ6uq0iaTTyXelX0To
0kkAkI7sH33K/QN2ONZbDTP+2eRPnI0xceGQIjyjBfKvJsgHh2boeep8/Qpxur9ttDlH2LeQK8Vz
sNwGsYHDmLJkeWA9wG5E+50IsRy6AEUj56W11R8ZYEfoT2xUWmS8pFKRffuE56h8yPDzIq0NVP+8
aSqLFh0MUFzEfszYeCnioBvwIPXGApWXAznT6Gy8Z3a0ddncK9nV0rnpMT1jlu+w5oAzpXByBadm
Vs/Kll4DjdD6Rs5QfObDaKMhsUNRmxO2UqZOymw5X81g+sconUbnh1PJOj/Lar/sJdHNyuyN0B8c
iX0hDzYsG3pt8DaywEpdM4QQaC2Ujb45p3gOuMqczsnABsXcuDYen1JWo//iVlXPpNI2eTGRbuY5
iemE1HnwJ0JjduMYoo2E+wVNmjIetteMRpuHBnq9JPBtSJr6w2wJlepCGq0QCHeE/c15Qic1jXNY
TE0creR2xmBLGyTO4sXEdUb4PVuYVEyuUk+1P0ZDFtIg9tn3IWVKp+w6y+pO12E34pBq7cxG6K59
I3dtsOYN79KkM6askpJsszQJM8MZMa9OFmxBrNczkW5sBsUhiUlBIizEiBfb2aSRn/M7OPp4eF3g
0cCG+SKbu6hwt5MZ+N6w/3177tduL11DPDdctLMB/VdY4F8tR1NnRpoUp957Xjertqk8ET9KMrG4
4UZNW+ov2q+/9uTXT3SJmvjMBqYxjx70124g4JyPAUVcfZBssn7icGLVCKfCvYQNcSI1JLjBnAwk
H2lGU/B0yv/nl7jf7u//wfc/6gaFXJz0X779O0lg/P8f69/8v9f8+hd/v0p/qLqr/+x/+6rDR339
Wn50X1/0yzvz6T+PLnztX3/5ZlcR3zXf6Q813390uug/jyL+qNdX/v/+8n99fL7Lt7n5+L//+0cN
9Wp9t5i6959dGVYHlP/ZzGGfVsVr9f71D04uDsL6G4iahz8eNw/j0tWk52TiYJt/c6CrYCv0GfYs
HGgtVU2HDScB82/I9S2a0ZjBke/qY5xCs3b9lRP8zbNwRkcJivcCkiL57/g4fG19mzSYidRAJSs9
jg6+y5chJfORDXZghHSFnKe0wi9w63aSSpuZnEzHZVLLI6t/odmBavoeFD8DDQzw7D8wSvb+3V78
ekA4FiJwBqWl7/2V6wOX0LcBFI3QaqHIb5fENe7jWBC+J9N2fJ1tDVyRUTjQFyKaDlEJKMcf5Iuh
3zHR9f3FI/ffXSBsh1zsh1bnQAzHfr1ATTfNI2WaEdLF6t8sA+N3YKkRcAyH1TUjoWiXF6+x/ZZC
zHDRXRuTdVe20m3CuLZJDPmnoXV76v3/s6nEr7wsuh2Y0sNUYNrBXM6xvvoEmgrybSw6J0zous8o
U5aGZA1a7aQ0aXewKCGnqd672IMjSs1BNlWAPObw+6P4VQC6HgV6LohKFn4bMCe9LzNRp+xO+I1P
LlU/tH9Iewq6La6Zvt6yocB7Z+zH+ME1KBb2RTV6+dnvPx5159cjYPrDxhF1N/wIFKDeKoP6J8+k
BU2Nx67OJ5bV8MBuEBWZWxLlR/NSm7A17hhgMfi1L+K7iRLooZwnE1Wka1Ri6zdF/CbGciHViuuN
UIRVUW7aMif/aVrS7iWZK1exPW5B8Bj2soe2acfLMZ4zmJeu7q0nv5tRD2WZthG5oAYaQ7eA2QAo
YAPzlXZKOG7hBsb3aSzzP01Ipqvw3C+784Sn2t2QIO6zBs5Sol4wcmC/DZIASYCNNxZ/uGUcVGEG
O9jYjl7dD1ez7t145/ot/ahlkgWJv+OCdSsBkU1zNuafYtY4bSk9gtE0NjEdHjvEg8R7KAN6QFsJ
G3na9nQh/E0lZkHoZrQU6ZaNR1SSkBi9ZwHbL6yW+hggLqkmuEu6Mf6wDBvjL9sfsz+RiZFiI7vU
glkS49IR9tJFpJgP8XxLbwo0lkZSG6Is0evh20QklMiOpi1434BIe15VVukydNWh1FmZ7DWAOOLF
ggbqtk+Xia4TbOt828VQw8JFKy89C9LJfJ1wEQ8OrcJLZYsS3c23UT7o/CKCXg7xNXHrLhxY0ZDe
is6/nVo7p8dniHWjBBUNc1g92DpMXGxRYLwgAiAtKcjltlgs+S0dUhIaIRX3U8ge0Qc95bdWOJS5
bnexstPbqLLgALXuJD9W/txmGYkrQVribgx3Kn8AGcujaHsve6fFf6wiNzVulyFqoI4QmkIcaNuP
gBvNRO9rKqr0PKZXBJiw0CO4LcoZO/EM72l7Ixv2jFiWga5sJuqgrbQ7UmPhlzJg6qEfz7VurPky
Tpcf5HMG31Foo7qnh0AMdGSlSAJqjdZGzPeRPQmSKqj1OogRk90/FFRy+75yrymWd/ViZN8XuxuI
/qRVsaH5wABWyDPuE4PdY78mETivcRrZzzk2tjwpZvyRuzOIGDmWZji3083k9zMtljH3gSRRwpLc
IGi7hVlsA0bWQb4N4vJsWNxlE+juG6o9mkdgudEulVW0NbHGBI3vMLPGVW7aJwsu4pC+xX6EuCTO
k7keKsimXnBWK0yNceUXB29pmNRkU3o30subY/yf1J1Xc9xKmqb/0GIC3twC5YveiKRuEJRIwSWA
BBJImF+/T01PbJxD9R5tX270zXSPpKqCyfzytYMwLs6hMDbMvN5j0XwWOXG/KhTyKNEfcPsjbYWJ
Q8DLzWQNNjn/1UOEVvilxgbinTyDJIo9VHgzJQSKH3gN9sh8OKQ1HLsj10rEaH7LrPx6Cer1neW1
vp86Q71TMk1Sts1Q/aCmUtKtLFzjQc9E6ey9LPR3jPKvcJ3LgfT2cY8bYz0ZmA5i/sR1W+EBQRVS
B5fN1kSmAFtaCdYF0jG2ZIUabTxbJf+SgBPvJrydsayHEXt/kR2DbnlN6XVrd5UNDHVQU36NWeKt
Tedm29nTTpWzG0eiPnQ2FKGahkPtqgOn3LMu6MZNj11KVrpo8ungMsT3x1TZxmtlXpJ70VycC9QD
NSC+iXDE1BQGk9gASsVR5LoK60olq18Wz3KkLTpWQT9vV9DqR0JdNl1KlLWBCyDhfugb0BvoF79S
924VqEMGXHWFt0d/L8mOfw8y23/WYz0fRYe6bHSPkQiORbTesTpcmTiICCl6qqqq2VJ5u7x0wgup
hWWtyIX1TkHyHrEKmi/8eeRiFrsszUvquvyDV3OekXRPwb/eKKP+GRk2NFYuX21qVW6Q+KzT1kSu
zs91KXyen7UTyVjOaUhbj6nGuyAaQx7RMNsb1EYWC0C66xWniWbSw4L549TSOqsmTtjAiEcahBIQ
a2zrheeU28VqWxuSCjT/pfa1dxeJrBNs1PZC4jlNAuLe1O1Lm7ZYW6Xo1ycLM+bNPAEDOpPxjiUn
u+1ofkD8AEp0PYTVNH4Qc2E150s+JgIlYkntV+E4U7DJQKHNJNSyorLSsI0HKaH/kJVlrr9DROiI
xPFnG9PbUpXFXpl+9cl1Hq8sHgIJeFPNN52lbb3r53wJNrBX+iUK2q7eY/gCfjfBb7Yc0gJiXYnf
CJXOn7FA5GfdyhqFS2EoBCL+NOydPJ3KnVdJkKnSndaDM+QmyQSF6VxPfl3/qtPRrzel6UwbgHG6
YFy1yHfICqjGOZvCXYZCA0NEKHfSIMLj5GfSjDbSL0KSmXXz4BnODNq/AORsgrz2NouLIhI5YMNy
vObLszGMmkCyHOnm3ufxu8uHYvZ3jsAgGde9ljcWrqY1cVr0V9MlsK/XSqIBwomRnXRprkcZruPr
uFoWfF2HSBRUZyrPxQgGFGdq8OxkDDOK49ZMqTNpsF72Pi8ZiAVG0ekBWh4jcmc64fUYVfmxDfOw
2qAkLyL6gw17OCA1pDueTbOD/4bGMJgeCR0PacIcZHvTUtrxuiJXQoxGPS0hVUio1MYbPAvzxNAI
+h0IhNgsIQ2rbef2H2XvUvRU9eNLiwYjDobKue+ReyT5WqwxmqmuPw+WbZiY/Xph7dkEi01WVRsi
RFAFCX8tqaIrjBnqqarNTafzybhTVb+onUsIVQYdMlXk1PrlZ1naa6LybtwgniN51BjXBizRYwuc
Disne5RPQxq59a4WdC0IZHkJjAqkpHtk8V548gvE0cpqj72o71DYsCkTUbVH5xhEO0s21UFa+XAl
jHnEKW5QHR3s2lTL+d4LDOiF4LI/GZKaZl0Wxm7OShSRnryyu+9itJt9qfL6eWhqGy+IsXUrd7xk
5+IX9/W5dNVOhQZtDSJ4anT2Ho1Vw+MUJVNtAVNQ8WS1t8KqJZ3B+mqcve0UNdVuXtcHH5J8U+Ta
PEpBNWuWjfZDteIt78Nqb6/lu++AZV8y6wwwRhHYNzY06YtP0E2Jvww09Cikm1lHU1UmEaOUj5+6
oQzERA82woTE6NaAyNlyjBQT6hTmVZFdY4Bu24ccv8Z0ZwLWRR8Rtsgo26ZWPke/LAY281YIy9Qv
Vmpk8AViTbvdnKP0dS4urzXc9SgHxHZcDb/fOkto2BA2GQGg6AFJ1Hg18UFCMOVT7lQ7YgQQUqEl
6rppP5T0qCKPc0X5uTZNS1nrmC7DQ79MJUS+CKBeA5x2VMOKHNbVyMUDIaqvbG9qpJ3C/UbSQPZC
kxHtr4MvrvwyM3cjcVK33lSVT1IFTNUpVdeODxBP5Xq1WwhqSDrhd7dqmuVHOtHFXkfdDzT99ccs
ERAo6XMsBKE++jqI7gmhiK6jQWJ301KTDQpF41DPuUEsw3NPBAGSS8SwsA3j5zISWYv7vtgaUBuU
lXrz8IKFlaYEFbaPEZGZl3j6m6J0L4HPowVC6nm8n5k6TLZNZ7Y1BdmjiUb2m3SLCMJi0tsZi+re
m1xx1vUw3VKN3WzriXoKr5mLxwJ5yJ40eb1bTfOK1FnzlhXau6e/njILiJ3XCBHc7Tj6zRQXqAk2
KI/meyraSBqN+m8Dpma0QLXeKuXLg8lX3ljKbI8BPv9zCQq0GW3Pvu0n3W1RjB1klRV7lijjDY3X
DcsBKLaJji6h12OqNwu1Gm6c1jJ/YXUFiO/8hChCFYeuRLTNT/iBlC7aKE7fZdDQA7/IcJfbsDlN
h/6PCrh3Wr6fZVm6Z/asmw73KJMa+gYz88IHxCXZzrjcEF+2AdbAFbGf8ouXtEvvLIO1HpVVEyPh
e3D8KdgutvfEfpSjYbCzeznLZSOCoEpI2lZwxs1MbEfe7SOzqz7Cym1OeQ5vGo54YPM1BRUtUfzM
kzy5XdicBb17KDpA7ksV9p/4Sw0CgMb6uS/0vIckvqvayboJVe6/w+1lyUif5y3iE/GDuevXWNrb
Fg5iY4br2ZmjkFZ5rc65Go+eKAKEw277lrX5s2fBucMGX4ussWMLX+RjTSomh8cl2y4cxWhohnug
ozsMz/ks8ysXuUFcttlybZYj3Rv2eF4pw9jZEWdOV1pJEfhbrZ31SpTVD6t0N63J2bEw66e+GZ9g
gNq7KGyHp3x2+N+9FAm25bzb7rShhVJcUy12q6Wcd0RTdVesheLAnJNC9o3rXq3GcXHMb5wXCRPu
uUEjr1It6UL3i41XuK9rltlIgJ3nvFgTDwLGJwb7pSG7Eje9jabba686y33rZuS3YUnceJPlYkPQ
LpOXVC+8PwNWcZMoTrBwauuXbuNAyiBdBZ8u2uCjQdiNs0K+dLPeUGqWRJ0dJuHk2vGacTWh3KfY
I98cpEfcZ8optrNVwyxJ9+wb0VNLwwYRta7YRdJM73yLMdif5mPdpN2jLdJvdqTqg3dRNJBWYO/T
sadwpkvFNhwXco+0Ye/0wLASOXW71X013DZme+3Vg5kQkZLtEGJ257X/BWFz3U7BdyLhP6qofhrH
gl3NpdwCoTOcG4oVg3krgbpPtzSA6+85dfdbz3LhhWXSROnNnDX9MQpxAPe0zZE31m20bTKwNqd1
GdG2rvepbg9OU2H59o5F2J09b7THXdY7HDxh7s5VSYB7NFUHt6FoA5GGxnVn0JJSo/27QwgeJWnR
+M99C2/WCLvf67Q7QyJ1W8Ve6u1gTziUdVkvrlctaOIK2IczeubQSudx0NXpryWc64O4xEkgQDm2
nZZnt1fDzim66BwW6z2AUHMUCnLRGvBfj0V2Z/sR3O1SEkaw8FJEKEJs/v8w2SDu4tpc2tt1nG+D
bLjvAA/iMCz6EzEH675AYXRyMCzHTc7zaHfmgyIS5R7dyPe19b9NVCNkQfO05PrWNwcWKeglmJ7h
AKVGMIK/hrdWXiOKt37Z63JXyWV7sbWWLZzzRJD/jBQEUdmRQ8WVHTgMGmaR34cEvSjdnSp/9hLX
s+9F/63PxM0wH0QnnhdY7bzrt9NQ7qT7ieP33bBbznzQq7Zx3XEO6WV96xXVsZ+RpeJKCSYMbwph
2Uj4W9vobTsV+7RBnE113ceah291ZSZmGHKE5ICrvWm7OmeDSkctwZBYqIyHDisHsvFg1dlNVkRZ
/hGt2klv+67yjCfAk6pJpOGIhsymcFGJVdZw0QXtbuVOtLO3XMkQd8BRubljH8D/UCJyYQayEkjL
qgBUAJmbXZqWpSjjua8j/wnTtd9VHIsIO+foBtFBORMtx9F157ZiuMarj8gibuUUEYNNT6ob4iwI
jO7VW7xOvgSdbNPbbJK9/UqpQlA/m1mVsisa5K9wupzsFdO1PQ/DwUJQfJNRfoJDpatyRBY1tA9/
kvQkySEiM4rPIuXIhxwbi3pnb4xOfXO98YOnILnM0PM6PROYitDESRFPNBkhLpHBNcAeUB8BZVA1
pEwUm9kv53e5BCfTnOQekGSMy1SP29ob0l8wOArlRUrjj7qo5VQ+MlDU/f1APhU+CRtR5aW6ShTD
hgDv6NpFJXXLm20fqtkXt7Iy21j7xpbot+ZdWFnzFM0F6VVdWSFVtLJsAyH57Bqh+91m9CnpiCjy
maU9xyHsoH/p5nwrqo7XLiyG735WPpRoKATRHON3S6pTryJnhz3m3m187zmckDPbQXnUwIxG0ByG
wsXlUpXvEDsB/urQ3i0mcFFUWXfp6nRiUw7yVySr64nR8IGErJI8FFfZT70fHccmWnfo8r1kCVHf
DtPaHdqAcKMZtr5AIRWX7pid0OJSGz641aFAdQNyBH/YkYkD/Fdj5CQSAIfNEJyQERknkpQZsbKf
hA7FYNYcmUv/rlgNet/JACJei1pfbKFjdC798JXM0uOCrp0dZDqUlvU2VCtNj1nRU11Ixde58Pt6
Q0LonfKkPPIPQi8QnKLiQY3nwWiCGHntnWc7xaNPuGhMXsVLNjLrOEuh4qICMB2FsdMNVLEh8Evo
sbuqqIfQZXNgWY/uKEDkPjhgF7FVGuOpFbRqUGGgASON7qK50PGkq3SXNznpf6ldvHZrbx5s5O5u
P0A25/N4XMl4ubZwt3HUnfcWGfmxFZg9erwluAsmFNpxPzgj+RxRf0NRifGek3O27R0DTmBhNC1b
7WyF242MyqVHWYYCSKXDrUmiylvibileSg3prBsvICM6GJ2tPdjf2wCZvOtxWiZU+7gG3oNwSp+D
m2dsqNgKnhymk4YLzhF+cJtnEUb5gVeLNXnVD4hPWf0Kv0jyPHQPJkmYNiFoBL2My1kychF7ZRiJ
hQYlRos3Xbep8naet4YkYb45WR1ezSRZHwA8VQJ1D9MNjHvrpXN18kvd7hUpsHHYIQrqvbW7ScEk
91UmjCueQ4txWbhe0tGP8twvwSO5VGjuMfAy8azivVD2PRlEuxruaaPKydWJOdXhYQzy8WDP7neP
I+dkOi1i2yg8CzruXtQwcBbVxU3ayIm2bwPwk9w/UcnqyjBr482i6GFnmdYbutFbJ3O2uhlvc+C4
BF3mtCfH9AyvCMxPLt5e2vWjN9kOwiWkiWPAVbPcZomHhrmehth8AxeAzWsx0s28IMOcau+kR3QL
fUR/WOoB4VBIQZ+UfShWjjMldXtxqdPs4EXqZjWbzw6p6C5gpwXo79DO8nQUVf0jRIJ6JACctJqq
uvIRSPDfRBOLkMMI2BD6ewD6ZJH+u7eQjsAh49wUGIja8oBrQG5tlUVUQkROBUASmVdr1e9WiBDg
STSyYXNdh2u/0+6kdw1dcJyHONKS8/KCCuV26qNvjpx8NKV9WpwJwkOYq9ds3+GuwHAbBPumdN/Z
crrnNNIvywz/F5pGEzPqINZ2ChDKhaQ01yBHUaSZpryG3Lja9H9qtEdEFafih0kgWzJGpr/x7VBv
+wWdP4eCCxWT0hRvEhWSVuXeVX1+8AFUr+txjbbKZ1NehH92ZO3uBb3Bg18GsU9+S6ynJT/oaYjI
GpmeEVC+Ee70ZLeuA4GSc9Iv13tio7d0HTh7XlgGIGVNe9OfulPtBwfX9b1XWVFkjvYGKcMk0Oyu
39u2jra1rD58LG4kli372bXqnYFd8tqdFWbDqE23nsz3YGnmDfYgXMmgGJueMuVXq7eMHXxrcDEj
WGgKSSRTMtj7qxF9izhbbWysBFsHh84doduYdJvb2VitxB60j4LA7Hdk0HLxRHTKLeOtzCyxneoR
nCNNv421wrLVp2b23GqPUCOHzqCxmPaWk3bPYd+Xpy6fWzrMs6zfVbxxu84TE108LM1eWIbbxli4
DWnvbNvcGe6HGvmgG+nPXgdW0pQ0KY1OdFGMMB+VjeieCOgaGCbsX1XnlxsbbTOGhXITEDjNmETN
Ud0Xz23YnbSh7/CoXUlUdtAooUGyS/jZ0Rp+lm7wbOfr0az7E/cAc6IcjvVUBY9KDL9Qrx0kR1QO
K7QRKunBqUWhx7BQTGNczet3AxQwbqisjD0IVXxCHpW1w5Jf25lWuzlM69Pke80x1JiBp3Si77x4
WOZcbfGOo1EPdHEgtIDhEubIgpDKwM7goOa9bFR0Cmz4ySij/TkYuAqTM/L0dINaNkGrWcycUmY8
tc6zkQ3OHWOw+80dMffNABcnZuRp4zDVnPvS6DvUTQahrJpTOxRPd7ZnKplK/jQjCI4Sk2XBWhCz
Ylul2CljgA1ZKWU4PVizbXHkcXpavxe9mQer36q2sIftmDXRAajoxMmk2q2zBsTkhm59x6z2hU1l
8DivF54i9G9syVEJmeNWzaaZeCMW3IGW450tmJai3qzOYhyCo9ezMZoMJRtkNaeZnOCD5YLGAco8
pvS8fOped6hLNVPyLJg46av8CMMwOCMXfaYrdEisVoCXC8K0gwsLbxKvHVsoyyuw5A0TGQCaMMUt
r0324JTOThtmcFj4yNNkVPjkVHbnu7iKJ8mJxuVZSQLt5OYGs/G11ZrdaQZKZRbz7sd1FBthuPeN
NBllGDxRKPWnoW6SdijfB2u5tYIZ5sKn5NLrmeA5Ss+6+ID/9HA75GeXIDRnMzUOZzD4ib3nRD+D
wdbJOIqdmbH3XrI9EruM1kOWXaI++rDclr4x8QggWkZ/t/bvIvPSvXb86zaU15nf+gcOOO1z3UGq
slD9FLaht2tIV/hUTNX1EjUPYcqW3kzivsnqnPTZYt2RYGsf+z7bWJWVbcD2X3XTlxuOU8uReNHu
HoAamWG0qP0yVjTcGGgP3G4IrlnIeHcM1Jdj6UIqBqj5x4qCcMPJZILoabwJOSXdBCWplXzrI2GP
/lG6zIUIxX6ltgwo9OnSuLKjnGlb69jAqr3PvaI7ril9qo4RWj+JnaIFJivJkKIS+tBqs7pt3RpF
q3DUkz0yseW6fGYycZJJh/LWKksArQGusmxxloHaNQm5tIyAI6vb6E1yw8JPuG0VySvDDdZjzyoU
U3M7bMY1aFAW5liwtYExtVGOdaVK/IlhRi2NJsHJ3gV+rWClsZRinkGMB6wwYbumBBmooFXe9NkC
5LA62MV8VaHl1zHJceMjeoyRARL3ahTbaEKtU4063tgqDPp3a0lOHHrFAVYLCE0/IvAtHktNoj1z
4wXh9Hq/BhBBmv5UpgSZJSUyNSNRIsswLJHX0tyktZ3h/dBwZ5fdvH1du774aRpG9B2NSPcS+kwm
Mf9YROGlYXgUu+uGcQrEIeJIazrfmNrnV0WAqUNEFcF75MVWnWKkMDHmDbrhPB14YxBuAOh68YFM
v51uK7Dij45zBaWmZDzluykMBE7mvsJraZC7ncGzA2YBEqXwiTiAmnv0YoPmwGR7B28pC3PXocoG
lFLEMyY58pk30BwN7mNggImXxZjOdQoDTJndVADuNkv/bV593pXWy/PsLEqryUF+JcZEGzfJrXaC
+XtU9/PKwbuR+iLgwbtX2Ibl7AyMsNmZ/uXqzWGsbA817jRKBPy6QUuUtS+j1itdyIDHH7IazZ+o
EpG8NwPlKrwkPtq/qAn6U78QX0to2vrhQnzxvFR190kkpXMPcSa+CyPnqQxogbZ2ldJ1eaTzcFxw
aXU2DibflT+zYWThqjNqA7deQWR73JN11CZpVl00RmY7F/BcFVHt5N+Ik9+hp9tl6xAeUJIfXWXd
kAP/GLaLu6/yoD7OmbosrbIa7nCMltNmBUB8t+jcK6DiRwz93BavjmUGGEzYJljqWQR022CUW9bX
Ii9zdKtSGeExh8YLYs2e80wMXrQcICtSBsY8dTFFDGk4YWMPNOyRHHleuKbdo9e56EUbt4HOVUvY
jUckvNrarsJ032WOMgSptYGJnlMxhboKRGLeDj71DXBgaCs2bjXbz0jIQe0x6U505BC4iS9GXka3
ABH0GncY21IqMOaK+koVJD0Ffd+RKIQl5cGRDuMiqtE0ZOWkfmTka2AraWrIDEu5QBNZFxKIyD0j
ZJtEvoeGJOF+kxV+S5C38PshWee5Kx/QKlV8WdPvb3S0Yho3bGBexy67OZ5HOdOaWTsyjx3s/mKb
55X/ENkur5dJHu5NuHj4IYrJKt+qqdcveQApbmrPYQDOipIVOvdmJjWih7FjEsQwQpS6w8ml5qza
mk6OxAAjAEvyGuT42VHvR99k11lvTcEZBk1+22W7lcrtX1JigkJINK1vHqbznPe/du7r0GHd4Q+T
/7C2/VNfwwQmXRaIkEOAJRRH5/TyxALI2dgji+JlXhtr2Il+6LC080Q8Yf7VNFcaPV61yXPU1s27
tt/4Qedz/s6CILqC8y4gYtCprddEqtQkSyMIXmOPBN3HhhPTTUWsYYrLLgqXRJttZBDx0YYf1uB0
kJ0ZFV+xHMqe5XIa/5u7NAqFECZXLkaSxTxqOYKkSHBz2PUiUi27h2f96EmOnwgGodohBqy19R7R
8HgxGUw5Dsh0YA5uqFHiSTVbVSdhyvMe0wM9/SQsSpGf0ke9h8WztoI4tVfoZPqhMX0SZ67mTaQs
FBZMlCmRUKYVQt8IwLK4msqIrF6nsZ8ATYyAqdR3blsuSwQeRX8zsmbLmGM1a8gnTXpxmqy4dj4a
ThGnEvXvRo9r4ZHiGjl+MkhhnSpOV0GcexjwYv41VbKhCJKyJ0f5TmJ5S/et0Noiro5CjyieO6xI
icKn8UbT3FhsZoUvZ+8GcnxwsXr8UF0wv3RAFopmGFJHt5k/YL/BSj0s8IuCkIGV2Jz3lsoWM57S
odz6ZitQcQ0Sfx9wIuZwJxMgpJXr+SEvXOm/5Rkj2aU02uQlIOhk64fE6yZ5U1mvALj0x0ecxv1t
SeYPRgvK3egFZ44u4iYYF/bckZUc+VDn4whI+/J7VcMCx21pc+9Rl/AsOizWt7laKE53rLB/WlQh
qo0paj7Bt0aoOiVBMtuCHAcjM4L6RJgIbeVGPrTlNuraS5bHRbR8XOm2z0jDI5B+CwBmUu1cESAI
S2iD7nsYSgKOszj8odCrqN0E9Vh/t7oo8xkwSQ0khp7WGL6FxecReysu+TAqQuxPR7eMBXddbWQ4
sBCmIqp+hGOYQvKWeomRCC1LTD0Ox3Gy7EDAhd3A/EeD5/QHft1Sbcn9Kb1DZfjZvV96xroxIs5N
W3jSoD7M3M9H4penlOxyC0yw7C4uiP/VZfYi1RIt0F5V+o2wAHRuQ+DO+Y4ZiaQLmZr6zSQkhLRN
C/0IV85yfk7hzI8NLMfg5mPIBUPTypF/EJ9/SYwLWJEtKwgQnqOYhdOLLlrxv+gfqStYKNwMUH01
9oKgwYiaFtGe6zOQ0koDo2JYzBFD1XK3A+IA4ovpcuDQTTrvP6sxv0pS+Sp8C2TELnWEgRdehPJ/
+SpexfQBo9xvUzQSGDidoSI1ue4COzGxXyMw7FcCoWiXGjB5ENjHJmdnzp+kul8VoSaUEkrQyCS5
3Ar8i2b6r1+DAa9cInd1mFjmbE6WDh42ccO+sDfm6NvXuV4rGugI8IEuJDe32vzzZfitxtOmXgOt
t+uAJEf85/IF/3IdJvIG2tkM1m1lsfkiRqO2t0ObwWreD9NriJt9TZqCIimmdfJL2XAC+aTXaYDE
RNnxpguTB/wP3+rys/8lI770EAZwB5Znk8riOVydEK3u37+VN2dBikIKjUteIeIjCoPuYDn4Di+h
6VCN1y3dD1hJ5yIvu4iGoQvFtbIipeI5GPv/6aT+jzwE/28GgVv52TwO/efncP0u/z9wCUSooP/v
LoH9Z3+p0PyrS+DyF/7lErC8/zIp8UFfTuMFS/wlAPJfLgHvv7h1Psxv8N8Zf96lzOJ/XAIef8m3
HET2pN5bNnaB/+MScIP/wnzC8uCw4ln8fe8/cQlcHpG/PkIWD1FIdUxk+ZfX2+Er/PXBXum/ls6w
Fhi/0ywAtkWfkMEspGa5KdzLmduPvPknY786/uUS/Ru1+9d3mk/mqtghwkfPx3aEReKvnxxMqkJv
DRSvVI2/NshN80fnD2kAiC9hT5GSclwfMRx9KraU9k8vzyXl8u+/3KEez3MwaQSXleVLCibkiURk
UrYJkF5rxoR1AS+Gvmr3rZqjZ1J7xadrswRvjAoUrxik1e4HZbp/0Nt/8RqZFk/H5SWmRNJzeDy+
LC3McaLrFoO9Canq2QRwenWdcTqNwAnFH370xdHw5TezkrKWA4DicLK/XHMJIrNqAzdlVaeufgrT
Jdx4eM6N64Ec1nGjW2++++fb/PsDxs+z2UFsl4BJ7zc7wTzNwwhLgBZaTAW2wdmrjgIzdg2bbMz7
fi5MeRPQrPLjnz/4311XwCWuLxtH5Dhfti7V+NgVpIX8jpQ0/4Yo87Q8ObNxSZLImHT/+dN+f5pd
9kmHwkmas0xAl78/zXop6nGuwEgqIbyzqtUHlNswgunBomkqELF4QsMJpDR/eI/+zQVmBeHNxbDB
D/W+fLIcBydcKqdGfuB7Z13OFbEylrkRWflBQV90rC7P1T//2suq8OU5ijjLWJd6ycBlIv37r51X
dl3h4EeVpmf+8KyWJ7VkpfrDx/x+C9n2WTu9wOcv+8GXbb9xFKcROXNk81geYqNCGpKSsfWxNnnd
/+EO/rbHWyaXj4+5pED7FxPe339UQL5I09k2DAmlNN8C8leoCbTMcW9Zxai2s/TdikATjqdxOTIC
4oQZBkITg9nYdm0Dg1pfCrz+8LV+vwbs86ySNvMxG4j1ZYGuQjNrh3ShrpLGguVspjUxY0NUTddF
kUf/8Vp0mT5ZEU12BPw/Xz5sXUyc7oR2JpGcvPNAEB0ydwf4T7mTfPtPn6HL5ma5ZsjKwDmTHe6v
67/PCoS2bGyBVMdo75QTz1AtKQj7g6vq9zcTU51Dqq1FrDa7zZffNKTWjDv4EosAUHVdLobYr9Pk
bcTaoa31vYgGJGOun9Dk6fIPn/37ekvsEh/JxMja7npf1iBEfdkwS35jzrD/g3MJyQA2WWoIIu3S
rq5HabP1/MfXNbBd1yaJJQh/f2k6C1EgBhWEwfY63xmrEJQpTuHmnz/lt1UH71TIEkBWsOnZ/J9/
v3vEqK0lkCGqSWixu9At0+uUhIxThYQ6md1QPuIeDm//+UOti/Prb+sOaysnI4yVvKh86uV6/2UM
b/tLuqyeAXhElEfn1MnCA1GKkNqK/LKDIdYl2+sqFBc4Y+SBgmDMPoCsmoMy9RodS8IfKf0YSxxJ
f/hul+fob9+NG00vMxYjOtF+n2ectoqGhU6iZPVkuw9ts9T70veyHBEgQFrQBOWZarH8LsX+lSzl
2hwVZUy8xmv1WQSkcVBf43XtNnTG4k/v9W8vQYAOycRWim6L3HP3y4XTc7GGpVNjw7LK8AW4uP6+
RshRtj4xC/dr2RgmKmSDB5M5kTHQWvvZ3i6rHSCLlc4LWoXmYI8B1h/yC+xTwMFj2rr9GGQbJWgr
IAOTOti48mx/JmYY5UY8UguFv4SLNW8WJN8fbc/DlGiCa9bdgrNo2k0ouEm8MC4BK64ER0RcSlwQ
jHX4qWurmQ8K8Q/u9bYT006iU0lj/BURlfU4aXDsRSO6xMu71Ztlhm8zn/kSlGk9gAYWdyZ5fDub
KD0C7aZZ/AwsgWZxonQoQRKXZwSmko2DcFzPd221ksCJ6jI8U2FAPgY6YyaiYa3D6q1EfHSDwWEe
tv/81Hy9L6zqzPGYdDEDk8geftlzZlHNWGgurMqN0DtoL0dskYSC2vzz53Bi+PLGui44D55Kxv3I
sWAyv6yD5Tz2qDDyMLbdws9Rv1FfAZy/tCqxzYLSzLWH+dQg7tvVLOWA4si5SwtiMHDgahUrwtyv
fFItb/wmkxwucYfcrWrdiSq/cmbbiF209SjSJoyx7Gnpw1rVKyAgL16+zWuIxRXseG9PtR0HKYH3
u2kovq8oNgGT1lQmsBH+Flma2BazNN8ntRxa4ONXs7/418K0mh6J9AWMYuAJURxi4klyiS9YLdZF
ft/BA7MkFjvKKdxDmgaS4EokCVdkk5UJjky/35eDSVraEOas/RkhWSfWgwDDrYtQKQ2CZk2IHZlM
1MhhcI8EziNCMU/syjB9Km8M4O00Mjq5Nyrp70lImndE0aBAtUZrfSEsBlJOOus7N91KXOV7RIbm
0Kx7wyF4AYx+mvqdAULxBM4BT7SOKlES1GREa3lvaUnIxMC3AJjqfMM/RGtonExKNDelJ9R9ai7y
gSiK6tG28/qTFj5Vx1HeIfe0BLrAJJP/m7wz2Y0cybbtF7FgRtLYTL1v5HK5esWECEkR7PvGSH79
XcxM4GYW8Kpwx29SiayIdLncjWZ2ztl77WREEhtee7+qrX2TeUAdRdv6vxsQJyWPmqHeg6FAu1vK
GSAMKAdSwKzW6leNO/YPIg7qm1RDdnRYJ3fMFNXJ6DAZNL63a/DlnPnwxX0x2Q3jQCPZIyVrkWVI
1TVQoBhZHEBJ/wL68cNIIsa8Xa/994YVhetQMYKAPMVkLybPJNPS+uhELQ8aDe2qQNurCm0+ENDQ
khBofsskLLYQVD1ie2dDQqCbhmlHfjP96BBHwGXKneQMjlA9Eo4FzGSGKt+thoQePj+s+T1Obumt
S4Or6X7wepneE8zyBb7lKU5aDzOkqaf9MOZIyxEqzYQhWfKVoXUR7oPQNHdgPsQNn3e4ShDkb0AS
WUja5i9E+NzHFOi2dsB8U6VW/wi2skMB6Nf7wM9nBL+oNfZ2CZTPYSFCpES3rNYpFtozaiYHSavR
naTvdeTKBOkyhCGj/FmGyXNkBl2Ix7TJjmnD+GKTF3G7N32ojVvCZLK3duyAMZZQutgxwpBjxEBp
yMysf8hnQ8As12LTS3u+hL0zniizcSQ38QdDeHB3SfOEdqpbdYxx6t7aRWJ+bRL1mlA5rvhUET0Z
xXEasVRozvGVZuOCC8aol7DtdJfVvVQ4xXz1vQzV6zX0FpltWlD514r+W7DCQkPrNrUIRFJ63sYg
1Fe05xa5TmjfojpyXrBLMZajUbgeVMS8Wcmj64dPVd3Vtx4C3Xc0OPmRLMq7pGuffdxXGyc3WaLq
J8jOn6kLnJxGdzr84KbzjRFpXpMFAfC6tt+TCaxXQ9VyRDoBG3XIH0c/vBpTWZxFbRtvGHGvakR8
h4PiQ87fTRG/eKH/zaQTX4g3nSYRXtigaHr3w9btWuJFZc1Mui62cF8/kBEMa7D0V2ng2ehUtUuK
+cVyuxFh1HgOnRHRfACH1SlfQiake+J2fyMmo8ltfviq+hRR/OIrDc8FpcE672sPR/T4EzYY3Dnk
zl/c7R5Ha372RCow69D7MKUBMRuWDULkvGbmFt6RI7Rf5jBDIx+BUTHp5dC9KxkKN7KCpjbgtG1K
5j0YX66ZPfHtzEB4oiS84+pJFzcrafFUQI01EUn3sGn0qs+xlkmyfPkJQp1GB9UG3nDU/jlT8wjH
Zx1a5T3ssARpeUDylVW51EHWEgxo4DxPnkNN4uBYzFwOFORinhF09UTnVOGTafH8oCi5Mouih69z
bsHxLy+K7CM3NwIvm9qEmppI9Z1y6ahWCYGe312munfVkYwb8IzdMbWs1jZ2LTjbvPXR8A9GNVzT
Fugh2v/xyTaYO8q8eBHTcJ5deteNvxQYYdyvTQUmoML9Z3qXucWp4QP5bmcJowqO4zYz8/Mg2/ci
DU5tk0GQH+GHG3a/hSqL1QOKBGPaxRfWxMBWB6+9xx71wmyElHtbCr6Y3H1mem/QqAbACoHLUOEt
4+6FHQGzdqb0DRvYV+hMw5r9FcxZrbptZURwz8MY9wC7YQEAjPFsmK8ZuqmNb6Yh88Dqy4waNGCp
d/I7eM64zH+D3EcsXubxb0rDCAhAICDNl9F3F8zFuclUvvNATT2hK81ecIzxpQBc5WZjzJB5GL50
8A82aYj0KBV7bsz7SpvTijXxy8zB+JmShkbfTvEFdqJ3bKrpMZL2QerhCXbuXddXjzTkk3eGvLc4
RH7MjH5am5X3BcCaWEym3scZZB+9rIkhF86vFTbFbZCNzQrL5j0OdeexqYdHoUoG7XrcWxRIxjxe
gVciAa/slzKlsPB8ZIl1+JCkuOkMxaR0uJlRzSbXD/emnd6nNNtRrHLbpGNxSPXwGx0TxslqumPW
xr5RFHcAAtRKh1G5Avf4G5ogQd4LpeQcW4iclKnPaQkWusxNk+G1vkO9vq/zslhxw3CRII03q2D1
AxQNSD1bvvC8+3CRqW3c0d4bbDiwPYsovRehzhFmADv2i+LFh4tLVROtFjmZgUCn7JG6YBwy1cxE
IHSn+7qdTl3jz1ur9z/YvEnHiucfAdSCFoQgB7iFMnITGSFpmqZAqgj318wILivq32EKF3gYfufM
i/A3skBpYeSrKc0mRrwBQ+kB+mIz45eKCNNdQ5TYDX68rRGYRWhSLBvzBRydR5RDzdoqwt++2TE0
Bni5TufiWyzafLoCKBNQKuJyiVa5HcEwHKxrwX16rXXw7BT1nZMlNGdMJMu5X/0MtTwPoT9e0yDt
Dyq0sS1HFXI6k8dY1FiYnPgCF8Fd91VwjzAz2DIe3Gd5ehTZc+ACH9fTZkIAC5DwHIvo4kbJVngN
J3NRIMMKMNQi/Sg3hB1usbd/x0P0RR7JMVw+68iZn5WAGjbNtnvUamFO5A3/Bfb6XWNiuYEAzTB2
dvYVObaGznA0N+bDQv9X4qkmQHQ31u3esYzXgApOJ/06t8wHqSMItIuTK63wxtrfwGtPbVyeZ2Hs
G2FGWGWR/7TK2IXptBtc74EO84vI4W8U9g5775Yu0hb7xbYs3ScNsHpuIS/MefpB4uKmtjSKS1Tc
Paftgq62B9uGMtikO8vLHuilZrsRL9vWzC0NoC1z6IfFAbdPvhJg9hCzkxYEl+by7rQYcNjvrUAf
/JGVQBwpgjDGqtA3nmqwx42B1dajt8Yjx5vASPSGctxZuaPAmSsekSUQKELryRmNs0SQt81E2p2c
CeVLMaBWLrPwDMuPvAE192uJjD9n8o9Ais7PNkinZjka1Gb0p4dpSs6zV9xhzxnu0WB9uZMyoPcl
yV2JZ2HNzfrNy+sH19MIy2YnOiD54inyOMpzmJWmER8AkBsvMRXKc+j5n06PpCR2j4OoHz3HeFYQ
mruWZuHo2L9j1yOVcybSYXDdH4II2wXAkqMoqOWqt+YLNEGA4xwKXLeHD1rtP/vOQ73QuNXWKbxn
R0tzFUlzVxZ4msZ5TE5ebsHF956iCK3CaNc3Zjk3F+D9vTDVklw8/7C1cWq6CkSX00ebxnIfZRr8
dtsg2OZh9WCksLzbAJRZ4rgEYkCMSFS780cmcW6ksg3982scDO66LUniYvJyK+vkE9O3g3grupZV
xtWrGzNstG3925bZLcdkvUK8hbLJqV5bWOgYCKrv0tLIpnz7WHkT6lYJI8OEy7houKd1L9vxNOj5
2rmKZF+ktjsVJiQM1BNqBS+qSXvo78ysusScZ6d6RhZvUQBtOL5ipBPsHReW3Xwe4+EDva2zJmeS
bY/bycyOeueiqAk2uXQKcBTlF1Tm8dR14BNczIt1F1zxup70gMKkIqNxD9GZQ2hyDey6RHMTSIG+
aHHGk7GCucucmy0ppEiHG6wGfpK/1nN7cL2RHY3NZSVq3KXo+u8ylcyAmoj46YsXWN2/ZlV7DyJs
o4vw6ulEQr25y4kORjkhDZDVOrxYQ70TaXCMNOZ0RIUfQ8EPdjJjT/QwDxDKgX2RGQ/YXXdeO72G
Q/da+ouqZgqPrtvsFwmn6BY8LkFMZPbcSmasK7Oq7yxsg76aunWKu5izjDsPMo3H3nefS9AduJ+a
h1qo96nwr35vHfpcyGOzUCYMz8Ol3+ttErYv9my8EDotzrVX3rQXPgJofcx7AJzpHH8IggosoH8Q
h+y7AcfYumzNEwKn0zyPW6+uLqNoqFAoZji5dxBw2KJKdwdNbq/HEXUUXI4ZnKMM2+LeQ4Qt1w5S
0zuzUQMGDP+IV/mGWYJoBheDt9DB0a/ynZXr1zzL0S5mEv8m9e2YwvrV8ndX4VAz40quIoHV1c3c
yl+R8uni8QtMQfmKQcajXDXTclMnWjsoCJuGpBCl/Rdqx+4JgSQyrRpaNCxDxtdsKkkSIEK2pJjv
VcZ9+tGJYQyvUHtm7QFqbnSpWyO9jWFZ/27Lgb3PaFBmkLcUW/dm1pQ0tuLONk7BSPtnHZbK/Kap
AxZ0yMcDXBl931kO2Bnd9eNrXaryWsWegGBDgHW2i3FtPgQVORGbRg6BcyytLNtCiUg9cAqhR8x3
q/stsBQ8fVEv73rVuc9O1UWIyv1w04fTdTaDZ4RbN+Bo4nMcR3tTez/Z7qp1Mn2iZbxqlPeruDaT
kxNOiMpkhKlvJ4ToPkY+IFZYi6s1KB2K32i4KTPvdy6tLaOldkiiC2SAZwwNq7ngfY8jLn3q6Gzu
H8zQv9ETLtZotDnHfHUdo4wuCCaTizkaSP/CoA0+VZSkV2SF2zLBmJ2UYh3MiQcGyP6sG8/d5mag
jxnzYrb2Ev0FsH8F0pu1u1YNh0yjw9NMeO22cMbyWhbNeeiHtzRe0MG16J8bVFaFV726pJ6tYBJE
G3AJ+wgszYYoNACZI14nTS4C6vlkPsfY/bGmR29RqpBDS5jYh5xNZZW16jWbvOwpr8J3M+fJZZGU
Cj1Zv4bejfgh66wVt8F6BpZEwBTNBEkxGtaRRUpFo/HXFQe3HY6GVT/GvXXtZrI2otEMzozcP0md
LPdhPI1PUWXkCyCiL35Sr4WfddF4kLBS0AswZh/DyqTbG48ocuHaMl/QjzQtN1PonYg6nh/GoS0h
tobTnlwFNrZEUmElUXInilA98aT/bJvxIeaWfy38JilXnl+mSPpG4wWfJl3YgGHP09Q185HjkTgN
DtjnKqf2y+Y5eXDRgp1crD74j4yTJ92H0ErebL6Qc2kXZIq4/vxqOPgKQYnhmAD9SmB1SZXfR2mE
ZqTLX/yZpoIT5+oJjyO/giMjYCKWdwQY4G9G5egHon+jL/wBzpca1PCKkdlaZZ39WkuB5z3Os2sS
4kXy0BZf0IENXCmYrOPRQZ9dj+MKxNsZv1e/HisgC55uMVlKBvvt+JW47YWvhamabmCAxeBuVXXT
danRt9KR4tHZ5aDt6b/Z0ZmRSbHFI5AfcQH2R6+EfRTD4DqUFUgoa5yCZN34zrsJAWpbc7lec6WS
O28auCaaY7ITZenf6CkB/el7T667JEifKgqLfTalX15ZoYIwUD8kBpZqx01fqsjYgI92t/VYhes6
5+oWR5a1QCfaZM/rOuVT2GBH2+Sm01y6aqZVZVmDeLEV6CDTrBB04t/6oDsy0UlxSJVgMi/PqNnF
HtssjTMDc0rU9Q8TOdHUh052xKMIOEqBQV3V5JbtBlG1h6lSLnZOLRs288w4liSc3De5U51wuBmk
k4PS2pWOFWIBDcMnV6TqUiT9nZGb+caxVPaRdXH0UbQJykHZwizIK1f8NCP8ZAierF8LxInpgAXz
vse2+ZOQWOowZucQspKmlV/V0l2mTqqTTRnAsYBHPYQ25LEoYcFNCrbNxJ1vMbFhZ7N21dwPNI08
tysRSo+24d5KAQTdX/U2Cw7DSEOHwqBTzfOrVb8Ou8T/OYthcmgtzqiPT60XVsFJRnFT4njoAEzP
gn7uSXYytn91nR54OjsAcCsnn4vmR8Jr6nfU+mz6Mu2s8NM3C4wDYu6c+MgabEPyguqMLKDuj0kE
kqptj+QTo7fpVQLDP9c0YvBSGiiyF3Jf14GljnJ0nZJyxwnjJ5HbzmeYh85DTaGPHeOPEQJ+7jY5
cg1FO+7nBSx3EVfeLRu4zZ1wYbkWAQ6Elx/KLu/eSieTENhTRLIHwMhW0hGrw2SfBohrJKfIJP15
HU29ZaFANkd7POlmyvJ7CwPmQzb1SbOzemEdSLLCpt+oCDN1T6+RHjbaZPGZ17nA/iy88ldnGq19
nQbHzreJym3FeAzO26YONQkYDQlx9YFWfD6sx8gRGChCsp1WHFEGHZ6h8tOTFQedt03opG4aA0TE
POzlbNwmG801J99njovQMvXe19UjvimNO5qWsy+/gIDQHGyvTVrtBvA09IIrthNf1oeBtvJtpsW6
AdEhz3zbHxHX12joCXoTqOxcFNhwAze2RwdyakH2pTM9Oyor+gxbyDR6040kJUxkHC7uEB3tbMC5
lJQ/mgjK/Vo4BqMiLGk7qvcAd741p+uw+Y5974D8/4cMO4hCDrSF1B/JwgjrK/+J/USbPH22/F69
Clklh16Nn0hTOaMjmNs11+rtMGdRv8pq0z2VvNdVkroeXzHtyW3bWAV9unTwQRgT1FU6N51lHrg8
nxCZcGycad/aA8AAJJ4jj4hD5Old74riM7R1SN5fEg/2qW51DrY9W0asO6nNBEt1G1O82woO56aI
OgoA/N2UIdSHSJBtMyM+pvQm+45o6qnc1pWnfAggVVwQnlY7i6nUgFlMJESR71gwXovRbBjFmawo
Q12DfnCdg1miwkbji6wgKCB7X+QQCuesK7y5R77eeD6AEDPnTTB2vG/Xrdks0YkweUXBEepdCb8n
vXE1HsPnLpsy647wD7YCZzD434kNyFsJdOsdtI8WluBcBHcN+P9uNxZEA+0gIFWC3cULMdI0pMLe
EfA5WU+ppRt5RvXbZgfC+mZ9wLCeVvC1/tgmANYjOR4cp44f7NZK8gtGfLfYCN23hNtZVUicpe/k
wrj4TkWGAK8MCSeAEXaWkA/pYjb1FTsjpRSGwemkypwjz07bK2t47nbNYHXG1kKcoF8xPvlbqxlB
s/pG1B5yg3IPIXgVPKSiag5ox/Qy53nFZig98jNaf9NoJpYhF8z7OYQNyfztN0iIN45Mqilu2ue6
saYr+3Z3jm3nXAxedsgj39kjUVjUHpq+jaW6PcT8eRvNEek6RmOvEVlz9ylsfYxaI1o1y8Adb2RB
beH01nfvJQahbVHwHhQmEQW006L3vI0j2IEaIRLVPLbSA61nLpFD0013wPox5qCudw6qtWrMLBZN
H3I7/Xtge+PBjMEszD0JktQbRbDFv0xgNWuZK3reFu3zMkrZ9QCO30dsUCxzyyu+aiOdtohN78Ig
TT/HUE43Q/rmbWhjgBo4dKD4gxU4zkI8wfZC56Pg/CHJgLgLfgoEbtYGaH79dmfA4zrFbBF4CKm8
9maf/cpCIyF3OoAO05iULzTibH6TCSoLftkfPl/aU8TI5EcaFxodN5i1DlMNZAaFTl+UBp/pFFdc
WydaWRAB7MOM8xnsTjA+uJSkDy7rbu2b1ptdkKyxZjprfmZ0CxiWuZ25YaoxvaQMV1+j1CpvqXTf
LU0DR8vc2+bjENzIoajGLRGdD4as1N5qkMMthIyL1zR4bsrOu6Z+v1B8aGOvxIRSPypaUiobv8v2
npP6nxpINsh8Xd5JXbT3ViD6lUtnkjJbmSsnWna7OnqVJJ+ccS98NqmZbZH3Hd04GO8IbXM2nBjd
PSQO4l/CsmKq1FQ/3TiNA+xc5rRNm2LpjRKBW+6YIAIxUHWASc617M/eiMIe519Ry22b5qywVDvT
z9pNE40LzzCp75MYl1TsvUf21L3rzOOYsMQNQqF1seTsXHuLaRB3i2I+CabF/mZiTHavuYXsWqMY
vm1Vt7dijtoHo+lPiXTpDwEcJAfSRzq4Us0CoJGJsgErlLP1EdXQCzp8UVurnIp70lPFAfvS0qVE
UDmvkfun+zwR2dZBnAPXWszRjyhwPDwOBMSsOmbZjF2rin3Vw0yYY4wGNWvix04hOEb0BhfoN/2Q
3NTIqpWApF3ZNpKAyH/qmx4vNALKPfNHnxleFJj7KDOpy12iENahLubdbJOghdW2+XSnxLpP0uFX
LwoQW209HylXwrVbBl28sXJDHIu8HI+1Q9NMpb46y5h2VQA2dG/XOiZEcg7sG5Z9/VG1lelvgqGe
LqYvcF2FmksHkbXbeS68e5o0ZDGVhPcpLK/BjNEEOseqEuMjEhDjeXKK7tYwCOPSGpc7lj5qCB/c
NXJ+662VRAGuBJlYx1CxCFcQp93HIGbg75VJdvSbwT9USR8c+sSlCRf7G0LeStA/zjEF+POBeI5G
dkh7USROczPsoCVxstRUrSANn3rCMt61MsN7lcLSGCwzolfjmFdz9F9TZ2mhyjxP9r2S8UaUSAlQ
3wGRgtBE2dbCa4lnax8QZ/YwV33GDSMLWPqR/4vI9PY7T4tfOEr0uqn7/ueQmC7ZEHbdrqoewanb
9vwcxnjMtse1YAIOmMokyhjx72ly252XSZyzkpCF2jiMAVAC5ZCY447qZJq6XlsuiY1Qjj9aM0m2
6EZe8jz9UniB2Efgjkzw0FQh7kpScWxuCsgDA9PgOlQ7cFmkmXc7A0bsB8PfbFNMRbWmd4KxlYqb
nJUxeqTbXZwBLD0OXJoHkpOdDXFUS74rE0gLle0JGwLrVE1Uw2FOyi/W0Dre+QMeTGQdHV8E26Gv
fc7enD5VNsxPs9BkOrF/bgcdwrrVLcop4W/D3n52RfKJoc/bKQ+DHDPA7YJrfulkeqCbnpxyf/pR
tbLdEs0tfxklR1Fs6dheO9b0MnuVJgkkxinH/j8T3xKPXnQy5tx/g8aT05R0p5j/QiZskwMxLhsv
WDzDmkNsVavCOGcGFXM5aOMZAEN3MqGpnUNOZmgsfXrw6ZjRZx/ba1t7NI1gEa6ZDEdnL3WLNcxR
fNFZRZuczjIYI7Gnb0j9QbG1LjwLoZ8/CDw/efUcw22Gnul32yLLoWZxAO7s2YTjauTupqK/cgml
Q7tX5LT9YqhDsnX9M/k1HICESz+KwJ3uoHrVLyqgPs3pRr4bDry1yTiVU08AyJCU5R2N6rXomh9x
r/KHvlf+2Uny+IQ7Uh7qxmhfAs+W56YW3l0Z1vU34Dlxjo06PEtZAHcmcRF5ciKuCLrgWbKVMVhg
MnbTNC3WqkvyQzWhGQQlwXWxxPU1jla6nbLC35mmoTpGE6p7ADNo3Hsxk4mQmv65MirvIUBgugV7
yTkOXxe71pSVj8KsfmJvLO5asGflrsVbfHArvGexjcO3I1T8Ezt5AHGxoQddOezMQDfJE++bCwEc
4yMeQYbBcx7Wco0r1z+RakWbltvi21CVwzaoJQxS4Y572iHyBP8cCmXAb1A06K0SUpeLXZq17ckZ
R79aNdMEdzftgGxxHfsxsdOMB55q/6kp0wzgQpWPm8htW+gtvUHIMgTldR5n3XZCnXbI3akDwYF/
cRWrpnkLIOQD8kYT1WwGIr3aFd05cIiNYZ9C2iXm2upr98UOTfE78ib/0DVcx4YpssVLpZz2pm3b
eCni3rw0i0l57uY3EjXzy0h1dbMSRRx14JSPRj5hFa7C3Dpi6YSDhD6ANB/NDAw+3kA9L8bpQvs+
2ypqQvAKtOrLY4aJPMdEtqCnRYgDfkMIQbOGzITNDt5p8TVZRdRvfXMOXqK6S39bJDUxNgGZMIJc
y9ZdJ1g28K8TlnxMhCSxy3HybFak6S2WWPJysbeS6O3I9ty1bbpnQ+O6lqkZyRclI6yc0JW7tptd
uggzuk2HLnIKQ/MBSF/kPeea3c+ZEMLRHbG8a11FLqBkIp5hnCGj4N6E3/7kFfC+KcYd62AWtBdE
lZMMPkYlY40l7oUMpKGSE+76PvwlumRgFOqiyqoi6BdWIT+tFnpL58/sD8oamVTASFxyGFZhNhSX
UhvBmznPn9FI/0Ypxt2pYh/TcXyXpu54b40iJT3TwOYcEc+6s+zy2/b0sRMVnCo/uUA7/8AZadAo
HGNo9WUESyBWYFZGO6Wmqao8h8LWFmCPEJlt0Zyx63HRhnJmEOFnxuhgeivBDW0G5V6GeU1w1pQT
qisd4LcRcDAYYu4XHbp419TFvlUg4aK+aC8Z0Nh1k4GLoyigE2iByBGwIemsKH8XTU0OJ4+xqzV6
Xz7E7I1GO7nPa9m9JYYMj3BpQgDsXd0cehMuZgRSaEOda0A+HMMHPm9kQ8jvzumYgHsvdAm2Ad/N
Lo3glxuAsAuMndVmZlJhnH0x589DSdm5cXLtSf6wuMy2nB88v4IkXU+hMZ/YVxnDksoZcXmi1cUI
1Gbgs8pZfN52jLvk2IYF13P+TGxbNmnmxHkNcrxHlUItQgCmY1nNRgkoSyFakh2dPaMHmmE/aiaJ
BNqNzIBcG83VqH4MllIGh/+y+kxFwFXUdu9zEeuDtKqMi4MHObVojerd6hXjSuLF3fdGGUgD3WbK
L12gkrMWWD5X3PfAqrH0CdISw8YYxAOfNptzWyZ8h0U5H2N6q/9VY/lPBTAKS4Q5jhBYszzK3n83
S5Zl39lDU/6lnp+9ZiIMLXecZEXzHR2PzRWBPWspODs3OBI+0v1kJu8y6+3aBj+MTwF80EGAYbke
C/Ss7Ibjg8/QkdsYCclA/WCPmZsq6yLjVw6a39ukfZnrP+XC/ycf3/+PWUAWHoT/t8tv/bP4+f3z
7ya/5e//afIzlPkvFrMnPDxOOPStJdTkT5efIW18K3/5+jzrX4vjwbNRsC/eB8f8X1+f/JeDetxC
RY7SDr/L/8XWZy/C4f9Vo9ueJHeCC49Y0q98hciaP/+bUt4jutIo4dU9uZY/z9NnG4G9szdkcwx1
95J7qqcf59Y07AzELL2siockjHyizjJCulpN15lNlnxAc0iACudYtrV9tOn0u2LfOcx5foJo4W5K
FKnuqvLqD3YTmgdLVNhLj7qJFX0Yi5LfK9beTE1k3hzQADRQJ0JAO2xnxlTNT9h5wHUHTW828j5B
CIoANlEuh8s94dgQEdZ/va2WrDVyzACdE+wHMwj1cvPkTYaJxm+s+7rMNtAGEjEh9vFbe8G5yQCj
7jaZvVnaKyMuRBNc/rYAHv78PP+e2OP804Fru1zWLBdjCdY9TlDX4uv8+8ecTw2Vke2FbxLkjObw
RVXGbihM/JsAYREMhQjIKO3rT2NUM2PfmFz5YtylVdXHrwRE69JcadgCfCRdLoMi3/SdGTC+ASmp
k+k4cCNAqN1YM91bAvJ6rjLr1MP6YB4cYhr4BmzHrF02xCzXVsWcCzsjUrOwJ4oYhAA3XUCMmDh4
X6FBuePvIQ8s0wYfOKw5nPIxqFJsB8jo3ZvFPdND+jPJwf3myiXLF5vPkXeHRWB5QaIrBT96jMIB
ZurkdPQ3OY/zsDMPRpsG7pNBbGiLKqoOOiHPszWTur1PA6O0FQRMBJD5JSyQ1n4jbpW9hi+ky5Ee
qd0jwAbM6A28fl1TXQ13HjI3PoQUSh7/hggv4achz0FBsK8rucRHNASL2Aai11ga9drpxfL+Y2i+
/NpRguLv8z9/54sv6W9PFl+5SyEAhsO2pbIt99++coDCDGkS3bzOdAFD90hVFsz6JBI9OAq1d+l0
0ZYbdjrpY9lzo5qfUEDAnT3AWlHOf8tL+qeDgBWILV96gDFx7zqK6Kh/rkCCXjvTH8fgpSVyjKUx
Jlgoog2dEyob1EYYd+P9oCNI4DcDTYcz3I1xX8A2+s8fi/ynv2B5I+x+2OQxl+BZ9v5IdfrbjsPo
KyZCuXVf3DItVX5Py78Ykj2c6tixbz5fSEAPAJR6BuHPTIlAxohZD5KlFU+eracdavjlH4OGrI3q
ua9UJ68uIAjLuOYUSt5naXV9mF7GMrDSCyEl0rn959/in4YtfgmHyYS7OHERJ1ikg/3z01TSZ29C
q/EyMueKUOgOs8XHaPcabNc+straGk6+UbTl+N8Nyf90N/HDXfTeuHJZWlAXcBH984dj1rSJxrXC
F4fc8yl47gkocutd1zo13yGi7eWHu/GwPAN22eRULwIsi19f6Na3BXhLcwbBjO6PyjLcwjmJaIL2
6MiWdREaEaFLTSTdxL+WPTJHtXf6YtlO9BCVvKbT1JNrovqcXXbhckDk/UEYdzJWj1XhJzzFKP8y
xCa+6klQJ2+DdY3arUpA8O0ms1TLg9u2GW9zQnvPK/tWReDQFlhjzzvKWwBEPlsxgQeYH4wRBNNG
+CwnbscAXrgBI9yK6IlWdb8821y4Jv7M+/NVuGguL03xEC/NXbtdNpZFH8L/SfkRLr8eBiv+LIl9
nvuxbJerqV1KaUdfkGGW5gIXVVoQq9IpRP3JJlrwCRftzE7NcLGNzGoTZHAXNsiLBUlhq8bPFz9B
Jz23io8TwkbHvSVVDF1rX1ToP4MbVKvCMX6Wf26QZGnWfHljzZSm+hhkl/HSFj5yU72J1OsSCfrd
LFMED4GJEgjbAgbzZYOdh46/qslN5l17dlDxe/lJSKi4PXTLrkaPZXmfpKdq44k44eUcLZUbQunB
FdWQbjFlWtBCjrHnKrAcImC6ueU4t+pPJ+kMvqa/XipcAhid6xIfzguPXViOj0wMW72tQ/Ba4V6h
2+/M576sly83Vo5MsrduACPBgMsFxhSc0qhY1hmSGd/pz6YAhxndCmT9fKT/+bH8wwz6j03XdWye
PY4gjloejn97NCInEO08e4ivGB4zyQvm2a+L9V97nsGcnI/MGdKZRaOLRPKPsqg17+6vv2Ihpq1p
oSV5Z9ygEiyHtVWaDd9ih/BGPw2wN3NCFsgnY1X5kbl8LhXNE2evcoRYCMdTq4EEm8hxGUIy4mxR
nTx1SIm6+VGMaPIf9ch43bmrgWoLCbkJHZjbn8l6WQ5Qk2i/9FIKN+QH/PkvdMiX9V3+udrlMC33
nsRjqInx1sZMCCo/zgfWQQOauzUeYBBkonKogwZUc29/nXZyNCd+Y/wpSY8A2PAFvUqjor8Y0elF
ZOWjooxDOiGhDQdS7Iok6k33Luy9pv0SCtGDeZDImThj6dWTC7cBH1i3/8PZmS3HcSxJ+4nKrJas
7bbR3Vi5gKQgjW7KxGNHte97Pf3/RVdqhmiMAXN+3dAIEd21ZEZGeHi4ew9uruII0VT6cNVyW7pW
5Xioj+LwYyKUagCgHd5/01fiN6SsXsihahL/mNklEl+96aZUDjHJzb/73qZq81xG00oWSN/SxI5W
p4aRQrWQ2YslxGP8EGDQbLmP2N7NROWtZmz5I2vG69MtQL9DlLfC0LSZe3+T6G1pY7vpmna/uYMN
j+MEeiJ/FH0b9SHMj8ltvhF8g5p4PZj9Mv8LfSm/QWKW+YnE+NdqDiYJcWgto+MxA1dPTH1Arpg4
Xcqlwq0EskeUKf+TgdC2uu9i/EzSD+bpr47owLJFQ8dHcIb6lEL16tku7mwwcdza3621a2M01aZl
Q0GNFrhnkVvDDXdb59425gGJ9W41bWX/eP/1XmUrXAH72ILi4pimbGb5/78mCV1n0QVq5+8xgpi+
+7vU6+56NkIL0OQ2950cfnKCchzv2gqUvF3fL511+Y/mLimPeIvIjnABylXqzZNAM1CVzAs23/fY
aLu9BGR2Psf+eYiw2S1Pc2EDqz8BYbikIzi5Sd77/uO4SjcoFiGJM//OHCCqA0xtv34cWT4OXYJM
GS+kN2pGVzmqDYhP0DIqO/jbA+7tcwyNFmZyPyhd3rwJvphMx1eMFclTuMobt1Ua7Dl4X2LAjK6+
Eix8gtQk441UZ3vwcaqxW+t7JPSm9SWKLJzqPngCpM7c4y+hPbDc0HLZVYig2GSy18+ATmFNSzFs
vtfJCGD52dk3GCYavL27YhgI57fIOHZsN53ElOWKcvdTUkfZDIEDMy4nO1t5IiGbSU1yw3RMOfKS
wZUDQTXu5Z72D3ZIJBMq1GKNemwiEzRugkPSNsaw/EAkvR6zL0hyo4V/YlbcC+37QCUq9x5RHpNE
Y46U1/50jUASh85fawOw11ZQpr7FIQ6gGJubCOqtD1RI0H8OkEZJOs9ZYtpcCs13SX0YxC35w/Bk
Fhl/r0uyk02svp99t0mS04dzm/VPE9NGaXSL6pQcGpadxlhShgRRYEN76rf6t2rZOs4Yq9oUZ/x+
AtZmtw5+c3DbHOOFx5yWBxerYOkPM54FUiaeTVDNyPrdAErLP1dRPVjLpwjUmuNoyGLu8ew6AzXN
E7YYDA/SaY0i2vJREEUTJrBQpCYkkYNqAckNihGA+AbdVaP5jedSc9IizMfLPlNP5lwCYCQDKud6
z1lmxA3B+tJt8JP1hoCf8v82exA4AXNwOa+aaTO5lHQEl1zgFbobZaAXdAkf5i4rGpoHey9VDXYX
/1L/gsW2ZqFUnLkUk+Rs8oAjB/vM9JbsPyVHLBOLlGoalAAJTOkr3FE46CWzqmbSBXLRZgn5w95X
FEoykmgNGEVwnhYNJ7x5styIEHoiIZCz2loMg69TS2J36LPD1YkSONLVGrs5A/QqL6Y/Ft/O1/hx
HOt0YBKtyPyoPaVjTT5iDqG75eceXuP8dxv5l+zdGpiQgPlc1/TYgyyPTOcmrqaBYsqIK9Y4fusZ
dqf+vjWguEGouhu23GkG8xAxVh4YT9jgdilD2XG/tiChqZEFyd8l9QBT03aIzkL/rIphW/yHDjVn
3gJjKgjc35VBVdT9cAinlNjxYihzm1p0+DmWxKUTV030luEjm+M56st4e/TqGPXKz2UEkW39zo5h
HKI9ovERhcmtWeDtR/pqq3ZLj0ZEKSveHpf9ZPrDwPOEd1e60zGbnJr7JE1DvOm4osbJF/n0sHgB
urrR79uC80B6VO3plHJ9+RR9KhujIZE79FeDR7Kn0O8H7jfRE/0GGz0jTlPTdtE2eh2426K1Zji2
ybf9/AAxILWj0VNiYDfT6LLhedLknJk1yxPqyNqf2NvvX8ObwyPw5djALxx9EWQn5Bp/OUvb1K9p
KxjTswkNZnlOzNpDmhoCGqzfyqHWOVdhUnCsvf+1l3t7FbD5MgsJMvK0UBgQVzVyRs/AhZzdfWO+
jDbkrVWGKRqWdmw3KOHMapmT/pPVJn2IlrKVtH59Yi/mq/sY5tGwbb+FyKCO8d3cbLztUwnHBytI
K8bSILzrbRef3SNGsRZZH1ENSU2mywuGBGN0YAEtWwxesvnWbhTzIOc4ge1C+UOpZxW3NCXiBn6u
E6E3/kENol4r8XBMA6Z64APoCgANwCJ6/bwtr51nLCHHb2G1eVb3V7YgGoAEatePvG+nxpIC8kIA
6YzKEClAwS5r6ZMdU/Zb8GNYYsXPQHGkUrWQfd9e6DmZ/IO6WWY/O5orzqo5NTDyQtA19w+Gj5dl
aKKP1kJ3PjRgKIYHD7G/rX1ErdfD4iUZYvKXe7y8VtKXcupbHvZQGXIaIVaZQ5aFWIox0qO1pVxJ
3DRL0h37FIhlfliamXHBE+MWHU5A1swpFN00iW0t9CbbyERj43lpHIC7Oyr8cDLONJgmxqPaPhxR
m0G6nxPvYrG4yltuhmi73PuQWugrI7XtVR9UCdeJLAWgR9pEBmOiqfcmG8/6JQ2jdQyfceacpuYP
Kvp8eUaeOWavSc5C9E6yyeVpLFA9uJr398D11gMJZdgXqAteIxj7dSJdt8TaNS+DZwDmYnuBJi97
nbk4nyVgJ8XEN5LAExP+4+91UHwMkaQLFQzwq6TNbWYvnbHaezYVE9MvqukFx51tpsWGIxNIQOnY
udLB/eB5W1fQFLpTwNwoQqHJLU2O67y9SNJq6eZte54QWYKdYQ8wV6HC7ekqASqx64caKjBTXCvV
eON+bdFqhQHSoQJR9pS4KvMxH0uW1kIDqScP+gOIIZgZm3n/GV1Eqn6NT5D8EDU06eh5KGYRpl/v
U/QwyzHF4OkZp9+RKjHIE1kIqvP64E9ygIyevJ2VUfdbNvXil1rF65L9i/pvJNfVpQjGIyGD5kk6
QCc6Ok5jtPOxa3x50O9f7xWeHNg2dZBrOjxdRABBcl9fLqMxWbBUpfvVpdlHIPHSRFbRgsc0f2su
B0c608E+uvZol+ut2aWYedI+Z7Iz+eBi3ixs2/ZQsKNKlP/8a3Bb0oQBubHpufLGlL1kjkqSK8ft
fb6rDzYOuL6a0+3l/YdgvX0KyldUQ77vsrXelP0hlOGt6xSRxm8xe6u6SeDXqlraCG/ZwRX4cKPD
ipISuWdS588654p7Rw6MIewj0oE5WCWxhjy2cdkakSsbaHUjMMEiQKg9rfGYfrbiBDIHs9tlTeKg
6jl307/fv6mLtNirlShaUL68W0vyhevtGqo12dwpm541Ihs2dQgR0mrXIDml/uY1zR3+ttD2jgwD
tHl8l8LUHZobD5oqNxVDieBuhg76kHGYqFuKmnUMXPVtw3mFgVdQWWaUYRz1lK4HRy2oBZxbDwaZ
cfBLbEfHe39QXu7cqsEg+f1tYoYOmv+eLNjM/vJEUpVI54Ap00vyO1IM9/+Fnpbngk36fRYvJ381
m8K5RYJauSgyV545wR/OEzsIH8Z2GozvKGIXavipX8eGUguJ9zZCmAKD6xEXp3xRVs14hcfMYIFn
0Y5Lg7CVrGaNJRdLwhF4HGkS1QG1U7Os61Ph1HJ9bYiy7nxLnRcgJoTqCtPoxn1cmk0N6xdSB1or
/gRb8CNlwDenDe1Y1HkAdl3bfrs2PTeJGSPPh+epguVgM+kL8voT7Y2QfQoULM+QUfhouO/xR/ww
+L79etkUFlROKZWp1V8HCHKtNAPmb541lKngSHO+5GPg8f3ppcXFZABjLzcMzvHSPwj+9psLgFfo
eB6as4qE4s3eTBC/QC+tnb7GXixVVVaQv4GRojgPKcSdo20J4SHQ5R0fWyAHXiB+NqyRE1rcNUWF
rs0MexbccCQg80PGKQXGr/aegE7nV4YDjO+Yk3Wmjz1XPKGIgoSGfKteWaUqpMfRxeMgQ0T+VGER
G5rDmHnHwWKKuEEwHBNajNuKFJlI44MI+SZQeWCBiDXRL6VNb113fJfCy+2e5u1XHaIoRxSvXDer
HcrV9me+JsQwzxMBy5vVSyqh73UfFgDXCalCzYr1QMvItwNlX3fcEDYsXCZFlx9lNRgxI+RLyXfM
+VgQqvEHGe7fj2ey0P4nnLmCv6NRj0wmCKKJj+jVSWU3axpEfr18XQ0T86V/V5CSGKYCtS5zeBP/
zaz4XxrrAGGvv4wz0UaX13e4QXRG3yCFCvGeoCbWfU3qmv42ynJqcky4mE3TVUc3UdOC1Yg9CJCQ
uyY3G8cN9HDc2kb5oymimn8Y0XBilzhmtxjf90pwshzG7m+iS2cFi7uZv7gWg6wdtkjK8/70bGhe
mGTx+knDwYkksYfbE0b4DZElZM7DMMM3s4/jFMpHEbM2LiMAtzS+Wz2Iece0J+IkL7OFV9lywr24
yYab0gBzQG9uv1AjGeXG/MWWX45i0y8+JwU1lY2DVgdkhoAB/G9uj+SSSRGInn3Id+4dmQrEuYvO
bhczbPRbtT+ImXR1WX9nZjLw1Q2DkKPpfBEthHR9KLPe88bzEC4uBrjegkbt9hyDQ3ED4gTeK3r7
ecIzS/tSesdJSCaLhXM7MeN6t5qZRJiJxMrDfxe2rkpoAXi0PUT6xizSk+MuE1eNflU75k8x7Rde
2Caoi3mfEJ+36Csi9pCBz5hvFRFihOQTYF0JSmCR/xzRpvL+jIpALgVRFhdgPad+JVbod4CnJJDD
gbOvraJvunGI/5AHWlXlc580p9ZxNsf5PCJk0aCUj4kPbBQntzbat4ziyvVtwCcQJKywmMuITGOQ
V24scsvgKXMGPR/JOpNZ4T43ePPsQYnwzITTdduXkMERxouxEUIajVM0rGotjzVdiw5ZIPjmPERl
NT0rFBNC2P13ebTG/FAjy0tnMqjxkJrkQ8JuzYDaj/Fo+H38yZxsWpnMyseAcbf5mk44nzUmk7TJ
D2YMyr57sb1cqHLMYw08jcbHh2m9p73DyrxPm1bWexEo+X+Ts4bqZkibAeulnR9AK5az7NMyZK17
Z2SYOZ1iVJe89EuGuBDXOKZuw69+sJ/NN/sZeXEadxykFmUEuOnrU4xvhz+ARtnXiRCtuuMGpQFz
CKwdYsQWGQBfONOdwQP2vNnbt7rPy2yG9D5XiLtuCYiET5z0zzzcZ/wXg352EP+BM5wUQgiqGyFp
+g5l0U6medcyTlNGDAbDDqrhkuNuiF+FSugG3y9MofF0JzoFAjz3rRxImjGDjAxwyuJGCjSZAwEg
ads5Pi4fwb9Lpj7wcPiO0sVqT4lCTQUrIFpo8W2MDxrtFaDfkJyUhM4BvGRWhMk13BwmwdmKoRfA
Ubf8Wgz5aM8x9AbgAgiXVg066LS15mZ4LCzLYSZT/+JqQwlnrGBgxaL10U4+FtzBsCn+cPFpxf50
s1Dr/F2fr7HTTGVzXhy3nJgaNFj1tN73szdBWopL2rFj3arHdE7a8ahTRN2XDWk7eMRIL2JJ8aPK
wjbhKpEoz3gjdZ+gPfXYSSROOOZWOdX14d5vcWSkSFmUo4AdxE7UZb543lB2rM4mnAZQXX2w6zYy
Sihqa78yPuIyIZqvvcDaNsropBNkn04XHRlAZ4T4ltpt5dd1NxxzX8kq2mpxeIka8tecBJtpU26m
NwFVmxsniaDzHJge8xjJRl2wqU52725FfV/h30eOoZHGkCWHh0OD6GA0Pry/E14nUxTvNDbtgO+h
z+lbtrgB/IradXJk53G4fUZmWXpOe4GHUSsABm6hG8tYAxhIXn+MXLxOX/h6HLFtlqsPdunab87w
aTKWulTB8tmulJQYI2qSvBGdxRDO0+U5TjH4hB6GgY5cTYnWL6v4/1D12bLpf8koQBVIohh9cKDO
mqTWVxAmGJmfA9lkvDY1wuEtBhYpxkEp0cDEyrVkmpOJ26bGoekUzgPpTcK8EiuYDFQYg3q1gs1H
fvaVwhn8H4o/GgngvlEuTYPs0hCK/UurZcQVPf1rrIO4nL7leKqxOnRPJuUA9spTTOBeP8yc1GvA
2LU5jACriOf0ucARL+HxF7BWJYOHHdwQf0GJmmbTiXQEJbwzqQjL/tSDDfAW6D3JSbMVtBo+6xAe
1klTMlrfc4LBEg8wDkfnFgGD8QnGs4H3t+dm/C7bZYHr6ExoPDpJl2wMuZO043Y+ZuBQY5EKPW1e
GZFjQ9BkWp7xwZWd4yF1w89CFQmIZWElzh9NPaSlYs6UOfz1NI3gf/Bwxk4+BOUlSkbRXLban8oe
yu2lVCXDWycUrqVXWgW+1EnM3hl0FuGeCckLAo1D2dLOmUAJxmwCy1DTXjhKlD1cY2YS4r8QHmnH
HiqqVmRo/BDe5GNgGB0HeIHQF5BmtMQOqgkMrkZMy+TLRMJ7Hu1GUDfT7WH+mDO89+0ZtbEJhYcZ
DuV9763ssKXMpcObCo9BljaUju08orVXlyfNYM0HmEjpzToaPc3FhdfQPO4wX6NMuX13MaRbHpSd
l9boKHHe1cduKsnyayMPkhnf5Q10YXyMt1KwuD4LBUTxcgTkPymzWfmZV5jkjvQ1L9iURg6RwssJ
Cb1VxOhDZV4rTL5hsU1SE5+5teQIoFyEd1UYWeHKjGR3AYL2C/ZR/uayhi4QsgmGcRLGTdw45cHZ
PfbJh7Iqis6+Y85zjRgSZojOsJkBceJ4/OKaFZTO22A2s8I+M0uqgHLnXAkSnfoL9sV36/7wcBuf
SNfyNF8YCvWhqqXG2U4LLKbQEPRXQLSBaMYOzLAkC+Nn/BKbuLu3s9pL7hMIrCR2zTYiifnIosS1
AGdQxYT7LSe+UNzW0KDFOjXsZXTyUjPGNe2l89CHtgnlF5Zj4ExVmz+uPp7G+Z1Vc6jad/phwl9Q
aEYFkJqZ3SakBwT4bjMkBdS/bptjj2ivw/9U6U1JX67+EvkdHeCwsKXx4Phew3UtQSltpWERxBeW
lOc333B6WDzvOMM7YwtVkVAFOCRZYvovdbEh/Huk+JS3PjA0scCKujA9dFsjt4yAaVWGcxDzOoyr
xRTMeQoAM7/juZjn5NCu3Qk72mOWZnpiMqutnEc3xpcRPamdp603I5IaqHIfmja2sCCvV7Ts3cd4
f2GLp2SR7XVh2NClye+6sRAUkRHUy1obp03dMz7Sl+hec/pM8XqsccWTbERnCQVSYTwSa4BkeJ4K
k4B0BnZNsePqk8yJvtNOsGbzoQXvXb2T0dDVro/6jt25a3ByW8YFkhxCf5WEJOiN+YC+lzeO1c/i
EkZmtiXxgLO/WZavJGKo2yBFmsVbhCV4Q9ay3PpJDOH7kJolM0ONbagW3U7YyFP4eaAIZU0Okyvv
Kws8ppSecYWVMGSsrbBsUPAJpUgO4FXDOJl5TS/msFm5lyDRe+mcTJMpELAmGdnb6hJYObgE9LUI
KDR9mN6VSL3S5eEda6oqAm0Se4wcxj3UW+6Ri9BPbxuMnluOm9bEXb7pg6807F3ktOZKLsfKlOCs
8yXPLCOQSlATfx6RCkp87CjMU20VUAGhcUYTgzil0aXMgfQKi8bmux/zykxMqWwIhqd8HGN/fPgH
Rwar47qjwJAdmUcdI2GPulXQRokEJqcqrPWclt4S/qXyziY62XgMeofBW9sYL/u+93mq1oIcL94I
epvNBuqLjntI524D/DksWZdaxdeGf+bjQ2rte3kKUg/CU1rnsoIdsHfXv2c8VG4QlqUJN7JDxJ2/
6T3pb7RabVRui6Tjpw0qlbL0M5OT6OwjjgwP/kD6l4z3rTtC3gwQl2CD5WtbEgpi7pYQ4pUlO7FL
J2w7Hz3y8Lb6GoWbBKzWaiKuaKFg5v/pdFy3UAzPzKfypp7srAheVjwIhvuE/J03pK+n3M80+9K2
WyIDme9v+n2NBVQM+Ep491IXAwMYErAT+oPCrs9gNQ/nuUxAaT5pTlERO62EyZ1oNDWJLNC56khz
v9Vhi8bpOW3hOP47nk1yniiVVlIyOZcTTICkpIulrTzPrcSYHgota5rwfHnIhH7+FmQYrc5PZTlu
qDw0C3WueULmY+gxDO9hsM+3XlLKpmumVHQ7YxnM+IlVIQfoGm41No8Ykco20Tc4BHR/WDVmeWHk
FZWEhZ7uePtThxjgZDaAE2LsxMfux2VUzPLNMEsUT19H7HKcPW5571znO4SKaInsIjs1TC5/8uAh
Vl9xRs44BKcaE066q3vroygc+Z6GQV8+ZNwPSPTg5C3Aibmkq3sfGVdH6Q4w8ijsQY0YtHkjwI6L
NCrlWQzLnL/VHokD2zzDCxWr9IA5PenVXhp7+R4BUaXkjO8uicS69xo3NV5Wne+vEHmR0wY2P9tG
MBAc3HEWGpvO5jM7Tlif+aI4NuydI1Aui3xL1g6yRYsiaTj2fa+Y2KlI9chve/Tat5d0QaDNve+J
mubyYEMGgd6g71svIv0w9M52VS39535vWAWLX7Gy9O3rIBz6bEPnMJCIYf8ez6DqpDGM/8c+1iHw
je7tqeD5nec9+atGd+PgXl16Z/Xjgr+lXzy5XYmOAYRwxKD/DTZKsEQQD6kjRWXV+t6fih+Sy+4Y
WjtFDtanOTMUEcYSgyvoVkzmz2+5HB4gUQETIhJ0xyLg16JRXo0dA4H+2UuzBSXxskOD6jAFGIip
E6u6A6xQdYQnzqcZ9RvBryrH4RM7t5A/QpXCdTpwSdHylzPBdfxTGIjcmBMsslE7rPWKz/SNuFzG
6yiwEToi00RWA6Hs5rdiTAWnc7pAcLp+W2Tl7rARCUTPXzRQFO8wYNM1sinHNBVsEis1genfLyKv
qwkanGDyoL8UTVRzl2rjl2oiKToUjYfa+TynHDPohhX+kqGqk/NofjKsICuntzGrTSFloYefMRgq
6+79q3hTS9J/D2lfeuBfvBXvqjHhm4nhKaO3PwVOyXLRWydPWA2UHZfGZbZMkoFgunkZ6dhblsme
Gb1/Ma87lxS2dE8hBZieaTG28QYMz2CwtT2Tu58SF2EoqIITWRYR5lIPbHN62YrVLLT997/4zbtw
Tc+zHLJ8YHELjOt1QW8PAUMtoRo/4d8uB67fAaflj7q3NqqWRrPOBaZ0DBP173jP29+/jDfEaQB5
Wg2+q2SEJYRf+/o6ZsP1YoTZYgaBo9TB7NZkdMZBkwJqKXyOmkLur1n5+J1wAkQ4Lxc0IguGbU0I
hOhxN0xTfNQ5ezOGyDOhP8F7AflTb/vJyPEOK+rOyY84jKXNtzq5w+LIyQB5EXtZtWfSjTGC4ZeL
KUfMdmkC03OmYHKTdZZACIGQQ8XbXKhvfWpIa2XvYpYxxjYvfoYmR3O7+TRKvrUzYgclfu6lVFA7
O6SdfSE37nWgDoWp0wvktycNBYs9Kw9JPyGJHZa4NCEw5aP78NSG1WCudAf8xj32OD2xoVs/Hak5
qjEtqUCm/SBuulBOD0uVuB9RLhtyIuGYLi2x91/36+WuKN4cJr6YlsPUBR3ga+RkRAHPDCHxf9e0
r5L8aDrXqTlFZ3hja4YWekPv7T/7XvqfhBySCJ85L5pAb9gK42xNfVzOxSfGYnZwPPF4oXRKUpIw
0CXY7kcNGb1/x9brWUv5amF12IpWLGvdv17g7ZTGkE0j4ykpcXuaDwW6bjgYBVnbINIxoNTX/oSE
KE8e/TyBNMaglWMfxEuSB4WsePQDVbcMovX713YdCZkI4Fm44GGhxXu57ox5/QYNwI/MJw3kuDvr
bxhDktE9Es5VTPamFxxD4bIy3P8LwncJOL+CajatYsgqWAvRrIWrd40wovYYQDbvnvIpVxuk0f2Z
wAWczG84l7dqPI7WgPpjkXuSQFlOV1l/4YZW5THmwkxo0O2IGXXP7jCCSRz7I4bONQbqhVjM2QzZ
eVCZaEVdXaEZmVTDKHQ+zWUQbMnvjotodn5P01YZ3wPSBs5Nn0nj8g+bJwT0t0xZSC49xAvC9J8X
X5ViWA6G56Pt314GXOailvwNLmEQ/ElJ4PT3G2+LYMI8UWQM5/ff+HXUx/UZQ2Dbs2m94hd4TTLi
cJ5gw4f+p38mzvaY3hgknAB5QUbaHKQIBH9iAhRalrWVLo/6/YtwX9OyaEHbDi878Dn1YHW9oWWR
QE3S+Fg/ZV1dkNFMbV8H3adwCjHTiZfF8LATMlZm5J5R5hZASE8Opx7E7OKQEyjV54F40eS3zdaa
9d8N5jP5XwmqE0iBHbzemqCLBOggEq/VakhXv44DCNSzZccAsXQBaHoqaGd8uq552hIQl6E30xdG
t24s1PEyDZDSK9oh7U+4HJDc/uGcaFCXJVHzkePMGOR8MILJRQ88CGoGhBFLbjGh4bRi2nljTQcB
ubs+Vz00MY3viMKjXXXD1JzfTSJu7/RBdaC7JnOPU77KXJc5tQZSb3WcjGN5i1yb0DXioJfdWNhJ
kpgn36UCQN3fdfpheOjaBMbdCewoMV/ef3vWmzXEHA5xg0F68D+Liv31ie0HJAMzTfVPuqHS7LdP
wgyM8AAabUYBQ5ZzEdLwxieVZ+LuPGeNXLf7vGeejYLOmlsutPhNDUJ/3AfM9G2XdHCxIVjs2JyP
bRt40Uf9+uv2HtIFUFSIgIz3QHS63g8O89z0SszuiRK6cRH9i+PEqc5M2VBT6gFHvVO3yhCGP3OS
FPF72E4mX1hY7z/f1/QImhswVTzmjTymlzAQvebroiPrdj4d3Sd/M4aO3KOPSic+GgtIGxYR/z9J
qG9CRnUdSAtYG1uwvl+/UVpzLSiAWz7pvrWuGdq9ImDAHdXyY+tBdLY/4GZch1RCgEtUZZoGxpnz
piLIp1Zyw7l5SpPMJ9CUlPven/98f+FDFP3qh700eCNrYnr57v2H/eb7oYQHjnvp5SCE4l7deVWs
CVp8VvKoOfszAUGq+FfjRCXGYhS6rc3I6kcspTcXwGuG8MTIAiNGJuH59aP3AKw9Zu37B5h0l+ih
LmW9PvxiYxAsjyMC1Z5bt0t7//f3H4Dc4K+nbmBRAQhBhqAcvj0Q8mVGQAcm6WNGcNl+BMHYB+ek
9yJgJS4a6a+zZzPF+sEit6+zIgoO4mgIE4kChDV3dd+56yBtW9bdIyMvSTt+9lVTry9h2WXbveZs
VKg4OL8PVifkCfaNFNjw5X3+SCM7E8S9zUZK5d6HqLdhBb4AMuKTUgq+pkkhtNEkwtMCL1lDTAiZ
1HWTw9GCrbGSSSSa90K8ef+xXnGOOJtZTI4PxYntxMjgVY3JXlktN0sw/2Dltz/1ZQ81KsI/3/+m
6xwOIi5bCDorLD8KqOuMOnIjHLVsC5POcHIuZ6Od5sg6caDm7WnEbMzN/hl/cldaQD9H5sgmU/AD
qJMfLKfr4IX2N4Us8sZcFb3a69p6LoYwdvAERKBXAE1EvmnY7TnkXq28f/Nvv44YSWeSWUDotySP
r3dPlrouTfnNfUCZwwcEzBCaTI6qmEiVB9V+3Id2ryZqecaAqFDJiBmBayJXc/WVPeJxbUg2+qCp
xtllZG+JywbAsZ+ljyij5FPxmKAc7Fo3XeX1qvlsj8PW4Hyn0EDtHhXGosDEGonVM0VuDD8e3Ai7
S0geRQSCpsukOppDJs5qhpu+4lkzoLTk8amSJa4QjRgOi1ZpzzVzL9UN+YTsksIrpfGXRPSlmEOC
pwTieWH+F3u96o6TFJo+Nlkc0kMSd/xzXf7V1Sy1SAY3Edi5jvCrfU73bLHCwIg+7YSOI8SQySZn
9K1UEkgWlOy9pMNfEEWtqKVsvWGSiBI53ZuKU2XIjNrmV3KhzNAI5NoxHsaX6PKjjisXyHVqRrkl
EUr4Z0qozzxpPmiUMHI32droLm+kQR3yU1zOXrtgCcv5vcalhzhmZ6h4OKA61q3ebV8y+4Ohbrsx
c70DT6aJm4d7zOj/IAPsxkyZf90fli6LdODP9jFbDQrqRki9ONX2okkRYLZSR9oXPGvHvQEOBQO/
sF1NzLbX7DZiQG61bvb6X9ecgR3Kw/TbSaZ1dZ+3VrPIXKQXAP1X0EAn76pSqXouAlYS0xSgt5hb
CkTb/E0ei3dbtyGC8RfimBmjVW5cIGwX87gZYcJEtsrAfdPLcq0smwdoIGJM2gvhpavODdsq9B6w
uZ3Dx3T0+/FHhkwC9Bl6J+4WHvcEiMGjinQJd+++pNfLhDzeiFmnFCBoy7D7XzD5Uow6aSZ57Wky
G0H/YyRi2SvrkNCNp6NjxND2oYBOB89yAW1PdZEz/HPgR6CzQ54hJtvFlfSMKzAy/AUgSC3uH9ve
sSk8Y3C+xLnHaOxRNxg0I8XeSQEaYo9GMBZUQ9UkdRqYmvrcme2cJzftNubbb4jVc11Oi2Xnv0sg
KRQjkmxL3BccNniC8AbG8V+gc5Z6GckIxi8oxJSNfcaOylhffLUtxvCFAbaaEwaTNGmJYw6zYXXK
x1g9ZpN7j1t3PxiwFzCJ4aVLJy1IpaZFhNFhsVKVexY1YpOhXHrw6aluZ010IBoSC27RKvW66dkP
8gHpdt09IPIKeNjtUUCniuHqqfT3MlBW9rwva9w12bL5ZeNOJv2D+LhNgd3Xp2kwZRnuRAzkA6Pt
rsFxd8KPcqeq7aBAzlwkC3MHqDLbzlwkr32kHbZjg0Q+/Q80q6Q3o2fHvCyf4+5ktqU7Ak8XSYyD
W9ZF02dsbGO853sNTlVLwrGu73RfYsHqMXBmFvTpmU7EXhL5kx0p3rd6jom58fvkdpNzCnfkSvc1
EearJPxdBgyHCyhnXkYO9WPSY/NdVshASs5RxXfvHSFgbE4v3ZQoApNIrHE4rJ5GoDIUXWLzZRnI
Y+gL6sF/PEGG701p+8mpdlxURf9p4OzdNy9YpMUzzlvBCwQXkie0LUx0wLzgyWC4s3cIN9vEmOJR
7V2csh2FgIflKr6byBhKn0tr3QwzXWv32EHcI8Cvl2Xq00aASZJY0kBqLbQwP7lp7W1IruyBMq2i
gCBaLrXLZszrxMTHrEKxMlVIwysYOO2+2eb98y6dnM5B4PQ3ZLJ4u4coWyOMa5gatkxWwU7K21/N
P2v7EvV6ngJB3oeFzyPbIyUjIVyeFXTCr+OQlVMgGxLp5+2AqiZM7PQfhU07N41ZGQt2Gr3L4baD
VJpH4FwqNR0edtQcl3TZggq1BN4rJnBCe+mgaLEuq7aPCvRYmwb/8pewNfyM0cyKUhuBR6OT6RsL
ggHPew/ijAMr6gGG/aXQw39AKu5/pjwvzIL/XmyXUaN53XrBVatc/r2zwwsop8kDqPbcNS5M1pZ+
Qaa5CDRhY86wpd+yfs3gQeljTvkDOc0cbHKuaYQmr4dLm3Cnv62bI0sDg1oQ4E8OaQaNuHxX6Rn2
uNJYBdTU8yjddeMEydY1axgcg/RxqQhoVv7RRKNQ6gobSiZpwv43a+fZLfu377kbXCkpUTTPDudF
QbZzAio3F40VMZLpVyFL+fscELVtaX3KDJyXn1rv0kZshib4sxNjyd9jGufVYQTMMNC+9gI9bFwU
k5zquuHaQC3kQNQ9mlnFpJOiaAA1JRtlOH6yJ1asHvQK6T4iI+0y8gckGMVhlTtnw4PUWt+oHY9H
zVJOOdXMcp7QBFFFgKRwGcWoigI1jv1pNE30aE7DjsLvyzbcR/F1JqCPezSDiAD3aWuPUFuRStuq
8CZuawasaQeXjoHJeFfL++UNceE6IOvEUS90kEFpQuWrELx077nqOLifdS2KHeoqffGdchUazPUz
+NUwcWXD0rnkuOOeVGn+GsNAQqUK51hCJtONsmLoBrLv3Mp2SbSQsZM4i4HLyIKB9pMs3wd660N9
TPfxoG7nK0U2dWMt1rYDD61xYnStNa8GgptklUp/Ivkhn8iJLihsmQzCX9W8t6adqDqCnaFkchRw
VT39d3b+fh6FdkiD2oDkDkNgj0578tTt6SHMF4kWuqsd7xwC1Ivg9exdbb08t/RC2m1nURnYE9Id
Tur3zBYiPVY4N1NiIY2PX/AmhA2CPOjUfVZyX5BKjECEcfbVPMaW1P3ZvucyYey3B3p1DmRljGFy
nl0wVG2dnlMz8tTPcn/ZtcfwxMuQIQzAMH9Cs+rZ8UwhEzhTHPfTjyieKremwSIz7+gQCtWNEkDI
FDtbycgu7QB3b7eDBZUFJEmeqY3OhiKbvtH8grV3iwleYMSkWXIz9kpamHqsJtv5dRbpBe+/7fFF
qL+ac+pYMOpSmhaw+XIo4nStL9Fa7zHmQLZuPAZBuhXevYZFjHgecmza0WZIvEObTRdYm1Myr26G
iWA036wmTWoYCDth0ylc1qt8D1oIB3+NC6y79UXr7DVfMFbPH5ETlnNXP2Q97MgJzeTtjVDpkuVz
v9OjGH3FFe1EEbLgA6HSIu6z/3q/nrxGQ9D/Q86Ong2qgEi6XMOBm+stdRpXxUNZNEwbiG3xJZ/f
pHW27q1Z3TP7j76YticlPEAQ4LxLN/Ya9CtyZ8AocUsesiJpg59YL5o+UysNIiSIMbS4ilSniqOC
MP/+F1+3XQDiKWgDRSOY/op6w/A1jAA9yLJK7lBjbgJ1D/w5oIsdIrPCTAL0jdEPbjcblxk4QtuY
9EV1o9LVQdDF40zt7Kf8EloGE/GN/Atsx3Fuvr5/kdeEa1jWQQDU7Piwcsy3qj8rTB7fbybnVpOu
dqrlohXTOpxjw4MZLE1hnFFeuSh9R0vgB9+XYWqa5rYu0DnDkaXsANw7/IIwVoQQSOcXW2BlO0gl
7lJ1bVIWBdI7aWFUxWF0u2JBZYdM1UlOJYomtAf23eJesPv3bxNFqddoHKQIy2NG38IvkleB6/Nr
PAPDg4K1OdnnwU02I/h/jJ3XktxIlm1/pa3e0QMtrk33QyhEpGIqZrH4AsskWdBwaPX1d3k4OFNV
M9Y9Zm3VRmYyBITj+Dl7r03pFFc22LiAvhEktx54QgNsKaX2369TMEfxEaxvIoiHuKLUXIuKm/2j
1xrahzGwqMBmuo49NjLcZjCgk4q8eFd6GBtIKoCyq/X7JFlFe98iOSfzs/TIN89w6OrSyFRNxeBB
3AX4ws5uGnriuCt2LkQnbN1xpGFS326P9YiVMcCSY/Jwl8+Ijw2NI4q6arQ9+sHVGMMaqgwx9EnW
OfU9uaZWXoa0lzvzHcYmFoPj4pSW95avkYOd17O1ocuP0Ugygn3bmBHCqHAdoCk8oDRbSjYwqJCI
2qyI5xBZWCxBFd0T3yBnazxqtKk9ID6qg+VhaTvfqjFep7Jr4Gj+GiMRHmF+Lhe9Y5A/H4jkSLX8
uNVaTtcR2vrrQpTdTIKR1QInJbcOJPurPek6SG92fOScnXIQMKYXpr5TsNZPC+4WLN1rLzPF07Hr
mBFerQClmntEWPe8bxBnkiyM2YI0NO3yCqXBoW36ictuVSzKbeY1od8mf8fUFu7hwzh3XhPve/LT
yVdgZUTReikh9wwtUfYUqKTlNAHYjCd0ZVlK0GcmPL2DeDvU+fuQzJP+QfVr+pehbg0j3udzBAB9
X+NMYL61ASzVpin1k4ET0ubRsOR3o19LgpAy32xUz60WIDBJcn3Vvm1chbRS93ktq+kRZ9tAnIk2
OQOZvlR443d1I8VZxVQu8YjMGW7dBfBXe5gsMUJyy3wte/s3txjAiT/fY3SbaTeztAO8ttHA/HV8
hf6gQhhTO5dRJKk17lDpxiJ7NZCMgoZkJYzOHvRphxlkQYoyCTUkA5qRd54KaKCH2ZhT+mGEWxmH
GkLQ3TT1Nb25wYhfydMCOh3YZTzdm0SUdftktt0bnWMwcDPzvIzzG4S89PHyfRH0HVHwLT9LiMgi
EP1TlgOtvtFqwE/hgM+HdE+Rju9RR17VyXLSCVunabTPABdSmZbW68W+XX1nwffgmtPFRZ9anEgJ
C+pDE8Vev0/7GbHtwSDLmCSyoKofNG/xxp2Ofc3bDWUyHQjndVYyt/36QHdGBDexg0UMYnXl3YEn
IDZsQint82Vz76WoBuN+aO1xwmplmV8NN0hvitnp3B1dIhntGJA126fG21ySU5T37bubJM2bZpj5
Q2FrM6mevY2qiZA7ukYjxKsENucd7Som1iR32msa7DOrLTv9DlOZ9j0YYysE8VceFoweRzTbxA85
nX/muxpHXUtYgwT9j1cXfMuuQ9EEqypY72TwEDFvhbd81gt7PaEfsImcN4ru05g29WNk1e19jJHs
lC+989z7Gvk8gS6Ika0lzI/mwS2T/SokhHQ5GPRuJcTGu4frHZ9JzOxf9dpxfltMP/kcdX37tDBD
v4shcF2Kru3zHQpL+yBSYVAvTevRnTMbfc6azRfd6omexLL0SZidcVynNjvmmW1C7hrreIf/avle
+1P+0gz29FiSyHcDpyt5mDydtGutzZpjUbbrLRbB4AXwVHFjxJHz6KP8tkmEhCWOEt6/1RH2fi6c
of0cQHYLkZBpe/ok0dlpB0LoqCbKPe0izaZp6ttne3Srl7qfKrGX/oKTtYzae0zW0l0gI0YZXfUv
qM4JeahbK5w8Yd4TRE707TquP/I2Eh+xm0IBIu38IMa8pSkVGR8GELGzJ5b8bKWOTBPW+ns37urQ
SMbxkkxkSFrRuqCVT/1sT2Km/Qis15+PoH4r3sWIjhp719u6tpdd5vutR9oR4eSoqN8CVwwfBo+3
EA1msMtBSuBadFgP01x/tVmAjzLf+RNJId7ZWlMBoavjC9AWdl59inlM+hPG8YPwRfU+lJlDdHuT
iTsuTbYJQT1xn5C3jrA54Jbxc+MuBmXzPqckMjdmi52R7c7FYTl5EiLFEw2t/g2azUoiyZi9J5UM
Tp/MCmeAM1V0SggJDgjEGVFAjxbG6qmoPlhQS2tn8n/ZjgdPTm8Jj+luMbXmy6J5w8nBhH3Jh3pg
zUjW/AlKX/808bBhZt5V4QBEfufThn5xEZKau6gURp7vtZRE55ggrJos1iIuu98Mr68eEoq1ozYh
QSGKy9PTXUxr7oih+Y1M+xHDg/g1Wc3+AtT929hZby59f/DX+XzSBuKV18BsTmx8au1i9E0e3NGr
K898scLaUx7VD1QUSXBiiBqNTOxNHsmJRn8HL2bN8lqh790xrNLf0TmQMhE4hBHYtfabFvdEaNVt
alc7PlXx3V0r55wlmn0r1qX5ig9Tu8nZ0nBz2fN9bFvTzZB2RHbS4isPMDSa3yaeHbfG4rifIbU1
T2XU6Dapk3l/cpfJfTONrmwPUaS1N17veADrKYh/aEmZLFgX6x6SiAmm/5g4XXrfzNYAPifq6kOd
O14l8yKjxP+Cgsffm127wMfjCN8MY2mS9zUhu1/d7plEN+04mAz+TnQx9OeYScBIHHsZ8YUEawlC
5We0hdqTAQbth7AWlp8gte7w2WTpjgOv30ykDRx9ayhf8RvTZZtX/z2yRPw5R3jQ7YQUkuw4CkTe
BJlzymYDMHkatUUYCz/9aiNRPHskbH3YHWIiO+qJTW8ndofuSsQ76WARtyYe8hOMu+aGfJjqAM6L
LpidE1af1ul3v06aPYWv/0SWUUD4gh2fC38l3GbsiClyzPi2XMf6tkmXBz74t6xzy2/NalSMWQHl
idxi7W6s/oj0mJjpghndTW73wQOGLJvQQoeYm2aKy50zpfUhczTnzq5nl2BA/SsUH/t2zmdvHyQs
QiXNGJIIuHcPaVsXX1bbTMBfO6JDIdMT6UZyyasL7QhmW56nD1qsmXsewuK5IoP47AbaeiGhyA6n
ZYnONu+dHbzR1p4Tfxzh29H3LE5zRsZiSFxJkv1QzgG6hFItvRKXTWd4NSSdJF0b2YhTdriafE92
uymQbapIM4hTvGjbdlExLFTXYwOcbPq5bpIqoudNpZ+zoLCfU21Pv88TGod4DmGEHnsAeEWwn4t4
WtM3Dyc4dSx51RO/4ih6FsWV3JSqed4KmWaodno9YArb0URgPkfUTdz8GpHyRzby1mhZyei0KPtx
3F2Cyqnsb1vvldEFNMw9AcPsB5ZhHNd7NDBxe24jxhtwsOKaJGjuOrd6yMqhHwcCoon1Og5EZSRH
rWtJzNG0ioaGFlWL/0OHkhjdQG03SgxaOSWeBuJ/OjUM+qsne2qi7EvvxKInJA5wT/oMzzIyDBqz
eWGS7+qZs+OG8Dxi4ooGqKrwficY8ssxcqvEvZsHj07pukREApyiKePBtUNJLK1e3czEbZtwZkGB
/XAwqHQOqmNExBeCRjKQ6yVAW5OW/Q+Yuzn5iz1mC+f7T9ydWfugES1agzej7VJi+Z6owyiPGLLT
d8tX932CekFgj73qOcEPRl49bmD6cmU0LjgdpEa+qSlJgEyN1Jso4TB6yWh0v7NnlYIefZnkdmF2
StmKwVOCmf5BlcaEv8k22jZewLGA1XWHA6/pnjZY3eZWCyK7cN1jZPHwax+opeiWT5tRSw1OiN9Z
y2y/+lq3xCEssZr3VINFbQVWeFH9QTkEgZR1nZVs4nc0iVIpy3UuhVww6piRbSOJRP3dNo7ZTGVi
MiWWO9EnORBWBnG1j9isHsrEOyqTW5NWssXGLki2rvXpCnbylL9nmyGpT5NbPue2Ukr8rXu4TXZG
Q07OMMNGVSEXH382Lok3OqN2YdZnkf0UeBwaEbL7XlrzUzSKVvzeB67XZrfsi7HZ7UYmwHp9s8ak
UIx7E5NrjUMHFDs3uYptqKCVd+gAE+UF8wVjcSycui1HF5GH1oWmdWRoELFbc0SRAfQ7x+4abo4Y
0fjSadokE+3ebQSq+nWu7nPQN3tkb5YJI/nYZHfQH/0UWOQPGOaxYGQZ+ZXjcfW4sr141ehKJULi
X9isQ9vcCUIz4Gys04qKPDREOyyw5lWntbHNeUb04WmjCYDv2j0elYt5JBsZeb8mctq3u8qiJsKL
qMw9WxPZUnOYStRyBvVTLaxO08+2LMNqGqhlJFZGUmMSyBNKCvtaOHdZbpP99LPr6F1tF5tNmJ2F
bBu6c2LMWVhOeMmpfaK8JcYvBUDJR7FNvGxYDitGgcy5CX7GZUthKruaUv3wsShW4rAyMBG4paYk
LqV6vrE/Ax2UhMoe/Yye7NOMnQNOOmf2BxCRVzPhNofeDI1uM47sUWY7SPR6V0Bwm99mCGTdx2ZR
FUGKuH9TVnR0pVI+xdQ1SwfB56pHSMj3yMLGal3tc8ayoL/qQGxrVucgycoTttlx/MquLX2vJGh3
Yl4eGPmznhQD1N3ZaunTE46Z2W/JGmfFXerCNz+17MfcJ7WW9C6TfQZq1756T5xm+q45GGKJQyZW
72cnXd1025hx4yWMyvJXjqk8ombRs1BsJu7NP07EOe9PFhSXZFUPcl4PlwSbAGKJ0sVhoNTBLXet
83XyZiP4JhJK6Q/iG+VGv1Uiue2mvTIMVBeoi3Sp6gAnIAdBfW2b/XO5iKh8r01gaESTL8O86LvF
himcksYm5xWbr0JpbKD4yo+DOX9cQzLEUMREXmXX7AevBKma8DlMh9f1vc3zupTNen+JuBbYPs5f
1GTU6ETMkbIVHn29AinV/EA9sXOEVixc1WzLp73pX93/Fg0V/nKKdDk1UnomtUZvj/nFY2BD7Pxi
/egcdBslFnbg+E+bLxvXk9S5qDGQuZBeCjQCBqw5H2Ik0M6rWspg80rX4DYNV3PnTjVQdECMyAsm
5RAo+07+4nAddUTk1qDqUiAB+l7yIxrzIu/UeoRjN3zaaFJtCddC7CKlJKXxI/2Q6jKhbSYfP6Kp
5ZdXNF6g//Lxs5mQyGCfBcOQ0SxnQj/UQuwiF+Bux/4sZT8o+yXAIh1hyySHAO0xp0tdL70au2Xp
JMULFvlT65s7LuDcL/PCuAvuaE4DuKSeF3nmeqQ4X6dezZxh67iMbiFXAlqDsuZRE9SlDiTuo0IM
IJqdUYhUpvwph4IiPv4kui6RnOuOOIR5kE1KaKHO28Yq2U62Mi0KeO+8btPGcrlxp0g+nlPl3fCE
dx0IXCeQkCEGVrwKnKAGkR2zbkDxe8VWtFdQhb3m49Ceo7TqrOEIBUkUxQ3tT79pQ4MgeZ95dEB+
KGxMl1BBRtag23UcuaiKsQ0QIisdlSMQU4TwA4oE+Fi73CpwKJ+3mdjmFbDsVs5zUC/LqhT8gJXU
+6Iq6v5bVxgCv43V2qVNLLY+Lt50MoxF+pl0IJQcGTVDF2MgXSc/NXQU8HJ6XlA+PrnXR45WdPJB
i6SLAipmAyrtnlc19ObX3FxScA/lAQT8ICuA+joNi5Ahcqx0xeVUDy+mZC7WcEt6hRkkKjzgKNbK
A+wClETUZ/QcYOtuBAxhPtp6lcTZvb5KH3fJ4Lk4jBpbygOyA2KIHoiFYGt6iK1k9vLDFg2wIVcC
HyaH+TkD3lUECHyvd/J2GasbukrG3oru41SbVzRBkJVF87Uz0FIdBXko43JgfG7zLbZKx1LnPy01
z+o/CP24Xl5XuVocC8GlnQdIjcqj63Upx0q3W7nqbv7sDXKg0DWpUkDA+5GCrO0A5m0mpXIOZSb/
TAytvEMzMqT5Uzp78jFbt1feaMf0hEPYahnsJ5iXXYY+EKgXl0tyxfkOdjBhJd9kEtscepMJMfiU
A3dTDfw3ssXmXtM6CKcYoxRVddPl1Oj7uXgsW2fr8pTnMNisB0HRRz5cleFfwPDMI5h/F4tyhR+X
Z8VAi34Gyy9LAz2KGfj1CCY5RJULYYwMj57qCOvZjI1a2685oi46zqgSS5KWrmX0Ji3EwEqgzmXU
rNTrDj/teeRBcV4MlbDUULTwwZSZRT0RxwCLl3OrYY7gE2yGcKcr5bB6IQ6HOWS22LnZvue5c2Up
qNKWJkzLCVSKTNEuHRfZds20tSkH8Yh5JL+pj1oA8qEfRMwYwhQj2NX4XlGOUZXJ20aJyPxClzfZ
dlyBjMs7BXGBvA3nqJd3rz6xnJB824Eo0Q9zW08EvKpnG610qbVYaEZOR8/S10ogW7QyCKzbNbPt
PODdXzcgHbzJy7bspwq8uYksiVaQJuJtm7QADO6MQ4VxmvmH2pHGopP6tD5Leo6Zeshv9zSRaOq7
sycmgF25BxfDI4GFZ1wE0YZAakk82BZsTXnp+fKSjbAFaJVKhLCpdTwlb/AXS66624zVXki2wfuo
Hm0KUol/WD5ytiUbJZJc2wcdKCESTmV4LzKQLc5BESwRNNh1iOjKmoxLfa2+N3WgVluEB90mqcHK
dxxA8PFl1IFWl1yAQpFjpP7KVLIgxbMxFUvg59lUysm47eTJ1+2ZftMOqTkl1NpBxQAtMEheFBGP
PKoXuniDRir1GqDc3OmACat6FzPZoo1Py0mHoqdktOo8WL0vT7rSNrV+LFFbSl0dq5J7e5AH7J14
q0DhJbY/0T6Qp2jTaCGelQ9ooyMgmdQB344dsB3qpmg6/E3Z6SeMXCk4gBTJy7VShv9EyX9buO1U
UOg2Nd7vp4pOfeS+nmkBbIJLJSNMgP5wijatl5LwAPqXl7p6DriqoUGP8hprta5SsNRZjTz2+jJL
FIY8mFKwopzv6AjlUhtgqOB4x6aQO7Etx200PNlHAWAnuSFrCzACkCvtDWDF4zDLk7GwRPNigg42
r7JhzzdOxrbpXR3UEnwIRWMYFElgIGuD15TbNflZrjXMVi2OwYRY7yDxwQjj+miKOyQ3SmTN/gtd
C5kqcvHvrxWbatrElk8Hc+/QHfQINeVxw7lhMyrZChu6odS4bCFGXE3G02xKJY8qdrdHN/GUVJm2
clk1CRFKlGFKWIqWnOq+oavBBeNeWyNKh7gBYlQV1V3VwaWq9GO7llLITK0UeTaMNb1RyptIuzFU
khUkR/Y/mzJmey4wart2y9S1vh07LbFmubZdy/HtjlO15owkhO+xoSg2NQiKDyldVeVTBAKt+UBm
zpbfYyGTp1e1u/SU4G3aZIpxsiUO6HU+VhR4eaetHe7pZMgfwPDo67Rv9DkwqHrkdobUcClYU6U2
MwUpu9n8adbq14tEjunglZD+yqcp5DVZxhrI2+WTSfXnHCuTNXEeGVzmSqPIg3yRBOmYWKK3jSGy
+bTdtpfru9oK+GqV3w41Pgr5OE+aXJ51z72K+b05Ssz53qed6Np7V4U4Gia1vHPYAECbInKTiG4L
EKEKsi5R/S+1AdJmhAP3xLwYxGkzcJ6Evz1Eys6UnuefxI0/xjogWrvedEqUiM5IHqLOyrFJVsz3
kK1WR4Dlkknw0xGshETsxWStv8mKpP+aX/mp81F6RG5TdonqcthamCQaLiCyCCTAaVpeNW9by6WO
s94zCUGY9VPiavJ5uOn31IWssNVkmfUcPOBS8pwozx51ooNk3tK6bgNItXi7u/uS5Vs8YYgol09F
A0Pe3ynF6tq2Ujy7OXS2p6OKRNmiGDYgXdqwTTGO6BjXdrwx6pJa5YSvrh0JhdFiKfvc1j1vElJj
uFG4GsWT2eR+9bVGi3FFcpdv/RTBpk6Wle0ob9Vtq2S5kywbhMpC2RarDdW1eR0qVbkJx5e0swRx
CwWVqfeS7UE0leV3PEhxstUhkgX5iYDISXuB4fhJP0OJiXJ6TNun7YIU1/enTS7LZFl+odhdZr0N
SRHwjeVAj04SvAukRNyXStXrys0/h0/Bw0ie4qqjN8aptsBQ8q24ibFpnZS4XrUFNrWmuom8jNY/
m9LGlmVGq7sSXoSbX76qV1aMdw6bzLlpWMp4UHdXk83mkKNfuvJ1nbWVl8JWmIwKg7OqSgoRrhQR
S/SJfE3dH/gHnSprNvuFRnimx0SszwAw7JUtJFqhipnnyek9SsdtL7lpylV9YFy3+MOAnDA+Jo1h
9/kLy50szAFIyAPu67Y8pcbCYIRmKDmafoTKw8PLuq3jSYE5h1/sMQnSlVAsjs2BbduyiK5zgtjE
DrmbXNw3Gfp2U3gxjMKPgJ4ud98meI4U/7JT0tC2ShaPOzO3upy6SgloFSFs05cHcxcPx9LvcRcy
d7qWolvLeVPd4/QKOIWJqvp8ReWZVPOwUqLLjVUw4V6w9b2Yqm4Z37SEJi87Sr8yjPlmNQiQIdbC
LYthva+R/c/OA3YxsHqyV7pGdZH8mFudGurk5ZWZPfc56ho3TEx3dHwsTkY86GHvwYfYOXSRh2Gf
uf3S/IjNWozzAa/kmj+w1TaKg1vThRt+7aCK2v7BxPACH9lZV8s71hHNoXAdvdo9yG6Ucd9lIMtu
xwZRVBIGBTvxxyUZB+tSLZUo3iouo98djbHuW+EOwXgCHr0y18zKxaUdj3TqRkzN8EWvm1Y84IqL
yjAa+XyoqCwU3YL7DpqZcwS3YIf0/JLhcW65tk6lGS16WAt9Wm9NiDeHXGQminphetQFMcsvchM7
EMuux4s9HPRpRv9ldcl00zqjK+jUsL8z7qq1qiYMXnXmngD3BJCNzHUSt35arHp7srug78Vu8IkA
S092MWnkyKVCG+418geKZY82F0X/LmUEOGs7p4qm3CLqS68sj2mtBv9wP6zttCB18rNuJJcLYZk9
70VKplC2S0ltR7+dsD64B53bwML2buvOXYTM2BQ7LclHL7iBgpX27s4aDX1eDyMzq+lTIdyyfRdO
haolGBNnusWvOogTZGqzIoyt0M8p4AtQ5bhdPtUQletLQ8fTvg+KTmi3joDx+c1nUa6/1brrZvRA
NZzkX8sVvVN+TIZ5tMddh8y8pjMMk+DDLSZmTvQwfsWGwvhq52w4sau6mUtESuodHtxJT6/RXdPd
NHiW+OqslFfS4jbTbdvieVTj0DPiWLtDGWO6j4hkODK71g4WYZGEkTOLIlSAIVS6lI59jiW+d9kx
15SMBbUsa4hYWFc38fdWKKsSX7kQUqwb468+nXY2B6pEErG0BIaKEmuqECcFmVFq6hmURX6v5MTq
RTI1v2T1kx4G9SqGsXp8J9KbmOpss4ystCafO4z7IFoOSqS8PXBUy1ONSCOoVte1GXYYF6uHkl7f
Dxhc+SYekBUiacx1dT5HY9Pq/qfZXivNP+a9wfAiTT25RVoNlH4/OvKoBDLiayH6X3s2WRzNRsPq
1uG9EK997UfVR9rnbvR9IiQdg6Q+6uVTX/Q29IdOehvVt122vtP1r5S6Pl2mlA6zU+i9yTCoK948
nmTLUdBdHHwQllo8Wwc4y7I/kSvoU3qtSmK+pImGg3jmtLpzhqz2w2XukWZGukno3KfGGOICRzHT
aHJ3BoftREdCrzF1lBS4bz+5VhWtXwYKDxNpB0LKcY8zjH7B0epznCHvZmFmhhaKrkgh3z17HS/v
NWekPkYw3ibtwPKn4aVcEhFAd0/TmNzGfVOP4NbnUnfq49A2bbNDNGVqWNlI5Hyo56BB/LRMcUYJ
4Pj5CahXe3L6KSnCoF+QJ0Ee8AKE64n5kutaoz90OKwOo9PMjIyK4rcc8+obNPr8LEx/+MbDp68P
3qozgA2cCO/OkvCmhZf0tzQRwfe0Yz39GFN6cGf2deI5oYv5UGajdeNn43gcpoAbsae/bH+vCfCt
Dh3ZjG2YjMX8rbWRlO381ZzS/dQN9UcT15BgFjRAB/zj3kuLWfkWxqt9B2rDYvA7ZclyMp2yeXCd
OftALt58YnUrOMuZnQCHLK3PSd1qZy9inccxuoxnszAmXN9ssvWvyKJZ1Ypa9L9Sy8c3HSe/aHeR
GCzvEKP1vJh0v7/jvJhvAM0mqD7aACkCIwgOXl535gcjiNy5N9nmVQCXpszYJwy0m13bpnTIDXd0
w9ij0tuljLXci+OsaY7JxY8zxGBm97FWJQqk2HQtSHDM79BRFKBCFhMjlpnpzT0cKKbFlVeY+SFj
g8TcrhEXr0ytQ2ZY010WxcYXXxfeV/hG6bc0yYcblI/Wp2k2uMoCNzoFtamjXyrsG3Pqcn/f07ef
d6YetTcAMcRvPNt4MoyYln7TDLs6JTH3HVu9zwPK+y8R+yECmafssdKD8tSbfRA6jj6fLGIkvpql
mbxFqePunSBPT5O2Rs9JhnbHm8yCSexgznvAK81DZVssqamWjAcUdmUTWqWXfp+FZrx0fpfMx3zU
229oX2fvgLKRBqCdaGO9q/OYlSWC0LlvWnyQpDyBuC60vH7w+7ntjvpgluVhDCoLoamejiE28ek9
C9iLHaq40/emHY0IQ2b7NgM6fe/wjL9d4wHdYLI4L0bVFKchi8hOJ3riAsovRhPZT1N0Qbs5xEfW
JfHiD0t8B8i28481FdzTFKfTd7PuY3Zvo89E3srqrj3wRawXSwZ/PuozAUhMojNf39fQnu95W0yr
cbSemrEvvxUa+OzXzB8JveZfnHw5H/g95Zn5Xml6FZ11bXSHz8GCmMm596fZw1HI9nsN3FfH5wzN
+V7+ShqHJAIg6EWwzgAVk5M2JOZAv0ZEhnVcF1rB+Cz7cv6EHyrv780JC8kFeU5tXOij5cbHshCs
ke39YPKdtxifRTbsPIO7jbXFpGXcH2YSpMtPum6WcJlQjJJBUR7yRXOD1cICSFhf9ikl4QIlUc+O
hnrwBkQPz/eiXaZDWUWDdz/rmc4kWui6fjctMaPdasTHGppLuj4KICfeTs+d7jHNAjzu5HKYSdAi
UESStst0BuznBTudIByFWdEBcFuPYWaIG/3CZVBYj9lQOOsWnPgf3+b/F/8QW5hL98//5M/fRE23
Jk76v/zxn6+i5H//Kf/Nf/3On//FP+/Tb63o0Av8y98Kf4iH9/JH99df+tMr8+7bpzu89+9/+sOx
ksH2T8OPdnn+QfhGf/0UfA/5m//XH/7tx/VVXpf6xz9++UYWcy9fLU5F9cv2o8v3f/yCA/MPmmr5
+tsP5Rf4xy8vaRW/16L98T/+zY/3rv/HL1QJfyfhD0+JSwPOZwb3y98Q8V1/Yv39GpoM+M2XO2yY
IJVo+4R/9Heb/pYfgLzxISKyLfrlb53ARiB/ZLguLpVA/tfFu2b88vO7/+kc/vc5/Vs1lI8irfru
H79Yf8Gx8bHQbss3Z97jug6X0p8tFmUOADpttSr0y0fUA28jHZ+gS5YQ48JReHmxt7RMuxvSrDja
2Ah2QPk/0+/dR2uTfI9b9+yK4vdKk8k2jbPXk0nakt1TxkZ2z5zyTnj2mdr2WKeTviMvfF+RVn/A
7bFH07fvHGChsV4dBKqu3bR6F00rjpPT2QfCITFEaA4isOqR+JmHRfNBevvxbZzrrOdOubdwwe+9
1uM1LPspK7yT6Q0H+a44gx6LSDuuTn+Pz2oPt3jfOOCj2+CgGe5ja3X1yS3EC/NHkoXj4WDn1i4a
6kdmZWg7nT1l0VdSvM55iRDH44vHUCndBdQRoPBMPGq+HcbWc6/1yC3rx9nk11AQC+7O2X4WGNuI
kIxe9dyqwqY1gPCSlnNpZ/cCS40npMa0MyUXq5xiniK6sAmXFkHYDR9C/8j5KsSl3oEzPiQS+Qp9
pnT3vJ+el/dMFs62Zp8dPgZty4dmbUPXrlk0xkPfF2Eh9usah7pn8FRbXqgqUWsFxT6Iui8T4Z+7
JF1fcq3cYwe5Typ2JMD39iUHdNUjSHyEa2g0S2ztV52TwSdyJuONpgEQ92eCUyvxrHNCE396a4wn
GvQo+sdDkDqh2zq3OCqRdApqo+9NMn4taC4jaSbVrnXOuc976mzKgu5LW5V7+l0vGopiYyyOs4ei
nKuiNzjT9FuwU2nHMnfOZYLHrsrG+2aovqILJ2nbLDHImRe0VXvp0YXNcHIWd5838UmgNRDe/Nb4
Oa2R7MNbgtek19+u101h82r8jie3iihom9R5qhz3NBg1oyWqpTMOdpqgfEq+LdHlb30bvBZiDvMI
g4FphQybw6YjHdMc7ytvuvXFr2ZahwEFxEhAFHcASNtLmSYhtIDbrll1phxNmC1OmLOU++16nALa
O371MmK1dsr4OLX1feIW0NnS73YVw2Kzyd81su+16Z7y4ZmQhMMqktsqk03E1r9kNrFrS2rfpq4n
YMW7FEnEXB6GnPqpzLyvZWIvzzaJ4BdCIe7KofFe1qrx7ip+FmD63OWL8G6paNhS6qkDfX1ITsRW
JyeCuc09WzWGAxB9Dt3QRCesyr/VMb+Gd5rUcvnD1s4lGT9/TAhxDNE6JAgZ667frfqccCrQWdHX
/YL6/0c/WmB+Pfux4saBVDF3x2yOl+c+o2CRH2ihxXVhwM9VQMLsfhqr392qZJ3RLfdWC7h38ZdS
9hooxjNcCHsIUcWt3/dVaBNZjDK7Emc3EsmJzbUWphUxTUPvlTttjg5+NYqzBRfnMbYN7yX1qwbB
rnvw5+CEHuqQ+2uo12gD2vSk5+KrG3S3pYWuu4q+1PiUEDhg5wiOHiLHuB1v2cPt/vC02FbkP67A
//sCjMESFCfhSazof16AtRRfDpMrEUYa97z/jJd0l7gfnigpQ2YOQ/7MY36na0hJA+Pfvvuf7T9q
/SfXILDgctKDkA+hPwbZoHUYPVJrREhuXFgG9Q0jj3E/1FCvEq5TQDe7JEw76yhXV1xWp2Q10nO7
9h2VsECbNjc3MhCUWAUqrVjPf8/zAVFxoL+Ow9HRmlfPzRGirN5DOtihfJXMxEhXvtJkvHHi6cmd
0y+1boLn0ardGBUUasVRPob0CoG2Xlcvni5OMLlu5LLcF/6lR9lSxMUBcNzF4blE7fdeFhDiRnNn
c/PKG2ftvUtlxLf1GN9GZJ+gNmOv6J67ZoTomnybvM/+uI/TYidzJfKYoLj5mWtsh+1DdjU+YssO
QYHRXygf3czd0+tC2IMcvzR3qWFQYjrh0M1v9SRemFz+zj7rwbSch3h2H6zYuwsiyB0t7RKw9fqh
Sd093hJiTxk0Bta571OsKfNnlq3L2PhBjg8oiX6vXR/SEQtySoSNw1qMqHcq2FrVL/IL0bA6efYN
Lfx515XlHelTv3miOjvBUazOA0L8m9p6+tcX6J89mOoCcbFh4trgzuBK+fMFwqbLCQZnEWE2tPOO
nEaU6D6YITc46cL4+Ndv9hf7rXo3DJ8BbwQEz3P+gj/WO4LS4tUXoSu8BxwNrHoYrZMpeUIgxD1Y
D2HTuCfN1vH/xqhSTnP0777x9Sv9NwTu54eAeMzuMKAhKg/JH7jcqLbsitwDEU6Y85oqPTPc3CFG
oaoI+QHLECBLTqh8nDXz21gUey+zjoXGtqZ3pw9MMSc29mGhmYfIk+nxNAWhMrf8nRW54VR3R9eO
6IOzXrnaJdH0B2Akj0k3nWWB0PSEAzGHeDetL+Mc4aCz9q5G33as2Ddar5F5o7XOnvAsuxe4Qr7b
9keQ6o+6M4Xsjg9w+/+NLfovOY7qkASOCZqODFN5Kfz5kIBEMpNRFyIcNAPHrX6B97Kf3YEn27pn
b3NcrfgUF7dd8mtn0GKdy725PnrWcpjgbCzp7exGFGMVMRP22WvKu85IdC7tKhQxC930vdemZ+tx
BT1oz/pDvY7PSz8e/vXVZf5v1zKQTkpnYjD/J15xClif4KrzLeZqlzXibv7/1J3JcuRItmS/CCUw
zNgC8JlO5xgkYwMhgyRGw2yYvr6PZ1aXZGZ1v3y1edK9qUVlBMPpDgeu6VU9ulg7w5JvxPg3fTnu
K3P8EBNVJfbTZC+3uqPt9Y4ZdjDeUSm5C+RzuatTY9/07qPRDbfzyMwpxoPRukQcVVRNKurT5PRf
v/C/MEb/+fYjfCB7+ETTxRWb+Icrkt7qrCLxWu/QYz4WLYUNRoGrtyJHT0ig41RiEi43w2LtU1+P
xDRcWuqpqkVfsWdCKijX325uTU+BMkPG3zxGzD8zUP/363NsniSQ51ho/uX1la3pdLTX7+aMjR0j
scDgGPh58zOdqxB2wI0pKu7BLuKHRZeX2KHmh+idgcq4n6/mrT+Zz06vs3SmO466yv5BFcTQDZYa
VXuPlhIQ6v0hpLUr9HLDw+zgUG2yOChm7hhVxJPq2ry3RE8XSxwh7vwazXRvp59/80lcH8d/vTf4
LmYu1+KJTanpn3/T0lnjgshDvaOu6/46jWGO3xvxDY06W6mX0ZI7+zGbztcnyrIY+zXpHv/mJfwf
r2KXs4dpeswN3l+As3ZDOGvB4LljUxg2unfgbsp2+eM6ZdObfIKtteEo8okzHKdNEmBUfbXxTCtL
fl+nbJqbN3/zkq6/9Z/fFQuxwkVPglekAwL887uCUEkLBwg5DjI3q9s+xLl153bO1mrqO7fOPlvF
R10Mt27pbgrr8jf/+r9/JvzrfBpAQ3kRhnX973/4dkwE4LWls7n6GDxd7a3un+2KCZIWeyTSe86p
ntHtV14LXVwn/Py3//UL+K0t+N9+/T+8gL/cHVsjmWXLUnVXrBiEZR9anr0jKMfdnGY17bdppnKM
wKuZ6PP+UIz9pjPepMPxa132yp7xFF5Wvs98ZXZd9+t614eHT/oA9EhBsWbT77CuhEvv3sYda3Dm
JS/nqDvZIUOw/zuu839M6/l/UMaxuCT/VV38bypOmL5zI/hdD7qKPtc//bt+Y5j/AG7u80WzyURQ
gMBn+0/9xkSlYV6H2YrAo1//yj/lG/6OBZCEv0aunqelzgX5T/nG/YdFjS5SkG5cH0M6s8V/IN/8
Ls/84crj3GDbLCb4ocBOEYv+Mi8RLlEWV95RUZEEaMITsZwOHXV/DU2lqQi9wpCaHpTeIIsnkxbC
+yxmJl2BVlOGHLdFiHq6+k++SNjGAdFsHJYF5lKcVlXN+qmu8vbBcDGhEWbEf7vl8GnHQbkCY14Q
HGTWbPuuMrrnVCh/oFwBBwwJWeKbrPsasvNNMJRYpJcQ02x9snNstv0BIjgSUm6unRbNtNDvLYpv
SXyXbTFQv2pNWZASQr6DKN7tkHoV/mlL3/UZsYPdhGRAXh7iirKqJXIKDpZC1npyOyNk6bcWI0xM
9KIy9JvK0YrXdax9uS9KpIVXryrT92RoVgjSw7gy1lXGnWNY/cZfOr/ubhvXXqOujJ8VVoHGC3Cj
db1N5hI424vJj4gK4qTmA7PhSrisIIn72nUO9TAh9tuHXKKMXx03Jta/sBpUi4pTu9JOAXBJ81J1
qZc+kBNQBHyxV1TN50wK84tQtX4tzgH2P0ejXlnJY5L6JPFtrbMqDuBdvWwX7IiQ0efpU+ieMNeo
6OqPtHWX76FcrJYcLOsae0My1LlYC8viPsZVGjis4LMtySd15ii95hdIK3Mf0PliXOg9ijU6cVMN
o1tSieXZY//+ldOf19yXsZN2rLeHyfU2Bs3cTy2MkWOnLW6kL56z160xu8eWXOwncjysicGqwWvr
5w1IYhYAywS4gIQfqP95y5ozqehzb3yHOuOpiOea9w83/ze4udq6KtwUHLZBSjX8ULJacnXizlTO
qBF8MdvAcKE6dBEBFXtdQ4xtbfwrK1AzB3B+eIEa3t5EQiBRtsWDZsYK750G+B8iorp0Xg4J+OWe
aufJ0U7UAclyN8eOd2fEg6OO65zn6dGhvC0mDDWokUFODR2wYMxzexd8cHVY0Tffh2n9TkFmbYmU
VlGpu+rRX0p15+YMf+xJVy3UG6e5WaRMbzUpe/A1V8uK8jt5iyOE0/wcr9o5TjW3246luTwu5Lu6
DWbYbj+LerxP0ma5kPuwgacCqrv1+laRca8E5+zeqIpI0u33Q5Aw3RspcRc46HwzNv0itZ2FBcAK
LBLQj0btK75JQ9oemtaw7hEpm/ekSpy3mCuMJlBXY1lN+rmpA0bF1SYkkWhLgGJoNgfbpFkz8rIi
1QJ2mkyNGSYo7San9u/Fie30aV5a65atXwmyFjppPxwWI+1l+zyoCZ7DJ+69/IqhiAcrdaXGYl3j
SzWFfD3bYfzFzcEiCRIvbev6nAxMEpQJ6etZcZlyUi6IC+38rpo9QfS1hd2xSZl315+Mf/1knNIe
FsSj3+ejQBfwU+e6X9JyY93Ec7fWksBBXynW4d1kjmTjNYCNaR71koX5Daa+vInpN6u9sYMm5Q8T
SKS5JFkkT7GnWjEEntPyYA8mMQ/WtqPYjS3ybE7W1RZdIajOLm8+J3e9AGKm8zLP5tTb0/RDEo5f
TMaAzhVGYDdpqaNM9Zohg6Qhw4uZ0YhNkoPVmD7XCXopi00Dz+y75Sd99cMfVOW8raVVF0+eQWsi
EqWCRuSzhu7OTtyv2can5R1ZuZ5Upe66dIaMlXd5Dem5mGREQpE1UtzZzrtC+E64V7funlnB2g20
YAd1rcufKR9uYPuYXCbefeoqy+ZojiVknqWawyotZRY4Mi+22OAwChs2nYUGP+i82m13BBnhPaT0
X0fLuDqbLjM7AvUg07Wdr/Rq785T/2aaiLSyIzIQaOZ6nVhKuc3USBZD7yuxm6Vf/mD76F6Sgah3
oNe6vzFqUDDmwPpRpq7Fbq7ULspppnCi3XB/9V3tFswvB72ZMpL6y2z/HBcFWBdjU0Qp3Rrpfi/3
XTpC6+CurrGbWJenorNT2uRLe9gAtzAhPsiSTJsxGztYvxzQcdn4W8vs8l1mpOLZLuTDSrkkzCip
jo3SvynKEk9uY7om8I1rOrTrzINP6dKPksFfnhbe6x311B+DKNruZ5pwQz4q9v3tJ0iIvj7jzwPT
UuSEpwPHdfsfM8DGPCxqnrlvVDh6dRZVVV2xTbWlFZ/Z51nJZ4Ex+h2uhqG9OjPe+Ruc85W3Beer
xRFfECMyJy4ZdqqGO4bYZaEyWFlf3c/u0uwIMZQLOhZZddixsw6k0BLtNctXQfijZoq2R9JX5xIE
VBWJgntqK5dhlxv9wqZ5IP+Z0AUYtr5c7jCVWevGrJSOGasvcv+Aaax0ClQ7D7ikrBFeoaxCxhjb
XWmCt7TViv41WUYe0AGb30u4n1ihCudh6FZWN33hJ8grwmC7iUDLiVuzyVLOGshshcNlG2ug2BAP
luJxplzVCVWcDu+jA7wvwe3K4ybI8RKsv/rUTtPbuEgmd7tICHK7OMuWk0mh3Y1swBqSQshQ/l0t
/V5WK8HMu1aY7LlDKlS+3wbI/2iG/u8tQy/NV/U4dF9fw/m9+f9gIypc5If/+yx9W3fT+/LHafq3
v/D7OG2yv7yO06gYUPaoAOJw+/s4bbEMdQ3EA2KRgOSZa/81T7viHyw6DU94Dt55gUj+r3nadv/h
G9CnWJdahMr1/2wdion1z/0B5GdcOjgQjjG9OEAPnb8oLYboVxpzmGTJtWcFRlqgplGz6Nm9x3OJ
qpvFNrtdbOsD1ihozd4u92cdfhMDD02TWDucrWeu1bfdZTx7CVj4eRSrTnRBkfb2eEwabbUDnFO2
yR+HjAA7bNLfVeP6D1iqy9tksLlzaz0NzqHi7lDuvThPJpBafe9EfEXt17H3x+acDQNQxLZh8OEf
griZvmpaVj4y3FkyWHyy1tuxmJfitiNcMB9sQcBwC5wteQd7gosEYJ6T7qmwZhYvlnJt92TBkbcJ
NsIrsmxMvo/20NnN3rcT7cuf7cyNsJIv/bHRLflstw7rVK/xaVBGd+SH2GQZjkVbKACzljt+guo0
fkmlJoMdUDG7gaM58XOcNWKvOrfSAsxT8gpcIl0cibi9kmUoNxmw1Vfs55xCTXt9vfa9CD3PqwhX
8OQEesduPKLvFHnWyptWYnTJ/CI09X4xzy1pMu4IfKef3JJfdJtM83I0PB6Rm6yd/C+dPVEXTKPl
JehVvt7tW24+krM3nwfLAz1xisB0qmJLYTSL0QrA281q+Aom6zTekShuiOdqrP8R6UvL2RuafzdD
UGFNV5fb2NT3TWue2mr9pEbnyvRVJPlYeqfOmALrmovtsnQ7jZPXRptUuzc6bMaBRpG8nvv5Dd6a
8eDO/tF1fvnKvCDYYUKKY16T0vcV7ovjTCYirLEq7zrfO3JyDdtK/OxYC0x8+7ZG86s2FpqE6QDF
vrvJobsHGR3FR12bxtPChoaZtPTaIOk5fZAgTq6l5OP8gBev2OGZL3eOs4wfhADT96mtonnyf7qt
IX9KL2bcsxieqojDsgzmuvA+MoKa25FGtje77y+Z1Wg32JLwCuNCv9TUQD9g8qFhYMpN+8NI0iI5
eIMRn2mWGj8HqYkhMqoGjh78Gu1u0rLkDtSIezBthYJZO7HJTX/OKQ4ui20iWysQY+OFrppvXNMz
nmywJxvoMW9V47ybk3ksM2Xclap/qSpxE69jt1N1mW3rbsSNSlGyeSIqatKnqcKZSPPHSLHhBTcz
LcxeN/0YRCk2tKm84+sx7zpBO0Pgac3WT5zBoUGC4SOSVln/zLK0PmIqz9st8rjKb9NU5dOu4xeF
4izkT0tpLWfffnExFMf5HJ+sbBoIaIPD1aNMN2BSpfQkQkoeZhBgtaeVuACGvujDhUWpv78Wf4En
w2PPHJbXyt43k5342xr53Y58aoI/iTilSRJQ4lKfWwsGYtR1Q17dD63ufidz19WHJgMUJ6rrkZfL
pH3F2Q4GCO/GLK9wInfeDatMvJNKS2HsKY4WvUaLHBDkywJNKztxYhnjTeu5ef2p+41Gq1tGsBQC
E75CN9QmzZSRJvO2oPTXK9xh59idj784S3rvIxGc3TKiYGO3eJuYOcV94ViJLGeMXWPfTPYKijTO
XM/ee0tm6PtFCGhI7vVMJOm6JBTa4y6JZ4Eje4lt08deUZviDt+9P77EM8arVw1IDREtsByL82zi
0FA/aijF2NsZtTj2L1w/wUC6af3UwE5AcZgZK9s9PLZEOJDFKq/e2JVt94fY82vKsvOVezYrp2ma
o2FWYv4hvDp2Ql/gab3lmdQRaB+V7Fg6G6nxcu1gKFlb4yPm1YI7wozQjtNDZ9ZTqra4drmN7fB3
LjmLz8KYznxEYuDbImfzgyq6wdMCLGVyfBhqEvW3VZWb1aaLO63+yvzVQNcEfRHP+yHjIgkrFJj6
xCBNCS/9ucqvdvnQDvJAiiB9bfEMlDdxU3ni2He6Sm7zqW2svVmq8dqj0Nb6s5drnU8RhtVVt+RF
M+NJg8SDkJ3QRXrklmVbL75WuxyNPeJ8QT7P+HWo5qi06if1xGZuIk8upvdR2V6+XmATcQiFr5Ly
ec4Ci66JW66/wFQbEi1oVNuuO2cBVrppgXViZWASs2BXUM4SF5GuT61fR2NS2yt+WtMqjQ1uOW9p
OPlmBfbRJfGmeD84xZDeDpIH4ZdlEps+Ax8Yy+Nkcju5tdppsbfC4wtNm4Izd4ax4ftr5t9m7PVJ
F43mkgEpA4CcREbsyNsRdvmAXlvrxEkLuK1YO7BB4xqOZ1c+47/sjFf66Ov4QrSSzAVYAviCXlBR
CcJxKk8tHvcNfr3h7Od9558LHmdJsEgq330kGJ7HRTABhHSeYieTJTcztr08ncorxioAZqCa3Vz4
+YzlSFnGvobwYx2KeraXG0evfcK4jigJxZRkw8NaMyEPo7qDnG7bwtaevHU04wvSX4Le7a5jcstW
HdHZauvk0VWO+EGTz1k3T6s7b2LmdM/WUuQtPURtfuvq6ROTcAYJJN811biZBW4mOEkbjNWh14yb
kSW1lRUHpA0j0PQ+Wux+k/DAZTN67ySgDb1N0nYblAGI2u3tyLuaWbcYQMSuvUYQV9t4sHkihO2o
Qj3OD5NDse20skTkdtpO6Y4UC2qAfge4/ttIiWNbsXfxseSG65zuYQgiQQyzFazpeKnT9mmO3b0v
+9emaF4xbq738WA8rJOrHfhOsbpFETqSlMTjwT3waHbFEeflYVrjV7dlJZX3LwteBG/gJG/XNgVf
3KLKNA7ndT04Vn+M0+l1pJg5HYbkzu4Xm3Qq2GS/wDFQiHsXou1pipdha8GfoyvY32U4BjrvIZ/k
j2W05X5kN/Hd1e4nke8UN9u1qSgjpFtYfXluKJcBCZXRE+/6SbvJu+YkS6PbtUg6oZ9VznOKETss
ta66GyizhmiBoQj+NY9zQil7fLUimmyzOSFHXCmYuqm2y9ifYt055EUZadhfil7c63iIxFofJ1ym
vQJNlvsV3yeTVC7M6kNuJ5cWvz7f1suQkRA2rGT6yak+3iQkuMJ0xM2N0KlFdhsfcYaXASCMp+zq
XZ/cn65qz6P7jY2xPZFKT7aOHPSw69szDMXhAiKs3qzFBGmNY+6210kQUIEiN5rC5ZEDOdiBc4Z8
cT2zQ8vimR23j5ozzYclF6/zqsV38WKV22kuevbxybPVWKdFyCVCks5oaanuHY0z5zhPdOKkvDl9
5eGioUUUD3rKbmyMtKx/qS2W7ovmf3YycwILcTbwCEpE3E6X0LUgSOqOGjaWrl68Zc4w5MkSJUFP
zi3zW9gJ6y0Gh3qtSzciUnD7tu7yF5/fnvYMTrzmMzEtCl0y63VwskglGIlAWAf+1V5FmAqCk/mD
pN2xLYyVSwUPt1RGue/RFm/WeJy3VppdRoxoZ0IOUS3M6+yVHzNolqHdieEJBxDOw2F6qsekemIS
DI0cp6QhPwBorjdt7G7sRgCvAGpY1UiUhqFOHpjBQKvb5WyveJYzXslNqTzv1CewUbO0ESirvpmA
kkPax6hkPUIBuxbTlOfB4N1M6/Q5M2TzJpYGoHOvDgvow9PK6T8S3npqrAxhJzc2mpN8D6nJODXW
4oKcA1Y8hRDqGY64Vd50pzXGjEnbkc/WiOqkxV3/FVcw+hDntchsveo0pB2DL8TPMikE3H2EXujE
bVBYCXOvbxefSq/bXSqG+WpIH94lcIlwwJYO3DJL72cp0q3ju0/oUbwbbf4gUh6ahjblGzx5d4T4
XkYXLTwEKuPucjlYgSlVstW1wn/gBArAasbmZaXNbdn31kn5hseuvVyJvfQHEH27wtMP2azDB/IA
JldiqGCjMXZnRn3XdxI2r9TjnleMD76JnW08GulL28IXBFcz4BePm4XxjgfoQk/QdOsmjvaW2Cb2
UFuZG7YfmADZ8QasVVVgIkxGFaHEE6y1+rDapCmKNGv39gwwuCdXGVZr86MtPMHDyKBXQ4Kchapd
k9sq2+6ypnbxaiUihVrR2PcGgL7LgvWcrcS4zVqW8VY1Z49GrxCdGO82nWZOFzGnkg8jh9iWGuOG
0L6/743Y+MFGP33kI+TZmGPV30Mm5QShKxHk1829vhq3dPDNfCT1I/RqJM+el/xC5dM4g78xsk02
jOkunevxK6t7ji8Z2aOC1O8JqkwCFBAXlubjn02vn01NXdq5Lar43vK474rG2LhZ+kaTCJ4HAkOf
8TSQo57QsZ2k/WT1QfKF53DoZnGxNZxsBns1xGHduwDCvSl/ismsXBZH6lvdy+UNNIeCe6FKXoza
/WH1Dh4JfPqvhTGUD4Ms09DJ6CYKmtIlEdMuU87dT3HXf1hQ6rh4gDHkXynXVwM9n1FxF/cabIVb
Fg9msV3hT60IrH41MXVX5aC725XwlxHIMra7DZ1wU8nQKVdvO2V9T3p67PQ3bi/tvsla1YRNSwH7
Z0u2Dyixfeq4C27NCowbt43+dZ25562s9bPJJbTYj4K88KjGbTyrl8lulyibWfNZvlo3o/K3HnNd
QMGMhAhLS+TUT+U9RaKMQb4L9UXEBy7HDuwyuN6gJwR6W0miOtwVjX6j5Tbc/9ILiBkECoh7YLhI
42M/orHiMRdbEsv4i4drUmWJvUA12StpbFRZvdOCxOF9nHLX2tYKNMHQTt2Hj2Z4M1dzGYqaUL6A
m+IA06zUeenLW8L5NylpMlbgVjcCbKynXeOyZELtL7CBcagxWQDh4E4VtknWBkPvrkmkW2UWOULY
m7ic1zvYn3h91i5QprWc03m4MaqU0bfZ5XNFXPsaYlLmOISaX1luMHYm6BY38Uqq6vPJ3S2l4TwC
vUZs9hszFISPtyQyO2wevlTBWuUkivqReAb5jLfcNt4tLbaPugOOj6g53/u+/xRclAz+z3ORxKi/
AqpLIG1vPTSEfJ/AC3Cb8uvKFhuTcV6xrjUIudLPca0FJTeCBZPZ+SqvcqkwCylwOw6igZNc9ZHS
NrdkY8cdaw1MxfZvcsz8xrshQscnYO377zSob6DSa9dhm8+lSM4r8L+orJCrcjmCtuMu080dWcMR
SH1FiUpTZD9sz/kQtQbPB7g6Mzlf4Yr5np+ouNUJSxBm6qOOTCuhmG9TqbNtWtkN1MA7311ezZpX
zZnhsUmRehJ1l7bTHoktQ/RtRIB62HHtxGD77RsS2aes8d9wGJO86H9R0Pdkz9OwW1fuh12f7Mn9
BJY3D0HLdiboa0JbTa62lj0wCFdmWJUaT9wZ6LYkxDWZkS9bIEL6xVU87YqYfFdpJPsRMxIJuzUY
PXW3OrhTEvk9lfnNshRbl5tMf/VtmD1AUudJCPmVYNMfhi4JDQ6DoUfLNN/8BEI204y5TIc0MfYE
H47CFDrIWbmvYyw5hn+MC3lHUnILxzJwVfJd6j4fSHI/OBqOzZkt4rJPbC2Eu3NPZ/ZFlfWvLHFF
WNbWgf17VBZfpaaeSOG92+qR1clD13pnOxZp0IO7DDj0Hmc1n4uufeyWxAo95iOoeaCmRMo1w8Or
lU3YySS7Pk2U9j0miPKblKqa6p4yvq7FBGfF/EencefQ8Khn2MX4LJszZ83qlIllZFFsciUx7ULH
XzzOICGVqjByB5vNdUiKZoRMRJfkl7/2pMBAPrBUJPIQXzL0BzIWPJVWmLRaUx7d3sgBx6x996KP
XvsDqbXF6jz13b2+ss7ZEu+undd+MVA27bU2Nbg6Q8bnsxZIISPq03UhaGQ7E8zFk87c2yEwdkhd
dT2KPJwaYegMq64Wh02s6QRGV6h/+CCaOf+pNfqEU77ynLfBHwpCpPFSIXuOaUEfYt5fD7SwcTZl
OVvPJMnmJ9GyvglmNuYcPsjhgTitC/sVdh6Dw0hOHKXC5IxycUZ9OnqCOE4QZ7Jrjqig+mOJcjAS
Ch77c5kO8h4UPIM6Z5BZBlw7Lq0D2ezdzsCTtUDUtt7eOENbPhQ9qLvIGSvDYAWcu+3Rq7vOPrRC
lj/JwecIqpRsXc+qYyrvioQWzj2BPLCfLpUBe5rQ40d/brjLZkkx0g3PNmtrZqUz3uhsPG+R26rX
BuvF9bzX5m9m4TH29ERAC8j+WSafWRPnL3D3tObMFtf+hkuYD5t+SDihZKXlVtGVlBhDl+Mj5CGb
aDHL4CIjiVys62m17ZS3nZlhZnyX6703W6hWtH9k1dHJB/GG/hjLb1qZ/BsqTiY0UMC+PEyQMgou
TsgJW3Y8ZbJvvcmhK6PKNCuMqaeQUa3p67vJBzsGaw1tIhrnK1fCmLyl5Cs1FV8jtTJLmChOznip
dOcZK4amglozErUVcZdcrsC1T2EuTKROrTFUTfrKqj7zSAXosWiHkw/xpw3Wohitw+QXWkaAKGVv
uto1x7eYQ9Q2sUtJfsGcrT6wZ6L4HNlc99m3Ou0KGOhM2PQdjaQs6PA8VMC/33016PquzC1xRQpV
bROovs24cXqlPDCIXBM0+NQpc5CKWVUWKWZjLUvb96Ht4O6usPl+IcBrbLCB9HK9FO4rVXDWA/JN
THNAphbM+Zik7+xBozRn0WLDZ63QjV8pgIh7L6/WZ7rryjHQCOTSQLlo2I6zfpYf7bBmbVhNQlZb
8p8DQRXk4md45dxLR2OwnFDvkeXxehAjpMfBW9Qacxpz89O8wsyPLTftdx5dkh8ghzw38J2F9S1l
EfZPqBCYDobYpMimrP06u2ez0YitwV62O5Zj7DRboWtQCUhtj28TFh6b6sB0+kkdhvvLGmCXB7E5
8dxVo8UdGu7+Gs1rvj5VaC5+yDcuQT2LafAoTIlCaU2N/Vlwc2pDdzGnJ+BnizhpumzGsDGHgdSx
3rrxF85zYvgpxAKMeItp4zdn6X4chpTqEIsNCdWlpYFvWeazzUOP/xtTgUrMfoPjP4cCxNnohftc
soRmWXt3yPodCQI8KQG5FAowVVbGgnSJ5W+ryrUpXuSo/KBqIe5bffCxALqN+73W4D13bMvTjyGL
WY6SodJfsXZyHXV94cpNLsjjRRM9qJ/ZnHD3AQxoZ7vFk+14Y+cOd1r6wXPKIhoqNzZSMxMVmr1Y
JaJYyhyE7CIHpjgufpjv3bvUrZUBKs9nsObcAtHBJ0PeJfMk8HfnV9Kz7k3inKCe3ad221YBUJlc
i3JjKs9mWtcvMtPNjLvBgCNcLiudL1qtp8/08VYPvqw45Fe9fWdWIn9LAL99uHSL3ZVimcbt0owI
I9djbhKMhZupkKO835DRSuYXZxzxX2WcKLOw473mk2j53zyL0+tGOesEmzX2Zk5W84So5/LeMwcN
N5Zutt020S2kqhyY5UtZQkvYO3kifgLcap/olendIGMvTHwfCxhBcKsqOcZw2WLqVyTuyeRb9KU4
y+somuur8I36C9i/TjhrpXwEhEnz3GuV/1bzOZyLwun0QNP6eA0FRYYDz2aqn/jYaz66vsiyV6H7
UO7s1ksex0ZrgFm3VK+7uIbmgNoz9w6IsnmfzqNlhVUi0NycnNbdTTNhUQyaxChfuD1zPrUF+KHA
ErbxQXAbXdv2xlEGhaHYNAiY8AzohWY8TrKunw2hO5/+4C5fVxM/IYIcAG/Yt17MOU0XbkUOgTNN
JKXXzzucDWBSBjsmtJMSgV+3I3SL5kT03bqkWm+1u0Y09H24beNePJHnLyXEmx3/tLkQ4UnNBs9L
E98309zjxTZrCUnHHb5sYEBrCI21xaZdLF4eYSck7kJw3Sc/Cv/tlYcO3lkOIMWljIfiexVLV4VZ
MyvmmjltCeCbWczaaaxKVD6iKYFmmbraLUnuXBsVIA4s6Ex5sGZEp2onxRO82KN9r2UGP4lilvI1
Lgb7OefxzmzjZdoQQBlH7B9dY3zPNMFnlfuOd0/NifcFUbSqorwBtBmxPZLaBmwCw5+v3PHBsRFj
onS27CdC7vpPHJYoAqB6qZsW4+w52zobuJUKLwHZk4Ofel7zMnla8kIhaShFiwuLyr7aGj3aU5Qi
YvO7iXXhjuI1FU2ZwHrw7kxtuiX2jt8H2cpXm56ozlvjge4L43zMOgRmp3iUbDZJo9MRwOLQ0yOo
IuurTBHvgWr6eO/swinvJqgOhAbofSWONNujc6YeQ7o8Mzi2hjHbwTHSZxYZD2SGU3HTd8YECsnp
9YH7/QROo0iJQnhmnju7cpnrS9cWxbSZESV+xas9TtFq9qtzGAwNmRt34EiTCoGZbN+YXbpGJbUh
/CI91VuUBOGEGUa/fh7WYjljq4v5wy4qYoDPMW4pbqL5YkdtI/Pp5DWtCIYORNCmr63sTWtUVoWa
XlRPpSlz48fkuP23zwrscRBYKGlYwyHTTIn37eeyuOiuM54KziHZNlUGOJ9U97T3saz118wHOhyx
0IkJIHBAMHp8brgKl/XebdjEYSrMqw9kfPeBxTo83RzrEp0deZtQQpRT8nCROH+itdXTfAOmpNHu
pHTI4V6/Qcues4bxy8ynej3mSzkMm2Uxs68VH+jnRIi1DzLlo+4XfmP95MJhXspxkINmcL2G7hVp
5x/WKOsxmmMDbVsaHN8CVurZE0XsNHAqJ2b6WKaO55OG//wW2BDmW7ogllsq5pjAvRUQBOQifAgc
EXT9jW0DDkON0SYPGpvihQiQanMwqfd+8xqbfvROT3hKA065yrP60DfhhNdy3si0m1nIlLPLw9BU
tNpTdCffJwxt6LFKVWakpGuwhqdwCQVpthyqkCC3T+EqYvNhWGa6uhJAfK+FHNWK/kJHUuA3Po4z
ivb+F3VntiQ3cmbpFyJkDjjW2wAict+YO29gmUwS++IOOLannw8ajXUX1dNlfdk3MlmpRGZGAO7/
cs53wBBJZxkQAJdqzhI6g+Z3NsqFBr7L/EtKYe+Bdda6nS8q7RAHr5ra0OADKImqgm7AnilSF6s3
2/bRgarUH9H7NTcjttHHZkToSvAQSt8k6o0t+fOn6ZfPEUAZr8Lt0bKZ0h6IyVppZNxqeK/xM058
AlnxoXnMf1h8wtmVmGCnHGbPa4nXMia4GrDaD4xgyKChFx0ZHUVbNt6IAiExCj5POMdxsMkn6pw0
+4q2haH/Zpvip9P33fOcz5QIbKRkf7TdpZcHttLhhSXy0JyzEdLzyarXmnOjdinJICDm6zGHB8Ea
P2Okxiu9TFvMTTI/2wA29UECfHeOQHg5+GTQhY8jQWfEfHSs0w793EOwMrC7uriyq/kh5Mh468QE
id+3nD6JYD0+eiG7twMNghcelmImHGh2VqaS6H0ZzpWutF5bYRsetKafTzpM99stlEwHcMqR7zTp
AumvNXr2s45a76rrYZoRK5V6P4xLQXdW+oO6M8FcPRWaoNyDK5aIsX0OvI9JupieS9geieLN6ROr
c/YSlUn7zVqNDmKKGVxAMrelg9KBw+Ey7BlAASBYxiAetk19LeQ8XBOAYKpjJhfz4i6bkyfLkg5f
jHO9e61AGeF1nYs7jo7oFjt+R9UQNfUH1PTUupSKIFdqjqB5mIiN+jQ2WpPDEDrpOwRw6vag8tbx
4CNFv00nLyoOjSit7w4oju66Z+rKZSIkXvNlYT6EG7p/q8iXuPHboL1HdpgCLzJ6fw/8+b4H5XHH
XTrAw9uK5tHbd4hJVLNOp9NQ/c+G2DL7ZKwCklLRYvUyJEsSwALDoYVnEHjFseGg8W+qJQpIsyoJ
ADsXdQr4yNdq/cG2Vj+VSDNguvA1eTC8pxqjtmsQlnNy37ct3wlgS9q9zjXLFaSw/RTJfST4A+jK
jzWYFKF+rcJmRYDE9DiW4Z4uDUZWX1QY6bHyE1hhTtvaEGCDReKLLgr5oJ48/96l5wV0K32+XTRJ
m5fgOt1AkqZFPRO3lLc2o9J++XLZA+ij6MeSBF/IrW++XgkH8n0JG7+tCGUkHpUysLLCuSXe2Dbf
+X7Z360N2txjSHTg/WI5CI/C2Zl4gMhueHec1SeNsy7EA9zOvr9EGctVXtsTcVeApLZX6OVOelak
ASYex7TbmnTY/bNjFkEfZa0Ujc+qybAFZJ1YqOQzgye+WcngGkakKweHxMmvvCIAG49FmA28yNQG
bTX2T6yB8/4wN6kzJwgE2hWHJHHJqIvt2aXfRehwho+gfLRklL0VucNKNyQpeAdHIEgiHglaF09S
DSEUWVfsoA37vXPCr1dKgOlAz4i4kbgD6tINJ7e1DyOXWxs0Gj3xAmBz74wFVUyfjtZNgUOSGecc
yHQHorLRQjvWJ6tYq1evk4rcT0SqlxBuEIHnXmFMzMnfyZMSWqHTzQefsijqm/yOfMT+u5+Oity2
Wa3moC2/uSmy3YHPqKL0bgWYJYGVkiBu0ouk9RwxLiIgzlUO2TgVimsufP3Rr1lPyO6MjQCgWNkj
KhYh8gdMLlQshfCHDP5I23QQYqVc71GkWWXcbR1ZcYFHs037mgdfLdE36uA7efbTgi5wVk55+Dvr
vfllRkCowfWRrssfxGV/3FJUbRd6XPjsCn/JnvJiXX8gg5Bvhddnr9nMsOAAk5jRskQUc+eH2/ha
Kq/a2d61h+nBT9HMYfBAFwU2kHQpWorxo9UzvZTCD8yl2beMjmuvxkwxd71JIR9sUK69NRiD830/
w1XeOOOjb+/X5TQvRXNis8diaUWXx2gqcsu3cHVGovLo1MqkkwD1GRmOQ0YzuG37yiPUl3mzWB+L
lsvNBI1tOIfAUTzzqRUfyLbNbeoaIhH7qRz7oxuW6Cy4Pounuhj0fQgTnp9xsWwipaPyleBvgC2q
t7o9jGKqxI3vznN3wTigxlPI+MiB3LYV50jnyAGVIm3fYJWGv0nqypC5E7ba0wv047tV8VPEWRCQ
iBZulMxnnqkGD3VRUckjervqLfBUNROWLc122Wf1QGsRFuWXNpa80ShWvshXlW8smhAIjqJbfowt
eppDB3TtbWyxDjdrkKO4EMWzNcyThchnZDZZStd970gqf+g9LAinqka1z1REto+pLQq6JZu5Mdim
lmQ5RFXqhbjT/J4BXPsu8fuwuqLJ8k+OiObfaZrrGuF4tIdOzgrhOS9/6VKsTtavATnZbaTrhol5
w3zXNenMCchcAS+RTUG9gub5OWdWziinKZ5Wf41ydBZZ6iNDH/NPKkxkA1a4p8ZhkPko2Nq8Qxhm
wuBpfksz1PyMoO3r67CNEEIIb+xbRGANhVjFLoGsHCZrQ2IvTBJNEEEOqNdR89uROvzmznqOjlw8
5TO5G3N6XYmNrkCxarosQMyfrKCGEhZGPtutDdwaZwhJ5JxXkrAozhbScsFGevnrRCIPF4aIilNf
t7vcO2x4WKuo+qpTt9rxJZ68DtqlYp5MvJkbb/zUPkpPa3sn/yN9csJu3Ukbi4q16/mfwCHxahQz
10ODMt5PAhSwM2GSpFgc1ADm9rj2C9+hPQbqogHaZ91EVlaDXjAVsC3fIiZncph2qNEeUorxmgHo
WvQraJ5lKR4WY7EZWxyazNhpiimgtJvNT5WKPSrQN6E6irkWYdKWKeXEWm4IBsA9Ls8mHVeSEQMv
+D2IbeG6gYaJrGqmgSjBB71gac/l0SzAVXURci5KhE3ozBtvNLGRRfZzshz7Lt98P+MurPgjnLWb
3RiId8DKY/UYG7EGx8XtdDmOThbW5V0VegR7VtRAbdwtEdb/jVr7wbLN3hZZPaUhHFSP7f9I+Xp0
2s3XfAXNfD+ySiooBBjonS9gl24GpG9drBqsMFcFYOWS2mcV1+ReAiEEsWKGNwPo7CdwGfkq4chx
tpAO/gVmtH0eU4vmeIH7NCW+6BuG6S3BGHCaIuAgTLvqfbRdw7EjN44H1bRtDxbEH7pE+HNU4o+A
7Aq0xkRMQJ2iNAf8Vrg8NnrHPmaSPv7mYlp+knUEgUUWY//GAwjGpowAIcR1MS9PtKhM94toya97
0jfvugiZYIKFgWzQSRRUYBYHK8O3nIr4gKcq/DFti54RVGbsQjfjiXcb7/w6HVCRBNuNQp/O614h
ZIvxSgmiUtnSX+t5//kUlf2dO4cLW/tVks45iKY+KVbG05UJxho5m0vqOwqZ2rtt7Xr9gqBSnuXj
Un24hdW8DvhFMTOxyNud12zhT/a6aKwI3Wz/9BkfI1awNsvEnH715+itZILqzC0fsC6iiYHbx/KJ
5MqAOYaT7ePwcJsvTKCUOPe9vHyTM0k4CZsC9Gp9AHjgOPQOIrx+6+FSoC6Ctc/ePyJqiCMajDxV
R7ZxkCXpQOlyK5Dx3WR2OfKVbK43HVF6kllI5YYUBv22a8VMQ5a3rNZjcSHheneXWw0FLMl5XHJa
Nc9EAKpnppx0s3wWGFxYpHnWHNRxg0zpx7pZHsupkm1RXBIbwca0x/YtrJoURwTXJjrnndrediaO
OOQ0At+zvqx+lZur3vQ2oWvZIwXxRAmvik66KzmrXNIEH2UwuTyR2zKymYW5fMtsA50TGdLipfSm
LAfuooJXW7Nkq9OKlixgjnqgj0KugUeybo9b6TbFcWhKNDuqZI56JYYKhXUqXWIoJMkoM59rZEuw
I6O0ztZyJ9R66x6EJjA1joeC0cxn4WRqu6wbA9JMaN41eu/Gng8h2010o9Uqv9QS5us5EmKb6CkS
G/Fa1RvXUjrz9nL2WqEPphQTps79bYqndWneKYn7HwWiZpzsRWnPDyOfdIhZB5lFjJmgYLWTt2Tf
VkPv/kozQCrXhav9HxIyx3RgWBr9ViWFI7cpC/5ny10xYFZQDZ83tzcP2bSy2qWrq0aWmFnwu1K9
Yx8yr5Ufbi9DIKADmlvEia0fYVCweOxzS71Waqw/oUaOTDNV17hxMVW4dJuUydZBdr19A9Vk2843
Nh8VX3oaoPWcLN+Hiep1dgzDx/l0DKAnvkhOb8LDysgkVeTOi8EA0PK65OPGYJMWOnjRoxG/et+d
/ARoq7nz5ml+sjBJTdc5vT4B3bpZEaB0iEbJaKpQ9FFZrPCyouyOOyuSsD3X4coNHcaXK6Nvhpui
85yj7QRdGq/wWm2G9Mx7Y7MWE4wqf2BY1XNRklIfzttyHCdu59MydkxN0OKu5pKIJnNT1hg7v5f8
8ffoTzYLufyiKPQj1LOJh3KgPks3jtOYaosHp0/DmsmbFZLccWQvkprE6Mkv44WVX30M8q1ZD5nu
1+/VnMnnUXeo+Ru0uUxp867OTmg7YAahcL+oUG6BTbcL1jmcIYwNXCukDN06hw+v7kpxcDbN9l7O
psnJs2TPd1R7n8cuX6oOqxXJvojoLb3SulSjSEjY5imejAhfVz59vHaod9M4oLf6rjitutjGFBEk
Rkw+B3mrVHe+rgHKBVHo+ZllmfrpGY9ZA5Gju4xV4RQ7LKO2ccTV6oPFJERP9Ix5D66poDCMgpHp
uOZu9M42OBFZXCO0YG426YYluK4XdE85Wdu943P9sZLmhC8zP7gsZVc5t0pYQXs+5ML8aOeVeYTG
kjCTMF0CobMaEd77nWOJD8aV3mtba3Txk4M7MJ5kUPK+MSWYd4y4zK+9AEVH3CiOaQjh4N5QY9Vs
6TfZ4qSQ6H3y+wjP9Yum8B/OGIUFn0xyiFH2Nx9aqV+YDpOol6FxCipnac4LmI08LJMjPxld0Mt0
tm7odKt1+NkJg7KFd5eUIjZ7eYbYweRTEu4jl0tIceh5p33VkjSe1zGdD0rIoEs2uRVy2moD241p
DQlDSfOcFENo43hxPPU705br3izZEqYnUGHrgIqE5RY2hzxXiKVIKkwEGTWXcvCyHl2El7mHaeE/
H1jTmY+sIp2LHzrgQ8rcfuP26uX0WpAFvs/7pKWSldizAIBH6UFeVQvpIotUGXokWzv5lTPBleZ5
Ngu35uClt6W29X0wzMh2ygLy1olQKN7vptuKFAmYIkPb3wLkkWVZSf6s1ZZ54k1rhi2voS+yKy9b
EmIy2VjqaS5I/RJ6i67bsAbpRVfAUYoRImsuAKNbP9dlBMhl2WQSMSXhxktwTks8PHj3uUujbTfL
sGCmVqWFgugKjIjQ5wl+3mMXeOPdaKJ9cLI49nunl+W3rXDkb1YmfrCiAR/P7K25qi1EKiA8FnnH
6KB5YeM6cGsI7E3HNcsEh8fY+VUy8//bjq6NJAIGHfqb2CyW+8um+11PFDC8H5A+wZepFEhhnPLP
yVZ1nYIXaS4YOLEHLhH5p2yGyzZw7O9rAznqqJHwlRCwRID9KIuKkmXmgpMkLDIA2GzLwe9DoAIp
z7U+vzCKYWQTylQ5nxW7Ie8qLSIXxuYoI/u1RHzanGd2ymJvcAQBb4B55/L7qFTa/GoQKM0xyia0
v0TuwEB2pzH4XRKQgWtMRy7PHGPByxWZMGKLunaffBsu9SFogQQe+Kdsl9bCE9nRdBOhwCE9gYXq
BWNP/A0othvmGtoBG2Z6dqyAfpYMa0d79Q1TAzvaZRtjNJKGdtldUF60YR+o+Bur7UIsRL+zSTbp
e6j9UMVMgdebifHIwzRVtXX4RjFCdKFVmtht1PyZUdV++rLxX1tf51ffLBQ7jg1haudWtUNSpw7r
l4xRWZyFa3X/LSjDyEI/JuMa8D8RL1bNMWEFJXL+Yu7rN3qSYjuBYGfM+62eBzFtQc9lqWqL1tB3
abrGQjo/mZYwoULD3NO2q8neOCsmu4l3mlZ5bLXf3461sll0kwtL+5vrQSbfwN1u+IGcktncyEBY
VLV2UR0hheXcyaKHhpV7naSVq4FYZGa2E2DOa5aQ29awkG1c+5MqPRpOK0rkj9RNO4BW6eCnybfV
Geodp4sejyjt8tyuHLQxzazRLtbeOlgJ8OHo6luOl79CxLQmTsOrgRqVm4gCp2YI1jdh+PxNE6vQ
e9oESW5FFZP29SsfqYniEa1Hf/w2zRztqZmqY8vwcMQgwTaTCnQl1x2NTnOaZ42k9lsnBvbKA88I
7oXoxxCWASc9McKf4ET0R966SJ0UJ3j8jekMue6zWx0BSezFFERkDn6rRhNkgeeP6Vg3Wt8qOtpr
ulwLoO8f4aSMnzjaDD/qwQ/efHY39sEn1tc+yFYWw6HFapzF+bLUJOYtNKVDjh4yDrt+QF6bF9nl
DAL/04qYbCKVbu40+Ff8g63TfCBlZxPOoJ+GQpZre5XzF0PIY8U0nPvMh8HzYI84b8Fh/2ZKVr83
jpW7J4IuxospIpWAB6i37T7E8Iggy4JukSlLvePuiMCqejRmKvTMqTAAUg4WIo+G2Hkln76hIAXw
xP7oKLsM4LeYVH2/DYV5a8kyeuzRAhQHMkKstzHf3Lfa1fU96+TqOVTu9PsbwPecAmxYj8GKrj5m
Zkb5EHALTMm3DNVEpVYZHSdnXW7WtGCwKtLU5iEVcrzI9ogg1AdulYDxE4KfdByuPItRI1C8AO21
t2/4Mr/bBcE0KuXhm0K+YELZI4VvZ7R/AdtkkqOk6X59k7ITm41G6SQV5iuaW1PTFq8BpCq8YgUD
+6HxHok2ZSFj+rZ7IuoIZP5/sin/FyjOf7K7/gOmg/cXdTcD5MC2AR7iOP4DphNUKwdAtqwIIqVe
4qodOEzzxoJgYIywes4TuwEupvr6akK08T1z8JruhqRNxg1suZ+NrAUpbahjrycym1E+kTCUI3rc
lcxFJdQbVZP3ZIUierRnmmMiimv37wBhf+VhoW33XQo0KGzguDA0R3/wsFjur/3Y28VJrQoliLt6
/g/P7vwHDWz1XmrLjhCAyHY6BPWaYkuhA7wLG9e9X2tbkcahiEM8/Pcfrr0jwP7y4UqYRyJwPAG2
zPfCP34oxwmYdg3UluViRS+52qszE7LHahrXQI6tIw5CNyjsrwmiG7qnIeIRchrcW3Bygu7vQG5/
pajxZfPzRK4X4UJnxeCEfzC7PDqKvHdClLMmsMvEURuXoy8YoBw8p88f81JTK4eu25Mk2unmp0t3
SSLCmklx8FfdmZhsC+YdXY6GLIZW033QH/Ss74u+K//m2fz3j89D9+xijw8wYPhO8MfHh6SQmipE
dJdv2zad7LabXsw4Ea+eqbX4NDgG0eIC+hliM0yaSi7k8N9t0Xkypo7+u49vfxf+8nWG2O1DkJC+
Z1Nl7pb8/8xc67txdJqZVcYY/ZOgzVpDxMIdwl8FXqb+IDlBVjxykoQnJn0alBOEdAbCbvR3+Ld/
e7LCAMiW4/g8V1jYoj++ScYhpud6XJLVR3+aaLWhTjA5uibkCq7fHlYMk9ExnzaEguVSwv61/GFm
b9PVIouhDaOP/5unff/1//h4wDRCo5Aupabv/sHom5wuCuc5m5mD4R1gr044BpPhYH7grnd+GYBI
j1PIi3nUmlzL88nsBmEaAfeGlQxy5Jq2PPwbTJ/zb3CDMHAiD1aYEFKwePrjS8tVuklrsuYEIcC0
fJXR7DxaTN2/OMzMr3nc8wAN8wuTjAMgcRB0o1XHmpbYg5qx6s+2X60kgPyNZ8V14IptxIdjZAgG
qhq3EnymrseOJ8rnvYsdi/p+ZYYfIHG065D5xbaud5RP5XdyyOtr2YEQYZ9b6evUsbHMFKGtX/7m
q9i//j++ilBAhvA8EYB5Cv54PJpibByXkPPEJmF6u46mamM63CxTB5emaXa7baXgq9OkVgCBHYFH
dAgQwykmdtjbJRwBDoSv3LK617/52f6LxwRkgQy9nffvg5T861skNgt9iiUZKuqmVqdCG3TZfi+6
h7wSMJEQo5NdLAJiOzEZuDMZgKMWa8JpXv62eit4YvzcNIe/+bH+/Y2K9jsQ8Ri9AKfOH8xfyVC6
CRW0nnpZ8BU7pIJxzuTWMnFX2BuDTemxZ0ol/QFaDN1QaiJWRIc5UKvTJqz/9yf6H8FU/tdhUnaK
6/8fk3IxftR/paTs//6/QiPCf7jc22hwfM4PICk8N/OvPTTC/wcrQD+IcCMCww/8nQT7L+qgGxA0
4e1XLMMLD6IY39q/qIPS+4cbkvMAdhBegYQo/j+hDu4IlP94oQJhg8/1XY8DRAiQwH8+tJ3XqG3E
OU2MwDhflQGzlmjGrjA68pzV0YDn0s7/BkBM2s6ffy0VQsDZxanFSJQO6Y8jFUxvpV17FEzUxmF7
RhBZthcgtfsgif45S0QnWvrXHUqE/rYsSV28o8mlCa9clzy7srU8PMCpU+uTnHQoj7zlQFAmQSbw
hZvO+khrjVgh4yRi9pDpOu7IDO9OrJNW8Q4mXMjzPmIdeQmmuukSwk9R6GHvXyDBVKm86qsGmFDZ
O/1rlpn1ywIxoeJtEEVCZEWkDmkwTG9TVebTiQ3S5sQOB6W+LxnRPiLzrGiCqKrxkET+iLRsqFN5
UW+R++ZZBiEZ8+J85UdbZnIj9sJGHuEi8Du0JdRFdNBsIv5fsHC0VrTmS7UWgFU2XQRX+TT5uk7G
YN9CO1q788VI0E/znajL1Em6bIrOGtuYh5J3/I6GmFmw8F3x3jTizlJLPiAVQ9XbF8gVc02e0wEa
S/CGQACDk9cNbnefznDrTzWJCdbjwIZeHsdZGgiIW7oTS31u3zM7t6v32W7910VYbMIdTbgrrWuP
5izUd3j9508zuHRmnleFKbslYArHDlMkBuVgxesquqGZj67y+KVrmSMDDlmykeZkNY59LiomQQct
8ygh2bJHtKtIoTuwjMWOmjryEc984OGgg04Vp342HjNkN8fN0ObRSFaRMvdoAKbpcWhC/k7oAOpd
eCjkfbUnG8hBMpHL0ChelsXY3VaYGVyMGWx1AxeR8qnMBhQo65CWP8VOoaIgVIyXKgsT2dkixx5o
DyMaCs21aSt9NlumYQmlMgfJrC6BzHyF9B+2vIzImWwp4HF995erME13Gt2B2BTDiGi4Z6Ddv4up
5L9WlrsLWF1FdCy3rsN2egqKrrvjr97zRnWKzfZoBQRV3FeDLat7Jc1YnaVchH0bO3g6S+xNkufL
9hoxPFCyWZRxqAxagz2Fbmm+FyRwlM9N7+T1NT35wlPoE8PCZpgu3lAW/+sfhptdTOcLIwyUI4z/
SgbiCy5dDIuoSBmrgE9hYWTPqTdtKMZbUtk92Hz+Dxe/1wp6ovGHU4/41HpFn8WnhuGfp1kWW/8+
FZMvcfLOjWYgYfitWznwP2Z9Hz60rFnoEKdBDe+rt7htAmuhQ9UpOy8hxg/polkxFwJOcPn/W0aP
4oy4ELt6ZhjEqyL6haGrCyymfAmQIFX3s+/2zdNYdA3M3qbg3BgHQnWOwFCLgrj5cngqcOQXF2ot
yzWhaw6Dn44flUFi61oL3KCd/zViePldazv6Pjpd773nLbBfloP2ePJs+xKagD5ZgO9fZMkO/bQH
4Dwh4w1uO2OLG4WfBQ3bQQkIhcJx4lxpWpYJMUdp747s4KJ2jHtATsAgx/YRX2XeMxTX6dxDMIA1
DvGiqhnOTCa4j7Kuvlcegx/ThAXNzFYsV7Ky05dpC40+Vo5VBA8kcjy1svmtOgy2B+Tt3pmAoHph
NnyBB6Jr+PgLeZtzGiN2ZI3z2KJ4TmpM0F8O4aRoU4X/UHeAV5dCnygtXyfc+geyH93EbPZLHyKl
54u+CdSokty1z9m8DWer6rGgtuazHZs7KTzAo2z8E5Faj1ALygMa0zVBElwxmlewxkN1qdcoUdby
PBfjWT8KJgwYweMQQ+zNRDwzz8N0hvCA6S+BxdFgAzU0JJO2LSdriONiOZisuI3K/CVs5LFwty2u
M4co4I7mpSqL/s3OWAdW1UvrrldslLC/2Nml2cIzX+TqcvR1ov3KvYDxcap1CiwqDA+uy2WAoOUq
I8vwhB6mOXPTmidEEhE41hxgpvzO7TXTXu5iEre5xJdzj/gWsh8F1usWrE+w68KDEZn6HQzm3GNE
fyDh9zpNpx/9xnZGt8T5KMVO1PH3ZN0K8h/x8micjDwDcXrYojCRnUkyR36ROHVBqtB5i7rp0A/N
+p5W5FGhtOBryWdWsYBnT71tXTtl9kR294m7Hl5QtKLiXjTA3xSDiZusRZlX8bwBtBGTDLGuRNiQ
5KhuXMS5WdVGtyZFoNtPc5w3PD3MCl+nKXhAq8rweyiux8g7nzCPH6IquwWdxlG9kHHEGvws69fy
KCtnvbC99Y2jc45ZAp80UrnlwRu4lKyqLS6Yy3+W04D52R2Lso3ZFGIMBRIG1xbH9UMUsq6l4t+O
HgZnW2/sr7MRGoymtZmgu63tB1pmjiGrB02a9AsZRMXmpTXBAJM69mgozia79c4xIJXPq0iBahpE
OnzIKAXgpPjZG8shpqLFNhi2DwZcUe6Y6lKnS//UjoH9EaEV/EHgdO/HfqCjirlkf80psd7poSfz
qvbCt4A44Et3q9oPhq7aPjX5SpQP0E0U4mj4EEZkSRZ4e/h0he9Bl7Ivj0Y54dPQswjBszOz4Aei
Yx0HooWOKXfDTZ5VaMnxM+GEXqbhfclH+1yLPPiBAV9hkqyLh4pKkSsBcf7JJ1L9ztjRh2CGfQyB
AWGBLLq6OrPtrPM/WcKP9nXEELhAqMiu49BQGDAuDKc9THtCDjwa4qk2KycBNFt+I+1ykqjrKhV3
q1W8emG/xZWT0phj/6qyBDH0IHDj4uE8uqmEdsF8muWmA6qSL5zy7RX+3XjbFNls4tZBp39CHyEe
mKQt6CdFyy+NV8DCdDZYt82WYwZG5xycGVad7HZ0fgdWDBurMwefkZiq8w0T8GWI7CaOgox1yjCO
CdwzKHv+0iDGZDDAELxAX62Er6gmIu8h6L2B+YHZZOKjklA3tkMoWZ1PqDM6NvAnDw/+o1II0WmS
piUO086+EMXiJL09VNzwWTb9tENvPZNDab+p3pY1p1/N6Lt1sbMc2trk51lXum+DYVvLLGN0TtkE
/4AxXCFegjk6U9Guem7UeJ4Sb3OB3ZWFpbY4XrohhUmTze6NXargkkVk9xguwWvBxYPJcmIZI6bh
vGJmCosnFPEIOhU8nn3G0rJyEs0Y/EkPqXPkOsU/nTLP2tQyn9Efygf8ncU5sovufFROeVHInW5H
kc7JBzSu5+q7CpQFoNvIiMKmni5GbZBJIsliFyO2B6MNcIJM+Vej5/1exFJfQFHgvFXhhJ2jhv9y
LJugi9hYZvYNphhxCX5hu82dooYmFrE9PGZp0/xUIWSEI2HL7QVCxfZ2Y4iDNy89C8AFAqjZzMCr
TYRs8H209L7O8sv0zLYAQ4ddaX2u9ZC/CT1ompOo351DMkrPg8mGYtrDM4BCUMeb9mFpBQ3JJv2c
/+L6HIBNjyOpKvOiL9ecBiL0kUXIGcUu2q35gaMH7BP3jXeWi36lxs21Od8INDubrM2EcT8UOhlZ
PYMAKJbLtK6sE4Ti8XmUjGLiqrTWc+x2JZzqciQBe5bvEU1N98sFM4ZcbfQjczX523hXMRB96QWC
4lPf+D7mSddisbQG6fjIliO8kRrTOJPz6TvdI3KXzQrmM5FONGThkiHfrg3H9OpuHdJAMaCsEja6
YWT/+W9oGDzSRHg7P7LABsqqfdazYkVHAXgBZb+xavx30yyiXbUYGrbLYZhMCMsI7ZzWz352+vLE
tBHEofad5c7H7yovK8aQ+tzHPTofljLrEORs3kM9onk9YD/pkDxPOrjMbdk8SRcsOMzh4RLR+XLZ
7oysoQvLYx2UP3s12irZRht/YxeRicpfRS7Iss6XJQndh0hLYkEAch8qUcEZq7PZPm3ukLIkJ1SK
NZFCheMUa4kyJp0y90gKaZrd5Xz9iFF6P2RRR0vO8Ddnc+yqpjjDz0aAD0/muQy8DxgX6/fCx9fM
7qocCEAbdlvo2Nc3c9paFwj+s2uTo5AyU/ECWbOAkNPaV2Gzebe4MWyUCj7a+lA5p8l46Y3LKY6w
pQ2OOO4t7vysePYA/mCrw/DXgdK+QdU4JAMy1p+h2fpXzxfDNUjg6cFKRXXWduFzKWt1IVZZXXte
0z5rpCinrV8KhGTZcGa5hKOljqOzE2cQftgWHj0GBVTwfQh8Dkk5V/Qaie7YFQVF/cbTjBmDw0kt
37dp8c88NFjsPTtsiknOGtFceTSPx3xVE1I4VlcYl1LvbHHUdCHaSY7XUPqs0z7ZuAxbluQxr4x1
rvAYn1ABLKyk+ev5S4l3PPQR/tSYHZD34g8hvu6WHrvMeGuNNzpc4tuwd5A2e/2aX5i47Ow+XXz/
1LiOc8PuLXjJ0nX7XUag1FEGi+0O0MgdzeIAEpOf9hjVkxuLCYn/oVIWoJfRMtFVWlIWWv7Yiasw
bIkjK0OXb6vHYVro7fvIcjoZAXJHZ6TDV/fk7E14p92s4l8dew6wzIsyeQiknV8axJZLrINlOzoK
5gI4SQJPOix8jXH705ojzzrNjZWPp1b5copRIe0PJC3l1cywF50UbeS1NbbBxTo0wOd9QrH7jlee
Eav7CSvPA6S/IjYDAFthlkTjiqrGJdRsLR2HwRxWm0OuwwktOLxDeFAye5VZpd69Ohv/D3vn1Rs3
lq7rv3Iw14cGuZg3MAPsiqqkYEtWuCHkxJwzf/1+KPdMq+jqqu2+O8DB9BjdsqRVi1zhC28AKqWp
HxW1zpd67zobdJ/9bQLajwWJu9d93ZYKWJYEmOd8CFP7h85RdE8jAhhAx63buMS7nigb9GrFWAnG
MUA80vQqIBQEmfq1kCtkYSsuOMKAiFwTxQRy0SrMdt4gwk1Z+M1KKjzQvGFkuUuQjLTT/QA9Bres
sHbrNG8e+kq8EJWD8AzYoIWko93J5YaQYVuo1zWAv6tCylM8J1gzYt61SfQJGHR4iNTIv49xmLjW
+g4YV1ZhPEnH2+S1bJ2gCFe52qO57SAmW5LrFAQKhRwG3yJa4ajv174K/FQNX6NYApfi9uYXrGe7
bQaDdY36RbqRC9vXl6ZdBAoc3tBHM4vu+V1VwBJB2sCMu03dKPqnAaPn5ioTVfJYUcjHI41zbI/T
BRgHMmefhI9gahf2sHVXQ1S9sXd85FZzL/fxNkA0IRCkP0snFMYLSBeggtRnAHuKISth8PRBhRGB
CAdlFQGT+NJmVpvvQ70dzLnVD526QS4ueY2SPn+VpXh46GTYfpSwJbtgGxGX8vQ8qTi0kJXAvoZh
rO3CsG9XcWB5j56REfxwh8rDVUHE+YPgrGShmp4YHekk/wAY1oWLCBjnplNj5ZlKlOzOQGu7O2BG
zmMem/fc3zI3R1um39ralMHDI02HHjgQqNdQs8W29RJSb+etlqVHDf8eY/L3lXuh8TbwuUz420qT
LTgtiwcfqVqqVZ4aeHPA5ClkiRyPncrPmq1kDTmGAHJ772MRv5RcMPjoCuiuva8zK9oGkRIrEH51
97XKUqoIuuQAz5o5jURhoWszBLdqgJaPjSFifTQ2pJQmVSZlgLD3OnepmGVJL6NSIxrQvsWfeGH6
1CQ8jZJVFSv+S4fASQiaDXjRzLMBdkAVwfVgLgpdyTj/4OLCBNSlL/w0Ub/eEGsoYZQ9V57k7NBI
cVpyhyDMwiVpG78k07mjgHXkcrOKMlMjtEcHaamVsfZgIU4952ri29iUKqsXVhKbCOYrOiJvXw/e
ikz6WCgR+Lhs4CBtXRwfetSNDRFtEOoFzzwLEdKHMwNzpZZxfqXIMFxFpehCf04dMEtvYjfgYQgl
GBDNAb0+gH8C4GiKWda31JhUExnrlRmnoTSDg+CWtwaK7wE6cl32nOA96i0yegvdvLUc/kSaV8Q7
CtRy+qBCehMW+a4aPRQK2CZSssyqrioPYbcl4H0UG2ddm6vhodSRHfsSJyb1FmQVxlrPW92GYhUP
SVQBdR+0V/1o7wUYaS4wOcWn1UZGJLiSW0nu5gbKO91d5+TZs6RjAjGHQMjj+1nIUaHTxzsJ6cBy
BYqHd2BkLpMz1JENZKdtHkK0Rhl2jehNTn2LRhgPCsodU6pKld9f8Z4os2ZgEm4kReb9U1VT4l1e
5PFIG6XOjeODM6QPMnSK7o7z0g3WJZ3p8IDkKovSI1MPD3EP4RrHMEydwmuFsyfeN+hGPxL5l9Xn
xOic4kGBgpCtWtxrxxvNdap1LWvAogor47fF5cAHLdpUj67tt6lall0bG2p+EloecdXPudPLBHBe
yZHS8Bm6HYz61KaIpVKjo1EFF7GVsqReYn7IFLsIFNsMCcEWXemscNd+radcGlq8lww4j0XRaZ9B
sSJaU1vBVawrqzAxh/gem3naq/9XFl5CbU3TwQ85qO8ncu8M3HZBmQGxT5R0Y6Wl/vyui3L7sw/x
f95ZWh/39U0hW6NlI7heTJkM9qF23FILWheah48OgSfU/CZBuhjGONqy3cyWzZFkoNRxdaHdOzUW
ZCy6ceKtF27SgjEmvQmiady7iZ5mBrCWZ0p1jQywTxHfC/K7BbAkfav1ZQ5Yr5EAQkZ1IkkIiEHj
qdowv4vaGDqE3cj6MhCQa3FeoqUGFuYF7DcCA2jokBuj0Mlt31dqgrdGU1kPmiE1n8wcvUNbyZVt
lUpKsYDBU1xqCI4f/13HZ5yebY1dbKzIgcVMn+kAG1jh/hhPAhcjYsUDAuSF+aJU9e4WRFZ7UM3R
njd18/vffJvg7LGPpbOP/ObYdzp+mzlbrfHh4M+QlySyDCMD8JHrfYfkTQaBHnIQXHiXb1aWx5Ml
arVgvo/dN+zbJ16GReKXdRNTR6Il61wPWgOXUJfsbRcMOoQ+x7b2MV4qN5LeZNvEAi5Osb5E6bK2
Sgmm89g19jwV58Lzj2Ic9/hzWQAKWOB0/+iumZNHkeR4n+Tc6DMAi90tpKvuNvAK4sVCDggOzg82
7pLpYBoAD6FadNrYT8fP3e4dI01LpYaCjhYi4PJMred252qb8+NMJ0Wbj6YaJjjjysLAjJ7lexgJ
ErNBoEA0ZXOWlNZlikURsp4eQhTUMrgbzg83XcgMJ1hHQqUdStHfHnuM75wCk17xE84j6BhvF4/f
+TQa+p4q0BrmOoc+1gdjFYqLgSryQJC1OP8BlDfkx/snq7Cm6OAKTad/So99clT4rfC7kCYQiPUq
rx+RthqkZaBplUG7UXJviDlQ45JKN6M14JXhswNBX6LIA4OZ1KyAwEs9mJJJRQfxunS9FGvMBJGI
ZSVCtBdVC07L3KnUUW2wcxqqbBXnxzx3W58kA4bFVQeZ3iQj9qCQOhzRUCJhZ+Ba4GYSOOy64uz/
2YPRm4qLlqbBGIRqKv0ktCcStGUJbwO4Pl35Yrm95u9gpPjimq6DAUsfvZz+qkDpsrqNEP1CQKLE
1eqB5IILlTYNrcAcBSU6VThPeJh0yzz5snaSeNXJKOrP7NbhzxTp5RBhUEff5eDd7ly756u5bur6
rIDjAS6bE09Zt7I+3sSBRzQgmpgPn8JcWkMB5VVyrrmvbtZlzgo6jbWNi5JKsFaZ9R7euv1DVkfl
F56xTwzg0FLY1pXhOI+J7aD2WaCg9nlA+uUOz7eKy1RofAQdX7SRdTf2Vvwi40KPzIYgBO32brjy
9L6vv+uRRhid2h6y9ngrOdWmhxZA8a3WwSWxnQJlkQ4WPN8Ua3qgMD6lpKUYcigj8CEBkfaFRxQV
Ah4pVxRq/LXUBTxLh87NcOUgtFZtqrjjgo77wqd59xaPwKO1/W2HhTx+a2pFLbVE31S+qpRWjned
2cYG2OSc+nVt91m+bN5+Q+1rDFLTjIH9h6i0ieOP79tolihvDwHB1ZlJz7tg0eBWtR8I8sF9x41X
3iJcnj2XQ1DRqMkQEu+8FiVcvF4eBWIvC6ikNDZ6CLPXTlUl8dLJQjgAjmS9OiGs+SChrWAkiJQA
RCGDjMqgl7Y/o7SuDQDpVEGDfHEOvA3ZR/OHAgnkrkcbWJtBG9H0BczsIdqSNyWXrr0J4kAoiOaQ
YUMWskwd02NQGO9PC9sIwwzfWvy+S5+Y3qWBeMccOacszUH0UMm968CqeQXnD4np4auABOKaBdWm
CsKJaTQhWhJEB9mCGXQ5zndXora8SElvf1oUfe3+y/2engiVxsP16CiyQZJw2dk6CDoZeMXx/Cis
AusfscyaKpmfPRuVS6QqivwKZLA+Su2ZZK7RIMsW7g9KCtPadn6cn+ovjxiPTLB7QBtV4Lfi7TJ+
dyAPdi+kBJWcmQzl8hZFQ0b0U/MO9gQICBVUeez2PIPzo05jRGYMFAb0IugIIIPTidN082xB3XQG
ujzYqfjigKSPxt52lBTPjes3yoVz/5d7jnkClrBlaLmgV6wJ0Ktl73YxTE6k6337BoEM1EzcTv2O
6SRHyfnZTZePkHXuGAXQmwaIC7jQ8WvFriaz4fGiCmOTiqCKm4XSXVplQ/Ll/ECnXh7eMoaFCTEo
2imyzqtd1CFh1MLHTMMvOhoeObLBEV+wG1SdTIxGvv1Eb5wfl50/WblCFhrYJ93SVGJTQH3HU+TS
Swxk0DD5xKrmRpbLEi6KjJo8In2wD8D7Gd98DId+6H6qfEOkq4lQSrfK19KDZLyUrD7/JtKgEOg/
yPoOVz1a95ljR3dm3KgPWWLGe9D5GiJ/4Co+2zSeX2OggUgFO5aFcSflPa7apqeS6fvwvITbNK+R
D98TERO72+osvnQhWrt/VfWmzOdSIOVY+yDvBLTTSL+0cKvz9aCIbgMQI7FuO8Xkuur9wvWfAI/G
VTX3tBwjLTyTzFhdm2/5tY8rqbuoLATz6OzEprOpKIrV321RcQyVuMhnW0i5mkk/LWmkK9A1nNoo
KkF7gjeFO7f2Viewi4yvJ2/VJUklrzjE5PrWrdb0/AY3yvzkWkZD8WNougod3KGt5HiLxlRgLUur
yoAKATkm5xUl/DYMilLBxWkPty4ysWBIkKB9Jlvl3ohoMB7QGYitlT9oHGRJG0g3aCXbn9BdGD+c
W2BcStP2W1AlY4kNS6abUo8rJgImh6JzT5BgB1a31lE+yudqAohHSZofUaTiKG+EjcvF31tyCWeO
fb9H+paStY7M5iIrslq7gszaU+KUdOcRhZlkdIeDgtwNrvpUZn77WcdyhjhEMvRsK6WqvksKF2Ji
7wUWUse2hc0SVnvY1wC9u6JTbRlzP3W4Ans0OkZdurYpdmUIT9LOWn33807QKQ/ia0ePMtz/LAph
wJSUz5nXjq/KtogJMvCmw9XP76cVNGpK+Xid7f2qsLQ9nl7hU4cYC1KgRpddoaxoYz8bldIzOp7G
PYwrRBYkTXaGFzAwIZmZhCBDk0nwUSvC3LXe2/qq7e22WkW4fcVzeahr5xAkVKBXRVyV+RLER4xY
S1v2zTzqDA0tHtA8EvI6Oov5J9ZlwG9cgNyo3GxtxLiGQqXm6qT+nXnyrGCPxLTgxpcboLqPh5ZR
pPYu7btu/bbzfwsHep/G/DP1yePS+5oi7IXeaPWvv/TdGwf6z7eV/3r7JdyVox/00X8sk4oi7139
veg/fh8JUf82aR6/83/7l3/4Sd/32fd//uNrWifV+NtcP02OzPFGcOdfw0QPr3Xhoxbjv/7yQz+x
opL2wVJVhKSxi9QthduMu+UnWFRSgIQa3AMWtw/5rD1edP/2qDY/qIpmq7aGGR+SBKPR3Vik8P75
D0X7QJbEl0FcCv5eiN9Bix4f1TotEFqpVA64J1RCqLfSybsbXhgVouS1/+JTq4YL3jlAGjr5t3Lj
PwYhLyarI2vXp0mVFscm/qvui4og08Gp5ec6MuWlnFGFevfwT4RMJ2eDPzGRmUHqML3HXX2wEWWx
n5U+oruvtHbzEdvSNFz87jCcJCrXG7GRwYubhAuDnXSBketPKmGvtUzgmN6jddM4Fx7bcTo8PjaG
gS5EEAjJknjz+BoViF9aVq4+6RrWXlTNbPRdwZs7tVAQe0hHLkJubdUeXajz8zs1sK6OgQoXGJHR
GC69WxQh668uNPmJyrWzUBWIAjMwtdj8hHm9NJBCwnLRCK6pBuQX2CLHMe/PKesqK4RD2jTZLccj
o4YriUIZnnLhVsFDF2utM28Nmg9YEkAbv6K6pokF9VYzAv0kKnOZWijlXVhGx+Hgz09hAGQGLjLW
WKbxi4E4TUQ176nGNmpp5O49OksuALNY+e2BbEMfw0GDWigt18kbpp3ioYykPsEcxGmr1sn4YLmN
lRz3QiVHNX95qURkFl8mmzANA37Q8aNFNFBqZVKioVfdaE5VwKsWjtOxT+BSxp9gvoW0HFH7gs3a
N84WnhBFZJkLBQRFb0AtDQycUmYleL9ukaRO8MUxR2/Lmhj5FRxZkCArBe8PAeU8cSDDdmG6bNgj
lAd7MHegmhGPRQ7UjYydmicyCv9OQ8RVDKOyYOuUyleLale3RLDEs/HIRn1jRneZJinNXUhnSa6a
0lqCsoGHEnnBwdKHeu8PA5r0MWhkf9XmdfYKV07VDqVkO8kdXGHvEfFVenCR2skpelguUG8N6yOE
ZRS1uclyo85XWkGGMxsMGx02ZJ60T8i6x6OKGwiCZdY7TgUPdwjtuRzF6TcFIxZ9GYGBajYO9PN7
VDvACBtZgbtBFMaSiTmIW24yhxt4PkgGLei80DNjlMv3r1zX1cxZi0tJt2z0rm/uTTkcsP6Cqoby
feg3Lx5W3N8KOUHX0Sl8EYLeVUzDeYVlJrtfasNw6P8TOV83RH24JHYFHbu5YnQSD3YtS8hObnMg
/578iSTKU1Gb5Zoh0aiN0kD91sH3wh6AvMPHCm8dTF4wRaRkRE4bmTMKIpUigXDLigbaX4YWo3SN
MapUFM8ZmIBAvRPolVgxfRw9Lj8GcqHQvo2CSHKMTy2y4VW3BouPkEWl4kfu72IFKJa8UrSgEaDy
QhQnYL2jluSm2ijJaw6VdR9Hbk4AAakdbXd55UI3RLtQUvCFxhRLCVMM5xYGsij5o9M0ag1pUzPr
UbsNEzXN2TTgRGzKcELXq3uUKtAumqlyXPwYCvrrs4DWAALkDSSdzNk3qpvU/S0NvQAkT6hmKsbS
RgBsCGx/LEtJ8lBCg09z1A8pg9MlyTMVmQz4vBrKKr6b5Rsb75dwXtNmiq89GwDcrkEgHRMv1S9+
tChJobujFtYBOxQ326RKbD2qRYNBKRrt0fcgQhnkB4qbtXZdIiRH4wtPNBNwfyPdVFbkO+uOU8/7
3Fto3KNSnMhibRbo9N86qd7ceWj3uUjLubBIFZyonru0Csx1U8A9bSlAwtmlWNp26aMnlKxe0yi0
1D31M8+48lu7gPYOCJu+N9zvYIcodf5kwDjH9mQoEYol71akeaXYiINLbWdmX+gqdNUKQ5MORXfL
UPhWDdgYvZvGrd0nNGMahKntxJEe+rZq1HtlQF7gxq9qJVrhuC7rT0Ef6ir6arHsfbOB3xtfSx+E
koXTGZaSkArqWKSPearYgCc7trt9CGSkTlAoq9AqOjSQ7iMVWkjV4l+TlzSVH5C5K2jG+4Vntve9
ikcL+hOpO9ScNYrQ91RrB96lh/cG8ubGbQ/TGw1KQ6rxB2yb6K7UDXRRFV/m1Gl0AcdWkRpNXtIK
A4rTw1/ct1EGbC0DM36nGF53W5NyoHSE5Ym9qMjHuoWmO6gqBbqv/KhzHuiqBIdrzXGL1bAgAS4P
fF1RDICDUFsPMScL4gMKhdk1lA1uWIRYY9AGiF/cQRjvPkPL7IG6JTrbxZdSBzpfbIyy4K5v0azT
mgZXe1N/SCWqkgvNjTWkSNMBGdomMHxU8bC4MagSjRLMDiJ1B+Bd/nPZt6rEMR90t4rmYXKMGAlt
5bDExnvuJy4FaSvRY0R6NI52BZWIz0kr3Berqguot6HkPMsiSL/W+BLfd3qbIu3oCQyWtAGSkVf6
5QuCb/Ihy/UoXCiVj3ZiXYP6Xray1T+nvL5igX4HKhmeCkN+Ziqp/aKjfh0iGlYkOzJ3au1u0gIw
aUvvubf0+Isn2qzl/kjyLxVGdzSOEbreZF2S+mvPEO11gih3vIFmIdcrq4sx+w3Uwf+im7F+14DP
f1CkWn0NKIkbc4idYBIbRFk/0esvXzx6oA+1LLVfOaGCYJmiEWctuOZA1MGeEzBDG6TC257sbCYN
nvljFHOhVsQwNcrZrYqGtVwAhPUjG9Pkvqrlj4j1JLCXqgIYTkasKM99fYhC5E4dRVoxaVQ/48EO
q3XE5ohnmUk1mJ0YD2y/WvQaancIWmJiE7bX8lC2u4FYFE0jXRM/aj+s9rhYtZ8i3kC7MLhYk1kS
1iI6sHWc6zQYRL6gY4iWT2IP4FGRiTHjhYXNMn5I3JI2kg9W91VNMvSgNEztoC4MofsVlB0V1cr2
MB80qQtTZzS0KhiNtVMM1xyzwUKszb4UcCCkmQcShJMG7ddXw0KGZ5ECJpNWap/ozQzts6RcDvJo
gOAOWQvgs8mgbXlWie5ECKxh74V6Y8xjKEvBKpec8Iktk9AycIAUzwWCaLQSInqwc1Nk+kcViOaw
egt1fytl/ct89H06+q//5wiOBhHepczVr8vjxJWf+Zm4GuoHWqzEiiNLmvozpMQ/8lbd+KBblEnp
+6KNRt2UDPmPtBUMxQfCZdMcTeT5k/j5P3mrJOQPOjevILSniSdT5f2dxFUZk6w/y+P0PW1Mc01L
EZpgIEWf9CaHII8S4OLQ60JT2bK8uwcjD+hpJDXtmaFq61VZ5sYiyCtq1RUKVK+t3Jo/cnS5LwTX
x6H120dRdIq5mk6mrmliki8lNtIswPZAqadueUXLYFhQm6+vTODUKFhpXnUXWq7zNR9v23cv7UTG
O2YI75+CRtudNInmLP1gKrHqcVRPciK11PTSBXHuZ6tCxMZJuu8ByMDCRfD3/GDH6bVFC9HQbZ0X
R9WBENqeDEZ9B3nYEKGbCN26RY84lZpJ4frvDGJBuB676epU+cFrqO5FGBotROwrGykNMG43VfXT
+VEmfFXmYjIAr2qsoFBkmba2DVoMVizXFQoJN272CTPMmZ3fIf4yuJ9zQ0GZX8zteiy31WtskoC9
UlAbtEWYArE0xYYW9aLG536wVEQN7R2PBch3M1c6EILDF4Ce22q4cSTtQm6usbuO37gpLFQUYANp
smKM5Z+j5Dw1bPrQFW4UkQ5ycOQaJgjrtRYxsUVNFaDyQAHHT+VX1RmGQyeluNdpTghnpEmxZaoD
VIsUUPgoMuC2irB4bHePPjriUBmDxHrSUs+5A1eAPpVwCi0ewUg4x7S9eke9kV9WQEiC2gdPv8C9
29l4SkkeQgNC3YCliQSYpBJMIv1yYc6a2oXXZJcFfQe10GqEhWNf+szt9rlAYN+9Uosa2KxSofOx
pDJMtIM4BRy23tCr7ncXMJ9BoTRkIyMkYO5NCjdIMBHtEKsu4qQE4SU79bIYBWHPr61f9qQJhxsJ
FRURYvpm0z1Z+cjhKJWCBo8MdQ6dJDEjoeno9zfyqsEkfH5+vLEocnQGmJTuAI2RdXJg69N+mTHS
aFGnqhYUADxYkzBsWgMiGKKdaOaxYBdKD8/1/KAnJknBAjC40OGuoxtzvAxt2zPhxjvVgiL3bVlk
IQhB4Jitat8mvR9dmOJxRWbcrVxDKERQCePEJ087Hs0tzTYqaqtemA2MnyKBSSV37TeUgy+pcEwA
RgxFD4LWI/gPzrixyXs8VKVkwif6tXFuDpMXy+IBLBA4Qzo5T33rHk7VHmIqkmgDHB1wAMRVqxFw
Uc+o1wKwxVj6xi9Vy/r5CP5/pPKPsXP/14HKf9clSmLRpMLOj/whxqDbH4hOuH1VKqVsAv7mZ30d
8OYHAgPQWKZsyPqb4sK/4xR+RhtjBtqUI5TsrfT+R31d0tQPMHAovNIF5IjgpP2dOGUSG5gg8Udk
HrC8EdVEBfx4Obkxwv/ICIi9eYOBKEK2PqjbpzRbQPh+91hOhALHtVMmORlpEoUM+ATCnG/EfrQa
HplZ/halGgydlOsi30ngPM+PNzkBfhlvsifJuFw5UhmvMm+gjG0aVO/INH5/EF0DaGGPwaRuT46Z
TAN3K+W9sodZtQiiFxF/LRQEndNLsc3khHmbDXJTBKjjvYCox/F7igGfUohzxT4prU3uZ3MayXMy
l/PTOTEKh7VG68/gf4DrjkeJGoRw0jjV9m6HYm7VO9k8ktHLJg9Vr84PNQnWxgkx1KiETIuCpTwZ
yuwK6jpoE+7zViDYb0bUbDTMms+PcmIRcChzB4zAOWrYk+XdpGBP0anR9vgn+wu10e9rjJWXQ2Zl
h75BeeL8cG+h9Lu77m1WOshABZCg4IiezKqB/ZqPReI9iNQaEbrYjB/SNlUoFvmgoniaWDRi8VA0
cGHbRoa7j3MFTdQuXJSpXepLt9URpJW0gVS0MTPztQ7azF0peiVBysNj7z7tqmHuq3LwAyJ/S+iT
iOYZ205R3zZ9a1/h/BTqyxANhvbC9KZJzdv0KMQC26BRqHGqHa+PGlMH5CRqDcAZJRM4ddda6LsL
T7K0KywB5p0j3SDI9gKtfyQcSdgropWyP/+QlXFTTR4ysBHOU5kIk67g5CQxMic3qoaHLCCgLkSH
kR2lt4A2PJ2AYCXJcJUy4Dm2vPGK4dKWP/UQ8KJmiwjbNsjzJpmdlpoyAMlB32Pcms5VN+vvEuVj
WZTotqJ7tfcDbSFbeDcApqbmU6g3Opqx2wsPYZJf8ios/rFBmHHysNgmn6KycM6ogNTvhRJSGK0T
54pW7jMawOGVL0S77OG8Hep+qNfoLeIJ5fjKFVbg0oXk8pd9zJ1GqoVEFoueJrI4XhKZauNhaqXS
zkBCdo3BWfdp0FvnwsH06zsf40cCLII2mc0sT8IewDSlWopa2kFoN51hS733G3aqBO1Ux70APner
WAHLzT+4n84/6lMz1BWZS5JjxAb3ezzDLkUXoYCdvrOUbQEnujVezg/wyyE1zu3PAbTJJYIMAJQy
0Uo7Ie7ifosVcm1vZP3CUTgJw03apTpQeH2EPdFrm3aFU+gktV3a9o7KtzJXfP2TJhWIhiEVGyC6
dYVfubf87YkdDTlZG6VVFDGOo/bOvInyZ0U8WOFDqT6cH+SXO2syr8nKaEMP9BRp5w7B5TZ51ZUN
kg3nhzjxggjeiOtl5BO5tCYvCEx4Se3W9/aSNCAejEgG+PzOvWvUZnV+pBNr7WikSQbYgmjFntPz
9rXi0EG2UOHoHs8PcWIdjJEoeAriPqBwkzMc8rzo4jzw9m1We+tmyDdWiNVU4kIudLL+AB1dvnBv
nJoVl71lcGxyLY4Yk/cN+ybq6UFlFUO6xTrv2+fCMG/Pz+rSEJOl1hRun6c5QxQgn2eqWbizDKT3
+UHGnX508egUD0es4piCEX9PBlEGp6Y1V3t7NqrjNlsLfweu84plkNg7K/9UWeri/JCnlh45MxwK
jFQFIpfHj66W+1xgbOTtXXGQXair7p2EcABWVufHOfn8/hxnusSVDMmhRm+9vYGmlNZCePYQd7ow
yC/Jxvj8iCtt3MGgbBiTixtccuFjE+ftlRsjWabarO6jmybo1zhQSvmlYOzk23o32mShx1RfBx/g
yz52R3fZeIuvxzcEUmaprS4csILIqMz11rxw6E10Mkl0JrOcxIBKbzRS6DBu4X2U82pd4lTh5lsY
k54QT7R78FjVZwpWYj62aHG486LvrncVlxhvSy9tcYj9ry2o9dH80W3pgiJzYYSr2A7XUKbWdFFJ
+F16gFdu0f+Nk+79Gxrf4DtoTYWOgxVHMmY5rYdMLCIXg7/oJJWW8+v5BXfqGHo/0mRhtzo1QlxD
PcyE7go5u0a14JtbPLpY11EjKn9WJ/4SrP5Wdvxl6476rpT3ZUjqk5fS2DUGMwO2DQ2C5IN1VaY/
7PIFbTuk3epnOrz3Lglplz/B76Ct40SQLRNo8Vj4jQYWyTZo7ui+zzG0mlnm6Nl+YW+cuMZGRNF/
PuDkyTtB7ckF8IA96mH2SibAvK47CNCjjeiFFXpqr1OuAmkzosOoZB+/ZF/u8GaoFW8fYRW+qClN
zGpNizfnX/Cpk+v9KJMn3jeG51Q6vkuF/1rW0MalF/ywt1B5Lzy5k9MBbYgtgxhLzpOVFKCTHpIc
e7iS3XtZugDBcWGEU++GNsofIxB6Tx8YhgdFw1QQtJ2FdjGziru/E8eMMq70FFAqgSg5eSuYgfQo
LQ7e3lHu3F69SmVw32p2Ie0+ORXAehT76JLBjjyeSupniZpVDkcwS19qPmfDS5tdyE1OjmFQWiY7
McTYSDs6RISRolscGN4+SA5oBtO9Xwd6fuFi/DUN45iFVfyfUSbPS1UHZph7/r4TeK8gkS5Arbve
ZnDcDGiEOBhq9gQ+G0SC/qyXVYyFa9Fd+BSnTrH3H2KyyLFBgfYsmCr2btIsj6jL9p2vzvy+09GV
dJdyClfj/MY6OeZYSh8rF6BvJ9GU4/dyHta8wk2MK1mTIooyaHNN3PQfzw90cge/G0gcv0e9M+qi
wQtwXwMkkNRXzKJcLqmhby/M6NJAkxA+GLOWBrurfWp/qhocLax6rqvY8WbL8zM6uTJN2gJvuSqp
4fGMuNtstaWQsk+kBzcwl0X/gFrhhUFOzsZSSLFk1LttZbImapGrbSEF/j4QP0x3QAPw2rYiWIPe
hUtN0fi400vNAuZLZjwCracUsw4iuFmUSO80qjHLMSy04nXeHpIvIYBFeN4d0jRo+C3Q5UOmdSZd
eG0nnib+DHSV4U/Ccxsb7e+DhbCNAt/sxonaD5X64JF/XTpKTuX9R2NMloaAopN0qC5QUJPWRMHm
FvjrMltViFr2ORpF0TcJl+rzy+TEc7UU+uAC9wmLqsPkaEG4qSVQdf093lB3uLUuQMh6v3+nUE1g
ZdPvw6dyeqc4Zl1JmNH6e3C1K1JjCTm9wskvLJGTM3k3yuSsqA0pqDAs9fceokG1mUN6N//GEFSh
FNSh+T931/EqSPPG62S78veDdagT3K+BzJx/HSc2FIkq1XWMHyAWTFteduMhRJQg/FjIn31xADH4
0RMHVY4uFBZPrWeOBqGCzYfEPz1Y0aApvQix3X1gfNfij1L7UEWXwrwTSQnNlj/HmOyZtKT7EaCM
t9dQnUPtEonnOtWyNSX9LZ7yj4Fdhneyld+1KDX/jSX3fuzJXqoGOZfqhrFL69ZucDx8ruwf51/V
tD05Jj9H85usBjjJWMiWBmTxXYmiiH5l9DPMx0YLcfV7jOaqqaw1dP1IvUyUWs6PfmqhvJ/g+ILf
Zy/IDNdeq/r7sIaVnixzHUtuGZnQr39jnBGoTvOcfO8Ny/5uHJwQrVD2dIKoJ6N7bRvUpJG8+vg3
BqHRQ5OeCAMy8vFk0k4zAm28FFXzSgvXPvLVu+jSkjj5xN4NMnliBpwvT8XLdw/FrV3qpf/RKEQ/
K4tQnY9GW39jJ4PKInbh7qX3ORnOxB4UwzwOVtOLZogULIxqiw7bwheXlsKJIIkOAfQQXbwVnSY3
fadpeY1fLWeGgs2acieCFlRmvdBwzYnr3flXdeoiPhptcsxiGOXkdcBoQ7EwH2MJ7j9A3GFGg8kr
d/Xor4rAcMrxay5dIKd9r114sifPFbpoMrwYddTdOF4tSQcxHsUpomE8x5eC5sm87rH+LORGW6Ac
7QBCV3FvR9h9nTpZeWGxnjw63w0/OVrsHMa1Mj5uye5ntW/OwFhfLMO+xTOTeIc6mDG2q5HA+AXU
AQ/DkqD+jAc0nAvpJscZ3O8OQfzkc73ZxaP5gCwQUdGCftqFpOZE7crSFHTtYAzT+dEnS7eWDYpi
GB/vP/dpiXlBOosQq0zDndmpo6DV7+dpR8ONG/fdEZMGgRsDKfH3yJ7OdPMuKr4Pwefzy/bUS3s/
pUmg6iLzYIqOMZBDS/Efqu96/cJTO7UN3w8xqWpYEiaSOQS+PcwEcUjEMpeurP57qVxY/ifjRE3B
sYoCCnifKVUJd7FGtXrWf+nVc0LiWeriCiwvglr6VnvZXk4GB/2vDTaj1+ef4umhxQg0hQlHBDR5
VRnK/0o6Xulx5qobxM58JEjqbuFjzLY25aiZuU5erKnvKXu1KFtIsLF74TmfvHfJa+gEghUUpjV5
0Ci3YVSAK/2+FHep0aersEbwtFG/xX5xUHkBqjRsxrKhmsnLSFo37cZP5AstppML6t2HmFRiZODk
rq91/j5XDqOMOE4AF5tlJ/ehpo3CC2PmMy1Uo2cSNlGVEkAVWJhizWRsMIBMlvge6psQvvas6Pud
rGfa1/Pv+eRSxpAOK0paaHiYHO9Io9XitIkYGM1Weas02jrAzWaOSmmzQJ/eWvh5dwm5e/q16jTc
ZZNTHXH+40HrrG+CCAzlvtOlQ50/oMkvsLOoqhU+pfaoRmt9xstx6SvRkqrSsnk+P+lxUr+cuOBp
oTuO4f3UNqWtLKc2mjFLCZyDWQH7V8SFrXty0bwbYrJoEBxCjrglRZHTz0OG44l8UFHZPD+Pk6vm
z0GmZS+UeFAw8RgEMOIT0WkQfuqQAMJx5a7xv0bRhbVyKqxicUJmNIiHFTGJPgYHqe3ezphTvMW0
CimWLdVmL75w655ckuCQgTmCL6Knd7w68AS1cqS2WB1WPwPGNTf1l0hPFop/ed+dnBLuQIZB54u6
4WQlKlFQ9FHHWIC3Ua0Q8yr9kYkegfxLR9nJBYFkjix4YRzpk42GcR/+gyVHeRqVs8755vUrAW1G
3w2RM9/YVgZnZDdqNWvG3CHC+h/Szmy5bSXp1k+ECMzDLUBSE2V6kve2bxCyt4x5nvH054P6722y
hEOE3TfdHeEOJauQlZWVmWstqCpAv/xz3WG2fsTy72f3LwT8XCYKBy+On8M6gjP0HsDOdRurTkmV
aCkCMICnCDYyG/QlIxzR0SE9M+zbMQaiVL0PwoNVHhjSvm5tfUW/rAnOEvjJbFRQWx2BgVV1vcug
Jy/DD9eNrMaLsyWJKUWup0mU8u1aEIGm/w0UonvdwtamLf9+9mEsZJOSomHT8s5rzY9B5u/DcD6k
0Oc7X+o52IhOrx/hTQQ8W5EQnrrRimuI0KixxT40/6cEvdi4ORXR3dIK6qL7cixQk5U/xkZ2Y2jd
LkTVO8Ajk62Rn429FYNKYipDHGWsPExjkF8ffD/Z2NtVF1mmmXWmjOk1CydvniXGptOJKBl1P5vO
mu9m0/gbFsxiI2daDSZnhgTPr4bKGJGXJ3Alzwok8CliHiFKdH7fbCxpy5Lg9QoIAWbksJTPxm2l
Fve0bhhzACD+fN0vV7/O2ZIEz7fzvCu1Fpa8GJkrNzJfkqje8v2t7yP4/qRDg44oAs9M6ykLtX3e
fFeSbH99IVtGBIenvGMBy8bNFoWVxAdN+IeXCaQeVI/JK6D3uDzEcrwwEo84WqakNwMiVVL2c5LH
YxttONr6Yn4ZEj4/GOrQQVCcggMyEpn2Yk/2XqrtDSdbvYfhotAZnUVh7jWLO4tJZYtw2aSSfI+B
YTHFhWQlk98F8krGvk4jWPwB3G4EpvWV/bIpnNUirRgfNbDZ9c+yMkG6+wJP4YaR1WDLlCMjziYp
hhgQSuSHednPvCqKnwlK6mZ/q0cv0NPW5mHM5bvf9zwkAV9H3xHCEL0ib+MudkaHWn8ISUBVAE4q
/Xi4aUDWb5h6bcKIYZ0GIkA/ynfw1QgVmwYa5k5nJpKRpPm2cVDq4NJKUiS7i5uivHFa8NHAiJJm
n/TTzpo/GFb3qe30+0ZuvUSSE3dup5vr61+LVeA6ECgk9XEYir48Fardz06R8Jsi8Nqkckr+M28l
d+z21+2shSo0QxkronnKPKNwKIYYgefRTuNjGnycgp80wa7//TWvOf/7QiiMQ5/Kk5TFxyJnssdc
ODLcJPirnDoPogOQBbvr9lZf4Mx2M56pwETIYPnlxgHT1RGVXBbkDNWhrhJgcokJI8hYWLdBqSao
lziBB07fcctgzP6eHGZ0r/+ItfO4zLcxGkbZESKHy9+gWUlbGCaLVoIvaiB7tMIk88t1G2sfbuHL
g0II/htFBGsk+dxBwVrExzzNnhpe+y7jYVvsMmvBjJAMRxF1BGh1tcuFVBE6hcWUQzfX5LrXyWHv
QYUE53dZ/mjKnsvaMcc/iDO0ZEE80pyljCh4JHXhGhLZKT5O8mPQPPVG6iXFVwXKMdjFJqfYiNfL
txAPv7VMbiNrZuhwAF4uERw8PYqwi492bH0pNVftvsbq7ZjfRqP/Xinf8/7c8I5Vi6YOawKgO7Kr
xXvObohCk6MUZtv42Dd7cp7Cznm3TK1X6AElUwsZ7vHvyrAP1/1l0YAVFgrxNcgHEAf0MmlqXZpt
FmFMtAhoVPywDnq6q7IHJfW67/4LFZpRgcnnWE03+gBhxX2f3MPM6oWMtwSb5fi3nssP4U23EGey
32J5amCYEN3GKjw607GTd8oWxnClNIwB4DEQlqk8u0VQ4xTKkO+ozEkmA0+ONtrNt1Ltvzcn9G2M
p2F8mRCnGmr4/yT/3dRtMXutbjSdSehQaR9qIiShKuHPCOcmPHLXuEFSAzQ03V5BawIqva/0FTc8
+O0hBQJGHkH8XgTdDeGQIoOV19Dch8fKajz4eJoSNofhR2oeYF25ue5Fa7aAjzM0RDccVJpwWtJS
ysIiYAwEDO5ezT7NnyVrZhQate7frh/qtF2ZDGUsjQEocQTK6UIrREOG94f+M4lJotJ7BfaP68t5
exSRMCd6MjABSJlYfXkmgL5K0ZxRCmoj2iPZU4XcjPM8mc9S/qL+5QwbL+IVz8AcIszLrPXSV740
V2fqaDQwDx6LIaUrIu1QOtH9A8o2NjTcZv/P9dWtHYQLe+qlPXQqHHgieeYrZnoofcXrS+MOnZkb
W+m/aMwNI7A3t9+kuzRq3a2Kxkq9ctncX6sVNrdGK2yAHpUvGEq3FpRVxeyj+lbeN9E9CsWPTmfs
m9K+RRX0oMrFruwNjzfAxulYSQj4GUuDCKySDFvb4tJn4RaAjl0YS2XFdMY7tVU9Xf42xV+mNLpB
t8fTtK9Th8attnV3vk0COJRAqqlML21hEf7lZyh7OkVKmAMzjtScSwuHPveWC68UJRijZ9hxASRQ
XxR9mHJtZEwp0+7z9I+MdtyuDCcvQQgphHR2ytwn4w7Z2/4Wupei2Wh2roQDwizFdzDPdOJe75yz
vV0CRDVB8H10rB/KuLBqfa7rFyd+H8c/Nnx5iSyX9zTf8MyUkFPZVqfbEnKZYASf4+mlMN6hnO2a
wUdrvtHNe98+FMVfGzaX83HFplhl0WdLKWmmcF6Txm3ehcZtVDygBjh+b+uPoYHEmw7cjArazYbh
tcXSQqLqQtGTR/YSSM72NfBrtnvk6KCPrPcvcvWcvDSy5gVJ59ntZ90ODmhM7a9bXRIrcbWwcpB0
LQhJHgOXRtGbrLtp5H081vulsOvbDoDc2VPzjTC40iJnDvLM0pIhnC3PTppZDZY6WgbxFShGqfkr
h0GZJ5fmgJn1CgnWP/khLMP3qprdhM5H6Od+e8CH37DMKYFE4Zy+ho2z3zA2/hyDy6eWJ0loO0kw
M0Kzi4axFhfe9Y1dPaK8SRZgN+EQuM3leie/mcMMgiqgtEgpaO1tWp4QYTas20pHAVy3vyg66FrL
31l6tl+6hGqaoEQ072vVf7r+Y1auPNb967cIe2+qSMl3BX25nJIhilpI6j4nSN6ZJsrmXebGYeRt
VrfXYuG50eXfzzbbAZa1POeJwehjO6W9Q6vwYA8vf7A01OrBZTFGx6vl0kpTotE0pQ7HdUaj1r7R
OgjPWnNn6/VLbO9mXfPiTr69bnQlm+VpRHsH5BepptjxLXJYDeVQofaSApPoS13yMk3rNm6xtbN5
bkW4xNRCCuxqoPiiSulNG6q3XfVBGyg8bM0BrBpSCNwgk+mei+wV2Wj0nQ+99zGnkLZnnK+8KQzr
p84BPChNYG9keau7R9VBX94CsPcLGVE7G5D5FjooKpR5mvnDhMD09e+zuqAFeUh6bID4EFwv6Rom
KSVieAafomY8Kos0WHC/WV1cyzPQWPhlaPkhZz7eTVI+j4shJTSOyJzs0Zv34rG/o0uwU5redKN5
PMgOCqTB+PV/W6TgHqNmBHW73MMmHODzoUrfl7DdKYi1Xbez+rl4V71yEdH4FuzYJVhB3wA5Qz7l
AdbRsnl/3cJKigy2AiTi8niCL0q45rW0HlKgIiAf1HxHk9QnUzaVv9M2OpS0m63/4wH//4KBls8v
XnpgOdCGYoYec4J7oHkKs6oFciBGJdtkJPa2/f1OCtj/MxOCY0wSanHAOKPj1H6MEbZvgtRVIU+9
vnGrfn5mRfg08NfLKtSL4Cp/FizBsj4A55jL5+tWlr9ybbuExKQk2YVxgLWMao0GZ7WvxodkfDfG
nYeY+HVbWysSXCFzchrCjJWjwdg82vF0X4QvY/WXGtcf/8AQPCpUWZkZgmdTOLmJ1CstckHHSp52
evVFmbTHRt6NQb2RCKw625kh4YJijKs2guW52SglubmyvAAd45ufV8bGrbT6ncCnMgYFOdib7l2d
lXChJnwneAG8CfVkuoSf25i2GpRZP69v3+qRPbMlHCGFwdFxjpkLsfRmPg25L99kk31qLeWlbqzo
Js+m76Y8FzfXza66B6w3NvGIWqtYuVYaFbY65DKPFvISeysAK1Lk/ickI4H+Qxq6cb5WQ59DOcJC
PI7QJ6yyQb5SrwzMwQcfuUaRcNkD4dvw+TUPoXJt81aFHoj/cemKcw2pblmm/xn14wy32oftKL5l
RDhYUWJnvb1M2SRI/RlIMTmPZrHFD7K2XwtwgkofJRwSo8uV+GXFbD5CpMfG0qpPSo9koSHFxcYD
dKV3ozPU+8uM8FnioNOhzR+5dR2nuM3jSmPWLv2W1nF2gCA6ZqoY9juEQbr9iIjl3oefetf7qJPl
pmnu+znJ3CE1tVsFOR2S3zm4hzpmE7qy5DFi3Dz/mYsznyUHY6Ca/xkCqlWvMGFPbdr9GEBUoRm3
tn7f+Q+ag/g8yl+bNa71r83QFjp1i0CDsENK5aeOg+7UsdkDtLanQ/50/SCuxRoqdf8aENamGRDZ
RDNVJhKeB0YM7X2t53vonTLKO+FJn6ONk7+aai35KeTm8mul93I3h4mWXTCRDRtl6ezLTip22SAj
LZwPsLWqdYJKcpB7uc2jrmyL8mttFFtV5tVtJRKQ8emvUeHyN6TxYHahr3I7Kd/ATjox+jPJ9+s7
uxZZqdYDz2TIGDp84QzlAUwgKmqCR2iXZPW+0hr0fA9Z/o2JhaDZaI+/Vh/f+OiZNdFRnMKUczSw
j8gTHSzfk6eJTHn6QBNo37clwtvfMm0iKev2ttrcXV/qargw4HKhGgu3wRuZSCUqw1wnJuX9TW1D
Ev8H4Ztv9e/fFxbn9xNnQ+Lvo12zU6B8nKOt5HgJm2/278yEcA5Q7JMma+CG0KvhkKjRQVUemqm7
jeXPhfbFGN3N5HX15J1ZXP79LKq0BgJI2syiYv1HOkq264TJDsanHdqTL7FyuP6JVj3+zJpwN8Ez
r9roCmCN4eW5qk/LpdEF9R8UZrjT4cBTqMpwtC4X5St2L8ev6IXkuYq/x/H9nyBCuDUoCi86apDm
iSw7XAxJV0+ErBk97uT5c27vqubzuMU6sXqkXllbKTwvqhnCWjrGKNJQptCVxt1DWxRenH2eTQZ2
WxMFG921tQE6hZASRdTdTMhX/EHCSSGP7q1G4Ndl4ZMpUGtGxcBr3lB/pkw60URBlHLjaK1EKf46
n4qshb6a2O/StCyS8wIjdU9LTWtc+PvTWNtRtNgVYeEO+UasWDloGOStxjQKN4CYJDE2Mlm+Qlea
ETgv9uOTLnOjqtAITs4Xw4juO/m+tbbatsvxFY43k66g8hmoh8NYTGhqyayrDtrmY+1Qu4M8/HMT
JY+tVPk79EF+k0UU7BwT/Boj7QyEwltiCIWRQk/QzB6T17mMlBZlqTwO9ofrB3olfFzYUC9PmhHn
gAD8OD62NCgn3b9PLISZx8eh+wJL++66sVUvWfoUsKXRDBG7lP5ADqcFfXzU59c+fta6laGHB9WX
0ceRh2epCgre9+bLdbsrUYt52l92hTu01e10tqUyRrHW04NH2X5utghF1kywLJNQQuHizUuk4I0l
O+kQH53BfkRN/YGKeT9ujEKvXJC8COA8AwFAqVEW1tGYfSc7AUYslSmdl8LaQpCv+TfgAgCvEHQv
hOWX3jAqjQFA0oqPS5YIRUN0MJnAzP2P17/HmtOdmxFuyUbLfR5uTD9EKfQ16UG179TbqEaTNf77
uqU1jzu3JNyOlN0qrZ5YkDUdpL7O3VSWEcGraPYpbm7vU+33IY067G2/tnD5RWf3ca7TRZBlPT5q
zrNhPZrRvq9CF6DN/7awJT6emXGsqW3IFuNjoNzpA8xJUnFcij3Jl6SqUQSuN+Ltqn//WpbYKol7
zWgtX8O/IW8vLR91xIXjsct+Xl/X2nXJ/tFIBLhEOU4cxJsTw0lyyWcyJmdCy8q+qpp6Jw/1u7ho
f1T9oZdf6hckqKGKLeQtYpdVd2GygRlU6NAYOrjc1drva7/RJCbVbIb8mjLfmUoODD9O3dICrDbD
4fTj+oK3TAr1IIi2/HnIMDkoyintyEWQHFVimDya5k5Py30YFH8Q85f5jf+uUggj8HXmZa8myTEx
Y69E6wfxRg0C9EFZpFbS22zokw2Tq+6zyC/wUIfLRuwrljOEsfUyRKym+442e0x5sjE3GgmrRsBg
L+AoiOVEbrRRakqAKrRh9O6Zmc2we9psW65+LZ6dC/4JwiRRTDktQzS0ZF58KK97yQS4TP7ul7w6
GWtUb9UtSb3103BmTzjmiVSgMFphr4ziD0E1uOip2vOjEh16tdnLPnrd2l2Sfi233tere/nLsAir
c6RKhshBo2Ct3OU6GEXT3tP8f3/d+detMFq4XJmcNyFY2m3mI5JiMntDPdwq7msEwjv95rqRtVsT
qkZE6+CzW7jzLg819H1W1GYYiQ3lmNTpQ6/7z9dNrK1jGaij2ArtCQzalyZMFZlyqKiopjEjP+XP
uvMEK98f2IBACUwBv/hNsxqVo6Iz0HWnS3EvgfRDqN2Nqb5ft7KWASyE9f+1olyuxA56uGrMgDhf
f8i1eT+2MMtl94ZkbFwor1BBMZc+tyTEWnNMfdjGWy5KNHvvpBSN8JFBstu2C0dkDsp6F2it9UGW
YFSs9Mx8H6tIXw3DV2uwkA0I5vGmUALkinS72IUTatEIHqEeHcrQKtf2XzbCX25ZgKxvtMC5q+II
fF+UhjfW2HbIiuk61J08hPoAQeXrm7jqDuS3y5g8/X5xZsQvNahoqD8f5zj2rLTdk7lHCEpctyJq
gry+D3jUObxfgTgz+3f5rdDL4D0WMOZspAfGne8dbfJsPVtwIOZ+UuMnNf2k6svUM1Ne9YfQjL8o
ceX15nst/45Y5G5GlaoZ3sGLnNkfGKo/yOoT+vCeke/b9J0UwRaEUx+u/+y1cq22JLGQFNMqJ6e4
/NkZ8n6zHJKNm+VDPGQfIuS0k7m4M8J4J0/zcYrDxzZjRjyvFoGzEBplRE2qpnFRBNuplnY/Rere
X+TGrv+y1c929sOEU5xoZlwiFc0P60ZvjEs3um90//Z/M7L8iPPEbYwdLdWY2W7SyJO+VONLbm9U
T1YDHshkprUXuiIRMFlVU4W/1OSG40e0xj1Z3gh3q0HizICwhrCpGsRUMYCgNtSnuJeqfkqCL9d3
au2VoJ5ZWX7F2U6hpFPkTcxje7Tv8v5+GO/hdEjfxe2GQ67d6ed2hDdCrdgOzkQgUo13lrQbmb6G
ELSWHPoG/+CB11e1VrhmHhhiAMaOOADi1+lmG9mDCi8jFdLU2Rss8LNIQBXSx6ZB8lp54JHfS1sP
hiUYvAm3Z2aFb1b4klLMAwWTOtzb0FjqJLRuOY+eElpuoyFoPipup1Rbs/WrX/HMrvAVoyGy02Qp
Ymj+SWbyiYUpAOIMZ1+TUV/f21VbIKwXEM9CzihcXlMD0mQy+JK9dZ+2iY9iKqj8tL9t/IiC7xb9
77Jlb7b0zJxwg8WWEfV6jYM6wTN9JYgGnops49ZfzQAXbSloSnn1M09+eQqcOkN6fQSboPqIASpl
eD/bnjI/+yCuM1hcgvamzKQvkObmdfz0J/v5r23xHsvnKuvHAdtD+t6fmtsWDUgmgdzSfnF+VzPn
P7fZr4WqwscLe6kuSgvMh8QriGdJWtx0jM1+yJM5+4O5XDQ64FJaEE90WoUrSFfCoi4GClEPpVF5
agnjsDxu9FJWnfHMhnCbzB3sgtmgEOjlzm1b21tUB+t4N0BLT7vv+pdadcUzY8u/n8VKjsNUQKQd
HzOr/EuRor1vWP/Ijrm7bmY9eIF+hlMFlgHZFk6ziVRoG9ZA0kqtdicjPZW+8VBm931R3EnJ/K7M
70vHy75vmF2+/ZuTtoi+GwuFKOMMl8sbOzm3shmzld/sitjysvIJjq0WTc8ydbW+cDVagDdztTVz
t3qVvkqX8R+L0sqlYYkEJp5R2UBVIbM8KxrHu8GXm5vr69uyIizPV8A51+piBb5aT7LKaecnhK/r
VlZ9hEmQhSYV7QKxk8jUZ5eONRePBWdtt3cWsul5oxe/fP83H+rMhuCHegW6IRt5pGhxqC61ecOb
U5lLbgq9EUzS/7gkwR1b6mym2bAkzb+3h2dllyRbkNf1FUGkRaeZ6q65HPOzk5V0oxFqEyZk5Ey0
nwZEZe1nhE//wAWWQjzzdPS00Ym8NDOZuhUNA3dJ2s6MKtxNSLn//uc/tyA4mRrEWoLSHa8F60fR
MPHgn6pqM7tZc2UmRpmiYkYG7mXhupKiUUqlgeu+bu5BIo/Bzo6TnaNEKFG75eSN6aOS3UpyfciD
j1n+LvfrDZ9Yi7tA3GgOQUMKUc7yC88+2JTMPSovfDAdB4fBHv6xTt93JrJokbmbjeTpD/b1zJ7o
8qnTohKMPSmz78Cue1pXPkrFtPFuWIPSAN3TdFDKcA7R87pcVxWkUZqNPBy6vtzV1qMzTG5Z3VNU
gwmwh0gxtN2M95uW76QRevLP3Zb2wLIS8XCf/wLBR6NYLvt84hfY+ZeuNg5z5nh2vMXJu+pBZ+sU
/LRIomS0WqyYxgHiOFveuJe3ViHc/Vo514wZLPtYvwP9zx05SPmGD66vgZk0aDMW6VnBB3u1l4yk
5Ylr+9r3MDBtLyyVefcnjvfLiOB4MawMub8AcykIRZV6bxs/Wj/fcLv13fplRIiwidHk2jAvOW5U
3vqBvStH5XZz4nzVyuuUGPSM8CEsT7SzM2v3VVzYMrlfYVawfnRQ6DU95JazJGWH67u2Gh4A1S/C
HYyv28IxKpWinIIYU6Fi7q2/pSlxx+LWGIK9/kd7x8AVzrzI84mUvmlYGJS15qVHLXt58G0ZO2+y
jaL32v20THX914hwKDW9Nbi8yPwcNTJdZR5Qmxsm66DpWQ43mLY1kbu6fwZdSEYnGH0SGcAiy66R
A5NxbVNSKEAitg2CJjxISlLvckenZRIN2UZlZg24vMiT/mtVuFb0MCvntqb9NDf1vdrMnqnIN5MC
tVWR7+feubOmfqc+671zGCPnH9Ah7ywjOJrx+zmJ7zXpwzKttDDKXHemVb8FA0u/gflTRaxfMwpQ
qbNjk3ZTfUusm1oPPJuO6f9mRVi8kTbNZFQON5rMW49OqfNkTltV8lU/Ys7gVZsSGKxgZAhyOSPT
TY6Fau9gf/RlqNecyZv7DYdd37P/GkK07PKs+2iu65Mkxa+18qTX72WrdREZ/JPo+O96GEu5NMMj
Uo6bnvWUzrhTA+fW1JNdukkxvFY8WsYz/rNtgM0vzehNLC2DL7Aj+OqBhux7YPNOHHld+7gABsF8
/MH1Ba0kfA+wFQBlFa6vzE9iWUo476H8bvyoZKzpD9zt3IJweZXDEFazTNgKh0/h/DL1j120Vbte
cwJYBBfBPOA4tHsvt00tShTGE86zkce3YaHfgrOOjXDDB9Y+DrOZ4I9J3Bdyh0srkmQ1QZfEyTFq
Jhce6n3CBADdDEXKPama3Tje+DhrwdFYVCwXLK5l6Muyz+4xDbSvNvttAv6ni9y8m/x/gjmyPLvq
ba90kBZQfeVPIjJzXeiRgHtDiVHwCH9MHbsfsuSo63+X+YHL9Eb6YoReVJc31wPR6n6eWRI8wxjy
esyDOjn6/XBYMKihf6jtHvoKYp5TDcGtrG1547pNnl8g0QDoiyQ4fTWohTYPybGrmJmmMVvclK2W
3s1OgiZVMsp7psP2URKbG1X01VoHtDX/WhYi4lT4Y5lDL3qc6gmIrxIwUTw9dp2CtKDHdFjoqig5
1fF3Jrs37ru140FystQwIYYC9HzpR3kKNFYtjASVg+SvMZ+mO31K/o4mM9gIxquLBHfnQLSCJDGz
kJeWpiq0izQiU9WGcl/4pNyh1yfFwfjeaOZDX37JBmfX2P9cd6S1c3JmVaSQUCff7jOd1LVQHsP2
IS8lJo0/jcE9g5obW7l2r52bEu6BbFAhw1y6CBkjIw0jbVX92EQBTcGn62t6FTsVn0fnloSrAG3v
Xk6W6ay6cPMo3aN0b+/H7IUBt8SnQmX1h0ROXX2iD+kPf3fZTTzeF8PzXPTvhq2juhzFNz+GORpo
D+BXYezh8rt2VpBZYUHp1qzLHfpWY1Yerq93zUdRGvnXgrCxEa0xyGSwAOforkusPRu7+TBY909w
gLQJyTXfgJhk3yKnjEZy6NC4SUGkFzJgInJO398Nc+8W2qi6bdc9SOkWZHvVSc9MC4fQrpWo8Gde
CnV6UIjfweg6WQ15fOsN5iY1z/JB3n6wXwsV7irbygxSefLq0HliftUzg+jQNgnahap80+g3wwih
pSOf2ljauO9XXQWwJZ1TDbmGNwPCfmypgbGMdgXPtv8zCDYOxuoJPPv7QogpI1RpkpqJOPRvyro+
WfmNERZ72KE3FrJuaJGyZNqTzrtwEcZT4ozpRMVdV4v9mM4I1ik3c36QmMe/7vurrkEGBmPUwhYn
znsYekxmuUzftZnsLY1c1Lf3UWPvK83Y1VsQkNWTdmZNcMRQaxIalGyg5Dz6NpMfcOmb366vSDxo
kBJT3kShiJlq+MQQgrsMGNxEtZRrsvROrjlr4WFCLbNJvpmZ1y/Uuv5OhbI92yrgChuJVbj2KEZD
4M0UEPwCl1ZrB1i2UWrBid6G28//OG3j9t13S/nbgI7m+hKFTGKxhVI6/4GPL/hiYRurGClk8Nkh
8MSXMVI+292jnEA/17Qu6gK7Qb+9bk9dAv7ZkX41SGIGlgV2FvsNDV1Xh009F1100kfIkZrnzkvk
RaPAjYb03TwfW+PHUCDD031sLMPNINqKpPaha9WbqHfhpe61R6vM+IfUC+redfTfy1b/8/sYJYKm
btFrFmkL5mk2fYcG7cn2jwma4mpkHKTmpfT/lrp0t7EZy3UgbMZrxw0PMzmepnBd9AajOwzGRKe8
/xTnX/3haZ6Ok4EUjNnsB86p8U8lAY9359Qr8h95fVIrV9f/6uFja41ZhjUwc9tEcyvEMq//NiEA
LvtAurZwZzk8FuANvHRCuW3iacq0+KRESbZr8iR109F3NhIRdcUMLq4YcPUxmsHA3KWZefJnP9Wr
5GSoKH607Q5B7rsUMqAS6c9Aet8W1V2HRIH1lz/CahPv1DCBigRcG1gDK/1LzjJPMnf+VO5RNW/R
g9cokXWRscuirXO5xGTha2kLth9Eh0nerQlfS1Ei3wonOTnRim3yT3pRH6qiQ+r6e6cOt37muNrd
9Y+wEgmA38M5Y8PIwpkR4k+Yq0o6W3Zyqp37sP6sdO8jGBqa40hB8LolkRJr+d7gOikzkFOwODHn
DYOsyirZz09h0R/odbpRMrk1Kx0YESiD+uQnNm7o75Lpi+LnjxUEDtd/wtvFsregZBZirBUKtS5K
rHLwK+OdJDleBMYubrx0YjJCTW/s3z7l1AogiaRIKNOyFT9lYE5JrdqR9M7IjfYQZVLoIkaoHuH6
iXeh3ugnvdO24BBvF7gYtZcZY4tmo1gYm9MQ2Qs7kd5FpaJ5kx4ONiztgbKf0346yBP4i1Y1rC/X
t/VthOfJvVCkAF8grIknTCnMXinVUXo313Y9e3kZGaZn8f+rifBF47vN5EPtWkZyI+9lSc623m0r
rkXHaSlo6DxXdVtMDExTyXRlmPkFfgDsaUzVbi+jE3PM1QxWxZyD2qcZHRqIldw8S75kmVnfxq2j
3hhtaW94upA44OgUpOgmUgyVqUmIb+chjPIcfHp6CuVR2eeSOnrYhN+n7IyN6LZi6nWwGzZLpKls
R4ih+WBHYx06yakZNW2X2JXkjbXauWhgbAnMvY6dXAYnakbAQymq65xlTUgaCmlC06uLs1Nph26b
aju7alw/rL3+wSRXIW6o4xPn+EgQgaw3r63bNs1uyuZgGYVb1+NhyqrvTc7kx8ZZE5t07DjzJOQW
EEiAhX6z44rWp2FIN/Ak+85+GLjqlZt+ynZ++UFNvkGu5VnGQZtds71prYc028rl334GUlKoWRSC
GyxT4gQU0VVv1cLKTr58r0PXmjvpLrNurh+zN4d7Qd6BncS1cDAG+i8vskDvOAOWlJPX6Pehrnpd
88GBNbEzTvnYH64be5uYCtaEq8jQpa4LpqA4zXZ/BwGSK/t35bh7ih+jdHIl452qbWWKIjkZ+RAr
pJTGKNlybERKItKxpnfGujg1Qx64odIjuQ2WgM7rc61PzYHLKnqI+6g7VF027bSpie9Rc273vuwA
j/Fj6TkExLJxnNf23ea5R5oOxogII+x7r03t1E/FCSpgvCiyELdtewtW6vgbgJhqP+vTlgbi24jG
VoA/1xBSBo+Lvu6l0dqOzWZozOKUD1brGY2u3gW6VbrVkAWHpm6CWzsIuL0kiEzMJPMfzFz6WihW
dTdUrf1zwxmEJ97rh7GpGXO5kE8z03/5a2R7GIDlqMXJ+GTdag9xCbmX27vjT80bEze6Q2sBZO0W
zl8cwvs/sww0LJMZELoLEaeUx0SzKr04jXNxWymmG3yop3LXLGVPJXKRduicQxruKmOjPrf6yZf3
EcIxMvO8S055VlB2ogkQyhyUJ7lrn5puipl71mJPNWYGG4GcuuYw59+vb/KbGMIXhwKHEw6zNHe4
kKcy6m8hDjUXp6iO9IOkxRLd607yat3aKl2/SYkXU1Acaky9UH0Qkz5znhpyLaU8Wf43TX0ynafr
S3mTEAh/X4gdiBkaZh7r5Um1dv6XuGVSwoXzN09vcJTrppZzcHEp8ahkzwAe88q0TPFLpXM9xz48
vKfkZ3lXvk/g+9xVndd9DrcQ5VuWhKt2UGqGkBytPBnOybLvin7XJt7YfJw+SSjTbk1Hr3jgxbqE
Exepszmky7r09JMR7RXjQ/gcgGDfSiBWPhXdaGQFlht9+e9LT6/iOU4Me+JTmbupZzzpZ0XGJAef
1LT0knELyb3ieRfmhBNtO9JEEoi52X7W4s/dFrJp7SNpMCwyssMj6g1ruiPZdh5VfKQUkiyp+WxO
92hn+NWdgg6OMXs9yJXrDvg298ADDeaeqW8sSCeR+jApgr4NEpydZtdcPkaVV0bueIxc8x//cz65
hX0XQzmw1Z1e20mqwAvzLERVb9R4VXOS5MbCQez8IUThXNfa3fWVbVlY/v0sCDahXCa5jYW+naV9
lgSFm0xod163suaAXPXQJKi2RfYmxAqyJTllooxjFeyVz6l+p8Flm9wyWN11h+umFl8WYwXE5FSz
DfInSlKXCzLjdHKSqKhOAfzc9qOSflCz3B2tjSrl2r6dmxHqob2v1kXTLGZwhDa/hzLy+jrWDDCM
BpBhGUsjGbxcx9iaU8mDpzrZduMp2WO+nesvWyFsFScIDVMQwWi3imEhzRXHoE5F1bi7t2zAga55
N+wSUnzNOsjRe0W97Zkq3I+3TvMUMTSpunHiDl7d7QzlMHhOtjUSvPLxLn6RGDngl8qa0apPo9Te
yom8+KKbhz97CCiub+/KRbwogbN8NMEN3pOX2xtIBYmeYjWn8RDbT+lwLLfI6FaC+4UF4SqJs64d
4hIL2jB5cv/TtB8i8lklDtz8N/GLSw5Fd5pnOW3qhdBYdBbZTCvkB9pTp7WSR60x5N0Qp7dpzNDM
72/cq9oePrkQMwkPlMHsyRzDpj3NdGrRGVViCg+/qc7yuh5OF5m4hu9TyLn8Otid7Nlq2xPNvF2S
tTdhkjyj+3NfDeVGFriWhANnBvdpUK2i0S/EpnhoCLFq157CNnxQmpvJwvn1T5r1yUpML9PjQ6Ig
fifpt41k3oSp/9sBS4GJE8yzDvcJIzvChuqZkeS5UTUnfohn+y+p+tkHKaVtDcK/9XjezXRVmC2j
hkOl9HJPuy6M4tQwm5MC+3Ocg0mv1Rup2KoALp/mMqhQGWFBi0QT/X2xUdTWgaHm/dyecj2mmf+5
iJFphSLRcRE68Sr97ro7rpijAmZD/4PIjmWpS65wdn+NrYYQWKK1JNTmF6k7BPG+bzy5+1x7cyVv
YVvenmnl3JrY+a1GfwSwoLSn6mfwodHfWeHhqd/UrV95ll+aEVxSaaeiDpSpPZn5jynud5P1UFdf
Feux93dRRKrh624b/3N9J9/GXoxS0OKSXoiJdSH2DkUzOlKmt/+Ps+/akRxXtv0iAvLmVSZdmVR1
dbWpF6GtvCMpynz9Xap9zzmZTCGF3pgBBpgCMkQXDEasWOts7PXA/tQ/5m/3DdyGbdcGpENtomEI
gCEY0PaTj3Yrzwr0fQMelPtmVvb51TikHREXJa1oAjMZ+G4M8bDkouItCMDKRgBWB44JD/iF+Fga
i1pWbQsQCz+X7VHL2IkPSIDGtTd0L1BgeLk/opWVMfAiBxrAXqCuMqCLC+R5nWzoz1Ne/56BSc8T
5tFZDcxh6028EugC/Q68pWYv+s7ITlyfJz5Be9tItP6cHpPn9ih+KSf6OdnzU/HI/8bfxP7+0Na2
+pU9ySspVUzGXFH7M9/xIyKPz8axDfXQPPJ/v/GvR7bM8oWnUAclB7hJgSXjzU26nwA5vUOuZyOu
WJ1AFQVf0GcBwnujE9ubVtkgjOnPQ/4E6ixTT16pGRJysuhfa2hbP0HJ0VVBI135rt58qpPDxpSu
HACkbpFcg9QA/ivncWYlzkjbN/3ZRXe/DX4wRffS5EFrdrEZzXMwl7VPbW9KA7OMOHJwrfu4Ra+1
4pavvkFyJprWxNM8ih63AFK1/LHXy0eHswODTqNiz99nZSuZtjpq3UIyTUeeAImC6+Vteo0NVo1D
ok2HdPpTtykICjZcy+puBZLrf41IjwtR22bqFGN/LocHAU4yqvqjOXuO8kkf92VypNbX7PX+cq4d
frw6DeypRUdHDtIbLa+sSoVJbmS+3p2NGmqAX2Nzq7yyagfE4CAaQTZS/djXF8djtty0Ak9rf85y
9wcYQAMnJT+r/Otk6P/VEbkwJfmYfrZB5c+M/tzuEBbwgDteSyEvsusHLy2DjHqUB+N3tnUwltWR
QhNgb9HiA64cnA05gT+LXJ2VFkN08+Zx4Zbr67BrMg+lnGAo7XCYUQ7HN6gi3rXD+KbU7Hx/MZeR
3fsCaf8QNlIrS/EFpaDg3OBvJjjs75tYPQcXg5Qepn3uuENtwIEnAOowACld8WhYG+OQCUYQoKNN
6sKKtIRV301ZQWBFP2TvrPPa3z9T1ctCzfKNzqsKTzyIQ4n0MbKo31CSZ4f2T/OzHn2Le1XuMdSA
Rz//s4lD2Zpg6TrR4zRrQFmMqxL09kINbVAJ3Z/fdQePjmqwxIAdG02F145GnWfXbnSYyDXPKDwX
rCgBPf7Sxl0vvPxHcdQ+3be4ejIvDC5/vziZmd6r6K5bxnQqj1A48Ad9Y0y3Vb9lOS9MSO4aMrfK
mCM8w5VhfC67pyzxejAnoFWcn1C3OJqldaoz34DCW53Hz4BnPSZW4pkjOyot6vqG8AwyeSYIdJ1h
I9OyEjZefZsUapUd4rnBwfC7sOUd0hMv1gtUThj610Yrmqh2vD/dKw9CqAbiIY1UFQArkM29nu+U
QdNCJ4k49/yTAoEn7mZPcbYgtLSnefxUI3E/IwdYoVWZmsphTNutZsC1FV/oN6H/qwFjKvdRWWWr
TJY2D2cyUE9P9kwbPJ3+MoqNdV/zFYDmgFoJzauoaEojrZlha4WrDohSkGZBav3n3G2x9q5FAg7K
D0jYwmPAb1zPpl4UWCI7H8/d3IW5AnpF8B5F4xij2y00g/trt7ZXQOOso/0BfLBgB7o2Vrk9iTWr
Gs+kEP6Q5gBDdgE8esfrBwGRu64o9tAguG907S1waVTyuJSgDF9WxYjX2p+02Nk2MFXfrOaIh9t9
Qx91Dun6QFAJgaMFTQiufGm9BtG5TWPBkt0kPs0YGLjpoVf451bj6Gr/adTfa9B+ZuycsWaXG87e
UkFf9qMh4t3KnP08Ec+idThCmLLV4103/HahtNtVAM9tNV3LkO3lijDRdY5K10KwevOSUM0U+oI2
1qJSDn0TWN9MF3p4oTuVflX+5GH1K3N3KRh6wjH+lXbeVi/UMhnyZF3al/y0kzgjA+gMeyHXjp1N
Xh30It5fkJXaJcYI+TvwAKEn5SY4sym48M2uG88zLoE47t8d/dky+VPVnNPZAfUL8Hb938StQns2
t55OK+EM3szoB4QcE3K4N1Wx3uwNPR4mMBu6g68500EZAdYwiR5/Jpn4qejT85BwskcDaxemCg2K
3s6DcVaHjXlYOeMABuO1YSLrjjy/dEMJglcPr3J8iaF875o/ittHaB/3B+K7/bvibhAhyHpfH1vL
AhrGRW0EaR/59c2c2DQGLiaUHltfTcaD0YbCHvwRBAJzGlZAqQDaN7U/KuMr7dwz/dEn8anMuy1g
74qjBtEJ+CxRGtIwdOnehGq7UyZsns68Pufj89yjb0V/sMXescOJQ8DC3bfD9ADyxiOYvT0l2ynW
M1f/1OZms8nabkDSDWBLZPLhGyTXJ8AJnPSglD+z5qFvEVuBjVpAv+qsPmsitJ9m55udbDCjrF2V
KFhD1nohIQJkQDpjMZmnoeDVfIaqRjgao5f2BwhRKP2MUgHAlQ4SjBr0qGev1ZV9bLtbCbkVL4MO
cEDCUFlCByveSdce38qakYIMeT53+demHx7ZD0zRQ5e7nd8NnZfGrU8Uv508h3uUHJIefYPJb1HX
vzfVBG4djqbg6YmWomUdVPnd7ehTP/eaMp/7EXBaq5uP6K7Yqgje7rhrI9KOU4vaTG1zns8lP4GH
s2pR4QqHOLjv2NasAKu+yER/9C5JV1oqBlOnnCpnM0/8BmRWaIT8W4rP962sTdjCoQYIN+BOhgwp
dPLBHkyQYZ6taXoYNDvzdHDl3bex8mRfiNqWNkUUuixXPheEAkJZca6c0/4UjwdLPWXkiefPZcxQ
ydUhEJRAyZNuVBXWhuaiTLxAiQD20KQJ1Npcy+wYVhMLDW7DPBXhIo+1Eb+tLRNUntENCc45sJhI
Zz4F2VkJz6ScG/w+LeI94HuvYCb60aZZeH8eVwd0YUoa0OzWpcJLUzmrxhyK6alotogdtywsf794
5jhxmuhdZ8CCMgFaCLI0kPltxPa3AS9yKPDY0IvFUYWXvLaR5plmU7NSFkxMEac7pXtaFDjvT9VK
VLBYQaEFRAgujtCybBcjyRpR9a2N01Oji9J38SbqPf2kBfWJP9XvWyQ6t/NmAH+MlMbCW4IUsTQm
O2VCxaC0c2JMAaf7UmxRy9/OGn4acQYymkBb3FC/uYwQlrNSP0NkKsxLGg7OHFSbrfi3uxmRFB5c
S8EbN5hcgBgpUrQNn43z1BZeoRz5nHmzecqKLTjMiiH4AhcsFUh041ki+VCbVJoYQF93rnm3y60s
amPnr87QS8Krr/f3wsri4BGHLmn016JRRa6W4v1WV3Nd2GfclF6qvLebHeUruw0ANmCiUT5ciIFk
AUY+GWY988Y528DpVY+8m14YpKgbe3A9lvc1mkDIDzMbgLgYn9wKhYr7Q7ydTaBT4IFU1G/gIOQK
XMZoPs5G5p5ThgZexUerokWRwss28L8bduTa2ziBTDYVqXsmae7HWQ5J6dnT3KMof94f0G00uwzI
wT63sQ3RhXl9fMdJ0egkCvfcuk+TdkKiAH2J5qe+/qGCED4T+qf79mTSVoSz2B7LAxxNGgtjshRF
NZZZF5QY5Gym3PAK7cDUk9IMEXUUr6+E36SKT93AgKT3/AL4v8fI73bQEcgwTwGENvv3sO76g5al
uHBgrsM1u1QcctZeutIj30zuHWPuJ5/rk3iiT2R3fwJWJhxoLihrowpvAuwkTbiexJBjcLQ0sqFo
MpMfRa8fKOnCLJ7QzgUI3iaU+2YvwRA0HhASIHR0UKa+HqADSppYSzoLnWKv7lRxyD4h5Sxs8ncY
tshB120tPg1PI2wo6ZLmtKdV6gzWc++Y0ylj7M1hfQmoJLV3uamXG5O5OK+rZy+GBkgr6vzw2ejV
kDYTbXXUcKlpPysiaHvnubX2gopXw4q/WKLYsnaTcIFTA9HPUgNd4KyK5EqTtjU4QwPvc29/s+yv
okseTOpBHMarc6SuDMc3IP5+f7vcjhA2EVvhhKK+hnW8XrySxg3SMYXzTMVsBU3HI8SWeypiJJ7L
yfQhcrApcr9qE4diaTBDbUn240NRq21fcOe5o3Xtw+ahsS22bxJFPQDb8aD3MbqLC8L3RVN/B2eJ
5meu2UJ7aLZeG7d77xwWAY0Un2NrLoNO5Cy8Pys3lzSYDBTcZcu6G3iNSofIHoibgUDdec4J95Jq
hph5X31tq+r1vp3b/PdiSDMREgAsgCylFG9URBVGUibus/WE8X6ZOdqAPdCmmfwNLTFe9qr/nY7I
KaLjen/f9M1lCstQg7PwwEUXMmgVrheeUddIRd+6zyQvh51K0biIrj9nI0a8bVCAmUWDd9nQQBJ8
XLgX3s90kzampeE+2wq13qekx12jpob7zdZm9rPjFZz0NCTut1l1sNH7OCsSj8DXtLsRNKFO0Gep
XR5ScA/sK+oMW1Taa9MAciiI7tgG0N1y3sdJmFL18xA/0zmZHxMbkM1Um4aNyV6bBgs3IPoSABpG
oUNK3FqN0RdMi+NnALHaB3CgI3+n0gK4mj5uPWsGWQj0jJzQKAbzWdUBla6tNvH5AP064uQ2SEPB
wuxWxbARX9/4HAA7wfsOBSdA9ABmkjwc68a2UPKiOlcaWOuNLFX3SVzylzhRmZ9m6HVEZ1DsdQ50
9WrCi42JuTloH+YXyhukswE/XpbnYns4YJ9R+jZFG5JduUEtlCwsQJ+KpOYmQ+rN1YE+e/TAI25E
8VcDjci1qanLoPNlOWnkzmz4XVYI8EWm0sPESgXtM2n/4/4Bu30sw+AyuUvbwPJslZxIYdVmX2ZJ
FlnslzF+HtQyGNHalb212gzAQLeLiU+MPLhvdmWYi8vCJluoU5FLuh5mkgqadYWTRbVu0IPWaRBN
mbkRFhYDT/xUqxsb6CbegHDApT3pRh4abFQ82zFK+6EbPnXkU4EmEBM5Wr/StnoXPp76VxcyrCGq
AegZqTJHl69IxnkKkjE1iwZf34mDG5aBCNQAnXVBGageCQuf+LsBRdHv2q8q6lVIBPjDFix68Y3S
V+B6AHUSspXAbZrSmImaM96jQTqqTCTl6qL2c+H6s2H+hH7pzyJNtkg3VhYVIR3ocJEY/ti914uq
9YZBur4sI+icqHMMAYnobWJbspNrO/bKjOQM1I4ZIiNVGaVpskdXmF0nD1Cu2DdF2CSxX6L63evO
oVW3uG9uvBDCucvxSVGIoWvlaBekiJS6CMzxIS/P3fisqBFqUF5dPkPvILx/TNaW8NLi8vcLxzOQ
ghs4nGVEp2fi0oAfkEUm7Y6ChvW+pZW1Q0bbwRUPCDQer9Kk2pBzE1qmVZFBkVAX2b7KvujV8Dxr
bOPor6wfLhkF/BgQI0AsKZNUODR3+awVTTQ1YJ7mpo95zMDGku7yKj+oql+jm8jM0RR3f4i3qWt0
wwDmpqJmgWY3uANpNmmTaYM9N5HN+Hs3+tPsMaTt3Z2Whrw6qmXnUWWvZuXBIsbGqG/n99q2tJJu
ycdxVlTYHl9TCK6U9aHqE3/6ujHGJRS7PvSLHXPZqCYqhjL7TA1ZLzAEd01E1IiZut+wZD/Gj7n7
gIwxcqJgSohM8uu+1Y+H+D2ry8m52KfTlI123TRNJODgijf6av4sXvKzeDACx8v8Zg9U9WOzUx7Q
unueHtvnPCz3c6R80j5Ne74zj1tH9dbfX03Dxx68+KBqSR3wnjWRyklAChfH1fArelSV2uMz9eOh
/35/Dm6dw7VF6Uaj6ZgnyoyJF+wlUeDm56ea7bosyIbnBDDRTR2mm6AEURqwKDhES8IeNCDXc86r
thaIWJqIKpYvVBIkjnaAkPH9Ya1ZweWBf3CnIROoX1txWee4XTO3kR57iLLI+yZ+5zabtYSb2K8g
/kE6CxDGaxNxMtZ4rqddRGKW+ChCiADyT7On60wPeYf/x0YojDcjKKlKfay+ot+n8llit8f7Y105
o6hogsQCvd4fj6rrD6mnOEMUYbZRZgx4ryW7ujuhl8Sj+RZhxcqsIjvwwWnook4u8/43LQq1SMu1
UdNPXq2MEQUODQq9G5itZeakY4m3E5DCuI+R8pB7RFyjKsxZVF3k1KXYdami+GY/d7v707ay89Fw
iqIsJNyQE5StsHTuCppNXYSy9c6MhxOoKl7yB5JN31Xi/JjKed8lG6dtzZdfGV0+6uKAp0My9Y3D
umgizbHIv3QUWTF6qojwwKro2WYPIPhxbP2akLeEZtH9Ma8tIJpssWVRUwDGXToWQrPHtBJqF8Xc
3PUj94XoQw7R9P/CzJJjQWocRSv5xopn5LTc1uiilKCg2wFnR7izm1rr9307K+5y0V3/XzvS7eSk
mTkA79BFpn3UOopm+M9qDe24x6Y8oy9/A961/Jq8LUGRCNTpAnAF9vR67ZK+r4rUpDQaWc1fjCa3
vvRN4fqoGrJH0WhtmKv5v2r/wU2i2x5audBUXorltjRGu0SqFcJnNDLz9KBwHO7OM9VfyK0W+iew
c+F91c/1noB+7J8n14BrW0SOUa1BT+n1cFVAFJwWrEjRbDZaWDufRQeJtbEuXkw0tGbcsX2XoBJ6
3+rt2V+KA+BTw3CRqpd1sguAEKqSMBZNNgViQi3TL8yy8pf7VlaCOWRN8C5GKxXAXsAEXA+u7qBh
nlUGBldNxYGlk3UCt3IW6MRMQMWjsE9NN4xfctKjf9vqya7A+/ew8RHL3Xq9ofARC0sdHlxLLUna
UFbh8KJUXRbptNM83XaRc6PuD3U0kuM8Adloi4U/JDYhC1X2TVgm1EU2Nv/nBs4lhYTsJF7TqM0A
snU9GQ3jypI0YRHEaroQ4BEObveq298f7trKXlqRIg3hUBStMiQXHdceQrxZQLo2MR7et3J7SJex
4OJdSPdB1CBZidHNzbIKc6r23YPO4xxUTtavXEv3SZKYfmr1GxCfW5cKgziiMAmYMc7L9eRpXVbp
xIVBU5ncvZqqvzQ1btCyTu0Nr3p7z+NBbOENoAG4tKARri0hw2mjhZHyiNHfYvyi9z+66o3GGz51
ZQKvrEjP7xqZ31HvGh4hdZcHGXSuvbSzY08fKs2rDSirJLW9RVgj7w2EIygKo7S00PGDnEoa2kTR
8ef2Jo2Amxn8tu0oEuSpseHRbkI22Yw0No239Tx2DgDtDgMXFMiQQJw9/IkFuDTYi53+mSZ2RKdL
8497RLYrXbvz0I4lUsU0cq0vYObn09uYf7m/7xdfcelLPkwsc4hIFKUG2aElBirDJUtYZBfvGnRd
KOCkotZDtLNAIhndNYbpzQCz37f6oTsmm4XnAFhl4ThAyvt6T3ZzRdsWomDRZOzyc/amfbc+Z0/i
FD/Wf20/OUHHyDc822fHMjnl44ZLkfcqmKAXjghUyJEsWso619an2urjOEZZJSs981c9pMfcsYJO
NQNQHG+ETjfIc9mY5K3bMtXSKlF55JZIge4UMAV0HqsntJ0JAw0EMymm0zjCOx2MerStkGg1S33e
04Z4pm3G2T5WXbF0r7daeYg7KHf7ZZGhO87KyiwPWsGU+aBZJXA+emux0u9mMf+9v2KyE8EoAADF
SgHViKqIzJqFd2Vi8XIWkT6JfA8Cfm1fTCm4l9P8EE90S/zipmL8YW9R9sXpNoBgkI5c1jaDXpXl
EKEzUHvKKk7e2FTZR8hDpGFMBIN7aWckFhUmfL1oSdC2OvGIlQuomDqa38zaIW9b5BoJ0Y45TgBC
r2qz40ZOQOA7F0JGC132iLLgyq+3UkImY8xQq4jyPnY9S2seTJey7+Ws0sdSz3VvRJow7KwmO6Jp
Rz1Rp5g3kFi3R3hBfy3ldcC/cMtKTrAear1tGm2IssEYTgNtngmoFL4ZtOVhRsbm3Gfxm53oz2or
xMZB/ihFXh/kpYQEz49sOl61Mvi91KYSdXR9jPJE6860jMedqekTykfp7CNGUXaFjpbAXiUC4u9V
82xVIj0A5t2GVdIOP/Iyr58Lrmt+PhDQc5bmgASGUgf6yKA0NtRVWKYd/GxL7ZOGowPWJlE8g/5w
8LlrxB4eRCCZBfe4bynTJyubXYi8i+RAhPVKm074aPgMCeJDb6i47pl13Ww8O1euB1RjobAI5cgl
xpcBeHUCWWjoBo9R6v7sGy1IJigEpF+cpjg4hRaNMdBY2g6B4Cu+8P6xXPFkV6alGwJF4tQA5n2I
asiPmkX8Si312+gWz0ycCoKU+31zN/Hvst1Rel/63lERN+SQj7XgvhuVcoxUaBM7jRHkIPUFQtYv
Nd1rCPd1Dim/FrCVxNht2L697K9tS/vcqEVvU7seI2FPqsc6NObMWiDKfU9+VLHta24cQNCo8AxW
7IdsZyuOD8i0Xm5BH9cm/eN1AzZadJbIoZubK7PoRor1znsPXagK4gCBnr6J/QXiYiP4WBs1rih8
rLU0RhhSkG1PLtOZmHHAcoLaY2yqB5O69N/3EWgelxwN5NegzSjtI0dPKwjROGNkVeaLSHfWbKBB
8LfhgvrlbWMdV6YPRTgDoE74K/jO5e8XuYzGTjiKSNYUZbw7ZKnpUedLB40CNOZMA/FUdz6ZzD3X
NmqdqDtjrJObQr35wOxfNYDfNS339z9JjsXhu/FQRdIBRSwk5uQ5nkYam22XzVESG3id9iMDay7g
xxk0Yf95ORe8JPopMHhc3vLr2KU5JNbmao6K2By8DMF/GDcQXbs/oJWgA1cR3BG4bwCURxJAmmNh
1iTJqBoVieBhWWb82CpG47WOMeyHiWgvEwr3IIVOkl3S6XaAnng7ALuuE5hiFnu1jO3HvHIh1BFT
9bGqwBgHnSjbT2lfx+A07PUXF0S+GwHvSlyIRAlcC8QygVrCNrn+btGWkyOcXI+mpAqQsTDCNOjd
v0bvWe0O2rF08nOPVx5oMLIABIv1t3k5d9Rrt5KJK67u+lOkEBV1cZtAzluPrJPl17s0iOiP3Mt2
3dZzXsOYrq9QF8VaA/lmlE9R9ZdOuO4OxaDqtR7h+vOqsDupQb77pZ/ih9ovXu9vjJWdDlt48cGV
gupWbmeY+0ZJLBW2IIKCfrgvqh1Sdwu+dBsrYkAodgGehe0HcND1IoIiVaQsr/SIFm/g79vlEwtL
6Gek6dbULdvhZuoQzkGnEZcRkIXXljJd7xxuNXpUfrfIASIS+ymHkvEOOTVymht/OJiqV22RTd+6
ZEjJAjKCB/ySN5dJLfMhwybNZjOipnWawK3vm2bhhv+8UvDDoOvBTQsWRZnxXNeGzBgL6kRcFTSw
C156E6WPM8/yjfzkyp7AvkMyAmBhUBHJGHtDE6UGERonyk2SBaad8cDojSpwG9Da3B/Uysyh41QB
YB9Ub2gnk7a6ojNepbntRKQzLA8JZ2eH5qb83905Hijw5aCgBIJOtmITpvN2JE5UMZ0eBaLQDLdI
n3/lBZ7r90d0M3mIe8Eutgg1Io0CTMX1DrRJ0pZtVroR05TmpYiTRt8RzYEMPEVz3iaV6K05gGVQ
0100AZdNIcVAGdrfnNa2CWJ9yNl3refG77Y+eLG5H/rK04s5mrqdgT5ti3ZeQuM9/lcoCMqSyQZa
+WYtsf9x7nBfoiMIKGJpLdXBNTPILCYvUwPai5nRv8WcbIkMrBgB6zhIifECRL+BnJZzupwA9uek
L+dww3ds/fLilS+iEIW4Kq59/DIiDn/rGrvxgAsM5uKzpWvM5n1Toa8xfZmyr/AkR9M4k28F+LMZ
OOUgLaIbR7P43KbPdTL5Gn1KNOUB+uzUcTeC5rUPQasBtgteJkAfS9tTUSvGcjjjF25AKS0r0URD
eYvWWLv2imyry37FGvJw+BcPQZTjdWnYJFZJCWaG/KUTs4eDCVChCJQUtO0bznHVEHTzEIXjAgFG
7Xrx4HPboqdx/uI45GGeh4NbzT9zp/DtTTGt20wEBPpcoKgVPHHRiCpH+2ZVGg6abPOXLE+jsf1e
zXtFvPblXow/TQSKiuXl6llL0coxI2cGtChKBB5tDnX+xyJldN/f3IBT4W2QgMFa4hbHJetKQ6+r
Xp2YIoqXCcHfPmN5rXuuO7ReO6TQDnTrT+NooyPSRdY6Vxv0HptFehyEOTxgKlM/MdlmI/TNNYxr
QwVeeWlPXLh/F691cZbQ9JhOqD4UL/FQfm5ALFs4fTgpwtM+N1T39WZfo6yM6FE4Sgqu9dkrt55J
0o5AMfZDswf0pfCOuMykLNusuTUTow31nvyVK4Guv+fZ6R/5vSQjOOHX40SVzUpbID8XrSNCn/Rp
8jQrzMc/ajIcQHWM/pNNFI/kp/5jE3UCDfUeOFr5wZDHdUoHHdjrHmhFMyI6DVw0n+BkgAk+9+Ci
0ZNK0ZxqNui+S7lf1aCRQN/uqa3sfzt2//kWG2IAYA+H55ejx5jkasEZviWr8C6cs6fmQ0uL+1jv
jUzD6rAvTC3rfbGl2mnoi76AammupHumUI+p6kaYsPi+i+DxP6OB7ioaeiC+Cm99bWLCrh2sERqf
OnvSUiewIPDaIeRBThV5xC/3z+2qMQDXIYmCbDdU+a6NuU4vCG9hjLL0y2iduEF3JOn3pDg6Lfgb
7luTwoT/DA3uAR2nC6u0zBKBLK7ghQtrpAJbW+HT+lQCL3/fyOoSLSQiqLpiWK4Ui9ChZQWixeIR
ydl3ANimCHjhdCO5tnauMRyQEACti2BO2gdpmnUmMojFowIMfl49oQwEzp1FHaPuN0ytTRr6gUF6
B9WRReP5eomYO8dtnkOf0jipsV+/N1/vz9faFrj8felNPphVS/KhKx5tNVBmfV+D8t0pp1MLYeeh
zHf3ra2PBvcjyEUBT5Wrfm5XIgfQw1eNuKCqBvii3IWEyBYZpvxM/thqC6bnf+xIp6hWpoSg0zB/
LMvHomFoAeS+zb52YKhW42qnQj1lbP+wYssxrm4M1OIBSVkaj+QGJ3BSgg02hS+qxYkNSBV1X9Pq
dzlvQbfXdjlIN//HjhxqUEEabiZwRHV1ptmZpRs+dXWdFnoBiJgt9XxpgztFYscsg8pspz61BQ3d
8pS6JLi/GVa33oURaWuLtCkyVJwLqCaDReV36pavKrDnXk9OA1c26hEf+qKyY/1gTPj/Q5I2elzV
w9BPi6+bdjWpvdRkYEjwQdTC9lajPU6zcy6VV6uc/WR4QUegz5DNbd1wTrUgS94r+lL1R1S5XBXy
eJ+UxusVm3tjZ366Py1S5eQ/e3fpeQK/BS5KR5qWrFYhH2Zg7msQFpJ3zSKhyX+TwfYIOULiMyn+
7bV4Y1CaGWdgRmb1BbwZBTzVbYOcF149bXQ3rq72xbCkWMhOHXvMFFjh/Z86qVH9OCjuZzMPynbY
2FirpwNsPUiVIZcLTvxrn6mnEypMCMYfhR3/couDYOOv+2u0ej4uLCxfcBEI5PGocqeDju7QNmFL
qzzQwXiRc6gJ3De06lCQYwecBcAlqNNfG0or5mRMg/qym7/H0OAuUEuLez/fOB3ye+I/e+DCjnTg
lSYbEpPgmqnK0ygGvxYPY/bgDN2+pSIEdxC6FVLtre9rfxofENk/2Xnywlt2qKfRGxu2McGru+Xi
e6RDQDsolnALEzwGNoq5g2m/NoR5XdfvEw4w0f1ZXl1OUEFDcBqAQoS117NcCIpmbdHgyLml13ao
gc/e0G4cgOUY3TggsNehWgKsMO6mayOoh7rDPM7Fo2kP37rUeNEztmugZtsEfYd8JFJcG7GQDND8
WFUkKZBZBaJn4Wu5NjkXC12XgMnE0cEKdBDVKe6+Ebv3ze7BaprAMHof6JG69y37+/05Xdu5CMPQ
IY9mFJC/SMNtBjT44uEN2yQiszi6DYeAae/XyhZo6b6lmweQZRBGqILVU+fuBI2inUNfkAeK8HLZ
2CdblqTgEqLLHNJrsIRWggfdBfFSwp9I1fsK3uIbi7e2J/9v/sAAcb12blFUWUpKCL3jAT+QdyRd
x/rHf7FGyLJC1A6Jz1sbKvSUqwqnjA97w0gfEvZBMFLOW/0m2tp5BuDrfy3p16OBECtJFE3gPE/o
Tc5G0JLbIUqjhFaByqzfyTA9lSPdu1UVTejirez6xS4bFDPnEOyhB/YDzdtvRS52SaJC+N7eF8P3
dJgPQDe6XmmMx5Tw2VOR3uEgG91Y9/WDtABzALAG5MSU3CMUs8qqz/D59TC/oXscEpV7Ov1SndR3
TJ+R4qE3jWezch7ShHtArGz459WNZ4M61V6iF7TOXE8fWIXbAY2KOExVXOxVAIOOoqn0L/qsds+U
tFs9T6ubDzQMqIiiV9+VSesB4x1zlH2x+dBDFxhKb+14XXE4xW4Lr7kaqy85foCuAN0EIPB6bMKa
dOgxwVYTR4K0+9l2GkBE21fgW06KM705CQ2tWOz0im3krdYChUvT0q7kKR/bqVOLRwBXG982he2P
QtsiLV+dTAc0dUvbLKD50uJpoK5HrGfC8bfdcpJ7/qToW0+etR2CjAFga0CPQURQ2qFzrCAeaWKE
tzU/znZ9TAt6KHrwboG9ZKM2szZtYB9QUcmA5isaDa9XrCl01tk1wUNeK15tCJhDiHIL1LE2aZc2
lr9fRFgaJ7WVDst4oMSWjU98roGw3biSVydtCa2g7wjcndzS7HSVVpmlC6/Ex12ZvLctdMGggJeD
s/K+p12dsgtL0vJAG6fvzdiBJf2vg3Z9CJPcN7A6XxcGpE3WdkaMblLMV6bskY5DHh2EtVshzNZ8
SfFEn9p5jAZG3BfkSS+RJKJPk9hpSr37LwYD4VwL1bIlfpHsmEODLrkWg3HpS1OBtGN6m7cwpqsr
cmFDik/ixCmmMsUmrsmbYJkPZ7Cx5quzBbgAVFvRloa35/UWFoyX1KmK8rErmpAyyGPqL13Bw8Ta
eiXIzIxLoIe3DiBvyIKi41B+r4ORNelqyDw8miwbPC1FQEdIMQSqKVzV67WkeBBJrPhpSQkIbfg3
fYqf+jKnD6YogFlQCKgyAf2gDrH+fWNefZq0MW0yjii145WvCOoP44mXljds0s2tbP+FWRwydcj6
KfB/13MN2uCqH3uSPypqEiSNcciTN8B2Oj3xmvgLuOCs8URs0CUnrZ9ZyC885IMC/oZ5Y83XvmPp
qEELBJprESpcf0dmq0KxG2QZbEp2nIRuoaHS8PbPxwMdZf9nRLoxpzpxjFzAyITUVqZPIWSJPW4r
h/tmVvYvGg5BFoOyGa5luUxXpmMGNEwFN5/bQV8TLx2BgmxCvdqatTVLKKfqqNegYoOC1vWsxZXJ
qEVg6f+R9qU9buNMt79IgPblqzYvcrvbvSdfhKTT0b5LlKhf/x724JmxacG6yR1gBgiCcYlksUhW
nToH3+E1QuzGQ+1LRqChgnR7TMzbuEcYyDugEgFOAAA0+MgSAezSCz3e08iIJ67cq3ujJBXgzt03
JMMqIObqyLttcsklzk1yYcCqdfRXS8hG0Ar9GyF9zMHkEKWSe9vM4hyiZ5K1VgMqx1+jslaKylmi
WK0RtNWEMEpQso2He03L13oPFocElAmwOkCHIzvBrRcdzSZKEZ9V+tJvc+15raa1EJwZTgyKCCCw
xjuNMyCVJB+0PsoPeayXdgkIojNZ7dr7eGEYF1a40CTmdSOC4z3HncmfhsnOEDb76Q/7JVhsBnEP
rmYy3g7gKOXGojVtI0lzmh9CCWnF+RFEbWbfrNxk2YnI+fWFEW4och4nhRkVOGtAQOfNY/Ykjq3m
xilEHhK1ytEXieYvCFKuvCAXpxAVVtaeBO5VlbtBp/EwzMRCll2UpsQVm86r+nF0jeHPH0AY3392
uAiRC1aU6ASTWNbp1ipfY2O0rWpyDLIS9BYCBAxBDwyhD1oufF/k2DbqnLRtfgBIdBsWPYKEepRz
SPIJEkDFqFrf3raLEwi6UtadiEwJ3zanWEMbG22ZH/pC9vEwdoXhd5cbK+6xlN9DKxJDLwIRjhs7
d6PK63iW8w7DGqcIQVyKIDKee0Ym3sVSZtMhPI7mzzE13qM+dPp5H+vEz9Lczp4tyRO6+sUs10a+
ELAuPomLiwCiaCHyJ/lhaj2CJ1FWbtk5RoY/bHX9ZwP+N3aeOUuqiEkp6fIDCV+mUN1KwLvoRuWU
k18Mq9zk7PC92omgggNil3E48ds9lsE8k+d1fqgoaLqGIk93zSjFDgEPhyMURXkya3N4LJWIeNCH
TV00kP5QR5XhU0rr/S+8C7o5OvCrYA7gSZOgYJNX6QzvkjX5WRAbHECG6JZZtHL4fF0w+VGjlZ61
ewAyCqjD5YlgznI/WwLmOJzz0UYybEDg0dC+rNanVg59Me02oTpsiKo4obhRs98FisDZU5afpnjF
2Ze21Nm38IyVygy+vUmGY6UdXnWAJcRT5VXF6fbULgWKcyvcTU9DBRrKelhnMXsTKltVbQIFN+3b
WtWcJwT7ct9zQ9xtr5oKNNprDQqZ9tA6YJr9rDuHosUW2MsnELQMofs7XAnrS3vz3CYX1lWlA0rR
RLgQa8UrUAUo0s5Bg+b/g+je0n4B3IGBAhigjr8x96luRQI4jg+kORmdi5opAhL4Z6V0B9qbWHgS
DC+TQJv0dHv9lvJOeDD8Z5ib11oZcWgDsXjIptAXyH4cvBntIpOv918FQQgh26TJV3bKonOeWeVm
th7aPIrNAeEBwsXoGLPDENqua++hRSsgEwAjCdrC0cx4uR2jrqBoz4DP5HPlRuiUtMYXYU39dHEH
oNANjBNYAQHAuTRCuhYs3xn2/CB9j5V2k+Glw8i9BXvK13pq+Xamr10A7R9gO6EEjd5kbrXQcgta
CbUsDpCk8XoZxP76tI1mv9efLHEXjsSLGk9rvqdrSs1LU6kDMM647mGbx40nuL9HRtIVh7CGrANK
b6Np52tGlqaSWTAAGmCAEvb3Z9kurZUKvTOs4tAa+q9hFJ+7mvhTIT/XwG9NydqV9MrcV5MLUyRF
PQp4bu5KWmZpDBqCCIW8+l4QoSncDbaV3UWKinbeNRHqq1gCYxgXThjwoCHPxl3dTFABmkk4jkEo
G+RXI7aJI4E1zO3Alg7eB3Os7D/d2cyiiYEB8IpkOZ8LTaK2HCsTFqluNTiRKqGwUzAx73rBfNXp
BBZfwdrPYkuOAwkh3qIYb7c/YWmCEcxA4cX2x1XHyFh2dOiFeAqKQUEC9juUZu3cajZWHYBCcSUd
uzDBECuyGDUowP9QLrp0npZoWR1lxhQY01EhqZep2h0QMNuk1P8QQgzoG1BPYLIALg2vzKvEXF5G
cUYNmOrf1f14JziGk7xEL9md+pAehX37Uv3sfq61Ey6MD0aRokVSBSnhq/NcmKeiNcwpoAD40bFy
LDPzZCGzi3gNkrJkCg4DilXU2rF87O/P9iFFUzlA0j0NpowAyb7Pe8gZSndl9nrbP9iSXFyXMI9Q
wUavOdDjDOd3accoKl2i6UADOX2Lmvd0LbF9fbjBAFYLOQ4kUQES5sKlhVpaoWQmDao28fMwtlXo
iFmTfm/mpRuXkqfPb4IleqNubm4P7Specpa5Ay6OK82gOiyHJ/kpOSi/bv/80sz9o6ZsIV2EDAE3
c3I6KoMEZwjBtm5bSTO7o6CuEQ8v+AG4r5FNROYUCQ7+3txPUtJmPZAOgpUjEVV/i2m7aWKIFrbI
g90e0dXT3RDReYIkG9wOCGpetkCW53IGwRakOFpBdI1GV90EPS/+EPfkVVCGNMAfw4PcKoNz2/LC
UrEMO14pwOJZABxdzmU8GwmlBUgU6xyKCVLPXL3RV17ui0YMlKREQEwhEcZC5dmWEhWhknI5poGY
Qau30RwYkeWV++qiEWDu8XTH8xas5ZdGyrnSuklJaICec1fCMwfKTDVaCm7P10JUR4INFTz0VSPO
8lmpCu3D7dCINMj1D0PwNVTY8nyPdlTHJGuQFObHXITArmVPti/WKb4CG9c4T/s0mQNFFvyYam9k
LvZU+Z2KsiPLjtS+DNYa9njJ69H/CaQRojsuv9wstqjPz61sTUHc7bXwrjUfSYg0S7ayhZfMIJRD
BwIVNw0i8JeLZQHAhJ1kYLGAtpF06FLmtD4OtRGMeendXrKFcMEqlJCiQTsUO74ubVWi2oI7eZ4D
Xc3LHSoI/VPVpMbjbStLI4Lgi8ogFArWjLtud1OuV6mq0SCBvqpbg2Hk1EJ84J5kOEYqqZdXCAGX
HNHEWY9/UQZAseFyVFE6tUqBHvsABQx3Eu7BPvCLQPvByPwhaV5vD27pLEFKniX3RKAR0QR9aQ1i
FpaRqbEYQHPKTVsvlmavzADGUl7BxZ7HW4qu+2JNJHFhThk/KNDpoAJEfOKs9kPaCUUKq/JQeJ2V
e8Jkl82nsiYmtjCXaNFEI5IoojUU/cmXo6OzgXSYPog4UKTaDmmqfq8qCMzXegzG3lzNIb8SrtFH
LcR8VlABAFoF1SEckzOqo0utBK95kEwnyBL4YR5kkoa+OQ0P0Ngu1phLlibz3B7nMDVe85ArUeZA
S9DMO4dev0nXzrGliTy3wV05KM1NSATAKYm2M/LT2I+eJW/0/K7u/7A1nu1j4ClYpQgY72vS/RId
7GVFCxoAkbUROuCTC+K1oGa/7fkLs4bHGGIhA9AxIPTlKvUT9CupWtOAThKarMP2NIleOpCgr9eq
pEummCgO6BsRq4AwujRVZGBvLIuSBqASyPrsRVAL0dY62TW1aOW5sHBWfunv/M8Ut7Eqg8q4QcFU
rj1KmWTjXAnnlYC44AtA/qGgB5p8BnXkbGh4C4p9OkGCb6hsKP6oHwMBssIAf5l7e40WAjwiO0oP
CBTgaucpeQqMINYyhN6wVmwBWFV5/rxtYSn+4d2BHCqeIF9Iysu1EfpYRh+ZhMFE9alKHsJoa/bP
tbhrx8QjTWwnxj4Tn29bXVoltFch9sHvEHO5QxI+ORcF9AXY5Y/aQjJvFSVL7CgaTn9hSEXBA+sF
fkaeez4FHVA0Ghgd3CEKGwT4HFIeqXfbyvIkgqXl61UMO9zdwtTHluoC1qmuUpcKv7Pwx+gn96Uz
7IhwpGt4m4UAi+INLrfwDHYqc+b6CKk9Q8jnAFgJNxIBey1sITM2qbxvKd3HirAywIUNDIN4Mpgi
ureAKLp0klCsZvDN13OgThpgvVX1ksSAXoRAa/hghPlYmU72iuKuhxawcuhwxDUUq8eZs+QoNsAI
MgeQbhv3ijFm9oT6o2Nk47jF3VG3qZo2dtLGZpAlk7JVxKS8141cb0Htb/VBBn2slevxwlZEER+X
IACo0dnL93fJ0ixQue/noBygnCS1FghomrpdeS4tbAxYgQeBkIOVoLmjE4noMoqaYQ7GvXiiv/5Q
VosdLSCOQjoTMDpgwvh0Xy+akQoRqDmQUuuQG9luDHMRjSJ9tlOmamWTL4RJKIng4gG+HrwC+eKf
MCCC6AbFjOmTHXaQTqePRYkToJvdYf654jPsuOJ95swaXwcb20FWi5LARffGe/M6QXvaN136bg5O
tZPXrC08YDA2XCsYqQ6OAO7wDKcGrtthIlujD2pZ3KIFcduE+jMdPvL8Xgtf0BZ1B+VyY3abOmhE
Tx7TQ1P4PRjjCu2xEGNxmyjZivss7VMUQA1G4QZOHZM58dlzFLpAM1py4T6K8qjKdynYqNT5mBZr
w7+ebBDToWMDxxIT8OOFHyKzVYCgRQDSxxfVejJQ9G/yu6r9jSfIa5qojmlBk2gvhH/+cIRh1PvQ
FA7+M3RaXg4QEkQD9CkbrDJEcyBFG+FWaxJH1z7b77Fmx6BTvO1X1wsNFAguEzgcmaQo36JCRX3K
s6bF3VIsjwiNqOCCVL+oD4OMfo1xl9bS6OYaXYk213GAmWUQFHb+X/G8jtY8lkaPCKjnb4Ky6a2n
OVmJsteHCMO3fPEi4Z161XvZDiA0lGOYqEoP9PouHRVbtV4taBaIpPLDPwYKgx6E1WrRtYjEFoif
LpduMPJO0FSEAxGkjNtKRekYD5f4u1QnK0mZazzAlylo0CM5zciYuAtaT2d1wgkyB/VH2ZSbQhjc
AcTPbT/ZfRO7I8n8LirRoRUHU3cc++ZUzAe8oaGrHRHgBUZHzdf0YZYcCQ5rYr8AxYd/LoefIYEk
xQWOUKn4hqYVm/oDiqqQ5YsOvZNWf3wNxosWWxQwdgbO4VOwc9SYeqqLcxBWx1H4jQ7HYa0Kd30g
XprgBoT6TRtmqoRJHpG++an8+TMI3URo60ENE62C4GC4nLC+0PWyYU9kQNh9UJpi68XDK2isV2DS
S/sApVIETaQp0WMvc3YG9HRnUSIGMeDR+mYAUGVXt8dpE+mn27Hk+kDEiM4ssWvPWXSewYuqKQ0s
yTGUrKXBt0BjjealgEYQerdWQsjauLizQM2GRKIE1lJh/ylDaFFxNOrVwub2oJYiFRBqaHdGOkNG
DfFyUC3VCq03mRuUqRvmtVujfjjRVXJ1tgyX5zsmDx02SJewCg1PGDfVWourC5IKAkKGnthIlNtp
TEt7An3uGP8qrfZJmur7MYs2YCXtEmvlJOBpQHB5uvwCzuGxd8sQ1xkcBX3qC3F3YFHTiqw9zXw8
XiBl/JontZ+ELiTKst6ZxDXM6uJcK5KFeQZ2C7q2l3MdDp06kh5zINZHM8/tSjsI/Z+25LNRqkCK
sgQtzljuaaYJJK97gkSHPv4o50c0Ta0mzZciB9YRcAj4C6o43D4YxbLvcU7gluKSbfty2x+vr0D4
/rMf59y+UOUumk38eC/ss+qxju9mcMkR77aVxa0MTBsya7gDXcnlyRHKn3US4m7bbkEhrgkBCr1p
6wyjf9vQ0rGBZyvWnDX8AtN7ueQiNUKpr2EItZw7IYZEe5h9ghzgVZG3YUieoWpp2Ea1koJdcjTG
twYSCNxpEHwvraZCTrJRzMSgzjonhTirfF8CYP8XQzszwq2UJqYA4mgpaJiI9VpHg1dNxAe3gVOD
Sxgsrl5rGH5RrUntLcVFPN+Af8QlEuQQXLwHwSQS9GODeN8+68aDDoE9Rb3HzKZQWaTt2+1BLs0k
+r5QU0E5j5EsXs6knNcUzgprVj+9d0IUCFN3KIR0d9vMktefm+EGVVpQnmjiWgyS0tOIU6RBWiKN
/XrbypIzAnTw1YaBs5KPwZGVKahgt2IQbXPwHTW2Tn0Cami33ETxSrhdnDj2SgXnLYDzfI2Xgq2u
GWUcX5qMlHEceVL6ZuF4uT2ixXmzdNzwAWNgfSyXy2MNZdOht0IMzAQCiEz++d5AgQ10x7ftLI0G
fDdg8UGWCDxS3Lu+DZUobTuCywyChBqXkFmObSn9edvK0mjOrXDO1pZK0QzxiFrGaeg+JeNdoJtV
7cFFI+zZi6QhCMX46nEC/CfJK1EMIGNNoa0lOuGwSYaVCVsKsHAwVGTQ9IfCJ5vQs7uSgNWvKVVE
tJ4eS4xBHTpnihyLUG+9HLlwIIGyB/gk/BfCcVcF1klGXmsSCHjNcGXupyy1U2j8PN1enWuSDpRi
QKnHjg14AugzL8eEbxfblIYkaIqgMd7H0g8r0LkfTPmbIL22jRume/qpPkB3oCiDBFwhOT2YT4mw
j7cQsVYzO3TUn8rgdmuKywsJzMtP46YbShwd8BP4tOoH2eXu47yh/jfxoH27PQVLd6iLKWDOdbas
aWaVIACEnR5UB/PdGKW2UrmG5ZXKLu5s69uYnVRlG7+sxpOviwt3gbwwzW31DEuvjASm22qXiDsl
3GglMs62LIH7eFukbyqgW+9CbNg09MPCSZ4r4aH2wXXTCiB+fJx1JFmjQ7adVU+2Pnt50+qHdr6L
8D9XtuzHL+ljHdklGJY7YV+a6P6e7XCNZvgr4XBrGNyzyDRG0irEIkGHxvlk36YvJqAi8vjSS7qd
ocBiGHaKfNMQ+/PoxPSzuuuKyo+ExyTdZICgp9XOnN61Ot6pgRa9S81DWbqaCtW6WkVLnZuD4l8b
7NJ8SYXfHZTLE9BSpCtn/1fh8dYw2FFz5gh6PBlWM0VjoJYPqAlOtTsruq1HW8ZeM9vQp3+JP6CN
sTNCd0a8HECeeK9Vjo5VaIIcnGvxNjGOgpNFb9R0ibXrSexCpqsSnUYP+vvkNO2iveypKMBbg4dJ
g8L9vt1LxVPlQ7xwcmR6r55M61SkL5lwnMRNbY9P02sj2Ul2T456ZleyPaFvUD6I4b1VuKDLsdbI
qa+hnywoACkF9lQw96JT/HIiamoK3YSUQwDKrciNadF5etvMu6KpIsecSjlIq7ywI0W/hyjd+Fx0
Q+pME13rVP/ijblcERmKjmhLRTGQ9Ydw+0PKSTOQMRkDSAb4AHE6kkaeCdLcyKw6c9sH5mdjqHar
p3bVSF5u6Z4i7iz6PYOGM3BLYD20KXIsvc0ErvIx80BStmXJ3jzO7Ea0m0Fw+s2gt1uTJfTRaGsW
Qd/pW1Ffub6ujoWbVBmSAE1txSN7BNDYMd61rYBtUd0rQZR5U2QCxOtN09Ya3KQAV1eMbDEqktB5
k+7Te8WwVWGbeAmB4qsTgvC++lX58R4JRkM5VYON48LW/vgGh+kHmg2XHdRYcBhd+kFcV2RU9GIM
vqu7B+Xhj+Pu5a9zE5IoMR6VOX497GesResX8qY3AXyvHFbEEKSjRWavp8W3QTl0dYRHU7yWu/3q
nL/yMLTnGGhPhKvx55+ZtilTKhoBJKFA5goPIBSzqzF+qDJtXyazXcst0M8IYxUKBlR2xcYJw3xT
ydbjYM5PMaEfyN/dxa1Z2jnp7kgTblGseQyjAovqJJLiRmh+FHxrkrblPHq94itmYAyPYwk8taE7
kbAWyLAsV2MC+gt9l0xbioePQGaRFLlZjkGbFsBUpm5VEBQ7vBA1j9tr+PUwuWWK85C6lVRoELYj
7g76YxuV6PoFVKXST6AVeVG0xM1LAcBxw4X04x0Z83eS1W752MefedfboKvZggvUHpQfY7tXCtWR
tWkjF9uVr7y+S8HTGLAAlxzUQzXukhNGxKwg2DgGUZ4YPhWIX5YSI/fXdRfC6emhEsIjQOeI+Znq
DYLWuL1KUlfoqAUtEuhyz52gYuMNA7RNu9JXwWNxiKFkhahXll7SmDaiZIE8y6zjydjrfier/ePt
YXyhwa4mG3dpwPERnkE6cbkd0TkBSg+rG4MKrJGGDNbIAUSjQqXtVHD1d9CTNTcT/aEKUBW+a6zU
Ny27lMDdL9FdjZvMmP2Qgd68/VXMKPdRANWgdociCJoSeRkHRofNpnYMRjN8LK1NX50kiH4MXbEF
0rUhQTz3/m2TC8sJk2gkZRVJXFnly3mYGjQsW5kIk1nrzOke/JN/MyiFhSfA2JB8Ui4t1L0xCn0+
jUGJC0Acb3r5aMi505FNjlLzsK/oCs6b7ZOrWTwzyHkoeixLrapgcJw8JbFN9CBoG6p5ZG3HLpzt
4JJHTpnxPKAqx2O7W0uYxnzC5EnGNq3SLe5Yd9oxEo/dR/tK8tCPpJUgweL49dj+s8i9AMPcDIs5
gsUk3XZO9QH8+m5YE35cNIIrC0C1qCejFexyxYZIzUy9ksbArEO7oN+tUPCT4lGJyW4ovkMd5rYL
Lnr9mTnOQUq1mOsqxpjy3XgHJWLzvtsJqV3uuxXHuH7ZYrnODHGOQWWVNhmFIZK+yFWB2+gvQziA
5WtlTy28ti4Nca+tocv1wjARI5X3YjN8ht8KR/mtokHU7laKG8sueDYm7sGVy3OPJnSYSh/aB0W0
BW/wC1f32z0OEGNlK69NIHdCzci71sYEY9QpHsEDMN6DhuK2Myy8IC/njrvJpApqC0bL5u4+fiC9
3f8kb4Mb70V/2AHHNryt2GM75mpHnU0gdxAwGdmuwl0i6H00GzQvxUbZiIfYFnZaaodrXBHXeaKL
0fF1u7KZrEo16Igaw5YMx26CL66BBJbOtnM/58ELCRl6KxGxf4fcbhKn2JaxXc7uHMilA7+I7TgQ
NqYv2q5BvPj7yi5bHCJ8jslaQYOF7wgQpqQshRDhFx0I+xzSed0k2eVaJ+Kyn5yZ4XzRSosiEQRs
5iiYFbf67CGIi0wD8cnoW3Hk0AaRP/ZAkOWsXIHWBsh5qCHIUOpiR6aaeWa6ibWNOdO1bbC41ZBR
RjUMTFXoor6MwXUxRGlPZDwXyp26SQ9KAOVI3Unv297WIZG1yz2R2MJJbVcuvMsRhfWfQQAGl2u+
/6wHPUsGAhK4KLIhRJ63w7ulVZ5RBmY2gjYWXUz1N5CuOaMarsSXL6g5vxkZAw5aJFlHCf9Gzee+
q6HHheOtiU9qvun0NyMnG7U8zOK9poC1NvrZqraagk5LvpOSxFWjYOg2Y/tM2cdZ30TLj9Ttn7PM
QooPJAcovKAfCXggLkqESUXAMZuj2SR5rMffwvydjq8rkWjJr/6zcYUNS+Uk7oG7mYL0oOlbkPP5
eRAfdXvagq/qpD/Z405ZOXoXTbLLJujDoDHAEw+JQmlEtYRh0elHJx+naqMap9vDWrpMMJnL/5lg
n3CWCDIUIjcDOrqC8EV15m1vW8dpH69dxZbuEOdWuGNQAysVHh/ZhJD3ZFiZrafCZs4BeNE3rbjr
+u0qmxivq4VyMVwCuWs4A9pAwJFyOTC5HosStBRTALYNr9pGHsoLxrG50/aW027JftobD8nP2dc3
0f2aXNJSdDi3zUUHoyhNbZ7LKdA3BNUTdPvt9Zfb63bduc/Gh6o/QxBBj4avoxVIAElqBxutC5j1
1twlm36bbQyn3qiPgl/45kpJgF2/+M1/bpC7BxZipk6QBZ6C0ZnsNeqkxRk7Gw139+uUYjTSvsCM
FSN65Jt7afoZC+SIFVzZU1/oo1vj4DweEjg0nAjGITz5zWP93HnRD5A07Yht7uZtsm/cbK/vmt20
ybfye3o0voVHGnQPK1fDxb0NWA14WcCPig49zj/TUO3lDCPWQA9+zAXNlupy7Zhia3I1VgUiHRAt
APqJL1+bwCPWClszy09e+id1b3pgrN4mh/bY7Qbir/gkO9RvmeOOXiXVs6oq6ynofndb66nHzlP8
xJOCejs+jO/xMf/xhPzvyoG/6Dtng+SCf1bOeaJbzDHB9z96gEs6RfOcDStJvBUzX6+Ks0hZiFM5
VDrMEHMrtE9kvp/VI7qTbs/hUpoJsIx/l+zr/D8zA6Z4tPUYFcw026JwzU290xvbLl3IdbjSvntS
7RkMjA+a1zjKieylvfn/N5/83YZGFbjZhgbzqb+L0yaOJTtrJ/DgrlwnFnfAFwcsWmAAOGETfjZS
dIiKVtX1U9DMG4BIUceGbu3t2VyMWWcmuFtoYYDBN0SCP5isFOjUo4SpvG3hazaufZ4x2f4zCs7n
q6QmKTUxiuI0Nnb5TZPtvLwrySNQc5+6iGZRAOVXjH7pud0yyrm8bkDSMO8xLmTPI1v5OR/oD3PT
bkGj5xt34gcuvPpHut0r3/CcEGp7jeNhZdRAmV+undoPU2Z1LT6A3ne2vu8c/Zda292IZI6NTvof
wxo96G1vQUbs0iIUL4mY1Jhn0OCbwiZJvK5fOeGWwxdcEQqt2GQWt5RFJOhqqyF8mWjk0F+L6Kl5
AFmxvVrDX7zEYxf/a4lbPxFazl3YYYtlr+MedLq+vKu34bZ2QHTyV0EZly8DPbGMBZk7aMJujkV9
GBBQZPdeIdC4t5X38Ti/QQVTPxj78Zc+OOFH5eKlW0Yr4WzxHQjenX+tc5s8CuNSFQx4alo4UIGp
fkNf19xFn5lsI8toPjW/unK1mLP4UDm3yu37pK3lhgDyA5w6KptWdBAVV+l26f2kiI6Zt7ZJT6W1
i/K3WP9pxTH6kP1w3CX9RxaVb1H5kk7k2FNlS9d6hxZvwmfzwflYA/auSq3ZarRvqiyAaMmbDVv+
KJNTlDvZ371Uz6eCc7UqAan3LBG4WugpjSvhVG6cHcrwOC5R6bHL7aEu3OTZ2v1NYPxvpHwuRQrV
dJ5DjDRtdvlDSyN00L3prR+R51b61eTfiYQrl3nqV7EGy3fjM9NcrBgEC/1RKZZfPIV3+qlzQAfv
1N7omnbjTvvWllcix+I5c2aQu/D3liaChUacgsisJLcRIIZZh4KykrpZvIGcWeFu4Iks5RQUFRhW
um0hNYi3hZXt1dWXLpueq9PlzA53GddolWXRwEJt45KdTL4V4v0gqXYa2kqts7J8JdwrlKycasz1
b5nlAhXuPKpIcwwPxEuZYx1D39zS3m7ebjvm0kGCVmwouKCooqOx5PIgKcI2TvN+noKKJo4+bUiN
W+MarcyiEbSroGcPFFmwdGlkEqSqTDsFL3d5b9WS0/QnWVtrjlkzwkW5uAI9ixbKeOIqr9Fg2qK+
68vH27O15Nna2UC4eJXWKok6GTbM8ClMfwpQirttYCkgnhvglmNsR/RJSDAAfJVJnQHiPbWnNzs0
ikwVmtVWDqTF8SB3hb5GFMHRq3i5MGndSYNUwVy9E5w1QojFBTn7cW5BplhLs2rAj2dblATfhZUX
yFejNr9DWLPQ/z6eWwyWjZymBr8v3xX2abqfoG9kN6f0h3SKnnvnN/7g316dxVB6bpJfHtM0x96Q
8IJMXsArBGBeuO+NxhkKzTU7ME51n+BLK+lT3bSACIqgZ20Hm0bfVr6DTR03dLShsIEjyWehxfty
3dowUvvUULGh8qSArKam1D9MM4n3qUzzyFNzTad2MooAlUm5WDyFca2CtCKVpGmXtYa1JWhPzl1B
bcQMvG6Fude0cjr0mjVEgInVazj+pe9lraRYLcSaqx4oMzVzoR+ZW3foDi6HQviomibfyJFFnTLU
4sCYlbVmkEWjLNpAlgpNTnzBc5InMQFlPF5U5EUef1jdrqlVvHt+1erT7fVY8HTWPo6nFWjXALtg
f3/2diMQd4G+OSxlk6K6ahPr21RuKwcPA2vF6xcGBS4w0K6DMRdvX37lI6UWBlUEqrZqHLHJ0M85
H6DqFQp3VC+ebw9r4QgC2BVgEqRKWBsD5+3UatWwU0MA74n4hswroFbWkbXkKdVRTGcX/Bmn2xYX
znS0WEFLkJFNQOKWuzkQVIrQ1S6J6GSwIr+YM8s1oY63G2Zr20EgZfMX5thEIqGMtln+bR+XZlmN
JdDDFjg3FRRJhF7dZKL5GRnt2vG0sHDoS2K9LAo6169oWxOzgCjbmEuBWoVgH26deJqdDA3sujo/
t/1ayWlp7SSQ8gEwglYhtOdfumRTx4beA9AOAqXZT+i271rLTVLBMyNj3xnle6NLn38+m4zXBTMJ
XDkYRi9NEiMSxbAwxSD7rRTK76JvoFfxIcna77+wgyUD6ERCCzyf6+2T1oAk7iAFBfQNMvoD/em9
ZHdds3I4LuxqhA68fMEsLDE05OV4JLnRyqwnUhBV8Ts0jv1x1lzwp6444VIBHt3DaK8FVYOCVym3
VFWXdToASVIgC/V80rSidwu8wnxpkibPtIjh0anvPk0rFcCzS6Id0czJvT2nC97JNIYZAxYEqq44
FQY5m6IEtcLABDy1z4ifm7VvRtFdb8levEZLtfTivzDHRRZJjSsV+hdSYKSiU6MoWRuNq04/EUKt
PNvoOIB0NXKmUvdjKJn++SUL1iEUAIgjsI0q9yCaqBQ2JQhdg0qqbCPEkTeHm9EyAZe+q+tNLqq/
cqFeaYJd2JA4r0Fxw/puoOjDGTVVpesw+/DaMn6GJG/5VhJlJ4jQy859Ra9XUKdLC6oB1wjeChjU
+P1vSmUcWgSA3R5Y4TIFuDysD0mT+UUXQZFVC1cS+EvDw8UVXb5MpUjkaXDlbJbFSi/kIIqdWUQl
FHDAqLkjEain20MKAMufOyz6bLH70ZaD8iPnQT2lg16h5hxU82Az5mTroOXJtgAqu5CTlUiwcCyh
I+dfY3yyW5/HyWyMTg4Ggt4fIjVoaMKjtkiS+KEna4KMfEBgxQk0AeHCIgKFjasLm+uz6wSdtDyG
oE1+qvQAkfaYZhCz2cTqrjJ2nUxcEehJXVxDYnDhjlkF/Q1CgIVyOuuhvbSa5W1k1gTC8vqo2glk
e4369xCvyZ1xL44vKwpQWqhDMlkQfmyYP7HVmiQ/JWCWdBpIFNogjV8jF+Wb7v8xg5MdVz/0sl+B
E2tcjkPNHPNTKBeOHPuthtd63O9KDf24pV1X1MlJ7NTA9koQHmjNgOS/UDNy20EA3voOaSLvtsPy
SeJ/PglKwqjLA5IKkvzL+dVjrdbCXs5PeZw/WaEJWbn2Qxt9rbQ+mpo4NAxtgW6p8tmWbp9R/7b9
pYlnvWvAwYI45ooHTRDGUidVXJxK6AJ60kSpr0XS2pnJ7ZSvQYIQgx3MUAUHZ8TlINNULUep6ItT
QXIH7eU7Oj/PRfokFH81HkQ4S0UTEy4D3OlMhKQgsapjOsvK74RdH62diUsbQsVrT2H8rhgLtyES
aR4VOUmKU1tFotON+kc4DSk6DNFOc3ttlnY8AjVS0gZ61lEC5Uxl+dxUQ1OXJ7oRk9gZdT+j20k/
hcnjID8I9BkdC7dNLgzOBM4BIFq8V6CfxE0fQPEgvWqwUBmRNTuBOr1tCcpOlF9u22Fx+OylyhwC
cFMgdnHYQkiJd4jaqiJaAQKDRqrnfqd0DmAcjvXSD4e0fWzRtXnbHHfsXZnjTtmwTY05p2V5ErUq
8w2qEHeo+8+ETtn/cXZdu5Ii2faLkPARvALpji2OKfeCqqu6cAFEBBCYr7+LM3OnM0mUqFo96h7p
SLkJv83aawGk7wFrTv8Udf9fmzPpKqjLsIYLm65qjNiYYDM3/p46tndsHjhTBHXpjWdo8cZ+GDJx
soB+QXjkLAmTeByX4N9tqiiBhlru7Y1xN7yD/6lqS1+HRsHtqbTXtgjcFWwOeIRwJBZPbFzR3E77
so5yNiUPVmZnuxiu4ScTOAsI2FMgmRJ9CNvENHYoMdh7IUGXSjR3DKukGPa20tE55Zg8lJrV7J1J
t3xX2F4w5ByQggEMf+DsSkOzdx2wJ+T1vV42xtGLeyD/Eo48gdt2e4n7ap95A9gi+FicZM7zh0Zk
Dgg4MvOdGRMJYkyKL/Uel3iSVi+FMNhBlkMCehz3c6+JNkw0M70rJON3kO/Rn5sJWRlBum7DlV9b
INAKY3FAR4SIcr6Dzx5uqG+YJf5YR6NdApoZG9Ve69Hc5ZAcbVIlM/ZKEvnusW5r3y896o+9AbcL
aQF0f8wXyaXpdPLQvw5OiqjzuG8bgTJMIP1OPTrPnEMh81Do83PH91BvO93eKCt3Pl6UmV0LduFx
LkxzjU5UtHkd9ZS+1t5nCHtFZL6TN7b/2lVybmfxgJpOZ9ZOnNZRLPZW8V4967YG9/0rLcG7of5q
t7Q31+6Sc3uL/Y8edjsxGOzJ7DtVL32SAblUsNrn2D23p3DtqKErH+QGEBUDO+Bi49QEnC8t9apI
mJl9UjQzQcVCn8aetX/ftrQ6icjooK8OmrPAS13uk1iVNatKDMpWD/XgQJIa0PI8fWy7n+iy/lKz
58bbKNQsW40/9ib0SxFpwecDCfti4TSEsIalNFyQaWjwUwItAip/ZPZbb3a+w/JdUh6pU+xnMdoY
jEjdbsx95win3y+0OwhBpJNvZmHrPYw6u3PRGtHBzdfp2+2pWSaU//udKHYjUEOAuIxh2pR6ae7h
wuMQ8vD1AM1ftQzgaCc7wPK+NkAOdH4qffQtvd42vbYq6O35n2XzclXADgXdBqeoo6qlAZ/QRcSL
cGqKg0b7PY/FThfpZ+RDNk7U2g4HXQioXeGzQXhjscOpKI3Uynkd0aoIG1UGafU783667C33Xm6P
cO1qPDO15BzoeF1JaWJuHWlJPA1ZYBusf6TuwANrQqsdcZi689AVuHG0Nsa4ZPoavMaqtKbGnTxU
rxPQyKPxwAUPh+wr28prrC4jGLARQUHqF3nMy2UsrKqbXCXrKI0ziNs/11M0Fc86zdGjnT317FGX
G2drCez82LPuTK4HXw70VEuBYERaJne7gkeTQcATjX7vyilL37CEHUBWcrz3lJP4tJi0AxKOw7GF
asBeeNUIzqIJWnxu9mvq0XnaCLs9UkOxYxVzdTTxxMegCNtwdNeeCvSvAX8KQCjeSetygpSnxyYd
8ErFgwdiEFaWJ8om0IbWWgLuJLlVsFm7V+dwCzkQ0D6i/riwRyfOJq3k0bA/DcFGymMtosN19s+v
L07txBiI8GP8ukWbvdG/FuU35pzi+NnJn3Pz0IG+gCYhpwe6hVP+4LVYutVIFgF+PifrELBfDqzj
lTfiEPGonfguLu6RnnxtLQ9673QnzO61K35xK4QS6yBfBIPkzKeJ3Y8OMCboyM/Q4J1Cu7g4tqy/
g9BUEPM7kB+UGtm4YNaniMzJ4JmBHtoLl9+Z2kMDYtEB36kSdUjlgBCcGdCYMqsJXD4mu0vxCoFQ
dRDH1nHGJzMfy0NmdR5kUGNza8Xm9b6aNhxNsDYSRCbLQrTdCaMroOEe2dAeFcaxEX6cnCpyV2nB
9GKRMUQ/aPHz9tW3xKd9nFHQkaGUgkdlTiNdToJy+rGdaMUjPTMgf+XXjXGX/GIp2CITcEXyoQzE
QL8X1b6oBl+jyWPf90HPJ7zF2tdkSne2SI4cBAjg6KQQsrr9fWu3FsjeAAtH7IlWzsXncUcDKdDQ
8ajnPWAophdoTTz6Ni3bE4Djng91E3aMlWbvtK5uNvISywagj9nBSgDjCQJhyMXOZ/jMaW4p9G5p
JXhkAO8DPoWh7Lmf06T7hp758qEXbpwEloQouYbdfVRKoOHdUwAwtXlucn9EV8C9bjfJF151ECLG
hlIPIFHhfeCArnqnQZ3l2+0ZW/W2UTwB+TC8GqiTzffc2Te7uZ6glqhjH5njXe0MAKXGKAbDCe2T
XflqufdpDJoCO+inLTLOtVwBMjgQzIE/NhNyLo6UwZKmLgYT8/W1uGc+xT9WkMMp+Vdj/MfO4jFD
f0JBcg923PI3iR9T6gKU+sL4t0nSYGzSnef6Bm2evC2/+/rSximBDIGDaGZWcl3cbYI1okLTAI8y
CuaG2Cfpr3KTwW/LyOJloAPKtU6Bu9uMEmAA1VsTPybQG1OSh3l+LNm79Y04DwW8P4YGnhouobbx
ds9O/eVlhFgNBR8Ul+a65nIhhSMAeh97PE42KgAl+C10dtpYxHmuljZmnntk5FB5xOG+3KizDqCC
PpGIDDBPFLbwWW37KESdshJt7DzQyBgI/XMdb4zt2utCPHhmd/772QHR06LnBgigIte9n+TdYBxs
75CTABprt0e4to7I0YEM20BdFeXqS0NlbVGtSioRNY6HSCbt4kADr2VQtsmWFPPKycOg8OjiOkQC
BlCmS1ty0LrYBB9KVCXyIWttyC00PkFdXEvwXAl+5Ll2b8b1KfeqT7eHuUSO4paEbbxc8DcQIV5R
O4h4GsWQjSLyEheUlhzPPtFT6LtD08Ub7GAQYx02bg5ikaZhu2pAhZmOEGKrG8lPvK23Mg7XDv38
QQDZoFiBitYy4RDjtnPGXheRVZmvmpu/uAokECn5WTvjqbKrIxn+3JkAMQ3yazOyB9Hr0td1TBWz
tq9FpJp8R9Iy8Fx+GvsISW1TjGEPRxdlkaAw27Aagf7504bYj0WAcPCcNIVPA8rIyw1gdW2ZjbrC
ZnM7+HkoP6fMhecwInTaWO9rTxljPTO1eBXR/VNPhdFjrPX0fRhyuAq/k579Rgfc3URkIK3+AX0e
gW6P4K4o7xtlByCqh/+igz7gOPAtrqe1g4ayDdA0CG50TMXl2LtCeKIgTERySnwdRO0KxEibPTpr
w4aWxZxLhaQmIoRLK4XNiqFD5iUC/deh4abf6N7f3OZHA3rXG1O8cjfOhUo8plhQ0H8uHjhb6FY2
dJ6MaKzthM4DXdGItaiOghA9mJT2VtdaE1SieHTT/W3jK3c/5BlBjYB8P2iol+EwagA1mbxKRl78
Vrs/R7LhoazMIzIuYMEFWBEEf8vyLzf1atCnTkY6UF4mGMOmR5NBdXLjfVnZFBdmFjdiancddwyY
kV+t0P7Uvd2epdWfNwBJ+EiMWUuwvmxGq5u6SUbM6gOd7cbiozHmXxiB6wmFJ+CcAKm73HKNTjKo
0w8ymtCeLNIsyDt26LcYrVYWHCXVf6wsNpvoEpCxdLAiQ9vfeANXF/uf317WWPRMtS5WQkZ5qfaE
aYFu/RbmD5r+m011ZmfpMyV6JlgPO1N7omDT14Ak8PIDL7aIB9Zeuw+wFHpWZ0DMMpGuVSBmymsT
R5Nl/pQi3wvVN1X6mba3Ecyiy2buKzrA+0zfldrSVVyfz5lI9z/W52155rywrCp6wWB9nIbAspDw
A5qSKi1MQJV+e/PNy77wz5yPdx3MLEjgLIOfarCzuG5Yg83n6ntLaOygmWo42okJ3xd6AjIz9bBA
pu7RNZJh4wpcO18gGgU6DPKYKPrPE3E2UE4IEDBm1USjfIlHuWcq96ex3rCykgRAsR/k91AssEGg
uQRsaUbVdKbLm0hkIMXgQu1rC8TmOkG3J3jHEw09F8cxFSfP7cJ8svaOox1vz/NHZH810dD9JYDE
wV8hi1NuEnRcG1Q2UeUk3zh9dGKCUqS+GyGM59J7EBj4vNJCpzd9k6AJRxjiQZtA/iiTvXLejHQr
NbI69whw4LK6EOaji8OUxi6th6RrooxBgzvzFQPVxbSR8JhHdTXqMyML7ziBcpelGaqJNA0kmmj3
o+OTJX/Q5MXQTwbbWOitIS1cBJrmpsbqFtZa7lt9B10BNyrNeuvQrJ3POTb8/6lbumFM13L44k3U
xhBbffPo5Lfm12rzGloJYhCDUlTmkSuC5MbidVM6t9MOPZMRoiS/7cxdkp5EzPzGsHegaLq9Q9cH
9Y+xxQbNyhrc9QmMVe5vz/uW0HfUkC2kcm+bWbtw5tKxbcHLmhGUl0d+ENBpJMPYRgLxkV79VM5X
lYxBPxz04s1M7ov6622D16cfug+AUEKfBQmeWf3q0mJmqcl0Eq2G1y6CrK/CxhG+8NK5cdfTj8VD
3omDA856B7iXbiMOvdqSs3EoiEKDBpQR5rJPko5JkqEJgUfMe4dDl4OQpFHmn84pCPBNTOWs8I3r
bZnkTNrR0SfXRcKiewHP56lz9yQ+GNq9xVSY2hvdVStDurC28CRYoXXghXJ4NBqREXdBb2e+MKet
AGTVDCIQb+4vAPplsVFI5cV57FEeCQ15GNK7ImBE3A2JrvmIwUAMbOX2LkWgeSwBoz6YmglwMeus
vRxBz6k04SPF04fpXPu+vaVWPw3Yrjnqn5Hii6PiCdoUqYp5lAZ28UtOb267saJXJ39e0TMLizke
GTolrBwWmgzxJK/2Fu5L5vh9oz9am12h81Re3NKX1pb+WyecRHYNrDGeIpmvn+wcKizUC4qaPuq1
8iWyi22e+rgdBDGOt2fzyjNdWF8sNPoyJjSAER5B+rj2U3eKg4zwreL9vCbLMQJINevtIHdpOPOa
nrkaoGFkVMUYIy0PEz/mzlFpPUhiShTitrpKV20hN+sgMwHFb7J4h/Qpd+s015C5hPKtgVtniB+p
emgggSHq/A0EFJvUEmtLCMcCamYuHB2kLy+HZ3FIjHtDISJndO9kKn4R+Sp6Y8eLIE9CSYxdM/bt
XHPbidyMbq/gdWIKS4jrHBcs8JseYBiX1qsReGPotuNA2Klv1r/tzg5ru31LnToacu1REfsu7ZMX
AFk3juLVq/Vhee4Oh0TuNX/WVNel4RSJiFqhH9qq2Ws/ZOMdlJmdbo9x7cwDVGOAhh0ClGhGuRxi
nsqRTRKpF53JLkwEtYKUSsAkUE3cGNP1gcBp9vDco2ADcPGyHqK6UdloXBURm9gUDJAJhx/T2hsD
2rKy2KR1pTmqzVwRDSa6d3whwtsTdl2jgK89734KPhWAjj7QDmcnTmPMxYtKRJS+gaUZYrfU79kh
857H1ArceD+IPS1BtfL5tt0PvcfLkw672Igzdxy4pMni7hxam+RGkyF6kiawMikcbWeAi5bpkPsp
mGGiGu3mASuKPuzBK4r2WToePZrCH1HsHcBdDZ33kr9YdjrsZKW/TVUujyPv6qDX+3JfamIvYh1+
mK2/1HaSPhYjsXYEsemuj221zyQ1fI1oW2xj85dfjwwHHAVX9xo7M01CUYulSNpYcpfLdGca1r5u
Q0Di2rBrwSNtdlvaLmvbBKVyUL96MIvw5XLfOwLyXLTkSIFMHhr9dPCht5MuNuKEj+zdcmiz7gQ6
9ECJTJf3l1bJmgElIdGXCwQ/+zKMTQCctAEcDBJJh5bnoauBWZv0oZ7UQZJMT+mU+22vBTT7Capo
rKLhl3XAkfkt2DPvT2BqOmhcfL29va4vHAugeMjfzczUuG8X3mRhlRxF91JGZfGKruXkPbY+MWND
duj6+YcReCcomVCo6roLIwASDJNHkZ0z40+inR7yTAVdat8h+xx66YZA3PXNBmNgy7UgCIDmyCVG
oYq9ahoKiVQdREXNQhz1PIabtaW2uWoGJUM0aM2FoGWhJG1xdMxGl1Gb0Sacapqh+GPpRzSMbona
rE4fYlrU2YGCRPLucs9KK5YoSRgyasy7zNPDoTqmPfNZ8iVpNyZv7Uii+oOWQAqOMzQUXJrKMiGS
fCQy6jLtVwnQ1kwY2fu6BOjCQNZc5190KAbc3oOrRlEIcoCjx7+X/Hr1VCcEvEoyIt0hjkHpoDI/
ezPqwII/U5JD0f26bfAa5YO7HG/efy2CmP1ymPoEsTGtcrEhD8aJaeEXK7D3474IQe8d1sEQSL/d
yYP1SoN4d9v22mKem164h3HvtrycNCymFmuvjid+pEYbcok+XlL21a5MLPrpX5j0kBCb7zvkxxej
lUQkVT7nakRxsncMl2troFvikJRbOrornhO8tpknEScQ4eFy/9iZZ6CEiATJOHyHDocd5PbeLEAt
5ZxS6uyF/uJJZ8O/WHaR40qBUZTN4JXhfoGzcbmaPGlQUMvSJnJAAfNdvNfv43v+HKMFn+yGYPxq
aiFRp9tzuvaOANaISBhOOEHS/tImTc3WMmrRREBgAHjThkb37baFtVPh4spELy3S6MBGXFooZVJX
tjE0cEJf8ur70BwZuha8dGdU1g6U6VAa2ko4XTv6mEiKdqLZKnyOee+euThUK3J7lBZyaIkDod28
7g7GC/NkSBLrM8LHjYXbMrd4i5uEdSSO7SbSm9GPoVCqhLnXi+qHtB4N8x4aDxth6KpBlFlnPY65
V3FhkCU10TpuNKhQOdM+oQWFP0WLQ1FV5dHrh3ZXt6iRxQXUa24v5tprAd9tTtqgzopAezGzoPZs
QBqCmW262VVMm31C8jKsk81O5bWdObdDQR0UDoi7jNZUKoZRxlkbsbEWO7AEgAo6watxe0BrfsO5
lfkrzraKZUxGoYMFJ3JZ7Ge5s7PTlyR5h4jBxpqtGsIjO+O8ZgbW+e9nhtxWOV4bd20kdRGYWhpa
6j0zvrTelqGVeQNhB7jioBGF7b/0szPuyaIlqYrMMp92etFVTyROij9OoEFKAvhCSJIBnUU/mkTO
hgNe+D5NFGsj3PPvwANFU5rtdSfdeFJX9hsSdHN7mglaA+R2L2etZFDMtDhpI5VVPkrsPmbNAiPS
7U2w8pYBnUvxYoNAAX7uwltQuh2PXlZ2UeqmZqB1VR7wvvmtAHzcl2gPBJOCu0WxsjoyJNHgvc2p
Km9xRxV5aRqQLYDN7K82fbbKJy37fHtYK1sOjwjqvBQ9VjPE/nLyRu42AwX4LWp0FMVY75ihxoHs
nNWpwwbwtI1pXNl5FgAfCMRRmXWggnppD1AibzRTp4uqxhP7sXWnk85rc3d7VGuLhTPkAAMGJgi0
V11aceKJxG7Rd8gYTYERy4d6cgLrxRBoTGdbxD5r0fJMFeIi4ARSE31cl9YaUFykSeb00C8xhqe0
BaGLp0kzQp8k5HoQaQap8HpQ8WjmnumZeadMV+1lUZsbF9XasFGfQksznB8cicWwhZ2j5k3yPjJa
tzrYGhDr0hhCt63eTLd4HrG9N561lQw94HbIy3kofiPsWfaVeQ2H4JqtqcidMrydQKuGEnTVe48X
LeqevH7q2koP4VtoT3hv+H2ZoFm+19HOoROt2PicFT/i4msWT4+GNM+geldFQ6vz0KrjdqdcD3LI
pVeFQ2Fldx1YXKEK1nR3hkq2UEYrby4QRnAmgIRGG9XyzfVEm9VlWfZRhYeWSPqdNI+Qfw6m9vck
pmMagzzv9kZfHfCZxfnvZ1csWiS9hAL1isbg5lCrb+K9iOVx7nGy/IE8jOmX2/ZWrgukYNEXjXwd
qr7LB7dGL0AVu/UQTd4Po4p670PfCKXBjXGt3HwgZ0JeEM00K91wFlGOI3NviPJJ7DuwOKBCd1cZ
X2+PZsUKyrpgFgO8HFm7ZVxLgcGTzOzHSDrkwdLQBZzYbKe1jbdxH63cenhtbaRIwKZAEPldLpPe
t8lUqW6KcuVCyKsmDch3TLHheF1bmWEHHnYfXl38d3EPCbcfhdc5KtKyGmBN6dtb0LLrCYMF1DUR
vKJpBLmMy3GINNGSJMZ2a0ax8wR6FgjJA01sKequXKmzIfhAgBjAt9MXhgq4pcoY2j7Sx0fNSh9E
XT+5U/4yF/1Mn0/fqvTvuP/Z9VuSMNcbHBWrOQ6BLCwSZ8v40c6YacesGaLhZ+btFBBQXWhYG4/g
2jTOfT4zmToWzFmcWitRqYGG1yGSowhL2qK9uA5a+vv27l7ZDgDlo2ACSmwwfi057xulmSRJminS
k2fOoSgy/XXbwPV1h62AHhL8OpiJEGZc7gZDqVy6VaJHktT9jue6jRyKO3wC0i+sSl2FHDyLu6F3
ypc/N0yR1UT0BgQeHp5Lw6RxDFZMmQ7YP/XluAezrDtp4EwLMgWcAms3ju/KeqEWjJVCpyoyncve
rIzGRW+rdIrE0Pl6f3QL5Q/j4fagrh9vJKMADUULLmJt3LCXgyqQosKdUE5RPR7L5q/UsoNCf56T
7U69YWplk890MnD7LIJNvtRyHsFj3luenNC1QfcDUy9T74Z96xyINp1uj2plE9oQWEL6GRPo2vbC
JUE+WNJMV3oEdTkvIJ2ehlIKvvHurywQKmdoYMaZRVB/1ZlKmAGA1KBHSdkHFYumRAQk35i1eTtf
5rlnVDqk5LHnXYK69mKBMqm1oCLVI1HuxulZK2iQgWk2tQ+WpYK2jHem/uP27K0sFAh/IPJNZgwU
MjuXJoELj4vC0fSoG5x0nzdlEWh5P/kFaB3bwtM3FmtlC6K8qiMgBBoB1+/iXMWGsG3hCiMqn6RT
BQKy5TFonYBtGqotDo41W5DKgFrxHA6YS4AMyB093sSuESETn2VD2AxZkBXpMzfv+9fbs3jN6AIq
DtAQQAMeSi8AYC8uKms0ulyyxow4BPni4THVkh3rpe9KduD6X2MD+dwE1C3G3q7qR6binZ5Wu6nn
py41nngCNffY+3L7o1Yuz/NvWkqQdw7aWuuBm1HBs92UhUO819w7cMiV9L2z240DspKsnNNryK4h
aYjVXXZPDimdUHAt9Ehzjywp/dh6yyQLR7En5VOhvaP8ih7K/e0xrhx+PA9gGsSlNiOy52N75p1m
tbRBeVkZUVuOqd8TNaCZNd7SdlnZSRdW5kN0ZoWUtiJTkxvRPK7aQReX0fqVnILEHH0r34DQrFlD
Qh3zaCLyAUPJpbUSKa+0EMqIGgOqvjww40c07A7gXWs2dsjK4Z/jKgj8IfEKL2gxe6ZTcB1knUYE
0rqdk6vCT0Wu/M4GnLViW+nslf2I1ImJ2wbUiTPd7uW4hNNXvTPGRuT1TRi7yROYNHLnzVDfDS15
1Pro9tZYCRzhP6LPB/qa6GKCx3Vpr5ekYBUDnsFEQk2ot6n+bVVtUEF20nF2Q63tafxXVxcPXuE9
qHg4bNhfuc3hvyKRi8cWHvPyychJy1yaCJy/8teYJ19Gk+5FqZ+01r3jxPJHQJIKaR3gOe1zQ/8B
beMgcdVJ1BEh2nu2Tx/4C3rBb3/Wdb8nrl3MCagJ0XUFR3txVXVMlUIQJA/qVoYWg037k6QRBDkZ
/ZZD5wupf4pCVfF35/kJ2igkINvsXfHJb/S/s94GXxoPY2/rw9YuEHwYAL+AGc6y74v1giSrkwA+
hvlC8DLKxM+TMcwz7hPS7WbO5NEG9QobD01nb6zVyjUCySYAY+DzwS1f4g4N0TO7pb0ZdR0UmpWm
QF9qaVtVjrXjhuYs0DWBhmVuKF1syN4xKkCZzMgWn4c+Dx0IPksU6UFpu7u9yCtXyPz7AIkDJ3Z9
Fzc5VIypVZpRBUG3okxC4FBAwgOBctDicPqvrMFLppB/9RDsXo6rTAYLTCRYuDKnZC8chDUJ2mL3
w6BBPRopi99an1Z/7kkQF6EHpJMA7UGq+dJo5rpFSshoAu7w2alICKg0JHIf+7Y7uNVW1ueafAOH
Bks2u89zvLMkCbFl2rVJ7JqRoU27GiSzHdhd3MTaTfoYguIgiF1+dLOnJPvh8fyu639x49hbIAcZ
+40DvLaLkBgBaQDibzSiLmZ7cHtDTOZkRnQ8ec2XXr3l5HWsjrd30KoVGykLAqAaXpzF9Bpq9MjQ
amak5+yToYZHS5b1waHtX7HnbsFIrvHvmN65ywlkeKhLXLVvjW5e1gVurKhskPmWB0g8AB2+d5ri
btCb1yR7qdRPaMq3HRR1PH1nsjZkJcH/JyERW12bK2PHCbXnaEJHamCpMz9V/QBOSmZHdXnwBsik
oLfDGd7AMHV7jq8bSYDgOje0mOQkdqyKQds5qu17rQdCJSnCsdMg7DY8WFXxOtIXMI5IcHab3g5A
yM9lo20Qf85P/CLkQLs2HA28y4huloFnTtTEATm0o6mKk13W1uoY51IPoOWc7G8Pd+WSPTe1BMcY
ssh0kQ92VNb6gzawt1m7/LaJtZWb+1SAxAOUE3Hn4lKwxcjLzLYjvWqdl8ZEibfsa+00DGO/t7er
AGv2sITIJCEqRK/pwl5VQgusx+mJ1FjtpNOGLnnnjh0m7Uaha23uzg3NH3LmgRqdXuS4DzB3Atwt
Veb3dMNdWtsIOOpAMeKGQ0PB/AVnFmgnmRrMxolQDBLpJ48AQr0BXFo75igA/GNjMV3j2HCil9KB
gWE38iBtTp5W3Btxsx/1EzeBK574k8fCbvjkOequk8+8e+/1vUQDzJ/vlPNPWUyoPlKVlUBP4IVk
u9psgnlSM4/vvK1Xf3Vi8UjBkbeRwVqm7EenGREzYmIZA0tXBYqmdzPfyMuu3iTwXZCCQ40EPBUL
38lzhQAZAHGiuGwZ8wujgZ/JHaQ2iVQhmqyHU0+pwg1jtg+tzqyTARCsFaNHpe4If6B2utV3sHY2
UPLDSUQRblY+vNxQjldZdaViJxq6Q9Xdq+bBed/ctVtGFo8hiOXiUYCNMKpN2yfTfZx+YnEe/LtF
PBvMIm+RdQDa6cpzIllwv8y/2yA0VNqGS7O6U86MLDJZSKeVWSExY255MIdjlr6oYiO2XLtHzhdl
ccrrLqmSVGIcmKvG/tnTLaz52oJgxcFH7IF5BHTSl6see8DZ6J50o9T7KY0JmNBvk9UhdP39x+cX
1ZSPOx68llccJzG4rFRmV7CTglmqqSrI6nqx3NVFJiA2ILbGtZbhmVOmKEih9xNwvsUOILxpZQ7J
hqjXv5lN4dvkifT3VVM9MUgku+CqLUb3U+YectcvHXKk7Um9Qycl63aVu5FrWZlkT0eSaXZRIH2w
zBN2dj3lFSjZohghXFm/aDKGlAfED7aaP1a2y4WhxfHqZEc5XG9sFxc05BlEOuo/9z+wUZC5AZAI
6fZlHb1AFV+f4nkdTSiV5sitA3gWv/yLzXJmZLHrnRlUmibCjST0O8kDKe/BpdL/cbs5uH4BrEHa
FqVxwFIWVkBg3NKYd+58fFGr93F+CfE23q21uhWQAAhFdJRdQIc/h35n77TibeqMSHhEguXjQ+/E
7xroxUIlgPgirNIfE9MDCyBCJn4yFKWHYip0wE5psaVWt3JdIbgEqzogMUBmk3mXnn2JBcjuWCtG
IsN7Jw50N9y92KyWrRpBRhw4SH1mNJr/fmZkzPqhF6QlyLufQABlmfdx8+nPdwf6Af5nYjmOLuGF
UcOEZyHNlhrQQ/zaMbSmGBs49rVje25osXSpkQ7odREksuS3IqXhpN6TLlLdVi14y87SGdBiNF10
Hew0p6l3XstkfOJZ9rfSN7zSrcVZXPZORZmScU2w49HrOvhNSv00/X17eTaMLP2IrO9ZbNScRLmO
ejP6kVV2V27Jpc9TchkGIQGKKjCiINRxsJ0vtxnp2thlo4fcJHH0He49M3CL0drJevKCDE0VaZak
x5S2W0nR69HNdCLA3IIxC/77Mkk4WS3rvLqyIomMfJo/ExSf++Hz7SlcGx16W8GWjEgFXJoLx8LK
B4vEtrQi2v8gAMn1KEdkD0V8avudqrfAjNfJJ8SLeCHBGAB5Fzijl3OpN1IoYg5WhAIqujHzbGd2
rNnZGQk59OinVm04Ndf7HQZx3+J/c0C9JNH0hkGiZmVYUT/s8i6S6Peo2F3ibQktXL+Gsx1UlABN
mNXoFufKSkC4W6M4GEmgoAJEzeA2S4wt/P76aP6xsjhUPOsddHSYFoiDlO80h7nWMCTgxho3rqO1
rYdSMAr3M3vT1bSxphR5DrKzyNb0oAR5bFY7fuxuWFkfzj9WFn5TMggBzRgMBxW0fV88SUv5riF9
4W7EQFvDWWxyLUWaowbJQ4Td53fVSyo+U/L99kFa2wHuLEKBfAlevCWz3jROmdNaOEgNsjaQSc3U
80wKtOHerR1XJC9AQYrMAlyEhddVe13PzKm1o857pcmzgybbFw/MSdxUr4lmCT8zh2Ej9lg7tMAW
zpEa7iJ9iR+yBO9ypXtWBCLcHZV/g0xvgjawp8aQEHN/exrX9sS5scUNQeOhYTnXsCfMR559s/kp
lUHsbGyItSGhh2EOusHJhUTm5T2kqbad3DqzI7PPPzvDbvLywHww3PTYovJye0SLjYGwAKnvmS1J
x9yBO2mxy1OXmQWedvO+4qQAAjmu90naTuG/sUKwOrjNgV6a5/XMGdKLJu5IIc37pm+Hg5m5v90q
Kw+3jSxz3f8ZC9hQZwugOTEXqzMU+dS1dgfxGgl4pS/bfPpU6XL8ZAOKuYOSJfR3S2eXcKiw8Lgp
HrSa9X4+AOedDpAqg6dt3XFwDvgQ3NoCQC5zSP/9OtxYFMl4D6Dlyzmg2TBJYfbmfQrebUlM30y9
Q+F6p96owpLdx075o8u6+wYta/RQCYIa1mdZHiiUUGvyZ1vs42MAH4O/AIE9oGoWd7Wm6XkJflJo
NSVB1/zwQHcn60M8QtK72DC1tsNANYQNjUAJFfbFuNNkchq0WRn3jeZ0R5AlgoKnGPhGiu6jlfLM
EfoYEWocc2cxCjpgE7ycXlZJXqouwRYrmXmsJ9M+9nGqjs6A6c1opb9MEHcMa5p8qWOss5P2+gGF
jpMdF2+gkulOHe0HsCygqdxohdgP5pQEslfoCcMv+7mMGx/UYlpIW2buxz4GMWAMEBeltRZ61uQe
lcMdv6qEEaKB87NjFeUpVUaMadW/Nt1g74uuTDfO7+LK/Rg2gKBg80KAD6jI4vwKUheqn2zzXsR5
euyoHt/bnBc/7bT51peKHvFk0XBg0vp9+7StGiboRgSuaE6ULXZQWnhW3SaeeT9p7l7G/KlKqz1v
5DPRx6OVgL+VGa+3Ta7tJISEqO3AV0IguXwos04Oqc2s+/T/SPuy5baRYMsvQgT25RUgSIqAdkuy
/YKwLRlrYS9sXz+n1DPTRBGXFerbDx0doQ4masvKyjx5DqqHCARPUwf6zes2+Gfq54SiqwAJf2ST
FbSQrvdRA5kRRNx4rtHyMHf75pC8dj8c9FlHLkTMfwu1YvkM6IVBblR9LytUjWAw0yY3Jr7yWwI5
6i/zGdwt2q/4IdZ2FMlOwU22bRb4ItBusnc/X43T69xSWoS7wRg9DMmuuAcdXzjoeyhHKXfGwXml
D2hnE0zu1grirka+AUkNBb5wPbldqUOeBMXfoKPUQ3dVlu4AjzTkN3C5Tyd004MVuXrNwIVSZH8R
DQvMc9f3P1ON2wcJKEB18S5fm5+qCIJqY6QGEsQ1DiTT27eoaKzF02280klVj/tBNhd/sZXuTxuz
hvjYqk5VrNs7tGg+l5ICLkylz/0xLduwa6fn61/IhYL/fCDSSSxCA/yavyNSR0Lzv5RpgVLby1NF
OuqrGsCHlQaOgeumts4vCB/+r6mLZux8nktHK2ItWDTfhDiSqd84auTSorpBUBCqlWjt2cHhHfS5
QS44HJFlbNUcY6N6fZqb4XYm8h4yMnfoGN9nkHUFvE3RCkC9Zi8ZG68tf/2HETM4FCQoEAnzj0mA
SoCc11INarl25fZN972W5Z1qLT9rEx0Z2RIfylREqrV17eNFiYlGPhB8PzxUyZSjSYozyHem2imf
7ENkxJ4+q3fO8t6/xY9Nr+206Ta26gD15d2CD2ms8TCDmE98/Da2F847LmHGuwV+PC5AimInKpMF
YqkWIfvU+BZ1UtCkppf6xXA3U9lVa/kk1/exeWzJk1lGD7H9E0ArwdXBzHA7AVEnSACxBiA44fvF
EivuCk0flSCq7rDScD8RUKOQaYs/cicV7buNQw9rIDUAeBN+x2F/P4s9gedtxjpiGpzgVTSUaU/K
+WDX+dsIfSR1RC2p3qV9gYZoCgHHwLJiILTjx6ntHtKy9yWhBP3WFQPBun+AsirDDay/aJjNhFQS
hDLRy/i6qC+JHrlRQZ6dgfjGXLjtZMeuE083vfamlorAC27NPthLmbAyQznzojg0N01w6iAeGyRp
T+aT0uV+CR6BeXxVRPIkLAjgV/pfW3h6rkeqtRUyTy1sKd1pfu1LFxqIzpsZmv0JgJ7rx5vv/2bO
E+LGiKwtxjIDkoS1sQxLbxd1rgY6XurAgXiOGrvJ+2PWfqsk4o5mfGv2szf3idcOfhM9znohiB42
7jc0gSM+UEA+zgil158AosUs16mDAxbb/Q7UApHnWIUIj8DTinyO1AA3EWqTCKihxbg2o+pTKttx
ikfbAEK0+DcAEt80KKObLYpJWnKqpjYYot3Q5zcyCkrgUmjosq/r+m8yKwcHHqgYASmO31Hn9KaF
3Ch1chga+SaLdcHxu7xmWBAF+SU0WqMvisdOFnqN8nLeQTC1pSNeXX4Tv6S930ETL9qlsfVxfRNs
mEMsijIeIL3IGxrcHtDMTFLaCY8sIJMdb5ydxm2NYwtdo3RAh1/fzrjAR02w7BvBFLwpSsUOvCtW
nY9MFScp4erQrF7EDqpmv0lUe8TZOUZ2S+nJtF6z5U/RvOuxrxCNuHkvElX8H76AtUmgd/SS99KG
LC000WY1gBp25nUL2NLrKKRy9He2fxPlbyJlz/Fo3FhS9xGlKu750humQXAGL887mwfWmYbOBtCY
s/Nx5munpChjNJWpgfmCUqIP7iF1JnuaqR51jGOTP86i98+GM12b5FwMGHZiMhA8gAyJ0l2aa4Bt
L4v2pPbZ6NuzRXY61DPfO52SfVtoBboRUttF/798vL71Li/X9Ydw90yV2WYKp64GjpRJaB1JmofZ
WYq93g7y43VTGw4Atiy8clj4hlwbN2hTgmB1BdBf0Cb6PtN1UPTr6Wvm7MAeD5mR+9R5NDRwU01+
HVWeWYGPyl1eexMEVfdk2tvTH4spNnmgdsCD361soSzr5a27/kJuNuI4yfu2VyFcXEXvepK6cb/X
nAGa2y64XU518QwU6D6V36DYSkiI8C9W7lK8s6jiX58sHp4Lb7n+FO66XVpgPxdMZkAtz3oe5r0i
e9CIHgcwaXgEMoqZoLrE88r8Y9FhIM/PJn+NW56kLpwesG41kLUObHzjvTm6yxi2te1mhnKj2u9N
Bu716oD+Jahj71vl25w2hz6xEJbu5ziguWfHgq/iGcQ+vwoRF8D5LAuD4vf6cDZq3VRoYNfw+BqK
b+qcdn4ZD9CcnJfbNtKk+wX5e7cH0dFTNnQOHFgp+3GvgA7TKlwQOv1AtQlMTaDY9ZoqKXapYw/H
xOl+4X8KHDybH9Du8F3prfzUo6L7WOUqQY9zQXcTqhKevpD5ZqCd8h+cDhClBgsl0Rf7uf5nTodd
+eaAjj6WAhkHF/nB+bFSHAg16JXkVbb5oDmxVbqVrDguumdFMrNbdw5YpmEbD1ukULn9xQR9VG2B
fXPQd03rJZrp2nXqJiWEh023dUgsCOF4cR+2lGiQZOweWE4kI7g4w7QkK2qSUguISalbDnL7PA12
taNpkfwBqHgONX2A2l/a5eXRqKDeUC9aGOdKe1SLdEafWez8Gute8WJwj3+gjgdyuKJJQqmJNMH5
2/AEuPqRtYEaEfYOzxWbT3GRNcqgBXK8HBpdHdCrQVUg5XLqqWk0fjndiH4w7G7QzoM1FlH2epeX
06BktB+AS+2/q+BwrZqvbzc4DBnd7DJk7pGeXxsY0rjV42LUg6js3Kxqdo2NchrAE2nkgcrmWOSu
qN2F/eQ6jEYbKQAlDIHvMMTm2mRFqsGq+0wPFtAtHYkmZ7cFbTVIb9uKJ9Ms84HeqPdf95u4ylU0
61usGsHXjKSklJAJSI1An43vkZM5Lh1xlKNnq8vftC7fOXLsU910l0xEwrJxpPBQRTEWj0RkPPg8
0eSUTmMMth44rerc9Dq0ujIQbgDjOJn7NJdAuQ2l6o8WhIaC1WVOkJtqdq+i0481MOGtvJ7qyDKp
HeHJGkDW2M0rgs362s6C+/vymQBWOjxTQOXI0pmfMnRnHsuuFWSiUMgIctR//XgGVasjNaJW6q1J
1CARDVkX7Brwfq2HMhGpyrLZMAK5H4JR1zwr+TVFN0mc+PUcIVe7PAt2DJscfvLwqERiDY9LQDq5
8G+QFJP2tW0EU7yLn1iVBY5HdqFs0s9uQ7z2518iIoLZOBsIgcCXwlq52SNjPUpcCx3aBYkZOOlL
ScAbdUiX4TDHxCvzSVBk2LKF3CXqckBMsxbrtS2o6cUUVSQzsKh6SE3JVxrFc2zpoJUElFzfBdPJ
nnHcdH4GeOgNRjYatfu1Oap0jdRDTCHopVt9ORm9X6aHqtJARpsDfWOHgE+h/UDwmLncNoCTYEZN
BAmgqfp8Zp9tzraxUwC1Iisg0ejHpTJ4g4EHg2NCsGEad6ZGAFNtJ1FPweWZgFnGsoO4CfymPD1s
5yRLhQerHahtPu9rJTu2eRbfCKb08nivrXAX5yzpqlzpJZQJmuS7FufuoqRPOIS7yK72WhftGql5
GN80NME6SdCBM3VI3gcgQWpRl93lXsKXwKkjJQV8C5Li68W1pCaTZMiXBHUj+yS9Rc67nqkLDBzq
kIIlvbyC17a4Wk3kdM1g4rIIyiR7WGzgFSPT10AnWiwip7MRbTNbrJeBXRxIvK3HVUyj3hhtawMc
jymVhvRXmncT5H4hvUvjNvfKqlVPMTGhhAp+oluzyce366u8tZU0xGFIb0H5GdjM9SdMeTVHw9jZ
gZQMtiv3/ehqtS5qvdscKcMQglYHVzJyT2sz3Rjr8lJSO4iz56mu3YQYbqHdk6YE3QI5ZFEDz2ej
EfDP9eFtrSayPsimIeFwKRGmoleY1jFmuGpIA5zcND1C4eDWSiawqJujqPN9yxwgLmiSA+kIcoac
F8qlzimHfLE/b0RJuh/bn2mC14siyqJsLdu5Ie7qdSatmptmhtw8qQG/fsxskbiayAK3YkaazhTY
Txu6loHqvM4iurWtM426EnjjUBQFCoHZP3OdEx1bXeplO5ikxY3eI8SFC0h+92isub4FLvMsjNSP
9WBhH+DW49akJLlBJirZgVP9iEoXkTSNd8XsexA6HQ0BEGpr1rDDEYgx/kmUfNejSu0Wc4aO4IDk
Ue/pVdR6tdKI6LI2PDP6PXXEuSAnZex7ayvQWoKMU9tZQSm9VKArmSFb/lXkGN5NjNL2XyPcvNW5
E4FlrLeCTE2gWCG7tXL7vzbC72ONlgxOjZEUsafWd8BC71IRgGNjuhBp4QWIzYYXPQ93cBQ83dU5
kYM5jY8AmgZpk3uN3go22kYw8Km9gW5NhlPkI9VWHUcjlYgcmGm6Q4vEfR2Hub5rC/1tKTQXDHkC
WP2GtwH5KDqpQVnIWq64oHUuF7LAYctBbR1M45vlVRpTwxLkQrZmj/W3m0ieMQwr+4qzg1rK8URn
ssgBQufhaKfFLpdKaw+Ys3v9oG4ZAuwFJFropUfGjrsNrViS5V7F/GVG9bOF2EeZOA9DOx7+gxlG
mgy9TvZu4RwPCp6mWkUwo+XQmrBuk+yZGi/XbWxtBVw7IK0Ecyoe9JyNpM4h3ON0ckCa3oWqVTkM
/lB/DOUbY2kSDGjDk8KxQVSK8fkiQuK2QYk3kY06qBzEd3102zfVrjFNJOtOIiWbDecGIlZUB5nb
QT6F2wmZGi8yCA/kQDJ/69HfsfpyOgK45bPfZwM922mdouZ6MuL3l/nOrn79t99HmMUSQoja+eSX
NilZYTYAyFO76eA0s9zNnfZ4fem3djHyW0whAg4UMqnrQQAHm7Q1mB4gY/RRQAV2AnpDKQVhzeaS
nxnhfHNkKBLgPCpGMqS+Ew332MexkfzS5J/VKMqgbbmZ8xFxPlrt4jgfelkO+qE7aOqvEuxVuZnv
DEmwkbdODVw0KEoMJtJkc/tLm00dxHYwhI6qyo2612l50mHS3BNR6mJzK8PL4FZAclfmqXyiPsa7
tXPgqztUBBfXhKz59X2wNWsGGFdBwouHGvJr632gG6Oy4IUvByUhv9Ref5Ln5gTt4SIWtehsWoKH
Rm4T4CT4gLWlRDIWK0HhMzC1PdFdo8Fr1K2EGu1bq8O8M8rxoFREYWptxs6HMSGIfAIDlCH0rld8
CTliZYCIHVqPRpE4ydY5QuUd2E88rUFjzHm1GiROlYYMQmBF0n2GSjX+HzT+/bi+Sjx/DItyGKAX
tw1CQ+ALOE9NMsCIDCtlFf7mtoxBIpUbM3TU7X1vnEyHun0au0pLn/oqDidImQoVfbfmFfKrDjjB
gCxC0nc9r5GKHoZWyZVg7ntXp6+V/eDkMDUfWnNXFY/XByyyxm2WxaxNkIERIExJ4rZ67XexjC42
C+K++0Wa/abXRGI2W84KGRlIPrDEDKBs6wHKZV60Sm8gTIkOegoZ4XE4qM4HqLS8QZ9+f318YCHG
e/qT+poXRgD3QD7oOSBEY41lnJyAIgVjM46ZxgUG0zXQW3Td4ubwGJ0z6yoCYIoL+c0s1pSpwkYF
CbarkhysSo2rkSOyzggyRaiJrWMByC48JC5KRLPc+tlmtqBU2ClBnT7V5gm0UYaImmqjTIxw4swG
d9LJklaOkaNONSHyB94Lx08Hr+S3UVF2s65C8PCIetiQ/unpf5hLFvshnjEgJsXf0LhRqdqNrcKy
eNBcBdf7nxHq1iBJRLi5v75uWzMJERf0gSE5wB6G622pJING5xi2zCaC5JnxWoJPsO++yHX66WAA
dUBuUEVj1kXQxNqo51yhKPpVjxp1wb0HDSQRceHWFYDNgEolUM3IB7I9ehY5IQ3ZSAhElWAEY+GY
H2Jpdlv7YZm+/rxFMzLjYUQuHvQ03F4vzbqTdPYWmECc6U4o1x3VqhPRbm+MhrkJlitCwggNZuvR
LLoyTxU0fwKbksmPNb3ztUVxQbS8i+1aEnjEjX2Atw1yi1C8Zoz53G6vxsrQkhGxlJ49Z9bt0j3V
y+HLWw0mGHEvnCCqDNyhjfBgohHFDV0ATsbITW/LuRtA590J1md7LP8a4sYyQZWwbjDYwKz/0jSo
k8dZ1HCzaQKFGJYz1BHechdmj5q3mrKxzEsJwuYT7i+3FE3YRniGyQLPIFYEB4TfZ0RKpTQZEyXQ
lKi/JWiFvkHV9O36qmxuMzzTUTCAG0Bb6HqbjehvMXKlVoIC9IK7OjLAiqkb0bFfku49dQCtvW5v
y6+yaNNGW8/nI4ozuHTOaFS0VAJ5aejNCEHcnW40mYcsjIxckZT4VkqMg5I32OhDhrYKRa13ECkU
IaC2Rs7SzTIyY6Aq47d876SIeaQMIUeVubF62znR61BCXos+CYbMgpd1WQbHF4YAbESnG8hH13Os
jrI5l3OjBMu+DZfu1EPOuHAP+TeEjCIhJuYWLmyxlykragNPwu3MCZWDwRphC8gv16iP0YwAI1dc
q673uv5yfWQbcRRDFAC9CP4LFfXX9cDqeJxBWoW1rEhAykCyAck1fy603tnaKxXx9mxbQ20L3l0F
NpD9/cy/KyhZN0mLobW4gYk/oSDp6e9Nu1NM9/q4trYGLqn/b4nz8H2fwfkTWBqYft3vmvwcjdEz
S8FTf8uLnJnhg95idNJMGhE0dfbbYLaenPwijsCxs0/l98O5Dc7rxtM45t3A9oNrH6r6QC3/rl88
+j4WgtFs7TyEnNAwB0sJDhW3PBBqawbwXCGU0Gp1t6CByzdMAtgUizZLUsf3S5+IbsmL4QEjiWgT
2FlgaVAO5LZ7l2aylQEDEajL4qpRfDPGw/ee7ifHuRn02k2X9zFPXq9vj4t1Q5qJuWXEGIDMAaS/
3ohym+pDO6hSIJHqXmpuMpk8OUYn6PW+LBcxM8DCMuQIe3DyT4aiJpIDFcagIM1Ocb6Z7zoEm9En
hda7eE/T5mYqBcnUjZHhKkAdFw1LaKvh3+sQBkBTgy4nIZgU3aw79MPiOqNgS4qMcDfADOc/NLma
hBD6SlIfTHCa/f3LK7QaBzd1UYSucmLARGJ2roksHU5wLQgzLq5n9lA+mytu60mNg0fdOCeheSr3
7ZfvDPw6MCU4TUg5s2699R4b0gI/b2ElxvIOOX3XeHOsH8W0j6dTX/2NyezZw9e3NR4BACihFIVU
A9940pigjevJkoTzCPSz07ro8PWmQeAmLnwrGxjySqyvBB8uc751jBOUgnozCRFje5KcA/LRuQo5
zcPf63vgwh+tDfHPKLm0TalToXcwZBEev28kDSPzgMZDTxYhvC53NDJBTIoCiSeM6eLSBZN5ZbYG
CVMcmwYVvAL8o1++LfDD50bYR5xdf0OnI0GywIiURCfZgQWp2xPy5cMJK+iGZWEtiAX5wkA0gxx5
yHQSLvYvfepAAH8qRTwnn2mr1aXEhnJmhBtKPyQ50oUaCS2wTCcE1BzE2rV1/h1cdbdORhR3jFpX
pdA1n4FC1Fq0GNZNCJyiN7U1mpFE6YutBWR0AEA9sZQrnwlNkr6ahjJNQwdMxIaFMtWhEbW0C2zw
JOX6MusZiHHScHJ+trLjsTPcUFGeWmSFu+/1PHGqrsVIWvPF6MDgpjxTVYS2ExnhPPhYdnOdMiNO
/JTKtadAqchIY4GD5fmbgV1EEhxICUB8cLiQG1zv+E5NwXpOZBJ2A4j+7OQ4R7Gb6y7wEjbNb2Va
+xWtXDADhEr1lpofWtHuh44Arw21+OIDm+cod/qNCmblpf0iOy37OhApATMC/BEetvx6OnIy1oBx
VWGtd4AOQ4BpTxWTeGlPOn/WaHq47s8u75u1PW5lrbyOldxKqrAB+khfQCwu4mMRWeCWNS9oskA9
uQqnHDxv5kcqei9cRmvrIXDX8iBHc2IYGALqmQMFx1oGO9KHArqyytwhLeqbk+AiFY2Ju6W7PMeT
si6qUKsMqIlCgl0WrMvGYVjtA/b3M7/sjFVb0SirQqocIFccLMbJyFMBkHDTiIXnI+MNh2getzSz
kSZxMdVVOKOm4qFw+32o4UOisv34+i5j9z+e6DhwqKqvRwPi2goNrk0VkmQxSvTMp/odusNEWKjL
KAAvBYQ2KBGCmh2G1magSx6NElqHQ/KkQZjc/j526LUcBR5kywqCDNAcMCp+qAysrXR94dAUUU2Y
Sz6p5cemkv/q3Q0w6yIwysY2w8qgbc5CzGYDqru2VIKTqRjMsgqdpayCCLKGeyftXq+vzcYmYOVO
0MajggBwDbc2MjpEap3oVZjJcXczKW38WwK7utsjfSdy8VtTd26Lm7rRzlWkhmErXV7kpr0xjB8T
7mS9VEQJoYvsCB6NyNiyNAyiQpTv1lPXDzMyJ4OJE2pJ+wIRgbfk9FC3radpxW6QiVc18X2RmDdd
/3B9Qjf80co0N6FIKhHGDIFThaq4i72v7gqEoknl98W7A5C6JRUhTUGCft3u5uSCiwqN6ggWIdiw
HrKSR52St1UVdu5kPxYyqOSOQqXhzd3yrxH+lQqCCHCJDDjJ8mjvovqFZuCsKy2oY10fzNbWR6oE
aX20BiO/z00iYKIg8KQzdmUPaXYNQiy7uWhEfNeX0TxLoYE8hLWGQMuOO2Cq3Rq5HsU1oifUBSUS
TBa90y3rT4q2VtfRVcHre3P20AyC/QgVQjAErZdIq6heQvCpCu20Kv18XipfgvzSvpKF9MFbEwh9
SVaEMUFDw/vCLqeG2Wp5HTpNdOjUDm2vkUGBkbm+TlsjAqwIzgMIVLRI8JuOKgRfUNVhZz+ANnaX
4CXUERHB/cZgkDxg0C/gpODfuXXq08JetKavQ10+gL8ZFv5D3IXECEJC6B2B0oW/CpM+k4qkHZow
T+sHuyqCKlk+dDX5MEqRGs7llIHuAk00jCiMOV1uMLQgealAqDbMsl9S9YZXgW49fnVV1ia4i7An
aJEZqoyEKPZN0K9Hj4VSvly3cenmYAPtDkjUAmeKLbDey1AKjoYWwgNhMTQ3kRk0yUsz3trxk1Yc
ZPDTyIKddnlW1/a4aTMjaHPKKuw5yFfIt7OXl+DDvpGd3fVxbS0PoiHIryGnjlQM+/tZ5KXm+AcZ
fBLWneOWsRkU6a0OcoavWkE4BHkp5MPABANDayt2VsWmVE4knCbdn+anQS93wmTS5RLBCMTWHFBt
oA2UTwU3DZxnY+JxPzaLV02Wq49oNRj+psnkodmyOnRVIRjX5SW0Nsn57X5We4sOeOlnhuQp46sF
lB42hJC4/HKVYAfMx0iVIt2DJrj1/AFYlJqTrMLOqPsEDVIOmAaEGNqN0QB5wOx80lRccM/XuIRy
0yKhWheeFSl4lREkDeRn4VKx9V4nL+ClzyxxfnReiFz3Biw59C2dbp1RxDp0aQCILGhAIjhAPQ5Q
zPWEqbakIKE0R0FDjmUOwYBUBM+7nCzWjcTAn4i9AP7kLre8TDSl7ionkGjr59JrTBY0d5enUq0F
ruCSzYZhsQBeAncL+pHw/FsPZl6UutW0JgKM4r3s0QH4ioLHHpLSLgTFpEU9DtIJzc6SPf+ukUmo
+zBub7Q+9Q1R/8zlPmRCGUhuAsULaDrfqFdnDl20YQHd2WyPYW0NBVTpUCZoHZkcr7uMy9MMXjlG
k4X6MJCWDucykjYD9DXvI5RC+kNtIxGRp56ZlL9UsFZrZD6g0fmxVd+uW90YICaa1SVA2gnoMOd2
R9CrdXjZSEGtDTtVC9P4pYQU33Ujl74dj0I0hSMkwj2Pyt96PacKNKpjz1Rk9WjvQCwUHjGenf2c
/KTar+u2NgaEzYniB8MMXOrH2kbbaPXA+Huz5Xdh/YT4XV4ar9eNbJw2OA1cj7gX0b3JExuWfTmg
wpzH4WD3yW4BwZknJWkmCJI3pg1qibiDUbnEfuD9u1rQZpmRkAbC7hZMLHdad5fpjwoZTvr8+/qA
WMSw9k946aKqDdZeBY2OvKaPShIQ1kQSknP2sCMQHkFCOtK6PUihvaL++1U2WtZh/NlIz1aJ6XJw
EQxNECYviZOGejQf9WQJjVoKHJBnXB8WP4MsI42UBDq1GSEX/nO98VJ9Wqw0p0hspmQImk5qUDYi
5V6uJMTL4Ar1MszGF9Mu6LZDsgVdBcD64N8al7AiWVzoeHlmYVeeJOWFlZH6v9fHxe8/mED7K9qy
wHEPXAx/PXZRapVqnuZhYqElp5ri59ggotbsy8kz8MAAvxA2Ovjf+dJOOtqZk899HkaArdnAU0SW
6s/D+KcCS2E2ipBY/MFlY2JU3/BDEJLAsLi1GrRSNsDdFlod0rKZi4Rlav24Pm+8j/20YSNngDwS
tjpfR7KonWatM+VhWdYeVHhdgOWhlwz+Anei30jrDu3Pr1tEMy9jRUaEhgGuR7UQNSW1nRdh3Sp/
WpouD1mlj/e2Wcq7pmuzmyQy58PUjN0hbzoRCxd/rNl4cZWAxQkpC7CEcPtfnkBM20KiLNQdcFZk
vX2sqfEdUn47Ok4HbTkJA52tGQYuELoboMkAfyZ3i01tr6cq6MVCe1G7HZp8NS8a+70uN5ZbSHnm
GYVW+aSVI+jEDJ3gvF9EDhgw3t7AI8ONIX/HI2YlKlF7MooyXKiNADVt2gOkqgdPT5DJtbqxPsh9
3fi5WtOjUjsZuDCnzLkpp4lqbmmWs68axvBU9VERpKStngoip4IE0sbhRUs+I66GwwUOjPN9Q2xE
GYEkYDgVVu4Xkt7+LAypFeQiLriaPqcCgDasAqh7VL77CNRhpa00dhFGL1X9N7sHxrE6mN9Avhjd
5qpXT179oUnH69t9w2cwKD0TxsNDHm0c6+3uaJGtLgqWv1b+tsNHcqdKJ/KcvVy3srGtV1a4UFSn
VkVQ4ynCvAzizh3y2lWsb+DAaozClUXUPia++fxu/Gci/x0Td4QNrbfiOtOKsCfG5I1qG4OvBjII
UaEtftz18e766DYcIfAhoPzA0QXRCx9cDHGeM86fIpwrMDTivj8RXVBP31omDAvsTowrBb+2Xiaj
yGmHE1SEFa0Tz5Az5xYPoeRUKoX1UKnF4tZtJrgWtxYNwBQ4Q4TSyHhzNpE1SvucYD/S6GH2HXdx
leVP0vzNPq5P34YHUuEDWMCE1CJartZjm+2kka0WT+9ukNBIGsf6k2ma3W0dlY0/j5JxgxRrcjdX
0m8gZUXlsE3r4N9EQwKOAbQD1talHA3poMIhYTPl+6QYZ7duflgNMNmtP0jt89IlP8tcsGO2diiC
a+QcHaTH0PaxNjrqYwPsqolsQ5S7rN45JY9R+ywSMt3amLihUX9BMA9qTfb3s9RJCXJ/a4R8RFj0
pw4ENFp8W4vK/Fs7E+2Sn8VbdBnyUIJRM+g4y8xG6lpHABYmxbNad6wEjuqzPYU/1ZA8APyLvUuA
mF4PJh1ifXRIXYZz/ZCmKVJBsgfa7ax71GRXLsGxV+0JBY7gZxv1rlTfV84ukhy/NWOIdmRuEmkA
VvcWmqHT+278riTHaEhO9SJ6DW/N+vmHshk7m3Va4/OHrCtDDcS5KFK7i7ZfcuJfPzWXWwiPGXA9
WawbCngG7tTItJnHOQc2TB1e8icN7+xFKY6gIxddS5fDQUKeEVcC1wqCE94N9A0FgrGWy3AilauA
p0lSfjc0c+Wlgvb04BmQhS/75EXJn21Zwts+ByIVMsvU2CfS+/VBb4QLtgNEEdqHNGSFUVNczy0E
txdrNiNgcNo9Lf3ornAO/fKekhMChH3Sj0eyqODJ1gJ7eq+N9LHRWm82/47p/vqXXMAWcGxXX8LN
/2I2taRK+BLT2umzD5TTPfWH/bAvbpIH+zTcaE/V4OaD2xX7urpbchc9F9e/4QI7yH8Dd63WGjAg
4KNGWnn3ffQTL/dd+r2/Ex29T2DM+uitx8r5yLTtJYn0DnykT31lP4T9je4r35x9dcJdd8of09MS
DEF/tPwHMMbupQOYgg84W4f4/u+RPLcuWqGOw6HalT4YhveWwJ1e3lT4Prx3cBbY+83k/FwztVkD
8tMybPK83efagvNvW62nFJQeZCPT/C4xI78se9ESbJxCWGY5EhVvBoiQrfejthSZqWZZGeaL5Pb1
oaFQ9Ha7/ub6Sm+ZAWGTitIzer2Q5FybIRLCAnlqylA2oIY5UShF6NVtWyReKkrHbM2lyXQIAe9F
68snieGZ93Lgy22nhveaWrB6GQCI0iHUogDsacDgND8MkYTjRtyL3AKiJ8aPi/4EvgNisYsZsKmk
DIvmxpCbvTR+WBhY9jNC43qkoIm8ADNsHBpQoBY0/F/0KbATdGabz9igATLqgYQtw3b54ySHTkHS
Ov5RNP0uSl0I19PpTzXsYyp4UQjtct4jWuoszyrYhdTL3hodCEo+VMmNcnKwjyrNWyg4H+efFfRA
ru+kLW9uow+CpbZ1DJ2LPDK1WsphbnFUpDbzkrzMUHxHzkjpKlFdbWsnoSTLmE8QWl1IMSf6PKJJ
Ui/D1AC1r5Mk0oGCGMe1onHZV06f+ZlpUVAQlo3guHyGjLzDOjPNa6yNpFkKYNfLMDYNT8v1F8f8
2Y97xcn2g97fKL3pAna4gFvz2YHeeeOP0ylV36a2uI3M9jD3D0jOH9UHs8Er8/oCXLThsi13/m3c
0lt6qlngGsHSOyfV2nXKMU7QmsLou/bx/OD4E94suL4cwW3xWSi7nBTWzQbqCYi4cIZHs2+cpsSk
kCckUm7uwXsevZqV99G6iofMitt7ha+6tfv2AwonXr5Da4lXe+k+3rP/BrHfDt2D/vXpuAy/MRvI
HSGFzoDQBufZ+rY3IZk8woGWB5pWXjXfL2RfFeUhcRtwC7aLiBnu8gSgO5AtAtCpSPnxFXLot0wq
BWFbmBWL4VptHERgLHSlpDleH9ql0z43hJT92mlnrdapet4DyjfYQZRbbzEYvFrd9lpZMIk6fmm9
sswSgyYzUls0va0tQZZoRBYF4AyHJr+RXaLeUJBEcMlubNy1FW7/dNSkSW8OQHNBBVRSek+tP5ym
8fCi8+ZqcROj9RUKQQPJh5RC59aGLsjNbS4d0yMFnzu6uT6/8OxuMvRxkSY2o5bzgkRtq9zK6sv1
Rbt0Whgk+o3hrzRkEPibNm3srozksQrHR6s/NV5tuEviRd/zROAHLt9Na0NsTc/GYqtNmVnA4Ie9
g1b4nVQfBnNvfJNbwbHftPN53lmGGyNa25lzTW8yKmPOegOn6U3Jnp2Oeml7skF+e33yNnf8mS22
fmdjSqK+sesYtnowAmn+rCRe3PjCZMilz8DUnZlhn3FmJqOtpEf2BECX5cWmi3ZpYJ5if4RMvT+J
tN1E88e95uzYbgmZlSo00792kiEx+VQg/yeZQnIb0bC4q3mmOSnrQgWUi1bo4CpvM2tqXRU6wioQ
zkO5j2blftZiQTeQaIDss85msxuhkVWYGGC76LdFpB+tbNgZ4xE5CtfSBFjN7THC6VoWy7HzlLWd
MsXATBswNv2N0ndD7V2DuNiMCkk962FSRsGW3B7dvwa55SsXQD3mBpOqGL+zyO3sxutuIv3efLq+
9be9IxhV/9/IuNUzB4RWCbjqwiwN6ash2d/m3h+zn3M7HJbx6CBud/4PaVe2Iymubb8IiXl4BWLM
Eaoyq7perKwJzGBmDHz9Xc5zdDrCiQJVXbW6uqWWeofNtr2HtdfKhxPydIxF7TeMrz4AF8alb2gX
XqEhB6/vAVdnPq2h561YOSr5LaCWfmLPXx1tRrMCuEtnl+Ue+CuNhn4htp2Fdpmxs9srYPVUwN69
8cvE0/PhabJBtogsCVUEUzqrZeKNCuFA2JWP9K4JFMdXXvLn4ZNe+stWUL1qS8xpCxkpgBCkq84y
ys6jM56H1D1Q86tR+QaZAvtTx4Ne/UeHNrxbH/5mffjqmIsFUQxypuvT4xV4RToLd1G/n1VrR7yv
Y/NJdw+2ESv8JVl+Tc3GC7X2rcHsBkA1SocYGZOe4VrTOjKWuGSXmj2nnvfQa/Pu9qrWTin6X8Bz
iJrzB74IrhbgLGQufNk59rgGeHmXDjzg6nNJCj/tvzXmRq1ZOqagkxYcGGBbAM8fdCflIpNRNHSA
5q0ZpZ/p+M0Gfigxfpb9uMu2mqTS9glLgNyg6YQ4AlzpH+BkZjKb7pTZUUKW9sQLoLCyIm83dnBl
PWjAAvWronGEuoB+7RYgOgWRTpJD5psNuu+OVjRqbVChX+UrJPuOMZqvtz+Z9PS+Lwt7hzog6PjA
JSBdP9ZigqcqK52oRn8iVPTSCpwGdNUkzwNr3hK1WLUGKiEMj7qiACndqn3Ou6rqYG3urbQMxqTL
NBQL4DYB4mv3uz2o6CPeXqFYwcVN8p8Vgj0WjSpV1HmkO24YqIE6gWZEYC8yEqTIpa+wE+iLHiuS
PbVJu3GpimDlgz0bdRW0biAiIGORG5BpemVnGRHRQG9cvZUCpIdZudurWt3JCyvSd2NGvzQN4DaR
vhwNDKIzzIpxFA6Xv1BH1lHV+d9ypO3L1ClHIcw2Is1chn2poY8OchYk482mVuKa8+N9x3UIfArQ
DpJ3NAZPqwGaQRGDqqu5RMpMn5tkvGNG4Rf9o2dA/qXyG2gQQJD1braeDB4qSQB4/FIWgdU0Wzm3
dJ/9x3XEdLUqGs3Gu0joRYjDdNG+rokRLbgtPWjfFHpAH1P7sJCoBnbZz3ly/PPvimcIM7BIykDS
IH3Xqan03C5rKyoM3XdUth/zT+X8K+22Yu4VNwUtA8DyKM4b6PJIj17HZkftldaOZuXRVSKT7kZ7
I0Jc8dErE+InXGxftsx11hm9HaXLQg8us0+5mo8hyQrLx21TbYRsKzc02jwgt8D2CUULaesSkK9l
ukvMSK9ocufNdekbjFQbN/TavolHGy8oymC6K50Hd9Ym2o+5FSU9qi/g6hpbVPzgobf9YOUsoAEn
QEViCARv6fXedTZE4+eRWVFq7jLQuhUs9RelQvnpRZ22qP5W/BzGMM8AoJHAaEk7V7JxAJKptSLi
odie9AEfw779zuaXrkj3qu4b+evt5a1aFPGW4JZzgKG/Xl7tgYnBrGBxTvQXI03z81AaL12LNls3
QVnLKWh6GmdFCZfKmcPbxsVypBsaU+bAu4M/SahUS37J5jwhFAIQkW3uLfJmhEqgDkc+nLN+4y1Y
OwEo8KPjhk+JoQppmQ2EMIiq9DjNiuGX+rdpSP2CdEG+ReSx6i4ohbu4NUWjU/yQi6Nme3yyzYVY
kQLpwV791RtvThv3A99zvvHp1kyJhp64EMGGbksXh9eBww5XlB1pfv4ALQZEylvQfblBJS5eXEr/
2pC+UO86WaHlzI5c6CtlvHlJwNTgtb8qVqJRmAadMh26hDxndOvKX/tiaEejWQHgCdg1pLh8gL5j
UnmLHZU2QwnHcEKdk8DqvSdXo79v++F7YiE74qUxyT36hLYLy2aIveikogeVgtlzV1pFfe+MmvdD
W7h9pAa1wXY4nsdyqR+Ubsi/zaPi7lPNXQafwMeToMt178vt37a6D5hpAOE9/vww6ZmlXOOTW9gR
aaofc/9NTyAMlJTfSrKl1CD3NN4/NoJrgaNAngeKmGvfBbF9859nopoV31lCRQsJQwLRKwEozVJQ
BQ5V96ufyr2uvd1e5dqTARYkVJExmibwDtemTcpmu6bEjni+OxR846lY28PL/7sUzFtAW2t2gf87
cNbzfMiDYjkUL7dXIE6C7EJ4jACFw3iIIAS5XkHvLt3sJqkTudUj6sT+pKM+t1E+XdslkM2h84Ne
IhI7cSNcXC6FVfQFUysnIiUE3hN/2KKlWtsoQcsn2vPIwGVaazpPiaM1jRO16c4agzk5gkidDhuI
hLWtwksjVLUsTDrJOrFo/1d5N08YJ7cPKd03nzaHWVbvrUsTkitjSqJ0pxEmVCU5OG5zKjy6IwAo
5tlOb1DFn9QTbXmQ1dpGgWxtC0HqiVQOTTMcIileAGX70pvi3qrIroVyn9ahEWie9WH8i8fzwtD7
Flw4g1eMSj4OOu6stINUWKBZ94oGZQIFei6g5vCMv/lqgj4MWHWRo0oLG4x2dgHgtKMaJXXVq/YJ
eMTylm3kU6vO8a8ZuRWi9YvBswVm0tZxn8pO48eJTz86mh9uH9i1w4RWCmokSKuA+JeuHCUF/6TR
F04EsKFf9lnA22J/28SaLwhIGjJQdCOgHHF9XufFmOZ2SXAnKHWg8y5Y9KjUMQkOWbY/tgR3w5EF
4Bkfx5MCx7meUgVZhB05mNxBvL20d2i8L+wvouErO5ITkH5aQFKLFRXtyXFjN0v9AVKcjh7N6ATf
XtOKJ/xrC1gGKQLw+EA4Ew6n9oavT0fFBTuuebxtZOUToY+MbiLSXMxGy1kEYAujp2Z4GnBRmGFl
sNrP0gXIk3bu/FZ3/lCqRLyxIFOCgB0AJwht5Pa912suALsovDT9j0qzAcD6dHtBq7t2YUD6Qlmy
LCoxYYBq/+TFY4e2NNuSW1rdNMyq6ihXIW6XxRzysk+6emZOZKEVb/2ul3taR12+FX2Knyo9qdir
f82In3Fxw5mjoSntgKUU0ODbWW2VH7yyHH1WaTTouvltqAbr1NiV9ykt6o3rbi0aAphFiBsCnAce
Q8n9DLRiycIw+G9lXaCP85GNvrm8IOP0XaM9pilK4G+DhUHTLWZhuRXx7iSXpqWrSYdY1UIdmDZg
UzP6c9suBy3NQwe31A8GouaEvJPNHplXPHVkiyNwfe26ELyG/BG4m6UfwPNM1UET6EZ9We2HKTnP
RXpGEWTXz/fcJHe6nd5ldZ35mVvFVf71tguv3MwmHhlEoYATfRwBbAozHyu8NpE+dtQvCj0PqKpu
hbsrySckHEADgmhKVCqkYGpZqqIqm9aNEBmCHvifrCr23IyzrAoANuTD79uLWssxAHhE0wwxog5t
EulgWpmdKxNR3UhLwmn6lLthVe0AUqlVAtStEvZ2Gy7uZ2WcXmqoW3tpOHpbGnBiTfKJQjqHOWkA
iMTeXp+ouhvgrT3YKx8g20vU4whGJCUstppGa2aAGoLAx/vQhYwJyYFwcJIZJXqF2zvujccE6dSQ
7GrbPiX6Rhy0dhkBvYykHhZB8SPtqzM0dt5x045AvMP3LtOGQ9EZ1qnUa3uvu39KQvZ+OFFDAE4D
NWwUhCS/mWclUXJqIDEFFz5UaWsDAxDmGFSZvhHur65MzOWifi0acNIN5I5FZXkjVjaP/bHvHBa0
mMr1m+Q+pfbGOyjDYf+7rH+NSUfe6iGn0CGijSaNWpnPoQx1rC0oSPtKS6pwUZcRjU+zC42EVjtt
KneWnqFB1+ufK1Kp4FWu5j03Uj3gxNGe3Q6grKlojDOyInZU5iy7N+gWh/TaTSG2RqC138Xarv05
pZWltqVtgzJofoFEMshE7Y13YN0EAisxPITAV4rh8rRhMzQz7IgW9q9aa77N6rzF4rN2XmyB6sK0
BhB9rpQ76kneTSCrxt6DNaog2sEdhrvJhe6s1h56Pd0ATa75lSAmQpKCBhrSvetdm4u8pBWo2aOl
5NqDZRRo1s0eP4CdY/5eTNMY3b76Vu1pQPUCHoanVGZI9Ya5s0cPwWkKBWVrXva0q/yuApUz29+2
tPax4MKY08TCENJJTlwqUEvllQiDR4fuQcU9giCt+UNeoPejIoJ6Qwxd2WhLXO9f3VlzZdcixGL8
kOvVqR/1YKmRhRXe6S8WdGFKPGIXIZALaTttstGGVHqUgimhve+W9h+qWf1nQa5QDxdzi5acSuoZ
HfUkpU7kkVoHN3TfQWxqGfcuZNU2vtBaeIq493+mpC/EeYFpK2iFRmplH3hpuz4mNCu/mDZFa8Xt
KL91QIEBlYiiEmDQ4pdcbB2p+ymHSA+SL/acjb8Vpw9tIJGnPXUw4FDlO48+J+QvHiOwgwgWGkG5
LWevs+YB85jBqFUDWj+Yz61bPZupeWfZXfwXroFoArEEpq/QFrteX9oQPo8FajWqWTwaKVqC6tbc
wNrBRXaM4BdTz+i6S08r+FFtyCZMTjQ2/Yl77T4jyWudqvempX6/vZq1K/DClBxtF2Aya6Bg6kS5
2Z0tkBoaX/Sh2Xsg9crKDVtrywKQDnBVMY8HcPP1ziFOGFGkcZ2IV7sEulRl4I2YCj3cXtGWFcnT
F03lGUq6TqQBkrvE9RSifl1XG+dpzQrItuBzyJVR4xT//cLLsUaoApS48fQBMzX0rCeGP0/A6aiu
f3s9K3crmlK48ZAkIx+Sc4LRAV5gNlCqm1oWWwNV79N5Zhv33YobCLg5RpkR9DigVbleDvESYzba
1Iumjh7Y4iHwwEcMZqUKoCv/qzRIsRH4rC0LpCdwchBhienga4sM4jXNAL6MyLKLXw0Fiq2clC3o
tvjZ0l1k4emDqyFMBTJV8oWuBOsw570XtUOgF357gkOQDvh1v/5W1bvbH2rligW2ErEEmtaCv1es
+MIlSg3BhEsHL9IyjMapkMLzO5t+rk1rw8PXPpaQIEc6Ibrk8rNBvLRZUqP1okz7BeYFr1X2NowV
lR44xpe/WJSgcBW5C/6U/ByReD177exFyRAPLGbaQ75Vll45SiI9+58JsdyLfcuzlALpPmLfPDNA
f2SfpAwCKCyk/A+xw+LBFTmQSFtQTv2ghqlPtGx4g9WMzvcxM87VS1u0/lK/ITbcOLZrrgfUCNrK
QEUDdy09EwUoW70RTawIrGXUgY7L7jEDWtDnn9BIuv2N1soGoN7615Z0eufcbZMZpMmRVgTlefmu
9b4X0xMd/Z2S76BPfdve2gf71xxYmK4/GE/mqlIgbhg5oBvp7vTmfvpiqz9vG1nfP8z54ioFIEyu
4YLlU+nc2fQizr919FUzX0ov5N3ge8kTpgPCaWucau1UAW/yP4PShTRa3HITffEABEt81y52qvY1
X54r9X5suo3Lb+2qsEGWJq4/vB8yeUM1qtqM7piHBnzU8c9j9cybPri9gWtfCRG5OLTQLkTj4Por
LfY0YxK9INGoc6hLRhaYJ4n5W9ffbttZW4sj5mmBLEM1QO4qMVp0vdbB0Una52HlDXXstWr5wHR2
uG1pdUUWeOBE411M9V2vKOnR9VhMAr8zXlVT8ysao6SS/kXDRVwQaB0g7UZfUXo0ahOEsZ7akqgl
YW4FUGMqnc+3V/I+DCg/TFC1BlYBCZNgnLxeSln2plaoKolAwpHtsbvdydX6DlMuLAv6BvNtWpF9
gapHu0MJbQm4w5UzqxzM+pQatA5nbQTJdbocytRQd8aYA5JlqPODnraT34MqZeNtE7eV/HsFfgM1
LBdaaDJKsjGdeeodj0T9oj6QNnlmyj0jn4pxPFjoSM3eP7c3aO0wXtqTbjSSpUk1VgqJ+LTzOkiv
7QB3eEu2yAvX+pXvuJT/rksOSVUF+6VZhESppf/0iOb4TlaGLQomQLT4FMpAVkX2GWDhrblVDlg7
OMCdiZ4eiq4fDo67FDmGTFwvovwNEGlf6b+79VaJY+3MgA0HZpBKoJgiOZrDC9egfUaicnYKsMlB
+E3LjX/6xux99K22RvhXvhsIcUCrBRyaAxZV8XMu3nKN6x7pU1w6lhXr9HczjOKU2pDpY9mGS648
EEjCBDQD7gg6COkV8uoFYOC6UKJcGUKzyg4pFAO08X4eBXN6YOYkWKqtV33lm6HUCW5pKOmZ4mm/
Xh9hmLktakecgxmgMD9VEn/LKddsgLsVrGsC0I3lXdtoWmXKlNlUoozrmG0qfcJAl51vbN9HKwIh
iFqx0AUyEPNfW0m0xpqmGo6h43wlqekb3ujrW4NnYj+u741rKx/uUgKCWIOSyGbgZTerMN1i1P3o
4MICur0WyJ8wHyp5HFEFGpEzEhX9kRtfCU9DBXJw4/PtC2l9u/41Ixz/wrEHrpbEoBXOEVPaO+qZ
y1kj7Fgxb2sm/+MRul6QFDjSqTMpxn1JhCkzqwvT0Dp4h2lL3m3NCuqqQkUHVJo4q9frKWmHAGTU
vcjlbyVxA1XdOwBSZR2Ivo2NaGclPkUADO5yUPDgqfswGt8aU19qdQ0v6ME08qTOIL8woaNTBkqx
t/PnQv+ccLCbe9UGKGTlnRWWhUYGGCcB7JQ+GzKXuqstbGYFDefspQX1FZSc63Jf2wfdiJd03zUA
1lH3iTyzdq8qOwzaeNOTmuZfMSr3GdxL4W1H+nht4RdhM4TqO7b/g+w7GS2DorQftdk3cCv61A7G
6ozHZ3rRB4z9bZhbOYBCiBETB4IdHCf9+jujptiCwQkPd1LgUmxHJQ2zqjY3Ys2V0yHCdDCBA8Kk
Qo3x2gpX1GThvMM2z7iuQPXV9X4zvf7xzmH6BG8LYjsLcZlY6sURrMBvCD1EXPhLM+29LijG1xTg
XLyc9RzO84/S+Xnb4Ep0ANoIlLWB0dVU9CylZWkGN3vWt0qEGszU7hpF0wpfwYRM7rtLP323xzaD
1K2ulZ8V9KOGoAFqt/e7rvf+HL8gHBg8saLjJvgHrhdvdWOjuMxSQJJloSffNG+TOdKNzygzSiA/
hhXxICA1Rrv0Q2Y3j5M3VwYW7BYYoCxPpsNCDDr5xuwGXr8v2K7rH1wjf8Kkwn5QQFb855hB/AQB
4AWlHphz5NQIIkZ2gn6uEnH9nLVfoOLidsGfst3+Z6EXVqTtrNs5t4jnKJFSfwXhuzEz1AoPt93n
Y8yMlYhKEAIUNKrkQzEofQsNijyJUTqhxeHg8JesCudPlb1xy608gahqAECKxgtUd2RYyMIHjS9a
mcRZcgBmOMzrB2/JgmFLCH3tlF/akd4Mp7OHrreLJE4z4N0gVd+07c6tN16LlZfpajXSlU2Xpkss
G9uWZQt6IudqPBLL9lnqBOPWJ1p1eGgH4nCD1EC1ZfbyZmrqQXO7JF6qfwpjV5hhprlHQ9GeLfME
YZwwa5+tovGnqNOb0wAmma0jt/bxLn+BdMfYZZrUglovfqU2GNR8w7d5WEagA3D8NA9qitJR0JLg
PiibDb9Z22m8yqI+gAl3xILXd0qjF25KxjGJzdwn804IGqoBDhyktG+fhDXHAT8jUh2URVGDkxL3
RQH1qmIbCQbAn+p65w6HlG8kjKvbeGFCeudAdqdXZDGTWBQRFaP1bePRKdLDJp/vyvuNQy246B0B
FfpA81My10lpm8b980zPHf01tXd93QQ0eRvaJ6LSDQLD1UfowqCc52AQuzVbtU9jZtv+uPyCvtWO
iQWSNFjU+0oD/wl03ous2yjzrd1f0A4AEAvyxyKBvHYP0W51BoiSxnlb73PXQpj0haN7PJto5T24
YDK77SVrn/DSnuQlEFfEu+l0aewNmt/N0ZITnyjhvDW/8T5kKSUlaIkj+BWvOv5FWlgDdripYzyN
9fxozV/q7i61f3C38lvnHkgzhMJV8qB3Purd2vJtYp86Zd+U44H+oTDi+yt0+UOkFTs0VTG3oqdx
O4KF71unv6bThvusHT0QFmGyCTBVAMyl66UA8euSQuYxruEnPdEDNa/8ftxqUq35Clph4CMXDN6Y
Er72lWnQjcyzExqDJFyrvk1186qVxyzunf4tdz//uaNcGpPOupuabc57N0X47iLMNO9y7Tltfb3r
d/8/Q1KU0JQaAEedk8aU5mE9/9IKFphgA+iVLaFeef8weCZIHTBcgIIPSI7kp7XHaTZIxqOG7bxM
3XdaWDd7MPmF6bLzyMYT+350L0+AbE56YwfNzDBdl/PIxIuHPp/OQi39vjg/EjsGHWbozj9nurfo
BgBGfnAAFQIJMNKE9xFFT5Yj1sEraFnEUKOlbfagA8580+VxC72ioOryU0/V37c/4JpBZFuoEYkm
LSaqrt2y1Np2tPNSA2DWgy6ifSzUVwc8i8SiwUj/kPwfeE2hcwjlHaERK4gWr63pvHIabtRaNOWU
BVbnfCdM3ZPW/TqMc0QT6BPfXp78FoF5GNkA5haRDwBhI+ME3LKuuhqTD9ECRUdntO6ZsbyqSnVG
XTtIiuEZyhI7UMts1EKE2196j2RWxgzM1AExRg6zCCx+ewhSPLV7vb2yLRPSFZ0ZLRzJSlH/zfVz
WfR7NDw3Drd8MwrUA/DnKLDjGIEcUPpabZ2k9eDQJPaSEoob3gHPxZG2X24v5OMnurYinTTT9uhI
CsTm6gSZbxXMn4YXQHW0KPJTippE7z2gEfnpttGtpYnb5iJTLmhJ9LGHUWPAKGsCAGi18yByftuK
2KBrN8DShHIg0J9AtMkVxDk3l3qyYMVknW+0TeCALwRDpAVoxv9/liRvIN7MlHxmSdwrZ1QXJnU3
VYd8q62+umvQAIDAECrlAJpd7xq32DB1NaxYixEyL2pGqIBtvccfwjm4nWCpB6gHxxaVf8lKo9Rg
xJ4QC/PJAZo+UfzOwcxx8dztWZ6+jzrnGJoLQRUR3d7Fj2cKluHECFtRDYPY0PX6WMHMjg3QpDVT
kMgMLEvDKTOd/W0rK7uIKgWiRsQaIJ2Qq9c2M5OO4DWLPZ2dQJ3g91pyyu0N2pMV37uyIh1eEO7o
eQogRKy57i5lL7V9Tvt6rzQbE/wfEkTxuZC/I0FE6QllJ7Hci6M0GeBDN0sENgZ5y6Ha4aZuaLGo
nn437WPZfRtUzZ+tE58wjTEeADjZ3d5O+QV7t4+CMFAs2FRMt13bB4Ye+NeEUbySWphaNGTTy/wJ
wPyt6Hvtuwngv4Dku4BISGdMT0q381JkEhlZDmx0HtRROTrmxtOx9t0wfwhhCoH9Qe55vZwJkEG3
SCcaaxYFoYsT6OSpUwF73pKfXzUEellIrgh4ryw90NusdQZ3prHlHrrCPuHOSCGg5ExkI4FfO1XQ
/EEVXQM4HXgYaUVJk+RsVGlMjPQbScoczNXJFu35h4ANJXpouwhXFKLPmGu7tgJuAqZAySOPy+Gl
nKPBqcNF60+FuXfzag/4R7A0oAqu/K1ZoPeO1vUtL+DX+As8Q+8n+tqyPswQ5DGMLFac2bcS5i/u
QbUxi/40KcuxcejBqYOB3plOt1f7JmyLr21mhrdPwcdNBm5QCJADtAMgl8x+1lJCaoWSPK4iFm/x
1cjc2C42F/PuqE6gF//ultdLZCavlcxJijgpMcJw8qpTTuJpGO7pmB89dZezwKaPUJg+uOnBY9OT
lx6rWo9w42w408dDiAlMdIORdeMjm5r0cLcmBafOOJfxXPww6p+ARzZ840ZbMwFPAswP4FLIZUj+
SiFaMXqAnsft12Z40h7+GJ2G3QTtz78GxA+4uDHTtLAqva3KmFiWrzR3UKyYEXA/ZCjU3/aK1aWA
Yl0oHwHz60h54JwRoQ/ZlDEfphMnR7tij4Wp/HHwAZEXoT5kA3cCTLP0bLZL33aDqZVxOtuQoyp9
vfiukua5nH/eXs5KaABLOGOiMoEkWi64OCCLT2ai49MUXUCbQnCSM/Cr5Odq6KAinwW2iSCSbKHi
1g7AlWEpe18S252VDIbtOk5544/VCzXP9WQeirIO8lEJa/wjD7olNPDwDPNvhK6Q++y9+PYWyGmw
8B0bfRbAbtCJgCDVte+AiwrY7cUu42Yc/CQDAx//XPGTjavHdB5m9ML/wt57/A9MMpC80sKdtHAd
FEVw3rT5xax7s/WLmrUotU72iRtaFiwaK/YQMho3UvCP77qY4sSFjvYSQgwZRV5UozKBQIfFqTmc
7QKZgBO6akhd88ukTBvG1i5xHbyReAhFycuWte+awmqbNlkYTkqJYAWwkyczq2k41CTMFAhclT3t
91Zp9iEG4JRD5UIxhTS8PWlVmR6Tfs5Dd2LFxozP2udGcxbnCjcGGJikq4Jj3pHNTY0r3WPQR7Ne
Srs4GQU5zTV5bNhTmwG+ePuLr/o6lIQBZRINLnSkr13M0rp0GqjNYkd7nL6m/AA1rsCemgMav01y
GJvUr8Zn2znrWucLkEz+WpzrLXLUlQcNbTzMHAniPmCqJEevGuByEsKquE0wx7YYjbvTxmzeeE4+
BkHAUAHxilo1KksfiKt7zSx15E5V7B7QDnotnFDd+IJrV/ClBekAGdbc6osKCylCEKr/TJfI3DDx
7pxSBILKCsZ9MN8BtLisXdrxXuco77B4UT0f3RlT+Up2Ov9hHty591kdmuSop6rPGSRLzkXxBmo0
fkf6IC1/z9VX9ghWhmXa8f7AkXFZ+n5Q0WW57VYr+4AthjANANkY3DWlfeiVIWOThqFcO5vBgt79
rE2t9dN2q876YUQZNyS60RhjBSmbK3gzr913Ka1BY+bIkNpDwdWp3ZBmagBE+G6wzur3mr7W6I7X
VpCTUNkEL6w41JV18d8v3naPLQtnKeriKmiq3MeFPyraOadvf7GZItsRRLcokouayoUVakOMDwBH
XAtEQaKT+32Thxm43m+beS+qSo6FUrVIwsETgXlkKahWmUcUJcVVkCzHrk59JXkaUfuHWvICuBXP
Htr6kC0cGWwVeG7M6B4YRLCfBXoO6l33nL1Q+pRM+34KtHrwC286MPdeI+1Z4RutupX7Qqj4gQYN
tzcmNMRNerklPQfllO6wuKjA/mS5GIUc6nwLFLT2eYEFE6IDOHEQlbq2UnvTMo22yeKGvyWTeqDk
1At+cvf37Z3/WBRDT1ywe2K4CRRo8ji0qhW5m/dFFTfOJw+AV9r9dkkezACied95EXFib3zrlef2
yqJ062dTX2QpWh+xCxq5hoVNxsI6/603ZTgqdMPY6iEFmxPQ3QBeAwgpObCWGqWxmLyK5znIKo5P
9Vo5z17XhW3bBwm1X0Fo3I4mahZm1NCN2shasoiIQnAh4X0BeF6+Iwog7lCGQSxX1T7jk6/S9IG4
475xlGdez99YlYA6ffxcTp1Plm7ZeHbWnBWnClVwsJghxJGcNZ0hqJ4CJhkzlSj7rm/Yl7lT1I1S
wooVQUQrSO2Rx0CU4NpZPTstsqLJ63hqOmfH3WU6lVmrbYROK66KqgiCJ2T2YnZN2stOsRvPGc06
HsyvRfJImXIgqnbUqLb3aidwOJAQ47fbx2NtZUh2xbgmsjSwJFyvrG0qux20qonLvHcDMIwbwTia
W2yjK0cCBuAdIMhBsU7WOCuWlCWK0jUxeFE+q8WOJuPRSXhA7V+bSIOV5/HKlvRu1GbmNhWqA7E1
o/24mHdpN58tj294/sePBadXUTIDggiFAhnUaDFIWHYNa2PV3A/DZBxNvTH37ZSds6x+1Gn7re9V
fe+46dbE5sdIFpbBdStCLeD6ZQhOgYMwQ2iijefyXEEzbfAeUQlSsjw0vFglWxM/qwsFgxKahQIj
9QG20jRlBZxFG/NX0OUAq7VgHGDwq9TP8l36520mJNmCrRilCfS15LnrVmibeQXrY403d4DCPbnd
t5zegUFyj2bft4rujM1A5+MZgDYh0kCE6EgJMR94fQZ4y/XG6bIem1db+5ln0J0eANW8fdI+Pnge
xvDB0y04I7GRkl+OdssKrbCHuHV+eCB3xxxiUOSvTN8qVax8MKhNg0wQck3AGclSjR7PG+rU1hBn
hhaqVEHcmqfnsSuCMwSdf+d1AuxRd7i9upXiNWDqkOLAeAHqCfj7ehMrzuwuz/s+tkrjqeo9gBeN
kzcmPnpBTWrdL1ADzPPs65CnoU1oOGaPWdFt3NMrZQ3xK4A+ADQNPVj5OSiXgmZkqPoYgoqhPe3w
bvpDsevmf0zjUVNUv6rGoMGIwMbqP14613bFN7mImZTcbTifmj4efnM3dE0/V+LaPLIltB7TV2c3
p7sJzSrD91jgbGUtK4/wlXVZuLpMFgtvMKyrVH1rx5+cHyDQ6U9at8OlPndHUGqBCSc08QbfXvjH
i120lTRwIgJzCHEb6WGcUO2EEkULy+ynZZ10fsprNDgHf+m63W1T7wXJ6xD62pZ+vcegBM1zJATw
MMHMdKjJU2++Mg4yg9Jn4IeeG8Wvv/9j8CfWJShw3JfeD/QkW76bNtxsa9VSRm3OaPN3ydjHejqe
LA+cENOhsN5K3b2fTbphbCV1EOtGZRx3E/ZTzkl7o3VAdVj2cW0X+k/X4OoZ5SMPWpKV2v4eloG3
AYVE2rLLQfEw+C7JVO2Uty2r9ubIh90CZeT6uenRsUpKy/zesawufAqh5E9VyfQa9Aw5t3aLrdPI
zFooTIOoPlcOmlrU5QEaz4N6mjo7g16jwtInanC2xRsvi4GhLo5FQlAZkt5INpEXXH/cbvDySbdm
fFxf3VWH6Zg9GUfnSM7qrj4pPtV9Phzsu0/VdzvxrVPobJSqV++vyx8geTJtjam12NLH/dc625t+
Eum7Mr+bph+LeswaKKKd2ibMtY34deVVQDkZ6qBiVAGzA7JT1zzLhxTrHuhQBLVNoCSts/I4OWT8
4pQkiTdOkdjID6fowqDsuzmrWg9kQ3E2NX5Jm6MOWI6jn3KnCnsUIcvptTSXQNma1lp5ZNHxwAwC
/kTBVaZwwjkt3FrT+5iWuhHkSc59a1yS/e3lrd3DANDjAQCju2C8vnYjxerbXnWKIW7Ku57+Q/Rf
urER+K1U9ZBvXNiQwgWHJI6a9LBhW1/VMW6K89ju+K5q7jkYDLo74GK6F2jX3endQ9u8JcBj317k
6n1/+Quk14bpfEkGng8I2s9pMjy0nRHm7a80x4j0rr9zjf6u5cPnPt+ia1z7iCgHwV3FCD3Ykq63
t0473VPaZoiVxVU/VZlV+RgUIC+317dqBRUGFObRM0L59NoKmGqSptbbIbag+Xwq9BaSkxgs3kAr
rmTOKPIhngUfBACa6LZcmyHtmJE6N4YYo3x78w1yMEEV6Kf61Qj6R2ZuvJTvGtXywbs0J+1daoz9
UFN9iDnFBK5FpxzcsdPwzeR2GkJqcrivW2V5wmQhJvgNjd0ZNkFZSHOHALQ9dLcsSR+ixKE+Ypo7
Q0O7dE/FxMa9mi583ykYyzX/j7Qr25EbV7I/NAK0L6+UlFspa69ylV8EL2VR+0LtXz9H1XPbmUxN
EvbtdjcaaCBDJINBMuLEOWpYv9apk92W8gyS9SgWdRRdXrCA+1/g6ygmAChwwcg/4SWks9juH3Op
oj+1GuqmxdAo9+UQKcHMqhBt2VoGogMoNoCGp5rbgwJO2R/XPeRim+Mr8Or67JwG3x7/+Oo0q2dT
kg1Ak2v7OM9JQ6N924o4ky4ccTEDN0TKTkNvNl8Jl+gE3JbaDdjpRvYW2a05gt1lQOvD9eFcHAKf
dpBtBuvzkqviYrImFWk0TM3wWKMo7WVa/qvowQuoZ5NBwrj0rltbnTxQ2/3H2jLqk7uqmthGEeHC
9Gg6Reg6Zib5cwau9wZ5kz8Nx58DQ9VpaTpGBy13qBZp3YxhzYZHVCBIrYaHLO89K54Fh/f6Ov02
wx2iNTBAiQb2rEdqG8/odA8Pau9QQdxfnTbwAYBOWF1uK1xUiuVuqGLaY9qSZlsoo2/WzWGwFf/6
6qz6wm8zPGarc/TU7tFl+tiqH21/GJzJ7ZOnWh0FdgTD0bilsdK5MiQDS2OjcdlCcSNhHTFbkZTt
EtXOoh7SSthDyE4C7INeRC7IVk6qxmk4Do9yUtP30grBa0qbsCeDbPa+Dsg4RHzVydOzVASRXRkh
SLNQ7AMzBdBM/LM+q6BlYOXZ+NhJzLUzPARNaF+iifr6gq2NEDSqiBTQuADp2fIZJ9uJKjFmTSlH
5Lb8Sn9U2UTibFTchmJonQ3UeC5q5FnxkYVAH42dQG/g0sxNqloxMAlCIhUgEi0nddOVxJKTj5iW
aNUY22l3fYQic9zJZTea1ifmMD4Ow7BxrJmRFnQCpArz0TNCW3Aur2xm9LvDYYDrQAvvBZqqVZtC
o/L4WGT5Tpf7LWpdf4omhVOemuC2st6pA1jj1PHRzL7obPCYdEz1b2EoEslZ9cDfQ/k8TE9co2g6
gLRVbXxMsy+QJvGVtIYayfTngQnxFRcZqLIBycFL8ThdYlusteCAEJPR2p8KewlnwbNhbSSnNrgZ
qzo6DkUpjY8jm9Aklrpdg0Rx+Hrd0Ra/5YMFWLM/gVGoKfDBopAqIL0bOj3iMSs/UQjae7gBJru6
UnJfamL11gynQZABX9u/oD5AVhoVQAASuf1bO23XoUt1RFlZRzsc6nQ59iytp2kzx3rzw7Bi/UtZ
jtVmoFLI9teHvHahAhgE2EHg5NE7Yyyb78RHammepVzCzA5IG9vzTtICI0Oeqt/3/UwGNXnsjJ0z
CJ6dazONahFqGZ+lBj5PZhpgt0mGZHrUu0ddyvwOTAbd18E8DPT5+gDXggeqGSa6dQCmQ5vt+fji
FEUj6tDx0XJwV7TDZgNlCJNYZS67WqiLiuNrqwneYxNuBCInJCLPzVl5Og2FpE2PU6SxR4cNY0yM
pDH7jUOnOSN9Y2sjmaIJSiehWUaietTaxOLEAYcUekCwqtyxqmdzqhS9Oj/OVRMMdezZubMDJcFH
Jo3viKOiEMO/YmBp0RND8Q3/tchAcgPW5lpXkzyEtmX3Ji/V4QYVAEupblSHHpZJVmPmLfpfwPXa
DMCysPGurzA35RdfwB0PTlTHbaxLZdDpG8gxp6lBSWoyklr5TQ/C/VnEusgFo/8zCOAakGvOAtI8
X2NdBssAEiVloGe7rg+BvdihriTYIZzffhoBeTZoRfHUxV2Zu5OPc1FAXSQpg9H4qY03YQnYq0ki
USMA/5b/x84yEFTHgIjmtazlPqJzuuihOlHm2eqb42aAACgGUVxH3arf+/KppcKq8droYA8eszyj
8Lg5n0J50pfHpl4G0askHZKA5SR5ls1NXhSetoXsGql/hpBtqbf15I66x7rNdafhGyM/xw3SGXBM
gs0BurPcnV2edWj9SRY0vA93NUHHFP7RNg55K8lmkc84VN/it/rLdatrrgr5DHDqoDQA3PkyLSfB
VkOdblAsSPBmkExos7u40wHCK908BkPHsYqmP7sbfg5yoUMD8g6Y/ouHXT4wo5cirQrssX0pmxe9
jI9F9lYAAGJJiAusfbg+wLWtsTS+KegswV2AxwYpFThpnZLWgQrVxttBnbp9NliHrJlExWo+Lf3P
2NCbvHAOol9A4xZQQWA3Gyuug2Xdol27j3bRDmKtvrKJUOrfFvtqbx+im3af7nQ33DX0GGWB7AEd
FYAC6Pq4+WP04mu47ao0cwq+pKQOtPK9lBI3tN+S8JiE1paZ0qaqjUNStKQX6fzyycALu8tt9sSj
mG7P4WTA7jiOGx0Ij9x2JYeEIPinREldu5Y8J3qLso3y2E+uWUIEtXU70Xbijp3lM8CgAfD85+Xp
ggi5N5OwQCq5DlJn8BLrmICaTRk7ohmRq4uYbj4Z2E7uaf9YA3wWuEYdnSo8MMyJrFYHn1cd3IDA
htSvbQAxctJsyh0at8nX78DAEepFPt3883fqfvTu7E6e4ockcg1X9hR39CdPJYDHCeolayfi0kOD
++PSRwBmvfMlSac+n9iIudC7mTioLJA5fp+N8Z5Z815OUCSaj5Ld7Yd08icj27W1JUBQrayGhioG
UmHLrQ6wFO4LdKRT7CFnAVJHy1aPSDPtqXKXFH8IKl5WAvsc8cVeVIFsnu0g1qk8D3nPgsG+baXR
07Ijk1u3mA/NuGup4LK6cmrAGvoFcE6BfeczxXni7Ik1qBVupSxgYGzZzh7UfXNRneByJ8OHUewC
AA2oMNRyuRhtsJKmLK9ogC51Neu9dGeDDybrvEy1SFx7fVXdhsrL9fixrMiZRy9Gl0fh0sSzSDGc
r1gspYVjtAMNZKim+nOvFoE00dK3+iY9FrlaukzV8OrR2B2DWKjgPXrhL8ipLp3YYHtDqhFSjOfW
wWFnziV654Mpy5NgsBRAKvU8RB+l1RyiITJJOnW54Nq2RCZuyMhYIPkN8NTS8cVdzJOxQnsUXtpB
qcpuHSrvI+tFjIAX5+2SFVlYjeAwcFL+vA111o1Q2aABpX5h+HJKLGcTbvTsa/SHVC748XNTyxyf
+KaW2vZsVyYN4CpPsVYTc7o3+kep1u+V4vG6t6ys19mwuPUqwcPdQUqWBpDuiaon9S36GfYL4e51
M2tbYWnQQGV9we6jNfB8TH0nT8jVKvCL5EvTma5Ob616m92g5yu7ydt5N1YfApPLT154xYlJ7jyL
1F7ScmPximp8hHY0uCJaNx4Nz5xa1446NwZ4vwvHB3mMiGm5s/6RpyLZttX5PfkIzjV71jYW5Bzx
EZZXsk26y49AE0qCKL38ysVQF74KvBUdvKC4ofYM1NkTVI4CRieS5bMLcYQ5FQlJXB5Hi2OemOEG
M6VtUUB+Ho7JtmrZbBcpBEdDdT1+iL2j0nkLMn8muajT5iJYc3a5OFqq+SA5IexS9YPasz+POkSP
SN60guj1/4wQOXEDD3wkFbgROjPKoQXwPUFq65EfV3pM8IKIXWcun5QEOl55Wrwr1fSjbIF50kqn
cidaPGtdaQrO/rUxK6gH4eGP0wkECecbJkXOFU0eGHOqVgcj9m27950B1E4CO2uxE+kiZLTBtoVr
Fze3nVPHJittGhhpxbZdqX6xBl0EKloLnqdGuIiW5KWSaJOBwTTphzm45Y9KTyEXk7hyXHlm1SXu
9c2/Onuom6O0pi+8x9yNvmOpFgPRA0+V79Pp3UGzpWW6rfp03czlkxeeqQJXDrTZckvi5TNtAz1g
iTPEQdl71NoqrekmyaGXOzI9gS5/AvzuXgWV+XWza9O5gFzR/wRid3S2nvtGBP3ZwmhGeKm8oyhN
lq71HVxXckmGUoRiXPOPU1ucfwyQlUvjHLaUsnIH9LUJe45FFjjngDacOo0TLDgKasEJesm6P8vD
fx6owGoASQh1ZlTjuUyWjcuemrE5DmKC9g7BTXIt9p7+OOdqWT8lNuSI4kCuG3c0vxpG5RZMkNld
PT9PrXDnJ7BUtDD7ZQgg3v8S+/3uh73JfJPsrruWaDTcSSKrjSHJEhaDRi96h5yJXEM/UFQZXF/y
3wvCOXAWAhc76VMczGA6iLuHXP8vV5zz2lA3SzspMV2hGrkFfWBgoLw+UaIhcF6rNS3EjScMAYUR
MjlI88SCDq61GLZUQ3AE4EzHtfp8l4M1k6aqjaWoFcut1ckvEhus3l9rkQLHajhZsmfQaYaWNZ9o
7o2e6ajsYYvb+t5I4ldHu2PaI84mvO6VY5+KqnCrxyw6dv+1uHzRyQ13VvXaqEDPENB7CVkVtOdW
T9nN5BkWUVyzQCet4DxYdesTg9xcDvJkJSZSVoFivURp7tfNcTBFRnjk32ecQQ4BJCgqCDTw/jof
Fnj2WVMzOQ7UB5DOKTdyRvSXyDe3nZ/e5F+NB32TkeE5+WYd0KS7r5ONSP7ts/2AvwniGYRC8ZLP
AEjt/BNYLeWjCv2UIIO83cP8A9Dh+sYJD3P1YGQgD9ZeGbJYd9IPwEGIpXnXN8XabffUOjcBjGYA
f2gWYiH7pvW2G4MZUa6P9vCRT39zMCFtjrfm0ioEtMn5SB1aUjAU68sWNx1SpkPugcfFFIxobZvj
9oUcq4xu9gtZVdBu4QZQaXFg6vHOcZLDNIkyq2v7fMF3LwuGRAFPbVy0rFvIRRDaZZnokAV4M6fX
cRSkUxcP5x1jIUZfKkpgreRbZwfw2attFMKK7c0FUEZowNM7tzVINuhkBre0RjPBrls9tU6Nct6Y
atjmOiDyQT59Rd1mCGXSbI0vpvJhRtPG7Og+7F+vu+DaOEGjg94jECwhK88dx20IGqAwceIAty4J
ydzInwP7vs43fzU4KAkhPY2L35KnPndAMOHaZcloEljjiKfQFix31hSDQRMtkfSBjhpJwJU2iPKj
PHj8M8qgARAd0MiRItPDnTwlY9AQbrHJNJw6AOClpMshYQQAIzKkdXQ7fZGUuzqsD2r4MOmu+j3f
9/Wm+UjMZ0CpBMfgJ5qZ9yvzs34FFhcoznBfI9lOxqBAFQeTPz4BxP5gf5833WP0AHTRHlW0HSbG
S4P+oYnd6DsKFNeXW13W85p97iiJbWt2oKOIgFeS8Gh4xo/xfvRiMjy0BYm/Ktv5xvElH6D6PryN
3Omm2Gc78+X6V6w63ckkcMeLyhiL5Rp+rg4vtQl0hGaTZnabfKdaG4oaQhalgolfO7RxWqOvGAwF
4P/hvK+KkjRWE8iUZrOGZhi3s7pjjw5N6myie5EE3VpcPzXGXaeceHBolMLYdIh3yVOHRoWNKAyu
vqVA5Yj+ZTBYLJQh5/spVrpOKrssCXoNuPjcdA2z/RUBXzXp2qFK6/vlWqo56TEK32Mmwj6tbysU
EKGphSo0/nVuvqyiJmRNijG6iI/pQ5l4xVPyNkN7ajvcN9EmvkPH+Hv5JL1L74OQMGh5g1z4Mbrw
0CtpoUzLr6eldsocGciZQlZ1D97M8DVNSf0W3odovH37ed1fVy9gKB1+0rOjYZmv7VNWQd05YknQ
tONOHh6Go/0j7oha2kQaXtrGNbyXTpBcWd0kcFQ096JueaE8YiHtXBVOnwTdN2vXvaRueZeByu1G
pASxujNO7HCvPeiDFFUPREhgGK/OjGqdDVq6QNe/Sfu+GQXxZ/WIW97g/xkVd96YKpwWwqpJ0Hq/
kJZ6Dr0umG9RsBSmUJcdfeEhaJO0ULNAsZuvJuRz64SphPkr88wd6abWiYEGsF1s++a+fx21bZaS
8pVZRxVl0lCUAF+7piz62P8xz23PQpoHYMwx0M34XduiH/v7dZ9cd4/fv88F8hQySZCmwe+rR30i
DkhrnOJoWc948VSmQWqBuf9n4X7b42J2MtqDkgIWERRM+4AG6rao8n1r34el6YbGPhxvIw2kRaLH
lmAV+ZJer4yyauYwq23S4CASnFo/Dn+vEi/dWBZoGmQ1ZrHfTH74rd2Am0fZs1fpzfHsbXSgGQEk
a/oRvltfdYXIx2mTGUT9Q4rmf+4oJ5/B7Qq178Hrx/AZURoTWfra93dNLcqJrN3N0RsJxic0HC03
9POILSUUIXPZerMXHd6t3eQaN+2X2A1vmof4qfaT7XUPXQ0sJ/a4wCLrJTjd4ikJ0nKb6wt7LGqy
j9pwNKa7UhXeL1dPhBNz3BwaUgPGMRvmvFklSU/yB307V14dWKlrVPeNsItEWwswJwaX/3/yKq86
UCjrEeZzcHN/esBF4sCCn7MbkdFnexED4Op+P7HGvQ1KDdqVqvxprQpUV3dH0v8y3F/X12w1ap1Y
4a5JWmdFk41W9iDf2ffAZt+IWtgvYRN4AJ56IXc3QoN0UVANFrpv4w3u4sfxJvcrPwH4KN20284b
t9NjWpDr4/oEtV+cBicD48LxnBd4FlN4h75Vejf9qpPCYx6gasAlpAfHZxWpnyfoIH2RtvJOe6du
vS13kA/2wd7uURK606b9i6zb6VRwIXwearPIbCxpqOewY1igW8k7EVBgbdvjzgJUxOc9iS9wg3IG
yCcqJUEMFCYNK2QYBBt9dXKBqkJTFWR5kEXhBoIUD+oTsYOn3aaXcP/TD8Oh3vY/IcgdjE/RTRE4
yORAd3DHgmrb/irf2DZ/1vzW7/adV91GP6qtMLWz7Hd+xU8/ijuwtFCNo2zER0l3zUb1K4+5LYl9
+s1wK1ffXPcvvon0M4KfWOObNyY1rkAAGi4Hie7GbgxU24+C5G5Bsu1EJO+6uU+KuiuD43s4ZhXl
SzPH4Dq/8Ibd+PZT2VA4NL0bvml3st9+n780fn4wtsouvKtwbCVHXHfQS7uLtu2LTcadtM0B2xF8
17qz/esJfCEpzuJOC2V8lycfpTtpr7vaHopFOVSRwcjxHO/Sw/Sq7YpvePQdzBvgY6wH6ltu9QGR
QIZn6HP0Q3PlezlISHhLBY7KM9RdrBIXshmIraQyxSqhHZ+81ssfy32fkUU9fAjZVAUOqHER24Zs
YK0nMCYfHBITbbt5U4hOEv+b6C24dkk6dT4uahtGBBjGsv8y/aPL7rXqVy5KVa7G7VMbXNzuJDlB
f9Li4Iia9E4iPUkI3UybyBtdEJCQZPv667o3rb4xT21yQbvUGslwGGxG9rSpusqNoZ5Whtm2jaZd
Fc4HqWO7eGhBhd/d2Q697YdwU2WjJ83TVlNqP1Lsl7m7k0TVDOFscBFvnLrEYRO+zHlKAYCbfG3X
+eB1JaUrub0PPZG34iCSbFy9g5/OBxfSumGo6TBjnUGa9TjvAMl40L18U3ut4K64dtk4McRX08Fk
Fppyh+ENPvg7bnTibBN/IPTh+gKv+i26PlBPByMtRA3Ob1AsZfIk5VEapHHjNco2t0o3GQWb/vP0
uYiVv618zurJPU3vQ2aUElqklWYfJ7+Uke4se+fg1TRO/f0YV4Sajqv2lZsUndtrw44qbh5ObguI
WzbnzwNIG4uu3WphuZmrFkU+fZfWkh8ljd9a2p0jN8ewzp4cSMn0rPavT9KysbjPB/JuYTUBmTqo
zLhre6UMQPXmLQ30anartiG6Rl01eikGwWqsuZcNiB/SSSA6vCwR5O2oj2NqAQrX1rvSzu5Ys4lT
35G3avrSaR7rI+jbi/IPK06AqwPIKcG+6ABwzzvBlDV44bE4iAB+a3q60UzcnstZANwQmOHzVVOk
p6wDAWmQtQfaJ96kULeVM8HBvGYFEMaF5gD9a4BMnns0FrJTEh2JNwb/8Tv5Q1iqXXEHICR/W1i+
4MSba8kpW52hkJrNxc1QGofcHjdNM73OnaiHdwlinOdBhlkB7xJKnUAnciE/bOZ6nlRUhdUMBCNo
aJkUiJeNs9cl/miybNtTUX/eEtEvTYIdcOEhvKRBjoceBM4O5g+KzIU6Ekjw+ElngvWw2AHvIMhG
ra4WdKb/Y417oSoWGy2lBBZBH7zW/JaG30PRjUg0IO5VCiynzTpJjYPWmsctCCQcEGY6UCbNx4/O
oBZJdF2U5F+1CcmppdcBSj88+bZC0c8tZSj1Ka0r0+Oms7b1vEHb0/XAtHJIoC722wzniazSKzUq
UTutG/URQlcbJQpdqZV246z4NZjUF2yPNMoCs6sbQEcCA43YkOTl0SmZmjehwQyAIZLhx2jMW0el
3pBmpZuijeX6EFd3ADLcQCsh+qKt7HyzmSVTh7rFEGNlX7sa0LKaW82k3oSV4JQSWeJcUdLNSWMF
6jJooVKilyYiqhYk/tTeiPTtV73jZEycR6ItoS2hRvhpKYXSZnywCzdMX4bwb2LhiSHusi0Dc6Xb
6WIokbdJeWjn1Bdy/q2l5m0ws/+7RFzEHerekdIZSwSK622sGpvyG+23JhhSta9Zvi0slNNMSiJ0
r7JGsGjLb19Eq4XkGR1/6IjgH33oJJZMo0YRQps/5uhhFPWYiH6fcwpLCxn4APD7UfzLkL8Kz5K1
3weVi4ziKMQ/VHNxlZOzpLeZ5UxtjtOqqr/lVJsPo+r0gj20tl9PjXBX5dbIs9Koks89BLxXig6g
RL+3u1/Xt+paLEdL4AIuRALiohymT+0Qm1BSCxrnmKYfjSoJ4s7avkECEXQCqJdDrZAbx2TYrMg6
TBZyV2YzbWWI6iA6ECU/SInwgbG6NCfWuFsRTa0uhOhGHCQUBOZECcvWm2iENpoMImNpp/Z+Lqft
c5mwh9lq+qXdaLjtusLwBiVn3lAML3Y6Z4LFFHyWwQVEe25Kiw4L9imOJHfQQYGZNrJIK2N1LZGw
grgPAF1IKp37ZcPqqe3NGoBNbXQRCsWLuXZ2oT3vXwvczuq7YmzbDhaAWX4qs3QjjSGoxgZidvte
10ml6oc2FoSLFQ9CrxbIUPHiAacbn7RRWqos0ACcXKbktn16w1h1jxZ0V2mXXiEa7f54S5zZ4yK9
ZedjXdewBz8iFC0eVnSc6r84j8+scGGe0gwPFAVWKueoj8es+5XFx84UvEhXXAL0oKgaOug+g7YU
t/t0R9dSucadprDDXWYkezSQ2X/u3KADRSc+yDM1dK2fO8X1uV9LCJ79GDf5HYBvZqrjXGJJl2yK
KN4ziUb3rC39KYkVEoOObVNa5a+0T9MgMWvgzrToy9Ro856NnahV+7LrFqTxAL+Y4DNaKNJ4Qh4z
MmI9z3AaR052U5j1QY6+VWn4BaKTaJA3iVkhAa+hdXMmCRhekXEB4+umTNWtlaY3mT68y4n5/fok
rW4IIMJUvDDQWvaZ/zk5f7TIafNMwxyB7iGefeOmBls0xChFqTiRHS6YJmFdtfKEyxWtykOfqTt5
7kH0YEB3QrlpklKwz1dOPFwG/h0W/2KXMzM3Boj+ofeXAGbXhx54iWomeLyIrJx76/8wy6ryiWJB
cyKH92+p9RpqggCybkI30JuGSIxH4HkcVhKjDccG86YmSM2OhwEMVW9a/3DdC0RWltU78YKaWjTt
M1iBFvUISZoAtPjCKLVycGFN8KZE3ySafniyhJrpetLNQJ/Vtt2RZDQsd0pHEbxriULchfDMChel
gJOxC12VlkvIwbIHV2faNpzvF+0xULe5bXy4PnXrjv17VJxja+AuRj4gRlHeaG8Ss3pJs69Vdi+b
DCjuRuBwVwenovnlfJ0gc6ojFwtUU6KpRLFSkB1lRH7ryrtUXbjgBG6xGvHBLIvKlYOeUz44IFlk
ITWEsUE4Buckex+Sl+uzpy9b5GK50GOHG7CJfnaedabX7bFsaozIaaPYT3Kr9iKwdrtTnUpk6ovk
uStkg+hdmvl1UqebyK7fRo0NxJFinSgVC13cXiAw29a/phEgq4hSzZ3jPnexdxx3HodvRsY6iDsU
r5RC38bKk/AG4FabMKpFEdo7Q6A3IJP76kAmx+2ViN7NYNTzyhJdp1Wd2aSowTKJpEjp6qM5BgoF
ZYQuF5avRINECr0xQdWgaZvrk7M+/b/nhnNlatfgCUuiJKjo4FW096RI4Lyr+x6NYwA3oRMPepTn
/oSoY3dIyyKbbTwoUaBN0M3tiSG6da2lNXG+/LazjPQkvphdZiWlDDvmIXf8LCSS4YY67sqH+Ie0
10rBxK1GmhNzy7BPzJVzgkqEBaei96QT0N2JpowLlRBza9VQwW+XQIzqd81hfr++6iID3KqbfduY
5YS5ipLQb7SXZrDcSL0fk9f/zg4XuIpM0yroraD0nR3aZmsDEcyOsirY4ILROFzE6kroZuYapit8
6W7t+/hZpLO6GhJ/rzV3Y/wfS+rLDMqMSxlWiQmT0Se7o9+HFuragglbjfQnlrjrJLALmjrnsKRk
G7SRdraPdxHaLWVRN/X6vv93tzjcdV6NtAmlcxiyUJcFhVJPj9g85Pryr44GpQywUCmgSeAvo2Be
67D6y/I3jw4AVpLZYVfaxPowRZQVq+NZnuv4C3kO/g7DpKgoi7EA8EPe4vpLtBG8eSIc2ep4LBDz
LTl/ENdyoSwDm4EUG3US2IOnofGvYBbJLboIjtam4Fxc9TkkP5G1BosXXivn8cWpwzAvSySFWO4n
sT/2GyDwyhyNtX4lwjitxrITW8sGO4llSMcPidTBlt0QINOo4AQQ/TwXztS5z0N9AIS565AVYqlu
eV0k4hRedYCTMXAhTaq1vLFkjKEYb1vjwygPIPMUXI1W1x+EI/rS2Qp+QW79I5QY8GpFYggZdzqj
5TBTSJNB400OIDR0fe+snmegt4SXARgMOTtuUaKqkzpI2wP5iWKJP/XzrTXU8jZiheJFUxe7aE47
6vake1M3VmS0lUoQjNamdCnZomEYcB8k4c/dIoHoPB6ZJaZ0/plEz+Nf9IhCceT373Ong2nTqkgb
wK1rEB8XC2dc8b3WXgTzuDYKtJ4tbZUQ6cNWOh8FGIwL5DxREayGm0yuaxfZ6qBt78cuI7lakwI6
blYJBAsWNM0fks7eDEZLRuPegjzl9Y9Z/RYA6SFzvvB78tSXXZmY4UjxLQr02DzkhGq3zLK7nome
wquGFpIVQPYNDWnf80Gz0glVO5vQ7zOrH3NYOL4WS50XY9/514e0LBJ/uQb3Hwj9HQ0iFXxdNy7b
kVZWh4azMn3pK5BcT3eFvKez6jL2VqKVcc4F23AtNGIGFeSIoL2IZtDzwRljl44NG/GSTKNNvoPe
I6GJO0WqG04RCUX0B8tGuxjhiTnOTWneQoJWUZBfi6294uTPEE0AyECpSSPH+7+Yzd+2eERGr5Zg
BOgxNLt8Rbs+oUNDCmcm46OmPmh09mRR/8FagwnIR/A4WiQaHFzQz2ezaOs4mWO0ZxbjxlDSmxJs
SdmjDf5j28lJlnj0xozv6ngQ7IW1UwFskcanfv3CEsDZhWIP5OGQ2KB1HP1CPr51paFU/iKGnVpZ
3oYnR5ucODNON4zO6JNdpeGJk2xmiLtfX7Y1Fzm1wl3b8syZ5C6DFUudvqqM4BJ3AC2ZG+simMva
xl6ovU08AkAqwic4GJyD6jKeyyHSBTuW59/RqCy7MR3/ogYAfis829DfiYsNr+cw1nbeh8sbwZzt
1s9nyPpkrBbRea56wW8rvCCyOkWWpOlI2Ejah443OWhhBH62mhIF8gTEJcC72OD1OXeBtkDzo9ai
MmXUvgO0f7spX2Tpto5Iqd047Qf0nqef6IY3prckKtxsdvNyr4qUi9buDgvrN3pN0TILlO75V2iz
1LVWXaEJON3HQ7Sh5b6Ob3tz2mhU1J675o5oO/zUDwU+hV86yWqatmqA6OjDfNsz9z3PIKjai3QQ
1+LwiRl+7ahi55UlL7iKly4l5kDsn/J7mNyloiaftTPm1BC3icdeM6DhjNMs/dW8w1Q6ksdZ8s3Q
E7UXrG0vlJkRlSATthzS56tkx2y5CiHW3zVPIJAT9Hqt+sDJr3OncgOMQRYa+PV8EYOWA8t4g4oP
sYz3Jtxdj0hrAwF5n4H8NC6reH6dDySXcrCsLR3axdg8mrUB+cZ2Z0gff2EFlYZFWc2AyDa3MBPF
r7YgAAryNgF1KtGHJ2sSiTSs1lhQ8wXaSlYXnQbuhIIQiszGDOCasfFrFC20uvMM5zk1bTcvHJJN
OyffmnQLlhNSaAdJtjbXh7m2n8BtbOIPhBQhu3Y+mancJGo/YTKtJunQJO5sKmCzvDQvGhJJEf3j
9A/SruhG/+zhR1cbN6tzB+mPysFTph1rt29B9FgPuyVxYlSC68blwGAJBxdcHpoHICA7H9jcOVZU
QyYlwAMwBsMMaGbkuPFHNASG+vb6JF565LktziNnpnSsSmArfzWhMYhlVAUW1keD6/XSfg6OVG7z
5rZUFczA8ywdgPZMFC3ZFWXOSG/GDrGt1P4v7XHbedawKVjfARciocPF+aUVv7DDhIwn6xOH5DjI
qPAc5Km826aOyl6f8DqXqm/Art4XLLuVokzEn7SCsVHBjwF8C5pBQRv+eZCe3JXCws7tIsJ4lKwg
akRdK5cJRP+8OkpwjW+J6SS7jKG1hH3rqn1bWf51F1lbwNMP4Da6lIO2f57xIEycF8U4ptJR8wcR
VG/lwoth4lWE+i96iqFte+70csF0ieFRHWSx3zYVQQmUDokX1TkiC1qAII7aGwXRa9/482LHmWn+
zltGmh2ypZesQC9etgV4QxElW1a4TlDWhtT1J2mvBRLP8+FBqiOXq7HFJHaSDyU9+71CHzwqHSAG
8ej0Y5y82uhd8HZrWNEuBdlYeEhy9cv1tVxB9Z9/B7c7zKwa6obhO9LXD+aah8Yzgu/hO91Ur86h
3kgH8z5/sp4jT2B3iY7nz7Vzu9x7v64nZTIKOFH0GhV+obsLzqMi8r5SD3Lro+esEOU5V3I1sIl8
EEgvFlJYXkJVdvJyCAvsnKho0YWvu2wkwFj7CxbODA9dXxOtC6iIi36lP+HcLhe/zabt51zBHJdE
Ksldb26pp9/XL0Bj4rbXPtY2gZoeTcnwZfoumOfFjy7mGeyVC+s/GFr4vpcqTkHDISHa6hIk/Zof
Tkd9Sset6oybjpbHpC3us3ijKj0Gnn01CkjQXP8Ea+0LTNzqQY0AbC9PNdJUfVhDiBv5o2m4lRu0
fznsO+5YX2rofbBef79ubjVwLPLQgCHKaK3lBYK6Oa+h5T6DHkAuPSDdD7E0RGSq7EfjxU5cJn9p
RqhF1hZJZcFsr0VG+Ja58CDgHODZcBqrRlG7U1HCvIMvF3da4WeCNsXV2TwxwfmShXtMGFoKoj+F
pkFKigb8UyaR4s6tRWDBy1cf/PbEFncXyM1ZiyZLR3K7s3+0jk5iRXq8vlpLFL9wTwdCdkCcYL34
XP1UND2SXXCOGbdCrZV8FJ/KHrxqykcsHW0JAseik2XtoNawQqZlgJQOewKfdHJ+auY8QarNxG3K
wPY3v4LjSVE7QXxbXaYTI8v/PzGSNGUFZn0LD+bcKf3EMSO/d2Qys/R/SbuuHslxJvmLBMibV8qU
bVdqMz0vwrSTlyhvfv2F+u52qti6Ir69XWD3oYFK0SWTmZERCaFGG5G6yiOOzdXdh04R+DgwJaHC
cmmzTkzcH7mWHEf5uRAjYqbPxvi7BAjx+pqtjQ0EzXhiQRp6YXO4tBODOA6ygDhgI0biAKXZH6dA
gxr13Me2PKQfYHuQODZXffdSmAYP2hJ7/IiBg6ifcgt38qAfqpdxutcjNCTEoa0Ulj1me7N6yA3O
WVubUCgpg1tfxjbB7rwcaFokfa+YOM4R6JgEO0iQghbu1ZInPro6oWd2mM0yp/qoZTrs9GP9JpZ+
k0Yb6wXkld4kBBbHHav4aPbEgWQXaMslHYwA5HJQ1UzLVGjj9Gi8SKBX4PGGL5vs2s8zm0OhsjwW
Q54eq/n3EAaEggGfCn4n7OU2sqfx8/peXDvM56NhlghyjQLArwXayQaNlMODCao2LsnnmpM6N8Ks
T2O1UZXVCzCwt8BTdR8MmSOND9roWKabhoB8VZxa3Pp2P1sl5iwXQjuOdQGTYbkp6m0SPoNUl/TI
MQv1S9tsJO1XMqsP1ydzdb+fGWVCbgpqyzGHphgSH+Djkk7oyCGSdDcjl3Pd0GpEhMQN9MEhtYin
OpNV7ho5hbZUmYI2blPr4B1rMxIOFsRHuuhuEuJNrOnuCB3XOt31YuBJ+eyWvgaqsFksD2LAE1Rd
20aghDTxKEWDFWq5l4dilLIWKnx1epzEG0N9whOR2z6wNrnfKUWU0qCszA5ZFSwVUs9aekROgkj9
18J0HTY6kSXe7K5tV5TSkACDmg2knpgTLsqFJVSznh5LUDhGu7CXDm0RHrKl77vYK3P62Ne/ry/o
mlNZeJiXf0TQbDOviN5QJrFRVAjfKiNJ8CblAtBWusUX+tslVAAIDe6YcSx1bQVDXKEoaIZ36La3
E+Fm6RIdnCH/PR8kiu4qBaUJvEhFtxm8TuccydUhIm74VgdYmv4ut0gVCSPNl0dh2pmFF1HhqbCg
onh9Htf2IR67/xhhTqAaxVMIfjy8CoPCU+qU1MZo8/lfOWa+vc9ZdBI2UFszFTyEskbeheMDcpNb
/j5ctQKQ5UJIjo4WNraj1IIsJxA/x2RGo0YhAYBbFdIfwep49E5rlw5SSWiWBUny0mh3uTbU6lD4
NBH5UCGzh8zaRBZq7Spohwm80KZrQhECATwl0tUTDaZ10HhiO2oiYzWMNZSoxCU8qHeTYBwqNH90
WK7qXw1vEW8AHSXkBb8zQmfLpWC56mIZHkD320QxtuDQ0hI8bmLFy8sJegS8cGt16c4sMudZRNts
VGqIkat02inVppsg2aJxwqvVVTPwwECzOUQ32IYtra6UoO2xP1L9F3pnGk8LdtLwXFFcPvX99YO1
enqXypKCDLUJt3i5Q9ooq3OUfZDSMYb2Psxl4a7Mq869bmV1RCag83h2YjOyKWFNLw2gtBBbdcgy
LvWPaSC3XQMOnet2VpfnzI58ORqxMdJ4MtFEL7uvIuH4oNVtjSaShYYU1xQLo+u1sCuryEReW0aX
pTzb7ahCJuu+zDnhhrJ2UYHrVwFKYGn/0dldhlM7y3i0HM1mMF9bIdWcKRgtG9iZaB8szarJHCJt
EM7HpEpkG8QaEVHVTj/QXnCRe9cdMcvVbTVKT5EgQQSpkDOPWkm2kyYFvfIBnZ2mTpqXuB01DzwV
IjFjZEjLOTv1eT0QI4XiohrJ9K5P8B3h2EkQLKHxdsyG2C51QO7EUp9coH/STV/m0SHELxMlATgK
ikc6Z+oXj8EGz4t2FJ7doMhDXHS5riB5rsxSm9PjKKT+1Ko+Uhn6Q5YqmVPRMHqNhFrjmFy9V4Fw
BkwDjytIFzFXTh3qVI+VEXHJRGpHAimKbb1Ij8ZL+im+5x+S4SS1DQTd9R28PtJ/rLJFyTiXUlFJ
YJU6pdXsR+M1rD8FJdwN2tN1S2snHyTvFloqUUQBocLlnKYa+r2bEnOqVgAc1mL6WAcVbxKXePXH
wsGTLVQAIIZg40fkuGqpE6YUDVEyZCZfUqu+FwFPssZNZW3zYiBiVpEufrw+tpWaG+61M7vM4sX4
VaGHVPUxKgVKBjF9mqW4uqNaIB7yMSwewiJM0PYyTM5gasIukKVfRSgpzjjldAfIAE/tZPXhcvZF
LK+dCRRcJaA9DBpKhB6Nt1Dy5Pf+j0i60jEbzi5ac1Wov0F3EzVgvNGZ4QtNI7VdBGNhgpa9epfl
aP7N3Q5zfX2i1w0B8YMkAEoRbM0qjtQpteB1j5DaEVF9kNqWGH+iz+tWVg8FMIug+4D8FeQgL7dq
MzVg/6zhhwzyBkI5e59trhtYP+xnFpiLY+rqri8AzEJ1T4EGzUO7BYvJVnE/IjI5gmOCP+j/aZHx
8ZlmpEk/9CBRNt5rF0m+TO1ehaLdStEW0GmkLifzRoMeqwJ9AAPCsAVP+WftUl6QoP87q4xTzcJO
m8ZlVkFe4YBOdZdu4seIt0O+08o/XMCZmeXOPgvSJqHKA2i3w3fDixINyovQvtrEJPyNFD/xmiMa
tmLnBXlAF2UAp9qFd7379Dm7PKjf2niRdENBGgEN2jaY8fZKDy8lB7hVq9lOwJpTg02cVs+T6uaN
jpcZT/t2LRpBCIwkGZjg8epkYiukCWNVypMMbchQxLDE+AMNlrd5ykuTrdrRECcA2432ePZ2nGrA
CAAwgZ3mYaR71dyBXvX6dl0xsdAKY9YgBI3EBLOIRjNnWVUO0Md0tZfsEPEYd1dOuIQIXoOiLZri
cRtdbhKUvDoal2O25D1UoAa2VQ+NSFsOOP5qdRxndpgladTeKHSrz445/QLGGnQIXDT6iksEnAQd
+BgIOoFZwdwwTlNT0KfsSDPDm/qbpW21ET+5COvVoejWAm5GtVtnm9yj0BLErNOz4yBttOZmSFwA
cf7Fqp+ZYPxuaGbmWCcwAeRKU+xhAhz4102sVe0XjBdgMfJCH8U2WSDH2wpZBwxOsNEOgZd4uK5J
a0/bjyde/mctKriwxXh5pNF7JWpgK0mejGGvDGAFB0jUUkoiRk6hO6Curkt3yE5K9s5LYSirG+Ns
pIzHj8OuEKplpEJErHczI9MhvO2P4tPsIUVrZ4c3ads646F1Y69zOj+xs23llE/dBprHh8lTt7WL
QkK8ELf6YJrjeuqVYO1iehgHWeg1VfJlep4lR3RHMu9kWDNsndR24LyU9yJoXp4tErnX98DqTj6b
mOXvZzcERHfmhCI+O2ZDsKk1dxDljTl7142sepgzI8zJHzvoV+sURjT6iPA6F07i+CLZk8XZ0N9o
Kua+u5jF5UPORjPGZqlqy2gkpyPVbbeXPHOn2wreD6Ud2clO2qa31Jsd46A7lS3d/m729S4CI99G
cUCd7oiO6oHCze58aH/JXvYgQZs22k5Ex8wrJHVij8+Juawt+9VLqXFJPeN+ZLOI1AqmSl6ArNAR
r7fT7Fyf/bXiM6B8uHSRZtRAAcwcvSgQOyMTIKZA0dCvkDn3ghSdx+1zk7lhRWhGDD2/yw3OvbV2
5s7NMmdO1oUm02IMy0gMrx3R7JKO8lHSuz96H/EUS1cCDIwRatpL9n5hVL9ceR3bOFQ0jDGV9V3S
bJBlk4rQy7aW5jUGJ2Rd2894myKphwgDYhGMb1bjINDo0pfa1LWdiMUBuW23KR9icQSP9X+ekVr6
Ff4xxqxenkG5IegB21ai6VYzmpuwe9WN3onriohS6g0qT0xsdeEs6Fah6xY70mR8ghki50cLNF0l
DaB9E61AuqyjX6moVYkk6A3ZXt+g6/aQkNUgViHjkXG5dlYCKjKrR7tSKO1+75IE8dpIea/hZbex
hwwpDBRTUKdFIonxQWI8hnKzdCRR6Vmk1OuRtpFjX65+Repu6HahHJEMrb9G+lmp27x+uT7GNT97
bp4Z41TE05wFFBoKgQ7YbonsVTD7YVWfrttZXpc/h4kK+JJ2RraHOXQU3EchkLVo/VJeVVE7KEm7
rXNfNv9U0n2W5G7f8mgm1of21yRz9EKghQEAAWoK/RKNA4q1T7UFxi/XK87Y1o4d6i3/jI3Zl6GS
C7OUYwmnpN60uuXQqX9oTRrZil4RARoD1+dyzS+f22O2zBwLAZrCln0JJqNYPXXmx3UDvJljNoU4
dJYULAboo9ZFNi19VeM4Yd5+WPzm2Y1YJWjR6Cvsu6KDPFkGOtgOt5x4D+I9Jc2gq/SlAON1fVir
6yShxQRHWYRaKLNOE7KbgqwAhEzvR0QxoZ0O21QhLf1z3c7q9CFBiHQwXkY/WAyDSkyDeYGwJY3x
NgV9agdScDOOPMrO1X2g4D2xkLgtPcmXc6hVmWYW7QJXG5/0bito/r8YB+glRNWE5gKSdZe/H0dd
iZQY8EYDqKZyDcgV4ErFnkc7sFbgRmfUXzvLXjnbC4E4pYI+oLYhSDAVeHkKpkk0738hDbcZDBmw
mUq1s9p8RXdVS4rmXkuB6pbHY47FDNEde33ca35fhjNGVlleUNfMuBVhrKZ0WCpkyBVqO6Tz55SY
PCGgdSuIPiFgBho+VgdIgKawoM0YNZDBDX1r8SRUh3s15cSeq5sR1HL/a4ZxFnmoDy1olVA4AmMi
BI7TEf1A2X+IW0T2XcUIsIaIFuEJ2dbuXoSuZI98wykC9emkDWTIelDivgnRe1Fwjhczcf9tC/EU
ioiQ+YPO+OV2kdDVmjWC2Z30ePAKKnvRONpzH+5kmXc5M6+fb1PIUmMnfNfBFOaEQWuwNxql7k+6
3rn6cFMX80YNAAYNPjKDkhC+q4vix07ndXgx7nExLEsLKgGaxgCofYfOZ0fCyM1aSQdzOGU0tMf4
zYz2cSTaWV7Yr32gbbr/MLZaDKIp+ztxgPIs2NwuJzWr0FUITRnxVEtHWvR2ENEHeUy8Mus51cWV
5YMlyI+iMxOsyezQzCiu67RMxJMcv1CZVNMmCWXAnng6XytTCBXHRaITHI7IQzPBcCjF4xjNlnhK
a+OWyq2rL84CFApGTVowa9AxeStzTlC8Nrhzo0xQDA4cLe7QmHoKGzzbop0YfijNaVLe/iMP9b1a
SJ+iTxjjg5Y346GSoo26asLYog8REtRy8qyj/jgpu+tmlp85C9pgBhho5K1QYIP/B5jjclPQNmwg
ndRIJxpFr/KkkrZ0clW6VaMe7xm7i3hsFOyTcLGIBlngnFR0eQEWzAwM8JtQVEZVPaEq7c3tBOV1
bWNmlo1iJcHtfRjN0RY76uOOPYzx+/XxsjcRzIOXQEa+FPgcCI2ycOi+DgRU8mfzBKnOTRvdFmUK
RJmFp6lbir4Vf9HxNZkfik2lbBMQjOv6b+HeLN3rn8G47OUrZFNHW6dhQAsDDR2X025NhVIEkOQ4
ZQJwbIVeCIcBaVLMhaTcXTfFhESLKeDcMd8ykDSopTIrHJtTJgFNGfm5qBLlaAl3VUOmkC60utct
sYm2xZSOstOyYU0d08ycxyEUotwAyYOv4Pm9D8Pq1zDE0m06FbKnFUL+YmWy5EyiktlNJs67StLv
mnRo9mnRHhRdkDkR6I9ZXlAoFoat4rWMO3j5+5mLXbReDSrhe3rzrukfQTvqpgaPi4ptGUFWHP0E
EoYNfw71OHbUqYTzEn2POnTyL+Oud97GbfIV28NrCS5yapskc1EfT8h4H/CqOWyB8X+sw60v4H4E
Msv9djZGKiOMV8Y+9kcT7Vzzo5H7UYenSeym8ldJa1eWobqouNeXmolL/9sqaD6WHmgZdyezf0U5
NKCShZlNq9DVoEzaok3nuomfjmKZ1zMbyzecjQyjKvopWlbvF3AHsp04lhuXEJaihD4ZnO7F9Xk8
s8bsFSHOCrkX29jv3AGVMcHWnc4JbalzDJTJ/p/Tx5xJVRPSEp3VsY9OFBIoH3HEgzWzDVX/s0Ko
hSPrgP5PludRCay8Cwfsi4bQXXoIHyy333cJ6V3RgWD2VnhsHY2Hdv7ha5YlWwQaVPwPYTWzZKDV
MPRUxrgS3MS2RDsnMjLcx615auL0dy6HnGX7cRkzBplVy7IIr6YQewSvGJJb4T6R32r9l057jqHl
hy7uyW9DoPdHjytaaQ1mwzdxnaWyNsZ+LKmJ0+uBQDJEjPZgipN9fePzTDGTaESZjD5omJoyfxJM
IlpIDaG15bqV9eOFZyUowpcriA3SdEibjLMc4HiJn2EpoRW5fWhy5SYe91lGd8qfQa52QibcpgYP
p/Dzolhm88w2E0NlgVLLrWHFvmrYc2ZDxpp6UmfXwVsl3FQyMmGA6YLMhlQxx6usbBiQbIKiF7SK
GnDHzDqGtQYi7h7HQjTKXVpNJ0sd0YxdSA9Kh27w63O8spIL0SreTIDaqT+MZSUwXEOMlawVUBkM
hXAStKzY9CZPAGnl3EE4EeJmgBuDX9xkLt5iMDN8CNZSutM6v1LdWCHoiM55+fzVAaFcB4cCml7M
36VLBnohUopYQO5StraC9ZRmt4kpcQKWH1E9HicLsARuxEB9kFWI6MKujro6S3w1JeiqidvaEaRT
Im1K3HAjbR2FR+nE4kAWZ3lhchn32VWTKpEcTkWU+OUXCD2jkvwqHPP1UwbcC2Uw2SI6SEs4m4Mt
gf6PUcRMSA2g/VJjDoFUAOynR3niz4qdf5W3+W/VHTYzikY03eUgTefwOKzP6197zNZvEq0ClgD2
+m5vvdDsIRJJXNjoGJa1jfBxfevzjDFOrKgnoU0UmvhJZLk0wOsvNG1jdAzBz63dMJp4WoQcx7nm
0rCMf0fILGOvgegAiebED4OBdOpjJZIxdagy2JkyumnwGQ5e3ZwsbeDcDty1ZC70TM8UcZywZ6X3
skt2vWRuhacqnPykRRdTiAvDsM0+sq0E+Nee84Zb5pK5my6GvXiHs92rZn0l5jXmelIFdFjSfkac
VBXu9RVdi5DwYIPzRL1Q0TQ20qxzOpV9UiR+cYQMAZGNTVbuYhlcsW4NYcX5wONaWt1DZwYZr5Yj
+9pYIMfzdXveAtFW4iyiEXp64ezV7wj9xwSeGWJOYhUszO6A7Pjx8/RFfeNgfuZ/upAMbnYn5eQ9
I8r+9ShDJHC0i5NkS0+cqV0MXPsA9miK6phMLbZPOZHwNI1EuRk80Ruc6rHdGDuHY245B9fMsYdz
0Oa5H2FudCLV/i1/3qt31IVy17g5WvdO8slrkeStJHMwaQShjVTA1qmDG1S/bM0fkGqQkNQbolP5
mCSxd32Ia9c82JkX+hV9kQxjDAoSuE8FFSs60Ntx8KTiK/td87La69P41whz6CslTKawbBI/qOTc
62b9LZJryY6nkYfRWAuYcPYMyN4t2E6YvDziRZoUTQX35rdaAnrr/eQFO+XYNU+avg+T9wq1+0fo
3YM7XOQ41f/jcPw1zYzSaGStAB9u4pvjXZB9NvpBadHUYeegoprEQyM7dfWuP3Z/ks5Wm+cQxc3g
PaMTaaoHzXpRTS+hPMXc9eX9+02Mx8tzCB9ZMaYjTITA0aq083JUlR00lfnQNnevbybuFDBhD3LE
eQw1BFxmTeTVKiRP5qyH7NdbqPX3bYs22HGvZzal+/ErSqTdYG5HyUvS7dx5tEQT8IyL9kFRdl3G
a3JeP1l/Z2L5+5nvb9TarLVldcT8IO91e8x3PbGewnuRJ6Wxesv83YJsw57WGiMaOpZJ0GqJTFMd
O41a8FgS12/SMzOM0y9VKzLpgAFZ1pNsuADKguBSIbljviR7HsJ4LXcD7AYSgshSa0DuMdMnRJ3Q
hm2PKyZ3Res2mDK02z9C25NMsldZT9kuqZ+Gxj7QD7M5TJ2XCbtGItLrv9lhf7+DvVt1Kx07UYUr
KfRtOdua1xUbdb7JdPRGGne5fqsnTksbImsOtGHIWDZLOcRVjWPaPAjBthP+6DlRT5zP+pEdXuLi
s89iFiPpZ6pkOqan76NXwfSKZjtF26y6w2OtyUpUdCt71um+ptvUepeT17wHVcEJCf9JSdyiU0kU
bOkEeTcHeJxdJt+EeenMtXFQBpKZk5vHvLLKuqs8+2bmMh8yNUuhzofnw1P5O/PTh+om34zu8Ki+
RA+pL/C4AFdvgTN7zN2dKRNgA+iK96sgnL2pQVufWgW13RpDuLu+Ht91L/bihvcXEavgHgBq9vK0
Z3ndIhuHw1EoIZRQcjvOw53YnxQAEsRtC6oWsXtUZk9v7dnsSZA/glpUmoiag+eDxEZL8pCzdVfD
wvNvYnwxhayZALp0zLcpbJr5VUVhN05ipxRmT2nfU4gE0P43ahgeZzKWib02GYxXHtAtpVYtzkwU
HsrCV8qEKPGdAW7c+a6MPVQng/1AHWocY57e/dp7+3zMjNsAR5BiJKB88qkovGAphCQEtFgi0S9T
5pHirvndM1vf83/m4XVaW0mLf/26RDOSCBwo78is3abnFphTDvERqUGxKfFzGTIHk7zLqwbNCLIt
Glyep+W3fiwaug4N8Kig8M5mncIY7WSyiNE0hYtb0RX+QF97Q+3xpr/hKU+vb80zY4wrmGcDNGQg
ifMb0UXNYeic3qAH6gYy7hSgKeZfkx5zgoXVXAIEaf4ZIeMPBB3F60aBz5T7HAg2WwMKSrbrR+vO
nPZlGIPibWOCnaZ8MITnJuecijVvdG6dDe3HJjPkBt4vQOvcJkROyLFGFffWgPCecwDXXi3ntpZv
OduZ4MGuizJaorDyoIN/VLyRxJpE+Q1EbIQR7HyxHdZ3pWfyQpHleF3bRIwblEZjnNMJhiNjOypf
FVIYID0haRtsYuPDeLw+zrVL8HyYjINLBUurKV6+flzc1mIBydfBDpXfAbrto3BGNOxct7c+Okgq
I2MIN68zu7YfBVkI2wlOfqdVu3kAXtCmwyZvHdNXam4udv1E/jXH7NdQSZt8QJ+ab6F3gbrhDYgu
bA2wYyDkVQdZaN7bbNWhLZSUIAUEQbLFzGddFx1UUk0YjASLKEM8k1lDEuH6LK4VQAA5+muGuR7k
uJAlLca9nGR3kUKk2TOqO+iq4IASFdpX2qcaeAr4WAtSTguvo23ovLTQqmc9+wbmnhiplc1agm8Y
RAiwKwdJIuJnWdi0eak/lHvq6OltJj2adN8IBUrvvBzjN7fFj5PyzwdoIlMdDKM+XtoscDmLKLLu
w6e+IJoJ4luQZW0q6qnptk1P6XA0H8qXlG4sYR9nCcgFE7uXE2ieQzhEvo+r18E8Jfm0+X+tkSYy
Nw8kKzskX/B5OfQvEq/vbiMAftu3OfWKhNSmNwcPAnjvxX4nCrOTzD0xK14f1er5Ppsj5rzNwaj2
g6wjfbaxIgdcAv2Dz6MpW01NQhkQ2nbYkajIM5s+k+WuEkOgfq1DmqDiIU+uGn/kxrFofyd1Rzoq
ObXpav0rZ4rXnPS5YeYYzEOKJrVhiv0gfe6ir/zxVtAJKAVJOH0ICeneHq4bXNvyChQgLKCavjvg
Li8F2k5RXhUN/IaWbKb2TsyfmlCzacKLu9fcyLkhZmBxNrdga6tQaxwHQuPB1szn60NZ2xjnFpjT
G/SVZrQNhpJq1JbTzp6HY5rdDclbVXhaz2MMXjWnAouuS8hYAcx3OXO5FIOTcFmpVqrsihZOAJRs
DsbewNASu+xUyVESnprpTzwMnniLDgIMi3jssXiYRBIMKkgoxbVO+y745ehogXOfQ1sHXUjph+La
cm9vZw5CbDU0OzPLkl2kI53FuYLZDrl5Ut+Fv5WT6M2/xRfh34S356YYJyPF6DfXBxTHkgyKaP1B
MZw2fNAtTpjwfwwJjSCASYKjlUV7Avmigm55SVennYgXiDA6sRyXT3VcH2Ud3Kn1lE4kryrrqIBg
CThQKIVe37HLFmHdPVDP/3wCExhZjakIeZckviE5at2SCIKxxUQK8yCo5LqpteMHBOM37AVccGxG
shPbsRArpIMgO2fuc1prkLOQBOe6ldUEjYFYGlsToG50El0eCqPpS1zkeJsYk9+H+6F6xrlT5q/q
swBkU32QQMYVf8yal7wFojNY24C6w535dv0z1gZ7/hWMJygnsBk0Dd57YSjqG72kQKWKGQ/OuJr7
Ag4VUC0AJyEUzQTUc6f3QZMgeM/Q8WUI9tjLriYchPI+QFZBM+3KvBGPffsxcrN7bL/2dzXy3Daz
dVqoARq1hTBQH++KON4HrbDvynyXj0+yuO/B7UHTxB6bV5m+x31mT5KXAi4uoM6865u3SXMgVaFJ
u6b0sP+dMPgj0GSXSslWjYH0zoUd6C3cuOeFEGv3G3aGsjR3f3OCX24QXc+Kup0QLQ+5G7ZvpXgz
z9pWIKoRkPk5gmwB8qE19QzO5bD20Fo4SQAGAcAVyLpLu+1sWY2IGMlvIhUQm8xSDqYSVZtJUHTv
X+y+M1PLFJy9s/RsQLp5mFGusdrOjVo6b6kkcdzXsoVZ13E+HuYZ0JsBMJutiGcrRafiPqonWw8h
5RIGfhD+CQbTNUIeDGo1Kjo3upy7s5H1VQDgUo7FM6VwF0KEVCsS21DwXO1iJ1RKJwI6Up+PY0PE
ZOL4lrUVNNGoDZzSQlfFvrMyXSr6YcA7RB3HzpVLrfCENBKcNNGLf+GXEfWBTw+9HLjcmXEKIP0p
rdZaUlU5aVF/j3sHmpOu2OsuWEmub5fVcS06K/AgYJ9jXSYyrJU+JVHqK0HUEMB6Jjsemtjpipn3
eOSZYvyiWkwAtOR56ldtpm9SPIfdNA1jT8zRRnJ9VKsOCmCQ/x0Wq7se1Sp0GQM186EQoYVea9YL
SSJYSDqvjvu5ukFDzpBPe0FDLssWB0VFS3k8BHfNMEuamyIMil2qy7GyVRKIq+wgAzIUewFtDJIj
x0nYHUKlUCq7GwwhfzDCMq6/JDGqkEfU5XEDTtcETFxFrU8Hc5Abi4T62FTbWqRNbfe92LRknqLS
tIMQeHSeeu9aXgkyR6AmAln3IjvLzLU15VlcyUqKiKly32ZSOSAoj8k7GndJYvOyjmsXL6JCPMkA
Pgdc22D8WzWnGQ58m/m1+SHp9d7AnRSoQQREhegL5SdUEUgkIPWczcduKm6G2FXTx2IIvEH5HAU/
0D6suPm4vglWQmQFqRhJAqIZBCZs92thDVk70jD31agmsiCSQiw8PZtci3qiohA6vF43uOahYPG7
X2Kpu1rMtYjAkTYg4Mz91mvRhur0gk0+lT/zU+fnXLKgZU4ZHwxgBWJxNL3I6LZhfHDS5UY5WDCG
K9XPN11F+udsb+d3yb7igIFWTu6FKcYjlRFsyf0yrgzXc2QanxGN/mhSznN9qxvpfFDLl5z5eG0I
AujGwdK0H9JtV25QiQimJ6UsnUDYlsJN4Qp4DGtukJP42RRftGGb9E5CnzhLubZ54A3R665IIClk
b2yoRFCokle5P9Y3o+ymo52Jo2sNsfck/6pPVeUu/FBOUpFcnEgWnwqZgBleK0/XP2QlSF/gM/98
B3OdL6zoSSWUuZ/nYMSaHKk6oEAMaEnIo/ZeFvHnfvpridlPOi30YbBgqfDih5JXhF+rRl0MhNlD
Rgjq6yLAhMYTtAjBi7ZJ0sdkIbgoPqs3SN70nzMgCbb4Mm2LJ/N2wMLzYua12vzScSCigwo6mj9a
xdpMjZReb7G9gvt6p5u3tLNHR2xAnUvq17q3peG9fQ7HPVRvGsUtu/uqJ9LGqPHYLLiY9dVjBUCf
AgJ3EHNbzNrmxdxncoWv6fZjRu05eO2FQ26iEDXRbSscgAmItFdVvxu71sv7hmRCvNciTnfjWg0U
amuQ/JQAokRnJ+O8IeAwCpLS5/6zpP6Zi5KY0Eg1ejfTSJ44cr8NJF8VXlP1z6AYvIt6zYvpi0gJ
8rvIdbEX1VgFVW2aI/b3qTup7k7dzW/VJt7kO+MBFE/WBtS0b5Yj3pbb5tBx/Nralv9r/EfCU4z6
uqDqnPvUTIFUaA65yIXWL4vIHqvlLQo1O2CY0efGeLRsaow4FbHl5r1O7UwFm1U/HCPd1p7rJysi
reFyiQm/MyLXrDLpIQ1NinUtLiNzemdwCydOSea1dyr0I8lIOie9F/aK+7pr77Tj+LgpTv3teBtt
ta/SQQX4FL9dd2Pf+YxrH8Q8zSPw+jRmiQ/SiLxv/lDvLbIbO/m4Aa/Hrnc6V/Ot7WAHn9X2oTxY
+Mb6IJzeG8dww431ZDrACuzabXiTkVfFbTeQpqQzMTbdY0J4LDzf7Q7XPpaJntqyakMZsiM+BIjQ
Z5Y/xLqd+RBvdOQXVzppbrcNbsWXbtfa2+vz9PPaAZIZwf+CzEbRk81xy01lJKo61X4mtESBWrUV
eSgZd3BPyLIFSPpet7eM5HKkaHnC7gSieAGLseUVqqRFX9W09c0nDLTfvQOiWT/nDi//upLvWvQJ
TcDadaS1UUBijsGgmjk65GAo3kUAGHQnSz4OA+glRuoI6a7q0CbMwYYvR4sdHHqpEf8iMjXATXZp
s7H6sCrLsvXVRDtICTp2reij7hWvl+nX9Xn86UmMhbIU+t+whq4uZnsHY67GJqBVftiIRwj04iUV
c5IXPyOBSxPMpjSToaD6VLW+MYweJKpQ49tWlRObEjAynDuBMxy2H6iYUr3TYtgaW/UUZqmnBDwU
NM8EsyFEqiel1C3DmWroAmhgPn+5viY/z9LSSL8sioL/QlXvcvmjJiirXsuwJnQKQBXfOU1kOnNc
OloGWZFq+LLEmtPvy7PJXOnA26giVM1bH3yGC9vHbjJDUuT38Cek64G1UbfXB7k2jaB2E9E2AiZP
yPZcDjJREqNQC0yjNk+6Oxkgpal18dd1Iyu5xmUq/1phrpMhxHu6Ak28X5HmaSaRkx5fgo7Me1uL
nZGT7l+fw7/Glr+fvQHitihnzSpaf7KnicR/rN/tRDT7+fqYfgZfl0NijlNu1ZplBLAyetFj9Myj
Bl47rX9nTGdrqdKAVQhb+B6tUV1h9jWrR4Dno1OjU+3rI1lzc+emmH0+pBSAs3nx4c07lXPSZN6T
0PKIidatGMA9yqDh+/HclNQqauIYVuZRcHK6iSXFq5Xkre1MTkzIs7Rs+bP1t6wo+S/SrrTHbVzZ
/qErQBu1fJUs2+12b3E6neSL0Jl0tJDUvv/6d5R5d2Kz+UxMv5kBEmAAl4osFou1nDOVZtedygK0
17GZfMqM4hZ9R1+0ulREgFIrwJA5gl+0fmP691IW6bqJ5mSGrdXJpgArjm38WBCUXd8h+flBZA1q
vBVtVwwCR/TQV8YCMWlzl7RoyjabSPOLmwqoym4amW5yn8ZWCPK8r6RaoimZvl3/Aqmea3iNYWtA
8HrCAc4SDpCOQu9OjH4rfajJjkmqai9WCREOrtOXTsNTA1r62jYd01umjY9cyxQ+VvKUBPEz4mng
EMAOUeu53LQYqJa9a8cwEP4GqKoA04MhOrZ0DHU2edBRUHovb+ZYovbDMTcQ5QNgjUvUI8r8gdAy
NPEErbPP1ZLur6+yJHC8/DJhBdCtUmd94+LKwSNyozWb+FODRvdf8RLxe3c/GugK3rjP7j0Zts5P
7wSqxIDYJ9W75r3zwWegpo43rgk0IHGgoe/swounAcN91A9TE+hGBhhMDjMPiKMsuq1X2mWUtWaq
8ZpGU/RaTRR01jSNzK1d9Ws38gIYNn7T0NfSj8j3pH7FGzdAp6fG3zSuKc7u+6sPXU8mACLwrgIf
qgi+7lUTQEJcjDCm7nfi3Db0x/XdlKTzIGDFJwA8CYhj7VXzM0fU9PZSMjsfTl07DgC4bBLvZfYa
t9kPFOX+I+89P9vh7/4PQ/N6a2Nzb3EDh9bu3tTQrLW5/kHvzxcm3FHwWx8GGBEVy+A6XRLqxel0
QqbayDaA4tD3+ezo1QZ0VSrQifdeGMJMoNytL4MVeuZS+V7jRmLWxXTSGLux+dyGlQHHMeUTHpCF
Kn6WqgbecIAEoPrui++QeFrK3mur6YReF/0wO7FzP9m6dQPgrlwRXkhFAZoIDF5I0vpiF3+cOTot
7AGKzf4YYkCV7U0CmnQrxsTh9Q2TriHgNAhePOsLZP2UcwPysqFOY3M65WXWBom5X6sRmIaYIsBq
L9F1YZKcP9iwgaJjoB9knfEQ3CLK7yNC6mo+6ZPmP/qJ0w5BSRKWhivYNQiT3LmijzjMLKRJ0mxd
3rnNIatd9qPqBzz83DJmU1B2VfdMM67Hz9c/8P1q4PtQm1/x2TE7KvajW0bClmnC9zkz0P0HzfTR
5z/WUWq5AFLXNFXLqUQeEuO2DjMGeBzGty9X310SV6stbT7VmO+6xVD+fHAg5aYr2+yzbo+1ooHv
vT8CfADyGIAyQu0Fd/2FvOtr9d5IL39LiOmQLzJjJ7GxVk/WD3rjvFz/eYlru/x9wbUB4SWJtQy/
b6Yh/U5v0xPwwIOVX/EZTFf4UyHv/Y10KU/YC8Jzq6cW5PnpkXW3DCRsL7nzfWp2E1pHPfvTpEVG
tzLY5mmoV00wTk9N+rO2VSP9kmzn5ZcIfm2pHJJUk4Vh2ySy+lvn1anuTGTn6td8WxehXpCA7fz+
4VWxAuvuX16Tl3IFX+CbtraglDOfev9rVW8aum+XLY+3KF2/JH+pyApkto9BxrVrFvQwuB0vbPE/
1gCkVt4WyymjJorxZQYCaB4/+FkdB4NZNooniNSewBOCFn1MmwD0QtjfrO3YjNtyOYGWZuNkbzQL
6s/xzbfF2PeDF7Io87bXF1R22hxAvqycRLj/fSHsmH2jzaxRX/BKcNptrufVdnY7Vd5q/RVx186l
COtYMz+Np3FYTl4DPj0j3pXVrr8DBEAQ34IRSRHZyk6JYwD1dWUnx00vnErWsSI3Kn85+V7C73U8
GwLWufWNobXWrrXL05Dn5c0H1vFMprBzg9GMI9w1ZOpDjp6hCtDAdentPyIFFXnkx9DY+m5kDaF3
53YZisGm3d0xb/k6onVJIURm9CvWoI9UCMJB0eFP1PfcXkfF2eym5C4x3K0ZW5+Y6xWbOSO2YuFk
LhreHu1XK3sKhhAvjxiymVoZV1w/gX2XBKPXd39hmYt7UvR1dH31JNlT4JshsbiiGwJQ0RMMIxns
xW5jbzmhC9K6maaCobLeliEI5OawoHryZehQhnTHqryvGzYf3NF3FHGTdHVRSrcQx+APMW5a51QM
d0QqY0Ea9ZBTrwsyq583FImUMF28n9d1lp5v4ALjuYqGLVdkRVyoySc3BsqaO0ztFhTgoJ9qKk3h
uGRSMFYAvBVQ0SFCErwI4ZpZkzHVT6U7PoEyFDxDfv/p32tyLkP0IX6vuRmD7VOuGUE2dEk4+KrS
pqRyjpY2RDkEHhEJb0fQxKVu4Vl8ghQk9A8Yvm1vXW/2b+Jp7j71OvJ01Gv9qElcINjYDdpNk9kJ
jDiZoxp93xHJNH87tiNobWtAu/eak31OKpuFKZuzw/UVkR0dQMKgxIHpRA/dhJdHB5X1uvC5qaMd
NI43FNfTaeiA/9TnjJ4+IgqUzuhvAvquyLes5WaRtNTXT63Wz6HJ0uG5bD07IDMaQ66LktqSByoM
PISRcnCEmG0iJMtYa8GW9D65X/J8iWyz0z9iTWdSBFfQgYrPzeCxTyB/s7dpX5U3Duvt3XVdpDvk
g80FLT1rdkywWc9k00CdxDgB6AKAnANaCavFzO+RoVLxtklmb2C5f2SRy7j5P5WNnpxc8/QTR4IB
BSGvKYajMc3luE+sRe+Pw5xZc6C1y9BsLL/m897KfL0NDHdpUcFnpEfGjNlOoGekTYKuIZiELu0c
cwsfWRUXSKw6aHQc8ZXa62WvdUasY16OVgejc8nXWR/bp7gvfUUFZl1gMfDwdCCjre8XNEwLRwQd
cm7V+dRAs6P5PC3kR1Obn1JySgzMgyB6XltNOkVIJdv0leYRdww4kMDwfnksm9Re6qmFzLGp0kAj
dY9nWZpu0UuRKETJIh0P2FoEFQugWopX9YxwYDDKyjileRFkt52zmeJoaLfNqIgJZIfyXND6/8+e
4HEcUzP3ytWQi0eeZiFLuCIPJbkYcT2hj2NlAARaqLBVIzjNq3m1iqRNDgX4pXOAfQRk5Ohzeb5u
gLI4GwVbuEwA61ggWRLUmYcG7KwD1NF78CuZybBxutTeZlMz3Xt2o4VdVo7HrrFR6CfendN78wvX
rEqxqpJBECROMJiEWBW2Yoj55IphlDqZcgNdE06QlOxusjGqb35pQFmDgYOwPtgd8H4SczNW6S2f
nfuW9eCWGx54Wd5oRTIpjqbkvFx8kHD9VQ3Qs0dzPS9p6NjZ1mTlbYxV6MEiSscZsMLgaNxc3w2J
bUEm8OFcuAO8sYTz4k2VradZC5kJ39j5o16oRsflWv2RIATnE55cftdAgt2A0J6hwOdPp37Mnpuh
QTIje6qm+Fj7o+IdIkslXWgmmNmCLG/Fms44zcVPh75o94mPXNIyf851e1eCbKPsQGqQhQBijzBg
e0/LIPMVeKySogkWF4xP4NZEmO3bQoBdLAViag0+Ak1aFtpWKm0MqUtAwmagd7PgSEPGh9zptrEx
OUGRW0drUsFgr2YjuOGLbxDMym1xo/gz7sFmpP2rrul4+RXD0L9MAyKlBdjfx5EO5mbhRatwkVK3
cqa+cAU7o1cY2aq+i+EEzfsL0Wtouz8Wpkory53KH0niBVw3dZ6ggxk+8gRikTwPtHuksfMv9efx
wf6hglGR3DJYUoBkoRplIVgSTk0TZ1k65I1xcrqjbZ20dmvPikyc5Ha5ECEcm2EwGZvHGt7J+Qsa
AXTQ5K/J6OE6u7nuAuSb9EcZ4aB0fCSj4+CggJAeDUN74vGgdMoHNikCMll8f6GTcMsg5pyrRIcr
6JGprelNw7dOa4eW/WaibKmlI+hnQy23wE3At5O3qwZsXrZp7BkEc86Lza03kuk/r6sv9U9ne7ku
z9ntauBtZnCChfaMb2m20WMQhy+HMfveag+F8WClihBb9hBG2R4pVgcwzRhBFAQWfZ7lyFEgbhiC
BrZqATTh1fnJzcBD41L1qVV1xcq90JlEwQvxctHnaV33No2jqq4Dd/F3FX0C2fzO1l5LUGP25q4q
wcPVDl9Ip3DF0jvmTLzggHpez6kT92sHpt/sUs/Igzap8+j6PspicKwrWpgAjr+2xwp27JYT8PMK
iHG80Hy+sXH6FyB2Hc0A2RpgbYSqZ4z0iJ4JFMy504D1rXk4OPawBDNrgt4zI834xqt00y1fr6sn
dTlnwgSrSfquyhYfe1iV1fe2Z0Xo5YYRcMZoeF2S9ECcSRKsZXRnd5wnSFpIF3HyRL2osfatc/Tn
sKqWEMkohUSpBzqTKBiIz0eejy4kukOx8+L9PHxtOWbohu11zdbfeXcTnskRriO7MQ3Qy6wb1vAg
PY35Tu/sILGTgGb1xuC9IqBT7JmYMcScfU47Ar0m56YFRYMdF8GiK0J3lRDhyc6NMovnDEqZox+h
MYf6SxDrz9dX7v9wIf8cLjF7Z2rpnI9rNKU/ta/Fpt59in82+7/y+xpMQJ+uC5OYA2r/lrnmzfBy
Fx8jfPStPgZ5w6lsGnL0MU7xKS6J/iMFSecmGX3y77OCa8sDBq3w9vHRyX55A9i55XVpDXmDu5vJ
7QTYIc0strPm7q8rJnP9F5KEuGH09bJB+tEAgEzksJvax4RNcZdv7Ppbyx7Q94Y8tsIGJacZGUiX
+MAwxnvYEk6z7fjGVFoz/EaxjDd6U4H5vimKrY9XbdT1+vJJG+3EAKhpat4kk63i25BFZgBoBgEF
1tYBHctqv2f3q5mkeYd0E8KLL/nPug2mz+R+/Mof9WN3X6ieUJLDcCFM8JLawDqnhLRTm1XohG8i
1lF04HWRYiNVcoRV5b5bVlYJOWiq2JA0eehrb5N4y6G2DlVnhBRIcIQTLcC07kM1+jcepQc9pTuK
56Qxq4aChc8BljnyOWeESMLnuJMNMOcSvEsWG+ZNpjlPfVYAOqT/dV1vwZj+lrNSFKAyb2FMTJCD
qeB4WUBidix57N/ms++FyNeSTU15BsCGsdk1GMm/Kc0aCNYYx78uXYgj/lc6sdFbDk4TtLtdWhKd
OY0TNJcfh6P/w1LhwwuXw+9fB2UhahSgeLDwGL789Tw1aWxx4G8j7o7Q/3STkS4c22HLq89muysd
xdtQtmfn8oQA35+AI+BqkOci02JrNCyrMnCql+trtu7I2ZX3TishKCqr1ig0wwBHoTNhh/y7pfUf
nK47DH61z6nCk8p2CO95DBmjSQIzcKvO52fdN/w5x3/Hxl70sOTJFOI9qwJlF93o30qBAxzJRcxE
Ik99KaYqS94xHSRuNSm3tr7Xys2KOOYBTNxBnYyxDdJPmzbXFPGDcDG9kyt4l6pKLQy7Y8scfu8P
u463W7967CuVgtJlPNNPOGaEUcMs65WkDsRjJ1U6UWp4Z78uRFuaPxbdsK6e2a78Q696okceNRSH
VSplheZwYOQYyxKO01iRvJ6IhsPqVztMDwNeyw7GSlGFkZr3mRTxEPkkdXW0lB2J8cWJq7AzKWja
9Kic31rr+QNHyUfeEhPJ6KUTe/U0vYWbbXR6xAuEBBahcWDRTN+YTZLvwJWJrqiKtrvrQmXLiIao
1eGuEye+UFhIitiAmWUUCORvHXgr2YCKKX36gBCUSZCjX0vO4rR+DHV55RX0OIEIayD6fdKR+2n2
P10XI9ssdAwi5woeQhAVCZs1cD7MJq3p0Z23tHl17WORbDD9vKEfoUk9lyR4vXFAKk4zQXUIu7tJ
06DOFZ5Aui1kTfpjRHq170sPlIzW1FcdBACIPvKmnT6D7yhRGLfM3aBz8R8hwhFymKb3eo/XedVG
MY3K5OAWu2VQvM6lqqzjWmjqxkypOGFkDba1UH3E5jeRXt/noONLcZtf33qZKhhgAvEDenrRXCP4
HLqUMUhZCD02aWRPd34c+vYTNaPrUsTe5d8O+lyM8MDT0cTbulbGjohzi4ANyxg2i/HNmEuU2pbY
iUHCydmmdoC+N8U9OBk6twpLW+sDvYsPvAR8peXOxS63Ry3qGgeYByAz3gzWMoRkGuxonq3l8/Wv
lm3A2UeLOA+NUVXgh8bajCgZ1jtriQxV34MstiHYX3TkIHgDRdiluQLvOU+GBuytiXPb989oSXsw
0VnpD25Q9G+j1Sg2QqqSAWeC/Cjam3VhuwH8Vpa9MeZH7ncgD+qIfms1BSYBm5woHKTsriRnogTV
msZGE07egx88ciMVBodcj7UbFQUrVPqEC39hY28067oxNOa33A1T5D/8UeF+pYfD+CNl9ZtnUVNj
zcnCbEhpTbCwoCpLZhb6/evi9KcPmBrMYE09QqDIsdiaBsp82pAfu+yVuE9L8jSyjyiDLmhU3A0D
vKnvnBZIHBnAPI8kf57X2cilCBz/SRk+y54i5EyOcJnYfks1c0EsxnsrIlUW2hpA5LQ5bEG1ks56
6Bugd/i3ydu/PQz69VEww5w5WjIu92rOEtLOI4KnGRB5KbDxGmMHakGUUvZOkYVp/BeY4kKv7VWm
KLXztWUJOQrUtRxBcFWa+QToUHpkOVrc4l8+4AY+YBxnEtbDcGaG6OdDha7F426Kn8fpgIpUMPZf
rsuQOiK0TSMNsJI0ih1RaeY4o5PjCecVOz0LQSpmGZGP3sc5nHKFZ5CFG+RMlrBi7TjQOdMgC8Nl
26Ucg8l+iJOdazdbkzDF4km3xweuh7P2Br4bek6dBcn0GSGUlwCqTEehviyZoiQkDg39Nj78NN48
a1PLu+4cd3KasWtyekzIk++1mKUO2uyASsmrZkZd+cU+5Xaos5e4iXKMG7ZWYME0p00FAgeKjNb1
vZStL/pKcRgAu4TRTeGko41kmSfGQVgAjOCCP5kD5u59sErzp3HyFQGEzBOjrRSoZ2hUROwoBFxl
bKEiriN2ZDelDoI9/46jjHBdIZlLWQ82cKT0FY5OOACz4VfxVM70iJLtIc85Rq9YVDV6QNFhCrXY
xgKASUk0VdZKZjxr1wUoLbGO74rwnUOBgKkjfaOPBZDuq3Cc6M113aSbdSZCcJfIRzm9FoMyW/dC
JEJPBrnLrQY8BQAPcS3FZqmECSePg+HX0AjIxi22pWN1bJLAarJtYgMj21YVD2Qu5XzxhF3T+slo
c0BV4ZjPD4QtaN22AwZwPDdGwwbooUxlmCk1Rov4mCYGUCMadS89JS/9JjWrlh55izxHUMy8BD2E
xhFL6qmpvYDeFkN8zONFEei94deAQG+7TTmX5g8bEyt1kKU1rwKEof1fvHHbRz7TLI9WMNRttbAl
LONmfEv8FTDBbWP9czq5WRw4PY0fe2Z4MQ730GR3GmWqyWW5bmtVG1zBwIkTQh7Dmyjtq9XHMOSH
jCDpMPKnyuRJhSCzj7k0/AM+8MsFBG9Eos9I5x21mAbmAgqSOtDt1+smLz1VAKUBAt36uvndIHJ2
n3GNFXhxUDwCgYV6m7nLHKFEqMIqlAVv8PdYLQ8oOO9QynJv6RvPwCOtRv1v3MQ8WsihMxTHV6qL
s0IiYuRLxwVwuWDp1Bat68L9YTrRD/vP11dKuh2ujqVCfynUEJIMuefTrPXw6wQMh/m9C6yxLlXc
/FINzmQIDly3tdIuMryY25GTm7gsNHBdeu3muiZi18/fVyR2G3AgAKQFKsjlQi2dFi9kWd/MoCZh
wVcPhd8hASHRvskCRj+RPfjVQr3fkefrkmU+D12VHto7MbCFDPWl4Gme09lhDi6ojM9Rm/QtCqXF
cqMNS3mrjfoRrFJ+dF2mbN/OZQrKGr1e5G1nw/aKcbvo1R1H6rpFX/R1MXLVPICNIi2OSoPoErK2
xYCFS4+pbW2AY7+pc3tj6sWj3+sYV1bUM8WC0e8t/E22iSEBDFKKQwmFPg52lQywdT8whvvU2tSH
pogcwLM6u+7rXoVjLFtFZJItTM+vY30iabY7FUnCOiQN6vIRvOFIiZJIy1WzqLJFBJYhZr5RcUO8
JOxVlVkF4QOw3WuCeQP0JYBfs/BvB50fKyVSmVQljEwZJrq412LJpTGWS4an5GLRYwxgOeQUutEN
ehWxvVSjMyFC/Kc5Toxsi4lwqZzCfGiAILddrCmMY29j9U/XbVCu0YrwZZP1YAs2WM5FjjlU2OAA
xo1yfJqyJhgmRcJNJWTV+OzGyEufjnoBIbRHZnwBucZANkRXze+pxAjZEd8CT26t4dh2fTClOwpE
QEUAppIgBCgDX+YWzL9IKQFIvRoIgtcWTCGKzKHMpXv2P3siJq7mhEyJVWO5PNKGQ98GzfKBGtka
YCFphSoCvM/lhgBKkZSxux6a3Alc/0ee0w2oARVxv3S1HB+XOKa2Mb8o7IcB6Bnf0qAH0X8VALfI
+hAPuP+nEGFLqoyhp4F59Ji1oDgjd3yu1eUQWTCCuYr/aiJS1lGwAtTp6qk941C/svjWYFGiuA2k
MlxLB2Kni5lFERUmj4ES1fIYwW/6YvW/Cms3psfaVuy8SorgwYzZy1LAb8ApG3fFpskNhNOPw6Dw
KnIpPuAIVgIHTKZd2lcz4AVr5jk7tqTYm+mBdv7Wwuhs+Xrde62bK1Zh0e/+jxzBjhOggbp1Rdlx
KdFa7mM6GECI6Oj23BwDaD/YoIfKgEulmxBjlz0q3cARQS78e+4/9/cuupzQ6XRdMbEv6PdljYQ+
goIVx8IWraHjNq5LrMWxWB4XzwQ7kYkplxvWhVaH94oetPZbtXyulyaoLTu6Ll12cDEWhXsbICoE
9eDL7bOXAq90f0I7QrVDEaZu7tzsy3UR0lozcm62iZQLZi/F9hWH6kbr56j6VcACDk2d7exsvneH
NuLskzU/9ATgWGCQIa0KW1PysMXY/zr4jMw9itzCbTSWusX6BM5vKb9pZTDWAWGHTg9R3v51XUmJ
qQD5GGPPCE1+M6pfruOSGuk8TTU75iPZI/UHlsMto/tClZGTy4EmK/oHUEnW/Ty7X+sFCPm10bCj
Z2vPk92+DqN7U8zJocRzVGGZEtuATn9krd9yJivRy5rTomNHtzuQLIJW6aDwUZIA6EKEsEFmTclc
ulAHQCptyLNuCEwrf2wYfaIT22PKS3GtSy5cjDGvAExr3RG9Kpc6ccuq29KGLerpy+L2gacqa0r8
1IUAQSPmYfZv6hA3LhoCxqg2513Cb7zHpEy3TtPu7Gp33fLkGiG1rKNta+X0vtSoajpiMHMNVBLn
TTPJI8b5Pl8XITU69Hv8jSOAu/FSxOQvrjbN0Knrw+Jn1d0m/j6pFJeiVA90lq5j77hGRAyuqdXj
WtPh4IuJ7wePbNPp3wdbuKL+SFi/4MyeFz3x4zpjODupE6B206FP/fpCSU/MmQThdCI3b/F5gQTH
fKrRvsOanyimfkAIqkKOh6wZMuUiJA/JXaNMGO4L7t5WP3rM9kbXtZDtxLkAQQtnrGabFhBglUFs
BeO/7I5eLzy8q3SwxKLCBRoD4QzqjT7YKBNDAX3ApABJwmX298x0A3fOAnt8Mmb9REwVLJfMis/F
CgcFA9AM2JkFO6bxnd6+aTby3xjeSVRlJtl9d6GfcKdOSEHljgn9cuZlx7gwMY/XjWwzkOyRkQc2
Gw8z5qSKEdBQGo9Vg4iyS+9cTyFMToyht80K4pv4YWGfh3EMlqCfq2gmZdjGilyDfFVRUEDGBmUb
U4iRsqFNWWVBmg3iD5BFmPZGY4eCqOjMpXLQz7ySoQHsQ6wa4qVspLaP3UOPxdIfSHko2MGnCtNf
TVuIMtc2UOCIAOAAfxO2TnPtvEkWXOMQEY9P0ERZqlaJELaHpW7rJmukYNvA8/Wo++Ii6w6gecW9
IF+wf1QRYcKo62uJ7uFqpcXa+sLHcKm3/oecEYiwV6Titfd7/Yozn6pXaCKsm4EdO+/ZS7wN3NFY
1R+4tIEYAjIUXK3YfvNSiDFrTax1WDJL04oNr1EM0XJSKfZ+Pf/v9v7363VFzUKq7lLK3BUmRngh
pTWcDTY/1h9r49DwYWOq5gllHhZXEWo4wMkxwd50KYprYwHYLYMd/apsNr7L9BD571mxbDJLMw00
k4IuB/iIYluStphkwGAD/FAGQC8r/raY2Yb5uqrqLbM0vF5wLFHrQKFAcAHV0HklYRYsGv0+OzoG
nhVmruKdKVUGqeHf1Yg1zL5cMmaUDdBzTZxMhCHDl1bfgFz9+r0nMwAgZ/xXhCuEOTNoy9MO8y1H
bhyqJscMzZ2T7ACXH/pUlcuUWYC1dnh4eHXh0SeqY2W0XsjAj22dbPHwWtPO17WRSkCedIUERl+Y
ODnDQAiLBABiEUujgVaB0e0DzXVAfPwjQXj682qYiPX7edy+tpQfiv6Xzp4Tl+2vayK9UM8FCec/
TdzMtAuogmbHODnM+cZ6Is/IM88DpkY3zfiBCOtcnmDQeW/5Y7OGcevSrX0czRN3FS8f2aGxdTQg
IBZam1EEY/NoP/fUweMK4EQ7rXEC2qbbpfsel41CG6kk4Heg2x/nEwAolyen5mXj9gZctKV/KetH
H1mFzEINjKtYHGRHFAOoAJfFFIONTM2loNTvYgA/Tb/fi0DluoExUOW1JjPrcyHCwYEXoFXewakl
gFtCCNB2jmK9pGpghGmtq+LFI8LS5HYfD/0ACSNvgw41yZa86UTxFlEJEe5NKzE0B9BG8JkZ3/j9
r/WA+uO4uX5yVFKEkHe0h4S2GaRURVJu2OC54eTVbRjnuaq7ZF138fYELxq8J4b1CZIul5tfz3aR
YngTL/mvzi92KhYa7MEV2zYvqmKTzE3bAL74m9EJlPCXkpge+1qx5PzoN4uzWYpm/NkmlRekqa49
zUXxOji9agRMeobW+e51/MsFj9SlTANT47bOKMdVGqP0OYUNbQOrAO7G+HZ9y2SSwBJiwv6AfY7E
3KWkTEsBb10wfjTIsQWha5U+AXIk0BoFK4LMNNDatWL1OiC1FhvWJ4C7AH6q4Mc+iuvwR+N9wPTO
f19YsaoYNK/h0EN3b/vyiLbrZHi8vlQykzsXIZwhzGkBgZZwiEhfpvEWcMPjLXp0w956Q2kgVE5K
yFwPMA3RmOnDysEIdbk1BkpCBdiDOc7sHCyODT6OL9c1Wj2keIjQPvUbvQ6JNzFmN9umnZIGGlEA
NPYU7FLO1+xb02w9tww5VbFYSy9WNP6sLTiYKYDHu9SIL4g8K15CXtw+tjx9KlEiSPTuNs8dLZjY
j6T4Ba4rI14UWyez8nPBwlI2Q2wavIXgNm122jIHczZsY/7EVI3BMjPH+Oua3LbxSBWRcrqMkGL2
YeZav3PLQ9zvPlLyRBfOHxGCpXO9WqYW81TH34uVhXN/GJJf1w1DpYZg6k5tAWdHh2EY7dOYRyy7
c1XQEioRguNxWBr7jQcRWCnMSWCl7PLwES3W7hhkyi1syKW5WSQHckHT8aNpJcsWDL5G2FjuLzIb
SXRdksw14J2IdAFuCpQ+hSghT4oKTJ2Q5E3diJkMY8BDjqCj2G8mPXS1pLvrY6feL3VnfF8GU1XY
ly7mH/liO1DFMicnLlyFo3/HfsX0+WP75YFJakUhc96d3S7R2FrHxBHyqtADLGm5hLZqNEB6Ts+E
COdU88Z1JNrjxywZdwnA7MfhKfPMx0qFNSRdsDNBQojPYl93Zk7giYponUBD5sVtFSG3LHAALh/6
v4EkhGBYlEGBS1qTmB+tVAeM+10LgrNC14JIcfXJvDjuiLUcquNZ/C4lViy+22rWb100M7BrACV4
n4f0TnkjyTQ6lyQEXaRz2sIbbNyAZrJJi+e4/mWzYdu1cVAN++tHStZUZAINbm0dwfgZeg4vT++I
jm8bDhZq/SpZsGDU4tbaPHp9CFod9h34zQp5MpM4lycoN/BsyIwcJmEt/dEdnCmogb7rFU4AsLNo
xvgAOoqn3ei/0ZaCaMI8dD356ptTWFNH4bmkC40MB0BuALeGDMGl7no8AN4lT4tjrx/G1Nr2bRy6
xW1HTvGoQpSVyMLrY51XQkoNyXJB74xMs4fJ1eyoVb7zUM+6E1gJ54E2YiDLbXm5WQkJFA7zN1uG
EHoAMRTzZQgDDGywcDgIBy6vlTQZ6LlBXvulJFvuBJMf1ObDXNWRb2WPRn7HtCHQ2fdpREbZeDHK
PurSX1bRb6/vvcTt4GPWRC9wCG1TbL5yRlB7kKHKjqbfbYstacHorO2yulTYmFzOmk3CFYErXIh/
CkJSvTD7DPMaeb3F1E0b2HY2RZjHGvcYc6sVnmHduneLjNsP/yLAx0zUpRlpGniFfSz0cQZgZ7DQ
uNj0EzEVUiQHBxnyP1IEp226duZaOaQAZnwsmm2abQtAZVzfIqkQQM2u3UuYehSLOGPlgsS8GTOg
DBY713zkANWKs4/sz5mQ9aicZZcrXuB57w0oomA2NP8cW29pUFqKa0FqBGtRCq99pGPE7DLVOFh5
XGgymNaB6tHbModeQxXJxd+vg3d7fyZGcCHZTGZziafsmFCA7RsH6jxktraryByOnX3yUP4ykyej
eJ51gPA7od9Om7huN7Z5D27OoIn86ejmr+DCcr090IRwlo8abW/KEXypxgO5Qfds1FdaFLd3nipy
k/mklZEDyUQ0iqAP53IjBnOsy9SwsiMrg0a7rW/ot+ENnDv/3qbOpIgpS14CybKzIQUhKGK7kFK8
sToVUZZUF+QpPDSkoKAgpnknYEhTtkoprDBGgWcBJ8Zj3L3Y7ufr6kgFARQSsQYmtRHAXC4aEBG1
HrxY2ZGgnfqRecnPpssAEhhzbUeSGRnsCtfIdZmyY4kr6h+ZwolZUnCTtz2Uw5UROvx1Mg5Zr7gr
ZAcG0/QYoULeErQw4lXRTSMS8Vl+RPEn6Phd6/4o3Z0KG9aWOUvMK+EGQB4OiVJBFSNnlZlwiKkj
ezcctT2wFopNfFM9luG4K/IgCdzACMoQ1JzbdEujb88vTWgdnoeI7JPHJmzNYLxxd0WI0xPSG7r5
UgRFmO/YzfB2fdVVnypkPoe5T+PMTfNjViAWan+k1u66AFmTGAhF/iyGcAC1aWiZGWMxLIfuUI/b
OhPIU/TPYA6OJm6hj+XQkCd72LhuCWhKRbZSBHpd3da5+N9T42eOOB5pUtg9FDSf3K9uFvRL0H5H
+yV99h6G1/hr9zrd12mQPiHld11z+dKCLwatY/gGMXud2M2g56wExkudYB6dFdUmBTS94tiIuIp/
K4jufA9XGQZRfOHOdOKixoXd5EcgnpD8ewxqetfJ91Uf0MBuM4BMu4AEeyzmTTexT/a4Rw3SocMW
E54rg9qsLHrInAeyCv98kHDIfD7FbZJgotlNi6DB3MNkhJPphjYgUJdJcZnL1V+hK3DSDPTfCK6K
pCnX076AebVAqIspQHzTgMZfUy+g/Z11V/yYzDKwhq055Nvpzvikz9vEeCyRsRlULVpSzc++RTj3
dT5rCcAzARHjbNzlr1EDm1i5L52goqrqtWzWBVOPBC07/0Pad/ZGrivb/iIByuErlTo6ddse+4sw
wVaWqBx+/Vvyfvfsblq3iTMXBmaAGcAlksWqYoW1kNVdwsBrE50BXNnSBkzZB+JjkZiY2WlJKh2F
ahdMhheEINttHcM609gd6WZSIyIPPScTuxp6X34Eq3s0RjVAwkg5XvDDvofVsufmGJK4JOG5/bRG
R3pPyISBh3Nz5s3+rTmMS+GMnkXofwEoKIb/gYTvjPo7SlZ2U3PM12Kd2NhnIa5QMNSDTWaDRQuk
S9U4Y4X1NkPgK4P7udgN+S9ROfT9T7R2/IWHwhzKFyIzsiNs1g80i+CM1HCs6FysYlQm0fUZl8j7
8DoT1jKoQCEF5cWStMWzgInqwoQGAlrwkkOR9nYRPVWSYS/VvCCmttVjiANWGo/Ep9tGce0trqB3
CkEMyiBIbDJ6mytpYuQRxl1HannVnNlz5gX1nwG0DYc0sY7W/CwV8y7hhMosbdI/ZhKRDBqfEQ2i
GnJ9XyQxoko2yMnBkn8n8ohCYumC8IAM5b6IQgfY8ejlmkgb6iBfnIkeNxu8sTiZiLX4A1r0n49g
jNUYFHHSaAAQEI1XdNzZA2AKMPK5TQyOGq2pLWIptKmhU1TCGV+vVhlzzezkMMVqHbP15p9tRsLe
jn+buIuc98Gan0NJAaMg6IsDzQtj9YBdnQvzrOOpE2sfJa0HOxISg+Pmlg9m76EBH4ohu4U1U2Ys
TZMOcw6fArXRXHl8jCpX+VlGB3C3drxi8JoVvxTF2BU0wKFOSyFqsMsX6ZCdKLpGyV9cg0shzO1T
y2hO0wFCDNl57wZCc9LbyUzkxMZUbPR4W9zq7gF8Erx6GhgHvy7HRRBkJKWZmCGkBYa4ndSl/EzG
x3CUgNDRk6DhqPmaZV4YBZZprYUBh7njhhknS48QjOagxHZRBUcryz6DOuA5/7WjAk6ohcG9xfez
sc+kh6GVisAbaZV6o0m9k+f7ufW7ypaifTYdwgrkDPqdbL0stNKDl4n6pulB9nMOJV7P0to1MAEg
imZj/AXKpOsrN5aDWAP9CphnCk23ptEmbhw2EueyrV1sXDJ00ALSE1MXjAUBs7QyUUDLHuY+8KNM
cIsY7fpR41hjTNpi11T9Y2JQjqNfO1AM+4AEEmhgeNMw2gooHAx/oAhyiMCFBrQHg6YO19WubeCl
kOX/L5RUkkpVGtBDf5jrRzq/qNHMuXTymrpcSmCOKJiRsNHAq3KIrPtS75wAg/paXu5EgEoUxkzy
cHlW552wi/L7JD0KiFhTELtXqU/zdsCIm0rwyneHLEYbp3GXDC4oIT0V3GbAcpXqTSt7Rsybl+d9
NXPk6VQLGJ5ejjw9TKUbjiYJsvc4s9uUZ/rWz9kAHd3iOnCrro8AIBGgF7bgJIEEgH6lmAhIKWaS
d9sarR40muUx0Y4oAAMN11Jm4Cf0aQApUQ1mvTq2hfThtoTVdVxIYA5aaCQQdbbYslJCo+qg22Z0
KAtee9K6FAM9cMjDYvibWUcXqlneNbgVxmg4PUo/Sw5rnPzba1mz3Zb0rxRmLXkcVBHAB4B1NB/l
QHOs4QNFv77OEIw6hRhyeHsWbWIdLYCXQS2Ljhhk8RltK4H+reYWsELi4g75vHxMjx1QNtGpF3Ku
4+r2oa0K6WswZHxjCIrrIC2aYPwHinJCxGANz7LEQ3ZdXc+FFGY9WOpcGguyK5im3KybHs1+qaLu
ZrCY3z6oNdO8pBjBw4Y5ZfT8Xqu1oad1awQ4qEyPYU5Ku9JsLfuBUQ2qpq7Uu8iQ3pa4ahkuJC6q
c2Ex48IIhSjGRWrK3glk2ZusKiRmH27KNnqtA16pZVUVNXSWLXTZmH5iVDEu07xKZ6wwLWoL08u1
thn1ZlsUKSVVFoLRGfrkZ2PCe6ysqsqFYOYQIyBhjnEBP68vI+bdUVY/MGjFOb9VIWBYA4GzsuAU
ysxuomkumAOg5QaW4qMjNEUWpdE5kdjqkQE5DDVcWD+dHYEJg6jBrBhsBgqgpFOS7fhqgUCgVUvf
SjtO0MyyIiyPHnWB1wa9Ix556BC/XpJaBH3TCrCDJo1JJM0b4FVaeGn1qIhnJCrt6CjucgJeo8w3
dNeonm4r6MrlQ6coWrgX2kXVYJNvUagIkpZlKXJTSL8rIf1RRZVNy8Gwg7DkBCmrwpBsxQQWktai
yTgvo6vHLBUA+TKIU+GMddbbZZsrjgngNBcBKQ+4aVWeifbkBfQD1XL2NqSmBvKUFhAIo4IB117a
LSTj4ly4chz9vr2RK7qJTmuw00oKgmqTzSjnlSlTEZcP5XJMD4TZiLQShuMdlQYJR2l4ohij0oDa
LBIAnXOQAmQA4o5IY0JqiTevspaYhWbCliyQukCeZe70EMZ0QnkBs7X6U0yAIO6k53QrkuC+PFC7
97SdYINpa3t7I1fu35VUxkgjLEiEXFwiKTuyDfJh+KlzW8JypxgHqi6wQwgKMOtqfQWhF0ZZyKY+
7wzMadZDD/gZ0fQwlf92W8aKq4FLw3TwQv8OW8y8hqMhLAyqYXJSrcCdAxSQvRim7ly6SiO5ZZy/
ATqqFT5vC11TDHSGgJJVxcQ86s7XxmQasqQsFRNxKOay0vo9Qx5f4J3PiotBcQsTdsjSYGCCbcbN
9dpIWjygDm3YgM1C9sTwSdtFhi0Kz1z02zVlQMcvjAWQj5Rv3A/51OmCOENYWbzklubF70oSkCHJ
bTT0/cXmYQoIHfMLDitLtdZSWouAF8G6klIh4C4XfTRh5TatJx6r2+qqLkQxjzVhzvDGobjAIPME
su37MDxN5n2NPEn1N/NNaMvHAC/gDXQUL5iXftfTLssHLMsKn3odnZ6lyvHKa3lKuK4F7dNE+gcD
8ddql6RDZAwKfAimiEloVYh5wYZXT3aaCSRuZj/O/2hIflviX8zELliLeMqrJoZ7WYVXBD0dwgTD
w1QhzVtf2XjS39aKNReiABTIhMGAaf+WlDSGKEFGDbhYU3bOupGUZbmLE8uNeWXwtct7KYmxtn0U
T12iA3YmbGtqS7FOSRKMsm1qmcgxgDxRjIlVZjMZyxI4JFX0SfPPvn43VU5T0/q+wZDj6iI5rzP2
r9ZzKysNrEZUE7sUFqLKXVGGXtxx3MX6WtA0tryIMfHL6ndFs7mmWMswun25yRC8cBLT60v5VwKz
FFOhYaNC0w4gwv6FnqFg/zfTLehI+lcEE9gGc1d14QKfFMhvESV1/3PmOT3ePjE2B1AqRQQsQ2AH
0K3qaZZrbW7flDWjBoC6BaTcgHtlDY1Op8iaYqB9gFWi7igJqmMabAfz8c9tOWve+1IOcxy1knZJ
WkBODyIB4KsKSe7/9xIAio0ECxhx0JTCXA8z0KzSGIGcVUsO+mEm5eX27/9q0mQDkEsBTABn0UGQ
g3SBVchIozSu7JaljQJduDHm0xB/zsU2Qfk9n92hpzZ9bYHRPNtV9j7lFkl2SbilDvCFBR4AyJqO
AHgaY6OI99DmxSx8mgQwgZr4LsMEIq3wMYaP3GbcteNDNQsFNICMwNcyZm6olNHoDQu+rwDfJsYO
VI1zX9cKzoi8/hXBLCMI5dwqhRBzw3myCeUjqLFsfXTQqX8fJOg+VwKRSGh6HKtzW5ukOqWlo02G
X0qpo0RPWryvKa+vZS1qWnpaoFboAsBj69pHTgrt077DN4VGeZT1UzT9kZJqLxfKXa2oWxC28NrU
l1V+UzK0tyzvnmXWjNnoTJzlHoCOwIsoHySp8qjxp1sy0vlez59vK/Ra/5m6NMPjtoCzWmYfdjSY
y5LKQM8CH/CuOIgb86g4raft+43sgKLOzl39FB/b+/kXYAodlVB7cgS09bS26uSe4YtE582or9Xf
Lz+Krb+PQi7pYYqPCmRcIjXZIOy2e0vdxKLpp1PjtAChVLvjOKm2GcePRTM+mK35ik5f7/b+cD+F
sVmojLRBo8KFCPf5Rtikd/ku8KTXYAPcyUPid9v4dFvicrjs4ePUEflhqh1oyYxANUipPC4+q8M0
azQQeXztKWDDOdmDNa2+FMP4rRyaDuo5bPHYn+TKjksXTjjdwD61HElrVWlQ9II7HK8qDCawQE9S
rfZKYqCG2VXqydLqP1bY7tVMa8kcn03VSVO3QFtDUBuOVOsc37ZmGPG0x0MELzoJXuH69jadkMsV
MH4PqeIHs2FXbeSNJa8rfe3GojUbrQxohESKktnNUJkUrUrQ0wdTQfSkEtCNWWCYFiMStFd/R43A
KVWtCkS9FsDd0BRMnl0vC5mpth117Gm0Nbda7OV2/Vjw0gire3chhNk7SR5CADWr6BpEraYHDGFl
vcsm54ateRWMGv5nJctHXDzp56hHA7auxQePcI7+C5qBvUqXv5qxox1tjJQuv3pyMycn6V7xE4oO
NdVpD+JH81g8zHvph+IlW9XGa/EBaAi+ND638c7ktZ4oy4Hc+hbGs1lijceOhW+xIifcR38iW/uh
eeiaQiU8c4OdcpA8OLbCGw5Rux999BSlD+o+fxvd8j74nd+3d6mXkvHZQrOBc9vkrEY1lxu1GIuL
M+ijWQyiENoE8+YCFRb2wA2BaueCxTtH0ntH36yWmFBoe9rG21G4G/60btza4sbgPAp4is28SA15
kuN5UewcKarsJXaSbcRpW1yzsP+uFn72erWCSNsILFRQa6c76l595GznbY1GDe7698daVoqagKMW
XTe0bx/V7e3BvMD17y7UYCi15aQQVf4undkWHR7z1+1br7G9S5aQBgjw8Pm6vhfz3aBvJJNTQuTt
0PL/F/om6HM3ZEs7stDvcEdJI/FYI3j79M2qBBEqOMs+ZaRXgAsK9oQ/KdB7kN+4fSJrhW8Arv+P
AYOtul6MBLcX9iZEOUF5J9ufaLR9S5z0TnbP4X54jivyAYxG2Usf5P2E17Sf/uifsw1vape3p4yB
ScRAVVO0hBxm81iOiNIiXnC+6O3/bsIQPFwvdJbEsK46uAMV/dYKSR3ppfVRwbwXBmLcF/7tfeWp
IWMIBrCpKXUGx10cvPG149QzVqs3F6fGJh8UPWrqcFlM+2e6E+zxlPoZMlETkW16wuMu3tT0biiP
Ey9UWM3NX0pmzIMc1eUkVVhYSahj4Y9D0pNwI78122o7+NYdRtkGEMZx9HTZrxun99VKfnHn1D7C
aGgANZ2BjWySMvYajfROMX0q5inqOMrCk8bEJ5UxCgIAn+ND7WBq80e/SbehLdmR+39SErbbYYwE
dYzlxZAIThVRL1Uyt9I5/mJ1LWAPwQwQCn0Yo7jW+8zoLIrEG9YC1x3t0E2muNFo56/Tngebtq6W
F7IY5aijItLDBPsmCuhEGWVizTIZR8PvLbTL1BNIUn5IJYmy/DHuDDRCZ75uar6p5z1pU14D+KpN
ufgaxtuYoxy1kwlXYMR9Ys+j8aRShdttvfyWb5p5IYXRFUOdhkBcNDM4Zs7sGRvRUw7mAeFG7PUe
b6B91TNcSGN8jzkpo45sMbx/THLMfGyNwaHG3wS1F0IY91MOqWSN4nLHC8mdqucpFziazzsaxut0
qtZWIEtGPFm858O+FHkdF+vPtos1MA4FU0iRNnSQICgvSae6QbKdks7LUxe9JPGwk6LeKUH5YCJj
ePtW8y4c42jKTE/EZlGI/DPe5T51pb3wrCLzs70t53+5bV89jkt7LWsT63isRyvs0I0qp8D/LTpN
l+24S7vYpmNeSI4plpOGB106DQTkz8NjIpkgFE5ppWG4SZQeOlkqYj8och3DsG0Mb2gVCg9JbVnv
9wvy72cyFyTqUeRFvgQGKPDUEeF4TYkbyg/jwNmQ1cgYj8mFsATTQt8SwdIs68oyTlSngY0BGxJM
XjBUTi98cHZ+9c5fSGLsnNjHihlOIZq1m8xOdEzNWMdEOI9PLQYZn1XwU+gwaODaUqTTbdGrawTH
tqbipQ6sVEattcbKhELJwdgo5yROFIn0puXqgbLDMfPC9dWTuxDGaLIyi2XfjRhaieL5fRpCZWsU
41Jdi0S76jEpNYHezDOnmpcPXr1CoMsFtS2q2BjAv/ZZID+ttShHl3Ab/LKQHI2H+0k+hINXh/cJ
monQk3J7W1dXeiFw+aCL8CLTJCGIegicmsEH2DHale5GgOFEEopImuZE8+62wMWEfrsUJqYs0OuD
MSv2HOcKxB/o7MHd/UyUYjdJzYsuYRzotpRVbwFaVUUFRfCCyXe9rDIGr545NsnBM0CpN/qgvEpU
EvJgDFcLsejVWA4Mg/bg+L6WM6BdcDJKrKYAoMGMwUX5dxn7k5ARqX7AXCopK3TS8lpSv8bk2E0E
oCn0A3OvqMAxy4u7qOzBl7IM8I2HaaPvIn84hu/DkzGQ7jF/1Ldwwr9kgcx7uikeJ69E9rc7VR2p
n5F593mPqVWLfPlBzD60Q2Km4fJBk214lpu6hl369T7x0mfVS++Vt+Rx5nq6xX7e2gXGl0bZpAxB
AKEi1p88/Aqc2hX82ZYOv/MH3rtmTaMuV8jYHwNAN0YtfG154X1gtowU7m2d/eIHvLUe5vLPjarF
8QARqDXdWSBpvrMa+4BE615+qJ+qDbW7DYyQJ+2Ct3Bb77qt+Hr7E9b1+UKxWHOQgzhW7/AJ2VZz
VD/dtaQmAR69vBfAmjm/2E72HRfUcpCnFgQBxaduHyndAQYbfGEvtxe0Zm0uxTD+Cn2FM8jOYN6Q
JxeJYvO6TRWOWrChSB/OtakXWIdyX206d0QNJrDpm7ojxl15p25Dd96NvnLS7MGbnNjPCqK6xa/E
m+8mZ7yLDsMr/t7JJP0VbQpb40QGayNe6DH8j6Vgp1ySOYmQwsT3TcVLjb6/o2rTiMQZGJfs+K5w
RONXYO11vFJub/xqGHopmDFRYxPqOWC0YKLswRZJYht7lZhOvpWJybk4az7sUhRjfOair/KcLrrk
atv6AVkBd0l4chbEUyXG2oRqq4BqCVKO45+HdDuShvRuD536AMvG1rrPOakO3qoYg9NL7VTFEeS1
ju5aXucs6+KRQvCuIWNyVJGasdVDyCwR4W7epZBxe9+++llvWDW2V0kD7A+WgWFkTG8iKU2Blm6X
O9nVHe2F3ovbrrf7Y3E3vpQw392fn2CAuf0Fq2vETOdSlUXXksKohzXHYmLM8NFW/YiRWGt8b5Rn
o+NkG1YNAdBTMF2IqVgAqVxHAhPmnMIgb9F3rpGq6GywsyWWM4c2l1B63dliPgAT9Ig40FF5LaoE
kGSRKxgSUE4GwO9Nb8Dgixm/jJLk9aZsowJLOoxeGJ0KmCHMzh21/GcOAJLb+7paY8W8HoY3MT8H
ptblsXAROyZiro9JgCVLrT3QP6HuVdTtQSrxIxbfayAp6fNIrCR3c+0wKzteW+QaigJ4LNHCjRhP
WqCsruXDuGemNi7N6VS1u/S3Oo1EBVRkMWyGzzzxBjCRDltp3I3WH87SV08b0GPL3CBaTVnAZ9GM
NJVGaCKXzZ7Aro7lWwzEBIwiCeqm7ESvzX3UoJfZfoSNdqs+im1F5omShRyFR6W1eOVvVwwNB6AF
A0A0EDauN6IAgZpGs2UULS1MktXCqSutU9yCTs/CRKWbZElEBjR/A2ErfeNsxeJCbwlnXGza0roW
KAYuwEPmRLV0VpW3PjxgxGU7J+pd0wEwLQ/d8jP6CxIBFa2+KOCi3VwD++z1spHkCMu2w1gOmF9a
8xibh4HejzywxrXNXeZXzAUKFzeO0fKijGu91S14l7rfh3Gxk2mHlVXnKpLxWmp/zrX0A/hwv2/v
65qGXYplkgdBM2O8aIZY2W8xlxDS3BWCggRGdWynjnOV13wbevahyRbQatFMf72Tk64ItJ2xkyn9
BJdgiXFbLnHUmj8D7BGQVpc7K7NP20bNokhAvguaEdql8oaoTy0LJ03cqQM4UClxzP5qwh547Ci1
I/2LQQHGTIpyVf4zmUM1FEabn2EF7P+qIUX9aG26TPBohCIThqZFCwWEeFPJyNu2s2tS8yeNRE7t
bHWLMUgD2BeQHqBR5HqLO0HMVCHCeSpqTQTpOVUwkGvwxu9Wwy6A+WhIBAEXEe/razHDlFA5NQXc
CcC6KNuuTYmYGhiL7J0+cYG5olI7LmyUfm6r6+ryALeygOmiTf2rVH3hC4J51vKoTUCC15sL3YI2
6s4QcNR0dXUAnNDAKAQ9QsP99epkqZUzhXZoTo/jcm8WomKnShO5ViAm23aWWw/pT2U/UfxTab4p
Q6XvOyTbObmoNYwPNF+h0Xbp3EObPBMLtnWfWAISjod+eghTp44HAtJEomgbw3DL2dUE5QieqGpu
nLCI3mR1E6hHAUmIcqGybsPNf7/5l5/DaDqosbUa8zboNDWSTQfMl3l8LgSebq0ZQsBgYoIdYA0Y
mWcMPZiEi2Go4GXyxnAN630a631pYDZYB4ZjE94ZckWqkgeizEiFNwPAJwwvEkboAkI33/WRAxZD
CqNBk05NiAl1Fc/E+Qi2BXuSlH2cqXZTiCCnbdzbO8rEjN+kMoqWpHGhNyWkot7ttXroBUHspIXs
tT2P2YG5Oawo9iU8CmViGYMknVoJyBvq/MNo7mYVlOi3V8S+BL/JYY6v75MB5hlLEvPP3PiBYdld
J5lklkp01suYVRQ2UasSUZ+9UlAJsF9sPeWxsnBOk30uaxjKLMNelU4C2N7jQduZY32nJvpea3tH
q7ptltVuq/D2mA0V///iLfB5I3UMYrXlEC7MU1ilqmDEgnSib5jQAX17T2Z71/vFIwUnBOnfOJvN
BEXf5DEGokp6vdLhC05tZG4oMFSQ9XTLvLdHSm1MJ9oziC9zDQD+img3Vuxx5K8qFZzsV0iIPjMm
aLGsFHWm3pROBXA0jCk5wjHYotLfzcAi7K3B16bZ7iZ938wHtUlPE7Kjc7zRBSCBKpyH7OqZX3wL
E8nUo9QiSIfiKRlC8sRuVIIu78lNyADy9pE35756dTHW+eVpDYlduhgKVdboOOppfKsAJzN7kkoK
3nOPTdb9c8IXYphVNZLZFINRyqcia2pvzkH80AM6KCKqmPQCxt7xRrSToUFs0SSBnWsjWthaOriK
WVpOY87pTm5GdAd3Ajo45ektNsZqb1hNALCFXHVneW6JkZazEzdqfxfmNNneVpIl4rgI3L9WgJcL
IFm/WIu05dwu7sQQWr2uqqF8SoPqvq3LU9iZAsfqrOkhBhrxSEQwohgsGElsJl1vSAl2SZ+mDSBp
ja3ZSMBuCkqTI2rVwGFCH3AjgDLCABbjKTClrzZSTOWTkSrvaaJ7euYP8h3QM4hmnVJgNWbiz6iK
7SxtXG0sQ7soeQT0TNSOCQYQmgN8zMByRVRrmCjPGOkM6MCmOYsaJWKf2WocoOnmk+qhE8pPtw+Q
iagXYXDHYIFGEQAOmZ0LFGJhUiWhb859Sk9CJT/GY+mFtO0IFeetMFPoPQbs/NtS2fTDP2JNNOeC
OgHTBCzsbVgJwB1SxubczJNntr2/kNOlj7hoQjN77fSjBkOJeA5bt8dQ9dBs58FH2ZsTC7KdmV+f
ARYsPP8B8yp9Q/tNmyQaJtNqznP8PN8D/RNgL1nv4y0YaMixgqhTcA1APH8irzzRfax7ueR2yDS7
kbZrp404kOoQSX6sgJvhEJQYUAB8LwiiSSfcNyfeJP1XbHp13XBa6EVZQHk0HBaLVx4ZldKACKI5
063xK/+I3d6u0KU/bwKn3YsPtavAHzWb2mu9YdMdajc/DfvWme/Fu2nDG7L7yrrd+hrGfAmlmgpI
/TVn2QetqdvYnQsaNjvBpMBsB+T3x+Qk5DN0OJHqyv2Q8SLTJYRyeJix1b+8m6vQKsT2LMWApyvt
Tn41NGx9CYsJ28nR1GURzCIxxgo8fdDKID3FdoxWDTpU2haamvR0YxT1uUjfrJr6adTiUR0eylRy
ZkkDHPXw2Qofnfk6ZBJHT7+HHgDnQvYAjgiMivhhTAISZHIvUL05pxaG7/V6q1TJY/iolU6iyvbU
OhicQYd2D+KWwSBgV/7B2YWVPVcW4l+gEWFwE+Mw13YeXaEYvyji9qwmr8GA+eQxf26UowWwBYAi
0TTaji9NDaK/I83CTR21NsrAWvgjllKbyionGmCzhsu9xQwzvgUgexjAY58RApDnuypX2jPmspE6
O5S1LYQ+WttmzNSXluaM3Wc8+nryUIlomsipmyoypw1/2XNWMdDzDxg4TLHiDyYW1oGjXQTwTeew
rCSSWBMgVwdAzXN2/lsUiKWi+IyMMGQpBpuB6OtoQt60785qZDchKF/c1HyJlTsD8FTDOSgdsXS6
7g9HqvxtcRg8Bk4RjhxqB3j/6/PuraRLxSTSTua8QUl6uptGWx17oml7lHkQDRBAwY+bmfuS+e6B
LVFCYgdUN3hHAOidNSoJ0M+NSjZPjrDxtr9i1IERbNu2vueYke/Gn5HEXCowJIMnuYakyaeAoQS0
BfkoUF6aiWoj3epMtieRyGs3ADbb9G7sm47ujLbkxk60yz1xH3rzg+bc3vmvroIrtWK+inlllJrS
gbRGMk9gUbBHJ/lj7optcei9CsjGyl7aZF7mlPYHise12zgDfkRH9wQfEFk++O9I5qce9TNOy8W3
AJz5LOYxMmeK2CCHb54GW4J4wy0IJYJjcJbPTgEi7XR9/IziSU1poRXiS075ItpoBgLC8zkkv19/
oohMmkNARMLRdra89I9Q4FbLgLtFKxjbCmGJwpBrhWaeZm/AnisbbTNvYlvaJSiw5k5tJ/a9gIbZ
HfbVv33ey3qY40YiD2kJtH7Au3xBXl8E0IVctfIY99YpKs+mfKzQ9ZHUbzE9ZknMcWUrR2hYiGx1
9LEuM/FsrK70elQnVDjFaCWtbNSygckpU8QsAGtzxP+SvXvZ1EtxLJ3hLEUzVLkSTgaAg6vkV978
11sHfwiWWRkjqQoeacz91apRkeq6j89KS5E2a4hJPTTS2QgebCnkYf58PygJZQJUa8BRrVoIGK8t
oiqETYLkB6SZETiwQ1K+ya9qg7Z+zjGtClqMPciO4FjY8CZTp74sWiU+yyaqPSh8nanphNWmijle
9Ls+YM/QOLSk64EDwTpR9KZhlliIk7NxypB+i9TMLQFNU2H2piSxKLsjD27q+4PXwhjeUgTBOCDo
+tgjM9O0pOi0S86tB2aC4y91N9mfAknuc0C2h35q9+6b6LQ+xQ/SrzzjstSwri8bxGPQVUNie6k2
Ll7v4rKZaiu2o5IlZ/25smcn8Oim8ezu9faVZmfPoPnXYhgXNkhVUieoup9zEvga0cjkon5l/wIK
6bZ2Qx+dcXedUztoxbMV8vZM7dDh+ZEvwMpba2VuR4aAxWhifAT9EW4EImC4oScdTPdMwKjujO4D
cBlt9D8T6psExjWztXsUOznxy5o2X2454870JJdCXcSWGwQk5wrQyhMS0X1an25v+rd3LPYcOFjo
XAUoL0pQzHIbddL1Im2Ts4akoFlEpLFVUSaG9Dhs+Yhma4p0KY1ZVdV1cTkETXJufqZuBlAli0Cd
bNOVbRnNazl6OjoPvctkdGbn11O7mX0dOLSxXx40GzQETgvgE52g+YrUvujj/WR/1iTZCE4CagLL
QQuQI2x5wN5fJQVWJwCdhNliwLHB1zGfHSVJX6eympx7T3H6/XbG7ImBZr/Zkxc0AzLZ4q516Lby
Ey98fOq8wdNJuUVPfgbf+zN3it04klPsCA+R/xfnB+8E64DiAMbtr6/mOLTwFgDjPPcdwBLMTdvN
TltJGx1xRqKQXHy6Le9bhg/6grZH/Qt8FXBxjDxMvVu50FfpuWz0bQG47DLY6oIBnhFOTwdbb/qy
BpeSGGtQdxUedCMkYfxM8UKQCnVeYOyzylcdAXmFH2K5/b+tjbkLUY2ZFaGgWBtIGZLooRvv+ngk
LW9l3/dQBsIBnC84q1FmZhsY4jwtwFEuJGfZcOpun2fnEMHovI2UFMQAqB2qiEfnfS9sBj89SQmh
Hw3Ppq9+gwUMI/gxxFEsWJw4DxHaj+P0rE+b2rgP4j0QTGTp1+0dZevAOET5f0pWeI1JFhM7jfKI
V7eYpufRs9CJWrn5J31IHHmLLlW/3dRuRsSSVJx6L0fst+TD0hoclhPEtgeQLz6Wj43ToTV23nWe
6NEd0FHxOTJnsd9NNgJE3MIlNYjcLsvJmGXhkKXymJ4jwQuO6L5IN1OA9ILEQURlO5CXTUXkIaKU
rYNrFADy13dejPHupaGYncEc9/gDMFoEgX7soq+RjOTJfzgcXv2Ph4+P4Mdwn94LlPS8tq6VpSKv
vAy66EsxWGGONc+tBI1YVXEO3gtP+Cm5KdcRf8+SYZULLAtwPRUAVLJh90SlKujrsThPO/Wle4/u
w/fohOLJRniaMEk9nIJXGNZjKpKSOgnvji7W5drkQzrI25DiBXiLxSbPARTe5lWkFGfqjAdUBPah
/yrZJll4b7LjxHtTf3eM1+IYsypNaZ+lmg5x23yTP4KhJLdBXnVX7/Ut+kU3GDB/1u4ar3Utv/Xj
U/FsnQNX3HSvaNkz74S37JkXCa1kFK6/iTHAohUnC2/esgWiSz3drvzI09zBkZ3SC+54Td7fw+pr
cYxWU9rHdVwaxVkQgHJhPirZUZvu1c626mcFA/+Jc9s2LU771gkzTp0KvTFqKuSJwZ3cZ45S7WOV
N6i3fDQjBPSsX2RDyECiUHB9VWM9nBSjFqNzU/8SpVfKS3OtLALwIAjbdOSdABTLLKIvrLIHiEd0
1ow/Y/sgFH4cdOT2Rq1cdkT9GJcCqSjiRGsJIS+i/1HLrVEFi8z5XnFU90kmDedB9b2qgbfFpQTG
nCAtWQgBhQQpfCrHDBRMD1J2FCe/1P6Yslee1XA/vpd2/4R+WRsV3NsLXEmeXMr/5i5Qj8plGTij
Z/U9BNv1S/qhefM++zU44ZEomylx1W1Mt/RZwVwbR/iKI8a+Ar4S8MXAYWRbENSiUDqlrvDoycmA
586mftR5iO2sFiLIQCYeQmTgyavAsbw+wWYe4kYvw/IcTgIA5O9M5EQ5W8jeXlYEc3uLLjDaMIeI
AsNFwm8s56V6kX/mu+gU47Wk7dKAzJ/ZXf4wnEWO9fyW5v9HOKBbsZNYI5tj6OuhLs0pgfCzsqev
kR2d9EPmChhEiSPC8w3snWOlLffl4j6k5VjRcZFWzpkztoc8mEkWc7Lk7LtsEYLoFyg8S60YMwTX
QpLemoEbIJYwviZ6e5/T3B5nUKUMHDlf+nVpoVhBi37+P9Kuq7ltpMv+IlQhh1ckZomgqGC9oCxL
QiMDjYxfvwfy7n5kE0vUzNpVrrE95YvO3feecNGasquB3y/H/CyBuWgFu/w52Qnb4gFKcEvDxB5y
bCim49QRiHcR9L4zt/MPxSZ5DFbBnpwiM1k4vedG6LLzmB2rNGJsvCoCaTDUkf3PUt1E8Wphxk9b
903HQbgINeAJV8kmRQSVk2IfJhHnbis7hJjtR/FqPEfr5Fk7KpGZLg0UW9BA7yHdCd1EpCKRupOZ
gaK4FhbTpeQsPYqJ2Z0qT3/EXXMnfYePS5vSzOy7isWMVD1yEGjkkvIc70LQkPx16Tav+cJ8mP4R
pgOvgjCjREASNDQNQcgmOUpr/lEEne7+IM22A7rHMOjBuxVlr+vJHfptDPOcsjzD/Oy39EA+JGqK
r/7v+1F+5I2ZluCQR4EZ0FJ1qvZdhxGVOAFUPS/PyRux+t1p5br9zsRd8cE3Xy1vHZnNQsNm+g4R
IQKL3W6q5jLbQ2p0cRPwVXlOT0Fpio/1CtNuf79ZM6sImX0FbxlMNg0ql9etCjIuLnOOo2deOESJ
YfKpFQRLbN+5IMjZgsUJ7AaEZ5mjH+ITqdAWpDqHwiYCNiwmKx0wgvstuT3/8GCa8vcoB05eV8xM
UxKDlkWZARmiFSg5JiqUvCEx7/z/ojBN4RtgNHMeUWTyxMHjL+8XiV23vTU1BHBq+KEDXs1KmCk5
nIwqHyEaYTvKv3nOcMG+V1UkpI7FYA5QGGxzywi2nAQiDIwQFqbEbEfCiwMTDgQYOBNcTwkhVmMF
dqjVuW9rw0y1MrUaOiyix+fDTFaCCqrnWFbXYRTS+MMQAFwDSVJeMaFEC7nQrLXEygRAUnzj4/d2
fG8qG3IKiwaW7IUMU1EFl2Pa2EFrAWzxOvjIpQD2+UBnFAM8nPhXXwVKXnypoqVZOTeYl4HYzgSA
DVqdWnWuM9SnZZDqi6OydEzd1EXZ5kxfcXG+cwoI3iQHBEKBx+uHWx36j+Arqyxk79bAKKEqGNrF
ag3ycu9S2xPNLTEbU7Gn/HuAVPtTg9/+84UyCZZO4tlQh2BL1WTMlTQVivpcaSE5TQqt9jiSJdOv
m6LJT8uhkYxDRJvMJ5lZpI3DSHSdq1FO0LfCLj3ZLvQqXGEHBDWYyttkre5Q9RVty9gsHNY/8K/r
EwGT6CI2s3c2ZTvpKCB2bnKvB5SjrcKmG3XbPlYucsJuvvmdu6n9AudiN3GePu938E0lhW36dHe5
GPSkLSShCYLmDACmq6+KR/DiTH5VbPzERJbdVVb9WgMrFmWMk7jvH7LtUt37BiXAfgK7jLq073gJ
PRDoQN1/aK99tfW1N0hJaq+RDD80PPMqNy4hZLbKuHGV1gZk9Pjsc5BKmCDum9hUtXwfxpydV5FF
c7D67NTAn46nJljl/ZcytGYnWk2+Nnj3fgfO3IqRjADyfRKRB8RNYcYPhpcqCRugRwJQNop9FTgq
t4Nv8mt2MPZLh/ncdoeTD4VLJLymved6tIpG4GnJ8c2Zb363cmwKXWjfb8/cnjaxFdUftU1gQq8j
hFEoa30UN2dSRcm2r/NsQzOdWnxjGCYA8OVCvJvk/TT6SG5LwH5NQm8s4K4aYi3h4EaF54tiHqIn
5bB+AqDt+36zfqoN7DK7DMNOMi3RMihiN+dhBbLWVnlS/gg71z0Itnqka3+/Ut7NlWmeWvO0MZzo
t8NtPI83ybvXAPHxBMU383uh6dLtu+C66dNoX6w9nlajYjT4JhXqU/ou0gAsO/HENVDHQD0RuUQv
fUZdqziPitu8ZbEJPTPgsTW7XA9QC66c+lmKdsJ3LWwq8cOwRVgF7v3BJksZsJtaJztKzNlA06rO
6ippzmK8q9qDVFhrdEjgZpZhW53Z7fC7wcQL2okcurLEk+0tmq/94BnujSEzN8W+5aEPnjfnLl0N
8Qqw9Jz/AGIroJax5gyvUrZG6qXdY1mMptTtkmIT8h+FmliJZqJikqaWxL2NoLEdNGobqj0YpxZo
99iR8WCWt53oph1IV9/Fhk5UIVPgVjR+zGOn1y0DRljNAykeev8YVWZXVJY/qLBmhPe42X7F6aqB
V5Ezqq60Cf9ABWanB0A0m0HvLxyKP/lsph9ApEfpAGLkSLWxgMnKqKApqjbV+e398QOwGc6sN6WZ
HTnzIwTfPTSnAjTy+7B0MwMnsqefuYX/xh/CdtF8eNg6W97c/k7WzxLI6hGO9ifiEMCuBiSt//7s
oHOANXB/Gc7kX0QNhzlyS7iWSiKr3tlQmqa9NuBaqG0Snv8Tqs1Bfo1+a9xaNdyM1meuWfNAtUbU
vR96mhw3nQb18wnwbeBGysxgKQ8TH4m7+twpcK2qxvJdjow3PgoORjguGUnMnQqaBAQl6ivYTQEA
uV7aUkTDrFEn4K6U7FJ4SCuVXfCyrSE9rb5F0iMU5apyKT05d5m4CsuskFIqeSpOeGHj8cUwi6Nc
mslTvA2eQfMDeE1yBEs0uQ1vC8i0cZtql63K9ZIC7E05AJvFj+X0JEgNO1FW1qfTwkLmWuA2RX47
yTS7YhTY9fPwBO51LwGl4OCN+CgvCZtP2yU7wqAUwLcVICIFdaDrPk+HKJUpj6sMpxxyeP5VkKC6
P4fmW3YRgulfjpRIS/V+fS6FVYGhhE18K5JVG7gxty2svMANuPuAR1n3cj/yTOIAfXoRmclPqEUk
GilB4/COcekGDg9YzF+t+ecPQA4YTsGiOKcC28DPJVD8TZH0Z0AvgjPXDlEOsrEhBAjZg7xtn4oM
20qwJdhWAIgX30DO6lelOywKKN2mAa8bzbyTO82ngc6huyuHAq9BLNUSgBuM9wpg8BL0nIGZyN3M
i20D6BdxoXp6g4Fmms0+C4zUD9pcQnhuV+y5B+3BOPWv2oN26FfNh3Ekh6XM3f8xysjiAnMNpggL
RaaB2KpBj5Xj92b6Ep+KJ+KOa8PK/xA0npgwx+J+SeenyuEDM7X9hyWRltkNGrXp//0CZqh5CbCC
VMZQF5KjJZa/qpCJX8f8LoVenQiLM750+O7z/uy+qeD+7WmQkvGOBmVFZ25nOsf7mVThJiT86Tcq
NEcCU37nHVlyw2ATWz5/FIa9jvflk5ycIZXO2SLI0gvjPe0Pt/vHfz6CuY51FQyFiIrO15Omc4iA
vbqD17rVqsXr/fbO7lQGXErxXICB0g0aNugNMS8U8CvGLzE/8LS27geYRummKRcBmK3QAPtaizS+
Pvd77k1ZK3gL7cZndaHDZk85eMH8bzuY7VAYaaZJnVCf42/pD/cWfxnP+l5+Kh+zfKFB8/PyIhSz
/8GlpxhDCaEgsCu+j1gKh4RYsAJod/y+PxidWf+634csfRyAm4loi19UGYlNhU04avwopGWK5Q8H
SvoL4KVf6VZRtp3dv8SRWe20c/oKqj4IGguBp9nOjt5FYNagQ654DtcKA1QQvMPpXl0Zb8auPAh4
FXynbnhcskCa23amLBYOTdyLMCmZcYwy0FAzEY++ujzgXU1UulKiZyo/03Jc19DIR3GpNKGNX3KD
2fNrWbZoJk0unE2+palvZXG2zjM3r5aGfaYrrr6MGfamo5LgD3h3wKZELHcKKCjtkYi/stiWxwef
c8tf9WHcJtHH/TGYTparIRBAnAMSGcWA6VHKMpGpTrq6wXXKAyHNANpftXAInprhWPrUETrfGoYl
8PhNbVsHsBKSDNMIQKAIOSF808VzEJbrMqrnReUR7jEYPN/g7F5+zGrAduh2eCWqJan7vHGlzkQe
LBpWfPN1v9W3iTB8ArABoL5NfhtAfF1/Ql7ohIRGXXmNBt6xydXWwL8nYu2QnHcFhbNUDc+th3DY
JOVGI3aZHkXuexwGcLfKR2OV0c+AMyXdariFAbnZ0aYvAw3JgGgGDiG2MD0qdUNBHK08CEnYrbwv
ue+6OnfDG0Rf1hKOy/s9cXMWTOFUmYe8PGxS8WK57og6TzmYHHaVB6ccSyY7eNRbanW8H+T2OslE
Ea+j5IqeJoPaV16Xfms1JFlrzTba0q54JJH4Uxy7kbjO/NQqm3U2PvdhuLC+5gf8op3T+ruYc3xD
FCUA/9lrSisi2UrjaicqM/hMD5tqzG0htOS4MKEKmca/fvXlXo7f6/q5VirHJ5Dk38paBfGoIwho
QpCt7/fP7CAgHztZGSqozTELIhczPlSjsfJGoBCaYN37lZW0m38eBPmuSZUXduiQHbjugUbXw8n8
uvJanfuoqpCu40n3G2X1JW2H20QnhluVUKaHmBSgsT+psIvOrqSG1E0h1F4Lb0s19J2gP4whoMry
SoRnKOQkJvqRtM5Su5JObXOS+q3SrMNjuYt8UKjSeg+RFCK6BFyC99CKnA6E2NR/bMtN3q5yzewE
C6IbZbkE2pidJ9PVbEKBCrcuQ3kfq/poaLUXc8Iu7hSH61pzIMMpBMNFzuHwoh+56tvHQJEKV1Pt
A+9wswqPXQh4cZqYceKKbw3eJ3VhJzJvc5jV9wfy9oqA7oXsjK6B6YNizE8O66J75WGIyhS2xl7Z
2UQAFC7P9qCR+04Lj+Mn7RM4zsG+H3PmmLgKyeyXtRAFikoRklhtemgAOeL6kzR4LR4q2e9ukTQ4
TUbmWJpwsqg1Gai2ymy5K8QGiaRT0HjNd12DHa+axin1T8Ox66mJe+o6VBZYaTNrEPIJ0O4Cp2Ti
YjLvgV4CVDVTut5DQme006IDaSQQY6viNbIQarplMI2bdnek0cE9BtWAuX/zuUGJMIy9B9iVXYiw
FZkkqKDXGbzfH7XZNl0Emv7+YqIIrRjQouZ7r61XWlJACXvbDOLCCXJzx8cF4rI1zJ1KryqcsRVa
08WvQfRR+C/3G3GbOGcCMHNv8AU1jAIEUART0NZQ9CODC24EKp+qXY4P7Uu7cN+/HSAIGUw7GC+i
OI7GXfebLDZJrPmk9/I8zFdEKeJdDcdyWx8HqEI24pJz0u2ZjwoHWDRI2IEADKnt63ijr0RAZdDe
C0JtXT8mcmD6fuXA/NgeY0z4IFqigd8OGjAMgGeICIv0HUvCbmVpEFCP671EN5A5DcH5jjNtKcrt
ywJSCD8PCw0PDEx4piOHRGmIHiroyLbUNjRJdRdQBkiw8kVsNzQt1jD4iNcJxduiGrLvVm8GJ4Q/
pBmkfeDwJA5M8ExaFyi9wNHjPllJAV3KM0/de70eJ083XEcnvCgUC5kZHLZKaJQSGTz4cpqGEVo8
gIdCp8OW3o0gfHx/Ps91/WU0ZrArw6gUccC9ty1zO6iUtVxlC+jRuQZBjUzHxR5+jBpr/jcgLdl0
cjx4EvBe/nOoYBodVOmFF0732yLePFswwJAYhYYEJAnB6md2zTjxQ0VOm8EjRe6S5J2nrg50fVRb
/SM9agE4Dvor0Tu7BH6bDO9hdEqDVWTsIHVQgIDc/lF+ZaFm6pMoR/9x/+tutz8IcfwU1KHGiHQ8
M/s6TUuNoewGr4yDfagADWKU8KUmWbJwIs8N6eRnOtlso57I9oKaN5rYcfXgjXr9EMh0Labk+X5b
ZkOARIluRkkBga63CI2Tm0ru0BYiwGm9yQQFjeHHhYbMXC3QZYDD4lCa2LAsOmzIVaGkqjJAczEb
TR/7wirQhNqmSl5bpNGHVyWs2nXGEWqlw1A5KrDQ25rSyoLYrGjfb/TcAOJ9psHYGd2L4vN1o5Ok
ywsaCYOnVNqjgomTNOkj9I1W98PMbPd4+eqCCjkuFLdZVFeSaJgbKj94YUdOGWQx4jFzKP09LMmN
za1LVQJ6A5KTqKOz9/xRqVSxlOLRq9roi8aGneEXE6UiG9Ka57Kulsozt9c2vOkvAjIroK7FQNK7
AAGbetXBQ0Eo/sjZOeGB3TZF/Y/UOve7cnYCqag+QVQF0Hts+tdDNkaSnqbAKnlptBUayRahDq8m
kDSrzQDP6kD+HBrZHcbgUYNGYpUtaQ/OrRMwEg38ROYI9+Tr+F0klFJO6egBRjlaVAqKFSdKS3Lx
NzR/2FxPbhEo7+EChxcVsxwHSri0DDUkL7R4LRR2O0B10RRr209VM3qStBWYy5DhWhWcsSqa0pZG
cQdpnwrV2TB+hxtelJZbWktPC/1/e3HGh4Gco04Z12klX7c/FauaZgo+rOceVSBZRMkinCOWj8Kz
VLih8t4t5XjnFik6ApgioLNBf2LelaKManksSyNWTwBNWMkFrGKTJUsvkLlFOtFyVbx4YLLDFr1E
MTN6WBqPXt+3CRjmESQs9JKaKoGCUkc+7/fjzI0Ml2+IOSFDhYnMujXXpIiNvg54T8hrfpWH8bOe
cIrFBxLA7RkMx1MqaE4r90vslZkVi8CGDkQmeO3QT74ePyCedXmoCAI/iVt67lZiZ43Ztv4Wml/3
mzgzbleRmHtIyqeSUERoopFmm1KB7ge0JcmgHe+HmWsQih2TEtpEqmQ3BDlNRqPO8sHTD4mFNVK+
nHLFkoiVL4nHz43ZZSTmtBgyqN/4OSLR2DXULyAJLcp7MUjcvH6uWveftwssP0x6YM9vpdUCUvBd
ZNDB0/jE0UgALJZgS7o96KnJ86esQIHUP9+POddCPEomNCZ0cW6oUyIdg85IRbQQpATZG8DrhnRc
BoVKt40W8HpLsaab38XbMQl03U8MnL28xT/kgPJDq0Lc5QtR5jZSsAUAp54kkSehoOswcp1rqV7K
gzcYwCA2+WPeZbbSR64fqRt4l0ecQwFC6Y5K2K2ysX7hkHHwPw31gVesEOl5b9A/m/HP/Y6e2Wyu
vopZhT0ndBwX4hrUB6A96+1GjKCOA4GwOFLM+6Fm+/miA5hl6OtYhHyDVEogyolZZaj6iMEnanKm
gZkbdRjiJeXcmWsISq7wBABHHpsMe98ZsiCOkjHEjl3znh+sCp93DLJpkw9Fde63bm6TmZQWRWza
2LtZ0JsvjHFLpXz0gK9r1p2vDy4n4ykYSWO5uR9qpqwABC3aJAA+O22fzIzNBxX75liMXpw8UfEl
jb8S7U/9qEd2OD7U9CXhXrNiV6c2YJWQslvyypprKi4eACuCJAtcBnMO8jpXdfAAQq/KfbxKs+qP
Ho7wW6niJVfauS0VyVWcDtNzFYWb6zUjQrvPGAScuB3sI0/SUz48SrtRDKFy4AZkaYLOtusiGjNB
aT8WAZero6eUqD22wAnroVM2wcKb9RZ5N2UjcLCDVYEXJUgc162qB1zQA5kbPbm1UzgSI91eeIbx
K4NNXVoB61U4kbJuOWp10SetbB/ZkfgIB9ko3pYwPRUjE25sSWGJ44PSn8NCN+NOO6jZwqNkbsEi
+wpQGoRxQQJhxtnvS7nXFX/0ANqGhw+Vjk0Ug2QQU8EySNjaVcpTK9frf5ElAs0AGRvkRRXwI5lh
L4eqqDSI53naW0xNWaxsPQBKfJOWvZ2+3l9MM4OOWxZK3rhLAo7O0gdjkJ0GPP54j0BJ0BFIKphF
nYcObZJifT/UTzaCSb+gzAWZdjyKkHRj1f6jyOg6VesET9eCs5rwqZ37uDknvSBa40B5yJeDi9xT
Dmz+UYVEpTIKbkP5dB1gIzvBfjHbx2pIzbFRY6iwK5qrtW3nSmEYmDQxmkMkwmtYTwS6L+JcdzLa
FAmShz5c29u+cZBtlhxgIdJjMvDk1JNAN/mkze0ElK+FXWrmZPmpt+t4GoGiLDOzvGjqMiJNJnl5
s09rekiHo16hZKDrC9N0bju8jMTuRykJ83JsE8lLNRf4BWBIR9yEqEOyfC2ED1oCebA2tGJi5nLg
Ru+Dv2sy2Cb23K/7Ayxj4TLjiw9R8SbkDRBub6wGUPujhoEP4YXMrmQk2JcAcbe4LSyLyxDTdL64
rNRcOvZGFkterOzU/EGj4BjgLtE14krr9331oAEJiKRqMuxrdbBESBRFjgTUT3T6N23FcwgnOg49
llYlxFVc1WopeQrP7SWutbQ4XHriTU/o2/78TwxmCkW04YW6LiRvsDLJTtRVauUJDMHpNqZO6dvJ
2/+rTexEElswrJIUbQqReleAzAIK+36EW3wNsEFgpWBJQLMHbDSmSVJPi1HPONmr+k2vflfyaw3r
nK/Gd9M/pehw7v14t7sbwoE1hvLLtOvwzE5a1eJICVT6PMxMN8we+3TNJ9VCkNtpL6GMpEmyii0S
hVfmOQLrgkqNIeXpdQTs9SGrIcuNqtLCMp965noyQH8Am+dUS8IvKpNv4aoUrjOcqni1q5bQkR/3
nMWFHlXenoVoCR85029gVoIGAhI2sp0acxVI4jao4jBQPLVM9yWgY5ydSe0CU3kGLABWKpJHKEsA
OX2TJaO9xneSVqFJfkHdSqjpSYlgUkH5Id5nPQkdVR51t4w7Yd0VGvTeGo08aFKdr0oxyNedEkcL
Y3l7Y8Yn/SSUcOjjSJzuBBf7Cx0jyBO1heJVjq69cbxZyn86wM241f2JOU2869EExQ4zQ4UgMfT0
bqSkYHoDTfJK8EZiK7xk5n/U3lWGJZbD7TjCgBxPZdzKwVlENvm6OWTSQBpSVcALsoTzNw+RPpFK
hoN8Gl043W90plFgQqxpXcMnBeubuS4ZOEJ5pVIETxhfiy7Dm86mpN/AL8wZP7jGjWPe7iqn1UKr
Kc9tcdIFFxzGWh8BwlplLcztIV+ZQE8H7qX5JuQ+Q+FhKB0KI0pic+SlXLj6/AiEsIMA4QnoxE84
CRCQrnunVKEIH6Kq5XXQ2Kp9M6W7jstdDl+kp3+K8k22NBquBNqv21qwSmQ3MwAPIbRuQYTWFEdw
VR5J99mHX1WAVrm0eaTlqxghIxB+5lyxUoeHcl8CblJI4S4uDqhDWiQ3fkPX6v58ut0dAK+S0e/Y
XFE4YPcgoe06CvFE0RO4rZbmZjfkJoiOOiVuPr70nFkMC4fFLc8O442LIw8MBSYYTuXr3uu7IBMi
/I2Xngrul14QK03sTAGEanw2Rv4DKZmiPWXdPsarjAfwio90s30QTtmLUo0WKfoN6RxeiSy/1Tb5
YEWRHTRLSMCftNP1IENFCXLEE8MMUsjsStPLPG67gcheR33DEbU4dUtfwIgOZeXlcsGbRc75wKXJ
renrubrmgA0H6bVrv+8P0UzGHF9ioPygoMoBiCzzbI1plaoBF8qeJvSmQhyN+1WD7l3pkSlAsDh5
QBftysgtNOd+5NvJcR14OsAuNjW+jjWpktEFsVFAwnLIQa9J8Wa2UmPLxceKLLzwZluKhBmS0lD9
xgKbtqWLgL7OCYBbUdUj+5ycm6GD1viK8yIkO2EAldWZqXRmZUguXywgLmbSTFCgxsYKb4mJPs3i
rmMp9bmgbVRPghFVmEqmIb93PuAy2H14ElphAlVLlxaOVJnBH60yc+oUydrwi/UgH8JoEwSJY+j9
wnfdnivTZ6FOAZkWHfRfZghEHaZ4kdypHqeIa6naFAEUuEfBznLF9f853FZQJAHOF+D9wz4O4Kbr
/m+JIHeSMmheA75tuaeQZZ3yltHgRtHTAKTxI+0Oubwh0bDThKVr6+3ZBt9rbAzI0WD8bxLBTZeh
GGO0mldLTgdVTdV/aqN91Dwl7WdSnrSXHurcWR+txol09gqM2NAvcPWnc41Z9FefwFzJeJC+aR92
mqcWlsC5YvwClCvStAe93kWQJL+/vm5P2esGMwtb0oUx47hR8/DQVuFICXcorRiAWtHzpdTAzJ0J
sSB+gB+TPBtLN+uyeiR1KmteT8DgLF4IinzqThiBGpfzeoM8SASIh2Yn/iFujvfbOTuwF7GZXoWN
UAQxXEnzDG0VFsfcPwXJvlvYPH5WKDN2wJBIWCaQTAaNnNk8AJZQsiqRopPM8ZghZeLLoR1ofgvR
hayKSlwTBJSs61ICeiSsIQ98KCuhfw2LoCjNCLRrf93zVfi7hDfOK2cYMLBBOSd7iNIe0hFtPsAW
ycD/HNgZn4AB0oYk89d1HPG6VYzJqMOXA6hhuw067Qs86LCwIA6cp1bYC/RZV7r0TSYD9zsfp7wD
VsGorSIpxe1A6UZN3UKdBNcdWS6QkBRCoA8tLpOnf7TmEquL6+R3PVawQYK8CLRRJR+OTAkF5Ekl
cf/a8Y3f2VmotuCESkJqZZEEXlBel1pmxbA2fou0vsHbT8m5Ywr1MEiSoRSrWEPoD/qxp3glfEER
XcIk6HrkSoA1Hz5o2lWZ2ae+kj2M2Otem6pJoFkPgsg+FpKktArqpzaEzjqoGTZ60kOPq+b2Iy8F
8KlCLq+yVfRNbHfK2H2oKqlSq0pblHkaUcyNFTcqcvA7NQrsOHyj5KUb5jLkPIc0b6XnASaM+8EH
Fm6hqjCz8nRcemAlNOlrIqd0vdHhBKqImEbhCYLBxwjpyiD+zWn95/15P23OzIxEvQL/PkxvVCB3
madXqqRQVQqM6MQpyivIWw96F6oLe8jM2kLZDMAaFUR1LO3p7y+PTEloA7nnkOVKI6slu7Tb6kZv
0/Z8vy2zcRAJPlXQlgC18joOB/IXVF6T+FRHSLUFxNXDnewD+h4uDA2zBQMChvV74drHbBZJoiYD
YLUwlde+U7G19KS1xhethy4vkr6AQVj/qGH/HW+yOpnOPZw81w0bqh6JWFGD23L8DAUXnHRbHajh
Rvfux2Gm3N84OFyQwQaUBCKJ13GCsPIDfYCfJid/E063QUsya5Fz/kUUsE2hfI5iJuyjmShy3NVt
ncFwsoIUZPMVRJobjF/3gzCXkr9NuQgyNfVizg1lWpbNWMR7LG9rKL/5HB5pxxHKoh2174diltBN
KGZ6cwBR9FWP9qA8aOv7BgYk9wMwd9ybAMywZEhXNHyUx3u1k14Fwpup2jg9lTeAw1qElze63zth
tGh8yqynm7jMevL73OiDDA0LKv+z1mJTCfvPEYIZ2DqXpPDZ7OffYJO9CnBFkLtm5zjlodka6AjW
1o5MPL63ePWYpa7ePmbBbx2vSn08aBoxC/UQ8G8BKNk5jLj75B+WwG4+hNkRlcIQO7nDhxQhoEbi
s6jGZjGu7g/p7JyZNHZVTQFQ7QdzejE9jbjIu6DF9BSCwNZSYpJEXZg1s6N3EYIZvQFeNCrXYtYE
FXkAHM7WaOUSTf5MYVd4vzWz+8ZFqGkCX7TGL3O5a6fWhNU3XyAjQL4WH3rzMZAjBAYSSAwWTK8U
stDxXR3vKZ9ZOvdFdZgyLKnzLwVhxj4x6rRosN72+uhxMGzm20M7aAu9Nbs1AXT1Py1hTo8OkEMZ
rP94L6bgCsPagTsLOXwIoPCVB7/+zcj8aLwCcQGHtOuREfl2CGBDiF4T8E6kz4Umm3QpDzHba3j5
wY8SAGQkF6+DgILctWRyENYqf0ojde1a73PfrYE/WpjUS6Gmv7+YaV2eCIKfo+/87CVrUrsrvSFe
KhbPLk7ouAOgivsKzByvgwyTGoQvdfG+otpzN+pfXOUvzAG2sPV3lzF+5GEFkKZ+2EcXDUk1osop
5HT2SH03UMdD8khOdxnSTEHduGFaH2ssU7GNDlwRW2XrqFkQOlVI7FgK9p3qLySsZzv24nuYMRSF
uPWJ2k9thhtOB3WWryJ+uT8ZZ3akyTANKSvA9ZHOY84xmrVoZ4N5kjUNnjF6tFLFIrdJog1mxy/R
89nn5NTFV+GYDbAQoaEc9BhG8GAgVoLtovsQRv5Z57vXjMJ2I9nE2oarJIgTpE5WZHa4JPExc1HE
MxZwNxCd4LXMKqJxvS+r2dDiqhNRk69gLMQ1wHONDhHjY9R7pP/n58pVQGYYY5Xwg0HHeF8DGmT2
JSxhZT/TF6LM7GBXUZgFUuFBKGcymjXk33gIFiCbrjo1MIvYuT9j2Gzb3zG86EBm/8I9o4nqHGM4
NCeiekXY2Y10gKiEcoyxVuTc9OmhhlVZs5T4+D9Co7yGav4EZpSudwGZT3Q+BtR1H6pPMU7noHCR
duPjVSyEjq4MlpIj5zKcelV8wA1w4c00sx7RxaDtiMiGGPCdv46OFBI/ZBA53Y9tasc1Ht5QA0pO
97t35mKJAoymoLinwXGAlfvXiwSiOHoT7cNvIH6p58u7BM6NybhHLhm3zK/74X4ygRePzb+j+Z94
MtOossoDysM0e09SF1UUso/XBHk8u+keeRqbCUHh/r0Sz0OWwL7SCeQvWn0KyqOfWJliB51Z9I7w
yK0EYeFBt/hlzMEP4z+hjhX0hApMhWhKv/wVjrJwTfbGU3EOkApY6Z5AHA5yqaUFFhpy3Dx/nNi+
a+ir/DI297tq5giCBDEmPmyheAgSMd/Ta1GNLOOAF6b83avvub4wFLMrWMYPmD6BicECkbmoweQj
fLSXe2FHupewNUViB8q3bogLSS9Whf3vqKPgqMHcAklCVty0EAOhFkO8lgXBjLnXLrUF+UWsIeIF
UKSUnkVJAMlU2yOjCPUON+sfieKWtLE5XP9V9b1fSPXNfxBet9AeQoEHok/XayvEh5LewAc1/NZo
odhmxw/gaLiB+N5kpyTZlZphtrqdFatQfhbtonkf5TVJIqAZl2BwswM9+RdiJOCixhpLamCHjUM4
RvvJuVVRfhnhwqE7u8YvAjCn4AhJBoDOMZP86gXUl1VXom6pb5XyD5X1X730AhHdf7N3XYScPuni
biNEmAdFi5BZ8iyH2yBCLjOR7PsrhIVb/J1Wkxc57MUgwsDmUrFn5kKU6ohSRLmToOrsxMhzuSJP
cNYade3CpRUCunwf26HM+atWCNuFg3C2c1FTB+kG9Y8b4EKqdmVHCIcNtPgtvWIWOXi3ZnwMisRo
6Zp3v8mztwmsI6SOVXjwsjjUlpf8IIXF6n6QlUfsVnaPbG/VrZU228bHnodJ9f2As5PzIiCzUHw+
J1TqkQ9q60Mw4gEBI+f7EWY7EHqcE1BC1aG4fj1V4rAQlFgPY8CMYgg4/04bS6is7EONHT8rLCQl
/1VABQwpJNNUrPTrgFEBoR1gaqK9phDs4/I+6kdHjhInSP+LtOvajWPHtl9UQOXwWqGTumVJtmxZ
LwXZR2JFVo5ffxd15o67KaIJeTADnAcD2k0WuUnuvQKcmq3QVKPElIlh843af9cqnkcA6mCgJo85
aXrA5TKS5MeknwrocECoAbbmdjjoRbwth9nzYfe1hkoBAJTlQTzFWdqHxSOpZL2KbhUaUMxA+ELV
4IOxp0G9Ps0H/I7SZ7Jggf7j+ufk8a/vAz0PwH7A2dYnhjJpM5gmkMExwvKFRNNWeyp3zib53av+
9lsVZGu0HK1t8gD+BMSso/w22wNE0H2RKdUKE8T5b+HujqA0dEWW4LcwM+qtVqmRZryN1rQp2/t2
eNbiY1JIkq3w0ngek527Z+Of11GhsYYJPi2FXz+d1jZc1oim4YT3HNICfPg+ScX9z5Tb7OmNWhJA
Kpchp9jrzVktULPIHT9p3nT75/WPyiurfYjAbdKqVQw7ZxMJ0vpm3g9hnwfa0Ug36SHdQd1318V+
KlfYEWUf4Ff+MzCA3S4H1i/q0LpdjkLc6GcmfdGnaL5Rh/Enrcb93DO3BDJ/J/SRQNNzVSGyZ0sS
rvhzMtKPwVDEeKhf/gQTzbesRBnjaPf1az7S2ncWbVNkVaD085fCKbYEQrhovStk1xH9oFN9J5l8
dtPj78xM6wQMHUwFqJ2XP2HJirkmHWr/ipZ8B2kLTjXIjasSlLa+01sQW3QgLmgbDJmymc2/yZfn
4bnVVYwqJsDFEYAeUmDGddBY8CX4R0vMQDUCtQ0N55PArn+X29mIueWmZZnVzDU7VIcX0KoBpM5x
iss099lf+TCvSMjvsAWou3CZKqV9pS5aDLT9Wvi9OgIfHrXTk0Ge1epYWs3GMFtJjUWYkYDcgJcc
VFlwrWUr/iw75LmXW0mnIiMBnNEZT/0M+cfsKS3jcKVrgKdsPEFFeJwk1SbRTgKjxITqhwt9AD6u
k4x6szgOSsG57bszbrWy5yrLpfxsmkz0B35SrEfFbZRx0pYuV5CEau9kKNAfSr8Pc+PP5O36dmCr
/Voc7l1UJnqfKATFeWrOYdHHaWAUEP2z9AHHCk5YvCfySXJlEF27zsemX361fq1b1a1RQ13zjdt8
n/9xq+ch1JmW8CiTUBN9KVwP0CQFDx9lI24eSVsaYOS1SLXVmxI3vm19Tk3lfXPh3YP/MRV7NH0v
B+PNoCA4K8ro69esOykzrAB6GUaHByr9G8QDf8hF0gRhkksamUoJ8QoUL/q013cpCFPhklZ9CFq6
EnSKoe2WiUDvmKZeYIzFEDoTMIit1Vjgc7f1czHmwHO5YUXiOEicid2Wljaaq9YN4k4pA68ghmSP
iK5GuBThTohfzQR7LicmH4wkS1UFV6N+DvJu77q+Pco64cIgIDWj8YM9gr7+ZRDFswAcyJviCDXs
usRT99ns767vENEKwoGFPQiDRfDHuR2SDrHpgsFTHMEU8bXxjVYyALVoP+AVj0wCZjqWKHcizV1X
m4mKQaBWFCh4e5RQ9e7sE9L1oKNXNknSpnDSzuJxqwlOat7soiR0JPp9W5qbsZoCaW1aNCjc/LF0
0ZYBXpbbeIk1WlR3OnA1ddtfcqQUbY0sdY48qIEMVQaBE5lPkuhLnYfkvpQ1Kl0FA+LiWJMX1KlD
1f2sDuf7RjwPwS1qTy2svo2n4jg04LxB+0oPUjWZbrymIVuKlx38F/p1W6tOdVDSGsUXA8ulTArt
vuk9VWY/JRsx954s1kIZHAsjTvDay12gb2QIBtGpDq0yyG0ALQw8IneqW+4EYmbVF8e+usfxE4da
doIM4xG091iiryRalrgSwt8BQgVQW+OeF70NanE51sXRGm90gJMHUIuVx+ubWXSsOnCfRe8AQo8f
XLzzxGrbWGPfr/KCkU6AgO0HzQule0w4bzh0mDcqmhV89htao15GCiQTtkiwzuvWVJ8z6zmh1iFO
IBe1OFEipYAKr9c4JoCmxL0BLk5svZzdh6AhpSi15hRHvQO0arLuKzoBxWoeKuPbNK6RsfwonTxw
MvRJkymMPUiSX59g0X0CsH7gXfB8An6ZS8g4hkbQe2M27gQ4Q2xD+JDQLOhn97A4NFK6TzIv2ZZk
mlxQlIInAFgLXDZbzamq9LlER1ZZAbu/caC7YX5Z1jywi2dIW3x6fExIhMno49uCBHk5wzEdmmQq
8F0T/ajnP+j8u32pq9tV1toTzCNsvqD5Cdoroxxwo8pp7qANbAMySQG5ApPR+rJ03aM1rD4UW1+u
D0pUTmESN9D0fIdC8ybXuZe6zsiidU6p++sI7ZK6g9BN3mZQosm9b4VXjoepcPqgAn8xUBMTjttF
+0mmy/u3xPaEOA1IUrjmcKNuaq1VtaEsj0rbBGP9ex1CF7fRQaZkL9idNgSw0KthIkLoCl1+xR6u
4nSe6/LYmihyTj1w9ftmb3gBsLGm+Upz2XVe+Dn/BOTfvVPV0SbRWMAmTKsIHfb1h9ofNJm1mqgU
b2PVIMVpwOthKVyODHsdXtAxZrDLdmB36nARj82wTwJX94sHglLDj3U7v9mpbwU7WAXLegGCBHsR
nzsg6ywt5xSuVUf4AvmG+lWp01DzoO2arZJMI7hgoMCJSzdaICCGvc/EWa4ziDY5dAQmtYojRc02
eaaDKmAnm6nydhRamKhZ67KNwg5U7rlk4xAEfQlXNVBEuAQL+13QgOO+PDralN3OnfpTi22AJ7w4
8fypqOrArUEaiQvXuh3IWm91d6aPc04TIJGnNYLdFB7f13ev4NyEKRIYA4yXhP4i98nNKaa6G+fl
kZKxhLpQMQRpgoTkjLoMziNaxrikvic/QDl4lFWbQ3grybzi6KyvdrscRhV64HjMbUdFBkwR4ddw
hkCxARQYXAp4PYpaM1JtTGl51Np2uh0TJ45i0EWBPUxIZOlaCoFT0LZTIAKCRZuA+cApEc3TUEfF
1HaRNtERUAh1uplXOm/UrqkkEy+cDcaw9AA+Z366l3utN2ipLktbovtaVdu8qo2tRRNvk1d2AT66
md6ZcUz317+2aIMB6MmAfWD7fyh5dH1qrD3QmMfVGW6JY9wty1MLC1dfhRju9VCC2yWzEoEVsvHO
1uPufloByDo4BOWxbg+WfV9Usi0sGIsDMU3GRHuXr2P/fraFQf1w+5XgE9fWw5g+KLE/aaDOmbvr
4xB8p3d+KsTrWFOeR0L2KUEhRVvwnRKcp+5tAc6eBZrbosM4aP59PZhg0iARjFsdc9EE4ZvbjRot
PWInGnYj/ZL1p5LKBI1EAQzkO6abgl4rj0CbOwoT1Qyj6aBXHuWGBoJW1zvb68MQfRqQlJlWGN68
6LJcfprchir+GCPKM5B0XgmxUb8ww+sxRN/lPAb3+W1ap6SZ2UiAFmIS21FJgw44gE/aHLNrBWNc
/3cw3EZdsIwhoo9AA1oGxrwG2vyIAqZku8iGw11e1G5cyrhCFGXYzvWhhYmHu1+rIK0+xw/7MBzu
9hLrdqNMJgJNy3ZVA+Otfp6W0JbtTuFCA5QFLHXNRlmC/fvZ7gTnEUL01C2PnolOfYtHYoQumkwo
WLTQmN6+AZ0noPZ4kn8Hnk2Fdn11VLv4xYvv4sSBJZm7g2aLZEkLzknAclBNxTMBjKF3hu/ZeHqj
TY1mNfF96sa5ac2u853ELHepSYzo+soWDAoIBIRgqH/Upbh3edO6c0IVrzy6ShEuzWNdvhldBtFa
yWtE9OBDs1eHsTFMvZgp4uU3skpaO3mtl0dWd3xQzO+D/atdj9RS/Um5cYPVCKb+TuklO1dUeAdH
3EDyBpEYY+SyXDLH7HZhlEe16mHGBwu58cGj080EPQ17Jqe41gJXPTmwovz8zALfDfA60h+o8Prl
gMngxWhhYVGyF25vGj6pfs6zr+qPfxEH/rUWBIAhQcS/v2qltedGwxckDSwHZ7/qDkN7ojI8nmhN
vnOxQUJBjuKPJtIBml0PKT0W+lsznbz5WZPpiotDAOMAUw0UI3jtx2HFfVV1SnqclWfqPCfAhU3F
/fXZEqQKF14hOPCYPgGOpsuvkpSzm2Q2BOcxDAttxK78m89xFoDL4FWtzq0NZ4Zj652A8F7X3G/a
k7QbItq3rIOFPQUQCpRHLsdRE60Gha6mx0Y7AbNrOCFeaLEsEYmioIYAkTUDuIEP7nhUXcbW1jJ6
1Mab2k19M/81kqe0err+UYRhUOZFDR5VZWDFLgejLDrcUoeBHoEe3pZRB3Jeo/eB1NiB1/Nm5xHk
8f8b6D1ZnCXWxcnzVqlGrLDBg/xmHyHgpsjTe1wau/GGvXvSCVZ81jfQyNLNSuyj23mHdYYyyavq
ffv0sAHneb8eA8eEi9jlsCEDVS99gs4Zpc/m+DO2HxT7LrU+f5hcROEOe1IPU6WBHHcsvOngRVa+
+GstE+oVpVnm7W1qOBmxKnnKIphleuqY6F4BcVHBYG7aYi4bVQ3iAl5MsAC1fd2QeZcLEgaTCHdZ
5gMq6l274+xzZmWtNZkOMHKqbhPGklXutF5ycAnWJgjuoILimmWjacYSylkMtGsdhw4LKF7mEo4T
CZaq2uQgXMWQ77i+Htgy557sF6HYcM9CeS3g6Y2LUIt6srPxJi16XGb2qHmBavuadHRHtOh6SLbE
roVkoz8LGRtU7eYe2H93fmxA27+BrYDfWWuoLbXk0ikbHbfak3ZVdZBY0Se2ovj70lR3mX1Dh+fW
vmvyn7FXS2ZTVCqEICd4FswdCkYc3AGMTRG3CwQcj2sHjQbdb5XEX+omWk0jXJLEN1OYUge6gwdD
2bifbxFcBOfuVVCUKTW9xrfU6dukw/jBuLelLiNsBPzXOx8htzadPrES12UjRP0sC+0XRQscGC6q
PsROPdVfFJ8W28aS+T2yv3stLrdQ8Ugmy0QxOA0ic2M9hMRuJPPHstK1ENzCXPo1JmoMvESXBNMW
AEQ76MJuL2vwy0bCLUpYnAAnRrT8OB02MnEM8d8GsxovYJgY8A0GMCi7KvYwS6jR6kfZ4SE6y7DC
/vvneT+kqrNHLWad9mK/PJrb8rU8eEHxFQiWL210qJRgibx9D5Pg6xlDMiqPu3jAmburJxOVRKVv
u9uOwOcj1hRnfz2K8Dw5Hx23eUuvK2C3gdEBJ+734ewXfhWYfhHJvA9EaYnhd5mPH2pxPPFZoWqv
kdxCZfSEho9ykyiAAIRo/6P6Ipk6WSjuJEabxoB0I0JNeuUb3hSQxA21FmVn/anr9/nwQKFvdH0i
ZTHZv58leEVd4G3QIGaFXnY7bQBq89ts0y0wKvNuBvXVU/bXIwoXyJ8J/fBQ0BMFSdnEKLVt3m9B
1L3+90XlVsCgcdHAQwRWfPyDB04dXUxjsHMcI/COD/VNflAi51e17fzfRuP3D/A93KTh9aiiq8Z5
UG4eXTopw+ggaBuS6EFmAyo6hiHvA6Ex6BfY4EFffiU9xctZMT2ADfWfGnxGVXVnl494/BSZBCMi
us6cR+LWYOwkmpZkwLo4TVils/+rQW41y8312RKuurPxcLOFB9aIoyFmB9McTFMdzNbN2t2Q/FGn
GnhbDGchK2p9XHdMgxH3e7zv8Ba1uJFRnaSuYgH90gHwsNG0CdJYqmwZCC4VLApqsyocRj76ottL
0cxGURRoj8HUq1A22Rg0hrXVR83vyO9lAAt2Tm/G77El2Vcfvxwio4z+XkwFhJ2bU9yv7cGlwN6M
mudv4CcQGFkoswSXBHmHd52lC7urU9yngWww9dMEhVU8XTvjMTYluB4BB/ZiMHzzr5hTtVh1AHuK
Rt1V5Ckbajwu8ygHrLTtf+jNo4aqiTcfYVhZbkfqAP+gQctKqSX0L+GqQUUPPXkVXKsPPDilNWz4
OBVHu7w10Hy01sfrW0ESgCe+GaXX1k1RAcfhNH5MnzMZ71NwVGIumTgIg3iytvhl8shdYyhbB3Op
J+Yu76xN3d1R9TTSu2wZfIjxFLPqk0WmzffxhoawDHeOsjuT/uL222J57AYyI2wR4QnW/qNDuSct
o151Qyl2UTiLMLJgkBG2/bhbxwxtpHycWbDE8R3lDo9pyUH5McFjOKz5AqIanpTvTlFnKz+LLT1Z
E0TIExs36MUfwIOsKpm3pCwMG+hZGBTQAPNkYUpArJhgQkdPizX81WAYctWFnQpKkJdRshb86CFe
0UMqIQU33YNOqRBJbV9AsoYXJ5YcVPhQrwNXlgtSoO1pqvA4KG/N0gfpwevwbLzNhq2pP1udEZAY
nktLDn0SAqi6ZF8JU8h5eG4mIX+opXGJjeUuAd7ot6X9VYfvKmq5SqH55RgqEEEsh2c3s6Jeb3ZO
BYU4BXwTKD5tr+/xj8c3cyVFxR4VLEjT8f53ble5cWliB5rbpv1N0hZ08tcMzHL5pDMw4uW76DIU
t+tmUlhK1mDUWUu3cbNJyO2S5ptqWoIyDSuYd2hTQH9fH59o952Pj8swdWz347KUBSvMOuZjNcrO
bvYHPo4KIlHA00Ec4wOaplUrVV2BDlRVfEEnatIHQh6JubO386OiSHaHKHMZMLCCyRJoZ6A/Xy7c
YlVrai6IlpIx2Wg11DfiRVkQuMv39uAU/jiAoA8HpvD6PEoC89gapzWo5RIELlm/Y0emsNB+z9bW
yr8mQIFeDyb8aH9GyadMt9XrzM4RDKKtbnmKF8nfF10VzmaRh5NnBYCkXcnuI5XrW+YjsQhUoqmv
UcllUpxomJERK/Uxa4XL7+VAvcZR4Zp0XFBFnPq3kvS3dXLqflfKQYefvbHVjThSIWg3GgdbhtUV
fjRY5EDHAZVwVI0uozPUXjkMyNgGuKxkj2KK9gAr4KCZXq9/MGEWOQvEDXPMFLPOLSA+2/l1NAP7
mNGoG/wCFPT/LRCXQ7JymYe1x4iynwkck/wlTEFCkTzTRAcdwBgom6KRCUFmtjzPDjq9cbLaqDGa
uXwGjT3tTjR5uz4O4QpE05JB6nEA8TINbpXMNeyEcOOPFL8MtEB2xRF+kbMA3BhGgGXyWUeAeq+F
8PQMYK0puX++02M+pL6zGNxRrahOMVcGYlQH2380/fwAoPbhzovq3Stk/oPYh5Zu1Ab/ULxug8AN
noxNE72ZO0XyS4Qf7OyHcOtcXbMiMxb8EMPaZ/2tOm3U5uv1D/b+Rrk2WG6JQ/qqzboKMdojbIO7
m+Ymf0l+G2/d7M8RFGs3Y2C1fv2gfHV3TThI5Ah4X2+sRRyeZ0PkFj7Tvyy1FeGHyNlg3QerXx4g
SlBCP/jG9BXfCaoNEHPEz77XUeun2BhtqH1JN9qWvqzf9V/lLy3S9jr+5frMCJMMIDhMBgAQBl4L
YChzIxsUA8n6xQgtQB6P2s6GeuHufwvDTYCdqUQnDcLkxaFMTsb01kIqhu6M5h+gav8mA5yNiTtm
17l115gBy62Z+NAhhyBpMBmS9oxw1cIvCV6N0AeHlsllmjFjr1DcAUGc5BG0Pd9WvnetzCtNAF7A
wjmLwq1brQRtO9OBVnfwbdIhHOKdYR4n6+foPKP12vRuAFm8HLBVCKxe/2TCJAdlS1g9AGANqYHL
ARowMk3hSojLijbMW7Iapr+4rRZqZdtQv3ENGQBYwPnFYNGCx2v4/bzlsp7pkh5m8C7e5uYaDg2Y
RH4R5kNoGaepHnzcPoMWl33rPido3uRAUZiSlSPcDWe/gMuJGkTSoDWLX6AGk/WjhYlyRrfFAeAN
J5NdBsXz+2e03ALy7GTCSyJGSlqhUZK8zvlXJYYGSPb9+ncUXXEh9KExUR+GB+F3g2MB29dn5dF6
Spp95YSd84Omy51FvuiwiNcbmUmIgJAPNXaciqxMBe8H3lpj1i3oJBUJACheax66CXq7vdFnUQpz
IciJ5SX0oex1gyd+uh+WKolA3lN2Xt8NX6a8NgLmGHGY+lj5VnnxC3XKAe1yVKwtODkFFLxSn0LY
IRrLAfwiOriHPGlNYJRm7+RqqXcDGCvZX59E0ceC6wPkigBqhlsaR9UqYBXSAUJaHBW326AaC1On
NOjVPGrdzyuZYPbgU/XO8cErV7/cd/DUnnIbaq9HC4eT3kaENr6ibq6PR1i7YchIxvKBjD8vgsFI
gXGXILHMv4dncOurLRqUM26Y0JTtJKlSOHl/YvG6UlWfmWmuY1ehME+bg1UdLG2vWrLSnuiFCl0h
3MnwngNpnVvoqrnaDmG4+pXocbBOCwlrd/xp0jUNvGp6yfKh2GhtEZhmCUHKcYkkc8oyIn/JOPsB
H8ZZjz14IUCZ1yHKOOC/fNMD78f4i4y+MoXj31R0IG0E71g4mwEnwCUrHe6PFYHj+rEsdkCgLhvL
k41IOKXAUEOPBbRatMUu12Jq2nXXTApyVBtC0W2FCeCmME+Jce/+yKk//rw+g6JrL4Ns/3847rTL
5iIFnhspEU36f9riUYvHLdHryC6zsO8llzK2HD58Lax8dN5smGzxIgcznKBaD/YVkIGBUexG+V10
823m7i03+wKU6o8ZVgJ/MTxmJ4L1ySDDXBJZYqcZu2Qsj3nZh6S5sQfQy0ABQfcvySUnGfv4H0YH
wBGoRpDn+KD63g65vmg5MPBV024apY7UyjtUtezMFn6xszDcAnFWVKXKbGBhwBCqku0InRMgi0I9
Xg8pXN0lL0hhG4Qhlhhp0GEtq8sVqSYxtD4dsIT06vvc7zIIWLa03ZmwG7XUoKXVFs2rpHnqO1MS
WnQ3OI/Mb7ciQQvVrsrjSELovIew27PIvO075YAPE3jT/fXVIvqC0GPT0R3GhQiOQ5cj1Qol0xsT
1Amtu6d2GtD0BGM6yTIRfb/zINx02jMsL5wYy6Rwdkml+VlWhdMQePl2KGWYPuGAcHzCvA/MVUD7
uAHZbWUOiQXEr12awagtNFgVyF/C8UQ2LGEouG0xjidGwMu/OWunOcM4YVkao32TaesSVqq71wHY
l+xptsD5fQYaA2Mg4iWARu3loCpjsdeljoHydWtY583hkHxXIUGW19HnlwMWPcaCtYCsxS2HmhbJ
AGZTeVzyQwVBXTjR/81QziJwa6EfaO8uBoDSSXeq8mhsgzLeU1n1XrSNzsfBPt1ZeSbL1RHSkBhH
am2UFQYI44Nq+s2jG9PIHcZv12dN+HnOxsT+/SxaAkX4wWGAdjwF52hNDRAlByeYayfZmA4eVNfD
CQaHdQDDXg3kXjhucOHsbLJgS4MzpUtmf1kPk/0LIpd6f6DNbZlLEoRgbCj6A7/5rw8OL8LkVUNV
TwNLSM1u6Y7ggyd2HIzu5xceOjk4/YGvfM9Gl1OYg/5AKFBlRxVsaMsNmuFgKbINK8hDF0G4iUNz
YbYMxgbIaTS0wTKeILVNG0iuSLK4KBD6bDBxZvJ9yA6XozEWa128HPsVncOEmJEyP9tK4Q/2M9DG
ktUg+kAA2QLwjeYeANPcUtf1pVSyWAEJRdvGeZRVBwg8rjLbP1kUbuqc2sq1bkWUUjtYFLJCvt7c
Z7LLpgD8Av4olCuB9EedCA/0y4kblAZaKW1Oj6WOpq7xzXVRsRpMnPpOdfQ682h0bwoAZyp62cR0
33LV3CbbGC2NRLsxqKwJIKqMQEsGeAuICzHRBe6Z1NOlpyYIjOhHRcmc+K4LGKnSnrSK+Am5M4vA
8MJhfCIehX2p9np9o7/LyXB5H+GBywUOGIalFpcsTaVfZtIB0E3zFD7gh2naN8pNmyho+Y33OHU2
pFtQn+mCdh7UwKKPk9rAPeA02xBVuLGU19jZDPl2Gm4pML0TjHSMV4qihqLfpPq27GFfLjnrBRI5
kHNgYAMwI1Vgirkpa0tVGZK1A3QffkYpeic22RWeGYDgkwTOP6Xl12SJFG0NHGX08atG1a/S23w6
aXPmd7DlwXP1y9TJXrxsrj7MpW6gnw9aNqSiuKWlzvaINy9A2opekWjGJXlbm00vaRsLdr6rol4P
KrvBiB7s38+OAjKbbeLVKQBpxUGFsLHxgveS59zJWuACfjlw/iicsXcM09/mAg1a3JlWC7UF72sy
Hcbkt0N/UgjjVEYWFGrYTuvN3JEv3kvWvsI3Ds7XXwe99XH2OWq+AzVd8t0FCYI1QkBJBngItC7u
90xYCg6g5EyPPw/6YngbVn27Zs7DVMvSuCgUFB6ZFS3YY5iEyzke43SNG+ZlUKZ56CZ73cr8as4C
j8pQE+JIeNiAsINP+kG0ylxT16wB+3/qve3U3Nb20yIDPom6BlDs/BOEu9yhhavQaWgA89ddOIB5
gVL8UlwaWMS6hStSt80sVBOWceMa/dck7sIEvlfGuCGoB+NzAgmmHPvPA+ngPcpYrWhtMdoK9zkz
xbVh+gtA4No+afEmnQ52/XOW0dcEe/IiCrcnqVpbPTiCoARs651kQbJfyO13GF0CSwM6HgpNPEXe
0sZu7WNAbPvuACJoebC8m9a9ebueotnpykeBegWo5zgj0G7nPt4CeSX09iFAhz6gu9Y+sFx+/PAX
MXAcemjuuEBac5dyuwXSH341qJHr36z1WBKwgGV0AtFKZ+zS/4/BnTSLWpRx0yIGirsATJpBlm+w
16F+6YXXRyP65lhWuL0C0QVcFbeykCjG2k4ABk2rWzOF/jiRSe8K7sfueQRuVcUe8PtliQjLulNn
AKq8DVSgQBsAMcKyJMMRThxo2XC6AKkVPJrLZARvbEzcCJhQ+mCl0WKimHpIJJdj0VKGygD+Pqt2
Q+D3MgZQPa2+xIihPTnuL5gxDo8NAeNTcmsVzttZGK606VA8PZ2BIe2eFaA9YQEJNXj1m+o8dLJb
gqAshjsCjI8Y7gaYT265VTol7gpbXghpd18cs/vqEfW2sNF/cTP7m6aoW3D3QWApZ8l+FXyui8Dc
bVmBMkiR1sg4OpnDztRR3+98SLX6ptpKEpBojLjG6syDAFBuvlJM4DBIlBH6pivujKu296Z/6i/M
XfDRULugsPXN9Y0loExA++JPQP7V0WY5GogGCHd6bxzbYV53Q66BKBHD7im30PLovAZ8gzUpD6R1
Fz+tK7i7wRdtl46qFbi9Ax9BxaNltsE//V5JauwgUD7vJb+TbQkuZ178Tn7LQHXVcOHMd3RL45h4
j0mT3mWw+TXim9TzOzRtspKEw7z4rnV/Pbbo87Ocg5UMNNYHX4gclMRcT3BrsvAE7LXFH7Vfroq+
qq1IkrbOsvKHUeKiyRTUkRc8bjfFlDZOreOWYnTQFm4iN+v92XJDqKTCS/bGKG8ITOjQDAw6l26z
xNecDW1+03TXx16o1lvPDqoZdWOoky+9n3n1kzHItrzogcPMjf7zKz/IcvZLR4q4GkBEKaOx+4lS
mb8sX0Zj2ChQxwUC/EcyrU+03XfjrTHkd9c/hyDjAMz+bhkK4QG8zS8Tm77WSpPkuF8VTDLs3o5p
oMD7dVx8Ehsh8Kz/Yzxu5RX1lCvrhG/Sp0eQi3xjMvfE29d96Y/o+il/FQ4wPEijo3n//to9ewyk
SuLOuYPJhTapr7iPitH5tjP5Ctw+FP3bQDrJYfQOLP+w6N4VTxgvHwf65YTWyGLUWuAqY01o9445
uIiwZ0+M/tAqdlhDZ8+gu4U+tlm7KyZ1k8ZO4ML6u1zifaw9lOuxNgyoIWdf+mpTeRtiuN+vf3LR
DjRQT8INAN0JmGpd/kLXbgjs2cGf0ccRwAwFjH7d6Te1vkT2aiwSnp0oB2Pq2fTjjg3wyWW0pHYG
vYJPwjGvqsgsDHh4YbODTGaQu6az/K7TX1dq766PUXApZN8cyGSm1IjvcBm17ylkmAANhmLSN8Wh
/jrvnPXpegzhPIKvy4hdAMXzlZJKbUDEb3DxdLKXvrcZlYFplKYyawZRHLwAoAXHACJACV6OJS5J
+696rJ4dam/x4S0b0GFjE1kdi/0hfumeB+LypaJ3BiU2bqBdMmzKhnyb3XtYl4xmv53bODI6sr0+
g4JbFcSsgJoCSZ0h77m1AVRLNfbvsN/4cSbmiZondQxq1zmUukznThgL8qtohUNhCapll7NYqdNI
eg08DDc1Ie4+DVEFndLau+3zdAfLLplQsaiDxaoP/w3ILcE27oultAGkTst/VmVTJOajpv6CVUNY
DcFM7tfMDGNsc8gQ/8Ws2ug9Mh0KuJdwjxVaeGMHq2MQymlY+KYRLElYyt4QIsysh2cXqjgg20Go
lPt20GC2uswExrN1PLIbFYaH75o1dNbBRF/JVbbUjosbmjfkxrabOcrc8T7RiPc1bXTrpEEUQZJ6
RXveUkHMgvAGRK75SmHnjInXFBNA8h3IFd6b297PRHalFH5W9OlYFQv/AdPtch01vWOPg6EBOmRO
txOcCKvZCa2xPMBKGf/tt3rqhZ1iHqzhPu/XzfVvK552yOgw4gWyKc8mpatBnXly8EIgBSzfYn0M
myUtIrVO8GqcmjFA6usDM6dxmA2zC7LTTIPexot1HGrlqK7wFL7+m4TzDvAaiks2it/8c1It56pI
LQYgg4l1njn+ujzng0zeWrR/8WVdDUqDzOWP27+uR7uhmpjaaNeEK1AfkZrVnh+nQ7ZthvK2K++v
D0sUENUtrCOm34qT/PJDezZUiscRRLwus0/l9FNTwXk+mWt7sNNcciFnP57PvOexuEW1enY8r4xh
1SXMEVaPlYgspiM5FIVrF4aQeIPg4Y/nMjtpzm5DlekWE/GwZzOvqTdQqsmiJHHjDcTgYOG6TPPO
UoclMmaNRnaxeppPadweF7e0t9cnV3TUMC4UjAPQbsL3vPwlRtUu9ggC9tFcawjwjkAaEihib0aS
z0FhJD28C7xvU9qPkiQhOkxxDYTyFUiwDl4hl4EpaRIzizHTo/HWolLvmaduyEL3L8DOKHx5CIOi
hP3BAqLW8242YwwQWCFcclwz36FB0IT9QmQveeGQUGKzgTFUIQ/J5ftlxCHQ1TjZLAO43rY/5QY8
f/M3vPsl2Ue001ElBQaJ+VIh619Onlmb8dQxpkLZPoCd76ew99LL5S/yCRybDEj+YmWgyHwZBVxy
KMSOaK5WuKWf8Fx47I3E2a0eiSXlFtHM4Y6IIrb+jsXjtrheJR6xXHRWM5bOG9+pbufit5V8HviO
8u2fMNzuXlY6poULbUe0bvX0jUyW78na7cKhsPI/uj5wGOApR0D45/07cNFr75O4DqG358BQLilf
rm9c4RL4E4d/L6JLR1uX4vhLu5Y5WCdw/ahzSXYQpUM82dG/ZfrnFi9Ph8RU5zhIkA41AxpJZRhj
sV0fh3i+/oRg/36WCqdFoUpPgb6s4y2N3dDU78AgVP8CPY6HwZ8w3Fp2cf9r9RYjKQCx0B4Hb9/G
r9dHIpssLpXObTtUBFSyo5a4vtI0AVEdSdIUf/Q/o+D2fQxIimI2TBNbcyDi2CahC5YZBOP/JsF4
uNzgyLXBdeTNPQA794gTI9Bg5htDfzFyEGPct+sTJvr0uJlD2AxSjqBbsQk9+/SVnVCST8BCYTt6
znNnKT54PuGc9ZJlzKaFP9WZ3Bgevx4g0ny6TO16iVcPyoA2bobFfTq+gFhfwWIkUX60M4m0+dNX
FgDAAYUCYg7//wBEaHLAO5wJmzOfwe1Y7la381UCEL+e76f252enEYw1sF3etSqBGODWXT43UBqh
AAp0FA6Xb0t1rKdnApGs62E+3hSg5YxSBRMW1vC1uOSpFPq66i0KVPo2jbC4ozrSgkKyhz5+KQTB
dR78B5jXmDzsW62c0vNaQEUmCHvYauiq5aYdaxxwC/SO7AAnCOyVl931oQnuY0ynGhKO0GN1UDbm
9pVlTMtUJv9H2nUtOY7k2i9iBL15zSQpUaaMpDLdL4zqri567/n197D2xraU0ipjd2IiZh5qQiCQ
ABIJc4AcPDBr42ilKV/K4McEXW1UAPZNoiZkjAqazNNO9P9rmwZtJB5h1RAtxrUvrSBKRWSBUpRo
cLl6pQJ86GHEzCjPBq6N7ZIM42fVImpVs1weo0h8x5nbItmvSwfddO/LcnGkl7Z2SYdxtLpWSfmM
6eudOWROUqHvdtgPSkvH6TSIvP2g1/5wIbasOYTCIHZgIi6pmuNYGEJEXPljmj5KTQv4g919hhi3
bmIeB2USOA0AtuBaZ3EjxjHIJb+Mk4PY/vLzl7l++Ue/z8JG9NjIgo7GIjmgN/qXJQrE0jvOPAA7
6MPywHaCltpUYFYlSw4JMfd1T0P8g5XArj5Q0QO6ibYAXPPmQtmRhyuqjMfwKy0VFAGcYb2vO/3x
n1QPO692/tvM8YCMGlwRYtQg0IVeb9Q0OYwYFsFK75m0UeeOFrpO7p8V457+nxBeStgpvGBHMHEq
4NDUFrsMkkOcUpmaMZEHUmdE3eXo7+DQYmEProgx4utDtDbOWBN2KM3H7GN4EAKCF3dq2VgpsIFB
7fPVROyO4wtvy/Ivi6wsI3WSB6FKDp1aompcrcsM8z9J53v3RclcJ9/coTPIkoFJDOtipwH8CpXv
0jfM59SXn2aka/1SI52ib6b2uc1+RBJvJcEtO5ZxJ6tIISg66seMn42j3E+7wHpWhqOExS9A/7zP
0U0CYAR+AsOdaEm6JCCLfaPLQW89N9ZONR9noA3eJ3BLZEglLvtkkFPU2MGyTsMkd234/nPRytTH
jvQZhcsmczs8N8cXtRJ5Az6ML/8+I3SuodsaIz7L/XTJEYBnZ0WuQgHr20k2ER1o6130Wg+vWPzs
ZR0ZMbnbHa3CNadXMSIFwEF8y9WqksYFx0teq+Xi5VEkx/lhouPb15zHikWfFFU5Cs+Y9KBKPToZ
dpFaMadGwmb1wDEyEtiasGwO1pFZXI7gjEwqVEbl53Fw2P6aDvG7pm/mlTY6hRf9Vn3alLC4+2d6
7VG+x0VU9JtgYaTIdpkb6pSroZZGB71V7QS+pJpX+VP6FUaSG+RuxEPqv+GU8ZrHExhZy6WFnk0X
G4I4jnkSR4dC0QBsn61U683CU9vWJNpJ6WY2wj1WeHHYvEUWm6eQ6gKg2wLUyYQfsaEUhd5hoUKD
wqutm3PmZlZvOL5SD4c4q3LPsABpbZVD6CVRJb1YSc4LTa51yMA3YPoOGWM0QrEVMKHPMPTRzNGh
jCaM8QoGzKctBK/U/IoT1F1bDlorUfQCmhvq3XgKXOqR0U9DL4lxfjCOQUMAOBkfGk5ccq05lySY
u0jpND/N+4WEREx0wXbEQBUvN5/nOd2mwRqzC85/q6vIaihIWGJQFJuQ2IdGH0SZCTSv/FDLthmQ
2cJY6C6wljJKr6oo53KU5haH5/QY9wOgf0lJNNBTTTsTZxKWjqw5c7LB3WCmJ/lwn70bF+4Ffywk
mp+Wc5REoAdwVbP90GuiddtwRndEuc4K2qPXP/JaDEUrtUrDZwykZryhE7ZqDQe0JFpk3FE6MDVM
a9HhMweUNanYJ4afH5D1BjZAPT30wocf7KXulBXbrvzdlL+w+sL8GqXnFqtmypZ0w4+kwsoFgNGh
tAsUkWwz19z51RsajQ/D4cNDYvxRZD6sq1Enwg2BD8tsIdjp5i77IX0o2NxJxF/BsQHY5ErbD17j
yruZ5z5uaMLSpLKYLgSEDqJLqcRtKlWGHhcHCWjeLWbV4f6xzwJBQ7Kr0r3BMS3mrfSvQ/hGDEK2
AG1ZjGnlXRfrtSLkh1DNT8lBNhEIZS8BN73Gtil9E8KcB/YgYyvDssHpkq+mqdspltPiMLQfqjoQ
y98ONiwrc358VY71Ffn71Dw12s6ICqyrAorGfZW/VjcZrhC9AIDHX/qnWczrqVPESG9E9VA55a54
SD31WX+WN7EXbLAn5Nn6GR6Gk7byXdWuqeXpHI/CPryBvnZJn9EqzRzHKsMQxCHXG9I3KElGJOht
7AvEf56MSMYm7EdryrGm1efQ/p4NOnupXtFmrqS6DPIRPlw9yDT3SjfZZKt2m68x4+iO23EdrQJP
d+N18Kh58rPyBOgtF8u4V+mK13B6fTkuUliq4UupGB0MjL4NlThj4TGkoEt7tfxQ5Q2eTYCm8zRh
pRSHVnOHkQcNxLY7fbMPWGHUaNGkj7wHc0VVelmOVVRpB+zj/Sox/GNn+2CH5RJPPike09V9Tbs+
aYQaiCQR4iDOWZ7rl6ouTqbedLKgH97Tx+CnmmOVOdEfyz0ea3Nsi5xA7spbLe0ZSB8BgAHdVKiP
X1JLkOVJgjSxDrLldL2XCttKpRNmEHh4ZtcmvFDCWkBMeiwBHGtBTV81yPum1qFf99v+LT9We/mH
7w47c508xqvGCXf5H5XX1HCTvzOqjN0kU4rMrQ+qU/jlPwvDFwrspF0ZYc1J51xfigx/jJVkXR00
YwNJlrXtF2/Y6KytK510h1rcAQ7Eml7l8GeoqVDXNXYiJkB9va85V68ePLaXwh2muDXsFmDf3H4p
xsakjP6h00i0VrYJDYLVg/5yn8oisAtnwFCRLxVGSv0yG+bBP2TEfaP3f/vavpkfZ56eZlcIojjh
x7uHSSPG42l48jtSEhlHxiG1/NQVHxgFQT5xWWLGjhxVaSyPwqD4B/FZRKPdb8vNj/4P0YPixxH1
36yn+YlD8uq2xJALJgswfrL0lQH05FJ0/iQGaqdJwVFYB9uot8etZTnjJnOP3Vr8Ve/Nh+JNs3nN
5reEiplmjESgiRXverb/QxsqbQ7VMDxiWzTeKw0dYqLUtFFI7VRuw7kpb2ghGlqQ/IbDxOzBt5mc
xWXYnmRVQx6Fx3zXrYyMDAppHn3sc+Sk6q6F+R37LYPN2BAP3MJLYepYAhrNQpLg2YCc82fRHyeh
JVgewrGq65cu8CtQn0ATx3LtwzFfEqoLH+2HTZgeMXNgrvQ/tUjCt/BNwG2wi9zwj/Y5cvAfrkTI
UGRMbJT9ALt5g/Qo/c4xHfI2A80T03yk50H9XzlHhhCjkOowVoEYgLUoICPRDkaDjSTr+1p/5S8Y
GkzkNsm9kUq4Yo79AuDGy1VxT4fx7yNy9VWs4OfDU/HQ0Ng2HhJ93b3bwEDAbj00S/OAya9zxAxH
jKPvfcUPmhkkB+fX8JLKFLWyZ8dsNz79fPYVjqO6iugZassZntmTJfYzQDJBrYL6pcR/ijsX0d68
t55UXjHzFi3UGRHnohKH0hUjTEnurEpqZJxVQTCsKiDJAvhuaq6FgaAl9b5iXGUB4Y0QC3y3KyG1
w6IJhaOSzAPKmkdTCOPHLh4aGwiJvC0811TgGlCUVy3QQqGWOSxhaIxgCnL1GLUpFc1HvzndZ+Na
v0EA7zxcIwjXgFhxeT6qNqVpLHTqEW21UovRJIFG5o/7NK5jQvWSCHMwWTarVTWM6vE9+YAeRIfQ
Td/yV/13/5G83ad1/dL5pgX4nmUMHUEhQysXZSzPlWb12Lpj8lP9mfcEb2pL+Z35T0niaUBqSZPt
kFEd6W7pWZYDUgNgzrM0ogOXcZfy1iJfe6mF+b8fxBzhgKVQ8ZRK6rF6zSanKGMSA2gulV1R8Ti8
L571IihYeEcL6tIFv/SILp75zNiUcu4waqGpx+1A3y0SrH+qzowtG6Ed0ZH+aE4fH18TOXZE4RjD
tcu/JLxY5hnhoNLzpA0V9Wi+oD3FtOOPwAs5nvj6IXPBHVDDL4mIwJsyjFkGkX15LL1fvpesrI3g
WSsgoLn3RXkdDjPEmGsTyX9kZhHuHvt6LSIn9GgclICsSLuJdjoJnvoH3bcFnhxvW8q/TxAD+Jc8
Ys2tNYsxBJm8KgC5UmnkSM/GXtgjl+rcZ3HRu/+sLJbI3J4WMOylGF7haFfPXv8qcHIrLK4Bqvrn
OoEH6CUrhjR2SetD7+XnrKKxbIdPU2Z3Mw2I4TSwyswGtu/veXKwtuk+a7fEiFsAO/SQ/0apnQXQ
LxVhQDk31I71DhCgW3/XOv4j9GTVbCfOBcej9R2/nul+bBVZpWu+ehRX4y62ye8njdZOseNtN2fH
3xeBnjP1/SFnhJowmlUhMuCqj/XJVVrSbsUf6lO+bWysqicKrV9CxwJYzhMGGTkCvXpuMLQZveyx
ImNSM0s91qETbP2nJzKvhJ/YAvcFUPhwmZy8T/CGQ7nglVHOCn2CWOwHoWJZvSs6/dpa1SSx7xO5
EQpdSpRR0azExtxqFNTjQGMvf6r2ARY62DUEqtD+Jdx0bw3Hid24DC74Ym4nDM7UuV9BMc1VQXaj
w7Hp5YMvbFpb0rYIfkR0wWLF4yLWMxVRk3ZUxljVjyFWHUjlW5DyrHo56CsKaCRe9q8BH4Dt+Y+s
NFuehsaxfBe/DDeOYcxCQyY3RQzuJHbIC5GvNEFTUF9BV8bS+4QmVYalOiq0LFKk4NQAKupUF8gR
1jBumodG7Jo1mhywnlY99FbIc8ZXDnKhjCAPs2UAJMAS50thhgrA5OdsDE5G4Zl44laIWQfuxrfl
1roU6EIFOWGAX+J9y8aRvh+EZRyDP60KXSUC7mVEAG5ixiu1mT3dSOx0JbW8QaBbUkU7HoqRAPNW
gWF6yZvS5mWrI/Y5ZVpGZ32PghnF+lECoDkp/q2kM8eeb8hyKchjnTsYVSx9+fuZYtaKEtaAogZw
40p0go2KBwDHlm/IEUGWiBl7zJ0uW4kvKWTCGFlRr4an0FM3427c6l6zU93Y4TaR3eTljBIjO1+p
sHVU1cJT7QprYY2Z3k21r9cJLR1/LT1HnrSJNzWvKeA6/EGrwTmDjEtMxDjqhhlkh034FK1Vmj9J
zz/ih8ozXd7Gr+ukC0OM0f087GZBQOPmKXk4YXerepwpZLmv1jwsfi5bjEesZDHwEx9sCWtzZbjB
xv/UHG0jOeI63PMQdK/cL8MWo4ZDZiphmoOt6OFRess/MPC55ujhtYO8PKblE840Xe9HC4arhKd4
V+7anb4J1uNaWfmPwnPlxRzoneuYAAyhTIbumu/9yqzWI+Nf6IleR6fCmV2ZznZqa9t+q9uJN1MF
8PkFlt4OpFu/cti8NjcVAIAAY9MXmFQ4sEs2uwK7HfxSjr+NIDhoKKOkX8ZK3cb0H1JizkwdJWB0
9KDU2r03E98tnTfFabYF5+68jgYwpXjOEnNy4VBE/rywpODp9PCzf/rtAhp5P7nhIfiBqhjvKuWJ
kLnZyimehbIFvQn+SqCG07mdjXSqxHkW3jBmMAbERuAUYQ4JU7qXZxWlmVphXDs+IaeJ6rotPZiP
khOS6qge7h/WdxPr5W12SYp5CBbRbKTouIlPlVPvUreiqf2zdzOCTffOuB5KMj3Jj+Zj5WlUXBve
dBh/f2IUiTeRyfsOfZH9mRXGGe7cqsV3DJvUk2AZ7Q6jtQURsUMzdwMnWEXe4HbviZe+xg/WSqEt
BfqLx1Wq68viQiA6cy2FZmUiysSHlHZrN+g0psKhffv9Iyb1vl5Fru/4Tsy7C6/dnIq9YUiBiYh9
lqn4S+6TTMZCnwGa1btobgDgBJYhzD41bfGx2rUfGxo/l/vqTeItBObRZSwoS3PAylmgG3yoG2kr
SygmixwVWzSI1bBz3hhlHsswMtG/vliNQGbyS7f9Y+byLorFfV1RwWArkogSprzYWocgR4CJaFWY
jIZxxKdJ+/QnXmTLwmUAih/HdEaEuWRLXyrrbgIRcaVu/JW4Gb4L8o0bobuiW/mrZlWvpc3sAI3d
LezCHda8lNH1g0HFJIGCvB8wzLDyjdGUyWoDJUqb9KTnExmVniQ8vOTlPFhJnlNgdCLt4hgbvev0
1JsJljU/ZID5AkK4kBClPygtF93jFj209QHtRDZEUWfLRdjpEHeNpianRnkeO9oK6LRzguEgKBjP
lhwN/Qd+JnpFJ69qzY0xuZyrnV1gdLnc6WFBysK97xNvqRJeEQteAab4dDbPUstZB1OUIWIfe5WR
Y53tLE2xGLGvP+5Tuk5FQKFQA18eZ0AjhHJd2v0wAztSH8rs1H01D9I2o7vAq35LL/Gehypy87JE
8yuAHky4GszzXZIqk7gFUn+VneZ0nmSsUA/KP+rQRQLtQqH4Y7QtFiKERjvvMMbcvE/yOOk0Dfxh
r0ttIaOTzYrx2GmE9Hej6V214ohiYZVVu/PvY0QR6fEUBFWbnZJiO+bTzvIxdDQD+gQLROX0s8Cd
oALUcwoqW3kJR3RhDM/3P+GWaVk6UBbQIQx8RLZNWBMjYcjmNDuVpraxxv4oNCqvuneDhoXoCy09
CioRV9sTyizrAuSCs5OJxYMrtBgFAOTvLY4G3zpsC9OhS/8QnBZmsy8PexmCVLU5y0+13dvYJI+I
1vR0W0WHurVBtXutc9o6ruticL1AmFOxaRutHQCTuqSYS5kqyFKenxpSIQcaOBZ9cj7K1dp44gWY
t2QIHB6AVaE7Chfm8vezUEEz+qps/QINYPSJl2O9LbmzH2f4sPzRyKe6zE9+0w2PllDL79oU189C
2XU0XE6WSAtuM5FHo4ROlo0UEhl9sQoddeQFVq2ZSSkaktOlFTy0gKt0X0uv6yXAo0HfBVI26NFC
iz7zha1vTAEAQPqTWNJlxjCso4FW83MV/Gljd0AvlHUYei+Wo6MQWqTqQntqTkEXAkt4Ffi2IjiW
giaHCkvOOEb83b1zacT4NmSyUCpHIyKKYJdHI85ilepCPZyEal0Fklv6vzpAwJUxtvIM1J8B69M4
iVaRzHAjIfL8Hk1bmKHPsNijoNn7aL23wg49K0Xq6poTZus0/OqAsWY+YsOQg/+7q/cxEP969JgD
yTAcqQ7cqaJ0BGS1RFT0yndBdRttX5WNLfq/c7FwwofoT9av6uSXHr9bA2nQDX//TK6vMEB1qTgN
zKphCoD1rXCibYwZ8+GUoRWB5HqvO2KXiq4aR1+NCmSPXjY/+05InPt0v297Rt5IiCqYO0BKCLk9
5q7G9k09wrJXdAKOb742eqPoYuFLkR+m4iBGT4pBIv/VGl8jAfFySEpLcspH5ZfuycIGMNbH2LBj
06TxwzjRMqCa9Bg2aOP01K1quppuS/spMmxMYRoTpgqjJxkohYAIK2sy7gt91Ue0Ul6sPzIPO+W7
o5dlDC3hsHHAIiEFxQSNudYMhl8Lw0lMQvT3Yoeu+mip60anBsCU531XYYloZBvPGtW3WnDUjX1V
j8SIV+ZDtsz28xpdlcVl3vsiRrXHWh2TKfSHUx9hwaI7VG5SPSUWbYKWYgXeatJ3WLOCykix0z09
/MD66ZDUwhN2MWTtu9DbmAv2zTWUcT+FzmzYcgY0H1yrtoS+ZX+dpFjmo9Op3QZ2Gz7dV5TrQAPd
9ZKMtCHwfgHuwNY8EmwTGmd5TE4asf3JmUa8XJ3jRLSnkPOWWdzPhZwYSsz7KZGNSAWGV3IC3rfm
jZok0XoGysoABHeO2V29LBZSQEfC9MmClczuN6x8s0+reU5OCQE2BxbXoUemngjvjXx13yxksGEX
2WXUp4AwdenUGrOLU7RfgwyA5ikipI7KZsu71b5fKKzg4DpwTAbqcAb7gpHTOFMKqSlOgZpmvzHt
lcSkFCM/WUmVXmi0mAyM8qStWq/mtAM0fKoCupoOyZQAn7oS0fgkAAq4pDkWtE809ydAVfuhMfR2
1gpGuIr0XKhcFUBriOZ8IQzJiLkdiSiKLx+rUrGgoBq63GmmT9j8XXYz9lKIYTLA19a+hbRUqA8f
qQUkd7eb81DBshih/xkVcSXQ0DKB+M3R2luSV5a14Jh1Qns5i3IgqnU+ZJaUnka39aoHxW5WoRuh
WBc/fKjrdMReRg7FqygUZ31OkTlrABf1cx8g9gfa224fKZtsoJEHNze7LRVs/8BtMb5BESQBjI/M
PhbMsQXkbqqx6As9UXhtPLTu0LhoMB6QAHSb3mnzV3XbfIaYZ0A0zGH1KpuFmxpQmxhpwAISIJYw
cYRUmv4kRVl2ahyDqJt9SHWvdaaTfZ/OcgUxan1BhpFoaoRT1naIqjuavfw4fvF6yq6TZQwfzB3Y
WGWYBiUI+Ctj25Ldg+LEhP73XY0MGeZGEo1+Lstm4cOpSAxnY5KHEK0Z9L64rgNphg5zz2jADW+s
DMeCdhgXLLluQFTPxOZTYxMT3pTbrYsBSAjAa8abcGl2Z4LpvhbNOlIWcvbgtJ78p7FJ/wr8wbfP
+4xdxUgLX2eEGHULxzmehjLKTu8VmbdYJ+hkLkfVrksTC40F2h59oEhcsQV3REoo9EwFaLiPEJu3
S3bHZ2529pbFnlORL++D2KwqDJaBCpIPEnGlNYY80WTy8lLSL86T9JbQ0EWALlA8dzDpzijDKJlJ
KkVBfhJC8l6MFCAIAVmv75/MjWsUOT5MuYgonQLVluGnqC2lUpUO7yni/1Qec68nYruiDa/0ccvh
nNNZ5Hr2busQAAtCDjrvs0+sPQlObUo2R5M3C35LaOd0GJUuUmVUrAh0/GeZNlR/RFnF4ajaVTQI
TTunwWizWoVdV+ptftr6GsFo1+eYc95SNy3znATj1wRsE+mtroG4Ug9FWCo4wk+FHjnt09cPXoaT
RZpnpyLOraJFEjiJPX3j1rtlUtEz6oOak2P4wkuh3roNzpliFFqSesmaGjCFgYSPJCL0i3Mwi+DZ
6+aMALt3IUXKUK91vN9bT7XjDefXb3rn859nolssrTeRXsPP65sFeNzRyUNN158TVUj1dt8seQrA
JkaNWg/6Oqzy00QRdmJNskArG0vQMC7DzQ5ybJNFSLNGse+Lvl7OBYGAK8ckcSNXsDnaxjFNNnUT
D/oo1DOUrbXHYw93VtPIDniHxNMBxjiLdJyGKYHgqq/YVb0/1tbDZKbmJMdpLW9lPLBe7x8Vjy0m
xhliQQvKCQTt6PAn223WPJY4ZmMxvqDwU9FXRBB4V6m0Vn9jpY93nwUeBcYNDGUldLMIwzT329kd
CZ7cPNvn3DPsZRZiM2GaaDj8ARAd1ap2NnioE86NeTMG+GuhGKK79GdTlwqygXVE0OSJ9ruKTJ+D
u1mbVPA+74uM4wwALHVJqg6wTq1WYDR2SGPreee8iCIZiPrWhCSnvEGXm4HuOWfMPd0BXVgShcW1
ubZmoku4/MjsdFNSnghvBTjnhJiLGvvJJT8ov52BRnrbpLU729q63qqY8aU0pRw5LnL6zz4bgzyX
cgwaUy1qZTGfhPxUtrGt27uX5JFnRPfvbEz2XpJp/Soe2gnyQ/JQ9RpPJGsOI/e9qMouiRUHcZSj
GrqHh2p7NJ/CLXWoafwvL7fz82G8QV427SAAA+QkfhHSuDOlIR4GPC963yMALO1SXH2uSPmkI4wa
KIqdJkUv8GNII6qS/iPH+9T46naAMHZ4D7rbdJe+SOSrMA7AONMkAPCbIITw3k5t7xuSRYTjrm87
or8UGPll2CstikWan6RjcRBou1FQro1X95WBxwYjPqnShloEEASi6p9IyLtr5emfEWBCKVEfI2RN
QCCbSUpyYv6OX+5T+A8e59+CYpsyrA4TM9MEEvvBtHU6PzhK7mzo9F83D3/HoH/pMI7UD3vEVQDK
Q45AfAXU7ONL6nBsk3PmLEgedM1UqxZaNVCLCBhyG51NuecQ+Q8h219GGM8Zl7021UYMF+Oaqwyd
0AJJVo0dP6Rrnnku3v7aaf4lxTjNdKgzJWvxNIx3287RsHiL9PTHvM/pmpcVu+04/5JiHKdUtf0Q
axFqe5v3iOhHDivXvT/M8TMWn1tNJNUdzkZqNgaRZFvSiPQgPKCCQ4AySBygtNqHQ/InogYWwSO6
4jiE24qOrY7AfUAbArDRL32drPVaGXZLSZHIdPQkYqzRcgQIMcq76xYNuDq2M0qMW8DAZ5eWGiqz
8p8qoDVSOiGx7O24L+maE2zfftqd0WI8hJHlaRb14GrCAExAh90HddL15utVQZQic3R/UYI7jLGo
BciNDUgHg1johUdaufdd0U1v+pcVlfEQZmUVPhxEfnr9OYfkkP0+3v/9m+4BqdAFdWFJwTPHUqFD
GCAQCH/t0baz9fQSZwSR1X0iy49cieiMCHMeZVnVpTQizjFXuEhXL5j++GcUFCb4rQUMI4UBQuzw
fSYqVKtdiWtOeHjzoP9yoTBHoZTd/0e9h9UzR2NvnvLZTzMRrjxF6OZsICD5dVhpG5moa8458ygo
l4ZetqWVYL4Vrgwddq1z9A//kAXGLfvodUOnDAikTz0dbIf7hL7tq86ExHhjwKQNU2hAVYG1c/hV
0KfBFnc15fDB0VW26JVaNfCmVFCZnt9/WR+IMD//kTGwLje0hFbqZBAIT/M6We0Kt17dp3Dz2joT
FGPT09RmhYYS0in1gheRRNx086Lpd+yZBSA1C2yGSpd3krp6rW1la4aLz4hsXmmQwwjrWg11mOOk
gllUDwFJTjnlvcxvHDaajjRNQesGQGfYOltW+XhQtEqBsAUv84JOLskDnkbdCo4uqCxsnmUaS0yV
W/hXgYKT4v6SiJd42HmCl8vr/XO/YeMXdJa/n9GRiiofxYUbvP+9RWATT3dvHAhWZaHVBV2CeKKw
vfSJquQhGu0KvMRdOUVT68hbH3s9zorpm3MSjLDmqQTgigAS/s/OGV4fS7d5KR3Rll5p8hkSjrXf
uP4uqDEis8pCmttSL07v/t4VK6oCRKNH9FP/uX80PDqMSdayObRps9BBp/lIlAfqP/AeXjwazC2L
O0TQ9B6Sm6i+8p+RabTRQY8Fdaf7vNy4B89lxmaaE2wiNJKFjl33pOi5yYQb3gULwfAARnsomurY
BSBWO0iSMENW0evgNMT0Io8oiBf55n8rkXVBihGZLwyAcJNBSsM8rIFHixvSjEIDQgfLtN54CZ+b
J/SXs+8b7sxAmxhL+uKFM2x5cAXa04fE/eJcL7e9zRkRJkyR1WDsuhFEEhJ728mZH5AneXm+rwNc
KkzEMmmtZYQiqFSOutonW8Cvv0hfL9MbhxBPZEzcMpZzgjaJb5F1H9JaPzr5z6/7vFz3XC3bJPR/
rVkEyCFbCi4GaagHQ12eyP4+eSi9aZM9+KuTb0f7aI9WiN2P8XXaFTb6IJz7tL9/m7lKL2gzQQ12
jJhYfg7aWUjTz9qO7KZ0ersOV5kTqOuu3hYVZvprbBG30RDejHavUNGZKGBDxh9FtsCFRFsMa6hf
2cZwqo3ipgUxa5Ltzb28SVQS/KkSUsck+1UrRJ1I/D7s8sAO/HUXZFTZp5lFpLX44ZsrATvB3syE
huMHeg+j+tTOqz534tTDDruet5fkxuULfAsNQ+8YXkDnDxOz93kOFPBawutXssstVuG8RLZ9X7w8
Eowt9Aaetoo1LDlxmbr67uPIG7+4FZVecMEYgiLI+iS3Yn4qavJeOTJVAuwxhByfeVO+t7zVBSnG
FrpWLbD4G9w0TuyVKX0HIGJNq5QudRfDyzh34w0/f0FOvQwnrFCW+iADua34B61Q0o/7Z3PLhVz8
PqP62I+UtjP6Rk/zI6r8Bvq6QpqT9Wuxlg/3Sd0IjC4oMTFFhc4FJZBAaVrJdN+szN/rf0aACSPU
RKtjRZ+XIpJIf+lPNYeBG17wggEmfBjRHZfnMUwFqWFPdeqUfKy/OMfNs5XlG84up2qI5KFLoMgR
Ju/cqXMmZc3LN90/CPQOXtKoE7/WCwM0uq99sVLt8tXn9OPflxQQui8pJMrcmr6Ik/BfCtKfBovQ
wqacO5bHBmPzfqX3klmBjW2PRP3L8N/Cki34Gf92jFdzOKnUjEoloppSkH1EYvtgOQlvHoPHAmPc
gNLPg7GZkPcRUZRM7cruOf2wN94KF1ww5u0LuY59M4v7iDboFnZlXvM5x4HobNVpTKJG9n1QELbi
Zr9UTYCmNbovgc2bgL1vG7rI2LeIHP2MJZKwv4qYhAboRKjWXP++aD8TC1xIjLHysgDWddLiTN7x
tpJxyxu02hmvG05Idd+v6yzkDAbRCiVXwczJw+bq1X1PyJEUG+JCq1UrTvHjYm+7M8n+RPu24iaT
OZL61owzX1VkmdoMIfzhQBX35zJdqROsKec9dznO5LvkfkbGV41Q8wsomEZcVzzSz8LhON2bFGQA
pmGjAfY0XL11dBNYCb0CIzHQTVXMRHsmwycnCvpG5rhSrDMqjGtvcmWOAkuGoawNYjfpukL2wW0B
sAvM7IL4KG73KxFNxQUCi+RBX61bDOR3b1/Oh/i44eVRb7qev1/Dqghi8UgRRPCckOJnZf9AfzVH
qjeV8IwCcwkUclEElQ8KbUssLA7fDjDX+3p+07udkWCuAIxElrmcg8Qrjk0HlYK3gZDHBBPtxSgO
CWoLHU9r242IuQuxTo9yVIOjf9+VlDMNT7uwkocBRDQS9qTBy8N6dDEcU5zui4tHh7kM1M5soqqF
uCb6s55dC6MR1NFe7hPhSYwJ8+rRjBodp3La1jsXvYl2/crb8cvTXeYiiPphTIoBJIxHt9/Ga55n
46nVwuLZeTS6UVhVg/PAuPFot8AXPt6XEY8A4wqsfEZdG/7/NB/ftUPncvuqb7rmv4bx/dg+40CN
xzDJFpR6wO97FnlPHkaCsma6Cdz7nHCO4ntc8IxQNyoY6xVAKP9dkEdYevTJsXGJo7UyY+SN0HV6
J+G0K6e1JVekGupKORVQaI4wWdrX1Hh2anL85DXDczSZ3dOtqWG3TEIuQpTsJiZvm4Fon/flx2NO
vVQ1LFIqp7ICjdgbHPP1t7QyVvOff+ZfvivgZ4c0mp1V5gaIDFQrAMBlS/RH/fAPiTB2r/jVlAJ8
BXZfvcKBPWQeRq8orz3nVlUZM47/vqvZmUP8qZ36ReHs0VphKLanXnuq3hNX/bVV1zxy15gLyyvg
jBzjCuLG74e+gfK99ztJd6Ld/oRZxKdkxIzxuFFeKR1HG3xKifOFGdL/MbNx9gGMq4i7INUAB7Ao
4T5YAwrraJKjYZv/y4vtLxm2dKv245CHy2X9Lq6203eTCuYJi1/3tf12nuaMDBMTzKGRl5WP0xtx
NaAP7vPDp/mKY1O3qhfnh8ZipIlwFpMRQmboJR0c7DDC/likEVFYCuU9xtrgPXgIMlzOmEAh8iMD
I3IQoN3mpIjJB/JokbvG/pN/KELGY4RDXE1qBBHiVZq9RKu3j5waT7yMGsf3sTW5VBR8I5O075bf
kQRe7/CAWf6PtOvajRxZsj+0BOjNa9JUsaxMSS3phZBaEr33/Po91O5OUyneSmwPBpjBoGcqmJmR
EZFhzmHuGGUwMFQ5pMoAEcd06zjRe1Y7ZvJ0fbdWl4FxxrmzRgf1MnV99dAohyrXESkA1/k5dwVb
3YZ/Y/gWMqgbWsShygmgj76A/igGbq6wk5/GPSuJuuoo/kj54dFLRUHBWp1jt+hZukUf/tzsqzHW
sv6aX4ihLqgKds5JQ/x2sUYzuDGIbDZE2DWn7fVz+epo+fEYWsihnDrIG3S/ySEnLjaarb14ZMYe
I6YNNE13d6ov+8jlHH1XEw0vogKQvZirZjzB11O5i4+g7uzMLq4WmEu9WGK+92/BIaTew4f8Cgi3
SS2WL1lX+IU46uZOoP0euBGKsj+KmJm1hG5ukhE3rGWtBn8LOVSYH6Z5n+a1Nj/tUJkgT53l76bP
z+snyLhZXyw6i5iiSrskBJE1GihyUj7uxZ7gZYRhlOtSZhtwTU3oSH8wAg8wzmjJAdwQ6cFG81ex
/mKzKAsxZmkwlt2siCqRLYw4v/+7FVDWIRQbjDf1+P0BsyCnjNnWMF+UKztEO26Mgo9jrGCHvsq0
zptvh675GtksTIS1yQaAPfxjSunGq6AXkRXjsJC5r0E0zxNB1y8435j9/wzNor13N6he7vlYUUoA
AW22JLh9bDEkzJ2Dm8Kt+E2HqjDGdrTL9ZNiWFh6Ap7T+2wuQ8+vcOOeO3cXoAY4amAxVHp1eYDq
mHv90GRO7yPmzyrYVwNGp31s9rH7EFtMK75qARYyKOs69mHM9T1k7NVNduB3gjWQUTJf/+6dqWN+
15gxfX5gIAA8Kw79MMxxVo/JBdDLjz4JgZwC13T9cFbfmQtBlE1Tu7StSz6aBWmgdMF0IKvNeF3B
FyKoeAR0zpOQTPHchiQgOh3t2vwYTPhyKyCsLPOqri1kUXZtaIYRNFvYty42T8D2wwsitAxWzLDu
cRZiKONmTPpUaBHEPE3WdLhRz+3hNmek+db3DdSdmOKHNoO44PsTtu6mEZQQ2dzq0Dn5a/+KuNSs
rTEnsiNaTJWbI5AfBu+POG3W/YXjqSMwhnF8keMxOznjI7AKyc1kek+CzfBw67u3kETFQqWRGV2k
QBIPWuxzYMmkICkWxFKGVd1eyKFuK3hXW04Cf+TFAgkDBz/H/cXsM1hBAGUBYgnMctNF/raXu7hP
K6gbMCVVc4475nQzu5N9zV8vBVFblnneoKZeM1/T+BSCNKurrObwNpDSEn9DI+pDeWnMvzmopVRq
A3mu8eRpxAZKZHpK8a5sADffISfEEjT/EK17S0FUwDgIHTeMaZtfNOQFk2fZrMldRia7OhU7Ropw
9VotZVHRYhLxftaUOLPGQQQ32sJ8q5zaKmAtWPQVa+ZoKYuyrsrYQglVHFs3Y+ZuMcmRWwDut67b
cIGlHfOfL66uVksG2L0hpkC9c8YeBrrpGZwVUPnObGwQkfkwg0xwOJZYytiiR1bQGqOeDdTkVC6g
Di35VbbRu9zYyWl4ER5VNsn92qVebilleuME7csxUA1xE6actI+jrTmaYzz1r4Hpo1Cm6Sav2OkN
c9SIqTiUPQ47adCVCsutsMsYYDOLPSBkgCBbbJhgFLMS/ucL8YNjRUoTVUzkWXEccUZRPzjCQTVT
xSbjPUt71oKaPzsKyKXv2oNndsQ1GJOBkibvou2T373Vut7+lqGl8+9cWxNlTfq+6Bs1gRygEL2l
duB8NHZ2EkEnwYypWUui7IkxxYXf5xA1OTLK/6AaQmE7Q9fjXwU3y82jrInCySIflDgoTY+I0neO
JH2M8q2B4mPGWxXi6sryxXujfS2L7v+NXI0kKghT5S8oNeAbUxqZaGFYBfU4d1xqKAhJ8KR2ged+
Zl4/uvU794+cL4e+sC8ItxXOb7/k1C+9I9jZ5i+aR4GcCZAsYKjrgJyklsLpMtck2jArIQYf5wPj
jsorm8VwTQnB+aqhUM+LmAmjzIffG1ztA+4WUAW86WRQjRtl8xA779d3bNVYLOVQ61GEegw6DXIA
qP8bVLskdEfH2AioPPsWq9H/6wDoq7WQRh/QEMpy6omQBlJh8jbsf0+POxZUkrhmk5ZCKDsxeX1V
BrNN6kFRlxLpN95yljoSABlZ57vJcvB0vfFdWbaHz2i7M1wWactqjWL5BZQFSUJeTDseXzB1OyXf
P+xv/VNLeHLqXcRcOkPr19zbUhplRLypjTVugjQFkAPIYrRPzet1LVm7V0sJlPEY5HGAksKj+K9o
rOsCU3OvC/jJuQwLsZRABSCaOPKNUmMNlSXOiDaTlaEJXCOKm5Kno38bmgnpnRvZt4YH23rdZeYn
y0SuvcuXn0AFJy2nGZOvzPEWwAZiZHFF8smCd2fJoCIRLUxB6TLHWe2jW9iN/epbrGWsJjWX66As
R1lnzagrX+qggf30ghZi27M6tJo88Hvj5vrBsRZEmY8g4YU8nc2HdHZmMYM5oupxXcb8G1eMBp35
bvzcq8cGThJZIPFVJikY3ECvYF2XwtBxupAtjpMYDiGk9FA74DtPgXn6vC6CtRDKLGTyUOsch82y
QkS6JDYnM0a7FKupcNUeADJSV4FbCBId6kyMqBDyvOPzy4vkTG58I2+vL+MntfV8Wf8IoF/gBQcy
57CcsI4ssB11p5oDECAiIuakglc/ZZXJZE1bNeoLmZRRj6TEj7QSfheg8GZOVExqz6GtanUm75jl
+d+ukTorscyLKk6xiQjeZZMDN6L4kDixqV468zWwOZefp1u7DUML1z0k8PVFEXdYkmhl7/pCAt6m
gJzDprOi59oMeJJfdtHALH6sxZ5At/1HErWjnAxjNEqQpIjQ+MZRyHHIrWnTisxZIpYoajN7Tc0H
IRBnD+VEVnw87ICizy7Bzj/zw1AsVkQ5QkMTQz2VcGZ1vEWuGNzPMpF/C7bZTw5LP1iyKJeIgDYr
ogRLmpwOoONRADw5yazPtyHmU1gJotWC9vKsKPdY90qWAkYTcz6AX5Ls9GBUyAI0m/lJgn7Bfb5F
rcwMNtcv+qq9Wuwn5REByTrkfAepkr6p68eivdGbjfLAJw9866Q8uS5ttfSIXCX43AG7jMw4taVx
ofEcH0t4opxdB712/fEwoHXsb8q1SzHUXoIJrwCuoTw/zA3SykTYFy/qG+sez7fnpy7+WQy1d3ED
9HjBx2LQ0FeS4GmeBD14RHsEtOH1fVs/pT+SqJii5Rtuqg08eng7tT8Scpjfj6wYk3k4cyCweFpV
RtH65Xw4VnI4ZhZA9uHpJZt1rdZ915/FUL4r8DSZUwOIyW4sZ7Bau34oXf5+eO1JZFZWy8hdz199
5ZTo4hmXgHUi93CLn6aMFKcCrZ0ZE2Dqy2b/kCKDwxwIpDPN9GweF3sncEAeDUpo3IyjJzhPoWU+
tqEZb6Vt4IgXtOW73V1ieywlXNWMhVzKwqP3QVaLBHIrlDNeyoeb8ub2uu6t7t9CAmXYC7QwRkoN
CXvviMlDE3adcUKsNVA2fQTpPWplkADilXTrnwYP2HDnvt76/d+M7iI//uecKAOkZJU/ljxkYXrP
Eu54km1uWaOGs3X5rgvA8cZsNTDQFTBk0Jl4WfabJDfk9mK5LDc7f961n/5+3NcP9mc0/P0zqYNV
pnYM/ElqAadSO+mxd0xWtZW1EdTB9sB/7n0ZG/F2d8NqSmX9NnWQ6tCkaqvht1OTSRW28r76vjW0
//ANrgWSdnuRrLvaAlaPffDhfO/f7x+vn8HKwMB3SZQPKWAJuW7eopi4gCzuyR4G4161iGPe32Wb
/YuF+2ZbNuYObUY74FcV+poyUV7FwzhlXHVQgKPz0j+ED7qdmh9Anj5a3fkusMD67prb8N42W+t+
e0otz/Qdw32/vgOsc6ScDshjI76r8BHOHRKjDL/509V8313K1bSdPvKjjh8fyAfrlq+k1ZY//mPE
Tm8VpfZ9pb08xjZ3SjfFW0IA4B49WByLRO36tadn7f7NhoOz9LunEgVvqhRx3vAbxlGyvpK67iVX
e15YQpf/9S/PkhfetZtayfBmUwXgaFZX53UFVGnMxpHj07Af8dUKIYSRFV/JU37XEep6Z3HahMas
I4C+v6sNW8wfbpO7xkFK2Tq8H1qAho77g/TYKKZ2DN6CgUSHiIXD/9U9/58v+o+hul7wRk2f7xg4
rU2JxCBedA5zXrsm2bZ0nh5Gstnan/9SHaibPWpa1nE8NnYgJuOnJZaqURd7KND1Gav4bTzK4pLE
t/lmZ58PI7kzrduWHLav5vt9uzc31gzstpMiq2TFsYxPoPLc1+/kT8Yl/ZuefIXmCwUPAwGzHBPW
s39pCcrbkeUcPbciIrE/QAFwXRqo9q6GEeqXaVuI60Vj0voEalkS1zKIO1jcW0zeY9RL6y1H3MrB
TGFK8pLIshWfjuiOUVzOdgNn745Ib4s+kd7OyumpycxW3F8GIPqDNje1jwrhfVLafmFvp227eao3
Z523pd/qrQBKkI0MLt+NcZBAqUcCnYTgnxx2JWAtiH4U7gAJQvwAPamJ2yakuVE/BbRQusBewH8w
WeF+AFkn2L82yeHXpxShPq+fKku4rzMruuk88HfcZYeisfNHzcnNBp/L/dZfleirHSLKSL+RHNCL
1mZ+8JBcSjcCyD6ON/kMlvZx5N3G2RTOh0EUjLe6KJeZ/K60jz2EhvF2sKIWBW2kNJQ33p72w7kk
3f1ZtwMTiWyQkalmYBVOpJMntyRgmoY3y83hjAZeh2uI6ygbaKqRmniOmsAMlsjrYbMFEMSdtglt
W7ORkT4at/6+yFDGuNV3qQ1cz94pUDdP3hSQ6E1ktAbBND60vejKDVFSlHtPN4GVD8RVw7lpSt0j
QXfbgGGz96x3BaMZOil78/DKv6Wb3a9yfyot5fEsdnZH7sGgllkpwJ4kl7NuvV3xoF2UggBuFXjG
4A2yOYTGG6ANC6hrqKeut8Ytb7vt7iF/S2tT2QSWqbcAjQkd7QTfZzemVgDGC0Nt6M+AjoBJIJ6Q
vfNcu9je90QCIG72+d5b4nn7/tD/UiRCgp2l7kZXv8O0BTjAgy2pPtSebHYqlH/iSHM0SYbIw5Rh
un6DpemiScSpwFsRfWim4UYn9LmciX1fkcQurdgCzFcHmuNfndmBymkXW5+tAAyobUXcnXQ0p9tT
6PBEuKseAljACwJfnEd3Orn4n52eFAM2DZmrDt9i+SZ2f6u+nxS0BZk6fhQ7wZlPgZW9TRsH0OwZ
/lWw9ylxQLf0i0Ol/92z87ce+NYJOnNl0lthYRuJfdr+MpMPeXPO96fWxEqBJqGhHrwJQY5yKTbG
jSDsE9Ja8cMHvNwIzT94ByDHFsd3TIkSuSDv/FYk9XbSnN0m2eXkznj3MxJ8htb45DkP2g24q4uH
FjXXXY55YwsXjSeDjXz9lkibnctlludDKwO7NbMjqt0bU3l/jU1Ax0p3M+bPrrXq2iTbhGBrfyMT
yrmnpCHjud4ndhUTsnXtEgjxhoWBad8WbzjEO/G5INvR9LA3n7BVACMlzf7h/Sk9P6bOcBsco1cr
G5xpy+MytMlxp2L91w0ayxR/Dzz+3W/NshamcZByMeoKWGLrbnv9l38+c7/beOpREfi1UIG5ag40
DBLbykkBOnlPWGzjIksOFXMAZynn6gRynhygRhFyPHPmy/Hi27jSZAtGmce9zZP7xy0LRI4RSX3V
FBZb58d1KaRzlIakPStKY3l8espD04ei5+Yw7XHfOU5gXSLUyzPy6wJD69yRre0qm91jQEzgYb+P
5s63WG0BX2RfV8Ioui/Ak8WkbAas78myjnfv5/O2JM9woc4+J6mNTjHHAUx7boJs3bPApwOQK59Y
E4pA5ufmdjDte3sn7+9xBchNaN19wii5u4/tx4nHTfwlkeMxgKvZ6vZ1vfsal7vy3XS9gTO6GlPp
8PaCc/aso3u0enzqi6Nsa4RHmMhJHYkcQNaWn1mVSsbN/Ip7FioRTQJ4d+fnbWraLHWTf5Ycvl0o
emhU7YNsKOegybr45OjOO70x7bcLSv8BgTvKrNay3kPEvCPerrNXUiwTLkQlCBEZOawvrPJrm/zd
Bv2XVKgJF4v4GIDLW+7T3S//VnafNkfLLU39piH2dmOSe/wT4wEon6q2jQ80N9t78AkCC2DL0lbG
ZaQz7Vyg6Wo3Hzpg4x6vK9Rq+GggzSmBFxJ94TK1VjEY/bRJwQ+KwKwSYO77J32LWTjOqvesU16z
ZktZlD1WAvTPALerg9UM7W772yP381kyVvQzla+AlffPiijbPHphGg+qAhgb8xjfvaVm8oqWbSbM
9cqc83c5lG02Er3ODQVyNAS2vf0ivVXgPQCkZwZ0Zg59xyB0JPbDZ+VcXyBrF6lUT1tHqGQlX7vI
2/6LBt9zr/WE1fzDEkM9+YLIGKewwPKsxCNSSrzfKZQiwQ28vpzVFy2mEUCXKBpfDHPfvbQSaHHu
DXp3eToKmFCBP6i2HCLrAE0QFaKl1PLBjK65ycc8Rl4yLvta5nQpndJ/oZCKMSxn6e3dXe1m9vv1
5a2mlpYCKKUfk7oSagkChNRJRyvXbNEzn32Xr23jcfQsHB2LneU/yAQIniaCKl2jHSw/eTE3GrjU
RwMYLOouQgKwsSfbzB7+anV/JM1atHAKHIgpWynC6izvMZqs2kKQHlvtlseBcYwMzH+wVf8Io50f
cJKzqguxrMJSSA9iPYF4Lo9xDOCUa4BeYVU415zSPED1v9tIe7xYHiY/FbC45HnaKqeNKaLgFOz8
++ubuJpZWsqh0niCF9SeHBrdBQ/GfCtbUudwdrFHyVjcp2AhSo4e4gq8X3YRaoXqqdQIy6isNDLM
1uzPWql7EIDiog7mgxzxMI7tZqsfBPu+fPvXm0rdBy/iOIzg4hBHEIWgSR58Ic6DfvqLceXvC6Lc
QCSKpdGNXwuaobpSTJP3DiiENswVzZaQDheWW0c5glDV5TEZsKKZFNEAPlCHGVyMCJ3mESEPsVKE
91iIqTGmZJaCUq4g47nKMIT5njvA57tRLW7jQ6Jwc11B113BH92gXEEkBxkX+D4Iq9EYH28SAMu+
hsyuCXFWsWv7SNmSVtIN8MrgxOTbHpkjEJuaQElFIaVAYGuYnhMCT3HTwXrukiPn+ud6y+pbYhwl
XWBOuDoVPRm+dTTrh7YFMIbqF5Ya2J33+f/eU4B4ggZcROAFJE/q6NJ+LKqcw2I756kGElKFDut7
lm9dmeDAmPlCCnVyamtMkw/i48ujQQIzHsgAWEqfgPkczQCJHTr+/fjGlLpykN+kUgcpp4kkpzLU
snO+Ykq8VQUbORdnx6QXWDmwhagfAw21J4Z+Od+9lPAYAFRs0bpntRpKLCHfK7X/Jahq6ftAskMT
ubHPnjMn3DVb2S5vjbvpNtHnOU309ZgFApV8+1nditsDrHdGdg/IBVkW5uwsQHRY/NZgNhOvRaHf
NoD2HXk6Ztl8wthrXjdL00DPwpt3uPko9r8KdDoRdTsSzh09VAuuq/Caz1AENL0ZMoYEwHRNyc4U
3o+jCHZhNDHw5B0OrwUzPFwhuoYKL4RQjintox59bxBS2unJOMnn9sHfqW65UezwNsbg4uwTT5m9
3Q9I+X22aDz5zG45pArJiIZyVvJipbPm+/dQ/suIlaGsNXxP5RxFm5fJZrC7U4NGFNYMLXN/KReW
clrRqjVEWd6cb44B9PpwbzyzXkwr5v3bDlP+i0dfYaIEEHN883c3OlSmJ6p9XVdWr9DiFClzJ7Yl
X8ojZBQ33qGyZecWb3hGKM9aB2XsYlWIfL7x4A2jm9D+zW0qPMH+xud+2y3KuGFcQYwqHisp7drO
7dZGsynce8pmjV0L45ei6MbdxBcGBY63v2AQk2h7ae+jtHDKneahOLLWtZb0+CaMMnLGhJ5PmcPu
CWfhiYchOboaqjyC5WCi6kXejUd/l1gq7In13Lpm9qpsc5MzD7YkE5g2j5iluwuOEvLtSPbbnnPa
bbvn61q0lv769pG0xQk6sUjmHdEHNGX/CiUk+THQqfVO3m0DddNKJJesEJz3ComEcziSSTGDyax4
M0ltL0KSHA3CY2FHgRVNu6q4rcsNX9wzPnP+DCqS+faZlM2KsJNq03AdJpG9nfLL3w9fFZ6Nze+B
groF4Tg26O29BOpD6DwyhK9fNVWT0Ewug6KDOshBVUclD3CQo9m/PqEm05MGhcHMCnf9MdFRx5jM
YiJ2eJHP8Fwt/jQm/d6wWGT1X++jH9sAoksVYY4u/uAE5EVO8jnQ5yEwjjokygWU+1Cl+ijdm2Eb
YmTjGTWG+4jIe0z7WKzhjXVLjZZ6TZZkYIXylKXOpMozgg7PKqk14w+wK6YuLum9dX2/V63OQgpl
pP24UIXMx3bzZvXOmfEzsvIs8M91T7AQQpnoBLg3oh5BCCKJRxXDCCFeg/2FJ7fXF7OSDVFAIfHP
llFmuuVLvpILyAGw6p14L+EFuL0uYd2oLURQVnqqUj1tZvWEU+vOH8/JNrcYsTVzuygbLSkYYawy
yBhBDyBsi323q9/NaMMCe1+9an/W8vUdi+yHH3SIFb40DNo9uNyd6nTIUV3fsbX0wPJQvvR8IUUN
Io3jQqxmcCQHxfCBvISnEfPJidWkRD+rzsyKbLgoXu5C3Pb3fymfMrrCVEtVIuMePb4IqSnsw8sF
ETCK2A7s/E3uFuglk24MNBZkR4YxY93hr5TQcu1pEPGZDtnlSF4uBkC9Q9Mj6NtnqeV8g37YqsVR
UsaC530N6Mgw2U9WaB9BAiGdyieEdIoFvEr2y302wtfE0VZDb5JJrXCmRUF+PQuPEdkLDkrCrGXN
v/NTjmQIPNL76s/0ftEFYufBYRoE868Z76BnAMjS+Q2gnyLQw5Q3TEKl/3D7/siktjIuozb1dchE
BS0LYKoeQHPlfPaMta0HA4omySoSxzJqF1j7QjdCmQ+ztoh7lBMALOI9GrEp7dErguem7iRb83nO
U4jozpKRPVMeq827df1mrD++Fl9AnaIcJH4zSUF/eRoyAhxBf9ftDXQuzGN1EeH32VE/AYQStMvZ
hvnKXg0yFsIpnzAakswNMYQPLYa03Yx4B5t0ts0IZtbaWtH/rKmKDNZTw5CpRYZR0EqBUvXwPTI6
FboQtg5IGuaQgYjtGG7lXUmUyWp+tRGpL6AQ3Bcl3DkfASlS/RXf4+/bgtU1tup1Fx9FLR4lUG1S
kw7vCRA2JbEpXx6A9l//YhzwSoINIISChAEXQZaELyKahYqBaCYLE7CHXMbdhArrs/nALMCt3lAd
4RHPq5g2oHnOPTAiDIE3zCvJntSXvXybnFV3uBtSkoGo9+WW1Ui7lmdTMBIv4TiR8JU16kBzzK8r
nJf0l/AzfpxJZ+eKS2genF+/T6hu+kQ7CrcT+m7ug00REcaWzrEvbZGAKIr6nC6qiiRRIcaY8/kQ
8WmPEGPEfEV1iW0AVh54MLcOm3vWpLIwG4Fr4mYXvjjBMBeKUI/LHlgzIIYoT84A/H4P3Vcmt1FY
WGirEa8oglRB0TRcF3pcwM+qvsx06EtlDU50aVLT10wV0pKtbR6enyc8kvJnHhPR74xtXVOjpWQq
6m+8ycvDru7/BxMfHVWHOeMH/tt30RFJicw3I1Rcu4FLgVRU4I+Sl3Mtlhp45CgdEqIkhHcaVvCz
ZuWgqoakabPWqJS6dPE0JRXQw9HNphMJXIBlZtbybVqAwJh/HXRH5QwTo3amgD7c8ewlzym3HbXX
KBBJV+xyAe2NWdcRNd8KAYb5ecYHrsz6KWix/vOBlILVYh5KxXybcJU0J975xD9+eIDMePZNfpuU
bMzPeck/VHohkYpu1SjrJN3HzkuAvSt3SQ2rXEtzFyLnPamqe5qOBgqlgdnh7Qs8Ciak7VrwIsIm
8oaqGoqqUR8QhJykjRE+QAFY5eHOwFDBYJ44ZpS0bqn+CNJn87y4vHpfjVMz69gjYN0xFPUUE9k2
nOxeAHD5ToYmWKdXcV+YbUainXHTHFm537XqNI73n7XSr2mpE7uYL/EJ+xnMvHP7j/JY/Mr20yZ1
XzFFCm77rR3Z22jjnVgJ1ll1fhy0rKqYrhQ08Qca7pR4YpIUI1JN5ZxNRq8fs89rZTgc6ruQQZ2l
rCeGKOSQcWxusticc4w7BC6bB+TrCVrLOIuVCly/MX9E0mVcTyiLfuynHg0ayj5FdmJulrVvgNYe
HDlLcMs3ZkF81eksRFLW0fPiYvQiOFlr5jSrb0HXDcAxjBpDa9hgMKvSFAkMqYoqG7JO7Sk/JR0o
SmS4dNcJeTOzgH2knvtD8xLtRkbSc/WFhBrS/wmjXY7XpsBPqSHsUUMOEj0TAribRKASJaxIcLWa
tBRF7aIaJjGAasX+4m2ad6BHBSdRc+vcwV+lHaBMPTwomwnp+L5lVCC/3nk/rsJilZS3MdpkVPsU
ohtHI+dItJuGoH8ouW3Qq4SucFaQtPqIWa51PuOF6UmzMo1BVjLnXiMBqXcYOGCsEQ4Ptb/x3Io6
s/lJuiaqVCgbI1cxpoYyB4CAMkGb4fyGGMzforUNbHa/zWoCBiGKLM6lQUVRKO2UYpXjgEADqzJI
aATWW66bCF/F01lNQYBMujY3GqtINSCQdl4ZlqRJKqECC6LeqrbXis2nxGnC7+vb8EV//OOEMXKr
zxzMhvjVCrvYcH6KuVzo4+GS4Mkmm0L7NIq7RCJD2xMjyB0dmDLJCw/0VQGTNfpdNP1uY1JKtwlK
p8mT8mok6GlXyrdEuBUzIo6/kNK26+qYS5+pWJoJHqHiW1yQmEdjOIkzU602Y+0CqkFTGZ0qq4Yb
ADmIsoEJZdBryZWI13opGi7gG4zUj+4+y4FJ+hrfSw/Xd239MP9IogvWpSb4lShCUuQawP7GJIb/
Ng67GERYOL2XMNhEyPb2LkPs2rsIVev/W+DXOOLisOZozQcy2YBRRwG9p6hfS+auYVbA1iKdmTMZ
LUwGyFk1KraKBmniOfRWXEKwmE6n+oaVI/56bdBat5RAXQZd4vIY4zPDRcvRx815RB3t0a4yjIOE
u+kwGKRzs3Mhm8qTGLhJsPEKzLWAmSUk7bAFNlttipLFS+AV7Y888swRtHUyx8LV/Q23AwNkp54S
3WqLrcF8Sq3FxrCJEi/JAjoNFdooSj0fpwUcaWWln8eOM1W3ANmKbRYf3ZEd9q1p9VIcZRKnTO4r
Tu5nGzy/3I6XDJBgmv1rrhfq9uc9ignMJMeaBixlUjme0VOGGnm5HqTpyK+fgQaWg9xFdVOAdxxi
K7cQ+20VFiTPauC5FEs9kbOiTcNpgtgcQNbAgzgDQgGmiMg9onvZmiMjftuj0bfc5/vKio65jeo/
I7006x6tm3PSBb2RqgbucEo3c6X1Ur3m57abt8TS7Ml8TTaseYvVHNZCCp3DziI84vxS6nGVS/J2
5ghKiyZ4+hrS3MeHaK+VrITyagC4FEnFEXkjJoCIwsJGW/6YLpbzYnUH2fJvuo28jX8HNsNarcVj
S3nUPRm4jEeHM+QdC5ArhYX5MZ1isHyjUDm/z95ZZYG1t7gCJCdBwMXkwcr9PXZouLhIxw4hmdx5
iRVoeKEOYZOY3ATsxutrW9eRP6Ko53E/erwotDpKQRvpqVZIqVkahrQ4IPmKziQzpK26GwUQh7IG
5GgdrWXfV+Y3augFMlZmIbSt7/KdZ8G93Kn7iNk3u76Jf0RRtr/tRk7oI4RFI6g2B3csiWeh6wYl
h8y26nvORTMNS1HWHrbL5VE3ji+nIUTj//yw5c325Nu/W2tCS1HGbGuRZx34ebn/WR79CKrKvpY4
CaKSFHrRmIIcWIlqCuhPnHZxaxVZYifvQ3rM89BsW6ux++kp0ifSA4Ms20ny0eit3kOGcBfWruL7
UGWzah2vNY2X1rgk+d5T7S753QRPdXE0gvcJACbZdoydABhjvp3j5VV5yqGXz3x9ioatlzC4TFeD
9vl1qUuirmtQme/aotStnhuRh7cz+gl80p4CTDGJjo+ptep22HxevwprY0WzE/xHHHXNG37iM7WE
uH5GHBvIUcXYHvowbckUHvmDLT6fKvAaVsQ8aKb9MJckSOrEFrqErn/JV3/1j8NdfAnlKfM8z5R+
RIh91DXrRf+Ibw0HSCh3WrE3Hz6b1/GA0UpWBwdTKuUrjaRturSAVMu/w8RvvZ0BJkU7QDDzSaTI
FDsgpARHjRHsrjvLxWrnm7wIBrtEqUoe8CCX8UECyhrnqjsuJLFuDki78U/5zQD4oefmsfksR9/E
cGvoGJdJ/hWd1ARtU1X0dn37V23i4nso84tyaRDXNfYBYKIZ2fCOjvpDwWLykOftvHbIlC2sDV6t
uwpiOiuezMzld1pL/BNKea+dPfMdKOcefQ13s/WaiGZqL+EmPYpPJ97ZPBuvQATboGnG7D55p7dO
z7wjmbcscNXVZ+z8xgPWvyoqqkppopekcZzx/hyodyjHAcva7pCD9pmQoExJlPaFHkhsihGSJsfC
cwTTaPFNY8YO67m8aqMXK6K0TZNBWOlF4XBpK/LSucVeJnVIMHawZU3AMJdEKZI01m2hJFiSeoxP
7ak9Tidjg55KRGHkusp+mfufyvTnnChlqlQ1NaIKqyosTrE9jSed35FBdAUNY9b3Q7DNSlLs0tQc
KlJiEFx1Ab9e7fzI0XKH8THrW4yRMGQ+VTQQUR9jZIhsxDlDUByO+gQ0xfpOQKfO8UYbSe586lu0
L+HhvK+O/ZYVYazGasof2ZTbV6eW1+QSGzFUlv46tPvqppLNEuh5tnrJbxWnCRxZ7P5KrCpqhiAK
vMjTVakhVqWujhFHxfG29m+15j56T31pI6V21qG3+KAEv6XElJXC7W+vb/fqs2ohmlqxXmRhJY+z
2zJOHGjPgIUwWoayHwtLiBjrXJelihgL0mUeWe3vplrxka8YOpxs47Q7IPo3pHRT6/1vFvRHCOX2
ZcMDXUqFBYkzQAQG4dHfkDIWsn431T9CKGcft3muTrP1RYoOvm2IzeYsj5sm3Y3jQcsfdJ9xRefL
/uOGLgRSlnQyKuDctVhVaRfv0k4wJVb0uZZUgYn+53Dk74fTTIZYJQ0kKMQq79C6DRuKkf9NzLjf
lH8E8QvIjOZCPi8jCWgolMKlXjLwkR8kBzk/iZNp/Ddp17Ydtw1rv0hrUTeSepXm4hnLSRzHbpMX
raRNJFESRd0vX3+20nOaGVpntOI+tC9uBwIJgiCAvVH4xldhICAMpk8O21i2xR1fLNsrYVpIPZF6
VtyM81AJ8tGuPJ+31YM1NBv2sKET1Qy7qHnJnRI6RaCjnv2Z+NPgR3kQAx1WBsOWMWxoRTUTr3oj
KtAylIcU5CZ586DMR8o2jpFmcD9XDnSvnFNMrXWInvzqKCNDMhd5SMQd+dp88brYL6fvt8/qlhBt
e9oGo2ZyjIUICxvB2vDRLMCZ62TBtFVIW9sgCnyvh2cAc10dZ1xBHdXnZR4OBUbaZKeR+27/fTDd
MzPcgyqA0Sq2nMSacsgdumSp4OFfy98vAlOzpmyce5WHTBA/j06Kx4e0F7uGbrx01szhUpB2Ydp0
sAaraPKQN3mQkXOZ/k2ovWHiq0Kog9QqMgoMDbXX2njuDILCRYiVJFis76119OKNyUMrMkwgOSx3
wXPYxNXsGjjVTpCGFCFzxEFW58nDTEL0Uv+20eGadYDqIEvTi964VQ9pPrmeU4RyMB4pWIx5wwPm
fhbj8bagxWNqzgeCmEsX5JjjeJrPjnreSfDEF2HbjYs6FVMbEpadfSUBIQMcqsMtT+/e4VFbi0GZ
RWg2j9mgAtTlgzx9qLz40LhfbmuztjnIuP8ja1m6awMYJ5r1gmBzZO7tB7FvHWenht835aVo4SA6
gCxTHyQb54nZR8ouwoayNpR2mR+Muieh0/S/Sfu4ODjTwi2EDgLqmo7eWCYkkYbV5zJMybFti13n
ndK63rC1tUVDhtxabjob/J3aoqXc5XYrhQzj9BHjmXwThUNm2sHvb42LrmmsHCI5rs8idOKCJrjY
ZLgzmrtvZnZ6w88jgwmglUkcqtd4e2+oO4WkQlgne9N9YPLolG84+XDL/4rQTn7LhDNlAhoM896Z
/5T5mXc/3qAFng54hbroqSOal8yEQYhC/06YKjwqCDyLQzFUacOAV5y+ibI7yBBtjHuhXItuhDQR
4PSQ0ph0N6RoirEeXfczxuq9Zc8BK8BkI/RBoXfv+jjSvFasiU0ZTuXec5ZN6eXX2yu25l3cXyL0
JCHrm8rJM0uGXvzRdZ4bG+X1lPqEANFnqP1tYWsLt6waXgUwM3SPXuuTg1bQZLUnwzGVJwGKLpxH
s5S7ZO4PtyWtueVLScuZvbiXO9NQc9xRGZr+5y3Q3JYWy98vfjuloN5LFJOhm+4N56FJ9k3xMNYb
a7WyMeiehAkzhOuU2JoUYaInPVFGHs75l2nsTqa8m0l6V+QL7Ggj47Gi0ZUs7diQiXIjMSBrODtT
umtBmxfm5pY1r0nB3eKizddEb5mraVRbjVEavSxC0kqw/hkxpvJVf82ocO8YKbYIV/V8x+L7l6vs
X3GaUvMkkgxjBiDuS5M0ftN8bIr64MQYc1gfneqTO/7t1r4NEmlx4HHoHCkIaYbQs+MAbmRHpjtj
awVWboqrT9IcRxGXohAeViDp7zsZzsP7hN79tuFDBPBIAMviHve0EA6djDZmfKoitCYMXIw/mvXz
bQHrOvwSoAU8Zd67Q7IIYAzvR/sk6w+Dd/hvMjQ/UbEaiTGjLsKOP/Xx88CBxyg2nLjetvu/9vFL
kUXRi2Nsdk4vQGiNlXJpF1hm2j7xxuM76o5xMJZV+95WcXkA5jPZz3lW+pZBzEPqtNmpHb0cAx4s
F12BffbxtvIrrutqB7VjEgPYwLJlgTl/ktPfRv/tv/2+di5S0k5OFGNxaT7vPbe575JsI1+/aiPo
N8eQMiT33J/UaBdLOxtNRjuCiGjEQJQnwzw/vkEFdGsg6sZbhbja1vVjxmIjw++bmIViJeex2Tqp
q5twIUHbhN5OJYumVIZlVwcFOuzY1sNhdY0QzZN/nkF6FGzjeoqpMRehIb6m45nIL43c8AXLR2ov
BzQ5/RKhKTHZI5VTDREdeuwLtDFYB/I08WYj/l1bKzSI2GghINQDkuH6IDmk6UXV4YGSdl9J+6Wx
xw0Ba0t1IeAns9uFOU1RN5gkxWPOc9TRGLqHgpIHEWc/blvVlhgtPm1oFouBQozTY/oNEAqJsUkd
trFWjnW9VtPg2MY4W1Al7nyTf7L437eVWNtz27Spg1cCZnDrEbDsO5f0y1rJwbpDyeY7Nd4pFs9+
O2+Bb1d1sfCCR16C4qRr7x5TOixJMNcubNTL2FO/dLfKI8t9qBswBh79K0HbEUO53sgSKBPN1Q/J
MoCIh1NZNZ+Y8+eYPcyowm2Y2pZO2v7UBcjDmbXolGc+xtrk3da1s3zza51sDz2ImJnFPe1QdoUw
0QrDirCP835Xm8l35GR3c4b2epsGGai6CAdw3P2zJNOJRPxw2z7WwkrbYjZHE6TN8Ca+NkA5qXka
HV4grFRIXybJueqdM5Mv8+AcazJuQUvXF/SXPM1Vx7PC+4nilu3dZ4GmsX7jKli19wt9tOVsrG4u
qYHfP1g/nD8/b/z6qkvAgiNbAYI1AJmuV8vtWsdGxqoIR+Pg8tSfyH1ebtnc6pYs2Qk02REkyzWb
s2M8uEoWy7CYxLcqR2o5Hve0ucstZ7eV8dUr+D+jHtt1OGjwIPFVD6yZdfHQpsiIDHmPVkMQZvj9
FM93M5/6wARoKyCZS594i45nVCPEQTTVoxLic8+NNqjV7AR9HMc70xPeXRa14KapFIbXed249YZb
XXy0ZCLrRZdAXlv8gqq6q9oM76ze9ZvvgnRYmd9Pe6AACdyDYyF143laRD7mpcPqQiKSiKPAnL2g
hKxRvNw+dKtGeiFFuyG9trMLy4EUFe/a4Zg67+b6mf91W8j6cv2jCsZL6GkoAWjTlOM1HbL23HqH
dHhqxYaIW3osIjR/TKgYsnhZrUzuR3WWzoNSwWZKYksR/TwgD2rECaRU3bdJPff1u64+/re10h4x
rgC8aBgWRaxH1HI88zzP+zeIwEhgGzMiUPT1tLVyZFkKntQyjDhgO5MLwnUDEwKR/9rdFrS6KR4e
exw74iDmvvZRcWRXmIiE5+Tg1AdzTH2ZmD6l4BUfN8L6xUz1q2t5ugPTSZH20mMLIlqLmC18BwOR
v4ERN8OOR38b018DF3dJ8XVi0YZua7fHpUTteOYcIB7VFDLkxPAz7yWqyo0Lf0sn7WjyXg11YUCC
MYx3df+hUsRv6bni4E6vQ6fdZ+Lz7f1ac/c/vY2LVgA8YTS3hqmVRGYezulI8H7xpzJA87b84kSf
bstZswsk2ZFhByjffGWA9lDOTFUwwBnNSeJ9ft/NhyzbELK2QchKWx7BBFCgerXlm4pCFN3swLOx
77YAskO84RghAQb0Mi55ignb19bddCYVTOFyHBNZfGY52jQoK5JQ9BhwcHvB9IL/z7uRuujMQMnI
AVWlpgyz2wiT8+AV3NlL/PKxAZlBLNI9sUJFgFdGL0Ptfi8AE7kteM3hLdxm1EPuHRDw5e8X75tK
lEw1yYBzVU17JZLAS7+DOui3hdgoyKPyZhEE63q0zhIxjFYyZiFzc/pUqxhUH6M9nlXbR1sx7krc
jgAXAKAlb+2gxHOtkErrboj5lIVlGh2qJH1vJ+Oht9rdXB1Hdo7KEaEGASzPfrZGjF3w+kfad+D2
4B6gQJkJBJ2XohSNuW63F2HlTFx92GLOFytNh74lmddnoWl6nxMPs81BJEBTcSe2Whb1ztTFmK5E
aZvaTpIlbtdlYdZNB0n8Kjmn83PHPd+235v2XaRCOoLtKt2PmcD1k+7eoirQThQYWgun51rV0u1J
HiFTgru68af4hwVQUumerPzP23JWjBd6/pKjHVDUCyevoW4Wgm8yet8ORXFy0+lT08t243yuSgIR
h2kRnFBGNEncnQ13UHMW2rHcue6XJMFs4ZEebuujQxD/2bgLMZoX6Csa5cqyspCCoIB5aYBsgz/L
6DCb/besd+ADqn3W1g99DNaPcjg0qj/0QwL6EzLvedwFZNjiGFhVHUcXbtxbSk/aN6F3b67YgAOV
gvjVOgFs6ouN0u/KtQSXRyn6HsGZgLjl2l7m3CgnVLpxZglP72pZ73J3fKZ19ViQ7mXk4xauYFUg
RtguHXEoc3jaWRyjoUrwcsvC2PgjKd0dmf3yc5cNu2z8cXtLV93RhSTtKNouYmNaQdI0fbLMT4YA
pAwoS8qR7J8OaPC6LW4ts2wj64Z/kBRh8LrXSykyTySVMLJwEGQOSFWIvasGNN/bJA7aEWTnY5UB
6w1ODj/rcsC/+ri6c5Q0MWM8+xapdtwlNcgIbn/XqhGBEwOlUdtxMdfy+rP4YI29S/BZjTyjzuxX
c+1b3dN/E6Kv9dR1iQly8BB0gqAoCAdz47JcceEOAl2GwhhiAtfVwl3J814JkwE3NNXezpkeuyWT
FqtH8EtP+9vKLCuiBbyQ5cCTo8EDAbbmQ2UE8aOCb3Ol/aWu27ukaz7cFqGj4xd3AxkMwSCiKFya
2jtBlH1PmMSCtXN1khws+D0e3dT3GgDlLfT6VC8lOFSKEg25+WdrEEE8jjuGAsQASgo5oWzVbn3T
iqVcfZN1bSmV5aJQx3kWepn955zOdzmaJpwiDSrbH8anwnJ9afa7vn1X1w2MmXwVVvnFga/MnHQj
mFhxE1ffovmlNhLWRGL0waGd0DnRPmc+ySaFTngFcPZsYGpQMQ/H27uyuvHA1SIbA4f7iuBQpoka
2gGbUrmiCVTS4PVhkvl0W8rqMl9I0ZYZPfOKd7GHkCw5euI9xWyA6OW2iLWY1kFryr+aaMs3pA2m
SCgsX4GZnYipLMRepP7B4x8RuHzrCePkmX1nVFsAldVjavEFNAqaSFAPXZtQ1lm17NCFFTrkSItz
0n9tn0mz4QvWPC20+yVFOzyqTKp5duY8NFIXmG5rbPd5julrtWrNfJf25nzPqFf/IQZRn1Q3Gu+Q
3QII16jiwDRA1slFg2npIoo2nsrrBvTrw7StzZsykUMp8rDZ9x+Mjfts3W5+/bi2p7RrpghOEG2b
RPqNW+2m8XvKHm9bztYGarfF4GR2U3MYTheDyiJmfjf9aBIMo+JbUNgtSYu6F0E5ka23sL+j02E8
xNbDfNfPd7X9+8+fK0tZPuJCSNtkQydi2OPYnauFcD06cZB63V6zVV+FB5yNab8oTeqsHFlXIde9
9Oy2AnP/ugPcpWi+eeBmK7/elrRqX78k6e1aVtHO2Hzc5SYbznP3UaT0Lc7pQoJ2tGiMvP1kwTnt
JHln9h9K+nxbhSVmfXW5XgjQjkhc9EK0AotlDi6867moEr9gHwT5tAQmMWgipq0XxPr+uIQy10JX
qJ5pp6UZiWRCf+vcF81xbqL4sSmiY+xFfgFndXSsTmxouXpWXbyCUQL5yWZwbXcl3CAMAq+Jyvmc
efcNFb5rbHUg6vi4f4KICynaWs6UT2MxUtwkQxI6Y1CK3QBqt9EBEYUF4sDZaXxjbp46BKADrzFI
LmvATzFiXiHyuF4B0isX805czE2sx52NlqzW3ckuQq6le2Km3Mq6rUTkKHUs5XugfygwSder0o/9
0g2E701V4tNm2g3AvtjnnPzZPlC29RRe3QNg00Bgg1wESIuvpaWtgCrdEo/z+oHgWjq2nRVUzuBt
9FFtCVr+fuFkejaStigRN6F1IHAZMD54acSTf/vgrJ79C3U0V5ZYCM5yCnUycodW+m4j9tHpfv4x
JmwKHtocpVdL08Jo0HkmamhRybMJLjRTnjLZBW2BEswnmdJd3O6f2CbOfF0tz0HbCJpoUW+7Xrwy
L1SDuDMLLevRYfED672NS3nV6pBk+z8JWgIhZ2wEFgF3QOeV/mgz30rJlzS+N1SFYeJJODpbgfRi
x6983IVE7d0+yShV0wJNyRPjTtEEmPl+zzqJyB4jMhLvjg4nYZLdnOR/NNVWBvj2irqvKkKYQEgy
Bn1rKk9WW9yV1catunp1/6ufqxeEatEg9BuhXzXYfjfHH3jqvG8d6jtiC5uwpYzm4rqkG71sWcoU
9ZqHrWfr1q9rIVVnANqdj1iq6jwe726f1/UDBTgFBUEuQBX6KvWpUQ5zhk8vqw5Y5P7Yl3SXTPNJ
zuafaWkPAQqpT7XXPSV1EibdVlf/qnIeWnMAx/Io0/PafDCYYS7AmAajwnwLcJWPsqrHb7fVXGu4
RP4a3RHgykWO7icnx4X386yksHMh8xCZz2BGtXwszN3s4tUYW0Gp7tFC106gYj+DkiBt533Wk0OU
J3dthiHjLD5MZnWqhXkYqzQcEvqGiOny6zSvqVpZANKLryNN7scN91X2cnsB1gIavOaJ53gmR6Cn
OTC7Y3amKmCBivwU181epBXyghNoXBAd4D3f30lnC225FtFcytRcWka5LA22rHn8VfROEGddUKhP
EZYza37c1m/Vjs2FK4agrolrQjskvZPXgpkIn5j9UqCBsKi8UxmPnzOwQM6SPjjgu6vj/Zi4X9IM
M4U3xK+v7y/xi5lf2BcvRVLweMpD4MhA8pUdUboHXK069hV5aNuPsZHsRorG3fq+QoVIDgmm+yF5
sOuSXdLVBzRxHjzEXnM0B47cGh23dvcDsoyony+Nx3oRx0zaISlcLI45Hcr0XfEpazaii9W3vGlD
CLTj6BTR39RAENelh9duiWnQeQT2TaCm3TIoYvKx4WZQR9GeN6Bm6beWftlZ/R67lKzFa2aOKUi9
ReB8h9lPGwyeHN7J9vuovlfjd9sGuZtEh1l1byCsNCNn32w5l/9Hd6D7CAMOArXu680nVszLntW4
u4kKWPVYchCwGSTopzmYLfSse8U5bu/rtN/w3qsnDBkgB+Mu0Oem58Xbwh36Ph6w6JEVFi5wMY0d
dGXtM94cq3QLxLhqRhfiNCNHA0dep8mIiCH+mA3V0UgevU1cyZZOWoQ3pzU1S6dD2sQG1L/yMELr
q1mcC0+dzKzY3z63q8KAwQKkEHlnR+eH4OVQASUH27FqL0iHfe1iXB35opDIm9ONO2hLlrZ6ZV9x
WS/5oFTuRYP3XPNtMvwOrx/qVGrjVKwFP+aFYtoqqmzEnbIISwpMU2RnbloHtPsGOc7C7SVc97wX
orTLy057EhPDQmKBfivq8j6z7iPX2MeiDCb2DaFrL9ArX4VK9RsR3qo9OhxzXtDlab0CuM4Grakn
4XRNngTt8KNOq2BQG0JWPTteZxbK0qB+0nsiQRBbmm2HlTQTfuTxuRHFLuvhzKND239CKtFvzS1W
5dXdu5C5mNLFbcLQXUazATK9+lRYX6QDlLVdHLnLPt7evFVBWDr0FDDUwn96tgtBAL1x2bcVruh8
nI7lBKboFl2Yu4bEnt925cabY3XDOHKi/5SfuXZJJ21cV+2AeyiPC9+0nvu09ulWcvBnLPfqQkDz
KmJaBzHtK2QaEX3ZKnjFAZyYLW+6U8RQjnWVGRQd9xuaP9eClP78l2jyo0I7RW8ekiK7mzGFZ+Jb
pa3VNfZwNVqAfmONtc2sW5J3nQcrrbt3VYMxFLzsfMeZ97ZAEHB7P9cW2DKBrwFnMogjdch37Ebg
aLAcREHoOIWovn/uN0/8Wsh+KURTyLFI26SjC/R/ona1PBfo6bqtxpqrvJSgRY4gPhusNqHYwTIP
rO5vsz/SxPZb1HktgP9uC1vbH7BmEcwwRd0RrbTXh23y8NKOEb6h+aQMKinOapxOTfLO7nAabota
3R4Ms7EXplsbr5FrUQotJAgCeB5mVAQ1iNUadFdtQQC3hGiHrGDtVCQUi+d6z7Jv/DTd50X+HzXR
LjMnMgeW2gy8Fv2ZG2ZA5YNRb52cVUO7WC5tZ2QGMJCqsVxkCPhdtUXkvliR7ieWRndwDzuI21xN
h7kTwvVmIAt7Wn1CejWo5wxTT53zaJFjU6q/YvRN3DaAVcNGrzZx8dQm6LC7NgCwqRuZjbdomKZV
6FK01tinVKFyiE5nJDlvC1tdPor2YZOhso7r5FqYsp2oatoM4HzS4i4GJ++RC1sFt6WsmhtFpwTA
oMA76TbdF7ZMjLEAbjAD7b6wKidwaGfiPh7k8bao1ZNKOfDpuKyA1tYyVqMhPLcmgCh6g3NQzkud
xIcRLMhMvLstaF2nfwXpdfwWHassKgFzU53n1/2494bnrKMb+7Ohjs42UbUN3kxzVYQui/yh4N9q
/iHJMeeTxvvb+qxZAghU0WKH/CK4trUHSjaVeePQuAgxrwcdV9Tpsr+ATNgyuDXrdnC1IyRDqoXo
y5b3ttN1FLfPMPX3k4ErVsXqe9KZH50alfEierqt1toCwmPb3gJ1R5exZuB8KOK4IkDRVnUdSP5d
WMieGM1BbnFUrdZyLyVprgJk4PE8kKYIBYh2AmtK0DHtNe5j43B6iAnPAjXV7cmJsx44DO97R6M4
6GxigHvHC4VR0aAp7PgN5+HyqzRvYqQi7ccR50HZL4z/bRKQgJ+TYosjd+00cBfBBCJsQDMcTXlr
kEWC5kT4kUztaXtebpOh3eIUWvPGoKhAny76vJYe7mtvRXPO7dECINAqmxi07Lu4K7+wtjo3lrEX
HXLSqblxLNbsB2cCaAGXoxVKJ+is3biVqCMWAFLOtp/0Hyybg3k9J2Bd33KTW7Ksa/XQUNZyd4GL
odvmT5nuu1zsYiQEomje3T4Va6cQaT6g8tGwY2F2xrUkRE4lWMPdIrStMRSuGWLm/N5s2mOe04PK
s40emLX3EXrJQHKKJmh0dGtO2TFrRxUtmqDB4l/4tKPvmvFPu/PuE/feRgsQ/q+zN9IND61T8f4s
BKGPzaLAPzHQjmhnH7PH6GgkgNm6CbJKSfsYpc17iSRBwUFb5yJjO8ugKMUDqYZ7Okd+OjRvcD8e
uN4xSwAQIE93d9Yk0sliwOF6U3UeKvZHIexAZf0dq7aqQ6vWg8w1mpaxtWj5ut5T2GRWmi7QDXKe
wMo+vGNoDuwn94Fvxt4rolCNAV8QZn5RPOu1/ZStpJ6Hodohly+8xuzYbtxVkqFf4Pm2na4KwksQ
gRAovoBiu9bJMpUrK4YdrMwHl7sfZPFDTmeDst9/dLoESAMQiZgYZqZjUNyGZ0iLAUXhGOQUo62x
IM3xLZDpKynaqaucMWl4D+SEQtpKsMfUjX1RviFkvZKieRF7bhOVLCiAvjfe9+jJpMaTZWDkH1LK
bbqL2NYAqrVzBokLrY/38w7QdgnjdwY3VQuCh1EM2gNlrZc9UvdlorjR1b6sS78EVWdF/ohBMweA
zum2laxcPpjTgbBlYZnBedcsv/Sk0Q8lwTl3Rl8VP/DQeAv5z5UM7bnZUFRGrA4yCkf5KI3b3PHd
YqPGs6oIavyYo8dw5+j9HWmeoxapQGYjrB9MIhVRPwpvq9li7UxZmHUJh4yBSQBDXZ+pbq5IX5V5
Gc6pUx67iSo/KuzvilTvwahVb9w0q9LA8A6WA1QQIU6TJpzR9TIObEg8n2oLs/Oq6gnTEndSbjHE
rlxqGNq3uFp0xwAhqhk+cUHamDpxGSbecx35c3ES9J4Nd/bWVIm1bbJwjyFbgxSSp0NRKmIpRSND
hrQq9zJqz8gPP2S9/fH3zfpSjOYuRkE9FGSzMmxmvJSOrPC9YQNPspxM7XkLGPUvTbQls3gzStcW
ZTj0uW/2PzqM0XqLEmAv4+iUwQtwsY+L7GHXJKRkHZSg1QsEUO+Z9D9ui1iJLhYs+L8iNINmY8vn
FEjY0AQA2U+nvva9dkZ7wj5LMX1jdHZGpe6Ngr7clrsW8SPnC4yQidKKi9TQtW5KIjhsmQuSjbK2
j54q1FGlduenEQadFoTD9SLQOo6j5b4MNgMEWbEgk8Lec8GcE0qfIiBqAmnl7Q9bO3OAYjN0fQPp
iGZz7bvqIRk8ZG1Dq5qOrsfwGJkPk/1Qzlt5sbXub4zeAAfeEtbhil6OysX2jmbf4EGAo2AK9zTx
6jBnJ7viezZ4AW8DglLqkHp3YPoJ4g9e6x4iNuymMv0w8DGw6ifqbDVLrZk0iAkwUgjqI5OqnZp6
AntEnJZlKCu38nntgEvfifrg9hKvuYBLKdrBqYfBKnsbNjeOTQ3/WbuBlYAJkkeTOtwWtXq94n4F
iNDGQAlkaq7X2C5LKzVnWSIZ9INVZjCgzUylS5FyIGAwulfm3WjdTxKN3h470Wp8gwtHbx5fKM8A
NPkJyb/YYxUXghayLlG6PGPgVPGlUcrfOMNr64l3HcNTxPYQUmq7Ng0YJtZ2FXatMXZpfpzraJeM
G8+QLSHaprljAeoIBkVKtLch/uKYmGFtkeutCkGyAVcRaDvxBrneLY9EjZ2zEUKSR+QEwMv9IPvh
DVuCfhg0gaLahPXSPI83FHOJkEcBkN+UPssfVC++Wy4QiflbwgV0SFEHGFabo2BwrU8jQEPXtpUK
Rd0chTS+TdZfZpHe4/DetvOV6xs3hGPjWKGKhlkY14ImQVLwLrUlWHLayPeUcTDa+MwZnhZi2LnF
H7fFrezTlbjFj1xYNWujAnmwpgx5N/lR+dXMUGcqq9/3E0Dk/iw0cQR2P6fhXkiJxqIiSURg1+gJ
lm1zjO9SN9u4xdewmpQDw7jsjwPE5KLrpRSSwKJHpcLG4MfBcz4k8bPq0geMojnMjdqV5Ve00gZS
1H4TFUc0jwRZ3m6crhXHi3IaWGR/soiiweP6IwCkkHnaNSrkpTqVdX2WW9S7KxYCgB9y4mjtXLyR
drRQtejyTuQqrJcxPtG7xDnGmC5qF4kfjVtX24o6SFYjrECdzGZcB4AwGkvO8kkhNWLa8w7WX31x
kwRPttt2uKYUquoYbAh8FprONKc0OF00z5MFf+G1+aGoLHmigxSHXjqmHyng/PicOBtmuaIcYnFU
mKAdiLP18UsF6n5DD5K20M3VPps7DCsX1hug71g6B1u1wCNB2nNtEK3JXcMbPQUEhsePrTKyc5p4
xtkpx2bjBKws4rJL1FrANAyDpa5FyZp0SOqiXpLiPziMbm+fnapLfTpT+yBl6vmsbO2NpMHaIkIg
smgMxSHwqV4LHVuvM4pIVmEe1V+NZGlR96LjbetY8VJACQLwjkwdkI86HWIauaQeE6cKk+aBg3qj
9hSYK7aYsNakIEfGfzZYoj9LO7qZGwlZMlGHNthz2fyMknBt7H9fk0sZ2uEV8Wg1tsjqMC/t4FgB
/2dmG20YaxuCzgG8ahEteVTPgLX9ZDV8SGvciuKOz/X3QrwFxA3qKWDC0CaHPdEfmXZrunVnqxpI
ZnqMGYbxVvG+66K726u12M71wwxKkCXL7eBpAULja9uSZd3MYPLEI53GYe18oSaG4RSt36dbhJtb
kvRTKlSO2z0pAb14YuJzEQFjR99nxufbCr3eGygEP4CtwWPt1d40gtF2snvc7t/MyW+3nuRbP6+l
GRR4neIOEVGIua07l+1kRnf/TQEt5HIqmsZJBwWGfRN0p9s//voA4qkCvnuEV7h0wJZ7vd1oWJha
RfH5dXRknvTb9oUnGz5yVQZytcga2DAsvYubVBKJ4ZhhB+pHnr6AuphYz7fVWNsF+JB/RWh3mWvV
TVyNFFbLJ1/2LyCguy3gtbGChQoOdzkWuDD1Y+FIkkw5RtmHWYMhPwklXVibClV5pTDgxBjmjXvy
Z0hxfQ6vBWqnQ40DYEmgognrPuDTUald89xX+zo+GOdUPpj9hiFsKajZcSylMxLUK0NaRnbAnSo6
jYXxWRI0ptp1UW94zMVoX6sHFghguBlC/GVDLwLHIjIS2dkz1DPsYSdbQK0cxAHmUO+t/u/Kbnej
WRp+NA0b/u31hb2s6zKyE+GVC/j4teA+mlNmR3gloW2nUIdCxjvMBIiaJEizx9s2s6bjUj9YONUB
oNLZzgEdE520EGB5rA4LsN8xzGTE7AZeHKxI+CVnPt0K6l4fBKALQSmEWwKXNmXaupZZaSPIIU1o
29/bhWJ7o5V6Zfmufl9bPmkJNmQ2fn8YUyQe3kW+iN+Xy0S5jcVbsUdcdFg2RCDoFdOpIBaKTs+e
rQZB/d9D/g624AKTV2wmklYVWsSAXBtxjj77pCgal81j1IQJde8UAy/Kp84og7nqz7m7URdcFkcz
elzhEIRAAW8lvdOhnPB6tkja4m5N/RK0Nk6C18Tn21a3KgRzSJa858L1ooVUdWnMMXcgJMZ6leKl
7w5583JbxoplL0Mj/5WhhVSGCU6pLs5bEMqQgOfijEnkwYgxEVNK9on6bg+ZP7ZWuvFiWTVuzhDy
ItbCydKMr+6diE5T0YJ95KOUj8OwlTNeNTq8Zm38PDJ5+vSlnJcA05VNG5LqQ46hkJY77uCRRsva
317AFU1QH2Yoyy6ZQvuVJrIi9jSMXZiCwmFvD1V/atrU27pElttbMzj01eDNiso3OqD0W6s12iTy
OqcLJzkHuZe/lAl/6E3zMGStT4vh49QVH51Znt30SLOzyV9o/+W2pq9NBW1XaO9Z2Gjx7tMdPe5H
VDYxwA3cKZHcJ+gsOAjDQlbYGiK/trJ8n8QozWO0yckdp+J0W/rrDYV0JA5dDLVALkk/3a1CWNhW
vA8BuAt6b/ZzzOLlwPbSjSfZazdyLUjzu2bPZRRHrA8zcSfzw6AOA6A98YNBt/Z0Ob/Xe4pKOy4u
VBvBVYwg/foCa9Ko5g3th7AdRJWBxDuvzsSWfC9BnBukMxgsPa+IAnSf174aY/NgkKY83l7X104G
HwE0DR68eI2gbnj9EalZUNHCgsNijnZjDAYJMfpG7Wwc+JXtQ14W3T04KCga6gnoMYrk5A6gY+TD
Xnxo4gUqGSZKboh5baPL2x0EoJgagcePu3zGRTDSoHaSs6wGq6BbkXtld/NDYgDrZPf515aBlZtO
pLlz8ukJjej2RkDyMxN3vaGgaQU6BxRzaApnupJq7mc+lswMXRAXTQ6GYc2fVP6Q/z2IXXbvzR8n
S/gEg6O7g5ud24/4oeMUfep/SOcpi06EpsEWB9vrdecLjBksi8AlIvO/LNjFghSWdIEoTqwwHRu1
n2pSs0dPir4K3MQtAcxTqOhsuMQVoBLI9UDkswAm/oe06+pxG1nWv0gAKebXbibFGY008YWwPR7m
nET++vtR59y11MNVY/fA+2BjARWru1JX+ApXzZaHu3aZdE0yYp2R1hEJo2ep0WK8UScANSVyaZh5
olnDGFmV+s/NMYq22BmC0UMkwjCld8uvL0ZJXieiuJXSBbbgxaqyrcOmPN1XmplTRTMQOrnwfAC2
KZsrKpOqQ/+7j1PNQnEldGq1IDnG8Ugr4aHdA4qAY5S+ayl8GOJBNJFN2KNsHqyMxrOuFcNyi+lK
LBgOVWBp/UwqpUp30TkPdY4kz7xZUP0yLnhhqPB/K//lFeoaUV6LW0E105LKGra5kUIyAZ+PBW/G
PsUYzvkfW/hbmkwoIkSeUvV6Ll7AMIr+sTVzpaTAIL9/dzMmAiixkEr04gGlRF/eSkhc4lGBTJ+4
1VK5q+ioNGJKk7zK8G5J4jKn6NfF3hC9aEbTD0aMoKULQDfe/4jvTgaxt3jJ6QMD4huuMxaX6Yvz
osNHLMSlgxyTbp6BeWaLUaWtlDG0+1YOOWo5R3OKwQHKhvwJqnG3jAMofzwDXk/cngd9O6jBbkAF
kOSSUWHVh7D1jYjD5NxJo1sDBT8N7XOAuLslmCykWm6AZbjNsv5XEGBYEWiTyxQtloCddLMopou8
JmVccaR3RlngBaD+8K5og2H7dcUqWGLHL2weugQXln7umx/5MjVoE9XdwHHiM5YAAB5w4pj/QY8s
i45upCkCTWwzAMaT/9R0GGOPS6tVgUWE2OS+zHyPNOHVUD9F2gVzBN9Ac+N+UVQdAOGwCUAOfpRq
1dnLRSVwDm+eChLFaOqE3rN9eb4S5qMIC7RFX3VI0qFo3bjoeZ3ic1eE1zt+CGKBwuB0rFduqe+b
vE+0SNrqSTpuBan9kgO/oSU6KTlWZZ7SNCqM1luURiatuKJUQNPiKE6krZcoP8+9chyUZr/ovN/3
L2eWDLw+gg+E6MBMuyWDcjTKp0kqodFmCQCfs284U7bELUph5CThJhfGRBngRYV7RRgOxz49Fa44
GgNBWdS+ugQmfLJGYxSVyteyEmjaPUqLhYP//jFrqMjBaoiYWtJklrVS05YB1kUvt+35PRsTYmC4
bcmDjfkudqhCQ+LQgYncpaYz5yfISagAIFwFiLKMEfVieI/UM28l7ywRdFyh0DKtMtAZg5SHFeT5
7IOIXLeCWZY5yn69Xughx/LNEgI4OJRcQTWJHYkx2rjIM6VUJ3DNki6zFHGPP2bN5z+9GVw/6qVY
dQKzjrm/W0kQxkqOsORTxULUOhWs2tC60u0GhECkzUoxevrn5CB3AmpxqIzgYX1Lrm28CphugbZN
tKolndYd5UB31X8O1YG+m/8EH9O0qMSQGduyBwh1qG2DRbmdqACE7R+nbwz0eiKzhm09aEpg4X2M
JFXzZOFr264Jn/Fo8VDl0z7LROdN4n13DxMhoNZekpQw2rdHJkco/3p6rKGo+FHHi1OOFUepbIci
L0EwR0hBPRueQca2KXZDatW3glcEgHBWc4P6PRB6fYy1C0B25l3PfUrfVn32aNEUWgHXA9gsa9l8
SHph9i3QMHWeb/0esCBQ+YsnLIC8PbygKQ08SEFJ8nZiXu2BxVQs6r3ol3ikcrKh81zBKGDVHuC6
2bd4X0KNxxLnt4zCgGb+MrCrInzM0zzbZHrNUdwZ+4DmMvRZoMsUbT4sZy2A29tU6BE1BKjMk4Xo
v2jodP51X19nqUyVMsSZiMDYqeswXipetiyXQCaKipJk0rJyRAR//9j1ASb+0raN40Nsych4WYiN
X6QAiG+0JDEjA2M7yUKQaKmKZ+tfcIQREECvYA4Evfa3EpGHSzHr6waRnRx2FBjBHfA/NJ1T0Zg9
t8vyZ5gHGPDp/185WMDujroedIC6iFLjCROWka1mgW7e5+WbdAO5F0YbA2yagAQi22G56AHE5wP0
aNumPqk8+QkL48xagjvX5KOU15yjY8fVUUVAwHC1957xsNg2XMuJhL33uqMsSWgNGTb30fclWUet
2b72RLd0TnDMdrf+l6aBsokIcF8ssbk9yRTKHWceaPZUa6n3hQ0gwXtsPSY/smKTmol1/Edn+o0e
ExoNgRB7XQB6jfKpav1z8YFsafdsNCWHENsu9Y0SIyMBUs9x1gXn09tP/0xy+iib74nbu7V75jz9
GTn5Rom5NyMLo0CPjP5kKq9hTrwnj9YcgWcTNt9oMCoMuMBcboDFexK+4uegIRkBYtDGNxef9++H
zSt8IzQxe6VaaYT2/XHAsYVfb6mV2SssMxnMJdlwlGueI6QwkBWeBI/tGR8EIfcyLFk4FWa8990H
jb6mp4hwHktsxu8//FyRYfjpJF9uMKuJSpOC4RiqYI03yR319Bp/Nlb6BsxkdbvtQ9I5i/UXECDK
jccJZZhH9rcvmF4LVyfajdXSrxR8QZQTlZ5JbYuOTn74vAOdnO3Vq+MbHcb0RpFfNHpZTAca0Mj2
HnVTXr0nh94VOQLP4Ygte4l4r0leDUq55e8D+uS58Qr90RzbxKPCBBdjnkRRW4GKdAxOKo3M0hTs
8euLI/CTHbhzbKwFRONmhHUNIOP9lh4Qljvpb8PSTc9eHBKr2K17wiE4mbh7BBkTmANB0ldTEOxs
jTzku8b1HWm9H4ix2oir+8R4ZzgxfyV7Qiz0YuuDFtag/QggfIq1ld94eQ8eFcYAKlgur2JM/nxa
7hYtMYhPhKO200nOEfHpd9iTw/iBjhcVyu4AL77lphebWsJ29uHUCJ1kxYJXmV0Y5k5X9Dx8BnYF
3UWbkBNAeIuIE6HMxPPVyWXK2CVCkJ5PGvE33WPxYBRmZMpEc0Qr9wjeI3ZANrpHgw9e/nPWNF7R
lqay1BVtvL1RjEpA204eggcveOys9lUwTN3ycuu+gMwGANe0GC1T1AHg6wVotflGHj+w9iEJzaFd
JZbumbHwqNZI8K5qcwntk53/kTgTfTSeliVGncCQfHm7janS3vGJRoEJbDUOwBYOHHrMG4K9VIlR
vUGIkk5OQa9CIc16w2Z0KqyUQ7ZJUMOz3n36lXs057ig2bhuKrNgbh6zdRhtv73OUvdCNDRPLuhp
ZwMYVKZPKkF0vDSPx68FR0fmheeKGhMphFIaY8Yb1BJz2BcxRTe645H1OPBCkjk7ds0W41mr3I9i
Vc3OJxOd02glIkviul+epe55M3/scMx/7u2KJ0bxCyGqxLAGT28YMSTxXv4hpaZOOosnIDyeGK2P
1TCAlQGhjQ3gwldtE66aD9f0aEt4ofec0bw6PnZfcOb74lAMIOW/4LlcbxemyT03Hg1GuYc6SMIE
Nd3TS0/fNvH+QzLtwERCxUoLQo/Hlrzc17BLQuubif5zU+zqYLTDqEnbwZxsHmoaWz9/lmS1sz+k
wDrJZjRY7ZYKm6NvuvS8o25GD8rqM6L3P4KncGwnggcIL8kTp1vcFXbsU3+FwQHqur796Xa83bGz
EfP1RTI+tiorqWpHsDzQN40kD6qpEpFGRDN5sIu862QMieIljVCWoBQTM9zLpr/SyafEiU8uw7rf
rhD4lUAJhYuVBcaA6H2RYIGdCL2WfzQPydJq37ufKllu8QB9kohqueaxfjjSfhOQ2B5IT3CunGTP
/BVefQRjXJpzJeZagI94MXfVNngUbbv9UZJu9fSaptTnzRPOvhaRgvmLacbCxHlX1VoEeoX58taZ
JS1/7Sk98Piafubb2SITjEk/4I0Abe/WFaTDUEtFquBsEVhY/Sog3OXd80d3RYM5uiIGGkWOtVgn
M/2RalbnGpZqbsXndUs2Owyj8p6/F3yGe0wxZ2c0RoWZbBAUPj4AV76OfdsnT09PIympv06dh9Up
MEvfLNbl8cs95D8PbmDRZ2qdvzrLp88uPR5g+3iCPPF577MYW57EOnYRAY7h9KY6582w4hiZKTa5
8/MXP3wVpCXYBqalBX4ewI++Ix/Xa/dwOHC8+azG/7nLi+25IpJ2mlhWOohcavxmlRAKqbzPyWSf
WEaQ3EICHDtBVOx3upVJoRKlNldHiH7wJMWiWcRLjkGepPobBYAdoN8HvREqK/V+HhdyhLnMU9ZH
dtH2VCl76qtuhiLFfV7YUeVLpIDmC3T2AMYNLc+MLEZBq2P31gKXvvkQVJpjU7lFD4b5VdDkt+kO
zn16s/7umh5zeJ6APGCHHueT+TZYJcGODu+l3yXm6mn1pNFH6/Vdg+tRaOKuG2cgaUZc/8HVrU/O
d0xPgm9HDKgWYBdiRzRqgLeXmMdeqWZ6P5ze3nLyNpqSWdPT6MYlAcwJJVti/YhIhCzHsaCF8+Wb
vtmTDUeSLg+TO1/BAuF0y7KtVQVfsfspqQ6gsRqS/n5KaWAblvzoONQ6Cq9f1Uf8i1ZOZH31m56M
nfXJ0ZpLyfjedzBxT9sEXVt2Z5yGucNKMvKAoTSCVgp8CtCYiUMrcsRSW/z5SnY9OXcW7yguE7O3
n6BKAHbESivI/RKbWm8vpI/UAC20TX9aBASowutum1pyRIpNuG0sA4+bxlm6w7+IKm/JTsp+ZTA8
9ByMvQKyCvFwAfpqq5PE4gUilwT7N+5gl+AyAQiDQu0tGbGvK8lrh/6kOopAvLWfWQbJjpA7wMIQ
42f0WMamTIttZpjou29++L8y5NBr9JbtupfozHuLfDfGYPvqexjxXzQjwFXHCA/J2FA6M9cA+i62
Sv9VCAWgXGoRs9qkEsvyZAydvhd6SQuJ0Ldom/bkXMtIL6cZzwHNGKPpq6ZlvTCsqJlPX311GakW
LT3UFfqTRHKMDZJ4XQlE2i8fanP/ldHnbneMdvnrfVPwPcS4JcoIniBJneppYn9aOuVzbXsPRwSi
7n0a03Gy1485EqwCBFgByhZMggILkPuFWmqTlA1WbAWm4vgUCSyOHs+E1kCZu6LD6HGSNmFdFqCD
xS52+DLa1au4T1cFaSgvLXfpCLzHE3NZYjxokZGDVr/Otie0ST+UFFP3ZhBb0uoN5mO98YlCEtpu
dNqY6nqJFnwrf1o5fmBGP0ZLtkdqhVvDijxTO/TbgSimZsLm7kxuhmhS43sfy1xye47RIQv5hmQl
q9LanXRTs5YrlawLx6Oca5iTqOtbYGxKJYxKAnyQ6bYnz7L7kVEuQ3MKfE2Dedp4UTsaCxmnP93z
NHznW42r0cVusS7oP88s34oVE4WX2lAGQLP6j14+NBvPtnyTtwjhe9BzS4QJw+GPczRogEi5Ex2K
nkHOrczrIBAUgE6DGiXbIZH42P04pNgLC0n1f1s/vurNy7/R8j8UmGNq6/NiiDFvhxToYEVm4eok
RdzANZOTsH4X5j90mJMaWlWrFjpqgor98JZQBDC2/t69pLbGObK/sSd/KDFuy/cCpTonF44eQicy
U4p4LKO9y01BTDpxjyfGIdWCEElGCUrYsHIqCZ5CPZGPKqEFjRzfLDe86e6ZvN8kb3/xxiaNhzIt
lMjAKb7Uh5L+Huk+ffBNel8kZjJxt1QYixwFctwZKuqQChntn4EpvHtbkT6HuKuY48i4HDEWOURJ
X/Cm20pJa9moh3/uF2br/ruTQ64DDnrCFWPnclVh4dfKMpze/h/+Af65IDpZIPlNeL3+M29zHN8V
KcaU9tlZK2PxQgq5IjunwatnRvZi769o5qQ1LTmeel7krygyhrVW/aVfZKjnRquz+TPendcjDZCx
OfCeXrP26IoQYy00r85qOUZuvbTezhohsZlQaXVf/CZL8E2rrmiwlmLRVWFkxGd0K7wl0KZkzTku
HhOMgVCwCVHzCuS0N8kKKz5JvEJdTrfucyFNv3KPDcY4AGlEaRctjip7q+yBfgTHHSamECVoZkqE
tUDFVUoqE6jJq5EsP+V3jWJZma3b1ruKjQF2bQ6P8WqtrAC0eP/TOF/GJjVaUQ3ysoS07OT1iLTG
YIa4xvs0LgmFO+xfRPYqLDbOTdukMoi8dBnZfXg0QcyimJW50x892cTqXxJY+/UTMazQEU5m9hvL
GXiugHPTF0N39RGVFnpJbFwMmUGE3Q5Vy5gU7nu62j/TfBXa6hMvMp8hiZyfOE07Is2CHQMQiyuS
RnKuI8Fv+9PbaKO80Li1mR//eeIU1TwEFlPvkogJBsZoTnvuQm9qIsJeDRvJHLvbwBfQhYPhP/Ll
0c/7l3lp6GIuE1hAU6OUjG0GmH+8ZaqMM3kxYGnICVtDaYon587OSWciIPVDMtiAtzQzR38CqoXw
dJ+0PP30PdIMq4tlFiqZDGNafnXmAslGzK5F5vQFb8EOtrykIVnsS4K/BKZGe3v5KB/P9Ed8PO/l
DaX5dm2sJsnz7cTRHjnR00wFGTdxdTJMjL5UukpJp2KjQEsq4ukQ42sUq49Iax/1vbX39sqKV/Cf
6XeZqCro6EIwgIE+xsNgmKwqsxAWTALF1pqqZXZi+tgxQjWK8vX62JNsvTAVUuDFxpOG6de/X8kf
6oy3UVI8tCsPFQrBWTq7pSW6iOKt87og2kfm5K85T9ynO2YJqtjYAdgRdIV+Q+mMvQJzXjLYVUi1
Es3WwbuBKOvFevJxvHfDpVHyGzXMYAIFF/3VOOdbYa+S9tzFGgpLeHJpG9uW7OVaI9FDtQHU3H7h
FJblHjInIBZ9x/qxZ26oPJ3fnQ9gQUkRVOZBM1W2Grw9RUQOqYOVhTukOffrrCRST1B95djruZhP
BrKrgblNNBNjaOeW6/OopkEh6chxLteDJdk2Env7R9SU/V/3NXqm9IT1Q1eUGI0GPIAQhVM2NXbP
6MRJ4AJHu0QCUwLoO/VPGYkfR/oYWtbiI6K+iUGllETU1U7iI7czYk60rj+G0V9lEIYM82fDSRGD
1D7L2Y+yU7QXOS4BClwPZ0fU0GgviC2JjNqzOyGtHBkj2K7XxzyIkgs2NXvx1x/DqDVGTcLOL3EH
0jEyVklGm45gk2Jnt4qZAHATaWaqkzahxUtqAnYpthXdFGDceNglswb/+ksYFW+ByIk1RhrqV6W5
uKxxlhwtd2Us+TWF83oXBXQY9pq/CpsNdvY4Ah1+apJ5X1LmUms3ksJEm1WzxBoO0UCgAok0VbOz
yNYzcSZU3SCSOPCKXHO++5prJvLMUgxy6Bm4bswckdHre4dsPo+pmejrhikmQMiQt8XrAExJS6z5
IkuxIH1nhatao0NC0jQm8vgoGq+t8Rl1tho+hc1JwJRMc0iVljPDNJNDv9VFxtbF0whQkk1aP+Zk
l5KxpR/hPlrtslW0qj59S7MKzQxXmtOaGXlXnKVp6Sk1eXmOedFHLWdaio3BLZUxCguvETwl9IfT
y/ntQ999oIPB+JE4e5MgKp4i4xCljH8jXlc0Gd0vvEjrhAg0hYMCAyMed6ErW1JKHgOzcXtcz75C
WoqXNpgLjTFR84dXRs0X/fBfsdYUNBDU7sJwNWyx/mgMRz6bWA+K/tUOrap2GtMy2eiZLelAdniW
xDUwBKX0FWAnQW0bPRHGjVZgdrPZNfGqqKh/vH9EM08xQBJM02BwuzpAXW+dQi2oqLCU4XCSbJku
qLHe87I1PAqMNoxFjTpeHwyn1I1MgyZ7anze52EyEt+M6hUPjIiLQjsYQjXxQKSf9OzwxGjWaPz1
++j9uj0jD7vlls0ADswRh1Q8NOSdej/v83AJ6BgmMNw6FXAxrYhZWsYeJyVqNHgQDKd6vXRkSwGl
p3hr0N8qmhS7AzcEmbmWG3qM5R3lBpg7C9AzjlNWHlnyGr256sp3ettwNEewBTSlnO5zOWMZgSyH
iRw02qDgcHEHV0+nWJQGpRpQ0GuXh2xRk8TYy5VI2sbNfOTZi4/75GYu7oYcI3pl7edGE4GcBDVc
6BqRswMKyzQSc2Kkr8B5oUXIey/MxBs3RBlp9MVSBb4I4g1Aub60TrtL8UT8BXSp5xCdn/cZnOwI
KzRX53mxuVfnOSya1EhiFGoDvzrFeWBWQ+D+bySYqFFuh+WwTEAibUOaVT+jZPUvCGC4doI/QN6T
Rc00NKwHaieZ0GMEpFpO6n/ebzxNQP+hwHgBfRFqYegNw8nHyEBg9hzVnQnmb36eMfaJpLfSWQID
4fJjsYxNA44WgGkcXzanr9dMMPahXrSFr033oGDRkN5ixt+LaZMZ1Eh+KTyIVmlWsK6OjLEOiZho
4ZiKw2mz2V1K78h9n5Jfp5ySFfm17axtvCXvvbmnmbU+AjWbZrtP5I45TPOOlvFO3mJ5zqMQnyGM
HamlX32nYPMz7z3IY5YxE3WiZGqZCMMJPeuoDPq9fVaXHCG5DNN+U9WrE2XMQmSE7ZDjLYJmxp3d
P4UEr3li7M8kOj49SdjqSLcZWZNjiG0ED8cv/elrY5w+N7xOl7ls/JW0AqDj1plpiybuzimkVTgE
j+dV+tQ9iG766SNZnnNub/Zcsclt6kBUEPctb0nJYdoC+xW351UZ0aXPoOUGWrMO5YoEo9pKpIdq
OoAEQioU53cP4+qU2afzBjlAx7G2vVmgn7nBU/5orL4+ObZ+VjyvqDOaH2BnthJpuFOjelPK1yyz
0tq5bx1nGcTpIRGIvitMmN6e4XmIlHPYheNpuRx+YWTWbI0z9c/1Z1sKjSXGEUDCe9488CxfgChX
AfAPxGmNUTu5RLvdGMbjqSp3XryvmkcRq+zvM8ajwTDW5o0YAkBoPEX6z7ztiLFcL3we0iyPCKN0
spF4iWBEMF2ABJWkVVeIVonw/z4rs7EbsNKA2QCAGR24bbeXNGrF2IpjPl6qaRvdWRCRLKhnZ2Th
5OZAeDWauQTWBIcIOI8JegvR1C1BJCYGTT8XIyLeXYd0jkEA13Zavvx8yA82Kc2tVpH36il9rMiw
OmbUPdzneC7Dc/MBjH+QlXNTpkk9njZv55D4iOQeB2v3s7DtlD6FtDSt1ixKmv2w1kuzQqUqfEBx
lpfbuRTHvxnVq3NgBLWWR1+V6nI8vbzsiu1HTX4OOfWJs6AORiv9x/0SrXKxCewJEuFZwFH/Wd28
os6IsD4uFudWqMZTVxxk/4i1GFuhePYUTOt3CGo93npD7rUz4nwWDG8ANh9OHS0cg/XxYNg/692Z
rH6H1LEi5KIrmh+Ph4V54HliaVaV/jDLwo4rbdymS2OivXnTnY/o80N+HhFPrYhjdVZvvq9/HNe9
+7UWCH3vLOs5IryiyKw/AVTW1BQqAVeJMbeN3PtBCljGU7f8nS+eKvl0X6p5v89olR/28qLooMZR
+hHrz+qCk+We+30MoWNf6/TOA1TcrdZW0bIWz406njQ1f5OC6s3Iz/Q+C3O3BNhIY9oJi+LUt3bF
uBvHMhDGk1eGxBhWrfKSD+Z9GnNJu2mV0l9EJj6vXh2jbNTYtDxC6xRbpUKCcdjqeHpNl6b/2Fi9
ja7MNiXaiUN28uWssgOWCb4QfbHAnmOUXdCidJm38PV9hM3BFFuTBvQX+UaTE7kH+DLRhEJHa2KO
/YAk7ZMhctTBMHZhJGoJdo2jj5O0YZHYZQLkJY4PWE42nvk6bEIBSi3w/7D7kP26UO2rDA0VInzA
YkkDNHTZ5S7dnUbUFRbPKMBGZG2sAQy/dt3WfXE5hzNLHtP/aCECdB2AKG7vRNLDNPWjUUQD806m
4bo0EZh/HTgWb64NAb/+FxkWjrfU40pXRnCJrcYEHT7pR2X57/y+m+lzv53mFR1GVTwlCYa0B52F
i6hu9/DzTNCHPToWTBw5HlyeJ5lz4WgcQVPH5NaA+sQEkhIWDw8dEOtOaCLNSfCwcmBSt4JtrTka
+t1paJAOzKOiR98QlgKjPHqiLsuwxfCraddkeN/SkRf0zIT4tyQYO+bpQ3buqwQh/nrcEGu73h95
C1dmBOGWBhMA+GU4LkptmuFFnbikK7IdTItzVDMVq1sijMYvQwQZQQNGNgsiv+/RUEBNNLzwfBv3
wBhHvhDQsohYFKnpnYSZoeyJh5LAu3RGO72hyYu2mi69PgxvR/WJY5I5v39h8MoiYx0v7H6O36/x
oMwIbZwjx75M8n+rkDdXwTZ7hFKH/oAOFBQyoRKENHBd95N3Ezw+mEDaL8YUxTlcRPzD+BHaX7w5
nJnGrVs2JjavDiqIFmkzokcYr3DFzR0c1RpSNZCDy7mRmdb6W0qMnitRjqy0DErjw+6tpW9vHwF1
H3L682FnFxisOmPy9QGxGicy5+kMm0cWCh8LlyblF98+HjtCtpYVkWeOZn43zxNzmIkwkMiFtWQU
JovUBpjKOQZE0JoBw4xnBhnf74vccl7k/hBhlGY0yuWiFrOLpXx+ejhF5tl9evJ3bWM+bQ/xaBoF
mQZgkNvlUOawJzM5kqCbMAmWoBxs2yd0wGzrkgR26DSujiMVn7bk1cpXGJV+Rtep9v7lj5h706nE
1YeZotnNQV96Z67ktVgA7bMScNAv+vPLDh7DXpFHjW4r69XaU57Q/o0h/OvI2bHfWq8NP8hArixR
40BBbnMwOYoxr+J/SDAaeJZVTBlO6XGzJHFOX2lGIx4G9kxx+/bYGOUzGsBH9w0ucGfatv17+eg8
bq1p5C6iLyknqufeEeNuz1qgaUOBQ0Nmb7QfbBGX5FRu5m5RuSnQD8rHe/oe5t/yx3jfTkiqvkAl
5TRuWpsap/vy/zdW8s8dMX5X6TIsek9rcPQW73eYAD+hQEsCt9ib3K6U6VO/O5Y/tBhTEqPTLlrm
OD1zdwYyB1Z9oMeLWMcQ/WaGyXMAM+Xw25NjjEoeybUnyJCMzSYl5g7XtVo9dtT53bhPiC7XGPY2
MO7Bc2x/Ey/9xSY7agMwdEwmLcBm6lPlYw1R1NE2VrscYeRoF9vjkwMqU8HIPPKhORFW6oPp9rz2
huUUe9+5MXYJ3pAOYWVgieFpY77ZNUVvKzIuqkksix4LB9OzvEcHjynGZChD0MdDWQ4n9VnBW9Ne
pfS3bDoYiXvH+DHvCLlXxRgPbNBttFyBiGQ5iUx/V7+tgXRwOHCuaqax8EYUFcZuiIFU+P5EB2II
m4FqAPpkHYtarrEy4FA4x8jzpyxEZqSVoyEkBXxJinbdiy85/Sa/kCXHm4q6vml+cuzI5CfvSQpj
R4xAlkPVB8WY7Mx+V9vwKQ8mhwjHWbMLSCIPCdm2gHS8mehoO5EVMv8Yr8Yc90a3eHo8k4K7vTTG
ftRxvexFHSxtQO4D9AL7ifz2bMfK0C0Ivf46fH4KHOixWXOPpb6KiHwvkJMYicRIVY34HpKitSR/
8wgnmpvX6KvfZySx6IfMUzpotEReMM/w8fGwQlpPJmgJ0nGUrssRxRmYBpziFcHJKVyFNWcgOIhI
/0PFUAQDYtz0sKe2bnXv94VjOphvAnhFhxHABKigStfi4BRXNvvX+z8+kwe75YJxXYVapdoiuRyb
qf/AYPRWXEt07RqPPeGGgrNG8IoVRvBabajVboHhez9B2gClQl5iYt4e/aHANhP4wOrHXkmwUyCH
9ACz/nsyR0geAN6FZ/tmLcMVLSa/00kDWiGxqeRk2NFD4aLmGZDDJy+44OjNJWd3JWZN8v/XLx1D
R3HuX/9MDeTm+i/29urX/Vro2mQKll82/+lv/Yhd+1Q6Kwfp+O1Ie9Pa71MztV288niszeQbb6kz
NkHThwaQ/zjBDVqYx1UiYia9wii83VBa/wR0pfvpHp+FDXdAaNKZOzrFDiymSdUk7fQ4ilqaeO8N
qYaHbmkHEsfocQT+YomvjtfIFlns57C02oO+UpA15cjgfNx+JYOMcajEcYEN1tMJmqhoIMp9wNuq
QTmjN+l6cHnVC565uMjTFUNVlwl+HINeA8DAnW3/x8ialkLX5r/KAlzxxlgLxchkLdMnqA7MDGhU
dN7p+nBoOOZ1/r34hww7rFgpslbE0xGGZyJAFHqgR2IifqlxXuQ8h8ECsPdG+V+h25iCpbje+qF8
e+4+MNTE9fCz4e0VT0wO6hyKuZiWk1ik5KUkzdZWtogqNKSDAbZlxW9r7rN7+sk7KsUmn4ek8VQD
fQxTVoqYNTlvqqOxE9DywhsMm38ZX3HHmI26XLapEkGr8PqZHj+/gSyH4MWi7tfmwMMXmE+CXVFj
AgtBj0ZAY4MxE7WCnZ1aaCBaPdWm87621gM5uniebD45dnk2b4SsFABU5Gk9EuNblt1ZbQoRr1cJ
GJYPxfG0wvtkuSIWrs/FkPDXV3/J+HHIzjubP2QZuSkCaVHoywvZt7cHYNbQJWCRiEGV/RTU0y90
8xboNhdclGV4pcWZ+sXkDv5QZ95IIVr5k2XVoDhGm210+tityJmC/mm/5yGl/U24+IcWI0ORFDe+
MoLW5mXTmFN/WEjsJ6dBqQG200Lgff9o/0Zo/xBkxKj05VKopsfz9OKE2QQkrmo6yH8d1D2H1vwr
6eogmdBUSo1aVbXJqwvOGyb8dlMw7NmvjrX/YSEatkyXw930i9+1/w93jB/q9C6KzlP0DU9OUogM
GjicH5Xjck3bvJ35Q4kJWMtUqItiAdP20vzSiATtWDmZOyLSf92iukZlGxBeHPb+xs3+Icq4Ii2o
/5tMra3G3AToU9G3xMHka0vpp7I6+ObnC68vjKMOqLbjzK98bdMEcmdMsWxlmm8C3WnuA7qpa/Ps
tBz+/sat/z9/2IZ0S2oZaGmaTm+ZD+PBM1dERs6dXl7UvHYzaTqqv5cUrDO8JdWEPYAPgunxadrm
wxSiP6WOHW4+kOREBgb8bbeWK1J6dE1g3rmheUieeSm0+ezgXxqisXP2MOlaWmmTg4Tu26eQIB9D
xjXyB9yznffFf86WsTTdQltIWjUJLHAKMHaZuXhg63uOx1B5ZBj7oku+1Fc9yGCxnBFgFu1toNKv
lDTYc4x/TYOwGF+rySrT8RmrX46zfV+v8S46WhZZBbZn/vr1ijGWN3TFGod8Sz89PJrXawvP5zbn
PdfnE1RXF8CYqIXq1ZE3ZbdNQBwWK8w8LxA2HDhmaf6J9ufsGbMUYibz7E1JhxwDuHTxIdj04PIg
viaLc0+iGYukiVmu+9MTelyVpkcm3Nn7bMwnbK4OizE/nb9slvUZbMQEycPDGzpWJhzDJ8yakQaq
urdo+AiYz+Nhw0UMvh+JYLj1Vl+jQvEMYXoh7kC1poYl/KJrvyEcFu+bde0iL1fGLtbrODpPOSmA
bE4xFqJVp5uw4qyKHgERwSvhcEy6dqlBXhHMhzNevhFSbpuPchrMRoD19KgCz2lJvtbYc3GMnPss
8kT+8j64otgWZzQ1XWqB6trriXiAHVB6vDfM/5EQY3GaQCiGZnpW5473DnePTRPukSsY92NFLIVm
BEM4x7p0hmC8bAogohh74T08JvRwiQ3vc3R5j99RsQvC3dXRdYulHyqLSTpedjsRLj8FfrwT08xF
bfhIXeld4wkIx09dXOYVyVjR+/8j7bqWG0eS7RcxAt68FgxBK5GUofSCaLVaILwh/NffU7x7R+hq
DOtG705szMNEKJmFrFNpT4pmhkPcXNDYa13t4OnAg6f7XpN+y2ZNZATYKlDHKdTa2aGH1MdDev4q
X7HoBCEFl4pYpmB37xAZFLnUcpeJGSy+d+33DaYndw9Pq2O4+/WUPBzRmzTI5NcvQqwrGs3BK2Zu
N6f4NHge72Q5rjB22jCWc0V0mtGrV9mb8/uD+/TYpviOSDHpq8TiOMO8a3eLBCaHPMjhmJRU7YXn
Fhfie2DhpDzBnI/JeQXYPJ0aRgFWo+I6gJa4tZWdUZAxsQXe3eaJYWKkqPH/U3BxXdVDId20jsT6
sUYNH3eP54Jy7sAtNJ4c3Rj8H5Bsdqh0+4+gj7t/sXmOJ5uIa2tkea4abtmwtJFQelhFbr35CdSn
4w68jm8OYrHZuD4pVKxchiWE618YGP/k6ML7NIyzoRapHJS0hm6jiZs+J2giXzr0y6Dy9sIRxrnM
bCLu0idYRThAF/ASvD8hb+pvt7cyxyb94MVc/5K5+seNYml5h8IM5YLadpPaApa3aV6kekm/TcyT
XMLWS2WZ1ccBY29X676enDNlk3NZG4tCK0LNTfclvVX7L86tnZlynuYcdDYp1zRhEmXUbU5/7NCD
HlvLlbtTli5M8RgsUX4mewfjTB35QoMVx/q5wplYqFigA7q6QrvcOaNc8fTu2htlJ5Z2Z42F4zcH
48EaXu2D93VKdlEO2Nr8l+jIpu3qJtJGA50SgC0bBNnwktHukeAfjq7/kmb9x4Zu03oTLKkyWeyv
Cv2S4Q+0kemWdEbXGkcKz1wYnwRRXZT3NI7FZubC00j+NPA6xzmYKDOBy3DRjVCI0baCqDxc60uP
h1K8uP/2jk9OSszMSA2ukHDepXvBeicFclIgZ18uVvcvFy8KZlvgGlmpG43SinQWtpBsAxIvj8vH
fXVE5Z4jSrzvfNzSAhOlgriJuw7PyZNtdxoZ0UNOfiCTeeE42RwDUBjXIlmUTR2O0AjBZA6SWwQr
Cqemw8mugVL5d/dFXqBFPxmQJO0s0NzYD9hVHZBfiKcJZkn30a0N4YoVeTzC/vmQRcZ2PBP7uLFi
UvldsBSIvh5QGDa9Fzd2njT7FxI1Dqr2NFvC7ymedU8n8pjb5PeLyzXK8M1Usuk98zn+uG8U8/W/
iQDmLtUYkEgwZw5LxyyQ+/6BoA9Vx4SQtz1qZYfN31nhRCDzRGeyHhuNT0+QrFZL30XXFPGd4Xhf
r1k/YyKFGunE1o0izfo8pG79aIM1jgfZs0mNyZ9n/fggSS5mSa+SdgiXCbmVBDhAyrM11kfHdo//
BAvnDTi7aHP8L4TjW6uyvBMyQzydZrMM3zqxTno3ysalo9nxy/YDn0avrGqjgdHFtMW3K68SNwvh
E2HMs6sKZiZJ/yvM3iWu8NOzefrMwt1EBOOmJ1psmuEty6lY4vEVWX4EqDz3/Bb2/hHRTaQwgNAk
7TUNZZxaYr9jtdKvHmRYBCQ9aOEJCue+UXOFMWhQBt0wyAaE2edztU3JprMUdIa6yptgPJQr79q4
HIn0599Tj4WHMpNAqgeJMXjz8yVBdpigYOKpK5618z4XgwvYvQZXmjb0ooiOQR20RC1VlJy3KJYg
LDVXHcZfX+5rxzNCBiQWaB7J8preYqUiixizJ9ySE+/8GKCQQ7NoTWqE2Src9RvT6tE//EWduwj/
55j8fI7m2xhZV70Ze600sYsdAyjI6+MIwShrH0GDhX9QeaI8C1gy0BABJen7Rzlfop2IZl7kWIoX
0WDCUCqQllLaUh150s4yT8VDQIbHn53brse1vAtiuNCed1/6/LTCRDoLJ3GZtyntV928p7+urgoL
PRjOC488Yz6RMZHDYIoyDoGUjzhgmfgguN+nHRYhrb1TyEvGzidoJpIYXAml2uwihdrmjrYHglc+
xl1Yo66GdSGc05v12CayGFhRUjlVhQt8gMo+Nw7KXHiYa4LFFBiTQwmII41z6/7w3vMAy3gp9Nto
ffwI4LitjiiEoHWgsDZcfOa81Kwnr2qqv6gHSGusXUkCR1xi2RDn3s078ZMDZIBEh0JNSTPnzTrZ
YgnCl7xRUxJgeeIe+4y+uD4UTykGVfrGF7DQHfJuM9SJbb4vHu9/JZ5fyHrxYyxTpSDCfUgdJLla
8hMtvgbZI9V78OSn++I4NsH684aBbTWyTxXCshxxnxHtyM2gUCu+85SxQylN2A1STQ8NXXbk+IuO
IjjoVnYOFefR5AliQCLXzKuuFxC0wzbhVchh4uP9dQYYikiWZIMmrDca2E2vq/sfgoekt70YE8c5
kcwiu0r4843Vre3eTmryc1yXK2vDc9HnUUdDJKWYdNk4g9mhig6pMkIMZ/xqbCu3sdmBt/1yNkMn
f4tgvoS/0KTcyCDCFTfSY0IkLrzwlGC+xnXEvG/qw2tBy/Nu17xHtgzahteBZEtsxUM3FPJFnC80
7yh9K8WgtWHEXSUPECm9J1jpvH103taWd1/IfOyhYEEXyG1Bo8vOmYijcRHboqF+X0oGawd/DP0y
NcH8E+YA8Qxx/IdZAJjIY9wHsZPTmo46Po0/EwzuyGvg5n2V5l/UiQjG3uSqDcvWbOmnAqsA2sge
MCuxQrYR+TY8rDGvGjHvjWHbj2zKJqiXWUYykMIq+UhJQhsrJeGVjB4lFaFe2fvFNsKN/3N9woxG
6GY7OdoceA1ss6Y5Ec8Y/6D5WdtcIP4hOMBFwZKv+wc6n4SZCGBsf3HRjFb0KT8puWx3F+vBjezm
eUWOwic6AfvlCcNXyTMvBTOfxZyIZewfh60Hw6j1T709kvQ5XKLP9lrDq+XoN2uSEzna7ymEzOwX
Qmpgj+HLi46vZtjDQ/l6/wi5ujBBD20xrPUSumxsH7xFaH9B2Vt9++SIoV/ij6dvogo1lQmoY1du
dVHoDsjyGGJ1y/HWw4iS1WngKUQv0T1J9FAnklCu6hI9hUJRC2ay+moRN/4VLAN1xQutbqWifxcl
sb1ZkmpcSm2E+W3QFKr9iiWwXyvhsgqQPc8vBHtcKOf3xRX2n/ZBjzCbvVE5JjLv+P1zsBLbtJWF
9fU6iDhY204KQtDgl5HseDpxl+9wLEVie7YKMLLEpo/Vj5ui3aBylgI7PH114FjKrHcxUYgBjS5K
ukUMbrCnKHGDLCDXNiERyHzblSIQUVyHtqxt/Pr8vBgfa9ntDJ7/cd9U/+S1kOvLmEX0q+4Eq3i7
hvsE/CODjhyh7+gFL26dr35OFGbQZETBsBJNnKsSrgwhI2JsNUvpZ/XSyJagkBAbE5dr6bPfjI56
OWu8OG/WQ5mIZ0DG7HRf6xTQKqdfYUzCx3XAe8rn372JCAZjAqxn1q8RbBRzxSB7ijd4yglW2ujr
H7JzsrlDWTyVGLCJ1SwQ9IR+Qbv7gX3PND3e2b1TEc/iAJvEk8XATRtghY4RQtaLTbc+5A42wdj5
fvfejJZxIvlquy2cxtUe1ArkBbHNSzxw5N9u7QTuwkoD1fYV1pPZ9cfewTN0/z7yFGR7spq0LDoz
po/Q+eyvV6ED/HalFQp3NMVh597GW2uuZ9ncVAe1vDvwyjZn9aC8DnN6Mexd8bnqyVPzKyBu4fmK
BYJtT326r+l84PFtpmxrlhFH6DDqb/Jy0jkXbMmIt5qbIU3GkXT/YZfYGk4RqtihSzGO+mWDhXXA
28L7mRDacbv/kWMZuc3xbufzRhPlGJTJcy0vlBDXPHdelK96XSRkzZ3luu/wSbfs8cQYEzO8NsoI
hw8T8IufitWv0xY7uu+fHueBuOHpREjfGmMR0dvtHr/u/+X5FofJITHAUTRdUhZ0qUFlN7o9hFZ8
1JVl5TttSYoXc4emqMbLeWx4XMNjMMQoF3nW1ji2ywVOHlkCrtD7hcQeb2iGc6PYek4jV30f0+8T
/4hO4w/v/vFxoIgt38iZFsrCgA+z85eu7qYcqOUYF9tbZehxGSr0lND3F6Ow/wZqtvsKcCyLnYNU
h4UYFDkU8FeY/rhydsJyojHQoP7umYpt0w56R2/HedetaTd2vc1C95pYoJVEq+nhZFnO2/64LFQe
4MxG7N+GzXZYYSmRZKo1BZz12TggUio6+5M3Czsfsk+kUPOb3EylaDH+lUJBcC2L7jslOFiCWhnl
E2y/sbgdhPS87rwPt5drIg7UIWEXxvQ8E7uqiSURnCOyxShMct1s3gEyyCAuAsxhLYAMTUWw0To9
FV70MvqnCy/m4wE122YVL7S6aii8Ve515yPZUS35RBSz6dvvL8WWaSQx9wOZ7kwZsHbptdyVLbEO
fDGcK8v2VWX9VTIaCbFYt95plvEYWy3qd5jnGmyc3EZ+5Pa38uIhlsFWiGUhSRWI1D1kjB2CaQbP
CtxPXtsW761ge6ZMVYjEK71SnWrnWKq7P32qnyio0TrhfxkTsW1TaicLY1nD+mIUtMKXFjv6WrvF
YrEBHG8VMeq1I7j3sfDmg9y5XTca1cntisM4D/wEMmXsE7KPCflZg6oJ1EOcV4MDumwxJm9kSVlE
WLFk1iT0yZUH6v8SX6GLBPtaDFNhp3zKsG0zycTqFLCF2Jm7OMa7Nwtb4Nan0LW5/IvzZQtQe/6f
OAblGz03Gux7p4UEOlF4iDdPxkr5GWJxoWl764h4J+/AeRr/5WN9C2W8u6YQRDOlq0nGh427chfW
eMRq+y8uwtPg+0+j+JbDIPx1SFu5XdCz3ICc82Hl22gZp4xUFXa3gUePK3A+m/MtkPocEyusQWVZ
XHwIrNAOSeffMKBJCTSpp4x3Bc8KxultjunPOzLfQhmwFzCT1MgGTPJlA5HuruuwefPRP0m2AFJ9
61BueHtE/wX1v0UyLmAplPWlE/ABQTBzJcbjllLdgeSLo9n8k/mPGDZavIBRb6xo4PGSbHeDNbrI
F+W7IaRLh7njoBxjuek8+XbmdSGrUrSgK8Jc9z17Un7EMfHdH3njcPTiXTo2VAxioc4UuqgKc0PB
RnVdjJ57K7JGr8Hped+sZHgGvPaeeWf6+yyp+hP1FoXoK0YOK0l128cy6kvI0YqHXGyYqPtYRK23
FEqweVUiZ2WJyu5LZyw1F+l0m/PK8GyDwZDcjIMOxTcA8QajfuHrfdO7vfV3oIONDVtfDrJYvUGU
fZbW2KmNlaMflHKrx8RJaNUYL9+mK/T2JKDfspMl5j7v/wTueTJgUtRKEcY9NCy26f4js4Eh1+32
dYvnwOO11c6G+LpuYOelgbWnrLNfYumqVBQR+kOv4C/DPgUXlCbIAN9XadbBmkhhvlnSd0raSeDI
XNRWojpl7qhYBRatomKT1hxznG1UVzVZpzuPsGuN5eoHE0F50QY6LW8Do9qP3AJ9GfDf3P/S7Ee0
Jwduswlcbf8ZgPDUcDifb+6+TcUzb0+mlgbqXBCPjao5OrMuv+6f5Ww1aSqAMQ/RDwdQjqMCuNm5
H+4vbVV7tKEXpc0Mxvj5snDvC5zNqE8FMu+MqKeZ1qWoB4KnaKM4hRc+epuX+0LmLGQqg3lY+r5W
TCGEjPPZtXvwU0UlJ2qeTV9MRLCE+nFddZFMP8xmV5yi1/In+jOCq/XJXZE89y5PBdEgbYK4bSO2
RkjpGjCm4K99+xENQgnZUp/U0xzOwVFzYvFqKox6JhNhRt/0cthD2NXBuLbDez1mAxVdVlXQ/4uo
b7PZEjFoRNBOC7TNQcdEtlgTA8RrFXQ5LAqC0QuOPnOGMJXH6NNKaOPuQsiTQxK9JuRyyMCLet/Y
Zq/QVAjzJgZi1fWtBCGVe97AW2uc9+wtdKS3q0nCVa0i6d9Bty/PF6xoWXKJIW6vCPvVpj+APnKT
r9YFdaipixEgESO/svsolwRhoLgko+N5IqdFifsNGfi9dgsVhQ2oC2HOzga3u/ZEk3cDtOSg36yL
rysSasuipsuSQUP6iWayJC7GsqPfD4qdxf+AYLQnwysPM27h/x+nOJHFXLQBAwapf4Wsl41O3Pfi
Ufeihx61OLsCXZt98h00AZ4szQVPIB41bh55/mAnP4Ax1jjGBF0n4gfY53cfPIiIMDx4wzrP55m7
5NNDZexVC9JcTgvI2YD7pXgNTvfvw+ydm6jBWGMeL3q/r/DnE8RJwqqxHa/icjzP5XKmOjBG2Fzy
HGQaIs4K3V7vKxIuW0uxt68ZpmmthoirjuMozqY+phLpqU5McQzyvPRzSKTpiLPrLpyrS04n7gwU
TzPmQe5DpZOwJ4ZSPGHe24QUa60c73+i2ddrqgzzCCv60IsJ8tbUq8HIJtbTK0R65QDjrOs5lcI8
w10hjgEaCCClQHfyCHNIrWyzdJ7XXuDyoILejj+uL3w0NE0ZBsaEGGFanmHOSpUhrKZLNBwRhU8P
gMg5OWpYd8SwSUTTNyNFEBWIof1M597W9wpBdzlqc391fN8asYnEa5+ovjHqVCN3l9mohVfWo0Uu
cKk/+/9HX/482k4EMgAUXKRYUgOJjndhhOz8IduKnaDz9Iun2mzbuj6RxEBQmgiRGcc4RVwlZBsu
j1ewGoxoIdk8CqhcA1/Dk7CB3E/N4V1kjqGwecXcKK6GX2qg2Lf9x3G5Pa29L3VlWLzPR9+Le5bC
QBQY6M14bCFn061NFyMBr+NBtA4qWhbv2+S8AzI5TQaawlCKr6WJ03yJkadHg53bY57RtJbL5R53
7evgGdZ9kVxTYVCq0Oq8L2OYil3Z6q2xr3dlW1plL5K95p3kLCRO9GPQSr5IgXGpcRHslvIYyPv8
vFCB8twGb97lZjBEGbUyiwxgvICkQ7ta7JPN9ef+q0PusuRuyeF9NoVxbtqFWERpjzMs3+VXzH0p
Mqkd8uwsCzj4NagwPENZHpBoB9SU3Azx7DP9fahs73fRR0ooVpD+cnWwWDzYu7tmKacEm6fGw5vw
enjhdR7PvzoTkQy++KAEzQQsEaatYwDN4xtQ8wtrIF64H5JzxxUGX5IUs6LlVcXROpTetajJwlFe
vc/7t2AuNJugmKL87hKgJXKR+x3uXSkvw3q5wDzlSng16919MbP+Gvq1sXYM+xxVgbnecIwNY5QM
dB4vx73HHw2dP6zvv8/c5bgWJK3V8PdLxwZ/NF2W0biDjTnU+3rMO7gTRZh7HIKEovVNCEKTu2XH
x2Ad7EbB0hpS7Q6o/O/Vp57Ttv8vQPWtHHOl9bZKIlGGTBXk20RwsM4ZReifBllfSvL5yWUVmLUJ
TYYZCyLOzWAOU8E659anllfBM/3IHtJnFXMVNVKx9XNhBaCx5o9cUh3+eGk00zDQ0Y/c240gbeKa
ShhLqE0fW0ZBpgD+7wVRvYtoSau+woKcgcSud0gsSfirN2AilrnOl2pszVCKRniquGNiZL0+W16z
8WQuMKv0vt7TkLnPco1dPFIEUbb2nhPZzWwsH3GPGJJ4/YUC66Pz+ja4ouWT5/V6jY7TMw1t4MKg
+vX5CS43a/+GWOoAoOG8vfP2NTkEBgMCJPxjI8cv28meCkTbY40i6DLEFefu0L9z7wQYb6IRQLMm
0G8M1Xb5TpJJsLIK60t+zDeawxE2+w5OlGIQp1NarZQSKAXP84ytR0gm7EUcYGLx0tOzpIhY2faP
7TL3xR8vraENVBRYcIzlWcZOiiB2/K1HmX08zwK5bU20DoP+GPWnfiEWS2G8o9kgHufmp2ahdvJr
WITSL4GaCFide7bfx43cuKZ1e/4vz0pAuBNLN1fz3kdlwKle6LUoyRBHq7SjfXFXx9XlwcgsZMXC
yPYAir5lSF4BVgqY8WlNN04dXnge8awr8K01m8sUOvkixiFsC5+gc96v2BDmb+UlputR36R7vD7/
LoyaiKTO8wSyxmtkDMkAzf2YuOVaiMgCPsjSCbGtw1PfGm43AefL6gxYBf4F4zYLCNwoSzgfYoqa
y1rYhNhABb6KT142aT5dMFGQQSwlwr7QsaXy0CYfnYYHzwOZJwd9OMCvM+ATF2GfqzqEoICagkIU
ZVpu/pkDvToDPEjVS1FTB3RZ8cY1XVWwHDxk4H3lcWLwoFRnUKdZ4O1cXKHNC/xR7FTpSQAefjr0
zjm2W5r5zr1jN2Snnd6iu9ennQOdFW11zCUBdZCxFfcCqLuvq68DSjm+pTlcz5SD4zqDMKrfXIVF
heOMsazDDg/ykc5dYvzEyhbkv4NxnYGXSNECXGwqqyKb807KLOGzQIkdK0yJav9dTPht8myytsiy
Ws9i+ki/X5fxc7ADAeMJ9E0dWWx52Z55N+ufZ8Ng8CPMLmnR5YCsHTDL/cgQ8WYbcJyGJ2/zlx7y
RDMGPDCTO8QLsOvQJsbLw4iQGifIGxzj2b/BQEbfm5KRBxSG7fjQ66iLoEHSRr6At32CK4nBjaaT
DKmpYP8YsbqlGcF/tEWxYMPFeXoyd26awaCHHgexHCmXEQUl9M6AmoqScMNv4fXM8PDWYMBDyopk
Ecmw9c35umtJ5hUEfEQSd555tuti4rCwDr6v5FmWtji7YXnJCZyx0Fk4umn526wmxWAXFdHIdQtv
6XNzCfdma92/1bdmvntHyiDIQjdzPxpgJkj2YERUs+QN9iknduiARm3ll5YPsmO3Q2OoFDqBZXh4
UQP4EjTe4TMlcW2JAZlGlNJYK3Hrh7XrlpY5YGE8uJUXK1RIsFXxvvLzKeXvm8huMI5HccxlAfaE
BOUOC6NWYHjeHV8Ngt1l5uqTI40aDXvUhoI1GJpsYBv3LaCdeCllI6ntqCdwB2U738kYFFx64UNm
fUa7T4Q5HGlzd2UqjTHhEUm8vDUhDVM1JLND63WAd8KNUOfyklMxjMc9JnmLrpT05jQsSAw+SG/4
4NWYZs1iKoWx0uyShVmn3vwfNPiH4HADOT2qWdwC+WwD9lQSY4BDGYlx60OfCuXBesTKN8y1W7TR
EfHDF2IWE+tGed9qLkKaCL39qIllJGrmDxeVfquz3QrQb3uhPIkIkD55RsgTxTx1qjFmoFiBKJrc
Pdsm0hcduZ6VFNJePpPzf2eF7MSBLiJ7UdEP5y8vJ3kkWoq6Lq02RDz+jtnuqOkhMg9eBRb0wLhC
s2FZYoRs42Ky2MDmC/Q6BkQ17RJd9JawoeL1lY4WY/+W9OXyy8z6g9MfwryH8UVqLzW9efbOrmsC
6VhTjv99IWeABOznC8cBnW2CMRTDRHSnauimY27HJV2o4aK4wqnGBDWs9f+Yljjfkv7uP/HrWwxz
NQKzbhZGmwG/MNuFgXvQ5T3Tcg7PG+PIYW+DIo5ibdAriDgkOARYVxSC7JDg4O4rNPv4Ts7t9iEn
106/oCEgkKEQ3l2XMi31Xg8eeGTz6JuDtMCGl+OdneOciqSoPRFZqNhjZSQQicZmUNm872Q3Xau7
ZiWgEhfiXbXv6zjbFTsVyNwKuW0XRtdRHZOHEjTK3mFYckTwvhf97xOdukEZk6YpoNN53MYlMQ8R
vCXaN2p/8rYIifOP6D9GyI7hJIoWC0ILW385A7JsDR0BoDfywLzA0Ypa8x1rv02uT7RSDSHQpLCk
8aMtWA8XKy9J5SlP+vrrpL/RvbD/j82wPO2Y13ShShp4nCB0fHjBPgeaYo7sYhNv4yfwqvBaH2e3
/E2NgwGOoM7DLBGpNZ7d9hT5Ntw8rOxCTfj18+uLS9w/75J8fzsGQIRrgAq0AnGUj+Rsw9f0dKt7
4gLIrE9iyBIY0U34WwJjkMM17bVKMZBKBntZd1AddW1FkpssufH3rEYTSUxA0kixEhhQCgeovkYY
oMLw1GIFngIOVM0Vu1R0wIoKFr2IBlZV/n7HpEua1X6t4Bory6fiwzx2b1WJtqFN8HHf7ufqiL9J
YhyEvtIWi8xQIWlzfnA/nurXo+n8+kkQ6YPEPrE6onI945m7hkkqURANU6PFFeaD+cIlL/PAHJ80
5GpeFiS3ys4yQKbrlPbzqdgVy//Mcn7ywGvO30MNDOQAki4rAhoJfz/YcBhSMVZyAYDs+usnut6a
vA32/ge2gHC5/W4TTQyo/CaNgf+gyKpk6BvhlqLNsZIMN/yH6V7JR0Ai9wgem+S2c/DtR7U3XIz8
FRb4V7wNQq37n3ku9NEkKC6BhULUtZsZTOAtbNWiybqLgOrZZic5pYJCOLxqARK9L3NFFzFxJFIw
YXT/TSLzkWthCPseqzuekkcUhnUdfKtIB6PnaXg9wK9+4SdaZnzd3yQyt3NoF1Ew+pFAS5E72faf
KPMZ0i3c5cZznsRvkiiuT04zS9IRJL8xrKhFfvZhHG3p89WzGs98+sQ7KFGCQQvdorxXSpl5MDRJ
lExUh0HxBBP+XXCVSzLCvAQGpZLebWHE4xZ0Og5W3esEL2Rk0eoosjKYFCiXxpuBroCP5NVcWlFv
dRsPy25AiW1dXoqjlT6c7JaXNpxref/tFzIfob2kXYWVWPiFzRqFCayq2MHexmpZO+AKxNFYxDK2
qUJUumvT+AAjY8vre5+Dz99+BPN9yliJ04uAYwKdtUowvIuahGuQiOtu0fP+w8gn34N5wKMoMPPK
zKAtou72JL2lT87zV/nBC+/nKl2/acQ83d04wrW7QKNmbdueWYN4HNVa/7DbqEQmFww2Fm68MzFV
AI92iRXOO+wpgUEsXvTYs7hV47mg57ffw7ztUoyXWGvpZ7btD+Vt/NBs8LCA7bImLUYeac5o45uc
BM5czDeVyja9LK6+dE1EKnWzG/bhQSpBC3ixH5XVMtj2SBNgM9fFGQgWR6B977r5DOxh03zwoG0W
aL6/Otv9EunBpTcN/IwBRURkQZaV57s9tqyaWL3GgVHqsN+xMJZxrwvyxNSSUsD7jOvuR3Z79JCY
4A66zWPaRCkmcpCai1ItmpsgF2nxRCZigLR4by0wzoGBDgvKBRl319jtsO4pyEBaDDImIW8LKJiT
wYnXuTV6Afl4cC8FUdF6s08SkttwUovlad0vrT04m6wmBB0WRVga1KNkb1jx698Ur36zNgbKims+
mhcNdw54ekb1CjNe2K3Hf7c4IHID/clrokdxAJYJnLx/GMSCpH5ADP8rtYPIveQ/Op8Eo72ICNZp
mOtBeecY2IxP+5uWDITlham0go/zRzJKsBahq3wqIbpEx9zl3RvO66UwIIaBwyQTdfqpbbo41Akw
rb+l4VzjXZY8yKS/+w+7kmVNMA1RUnW28WnRLJprp+NUk8E1SdLtNf+HsNF152/ObyKHOT+9F32c
HuS8uLYfEWRJBPQOU7vkCJpFgokg5vQ6ue/My7Wip0cf+HjduG8XvAb3xcx118I9/D43BtmRMaxV
34eYxqptd9jLGx/kjlvyc4WXJSNevbtlLpIdN1kya4nfktlR20gxgrZtILnHWrTXX74bfEZk7K0E
AMRdwzZ76SbCmECg0cCFIZoU7iTnaoV4t3zADJYnnbjV/Jn4dHqiN29lcr+Tor1gvQr0ksluI6KR
XXXeqiUvgcE7PQa/Vd1XVaWAlMUDvKs3TEOj3wXtF9Z9+5hLaf2mDYvXZgUGWGrvmm7Z0i/fBp+2
UmBKuVktbO+TtrqED4cDR+rskzv5XAwWG1JWJl1Iz7C1kgdj27jSud7bxfPXwv68LLnrq+dKEL+p
ybiQqZGKVaFDIEgJRPu6axpy+mo+gFXctePiLC5OlGMg5HrNBCNVqSwspXovibsKSAKutxM3PzhH
wPibWgyICGOEIYQUogq7dumW07C0MFhsEs2KncUxDTejVR2+xmfvlC2/dNo6xHkFqIQ7uHyzr8lt
wJahi2lS+6FxaG5pP194HWhzQf5Uydt/n4gwwMKRljVENNZtAzCi7cWI0fYvD/yZ1ieP6mbedULe
yUBkLYiiwVyJNFYX1w6zKk/auipIt8t/xbv0+efFW9exfWoeEPNuaEGTc5JzLbGaNJHLXIpebyKx
qCH3st2cqyckpOQ1EhnWCU2EnAs4k7L5TRRzHYSgr8LrAqJikjyJe5T7T5+cKz6LyBNtmFsQ+0FV
GAZEFPbuoX3VHYzKnbxkycsXzoeoE0HMHTBKIVEbZYBnUHlITKYk/kJVCHN7tIdQciqDiMfKaez4
yXEKzKC7i0OHMJ8883qa566CLGoC1qehgITUDK7KxE5D/SL4qjbSZFQRW3JJbJ4TNJv3kSUJ0ZiI
fykslf41joOrUBv0trlHv3V8NPVWS+vr0KEJBSPAnG8453RNxTFHK6t5NAw5xMXEfn8fycMS7NMJ
2T973I6h2RB0KotxVBbDAo/4laqGGHh3fnhyQXe99D0FDCdInnP9r9mv9X2UbPCZIPFrqMn/HqVm
9SmcIUTaT8Gyd0Cx+nm48HIpt9iOhcqJhmycmcj+iNhAx/0OifwRj+uF6ITY1b42NmtnifG+X2Tr
k/2aUJYhTVsfbKTyPrUjaNF+BGAnsTlfdw4Epr+HuiATe5WMalGK9MSF1Kmum+XyeAF/7883a0Ar
5JdVS+5fDfFqU5mMW7MY5EhNrjiDzfl8QZKYvO7XkufvOe4TTzUGwg15kVZlAjG4/Y2I1VZhf6il
H8HCEqqlqW/vnyTPdlnGfl3WggAddrj5TwGhi9AcM7JWyyVBCzhCvcyKfgHDSy5Pz5ynIUtoSBFF
mgzWmNNsUYvE3hAfwcoCzMrkDNI5TDvmPelLC6UZnsHM+aRTccyppi1ep+sV4uBEtds+siLPOvgY
Y1vdP8/5q/mtFvMQ+nqet1dqmPrxhAZFTIze//uzL+1UEeb5k/wkBOHWAorYvWRdTuJSO6+VD+y9
94IH7nDXrI89Fcc8hUEtaZFBoQZLcRPbLhRvcAPLGdy3crWu3z3u+Pgc0yKu2fcJMsCdRp2BEQko
iEJ1ZmP9D3YQUcrI5SPdHWDR6nhHDKchmsM727nwaCqawfFBigPJSC7i08uwxHOM5Y1xRzSe6XNM
hG1Tr3LjKucFjrQ+dTbIKdBgwIGQ2ch5oohOFZ3AY3ntimHEmhc4MJSqEgTnFh2mPBpbkEdgN9+P
E1Y1f3K/3VzNf/rt2O50uQ2HPjcCHKDdOAt8OWTtljy3fa54/JsUBjqyUVKrNoOFvNjvSUSwpzl4
FMizQNA7Edh0OxbPvaV/8c/n7x+bZMuEvdEXcmXiPJuKiMRfjSnt1UAFATXXL87Hmy0ZyNibgbqK
gs4alqonGiut7NVUfGoGyxaeRVqv2uePluHy6Pvmuk21qSgGTNq6llrNTET6pNlCsAoxNOk0D+tB
dLitZrMIPFGLQRJDSmrsz8hgG2c7dipPtmzwlnGCg1mvbyKEAQ+t6zvp2kCIbZRE+Kl5p/SVA8D0
pfjDFiYiGJBolWJM4gqfp4MteIHzdCWlZaz0d9Fa1xqX+mXe2r/lsXBRFoJUdQa+Eepp8kb0isci
tYqycBamfUk3/ei0HalcM7ZBrC8VmNyUIydvHu+rfXPP76jNQkqWYWeGjKTp0+bqYNS9aIEqdGK6
CciLv8SMA8k+jkcUk+3IVUEvpT2FZ8yQrdZOudJy0qzg5XN7cmYBe3I2jBuopVnRqEMkPhUGiTtv
HC2kmgbypaWcZ513U3QGc8xSxVVZ4Ctkkn0xMVbqXQ7e+nldFoTLvUct6N5RM76KmjR6Gg44apoX
2e1WEcjOWrLcbt/Way5L41wP3xQD2MGYcDGmSOVC2q4PCXZdRpZy9l95FHKzmQlZ1WXkJsBtobHr
zrUmqOUmynFtrGAv2+XSX8nHzOuPCl26WyGoRb0M9RP5Myba833jnX8PJ8KZOxtGreYrWSnCiwG9
8e5Bsx7g7R5r5LYqp7dodd6zleNfPRvfYlmSjSIRyxrbsMQntfAyb2/1gaVs0FZBl4v8VQF4csC3
iuXkze99sZZ9EQeMRpZd6+YE67fM1kb+f8MlP5u1UE1Bkgn8eGjaYc5TlUE+4Q8VfTdcydEsBLzH
nwTrxNanLxCl3v968w/itzT2GEPJL5p0uIpILtGiXLDuP+iIalzY6CPgyJp9QCayGM/JTM1iVGVo
tttFga11jiKhibZ0n+v3U4y1MEveizWfF5lIZDAsqvxMHStoJ5PWzSRruwa9rdM7konijf05nu5r
yPl0/8Pad+1GriTbfhEBuiSZr3TlWCqZklrSC9FqQ+89v/4s6tzZzU5xKjFzLjawX4SuYGRGho8V
CqPI4rr0i1kZpKs77PK96j6JnO3a3Oti1FeUJbOQDqBQC/Z03wJfNsEGncOJNzW4rZNXJ8fEWnkY
q0qX4+RspOkiB0VijEGiW54Pjr7psq8oMX5S2wC7gDSjhGTSq71EqlfJvFbPhXUwvN13y0ou+6fU
eYL3yeuz2dabK9Ks29SRIZGHFkye3s/v7nWqTGxSNK10H5ri0qv/sOepLd4bYJyoOclKX23BLc6V
SJZYmdFzflqm/5+m1nyKj91H8XFbKjcLD0CF+JdGYbfLh5IeKiUFTXGHCB3taYMTnWltCTurKY+p
xU+ibfqjfyiySbROGXI9JBDTF4D3hBb65edddWg+DF5Y+fmkvtjzFSVGp8T1v86TFEClQIXDXbTz
S/+GrqRz7tJH8vjr8Yqtkt3zuBdCNAgVB21A9YoX3y5ieutDGFUjF61aj9IiS0B1qC+pmwPS7/Xz
UheIU/RycG6V825Y/BI9qOsijfFCW3Tuu+/tgZoN0vanAZ6Ge9Q+UKXjUNyM1FZnzSiftO4iqozd
8lKlCxZcT58taOp1rrlRtsI7Tkb/yE1IRWMGrcqp3WUpxGvuTZYBbObCxBCdtAOI29voON92KiCF
MFuDhbgo/VDbPvEOmifMjIIisqppYYDnk3uLjH00lnap8WC5EePC0y0RYtSRhBb4zKfgGUD26g6w
iUBdi7+VsJG5Y/1f5ZVRRK0vSbmig1icWueT+1ERqyx3xp2NrtTYiv4bhG1tpYRUxq0pFuxGTYS4
nuAdIq6LTGrBQu59ZJtuy+mnu3vjHNkNmWUzqaSIFovyYhfH8NLEmPo6HC65XVkCMdudBSfxlFrh
GYib6fkntyv2c8PGrS9gtFKQ+bGmdRPMtHs+YevL+dJYH5GZHA8LKLyT7o+lKbtvz0/cqTOOC0IY
NRRko5H3AdTQ2UY/bvONZ8C2YFbW9/j595Ur7PcSVrdKPe6xd8/oVVPc0i2eB+pQB51TiNqeho/c
svrdES2gux+9df94n+06dKQ+h8DwAULHbt6Jl7vewcbz1Nq/jMNu5ATUm5lVrGHVlmgIjfxsV1DU
tLpQTeKiqYQ9BpjTw2g3iU0iV0jN4UBfjjXWrZ8eePmlzZr0mjDzhMc+pK0UfBIWH4iZRyYGPl7P
4gTwhWP3JlZnjNbzUpKbXuGaKvOWqyClUgWwoSsyg6+Xc/aYBJaUoZtO5TytTbdwTYl5xVnUakBK
WihR9LmrVt5aPc7yqDjSWX+7/Y43+0BXxNhOIeBqd2qRgNgJI0hB5Sbv4UW7ZqHdHaxCh82pnD1W
gmX2nXOnWMfc2eNha7rJs3tLgZZ9zevvYF6zGCLwLuqF6Tq0hcd0Mq3yuKAY3eZ3M5Je02HerhTk
1ZjRGfxijOxyqaxHbL3a6ZZjHmHblvns2OKVjrf0xZomE7J0bdGH1Qzexs76cGMUA9CwfeRipPNE
9LMRZ6U2KjX5fyJ6ap+U3RsgBx8Mi2epFwfk1kUxTkMWz4GGy8IB0sv5nGAWGx27IV3aWn/ya5bL
ddyixvgFcV9UWuiDml+bmK4/Hvvd9/L4wJG+LTdvfUGMRqFR3+ZtIElXOTkIj6hHz6HlC7yJ760B
IW1NhlEhpKNynxuL7L2gNemC1qTDo3n/zQG0EhCFTnxAat5dMZpkHqW4idPlrk6tbRMAPzyjv/pS
uSFB/y03q7Llu674Y5swxiFNMQEOckBRom5+wogE9s2gOeL2G94sIWoapp40osoSYX0PaSahpADB
8FrMe31J48bW/DGE9vMRJfwYvgc3g7PlKa8pMtqplQohLCQFXuOpRhOxgIYFBJPIhD08CJyC9qYs
rphjFVQZzl03LEKCU1Rzi+AQX24f4KY+WpFg9FGt9QK2DcjSVejM6ky+AXGnsyIsvP2vLNmK0CKf
K4WUz2IaRz14GSw7vS+sujaXOdoTF5Vty6tf3w+jlNog1Hs/wv2cet+El328w3bn5PLwtKAHcStB
m3K+YotRSoIitPEoqLBV+o/yTcJCiEyyE9FG8oSLm8iTPEY1hWHfqvqnOJzc98tsVhAHVJABb8CN
HnhsMeqpEgsKgAMcYmkDpWi2i53+LByhJngFwuW1fFHqq/Nj1JIIgOjCaMmSMTz3V+nxKNvPi+W9
LeWbmaeVUGhMT1hRRrUR5SCDhLK6ez2/v18OGMPAqlPPQUXy2TqFu9skeZqJRYDsEyHvxQSSAQTI
c41QVnbC2o3vTmVsIhj6Px6kxuiKwag7hYog9/IqmOoB3QXo2LjNEkcdsW0uoV6NrRSDRBibwy8R
XRNWL/MkYtsyomKsLzPVOqGMRgomLJJJgPiLiMrfwTYe3MOv+8jawTACfMnCQlJ+/mzT41zRZJQT
NjiqbRhoeMUY/3rvvelOAMQ/z/f7dLq+Cvsf1hjVNLajHFbNQgajm4D1m83SxXJt5Kp8i9dcsyiD
W7QYxZTVQ29kiB6uAOOXHn3zyA36tsXhDzeMOorkmkhhpS+qD7HJ67lyzmMIUF/lrL5ml3L3e8/3
YraV+x+ajF7CjqMa+PXgCunG11o229DUnfR7UJpPyFdzbOO2vv1DjNFNs9xqYZuCwYXYOTrcfk2b
aWLtH6HTREYnjd0Qx4kCXnT3A63Uj4+HfL9kw9H3V2C/m8Uht+k+r8gxfktpqIM/E5AT4E28Dk75
lJ7qF2C52BxCWypdR3F0AUdW0bzJyIU4hHk6oRsDY7y2/3af2UjsY26RQ2XLQq2pMJIwYoogyTpQ
QSmBIqmvmo7iYB8eh5vNnsI1HUYI4rQalKkCnc89MgAbuR7QD4t53+/fsUid1wy62Zy6IscaqkSe
AcOfgRywd2w3gD9xdS+62aGH5Tw9oFlBNy/LKIP52LxN9yUx753Jq7E0FSPB+/z8UH0D3tHto95M
sqy/iZGcDCuhq7BZLnS0z1dM2JtYB4umIWhkgJH+pB7n3albumtNkLFlZNQTBTV2Gd6HvEsmU32H
d5D9RoVhcM4XMzo/FlbqXg+Pj4DTH634BTk+YgGhPaNoZHUkx8nNOwu1Mx5K35ZGWH8YY5tKMgpy
XeDDXmq0gVA+3uCWflsTYAzRlHdFN5bLUbvnxkpFU9n9L7Kh9MazRpvpjzUtxhr1dMwbcXmnaFrF
4CAyILl9uALwVnz7EX/TzOJQYtz+pfJ5LWi8U1z+vgoF1HYYSb/IuIKd8/QudW7L62Y2cs0Yo4Dk
LA2b6fOWTq/vIZY/P+qOB2mNsWmem5bYsoK6TqlMsY0O6AHMKeqtJE4jXJZr3R2B5yS77XJpRuIZ
OseJ3fQo16SYc+vFrp1yjMRcT8AYfH/PbaDaOHSX2Zhc5qhXHlfMEQJ6OBxJDlLi7uX8oV4Tl6NX
N1t11sww+nsmLcbOU1Aon3oHkwULoARHDrZNxJ+rYVQ3XQD69QAk7EVvYGHrAQ06/B7YzeBixQrb
1TbOparEtF/k2XWn8zW8/DJ/LB1OmFn9Pe338Y53Pf9GJf/DGtvBNgMDaBTnDlbp9ewCcxG6cHcP
F3kZ3ONlPDbrO2v+GHXsy0avjRL4AzDGtXgIzOCYhmiuN1EL3GHdovVUVuZvAJ8L90s380+OLG7m
Mtf0Ga27TPnEswz60w4dC1CKaFZFFMCzvYs4sB7zmgyje3XS6v7cQlww99KYwbld6iUcmfw3SvfP
xTHqIjWANhFX4AVpEGzNNpMOoJKxmbl2uWut42+M0T38jrAdgPMWtry/NXOM7ijhq9ddAboQF+h4
463fix/NB48M7wwZvTGN/1K9J9t4eKXmufve7tUWXWkxbg3Iw7ule4bD21b0tuaNUSWZNIapHIE3
LD04Y9lfYYbfeYzxzo/RJZrmJ2W5GMvCTO9VVEA+B9d40rHt+PwjHSxcM6nrpDMUiCDknLiHj+SI
qYHZg7tHLTzv8PHuaHUn9SSfMCPBOUUOhyx8s5YTARofKuXkSqfgSK3KjdwToBY5dLat/x8eGW2C
UrHcSTNO8oRK5tiag7A0UdjIZQFC8yNrUQ3n72PcnMRYyQgL5DzTURRpB+4W1DT0Hn0CFWL3GcYx
ftzvvDcndD6HMRpuoMJ5EuwYq1iSCaXp5VzH2XYPaC0E6saTcL/09wOxmluN590jo2GSYZ70QsH5
ojUD+2OVPfawNxa6/N+WXQ2Bi84u7KC+fak8e8RCPaeyXiK7ASYxGwwYSNja668dIHM8ByP5vCPd
pGZIokEUVUJEq6mMA0njTPCThcXz7CJFhG4Ds7K/kd0RHKLt1uRwt3Wka3pfjrQ11HQJgICEd0Ty
sDGvaA23J8Uk1p3oHi0MKlI0wvByOFteGKafdZkoi3NJpL/5lNMy7CfsdIbQut27jgb1kvfst6Rz
TYJ5jSSuIklpJEinbV8+BveJo5w3naM1AdZ4zzSQSQoCyHktQQbaMhA/Y/7JwcwJ9hlx6G1p0DU5
RjSEoq9aIcKRGbXZB+g1/8UhsNnjuqbACENHwhHjH6CAqjEqdx9mtnhAABG8LXRcOozFBhxZ73c9
6CCyfwVyZmhdd/oDXB/gF3BILZ/Mej5rlhirHUZTijTXJ0s2FGPqSjug5uEp8TJqm6HZmhJjqru6
CrFXdl6UE7oFpQYQ7Wq7aP7QPALZ1+aj3W85B2uKjOE29L6okVTBdVWmeoVDx7donGfK5myKtgwT
MoBEtzTowXeEN46M9Tf0SDz8frl9Vxz5ZqsKeVkpsR6NOMDJCSPXkPgLobe13T9ah60kFELWFJmP
OyKtI9YvSbzTRzMUrDqyKgloknpqy3Y5Xm8zxlFEbHGhqCeaD8shAq0jBizVcW/xtjls5vJWssDa
jTTHNDLe1ZLxeH3VLBUwlVBFnhNd77CVmSvtm6WMNT1GVahdkhj9oozsV+lV/F2Y9eGCTtVspw7W
jPGi/bGQzOcqNB+efnKfGu8aGf1Bmlmdh2khbg/Y3bQgNvL0xpYrt+aP1RtjNaWyCEnB6ETz2FjL
WrXs/m6PVbLocuZIPk8haozu6Cd/ktNwkZDX8whoRvdq2I87c9w9/+S4M5vJiTVjjNJoyhxbaxW8
MqC7K/vmB3n7eVvaN/3RFQU2ZzD3WJmA3dJg5gy7q+wjE8PBT4/L5AnaFtC5t3sasGz1xKvsclQ9
mzjIyTjPUoxDjHYP3GZInnpnZ2YlpU8qscOvv9jkxyk8IF+NamR/VYmVpoC7Q5qHW1X7N97gP/qK
HWcLU98gQvBpU5AXw0oTAMF+BM4bMFu+O1Zz4FlmjgpmB2gVQI+Perx4NPV9dP/Ew5PmaSl2iC2R
9DpFo84i5wX8i8TJ9o15NqPAVAJT7YEX3yVwAnivmXuOjMIok2RUAAmxiCS2XM/70F4Wd3/HsuH9
Azp3/o/PmV34JPZjps0lXgD8m7Mr2dcK+4YJNoUfoKp+8lQVx0azO558MpAqlj/fG3HP7+HP4CG5
T67FAbrq/8NDYBRIqclBVo0LORtO4uv5Rdy9UjeWrKAw/UcUxCJsnbytUniPj00e6LU/AyL2Uxsj
8+JeHnfqdeccj58DelykN455YdMFlREpU66DwwFNNa/ns48yc+Hsaew88PZfcFwDg4lRqqxtZ1X5
vDv/vvCQHuDVdTYr8yt1zKYHeqNAy8ESBgEtHsEyENXfUNt6QrmAZ1s2s6lrUkyEkmRVOak5nhl6
ugBMhtgc6dsAS1DvDc80vTfsScG2HuzqWRYD8aCEeMqFXf6EbuIwkCUwCkAIN7Xr/W5nOeiQQgSz
dFZwgphP5OQbkQWbF+hJ3JNkArnOQqIaqXFsiB5NjFje78xvXv4dftfT9O0pfSgXZH7uxNkmiMP6
sBkPJc10bdR10E/MHB04qu1H5m8EARw+eQ6DwfgmQJ2JBEFZdCdq65kToteel57myiijUyZN0LFl
aZFRhBjzXtk9o3PE5hpxnmvC7nOSkOqMpAp0avcVzSOIO68pKtG+/XhoTdU2UVy1HGufCBYvGcET
F8okPHpgjs6JAtKvSx+O+3HAEjRYhXG/bJbdjQ++u9PMETtTPOsOgw9mcxK8n+lgcjM+W6WjldxQ
RuUAky6p0/5TbpDP6g8YQzpclyQT8Cve7ghmkRZx5ShwTqjKdj4JilRSuQDR8NDadnSsfx8BWn+b
CMdlp4z2GQ1NjZXlQdjv3/a3f3qzTrM+NCbckVo9Svwl1eOex8MlQA8a2rV8h0OGp8Io46f0guw3
lIDMy5kgpXQZEcT9uPcA8oQOY5tzXrz8FWU0SOvPda0vl3JCEOe+n4fHy+ERU6vC7q61xh2Qlzhi
wH1/jC6ZjERLqs+MGaZz68Nso4aNnhOz3DvoNe4dxXoGwMCCSca5v+V13VDWlFEwsypOiVgvstHb
/bcZQj7woTJvE9HZridf+xd3p9SDBXSveN1AhXi8//Ftci1LeOMa3E1PBdO40PMG0sVsPsNoxg4w
NAKUSosCZmNeHoHCtEOgVZrLemrgu73w2t+3ZXRFk8l6dtOQ+37sy9f8IM67u8l7Ay6DU9jNZXHH
np6A78Pr5N6Oj1c0macdpcOo0A407fBwLntrNtWf0rEA2u+ybHBByuTIy6a+WhFk3rs/dDj0mS4u
YKCaMgrPPtbwWbepbAasKyLMa48DBRhaMoiolnjvP/5XUcjq55nnrRdaHhsafn5Bl7ITANBcx48p
9haEzGerfl52atxmaBMEx1iRZN63MmRC1Cogidna1Ozm1x+WlZ/1AzBYrLp0H7jSuPDw5V2vCDLv
OqFdHcpRoGBT+8/975f/quN+xRCby9DnqVbFCIJ3grvQYKNoYe3eZBsp5L3NE4dt9/kPM2wCo04C
EQsg8ZoTc7Cw6AZtSxfkWzU0Cd/DL/n+HWSPy54zXqs/702zyY1QCBtFkED59Io+uKWv6HBveob5
FmDIkgcMth2Nr/hkNAhm8ZqRiLg0oNAC9BO7kLGE71677lqMw2GRafDBPdpN1bwiySiQulYA+Cdq
YPCEof5L/5TazS605diUELECnyRZCog22ln+K5O3osxoktoolBR1PhkoQS/nc3h/TvYuXE7069g7
T995lmTJ2GG656UFOC9DZ5RLkCRakWR4ih/XJQHXnm8/de4lMtpFjdo6zRfTc0brpOsCFmF3by6l
L6wx5Hkq2+7X6hAZvaIbWRTkAyTm9N48UKu4x6ZSHibBv3kE8BKB5kZV8bNHbdW7N0exFCtSooCj
d8SPM4TycA9beoyx8+gBuxl5rvh22KP+ocjckdQAvWNaKJ7Sw3t/wBgUHK/+vFSneGmAbWdvRYu5
rzrqgDvQghbGROx35KTcR2iWHwAQTR0Mjz/85Lhcm0hkmHP45ziZO/NVKQ8qLYZqtj+6R8z0ZJ0d
AIOtGrGC5WDKB9MzR+d79HrcP6Fs/zs004cl9NjP94kJG8WJYxdyXy3Fn89hLAUdSlVKGvBvJ/tp
MLND9mTzsjn/Rk7/IfL5aFYi1Fa5j5Zi8Fwk+/IbqV1zj/HUF/RC3H59HGY+RXlFB+u09XYuwAz5
wOK/ZXUE4eitzfHs1fV9ytOKRKnWQRZkoYJ890WLl0neoz2Ye4DYcQRlO5HxR1A+S00rSlmah3OZ
49DQc4D/0L+PGEsabJvnnWx7y39uR4WIrAj12BgfhyUInYSn8MnvgG29D54eItHkbXBYhGklbAgy
Zaxx1ikhiq4q4udS7RUlNWywd6OoWy9NXVLt36cEMNONYg2qE/GmHxYlwdKiWBYtwq8SdUIYA0OK
uR0nv+28RES7kUQtmlMrc9Vg4riry/EwhDDJoYsUvSlEIp/4OSum/LEByKwkd17b9S+BMWUupYLC
IfIZiX2hYix753ByKnA1/76kTp7KIuia2atJIfSWpkxpYKV5r36kflq2NomFXLkbsWg2PcVx3D1S
JTToLum1VD8XfqES06gVAxECJWFnN+qo/VTakpSOT/To3SAxxtYwvYs1pCNtoeSBDHCnDAO6FStB
qh6zOseK0rYs6EsxhsrvYiqqH0AVnC9pbCTXPJHrh7SdBCcN/AwgfLqCLl957BWzU4q0sMu5Gx7j
qcsuA4bI0fKlU6FzemWofsh5kXxkkx9dYz9Mc5PkZfHgJ7OaWkAz084KtsJgGVVfh4pV1VH4Giay
WJl+P4iY/w2HyZXnpqc7DJelxM36Iomu2A+PvfBwMaZzjXVMqhtGsnAc0XbzoWGzXWuGRauIZ6mK
0oc+E+b8Lo8EKbNmcQpaJ6x8FfM42SBcAzFKXme0FLwPeqMfsLBjekXWL0nNvsyKwlImARPjEVjM
7CYreskW/CKNnLTvuqegknvRHQ0lluyMSFUMnKa8QLtF2DaZicXm2nMzA+/HafK48E1JovR7GBUk
2XfjFGObfTcLD3UphKDWaVFjB6TWayepsHzCnHsyvEV5UMyHDoenmaQflPYwjUEmcaTvc6EQI306
oD4wc60Z2KP5qeBXMh7JcdjIQCf1NGDajJY09UVjqoU2hK440yHFwh5dfOzqAnX8LKXRU1sgNeQ0
mZKr+PQCdyFVtG9wXFL23S/TkZp6EsuejL3hmUWkvI5xKkTVbLnUjN5J0QoGpAQtynRTSvT2bCS6
iHNGdRsRvKL3laWKsng2sPjVqcu5+tEhbVPZFH2Gv4QyyBM77w0U0AjBOhdHqFvpmoZds9OaoftV
F1In7KUuzTpXb/p63LW07iZbSdMxN7H1UX8cm0EUbWEiQer04zwV+KkmmEuzqxQdO5zr2pg40HMb
Gks3NJlgL6EEdcL2Q8RTX4a5Ng3eoJVWO+w0JXT76peQ5v+hEVv0MHrI4MtJ1IA6MRinx8CcKpZp
BqNnxIH0OAvaaFLaaO4Ul6KTo1xhRt3YxmaVGxg/EqAvOl8X3EJH+7JIaOAMahW3nOTChh5d4BiB
x6gTHUkbxhMZlTHRWjUbPQxfTZaiC4BC1rTftz0Exv0H54oK1ACYIFmHbSCMGh27rim6SJ09TSeu
0RdWqLfHrtHQqTb9on7IeThb5IgoIl2BsT9dZhPr86z1ajEHoldoBrl0vhq7egkJzuqpvy+yWbeU
aBSd2zx+lSMYIlGVCUw6IDVZU5EajT40ozB7URlTh3Qdqsl10R1JoxZ2QYjEuTgmX/N5pkTElama
pCMaUf42TX0zFrjUUPTCONKtIFDLM+2F3iZYJHq8zRrj4P0vKckQRShqA3adcVX0QVFoLceiJxJ/
OhAt/y63BtCNIqD+q/483+Wa1FqpJFTubcKs3/dJmRoGhhwpwUZG1oUVhTwKsDR09rBgzqKV7IhG
vx86+gBUWGtSY1ser32bWLNyiIpmNCOsvDNLP364/R2fl/e3JlaIJMKdUUWEEFjw8/dhU1FpKPBK
JE8limhhcaQim/qg9WY85pUTSpLudGWtWdCXozXNUWnRuG/cLOoS/JMxMLOh/1VFump1Upufsk4U
zqI4z8/t0Awu9iXXNnJv6SGvR7rPq7B8yjELaU755Lt5Fld3RlC0T7eZ+vrywRMcG1weXBvKtvmI
ZSSXjdyJnjJOd6VcfWtLhYertCGkwAkmCGBxd6KhMudWTlHdwa8ZvTlo27Msj74NeY4+dLnj4Tp/
JaWKIKVKaFVGdfWzar8ylhlw5AvAQcpekVSqSUk77ZtsziwV/dKc97BFSoMcEApsN1gMJpgUc62I
R7gQHiWONliNvxsyzuv+6rPjyGD0sSgXthUbc/8WOF2lIY6VKl4tRtVJbpvJEXuiPeaZ0pzgFmim
1mmtRUYtsOg89SGHPhs84uUtH0AIfHhgAxgaY6xqmtZE8RXFk0aXJMNk+jS2h+RDUFWbTk5jlDt1
bsxSHNw+KKx8OtyWzu0PoMQwFJWCXTZlZGSGQjNtOQE1s7sxcJIOu/TE6qir84skPldSdch1xYsF
4yIOjdlHjXP7EzauWdahzBXQ12WFMGqv6kB/6iWovSLrn2tJLY6xnhqqFfq+VHMOfOPCF+9AAhk8
F2xU+vvCB0WP21htRS8TFcy8xvo8m0avqq6eNMPLIES+08h94uZ6nFnKTAsOs1/NlyobCobJqSxD
6NjeWiMcBR/SJHp9I9ETmaLegZQ3cGy19D3PhYKjfb7aFNAjuoRNLiostciYL18SxLmiRPSiPNb2
upTnR8zapa4RyP19mvjZneAP6sUo9IqjzNkegkW0leWcZZXKkvbFG5HRxzZg0k70UhmQUwV9mOLp
pRAAJ94NgP6hD2ERXpuYWLNacW55g2uQNgxNNBaDxlrSKFDD0RDAdSXmi1Ng+f1bEXuqlpilXlpR
s7stwv+G1z8EFxlfaUUF1QJZ7UCQVoMpVG+JkbiNkl2MEuAlcXOMwuiYV1VuDrrEob3xfFDg1nC/
8MUQFch/k56TVAk1oZI9DdsIbaxJkawk67EEA50qHFJfTZmq6qpmQG4JBIoFAp6iKOyUKpc9ZH5L
6/YRsrnlRVzWP87asKjssMQA/bfeWBQIxc187I5Grp1nP/0pRs0dZoVtIakOZRU9DnPoyB/D0H+L
aeMEouD4iWiG4mzO8W+5mpxg0O5vf9/Gw1XhusMrW5xOmMC/j9mYNL2Mx1b2iBJavVZYUfUe52gW
A/DTbUqLyv/bCcJBrCgxstTNgP/MB1DSQ6cU7Fg3hfswPT3fpsLjZ/n7SmLFItLEigyylyS9Lfbn
VmtdnxxKqtv/BSEqEWh4Ce4l6zBoZUWb0a9lL2/o3VC/x23pGgOSftJ/lh/9FCAYUICm6QoGjD4r
bSuO2kod424yZK/LfhHyK6MSsj29HYWOogCbpuWsRN56DIgvEdABIlRU2MwY9XW9J2qgeCRu832g
Z89wJvr97cPbMM9EJmAKy/9E8MRmZKVE0KQgTSRPafzAGoxuOGC3eTCbtSZ3ZhGR2dG0sdnXhl4e
prLrnAm+6HkwaPtMVb3nnPFXpglcMahzhRgwnqwz24aC2od1InpNI89m38zNTq76hCMyX1UagTMg
L+lhUTbQ5vC3bCaJDhM6jpKX9fFh1vxz23aHQOO4l1+NBLxY6EtFkXWkJlhcl3bKhGRpQPMSuXHa
rHCrkiChN58mcfzuV/KDMnL059c3R7C/EecmGjr8bxZbIVPpQHtVQniDlS0PUtn0dpL72tHQutkT
Bm3k6NSN2yK4J3h3WOsILhnvVoRBUFokRj01SaRTHenlZUobaeQorK9kdGSiDKzPxnVR3Njf15UK
ddKHzah6oZoROxmRcCm6zOAw81UoQIWCBlQIAn8WmXjWs9wfW0X1jNGvPER20gdeJX2omkZxbr+6
rxoYAgZqSMNpBD4a4zQ1mYS6YBoTTyjbeEfKDAZFzMV9lsrKbor76SUUOp5x3eJPQRAOMyjiYX3W
DVfqa/R1P8uLlnhRrfaZHXZxPJki0sCqqTZFQP6LS0NWg0IlQ30h9vj70op86sp5qIg3ZwAVNPq5
c7um5TUObTGlUzi6iLAQRrEhHC2Tfq4wD+rpQGAs5gtNgr0Uyxx9sXVfCK4NBavHdCxIXRoBVkeX
qWVL5DbTvMiIGqvv1fSgpcqwN/wi3NMWGfvK6AOOkGywRnFucK1R9iEyZaS+ULWxp51KvEQre9sI
w/GEAK40J4m2HFIb7qUOWlRCfIToATikfzOoTCSpVZ8SrzL0dFdkk3BK80Tba1LdeZ1eB4cc+d/9
JGiKpQ5yfMrGSeL2Ry2e5N+OiY6sFOYZVeQZJUjq318RjX2AGc5c86iYw2kfj60aOGr+pqWelktm
IbVmoKG8YCrZk8716bfOG5bWWLLICtICy99Xl1zWVAz8WSRemOiRGTfhaKvhFJpwjUvOeW+SQiiM
gp5kUIQQf5MKRkEXus7QPEMLDfFElGYc7uMpSmWTCv2ocGBRv+pPA/6kKKnoCNFU/TM7t+IsS9Ow
UhtF84TC9691qje/ytEXOcbnK1MLFdhtgoLeAjD7N1PNrAnQrqLmybVRf5d7qripgpqUGSVNx3mQ
mxzBDUNLBYUKZQe9C10gaSqkukfbcAAwqtIMhTsUmHznGIVNQpquoeIqIQhix2CkyiB50+OmYEbz
l9TXs70oiCWv74XpJIJruVg3pO0NJA3wBBkF08QoyhRa5HskoMUrLYHLZcSNcKmHuj92AxFPwThL
x3wUJifGpgI3icVs12RZ91hJ6UGNsSRBRC+xo8eVvzOEXn0X26T9FpdTedHDQbP7uk1+6qj/cdT8
xq0rhqoa6tLdIkpsu68+1IjMo8b39CzwrSJAtlPLyBNJJ86Vb+goPE5IF2wX3G/C7hPp9BFlUiL7
XgvzJZmSGIavGmx16iCtEf2oCq26qmFX9bai9WHuGkBKfekTYC5yWGZxpZbbgusIRxUSgbo1W2sp
UkAPiHFoeL4RA1IqFkesOwKwvm0EiVvFur/HEgLfTjI4XPUg1E47+XdRRuvLEA7JOU2MF7WOlVMK
xc+JIjeuA+4LKt0LeCscW8azEKWup20XGJ7RadNVC1A6LLKgfJiRC+E8ja9GEcEWWj0pJBfZcra9
r+2WJFReJueBZpaW/VDawKy7xCxKavrlf6xcKFCLJLxARMgy/v+3cpmUoOlIoWfnwrjTKJYvzqam
cwKur2e3VASQvEOSG3qKzdWCFRS/Ejk5zzmqp9ko/VSlfra0ACml2/7fFz9dQSYFCQ4KphDrsDUm
JaE5xoqK9OzDmF7SJFoyo6FupT6Jj3g6vXub3pek5NItQowlOkbxDrrs79MLRT0ruqotznkmqk8T
siB2r3Y6oNqHX7PfErSQtLMthQp9lMUx51D/EgeBOhx35KGhH1A8YAxDV/mtUrd9ce6TQD3H+Tw7
pTyOuyZsfyVCGF2KUKytkCbS0222v0joQhiOrgJvAraCLa0pXaYEc0aL81j1dDYVJShVNBj4gWRO
Mso5bja39a+4HKf/9BWCMBQUEsGIwlCWYV5hJMQNlp2G5bmbczSDwKN0IE6RaaRDy3kYX9XiQoug
sVA2oIHRG/Q/pF3ZcuPIjv0iRnBfXjNJrZRluby/MMpVZe77zq+fQ9+ZW1KKowx3d0e/tCMEIhNA
YjkALu820rJITpS0OGhl79lZVVhuM8BNwzZA6X4KxODT7CJ15zVDlBDDD+V7CYMMN7dPmsVow6fA
VxgoY6LGB7PztXDmzMXoTT8A3KAoDpNU6T9UAdgSURtmhIGh4ADa6RD1Y7YSxbz9kWrYa0bCJB5P
mDqYkMmK9V0jaMaq8awP2Z+y1WSNq0GvBIqpNcXP2996peZfn4qCAOoiyIOx1rsIO83CeOviEHuR
6iSyeZfBy14Xmal83KZ05TyAEuwwio2iIqIkzlTNUJWJJV3Q8sNkSaFd6l1CEPqnHDt8bUxm7cJS
E9XUsDqb9VtDs/bKUC8RhGteE9tll8lIzlZ6empqMeqpnjXasL3N2fUZYlWSIsNVmUuPaDC7FDrE
4mMCrdbdUp386UdWxphknAEEVB6LIY9G57vkVFRtRUgW9Nm0xPlzzqRLw762qWkT0437FmgoA0VV
8yBapqiRUAz8+ttgihkjBo3CL1h4xdgsFGCKdSmMpuH6cqyExBPNCOsZdSvwOZ759TmqYAk0JLyf
cP8Y5YXITFWchaY7AIdHNdMIQvRdxvGP3gu0kCMo1+J4SYx5BZBbCzTsXjLdFvAbgogKq8GHyPy2
tUfoBqQdsEwAxxisa27WeTClnWC4Iab2rZWp6mBsNakjoTqPQe8NOAtao2K2h6LHHAzQtcGHG4pc
FOokcBbgUl/KSe1FY9VrgeVO5mAXnbcPhxDF+/px6qR1KTzelsqF88RiHV03ZEk1xassot+MeR/B
Q3TbMhkNMmpiItDG1GOL4y5cSYmqzjGOBSqiMaeMLtlSzVJCDFLkrqjHm9DAe42JcIJjybyyFo8Q
81LrpalgIWmeu4ne2XL2mfcnowg5b8XVsYEbRIiiJmFVH+ZnM7GO5411EHpDDlRPE62iPH/MxDbl
5F4XiXyhoZDSthChXB5ZFQiJ4JlG7rZdCLSh5rfhnehnWfZdnZqZ+drWjnQFEnrM1WhWgpSRZebu
4Ifetk+tkKLsW3OosHKNVx0yDTcGmCsRdVbG3AZNim0FCI32+kgLKaYt1pV5kVMZ43rwv2naQQso
OgNwBSRioJjMyfX6aGgFYH/7RLw3m4GWttE09m3NYUcvAIwAIvpcj7OQAAHK4/J6xmSc/2zpe1/x
E1sMIt9RcstzJtXInjvERbtytPzXBgHrbgKObu0rU0hNpVZfxFb3T/pQJesMjW62GAGWhQHYAh1S
9VeeW0pN9Ej1dY7XwDqx8xdrQGroJkCceIPmKzp7ghDkeZE5ZfjiZ6NwVtpacrpD93b7XNhW1vlc
kOmGb2IgeT8vWGaoKGgNM9PE3AOAl1Ksrc63UmAJFCWZao2q3WBnY1U6zVCadmSG8Z1e18NaaPTM
R16w9Xa5bJaOZ+TBnVHX3sEQwvyxEfPmweqGbgPK4naaAi+yq9oX7aaRrJboY6vVjmoAiU0CCdBb
jvliHRQwZc3pbtMALhPJU8aqAAadTsOkm3sVm8nyYi3J9VZo39FH9C8JsXckjsBe1Ia576Y94AdU
6RWShse4e759TYsM4S1FmhCpbRQeL29pkrOmCVXQMbSRCJPuWFn4XqilM0zG6japBc1HjPiXFGNf
MAkzF9PANPeN1d57qf5slKtmPDQahvrKPcdo8ogxFyUYMQZ+5uALI+QF3z4I1cOm4fUnLR2ehVdR
AhAPUs4GZXLShkoHePY+6SasuVTSbFvnlbkxx/ZONUbp+fYBzndxnlOehQ8QDUzjw1XBxWI8LLFT
AixGB7m+sgYS61lrV3LI29Z0rbgoQMwIb8mQZ0FnMUYxEl+Rhan/bi+HRUlDzfcKpwua7qX2OyOj
kdHLP+sevVkUM8CCgQ712LZUHORmpHFutY+tKWaBXfm9j8bFUVJ8DHvPY1XBEKNx+ijkIH/sczmS
nSkJgV3Uy2nynDSXkmLfqqnyp5GLMBVseVRVbZWHkSJzHqErC6hLKI7N+ymQpQQMkNGuVFGHSYs0
YQ/AffnUGUTfiBIVorVXc/T4KqaFVwBfV0Yx88uFZCfzFLUeZabZ+i6GUjar8q4k2cdY2TtsSeG9
RFfyAdStOIOaLcCMARufUydndl0a29AzpMF3rQjgmc48AX+/USsNC7YzgTTSe1f6dq5EqJGlLxP+
VwSdV9vOGQUeyPJK/S4/xWDCxRSJGykPe99thF0qRnDyynUir43eJIaQrW/rxTIxA28a0NwYxs8Q
65t81IJm9N0weQkVwenGzy54TPJk3w2vt0mxXiVuE3tOUcIycJtzD87lEQvoDwRufPJdKSpt2dsN
6EoYg+NtIldmRYcjgcIm9hjAS4ZzeUnE0jCrW8yN0K1S89B6z54Ur/sgxVVxYowrHBHYASXwYiGl
BGeAsZKdZXlekA5Ae0nCXjOwrFxBxNGUSv6jL5VxHQ/54CSS5q90X4rvh8CsV2Ngov06MLs12mfk
k9gDX55LcLJL1a/vPTj4xzZTHvLOMh6AJMb+79un8/XGXphBXbJQoUdhe3a54RJfHo/qodMj7MPI
DdAoo24l3x20LSq/6b21k7B49mf92/PslXfK/uCbbxOff/uaNmJpGGFcDptX1TMvqCWUKICbQfaN
1rk7nTDH0YrWQ09KDoDkCtAC9sDp/1HDTupLTscQWHPM/IzcMvod+OU2LEZbntS1oZkrw0Lf0Ljv
YtPOXtLklBgTh9dF8igTA7KPuiBqxgz5Es061ShqkSulHVHLHOgxD4VMrSNoLCKlOOBt0O417c2v
XtpatYMIULrb572g2tb5JzCqkEtxrMWajvMef/rRszE2xBPsrhGp8l1I1HzYuFJgM1DxmwP+y8MO
BkMtEHFHrjdu+vJz8Cbid+8pmhJl/0mLef3G10ouI3M+22oV8bD4tQfnzFj3mdIkldwGrhS6nalT
7KizM4C3tfTj9hEuvECgJCMQAvwKmHo2QDG90JcjuNFut9KITMtDgibjQCeFXXME9to6In8GAAOy
8oCDoJJyeYS9UIhmrioBclvy3BpBUuEp5RFh22GR5gQVWOE5K4N0HVucjaR6Qi3RD93eGVxvp9MH
XXV8W7ArjCe4fXZLl3ROahbPs0uKkqxpuwSkyvyPIFD/lFn7puKEY1cdJTNDQP6aMGpwvBS2+qRH
Yx3mWR268rp8UF5FB71zpDJWp/IjGQBozJ5uc7V0Tef0mGuKy1GToxb0cgxhTgo7CVCEGnmJzmtT
eckVo0+xNtaRUINKODmhswLaSXKqk/VH5eQd2SEBX/Iwx5qwyAZSuawXLhi+Yni6FqJp5MVQ0nvR
z9e5ETyYVbwqJouGWU0r9dXyi4GYTXWcRuGzRNuo0HKyQQsGE2EUokPE1wAogP1LcSnhSxdGmkau
cZSO+rP5W7d/5ba4qaiPf29f4pJontOaL/lMNKdhLKwZeOXW2a6Q0XlkfFRlS/qBN/tkSVqgz/AQ
EHUg4p196TNCSVgGZWL2katj8XLWh6TVBuJHHJ/nqhA9KwF6GpD6x7CmOfy4JDMDA/ysniIXpedT
dK/vgNtMH9KH7lFyS+rZeZyREYvAv3+KADQawP2jAIDk5yXVQMVC30lVI9cXWyLAV0F3MkGiplM5
rtai1ZqRfwp6DrHYknVSDQTzEsQ0dF+1lT6Sad/fo63RqbeKw/OHF+XwnBbzahZTNEiJAFo9nVfH
v9fkBV4CQQBCe84DPR/QpUOEcs0ZW/LlAdaVKDfIE4du7WjOP/pxQKhQWwYWB6/X5Y+LUicHvodm
hDpq7nMpxYYhOGb290UAuNn/EmE4QHQo6dNQwZ3UfKIXzbFQchJbJ78yOTKweFbI5xsWwrTr1RWy
Wg6WFbeRGxlpRCohOopCz6v3LD73gGHBqZj3RgAZfHloQ5kXVZVAX0e5G9ZVIOGZtCbNrgDiRaHC
/DViWCWqp1riNNlgOV5vRRyhuPba4LUC7IfJDlBlxDCXn6DK3oCV3SLsYKgFtmCZ+wpN404gKp9j
XWj2gImunJd6yUphbSxqx6jOw/NgzKE3qdXgxbMiR9YaGZtpg+A3phH2TnOYWzC88G4AeACyD03T
bEFcL8S27DM/diXtM8f5wSVQ4orOHa+3BXOBpQtCzEX6QdsWaiREriYnDnDkO6/XXMyvcG6TWXin
51gTfSrSnOxhTaCPnvouDePYDXurdAov83syTtaHHqU1RVkyIJHpSaTJzN635aLngqGW+fz7AczV
TUJYIbjJY7eWxFdZENetqB2TUdh4ot6TwVTvIl15Kf1yM7a1T1DsBJIyKhOaRm1gD0kqkhAYZY5Z
WPqqec3MHA4AisCWorMcqDzMYojdoNKIMUROMj0YhcZJUy4JEwpvqD8jt4ckERPLlpEStECzzbzX
h7L8GShHSQ43FhI1t295iR0FKRJcNFCaaMq5VMkQeahQtBKwo1SOhL0b8Bfq8tvFHR19bGdUWIPd
Kkbv1Wnsto4ONESQPUn1nxzN0E+3uZlFn3l1UKvSZoAtGizQMHfJTa90VtRXU+IKspXRqityhKS9
c5vI0pGdE2GYGbWmUP1cTNwgoYojY/Lt93/fQLoOqTA0a8P9uWQi9SulrrUCz0H9KifPkbypos/b
JJbECzUpxJgiMH6oUV2SkMrUw+SHEiT8u9R7GOJt69l6ur1NZek2AIfFYwN4gayxk3vL1tOqQYNF
VPKp+IMuM2yD0NCQzDG8S3ESILJ/6TAvdVUXudBLQewWrwm8QSEgnpRh+otHRL+hVSmuvTTZJUVJ
ptFNjOAuk1SOvi69rhffwFxaXidtgVHMWPGJqdK/UbrS/5hvxb4y7SB3gtPtg114R9FljCQ8MBxA
IbCuN6LCsNb6KHZzwR3D9DgkDdXrTR8HTlDw2qcWxB0JVKQKUBPEI8pi9NsqVH2sNojddJhIo3/6
dUYSQ+Mo1YJEos0GOFpU/5FB+xpkehZNdEIZ9F414g7NDzFpUJtZYWoMLpGHbF1kB8lgdHABu6aL
jGWNfLMt60HGM91WRM59Ok27MeOhHxdEf66kzh1KcxuiwihYX2ZhHRkGzKqpQxp9KtbVPzgxXD2q
10DxqMDZX+pw0teR39R67JbVr3A6dV2I5xnLI6sft4Vt6WbQPIf+ZogaHDfmwPTIU4EQtsAK/GCl
DzDVx6dKssZkLY4iL10NDMWM4kTAh0EslxxpvlINAPYmrpZik7L6YmGkjhF9P7KbTcWM6J0nkrBo
97grO4yaq0FEx3hH07H8oxQcyoSHM5mPhXmKUEqaMV1zMQlYW4YZ9JcMdQo6deyRMIydqgq3sV7a
Te12ub8LWnOHlgiOu7sU4oEeelwgFnjRr/rI0rYap17C4+TKJ/QOtERcZ0cTY1Ds9ncXA5zHubTr
ktmMpPhLkBGPQozQahXPBB9lJ7GFp8nJHGV7WwaXiMw4NeDiECSh9e/yMGNtEtO0GxN3ku7jgRhU
LoD8W/1Wi5fbhJbsuIZXEflDIP6R72W0KorMHCBGJUHbCkkdM3uIV0lMjOfpjx/TkVezWNKtc2qM
xGdiUQrIm0IYOx/48g/Vb0kn1pSfHJ1/iRXHc0qzwTqzr1PuS4EmqDjBdj8ZyWZ4x9OY9U6j0zym
XbwPo1Vd2G25i1e3j3Thsbo40VnrzygXuqKkgyWjv+lQBO7g1L/rlpgf/44Io22dP02hb+Dahnr9
Hv2M36aceg+3aSyZJzQrI3SG8w/cCktDrILWGpPUrZvod442nHpCX5Ne2/+ODPN0CLU4BKOQpm5R
a5ssC7ZTMr4basRzm5bYgQv4BVtHlMEaQoDePCWb4tTt0alMWjTarOLenwsNGi+btvQa4v0A3Gke
gwjX/FIEAB0BFErKUtdSIp1KHgal6NhcefvcFnQJ4HtEZECUIjHEehCDX1kW9pzC4NYhDTR0/Ncy
RWkU6DgOpaXMsg5UJBAXKN6jSMOorWGWZtKaQ+JG7a6tA6I1d3LyUubrtgD84pfY7cbwI/V/ovRc
ShodG557scjrPG0HyZx54A0TgkRelStDD3HPxY2BoK0IV70Xzktcb5/pQk0VISFqKnD/AGFD9+Tl
zQU1RjHiv9TFqMSVSif7I90N5A9RkLfOHI3GKK9wSC4IywVJRlim2B9jtQ9TVD26lbjrHdEJSdCQ
e2lXbod1RnkTWxcUAQTR4W0hGALmY/6gMwMlSblmdSJMo5ek6xyDu1CdEoL722wtWEEMUlHnKW/z
fbEjglq9QAdI4yVurKho4l1PCdYmKqfGexZqTsp84bGEW4sRGyo6UTCQiTG4TQmQjhZD2zJMqSFd
6keY3Rel63RUh23RIp5M0Y15CNGLybm7pZNEVxZGoCEti4QC80wjWSPLKf5xDdXtuj+tG3XfB5Cg
8QzIddT4IZeYcHZ5WUrn5UXgB4HbNh8FAPmihqbIdpeiidVCIfr2pS3wg4wsgCMAwc2NZoyeY9hY
rQvTGLpTUNCs3NVYaVCNnGBuQZfhHcKFBpQX4Tibl8VIzlSONRX1MPWUTq0tap+6hZrG99Ejc8fX
XzqMWIRGAMdQRTnM0B50z7Bb4WeUPwDezbEZC5IOG4/k/2waIYOMQ2hK2lBhymzoYkCpYyJgsENN
QmlegvOZxu9TV0ica1o8wf9SBHr4UibUWlIKdCCEbmEkVEX4L0cPWZkSXUw4vC0KxBkl1hwmRZRJ
mYeSYu0BStWLYFD/ObQGJ0jh0WFsoNWWwzzbL3TTEhU8JbK1FGEkb3jHUm0NngzyMyoAhMjQMcqE
VjYv1swsciekTZrSvJOAXm3jcCXUKo2D1OmyEbA+TFVFh0itf1oF8J/e8Hvwh6dq5Dk+C4KDrwGQ
EQ0+ADGy1xj3tSb2EfJeqNfW4wlzL1/H+oQeiGNjDpyLXLCRF7SYi+x8P24TCbRisXYS9aeSVbQS
jY0gHTD1wEY4SG+bkiWCiJ5Ryf9KC7DjFVorQgOxDoKVMNEw8pwMsxWAjEK8XpLASmyrnDg8XguR
Mr/YAEPNMA8c66VaYMCPN0gp3gGhMGkexKRpPgZefeWar5kI5sAhnwKRvHKKayOeWuTa3bzwVoml
3UXKU6ir+2AYjkHaYCyLsbl9ktfajkYBPDKoB8OgwS5fslV5gmoBDJ66aPkmHR6z4d43H7vo20bl
kgyjgmprJY3Q5qmLfgSpcYz2birudB7SjscM88KEhdcEVVbgrdadJNFCEtbIUqZlQirrz+1zu1Yv
MDQXp1ABNFBqZhiSLSExI7FPgSo6emHx3OQVKYYabAGMG+gcV2BJLjC4AEl4OOMoojLC54mtAM8S
3ngQAR0QIsEmDM+l2tCyaj7RPcVP7FyJ+2w5UHaDRzy3PLKDewXfaAZxKlpXTaLKrgHztDGWK98o
7cCbCbRACv4H5kAA+4AggA01DOCz8jGQOjcOPfWQDsnrEPnyajK0dn370mYLfBG2wy0AtGIeGDI3
RrHZysrTZaEsu85FWdYWjMIOEk5qZX6Ob1Bg8RWpl+h1VYAXaKtA2lZsHVCsVlMWNxsAACMqiJW8
UrXasod4kJ5uM3idsJo5hJuA2ivAsxo7JyQwcymDI9u53S9VPql0KxkEo1iAE8WYTFphV+9tgleC
+UUPqRDEbSgQsV1TZppjk5oJfgdsJfoTAFGF0fOtPQkc63ulbgydWYbOooqu9AI0kMqgM6x8rSSG
/OjblXIncwv7i9Jo/OWIUTWlVSPZs8ARJL58xhTZbfjHchpSOSF9+hTteMW5Mx5r89/PWPP9MCg7
EQQP06/7wJZ238YwzWeHUd/InqLyjCfskgC8fr/uS5zd9CsP6URz2XZuS8GV3WUoMMYwL5C1TGcp
qPV9ghmmXq1hjinGIf+6Tec6VcAQYgw8esFbudQUqFf4ENV2WN2rKmk2rteRAjP7n/2XQVnH2m/e
0CguYca3K7TSnxIfhLWjbBVEpP0qKOlLv1LEjbZ7q34WhHOmi3J4dmvz38/EYmrKWAok3FojPsfK
QfWfE4UzRIZHghH13AvFMYxUnKZy3w0fvXnIlXfOjc3RwpVBPGODkW5gH6c0nYUPDrCNIWJWQNXX
oiaxjQ6zbO3JHEOxZOIx+RDt7XDBEdcyPGEkeqRg0GrniuFARA+PsVJwSCwd2zkJhqU6QHN25Ie9
Kw+k3+r7kPPY81iYbe7ZzWP9QgYaYKGJ3uXmGHUPnDvhEWBiykCRhLpUg971kMEotmg+KIM75Wf/
2B3MO3H/FB4jmpxuE+UcGjvPPWl8wG8Nv3eTrLRzqaQ5MI6ZzsF+LVLB9A4MNJwzNub897OjK0JM
MkgyXI03UJkATFB9N/CAAcLIqv8SYMQLI3n6pG7i3s1+A/9BI+2xTtdd51ThGtHH7SNbNDoI3rAJ
xETBEKNmLrkJssSTMZeod0fpXZxnjq+Q5SLYUZVQk6rvuCQOd0vey38Jzh3XDMEuHprKmAnSQqFi
SI2PBjNfemyTQZaNI+ZLrsM5satnqY17M8p7JEPHT4uQ4fPn96UBY5UQ/aKnA+4x66ObrdGjKw4y
V1SnLMI+ksMYPd6+owUmLkgwD1KeF4URY6ipK0tvefIb6lrmxxrTBO6lnKO2C4/sBalZq89kW26L
VjCx1MVNkxrJkp+K+TZgXYjEi0GX6aBgjHLu10KLSzqzces7BToEEbB6k2YmkoHYBaNaPAlY8HzA
0V9KjKGb52lIowFlavKIxtjQo2aCEytU8Aaic05vweZhQrSJrAw6sS3ggS658sVRHs0i6YGTb0mm
TqRHBu22LCweHLb1fIXRmI7IGB9NUqYmLiDQvbhLS3+FAYxE1TfqkG5uE1o6NyS9UZVGJw1q+4wk
mOWg9WrSDhgh0JJw2CbFi5m9zTk6qf2+f48UO0r887KIGUtyeWxJHvVhqOQDsPbdYy2QTHKKkgKz
En8b3oSxfOeUGKbkKPd7Ua0HF+sNMNdKiQLaVhkvkL6uSM9kAFfAf6g+wjG+ZAjDo3xDC7vBbRRa
uKLj5WtR2Aw6mZJ1uc15bb5L9uGcHCN2vZkauTDgqgIl3uu/Bdm3w/FF9h1JWgOpzGnSWHj+Lphj
bmtEbtMaYjCndZGd5iJJvVPX2relj3uEzE1Vw9Bbo9IMGNt4hwY1nRoW7e7E9BDUROgcgZO9/Yr/
GRfygitGr3pP0vtewxnmTreqaXTMn4y70vZIQySA4QPyG7NpDxZHyf6fNbiYC/OfPZxs4acYEjkO
I6zpsw+v2MpERoqVgDl5F5339CnZ+4+ngvaE0uTujf6IOK75V53ijGkMjADOBTMD/48642j0rZl6
Yh3OaytfV++r7ePXHtA1IQ5Wvj9hVyz+5V0sIz5XNBnHtjP8ejJmmi191ndoNbzbYdWvcL//veHZ
SrYn9ooWY/vzsS2juAiwBHE/0sNKIKvVdt2RtYPl6zssmb8ts4waXlFjPKm+7EsMEAA1e+5mPTXP
m08eR2zqhaWhMM4THp9W9sWZI430u0Pv1PSxQDiM14a3d5NLi7FiWi5OGEYOWs+HFZoaI4rdpSvh
kTeHg7eLll0gOTZIsutft/Q6Un19eP8gj+T+5e2tt39ieT3nlrhsMfbLGrM00ONZ6CWsRzaxV52G
dkJtTizyNVvuhnKxlZrWwtpD8WsJ6+uh2L5/CGQb2ViGTAxnTUzyMyJPWCZFR4J1uxxrxrzd/5ES
DZ0jgAEg3c4+qJqCXaaKmitYrl0708nec36fceGvfp8xzroyKGk9JlhqbWF7t0ayhoi/xy3vppiw
/ooMY5NV7C/1tJmNZyySNg53zryY/rbOsvW0KxqMCcQ6Qa+OLbCSYqQDjMRhFZJujwbe+DE6BOvC
Hu7/JUXGAA6x7/lZms2XI68b+xVtXTEZKLaBb3irWdng7oo7xgCGbWNEsZUqj9WqsuebGtwqsZ9+
bE6fe95JMp7pFS3G/JnY39GrKk6yBR17Fdi660B9TzymOMLHZr8x0FOdVB08Reh6fvzx2RP/g3NF
HMFjk5lakRl9kYLE80GlGCpCkhGj1Fdcaz7ryZWJ+KunX6bqPNqKSwSnPuiM6/2rvn5Pd8JAsrvN
puQdGtuzyN7OFyD/jJRlVmnuabidwyESSeHAq8CUAzy5vCzm8qN7xtTM9BmlxBPKtDVBqXRe7eNq
NZCHbP8rIQ62Q9P9c85zoeZn6NYhMlZiqr1JwtrWeaVySl7tw2r78GDQe6CP3LfNnMTgXtvsT9+i
yNiMuJwGwIJAMXzWhfVAnc3mZD2mLzH5Z2/j2WEyxiJPfD+qFRxmTLAt2iDgbrt+UElpE4fuYDE4
rxY7MfVKThiLUSJfi3H6ICiu9ff94bjaNmS6q3/Rzefp9A9OEtgSQOGx6Q7TP1Q2Ydd5FvpN1Abu
TBpvppVB1FNQ2p28a1LbfOFo9bXhuCTG+DOYWa52UlxCq/evr4Nt1+vtem2dKPQNB8khdv0EXxJj
YjLMyy/TKp+JjTQn2PAckMDeEueubuFbc8ldG99LcoxTU9Zq1WGthfJYV+i6Hqm8K0k+D8k7uCGV
H7UB+7+pfZtHHk1G0X01G+MorJRHCxtrMidXJdKLP0qLQ4YNzSCSl7wxCh5kYZoMEnizXxEZ9ZgC
4NTjapc5PzYb1AB5N3dt/C/JMdotRYIl9S3Y2r8eRJ1kP0UXinb76HiiyKh1VnWh32ctbGRvr15R
rbgXW9pQepvKwvN/yQqjzGM15CiGg5We7kUa446wKpSOR7WlrQSHg3d0s5RdGsZLeowLYJhRows1
6NnK8VA9xgKZDpvTiWulOJLHRkHjBFxeJX9dUfqneuIJ3HwsN9hgp6wUcDEmvcTtYODcK4QACgzP
6ddrZ6tOGjzwNoVxTAUb/whI7UzFfGqH5/BnsOrvM55R59wLC4rs/LiWsCMLfsbpdR89qr2tC6vk
uUBiYc+R7AWH+kIG2LBH0EIjnUzQej7YAjkQb9tRhFg/enLi3RNHU9lGcSOQG930cHCCRbC5ur0P
QMd+vq1EX31ft6SBsQdBmqtNjm1SYOi1fX4fHYtMxQ7z+vQ5cPzhUJ28JYTcCW/7w144HvY2LY90
05ON/W/fS7ZHTQ/z3giHWfBDnbTrP/FWgWO1sblHy5MYxnLEYmK204iHuacpsftoa1DLoJlObGpz
rpFjC9ntii3KnHXjd8qjRvZ20RHTHX/FP3imiaNk7ACsCaO+MPFzFkuNHGxzjVEa78dHsl5HmC5K
ODLDUwKVcTWyygtiUcQ9vWKzrEYq17aIX1DB0U5dcNjYv2/LKM/Qs4WHWs4rTGLEGR7sY1DuXEoz
g9rSvWW3vATeV5PiDX1gF56IpVyLyXySeFS8d7jcOVkdt+Rh7W/DrVuQN+5ryWVPhcE+CymM1mv8
EvUieACvh+OBpId+S7muL09EGD/Dr0vTayZQaWkPdDpB0qtJCRGeMIWf0GTNJcixXyzasx5HK+kU
SMl0fDZPmBOwabmpoIXA78Ies33jVZA3Xt/Xs0P/ak/IeA22tz6g7fi2CPIOjzEYUyb7TW/NVjLF
QJyM8+tsOYD1AVXGs0iLoBK7Dlykz7lOzB1WoNfmVg1JvrLeeFl5HjV2Q0JW16OlVV9nhiWhz9ZK
/t3KRN7Um+hfumhsqSgyE2xGUUDKPsC5leyVeKhX5RteMl5ScCHbfyEJ7CbBdqxCDOsGKf0ArdUr
jBOyyDHejDXZ+jvxR5U5w7qE+n5ywyGe0WDHyZWZXitjgfcEM9GQiZedgG7RImSnB8Ox1m1HgKR4
oi0t7OzAMcac94WdgStncRun81OWNI460UeBJqatTbxoiGekNMZ8SB5cUgwAmZM5ULTARviVrJCz
hIvF4egLX3TDBLO4WcCdxlQZCuWxsJ8PGB7ZPmh30zuSbb4NN4ubO+I4A+zGUMweQjQ7B2D7/epQ
fJhkdub2vAnMXK4YE4JKapqKGsj09PnVOK5s2elbB8WoyXE22C5w22AtZDou1YExKZWcj7E+h8zP
mgT/fj8BcbfuqT1ITlxtKInIZmPYvHWePHvMzjvxExVd0fJ8mAHwhB6lImBqn/6K58ItG2SMJwPg
GXUAFmYT50NU9fEI57jFXnsinNSa8pyq2Y25lsO/NBg3p7OkdgyafjZe++HFQYqDfPLqKOxQ/v81
/X+JMJmU0kyrYfJA5NV+D2hNtynd3pM7n9Jdtt78w/jlL7lZGc59jbhXxHqEF7A/vB7SA61t+gNp
RM7Rzcbg1skxHo2uZ4o+lWDquRAJAIQ8C3GdopyF+y8XjDHqGtmMpQq/H5Png2JLd3eIwTa/OWRk
ncPG/PezwyrzDr1F6GqFANQ/rdW0P6zwz2tjN78tmt2VIeldOm7wmpkr+hk9cVR42YH6y+WsA2fk
RyP11KoF+dVxRbZrp7W52WXeRTFGKcxKPVC1mcNXPNCTjaDhcbu999cOecOZ/th9WvYnRzjY6Tj/
EXls8p6beBX0n858n/EloJm2aYwJIREmdrnxXfIm/lGP7TZzYuCef0Qbafv9k8Q4f3RxzRNf0UTG
sDloqeV73SQ+jl49Ocht+28+dlyBfCGixjeFspub1rgJLYBLcoxyvoOPVH0PSjezjZll84oJzJXR
MEXyku0qySRNEGTxsahPUYLJJZlj5i+3OZ0Vi1G8GfBgYKWEBdQeO2HUCL1RzOtSfhziR6wrJGHL
2835lXa4JjG38QL1ju0rDBumNmCVa1nJcOtj8ppskbV/9yt6TFBj9O+OW2n/INB1tnFfdALUIwGn
8qp1a/fOeerWPzjCtMgwNkJiSw9m9GAd2+WhxrkcallbyFhCiZSBUtpazWvwXXq5NTTCYtInunjQ
WcbQSFI0/vqND++uoa+TjZm3lkF6NNZj/Nxqt9v0myGy9TuP84Qv6CbmBqjozkZDG3rjmBfcN2Vf
bSsZZLGPIO82HfpDWq6HvuD9oO8EW7eA9J67s5kHoRkwNbjEApdH+1i+dy+eK+x2n5i8r93bt0Vz
Se0vKDGPQqz1/lQEoFSt9gaJHi0nluzY3uwxfINWq9vUlsIBbEnDiC9cG3q+2CFBeVKqcBBg2WIS
k0OZOZ1MJh+JEQUomYeOqiQj9XQnHIBb69ZPKHHZHNFcyuwDsSJiSBWGqaI3i7nA0R8G7HcW4DLv
5LuPYdOgme5/SLuu3uaRLPuLCDCH1yomZcuWbNkvhCNzzvz1e2gspiWaI+7MDnoa3f0Buqxwb914
jg0HXWGteEV9M6H6cGjt+wufaQABAhOaNDEJhZ7DP915gcRWQ8/G4kkoVoFm161M2W2Inq/HzNJk
wJPTWiEgq1sQO+MsYa9HDEIFfZvAartVRLYNY0ZxOO2ExLjRbPhVvsLY88txyZb/guZP7A/mb7BG
wF0DymjKCRQzgZx0uQBBet9TPX9nx/6C4jkiB3nlkoEwJH5v8E/CjvPoS+CjTiSsWdITW1UI97D0
hs552jcfNDEPAaclVQR4vxNQ5/e7yPTXJX1zbYYo+wgDNfvASD1ylBbUafzVe9sw2W+n9RzJZbEN
kU+0x3ALRXpauEozPvbVwtDLfnukXC12bIRB21Pf6GBJ8aNNt8Eol7TgZs3Z1xs5Ez9brYHDx7mQ
swlWtdGjE7I1tb1IyhM1okSnQk7WQbpgXcf9+ff7B+SS28UFlRi7NcZET5A5GEClalg9dd5BFeNQ
6bSgHPcPS552LAGDVRLzTB7vLL9G27neliQwYyrJZL8WqCFfUn0xTbskdGJvvTZigiHGturFijE6
uk/oElbnjDJqAOAbQcRHJFtM197uIlDTmShtHe0k6AJJrASQfDqgRKh7Zg7VqnmRrPIcIPIEMKm0
A16VnJhhSF0U6FbDY/aGoeKKhNHJlSzn+/6e/109QDJY0HPKIygHO81Rs1XnxqnnOach1+VyWynx
KhU1wjUOraPIVJa6ov/eJ8hDZzxAeDAkiHHw253oEpav0jx0TkDFP5084NGRy9Jj/Yslcntpb4VM
IgIZLZ9aVkDI8+XwbZoblW6Q6zI5nWtIbKfWztQ3O91Ewlrf7VzbOzy8rteGt3/f7/fCOn5ANH4M
0J23XvsmXa+f6PtS8ua3nHfvE8dzuXLuXX9wZUfCJ+oxef740JA9b/SUXNpdTk7Wfo2mqWG95uhg
2GgVcOkiQNB45f58gASyuBHgE772xDACdUvii8JxUA0czKYhkj3Y7WvWk8hOD8zrUg/LqEV3xE2D
mRgD7uFQaM5JVDMayBcpXwgbZswjDv2fBckT8+jmQpW2DSQUZrLyS/KWE9bI1znVqLd3XzPSPReU
t++rz0zsq2HGG7zCUGsEE+pEs/08U7skTcTTZuxLyIlIDz4xH4mFvqMtrtMZHTNLl2emuQo+BHxR
tGyjtxP+/OTylJETlH4rnhBUcDoaStGegy71w/69JalRGwp8uaf3+yv9LdlOTvBG6ERz5QRcZWIF
oYUOrSmJ6RL/29FX5u6y+dL0r6/U1tvGzlOozTqh9CjHBPOrx//8Gbxd/ES5VYZrmCrHd4hIBJnp
OtL9o3t0HlakvySG/CJ+LHGpztjIm5VPdJUHqHQf5LV4SnzylglEXhWuueQFz+jjjZCJProBD+QD
CUJ07fAmfz8OEeksFNGO94/xr7Nys3vTXiuvTJSu4BvxpFre4fFBWDNf9wUsXc7fRu8ry9b7meKw
GiQMB/atQiJI0DFRsLKIqG+7dXuJCD0v8QrMTFBgWWAzBTQsWByVKRRY2McpA7g97N6OG2cYXONU
7k4EDC+k2zxaCrWoRJ/YTU9Ar/dzXIK5nGnzvpU/0UhG7HgvlrpROWI0II5VHDOnJzgvu1VIH16I
kZH9+clbexgjOS6c6Uxy9Fb6RDXhoSV+EGL1zcV/l9fQzM5GwyWMuvHwsk1X+71EvaU2hDnTd7Pn
E0VErI8/Hvcc7GFUNw+SfVrJDIFgxTDQVLL+6T/GHXd1fbGKNastV+c9UUkB+F5IZ0A22jFclAKf
o6cVGY6GET+8i9sAKWiq/Tf9ELf7PNFRIKU3yqDglEvDTPQTjJ8logXzVVm6zzMxMSQhBSfCU0LW
/g+DEJhgElflcKJQnw9us7Iish0oNVCP8PWeLHUf/eYv/lj3K4GT/EaKWbWKGyBwo+9AL7LCHXpU
9UdZt9Biyo8+K0UCYrHaM2tar8ROnG8QkjVo7odY9JfsMhPsb9Ge334pp80xehuHnpYKInOO183O
TjRVGeJU0TpIrOlGN0M7txq7e0mp9viN7iGrQqXp/XwudiF2WVsdpYOyUo3IEPcLBn9efa6WPlFa
vvIkzovxISE6XnZms+ocgsEQy99ut8I6I+tUR2cR+3+ow865Sjd7MNHcPJBjTgohOjee0c+GuYrU
Kno4vKx9XJy/mvH4b4RNVFV0BLD7luy4zuChSU51SiWFFKwRygc5XAhXZ7Jnt4ozUVGeERgMSo/S
BtoksIPs0+u6RJvjcayK6vffuqWNnHKBSkDmdR1QlYxlIpMDZiMqbJjoGed5WrQ83pc2MyJ1s7Yp
AbNaqMUgFDB66i5fE7onxMI0EYbZPqGjieHryuq+xJkWiFuJE+8W2GOhH1aQKKGA9GZa4cpekDDr
j/yjBerE7pQD6MOjFhIy3ZRsl3B7w9ivEe7A81lKds6/k1fCJtbGF6RCkBIcV6MDwxvUefrp1z94
UHWLsSI7NhnAoi7RuM47J1diJybH0+KA50KIjclmt8MwCfwhc6XqhHySbasj1FvbrvllLw3jLJkY
dWJiImAHR30Kwc+XDVwS0+RgYdIzYxDrc2sgqlw/MXoCbIeALt3V8dzuvCfqxMQEVVS2YgvRKfEe
AB1MMLGAx2SLNknj3aBPSPUdl+iYFtVxYmriXg2Qy4ZQdhypwtmeYvq4shzT2vPoqlq4uktLnJia
wAsjTaxhajYbuQXg1ZM9VqL/m/GIGyWcEo1VUqGGnsqLJ+/Ve+K/ZNRQmdeWbI5LF/W3/fHOoU1B
gzuNY2QWOLenZw/oQ+G+NXa7+rnYcvrHKqddRR4f8T5u9zzpjL1M4M5vDcV6dUCwRin9Cj/+fzs8
TZsFbssN9aivvMERHCcJqbXF1K5niI/3Rc20Jt1u8sQOVQnwfboamwwNZQj7bq46QohPcV3PnYUZ
zePPkor8rVvfipxYowb9XhGbSIhZMjM6AIqaXaGfwaaMrunt5imy0MijvTJboFXcX6w4/vK9c54Y
pCBwpSKqsNiwILoCiKmK0R9NJCdrK3cAlUPQtzzWg9AlCz3a6Jsn+4m+vr7ANRno6x4tRvc/aKZT
9nYrJobKE/PCy1i8AvIuNz4YRC4rzmoMiuxJTb7uC1vyAKeVEZXNSq8vse/hD9gqDCTczJIcVr7F
xYT/fB3HFZUtkhm6Td+RD4ahvP8B4+7e2/2JlZK9sE76QMSj+vEJ+Nb7Pz7TWXS7lROrVAqp0Lot
zhYsvzr5xJT7/t24L2MhWPhDY9wNlQ/ERlg+yd2YYC4ZSPTgUYyVMCgbMqStLQRh1WNAjFyzWZKc
F1Rn3KE/OwhGCXkk9wVzG4c/v0oxsE7t+oGmQVmTrfQhftJktyBh1i25ksDfSigAOoGeAEgIvSMP
5M1a7xkqMeT5/k7Ov1hXciZmh2kcxRMG3EWWov5oWA8vLxwdmy/hqy4F7PNX40rYxODEVZryY7h1
qjRSZAf1p4nP3AAnOTHKU78Br4m/RDIyKu69k5pYGk3tm6TksI/+z6WMnlNmXasLRzUfK18ta2I8
Ci8oHS5WUcklF6ReDiN+xeP5jEanpdzj0r2bODVsV7ly2WMDN36iDxtRH1RdX/RSl+7exD4kfBhE
HqeM7uIFs0YdS6KPzgA8hq//tLamu/rzYj/ivEwFGRVgDoO4eGI12EDDUyR6Ema29OgAQ4iH6Kfd
IIixvxYL/qPy/L0U/xI2HdwqpIZJ2xCAZpgQ3+mRisygSiiwKxYlzT6xwJb632VNZ7hyted4oF5K
iC4wiKSR9GIvJRTmI84rGRNT0RegkpJ45zeF8QbWKzRPWDxZ24weWUvmYmnnJuYiHSpO7R3I0uyd
LqAvy+RXnRG/7uuldl9hXnP/2bqJsUBLSJKzPAMLiEMaS1Nvh11tZCu9pObp8fHR0mhmbK3ta73d
A8Vi/fNzjOjinMl8BHq1uxMD0mkOCGMLXEzNTMYpcmdl1it+s9RE+Auxc+9OToxI6It1HTguFGDT
6KCSRoA2onQkG+SDUDta06eEHo/6Emn8vOdztb6JSeHaJnKEHut7vuwuilnvhuP+PF4fuhgdzVmv
sc1HBlsbuJGnM3lN3eSC00bAEVyjHJoSuUd6hHn2V+IFjhacza+Nfv95G+/IdFN58D6NAJnggp4i
G7hsDubaWJBOIrgDeYBkd0ttPKNdmkoAz9LINQ1YZ3YKQiyBKSNV2HFNJOPAh0zfue+lN2zW3bkW
MrkbTe1FjNqkEubTif5Wvod7ll428c/u4qNPCqkevd/adMmwzIYk12InV0MUU9nJhlHsrtI9fxz8
LzH17JwqUuoWwKCMiq5xKb/uH9psluRa7uT9EdN6YNo+Ho2mgvX+giV9PzxsjTNdzg7OXcprYdOH
J1Wrqogz6TTUVM3Babke3r3I0vQlRIpZTftH0h+ntSqlxuH5cTsv6IUWXsLtujn/LI9nzqbprgVN
vNMmDiWvHgWFqATpjW4in25iyPABUwy8KS1jGY0/+O+VAH18+PMrdzgQ1UqsxwMLiRmNXd7052sZ
hWJxAyePT6FlTVQiYIWYQr+oloJyt4I2rmzjPYKqRteXHNbfoc97C5u8QUPg1kByh0Tk6i87Canq
C2OzwNnXdPmT6vZzpsekX+P/1hGTtufz2hjoSxKhKZsC3mbpe2af+uuTnTxGgpB3TS/ge1B1MmMj
tbrHxrCFdjEsmDtREQPmoG4UgaE+TXwUwIOru7iFICYhOw0kyqQ0XdQHnpaUfc7xu5Y0OVSxYVQt
qCFpeIL7zERUIZrZwNKgDRTmdExkE1ymBRMzp/XXUicHq/F9rHTAljwFGulDPbbYCqmz4QH1nhEN
i0f292up3jL+5vQyiTJaPtFVDv6vaadTU2N+tOgl6XS5cIBbAj55TjjimZKmZ3ZeAOQPtFh0faS1
HTu6/bUEdsotfcBETRvRgZvIi9IJ/ZjOe5yZ/KmxWY+68bvIUvTXppgk6HNL8K372z37gF0vfXLI
AWh9mC7C0pMSQPOo0LKvGt1ua6Se4WoQxXqhLPoiveOwxCk0G+Bei56cNBKyrhx5EJ198kZXnER+
JaPVvXbQB9fq/Kv6qmmUdTYhusWjdfr0X1VSQZMz9jihFZabtvqzWoKFD56CRDRAvQ675/TRPXoR
OZ/bFw91za+FvZ5TqGt5kwXHMeY5agXyNkEG/9zjqKw3xMEgYPaCdmbkv3tzu26JtpUeQnTreFaP
0S9b+C8m20CWK/DAn5XBGQIv7PZVAMRpOIL3KacIc0usSDzl2JrSuhprK73dfhyP4kDQuLOkZzO6
fSN34j7EheI5mG5TEI63FFUH6ZJjpPX0MUDXHsWVePpMiGGsh7d1tbOZ1Y+yOCu29AUTnyKveMD7
8fgC15ZeMIb8gZnW4/NFXF825frLNXt74dDnbvk4GQACQ1DgKpjZud3rPgOuRow2sVMbPvgnXkdB
p9/E5pjGOZYbz5Je79+yX6yOiTG7EThZYg/kcTdqGNwy9HZzMfXoodN9mwUm6jleva+fnP3T2iDe
8299CU0DaBmo9MAKMUOw8Cnjozf5FJFHOkID1RqGI6bIDWWqqJ3WlsxJdc2wA7KyclI/CsYq/AcJ
c0pctm6F13RQiNT+xKkZ1seg1X2tIz6bkYx/z7OdFBQkgAmMgARqh8EWeO1xcmhU2nQrJqopr54K
Zu8NAI8n0Xe81C86MwuAw/tnCb91kSsHqs/SvsrkgjlxT+WPUK14zSPxqtZ2DjCIj8wqd2hTn+7v
25ybeCN04ib2g8wBszdnTgyrF/CdzOCL4QxpA4qd3qREPVBux57OLHpZjkvdmHNh9Y3wyVsUebHi
RRpWnNRoNn4KI1Z3H2Thsc/0NAe9EPPIJwtp75kBgNtdnrxCuaDmYqdmzEniaV6ajko5nmj1d7P5
kAND+M6LVf3pkE9FIoMIm5gH3JLfsXBXxYlxHiIGk2889lwAoD5Pvx8PY2kyMzrGwBhpS57shUMe
9/FGOaAVmEsCKwUPfqM/0GZqrbJg4emck6tSc5fusyfRCExFIRHqhXuDNgY6emh8WFDK3xt7T+7k
chWZGkgeD7klt6peio07tpY8llSwkUjRTzsWBbXIJFZpWqdENy3XCuA+B97qKTI0Gc2biRVR4eH+
bvxNQP/uBqZtsBEAZ5qaSYlNO1l2eOeUP2s+UcuQNB8oPn3ksV5oTwxbEzlb8H3+3vSJzImlVJvK
STxRQKO18ilstKNE1+clyKu/JaVbIX8ymimwQzF555yQJIttPHoKuWwyvfEM+SG0MGyjPiiOIfWE
BSyQiRcYRb4fwEjwS9Rxf4O08UvQWg9aXkng8C+3L5GW903EJzKWKzgo+B8+DiOgNAhsEgcTNmtv
iVHrb/Z9InCyv2wuFV7cSM6pK+yqQrN181XvlN1gFPt9fILJNn1kB3l74Yb/7bi8latMpm6SJksc
7Lhz2oQ/m0u4T8H67QEs/s0xX0J/bJZDl8EYvWgPx6fo+HRcuMuzmv3PRisTDVNBU8YJpeqcUomw
JalYUhnMMX6AVwODfV/Y3/mRcbGYVwU1vCZzyrSRo3ZrrWJFjzltRMs5Bg/J1jF6EhjoaaLiGjDh
6DPtCOaRB8wDvcbNWJ/HLNfTz/3v+OvnTL5j4lOC1VhNU45xACdghTlJFYPfgkrY133zJzCqnPxs
ZOO+zL+DtBOZkxutegzI3lWXOelRCkTZbmtGnyfTD8lptSPtmyiQd9m0+c26fznadmQo7++9/n6G
l7vk2Y5XeWpUQWuF9mKBG+OJyeuhublbOj08HcyOPLtIAg6n5uBd4j04N9eq1e5ajqwjo0QoKdra
unoL1gVd5xzRl6baZq3a9adMMhG90BWMU+NTysiWqpeOpZKwaZ9cjgRgCtoyq/uH8Dd2Bc0boDkR
u4xrx6DDrVnJ1LYSWhVaDj+l3sOOGt0aag2sBxSIFrzpPxHUKAuvpQI2GgidOpQxq8SpJuOSSRXt
gU+XbBgVs1B7bcED+5vo/BWECUlBlgSc6mRRlR/URa4EcEiIHj/Wb02I9Kp8kH7eeT0ymrONlL+y
CCbwN4t0K3baNNiESoqUZ8ggv6qH2EsxINvclE047fT5/rnNGQ4wUPAIyPA30LhP/LwQ/AlpkEJW
M/Z2HBvbFOz2HL6dRnsBVgOSgdjgSXxJD6hXoa3mA2rTbmq61F889/TffMjE+UvVXKnTBB+Sy0Tc
B9padgyeduqxVj4rGtckaxd4Df5mD8d9vlr7RF3DrGe7IYTI582u07Mv03x72202GzsDml15SKDF
Mj3036cyJ/XZiE/cmBXIX/E8J8tJ2lHaxHggCge2ggR6Ew6TSrcaBLLyEAUYiTlFrlFnwK/asO4h
q0Aha9aapUZU7vb+q9bRtrFKzbx/D/763uNe4AlBuhRNE5g/nkjPNNGr6xZGVCHOLsGMEkjnA701
eWD6fqUY9iNLEOezC4ZYGVPIoI/5NSlXQVUSMGGY1gpzSrlDg61l02TJB/hT3sXPg14FawJp+Ugd
Ol2V43Z9XXtnHgzImkjjYCWEx4y5yCLAbxOTobEhAw7AcZ8T4VXdCAPFBvfZWuI3UmAMmrPgbc7q
G+bJwTQN+h8NXFq3X8RrXJH66Ok4D8zRq1ZdfhTbcwdaZGT3MqqmlM+f+b4iQnlpeD0YFKMZyPAc
tO+KQhvMKCtuqgsDKAa/mZb6GkgUQZMu7xRBb9Bj6C9yUI61q+m1HKnFBTTZKzzAG24/2FUyR4z8
xj0LpuKACyG6iAocxiohQ03ElKqCkRRW7lJwggvxQ+QuuBS/Dun0AwCoIMmixAMgYtpzqFRtXEa5
5J3jBDW8BxUI/Dr8uGTVvlei3r4PQJ7Wy+ch23H5a5UBKEMGsrzykaYUrStBDoptMwZKgalWtBbG
3KZopMz78JifY41yLmHlR1EjvtH0BisZsWKyAuUsZ6upVDO7cCW/ZAMd9v6qdggm0DlNT9eebDqY
UP9ykIg4VTuHuqi1x0QAz6qve++tqwfO130VnTVXmqCJKlqaxls98a28snYk1pG9MxNQ75CT4MJT
de3RSDeBCE+hQDp4QQHH8HAQ9cgOdSN7XIfmu/JuKytJr0zNbt3F9M7MI6mgVgYUkzFmA5bJxHDH
vCcqbi9Cx4YdlxF/oNlDrbBEKlw7z3fNzo8pE5H0SU31hLEl56noSPNYybQWl7Trr0nBt8CMaXCD
kcWfusE9qlzJ0Af+ucJkcrbqOT16xwnn31Jg9mFHsvBUuJTndEZaj35QS8qgIT1KCq5v8JHJrDSJ
JqHBNS/tEnfQ37k3UP2O/4MuwW9BNfpWk+IsyMO0jf2zt2Iunpk6D2Vgsz8lQu+9k5MMQ9UpCZnP
4TsO3wJ2pwUYFmBt/j+egx2/A9RjABFRWQSBE3857Tq5qNrCP0f9g/YE9ZG28Rllhro/MrUPFB+z
+JaRgR90VrXyJ6VZeHdnIjMAzaDCwo3PnMj++j9Xht9n4qHgPCY452gwaGgJGlgFjL2l85IaTL9p
cyCKbBtS1Hu4q0zx2KVm7hqtStIP9xBKO4eB22eWwSF4rAoqLSQhRgt8a29uv268Y1dfV3ReOQjj
11UY1/Vo4ONhggkedlr66LCkqfT7ej0TICt4EUbOadAsjcgutwLzYqj7avDic8BvM/BhvLOOUQd6
zm7SneOYMDH+iS1sTiDeGeR0Q07cpQ6GvwlOENGxAsZwJBYVMG7qBjpJEbCNECbn2krAdvPgvKLF
C9ZVb1/qVXRml/gkZxT1Rt5UF+Ss6pwA8hL2R8Nzh87J+7s6XuLJKUKACN8dnpQsTcdGujjhFFdL
kjPQK12SIdH+8X+YTvsb44/b9o+UyV3hHExVym6RnBt1VR+7jWBWG22NZLVb2Kkubph6QXfGuzBd
lqCpCkgQ0NHCT5MK6PeoGEHw0rNT/FSe2VXPTbpA3DYTOgJL9ErGxBVMfUGrnRwystWl4gkbbOQT
Y7GbokdV6j8/JRHBFcw1CPDAhXh79R0tdvmqqdIzfIm6N5DtAjemWBrcM7M4STh3VteyJmqWNXkQ
SUMJwrbPtoDdIezG87Zh8MxUB/lS1rRszCg17i9wJs8KxxP+LfgE4dthIP92hUGdC4nmK9nZa2gz
wIFQLmGyahgza6gnbJtSj0ODfRB+8mggyGdX4cmtbeboaltGevO5gPDgtXNtFe1YLZECnY9plNiK
cqmY57pcDaWhlqvGR7Zl3cMzwYheDz8xoGn95CzlSv/ePuQo8XiNFx7u9DQezhKh8fy2zc+er0vS
W5rsxHohEPlrfSECOQRkEGSwxmujO3plfaOkdBhHG/Iz0L5J1z0VaDPwH9lWsvtVcpQf7x/PTNij
AuBNkIEuBb8BmYtbceiGE3qWLfMzkqFNTRSONiuvsLx6L69KvXjkHiUMZmthCH/zS84tZknZRkN3
q9D4AGizhuwd/JUp7EUQxG3M+R3W26HZDpBoLtL/6BxuSbNzSqo91HYm6vdX/RfTS7sVOvHpla5l
0b0JobvuxJ8/zI/gKRr0aMMBcWZdYbDDNKhiAeTkSVrRoLHvi587Ym2MJqD34B2bKn1WNo7AtVV+
lgY9c0jbqVbYoatY0/Tk3a+oVLL0vsRfJOY/uyzz2GkAgHDADbw95kgTKieve3A06UJnpqgrJglH
ON5Qf/LnGlBFOdGMhKEOq0eJwflmnZJWpMMj+myIv+llCrJR6T0PkMPlex2eWYRRowKkQR4tIjq4
tHzovpOMdmgZqUFk/aH6tB52nWcXsS1/8CVtGDvPjAyxySJy1l/uAQSSI+gcFqYApG16ibiO99Wh
kYqzJxC2imhUvAQxdXOzCHsqtG8+iEWdZ80zw9deeuxEXWyfhG8UmSQJoP000YDgZgqqocV2gPJO
iYbrYtWgjYrXWYSiKIUpttbpnrKpOT3VTPxHCfns+4ek/n2yb1cxuZVcHmUyK8nFGSPtvqYraDhS
dgJQuYZt+TN8oFsCJSDHSr7TiLivg7oKApNTLKenimqXYO0d1jxr9Xov60Flt4mlDQ8RuxUZI83M
wqHeoyQc0gflzX8UMsMXXtwWjJIoLPeGexA/K8dQ0i04Ep2XjtkUliCvZe2oIKj7zgOriHXGfw41
qwwPIWcOjO2EJi/RYp8i5s72fZAZYZNT0SODhUEJD7/irRmJBDIVIH5b5gZbmFxD+/bB+6g9Pdd4
pHLw10OL3ldPWtjOv7Odk0sxvodXltSvSkEuVLE48+tgtWMuh9qKcxIhl2axOsA7PSLDtSXDd0Yj
A9GrkViF5ZtL5X9pPLaJ7nEyhgbgXQIIhfuNBq6+I28YD8BkanEWDu2P8pnu83218kwOIBDuKd6a
CbhmDj0dzHDvEmUnWcGeJRuk588ReaFAuwQlEQsOMswasvQ5RBefLVm8CWL4hehxJgWp3nzpJDDq
i1QIS0YpzqxS0qT8Gce15afkUbJwqqHpLcmbu/DXOzPJBeVZJwiFi53hDoVZol4jEFS2AQui6p7p
rByT24uHyI6sesECz5RpblY6LUcKCSvHsBm4G8fw2d000uPwKu5alZYlkevXoV/B70j1IFynEq4G
/3Rf1fmZV+96p4WJqreh7OD6Y6c1m6e+SzskndENdHGhCcQ3UZPThVW6Saj06tBynRrpRliNzSn3
v+Pf3E0ZYLIYBgMw3+QEJFRC2zgev2OTv8vHknabRC8Gk5cRfW6gLuzI9xitsoTUP+xL9tDleo5E
y776YgOqfSp2HMdEWudW2hhBSBzClETLKQNko9ocb014aE8MZ7XD1qGVHuvN3uVJ/REcGxiRdag7
ysKaZtx3nC0osgW8rDy4sid6z7V9pMWKX577Vvc6OI8/cqpRNYnsmt+ybE6DnNkXyn8cNUMqfCjk
FFQNyZfJiapsE0u+5OAui4YTkfq56zyivHkbt3mSlxBdZ6pNozSQm8NnQxHo1/Zd2xSRR0sOE5Rn
D9md8tureFOudkX6gsYgMbOH4FNqfFIJlg/GgpomEb/gUcyq7tUHTHJxgVd7LZuG5VkMVxGaROF2
r6pwpZabbsFKzKT9btc6sUrykBSeoGKt7HrHHILTYLLvB0AHyTS2q3GUDRm/ahzbpy81oHziFWI1
EtGEVsZ7RnLzJ1rZYE7AU0VdcymqmokIbg5iokCYGBT6WBw/LlxxmR0HIpG7x/taOpM4g8+G9CIC
Asym/NFSOZGR9qzc3xsdlK+5dIokWzrEIfBXlbPcb/LaYjJTAZIQg46JXV4hT2tU3WsHXMTeYv3D
/Q+aydiMH6QgpsPnoGIzaS3IVTfqGxmnr+AJr719Z7bw++A1VeAAZbYDKHwklqoamngI4zxEVPqK
1slSA+fcHURoCVRGoG7Ck56EluhWlrNcqnAHgdlf56bjPQ/pp1OiwcDpFuKUOVmYo1UUZaQLFqe5
yzwLw7aVveqMfuzqE44Mgww3koWoPyDzvbC9o4Waegzq2JmKJhUFTu0kBvSUsunSIa/OQrtRuYv6
wwBzWFEA/kNC1xKkkqqukZfhmg8X0itz8SB3LXqi15ycxZmfZNW5+OQ+QkGgQq+LEk0rFeBRPi1J
LerpkyxZ3b4UfZqgyyAtNupSoD1TAkZH2NUWTJQ+TdoUpMZldQaz8OoUPEkwc6+K9aQiWXxQdH5B
xWYN6rW8iR43YuZmLAd5DrsG2WDI73JwzGYBKi7Hql2pNeVCwnJUaWzlpDUL1nTW89I4Yey7/31A
JieuCYOTMlVdnesYBZVsk4mGmFOn22WVZBRaQEsOYwA5ceTTwl0bf3l6164lTw68T2qZKzFidA7K
ltQJnGIlpvFguCwqgd9hqQ/Ve5J/xv1TWW94beX2L3FFu9f7n/EXAWYsBcJDFmBTWFb4dZiuHrSQ
8zopUrABPZzgB6Cgizqf0HzXB0Q7Z28/6v4ooYbjmxw9S6t4oxqBUZPSllb8kgqMK/6zIyizicgE
j6iVo3ZefYoX+rWQpzDpTfjW75rcQJpRHTMjfQsyzeGdSTehuFI86l+4g9rqaWbf34xf7+/PFwB1
FAkCFa+7MjkTfqRd58u4PHOX1JAeWiQEKz4iImuw/gZxClqcSgv9wmVn9htgi1hOhJJ88F0h2loX
Bepg/gWEuzvPpVJHFd9C+2DTHu9/5ZxFRE7vXx850dDMyXktkLBNRUr6nPp4XeNNnqFM61J4jfeF
zXTt4X6gQI/hFBbXdZr3lbgY/KZlgSeQAiBLJqsB8wIINPX+Ep76lWcg9bfQzTSrGVciJ/egVpIQ
6FVlea5CZBMRuHrOPgn0QFkIBmYKiLdrG4OFqwtX1EEK7vHftWmAGsm2NcbiBB1ZewNzESsgl24F
AJ1FRgJI6fv7OnuIY0fv70g7gCFvRUdJ1ChZ3ZRndc0dWjeixQApQX2IlIUHdHyM/9zpK0kT/5gb
2kyLPEiqEgDJtwkjmW6Zv9xfzkwZZ9zKf9YzOTNXCLhGBJjaGSm1M/Mh/wS5naCHQ9jKCWHTlbcr
nYVk4owHCKx6keNkTpN48HLcbmHd+q6oNBLgqSvPCGAbw+xVEhbuyG9AOtm+GykTk1A7neoDJKs8
t+ueikb9/T+kfdeS40iy7BfBDFq8QhLUxSJLvcCqurqgtcbXX0fNuWfIJC7Tdq/1zs7athkDqSIj
Izzcy5kLuzDbVWk1ZnL0N8LXgKQcZ7B2Z4T4b8Ho3c5i3QF9sMM+fqYh5Be2DnYNCH3napmKHrzb
cWuVhMxtxNSXpH8NFUhtd08d2lJDW8Abuu+G/2aar8wR+6cPg6ScGK++lNnfNoe4ivpVxCHlOCyu
pYiGoHk5Zeis3I4JEXg0NZDmvbSaEXs/qYBuipgGCF4ywqkqbhaWQ4KflAkruKFlxihqL75n+SIU
cxuQndPayhY3DGA/aOdC+YVXyTuEqWSRQaTYXiozcQeTM8W/AThIJ7SlVmiTtFQ3NFJXPcQunozB
CSzjoDc0hAOgFZa44s1K/3l8NheQP4D4I8/PItWAKi+ZB9N6T9XKPG8vXKaXTnnhvtjW9C3NqO0G
OS7FQFIaDcciCxoPU9pu0Hil2KKx6dAYNujlJqFd9Es7+PqDiNVW4klrMzFrLwp3CmUjTzZMvw7j
0FQj3Rd9HXA0pDPsVNV5oV9Pb7wjQ2zjRR4prnHpAoCAkabNuGUg0MiHzMANldp1VXvZpCi0gzvM
7Q7TSjmNhxHd0EiuJ1aqd1uzWHO7inKNL/jlG9vzbr26fDyhVLuYxaoMKKpP3K4ZcsrdvRBP8ZBM
moFuUC9RFMInj5NYF+nUthchBdBs2DXFxmtXSX0UPZuyxWYncO0ltRmHgx5G1DiA4sP/uB1M2HGq
0op+f/F7s3kDnAmQLAfAigzkjzs0co5bH2w0qtGbKxQWHxu/yzuh/iCibwPIpFnOSCFRq9OQi1OR
lN05j9y3CUes+fIOIPvutznlNiA37q8lGVVCiLIgB0SqfHZJ6+VJxLfnNtH5Pl0XPbsLIiiJBc1T
NLpAzlImltwk/xgEQeMMm0HzHnH7yCHLR02ltmeGRz4YfYOdWFP8+6KJGTeO0jswOSQoB1LiSRZr
YXdOUlR6+QDNL/+hc/8dBJoPAT+SNBTCiSeerAVMloZVd+Ym2Wa0YynEuu+XlHHclR1mM4CQYGnm
PkdWE273YCu3XDfNZipTdqqt6qhrdd2/qGt/xZmZyViKFULTpnQ5Q3Nyt9i3brDi9R7+jrIhyYtm
/hKg5URWRFkMrN/EgLlJrScES90ZhZZwhReVCjoCPWUgl7QJ2BW75XO3/co3Naof/7lpVUNeBiIW
SMzgO4hJYJNIrbR4OMuoJITWuMuhDh/t21MsPkv1WWzdjt/J/FHKrGgPpj2KfdLlYOQqsFVIjwq4
xKFdRJjXiqCM8nI4h2FglAxwj+oF1ahadGuF8nIV5vW89TmzLQGNHcBxAB9KrLfai0zv+y1sKayO
q1WLnsRuJ6JYx6CnGf4c1S+lS80ILzhZcVIxMLrm26stWaj0sXoN6nVcvPT1JkGvu7CJOSfPLC/S
i8aQuTVguM9cs5Zzi4uBdixF2t1z7zJvP59YKanyeqZSMFWN4vLogeV0VPz8U6z9JLGuCXqiGcnH
f7M7OIBqRYApsEGJjRkGohcHQTecY9Vs6lVtCe2m2HRrXrSK15x7HsGTpLldvJfeW6AD/xvrUJnB
4xqRiEYGruj1bxR2aoZzW53EoTUq9B+Pno7jrHuAPQqczherTK2Qh3GZyOJyI+9fOHWgfMc8sbf7
RkMvNK5EeAlEmyKxR2UgZvCwHNgzW8SMUfBiilhzzChOYH593FgBggNAazD+s+gTQRXy9iQwfiwU
CqOy52iyRSsNCjMcaj1gTo8n9a5XF6ftxg5x82IbeXGIEv15OGjPeaXX68GtDZSDz95WZfTK17t1
ut2+9+64CdYhR/Htdwf+17yCixdAqjllejvMTumgrJfDvLT1h11VA2DLoZjIzXDcyXo81rvi4e9Y
RcSw8K6SCPzmrbGxlQe8RWCMK84lt1LKVZ1ZqQAVpkgPa8VopmIVQEK5Totd1LafYVl/Qv3KiEan
pDn5xfUFalKWsY3wjCeOkjDFWc7N3zJUoC4eEmeKdhVzjAXqqO+CDkwxwJGCzKPLDs6dmOJJKkWU
TUPu3P8gRBTHp+wsZobKnNITP9f3A7xhqtH02wMYFUTupfZB0pr3m+k/RTbO049uJABoeCQswClw
O/1dEiftFCfceUw3WsuA/r9TgHNv/kTVke9peKy7zORsDrOrojEEWgPy3VWWj1k8eAoLskFwougv
m7eZ6e3gnt0O9NTb19YE4Ft/DtBIuXp6ebzVllb32jYx56lQ85of4PQmw76tX6pNCeB/MzmPrdxh
9H6HqEqAtiHAm+tMtzPaRmnYN0rGnXcY2xtwrw7eOpC40+3ccED47zgxWKLdM6fH1qSD0e4iWPjP
59x5P+o/VBqhu8frPx+EOArMPlhpEiHVKV6UlLLHns0OtMq5cf7Yfby97WJjMlq7d0oz2VfOZvX8
vN8/gXHr9fF83BUfZvPwl1Am1VTIH951zvYAJA9xzZ2V2qov6QDPLFeGgBx8lJWQPBR0HlHkUze9
p0q21o4U8/Oqkj5bASoPFyMI2+54uNKx8xFeVtxZQFozAcS7WlVBAszSk9Z9DH2KZuXLwEtWI0Gw
MDaF/lymsxra48+YPcfdV6AVioePE0SAA243hYLWpDgQB+7My3aeWGWPyvZn8cLHdtdfQgQ0j839
luVJe4Djw5WhjRIVPcKTVa2k1kXMcWc538cclFCdadBwI++hEd/06AKYpJWQmINna55ZF5foRYTq
nRw7g3wWUl32t7JkDBAgiiaL7QxoxKXVF/BdiZsPu6nO9DG1Cpr4313daN4qCDCxWHBIeMPzt7M0
Dg3YPSocHcQLwdu0CVEYE1ccWLaef8CG+HiOFjaGgmogsMmzAvAdiQqwb3HCQJf2LLwBnQ4e6r+P
f39hyW9+n1iCSfbLTAgb8Kh/IwUioV/X7Taq5Kwem1m4rK/NkDGJhvJK1I0YxgfeIeZotpTzS5km
ElyTKqNflgx+nzM9U9tx748//65YhzW/+X5izRtp7Fi5w+/PHJEK/un34rpz9SA0coqthQvgxhTx
uNCEvlAKDaa83VdoSbvo6fFYaFM1B6lX2Z8i9CRhnH+f/wls1OupvTY0A/PfXxkIx7htpXlLxTp6
0vRpq6LlyGy36L3/mbkH6MxwlE38S9t6ZXHygqwHfk2EBFENpTdNP3A6XmEAiPwBns4a7WG/+qEB
qRaCo5t1mrf8lVG0KQpVmmKYELCQDeZzpZ6+H6/U0qUEH4MUE1KEeDWR78yYket4mAW0duwue+aM
fN3p7TGCkNymp1S+Fg7ojSliV0RhOChiNkLO7T3eKJYY6vyGRrZKs0FsDK1DxiIQYIMtjdrQg31L
m7D5giIuFBUvLDwK0P2CdzlxdoJEYRsm4eatB1SdAeCAA5raUafZuXtBz21kV3aI2YIaBC8yuEbP
PkrX4qfru4ITHwGj3dOYHuZfejQiYs6YuPCqLMSIwMjvUZ6ji+txNQoiBsQzScrjCL+d1jrwsf2W
mhOizRNxRsRcqop61lQ6Q9v1BPi4aAvoLchOtMO44AFuFmQ+rFeHUQa0vZoCGNr4J/srNgSrNynB
0cJ5vzExf8KVCV9Cx0LEgN9fXu/8jWd2Vu+ylGtywfdf2yBBVhEYUuUIdIjn8NQ6yYtm0qQ5Fw0g
xAbdEGJshQxzlcjnPYCrEE7onOkD/PzYY9F+nngmQ7eoyMUUP1//RMfcmUbIoz+2sBR9AX/27wiI
m1j1OL7x4ADmpv1cx646DfrfteY8rxLKgtMGQzgTZcyzbkC282xKo923Rn6mDGXxdEBkFtVH9ITc
JWqSOA26lgOnPXhccz3U/9YmT9V2W7iN5wT4/xohlqTJxrJLehgJzMLS/uNU4uwIr36dWA1WKaVy
bPHrOV7KvGGDckeCUBUtCr4r8iP+urFDrIUfhV1cZ+B4N6EM/PSSuZLNrbieSoi86EeuxkM49n4S
ejgtjGeOXVKowp8Lx6Qs+6LbvbJBuHSsB5uHEcby8oLUPNAfiFeg5934Or99enqiwVXv8H3k3M37
/MpxaXLYeANu93O4cnfKybg8Qydp87Y3t5efx0NbdJFXIyPcfT4VVR/GGkLLp8QW3e0EHjfacGiz
R3h6MYjzSG0wmsit9XC7/nl6PIalUP9mqxF+fkRrMqR0sTy7jb/P3PP51IDzQaeYWd5oGgjQQA/J
A4t/uyhTrGZVI0mzOmmGDsm/aI655DSmvSUjnITMGS55MMuRCLsOTCORmgcg1zVUZ7Q4vIzABKBX
lDhiyVFemyEPTYEus7GFKoLqhCu81R2fAj5e2lfXBogT49W+wjQTDAAJ81Ne+Lc/0XqkHcslb3xt
hDgmXt4348DCCJtAk7HWhafclQ/c2jfrVf5f3PPXtoiDEpXgO5IH2OIdbuutcpcWzi8vCeqACuph
QF8QXh/cR2B2HqDxMWnoJdVFN5oQE1FOytL2AvmFhAwiMjjab4velWNp5C6KK08Q8AJ6E8zqNdsg
G2MUBnKi8GIbSKO+/DcWkXNRgT9HEp7M+U+sPzY5pBXOoZ7vdH+dD86w7vbGCujDJ8n8ZuzWGA60
1brTwZg9KNh6/tcssTXG3Is8JlIF6FGYEqtHzxna38BwZ/48gePt5wfdh/hTr1TgUyXwmtGi299s
LPkKuP4AYr+w0EXtlBwfgJmebFyBLy+NGe8USz8eTydu//wTWIH1s/p+PN/8fH3f2Z1hKmjXnTtP
iJOddV6fskU0X4ewjP7K9CKDN7cAPfN6b1gclts7R6jZAUesU0e99Jr7Bar8j3Xi2EsdH0YND+sv
L7C+sbnY8FzZ9Z33NVrlnsF7G5qZQwO5LcYa12aJ1YayBdfINcx6oAZTv7M1REtnFZfHc7t4eK6m
lljSISxE1q9ghZXNw8xEOuh4RnIBJYhdzCFcj4a4L5W6aZmkg516DV7EXN/1p3YnJSbwVU/fFB8q
Ll3O18aIWy1u4oaREhgTd3OirE90YeUdtdMXWMY+eit69UyE63PX94ARd5tUPubczMNcGGEBIadG
Z47ZX9CA+ubzz/ryeUGpgXLxSnOoeLenUYNFKRgFHkkmXGPj9bIUq/0/Id7bW+IqSFIpuurMnKDD
al6Ks+uKx5EDDJ014tTS//yJQVgOKeBqVVgNIJe1GVkqtv969f0zJ7R8OzN+Cufn55vq85adD5L/
gDVIQHWQQByB95N8TJEEqi3+qdgOEMQ5505gB6+Va9dOrfuu9ydzBGMdHsCxaOYm2rbdx5v1Dov9
6wGvPoLYRdGQ5vGU4COEQ7IV0NCaPKe7+KLtSljz7WBTHmn0irNvuVsnABVQeUTHG55ItxFS2SuV
UJQTUrpFVxgzOZSBQKqgHMPFcE/gBBYxGCSpQAl4a6bo1RyNfCXUo97QAOtObi8ComECYGVRdt5i
IH5tinAsfM8Icqrk4hkwtcmVXjM3MLjS0T5+lAhATF4H1c6PavumTKE/Woqfrg0TvqZTQcoqTIV4
rrahhdNnyGgaoDm0ezAcB64BTuABUNNY4KGIN1pVRyHwR8p0LupSl8bXqHkeI6cUJed1SABP5ipd
zGglq4WhoWUIVXCA8PBvEr6bDeIYdU3HnjeaZNWO9wfUQfmBxtK9cBPdWCH8WiI2Rcfj3XaOpB//
k2mNDkovk50M3+N3A8oKJaBWme6vXpz2uR8FzMWSxCvEiYvTLlEEPEfPBSRHvESwtemlDlBvR8ud
nxlFVz0DcF2LhiddAt6mnPf7Ad9aJwZcNGU7lB3Xn9nOnNABUTaC7eWhXohu0YiGrKyqmN+Aloli
9/4CgV1VAp2ZAEZGViQCjj4ZW3VUc0CTRjvp1oxS61M+AblZWGK8D8afSrMjHxRiw0aSoNuhKSfA
eZ0mN7zuu2kp99lCKIDPARHg3FUMLOvvXXIV4Yq+zyuxVg1n5U8tPk3VUzmtcuaj+5E7UC884w5t
VzSKyAU3cWuUmINQRNzLiYBnMWxjqVxtVa3eDdtSgUBltBrHN6YBVZCr5v1Xbo7RoedATciE+pR9
juKuyS6UNZkvxFtHfPs9hIdky64PsfuH81SaY7ZRYlyMuSVnaPh88rnjqPNRblKxUr+x5b1ZENWA
QgEpJrL9ckr6vOS6fjiza943FPGk1IPj85JTFx+R+i4odimn+ygBL/+zhp7EId8VtRtPrtDthMRI
y+PA9XoTnIXRkcWDGpaU0Goe96MPJNapC9DWVrNAAUa98FZoTOCEbbBhMn6inMa7ZmCgY7EN/50K
YgWUeAwYUHoOZ796ib1nBZzPyIKiFz8ubEY+K2ggHE0B4CdMQbquSoP3dkx9irinKnnmeJv13yl7
Ysk7KYDyoWkCxXA0rd3emlI4Fargc8NZS0J1sLK0iA1fjMVPbVQnO5PKvw3w4YdKKj2L5YYNEwEp
iTL2Z5+oKSUJOc8zuQ6KOPfMYZsA5Ed4ykhjhiyqp+GcxBlWW8pEV4W+DsUX3F80knhthfCIaAxL
QiHBiKW3qHc6b9NzOisA3PrJ9G+U2V3aWVe2yDKAHFVCytSwFTNbJn1X07+T9yF/8Nk2FAwfDddB
vIr2+fDMj3tgrSTKUBfeDBgrEkYIi6Bggg7N29UNQrUUpkwaziaoqLjJTDtL1ypdcqPdqIuq/fJ4
vAvPzFt7xEnK5EwJcQSGs+gkzTMokjq4ORvxdOYAxu/0q/EL/6xCiNSMUMdJHJNWZluAotx+ArGh
O8yHXEv8cFbZ90Q9NGypI/1v5dEKggx9tFEgDNlz4aGNG7PK3+Xmc4RM0ZS5yI+AwhZSTX/z0pJT
Wxw2TYFm/Ok0ZU5cS3uV8Va12hsFc6yb0m2A8O3F3hgpBdyF/YlLE2kYABRRHfnt37+6qqo2LcWR
KXsgiBhLSlJ9kDLbO4ql57RhvFcykbJLFzbpjcH5g64MqqjSRJHc9udo5PYDV7tlCvmmlha7zufq
6nQjmyyBqEQT0dGE7im0UN2aqTip8+umGrZjuQm9Ss868LmW71WpC963ijRzS6taEjHIbFFhEU+i
SAamLpklouWprIA2zPph25jlrtA/17TCEuGw7gwQMweOoo5hwmHY9sJu5pqpvNXjA7UwZzcjIHyV
kKsJK7YYgRwPFkSFjbbQPd+KJWC7eQhfgPq1oPgMYjeQY/p9HFzthqEvp7hlYJIrBTzW0JtiZKlM
Cw/nxSY2w/XAfh9zV1ZGP/G0QkQwVIGVWXgD9eTXVlqPb3MzmWfkr4+nkXx6/8+gZEEUAPgCOIGY
x6YSm1TsWyyUERzh9Oeqky4CJVXb4EcyQ8vf1E5l5dv9hLznltmgTd3M7e/Hn0E+rIjPQMPT7RGI
gHNQixb7JY7cbvTRXiAbZVVbHZqi48hkfZD4Ib3LyhS/PO/D+9n+v8PX7kDPCVvFfofhgwzo3Fse
VI2LE63kTRZ070Y3hxpXa4r22mhKtXrYqvU2qU2uRX9TaMZx91G2b0KYW+wg6bn2JcaSPnaqrqJx
Ji6sx3O8vH3/HSrhZTx0hpYSIqzt+UjN9FG2Ed7GtyP08qzCgwc/7vOizvTqTox5Uw52DYYaMUaN
J92kmF56KgNLQJid2TVEwMBbBhHAxATRS1faeee5YlwY0+QgwGq0PcIDyula9nsABSDcRDKEhASj
oagbGw1HuGWdejBzf12D+ASNKRxlsmmGCAdbyWgUKvoRp9juGd1dt6B0eLyc/49N9e9YCBfLDHzX
xwGOTGOCyQ+nlrMBbgZLeZdAncMEaYJBsUi8mP/Zxsh+oKyDqEnSCIsq57eiF7HDNkSv65AUetVU
etL9bVPJUNCbAKWhxm6hjfzYrrx0Rq/MEi4K+M1RSgPM5cA+a6ASS159EYxcPuVGIROAxPDwNL/d
wwEaPdlKhB1B+1QTJzkynTNe4vp3Bwfvnf9Rm0Un6FPD49+hQWPNncdx54vwEAT/lAJSHpK1gC8k
P0pkTK8aslshZKy++BEECaSEtcGHnc0MF8aj7aLF6+bKKJEqTtq+CfoERjM+fVKZ3JAgFRXla3RO
SxJYvgyVfxGVxGVxXoMM4SCNj4J8+f0z7XPhiUVVC9h4wnUgn1b2/MTB9UspcrzNuRViCxmnD660
RQgbtsroliBi8gUziBsjqwp0kz13ATihgtyN/U01fSjark28depTrgcydXr3cbNTvfLcfRX5DDQu
4NdkyZa81Gy0o9c6wmB61a7HlJy40S28jrLlF68l8JUjYwvyHHQ53ZrN0jz1pn426/nolHYawUhS
Hy0w2uc0SJaqMpT06fJArywS+wBS9DxQAbAoPTOrs3fk1sOaP5am5oaUkGPZcV2ZIm/DNEyCEt3h
2zq1OPvsmbIpOXtLBsNmsofA1WPvsRxaXJkj7r2sDLMIL/xhy3DmOBl468lb5odJzeIpM6jkj4vO
6soasZsDVYtDtAMP2yKT3GlqV35pgIwHZPxy5AQg6hA5/NWLwObgnkWnLprIYrebcB1Vgvl45IsX
/sz8PgvBAgtHLKk8KUxe+Dw+pXX4bifx50KgbJv7fTr3BINXHHVTZLFUwjXnNbgu/Zwbt28J2A7g
EWkZ93ufOGeH8esyiEhU4fdNe3X+prEWwrGAAcXPzkxlgBvIB5tAKFoletAz8Z0vuu/H07Y4JqQf
wZfPgvCQ7BDxRrZrJl8Yt8Jbj0JCBCls5tgeQAP52A7JlgnfgiFdGSLWh2cbkR1HGMLp5o3mC1TR
wmp8EUxOD9eKNaChurb/VpYi65BOqEzt2H89096ey6NF2UtkMb3Sb3r4aoJRFJMHNOWMW142fHAJ
gtzepNHx3J8JDBSVPZAXgAtLJtOcmlfWmZyAYCJVkcNu0bBtcZFZD7QZXRzLlR3i7MVCP02VKI3b
CBVnHfI14OusXiv2CZhTSiz0221xe1nfjom4GBguCYuGVcbtYENb12rsxhRBZNqvVWPc65MhWdr8
x6isDBwgsVPAv60zHcJwkY5AmBqB3x/22++Z1+BqHctYy2MuVfE9eColke3Jta7QRr1sRFVBAADM
PlIxhJGhSwS/hxFZtBuQUI5Q6BkaittacNjzUP61QsTO2pSXhczAihi9ZsqpdzKknBADJcJHD2IV
ELkJA4108T5eB88R0oCAouIo4BzcjkwM1LHjfdhUYjvS/vSRozT7QjPAYEU59gubFLoIOGx4D/Ho
LiZc5silooDq4bD1Yr06oyM+2XiHitput7BU6DZDXQ3nGoT7JG1Hw6mjFtfxtC0iFnPWHgptO4Wl
9diHLYQNSFrN+HrcMTBCXgBt0TRDP0XTVskP+anaFhhVWqyEFirPB/DLNUyHdaPdCiRTJ1wnzKLB
HEydEAy8owFSEDAqcYbRqTtGP2RuY7NWbk14BDHW39YWAmPcchYtqXW/dLdW57+/OmNymoPuS4LV
GtyRPHiMI10cIMB49qPIaMIVZW7vQ/Nbc8ROAdcHcJUNzE0xSEB3YpXofXXu+rV3ikEerTCWKFiM
iIRxALLY7uv/zzy5g/xYZvqsSadt80e9gNwsyleMYq8ao3J8u4GM90zKSjkc98fwZsgqcQybcgqK
PMumbRYWhsi+lfLr+AZ2RaPvfx4Pb9kSug7RAoq0uEq4MrFuE9wWDLZJ+xwxF9b7CKofwfub0/jv
yUrDP3t1bkaQAXDhYPB216ha14bFGEzbqFWgbR1acRnquHAZJBKhTVKCB8pLzI7ZjhzzVHx0TU0p
HnHzWG7vKswqvuMXhotEMzHWKZn4YmySaRu4udUEZh6sCg43k/ccnLS1Zzy3z9lT8JfWcHwfu81m
gZlEDzYLHBJhlk/ZhtV87N8RDa2y3gIICrYGUW8gZVAqa/70eEUX7o1be8S9wadtk1YqfNHI7pjp
uf7MDeRPWVMOVb2YXORLKEHA8sRiQsG7IwpQ7yEcQqEIaa4U+bTt7M6WrV11gJLo/McV0cn0HRms
7lNux0UfdGWScApqKwy13xfTljW4jWgqawngLlomgqxW/bNn/7VC9rJWih93wQQrrZUdeAN01IEx
rQ6nr05/900OBSs8SJ0cAsCC8f14GRc365VpwgUoI5s0MQsX0Eyg3xRLaFhUYCo7BKP72NBCvgf7
5coSf3swwenWcFIOSyLriDwgSelkStArYM95AsT6uQhAUts5POsbRcG5eCkYY+02LcXRzuf/7nRe
fQbxPq3qTK0HDZtI895D7Sum8Wwverqr3yf9zySAwjEo57VMi5PqvSTCgS/NWKS9fRcyOQoSgzgK
CPNRqZaJCc0qyauTCrtmsANDfJmAgCxWzSoxFfuQ6cKaAyhLtrM1CEXqV6r1pevy2joxj73f1h0T
wbq8liDwWhqpEdjhrlqBmQogXnwAeEYrU9xFO8YVN0ix65T6JMl493tsgNOa40g8WmVSyjHNPC73
a0x1A90H5jDYKoCDkllbxUxCxJlybzTgt0UbUWL3egZEDy0eW3IP0A8DnpCDfhkunNs9jfLXWHdB
N23zl6Y14lN1zo78p9KZ2b5/5TeNIRgdXiTZpj80xuPz9KsISW7ka9vERlOkRM1Etp22pVXqo8M7
lVsdB9f76bb1E9IuolnoguMbn++F8YK2abM1vmcx84uzv1xUCNNqxinRP33j3TnXuhvqtc7otWF9
bqEkYW331Z63JaNxni/9Rj7RYsolv3P99XNAfRXctVOi8HmKmYPww7bZpNtE1B9PEAm1+md7zHTc
UIUCWduvJOqViaLOkjGpJ/huP9lJeYCGKCjJrxiWTayCn5hd2rdoysjqzsjlwkqUvHRT8OiiPOQL
9uOPWfI6YE7CCwQ6vaC+Iy7nhu24sQz5aRuWf5TgkCUU73rvdTBIjUN7BqiLIEtF/H4CyRhPDCR1
CyjdMd6222xNZbpcsAFpillxVwWLLMLA2yUL+VpMlD4CFdOlfGFBaJ2j5zqxB9DE8u5oyjoY4BKr
f308cwtuDqgnAOaAlwM0CFQmt2algO2ymq+8rV0E1vQKORG3+xLPCKmS2nAKfXTFV2gfsp45Qerz
SAPPLVzOsA/RBKAgZqYtkRg2k/pC36aNBy5RqEev+RdmH39k34POu9qHtgN197k8Ng5gHSvJEI7s
nqa/fO9kQCCj8eA4Y9EyAeG42wlQA87zCl72tn4am6DBKsejxByRIENCs+cpLu03TXnrVm6tEUEW
1xSchn5FDxXqXGcO4SejD7Z24J3ekuzwVOuJHTuyOYAMIdTPJ9kE0/r+VdZf95yRHnt3sFiTtzsH
TS36ZEFxwHy8H+5P0gyyRw6X1xTwu5C5ei2YIOwe+942AIuO2LjteHpsYCFQubVAbLiQLRKvGRht
KzqMLb3VDjQcweDTvWoX6FQ9Zw53DGi5tIVo+tYocZl7aQow7IBh1admMznY6aDQhl6eQYNVLJxi
pEMgHAvlOBBfkZem2hdBOqh4/0DuTG/LfWpBy1tEI0zjPJ7HpYM7My/h0ICHSIGg2u2+9fKmb5SA
Y7bpCDH04Ni5wiZ5BqCQRfcY63qrYD9upYu48Q/entmWlPCAHCgqigJg43MfGYiHeJLGlUvlbigL
AXg3pOj88DsrICuSj3ol1EZeUga7ZAxBALJ0GCtS2cSe8diRl/Mp8ndN7WZH3C6r1J90NSvNYKJA
x0l3MI/r2hSxU5qxqvgiif2d4HluOKitzpSMXdZI1Pk+aJ2QJWB92hOFfFySRolAZxj9ospSjK86
H9TIDHeyG8PbYot+Pd41d0HdP5bE2d2jRgnStNtdg1SkkBUBg/2QgK2YNwo7MSOz2iClmyBokfXB
qvTcTg/asV5RbJMVd9L2vMpXEYNctyKo9mBbE4DD9s/y5PT9yt+F7lD8+BOnF+H3Y5OL84rwHbpZ
qOeATPLW4pjznlIzmFeucXjJLAdWZ9+iHBJu3ml0lZByJpZnF04TFW/4UFwrt/byuOeTKcbmmcLk
ORlys+wynash8SC4wiVIn/kQjOL6oG7K/BAlT4lSGHXndJD0CEC9UPzl0fv5eArusou/s/7vN5HY
VCBgK9AzYA408PVCnMlbt2gEGnt4iXibb6N9AnbbYheyOk1MnATG4wJhBYCgUa6bNfWQU72djqDp
szaIC38n6Vy1i/4Ur957AYk/xfC3w3oS7BrahlvhMkLTnCaUR7Jd3hkn1p7roaWpFjBegmEotYDy
PKSfYBA34l24laBIr3+OG5DvP++ZY8foPU0OYz5J1zc9Bi+itW5WigWLKnoRbgefi3CPbS/6Oz9z
0vZQB0+Dd+S5kbK+NDPEgRayfuRK8Gnv6p9uDWXUx7uHDAd+ByGLCiTafuUTCMfESlyYIUCC41W7
dy+sXL+NKQk9kkhwXijUKBQR6W/k9gWyvy8QeQ7v7C7YRa7qFLa6Bn55Xe+k1Y6x5O96hy6WZK2Z
0654inTv4CFLswKdYYUiVbLTUNN/POSlA3PzPcQNkGRqCb2dFtXt6qVTP1AH1PPWbMY/1btaXsba
xOapeoupvuttjE6PUg/Ti4TczuPvWLiIbj6DmHoVgsxMyGNaEg+Exd4Eot8nkTHjdi3ETiRRrN3V
b7EKEgosM20dN3MkE/uoSgOl9PMh3AVoAzVig3ttQMc36hOadkV9gsQgpE7Ew2Ah4fAzblgzKPV8
g1Yq2i0x3+XEucGHIL0r/sqW/8Y9V7dErySjEMh9uNMAl5f0TNj3fgWBnEEPVvEByc+dRHsCLDkq
CSGUhAcYnnjI+dyeVW7QBHnQxnCX1lu0qQygjLMrZR2Jdvg0ZCtBs8XSlL1zEn776OYO1C3eQ5Cx
frzid8n1eQ2uP2M+jVdDZ5I07n15CneC/9lztVEAL+rVh/Topajeb9rizBdmkVmy2KKX5/Wx9YW7
UkZeHxhqUB2jxkb4y6EKfLhqJdrF8qsagGdZMiTO0+OPHM2OIedZWUGjcPi9AG7WGrgEuBbQss08
nmBRvR0wJ/EQbUvK4bf5uEZ6RDag7WnwVneUjekN//fH1/F9NGNsyEl/rfTYDHQoW1kFcAwTopW/
jNHprxM4RwEoXrWQ5OzxMDJMtAHrG98skCiLkBqjvSdm33333cgGQIwbJReJJFKYCg2UeYDA7rri
HDIQAaqANKMchDvXO88NIvz/Q9mX9dipa93+IiT65hVYXbWpJlWVvKCkktjGHRhjY379Het7uifn
6ouutLV3pOyqxQJjzznmaAqQ6NMUSWv/eW8EzLfJoN12v1ZT6+GNycd/oUTJ35qtCj3/FduDDjRG
1gmGG//5IauNvGgoDfeh+35/6/pz92H6/XM9kDNQz7T7ubXvrP0ucQc/8gNsb1R/Ki/g9XaPr49N
m7Tt5fvr5RMCl/7dtebw8vSUtf3Nneu+/ZHtjT8iarH9AmgIDazozldSzUNywh9N/8d1P/6sh6tv
j+h896d8zNv0eE2X/eWOBX62M8eXGtrXukV8ZfsAkK14BER/ustO777/ptqvd6I9rN3/52vw1x35
q4SrTQwmaiC4I6d9eS2iPv7cFJYm4iqrS6P+gQf8j9bp75X0fz2Av+eSkdN+zSt83O39d0QHw4ni
TbeX+1/fL6fn+/7+8WIO+OfucHPz43T325w+zv3//n3z6yP+367gr95Ksg3x7gmuoPwOpcxd2V2+
Px5/H49fDj2k83BNPrj2VLan9nA+PNx1b+e7Q9t+aW/a04++7v61JK9v/P92NX8dvmXIc1LtuBre
zoePqlv+8XX/u0T/z+db/7XVO1qysfH4AGsuUOcKHHJ/1t/RZ7ketGwVFv1lPyy3yDRmT9EEyxD1
kZN/bfT/+pZ/bfRLXbNEzrgIPX2JQc4F1znlsMduUaOXAdau0XCrC2DG0S0B9wejY45w3+lfxd2/
LuOvEhVuIQNROS7jeDXoau8/HjXcrW55e9/gDX9t8fJ1WAMfxyMslWx7dzp8uTndvbxnXXf79Qlv
4K9/Pf7/PokT0Eny67gBwDI0XH89/8G5JkzMiXuZgh9zQbLbolU/f2fqHXa6ehl7Gd8R2IiEez90
MRTFAJktYLMFgffiH8/pf+wn/1qNTXK1OoZQERKtvwUVVVSNvoh2cf8Rta7v7YUgejl6EI9br+q2
OI84mWCocDLn+oIbZE81aQdslr3BqBSptuO9/ar+Rfv/f9yjFF0F6rQUbEU4V/51j4BHqCVRdLln
CjEUVM/kHocRYpqnIT416WAPaUHmUwLj44M1u/3MFUIhVaPlA6+E6EVQ9KjqlB1UE+TJLzq6R04K
Oews/pda5L9PSlwr3IbqK7wKtOqvlb6l+V7pdFzuJ/1tzZbeyZdx+1dqzH9vYdcPwZOC5y8gor9d
RCG0prNr8CHlFbV9bWAlqzvMyUv9j90D+RPX/eE/lwTmC1gTJWInr9OGv86HTad6zky0vaKqoTnC
c/Nib9eBpU/5SpIfJHfj5043EXdljIyRIYrs7xDqUpwgTRrgQB+kujMejmY9MzL5btScPIQQsT9a
8BJxcdo3aI2zbT2KCeW4b/TwuAPqezPKTwi88gVPW2ccWJTORI6cMwxVTj5KyXZK1l290jUbi24s
6Za18yBAtClivp4C/G8xyN90lFxE4cQ7ZOK16kVmEII9+tz+mrexfjN6phmyxKMMcarWsbFPK7G/
xfOyLLyrZqnDdFdMyzaTFj6n8fiHZtVAoPGrh6ZyoJgufj/qvFD6wtZGhiODeUs6tnRdx59wHStQ
zCFS3vZj4XZUEiwg+6Ukdg+IWuEZM8BBeL60SUlLmMgvbCwecl1reVkaBUFcMrEJyC1QScwGwOpL
0L2v5dxVuJOwr5l5LU/pXq7sjIsA8SYi2v6yBOsG/ORcI+d4WBIQ7GOQ4eoKv7J1Y2nfdT1seJ0L
y8rb3Ef7vZJLQi80UdvzLLiR7aqL6Y6K0rreTcnytMmYvO9IE/xpcpkiO8eb4j4deWPBX9rrl7lK
m/k0xrGOWhFy6/skOLhNae6gvZ6WcTltU80Johy9+b0lRZP0RaWN6CHVnHE0ZUigOwaW8QFdX1zA
yEGmv+eiGaITPBQiTJ5VxA9M1xsU3NX1QW/ZWhVtLaSl3QJXPHJCtp18RTIClEirLSzibXhcnipl
kqaHEGXZ2wXTlxUKrWpUxxkS8XuxNNjGvOHTo1JUvOCntEDYGsvYUZppsO0ehHnSA0vG253mBl9s
ovbE/DTA8jiK04C8jcbe+i0OcJyC0uY3LzWLLpkeJEBVY9PlqCE8Gdug4+LXqE2lW+u1aA5plIms
NVucPZnMD0i6c8WwnVezVmtr5iWGJ17O6aeW9frZZA56JOQb2rldiw1qGq1qeC0siRvbrdzx0Aix
a9yRMjUMsNvu5EFMdAVrPncNgOqcm6+cI9K7nTH5C30kFwZntKYkMG52bIAyyK/zk9+y9KNY5vw0
0pj+KaCURICqCcVpGmmSdIVe1HsRzILXgOGxHKfcatpnVR6lbbYna7jxzKzRfQV5bH2/RJCuHRLF
NECMYs/TDsMY92Pzpnndhrh88riVT2tsm5PAk0Kc6ui2X46EZWxTBpS8S+Id4zimbfa252z8KiMK
ZLEo6dCmWwM4a3UE90APWGttta3leyx9haeaVPNvyCMU2iST7Tfw6cTbb3EA8jazkC2BwG8X0SHq
WNsWCFYj2moRGrKhzfO3BGpq3gGuNj83tW2XJJKBtUQW9FZVtJkPU+1I013lamc/qhEfCEUO6Ro2
oCOrCgrzoxAN6UNq/SRaqVQdHfZB0kM8m+v5rosIccIJoAfO5fx1mgq53rk6FbhRnEXY0JpU/hLW
z6xb1xXXyPZS1J0tZMK6aGJwnsh13ARwNevhFbyOGeOQAdKBFh7n6NSqXBa/roFKS688bfB9y1KC
ijiY5GsF8WLoAUCUP01lUfXtC0yUOhoz/qqY3H5Mfua0q1nIinMexnq+Fw3DRLIap6WV3tDsusaw
KTSpNTfRAA1Ky1WJ7QrRwIjR2qs9zs4jVJo/121qKsi+hrg4ZMlM2B3or8tNzMOAyQ26Qd/6OONJ
l+cBz8D5xpeHJBlD0YNI6tEl57uduniQ2UeZWJ13Jlu1g+o/xM1BbSQ1LWNL/bSOChXmyMl6USUd
36icq+hUrUq+NyqLzKVuFhj/xts6nWQxw91rHPaIH4WWTX1PacOQlRUXJO2jRaYrdPKjv91WMl7R
IQi5WiNKcb/ssy4RBhHZlwZRSQ8AhLl48Wm0jHdRvOoEPME8O0E3RSCyw57/gXG0D22W7PbnslaN
PQAgYD8Qqe5fAoKdr/EddfG0rpWdu1pV5nW3AjORbNqKooOmOIN6qZKxOyGVsdkPolmBJzOyrfKS
58OCyM6aTOoUMVG6diSzfjUcY/dzUq5ReVqKMDxuCc6ZruQOXzrKZfVzW9TMH5Gi42wnBRQGL3Fh
MKvIs2Ge7rdlqu+nchrBw58rvN6xAWUO0VRDwvvUFyTcRtZT2tM4cWW7hEypgyK2wSh9wNV3Cdbn
1JXgL+E2jqMYvqwIrXlFnQFrCthyFPutpHPA55m8DlB+WzJ1SQoMuaOIHv4GGnT1rJmn39Cx+RHH
c5KxtmjYZu4WP8zrmctoe+KgaI7HmcWogETRaMx09hAd4ni1/DhdP6w3tE7xevMa0dzETr7L0jFu
3iAUgTtFTVJH+kKZ1bU1bDy/E6TSbO2AG121ceTzH5mboqxT0P7fUzfJ9EgVUNx2SOJhuxSzQfY6
hoMMFlLLGsgLQPiG93JdqO8czWKwZTZdihsSOKmeHEOiYDvJuLKdm2KHLeLKze6xnRegOMUV4nSo
wuLuhmaZ3uAUEk8dX7YIBGlB7HiC11OuDvDmI3+2gm/TQY5F9Qg60RU3ySrPe+EjxNctpZ/xgjJw
xfoBUKjpI69TxDNOFYx7OpLhU04rmcF2SCMUNJsx1N7gWcSPUTmG4XZJVknPxYq/PW1D48qTS7R9
rVitxs4N0xJfHW74fEsYi26jgUy/1FiI51C4sPWWCpAKdgoN0GHZdZYBU9T5cmn2PJd3OgpXbwSi
qgYrEskxrc5SlxzJlrgn2Fk58qIzPpvHelooeS2sTb9KqxEHsWByttyWNg1uR7gTwmahsZtj9qbs
FgPLzQcMmVB9YLux2xx8n0eoUbtgdwtah53Wd+2T+M/uxKS6AN2LP0+k5DjJDJ3S42BngUoPFSh4
PDJzFD2yLt1x5Qm7sUWsmoOu5nqC8Nj64kzSdCZw0mhS2tfTrNCp8TURL8M2JKSPwzB+hdBE+57E
g8jvKlftY78v60ROOzUa/M8cv/KCdgYtcLJxp35EpKnIy4B3SLZRBFJY79fax6iyOGooFAt15cOL
5tqlDwpXpXtXbdm7xer4ng5lMh2HHf/y1BL5pBkazLYBmfcjS6KNdhnkNM9LRPbPwsY1PSRDLZ8k
5oY32tXoVBwT/IUMxThfYNkRP2dbjRHw9bxFaSnS+hfgBPodY64QnuXAazgLSjK71q+moMeYqn3q
6Jogd6SYNBk7phx8MHW0xPcNibfPXLi6bj1bEDvGLUPmYFRiX8HCb0LWIvcvx9+mRP6iQwJZudSr
+SOFHr7OlYPV1IytUXQZK2rbZjXUepg1GcIOg6wQjOx2iSFvUE4esZHFiHkcK/IwgmuUwH5gTr/g
DClFy+ugvukQggOdz6GlCMzjPdr4DkN4SXCX2xrhzg26D+HC78RW41PChx1SPys/G+xqw2FeHDZG
Ns4441FlNO+pKkqc/1GpVggLsnDfsIWic4mzXR5gEpqdJkubp3Wr5Nu0JcOJqxTznKgpTnyP63cS
cXnnIuWeYhMPQyfyIckPmTPJ94bGwG3oOo94HLbO+3gscn6uM1rhgeq1pKeKxLM9ULiiqZt0jSd3
YIWHXd8W7/AfwZQ/z/slt8Y/4BahBme1AaguGhNh1jRP0Q0p0BYfio3Pb0MKW2aA/ij1210gYbyN
6AY13WJTWCnZjTfVgRtN0dzN0kH8Vgw564tVx7pHK7MrlO87xkSA06HhEhWdaAd/pWb+HXyFe54t
hCLicER4+MmNzWKxbeH4uUfzpc3JjIW8FMQwfs4il6d9GiOj4akCM1PixcSZJU45idzYQ+3tjksl
YKal4nV81C4HkBKTa6WRZgLlWbxlFdTtBm10qxGXyFqcneXHqlTxntkRTceU+3Ruo3qc0WNZ5x+i
1TSy9SXnBSYAINqB7e820wVNatFqMu2HAjt10qUG4/a2pIVCqednlMIIw1tvSQG9tUSnAXAr9/ou
XZlsUFkl9c3M1g08yRI023avo2lvedwge7hm1QdJWabbRYUVtNstSNTYuWoet0znUytmUmIstRa8
bPNFIlarFizdUBOt4XMglYjbzDVi7KktkUw96kk9ac6jX3G9VkDYGidD76wRqlvLWjVYlAL81QZJ
pC/QD+ZPi/C2PuSLqZZ2jshGWiPT6j6iTcG6kGNM0kKyjenIbBkqUQ8S+x+DwQ1cIHKXIwEuSvYu
doV4hMIMTbvMuPztUs8fEk6JOtSTwSs5lqpmnUDVhPRoxrOqh3tdAQXFqHBNRe7ClzimoznGKTYa
7Chz9YqVR1+cpzWQupiSqE8aoUEMVKl53DZNzEHs0CP3m8YNwO/Q/oskOTKWycwZOihXjzfZnnLR
xeWkfFf6VT2sJUYLJBkLj1+KAhat7OaKljof0xYVuH23mRifK+RdAWViKIdjjTzqk8QoMW3pFM/w
lMPbwNohT3CzZDrx36M0SXzMC4JtkLq6CYem3OlnWJf92TKfwwBtAMCBHxnHW9xZQ1ANIldMFmhc
cder6CWkIv+R6EzHh9iMJVSWCc/KPgXjgLSJI/sbdutN9pyM3J6Hioayr9HYfavFkMcHP5byUbJ9
Kw9NJOi3gGYVoNBa2KKdJ5RDraCwjoIsV8GPQATsuqmJWPPsizXTp5zBQqyHECZeDx4BSYc8xRZ8
lpijgldvtEAIaV6Tb0meO3WDZkInPTYfoJasjtCtglaJnHA9iFkfqpAQ+K5mJT9PfgzVwXtBP2fh
5BcNNBrhwjPP5vMsl3l6mRoiQKwOnPGucVODinmWkrzqRBl2rOluEROsYTh5sYk0HxvXNU7GpWje
iJTTDuu9WFVtvsMIGvvdhJaFyHxKzvCDnflJDwW8IROKerdmWyI6DcuYHYdHlhTdEiXJY0lG7Nyb
ipdHkyYaxTWPUrz3sJTV7aCjlN5pk5j1tjArekUIBDEdAT22Qa0P+P5cejuEznOzXXfKFBrZieYK
RayV2dSWWIIA2rdxwO1K88n1C93yujMMfUAPZPgNvw7GgXwH3kRJsb7vtdZbZ2ej0YxFGFQ+yihe
gMJYgFFts0HbcZMVycZQUSEBu0+ypoKiCysh7RKTk6RdOFQJbVWNi24JOucZO9SSqttyRLpKr2Mv
HrJGNlOL5gi73R6rPOt8RvKxyyoCtjtfiK4Og945HFakmsHOHMIK317CkFyTjPCWVF6jllRXSUsb
siFCZJIoMUEAvo6xfY325He86+jbPhc2OZaori0OTZ5n7YC1Dvl3udrmcaKkGQD18+pxMsQ3AAm3
RKG65PgaOqPwI9GGpPVZZIX83iTz/pZGaYDew0Xbn1TuG3qZbEVHkudb3dVDGJ4bpCsXKCI4zr8q
IzjGV/AJ3mGQDp/epOCAwBrAVjPeZAUXtxpbdNvA/ga73g6V5RH99ARqmMiX8n6FvRcMyoKoRBul
DHvsyvFED2KMRkzoQ7UunUdibt2NA9w/OrqV9lu2qA3mayMxeYv2GmAP9ev+o/Zr9kuFrAR6o4r0
xc1h8S1dUBt1sD/Dy6zh05q1odQcZ2iTyU/Hy0Z15bXCBzRoJDbwhWRXMoZeVWdtAi2AaAT2Mc/Q
PA0yRBH6LldB35Ny/Th42B0e6nibSC9GmWWPyTZstuPYDn6LiTdx6/JY32ujMsCDTC/vaVKI7KSQ
Rnxf17NmPdzlIchmdInVfcN5Sc9l5ZbkmAafpccxcpgGUy4VXrJkyNwRkx4PJ5Iis3AFSU1M+gjB
t+PZYW//0hSjiPqUIfOjzaKqYt2MkCf2WIRoZLc+GxVplySBf4rxekpbHmqWd2Fe7WdGbTL1xRTL
+tCkoIN2UyJZfYA3cvqzhswVz2bns+sYqp30sGdkMZ0zqX+vkcX7IIN2OAXSSa9dSmbzPVqjBtXr
shZr75RAcKWiI3yAfTKVH764wpAbeJAX3UTaXyYd07mbQpLpQ6TW4twgEDT0EqKApFVEInN3RQNy
aBoh2UkFKesWg58GeymJ6ofZRs3azhRVlYZZKraGvoIeB+rQgAM7CsBnVmLE8yy5AGDsNWK5R5tR
JPSisKpbF+rNAOzX2XYMccx0G3a8El0iSQxoWWKuemxmA1X+jL6M9oI00LPNRcR7UDll6IKh+e2S
z5U5E3JtLWa+4RUbcESA6g48E2y5ShoLw+etmvtVpdv3EatMd04IjqJ3qhlwzwZpzd6l4w0waBmB
KhNlAGFwE/nNwnECoszKp1vtOKCcDVjpA3ISvOkadG1nU2bp0nO9xR7It9R3lq4xLqFYQSeAhQTM
eXbNPmtaYw8kIX4DqMNDn+iQoWBSkHyilJn12DYQW1p4iKJqA1Jk6z8Ja0rTRtot8SmdKhytYwDR
v4eFR6zOKESk7hKs0U+Hx4WqIOS0OlUhG+nHmpnhByqyQDs6bozKdpqnFIkaW8IYcN1YRjdjomZ/
3B3+02KOhAlcna1zCm8fYFNXt5sasFBYQ4Xc07U2x0It5QufE37jiSghMp7yuYBDPxSyb8RtfHqC
4z1J4tbvMUvbemw4SJIc9Ol520LAwGodbscdqEoHfCVDkIPQbu8NH7apr4AQfwS2oULSevTPpJTD
R0H34nMexl19cIUy88uCI6R4TXFoh8s+8IR+wVVutN/jpcDRBpe69DYuhnT47rXZ8cDUPN0lk5eu
U40gyBe33sHaLKtm3hP4hHwzkE1hMeSqfp19DbHAEDuJ4iTeBvUSJu6xrUm5AF5Nl0DgJymslrBO
qJcSMPyAZFn96PNt0ReSWp3A5kqXs3oRIUrwLCZXskc+jmPUFyhz8aSNZs9CaAYOFrol90uo0dbA
xzEwQJsPiocs70wGE1DIq/dYHoeBRk2Hc8/DW2R1BVlv7BhVKTZsRaM+QrXqb2AOknwFOG7v5woN
3NX/sqEHYtxY3Ifdm59E1CZADq5y+5CJGB4JGQ0S4DW6RbTeja4xo8dvkhfJnZvPttw20a9Ltbkb
h1kVtumruwQqt2S9l4sJ09sSSsGAPOgS4l0A8NB9LlN+Ftsay7N1GuzkNloVTWFm6oHDyyyK8H9O
a41GEoYJ9GbiOx7a6qL4GypeBFyMNY/h9lHLwvfwOd+vV5bjoRFO0QxhwlFWt0DsluUwrOOOAGxe
R9BiAlRdzk29q6Tj1pXTs0GTJA6sxkbaZ4QP87EYEzKcIA/JvuYVyhTct5pFPbMifKfInEURuU7D
4A47KGT2lHgnxotFWqe63ZJ6LXs6VuPYl9xK9u537ImXcUB9A+N/YDU0AQae2eJ3BnNtkOr2pLxY
ktsShs1Z/Q0i3+QDxrJT+MUsqYZPQHVb9YTzNUMXEtSVmGgkqiSazDd7rnWFARYTKGMVoBrU9jQ6
L3mugXQZqu+ScQC2hYkAuIphAzpm8mY/Y6sycbc3SsOs2+ld3kYFlf5Ip0o9LiyZ2f1QBh+jhOGY
2ORkTTDfoCYVHZsntT9zlCNv0Yg6rwtlKV4xScdAp+ORDtFNwxpXv08ihR3SvKOk2OGOJS5hx/Pp
pjqWU0+WWFenUnpdPDawbIWhyMSXnwnLStBygxe8nRCJXZ7rVdjHyi9j2YbFJodyzPf7IWUqPUwD
Kr8DujN5a+ZyxqhvaMYC9vVm/JVSHlf3Ts8rvsMEPAy1armVHfadhd5kmTPmudDphkmHljFUliNH
zUu4zIFMb7UE0Glrio4khbTCKblf0rkeXynDsj2IqAQHdHXCPs+rDs8ORTa7gNcAlEHhiCzbadJo
jOgQp2+4pfUXNBrbPbe+/O4aPLJW59SdKrYPdVuVcvm2F43NWlkIVF50LjOCtVDNYOpPDEbCkzfl
UwI4UwI2KCtIP+YZVt7AAgI8pn0ZvXIg71ELKueAXV8NOBI8wP+tbaZQSWDTLEcK8qAhSalwVOM1
mtNwqLBpv/owqR8GKN6X0VmUY1FsdJcjdPLCBCCowxTQ8HUJt7gmlgsz9zJ38R8lkwyJW9OcfAga
6R8k5dHaTm6TzznqrLxf0XtvhyU15snDgmRo4ae6v69CoWKbalUcdhrmrdPXOhNjjJK/0XJHby5L
iolPmdLhjYulAN3hitdb9N+HDcwHhpJ2Hn1PN8d877goG7wVuXlpMIgGVGVZAJ0QeIrqFjo1H4GC
XnkR6AEedigJXwhzmOINyRzBr9+78CgiAyQ6CdT9IEOFqp8yAfZGAgDtZlEjL48+UeNlWHzAUA2j
IRhVANHEc0Q/jzUa5c0Zk6ACdc2IoBQ/2+GnE+v6DrIPBkQ1RuKYsg1IyIhGHPJonNbpLcONFG0s
cbS3kZFRAPLO0h/lutQPi5gnDDKSeeZdVFuHrTZLzZtt4uEpyWHCUNu9eQ31wGNMeFyI2oQZ4P1i
FQDuNpaYJ2jbCkSfcBzbQPJI8b6mnrLTXG30RJFyyFqDcdTd5tWOz+eB3WRbYzGk0fnoTFeiELxs
TS51u2NI84tUGIW0wECRK0QSpCohFy08ww9C+QP4/0vTcR1ieNslwLm7QqCWRivhBjxpGrKbCr5v
YztvzH3SWEFMibMZeG1S+Bl+0UnmcmD1mGp3kMxLzM6mfBuP0zLEX+ZhjqvWb4C74N684fmueezt
yUwaSIVlEAZtPpWYKDuxfeVuGP/4qZlVR5StMEwabfmqIqUz+LRl+g2D/121jUcr3KlF1PqEb50+
EJozTMQ9a05jhsIBo4gB6mfJ2LOZ9xSWydxiUeWITNboFWH9hpc86PM0jwITjjDwFzovu+wT2mzq
UKxwiuriLNSf+5hBfbbKwT+DK8C/IC1ie1xJ4bEilutwA72x/dCR1XfAB8iv4OiCDhLF2w8Lb+97
yVMgOXUob2RyFbA42xQvGaUFZBtKlH/UtqfNwY1rqV62DBM3rMEwXVaLZWXiPH1Hi3FFzl0Fopkj
St/OKxUIa6jTBWVRnF6oCEN1WLIigI5WcvqjEZt94hPghdaiaQ5HwJTb0G0+235EuVLqGFYzfYAw
geKnRtxq2aO6jAqQBNblxqcBvpoeB/gMNJLN84XL4KfjiMr3paLZPn8D73SNoBjD9FyesghE2k5W
0XyMNmLm23VpMGsus3BdZQhg24ErpDQ/Y2yRUgzMYykv6+SCOm7llmUnaqM9PY+ike8jXrUcgK0p
sp+AZG3yFcrazHxDiUlAtPCw8gHEjJ/cRz5uHTbu5BtweFWe7Law+CAQLYcbaLYyQjeFjwamX4Fh
tq4J7BvAg7bFl9hVDFUhG6b5pthR0PbpOo3fSoXheD9gj4oPSvAcxAkM+MEnRxPCzmjPBt/Vmx+a
475b2DPlHCjVqRkTMUNkFmZgFZXXv+sGcygAcKN9q9Cb1VjtJW6kA3uRd3gh7KeoaynBEN+haWpW
HyU3M0p8c8zkCiy8leOsviqCWc1njb+ubicWR6wzU9bg4ASHYMVUgsis3w2bkEURMAGperPjF95h
T8ub22lYxq9iBYyO/WSovhShzP+sc4iHg62TKcEkn1Xfa5XAAUDHa4yhMAbyx7IYI38eKcQi4ESj
LwWjKYYPclhyxzE5tRrIQU15tBwKv2GT3SKglEdolMvlgGUHcAAj6xxkuj0oqOpdhBdVhUh+yTRn
7HEpNCDSEiAKuBA5iDY3KF9zuIQxPcC1leWgEQ04cmUnipypLjNpQAE718VLnDS7w+w4oKMEmYNH
90JWs0fP11AgalnMxTHjHlL5kIN3hOFnpTjwwjr5ytPkOu4QMNq5bMEPiLKtXZlg324K2wnaoAda
UdjXbVQBKfUNRr0dUPn6J97jzbbjtFoMJje7kB4uHnX4miKJD97I8v8Qdh5LkttaGn4iRoCe3CbT
lvfVXRtGW3oHkgCIp58vZze6N0a7llqqyiRhzvnd0YtzQD811jeyEnWyK20JO6YQUkQHFdG8Zhyo
8YpVqtj8PeHptLrrVnfDvuk83zwWenYheiU0nT043lzbwzp2W/lkZBERbTRDRD2FPuq/kvNUxeuT
BlTT+z4cbHkzjKprHmUkSnFSQevpSyo1qH0318J5srUx5bmK2jSm6zT9fTIPxUKitpOq+h0cr1H0
O6McXny5VeIauB+M1Zubh03KuJMY7mVtnTDkCYM2fxblyPSk3u2A6lMrrsn3Nox2pSu3awJvObd7
s6V6O6X5EAPj1Q4W9MEZzW8EY6Biwq9jdQTSj+X3RliCj5XvrOvRdfJ+2PdDspnMsTIvs+tMWLvb
+BzcslM7nSFcqZIw3tMaKLJbuZV6nZtbNHdLlyHPAywqQwUWIcCfgC073afZ6sdRklF1aCxInYdF
rlssjr5kkeP4UnQlMD3Xq7YHtwmxTExVehUVCR1tp2ZKlu+0OMVzbArIEC+uZi+bETFMwB4kbx2W
plf3EpKfAYHOVBTkJ1BOfOsbJlvuRFR2zpFXiwaub6F+dx3ujGU/6nFIkVR4Nj2iTcunu7QuGaYS
JL6uD5Vh1iof0jcwCopakUa4i3kSSOPWD/b2OD2rKxNLCn/gT+9rWm3VCRluZU9rSRe1N3Xq2T1H
iz9dEtN26lHiG7ifnK5aPl3PqpHApWhipyku3iyfKtJjC3cmy3YsCCdNd/k21tVr10HSZHmAv4C8
bPhdcK3S5vdbPwQwRnHcYHk0ZcQAL1Kfg5t+Rmd7ALOuzHFcU8ygAN/GPVKdJtEBHKe/DtFobH7Z
qkI+OvBYw3nDz1K/ril41odIxtK76bl2yt9rHyfLrbvhW94xxyQ050030Z07xEt5KnLT2awvN5eY
0ggtyn1uWkzayCoJq1otMyv3pZNYWm54herdEbE/33lI1NKHJXWS9Xsw+twaTlBo78ZS45D4mgdS
ZpIv2+3tomsYSTQjK8FQzLY/2yaPkzu0InF6Wg0U47ltl7QBLmVsdp4tM3vnBBk8rzu/8wL3SI5l
vR0mP8xT1toSo8kI56C86RPN2tRIrMxpGkTU/3EnYSvUWj5St2VM0w5abB6M854ETRce6tXJ6xNC
DdPsnVC54yMncvs0di5X4ODGo35q+XrpuZemzT/61THqRRDwzkfnqsrvG51T2ppOFb9cB2P2ndvE
nMoRMLVzC4HInIIWyBcl5li69W9tIo+pD/Pgy0NhhgACFSg+vzANmturma2BlOLQNu3BGt26R8G5
vLw5sDrLlbmB8qPWTFAlglPn5WUtvOIXYITunR26G3/b93LLo52CxmsvK2QAhHLaSe/o9Kmjj6EI
yWDfvDopbiJnWLxTaF37Fvd5RX5Pw8c+hab0MOywdD5Jo5vNYcV23kKUcGUznnzmsV5VLzQadMgr
PqvYGdc95DhyfEctEVdHykWNPk16VzXJHC9nZ1gdectmR8uQ2C5ofvYtvdhu8yY3POhUedE+UGsI
UuR6Y0RuGgNwbqMhVrfpVNP+bYtDLtMS2MBclKkZgyS6wKmOztagGfHDIQgybw6R/HJDcqWKcaMl
kDl19NRAxJ4GxMdm11HwyJ1QyeLs0daRer3mHvK7CtwHJgONFhabFPbzUPdTVH9vhkV89cGkJlAH
mds90gvYJqnj+DskcRCfwmRwX+mNCDnapjrgAKznqXqAN+n0yfSwPZe69697eRGGvV93Jtota2S4
omWAKndqpAxvHSsYjWV6LOA3TuF4LAIbgm97YVPb3Rhceyu5ev5Gomq/RRcPhYo4O3aoYWW7gmLM
CUL/Wj3M9KH4r8N03+coJ2gB24Q8otUWwa4a5/lvN3j2b3GddHLooFee7RCB16RrL/AB57H94OTA
ajTRgz77KXzoacpn866dEod/OvTzC5j++JgmU5XT/szba0Wihz5VUy8ZIEdjbxEUTv6fvvbKcAfQ
Q1VTuf4WwJraCH4x0i4CozRZ/obOvAXnIlpdvjyhHw340FYR3BGHzg94lKVCeDdGL/MG2ZataS27
LO8Xj1dbCHVPSIYifoXqhNHpW5oSVrhs27RrzFJ+iir1vtOZjQ+qQ+S9W3UqmkwhOnbP0l3D344X
1CPK8aiTmdjCpthDvc6YCuN6uifluDBZUtZVwSodlvcYLeBwjjdkQj8liPeKOjBm2SIg76obIIpg
IvqyU2K3miFBWFaw5g/IxhgBSvfAgmvkJEAW5sj8iVVrJ0xx8+gcl0IhrDDl7NoTYjJxp9g9zb5P
Q035yruAfAp9Clc5V96JBNAUdUCfdN6h90HX9iuiXe6ZwN8YVS0GOQA9NAtzhoaK8D+2K9bqOFpq
4JykFBfrJw7W9thvFXkNSXgrRIpUUY5MIuEu4NJCZGDK4hitdeJlyqPgYIPNPXNChYci0URwuLRX
Vwlh5K0Gb9rAhQmxoN2N0R05CzxXG80OdZEw57mr1UOJYLwHjKOOIA2rJgpDgi7rA2VxfXaY9jze
w6KnbykSgPYQB6uDUH7uojBj1qv1LzWKVHMDecBucCzC6kNXaSoC7U89UtYaSCiLqmJCbTjG5j2J
6I0yIE63OOmohcZv5lRWBxl1gZsJqwREX7dOL7IWlBthnPTfdRSOqGo3lUdnb034zNLMD/7SJH/C
oXZeUeXETyqXyA3GGcHfDR8G7MvUXttmY6QVovMpIcyJFmD7tcRT2H8zchTjLu43b941UV2ET/AV
fkmSXud0HkxLEbjepYWmY9nBL7uI8VEaH6SYQ/teJmC3O9CnikzqxSfmtAnGtT3OkQ0fXN5OmtF+
FOuBHLb4vp6TxeyuypofAOQd8+LsVM2Z3w/FS15LCvuORXYDbcI28ENay2NfzfNrycAeJsBsUIun
ZSmAfbdZ5N+iorfJkUrU5vsuH0Ho5Mxmz2LbN+K+j/3t7Nu5QHm7LT0Vd7UAM/MQGudbHFtJA9pU
GGiU9oP8a4EXOl8HSoTINljN2ykU3YzqXzbm1XGCZWP+JMjHV7/4krZlnAjjI9PWcUni51AG0Wi2
5y7fehRfkWQWRTziMTn6rifNTcdp9wYrk/ySIVrHS5vM69eEoqLcT2HARvNQG+tzJeMOu3Q8b+p5
YGSRufPKbS4/40CX+shj7jkRF9/5UPMUR4e64EjOpnYJzY0eilzGKD0C/07j7FBIs6SP3bEKmWEI
mGDVMW7yNDqqqhmu6EyTfsWjm/zsV8+MaIJ7/83p5PwtmByBXQuaqj70Ub5u2VrZ5Hkem7pELUlv
fGyj2nUwsxfkTSHnGCFr+6Tx8wfkmdW8X1RCbBkVSDi9wq0wFi4esNdksY6IlxfjCLy9bJ34WgNV
PtVz6bu7yd9AHNuWru3BS+0o92NRGbQx2plIGu+XxNtfvR8TQIaRH57uPfwi5Za/aZ3Docqyqgpu
B860Aw1yd9vFS8L9FhSA0ZRYWDLMINrPXozLb2w/jbkfGgl0E2u1JgdHekN5qXgLf5ZwbJqvQGAQ
AZriENqrVQNa+FJym6ajYxkBGhblcojKuWh+8AJLhNo0quveEKVBEi4Xc7eP/KD5MXJTPgotzBeK
3IapZTZEzTS5KpwzO4vox2r8KTwuHKIV/WE0Oe9uc3XMQURzYfdDnm4/fQwNj82I8uynlLVxLjMa
abFHvVdNtzUZg/bVFhCbWRXVgAtwvsDCh9o0XXsBVM7n31REgTguSWS8m8aYfnx0XCk54ozV125K
Q5aEUvouugc3b/zbZQvnfI9ccI3IyllU8BKOJiDio+Y8OKOAZRhnUugKZd7oqfIk7aybYxnMU3sO
56KLbxS3tXMBKoYOdYcJVj5yg8Xdc1GW4lh4IWx5QXcG9JEUy0s1pzTtIgymD12ODH4bowT+10VB
9RqlS+XuuRdbAlQ9LO4ILUrI0aVLJs55G40P4+agLI9gotQRQbbLp843RPJM5DDI7azPoQE1rvrT
JJ0huGM5xsXBLLTzWeGCh+8mLBfBiSPRrlmHl9Y5p8JF07egEePxNuOaFUI7XwQ6TK+tXOT6nM6t
HxwGLfKf0Yz+pGrDNt/rPi9/FybI/V2x+FV1b+LNAZfBnlXeecQj/wTgSH+qIaYTbowIk5eWpl8g
PEHf1pwayDMEx/CG62uu8BAe2rKbqUTD0LAXbZyL41wtW3nRIWJgzilRaoTs/sT4Vj0n+Z0QOfWx
pxNvfGJUSlntVzlf1Xx1FM/JV+DQNrBI2+1TD0vjnlxXMsY1ycfUvVORhQQyvd38+zxADnN0Y89S
cxDap+Lx0GO5mFb0Pi1yN8Cw3lwL8moLR+QNgzsCCwRhTNIjHB2/yUFy3Hdp4Ny7Luhswe51QyzJ
0NLjWwcB2R87cAGbTXPucTakXfO7Yr2VWQL3PH7IMK4IE8AWQQciau3/CGul2rd+gtXMSia1QKaH
lGJaK/lzhAj7k25Bj4nQI9jwxTFbX5RMK01aEIxxk29NvYiUGtzxnOF2EU3DsdQW46fE9AZvpMTw
3Y5GvUmxrf5LagpGQcFb9t882a1BprpFM1Sz793oG5MFRrSjFXrenVeajkVn9QSKWFNLeZk24ZYc
/YQgDIw6sR2OZpvNrRdIuh+EarZ81IBU7iFJDcFGa+fo6lcwWjDjJRmWlllUMIDdYdaJ/dgYfPrU
4VSSlMteHd8LkMruJg/ypbhTHn3/AR1X1dwHQvbFs/F760uqp7Tq0DJQXW1IKAeTPG+InNU71Lj7
fRaQQwcyPJz2UC6oXTiay5jL1UakYxX9Sm5I74blG2lzjTorF501DI8x3aOfe1fHDc47Tf/HrIxD
3jrcFHlb1r+g1gXIHrKBNX2KJGFxr21CYCQTjGfuFATWyfdlrru3JobewUvTdSCytK/ucW7SiBWU
l4uXIYVd7gYd07zOQ9A9oIC+WqvN7Omd527hdxkL2z1BgFI8GYKWi33szt0XkJXPzQUNifpnDQe8
Ey6Yu4rqtN6FtopwTfRXibOoXJ3coUiAZWvXeEYfRQ/WwjhXTcpdPML+5yF/+xfktyguEVDScKwi
xEpUGkjtObkWl/m8DuTQfe62pXuoKHiRwSStQhbZCr/TjwUFY3XRcW3XkxC9/KpH2vh9ZP1N0fa7
qtrFdTn9MaGJvkoxjRwNvVtntUqapyHXyTcXM8hX7NQSKWLhYjF042QO9/06YA+V7tB8Sb067m0V
ujglELNX6uAVKYN59RImuxy1XHjnL7pav9UyXPMd2zZmpgc8qtzHUYXGeQ0c9L9j6pPIX/etDxk+
meSTqnqQuwhbAilPeYEpDc0/isg03wxvKF5zc3VtbOWOR0+NpZolnDLs34ugRg/lth/nztXf19kH
GWy7wRTnJBgDPKPp1XYHj0Q9nzmwRyUuyK3zMMcl8jmUyr8HrFhW4NV2+dWbJMZxEwKCgjZhpLF/
qJHMh4FnW4/FOFKNHosYBW2/o5XSey8qW1LeaO/ovYPGrFi+csZPzNPQe/u8lBgt+qDsXoc0KkfE
I10ks0XVE7H9rnIGFBt5/4x7k8WWekrcUKfnyV44U/nKhIPAubVe58p9bdZ8e5hB+ih95ZgG+xR8
v6DsiuaOEeKosDMp3eWTUVpzlK0xZF9OVI2CnEvMZ870Yv1pjQWHll5UMeRcXpepLprgD2gN76HG
gJmfxbpOlN5sa96Ssb6XwRuGvMlAMVUkQJu1j6fAIWtDX/GN3F7Lo6nwcerOKYQmkvpK3G5VirXd
66rgbSqmifmNiYcUJyqKGTitcJyVgUTr+gbn26PKaXEhAP1Xeb6PPalvGQ9Tg43yJB9pzpvHaMkx
FQFEDV0WoppdD4mtBa7L+eqSDh0Bm1vh9wx2MJreLdDI+qUaV+mdUfV239HzVVx6eW5OvbqKNiGg
xbMRPJQHtUBWXGDU1EhI4Nz/Qj4/0qWHYf/AA6wNIB3qVhiQypdHN20GKAYVuFiMEDbikhisfJqd
dWz3RTvQ8DspH+IQBjL54fsrhgOQUHToXeCtlN8F4bNM7rR4vtkOHVNl66u4Uzsd3aNIeoGJF5lg
BqqZfkZxGv3sRT3wzwDan0srxB1dbGWzAcLpo8gpk7NA2wHzwJo3zzM2NnfHkHUytWuwuR2CcuAV
LiVUvyNY8y9O36k4oqXHNMgrMf7RVLlxd6Hfbuz3IiUKnAppje8rK5anonK2p9Jze7FHwdRNp6hL
zd9uwpOyq8MF6jChQ32HwhjfMSFxTSV+24Rnd0aHfyshLX91TY5vwTa+Cg9lVDYvxKoqOv7JXx/C
EYb+qgRY4TvmqXsNjGy9AylpaCcLa+qbnDltePJ6Qa5LNIYxvb/r533PEVyN6T1nsIP8K2foPDIC
16nGrwBFEgk4+Hzm+keFJhLJIiuiu3EDJujuZRimWEcK5i08C0Eb/hRMfSJvOLvUX1IHgumO5mot
T1MX9p+GKWghCq96mN/qMRicY9W3yUMFPMndWgleLF8EWZ0SICNECfioEMY6gMujS12CWxdX5ITh
qTWBPnQ9QOaH7cLiSRs4vTuQTvHSiKSVt3UaAWov/uhXDzqeQ3mb9/5Vmr2mbnloDRU7VqTG/sJD
DHVEb0MxQ+sH5wxHXHxPZuol/os8/OvHwLo7R7TYDRL+nxYsDNnhWVqdpFnfevkj4VLVelAmnZ+1
Y1z/EkIUu99ymftvwVLPP2zg6gmh0jqWu6AdaVPRKqRLjHaia5xytzYpcwjjGLnPRYpW2Fv8MEPy
jMF6e/X7Bi2EqadV76/F2HIzj3FpeI0tRj/8HhBppq0TZ1+PckJCWWk/P3ii47JASZWfYQrU++L1
/ifIS83coHWpCVafoyTJirKQXzZJfGTeSmxih+2j+iFtunxP+8ZhA5oAQ4pBfvrbo0KCQZyBcTIE
0kZ9aqdZYfFWTsUjJJAf3M2uoRfGVbTctdhfMcmlBccRjXuzT7fBBLsi6RBNK3CIgTvBwg6ufiDw
TZCOGR0DQW3/nGqdpk8xviF0frEuXhxAQ/VoIp0SzuDTzvSA7g6SWyydObFUTo+epsOmumRiGqR/
DvwSFVpDHxHvNzi9NJuCYn7rm1DhoFsxCkH6xvlBBb4ILtM8jKQBlNBbo3Tm+aS6Fjdrua7t3pVV
FHF65/2EPp95gpRb4vuorICK7scBvLX2u7ML3Hs1ssnuABoRzuwfY7tM1R692xp45Vm3HBY3GOJz
FO5V4+hvVDsdsUswXtVDg3Zm+UPr1hOi0eaEA+2ASNuYe73cHkZ8BB/aW5DP9gu1xM73PD29bqS5
oeizqEr5uEnYflRpvFYXsr3U76bEorRDqzRxPoyx/z3sne2hERuLcKiGsTmqaR3fTW2617hqLTCE
nravlcv6t0KhEl2tUutTX1bOuCeje/PQ9wt0vXFiwtcw31ARhjLxP9tyvB4FW5x3Gba7vuV9UOpl
ekRduaumhSSdJUARtk/5nPFu4yz6CMmaQGwlq+JjycumevWRckH9c662r5NnyvemS8yGWnFZnwCH
5chStNhp1kIk6gwfBA4fFksXHoWLYXc3gj/+iTfqzP3s2/ph2XI8unYtZ8QumOPeWjLoclS6HtEt
jBrdsNlsVfu12DEpdoN2EKxyNf4QbG+5R0baf8XA76RP4UZUe+wcBBn0WsQZ7LT+JCFuC3Aj1vUj
ef0pw/cS4YjTQol5jyyi/ESIhKY+HG1NvCrRHZ+YvJQ8ElFcTKccwVOBVHxuph+We5waTDT+K71l
Umad36PuF9Usn5GdmOoGyVLBv4606S8R4TLDnW279TxZKVklMEoVazeIkELDC3yS3M8riOdFPTR2
CL6kh+x0F4PnEaIrNUi3k2LpQUsUIZgCGZ7fAhrzX3g9uuXU5dL9S3rH5B0Ms5+28wY9z9RMVVzf
xupVaOwJNbMrBJ+wIXaRcYTrnUZv8LO4GTfi0/kCzkMs7fABKOZdiT/df3Lo9g+GmkBkwLQJ1dJc
rXIXB2X1ixNgdXfYwkx6txFbgSfPq9Mb4GL8/ohhu+YlIBdA8TUHEEC5LgllYtro+zhAmMWRN5Ii
Wk2UVLuqaTlwVBvO0bsil638gXGlKE99pOo7lFN+CqZIshGLFlnGCEhpzgAqE1R1uZKpENboJ7PI
q5mptQUi9jI7xhp3QNinv6/iqnsFiSBOlkn1IQX7tMnbK5T8o/IY2og6Ifbfm9BLgc4NbrHHwdXz
9AJZhcusS67hBk7VuPKh9fulOaxxH35b6mIjdJjq7DGHeKKWR/P0bXQ3bC3K621xVk619Yw43miR
U9UoCIChaHvQoqtsAxCehcBWmDA5CiWp9+OJUfP9bItHknvqu9WNcGLvOOBk89ph3Esfolj3LlXa
UuP9zkQgHFc8EMVCG3Ec6inMkwytSjj/tB3z+OQexBa97K5LglibI/NeCX95RpDvTu5Tsq04rE5u
6VUdrh4cgV3xkm5kLEy3iY8qmE6RfssvDhGe+jDGooI/vLowzS9xmNscuq1DnSrL6Uc0RlbQASJ4
2jeVGrGm91GcH6uc8Tn9fpCeRyxpnVB9kwClRP93nIsJUSaktdb3zpAG6SsqdZscvEFrKi9REaTg
D0uc71bf3f74JLgMNzan4IBhCMb+TVd5N96UnIQ09Eyf+EoJbxJPM6T+1a/NIZ/8dlSniycv3lKI
m8RrUhIqTdWul8aB5z/1vmb+8zVMBLBFF13xw26R7C7bqEv/vIBzFvep9kR0Q+ofZ6Y327Lba1HH
5nVhTzOIuI+jCHcGmQgf0+rV9nZOmjC/x2OE48qjQcXHBSWKIsJl9y/eDi0exqxdz+4KqVsxkRxA
PqTzAniCecc08Lc3DhGbZicIgWH3WFIKyDFq0eUUS7rxY2HS1Y7OW1/BvYl5mLrrUcOlrvtEiG+D
tn41rsVMnMISIL6o30Mlox8eNhrui1GnL+5oewYae8CcG/widqG2q6lsuHd6GvE0D3dNnG9PQR4G
6hF+ijuMHRm8z37CCM6CPf6gHKWIPOB1pzdOKNNfppyKnw0PwB5KlOECoAFk57DKaP7VlZryUQcV
4GfcQSLlvuZnVrnVeOcCz34fbeHkZ68ZHXmGwzMfqo/1sY8ibz4tc27UQ28kuSsJooJXlQLuoZ3A
C3w2+YjvlAwgzVqJG9JPFSvwwQ7csLdljPYH3SSnA7FBdX6A7ZZn29llOgzLNLxs2//ed75r3icf
Jg4VfQmViYWmj7KS3xtnpU5dAzoeNrhNpjUw53xoyk9iRyq6hrVL7zC0knmig3Y4tIEbxjvkFshU
qxA1+g7Qdh3OHO8jZ1agiP+xZfkM2OXKHW07EN0s6MCuwJXrH2a8mK/w+PDT/tQ6j1tZAtbKosO8
nqt0/at1tNCesoHGQ42oglYdjHgAGMSZ9lBgEs2Jfhjc9WLAUG4Tu6CaNsxoZ4AqIT7e7eqPCTrr
YkZAIeBnJzZUZ+pD6Y8zX63IF3vnxQCg2NNlrjI9g0fvPOVaGpKZ+OGnVvqmOiVzUl6NWtMk7jyF
swDSwAG3G6VRZi86Oq6M/lcgoNhqxFjxMGMpKRRRC9By9a6YPX/Ye02h/yC7offLUZwSklnGa3Aa
5rjASsJ9fRqYAmIPpIOFL+VEasKe7A71LHQCz73mOY0TAj3WWYvg7X3JpwDGOJ3nfRyAMqOdE/KZ
CJgKPIu0BnkXEzT2sQ3a5A8DU2c/E7HJfeN5q/q++fDeIOhbWlP3QtqzvyFrMcwSCIrAUap0B6Ej
+oyYUCJe3Boo8oDwBJGrT8gAqgtaMxfPpgw/x2vbs89DcoL5xNHYXdLA5u9SxPieYW/D13gU2x5z
uXqclGyPFqVrgZA+Wn5j40fAg0ME5J2cPpoNC+ArDnTx4pHAmfTqWIYs3YFANnjWMXG7BwefE+Ed
CJERESKcwF46Wth2r5PtZ9PpNr9N2tYxiLxbse/qiMCA1E34czqGpJzpUNv7iab914DPALO6o+uX
0srQw0yHPWaHBHn1ISsRFx9rF5qfdZbOt4Nwc4/JJ6nsX8agAEfpRT//7V01/hyAhvkEsk9o0kEM
tp8q7GQMDjuZxw5oS++qPvfTP5FwII98CPpT4TYp45s2d3klRiIad6pMOrqiZew75AKTf2MCCXsy
92FZXIZoTuw+hXwaD8nqMVcnQXZ/616jhg7bUKpHDlbVHKCYEKS5HAfO6Tq5zX8Yu3XTt1gBcExo
Mkjcy1ThEUtpqhECinn+uXL2r3crnGj+NMxOFdKnWG8voAHaHdJOkuNwG5ZOfY66FTNYFcTlDywD
NZLgOdXLY1mYaOb1GPRe9bxGx2XElvtI0Lun74XKDVQJjpaqOSJmSFi4usEa6OIC/lWBAf8gR2f9
SSTg3BwoKFRMUFCK55E/e8N9jLfBudC1KA9/8DK0hwn+aSATAicNoESlkBvl1FJOljJjrDnKlsaJ
nVXBB2aV9B1vH7V5kt9wypHkGfrOVUlEuB55NMrq9QlzPkHmLPwxIdSksIj/liysgtV/LGanR8eC
o7jSXGol5gyZuRzW3QsYkMWjyeix8KiXtBjOadhgUIRmW/2jJZszuN00dNsVCfZ4Oly/e1pTW2ZV
6y6/9Tr5T11ArnWbpSsoz/3GoEHCqPpI5ByZxbZMtyhtuuCbS6QE9G/oOPoZiKqUH8glywJvO1KC
YF+jeUES40EMgg2SrNJ/VLGKfrUcNEhAfDiK2KoApkdHhD+ia4vbvZbo0JGDQ7keu7FZ8kur0VCe
SOuR8ynVFCxciAg50kzUshkRO0cpiZpG1uvN0He4kksl/XtjClGkoNSl6/+0fSDvvB50/1uMqst9
WlAhikzabUle6nGZ8rsUsyToxeg45KSj1tSnCeOt880NZjUwz5ef9trG4P3ndJLQ+NhfPDR42MSb
oNt7eTE9L87Se5cVbCEhhMnzXmuvKoiCFx7F9dRo5D3O1RI5ucUibhyENs3F4NoujhzISAIW6dJm
pnIhbaCLk/KLDtPMJ3Iz1yflxdN8qHS0KoTKi1NcMBcXIhvVsOHqwobgOrcJ6D25XXla5s95M3q/
6tEppsuYTGOCNj2lDcHjG31xpixEDC3wdAQ6FYlqQBtiP4E3mxHGTN8Gyw04YqTryuamLGuxfCWC
ghtwACv8Yai2yX8Iyacrz0ONCIEJFQRI7UKQPCYEt3XRfJLVoourSjcUL8M0j8MjQ4CZMSH9YJ6f
5nRC9GZ5Z+KCU6igaPec0J/egnWMYKfXGdRD6boy+24ug+4J3NyYGz9C/OMoP8ILEAdDjp1tVQGl
ogn1PanT9neQqLBCmLvUP///5GH3mv35zyhNdN0MSBAe96/3j+ThRnVugv5puUc5vFavXtsdOpR4
/EIkTmJnneKtsO1xHdxLcl6yjDf1L/HL7n+LJ008REaC6SCMCfnHR5iiPh5NykdgrN1G3nVxIEtk
jyTkvrswsSIrjv86XuCazvof39r3mLDEkBD8iv9IRHX4WqqNi/Vet9N2UJIRKBIhFlSwZr4gTgL0
FIzoPDVmWo9OFH/vMa1dhCq9xwKTQv4vGbf/MT/C9VI0pQy8jwUZqv+MMg9XAnXKYVjv4T8OajvX
3Z+0+EZS17+87P/MGr7+HtLeedjE/yT/eNJWu6uHO2m9T57N8jZkm7nE96FzWLLYfav6e7n3i1NH
IkM2MM7xsfu30Sz/5U3/n9//j9BcEJDSI2YBE+oPWupxYaRpeMDQt/0O7/URcfkZ6qR0j2X6Lw/Y
/a/fHBQzZTy2x3f/5zePK2bxiWVlAMuY2fXBEpxBt1OIEyEEKTdlOOIp+Evf+T+knddy29jStq8I
VcjhFACjxCCJDvIJypFEJDJAXP3/QLNrhlriR/x79rjGPnBZjV6h0+p+X+rOs3xsPK5XF+2P2knz
/BxPHPmP60AFTpbH7R6ppt+o4K84BsqaQc8W8LINzzu7YzHnDW0TFc/3d/umEAXyTM63ZSrioeKR
VusTRhg2ip4+0dH3oDXPkf7yL4SQq/IOQGimitzjcXbUalMP2g1otp8dU/nN+PqTfdImULJFXbgW
xCAMBFoOhUXDFu6rKTmVbBs5cErhl1J5Vq1PdjEhQjwhiFBk+kpMRTEIGpWROOlqT5S8daAWV6Md
3ah5PSsZKDWXZbKkseL+komXXRQkHEViaKO2Cct2Uf5Ux89x8Ed1fpTN7r6UGyv2Th3hqoWQFgxJ
qUS7qvyhhr9sZzdMsXRNrZiA4m6c4oTHSlYs0b2q2Wk4r8uMNnCznLAbU7oIu59LfXDqQy3aWeGn
wNgG+i/9vLy/XFObMn7C1e6DxtbrTstydcHeOG7ZFDl6vlT/5W0Rt17gdzm1GmNWMlIAE/QS5Qzg
z1fdfLqvytRqjdt2pUrItADBlxHtNMZQYum3TdM8m3RfyLjk1w70L02ILDVFVrk5giY0CORSLpvR
boQjc3k5W8s1o7j3hdzcFJvXeAOnaNLg9l4TMjm6mmFE2Z3ynQ2obATqqBL+Krt8QtAH9zCqoxoY
GM2ikqJpwm2x2kyRT5c42YX1I+WNsHpk0H4W0jo45K8Xg7IdD10AZc4HdRdYX2MQvrXU9nqeZk60
XTrggd1XXURTFz9IuFt9Pehg9PJBp0GdJeCghYbKW+/RL6WcoTrYVL7cF3hrra9XQLhjcGAEZkVV
aNc6C/V7BsRkavOwObnSIv+cqJhw0QaroGpK79cuBsg0pXOZWTvag8B9cxbg6jkMX8b93GIC4r5+
bydSPLG2ZuH1NIVmb/HENnasyEyHJDsnk3aMTtJMtwdlj3kAEPykl/jZ+kGq2D6ma/MxBbeJOvgU
0citNbZ1m0e5MdjTTWGNI+1kNBfa9na5f2pmJwkyFWb7jWxK1dGDfFDVUEyVOQNDtTRhjS+KHdBv
WCe7on6m5usCm5aQpSmvgWs96XOQtejiS7yJBRa5iywV6ibCGVMmwDJVUzAJMT1eJRWmy16FrUkm
ka3AhYChOWqfze6gnB+oDEZUbBprYas/+iLZj3tBB8wFnLB8SaVxbrTpxFd98FHCRwnGsA7DSw/2
22XfMHp56Q8hUAgOGGMN5QvlPL+/BB+M4iiM2FoDYcdRIc94b69yYECNNGAFrOMzpR+3LH//9wJM
fv7IDQUSk5gpUbOkx8jIL/uOZzxNA6tber0v4S3MeXd20OFahKCD1PaGTWp+2RMPuab9eNJ/ofNW
j2cd+N28i68AAWkLZ2Kf/g+5ZGKWZRCAOcLdoOgLCGLWXvZxtm3zV3ARfWkc3nN2kg0e0o++AXdy
it7tw4VEWZbRgiIQphNC2PcbVjHQUvCoP+wlUKXrlAEJ7iStKxv9NHEnb0mCG1sh24QjA+aQ95Ls
IgjK7ljIe/2okt2XXhCtABCnU2pzfwOnBInr6GR9rB8Ted+AL7BlzFSiXgmELhc3WdUXx/b/hTxL
pUD/lszYgo++QJNARtzLe7WK3aR+cYifQMgv0tV9OR8comqONQJdVU2OvqoKW2UcaU6i8UVmBN7a
1Ua8qIvDsSjBVtJ5n1H37Vl+uS9R/Wg7EGkR21CVIOkQDVrKdHuldxd5b50BWE106UcVmPandOCt
JwX468HQtfO64t1urVeD8ktt+8vcrB0bvOKo2qYRb1qDwqywGxyj9KGvaXAHxs1YgyXiNnX+rWbY
heFso162QFO4NW8fntRJ29Q2ohXgnqdXhsxPEzft1kJqDMCAjMWJVw3hJNJNc2b2RJX3SveSvUag
Wyre0Pp1uc0njuKNO01uC1gkdRbMoSIysVL+k85V7nC9gA+Pc2Wem+YsHNaa3Xs5+Do94zndAL7T
cJnd37uPWzeaEUjNbYykRWD3/rqdq1iFvaMf9pYpzcE/AP9Dmrfp+kQDW6V9uy/sjQ3xvc18L01Y
Ugb9FTxfO+zLn3Sm16/DL+VFXjvzaB74+kpdtUegEF3ne/p4PDSHfF1O+J03vpsPH6CSfpO3Gob5
xjB3FfLrEuA9dKMO+259fNY9Gol1V9oaz6Y/LPLP23CfQu7qrKpltKEl6772yodoQ0V7XbMNxzH4
TR0t0pXwGGAkWoStYX+sgG9irOrhZELNEKVflZTHXwCfAYmrf5yZl2ZczK+14eu/+QKHQivnWtUo
Erz/gl41aIcHeWRfVRKXq/xM3XYV9H4XGSvG1b8xLE0zvmnHbkNce1/4rZNGxAP3tqGM8KyCXWrC
4xBVPPvvtaw62OvK8pwse0mHP3a++J8kvZ3Cq3U+8ezOzIr5dqbPrs7kPA/y63RIVlLHcJOdfb4v
76MnGctG5AQUOg3co7CvmUbfkxMf5T0arhszmIMGDSpE/my3E5JuGgrKv0z94oxx/oIois6nQZdT
bNKuMM9MfvyMqgPEcBFzblKQu0Uiz4qzNWWfbmp4JVY4N4AMamlcIlayqnnZLsK69CQz3yRRcAgC
laby2elYbeAFByzaB+erkbp16MSznOp8OcU/Pkbl4iXG21ChtAzg2UzhJPXquT0D1Crvsy4JF07b
/4F1qGNiHpiA+zt768ySARmyo8BnZIgnKVUzg3ZW9NZ5gIsHkJqXdE7m3SeDGeb7ot5KmaJW17KE
atdQ9nmhJ7G874yGUS/IZTzen5e6lH2iq2LbqZrkRXr/OBTlE69aD+mgv6TJ8BiBZ+UBNR3NqpRu
aAOcfddyQBLJFI05Lnl3BC/6NNRPx1AByFAqB/9MBRGECx5mAuXXyTYWKv2NXqEGM7Pt6MpWqwnD
/+HxBEpmCydq0uyrUv10BOWsIgrpPy0JSlQDaGOt3jZx80U2hshLkwy2Jy37ASby6lzo33gc3IT2
aZ2UZ5U5Ym1JY/Yw4ds/JiB8j4YHoFgKi7AjBGOEnlTAg0be18QSbmeokUdzrT4h5cZ1tQkQDJtG
BtI9apXv7W3eONBuxZKyP7tAu667xbmbRTsagqNiDuzd/RP08ZK+FyYksyWT/JKmHdW9XTJAkauP
qbUd4FijdVte3hd1WzG4A0zehTRZdQSDoAEGqeVM9OwZDOnMeeRb305boLgYmP/U/yvFDM1RVZng
2ZEFxeiIHsKGijQ3g3wUPMUTEKp0GjCLc1+tj4aFFSSExZI7vHiJER+wQslgXhA0NBWoLWoxLGq4
rRbHs3aciNJvijJlDqEDbIqpjsHnlY+SlEuaNyRA+5IH8D/MjIXeMeyyn2Zo/ryv1EcbhlJjOkCv
n+rItrhVIFMbzhFJGR0Z9GwAtbM29wB8QmeWTDwNKGMA996IIcyxDdsxbYVERDDNcaLHFcwl6j7n
9YhBXzo+PsEvtdStQ219S+kiCMPPjD6CubqMGe7UThP87B8vNr2iJlkI5trmiVA4K9mJEcKigyvE
vtDLToiT+pmcmv/ioJDFWTqhjELzpiAFeDOFp+lO3RPUy7TG6DQUqpmnPt/fuls3+lqM4O31kil8
uJvV/TnBCK6l8AlcV5rB7ku5EZeyZmMIg0ace/GNN6+GXAqAo9tH2u8LzZFSfKiBVM3SZZz8pmPJ
1VPo1Wnyfrov+NYduJYrrOIlp/6uWRd1f+QBV0/1B6tbKnk9vy9FUW+cyWsxwipqZq51Q6qo++wM
nIEdaBAx0tFWlVT/x7ZQSD3qdkUWVG7B8w7XgE+mm9iKw8cLuAQTXzMKEy4InPWOruN7cAsih7he
Z8z6d0drf6F1h1oDmS8oO+6xtLQZKMTN7L7y430TxDkWubmD+2FnRXEBzyhmrAMA2EbfNIDFqZV5
x/5JzTmxNaM9x+bhVFQTd/CjUEdmyt7QbZPyHmkGH3Vl25ilaZlji619WChLKXOHl0TbdxflMY6e
bXPtmBPybuwwMBW6Qyiokcji198L1IKop6myc/aq0swKEECq8KmIV2C5A0dXukVL20nzSdcUz2Lo
F+Mxsco38lq6lG1mMkfLR1w6HsErjR1maOxIv5ye0ua74eyYWXX1aKHQExf3XtMuTz0IjCw5RAdS
+kQD43DZWIxNAQhVAB7WmCnUlL8co5ioOd1aGcsmK3E0zTbJeYWzf2Z0mlYeJdjHzNzQSyVXxI9r
OtNbOuNPUKtSGGLa+Ks5D6f4mj90q4yOAFxwZcy0iadEtvZ20Gpab4/Hp65RP+flKo+9uplTYAQI
f2M1/cwBnLWUAKFyhsU53RjhXpGWx7CauHI3nBINHATxJGeELESi73eH8RumpJT4+MTQpK8Zn+WB
qkr5cv6p0ruxoYNXPh89sHb8Ln+1jhPu92MV6b1wwdHnmVG3AGYcn+LMnhcXkM5BWnD0b+C+ezlt
f0owRfs7nvb3d57FBm9fwz/Jjm4KtyG8yLTFGtrxCQgnJg9D2tqAknSWIKVMvdPcuOljcMG1o7VQ
t8R3Gii8hot1sY5P5gZgST1cZf3W6hw3MePZuXiV7ImLNiVPUE2PoFOBre34lDfjYxSQMtljA1cf
4/w+MKL3befHsqZG4wm9RhRryLeJct+fG5r5VBPwk+hpuGyPy0RfXY4bPfrTsoFxdGh0XtmBxs/n
F/O4TTpKyJ7S/4x8sJkkT5UWjvRQAYgcgKFa5JJXdAtGBU9gmidROJVofNjz95+qCfkMrIpA9MdN
9HT+fHplw+198bv4BFzcKlnTjfYpoFd9Ynk+RFqCSMHKd1DHQmDYRU9V96rB6d38vr/8Hzyl8PMF
mwq4nFWZAT9fb0EasQuPSeEi/N42r/+9HFs1qfKa+EdNDFnttqyzy3CJnurui15WWzvHJKXm5Sk8
dtLEPn2IxdHJ1rkvBI74ZVnYpqwwulqKA3Sy0mwh9+cE+NGCHHjIz8vq0rQrBj8noqyPuZpGOxDR
BuYAa0yJ/v0xli8kpgDIDZvGg85k1i04nSuGH8LJtrUP1xNJFFe1MaGmQCOGxanBpGLYHuUNFWu/
X0lbpn/n8jKc8GofT8Z7MYJTuzjWKY0kSK+bde/HS5pX1an89uPhHkU4PGrQVTHGT+/XzAmtVJb0
UN7UK6rTPtNLbuX/PO69NThTj7/+2xP4Tpj4MkS9Euq8gWWLlyff8dRHZXVfwMdj916AcFWTMT66
yG/70s3Am3mkfWBiT9SPFui9DOG6FrIDLlJ3kjfWC4MhKVMtDOA8948s35dgF3oBmnV+uKfove1+
Ok+B260YQplbj83EJfvgcd9O4d97Z2vv966G/bdIu0jeVDOHdwXHc9ahb03o+zFpEqSMJ+gq5OsY
r6kAGuWE+N0M1Lq57es/XdWlljWhz+1b9Y8+gtMD7Sxt2gh9GEB7iHzJs57UpeRPiblpJ67OvC1c
K+CLGTfO2MFqRjePT0EQO5F9bxdTx1GZ2iHBIgGMAaJwi6TgyVk2s/ESM2DyFH/KH5ytutK8Yq5+
gf7L8bUJpzV1E4RoDB57wNNUJKveycsftNlxeh2ntBNsx1C0ccFAl7wZ5s487ZfaD8JvL3vQXcUD
rtQzt84ewFan8Y+T+t0+llQ0CchoZiVqeX8siyzSQ+OUjMcSKMJ14qurwqePZA7904RV+ZhcjFfg
SpZgVlQ1gIsQsobNuImXWby0loGfLU9LbXb2k9l9G3bTvlwJE+xLZtjaME5ObVbPyykPOf7bdxGz
oIhgMUqKVoVGK8Cm5SSGs5Rz3/n9zCMv98Mv9/W4fc1M06J7hCIAL2HvdwhAnFSSskKmhzxeAtky
yx/ifb4JvGjCbkxKEkyULoFGf9KQNF6wyg18AMDW2Trwpm7VpCTBRCmAHcvFqFM3a1eVG86IB339
sVycJxpcb9rCq8UTbFQOL01yvOSjjep93RvdpbVmuOt/XTrRQmXN5WwbKAQk4qpfRX7tKn88EL2e
/8fTIBgkAEEcJdJQqJwD5OBWrrONPcWDYGpCpamVE6xSA+99FsRo1OAVE4ZGiAG9+kmeUOim8ftn
g8SHlSCXGs100Kf3R+errnjE96Yszw0rTlcgAbuCkeMtW9gdWvV5HmXCGSEnL0LI5TH9F9f0nQxh
Y4YILtjGfjvSAA35bu2655W0mvK6N9brnRhhW3IHCiwGTcZtgbzXk3F+8FFM7P3H5zca7a4WzBS8
whEQhHAIIfEuXOb3vfoRqlE/wlaHwI8zTJJ49pRI7aNNfSdScA7QdOm62qCYtjOfRrsqeRlI8m7j
y/76z5RduOX3eA52yG6oedA1JqyjAjhgdG6t0e/1q/w1f+i5Rdb30Ie4b0K1j9W+cTX/kSV2W3fQ
j1p5/SYr3bYgNz93WKOKcgQ8Yo/qS7BTvPMv1U3W8kPwPGlsR7MteKt34oWVhaWvZDjyTfxo1hOf
9tG321zMYWjwTuR5E0Zq/IkfJNLsSKcm60trMH9/FeuqiqkkYPSxuKHLgPlDPtPd3oP13QPYeMLC
3zyrZKv0hVJANHRDcPR1Rfm9rmJlk6ZMWZ9GIPwngxTs69A9Gcd1lT6pdChpB1hy3Y6Zb0syp/S9
kWCOCfPfnzCe7St9lVMRxgDMKrgz1Ut8Z5v9YMK6ew2WvKt69lZ6DLzzD1mekPs2Qiiu87VcwWEP
vSGBiYHcaibtQBYv/dC3veGx2+JXH9XPoZcCoQ1xnR/s6u+AUvnV1APeDTfBw5ljkvfyFPqhGgL4
C2tPrye5tQG9r386hM/h82hlYVuap4/wtsE6dnrOtqUb+1OG6ubVuhIvug+pSii4wT66OT0au9rf
lI/6un4Ml/O5sl3Az/sdRrc/A0cvW0yc8Vu3ynBMnRFPhhv4U9hzozur8qViz5+ambGsNid8frAc
zYjqqg/TecJbTe7Dbl9JFEyWbLaXoxbWygZwPaiKZ51nvXSLMaTJlpV3mZFYUrABtuqhX3WLMZEN
loPnAOj+E25FJuDn0/mReiMUptXl72UwBE8RSSHDxQPL4CyNnf3E6/5Tsx7mcMEQbMFUn/2ofsJG
v8g9eC1I6AsSi4mduBHpv/sEwb51QRgBjsYn9H7iw03gnzfBXl0NXrTMNnBTe9JhKqC4lcq8kykY
HdK1ypSgyGYb8tyNl9pbos3QvE+7SvfiLCd0HJfxzt6LnQZWqRmdZpfK5pv2cCIu7zlkuef4k4Km
9lMwKTV08Wkio5jGdTpvK0/yAIX1QEfpfOi0VxN6TdwiQ0gEStBYgmHUq5uNeX1AkJGuW9RL9wH2
4vivktB3OydkBORZVplG485xWcY0tH+sPOs5W158etOnoujJgyKEniM/jC4FHM7TY+unW2iN3nav
8wEjWudTDmFqOQWj1NcjVLyFiWhwRO2KMTWY2PzaB6xqpq6CZYARkJ4MQuzcszg80IRT65rc1ZtO
4cooCJbKPoJjUJrsKqS8b3UhYKa8djcaK90H79qr9qMdcHxpspinjb72zk0RQ1cT1kInHW+m/RSs
iy2mcAbL5vb4pfZpk2bVd5T5drS8LR2YZd12nXw2S3/woKtvXWvd+Mk22ULe+i9rgNdnzxQsFUzp
tmO0HIbz7HM1q6hx7hfGk+xOucWb0S1dw45iMu9BWC0ccqbs46iJO2Vjboaf1pvFgLB4BkfIcrKQ
eyvYu5YlnPBSajqzAv7krQyovPTzbtGuWn+0/9nyuK9da5FsR7cYcaHBjHHvm5DxSH/c739UFY48
4OEN9AaIb9YAYXoUjnF60VRD65SSwomOTC0IwXfHTnlE7l62C59Gswh3we5fZUJXCyq6VGy9Asg8
snh1p67aHgK/Hb0n26e6+r9L9mizZGSBFlmay4RTmWgJBaaL8tdtjR7tzeBTXZ2xeauW+2DPT7P7
W3YzaiNkNMFj0AG1NIU9SzvrmGaQOm4gTvzT++pnrV4dCl9ZFI/SZQbe0jLfnOenzZlEU1oYUzHr
rc3EOgENYakg84kL3FzAQUrhU9s43AybE0rfqwdYlk+UPpWd3HLc17KExS0aW05qwKc2lwUZ+8bx
+ufazdb/H3nQeM/Ei3AtSQhJQAXsKz1CK2sHWvz39mAtIxyq/Vj/Kb9n22Ku8wgQeJfn+5v5sW1j
HMq7Wk0h+cHOgJrboiHEoE/nbUtMajwEfvnHWh897bfs1iCNTMi8uYP00Y1dUVB6ikY+CAIlLo1G
xc9Jbrs7r48zdnHBnLT88G8MjHMlS9hBBQiZsBhqTstyfAwNf1crGtongthbHvNaiLB5rWGUSgwi
4dudH00nYf3CIMC7v3BTYoS9MsqqG2lgxnWLqb23a+DgXbq4Jy74Tf9zrc4Yp1wlxOUlV3mwblUe
dttd9aQ9HGdnKlXtQv8STszLT6kkRJC12qnWAIH32xsytNqVD1cyp31qhyZ1EnxqiI+zeY5X8alj
vH+cjWa59wJX2RRf7m/Trfo4M1b/nG/Bp8YwZp6VI0qVPsM223B24nnhtCR4+x8PhGCJz9kA0tJ4
uMHrfxxrUqPdR6kpMzjuwgfjdKWQ4D/PZ6UyR0ZJvPTo0+Kl/v2yHZNU0BR9oPX94bxwfv1vq2gJ
uanWBkpdnRA6PrnKFGZSb1gD4ecFE/bobQxMUA+oFlmjVG3DCyD2TFspEMiJflF5Juy28ZJmhkfN
/1nTBdD5zIZ//8RFmxUvL0f/6WlqaW8EQO9kC1tYgayZMhihbh6+5nt1Fj8MLqDcXush2PCAr52l
82QxtbajpbinsbChtVVoudqj8fDIsy+AuRTv4b55TPf91iTI1A4Tm3mjxnatpljpqUC2U40ENS13
o/jHh3y+W+1n+bbaf1r+mljTGzblnSzB5EcD/c96hHLNTKeSFVKljdxmaUxcvltx0Ds5gtV3+j4E
kBedvoIe/ip7Em0Bw2r1m0Zf9/VVnQO3Cbkfx3WqVU2/sXvKW5OPadHpL7Z5VmFcq05fsJh6s02L
8lOcxIuJDbvho1WF7iWdaQWm3fTxG658QEjfj6JdqvHK//XsEm/yh3o7vtJPNlfc1ucfWYITAOJb
A2d5lOW9lWBPLtjXY2Q3lp54k/UdaTLJunUg6VUdG6Ud+v1kQb8mvJRNo5TqJjIrRiBnkvxqpX9M
axJ04pYgVaY1lq5JbYRVe7+QTdrEqRLp6kZftGTyvGJSXFs90x07U+fUGn0ZFz6xebeMyrVMQTkj
1qGASZCp7IKn9Ln5nK3kmeYfYEzyyln2Odmmh3qrzbrlfcG3NvJarrCRpCJnCaohdQPMKIwN88r4
fV/ArXCVuaB/VlNw41DGHC09RoIEGOMIiGz5Qf4gB3CznGdZu63aRZn/aDJplRtf7MIvoQCe6j+/
ZV+uv0Fw7yBoKlnNhMFG9oJ1/PAjnh1n8mb0T6B3YkY7n2cMaDfpNpm6+bd6ad7pL7iLVm1gkms1
dQNh7CzetivtUWGkuXVbN3EBEb745lyblR7m7jCx9FOHSvAZupKrDBGMnurH5gfItO7hebHY8zDQ
L146d+oV6tbryLWmb9b3ygClZw4S5DKkXp65GPwfhbv7lvgrMFFwjiaeuRzz6YfO/fW/LvLbp12J
PtVAUysXFhk2J95pJXdY7Q6L/VgF+Q6BEsXbp6mywcSZeivUX4nUS9XqeT4dzW2HyGgOsijV9qkM
4iOgE0CkoG2MGACMGmki0qFVSiFEUcZ4fqCSiB7b+W6+C93fv8tZOYOr6fvR+zNxbkY3KMYa1yIF
N6nVAKGHR1aTt1raK87rgjJPvS6fzWXuTb5o3TRBVwoK5hZGtLo5FSh4OlGRnm8Ox7eroX6Vfxpr
yc/9+9pNiRv//mrfVF2ywjREnBGf3UHe6udoQsKbN7+3foJRddoI2ongP6dR9/RZODt77Nd4A5Jl
6f2BiGhC5s2rzhSrA9+aznCBYOEkSizgBpjqJvt6TCG28PMvtN0W2gwK4fvrd/PcX0kS7FncnDtH
K5CkQU4zeKZBzSPEJ/5sfoVTrvimJ76SJRgw2SzLElRgvBPw74/PHXjNE9nsxLqJKUtVHQedkU51
A6cmwz6X2AUlyHGPYHpOGamJhROBO43wmBjWyRrz2TB1qw2MEPnF1Y7eZQkZ5f1NupXQYjZs03EA
5lQ+DDZrCcDEZyPSNmkUzNvTIxNFTpvNg+EMK9wvJ9zacu1reTqfkHsrTbmWKxx9s+oyJ7WRWxW8
i5vAdx+9gqn2uc0vStY7SGYmjv6tJx+VvliZ8TIm6EDye3+jDch1ciU+aZvuMkuXHZ5GJ2qqfsJv
rQN9sHFeJ0WOalzdcMBXDYZKaT4HbZRneHHiOahNs2lOVn9QTx4xxWL8Va60+fjnyethxFEXp/WE
ouMd/iDUHJ+/HQtETE3IkvILOOGGKvUHeNpN4MjORTSzjxc9dCElovRoXei4H0Drv7+n4pPzX8pe
yRXcQV8cAUaNzf5QqQAAtX6YdXMj1zw92FsJLNvxvJO+KADTt5vGWcETAgeFG6qu2Rn+yfyaYmeP
RgeXxUbKHqaGqcQy0V9fR1LFkzjAiuzF+91PbKPSh5atKJkWNcNfSb414He0QYpcgYpndZJbwhFX
eBOrIqRbf8l1dFChLIa4APsS5Ep6Z0D91h+MUzt/S0lM+8EMYAu2Mx+qZPd4THwtmUnBQ5m7srLJ
80NU+QpGcmhCTKf2YB3h72DQdJ1j2e5/3q1lsZnwVAB1gNWKVq73n9eaHYTZud0cyn6bwiOUh8+c
1V4nt2a0ULscjjTMXB6N1X25N84oAxkaILoMskAILK6KVUB+V0ntYZA/V8p5MZiL6gwscJbOtCkQ
aMGgjjuALHOshTMJwtPGexV5U7C7I/DecETuct6S2+5zLM1N9bG1H0Bf1p/vqyba1L/kje/VjmNj
cMTG4BakD2NQtPZwwQm+gF+v0ougn4B41D2ZOcmZlljFE6xN+QsUNNY6ybLzxKkT3NVfn0D9XQM+
2FFkMcfP9SRRy9BpD8/2aURfg6b6vDhLv5KBVq9ocV9hbVxAweDYzF0BgcC7DXV/YYETuP0k0Pu7
Q2xesu2gG9JzYtUSmGjx0fQ6rT6vR85RV8thVz3CeAYh0vi/08zCy6A+SoNd/JZM7eJdgiZdx/k5
nzdWZHtNXTQPTWh/itUTxCcq/CCDFYPGF+QZQHkYM9BB6pkGQSZMFvlCaoDSlgCTmekXZvkbaoKQ
6l0M+nEbDXsDMP0wUZK6dZCxeQD5mLBEMzv5/nBBDF4cwzTuDm2SfQGO/wnQNKt7aottpX26v86i
A3vbVYA6DP4zNWY1BQeW2HV3SYANPOjBzNFX0TlYAenoZbDB5t0fGOT8Kk2hQOu81JLgRE6mjIUQ
Z/3nA3gDBTEW3MK3D7yKiXOmgAcL6stDoc+D3oaQ+wRlJDWys89o/kM5rLJwnUKzYuo/5ebl3GRz
u4DM+PI1i477+6tx64ibKlAYDEcoPHUJEQSk50arQ8J0kIJvRfPz4kA375ama5238Krel3XLgowl
Hub9bLAaxZfYiwVN4SlruoMKHcFgJZA6mS48PjvzZzui0x69Rp0IOG9v9pVMwTAfy17Nz2rbHbRA
+qnZiyhYjLSF3XF9TqqFNFx82CrnodK7QTb4Kh2d93UWCzJ/bbbGEnOuGQMUa5FDDvkgPCLdAUAH
PVoVzaORbOJmJ2+Uehb23hmYvzJ/UCDV1Ac/2wxTD3w3fRMH/e8vGLfl6rhJHVxlTsQXXKRqyTOc
L8PxlpurECiLzNI85TK4dnuaRzCzGRNG7f9Y/7+Fi1WKoFfhfdXZ8zqZb0YSzJnDxN3X2fDppVpO
hE43zzLWExQHdhyNBUWD0pbaCllW+lrIyzp+ga5VujxrwefJOsGNeIQOYBBVtFGaJWYyIVw6aiiX
3aHLfnfhxjxZHpycgI+m8SNsHOdg/udc/5eVgr/OEtAOwOSMCIwfoowzrDJ1y2GGcP1i0/kzN/QF
jDNt40mO2xpLu6lXTb08/b5/iNWb5vlKsGAy88Kxk7PRcYiHlXJ6hqD40wD5WU1zIJwz7smEHAXO
XTn8fJaOD0m2gkYvr+2lQxDU1ZEHueIq0g+nYl/IL2rQuATsCpSwQQ8dJIQh+nISG+6mkb36ZMGb
wjpT982ZtTJbP1nZQ+Meu2UtVRMhwq2lAYIJVCsQhaj5W+N3XN2uU9/BMa1V/SFyNga9JFnjaRXs
0p8DY0E1IKFN9MhtS5+SH9UnpzxIWTbThgCaELo4pc25fzHPG1nR1uXWbPb9sOi0ZV+3E2boxtUY
8aLAKJcVoPlk4StBSDgpuTSuBliK6z54MjT4pRL/ou8KGDzvH5fbwgD/YPQAryKPf3+1JEE49DAa
GtxDmLnps9E6V5FdM/4pp52bQYd4X9yNnUa3f8QJ9s1UYFk6N3p3oEP8MVjMwdu7L2BCn7dI9Uof
KB0hICnk7pAnlVfI5uySfYeFd2HA9JN07fy+tBth4LU6b+b8SloBPaNeXVDnwaCl+P7PFsubowV5
98MFE6nnWh1Dlo4Ljl4CuZqpVrVIan2VHXkK0Gu/qncSLW31yuamBL2suIWeula5K4NyrYb1JqZm
M/FNQg/Rf77JGssn9LoDPfD+uBg0UhwZYOJsyue9YwX59nRJMviOahWi3O4Sv7aK8Zsg2FobUVVm
LoxYp4kw6IaBI6fhejCqb9LtL9yPVgebDqJYtrh4OqnPTAUFdKEfj5Q0VhPqjksshPnvRAmhblT0
Z6fUTG5HYe2KbFl/LVpaBKAOkKV1+LM0/GgDRRvxyIR7vHmwiLDfsmgT1/V+nTV4vMtSkRDcnG1X
csa6TQ/b9YR+N4o1Y3r4txghoqwg4Y4udtAd5MvSDi/zFk4+r89hOHs9Ngv4ShpYICEoc5NL45fZ
96n23DesuI8L/M8HCHtZ50pUJlDyHpJVP28PTeyGLiy5i8qr9ztjrs2/8WDhbyLog/xtC1GL1y8g
LnPN8+Qk7c1jpetAXNhjii6+6h+DC6x+Vkzhih5RmDsqw4UuSyr9pPwaRQvYet1Kfy6+1hX9XYMX
DFunea69Jni9vyliB8dfd+zqQ4RiVgHe0ZCGZ8onO/gYv7L+ynOVLmtrMyiLNHezhB15tiKvJb9T
u8chflbKeQ2SZtz4dTEfDGidTgokmNmn+59287hQ3iMRAr+VMsb7U1lFEU0nYdgftPb8NXSKX5f6
4ZR+vy/k5j4YdIDCtTyCjQhHwtbqi6FE7EPWK5J7zgDiCOTQN8tsBmvaoxP1E7fg5l0jPgRJxcLh
incNLPW2g4SxPxRdFq21aoi/X05RNtHqeXPtrqQIa9c7WpBYSsHaQQ//GMCL/JBrJ9izjdp5ub+C
unbLbFnATsqgZ1GkEGTZjZyVYc0SEk+183p+WasLdQGW8CdpflrkXzkt8/6nH63kNWxsl915cXz8
Eq8uc+dbMz+u8lkzVxag6P05fYe8uWpW/N7OXsJ5Mj2ufCM4Z1zun28VtlvTe003cyxApMJTf3F7
hew5AI/3CWZV1y6glX2uN/+mYvVOrGDZQa7RQrPmKEs5lNHfzsFLq63sbGdAwZ3ucwUrc39Tbu7/
lZ5CoHWObQrxdtIfrDa8rM99X87OUMKtTMCIprz0uGYfrCosKPBEmHBdiU9ePAzV6TEs+8N51q3B
altke8WXfpov4+5mf86P5jxbVMv7Ct68t1dCBQVbqafBR8uwn1IXPESBBtt6eWaSvjoZLgTVoBCP
dDD3hd7KWdnHf1QVAsr0nFV2dkJVtTvP+qVRgwHZ78pld56X2cZIZmpA9XMmpVNW4/Z+/i1YTCqV
hkgz0LDSslHvmOwHknRmS92EMbxVELjWT3wag8fZSKAR6A+2Qzl8H4/EA/I6pP/e+nV8bbOTaykv
0K7eX9a3roAPJ4hSLrD+EBYyVffe0qeBGivNEbGhvDymIBVQW6zDBZThPsZ4ZfRMqQTzRiZIyI4+
4FS+ruyr7NWpvhfWSvp+lP6o/YMOtLepT6Ust8o0I6vB3x8n3F2llNos1rhKaTD7f6R9127kyrLs
FxGgN69F195ITZl5IUYjDckqek9+/Q1qA3up2Y3mXWcDg9FbJ8tlZWVGRgTUrZpzTS+6DJnYdWJr
jakzwNUUtqWNDqFQyAv/+wTolf3ZTuciIwUXFpY+TwHWt5NsxzS7hkKpli+l4e6eZEQEUBRBOQXZ
i+t14CRIDsglbg1ffhOHldq8q1xMQvf/tNz/mJmFm74apCMvTw9jzpHlVwMlA1l/rpNjpYCUnVoK
Qh6RRL1uxdhrCjaELgckQ/yRaCs+O/ZcTuJoK7AWpH3CwhlfmoPZbRZxcqGLbd1fWmQoZBaaqe8o
XHZuEHg/noc5POE/odeP6Z5t+97PAJbhG9wKLHNotGPGoSjoe26cDHRwBvl25N+l8SnhN7Re+U1j
Ua7acPquAKjv8afcG7SMZNW3+BoqK+L1woNEvO6VDGJGvFb0v+WonezIQPPmqrBrk0RZmuVp085P
/E+Ds51W1QY6NgqlvwSHSj1JfE3AwNhETpRtEnEprX7vrkAJDvV3cK5B52jmtfWhlsQ+83GCfwfZ
RxWueegON4Xmdh+Pp/GeIdSikeyBtgFY5GYL6nNKp4t5N1z6ooDMG5wY13h52a3GLDrq8pK3vvc8
1oDIRdIGggpQYb1eNYjL1dDJRAlxzDSXNV7XJ04CeWS92UjG1siFjRT9NdLKfjzKe3fRT7Oz6QyE
WmJKqA2XSDxr1SYq3hhzHpu4tz1+mJjXkkelH7KUU4dLW7117bEse0sInSiWic4uJahiH5u7t27I
mgqo1kN3FCys1xPJRX4hcRk3XOoQaRxooPdgDmtWetesQlTU/q0xiHtA/Af+D0VhbS7pFehlT8OQ
7y/ysBpKpxV/S78ykWhs4d64PdPXduZHTGc0jgLY4YwNKMVH7S2HPO/T48Hcvmaujcxced3GSjxQ
EbG/LAIOL/uQ684GfmE73Hm4w4yC1xKqJMimztPbBhMGvqUSHqm9YPb6B6IfgIS63oaAewCY4Qhw
3Bs0SbnhJVG22vA5IIOQh5yloLpeyHQV1n/C6EsGBGDYQHh5JUJEJ7MC3DRdA9bRpWm53b/X3zub
+6yLIkXrRnic7DSM53pVWa1KMujYB4fHC7BkabYACQAdVVfAUqmtQ33NlMJmwStvTKLvPFANCwje
OxgUjAwXBNJhk3CuPrspMCguZL2BkbF4L7Xhqsrtsn3upZ4UXfOc8i7Ye7uKJx0bCcAXVObNIECi
xXdrfg1NdiH9TdPfITK/ibIWw4Wq3q1vQnclMEFgpgB5OFQRr09y14Lvra/EAXUQSK1A32GAShSH
5AWjX48n/luE6PoKm7wFqOAnjhtQCM/coJQJejX1GFzkElc0EK69E2S2NjwbytOo2nlxbNUQaqnP
ZYBulAjCjOecO9eA40R/qbKlIf2T6J+aeJbTd7V5UyWTawInqxc2yB038PMz55yZgZDDhfmyeGll
JjqCOtpoYYk2SLiyEzh2l7rF5m3oCGdw/wEIAp0slMCQ27pegRK3UsLQv3jZZgTpNGCPVfPj40M2
P06719fX9/f3w+H3xkOKjfztQDvw+a+XBfaRx0FvJDYp9N2u7YPAWu0MYVQu4Q54BKK6vaM4lZns
Azdy663k+o70lLjjSl0LdnZUbd7VKBiIqNesHn/KHZwKlEFlsMojHMC7Zk5iGxmBrsZGrF4UFPCJ
Uxe2jy4zm3uvVouNh7exAMqauE/APSTqoHaarrgftQEhpBpU2DX1wm/Cd3AfrGqSH1IbetMLd+Vc
Gex7gafGFkkTwJN7k5YbeIlKQ2Ool4wcIb1JOvPtGJAvGQD+0+59E5KOvDyeyG+Mx/VRw+BA0w2t
iil+m2uAaI3W5bmYqRdruy9Pl6Pzy9mDr2qAxCv5cNZAYQNS7xC4lafqtFqtzNXGtl30/Jemdd4u
3Kt3HoTXXzM7+OGIsjmf5epFA38fyNArD4C36EJXplns+k2MbNJmCQK0ZHTOW40dLaBrClOAB+eL
+Wv4KGJbepV24yEFTPulZiR7Dp4X5n26ph7M+xzoyEcUT/CwwLxbe+vXHnj3Y2o5xxD9Wr8K8jFN
upOYugTCt/JgYd6fKTF/iyQ7rs7KqSGrhY0w7xv7z94DazJ8C0JeYQ73LNNYDYa+Ui/+vnnaO+Uu
jpzdq+gYtjt2lil8nYGD/DtstCUY37SmtzPxj+GZVwnrAelhEYZHwRLNbG88Q9yrYHj/O7X09nja
72SZsMHUSaB6kvXl58+I3miKLOJrnLCEjLvW8LqR+OqpD/b+qxaZ9CncsmFham9DYEBoIbmJ/gYF
/76L2T/8h9ZTrov6QL/kWFHF9nJ3SQ/93ha+MjGFMj9MpJHRp53vaxfelUFZEdnUiWzObMnrK6pp
K3mRoWPR4uykAojQSHHAaRd0T4AjKlhxh3LLPOFJtDIHGxQ0SUsdsd9VidlOkQ1lki3kkUQBtOd6
lKpQDGIQVxilCeDFNjQNuzA/pr52zoSWIUmczEnJU+EWm8Kt9kBDONMcJC4UHZ2n2IpAXtCTk+KW
hNr0HBKwh5Dp6yF1THL038eEM18B8zO7rbKO99y6NgPHN8N1YXfkmXOW+mvu7owfA5ptfTUpk4jT
Su1i5U5w9rLjElXQd4FgNmVAbkOOBClkHO55n5+GMn2dtJp2qcFUKm39E/eUQ+kSM2aPK/YrtMYV
6Oxc4RWSekTfgiBjG5LarV3IO5/8JxHzwLvNyj90y/fqHReIWg1eL8AgApD3XTb/sWmp3kapHkf6
RUJDU2P/KtdQbN+JNgkuMShXXh8f/TuZUGAjfpibnRGYg1JdSvVLAx67ChB2RwPtLSJpG+1TkUPd
0EZMDT67x3bnXIKTY72yOzspgV+FcilhmKqrb+p1dohIT1pS2q8FSB/aw1Kf5R1/+o1KRpuMIiKB
Mavsj2Wkg6O41y++Sy1pVW+xsCDALxZCsCUzs2BU0gsBWVOYQRi46tfB2XApWqe094Xpu3NGroYz
e3bEIGDViq7TL2/pGqR/DjsDOfoU7NXd6DZWCiUdkiGp+S4sGZ5+eH50JKjLAcUH1iMs48zbIJTP
YmXQL/Wu2Ki/VfBYl7YMHuvhmf1RFqAQ0+abG5MRhaFQCmwsFJCujfHUL4SuDY2LVNiQg4WHQhEt
AIx+SbfyXuSM7PM/lmbzGdRSCJ5/alyMEGx/Sgj8566SLNY8q3YHnsGFkG5yYbcDA48lFhH37lzZ
okKLRz0mqXFJd/RZfRat8f80c/81MK/219kgDP5kQN1zKyCon4IdD1qahV145w2gyHhooL0c/N/q
PH0PUIqhtWphXOQ9/7vYiJ/lX/qU2uKTuPCmvLs+iBIAGJpEk5DEut4JTeLLYFvrjEsJLuYn+kcD
A6SDYmYXkvG3tjB5d53TT2uzHEfN1DZS/MZAem6Ci6GZJDsHZ9BEbbUDz8zyl0SJmJClF/69Q/3T
7Owmpw2n+9DJwiY81kf6LH8KXw1PHq/ZPQf108bscjWyXBMi1hoIaMOWdL+Vg34s/2ZOvcTjdW+L
K1OPDF6jaNCZww6EyIc8ZZL6F4uBCffUeWvxNFimYlY7wd5Ex9h7PLA7iSLIfAFUBo0vSCniLX69
RWK+TTm9hkF+o5HCDfEkVbYN7s8QVeHQDonoJMAASGZyhBLEtvvgnMdfcO+hevUFs7lN6zrohxxf
UFpofDoTzQ4d6aNy1fXrQbQSy3iPPeoW/9qXAAcxFc8mVjENokjX4x70MhFGTfEvGj86PkQFSmEz
/uXqbmF4twsKPBro+CEXBv5f1Gyu7ZRqUVVNXnEX3sg3iEP/FGOgrZI0aW3wk/ALAcL0a1ceEkKN
kMOWkewC8wO4w66tDRJTIz5n4iXm4IRZV6ZW5iulLUqNZD5eN/nmTCANr8KRSXjoI4qeF6PEEPCY
YZSUCzcehGLD51udrnODaOjY8rlX3/+MopVB9zxgJsHz2J8UiPmKHqI0U5Pc/pMPfjcrzX/OY3P0
BFSw8fer/J1lK0N/7kqTR29QsB36iDS+44OvtrJqgPxVSsrKjhPSvLKY1K2tFgjMQa2cez3bSsEC
QufmMsUocYUiroSwKY7kNAs/Aku5KesknV6Uaaj7dlENrVVoSCPSvOHsOKLFKhTzwC5A2rawc+5Z
hrYSALg6Euo3iF9Z6SXF50r1ovac4Io98wl6zPN11WOSI8VIXK1i6VkxhqVC/72lnTp5kJhF8hjp
09m90XFlEVBkxQC/AU4C9Au+T3i2UVIPTcz5PgmdBpRmzFTpfgw2VD9CLtwExzLfmbywCjlzDIny
YQzbcXSqkgTqSWiAxsx/icGK6bbURqRyuOwl/hsV+6T20evoNvF7AH4JBawapr4V39KNIp95fXQi
SvzOKfUdVIUW3PptHP+9g4UpUz51Lc07iVQ5UhBSIB1HefGE91MJ7HEsWU2RB6u8qsHF1MaixUqp
XRdKda5jlbfAJv0cqEljiYKvm4oBMa8k/ZtMI5SDSZVQgmgUEaVEIgX4wEmbav368dm7BYBMWDsD
yDR072II83hSCsVOHQM99qRKj9eGKCQHkVPXYQy1+wgA9rYHy7Dk946R46whB587SkKrhem7jS/Q
1Kto2vQYnDLJc+fWZgDK03L0LzlNMlIL2Rk8CFu57EiGxoICK8nU+hRqL5Gw4H1uky8wrePlLgMG
q8K9zs+lr0oFX/KBl2QuBOmkVSc4Le92tRV5Xb0BHFPxv+TFbqRp5187WJjFmIVJCFQHt/m1O1BZ
JvGsSgOPNoZu8xzKRZ3P+/aQtaFbRUICcc6qWo2hL2/EkGsd9JVA4nnMLV0K0a3WFfVSODkF2bNP
wrvXAOEFJAuRTZ8dVrmtU3C7V4FXMhmZNlqZKs8UE22ZilNK2eA0gBRarC501wh4cI/SKnXqiNK1
PohLCIXbJAFUEw3sSdw9GmLbeeovoHyUN4D/eMKzHpoJ2w9/+QpS8yYaLyneWbLVdXYa2RJEBWS7
gl5WY2ZyQfjkGEPAcieiTzpfJdSGtAJFdexzaF2FbjLF1oStIlmG8aJ5gWxq3NI8TuHpfB4nMloN
3ZvQ4JjvqERR2iBLOuyoFx+S3NAyWkm75Nxoh0IGc2v9lnVfw5aObqKOCwfpO0N7YxuvT1So8L8x
j8IGqRPbYMwDT9QPcB6+FTwNHKBxJMw3jW6K7YrJp1pxeAgjWOXvGDIn3YtsD72l0C10IWw07ksn
5ZLoVgfaP8421GUu7NsLH0v74yNngZrcFOBjKLLA6+FXjlzl9pItgUQTzCAkqo+CLW+T1/FNClba
mYPXLy3B5JWFZfouDM2matI0n/JQmCjgN65PoIQOyq5R9MCrOmhynofiJS3sPnD9zFT9r5rbtblb
NO/pSIkk78LhT8lbquBqwAX1ChFSFzmG1u7orsBzhM/tuLVkzh0HtCYc4tim/iljplzaHFs1BuSU
beUsfaJC6j8bTzVdlxW6ppDc5b5k9RyiVX9i6t6M9btmkD6A5vk6emYDBDzTTa0sYTi/9UcfDX72
tJe5pJWTSA48dV+pzsChobd/ioK90ZpsE9HXoiDpKmGvaGnCpY0m9vf0RLMVU6wx3AW1oyqvYm8N
n2qwDrgnGcjwbKMNVgOPbVRH1Y+JBNYabKa099CuPUzdI2bUnTRwLslE++XLa631YrYu0iNQhiHc
3bBTNUce92m+jYErjUjLrQPdzFE4zl7S0so1u+i3pRtp5/wNTSqPb8I7NzgKTSoA+gjRkFtR5hGv
VtUBz6mBVzNHLaB6S4pgTYkBhZbMiYkYuXptDvusRruajfY3cCOjn2uj6qY67OVq4XPuXUtXnzO7
H+LUyIKu8gNv2Ccy2mOdilkdiughT7LwpR5MWbZlnlm6uEQ7ced0XlmeXYhNLPZjInOBB4HqJIFK
TAn+/UojiupUIOlLE4LO7KXh3vGZU/QPZy8Aq6DNEyZog5bksgxCr+YPHG4eOvb7MIC2ZA48RUp6
CYLR1UAgurYREDS3Oo5jOKwNfZHA5eadhSgdbD5TrmPKr81bkxOai4XcSKEHmauOiKhiHJRG7N2i
hUJ4B123XaXF+iUTulNQ8/UWoru9lSVDT9RQEN8ytTHMgY+ZJRZC9gn9+CWo9y2MEF+oIOPD4zUI
OfG56Az6kUCkBLk+r/GlVRlRy9BKE1D2SnPzygmb1q64dUpbK8yeKPcSlzujdJgGuPLH4zNzW29B
sVuSoAaDbgrAt9SZI1ehUj+oScY81WWANAmvmjPs4ayYbIr+WlRWyBi+s6OypkvZhmn7z/wXOJdg
HDeshLrgLFZpgcUQKyOMPbU4pIZTBltNXWXspPmepP6h2j6BrBvaLfhDrdqVXlmpz7/l4qVHZ32Y
Qm5QygA0fet4IKtj39TzaANTKeFqU1I+Qx2cKuHCA/AmvTRN1o9Pno7AjwegIMcyh7iLeaKaSF4P
N+TQrqqA4olFOylpaspQ9Vk/XqI7uxl1PkQiCkACEoLca6NcCoxvxJexVwISsauWSGDuLcPPn59d
I5HYlcCp4+eF4aANL92nJm3yQ6ubS4n975rQ9YIjC4F+HYCRkPtGjul6IJCy8DMpZLE3xOMmoHt5
2AiltvebXeEVo2x32Xs+rFoTsYXFyf7l8TTeeaDg7Tz1balQJwTV1yz7koic3PihH3qlYJUioR1h
Azo+nTbepyUlSenyS82st/vl2uTscMWDzvlCa4TeGOYmExsSSwIasN7HUfnikGR6PMLbhA8g7/Ar
8kSqA4mj2YHqk6xHdVqLPCnsIC7TjBXhMxC1dhozH1u6LeojVQbfCmQfaPGRKpzNZVZUQS9olHpZ
uh3Uc9COoMdBr5n4hYyO8rtt7Ti1C0egpNup+tGonXEPHhvSVCQVt2ypgnubN8T3SOCIndy9oAnG
7Hu0OqdU5GLq1dy+m2gYRDPhnpSz73AjydN1ctRRkhxIdZI8Qz2V/SrIkebriZYuTM1tU+70KTLS
B4CLYjHmz/Gc75MyA6eUV8qfeX5py3PFnaREMYfQDiKi+mjqp57SWxJqxfLGNxCdsZXYiETM7MfL
dG/7TQ4D+EvUfnDZXB84lhV9J/AdYFKShHDIaFK3lCi0RVCpWVGtAImnjPn590ZBYjRpjgNsKBkz
owqrQiEJI+bFoa6v5Lbi113zLtTtFiikEU88aixYvJMB+eZPwMqDK3Xiirge51D4UeUPmNVR/iMP
60ETyJjgvSFXJHnuEYxXkS00tr4EC7534BTw26AFH4LgyLVe2xW7Jqd4hFNPU9txL4AJhCXodanL
ccF33YZWSBiDqElAgkXE39kApabjB00PGRIcIeGlCM5r4ZK555yvTMxiZx++GV3+lHlhJRBBZ6QZ
Ebd/SoAuvPDp+yBNvH4VuKV70i+Upu5t05+jm8XJaiAZCIcK5um5oh20tOdMGguAJOUanrtapoOe
KUncf79NNbzw0bukAvE4j8DGMBRG3qiYVw8UDbMXXyqsEISCtM9xHpOlLXp7y2IF0aKDwi9wQrjJ
r7eKn7UsHDOMEe2qgpN1ukjqtC82ozA+cVHJgY9Kg4QUYtWV0IA+MaNo1ZXDJrJqrgQVgj6mNgPG
3mkq9VOjgwQKKC7aJqO42NI+XfizaxolQiRtBLAg4hk1C3JqEGPkyShgOZJtA8UfHa16RJcOVYau
5g1aU/nKZYu8NpNbmFvFFEm8aCB5iHTa9QTxmTJI8qAwz0gqKxiqlVE8c6OZpBfkuqXSafBC7/Vt
xVvo+eWDpShoOqo35qfrE6EWSDXmbDM174v5KOaxx2dttOcyHS3UehyfqBx6zI/4Yzpmo6vofmIO
eff+r/ci8heouwGhCVHI7xj9R1ipSAHL+7yOvSZi6LbdSorVFbacgpLl12NLt63j2II/Tc08Cden
hs+kKvYmut9w/abFTu3br81bZIJAwI4dNGFucmZqIONPjpSRYRUc1cVq9GRmNt3AGcOZSTiAMspT
16vd+ok0sihOPKSnKysTBTBzMZBX//sL8MrMzEEXehYntGOJl4wUXcobcDKF4hbsMf1SrvPOOwoY
5n9GNA9uxSII+UaHKelZdMeMaK/6uxIQ3eI0cJ8jBRY5fUdQ+3peWFHx3lQi6kEjNwg8xe+kyI/N
E0ocbcsoT7xJUBEJ99+DV+2p80WhG+ZQSwe4pLOqk7oNkPvY4v5YCr7uXE4AS//zAdMH/vgAZVAj
YAjTxCv51CCDasR2wIbUeTzOO9kUTPAPM7O4IpAzIPfzLPFyS/VPDdQZSS7aegrOSIcTV9VFLDdq
ulqweuduurI6c4aqXpWKbGBw2vGz/JMQ1KaYJb/1JjLB69KUNqY9fJwfG71zV8AmdH5B4YYH3ze2
4seE8oEYgMOgTjyO4UUJCtEPXBqp6zctM6M24tymE3tTTrMlQOl3oDQ/ltjFwELywEHipXu9lKjg
BCgUNbEXg8XuSOs+hxJaHMiNyausABMnXyOZ2DUDE82mpXJ2mfJwLwHPBiiMxVmp7PIsqzMzGljy
Ega0/WScUbWfbdiDuYyUAcSzAiXOoXLaNhyYOgy9DNFVUoCI1cjR7WBSKeypSVNBTZ1AGUEyEpVV
rpqhkSmfvRyHktOzTM6QbzQUW4j78EPqoyCymp6WbN9WcZ+aWariupCVOu2sx2tz95xPDGG4wnE7
ouJ0PUViBvmjIi9iD2mGmmstvSJCAO4E/6wZZrdTUM3WTdBHx2FnovkXba+PP0C8c1NJPz9g9l4H
mCilMThRvIGuGgU8yG4TqSRhmyogkmQy0Lb+AcVj70BVIkfdxAkromy5xsldiGtxb+EL5jqun+oA
845ZT54LCO/JC/N09zOBgwbHqIJXwA1tVIeu2CGnYwxqsa/oN7+iOy6UwWxbOlFjtZ2jlqSF4qOm
mUXQmKXyxvmHBDDt1jTK2OwRubO179uoYWJTlGzd9usSEsEpKTTC08vCpN475tBcR+whA8qJZ9v1
qjbInnNjL8ReNqwKddsUjLDQQfJQQqMzlb6aLrJrJP5bKpCWvQ0pYf4mEnt8HFFR3SzWuvRigLsf
knv660CfBmAfEqssONItVeTvuQc8sPDKx2N/etddfysXllE3UCP2UPJvraBRc6tIBp8YmHIbtVaV
xFCmWJUlt0Sddee9M8EIAWKZunWM7+Dih2OKy8wvmCpjllQ+WFW9BAkmaRgPSlLkCzf3vQABVUkN
xWRNB6HZLF7OtSJQyjGCt5cEGaTQzWBTI3tBDWjDs2KplnL3ckHEKwLuh/wQmGtmc4rgM2pA8uLx
CXqgBMOhDanBmVVf1MFBsSB6ZaM1hEt32uQs5v72p9nZ1enrYeTTokm8QiVqcdKUfcNvdQcHlGPb
vHeH0l3Y6PeiBTDgIu2MEB8I8dl91itFJYThmHhDiwQFYEfErz5EINkr0oivqJTopxChErU5qNFA
a9aZmEyB+DdACD3+FYaNLy980j1/BjANuGI14Gq07zLXj03FFwIXNRyHwCk0oPE2AMcg1MqzyFXK
XuKNcCtkRWDyXBKZDTiTF96e93IHElyUgVcZ6uYg0rpeeab5IYjBWepxVUFU+qYNKP1BfVDbSJKb
9rUbB+dSr+yoXnLk01TfLD5SMzKEAeEf5zGwLCSAGLWw3CmkL84Vn1rGCAQBtVmbmCWfmZX62tY7
NPqTIHEUtYJrxEMxt9GDPwqo8oVObIB07NBHL3ps8b4Jir7H++XOMZSxXaZUDp5myD5czw431AoV
EiH1ah/qltI6qFoQZuyNJfDNLV5UBrwJz3FQ7oOAHQiSa0NF0ah6DmEkL96Vz9waHP9mADj705Pw
9Kck4hLR472E4ZW92TnoxrStyxD2MrIPHfnv1NHx9DUeTmynktccKpteRf8/bu87J/7K7uyiSVOh
0kcqpl77B48EJm/T8HequUqWg08jcuVSJ76yB4EX3z9X3NbH5+RWzOwefUXNNsvtLF6Amd45f1df
NG2BH+ePg4aDjzdp6qGCPrUQ5FbLJ9j1PRHCr6pfZBK5aw84Nh7klej4nFMPDUMcaVUOe0OP3soV
MrFknbnhc481B+ze5ImZ76cWGrstTHPVEesz2frVUoPiN4xidvym2OS/3zGLdZMW/cihgR2wBUcJ
MYiEajEB1yv23Vfz7lbWLgXeNScb77n7OJ+XcrP38sRX9mfXeJW2UiEU07wTYF1BUFju8KTJqNtv
MmgfkxAvxsg6Bx+PT/S9MshPu3NaomhoQEERYdyNOSgEHfh4gZuxb4eja0nrx8Ym9/BgjufdB6D5
j2I9xBh1bduCIpbWJ3946YOvRdTMvfzl1bCmi+/HNk50JmeDhGFJxwS9N0jToG243VYd3r2klA/0
Vwf84t5fSnff91z/7KN51UUJAgQVIU70IKyyAsJcJr/nX/hxw74A2xmZxYGTJbOLZ1FdSObcdc4/
LM98GLZP18UjZpeXzqoAnB11+t4UF4Pjuz5rynODARaoijnVRtmpnKwGAHwq3HYCRCpOIqATAjTy
ay4riTYVfphT/hZfeQUvRd0x6AHJywQVRKNcIAu4d19jnf/5mJm7ShshDnsB60zzfQvRI7xrOBPS
BeiRhySYsk0sbilpdn8X/2NydglOL2Iwz2CeJWUnUKeehG7eADoWFnlG7oT2V4Ob+SRRHEtqpNhL
Tmqh5xHqKEdz9FePD+W94h04LIEKn4p3wJnNprDjJ8mXXE69FweiWMfQqvZRT+qEmJvJ7YDiZNWt
nk3w/C4Vx+4gdHDN/zA9m0qD06DsoU1O13KaL5Tk0FKaOhNj+TpdpaNp/o332UeX24HDKtN6PPD7
l/4P67PpVZuuY2mNgZd/KjuPSKjgUr2Y0gtvbaC7UDrnjpyRhbeWuMzvOwkU8AESRWrnhsw8krgw
iTo8Z2LpD6i1eymz1AKX3Ig2+Cddf6lAuljH6Jpaw0uVMehV6cLBueVjQYSlodEI8CgR1fc5Vk6T
425I+TLx+pZQ3QUSp672gQ1gF46vOXwlzBmoxTN3lNeGy/ZgCS7M1JUdVV+nO+FrTGxk2eotjVbp
UpfaPU8GagIkneDOUHGYbYuOBq3YMT7xDKFGC2mG/EUxpDBNc9CA1EuksnfesTJUOXCiZdC0gSL4
+q4YSkEuQF+MtHA/rMYkTgmAS2d0sLuPN9ws1AEICRUUGdhEBTlCFKXnVzwtSrmhTNobhYWCAi9b
qUKiz+FCvX4xgp6Vbf5jDE3gKB9ArBT6ANeDyiKgv5s0l/bN3+ApWbVonJYO/Qu7MEdeIlW8O7D/
2kLT37Wtrm1GpTNSqEYBRYn38kVFefASfGaWvhCuTCv/I4KYjQol/mtLXICmCK2DJR3w+tap/vR/
84LEovN4peZpvRs7s/ABaGlVZJMdFJf20S/kztBbkgMnZ7LTsCq96kNbdxpRvcd2lyZy9uypSt7X
R3QH7PHioxEgE9JXMlq1vi7CHUe3Rfb6v9mbhQwh7vjcjzFM3Nt+Cciro5WEnehTueFO/5up2UuH
j4y46Cn2I/fMnhhE7/2UZJcB2Ef7fzM0O80+1/JCUGffY9JfhFefIxESKGfwGwtLZcrZBY1tAopS
Ayq6qPgD4TAnOQu7kcUTCGXf17pJGY9UW26L+TGOCsIVn1FQLG3MaQdcHwDgrMH1jIwb8hToNbg+
AKyguS60mb9XQgBFytoufPhjQSMd6LKQ5gaCZcPKlnCo1QnlqQk4a+CQQHo8xzOPOY376itmxwN0
TE0Azml/r4lfA3Oz9Agqvv/NxOwocKLGWg5Avn0jiw5FI0u36VB4+D8YmXiGsH4ASM09Pxo5BrTL
tf6+QsKrzU91sWuWyD9vz/R35XzSZcC7GfjO6xWTlYET4nEMDzq6pN6EYy7ZPP2sjGOcqqQqF9i9
phN7vT+urc32x5CVI0qDQngIpMAwmyRFh1YlLzII3W58qBBPeQLIxmNIc3Bv2IVA1WoRPdQj0FTZ
M3rJgbnMYjIUg0Xzl6QMAJ5lNjJYUDzqpIKEWk4iFh9pm9tUbW1/WGK5mA729dCvv2k29ELMuZp1
AT1Q2dgU6bPUGesgPrcg7nq8a+aPS2x/nQeYGO1FyJqiK2PmYuIGraNyx+hBj2q0/L3mECdDIfUY
hJZx5kl4EJE4+TKWwqJvhqDZCEHYhGStCJZPQEdmI5TGqKr5rIkPjT24g5nYRHtKLeoEbmCDr9mu
UN7tzZKULmI4CxkDV3WYVTue8KkvJErntcFpDq6+ZeYCRogOgeqijQ8x3tHhCdmrCC8uVWpJ2uBx
/yGw1Ew/JcWlOoQeoEyNkiAXr6rKFLm3GqT9v6LE0pstx9ldQRT6GqfPSWhNUkkBQk2LFkfkI+Jf
Urlm6PrjX4146a1+e1Z0JHrRnirxoM250aagIxvEolTjQxFnn7qQITDqnx9vlVtHeW1itmJhjvRm
HWvxIeBx3bXrXrWGcgHneW87Xo1jthSy1gYq6GriA+8qfxp3rFERs/t0Je1H21CgEEfE3B6Wgr6l
oc0cNBo1lUEcYFXhLMZvgakTF1vqpumZbXjkm9F0hbcKoDhz38l3QaD4VZUd0HXqVNpJKJ9lsMx2
EYM0nhUra4OWpKuYGzYL76PbQBPu7Yfl2cL5Xd9II0rXh0R//iVlpa0j4Y3ti/fY4x0yT8BNB+nK
0mz1KhDCpXnQZAcol2mCFejgTyYRCoW6W+8H8DEshBB3RwZ6uf9H2pftNo4Ey34RAe5FvhYXiZJN
y2rZlvuFsN1u7vvOrz9B42JGKvGKOHPQmGnMGHCytqyszIwIMJGjr+kG1V9IaRrpTY6Rye9cg7Ir
dPDE4r1Es0YorgVICz5ZRoj0jzHGU/LoAgbwscDgwBsZRU9S+0HyTdWv1uHnWbrZKSjUgrcQ6rXA
++DnF/k+EpVTFbdYr6AvjVpw1GCHoJ2gqs1Fj4L3a0CXLyBz8yFc8YTLCwgMP4iJ0fUiakwaQZ+Q
hMq5Mne9yalAWIpXPU+rfNPUL4Q/VN7DEK3E0myyeN4zioRkOTQG8XgH2pcZbR0XvRaohRt+THZ2
+OSM/iBLVLEg1WqKe6PdohxsrkXWPyUoZpKvzM5b62KS+TrU2jEihTu2H/I3UuZGAFgYVwOd8jDl
W7W3vC8x2sjaY/80xvoLUAPD8E6Aw1f9lSif7Vy7mQJm1pvBb+RClQqX2/KGBK4poDCccDPsdStO
DMiShQY0V2hggYQLfIYjuLl4Q7PyN3kV6nwb4V2vxvzzi2mZxsIf+QKrETmTXbr5RCHnbWSALvBn
/bF8iLZ/t5nBHTRrLXOxEIZhB6D0js4gZU6YXFsGtx8gFllWuBAaRPoer9PRN+LBjkToYBdzNX7F
Wy0aBOsB0jKIl5HBujbYj40f4FVeuLVyBuWOwfePEfgXIhXtoED1rXGrLLgPBYQVM63zrB/FNrOV
ZOLQyC0WbjoGbuxlG84raY63MRBZ/3s3DIlfdDIgKYccDQvxnUCtIoRVWLq/ATMy4w2SM/TFfxJX
ymtLMdylHTZy9lUJncYR7HR2cmpO07nEbomeOKs0u72MIA7BHEqQmunZg/EB6eNfgaVtU+hvtJ/+
L92p7PsDXwiC8D1ocpDBnAS8F3um1SyC80pLtyoiI88jo18rri5ZwMMHmWy4SAm9f9d7RiwglaNI
GdRew1TYD2hctyLSrl1r4sINgMK5PjdDaXjNsax94OHphKpsSrdwRKOkkh1veUu2lP1AH3xD3U5W
ciyMlx7MWi+JsSZjvjzIf60zHjnXubzIxBbW0SJopVkhHMQgHFe83kJeCgwDF4NkVktW+rQC7Ujp
irvsxJ3RHU45nkbmRjDkB23mw8jfV9hwFkc2A4lmbQF0ATLLV2Xgs6tBbOHGYCqo0r0eDytOhU2H
//hy5cLEHGpeOFDFV0oN6kOlq2/FXfQ1ltR7V9GoOhMbeXv10zfTz/u7fvEGvTTJrNdUC3KY1xhV
4Chf0hkT+hqZ1We2D50RXXC76KhB71E39dOK4fm5z96hIEbDTEIkBaEKs4KhH4V1oOP8Kxka6GsD
ySLP5JuNvsn8RwGvBC1a01dfilCQckY3MNgp0FnCUggoWR1ocR2V7szOKFr2IXEruluVWZk//WZo
cw8kxgcEKc/cgwkErDlp7EtXAmdzvE1ssODgNeyBoEoyIvQrSH+AdqZ/o9Vu6/mtccfyzwRcbKAq
zUZQNsGy8jSYlTNQ5Zjs5afJ+NDNdk9W1vDm5YNGRlBko+VujsCQ/2O2a5GDtSmDywT0LDcqErRb
VRkTq8JLzLy/XX4YOq5GxthiLtzAE/Qo8+PSTcHXHv35Hn8HndGYXLMfdbSTy0916hvFM/QEU9Ca
gOTsN/4eP6th1734Tj3aiS+uXZVr42fWua9aXyg1fJMqnQffFEBbL/zigvdyCgwefOlOF28iYoKy
hxs3U28QYeXOYqu+0JO7XAEk765XACizAVgCfEHT//W2nvc3HY2sfJoktLZPtkJe8+lVKPUV73uz
v+esC+rdMvJMIiIgZt2lgm/CTm1bV+tTq1CfO2EnAjCYDOC38f/cX/ibOZ7VbWfaFjgJaJ2x7EMh
kdqyVNXKLdPkXMS+nQHDWLft630zs5u72l4wM4Pz0UBK8Bj8uW8uDk42KL2STDBTj76VS79Cpdj0
+WM/5iubZmk8l4YYfxvXmNq0haFeEU9RXhhaqqPNOF+ZtoXx4H6ck2Po5UGOmnm2E7kulLQKMZ7C
LYaAasELKexcX2uEW9gK2AiIMxDkIn3MenEhlONI7sfKHV/lhMpGdShlq9Xt+6uzMGlXVpjDX6h9
p+XyVLmEz9CEeQitCTnj+zZuzxKIBxD0gvEYSGwkwea46mILNFFSSNBPrF1B5UCG0ZUS6ECFqgM+
tjDzSFGNuPZio+ji0tBFv6RDzcVW18TpymiX5hTQf9RLoIcDMhnGrfBpV/WFIpUuTzqaQPyaD79i
OTM8EpoyaOLvj/vWs2LcuKxQBEcRHpz7zFaJsqgXE82v3Kl4n/yvvBRNPTAlEYU2Y3qQ+nzLFYck
D16GAjKHfeNvmtQcBTfgt4rYGahFqKQFKJEm3ZM+kHLt+24ChZ/vQ3oS+EAUmditHFdxl/G9Vrpt
pW+bLDPUrwDwS0n6LexApxGfCkIDacvxuyQObU1yiuGxDsgGVHSj/AiQYJC83p8y+dZZKGD1EwUZ
rdjA8zI7pW2nuBk0ghh3LN9KPTQaNCzeN7Gw4wlUkOZaiQQGH7ZEDuRAAIbxsnELYTLFcDf4Ko3V
FSexsNFAE4T6vSxBDfjm8IZtTcoprhs3j3fC9LfUdTMCn5QYTGD5TVayswse6coYc4aT3Ad0Ra0a
V6mAXm2fguKrK77Dteav+dcwjhxrgmtp1jkG3J+5EVFhGboqyFtXbT45KaaaXgGIIoJV8VHkXxSU
Yu4v1O1zC48B8NsjswcMAEiXmNMq9X4Bqq++dcGsITUR6g9+air1uWlAN6W7tYOm1ZBY41d+4vex
k5/07kUHEZGtueq+XiPOvd03QA2CNASCApKgAWZy7cSSNBm5RA5bN80OjfqtpQ8RyVdO5JINpBfR
m/3Tl86SWgZynnCplLVuFaHY4T9lOfJM3f8274whzPkOLCLKdEidXg+kyHi1jtqidSe7wfsgo75s
zeKNa8/l2/1ybWce7IXXFzRBqeUGdrQR2TPe0qJNlG46tF5VK0f61mvMlnCm8WxFG8rPRrqwBJkg
uUCxqHVbSQ2MRhiexCxf8+YLw0EqG5w1aErEo4plWahL359EQelciFvEBlLNVF5J8877+fqAgaHk
wgLr/NRSjwLwwLlocbFLA5g2R7Of1/LlrCQRMtgyQMczhzXAR7iWmGMVEj2vgG3uADpIH/uT2iOC
bxwdvVdgB0qD56ktzqCUcMba2yWTNXqQE5ftWpWNVrL8U1BYPfgA0DWXGVL5Kw8h3Toltp6D8ut4
3wMsrCu+lCBABe4N4TDjcbSxFfA4KUEsr4GcqEm60Orq8fu+EZYZ6f/Nx79WmFu6gG5cVYx156bT
YwuFatlIAEiZ5I/gIEOiVXny+6yken4Y+Oy1+KsGdjRZvphs73/HwmDRn45zPxe8ActmPqPLVa/Q
snp0I1EFgVhLlZWBsq2Q80BhAT4VESWPRjRm4btM6vki7UYkJDJ40HN8jE7t6/DQHEDzs1HNhPqH
8ADakmCyakekf9b0hxbcGyQcEMwCcw8NIta9QROsjznobrmgsKRqGhhCvk/qxrw/kbfXIYap4tUB
6hlcvSwjpZrkaT4N3ugK2bBVI9QsemDLszdxLSF3W6zAhIIEBhwC6DBF3nFe0gu/0zeZyjd1Nbmj
MZmDI+2LX2hvdAajNzNr3I80PPjG32izhsBemsdLu/PPL+yGadhmPFdO7tk8rDyiFmL16zHNs3vx
u2UxasSowu/Wqbz57PYNTahiPMf2mrDpQnR8bYl5644V4QAJhqXR+Ewh8JA/ao6MptxpU59r86Pe
jhvOVl1kpaEeVZmetaY1s3AgEJaD7hLVBhDHwMFcj3XSJpKVfS66w9jHRjZTX3JvoBCl8jc0ZtPW
QPHSIB4EyI65+FrVdl5BtSHrn0KgQwiSlIU6bbv8YRotUVsJBW6vG/Rg8XAHqE7gmfmzThfrUKF7
VxV9QXYnLpmMfBJkcxLVYJsMBRQ35FS1OZUH0WMkqZv752fZMmJkgoc7wJ7MuhAtR4YWyUu3Qo9J
j96LTEsBDtr4Tl6fQ22NS/fW76HBZRZ1Qa8PYn/WK4HqKeKmKJLdsFIfFa6wGy5ciXgWIsmZDBbp
NATkyG5LzJCEkaSoKeqy2wRWcQC5CGmcSaPaJv1O3PShAH3xjKvtH6rUlGS7AfWpcBAAhhGMbjWT
eOufrj+G2XWRB3B/7GmyOz7zpQHsL+CmgNH5oREOTg1BUTstT9PrgE6nBpAHvXXur+9tYhpsZGir
QhWKJzyEaBm3lWtlP4KyQwazLIeGT0MSnsO9R7KXAoTbartLgkex3cXaThEomTRDS+xI+Yza45oS
7m2l6udLcPWKUAHUbohnOaUkpTpFigsAeWJKQKQ1x9h/4ozwoIRPqWK13CYtH8u9uAt2QNQ8q0/V
LjlO35BtFKn4JpAtWq/0rQTGT5yRlYvkNh77AayiCA6KfglakdfuIa5qMQfLl+KOzVcLGe1Gf06l
v3/l7gdlnRdvK+uydBKQJ/nHHnM/czKckZrC3tBtyK5/cPWdR18+3F9/Vgb2ox57HWliZKqCIeGK
RJmAiTX8NOnFLI4VV3rqEwpCgeYwTLZ/DK1YmXHyyQbax/1wRH8ftDv8ffmqC7b42L1Pv0n3COiL
bIkgWCPPirrNuMEo/Anca9wmlKsVN3h71V1/KRMTN3HVdERNFTTJdAAs93SawMx+WJn5ebw384Ha
EwoYcBMQK7leaTEQBp/UveJ6oxFXAHPJeEUcQxEw2aCis/K43FAdAsZrERELA0dMhvEhxtXACCWj
ws5Y1pU6H1OuU9yw/AJngmdmgplBBzal0rhtwqcRTeEtf5zClSEvzuuFXcYHKKMntErdKPB8r1V4
yrDixX9au5kfBsObg04mfK+anhvjfFLcNmzcicTbTms2kjKsvP5m532zeBdmmM2MYmGgQvVQcZVE
2Sh9ohpkLL4qJGUTvUutMGmLlSBp4YacLyrkzLF2IExh4i8hLb0EPUKKmxTvcbUPG/DsKscK90rP
hVsQj1j39+fSCKFYKyKPiHyIoDAxWa7GRJp8VXH7AcAR/00R+03k/cpykEpX6crglrzQ3HCLFByC
Z4hGXZ+FNKyGEEAWaMwgAw7RZJ1YeZaRFRe0EP2hqXWWEcANBJEHVkowaDmlzUAp76pJiAgD+k3x
MU1eZRCE8LKlYqMMls7Tweo7KyMTCk5xZpe600DaMrR16R3cK7ThIdiQQsF3ZUstBgwqAPJz99qM
pmEmQWnDqRVBPOGC+WQH7nrqpYD5YX0B0AhU6HAHeBh6nOF5IP6ePhIAQNt6AwZASTr5+rZQ3nR5
5uyOaNdCfnItNbZwemfSTQKCNzRH4xuv1yiqQDeKxk/V1dCDXB0j0UnClWTEogkFlQdk++YuZGaP
99mQqhzSR648PfUgkULHIJTL7u/rha0GBYd/bTCzrPt1xYWNrLrF1H8NQvPF5Wsy9LftDHCwKlga
UK8Bhw7oYa6nqhqnRuqhfOMKY0UVyRBr2lf11jPbgn54JprIW+UYHnpOM0f+BYw294e4eHQvzDND
HGSkNuEYEMYPaUmbYOwtqLaUZu2HgHMqKrpI9FGy7htdmFeIcyB1gpwpbjOWaZAvGtKTEde7J9b1
BqnAyJRHPbHvWyHzt7OOF8owiFjw3gZ1H+N4SQHoStxLiKpPeAtZlkyPuvFw9Kn9W6f21yakj7zh
4D+Jy5mGZT3s3qxv+vHw8fKr3Rsj/RPQ3faXtXl4326ft9vz6e/zr9ecmnvTd8/7nWfsn9eay5aW
4/KTmYNTaH3X1CPOdTM1xgAazXHfk9LuhCcBjS335+e25wRb79IYc7d7qT/V2ijLrgQwQlHt0Boq
khc5s4VPrrRBxQ4Gkp32EBV7T1vrlFg4vle25y1y8XxEDUyqowxrIyXvMtK8fWW2a/ExC/D8CV4u
B8icLd/ji6IZiOzuzzkdbMAFKI9MSE7FTeJAz4uKFngkwEhHjINPReiiPCCRQEzFXEsmLIXqoOzB
pp9rBhJ7ymNwr0tJjBvZH3/nw7abIxqfNtNTWO95CJGACPj+4i4dMVSPRBT1QKYCCOT1/JaNVnJg
UVfd0uOpArBZsAK1/3mFsacL6Wz4Lqi94HXETC56LzI0vCWqazsOZziniX6rpky/iEWMb8/8PoRG
aarUmgHUv7bESc6vs5T5ePyzBhlcOueXX8L4MG0cZHHq5rEq+9H1JJAKhr/RMmKuTOnSnr20Mx/e
iz1bq34wZgQjTum4S+n5rNPPp88aTBnVw/nTPjma+Z2CLMMzdePw1Z8h9AWpXKTiQUFgf0Ds1Yjt
531utfvX1lBWvm7x4wDAm/mVeYBdmUmYykDLoC2jup0n0XbcddI2T7uVXbU40xdGmBnglKYCsUOt
ugN8hYZeVEGjbUhJ/rEy1QueG9ol/wyGednWBHn1psFgWh/cdS2pAakp43ElklyeMjJDmMDjg3TW
9XrylZbpUzeorqSIeFI9dONWkNbSKUuxOJTCUJNBNAklDsaj92ne+UGWqe6oobn0FeiN4oWAbJNH
Gif/vD9ti8tzYYtx6CLvKXIVparr6/vpi4/MoqwMoV57Xiw5M0DSf4rzuL1Z9guha/tKhaC6WxS0
jySnrnlQeZfmMDwj7BxQdtX14/2RLdyLWCckAnCN6+jUYHa3VkDXpkgk1dUVsMFqQlBaTShspgJK
L8inGeUUrlhccKAAxM8C7TMvGDqvrzeHPsok9Tk4FakS3oQIubCuPt0f1MJyXZlg8ikkzMWMb+FP
hFimEhqgZSSYJjtN16h8FzY6SLIRJmNA+IdtP06m0G9iAYbK8g96aIIypOOwgrpcszH//MI5Tg1P
fFLBRhNDyfSpJVthWGkcX5wvpH1lqBthUdk+bV0du6QZsb2HBKIW3TSCaxPJEJmrExoD8HJ/dZa2
HGBxeMaAh43HI+t6QKKfpXk99arLiXlgdUEuUWECCzhEpgEyS8Ng0+bBygH+Ua5gLtWrhxOTkmgL
L2iFFA+nwU7pI6GEvkab18rsrZmLKaSl8QQyJmJtjofD+0Ezj3SEDvsDxIRNA7oudPsXGg70P0zE
xWOOmYiUQ/tlksBNlnpzasKZzFNrM7NEyUqeCSCVQl6x+MMtfTMNFw8v5p5pJL5qkckHpGI37l5r
C29qo8GM4DWNPzGtznvNaHdniVY2QrvTd25w83TFmDCAF3IQlzlHbApHBSBo5nGGqKbhBRQcsVAD
j53oVcXN/NYZtU15ulXM5/8yaaqEhAjoJ9CMwu7VrpbHYcwJXsCKL9uin6gbP83Pxag6YiumTyow
UysRwNLxQM50Zu9A/x/E0q43LKLPWOhJQlyFQE/EQVyfR5EhQq/r/n5YOunIK0GiZ8b1E7Ygko7t
2FdCSHA5A8LAZ2BuSTpU3/ta61c2wtIZ/NcUiqXXQ0oypSoVhcMjv65+RXL3Kg/iGwmFhqr+qBhB
O3T2/cH95HXYrYfytjB3eP3kPK9N+okGm2FK3HNjzo3UOIFI55iJEeH1ALSXkYBFmqOd3Zia1Rtn
0RIoUtJbFAPuf8niNBOUg4CNBM6YBTZlINUdErkirs7tOPWZ57913Oj3bSzOL9pSoLwOmk80214P
liOxMkLWD8zNAejAUQM71GAzbhUFOWXpMEWb++YWh6TNjR0SJASRcb02h+aCSQy9hrhyGlEFeLRc
+2iml/tGxMVzgIoN1N0ltFGyzKVkDGQOnG7ErbyRBv2+bwDw3Arj36E58Ak4dm1dAziSP5QqMnTy
pmxB9rbPJgixbEPuOHQxRZ0DhOhQUfL6Rz8oqJeYdXvg11qPb1EJ4ExGiy5Ctlkm7IbLpR+aqq6a
kbhekKJVXLKDZt/j+eI7YmMqgqECnmHUov4f1gFcuSgnzD2ACps9rHpJA2uHRFyhh9YsIc0zx2Xp
xkMib6Wy+VOZYI/Tpal5B16EBRUEQWouginQ2oOBebAVFMtHI6d4hAOihC6yY+YM5kw3WNInXG4g
EDb8h86agF1M6MHffPsWfQgxCzTQjWD3/Nwa+n+IXQjaPtDRid4jqAlffyQS6JmSgEHEDSf1hKv9
pFakNLxBXBOgZpUs54wEsqJzwxAeaSg6iNeWgikpkjHV4aNxUyVOTDtTsEerpk8oY20F8ymk3x39
SuhD7hRUoyCJQNVXsODrKAZ+/6T8RM03i3PxNex5LLMiKHx8TaKOFHKH+nnM/3D9Rmk2XrZXUzcK
akNSkYnSgc/55AS03+fQl3bG3JJ70eimwQbJEhVKtGVze11y0LdsFuoeYhVSBMFrPBJjo2liKoH2
I9ils1p1/FS3ds1BSgVvOkPVKO+GKipYELnoVQhb+I5SgDZ6jSN6KZ6/nPn55xcbkQN9/DANBF6h
A9gwBK/QWqPAkt9BqRj16vmlgqzjtYU6jguccR8SpcOhmUSahCdNAvN6u3JF/SSLbpYNInFIF4tw
cQpzplC08MMgw7JVODc5PYOTyYSSITg7JYpbCbQY4O60VQOb6eg9+Nb3l0a/vmSq0hIHq7EM/msO
f0aqWeB2w/uampGxVkBZePcSdK3g6kL5EOJmzPupK8WGSEGkuZL/wY8f2cxf7n+U2YeuQMhDS637
e/mWjGM+WRf2mKssKodSguYVZl/75P1HT7LLZKvWvUsC3NpFSfnSSHsqJ6a+D6Pe0AfbyxyIn1F1
fG7EGDw0g5EIljRK2IB7vDgND7nA9FddmonwPgqgHfQhoUWL8ph0r1r3CyosyhRvYyhK3h/L0g02
l53QVwOEO6q9jD/S2qTj8q7RQKKCPrhKtNt0+iXjFdIkvyLpSfQeRd/yo68m/atIJygfjV8T2HsU
3FLROx+OBhR7BKmmlajgKgMdv/ineZ91n1YmffH+mhd4RpugeYXtOR3aPvdLJdXcxNGGdw96SAGq
Yo687eL9JLvDSlF4KWMN/vN/7bHuk8SqHpSw1zWNMeXpm6K/8bN2+pMCllr9udBwpYDFYQotNX6G
GrunrDGmsJSJPy788htYpxmAUWGGTbiD98QHhpf9IiI66cD6KUB+eQOYiig/I9QyJGJPqRH0g0X4
Dz6sjlWwLQKPCqvw4nlvsw4BBWZwOKFag47p2TNd+LaGD/gqjLH3e2xUVyqRgMm/isJQ1V3ib8s1
Db+FHry5IQC1XjwzyJxsvLZX1kXG5X6huakC/KalHBQ0ybn+8F4aDSQqJxCV5M7KmZiX9naM/9hk
i/VIchee6ueYdrRqg2vIDoxhy1lgGaIHjb5B9ISCt82EErELxLiZrlRcbxlm4F8uxsymA0a1rIN6
tg/FqaZW910BbdS0M4C3U+tNMNZGUz9BwC7N9rJo1vkagnV26vfGz2z9dvCjRulhv9SLncSdNckg
vMNLAHoGwYoDWtxPCNHBBYnyHJL71+sLhSdl1LwKxxoSx6C5glKumSB0jsieUw8ilPPA/X9/fZdd
yYVN5n5OpEKqJHQYu5JkyZuepAbB5KJijRYNqjZvxYvg/b1vc3ajN1OKsquGIgnoI9jeFk2JSonT
es0NFd5ssjOPtqE8Pt03srhuSJVCqIfHm1lkxjVWrSDnFVj6oyg1QnHrQYiSeFYj1wbnrwBtfp74
NyPCGUGfNhJkeJ5fL5zKdWisr+EIAFM3IydyeAOQSTpRn4KZGKWJk46AIQBdFYpgk8nRTxShturD
IX/ozfe5mcujqfPw0tM/iZEh5gSLC4oYov3y5/6sLO4wPDqRIcHE3DzsA04V66yHI1eCzNU87OAx
3kPfDc8lOx6H33FVUj873ze6FJKg4jlLqs0d3mzcxAt5i3I0jGq1RDMo2nUP6abVwRGXI3gSXu5b
W9xdF9aYtSibKo5KBRtahUssxE9Z/DPiWXnfyFKogC4pPCvAxoZ25R+3deH6Rz2NM5EL4Pq51xRa
oon62dVO2598/5w026ShLToQ+RC30WOUuamwHRQClpIcTSufkf44zowGLfiyxsKqpOKt8ZtNFW4K
bVP02/vfunjE534+8IwJSIyxEqm+MDVlwXWaK/hWoFh5vkmPbQXFYoQNaGcWjtAXuG9yacUvLTIX
I0llP4qC+YSHeF/7E/fuZyD19xrgsr6quD/3uJ3/byaZ4Lz18jZKRpgc49iaZMTizWlInnIgi/2k
t2ROWTn0a2Nk9lmK4U11N8wGd94urcOH2PtT+kcSqmYWdiuLuHRwUfvBEwdV7JkA89rDKK0o1RWy
Lm6qImFR7QVt23NURechSG+1c8utrOBiPg6o6Zn5bAba/YSEFxu8r/oMdXz0lolo1tB2A146/rY4
SDbY/uhv2YJEyW7Ojgv0BC0wo6On2pgInqtWlqws7bxbGO8K8WLwOiAkBzKJlf4Q/G6EaDhyutjI
FvE/xaLeNkSjOULs+5to4dK4ssSsacIVCfgxYCnxfjd8Ref3i6C1kL1ARotbWdLFYclQawXiDvcg
O8PQBPfLqAuIizIIgonIlkWf1mpuCPxaPven5eZmCn9gFeiEQHFtdpoXqxkX3eSXZUjmPogwctC8
PxFHzb8ms+Pe48GKgwI07y1Hm89ReAjr0QB3AxozWkcaTqO6EeO12tiSV9KAt1VV5H/wgmG7hMpY
rzIuRcI37VOU36CFfZQ1K1B/F1zqkPwg+fmrJL39hwW+MMpEczHqASrUn4nbxSCqHb7RbWg2+XcL
bAcqaSu7aT6TN5OOuwGlP1x+yPZeTzrPSWoWtjDGh9ATSxJ0/XFJucbTsbiNLqywjm8KE76bCiTR
hN2YoiaECk4H5Hof03BcK90vPUHA5YLyA7ixQF3JppJ7CQR+uMWQujo3vPk5QenNA1FO9KAd/ddk
pddlcWiYOpwRPD7BYX49gZNQRkkW1UjFR+9aAycuf9b1m8ittVcsLZSK4AQtHDN++SZWJGEidelI
3EE7hZOrNStR15Jbmbtif0JDDarc1+OoSOc1QDQQF/zJVCnfIR5I9ey1lH3aKystHLOLYjcdsDHz
dAE+cwNjL6U+iiJA04DitCaxorn4K5lQN3mukXJe88xLKTE0Mf5jTWUKRahhJCJ6nomb1Zoj5Y98
Djao6L3iHCH7gEAi9NUrBZ4tSPZREphFJYCXZ9oNSWXpIoEmydtQ9wZfO1rwSgaIWupPXv8c5Fbn
GRwY6gckpsN9XO4E3pmhu1O9A1eEA35yrcPBPQLWC0YPmnFAe2QPIJ5uR8qlRwJ5c3FNY3vhCr4a
K5NnBF2zF4Kwgri1GBz7ZqOpkPvIJ6Cf9oDp9E4jrJWJlvalhpM2s4qgkYAtw/V6UkkxKp1uSmYh
Sv5R4wrnvkNcOmIa7lW8xPDQ5tlKlO617QhqSeJCyVKmXSLqBpEA3udTJFcK3ycrl540v2Fv9ick
RVErBYJNY/tyCB/Eadt4xH08K9RE1wWaAl/nrPz59+NnZH7mSKie8W+fooxszLl4GX82amJ0L/eH
vgDTBMYFOCe8S1AsBhf39bEMQCUt9SI+RR4sqaUpMVN1HwdbtXX4CTKPsdG7TQ127h2PtqspQAhv
V+gYgV7FGuXGkoeAj8NTAqlliEEw5yiWpSnoRzyR/Hqk6vAue0fQkNC4P1TRGnvuz7jYJdDhHoD0
QXyns2WXWCdjjq2FNAOqBsgdltsg2ExkO2Jw0RAA8IjLMDZjVPw7Okz4nyIk109Kf1pZgDnquPch
zALoWij5glZqLldu1SbccqWlYuDjEcIkob5BviOL/nqSUeF99Q3Wk3GtpL6UXcJd9u9UMJdnKQxD
Io2YiiD5nRO7rlunC0Fsp9hEoV3/PINUpu8iiWmaO8NaL/3SSqD2hZI3ikE8+nJnl3MRlrUy53d+
WWuup5/xPPRTz+wANdSy6lEZU0OTY6pH+7QxgoOkZ0bhbcfJBH7GFNY+ZcHV6OAYgPAhPAHwDUzq
qfOFNCx6Ae/ZCVQk2S5Z03tYihxgAb8ZZAg6GICZxQ58KS/UWtHcRtu0xNS3XPMsKI8zn0z5XKgy
Let9uAbYWNhhV0aZ9e3bsC69TNZcPTsp+udc6Goke2UbL7g0fc4xgchKn4l95rm9WEVk+7tCyzkc
Xj6CvIraThQM1SLlCj7YZPB1BkSHI3tCjyuV4gbgZT0lez5qtWeVcCoVCv0/ZC3h2dDIiRUlIMFg
HjK1WGap0GA5G+5RKDfegVP2CVLj6fH+2BeiDeTX0KkH9Sb0c7JkVHVTRnIZY35jJFt4PCLEeN/W
W5QCfISGwZrHWFrOS3PMsEYhH726kpBJCh8b8aMIHxXwcf/fhsScSZ2Li3YaMaSoRVY9p1phC5VE
xdIiD9F/CN6BMMcyCdJMtMQzW0cTmyRu5Vx3U+CJY+EktagQcudWXNsQS4DCK0vz1F5sUhn8Vnmc
ZaDHEYu3BNCWMaFZJW9qzyZ9vc+hElx+1C3ehWaz1ou76OcgPURQV0NaCMiha+NCLtV6G5a6K27k
aRPHhwTqAV5rSOJTLOgo7TlKe2z0XSGdOFD6Ri8SkNbtSugxOxjmtvlJEyAfLPKzpvj1R8ijLIW1
UutuB1B/A0aPSUGdvPKNWltJDS3c5ug0QA+jghAclL6MpSwXwyaaOB04m8xU/IcxhYZv5Ajhs9a/
3t+tSyfiX1M3dIQZpBAGvfOhWM3vag8MBcCMozPgvpGFSAmOTUSkAMAmwOFsV13uhdHIRdg8YfKr
VMwM+mDtWajxuggf/d5J0IoQOn36m0Bk3CstHcSI7QYNcA23JSs9I7eriHzJLAGLv3CTsFmTBJ12
TafixCQF/54L5RldLpCjIb2dSPXaC34hSQGINwDAyJyC6xrQqes9w5cCcGi9gJUUFAP0UkU1B0oK
4n0tLIwxsXkqrwlO3y4pbAJBguco5J/FnybNi5Pax8ihD03kuQ3CTL+xWzEw+pX+oOWBXRhh7vu6
EUc+1ALPrZO/UXTU7SyjYMxUnWr64iTezKa1R/btVQExBcjagDoCxQCNnUog6UfeQ2nCDSQAE733
PFTdypc3XfAnyR7QmHJ/zy7N4rxq4H9CP+ENB0snFwFYHyLd5QHUHKdd6fBltFacnMPya5eCMV0Y
YZxqLYEGoYJ2qysrrSVIDzlkGogORJO4yaLnQX9TvT8jV6yc+YVQCmZxX6jQ70O+ki0+ZLiP63jC
GegzNxejnQdVN4hi0Mpp5z4hYvdBt6n80FxFZi7AJq9NMxeWnuaNrnGV7lYoDw7xy/MgUtQ2TEhC
edEmM7U/egPmgM4mucUpp/tr+v8ZOHLSKLhj3KwfIjJUAJJgnm8ha2nWf0doaXqUxP/h7Lx2I0ea
KP1EBOjNLckyclWSWm1viGlH7z2ffj9qF/9WUUQRM8A0pmcEKJguMjLixDkINnKbTWROHcX3P9eT
urGbVpgRSHlJYEJVqAG5qRcpHF0rmirMuDzQj3l9g6EIsPMvw9GRvRGcgUofKnc73/4x2fwn+fBD
9eqOD5YL2MoZjyC397enYu00XX7P4vxGZap0/vw9+meth//Td2R9h2w8mJPv6iYhzjy65T5XYcmG
pB6gA4HutRv0Q/BnutlwmEyEFkKQLaF2KMVvvWftqypwzGrvqTgryXQqFIOHEV3JJ2OYeDZptTOG
rtj+Fqu9kZCIgu+yPhhbvAXzvvv4hXAi026KKoU4XxsXTtOUlNjXg8k6Zbr+HAiBb1eV/3p7zj9e
6+wBBe8LWT/Y4KVifS4lTd2PXAYW3NJ1KTDQ1zrv7JI34ybT8eoCkw2YCz40+RmLkImO/9xEgoaD
VitOLN3xJPRB1JpmbtdyZke0KSvCGZHMUBhsQR4cUz/kxUQnULyrTcNWzTd/3GqTXbl8aaZSkMWc
exzBsV7PsppUgWqEHtchODftwSNLJyF9UTcbx23LzuLabeWqnkqRAEpo1ac6zI50v92rvN2ijW72
LUPzKlxsm7AK4J+tMIQEuGahPHsIAmcLw7K6Ny9mbREOhlKeFlbNXat38T9mEIOdQaDl9t5cvdAv
lkZbZJBUniyw5DOSyXM8YHbqwWfffP5lRK7fPo/G/ra9FZ4GDoNJFwL/IiRc4nI0IxITaUy9U2wL
n0SQj8Hb4M6ghzc40BtbtY2DDkXYo3F/6mCquW197SRCWTezHKjQo7zTNFwsW6IO6ox/806GFtgZ
sR/NkEr2VawBK3cb3U9rgcSlrYWnpS1cEro0IxzrD4b6o0xfSm3DxNpZnwnwDOI9coBL5HxYe4lH
WcU7BQOgNteKJLsdHjzlTlLu9a2Vm3fb0lPSrYIlyjgifSTXW14vMygiphq4Vio+Epw4tK64QiD8
0cmqV6b8KPe/qn7jRbRhdMnY2IRNWOhj4Z3aMQO2TI7VeqhEXn7QYzcTCtajAchcDraCzlW7KB+S
bIbPnIag68F6HIk8rioPYI563xSztPQ0Op7k1vfa1vtydaNc2Fpckq2aFWkkMrF+9reI30z1dyn8
l4CTYvH/xrNwwKlX+4IaMR5NB9d7L99VO8SXhvFHFD/BPpn72tbTb+3qv7S4cMWK0sALKmNR94Zz
1zyp5KNF06c08+TnrwW5Wjh2delx6NN9JQfH2wd9JUHLqxPCexki8Bm7stiteaoX05hi3qSsZUs6
GtE/C+kfxX+xik9SerQaxRYVO4nv41Fxs/9w419Yf3e6F35mmmZISdF4oHwkuwS8ow3G0ejdFBFg
fePOW7sloNvnHzgYiLMWWzWq1CyWfJ591MmQMAgOt2dy9STQ2j1ruOgw6i3uhxFHoLUabiwkmnOM
pnaHUDOcvPMOXbcbvjW5g87ThtGVxA/LN/9qejyYkmXAUPelZRapxO4JGyeHTJSahnAcJjdBNUot
vzXmvgic0P8R0lq2j3KnLL+20qZm6OrcXnzGYhOLFKxjvecz4lZBxMlu9U8Tyu67ca8dBheqOw8g
C1x/JbMibOyhNeduINdBskI150ju2gXVZugPeYhzH6NjE39H3Arsrl2grF5LTo7u++11Xj0x7zJE
xhwLk/O7thcFBvTyIgsNDsQZ9PRzp96VlqN6upNnj00TOiI0vZUY7wpqHCLMmu1/uM7m3m2Z/ktY
l5eQ4awYI1GYcPZ0TTpStLeKA70pXunK8qNZbNwsa1730tgiTjblru01aTY2fZ5buKondMK25lRm
zpZ35qWR+ecXfsBMptFPBVw74YZXVW4s/0gU2Lilr6GXOlLvH1Nol+y2n/ZF5mZDsnWO5kVbfgCb
h/kUUSCBfPP6A7xWqZMgNbxTRO4yUR3QPC5NEECgSLilD023b5OfZvGUhegYhXtD+HJ7V615jwv7
y/sbMlFaJRPdQw1zl9Q8NofktXRGcV9o3SeRx3+41Yyx0nMwo8/AWLKH4GFaBpijGEVCJ1ucm14/
pPFJk39N1dfKexDz5OCpPa7LcNHbk5qfpR/t4OZ80q3NzPW8fZYTT4xL6ADjAhmAxYUrN2JTQHot
4DbpsBg/Be2dWcI6Buug38AtOXS2QRt8qUSnPJc+3Z71lZ6HuSYAzwtqi/DX6Is7QTb7ssanC6fo
cZZbHPaQaZNuYQEQxDjFB/Mu3AnpTu73mVMet94ta28Kk1CDBDYwf969i7MVtH1dxbIqzNteT2I3
CPep+trt4rNFB93Ok583xruST8Mg7LK0A1oo7y185eAZaRInsnCqDdFpSmEHXqYdkaSvbdM7GMVf
0eodZfN0rSzyldnFK1BKJbVg9YRTnnwapGe5hdXYMIFZ2pA37OGxJG6t3SrYoo5fn2BQcNT8Jeg1
lslsKQgDZSpa7nwodaXQplEqnXaNCSrbbh5aFdrVLRq/ecMuNjQaQqiugHWi7r18OoUctcGsMDkK
kJcjjhUg7OFrD5Aq3N1ezZWLzyRmg8cBNnkduvZrn9Xkba9HApdul5t3JlkKM3xIU/No6qEjKV8N
qERvG1w9LjPjC5QbAPGVZdWziIa6HFUZNy1QBqGwBKsajT+DfheaKX1kLwiuO6g17KQcejcDDmdA
cioZHKJqN5K/Zf4n2f+sbEUAK7U3NFQAu6CrxGR86FAMfC2UlSwSTl2CVJWw0zL+PEYKjos3n5TZ
9dge/Pogp/2uzP89tuTa+mIdNMn327oNhJPhTald12CVtJNe2GWnwf+1hetcXXUoJFTqJSBMlmX+
MKlklGMKrKEFGkRs67Q9jkpImAHyPykQRpI28/Ar8R2tYTAHUFmYE2aLp1fWtELLego07iGhJ8ut
m52tZp9758wrbNoP4LIlbxZAoZo/yOU5Sx/yYeOKXB24PrNj6jRWIGl1vd2VuE9aIcyE06AfzLLZ
G2XoGpSMOc2V8hu1ro3dvhL4wMSBriVcnKj0qIuQoNYhAB/I+CDerIuuVVDACQUpczsj3+IFWfVT
EpOLWjnnmDTT9diaQfT82K+xRa7CYS8fhUAc7jqwXK6Z5E++RdN+nOTafZ8HoxOA0dsY7ersUuvg
6QLSgALZ9RcIY5CMbSAKJ4+dayVkDQJKVg8tRChR8z1Ivm64krWbCGsSUkO0t1L2vLY3Wf04eCmr
WacPXhS79V9Vd7RGOyP5YGixzfNb3Ko2zrfb0jVf2lysaAwrUqtI2EwrW58Ku9i14K+Sn55ze3Br
c4lW9MwoTcFYXY6tr7quETRLOFW69z0r832RwAQJo0/yg04QtfE3SrZr9iiGAxHh7cllt3h65rEk
t2nM2rWGEzXhQTjXB6mVHbF8G9Lj7bGteYJLW4t9Eoeh6OXzPumHyQ5b4Ptb7nTtAr20sDjnZdYY
WVOMwulL0Mg73alDYSeAPL09jpWAm6YL3s2I8hB8LUX49EpvpNQi9NJL/Wkwj/7wZnp3RQkBvVRy
geyCl9sGV4cFDG0mgKfA9o7bvHjiaGoe1TNo4ZRNaFIJltN4KMEo4kHc0v9Zc1wU1OnjIM2hIIF2
fbTKVirkLCXIK7Qvvf6YGd+CrQ7D1Rv30sbiKJUJu7EicXvyILD2dvWXyTwascMUZrbhhsof64+5
VZLbGJex2OaD2STe1GHTkv8m7V/TOhfd99uLtOqIL8a1dIO6IpBI0dneCj5ITB4kGJCVk+gdyRdX
f/yvU7VFGLp2oGhFBYUMnoxezUVIbpV9E7am6J+NpBfdSdFGe8qyLUqMtboy8S8AeY2EAWKxixs8
DT3Zr4oCcI5b2oFDhRHWLWNX7L5/LqBvFI9bFtf2+6XB+ecX+72svcKTFCAtZWZB0LzrrJ9dJUHv
bm0crNWhQfgCyJisO5igxQyaRdCYZqhTqrVaN6ZlK5z+Ke9poch6EPnFfVw9BdZ+4pIZJTLw3qMe
fU+n142ds3a5XH7F4tRpeWBNQmAAwUr/tPA03DffKuszzw8A9IMNH7qIcIg75KchdDz5kS8R2scp
3qIuWJv2mdsPmR9dBqC4OJiJCLF4Lw/eCRohu4jBgUZP5WTZXdxseNC1RBhJqP+ZWl47uj+ZaWJO
QFwQGDXhIgOXcJ/p0ZH20HNvdaSjXuMMKnFTetLU16rdwNisnRwUImayn1m4afmYraOi1rKM908t
Po1CAEXDhjdYWVIO5owymzFmXLDXW7jTjdwwp8w/1xZ8Y6GPQ+DOi38EJU+6ejMIXFk6i2ccAHVI
4AnsF+aSQqr9VkmCc/pXvaeJ+Qz5xH26i5+GVzozvE8+PKwRHbf72zt33hFXUREap7PQBsAhEa6s
ZQXAH5NIKTsjOMMHPyjujDpQawRBbC18LIx92W9EKxv23l3wpWMYp6xvcuxJYYaW5Y9ATmxhPFv1
FyQQ3Sq7r6Ln2yP8sI6ziivJPcZnafCOLI5mKzV+3nuqf+7qZFdm6rHqD0n8UlrqZ09wb9v6sIiz
LXBDs4L0e6vB9Z5Jy+L/2QKFBVTmUMI71hjCYRMzsmVo4dDNIW39KDb9c+s9l70CfSNSxalsl1uN
/quGeG6xIWcc8pIP2SRDVfFi8M9Dp7gRDUem+hxN1l0u/7w9dR8dyjx3HAGV+wmdP20+8Bc7I4lE
GGX7IDjD0FT16E5Go0uSw1XT/H5QwockAdtGjz99QewRMf+xOda1vXn5BYtJnbvr83aIgzP4i8GL
74TuvtZRA1RTN64RH0xSV/L/3B722vzOspMST0yqF8vCkaEUdaJYaXAWeVzC1qD2sEd5d5u1zXU7
BpzxAPY4C/PPL2a3q+ng1oYiOKvJUfT/zIQmkEIE/5rRlkXkef4/MwsvFpX03eoNZjp/3BUhcnox
1Ghx7dQl/CZbm/NjwDabm+HGQBVIZS9bC4sSUWheYZhrRkfCh32Pwt72gpNvdjvt8yh8iyNp44x/
hMnNRpHRmzVJVxCk2TiWTTLiqaELOwjH/iV6DO6C+qQc9K3S2uyblt7Z1E1S9LMyCBny61Uri6Yb
AqkPINGlS+XR5yA8eeFnQT4EWxvR+lAEmYc17w24Q2ZI7mLpfEEzu7HpgvPDtx+GXe/OZ8k+W/bv
/f58t6eR7Lw/26+7V5QF7NfXyN3/eYPpELK7wH37s3t++/F8+voHTkL7Eaaa+5Pz/bR7npxTsPv9
9+WLdffyMDpHw27te2hdvx8/vfyGPP3F+fTi7O43FmjN4V8OZOHwk5wuQmMeiH9Snxu7Oqr2tJUw
mSf+w8JcTNbsSi6OU6xModLlAzb8iNhHb3UCPX8rKHgPoj6a4WombgcgvuwHhiNRr2L4SM+SFtl6
/k+nhnYQg74bfyEPPamhI6fDoSt25OXK/thMlQOFqCPGb5X+mqHA0ws5jVaKC+brcNtxzc7w1qct
tiYtMOCthArHdY920j8bUIzV+YW8k+eyimdcpvt0YUjCSJqCcwxjX5xAFbARsa8ZoAcWVdk5wOPG
vl7Ato/Vrs8tTlai4dpLXFUwVqV7e5JWvO6s+cmbC9UdYtTFo1XPY+DtnklQ92o/a468EYSv7Y+r
37/Mx3gh+bxm/v20sE5BCnu9tDOaMwUD2zj+KYw3U3L18IuQJjBY24PqFqMdF3ei9DdIEqKG/wAV
pWJ2OWT5emK7ptVKc2Riuy5Vz2ahSXeK12+0rq85fmoQVCIYH4QD1sJK0GVdSJGLqzoOaB6CI/CI
emykvKCQHdu8urZa8z9ClOdxXVhcJGl7QzESycPi9As4sv1mum8/z8+xEzu1802goZZnnt3cf338
vhuc3W/Tubf/OSrDxqn7yIyz+IzFsYMVpYkDxQvOSvwomkgwwKU3kcic601looMNf1LHyE2M1jZa
80FSgsOAQoP0IJi/Gyl3tPFnIX8P/Ld+gHHv0EVuq0GBFYQOXgIPtBF8r1xgV7O2OGZR2vedrwts
0BLyQdGNgBK2UH9Yydc8KWlIz3e3T9yK878yuIhz4tSvxVRlfijxPQeW59big+UFrpBvbMGVYBFD
CJJTcYJmY8kWp/S1HAZtjFac+L3sgGRmriLB01a7qYIWmvZdm77dHtrHmv289uz3WW5lbn1aeBNV
r7KoypPwrFTfJBPPLjUIYgfyQRZgCvesO2i/dpYw3OnhZ1UQnLZ5nmSAQf0W59GK86TNS6LRay4K
ATy6PuN1WIl17jP2wZACeCRHOCPT4l/TxczDvbCy2DtNJo5Zg2LTuYt+qIdIO7TBlybbwZl9e17X
VhJeCqzRxwIHziJeCFveJE07RudmosvrlPv3XpfBnNn9zNLAtlJrcnj33La5di4ubS7iB0/3QiEV
sGkRP9L1ulN3fvuUB5qD1sC/NwXClu5jFAHphZ5PzEWoopdjyAsxj85S43Sz6PgOpGapPnvNk7CZ
Flp1k5pMHoPOd6qy+mJgXddJsB40WEvFnYCGYxfNtcH+TSgOni89hR3iq0jp6i9CsC/BWFR0Rlnh
2xAx5X1/Krs/vaD8Sn+qj3XtVMM/SPyW4deWQuNA8BPVd4F+NCDRae4i+UekbnH5rPkPQILMF1E3
T4eF/wj1qZ2EqIzO4dQcKIQBZNPTx1SCA3Krgr92iuDnkdhy0FuCPLpeGK8J40Swkugsh79JMEdb
afq1fa1TsgUh+J4mW/z+ugxHzYpZCovAVOimu2h6KpNHJHVsMIl9g7JC86/FJzlFpJPotqc+TcCz
uJcjo4YqDNWic6bTMqR0dhTdkxjdOD2rM3dhZXEXq7yIqAn1zJweWXbamL/J1G+p/a1O34WRhZNj
0jJdstroLOZ/h/RJs1wp+yKax0CPbTP/Hm11X6/FinAfv8M5gP2/v88uzqnUKyPhHFMn+W4QPyZi
ZBsqNErZFtfr2ha/NLQYWDNoNUqTGJKNT6JW7ySD+/8cGvU+U93bvmfVFGUo4qY5hbrEKtIlPITC
VHOamsqVu1erpdArOFb1JRL+3Da19iyHxgzwnjKLipP+vj5OIsQbSHbyVpJ97Tkds6NZifYscePF
4y72JlfRYDZ2TOFzGG7huFfWDtszETcxAY5vcVWpidongoztTnktimOG0gAufUsifGU2r6wsfJPu
D4JFJj84t6aU2wXIUz16VFCsHib9NVbvNiZ0zdw8nFmsgea0pfYWlIaqhABzeNb6fjoMUlnYvtB5
dxJUQo4sjaqbjHGzD3TD29NLlVHXzPMvY89TcxBHUghZC5QwTkpXTAzI8Yus3flissWStHJOUQGi
DIC3nl9aC5eDfpnkERQTiFn+oYbzggT770ZN7SGlKVzxXKlufqCs/s/t6ZmXdPH+haZ8bnogfUfm
abkYAtLm6sC12g/FWxynnzJ45hRlK55de+nAiT4T2c0gL2WZMNfk2m8iI07OcP6MB1j2S7udIkQ1
/ZMAnEBufEK/3EbWpyUGLbZEcFeGia4fp+n/Mngt78NOkZW0TLvkXEF7Hw+O/n1Cu/r2VH6sJ+uz
eOD/NzLvxAvXF0+GITRWm5z70S5HGN9VwYbVs7Sjf3IXSrJ9sLttcWVrY5BeW7ouoQNa5lUiMQs9
j86Yc1WZ8Y7NIj7VpmQBnsuCb4ZUl8++mm4xAy2NkqgEhziTWQND4ZpcOKhAF700hADj3MsdiN6D
4Z804GilbhwiZSN/8iGbPhujkQUeKNrqZ5Dp9ZQqQqBPjYIxX/xetLBLS4ItF4jbQ3Rjni3D7aTv
LQpMqWh7huTE+kZ5brlvZvsaIiA6PO8qBK6LwQ66Zw1Z5SVnxUts8toDgJFY+y9GZh4WlhH69CWM
I6UMYsVgx8+VVtu69nWoGlvYVBRdHcqFlcV96U8oW4hxmJ5HKjk985fPLB5QY9/ekx+ed/OU8QcQ
+vwMYfmul2xQ+zrqGyk5x7G0r03U9ILsM61OqneU7g3pIGrZnZSae1VoEA2pIdJDlXrrKC4fJu8f
AZkiCMOZmHSJC5ekSuhakykFy2i6jedC3uU0Djh4W7j/9Pv33/Tcg/G4PfS1kzGLHBCozuQTy1oy
BVY/NRM2S94ErxDYkfJkf3p7Kdnl4hb2Z/VozEI6vKBJ43OxXc+zEcuBqFTzECdEOwq3I9Ai/TeX
yxPSE3U83IXWYJe8TibUForgbwqT8H8YscwDeuYwAbS1+AZ0WbyyQh7nLHKHOGYviw8+gdJuNOhC
9oras5N8CI+3jX7oF2JxEdbgCUh+nx7jZbkETojJ602savCyCN6PfDrKQ/49kR2rh+UDXv3ehShU
sX6KWuraY4OABsVuRdvInXxY77mgDgxq1jw0eW3NP7/w92Kbe0kAavVFE31xX6HVgrqAO42TT6ZK
g14zT+vD7bHPh/TyuoaJjdgMGCuXNTmb94bbC5OCFghDrFjhS96MgVsHsgTAXp427pWPe2s2A6Mf
16UC/8cSz6NWMzWXihkYXJr+T1OUjjJK+6wJ93oBX0H/tWwegrCDc/MUlqcmaTZc4oeU8PtAL75g
6XiBtml9Y4YvegJlTeIK40MXP2pq8Z2yWNtJNnXGhACuln8NdDfQ4HvfFtCe6XYjPwnekT4bZeub
5vfY1eS/5x+4aAnPDGDai91eTDC4py3r3adSfhfmUX+IE0m6Vzw6tUu/UuwpqiXQrVIDKZ+mP8VF
3rhNHcp7EeXPZzUw56bdpunvp0aabCv2EkcoEH0UubvdIm2+BJr6U2jRiS+tMNoFAVmx2xtoGeLP
TDV8P4VGfIYmL1cWsdMyGfWkeWolr91lqqi7HRfQIRoidBnQSL27be/DYX03CDIML0xPEvvm+pBo
UxAIQlM2TwF1rCx9NZtXmeCoq167arCN7kfVS3dC1h+8r/VdHzy02k+81xQYG/fSe4LocvXmD4EQ
BFYOieogruP6Q3yry8w+r5sntDPufOm+6b8iAISydRk4vh/u1BKRFu/B6tCeFhAw6Z79YOc9J+1P
X+v2hf+Uqfoxr77ThBjwP3waerr6PH7RBenQb9GIfuicf/9atC35GJ4skApdf+0QkrxrkqF5Irdz
P+S21aoQMhv2mCC32Lz5cYt27B+d7hPyxPdKNu3qRnMRt0j1u764T6uZuv0U1JqTwVWrWZ+0cZiZ
UjdwMO9P3+Ws0rTwjtQirl+KzIhV1cAjm7RPiZEWk131WvGSSbPorDwFLWAqXwx5YVV6YtmtbwQP
8piEnl0OiJaLISVvk95ZCAzVSg7fygI8ta23qnkfld6Q7dq0kk5R3NLsWXpRBjxKMNNfU+SDYy/8
NvpVllrvw75dFU8D74kfQVyJZHHlKhpcNWvMaZ8psQJUYEq3WNmW8RQeErZ8djbUq1Tul8CqPvbi
zjOt4hTHFpRaSarb+hcv0fT97RO0DGXmnaCSYCOooAmIps3rnaCqITxXGmnOGu7VwgtdrfubST+a
YIS95NHcas1YXmrv5iBvUWkKpRH4/Wq4uGGkaWx138Ac+DCv5ES4e5s99S/HBEM79y39gMCIcUiL
WFSXBoi0g1x48kPvKU08dnl1b2jTQyw8qXHDE82Tvt42+cHxYZISpkSQCw8Fb97raQwmX6koIQtP
enRPcfmub54GXqKh+vm2neUNTUigsCDzyAygFUv5Pqn1uy5mh55ixzY3fNjHMZCAogmNsA/nTaLg
egztYEE7P/LgEqbKTszqWJX3CDztumLciLFWNveVpUVFNi36rKoT3T9N5uTIwiTaQt/8Fhpzo7D2
YbcRZlyOaOHmkrrsfEpT2FHbR+JZt8j8B81P6T2OfiXVVr1ivqGvvBWOlFh1ZhckiIQe63oCx0KN
Db9gAotHgqanwXMhc9E+8wTppH97bBemFgFMp+RKG7SYChLvvn9Vyp3XPsXpDwJJopSNzf3BRyyM
LSITQcoNlTop05iF9yaqITD520Wq0cUN+KyebGhTb2/zlYW7nMllSlT32wn2Nyyq6acwpiRjeu4E
3wLdvoH/97atlW1/ZWuxGTu9FdS4sPyTCBIk7B21e8x40Iz6xvttZdNf2VlsxiGsjU5NsDPl34Ej
wNst76ViY198yBJxb1xZWTgiYvYBEges9MLXUDe/dl76JfPkB/kteSlVV/DDVzmj6U6bWjQXNxrh
P3qna+MLxzvlhaVUkseuND5b/Z8x/ZdPovfBzUhjOhmJkN85Ii9uDz33vD6dBP+UWHBFDJIWfmp1
uXd8qSr2XVnkp7IdttLWa+sGiwEwCvCdEKUu3GKXCtPYh01w6hOxtyOg9PepMWZc/eKWqTUHQpZm
DiJJ1FBeu3YgSJqHPD7q4NSoZSTsIMMgas7rFKAxj7bnpE79CkLLMh8O5VS2O0/0uy3SwpXjML/K
kIym006l1//6G9IE1+KPYXzy+z78poREH0nr9TtpaARnLKp6o/L6IXfLoiIIbAGso82IYsdi0LmR
WNNgNfFp6NDPkz3IJsmgosjoV/0unuJD5HlOq4cnGZa320d/3TYoPtpKiBSAOV0PtqxHVZs0KT7B
qJx8iaxcPIxKiYybpcTOANwccgpJ2JWW8K2R+t4ty9zfuAtXnCvPBZKeJOfRYVkWAxujiGRhUOJT
bnVluh+mSftUdxXAI9MK8pLKgSomjpKVWeh6YRxstQyt2eeaRAGFz6CVc7HejeFlgp5N0UkcFcTX
ojI5aG3dfRZln64X8gAPYiA0B0NP5a2+npWtRrcNReQ5sofBa3GyykkcpbhtUxjuJf+cQxl3sJrK
c7Pc3HdVqR5ur/aaOV7XHC7IFKA8X2y0MWrl2qjK7ORPGfRnPJvztHVKXDENTVuKsB8SlWxrmjZR
P2V95v7Ned4vfFXWiWbVB1N+khvTNfzW7hP9zgvDYyw/pf7kwGPUC6bdSrqTSsJZpbhdp8pDa2xd
CSsLjPAH7UyzQAtvscUsx3XQBKpeFqeSRFZhwGIQ5AcrNu+LamidKGpfZSHc3Z7qD3VGRv9OmwHd
zEwqv0xWRnMGopbb8lTl5rHz/xHKlzL9anhnCyFhIApa1BzD8ZMvb9Hpr3hrAPgGaXWZlYZ29Xra
zTGnz13KypOkZn8bw99FWk8ra5RsXLQrEQrZhpkchK2r0KN7bSei8ozqbF6exjrcpRUt5eTltD7c
q8mbom3EsSv3qkmGg6Zn1IVBDsw7+2Iv+WHrCTRWkwrz0/xFErLs4EOFuRGgrA2J9J81n0haI5dv
ixy4u2dYYXUqFAcq5qM5Socy8p+6+nMvbkEFV84HO2MW3Oaam6/XxZjYQILVW+jSocje1rZAf/z9
2PI2a87aId3pxQ9veszQVk2NH5G1tU0+jpVXGmwIVJjmLbrsoxDFPh91JSpOSUcztf9DVHxykHc4
adcKFfv2afi4fNfGFrdMG+fCGBdxccoa9GQqsP5bDEQfGvzoTJpJUbnJYONlBRcmhCpsUqMz4xOi
c/v8XnqAcOmPdqydHOwlEPTORoO73CrWffSos1XKESqtdLxJFx41NvUeiWKsSmKyG+CSiun+imrv
MTWKl9tz+PFcX5taxLUtqpGzjEgMi14dha5pvMbJFqxpy8YifBWqSKjgFk3oisxoru+KMIHcPzVd
PW+aL7fHs7IBr6ZusWBUcvq0EK34lPqlPeV3ZcIGNB9EJXcmc4MMa8vW4qiRbtey0GCZxJdc32vD
l+YnarZOkm51Vq68Pq5Xaf6SC0elgbEoohRLtDjmkzNA7GIl5BdHJfgUBJVbCJ/S6LGnhu2DVeul
rWBmdaTcdmBNQV0qymIFrcZrA4oPbMg+czK/+hrV/V4cAzvxeYznn2+v4cdwnTQTtwz7jmc/3aLX
o22McdIHMU5OSYnA5lNbHNTYbbSjED959Ysq/r5tbnV2L+0t3uFGIudjqmEPvlNb3GXu+fVXYU+7
FOqlDVPzo/c6lXE1NHURNMhTnVhVTDdZ4+/E/CEN/g4NeqmjA9s1TdL0dja2RXq4GLoN02tLSPIO
gNy8gLS5XU9qXI2mMilA8atBcEPbV0+mSS4y+xVvkQCsOs1LU4tzEcSloVY5pobp60RrgITcrdzt
vRyV+GMejwfFcP2ph9q4gKKndEJvr9eDXSOHfHu6P2gjzu778ksW5ybw1KnV9BzPc1ee+l3nwvXY
uP2ufc3OYLW++0/9c7ODYByRwLiwnWxwgPPf/ojV3Xwx8YvdjNBP6SORm5xU/xv3x/QNqjd4p9q3
9JeYbSQKtmwtdrKXkNXuzSI5Gf4hCwq6SkCz7MvSTn9DNqt1W7QmH+tE8wTP/UEAPWgSW9KIzRwr
nmS0yWkS9tO+phFB+JkCGkynozS9Cu1v5b6bnkIdId3Unard2O71rfTgymsTj8QbDyyUNieLF5mm
GqX2MdKZ4bSEwOYwPKTf6EZNqVf8ngbb38q1r9vDPUkIHqGYuExKV4IQp0aTpOhUVIpk8wgffDuL
0JNw/KiT5gSQUTZUydr8b0rVA4krUQTOW1ZG+R+uO1pQCBvnp+6Hzso6GoZGLNngmlrvxfQoc6bH
5CHNz0MybGzktWv80tbiMJViRIkBb3eiWOTXnxPhWbA2ClPzWVi6R3IAgAPmqIMlXTgpRS/atsYT
W3HvIu5NWsANTDjToGgbvpvRVmJozR6sqcwfXHzwWS4CLb0R1SnryuTkTU/+LOb5R9fv/O5h1H/0
1vG2H1i9ZtD9MOBYV8CoLx+MYRCa+SgKGKu/jJGdIpYNj1nUDfBbS7YI6szXHaHUdvL0a9xKIa6N
FLZFhZofxN6kq69nNleqLAy6OD0JIizoafAk+PvUQKSyjR3B3CFVfXu0a/bmIhuQB8IGbQnlqXxF
CQdpoJs6FO814QFoj+N5r77qGhkENC30PbcNrrk+aIjmc8DUIkRyPUA16cSyTdWUS7zQI7vxXv6M
AX//4tdvvrIFoVkbnjkrdLB3eD8ue2MHo50gTrFS/J5n+zD36D58H5mjhWQgsk954G08VT9AK1g7
8pKIu0NWSU/mspvPSHzgUbWQnaYJeAWJwzZXTmP5WWkfGuWts/qXxPSeesUuNGVH84ojP/oUwwEX
FlNHB7TmTuEvIbxvv96e93fE0uLM0thBIxIA2JnMYXFmLb+YPN9L8pOZRXdhpz1UTflTsYrfGiho
2CV7NpxGU7tai4dSkJ2Kh2hg+wHhq6Tme6/SHbGanoXoQO5549tWgh7VAGpFggYyLA769aZQ9KpX
9EHIT4b+Z/DG8yRHtolQRT65vvCawctSvehT7LZdYA/eUTVbRyArLHR3k4fyB3np2x8021vOFRJL
VDM1gJjM1/X3RGmlekLvpyfP9BxNpUdWNbKnsI9kt/A/3ba1OvYLWwt3XXWZqHuTOscCrtAeKFA6
JRNfJ25qbBFcb41rcfhSP0xM0oxcDUqwU+gIlj8JYrPP+o3X6trVy/an8w10IMnNZYdPRM7I/D+c
nVmP3MaShX8RAe7LK8laultV2iVLL4Rs2dzJ5L78+vnYA8x0sYgibMCw74UARWUyMzKWE+eUDm6s
HtDhSXUBkKJEUBKCnVT2ulT2o0w7zszcWfnewP/G+4dtdEXBR1LGX1fwoVGYkryP82vY1V4ZW0/p
VH91dunB7mBcy023ZbrF1G8cyLRWrlpJe8lqgia/anFyqZvxIMfDuy783Fl/ZqHjt6Y7m7o/BPE5
bIZfuv4129UYXO7s+pxCIScv0G/mk61VslB1tTbPQZFfC1mJvW6MWm9q0//gsmnoLlTSYHtM4Ci3
t6GPGwCWLQuNZvO3rFSfm6lFEfPLhL5vPMkXI1R/aIVxfHwvts4qryAvIRBA/Y6IVhW9oVdZlTNr
V3hWC0AHeaWQiaEmnHac9taJ4aBC1rCMCtP3uV2gWmh8oaFdED2y4tqdI8Gw7KgHJZj26uKbpl6f
BqSoqRmtY2BmU0xGQhdTxWEMNcLApnkXUynY8anbhpbPhjoxHLOrNZG+Vm1sDfk11nR4kr/GA3jk
dKd5tWWEkR1AmozfQ4S5SpM1Zvfy0iF6kGAcPfSW+nuoS9k1W3MPsrV10mntqmCCwD2DWL/9REFe
ClkEhA21NFAh+ljG486GbQQmxnKVGcOXUUJbqyIbfW87Y1UW13ruy+A5H1uaIgGdlJOQpjZ4iiSN
BFkKJifxJdp5J14nOT88PvQbG0r5md4BMldLR2511eCwnuqo7QtgWZ90m1Jm5zqoHj82shUKQANJ
D1kBsOdQL7rdzLzMItukl3eNc/+7c+jdv6HQ9j5cv34/MPnvfutciCR2ntStgvdbo+uSiiPsXE9y
jKZN7cOGjwLJiDrSVDaHOnlqHW/sYSI7BPpZpN/q+FmCrvjxujeCQQhZVFJPIMWqvN7cvswY1NHS
4gqMzTxacRQcasZzoHxmDsvWxLE2EW6bNbFXbd96KkArMcK5DAEBrV5dxjweSzXiX1eeK/Grktvh
ySxH3UMVYXiKW3s5UUpyElM8MiRdmd7g0NaPlST/yHyh5GVa0ey4163NoOkJvzvS5gC2Fvf7plQ5
otmYCXRFrpWU2i916SiHhmDoWRWV/BxWTnioBzH5hh7Jnx5/hq0zzqCQtugW0fRVlz9/Y1mOph4O
6kJcJWM+BqI/F4k3VfLpsZWNsIpW0QKAYsNJGVeuSXaieWznsrx2waGqfqn9+ftg/LNbA90yw3QA
kD4cLZWV1ZelhTryOtZso0j5illCvDjKT8OsvS/72fCpPOyNvG84KhpHhDZLToOrWN3eOY/GvEhL
gRqS9qwUDFFD65VZl1JTfCM79ycZRZ/Hm7l1ed/aXMMkC6G10AzRRG2Hz3Z4ieWfvf2py+SnnFJc
pr3X0ZBu1A8zaNS8+FKH5UnsFdc3XoClX7bMCsGezhNwe2wcJZBqpoYFydTsSePPptwLWlX+hlU0
hUQIdAJ0i4k31m+MDL4lLaqBTnF6VpKDDBRfkCke+v7bkH1Tps4Nsy9ZethTAt2IdMCLEwtQqsL3
r2co+8kcg0AjZewytTnkevtLQyTFS61YdnNhC//xx9w6P3DaLGNmlJeJem43UpbSssunqSSw6ubK
NWOZmU0Yez8qPU2f3nmqUhNVoz6pkEOW5J1Ya8PvEKkS1wF+hyd8PXNWUs22klii8+iACG8iD9Wk
NDvW2nmQisUV78wVbBwb5piJg5giQW10DbLQgintNVHTfOy+K13rJnu6WhsLoqSqLDP6THSAyrrd
ziQDGdID/bomml6fwwl69dIYpw+NlqVXp1SBMElqCB95aO30tTYc6VKeQgbRpv14B/4ftHFo7HoW
V4jyKFI57bu+m87J/B/6t/gaJi8BjwAAW081AKHvlGFK6fXPoxeFphtqh8dHcqvmBmYB7Ch9pKUl
vXqNoNLIS9UBLxEW0rONk+nn1qss3w5qN+zLT5HVwNlj9f5Q2W7QZsc239Op3zooKikdOuAKMKD1
rO5k6iEC2SAngjSmd/al6f5+vMg9A6tEv2/smbmrrLo2xcsofx/LYM9LL0dt5cBAXy94G/aRIGeV
kRpCirQ84EMV2bFAfvYJahvdL5uzemRUS6lce69psvH8WYRShFNUvYAxrSwWUZUn8RRW13yhqo7k
iwVXu34oNWhsdwKWre1jVmqZzOKgkHXc3rN8FrItyqa6llatHMpmlr0wi3caM1vrITZRQBLo5PTr
Q2DKqVo2Qq+uuqi9blZ9GZkKs0lc6Kk+wvq4k3NseH7ydjDaumqBPVtDzmGwHO2pL2skoOl4heOz
1eknDQ/tRjsL2/IV7B2J01Jbvuu9UEmWyWrS+pomdnXQner9kHbluYh3DvnWBi5aYwtUZ5kHWt7Y
N8HdjETA2HR6TXCXHQcpuirixLwivX3xaZfGfONIoHlECgPcCTSBsrpRpqijNDGzBmG88tvsjF6R
VDudji0TRFngdGBUokC+CrbSfJgGGoMAuZoeshIrSA59l+31NzbOgU1YwyqoJhF5rNyfE+D/MgU0
lVrbL72VuNIMQZOZ+318euyENiwRrAKRYcbutcNx+30kmqyZxuDcFUIUX49/t+U3GXLCXSrR+31j
cGfRAQEfRm1qjQ9TpVwUeg8i2Zxl+/1o2MPPsKKm+Xg196EMVuhpAsKhEodfuF2NHKvJoISEMkXU
v9OHooA/BGVJLWydpyCB9WAcbYFGcCMd7HZyDo+t3+8lrpaYFLQwDgOE9K11BslFyYtZXptBICCT
JcZHPbAyPyjH8RmZwmhntRuowsW3U1MF3kEZcx0ojirU6JEuxFUbQrC5s9Qq7xo5sd1Mkax3Y1Mk
7+eGUMCuczDDZhOYf5i9QMCpYHDs+Hjx9xedj4vH5xdxkPgMt4uPzXyIzIAsLlamb7AnvtPkHyg1
dU3lWdaeW95IoLEGTxH0wrQuCJNvrbVNGg2o2izjYGqZ+00jqh94GGNw9T5TP45lSUFbKioIeAop
1v+A5EpX3w3MTEfekNbwW2q9VKEVNlti59XdOgXLlDIYU1w4Nefbn9Y4fW7FlSyuUP5M4cc2+VjH
Xj3sxHpb2430GVgzwNJks6vtTurQSPo8INZrGvM8hWVwMoJYOWRpYvhSEH+Gj0rdsbm5MuqhXGFw
8PY66esnuUj0hHCiraOjLEn5opX4bFWJ8Cqz+fX4PN2H0UvxlTY98ReBurb6wkreGmWhYqwpJ3dp
gjjQMyIUOwWp26XOgTL3zuO75TwI12FMIfPC8a4+XEn4TAyA023Sz6r8UyiHyHrWQvgZG/13Yu75
+PsXmAW+Mbf6gkPXODK8V+BbkvYDQknn0fwBlGhP0GzroEA5tTD02owwrGvZehKKyirId/jj05CF
x2acLmNPfqBmYNyTndO/aY73fiE6ZtRwXVPrRinuxMTpt1PlFEcAu2en+3vW7D/l6a8ILpHHp2TT
BZJu4QWAs1ArXwWcC91greuKuNbv0vSfzlePte2nfzUdmlae8vXrY3Nb34xO7tJboZPLNOrt3U7T
Tmr6RhcAPJmmboCqQ6bhTHsUvlsXDfo1CLV4xfh0q7MfhUHlWN1E6oGuZNHIwp+M8Mc4658l3fz2
eEkbUCAmiplSZ96AGRfmbG7XpDRWEEmpijHqsGhinaOhPI6qxxRirHmzQYonjur0zXI+y6mOUBnB
2/Beti5TfHz8U7bODl6FOexFXvKu2F20Y6lllV1dq+mgmtcmfmnqL1Z4NuQdQ5vPx1tLq1OTGllQ
BpFVUfl1TcvrDqWb/WXELjPPTyVc4IhnNv68x6G20QVlq6GwoNZJXoaGwu1Wx+2cCsKH6jqjA6tQ
9IXP8Smrhyc5MNzMUWiAjl8TkX2dxV5VYgPctzCPE0wuXTuqHyt3U+cw02XJXF17UH0kF4zP1NWl
rX/klu6WySVTPhnqL5mp8jZ4SUsoXnPpA/peO3nHxjdeRseIzyh8EyysfoYaZxU9InY+Z6BQOcIJ
NnBTNX8nNNq4qDhx4AMLn+ACvLjdaVQ45iwKpOraqda1BSUYqy+otX55fGCX73WbX+Pk3lhZuYOp
rGY1ZgbtmmTZs2l68IW61F4ObbFzYDeXQxmCDaOPTcBzu5whLGPDiKv6avfdQbYz2DfUp1Ybfz9e
z6YZy5RNZuBhaF2nHVIXVmMws55M0hzmZlUQ7FXWniJqCzuOe+OxXfKA/zO1nJM3eaEko1ILGWx9
jXoOQHoxktCLEulz3EJRWzmJm1ZwJgV7Tb3tFdKdtKB/oka22si4t4JaM5L66hCkZuf4r2APRbt5
JgAZ0kGBChS0w+3CjKAk7K6iJeFNXMYqDiXRr544h7TcuUpblujjohhHBo/TXNb6Zgu7qmmmKanr
awicIs5MX0ufmUg+Vu3fj4/Flt9SmPWEnJOkijd2FRk5DULcYzjUV6VUuo9pOdVHRUzzn4Whtqda
lEjMKPpLH1vzcZbV5zYu9/QTttzGgtl8RTWACVr24s1aExhWawYO6yukdr6Zo7I8fgmlYyzpx6r7
D5ftra3V0TSlPOjytueynXrzb/u91f/5eD+3Phz9LoT3yFIZ9ls971IprCBI5/papF/DDJ2XnwAy
A+XrYyuL81k7p9dHhhlKAug1Y0aYGWJoNKW+wklbipOm/Xj8928E6AyqAtNS4ZmBV3rlyU2nkcw2
JUiBNi5/H7HOH7lUPssJ/6+yY/uQtZnsop367wfHaVHSHgFfwFAba7s9C2HfSKM5MP2VdQfh/DCi
j3az05TY8k5vTayuVt1nXREZMvFBRtejgM9KphtbTJ90pz3I8odMPqjV6fF+bh3xpRRHLmdRxF8X
r7qGijt/Vl25Qb3R+73+s3Lcue88vQ53+AQ2bzQs3ASxpDvAQVb3Se7DWOlts77WQv0lxbJy7C07
9GrdqHzGmJSjokEzUOZh4TchKLcuG5xf/369KB4D4CBPpvG8+glO3oewIFEZbJtnETvvSGA+h3F8
UkLlfWvulO2WD7a+DIxBUu9EJYijs7pyCc2Suo/jFmnfDHksAwqrLFB23rSte/3WyMr1h00BWlaN
2muL9PqQnGbngzS4Yv4Pfh/ZeVqfdJdAqKzMSNDgREEnCNidUb6oSu7lk/XcJI7uR6WW+I8/09ai
HOCy5qLQg8z9yhsGbcGoByLOV45BBU8IrPWtUg9+ZlTnwGzbHXMbH4qu59KXe8W7rKv6cmLRy86C
5lq3LWfPtCuPVlAKbC7a093aygJo0jsMJHMo0N1eZz5akDpR3bVXKxKCaYt/igQ0dxzqmj+Ns3Nt
GWc62rOkn7NO1o6Nmhfvh8gqjlEe2YBfRb/zZTcWT6MBtpmFzAYo9MrtVLE9NdaYNLxywM5C29X6
zje1HUezdflp0DCKvVRWyETWz7k6Vl1UR93VPDnVc2Af4uqltRoaa09lWR5VK+bmP/3rY4RNGKrJ
08m81qybjWUlTAdn3RW2MZse8zUrf/37o0NdUSaNRdKRNGvlUIogH3EzTf8aUnbGJ6FobtLJ3r9f
yFsrq/vQZGGl1XPdX4fZFdO3rvVL5cNAp/yxmY2jYBA/LnhSsnK+0u0jp45JkLVFPFzN8vcQPUeK
p7V/PTaxcbNfKXQh3gexZ699IsQkpUxvYbjm8yWJvwqw1EGqHhwYlx8b0hePtPK+lMNB31CaXxKy
VdTdTPII+XozXBeesudY1n5PkXhXV98pjkOsqA05Y5FM21CqzvwyP3dK4pn6eNaSzyL5oDs/+tDr
VLSJ/sRvG8PHHLl44ZcFHJwAowMvT/+o9atIfFk+xIihtiez/2rGphc6VE3+0D7oxmWIsoMtzy/t
9OXx6ra2EXgg7SakApHYWC0uzqGxmANluFpx4heOj5CN2xhfYzPeOd9bta6l+ornx2sRCqwirmnK
RGZa3UB6llHiHxAFfekr7VMYlx9a8Q9EM5dRs46lrbl2nO54jeXA3X1DMmloKin+QvF9eyDHWR7H
NNWG63QKk6fBNE4UYBNzcOvd+fD7yBIxP66wAcsIvdB1JBT32TjKCVxvZg/EhqemfUn8OPqrUv4R
0j+Pv55+tyyIIFBtWL4eTet1lKwhzT7TNiKFN0Z3xP2Pe2QF9zcZAV2gWTZVUSqw6/NRz5UZNvlS
yM5q1af+5g46uqeK/m9VMjl+TPShSwXzI8iM9UudNLNJ3JhQWsnM1pWjBuSyfZJjeBTT3Jsz+Tq8
79NsJ5Tc2EAKSsbS72CWkJDy9lwEo5U180S+q+jVBebBn4pT7PiPjYMPEmTRVdWWXbzjZBnlxjbT
mGi1gw7Gz2bF8korf2+2UeY7FYSzSJzVflrT5FIju/HHOfcCqC92LuDWUl+xuIzN8Ho6q5veiUzY
pUwVBvn0QyoVBz348/FpXP6G20tGy5cZOurnnH0AhLebSc8l6KOG6pgQws1jLafV0VMjq4OL0JXW
D239n0AFDipXO8/a/fUmC6CntiyMushanUfqDYMSoVVf4zA7G9RkzOgSLri3NHyn6Z8fL/PeZQLb
g3sFjlI6pdRibpep6oCpGa3trxO4yCehISGh2lHiR207PVlaKe98uI3FsZ2gI4FHEvUYq0APjYVS
yfsSe2V7Bm72XQSQ90hIErn61D/rqX58vMB7D8YC3xhcnZQ6nfJQqFV/LRzrrDLjFVW+BTBr5oSm
gXpi+uz02OJqS4kTgM+RC5OLQ3lxl+AoeqgNo92UlypR4C01x+LJGDLb05VkfslaY6/XvfJqr/Yo
IjNPoxA5MAdy+wnRl7SNQC7FxWIiUKfvGtMbqKyfj1e1xoG9moGFk1nPpVoMTPDWjKU3dkbPETNJ
yRZyc55h0oUcPhHCm61B+6udsvRTP8AxqUyT9RIo+uirxTA8T3GQ72SRq3O0/BpwRgAyUSkiYFpX
lR1BqzNW1eYi6VNzVOb4a2ElX0wDshYnzPUnKYCi6/EObOwzzy2AAppp7PO62FHkTYhqpNZcNE4w
w8pSBJVuNMDINUc7R2g9BvC6PF5ACszoDfCOrDZbL3MNVmcViadISa0jQkABsN2OgVcnjSXyg9hk
lsho6vp7VKa9fZAU5DncUpPCvwI0W//oml76mHZTbbt5N9eQy6KFrUGUnpX1oYbDi6nuopAjl4lk
sVOyWfexXn89olvaIiPLe3sXzg68G1ZlN5daycTgpmFSnUNrzv2ytJAxbPpBorURFsemM8tTKo3y
L9CSrepGXSUdpSqBwk6WuuckRldaD6C37kVQ73zOde71+iuXFszCbkaxZ/0903SOpqiwmosFDwhE
GUn9sZFCcGVjNnuhnVVHqekyzzAjhw6RiUYg6ow7H/r11rx5ZvgRS35NKeR16pas7PZWlVMAKyd1
tMscpGg95mpghL46zstAcWCNpGhl3HzjfgfdMQKn2B1rYKWtW0xj+OfQBxrYtKGtiMyUvnpv55Ph
1YaRPEPiUoS0WuxJkL6O0AbbUWQWf8bT2LdeAX89KUYfal/gwyXUkrVgng/Z2AUNvF+j/OXfXh0F
yBFcehrFzwXZfLvKOp4nMx2m9lKqSnko6kZhjJmMozec3Qr5Enqvd5R3hfgYD0zjZLWjXbXkt7KM
LVjL/SDMVAQQmgQJQSew/TIMgq+jVYK+lKLpXGsdF0GdfyDinOwcsMXQ+ofgLSB8WQjHoa26XXRY
1rGQDM5XaY3OAQKuL4GZpediiKkSJYjOJs2/e1xfDxO1bGZjF01lBJVvLVqNbtSpPrcXcxYwZ1uE
Xe2sIwIAs/GBczacQNG1T4+/7SpQ+l+jQCRJDkyYI9YljLgPkQtNlPaCpGf9kY5jDA1SUfpW1U0H
osHm1CmRfoqmKfKC2Sz+i3nCbe7xMs+6BlXIUC7lXcfnNgXyzbqRDz/QZlBQ2NB/p3mTP5m61Hhp
X6seZd09oMq6l7usnk4MsRov4gJkXyWChkyn3A6k/mLKTfw5Mxvh1roM76w9mqcYZsSDNsbTYezK
zguJ3o9NW0keYc4nDcyQ11ZqRfY8hN+tvt1r7K1Cn9ffRpIPgBW0n0pp9/Y4yN3IVJcyiEsYUrSw
WwZAet3yyE4Ut6Lm99GmB/dBZI62E8Hev5S8kdSSGcNlZO6OIZw2lOjpKtaXHlXA0a3DhjlRRzI7
+RToXPydI3AfcDFKBEEkNTTq4XyK23XOVhcNCSMolxLsxMdMZ1xMN5vJsw3BYEgqjPj74yO//IWr
m82EBp7xVY0DYtBbg3GYRMkcO/VFUpP5KC0Hj7L5XqNtc1lL3YkyDSXf9bA0/Z4BBFvYXLoxMHOv
VXqtTj0qXkL6EAfZTKQnBdow72SRG2bpo0O7vhBVwT6z2k0znoEPLotTp5+KAYIN3HguwfsTtjsp
1sb5JIwyltMJUvFOXdkSilOTTTaXCnW5NjM8y2wPJuq3HVAvYZWnpthjD9iIYglKqDDQv2G+jeLJ
7acTQ12kfdf1FzyT8z00su+jmZUHkeWGHxkozTmjlnk9YauboofmUUqjpxrrBvqVfbBHcb9xkJBP
Yb6ZVBp/vR68HJNSBA100hcmgfVP0RjOx6xv9gr5Gx6aqiIcm0gtA65cD4kLehNVHKv9JdXz950T
HFNL9icJNqP5qayhILO0L4Me7UToG+eIqhFDzoBD2e21Yx6VuSisoe4vddj1bgSWR2nzn3ITnSv9
/Pg+boTLTFUsPGfISPHWrjkT85IsvAmM/iIrbfxZC6TOPOdS0jte0gbJezPpik9pYAvHjTT8tC+L
BshpW1f5by3U0+Mgl5ab8oy9D0U8fqBu/qNKG+VMjNs81amkfOg1tF0f/+qtDULck2osWj7LZMPt
UQyBlnWjCIdLy0DNYDg9gJX+lzZWwhN1dnpsbOOuUfxc9DSIyZdy3q0xYQ5aXhfLOzXWvTfVs+Vm
Wfa7DdWfUd/6jQDPqbd7cd+WVSilmGRlBMUg47+1mnRmZ3UiHi61aXxu8ndz9VefndKAOKQ9GIhg
PF7kxkHHZy0lt9dhwXVSaA+JkMa2HC5Nb57H0IKK9FsBv6pID45WnIrfAQJ1j02uO1fLI0uP4/W9
o39L2e92ifbEsFAqZ8PFmm24cvLJfuozE5kUSG9PrS73J0hly3MYT6mfG/YfxJntQaHW6eZOdDIm
e2+EfONYLY8gbm755w54r6BhESZ5M1xQikpe4FNtTxO16pOKY3iSsnlv+GfLHgSw4EG4f7yJyxl4
gweZu1GROp75i6LPfgnA3uXm/Qq18g9i0fbf3xmAkUQzlOQWzNrqQOWt05qoJ46XLkx+VJRwnPkf
YUxfQ7PaQVi/EletHnlqb8BZ6V+R8a8JGxMeoUR24u4ymer0Bf7Nr12T/JCrXvhyMs8voZo5flRr
1hdGXEovG5r6PRpg6cGS4xjd6dhIcncSxd9mZ04V4w6O+NywsGNABdeNkkB1kzIdT7CtqMeBqsPO
jX/tmd4ugDeO/t4ylEAWso4fmlKy7LpJh0uiWwlkBVKXPZE62J/DUDumfZ+cw7ytP2axHZ4jC6Jl
RQWwPpgFmW6cW0cRaSP0mKbmtzRSTnWVOMfOMdpz2RcTcmtKi5SdGbhyZn+K8kTyI6cjz2EIzsvx
Qn4qsue47wGu9u0ehcbG10G8nO6LTfQFVGMN/x0ZBXPqvB0uVYoEHJik+HPSN+GXmHbdYRj6Onej
RvvKVPLktbM2HAtrGg/qVCd+3w3zoZtAlo5N3z5DhR082zgor6Y3dnKM0DwVkxG4hRyjX6dV8iHp
Sn3nIN+//Pz+hYB74efAZy0h9JtbU8tq2gWGMVyCWQRMvkoCVicUSB97p/u7iRUCSB593CJs9rdW
bMbR5bTAF+it1PpFqszvQrUcjpkl9741durOqu79PeV4sDFLjZBwZj1apJiN1sxzNF7MvFe91LaG
dxBeza4eaf3BSsvIb1u7RK7A2KNt3LIMOxVVFBDoQNNWcV3aw6kcCLxQM4rgFKvh12SG4nXoDRij
ZXV617baSTTjXj37/smh4aIts8XUblRmxW932Mw7U7KHer707YkIzIdRaPxomM2zIp0m4TV7rGlL
0WB1qbEHtclrIdKwlz9/c24smkpTkcTzZRDDSY1jV1NQ+As/VoruzcUeM8jm6uiAIIdEiMIrd2tt
6pYNN7r5AjFE59dOBQTEkTRuuuG4ymRdJbCX/lQtVSfTnHdO08bppZDODNOSXVNGXK11pDYDjpG9
HdTjND4l0aWvf9r/yQhZFlPiEFKtEYCt0LKymGDYrJX2Z6Pkfpz9HMy/I9TQHt/FjS/HahwoyyC6
BxKxChSYebOUQW7mC5NCUf1eTq5G91VOJw9GsceWNpKcBSLKYtj9Bdqr3n62aAwkU86c6RLW5C4a
UOVDHPlJ6jUUIXSv/d62mVurYCoNf8f0cs9W53PRCwdNzqlZRgxvTQdB2bdqOM8XOq29R5muHTze
IPvIaTFenDGqXMmIKc4ZUe5PFtxKUdXHO6nHuktJUEYECK6f9gAMKnf8X5ne1WNj8SsK1de+B1+o
fPimq/q26wFufrzkre/61tYqsg6bLrIrHVtdPPt65s5UdZRnI4s83pidL7vh5UiTKRNR2+Q+rCkh
Z2VUx7HU5Qt1l3c0AOyBuM7gvxokge0fqqh3Iur7Sg51FXzbgg5nS9e4LGrvY5lWk3KJjexJImv4
gk517IpC2sN53m8jlpCKQdMVBAef7vbgmCISTTMEyqWB+lb9aFe/e/NZbulmTeHOLm4tCmdNzZCo
jlbOKmJVa622nCxWL+giti9FbYNksSXt2IlW+vH4cNw/86jG/O9TSJvhTsa5rZTaCo1JuyR9IQ50
ezpvnO29Bd07SiBq1NZBoiyXfj1QMlpFkcuDrF66Xv+soqEh144bG7NXZ3tKJctnuL3fmMKlMOJF
lgWS+PYzkVmY5hRb6gUCtg+a7CvyO8RSjuEkn+BoONVUbRiU3ylJ3X+wBe1IakdREUCuvXqGoIwa
UqftNSjvAyhQaWZIyFn08GbunIyNbA5LC3suDwGh8BpaU9RzmCU5yxNmq1yMvv3Zt8wBdoUpjnkZ
flB0VGArCd6n3kIBKVWq2cX9RO48V++ruP2X3Go4MpoYwG/ocRLZUAm83W5Kff2gBbJ2EWnh1vnf
WvDt8QHdKGC/tkmWGJotvpNDsY2wtudG0VBZlJPEVTqtgRAlgGVcn/BfcqPW3+IqHgqfPIO8RjPq
DBAy4LvWa2KpGw9D146SF6lGGXmZHEEZ5XRtvnORNrp1UOGSzyz6U0z6rEcsnGqMRDKa2sUSje5m
aWadurTuX8rQqfyJGRDPmDn1mhYgEFrZf3ZSN+0cw41rBj8ZR5D20tLSWbmowUitbqg7/ZLYv7Ru
YeI6F05+zAN1x+tuXDKolNBA5VLDO7AuZ00BMldJ1+jw9k9AW3oUVzNLMt1aZOXJkEVyENWYHaWs
jU79qO2ygd97LbIFyrJQ2Cxx15qgK5REUiv9qF+YdXrRy9hN5OTD1DbnUY5fwhTuA+1Jj3/FSkwf
AcZuQ0HD90OPbtvjw7lx74GdEZYRzjAltAanWIExdlQe9AvumuESJXcRgXlhBv3LYztbH3bRE1uS
hwXquYqXHCg060QVxsWBMNtp5tOEaMjQh3Da71jaXNEbSyv3qca1XYZ2aVzSugZM9z3O4+dG/vV4
OfdPKfkks9p0YOjBENneOo1aCJrI7WhcYDRHNXUYBw/Fz69w9EBH0DEcNyld/R8+FewvIKYNcMV3
IFm9CBreEdu4jAPl3WGygH7YmX4UbbWnb7Txtei90GkksWV+c91yyyLNbPiXfgmF+GA64Oki+Z1R
/67g4n68kffhlr7ECHCLUJ5fZo1vN3ISceSUKO1eELd9lqxnocV+JMNCr/yp1X8X6vGxuY2iBvYo
OkEfSZ8U07f2gNz1omsn45Ibs9z5PZGDypFXppPSzWPtjVXkvISQ9/5h5wXE5y1NyZMlFUz9T3oF
mdCgTMa1UpxYdnsTNVYvM7RFAIpJQgi8jDb6rat5BITfyobSlcJZfjdZljBdLbHiPx+vZiMLYTVE
4CyJGJzi82o1gWKiGa4aFxSa1Cp2rWByMyk9CeanbdlLFERX5Pcd+PppGF1WvvP1NrKAxVdTL8Q6
/2NdLNQ1oq+lsHOxwsTTy+DTkDEe13zXouTafrfk57wb3LY9ZpG6h+Hbeq6oiPIdiZnx4Ovm/1il
AO4glbqo4694Njxwgz/T5gNEvrQKGVjXgFWro2By/fR42zfeDrIqCsBg1Ymn12iwPF3GFozKvAQ9
UJtgDPtDlLfSuegdBCVUuTzYta0g0yJG+Nbpdh0e29/wcCYlU0LDBYMNtOX2q1ewHhNf9cSiMCD7
4VhmvgGA2KtirdnJvF7XsgpGeRtgkoSdgjm0dYEgiGZDmyKitWRODjDe+onzo4qD9ymQzUDzpqhh
1BN5u7A/mvWXUF9oyc9TcRbGVYR/Z9PJiWJXgaa8oYgC8SrFlKPVQm+hPT3elK3jsFQxqFMCo4bs
aXHZb8o2gUX1SDMz7aIrP4Iq9qvG+U0n0rfVd0vNoRP9sR61c5PucYluYLGWDuPrrDISAmzVyvJc
SnZC4EREG55VLTwFwZmv9octRi/IgIW9k6vsrKfGydJaP+jOUdyeg2I81kZ0ziLz0+OduH+blp9D
pMmrzo96DUffbETMYGseZZPJmMNhsH3pelWn7+WedMKmFe4S9Q+aXffVVSudjQgm2QsKy6UnZkj7
06TWDySv5CqgfqmE2P/6aV/IlgFhLhJ1+PBVkjJpiS2CIIbss5mHU9AEwk9UNXfzfkrOjzfx/o4v
lFfE6jKMa6SwqyiiloVp1q1uEkU4nsg0aG0ab8jL6zxqRzvsyPtMoov2w2Oz9w8vZjUGApbolxu+
utoiMiKQbKZ5kYovU/0hGv/KQuqte6/u5uremFm9G6pUZJMc2uZFS8ojdf6/FfAqWtG9Twb9GhCJ
wnPoD9LOwNfe4lY3lItb5B0hwIV3NT2P1sV6tvda4hvHkg2E/Z6YlTGHdUupj7q6skz4YKt6KdxE
ZvgSjaJ6yrIi921JtAdbQLv5+KvdO+Tlq/2/0dVXa2GGt6IUhsueQUafNhHl+L78I6yC9vDY0oaX
wxSjG+TN1ADvysVFG0zGkHIuC+dXjFSJ5ZzxTJ6ayedCfUnr5z46R2LvvGwu8I1V9dbDVaI3ALFj
FWcOaJhYt3fDPVTM4iZvn5placuoM18OH77aRaGYUhTmhklnw1fm867E1fYi/v/vXx16U+gglnr+
flI8N2u/hMo3M9hjBNozsjrjalY3hdQtN2tU/Noy3SAx3gn9X6cCbBV4PHq0ChD4dSUvdBITLjsH
5+uE4aGheuh1efH7fzg7rx3HtWMNPxEB5nBLUpTUQZ17wg0xkTknkU9/PrZx4BYliBjbxt4Db2CX
uGKtqj9Q/eu96wvu4qSQbZBgsux4sp7OfNCXx0oWQuM+1gBW6lJcOSVgjf8hCrKMc7eR4gP8/dMo
ZiXWySxCdD/kUrE3B/huVGvilW16/tZABZeGPZn/DGNUFgss0SeAxn5r3udihux6VolOaqUmbmBW
c4NKz2QPRfUzRSlnJU2+FBjIKF3U+UK2llUNnEzGURCP5r0/THid6ZnuQUfMMAaOps0xNtKd1MrN
VkvyYnN9+pbeclS3ZnYZPDpSAlKjpd6Rogwg0IXBvNfK10l8xw3Yy6JhN2XIOUbfjyByE2mnasKm
1276ua5DgxSmvB2ro201xQ6C0Y2JllYkRjdGM4MaV/vM86292Pd43nykbNRWEdU7nfwgS+PSiAT2
fZvGf1B/KV87QfRJ3PzqQRXUwjErJXEpo6jbUp8ohmIsgo5n6KB2KLhmqHReJQ3aA31Q0alj1XyL
rQE6pK5XbicJP4/ZlDxHojCsrNoLtyicEKQ3efzwDFqad5ddqZrpyKloTJITj5or5m7RfwnF/VT8
aqtHSft2fTYvbEYyElIgmnWQM5Y44DEarXL0c8SoNKHbSKnx3W8B1V0PcgHUwFucrT57RrNPlmrE
RtUXCM36+n06VveFtcmMWwr5bRZmdjLZgRV60/hT9//kcWhn4UMA0chvbwP9oNB2k/LBi8zhtuE5
VNvJsKnN187cVfJd0cAX3SQhDdVer1fypg/jrMUiYlBAkQA9hBW41EcXVFobPqfivThJBWs7rf0X
Sa+t16jV28w5Joq4lTujzzBsU9ngqhxaAdjgfPzbqRHMy4o+3+ShdBYBawir4ptfW1FgG7IvohJu
pDko5wElqdBI5NaVM9SWQi1rfx0nbcIUbUgixZWSSf0VA+AIXVmJctFpyMMbZEz9HsJe0XbpRtAQ
VXXLMO4ycKbxbAWUj9Z3rWoM09aErLpH8KBMAPT6CBDIqYbsR1vKU0pDeGxuyBn9Z6wTpa9qmPiU
IBqZ+kWhJVLHWeYLht2lUhI7KKpa29Qc1C/BpNSDbR21+q0NMzG2677Jv6RYyrR20BQBjxbN6iDY
BmXigt0E0OHLQuAIVsTl2GRj07njgJTejd4bvC/rmiLtRusKPdoiBqWX+6Ztuu9iL0jyRkAMR93q
2lh9L6iFf9ODPstxtdf8wDG6fBp2WM8aip1OslZukGLNX8SOVtHKebtMAmFCYMiC2gFX5Ey6W9z0
UWNY7dQIVMoisdwWEnqoUnmMXavo/dtokNuNH4r/mnn+JyhIU6oxWDAbixeDWEuRWPSRfj8mu+7d
LFR3KjZS47XRv77/50jIC3NbcrZDrFl8Xi2GUNSUkkeCpdh+qL9bVben0PKP6TrtZc4aHiKQUWeC
8uJSzqJSLcVMpL4isAM0V/bR/Bq2irLGqTirIs2R2LOczzzuoNYu0ss0L/2p71vtfox/H5vmQYmr
7dDfRXlmt732cDSVrZg/tYn1IxnWFCOXhzixZ9VhmN6sFb50EVurrEmYfFIpf5ylv2KP1qWd59qN
Ede2BGdSQjSvW8lE5hn6fFotgy7WigIAKklh3t0r4Y8wfRPwnov+9VEyx2D1M6zoePKHRYzU0psE
dJ1+31WxHbaxW0PSCDB8Wbkultc3cZBcAp9JXYFH+RIJ0XWhL8m1ZN5LRW5u08aEeQ0c24HnJXly
18pukOqBgwxHA77EnL42elN6Zm99TQy5ux2zQboffVKPtEamd9Ra5V7Q8UYU2iTeqz1K976W654v
hWuKwku3QmiNaFLRYkVpDi0D1t5p5hFNuBOqTezfR2lgK8mU26GQvfWB6In+nW9uK/XWqg1HnNVC
fOFuGOtNXo6g1jqnzFxNeDGGYFMHkl0DsojNtd93Vt6lnkrdDY1EfhogIHnx+9o6CUQK1P69JP0J
mcS48qTmKdmoVeDm4oRHDdUlhctCau6Kem1ml9nGHB30HKY8cyVEW2La5RbzHaVJ/fsMDpldRIJo
h76+ktJc/EYEMCnGz3vwTLVfkEKjRN6Xi3uo/ioGHfxY3vl/BN9RhPvIb161YPC0QPIQAMa4dg0+
vXyv8ZFYgSjYhFHqQRh88SYIC5luCrnhvanmdiBmnggzu4EEcn2XrIVZHNmK7oeB2Y/CvYxiR6tt
hfK3FBkrQc6KA/PHzGQAHAl4HpLFna7nJsXFIfEt4b42k6089DbCt/pAP1/7VveIdKeoh5hl66Rj
ugYHOj9GUUajj8PLCpw9JObT0FncCjA64uDgS2jkGa6gGjuia/qjL2HLh5HFpGg/U6V/Ebr2EQvU
XwNaw61KznO8kXOdivBjlDrm+Hx94M+y2XlMmGKyZf7Ge3kxJiE150SvsuDQNxv0PHDScBQEearC
S7W9AXkc3k2QP2e4fKPZ36LFKBfPs6EPjmiulO0kYK5d/BYXG8t67mpPjvNNedzFcU9ht3ai8sZs
1BVjuUuDyZVLq2AeyzNJEPBdseLLJb9Z8EYA0kSil9RFyCvGhmOKDF1pwkyCeXx9tM7vJRJ/cZau
Ia2gH7wcrDBWNSjRwcGK5MNgDPaIOgOuiJskC/f/GuqjcYogmkzNHCTr6YJJJSOQUrx+D5Vvmm5r
xF6jStMmyL/DnPCux/rQUDm9b+dgwAJJNIC3LFkLoKoUQeChia18PLW2ngR1avsN7DVHlmPpaCcd
nXUFNc6jLQjkOmpopY+GIMM3CCdrvC0q9F/EyZQ9pYcCYUu9NPy26jR4z7KiWdlM57OAsgmmhWQk
KLhRsVgMDZULKVOnFFctYAn093ZB7t/Q65u5lyv743ypncZalNQNOS0rSE1Yo4/pzGD3B7cYR9dC
isDLQ/NrLKiTF4pJtA/EuNldn5eLH2qRW4Inpj2zzNMrn9VP5SI9CPGdGHh6cZfWkWt1a12sCwkm
iN65WCZB2gDVN/+QTy0Rqtl1ZmVxduBt5nQBEsD1W6n+pfCwmej0pr09hNsqF1ytMFay6PNbVMNu
4oMuM7+plxLhinlMfavFTJdf1r6gByzdZlqiPF0fyWWFCYUiBPhZ4zBl0BtesoAqpDZM44jjrNb7
0c2RDp0DvLYEUHSUIz5OVN4y6og439e1v7K7LsWepZY5LrAOoiN5OriIS4v5UcAg1UevasA5TK0S
JxTQqUHpKpGVp1Ipv/775wImpqzF2pm9p05DVlInC1anYHKLG3M0sWaVrRF/ZZy9pGmhIr9fj3f+
oASzQscVAg/HFfr8p/FMeSxy5ajhNNtDfKfsMYSB4JbFccgf62MRy1srMad6B9ooMX9fj31pAc0C
WFjPsnqpIJ7GbscirZpmwsQ7g0c4jS3dU0XN3X+PMoNQoRhxIECZOI0iY4sGJknEmLzNM45iUXqw
SmlcKUdeyPbArgCshasI6Jyr7TRMkA1ilrR+dqCzaBta6LQD1Kl+J8IhCMOjJ2jBptXtMDNfBL+7
T821ROxCzg/3B3AvOfUsWbxcraJBi8HSRpxhoWnYoh63XmVkB9HIfsha53uILoV2UhgcR8fWd3J1
+mFU7S6uxdHzcZ/Y5m36ijhY5iS8He0Zo+gErdxtDCVTvYjW679flKBjKMFTVwDtveQwVlOdRwkS
O4fWEjyEoR6OJCRN/VivijlfugvQxmcbQ2kDmrlYA5VoJValzkNTe7p002yDTTTcxLD6NtjaXl9v
lw4N8D4zPxh9GXAMpwshbnzevwkGvWrRxZ4mVxifwZt1cSk9Pgb9ID2UxhEJqCRd2U6XtjKvfDYz
GkIyCo2ngY1OsXI9YzuJ6R/LSmxAQBlJyHCTB2tuxx8uoou0w7LA8fLM5A1+Jpygo54JbF1gQLH8
e0p6lGzkQBJ3WmBldyHEfbdv4bWJmVBvrEzguEaJ1wV4Fm9jvS48RcmsO14osQPyWHGMIerdNKiF
pywIYN1LjbkbrdZwmybUbgOtSrb0cR+CqhQ2apyX2yFWghtRGcDlt1X/RzXDkWd1kTp4dlZItSr1
fpQbHuiFYXqU93w4lEm7+x9mGrgMNHQUWMhqTge8TwG2UlvE31GY/vBoeQ1F35akxGMzOWoTOKMI
uPd6zEuJBQp3yH5q9GXPXGkywfTl+ljnByQDbmsJkUThTg3ze6P9dj3Q+WriKONg5o0MS5WFfPpx
SdtGAvZC2HSTPeEln0mp23KKJJPxkPXT6/Vo5xuU2x25WMhClKqQ/zmN5k+8hS29zA+K/qs3djNV
KKvtevirBuktoPVnbNavRzzDy4FyonsEt3H2BCVFW3xgcGyjQZQwVNFCHNTALo9tYSdCZP1uUUWa
7AKeLQ9MxaoLh1oJZIIBN7cHJTwWX8Sk0N5kVIpG2+jLqbONQlc6uxQTZT+1ufyt6PzyxQq16kcA
nKR341SJWjvL9fAvqg/o5Fz/mEuTBT8A6M0HaGV5x/VBXgGOG/KD0ELkKkWbojhgtfE1MQdH6+K1
eJemi5cnDT+Gj/8sjppjGDQJz8UCRIW+HyFo3wf56KX404a+uLOUBK7nmlft+bkKAwpwKHpseE6w
306XyNjreJGPQX7Q0Q0rLS/Xv1dmcQM2oQnDjUUB4PqYXkitCThTzyGwzAjORWptZnJkANPG0l0U
WhoSiAR8zUDp3wRD6b9BejF7J1MS8yUEcq6TqKWUcI99gUZcqB0BPl//PRe/H0UPNgf8LzgGp98/
TanF467KD3KXJI4a0yoM8x5Dxj7J6SNaxVOgIvGFna61Enk+x04PewZitsrh2KFotozc0SoRxYTN
aR5Vt9cFJ0m2Sij+c2mAYSbbpxvF0HGnnH6fLx1xGPTH/DBIOyQV7DR+7un3DMXkGOIAOSTZUIpZ
QeXP58ry08jtIfTA15iX8mlQ2Ur6VBwnzp0BsRL1gRe9e33aLg0eeoUzCRJ6O/XY0whVHlh+YM32
8yhFFCSAyX262v+/tP+VGbINygB84PJdHRq+pJC45YcAD+UEokUlPB/9Fx84UjA9X/+g8xtolklA
uGhmUvCOXyS6bXCslPGoMGRKupl6lSy3c5R82sh9syYbOM/5cnoAhSHFxRty3oeLwYvGug1nQ/tE
KG794EUs30TVVgN8YEhrfozm98Zak3a7tCSAqM3XA0IvgGFPY8I9boBEYjBOO9P3GkOb3BiFEO/6
KF6oaFLMRBGRLYX2AYn7aZixh2OoyE1xkMISdxZax49hXjn++JrvMJN3S1Ozk7Xs4dJihNzJFoaB
wlW7ONJ6pU2MSYZErRq3Zfaaaje1uFaSuHROfY6xuBso5uR92GNA38Qj6rX7qYQRjyY5GnIKrMaV
1Xhp5X+ONv+aT/UPtHJrQ6kDbNG0dNMlspMbpa2U73HT7jRlzarl0toAYwNiCJV57obFZhaHLo6F
nkeepoEYiVtyPOTd17qGF3YYJDkUhC0SFDB1i29Kj1LVTnlSHgI9zzfNZCgV+PdO3o7HLNrlaFSt
DOKFz+KbeCLDMoTAsuTlTVaclnnalQcsTUIvoPltI/nzj3bT9KTooYEhnt8MJlCGxcY6mmYUjyZ+
LOpR9h/6Dr0msxQMd2VjXVgRM6EeJj/yOERahBFAtic4HcyuLFSSh9fyGN4l4qtaD7xyy8eUbnmr
jPv57whxbRQkTkLsb3CwsIus92g/uH6ortTKPtBkJycZpUZKOhT9+FHw4RdzyuOz1xq++dAb3fFb
OiZR7JQxdGd3GNVi11ZKJDodrYzYVaJEcPtY07eqAo/Olbqs0mys5I0fCQCJH+3o4ywSVK1sswrr
xhnjUX1CU6yGqFBb4cbHrsjYqG04HJ2qhspsj1rVwpJAOfi30Mlq4AkwynWHZu3wJ+7M49FLdX/o
notcb4ddXdaJYleIGDW2MVhytAmMfi5f5n7CH4NRB1RRory7MnPzkXc2RtTZKNGz6M/MvuTEKger
DHWy2ErZ61m598WMSn0ziPscaKNjTK0x2lEYNrLd1AiR9JY4GxMO0Z2JKcGKiMt5AsitPVOSwN2A
rqN2cnq24P7EOxTozYFpau0iVfZF1rqKtZVSBQ3b4AYFa2+C8RUk8dM0+CsJ0dlh/RGeihdPS2Cx
S7XjKE8lszNS/TA0gZdXusQbJXJCv4hWMt2zE3sORMVg9gOlW7gUF6iquIv7qdQPhZmDiEF4Jq15
QWR23cK8b+8Gf2WPrgQ0FlvUqiwFrFehH6B72B2inhbCwE3pSppqG8kfwXpfWVlzTrJYWVzowLDB
nXPZLltlkWmE7SCy+0CH9xtOquJWidS/Uwe5A0YB5o9RMamvTQVtoc+VwiuHQd8Ks3PQ9V9yaU6B
bjOpnIXEWSwp7LrVHt8tEGW15HbWVpU2VOxW5vNyEOA6TCpJ7TK1IEHLdJQl9UMLurGhK0sfn3N/
ZbuuRVm8RzKLck3g50Rpbloqm0a+VbWVBPB8obD0qYbT3KTWwR9PdyAqrwg8FKpy8OGNQgiUpZ2f
7BE4c5T0XYrMlXX50ZY5XSfsNDgmtFLm3bAseoQijj+1FqsHUqjMAQw8IU89auImi57k5HFUv4ny
u0idWlRzp6VmVfejhxP2faDCIUrXbsxLn//p5yyfRK0eHJWg4ecoyp3qo/Wp37XWeyt7x/h2yFca
LecZKdAqkg6gD7MNBqN9Otis/SQ2NMHAQlzU745JbthBCSbSJ5vzgJzWBzkLuAu4Up56rRydCtd0
7/r+OMtE+A14OCF0QisQVbtFUUZWwgR4qGEcUu5H2l1ukn399wi0AbiDwc+hAzaP+aeE0Zz1rKyp
MQ+lKKhOwmZ3xbRcc5e5MHOUKMCYUo9BqGl5pDZF0xWY5XKkdoMnKH9AAd8J0b26xzjT5Zn+z8cK
FRHaKIBNgOcpS2GfPsL4tRcShs0UbzSZOnqO36ta6GuOtuebnlYfDxf+CnwWIO3p6GHkXEoyzgY4
Dve3edNGYAqiJ8m3VnbiWQoMAeBznOXGlxu6FSJxkmGyTeRQkugdRPKmXPPfvnDJz5GAydCB4E8f
fZ1P6yFiiZv9rEaUcyh4ZtcothgEqd0BSHb91Bf2fTv5O5SJkTfzj4LXdbnG8ZObm+sL80xMgee0
ig0f7wtNmZPwxa0oojYpGIGPYe4o2AO2bVn2HsqbPFNffTin1daY3Ko8PsRa/lIej680CWfUa5pU
K7/krLo308O4LOfUg0NwyYzQgwpYbCNbB94oNJWlvNlXqTHsRiVPNiTePQxUX/KqNjD2/ihL++sD
cSk8bHDkf5kRhTLD6RoL9aqMrZzwwmChqxo0bmmQBuaxgRe9tZ9QHNdzvG+1lc8+ezh8YME4Ails
zqi5xfnX1IWoxUiXHLofVWKDmvFvj6qdrVScLn4dY/r/URbXZsTmj4I5ivgkOv1j99bHDj2SP9Va
j2beiou7DGjbfwPNR+2nhY3aT6tmE4GUwqZU+J7+uT5N58NFY4BnMAUMYMHo+5z++2MuZjgfWndQ
xwc/+qpRlIymP2a+97WVx9P5kKnU59C3Aa6HItMSLOiPQoKMWH08TBaaukKHmcrREfwvlFirQaX2
KTgIaK+kN+cnEEFntBl+eZjIL5kt46CEgxbIx4OkPYNxI/tA6v8x18eVZO3CMPIWnmPR1kGocf7n
n6ap6URstULjeKigYCL5Y3dmDlcffL70IkXVSkL1cYicrgqV2haFTgqeNKmXPXc0tPyENsV46F1O
029mZR9NznCnUu1OtRPdQZzG3n57e+m+1FvhJv0OFL/dRl54tMs/xz/lU3mTO2svv/Olyo9iIaGN
Qp3vrKxSBmLX+EM8HmAp3Q3AOkoBd6p8TW/90lBTu4TUo9IpOXvPHc24FmhLjoemgcI+PIYhAP7c
bhHg/nf9gPm9/znY4gbrTFgYuLeMB2MKWZ6OWNSuJQb3Spr9zdUfdXPXC+VdUe4iYWVFXRpNko5Z
SGOGLC65xKIgqr2ftOMh1PeRIezzxNaBIf3z7gdQ8d8gi90/5QVEYrEaD1Rvt4Ya2ekw3nZ3QbiZ
hLV5u7AVQYzzP+phM/l7kbIdITdaRlJPByUGqBt9UxrZEcWfhrKSdFzIgBHPIAvAeATIFliR071Y
G+y7XO+mg1CDiTO25lexhdTmFuT4aIxv8nQlbztHjaCq/Tni4q5LBjlBKISIRjd5plo8d48TimwO
9Si8l4/F3dEsd/nRlvuVyB+PwMVBMEvsAxtEf/f8kQghp4tEeZgOX7/eR7Z3/3Rb2N8fIvvBsjO7
siP7/uiS4tuhUznBZp9skvkPduj9/FnZjS3ZEKY2j89f7l6Lr45p95tvvv0W2qMt2/WWB/Q23FDX
tiNXtp92bDfXcF829vP27u7m79NtaP/9/ff6ivwgOV77osXNWlvm0WgGvkizC/vBu73tPXkzbgA9
O5aHR8otWJcHa+Pf6a71vblDclNzoof2ydkN9g1wfXun2CuX/eX5/TTKi0s4Tuqjrgfzb3rw82xT
l9uMUpZHbV9PftRPYPOa6XktxZj/pYuBwN5InZmtiAmc5W9Izw9jJeETF8fUxCNhk5TJypX8seeW
MZCkgMwMNg9qy+LD4JqKia8V4kGyC+cnzkL8F3M/J7W/vP0IbdE+qM8r83vhGIAe+N+Q87n36abM
IrWfBouQqvJNd5Jd6goOPXXn9eu8YL8jxmE3XvZVYYgPzl/zoOwB7dn6pkO7UfQQ6dALm7tF9r4N
a8KqZ048nPYnv21x2ktjnESGxG8TU2WjCeVBzMyncWZjD+/Iwrmy0Dm+Mbhd+MNCIs3aNRWIGe22
RjVtGrzOEAA9RyTXQHitAwJFNpAWm5a3I3O2RpG+Kft+JcM5Xyaz4ReXIc9G4HsfL6NP41n7qPsm
VTUddGHKPDNCi8E8KtHu+rSdz9pplMVFUWSWThuDHdBjB3lnYH+xwdGLeZNNYW/56rDyejh/eTMT
gMsxwFIg7yxBZRR31B7Aongo4huj7x77Ypdn+8b8WTX36uivFE3OU9MPh0uIsvO1gUnC6ZoEk1qP
dRxIBySRm/bOKns7K3FSd0e5d3JJ2RjN7+vjeaFGBdFbwT4USQGgAEv9jmxS01ZKdEJuj5atTpkd
N5KTFF+aP2Eb2AgW5bd6d2NOnuJjm0D9TyO78bNiZWIvvJxnxjkELMr1s6Do4ghQtM6kwKBJh/xO
MHeTKtG5wKxm/IUXAXzhNn+p9HwjGZvrA3Cexc1hSRSB19HFXPYw47TjUutM6RA3PNGS20T43mJm
HT1Ewtfrkc6X0mmkRWrel3IrxUeDkW5ju/shBq+y+J5XiRve+OiYXg92IfmYo4HhQUiRApw4/5pP
21HsjRbVd76rGTfTg8W2R2HH1zBmjSU0U32Ew34HnA/Xw176RsaLTj49dpX6w2nUyEKpTlNz+WAa
MGAtL2wfDTyKfaeLfgjiyoBe+kbWLCCF2T8FRaHFEV6LUTLFZiEfMvgJw+BGja1COajMTUbKUd0L
fWKnmI5d/8bzI2hWR5g1nqggK+Q6p99YtqE+TnEqHyrxHlRulzSbfHwNumEl8b4wlsSZP4/Ukfb6
4hKofEBelV7Lh2PZOGbxI8TBMY5KIIrcjJZ2g0nN9Q+7cO3MX/bfiIvZS/NjP2lGw+wViZ2kGKUU
dt5/BYEkKE51rLa94KqNhZuqYVMStYXQggjkFvyxPf5qtOrWt7ZtZg8VLlcssyYytnmgb1PZcDQF
BlPoXf/FF1cAmFiOi1mGk1V3OhdFnMmd3lXyoRS82KfMEtdu7gHflyp0YCvbNxBFWFM+vnRUkdLj
lkfVZW6/LI6qcJRK4D896y7UfuPq5hytaCMqbkkxQfzNKx/HhdruDAT9M2t3/ZPPr9lZp4LVTh8R
OsiSbCxp9TB1dSfzejE1BJeawpv8NFkZ2AsXEQZ5ZPIoxqEOZC0uoqGuJjMLfVZCnL/4x+lQTYpT
RJ0r6DlCEiLTqdA2aFYO40sjO+t1U7sEJ8p0LuZTD+uhFmgpHIr+F0KuAxFGwU01W+H5YNpRbit/
GkF2r4/pxbCzOtfHNgNatcgqwr6Sy6YWaNTAYBprrxFG96hnJDB7XfpaJuWbLnhydIc450pKf2k6
P0devDIKCCeJkQTaoThWNWoJQ+OADpxWjqxL08k1gK4Knng4CS+GVUkjJY/9UDvEPlCFBJmD9u9Y
7QWsJIK+3wxPVWxsV8Z0ft2epvSkTOBOeGeTywJ/Ot2a4qTRTmfLHoLGFjft+CKj0lvF26F4E1PD
G6bElh6vxzwfTF7ZJncdNe9ZnXcxmCOaEQLON9MhlWNl03WRvm8Eo15JCS9FAbRDrjRLY57twDFU
J6UIy+kgTzyExggjPST21+y4zm8Z+iGAM2dXMpiZSwzu0Zrk1E8S6eDHiv690KzRk3qTi1Tzw9oG
qBSvbIL5sjydL1LAD8XU/ySDiy0/W4vWvPRIT0DeQN7w2xDeKfqQQlG1a4+FecGdBsMJwCS1hlnO
glx2mML8CPgUT8xDnYm2MVIIOPLUj5+14M9k3irxymI8H8zTcIv1f6yEIbOAmoOajB0tHR2WptNo
b/W/YzxOA80b8VPWJdPMUttANEDEFb/SMr0Lo3iyO9mWjdAWjFtB0GZJ6u5B9b8NmLtdX//z/Xw2
qnOLBUUP3ipLgSDDLHUrISM8ZMgI/B6Dvf6tTP8kiFFej3O+AyjWzaQyWOhwvJZrM22isBLwiD1M
dfAzg3fDleBnK3fB+XokCIxX4BUUBChqnw6lhFPp0Swy82ClWeSAFeabaF9DOWqH/+V7PoVa5D16
lpt6icAVHWkztw21zDfREY3r/2HUPkVZLMIhmOK+GPkg08+8tp2w012Tn7u0AD6P2WL5YR/Q5H3A
xGSGmwtl7mSACzrj1dRT9J7it+sfdGlXfYq27DDOMkOFDj2JnkbaeFbnd24wtS+jFdwl9TitrIcL
vQYWBG1w5DqoNJ7J2KpTU0e9UpmHccxdGd1Fv23uG0vaiLHpTv2N1XZbvFX3qtw54k0ypnbUSVup
6L5bsf+1fE5644+V+LYybRWJZwLdxzCRHjJFt0ffNZBSYxVsR7g9hWr3SU/y9nx9wC6kq/NClilx
cQdzeSzyjKmOELIHoXc4FppbRMo+ajIvCbkNZbc9uqq/75qXpBXSlaX3Abk8PRlMg7oMHVCSOV65
ixVep7E+Ir2kHNqxRovqS2zt4OVnxUtW/hCRFQq0JzX8LZd/87a9H5Tn3nrpky+Gmd72guY1v6fk
RsbJvdsFJlTVWPx1fWDODxTwecgTkyhwfdNNOt3rjTDj3YVSOfTo3bo06ClYxeIaMO3C8EP3MOFQ
cx/P+v2L/CCoBAGWYKQfKqW08wbb5Q3vKOMdJ9z6dXjIw3rlQD7fITTh0LMzkX1B0P2D9/bpOrAK
qGaBX4PP6jGnEMzqS5lR2RGTb0Jl9Sup5Dl5H04A6ToyHbT9GcXFAaN2CZJekQ7gMZE3VT4BK5Dz
Lagz3oyW/BPkZozpuklNsE/3mc8Oattkq9GI86O9IpcKyjJpfaNK/Xgz1trP63N8odIEZQE7HoqD
QHfJ0U4n2ewk2Hx+aBwCU7odBP2ubv0XJCfswnqXeVrgCu/qTbfzm9RDKTlT7zTlppHMjdQ/yGvQ
9Y9c8HRHzL9mpioDv58hSqe/ZhCOg+X7YFzk9yMpiIl2xDcL+XYHsqvW/Yx+SYNjPRrd7voonJ3Q
iDeCCWO8uYfR1Fmc0J2eyA1qZtZh6vPNGH4tMgSAikdjekWA+3qo8+V+Gmt5PldgSOkFEUtB3u/d
/1s/HAu3cUN5W5n2Gr9pXlwn4zkHgzMG1gDYC5CT0/GEwaFmedwSTNE3TfGCD4ctYPue0tgpvq5V
78821iLaIjlQpD4oOeetQ67/bcfGhlqKJsO32Yf4+iCeZSEEwmIVUvGsHMC6Pf0sqdZHIbVC/5Dq
o11xYcvhd6tb02G79DlzJYkIjBxhTqPoQxDjfhH5B0N2E8uFB5CFt2a5kuZcXBBAc4F0fahwL/kG
NZ83pAZhJqAOT9Oure0gc2L6aX3qBC//PnJUyUB3AU8H0rFY6WLcqXEpxD4PmBo9IlfKfyrZyply
dm9QFpvpJyiekobyIjsdNxnyiS6WgXDQ9KxxB60QbGWQs/31L/lQSVisbbjwIFNk1KUAES2mp41T
NenCVDj4b/Wj9KpKdNyc7s8U2OPo3ejPWr+BiYyy/vW4Zyh/jvO5vjkTyWTukWUFUBmTQu31Nn/T
S8f42Zd2ITxmAda8jvg+a7fb4p8G6fRmsMvyJtnXoSfU3hQ5iC0et5B+jNhN/c00Y11vggjF/Zvk
i3ynPlfyYxtt/aMj/w0yhD3ccHi6/tPPjtflT18kHP6gJG0XdvmbiT72MXOqwaFfhjWtWDvdrRDv
88oudsNDsXIJntUwPwLjtADMRp39YhYbNkpGPGcNOX9DhM+4syT7NfFdoLWPhaM6tHLHbWuHjV39
jrbNG8KNALhB42vOr7Sxm7tI3Xfa9vpYnFGDlz9pcTRSvAzD/shPaj1QMupm/OPt9cdtbvf2r/Kv
utuVDnJadrjtHPn5euyPa+zz0l3GXizdUGqNsML++i3e60/Jj6/q34fo2bjV99ld5NS3QbxtN3+d
xnVuspfI0/YHyQkeHMXh//dkN1oxEzortM0/B90t+hLUT0AlLg8FoRjbEWjSmxqOSbWPjU7ondZX
sq89GdJ7C768n/s+Ve34cpS/dFMmvo+tmX0tFCtds8tbHrsfv8bkEQt+h8LREqI8hvyzxpyKtw5l
ck9sitzBlvxX04raS48D68pdsrz7CTeXbsFCKmCFz57N1hHrW60xijfqZurenAtHpVhJriEgtsPD
JrPJv9ZM0s5a6x9RaVTM5MpZzmGRdsmjlEhl1xZvcuqC2q/jDVuyLnbKc93a/lYan1W3gnN9q0g7
yG5J7am7NWPLs9T040eAW+YMnfFvxuJH4IwxyvQNizcBaex7ubYH1a7uqsTTRptR71xx36gbQLBy
B0jeLn8Za2f4HGGxEThE0bGAlAY2zpBPrwo1DCjBaFXx9vNnsqmc7HvxSjnSi1ZupLMsd/5S8qC5
+6XPlInFhitzWZnEkC/1Uc7iQ5vptQoru2U1VfAJ1crOdLuVNCcJBLurA2eaNtp7YnVOpa0+eJbZ
y8ePoTGGigwUTdrKi4/WjT4N1Jy5r722uHm7eRHcG/UutN3A/f2+cvReOvN5Ws4+zwpJBujj02h1
H9L018biLbFJMJL7+hZJOD13sAHybUQNcu//SPuuHseRpctfRIDevGbSyKtUEsu9EGW66L3nr9/D
wu5eieKKuN9Oz2CAqZ4OpouMjDhxTsaQ/zam+Rsi3AlSiaOOwRRCrjYgWa9ZNrVbNmt1Ju8Vwtec
CF0VSPwwkFMFpYLgGmC3u7Sa61hDwy7Rpd9R5+EbcLiw2HjtgUh8inBuuDxwcPLxDY7Dvna+y/wk
HcD8esI7AnTsitRDaT1q2wszDO131YSZozvA1PO6E0qQXs+dJgz10BuSmjBd5A407+s62GmCX4bQ
Sk6Dt5odvDelg7g5Zb2yRaVT8TlcHErK7dw2YoGY4Vvvxcl46aVIygbYFYURbQFaj0vQ8rkLDZ0d
KCojOw1dkykLfRR1YuFoWWZDZS+QDSRTlAZ66yGpkHJi8i/+HZ/DbNDymT61OQj5OCp/tW+5KYNW
kUNVB3ilxdLzXZSGVUBeCN8zqgfifpncLXw3xEXtca6tiZmlGBwotUwOoHOrA3vSxl23eqs4JOqM
QVhAv/1J5tw6l7EaNzZH/elr/rm/q3d+DqY0NewS39bfPnojWe+B71sz5AMYOEwEOZYAu+U0pZ6u
rnHpE0LP+u/pRDcOafXdDr5Qb4B1eqd0dcJfq56czwk9Z9QjCc3oZrOh59XCybm//HBqoN6MR/CI
hZ5efnWVxbmAJ/CFy98TECWW1Tr0IKSyEP3cX3q3ZiY5F/QXSmrdM86lZiXDjQ54/QLvL9F42Arg
ZHkc7vxx5EwX4npQExfkpjlunxDW3BZww2ytEKRbfrPdfr83Lyld//vuNdJtOkp2w2/4tAQtnzkZ
t6OdhHpcUxUtO9rXZasC6NH8ApUwcclafHp6Zc2MyIiqeCwqUOcLr4V7X39renLxqDwkzsPRtOKY
YvbLhcdQkhdsjNP3aHrHxb7a566buTHcinMBF3NeA2NRLZykmesTo0BuFzl/dDYjW3RrgWk7SD8I
KXOJV87TP6vbNJsDypU/e4ApJb1f2C/TpAVSQLD2p8sGxBo7Bf+wOXjXhaJmLsBgkK5a5yIeBMxB
yb8q+RVCCY935+wKwTeNdxV6xaZVZjAtgeOqb2BNKkExa8XKi9CnC0OaCbHR0obCKp7FCLMR297O
YD+04HJOGOaSGqERW+pOJZtfV1eBnn08nDkHMlJaSCNa7R4YLuctQD6Q9750bmx22SYoBVKW+7E1
/LGhORdybYi/HZFQiqnkZzCkJS0ecAJpRBaAAIX47HeE/NJjazOxKibwalwTj1WWtVhC04C5bEGZ
8dwa/InBCcYj+5ujRmLQjbxdeC3PHSvEpeof9Sa0HSfRcSHkQjSIGGCkNQbEfYiEx/vjUc3sPUSB
I8RvhNahanM7h8CJVDXvx64dycVr4Re7nBFroN+XqnYzJwqYGG4Ms/F4YqcVDlUJWjR/l66dlOkG
HG5HRwrftMT/EnLkz0CIAOTHwrGaCb8AxbmyOVmwTuw8T4CWqb03jy5gwy7Bvzry79+aWGuCy5Zu
Vkjg4WF7Xgh5/xJME4d4Y3rirrhCksuqhem3N5a+yMZLS3srXUlEN821ZuATvi6j/0fSoXBJshV1
mdQ68PinlpSrbabrv/9lghku7eaLJjeQwghaIFW5a/u+tpIHB3o1kMWGxlJcQCS55Bcmf+ZsjiRL
YLbCsxYFjsm+CoCEctDH69phAQkQw68lKqsrwGSyNF44mHOXK5BBf/lYJJHvCPL4BpSlnai6dr3J
VVq6mFCBJJAlWgfH6gmi0A4tHVJFuGDdlODNIToXNKt9tjm4ON4XWdLu0PjjVF9/z+TGrYqBy3OG
d20dGjNv+0CkgSnsu98ALPh0ib5hjF6nO+3a2OTq7dxCCptSc20QROTPzY7ltp8SsknQgsiW0Phz
zgJQbjRPgU0TzdMTW0xXsXEeRp69jcl+IBxn9D8/25cICaqfdiUwSwu7ZG90KldhxYhMalgf9toA
7bFbTrHDrdeYyij2THxnhSSBDxRFHemoDOqCuG38I8e+xdqar7atwbLo8NooiYF2c71LdqGzRBj/
94q8m/2rGZm8LXovGhy2CTxbF2lONNNM0RQiEYSXP+6GHrgPHjQwpDL+XY5H83nHWNGBnk/62367
OotfABPrCV05xo+ig/ePrPLXx959/mj85/ukyaWfCEo2QOjGs9EEEPCkei0h4lISX6aBsgmkdbrp
oYvAF2tej069vM8vIBzqPqtndFf1yinzFpBYM1mnsbz9f7eQNPELSJD4PggOPVtS95XzzjFgptBW
ED7S20qzpVFMkbQCElBsoRfhBmwd4EDR/hXqXoXWdeQsISNmXof4IOCoQEmE1AQY4W73GNvLXQ45
M89mqboRjdIaXvknn7JvrR7rjkMjusRAN3cVXlucXEs9eo5jcD96tlKs5Jz2pRnpSf+B/Ly3lMic
n25Qp6LyNua4prjJGmneRuox3bloCjHlY108FwfPp7FmtAfIPOmKdyxZVASswUgrVOWodnm8B+fd
IYD0I54LsfsUsFP3I3d4WmPJKws8WgbDCpvA/WxdmqN7oUqCdTyqLTgKicASJjkLF99c4AvcH2i1
R7FVXEUTryU1cpNECez3lkTy35RAGwUAZo7S0Fy49++a60fXj8lGwgdCDugtn2zvZvBAi5L0nh0z
semWL+FgoLStN+yJ97fgUsRtT30gnvl3FN/BgM0CAK28LEz4nNu8/ojJlh4yjfUg2ebZtXKuVaqp
Ky7YqR1RU70/hd6ph6QWAAG6GJr9mscTH2DyJdc9DnTqGEc2IRmAfwA4pm3bYTZw0VDhGzJ0/cWR
zlXkXaDJITnYtg1sC5od0ZwHl3f6nwx+TCcDxgHu/2npryslFUA7GR6PxoZiBujeclZWYxifEv1J
v6SF/PFcZgGECv+xN1lxSGWJeQeQJIIPvdsVl+QpNKqdskr3su59FivhMGwY61AmJKPRxiP1l6tH
dGnJxyWdTvco+6gi24gi+xTvXrhFzcfA39lMc45Y3T8phcGhD82FLOMhDnfuD7MBtuXxXM9GuddW
J7ef70lBBzU03wblnvn2sfe+a6ukJTHHe/ANL/Nk3VMohBiybzzJBHgqHxW1g31QV2DdJfa5f90u
NXnPeVfAJyRwoGHj3TXUQ/qt0mLF8WwfvaHVpai34MlVBIjYpmRp1kdPPZ310alAfEMZeeAmMXUI
WuYhElik91rDJ+6mR4urWlF64EHNTpdQzLPOHI4FcC3UyJA3nsSVGgQ3CwHUwXZau4YkfrsKEXho
qZRE08xafmJB5V8aTPpb5f/yXQziOWgIyCKNCwsi6guLPxqbjB2zC1A+QLqofSuTtUctLM/BAB/Y
WmXJ0N9kT61jBUul7tE331lBjx26OMCWdIdc7YQA9J+QrbabaoNek0rQQ6BjntTh5/FWHr92YmfE
pIMACrgE3BaTqeXFWlUriYnssM70rvMBMyNivfb3hbDyeWhbiUuw6pn5E1BZRGfryA2Npxm+6Cq2
9blG9sJOi+CnjtWmN/vnxyOaqbogg3tlYHQZVwYK8GI6SQ0DkNzeAhj5L9uCbw3xHtF07dJ+MeZj
g/MDQqYbkRRaRKYl3DxBCFCJsAfh06Z8lUB1M4D7/vOxFX5mR4DQCKAY5EOw/aY9NlwcF3yZB7H9
UhppQSodzU+XatfscsLt8KYeyHNDMuMpIekatJbVC4c0+Xkhphif79Ptcv0Rk4PvZWLiNjU+QqwF
Qxw6krpfj8c5M5soFALeOGL80YY5CVpavla4tsxDm+twcQ9r349Im59c/bGZmYHg0gDfCQyNJLTj
Z1xvksSJsh7dUnbRxC8KW6kmVxRLSvdzEdiNlclgGrB1emLlx3akHZtmI+wcKFUF8VsE4br0Dbjb
svNIuRSLjW+bySLdWB1viqux1YVYeEPmxYjsQ+UsDb/lcAryQ+JeuBLvoXWw1BM840QQ4aK7EWkP
5CGmoUeR+lqThGFstxKpq5AE4XPfvYPdsONB2u6B0+Tx4t3tkbEBBKAJ9FajlQY6fLcDbKA9lKdy
mth+H1Cui0CE4ILMU0V7fLjUCnV37Ca2JksoqkXccUGY2Fyp6EGjEY8147KxfKfT6/8W9qvBGILo
MS0JkREM7nZgaaL0peIDJNTAWbnNV1OUC/7+/tk3mhjRDzzEvxEmTjZHxkVBw3FNYr8AXeGhJtS8
vXEODSTTfeK32yUC8PuHwcgqBKJEtAWhAwMlwdshCVke+GEkZqiBw2GtG50Bu4VL/oHQ0BpoqyMY
frw57p/+E4uTFUMxXu5CRsjsbdZtv0A9aTXUp/8CsyFDb9BTTX5WNPzWlxSz56Z2TPrhUgM4jkWr
4O1QU9/xw8D1cxuvG/1D2zoMcUzi8vpnZWmB/rNUb7g7dhgoEBVgLh1VAvDYuLXn+ilUtyBCaItW
imK34ZmQxUEXGfDLC0nNu9hyYmnycg9iDWlGBZZq/yeS9XPNkjO0vh4v3NJwRpd95bakgOGTZjQS
E7GHfM5K1oitOvrCQ2nJzPQKkwEGLxwut3PDjYkbIBE9iksT7l26+L75eEz3wcg4c4B2o8gA3RgI
qd8OCnEiFJZZOcf2lz/UDzP+0MpDvf5srHNLosb4H5gDkSeQF3/KpOJkcHLllVUmFoVdRXh/bP1P
qBWWov4KQrezq6OBcwnqcR+bY4CjLMbIoYtWL3myNVgH+tm+2xY2qmtQS8FrLzJZ0PAfFWStSGCK
F4kmqQ6pjyY6V8xz9G9YiijvEy2Tb5jsnMaPBzwBq8Le4/5x93WtZ9D/9SjNABTopIV9Os7hzfU6
sTaZ40xRGifXusIuTHcVbaOlNRy/9tGfP/GYbOmpQiqXhZ37a5xrou9NNSds+d6F+kp4Ui7F0iYd
Q+5HFiebVCrDkE/durATbQ9a7OaN4bF7gviUOxutBHaWLKUCF7fN5BoKlEwKKwHbRkj3HKODZcMr
X0Uji83gO+OJ2BzTGC0PfE4ToAMJx0B88x1QGSCLF47MXbSE5QSiGE3zSNogsp7cuVUbAobIxKXN
uc9xp0djwxu3GRwKpu6gPQ3GUo39j2R1Mt2jegnAntp4NU5ZGhDD97UfOqXdFW8gFeDt6FVCSjJe
tzwJDipR9sm2bcmwUU0BiaLH4x3X8s44pLMwYigEI8jAz6+8LMs2QhBpWmln9VtQ00aXG/Q8EVVc
sDNzZYAJeoQSgIoR5f3JAgPxF6sc+LztIHgehJViu8UeG6lFY+tCNPiHNp8OCa9J1GUgBwza1Mk9
iJxIXjPIndusUSMH8wWckWK6G9++7KHErZLPDZjcKQ3AmpRY7jGh1Hg+F/+2bznRQ9IuDHwu/oBi
AnJRoFRE0/UUQzHkvSY5rVzZ0O3wYpMx49xIdv5W6X6xsitQn1qDtg2rtTSs0MYDmo4YLBIH9Td6
K8KF3c3PHO2bj5kcbXfwg6Yt1AqXavMTbr9aA6TKKRlM7Y9krCOQZNrwnqGQduvq26XUzYwvA3cl
9gACTbQKsJOl4cpMBg1fX9uFzHTE0YSBxpm4OMq7fBTiSsAd8Soe4YZ3bWVFGwtOzYxmBsiurxj+
JSrWvqU1pIyNgKPKygOpKrr6BkNsrRyI6pJIaUCaT7V99dRtIG7rmqbe++Oz9pf1vt2ZoBfArQ8F
UegIq3851KvDhsd8UCsx39kFR+RnhzF6qykM4TvUlVXEkMG1PJH0oGrJdwOUClKDE45RQGJ2pSR6
C+6dfF1bPadn5Y+jc9BmAwlYajjDT8gP9PG33nVEauhNuf7WybUTR2Eaci7b2SXZj8Relf6BqsGI
HIBWF/WNS7KFlhc9RxSRxM+C8fug7Nb4ZJsiy+hDYWDo8GT9iOi+N5CzDEmnf43J08teIx+vPnn/
lCyO2vTw+rlg/x7igsGDlhZZPRTS8fwaj9HVQjGa2CVqLnUI06CMHhrDKgb8MAR3CnFNV5dIS6FV
RhfMjlM63R7XVienIxa0Cky5WmdX3aGXEJ9FpZ5qq5hbeikI9+fwdnyTKI2XBlH0S4zPjIl51D96
2pm1MegDqQC/MOgOWeovHhns2NJoAUK3glB2S+GtyVKe+r4hZTLX47dezbWWxJ2cc05nxy/JTngV
iaMPq2eQ6+AXMOG0woZzfyCnrZ9QNtCNfMFB33V9jTv9etonAdwAWhCeq/EBbv7DVdsEtA7iLgQ9
K5+8h0E2Aj8jd+nWnz1fIzuGCDcAOuxpRZrx3RTczgyGTbhv0zs/fayZ72odmDLJPj8FBWhY5+gc
BBJZrAs+x6WWg3tU0DhsCPEhHYlrHx7pdt4l19f4QXV7G+bRC74HGeUl3Ljk+Z/4Yz2vo7OFDlmJ
8l/i4Wf1Swu6VJS/b98avwBoHFCBo8EE0KvbL2CYKBCdOO7tl+3bce9vvwQzPxxRqvLJc7a1LOtg
nHuy2XyW64O9iQyPAPR7Wr08djbj8t6duquvmCw/F1V86vAR5oGnTfEKXXeSLtKNzR04LCc0vPAm
4oALvx0qoAeZUpRZb/uD4ZSKEXHawtV+H2CNtfT/WJgc6aJ0UrAD5b1dxi3tJMh9Czi4oeVyig6y
aCL3i62f97HjrcnJ+oGFsYNwXtrbmf6y36NYkJJtfwLB6YdHj5d8f8EVryccfe7IeiBrZ+2Si7Bd
x9QixDDslAOD6Qa3HdGeVueAbIzksAmI/ZvQH/3xGs95VshWQo8WZY37DKHIjAXaGIetjQGrkKDe
85GJhh+r5H9gB5hZvB0Al0Uv5O0yB84wBPF4pjLkwsfUp4rgipUBoKh+H1ua27VjYX1kfBihhJNn
SuYIWdNrYW/jN7VEktA1KPMtaZAB/f8yNBXFKFvMXTQeUi1+d/htxdoC9/bYxOzq/GcsUzIt5HjK
DM2wva2EDfHcXYyHARe+utlSrW5h0qYA46Ye9XI5TFotdnhgJTiHSTqg72hJannuuF+tjjY5jBJY
r5legSGoPIFLB3X+tPofrAvaahDiwnWObUW3W62GXlrKRkVvN2GtcxHAo+5BChZqB39g6KlzvLYy
uSRapWv5PIEVpIp2IK5rAdk6ssbRfMpWDXnuts/PDX0HG/GnyJNPlujoz3i8Of7qZY8+YeI6gZ1o
HLHABsz0N5AmKxrczN40j8+4qqzh8CScErL7NFL9vAKOIqILrmNuKf8aZ0ZaMOAbJke6H7Wq/vZ/
3QEkniZEDT8ej3BuV15bGD37VQBUZoHsBh0GWIbALHi67L5k3BJC7/+xkuhm+d/jmDoMKeaVMoIV
P1jF5GWfjuiE4xqMUsS3n9unb5G0iD1AdqYfEO2Nc4kejAX/uDDUv1DsaqhKG2gQQcZHVKN/1P5J
duSa//1sooiHtx+6KKGnMTkXXNPlNTTTcC7Qwl0mkunk6jrXlvDiMy9pFAuB6QFzG9Ia6Km5XbUo
DESh5psBeJdKH9GO3Rod6Po63BNjByVsWmyUz4yulprLZrKbN4an1TVPExJZqmBYIIVnyZ9+uC0/
2Ke8IQ4a5cSV9pR+PZ7SudACQSLYD3B9oqY32aBQbQ4qIS0HOwaIqU8MEaCAoH7GO/kjDBayN3Mv
P9hBQz/6UFk8QG+nNenzJC9bfrDVPiF1dK5BO5RBI+aNCU6akG3ifKlnZ/axd21yspJBlaRpXAoD
HnvbntZ4a/LUXX0I+sV0bRLXFCwdi5ih2VcHsm4ciMg0MOVNcwEtn4SBCupkewhNLTJzkKx0YarH
wqsPORp2V9cGWlbXj1dypv4Axokrq+NVfHUA3VrrEi13BrupaS+DvNQAiFgRaVP/clSLn/wnDjwA
8ZvDrx5bnl3XK8MTN1pETc7yGQzz2pO/4Xjo6Lyz6bsnWMUmXtKungtMr0c52USp4kgK1BNhzD21
DEia/2WpFXWnJWyJMN7j07tpRPax8AIge5tWO0J017qxIA32fl/SrYks0qq55DZjWOhipL7J6jZH
v3vT+DzFcBH1KrN+A6PenhYuqdkBQ7RFRCMzDuq0wZbLHcFvNW2wkakXVLNaCR5N6GJlZXYRr8xM
57VMa1HrYSbJ9s0R9LEtHEFCNKqOMmlLsLrZJ7IMpSgggxBQgxLgdrOWNecDWeaxNkfWa8Z4do3L
8etDGoUTvtbr5zWpStNlFnHJ9ze+AjAbSmbI0aGMqk6CtxyKU3VdMY3NDrzNgDlZEpa83B/bz+3G
GW2grRTUCggUp6ziaeF6eVEHrY2IBjexTLUvboubmCTH9b9k9f2akAH4uU1ZkfPKdoi3+txAN+Gk
6O7r44M5k3+5/ZTJLANhkCmRG7b2i0CE4yjmwJl4wAFCFFtASq/ZtfX6jh65Q3k8n/IlnOo9jglH
8XomxpDhyiOpjBInfQjzqv3W/4IAgB45Yo7GEd/Ju+9X8SiT98Ohoj3xPn5RrX88/vnV/s9KTDzi
EIqlHFZYiax/jatjrizUymd28e0AJ56vakEp5IoYYKYXemO+mSIdxu6ryiVPRoIyz25DV6sf1Vhi
Qp5x9reWJ8dVrdlWKdKoRWBZkgpEonWla64Opk8agc1FKVdaZHncsZCeomQbZ4vdxvfu8fYDJjfr
ANWKoQ0xtwJ5Cw8fKMZ4+kVYrddQyLIM1txkmzM84lKUOROb3didxoCKN3QhN9rdNgjNzESPzMu/
5+DVcMiGesaKeVqhWfbxPppJ7t8anTyVYkYB2XYKoy2VaqJ3+sf+qzlfwtMl3azXlmS8QhKDJIQ1
3xEckpobS/At0Zci05lL6fZDJg+mXmqT1P/zLbkxHufW+PioLhppxgTNXqaXQH+2ki2Jd7v3VDIO
8OEE6AO8nayfhVt/6XT/bdGr081rdZ6mCTY/s3p5G1m1EFvJ1Fw7erX19Od/irEzFHT584SzNydN
Py2c7sUPGI//1QfUXdNDBRarwu8rPSZjdIf7A5Pgk3VHrGz1xCj01TA2mIFof/KshRf0/c18uxgT
99b3qhQ3DOx7aC90WpCW2Rz4TZyEBktiY/x96frW1sSVBapWd9roSnMjRklvLxrHtcGvnwxuc6A8
LhJ9adMvTu/EuQllltV1BpNAJUgmp6+9s0uaMS7Au/IZcKfdLtbhuEcVs9efk/AjPy/19c+kkW+H
PXFzSugwkE8fTztIDbYjUAFoBXZT7LDQ4Ra+dhtShT69vta6CgoJQ+iJEaHlhzjHjACijqVfrRaW
/Y9G68EFP1VWDZM4d4tm/Kh9axyRa8TdjvTns/VN4Pj8J/h8F7tdWAjw/54ND+z+7ZGr/T5oHhOH
o92QiPuY6NVubyrotXX05+fueUeYE7YCUHZ4ly4ctYWd/ueUryw7oNdxQhaWhTxfI19l9lm69SuX
BuFgpg1vPPa3M7CJm2Wfwt2Koky9OIO9Qn/LP/fCDvEgsVoTJbonDPHsmvrCos682W5NTiLDVPN4
JoxgMtOdvWNJpr9xVuLR2fZLfvM+UXJraeK2ovj/3GBjr9Z+3+wGaGwdEz2mLnF21hNSbolMDoJx
xjbaLgkhLy3lxGlVWlem2nii5NiqSstBx31c0GhYM+HSbTVThrod6cRphaqTZYUGW72lBz55wxWV
ExPlJwx0/fyk0G/1/J7Cj+n27wn0BtuFbSuM7uHuxChgJYLcnSyBd+z2hlD7qAyCBFGSuN++1Uht
5tR8DvfP6sVvqeUho3Nae2a1FZ5RtUhxdHyTJqfxslqpw4jZWwRyzkBGMCdXnzRZ/dz11QKkipiT
kxiCCGUPV07WygD8qGN+kwNSdGeKt8DCVMwu+5XZybKjNTDOYwFLAY4qXaaZ+h77GXVyK14US71/
Sd6OcLLqqSJpUaPh3pBIf2q+x8cxi+Cfp18JukCx9PiH214K7II1TvXhwOso/qaoAKJL1yxedq8C
YLwsyIIa8q+oyDO/fq3N9+AgbQyQBOkntAnwe2Yn90uTNM79o+0yufH4yOM7UYxbu4b6Rx2yNsMJ
S/X5+TcZtuIIaAf57rQikjtJ7mvqGDYhI6WMEQuyUQ5Ov2IMByDS0NVhoIdllaB4tnW/Vvli+9j9
XlChPKD9caGiz2paXxpyvoRCEgqWNRvpQVWta4cpKOvEB0ickYRVIn3Bn4/x8e3E3licFprypOHa
wEt6W2d4Ev4LAhoY4vYEba90ydS9d701NQnVe/BUhYOHwbWUtaTjdqvS7R5cWIhZPD1fOFXjVr4b
F+qy8DBj/muKsOOatCoaKJPajkf9nKDfVacLU3fvwjAeOK8ReKtBFmaS8/ZLdPv1AwqxoNcYm+4/
PtwVaAkG8tof1Zoc6GlIzMc2Z3wUkPMgEWOh5AM5q2n9SUPNrgsqd8Ac1kYLwNjX8XlYyXppAueb
rgm1A6MlvwFdivdmbmGg6UU0RoAmCG0L0z5mJ8SLgqml3g7qTd8amSKDmuhQQoNDAfmrUn2DsIEk
2VJScW6Sr82OP7+KbxpoV/B+DrPInBr40xkEmbvApcxCCHfPpSDdjm/yag7yQmk8dKvbL0iyJfoR
+ZBwewFZHnr+tG1Jv0rr6Bsl5ZBtjPRyf1zvDH678XW7h3awDfXUVWNtNo11yM1zRfH3JjXPLGGh
Fpohi/J4I8xtb1AcIV02dhmDfOR2WuQqGKJM8gab68/JNs9tzTfD1lvY4jMPDUzKlZnRLV/NPieW
uVZAIsLmN/UpF9HF8R0RyzAOY6Hq9xwZdFWZq/PqM9Qj6/EI51wh8oFwxSBlR6p+crr4PIuzWEgG
23VcWmlHRwAeLdgyQox2SHXB2MzDAVz4oD/nVA0lcWh23Q5UcwJUIVPUBSDzt81AkoctwODx8KzQ
L9ToXlWsokOYPbInhbWEhbq/lm+NTxaTd8qiqCMkeN1oJb9kMoIdBVle/reE24LmFXGqReKJOb9/
PeDJyjaapzVujAFzuw4tvNlKUShEmuttIZAe1dDXXDk9XtA5D4IGJDDbj6RmeIpMAh2uTaJGiLjG
Vl7h8sFrnJq5qIvavrGdeI07/bG9mVm9MTcJduoiZnK3Yxtb3AQg4SYg3uRiypRPrmc51QJD3Mxu
vTE2/vzqoIjRIFVRibGJVGFMKIHkxVt+rNyFOt3sHILbYUTyomSLxuRbO1pTyZAWrFq7Y6PoSZbC
vQo5ceI5vWTUecGs2yDmiAga67j2NEsSoVP2eFq5cWdMblYcFBFkZMrY3zttHQZCFTIKgtbYfqez
AYQaRiZLZhO/8s/pV/4ltGSJT12eiRxuTE5GHfsylzUOTIqslRXv9RfDfYk+zfwtmxAu131IMHNr
r3tnscydLmX7PDllILNNoB66j5yXuD9WgFNKIL79F2oVSF83ake7fp86zyL+by0yZEQlWDzp1H+A
ukDuTG/Q45SWOfVVK0qsOiPtedgIqEpWPwGoczcJS/Pq1Yu+Zek7aZ/lmgrtWipLGkN9OTM6Ze1v
8qABx0lFwe4q9wvq5PeshBKoBng4KzQ1obdPmviNpqtRI4FelS1m2+EMfVTGrMVj2I8tVam3qTuw
ORuCCoL2pwQt2K/dEhZt5nK++YCJE0HioY+ExEfao9XFnsS/vfeLEnXcWLW8sPNn+gswWBGd+GgO
QdD1t0euTpjAZhVf4TKy+dyUSLZr9Gwn6GZwbMzCTKxovVU96pnDNrYdc4iQVhSoY8Z4wp6Vj44W
EQEPBrNwb8x00Nx+1cTJRFnHNFyPrwK95ZvkkD1gsyN8ljHeGBD1lf629iya2Qu+dMbdgFOHhZrp
KDMJaZVbNxDLmQxO4aizk0HGFmVpUiM4Qko5R9te8Pb4xM8ceIFT0A2LotxIFjAJwVCAVaO0zTtb
qRj/pcHrFHLxnbOwm2fKB6rAqeDoA+ElWESmvSqSlnq8owKmr0BRuuBEM3J0rfN0UDVlDSkUe0B5
FVV6BxFurPsCQBEtjVqFiv1ZLjZlCe66glllnsEJC2H33ElDX50GEA/OGjpcJg4oUF2uh1BbZwfo
gurMIt6JUkZOufePBxcGipVgFMZbutQdhua55bLk8RLMPE2hcH71AdOjHgc+HDKg4/ELGL7Mj9Z4
092vkJx+V6isrMDrmkOI7L1hSdxv8V+WcnAzJ33kPgVgGlgsMDlN7jc+b6BrWOA5VQC7jmyR0+r7
cGUeB8Ie5WO785/KdbBZLYx65gq/sTrZeVU7jLpVAC5tKzMCYoKEh5wI5tG8PMfWv4rsWnP3rVDA
Wtv1ptvbdOEDuJko6eYDJucMc4HwVBxfx7gHOBOUPo3effIuIFrnhXt1boZR+IYSFPiioQM1fsqV
f+tTlpHdnkUEiv4zCYWK7iUZLkO86rW1oi4dtpkbVUCvHbDLUPLAnp54bhmhQlJ23GB7MRXe6s8Q
MAok356IrH+/vh4aA+2xoE78dy5CjHRpWpesjz+/GqviMbnaKrBe5XtwcMJvCmj8IZozkB6Svghl
QOwSrhTIHl28/OAZj/fVTIkWzEyAbcvjoRpVD27tR2Eoh1nVA1qlmPne44jq/gIIsPXwko2cnSsd
h2blVqRnFyzPLPKN4enAi1YBX1OH91Sw4rmNKxNe3SliQ1KeeunC623mjYhOGgiOAJQqQalscjdp
eVYzaoFnRSXsmi9R+y26i7YkVC7NXEWQjkJaQFUkUIZM32k5XohcpeF2EMhLT1tDegt+5N9ux5mg
vKeSmZOPwWx0lg471Wo/OXN/sQBtGGj2iVs63zXG7h1tDhvD2u2Mz37NGaKnl+vXge7eN5vf04In
m1sBSFxxCJrwDkFb5O3SK0nDtkHK93aUnUBXqeW6Bn1myNxRHkHz4302UxaCnsiVsck+K9DUyio+
jG33R/kz0kG3bhPluVp9W5aBrmgQSDLgXOdf20WHPeM6b0xPdlqjCTUgmFxvQ1YLYZFPvsztz8u+
RBdZ9KJZm09mLS14sDlveWNzsuHaEgLulQSbMclfFPIWrPfcIXsJFtzH3GNdBAJbkUE9ghTBdGNH
YlUyQ4NpTZEAS/SUynhzgFKaXeMBWyL+cszKUN9iPT8ya+XpR7qA9uKypOkzUwrD6l59xuRObBzI
FnstPgOE8Rx4fA8VJpffDG+GeGTs5gu9lh2a98D5uj5z6CeUFrbXuHsmDzFA0PFLRosF6AYmSyw6
ZYpZwMnr039lcCjV58fb9w9Me28Ajwse3dn3CNQhGFBM7crOBpzjo1kL+rATX9QNsPsy4ASRjnKB
VRjhGhLRimWfURrR9N9RJADkav+LtOvqjVvpkr+IAHN4baaJkkYjKr0QkmwxNXPuX79FL/bzDMUd
Yr3XwIVgAzrsfEKdKu6hQwNjAwmhEamTtVO8PPS/XzZ7lxECl3w6NIMXaXy9h1C1fqfo9Hx7/NP8
3Rj+H2z3xSvV9EYDRc4KRnzxTRSD9rnM4F2iaylbEehdHA7a3QB1Bw37j9xqMKJxoS0x0WEcnksd
vfbS2oO/ZmK6Fy8GIym10sV+O3jP7WimEIDAkt4Xzh9M0CHdov1Qlcy33Rk16tuzuHhalYvBzddK
HDgm/LH8Ku6OjoQ+s9x9jFw47lZp2W8i9sfm29hSVFXWMmuLS/jX9jxdrmaS3pVtN3idqmx6/pk3
Pnl1TQJ26Z29GKA289z4hhvAT4TNGOS/G0i2Di9C5MRhat2eyEUzaDlBNhw7BZXK6xUcahD4dNIw
eEURmHrzGUhOV5xrhN637SwFO/AX/hqabZWUJeBREcfB04XaTjN0ayt+BS3DOicZGrdDAIeTCMm0
WPyWYs0swLzXdShP+YrslNqwDUT52RjSlR08Wf1xGi++araNJAVgeIPHUjIUMZ/EWk+ckFYASjbA
n4RhmZzGTv6sOF1agRIuOTgQIIeUjqiib1OZTtbFyUkhDeIrHLqi66I59WJkl+VpZM9KJu55Yy3j
vgCLR3UHrQaQEIQaL+73a2tDxiHqL5GXhd4oySJLrUhmADFOaijpsV9yg9a+HX1pwOQCuo7hW01N
JoH5cCWfufiWT8QYU/0Mb+z85ChKZ0C4Bijg8jsNXn1Btqhk590xlj402YkHiOhAVYcZryub7yea
CuMHidlUVNMh2TlL+4eh2PF+F/AAe/BmjjTxkbsrSPrgv4QrOZSlXCpoLCcVSEgcAIMwc1eyceiC
TEyZZwkvAkhNPt0Wxe6M1C/tyh244IzhBYUQD4qECvzkmSUpUVnlZ6hlxNumNQerBgIOyvL0cS2y
AXH0z2MC9DQ6XqFAiSBnPn9tAqX3pIDTb0Cx5GgMzIfuaYNksAN6Y0EntGzE0CyZLw8OFTXusxxk
/3XMh45zeT0bVBJMgSFJQhwJM5dCBTSyncrlvwcpbJKnNoO6IXokdDkgfADwu5nLYpI9amoAfdC4
KpGHiGgOjXm90SLVVgvZyO08Rfb2V0ITn3cgKcfpSLDqOfTTZYUfrUru+Ox+CFNl0h1Dx7I9tZRm
TtYCyUpEqQHpggFRCIkEyThG1gBhUnXbs944SWlHpftcywe6l8dcDI5VGFWcpYacL5FUEAveZTnq
KHsQK4jxfZo1SvWq5VqXP3RxVBnbkusLzg0KMMubdSd3gtmynsqOMVBJ2OfFOFY7MVX9qYYg+upR
FPgSzSm9LwlORuvgCXdgOJzTMaL1MVSUUDMrcH5D0k4pQTibV1GMKM+QQXoOnemoeRiaGKB9CNHm
0t1I/aYzZVaMaM0YU0jgRT6XgIlHpHxrK74ohRuh0ocItE4ln3i5TLvsS1FSINnJMMpR9An/eASx
VOLnXHiH+oBcnNS0N+SNNoCY/6SVbYiesrGSOCI2YpnbtNboiKmvhoiZep/m6XsGxirVjpAwqL8a
XQyqL7lu0wDsVazmsk2by0a/CzhOiZ/BaBPGdoguWPqUJ7GYlKSq0UkHRYM0Vu+6TlMiD/ILAdrY
UANCE72RDAXqPVVnICkfBK0WmV2tZsJjkPctsyh+LhtSKi3+XxhZ5iWGkBR2XwRdsK8rJEa+aSBE
tN/VHVXCO65tVeUNv6YAPCLV+u69kZqmgYZdZjxRRseRDFA0hNZ0m9Lc8ksQMttimhv4IiPWhrum
4sLQbsdYVN0gp1F8aEUjhE6YKPuJckCChov2fuXz2ZGjSIi5uEB0/FJ0mO8lJrccSbsuH+wxyrPA
5nO/LlOzrnIlMfUS/cCgv6qzsXoKIHEoxVBOMfrsXBSFxg6ZVkJwhIoD5UyZQ3vURsoSUbJVDZMk
kALJit7CtzTBtoHIaga27iwT7JarpHRf5nyGyQv7RoFkKrwaAa1vTaIPBM2SBke6uk/LbZr2QvkA
BgKqAd47luO48SOu5s+KPgAywwy10t+DXtPiT5ZXheIGI6fWKHyoUWd3PjVGUxSjLnQENUgkLJU0
yHdMBUuSGlVtuRPCUQVpRSG2vEvrimZgbCkF44vLUggi8EEbKBaD3ttvAymeEJK0dRDeh1URcndC
lQmJTdOgbGxOj4bcESKRLyrS8RxlVoBmFP27zzLOBl0LexlA7RNA9agffq88MgtPOuiSUXQFVxp6
QebcTzLrErxCOfOiJkJR2dh3scfzWy3yUKMkhnIcsvdOfyqTT+BxSBlG38NQWIb/O0rB82p8r3zO
wpv338xXEhjcUPCePQ9VyjIATaZSd+BwDYFoneAinawTQbH00r1tbfplMz8KVXUk/1AzwujnTdKZ
IfgceFd5L1P11JE4/VnRIyfj29iK+TF1bltbCDvw5EH4Dl4LGD3mggtSNTngHZoYx1gprayJAhu4
mbfbRpZKknBRUD4AIAZULX/AhhcumtS0esyHaF+kHBrMEY63xZ3QYvoaJOeVJ4WhEaMhCLwamwag
1DAqK9d1S13tT13ynXHhijwGDQ27H5gglL2DJBHgvqV36nMw5YzbnVbtcydmW/QTAfXPQcD9kFRk
XCvpLwVaU2PspKcK/hwE7Neuo0YpVeOy5b0u+BjEc05fokYmqHbK7CONoH7QP4R1sgsT+dxE3Tbm
fCiug2fttUWhKm1MPdqUQLs1H2WYW0rwrTBk91e6rpcATCpEwNDRKsARAjzr+iMZU6mYyMiAysfj
Kwqt73sfFENfg+MXhL6wxxxsP3coZUCLEEjt55WNsnDSLq3PvaMxgBgH7mbmDfWufew1kmovPOcM
0imqAZiv1jRkFtqGQdSMJZkI06UpV3Q93CzXO0gIq3DnBzJqsTkEhu1Hvj0mdzxubDk8osa3459S
0RaBbLk93IXucx00qEgCg65AhN80S3bSMkrzoUFHJhLaLfF9W98B0UzP9NBt2CtXuvWzvlUtYZ/q
pnqsoRXkDoOloYgeuHq9a8CkUdjPoYPUVXxac4oXAjoA80BKBnFMTReU6d8vDm2QD4AzRh3v+aVa
mX1XooomJODhwVNBxAH7IWGgOI0GrrRvz8tS1RZquOC1VsCJC/mEWZBlsDLJeqHnkW8h4onpj0MN
HoXxU9tViWsITiSbw/fg9oWJkmNzFz2F0Up8teSm4xhMyXkw6f/gSpPFskoSJK88qtDeYl06ErEE
/UDhd2usGEu3I6SwULlFpKOIaH28nmhegQsIaDn/J42HdDzg1u/1a0F2xcrTsoAqn1Sr/1qaRn2x
pHULtmOJT3kkgDvQdYHSh0w/tfZgBRvVhdqsCcwEQdk+6sgOgFrFBedP+zRa3/+wwpdfMjt3EdUy
tVHwJahVTh9xRDOr+4Duzto67GJ06a6UFZaSwVdDn1yOi6EXDZyaTPpvgxMrvNV1BPn+aXydHZim
CZ3XleP9x02ZPeVXNmcnKK4DUQpaLCxgtJ+fxp27CywTpMCrxYTpnrhlaHZpR73WtgPcT3T2ORbb
F468NVOrO1prIfmCu6AAzzA9oCL4fOad3UqcFnoHjL6XkyAy38PKrvAmJMDj+GTqRG2tX/GKM7h0
DakCAGkySsko584WjsZ+Llb1wHuOwpnCI8fM3UlcU29cMzJbKRVJDaWkMEK3EHo9GDgVJqBLhrWy
7aePnS/U5WBmC0U1rh5EAXcqBJfyF/oGPffn2DiF90BAg3ZnD+EhRBA0thvdDjUir52CpY2ianht
UHYEjbo+uwD63ECgMvaCh6a/xicJJIRBrUgd/fXOM5O1tqul3aKjCATSYyQ6lLkYg1qWut778uhx
ubDN672Q8s7tCV2q4IFu5K+J2YBKTU0Vxkmjx87wU56Tj3cHfdLbag8a80cIVhHjCMHKjNwBhHFC
sPtrxf70Es0X9NL+7B7LE06HeCWGqHtKhf5C6/0JEYurW5Gb9LupsRWXy4bD3eLbyq+1lt61CZ6d
DV4Y+pTqwEQXdLjT1XzTcshK3h7iNIJbI5wdjbrAsewrDYXKwAFvto04TC9Kp/bLp38whFI4OEpR
+ZXmQtxKFSoyk2IgXsMJxmM03zlzZHl724q0tGJIYKIiB6TaRPuB8V48BBGNhjTXfeDIJYJ3QHgd
zdfq1XoFnhzMbKkpoEOzf4tM2y4IhLTH/dmrH8y1K3val/NZvfyK2cqViZbGVcyB3Ks4hcqRU/f9
GkXZ0sJdmpgtHI0E9C1BKwGgzJwk2gj0IzzoFhyqknl7TpeS0YjXweWP2AbQP3V2rTWRJObQMZ/y
p8pruhH26D2KP9MtKJMpQOmft80tus0X5n7kvsteD6FZDTIjpIzQowIQ2mChn32bm6haHcDVZHtv
/v3LFxw2KHudTy1Zla1biFQuhzwvKvVpFKQyC4EUGY+lBoK24sTrVoDaa48edqX+iFqbS6K1mV7Y
N2DgAFYEb/BE5jTbvbHKR23YcBO/Um2/Do6Vjy7lbNA2A6fQoRHQvj3Xi/HgpcHZRmVjxgZdCXhv
KIHqBLq26c28Q/IjsYbPNmFEp2YFZGPRfQWBWxR3nHDPSZYKj1J1e9mtIhuJPXkwzGCtFrPwmKro
7EEKGkzdk+r39UmGtAnXcCmo95AOf9dBI/BRJytFrUUTwBDgjQESCbJh1yaqxo+NqkPInhLOIGxj
eMMz9VameMH5QN7wr5HZmkIxtW1UpOvQ9VdZIhhOo13qYiurpuUwpzhkW+Xg9KoJjQyEoI2LpEF5
Dnf8PjtGzlrUtxwRQ8oaHXbQKgBb2PWQUVHvxEAreC/Q5K+4jWyx3lZ9YnP0G8K4au/E3O82cqA/
RLJVhMqCf6IiQyKCBRqltR+QCS3PhlhiJe/1A0eG9jUifMubvEoSCrg0IwjGSJgJTh4ywhXPNH64
vRZL5T1VBh0purdQREVi7Hr0LWWpnoVYCz8+t+prgWS92z7rgRmGEGmQzxLKQnLNQ5bTrUMIOVhN
ey+BS+n2Z0z35ex1AJITThp0Unh0EE1v2MUbhdRooUZU5T1RJRL/UD5XhhVt69CSIXs6riC3pz38
0xgifEmeSPDmPGaaXjO5RwbfE3TA9HGOJBkJ8hXPc+Exwoj+Gpm9EGNZikPcwYhRu4P6DMZ5AZnA
7vX2vC2VDC/NzFNsSVfWosxx2D+jZmrGW9M9p/E+DE+6cqSD3SFrK6w4FIvTN2WFJaiHovQ/G1k+
aAKS46HgQWzPuOuClV8vL87c398/H1KTlOgj4HPRk4JAHUnNy9GJ57VCdAJepRmJApaNJIsz9iH0
VXrmIKUgE9RmstKK4Tmj+mAgf0/kANLeTj8W1I4VH0SfvYGIx05Azb/Hg8rhqFFDqskYC8ip+00L
T5JBr1UhvF5CMbvwwTlppz2X/BpS2r6HqMj3ZKgY3gWE8iwgeo/+ITNjjSGCHG5MYhLVvZC5gtL1
jVnAuwOlPocIxMyKVLnnOyQ17VSi8nMuZLpsjeCOBbe2EjW5W4wsdGKVgbHXV0ruteqrYXD+Zbdc
TO3sqqu7PDVQeUU01NSI+7QNqJ2QDmDmGEID4baxpUgF2Z3/7JM/funFmeZ7aSy5Lha86iBYTg1N
CbplTrTRfzui2dyzR+gv340HHexo4b59itEgsfIFCy7L1RdMl+/FF7S8jBbfctqp/IPOQWgXFal7
RTqU1C7YA4pwQ7HRM92ilcOXr7JqWJ2aWbJ/GkMnaUCtoD8YdK2pe+nxu5yWKcS5+KgwV1DzVHEx
0NrG/cMzk/ov4irQaOkhvzQze8jHukENt4AZUJbH0kEL7c5wJYT4ab1yYBfT/ECvylPnDVjh5gUc
g02CwgIWWiEKNLWQTtujKwMSBSnu1RiIWv4gb0IibuguPvWf0H0tp1TfavZp2r0/7vWL75jNbFKE
WY7OdMFLO6t5aCBcudcPGSM2Sssvt7fWUqZrAjkiszjxU/6QXeRDOrRjngkeDzVXF22SQodksWWc
gted/1XfF1C0OG9WjC5EcldGZ2vqszIdRzUXvHAL56wmmTpNcQVMiqXfd15VOHRNQ2PxMpYg0qFN
eOofkG0xCH0ICBcC0g3iLs+strbFcOXxXzwRFzZmLkgQFHVaCLABRVP+pGY2n3k56mFkXGtQW3y6
oOqDRwuFHvQrXZ89rFmm1GgG9XTq+vRTUfd8vuJcTK/fj02oS5MOLHzoH1DgJme9NKDO5OW5XUK9
AC1QwaFQCf+gDNtojchzzdps6sYwaKmUw1rluwPg7ff+FH8m6PYuVgKxxfvkYlzTIl5cWzxrkkDs
YEmnVgNPOHwoY7vrPtF4eHuXL+0GoPk0eMUTXmje1i9WYxA28J686DsJQInYRAD2veU8uMDVf3kP
L23NBpUjJdFnbSV67J6HT2FEhBO+JHRwGbmZ31e7Yi2cXdqAlwan9byYRbWNFG00YDBBi0WcbSTl
lf6+PX9LW+LCxDxXoDMwTUg+TLQgcLXZ4b3bZ8+6YIUrhdPFuOnS0MyZKHpwqikBDCklGIEC3QzZ
sw/u+eqDYc1AQz7I5/Zchi0ZInV7e5CLfu+l8VnAoA950NE8E73QgCiXhcWDoriA9OMJEJU1YdHV
oc4cCR9ESHUnYqh15dDGzOk2KB64elccovyR8YNJGydqN/WqUuzyfpkILsCtAbmI6d8v9otcy2Uq
0lr0Ukg4TmVhSwf1p7ypivvhiTpKth2awNYLC2Ak1WGryNuFfCuoX8AqAgn1P1I81/bFOud8nFFU
8Buzas4ZeCOswVRsKd8Jscurh1reDrJlPBjRSvy0lLa8Mj07Kpw4Vk2DuNVTvpxkozhsi+NZHSCP
BBpHByr2mVmaCXiJttpJ3oASiO7EvcgTEX84l3PlAzMBn2zc2ztv6UH8OyOAo17PSKxAVwNZQcgf
QIMPeS/0GNw2sHR+0UgCODUgp1M99tpAwJXF4PeV4PWAZLhFaPUFQT978AS0xoqDvNR2ho4z9AxO
yRh0S83uvzEHR0AgD/BFLeHTt0CuukPq/jRpGv3fB4XHA2URkGeoIGS/HtQwVjQJekHwUPLvk27j
G7k1iLXdd4lVVSUBChHsIStGl+rMKjpiFAklCV74IQhc+BrfjYWOGBxU9wxgxNGuH5RnH+hdOznv
8/2ab7+UFwYNNHqT4TEBwjvPtXeS1LERcMGJQ7w6HHuXaqR0zMCSH29P6KIDijoMOIMR0vIADV3P
aDlUCTDmvgCx4/ee+81p2z74pdbbzC7cKjbF0OJ5u6rM6C3u96Ww8kgvbdJL69MpubiXOLkeDT+f
rKv7NnfljzJ4SfRtFdwrgJOsNhsvXENokEN2CM3eSALPue6HqMY/jZEIcriEmSKk0QxSslcps9HH
ASA60kV2dcySTfpVl/ZZpjboboEH3yhbqEgOwXcWTDzYb7fXYOGrJu1i9McARQUA8OwBrBnYnvKp
o23KIrAyAn/7Wr1r6YRe2Zi9c+2YdqqYwQZXy07PpY7MyQe19vp2M1THODgOnBVWulnkvZOX90L1
//6C2dGF6IfYsgQFx3wEUq5zK4ZIvZbtAd6ZwO0bP9h3JcD3fkPqfnBkI92W9Qo4ZXGmwbQAcgFN
Riwy226g46mHduBHb5S698HXTC6OVxZzgZ8ZStQXNmautK7lhVYyzPTojm58CLfhtrbfoXOHP25D
hkfkmLZ/SKh355asJYKXyg4wD/wjqsZ/Ttb1iQI+GIrlAyqbkE36DNC3x5kgXdwkpouKqjfxNYFN
YBO6pzUBsIUH7dLwnDRsbFAgVw0UdFvozqt3WvvRZ69UXakrrFmZnRU9Z3nfVdhFTRqlplG2D3Wq
b1iMnBvfcs7tg/m/TCbQ61D/FHERz05NEf7PZLZmYx2P95lTu5HNyCPBbILEvN2CEuv0a43Ecmmb
IvADHARN+JOw82wNB14ZQdiFgq66S4JHESj42wP7c9HNokvERP+xMHfuBWmIK2S1gOYk/WjqR6jy
ohXy/gmbE6rKz8bROA5mQ75Sc8C+BY28JdrDFizuqK78fiHcrnEVUzCRZDc5ifRrafwFkR4o2V18
32yZOdooQRbh+4ByQn4RWT/qxE7u5kf/wZ8Uv+w78MElTuWmDrWRxUWLHedkJpyO2zO19BJffcls
C6R6b6DezNBLE2xkE9wc7+jLPbK7Mf6XzXY55tkFqWqVgJZzAEhTDLmeJh1D1reh1RGgIUDyDVpt
eIn9HpwwKx7OH2fw1n6YduTFO5zgNkkN9Y/t9ycG26BZIuE2JXA7CBZ9IA9frVPYHWk2vw8vIO8i
aKjMTHoMrHq/Cs9YfK5QxxGECfELDsLZ98hyLUl+yKaG6wrdGJv8pFt9dSdL51QQLKC6W50koLLc
rqz2QqYXUmt/7c68ISjhtHpDYVd0oaP4Wv/2DYJO3431/7QzXXMX891FvdQHCewkpHH4naUwEBz2
5NeKmaXbUgN1AXgNNQCA58RkHWQ8xFLteZhRvu6hoedCM4+PLfaMbjBoP/t3K9HW4nG5tDgbGEPj
lCT0sFgWD5mC7hfZ7CnSiejJ7w7h0VDu/DW4xlIMr8OjAw5YRNs6qo/Xk8nxslrKAzBox85C6u89
gkrh1lBJi7YVe2VGlzbIpa1ZpBMhL6yLyYiwrSXH115Hj77Gjpa9Khy+wP+PaAMjEnWcAgHeyvWo
9HD0jbIXAG7ldbN1S+1g4BQKu3TrksdJNdepHfM7O+pg9nBPe+npWb57Nqy8xlW4tqrTcZtfD9Cj
AZsKqNnQTTAPVmvGMkHGqI/xa3DSTGFnNu6k4vuNw7+yaaWFDCEG/tfY7O7vNer3QTUt5545n+/O
e+v2rr5zsHUfHw2zI3T/8PTbfrE/SvOlcgePmhtqG1ZwXo83l9CvOr6FnxS3dUWZQyX6QU+owaEW
0HRyth+T1KoMqmPNGboPAWneKWIbWgYb8nueCyaml1HbJ5maP0dqxm8VlObcmGfaXZdHU9dZ0bvo
tNLua/xHojYwVm6wRZdF18Hfg1ZbBX7L7AbjWBQWjPOnvILluxpPZGgL81a8sfA2GttT/vnNWZCr
2LZEN9dAL0tLpxtAP6CCA9DHHOUKFgE97HNk4GtmM+FTEp5GzglJoYwrD9aaoWnDXtyfepxKoY9k
v9dp3rvcFmbUnQpMaLHGLL3ozl8OaTafsSrlGBLSKFpGIBgIf6RFBdiu3kKdKOjlg1YmSR70fWFy
HPm1eV65b5ZO3kTBO9VMQIc6X84UzYUBTWG+qAKTakdF+i3H4PCOIrTZff/hUEbDXVei4kjqYicE
diKzp9sfsbinkB+Yum8BSUW3+PVsN1nhUz1pBC8L3EkBwfh4qR23geAMGFODt7vd7qS94dYR1iSb
hIUHDDTqYI9CMxuuw7knrKecpLFKn1BbCYFud93bbMR8g1Znc5IeWrLi7i0tN+ShNKRdpklHl+71
UIdEp3I0zfdeQsv0QF6q70k6CcIOBKWQzDSscp+Z0vZ5s7k9yZNPP7tiDSTpEGhM3HfoZrg2XA64
f6RKRPda7xjZexl8Nf2BQmMHwGYptkCHshIDTCO5ZXB2hBQxQ98kEm1e/CXkR02oLFVf6xJaOKYI
tAUevJnoa8aFdD2oVAT1V17CRtodx85mZsTQKrdCY7AEPbqyMtuesprXRRjBCqvNYHcfnZINb4PO
7ks0AigDqRu8iZu0f+YLe2W7LGUGp0wCUnRouBTxTFwPMFJDOTI63LZ6Bj0O/WwIhzy1U/SCZqQc
WqviSjL8BqP0yJm09taUFBeGjssBlE9TYwG81jmFQ1TIQtqxRkTTmXjSviYoRmK7gnbHv/oR2QCF
UNu+zR5u79UFZZhrs7N1ZXLIZSBrFb2sOqljYIkZsHVHw9H7TdURHWT5heYYFj4hDT+URx55DsWS
D92zkYA/dsU7+XlH4GNEdKdj/Cikz/XVuqCvE8SyIty/bUTC/UohdiEWuf79s4OCFLrU0xbabUBN
ElXbylFoIrVoKmyfVWdZhWJcfTRiqxy3OTs23doe+3lQr+3PJhtJiKFLp/GJI8lfhodaefITy08f
E/+DfSTqvdab2q8cZDOAsd5e6AXX+tr27GgV2thJpYKxU3AIVE5XF4TLH4aXst5UaLC05XqtlPDz
yoBFGUA9VC4AZZx3rbRiMyYK+L08KWkoQJt8l2pEayk617Relc9cIqVg4eoYU8w+CxUI2legdSFy
yQNdmIS0C13AAOIjS5OiAONzP3wmrB8/cj5lv3ItKFP79iStffEsJGDgRxANFeigSg7BlKluJDR7
JuFeGWoz1umKtYXdAKT4BN2d4J4/aEQEoSn0HB0qXqS8yOVWj5/S1rk9oJ9PERT0IJAI9PJEHjLv
Pmmp3kvZ2E34Fyhc1dQcy3rLhYmlFc8StXqamnm+lv746egg1QX86sRTDiz8XKhVM1qjbWUZAJGk
ikHFQz+GLuRW3MYFfwJWRNRTQI4CRr8/sceF35j1chr4USh6ao2eYLqrKxLJxzaEQgT1na4rY1JX
zNJbJ0pfK+q26SkFe54Sf60ROC0UXvApkqSApRHZaLRuXD8dQZ20atKloucfiyfw51mKDVrlYl9b
tk6YnclEWvHjFsrPMDmBvtEqggdjng7gQn1seQVluvGUE7A5Q49RtoS7wbxLLOUffDdkoNEFO9Hs
C6D+mZ0LBEyaFvUUAAKoCtiAMBa/+A/RTE1QdAgQFybtq4q/fOxfYvf2Bl6I2lCJxMwCbQSGN/Rm
Xs9tNKqcz8Hx8MKcoIYFNsKNv232GojsoFTX2Lvf5RbIew9h4/a26WlQ117VleW5XhZ64VIaiIXk
CV1icoXLg8CvB2zTZmCVWyPFWRunOHM/OJH1OcdhnPx3YZV3krUNdqmJFjz/vrJl9OT4SB42bhKS
cq2WtniULub4T9BwcZQancmpn8B2AeIX0rqZFewlNDqZfGibHJhZ9phfM335h3TP9RTPPOUG3nub
aDCsFVbyIZv0XhkOisk/wbmga4r1Sy8gckpQzkFaEB062mwrZQ0Sa7oxAJ0y7IfO7AzyK1CcwrAA
j+7DD1avwWGWLvgLg3PaUZEJBiTqOzy5ABaDnEUEe4ulHtBXrOz6w4f/sqOIP9Yi9zWrs52EJPfQ
lAOsgt6Mz8y6BdH5P40MvfoqQjlonM+veK4X2yaJJWBtxOeGk7eSwKwG/JGK6JUS0bltyuvvQvZd
+yBwcsR4w/mbvl55Aqb1mh1QBbwogHfiFRVAyn19NdAwyQs+yiSvN4ct/Wy3gYP5XPObpqrADSvz
RSzA2oSmL1iZRPPk98FqXeG9fM23KOGvJe8Xmv7x3iNonXqLQbE8D8/9kAvTEIyAwM0OzmsTOWq/
G0a0n5gnbiOgwm0npLBy8IQ8qSveyMJ1d2V68o0uLoGhZkqSKzCdoPHGMKPoQdr5kAj9XOX8XXq8
rkzNnpO4EnjKSTC1B9zjdNLOOfw/U/5CRXMVfrFwGtA7gsBKVSf04B+k8sWwWlENckPKJZCCZ0+i
6aQb0DrWFu/Y+RvWz7r9ZixFcVfmps+5MDdKo6+NPoZmQdL3qL0Gdp2Z/oG/b88bxVKeNuy8YnFx
f8oTzBqwFh441muL0NiMyrRoMcAgI51ki/ox/oxOILQg8kNXPfLsUGe5Va++GosbBiJP4EkBSxFY
QWeGoUYj9EkvehY4MxlCiNi8A+GX15+R0DmtLeQC+GvKHeGGhpI5mMflWezW6Ek7hk0BwEdqF7yV
GKbfRhblKUhJEjugugXGIIi0HIoiIn2Rk1A6CRqco7C3u9ET6D5kOwoO6zrfNABnFIdEhOzFuRdM
uTLVdwn6XqPFd78o6htrQkGLB1tA9t+Yys/IPs8mKyyAZu6VVvSewZtGus02MbsNj4sLkReoabNH
cW/VGvK4YBi5vUEWCC8wcRem56etL5UkDfAejCcRWvOV1Vj+qbMMokREeuEr235DTsyUI/L25t51
R0jHrXX6Lp54OOkiKldoa4Pbfr1XhgA9V4aIp1ciUHIMctMXwLuLds1T/w8x9hQP/MfUbKZVPwJ+
l8HUs2W9yrsyIAlHhCMP52mzkVdQKAsSkZhcZPuMSegMsc7MGrJiWlAlePaU1/qDf9b2g9U9SXeJ
/aSZ7kEAp0ZIwlPlnc+S51WQiXzJNgeIlu/OJ6iQ3l7phezJ1bfMFlobRtypnA6YNPpAwVHjKDKW
W17LJCyde7CMotUZmDaIe80qSJ1SasmoM8lrlMfYIGnmBvYAty2zo8S7PaIlrxh8lH9tzXyZkRtE
H+R6uNwsNK0YZwikf0YeZ4/OIfuA8vxuU5jf5orVpZzYldXZldqhClHHvSh5U2oeJLIHf6fuuifo
DjzYh0MFmckPxsxwo5j1r9sDXnqtQPCBiF0FNwVQttfnJPKbjLWJiihAN7suIP057t9um1jaJWBw
Q6JRBCRF+RPMXrxQFYtAaFdjcHQEWNYAaW57iNNduJLKW+j1mkIKsAsgXzxlf2a7UWwCXUs5DKVH
m9f4HLygs/ehRod6tyEQGP/CBkW4+gWRTs7+lGoSjq6wMpvq0nRefsPMQ6wVOQQroy55uQLmSSIm
NVXcTGLGi1GGpdck+QgGREX7rfqG2lp566OZW+ZC7TgEDD16Rtk1qd30I/gNS1qOElESeBlELRL+
U0xlAGbyDsUeUpZcrZhSANJG9Hf4GdpihZgihxQo2RdV5ZQ6qp9qdsW1nwytIHdj2BYQw65Y+wac
fLtlwtCWVmpwiqeJtfoE4lr6IOZVh3RCIxalCSbYMjelTJXgUgBpFODncHyLc61CDlMoig0npzVa
0zUDQPAw1o+JItFNQTW2CQs1+CUqqMWarayAXD9rMoGwtGt2eiZyW1qAs5FQ4b8o+9LeuHl0y7/S
6O/qq41aBrcbGG2121VeE38R7NjRQlGUKEoU9evnVG73vEnFSM0gQACj7KIWLs9yls6f4s5uxhZs
9sZUaSvAkoygDQZIc1uKV7NRwow8pcY8Bo+WvjE8qiE6W6lN0Z9n6acnxl+vDl4jv64EVU1gXMIY
47F+6AOAj8l9CNFMm0fGptzlaVhkRXmlWPZJC+DnKYt48dcxdeANukUr9LHce3F5f1snxclaWRB6
a9JmRa4sxE96cRgOnV3wm7Haf0PygyrahnWbY3am5T6ZsgPcanoAhnj0hdxCEuqVdxAMTbwmjg2+
Sq6cFp/frYe6I3odZz2+i8VB3CrX3szcR3dKJuO08BN9ckHgEZG5wZzyHSi4DIdxvtHXMGvnb75M
qZy/Rr48QQpus24hlfsYfrG7mEaOWNl8z6fVMB2vhAOf7gCILSDUjD2VXEIvwNWEDO3cukiGv4T6
ME5o5l/pKny+0/00hvvrtGGdtitiYgyRHXZQC4SISpncfeRZsZ/g+7Nd339f+5un4Gpu+unNAcro
WsA6I2U8f/7TVm44i6GtYnEfdxWG+fMCPAcuv72jn777ImIbUdb1nfN368d0+1gCmPfn7/98gf80
wEXk5JO5hrYlBgjqdb4qAfj7wie02ly02fwuWpwTH70o5HslrwRtP6LNP93bxdHUQ7mVdT2G5unh
8HKbAUUVqR44HMiv7ff95uZma0fJvV9HcFD/821/Go2f4af/eWcXq24u6q4uStM90wEO+vsL8pHI
TUHc2dw1u1X3/fkre7jZPgLZcVo7MAT+8/CfL/q/hr9EixpWZzqqxq1PX6z97TkByBP4h+rbewlU
4qq+Mos+HQ8JG+J+5KcAv1886hm61pZVYUulZ4E7uDqQRKb6YQvhzPf8msDdZ5Hpz4NdPNtwVnWx
aOI8whSdbv24uVtbX688wPMZcDl38O6wo0DDFXX3i3XRTrSQ+di4jweUDndmFq9P7+trRsafYBcQ
8wJ4g/KWhVDNvIxAsS4C4mOHrEScf8/e+qjNcS68hbvbzdcpLe8CkdzEkEp+nB5pcqWk8FmECADe
WREXRrO4gl+3lcYfmQMvNfex9t56/ar5AzNetZ3++Ul+AlTFPf40zMU9Go7TNt7gYPf6ct41y3g6
1kAy9dHbA8y2sR7cKNobpyBS+1jGHoWaXwWjFgMGLhAzGtEN+PMFfTp7gNkAatQC0uHyPOxKuzdt
7buP5otx26iVN264nYDZ4F3puX8+kAdfsxBpI17vr8/XtyFFzYOSPMok8DLnzczXbZtOdN1dU212
nM9mK3pSZyFlAubxRRRlFIXRMYaheDrAh8i4X7LFiZvNywFuS909yLQfxbmP0kTWqfmeQqL9AdqC
7Ai2cJVA6+zxz4/4s04D+sCQKfIdlG0htPnrrefMCK2ixNRKDio+iD2P0G6PxXOzY3uyLT1Ygl9b
sZ/4Q2MW/zTmxfEcEFRVZYMxEWig+gE93egFZ8x9hmkWrb5F+1T2cbo+a1KekqcrN/zZCwAZCLAS
oJAAa73YLgbpnhUIsN8a910TZk7zJSjvHKj4zG0KIeN67qDHvkL4ZWB2XyuQf3rG/jz6xRnrVtPC
3UCfb/2QiGP47Jug5EZBHX+HHNj6yr2eJ9Pl1oiowDvjd1G7vqzQLUE+W0bluY8MNBW5gcWkiNvS
T2g9ga8dJHOdyPLbnwf99Cz/edCLGGisdDt0CG8Rsz99yQ+AWEWH2yHafKjj8fjM93snvonX6/jp
2nbxSYAELj9694jfIZzsXaxi2td57Q2MPNrfIR6i1GpMICUzX3NvPV//xUP9ZZiLFcPdoqES5gSo
tizdaqkDPFOjqmOdw2blz8/ys2oLINeIZKELDrXRy5S9gOEgWaaePKIWGZ0lJO9Wx1UsovJsr7i7
sjTOy+6XG8PhhtGwLuBvgkPm4pShi9mrhhTqsQ2aIilH3NioyvHKKfN74fU8DBzs4PlwPk4veWKK
BC0RRTA9zrf0xkqcNTugMv4BNa1VFZPDs0zdZEjC6XTl9sLfVsPFwBdrj1SkbqE0ox4L7yYXO+Ne
bhy2qcoMaNNJvvr2O9NxGXt7kGF4RsvsLXxt3BR2zk341R6gBp+wO9hGH/pHPW5o9QzdiMaOm325
Enk0TGBNDAmaC0ZaPPBb3sTTPny06ueAxWUCj0jR3M7divTxUEGta93de/1RWDISII4ZUb1uX2Er
eBrCrLCR57rrDvTbbQVwZr1nVqLshMUU/UM4+xQRCVLlACpiS7ibzmdW/aEnLAJhB41waTxDZQR1
ATctD+5bPVylnJ+X0m9T5ad3eD5Qf8pzwrxCozjwp0cCov0TXE4dCX3YvQWtPVyMfyJGOpTpNWu5
347pHy/QhQUnmtTQ6788N2ipJ//8Aq2svPVRq8phqXplz7w2xsXuNXE03mE7oR537gqstG5nX1vT
n0/Dv+7i4gCCJ4QO+gLLDOrdSXsL76/piWKKRP0uf72yf/y2V108sYspr3Tfksk6jxWBxEf42mlS
crrJoy6y4j5TOyu+D/+/PbfOgwKeghwYwRu0pn+dHEx7/SBNikHlMGZj3jSRtuiccrURDGigWcKk
tjSvKUn93un7MS7iV3BPARn9oVn206RkvGYw6sSrq+sXcwGPzAZL5aatrDPOF902B4KQ88p7r+x9
92HeiiCBznrkjsc/P/TfaikXl3HxzIFn1K3Z1urciW8zAy1qgVvO0wr9nP6W+ddspn80TH9bjGji
/Oe+LxZjTfjizhLP2+0zWUYkRM+2qjfCTeQ3TiJ/gaI6hyJb7B3h7M421F/zb9bHBAM0pNip+W4B
4cef//wUrr6Ni9RvKKuR+/DfwdTjzZqOd8SKy7eiewhjBtufzfhFVXuKRwLrLC+hxq7Sd3++hN8z
e7wJH6oJCPXgZID+6q8TES5d8CPqiHocvF3loUZ8bI+hE0sYhXdfSd5G85q0UbPpCcTmQeWoo/DO
qp5nJ9OwvAIpE6QUglquipx65aiD527IVQzMZ1vp+Rw860siCL+s/mt0x1y79XCRIvK29YwX6J1a
d+PJVTGvmmpLycsQHolz/+en83shAINCmuCsYOH4cGy7eEEOssrB8GBAWGLjru6GZY6XGXq8fXWs
nZfZMyG1sxV2ZsE63ahwceGLGK8gUi9TAZAPIdgegEMHK1IT6e3F3KVG7g9kBPnpi7v6ghkS1FHw
FYnliq/YqhpjoMj0mmagZxzyO6CeEu/QAuaBxj3+/fmBnPfdn5bRb5dy8TwMwL2Asl/MRxNwc4eq
iJo3AFnn7Mo9X+YAlwNZF/ujA2mEiRoYSEB5sLLe5/wY9F0EzbmUCJJJFrOdM8K7XL7osc3+fJcX
u9Nvg18EeUW1TC4fTPNR8gf+mrP7xdxW07qyEktmnnGluHZxmv422kVIbplGIA2N10vRzPEeKqXg
IzImTNwyWID9+c6uPteL5Q4TKnPmBPTIdmOmxZD15rqFbx6EcOpYYvdfk3S+Knvx421dThvgLSB4
YHnQMPmR8P906liV0P5i422iHToFK/hVZDX8cSCfD2Sk9XZNeebTuzxLDWGrgBMJIJi/bmpjbUKz
FBD5x9pNSRMTua43obPu9RFBZNl8H8KVwIlr5d+uPN7PZg5qzCbKhlCJAbb214EX2vuwLgYtzBnL
/MkbtVrNNjpqsDOzI4eV+kVXE3uClWa9sUxfr7ldq7ibep4EohHgwi8HajG1GnyXnxqg1W4XbvMU
G8Rrp2u+/vP1frac0Q4Hz8ixPTe8RCPPzCx5k+NyqyEbcSaW1oonTtDGfx7msmj2Y4qf4w3gSDy4
w1/m2NOUDwpNDch1igTdorg+QkPzyE5eWr+rlYT6t5GSdO9n1YasVMI2ZtajYQbp0RNNwg203BG1
V5lxZTf7ka1dzsufr+tynnDLzh0H1+XbHx5r1lMmhyqdUdwpihdfIZlx2vjfe+h/fZv/V/HBj//z
/cO//hs/f4OJoagg83bx47/+9zhI8dpUr+3folF8vI5/49//di9fZTXI6tvw3+cv+79//K9ff8R3
/Xus5FW+/vJDCpsvqU/jh9B3H8PYyB9Xgas6/+b/64d/+/jxLQ+6+/jn37/xsZXnbytguff3f3+0
ef/n38+JxX/9/PX//uzmleHPMvHafvu4/P2P10H+8+/hP6B8g+TEQ3sd0+GHp5j6OH9ikH9gvSKT
9wHNguyEdd4oWi5k+c+/E+sfAGxBBsBE8x/i/z62yYGP549c6x8OvD+hkASBdaDZIVb0nwv75W38
9Xb+1o7syKtWDv/8+69rAkZ4LkDjsA3CgjDPtniXp20PS968a5EZlv1M17NVL08uJeG2FWzYUzqa
5pXl8duIYDrgbD+rZkMa7TefFJMZnRz4AF5xK0DtKwnwX4sC8zrms4AWJrGr5fTT2/j3Tf98kxeB
De6LuAQQB/RxUc4+x1S/blS8JxXPTQpJOw9mtFE9aYb0fM5h34CN2oebVufDOxHmnGlTNcWX0eUG
/EYK9/vsiOZNdfbE48Jx5mdYeavgygF8Dv//Wpfnq0MlJ0SFBW1m+J0EFwewgx5aLgtHRIA6wGFu
agdPJ/kyeLfE4tA7XhoQ31vC9XhtRzjf9y8je+eGD+juNmYaai+Y5T8n7dXo+XUpDJCZJmJAO9EM
HIiiOouIOg5x8U3FzRE0X88Wt2PRCWvXV2PYx407GFYsit6jke7HqkEkT+U1NuOPOPfi6qCqA/YE
OhCwMr5ETbqzy5nykKh0OQcu23As7yggKQQvVAqEmuhZ5a8NODW3CfGE9la2X/LvHDVtMJOYMbyM
RFYnNrbUOJRDVRgJiArhVeLF/8Bk/rrQMxAYoSqC1TPYCsntZQWfBZUXzgQPA1AMsqmKXKS4m3pH
aWOufVO886ZeUgAPxVNZKPetb+tCRG7jS6ScbbPXdUG+ehLkxshqp+FkzL4T17qhSFcD0XubfirI
F6cy+jLpqtLSyQBJz9dRhFrGtZqaOKSalqu+CBtYTASGXI4KxqrzyQ0RcCw591A7snMk3lE3ipYe
l9puC1gFcMc51SFb4MQrpFNBZpgHtR3ZVcnDPpLQBZiyxrKW+lh6qppXhd8iZc4L6g6JxOZWENTJ
PF/e+4J08B3N5+DNN0azSUQFuM1mbAyZTZoAgCanrqZxLg2fRKHldyomNeacsUguNgJoLvtWT22u
Nwu83vLI5NIYQDZDCzr2/MkQ2PDV/Fr4pQdRuDbEYgAJzK32uiIL0rGF0hQbDr5x6bQJ80tzcrso
75h9EgM4k4guCItrf6gO7uK7kB2rYGUW2QgQzciYG7uIDeoVKi44pdB3Fi4eJWRh834FlRgJaacF
UB9IwVf1vNKGab7VLBgP9ZS/wYe3wBlK2Bg3TQcpL6KKftvlheVmcmnL5mEa5LALBgXvXEXLWt+O
UNOvI4v3zRPy1SFIwiIM3hu94BgmAmZxzBrnOWbh4r+ZWqBS43cgt0WF28xHz5XYqpfcJDtjkjOL
GqO0z/LnA3a1jgfmt0DAdySrwzCHXkXgZp7udBEBYOq4qUEgnT1wGC4vo4Ja9qyLceMuRoFpaMPE
QMkZ4st5PZYwtHOC94orZUQa2bJYhha0d0jCnEhoS7HNa6ok2gYknB9Gd4LLtgB9P8xYGVhxEbb9
kQDXIaLelu0z/MgdKAg6pXffESD2N8SYAhbVrFCngLowgp/mglqRJcKKANY0cWThXbcywITfOk3w
ypjB5ggO0hRKpa5hf+u8XGSDSet3mIKSPjI8it0KalWzlZKx7dOKteNOL/Cs6eTybjWjGfWjHFaQ
aZm+EQSjB1PU5oMvwVWMndCGHOm0zHItlXBuZE7YpvDG4ZmI0UkcKKZFZ6+ahM9uGcNhiGdEQjA+
0rOt8eKDAhlG2TNAWfmUhbRkNYwnXExft5NWNjMJDtYQoMfSqsH6thSBqCJZ5faz1UKtObJgJejA
sqQWa0HICJtFHBUZwuYPTxb1g1G74ffe6KHtIPH3YTwMDQMEDf6YEUSaq60lZiPWFEKjbut0KbxK
u/vaNXQTwVCufqbcpEklgqlIVW8DSmbhddtRpykE1WHATSI2DNjCwN1ctr4eyb271OStmnV7K2Z7
juGSlUfF2PqbHsL3e849z4g6k/BdBz/rJuK950BMG0E8skaU1SG5OrpdpnvL+OBBKOA+My/pCBTc
HLc8L7fK1SV4KHyk3/mwVPGSOxQ9k9IA6YdCvv84oycQQh+Zk2SoxHJnUgj7oknl7mgxwAKzHozy
oKUxhrumN2hsTY01RaOcvXiwgZnuFCxi49bE4WWayy0NDR8Hm5TqS+f4mKy5VzgHeyihdzX2xTFo
rWpVU2rSyMjlkE5E2idaLKjxD4Oz9ofAjd2Rk6c+7GA5XukKyqYlN5YMysCTFVW2zbOxr4N1XRY+
RafErbZ67PXK7Bsi97xoQMJpTcjUlRzO3a0xDXHZtCNgHU7zFniVc6gtMWWMzXl+ktaiygRQbVC8
+8Xu7xjsOcXaWMbxpB2vhN1IlXs7Amwj3U2yhVK8npejAWeSiJiqQgsRWEC42aAWj1m8vDjF4MJi
jLtQnIUhMg6gAo3HEx05M04MM73bVCpcwjXOZCPfTFgKLFHDXGY9ZizWNnVvBt+mqH55gOvbpoJv
AzijNq3HBNDKYTs35DgFauM6wQPPA3tPJ60zZciVTW1I6ljfWLPcdWb4MVjdncXD1KP2my6KW7Go
zF2qY2VIVNTE0N+6jrAgDjsEI8CvBfbU0rpvOu8gLbPKBtCzAnsmuxoe1/hi2D64ubJSCwv5MVfh
nPU28bK2C+v1pAcIvAe2s8E55ydGUdUfSALL1DWKfoXp56fUU/Jtcvt5N+HbfZw93EtFgEeIvLd/
4jU8vBNpGutSL/OQmSLwUDp3ZItqGNGjjkUTdruxBgkxEmbTxYLbkC1x6fha90tmza1ZHTxGR5VY
Rmlm4GmKBphMm+bFq0HmcYyDPED3uYJxM7bmstjA7N1BoOWwhqzzvDCDgwooWjwhKYcHbmI/tevO
wsOlLFVLP+Z3be8siVs4uYow/7oYQuo56IktHEmHWZL91OdL5stqHlYINGAeLGZUMp1KzTdU1aho
BuGoxN7R3ZzCTXXpYsDKa3AQepiVpCB7TGsrEOSmRy1/irTjdj54ycwrYz372oxMuSx3gNV2WL0G
NPhjt2Tkaz/6ZQjX9BJCyL25WFENvuaUQQ/Ee8Ry7fe1NjUYm0YAAxAxtV5Sa9YdF+w9We0YGpiL
oWjeg0I652fkp1pYNsr0nSZA9PKqfvAR2Ydwe2KDG2toItqrQBnuyTeqHA2okH7vrMJ47EHBGVPa
VC3saYqiSBeXipj6/hCHBQUPD5WcLwA9sHHb87Br41pWLt/AMQz1oX5CZaM0eb9226lN5qkIk7bq
xS1nrC3PVY3mNjDC+esIzNqdWxOx1SDXnSZ8fICX9fMU1MPWp6594E5TPNlageld2tJ6Qdea7CCy
Fa6LvLG+14PjPxajGFLB8/Ebniz5Kq3c3OHFYcbg9nKBWpltyLhqiHj2eljdRlCSc1JtgPirW/E2
w+MsXZDJwShx7NaDTQU4Wx2bEyx7BAANINFqPRaN9dJRWUWBoOHW6jkAfcGE66Sgo7cZlM7Rh6Qc
+qu8hOewM89bj0FIdOwVhbgxn9JcddVz7SPuWzov2JrwY7div5vxJsfQ0dA8JSNCK4uq/eTBXKKo
py1aaV6UL6A+5Kby3zTswuOgw3Ib83GTO3WxcgPAw1JsW+qGW85O6YbfjQ1RcDspnGmj5rlIe6ML
jopI64GWpN0xafU32u9Q8OqYK5EwtWFGFW/T3ALnGUrfG0NP9AWJaRkPoZpPIQ6MVWAGRg6LeHe5
LZ1WRmZXq6gnDvIhZIz9e2u7OfqsE2zihDE8olBvrWvt9lsWyvJgK14ce5Puinq49Ze83Xege9sJ
wv9t4Rubthb0i5dz9UrykT+OiHNWMNY+mbRaIX6DxX3Jh5VrmH2EtmmzFyMZ4s5kQNlDbzSzems8
LAbzIVZn1zjLGijFNoxkjQhlWpsG0kVwyh4chQydB06z0i0Edu0A6PaqojB+193ebzoLMGw53oTU
h2ijx8qd7TcilnC8jCBLOdw6lOYb5UFy2xmV3umhk9tuUgbwZGgxC9Iau0mVSwmpLdXhvfcC0hsl
ECNauPaTLvpmFTjdslNtq5J2JG9lVzKEIGOfqpBNEGepphXNnY/eFTzM4MTG0ip3811vQJG2LIcQ
pgTavjUYMGxWObQH1poezICKyk/n0kEgDYZJBMaFygK/lDvd+V48o4S8pr5Bks4Y9Y657fBQLvR7
qILhnSlQk4tpDsEvs4sATqW2gviXylddUTerxpQGgv2yDROv5XtWsncNUeQMYXe7cz0w530bjtXS
6Z0X6uQ6LrquwL4zDDf+TAz0rjioaaZXxaVTownSIujIF+Tpk1fjFUMOb3DpcoKyof3gu2W9nvup
zRrVl4g+2j48jPWwRPAvgIlw3WMeOKLOTOy730IEhR++aJZonCycM3lub9iQGwdgluhKD27wGLo5
MicpG7Uzmm5My6l5CiADGFGCZn/etBU407Z4trhMDLjCbSUPA5AYHA+JlTXh1G96E+ZBoSr2hpjI
OSA206qfl33eeVamZHGPdzKDmVc5oNDnKJWG6inISRtrPTebWZvHwbWW1DFwPlu81VnD/FWpqzZ1
Ksk6sOMwRSaPg6hnW9hemJ6yVgEOQ6H2FFk4Wx6qqnLWBqKoTYDQAulc64CBYbKMjerOkRAww1kQ
ls9mZRwbNCgyww4+PJPYW7xtKw1wtEBWvlqF3ahT0cOPqJnVDnsBEjeoLd8jVFvW1JVNXNo2ztK5
2tsjATehZS6wF3nojylcpTRAXRxKtiGO9wLLe43CV54hLv7KfFWuQi90nlnth4deTwiqeOlFBNyf
zFcj9hEavg1hcG9PUEHr8lrE4A8CGmc1PPNsvTawgCIoYDh7qFzV723TqGfFAjyCuZjnTaDA6tFL
e2zqhrFY+dS/Ry29yybpszHymImghpT5mizLl4qUSza4zog8DL2xCAcYS/upa+LFCYCBDGZvhv7A
OKKRCQckvMJ+gRaD6yNhcntkB1FQIPgwm/Ytl/Dznefgvdey3uEP2a0/jKW3yfuRHNyiq9uoFML9
AkNod+tNfLoxGqJfqWGJo7K6eYhygAjWJiGvbmd6QH0GojtMnucCGmN2R682620PveuDACP76A4M
Zt0cmYWyKvOEXJJs84C2q64du61juR2LQMmxNq1oxi10jtRBVmI+8bIRN30V4kemoAI3Gs69ZLOB
woarXoQ7WW9MSZaYhhzFirSK+gDbUL0OaUudaEC9awN9gQH/IQkYnF6lPcK6x85fzPfccBfYPQb6
Hbp2wwoApDkTPlcWmKggobK8HWJijN0K2s4IQUIIL2BXgFyKTOB8EpY41eaqj8TAIItgO2pMc04Q
dMJS7JkvjVXFPjPJx2QMo4zHvO9PQ9fUT86CkZK6m8ZT7ht6OwsfZVBKxbe8n8M1BUL7C+eKb4uW
vBtV025dHQ4xCFr+AyL2+2Yi1b6vkcxGnrOcFDwCnksPoWzZzePaNM3yjboB/eg6yOOVtocwS8gV
b8xhO7El3EvRIkaStHsIpj44mb5o0xqTZh3WppmoGtLgc1dPcTtKe8V1YdzZqj3NGm4GLhlPI7et
b80wg9bEuDrQSX0FQK1xcGCZ0oR8m9G9oTkymSvsSCLmlBcyQYJEwLGq5nzNRqP7MgvSJwp+xLvC
qynEx0uri0azODBr8MGjMaD/UtW1t3XaWTnRzBjKOIhi3SwPoIq0yHks4hAwjbXUQud3XaMpXU9O
KI1sgffaqrO19wHtoiXtLVUfuoLfMyef+bdSzu7URJNNWutUMH+CvhMqGrcTbQjsDQjUP+NZmNbW
GkWP6BwaVEEqsLG4aQGwSvnUo/akgKvqzDcr7Dyd5Y0aX0IEXjSbRB+uYEZnYBai+beDL4d7mqhA
cSnQDJUz7bpGaEdFB2PhIvJ1Tau1I3wQpFC/Q3TMdOMFO9JPuYptAfLmOmzzUG7aBbWWfWcXKKTB
1WOyI6snQIMJCxL5tQyQYFlwRVzh5NNVxFU4HrGdtvS1l6pCkZt6VR2dJy35okqkQjclnRrvO+pv
tBO4jklqpK61xOYZGY075pnDEHJH1BOddet6Te5gY5mGOqsRtbxPlsMebCQEwCc24x1kDOd858OX
8Uky0Twhe4J7Um4y92WBTtS4qtqALDfmxO1qVZGuTAlR7g287Bpk5rVNQOiey4qlGgnroeB6HjYM
lUSNokU+HIWd5+3Wh5BFj6aiXSWG27J923QGiKZBeQ43eTO3qzYAtiQypgIexbnfRNgS4OoHwAmg
u23bNd/DERXXBIpmHnkEVVg2K14J7OmlZTdNCgUZ1A2hDCv7dFBK5RH0Mhx+Y5lz2+B9Cg9FeJQl
6drpPfQPhG3j99tlwXsdWIjuyTL083FaJixvr/Dc6a6sbGnfwn8Gvw6cNagzFFW8h7zD9MysydRL
1KlBiZQu0pLxUpTuFPu5QAWvnASCCZmjUt2p/GzAXpwLI7VtzAevHvwlLix/fEa7Q60nKHCRO4/D
V6zJiQHUHck9gXMDy+oeQhHBAVF5eSgKtB9iZ5xZmfAKjad4wIQw4wrRpx/XBVU09ke3XiJ4a5Zm
1KgaNfQpZGA0LBZdzrBZWXUxxGCgvsor5Z8Wp3Kh0RnkMAlypgo0mLZz1LEghYEn0/YyYt5C29ir
pTlgWwE5KsLZMj/UJSSjkmrx3CLyJo0DZHKr2dssrcrBercZ9oyZd++lKywWgyU+fFUiL4+QqG7f
pd+MT/D5DlEB74ZbOJxaAwiHPsRbyDLn8GZiM1C+Tk7cNfFya9iUjTcHGy4EyrmlcLmCbBsZ9kPf
WFGJsOoIJXpN4hFeeE/NYKArXaJc3Sdd34UODlNOHompTZgHh7OPc3ks/delV2FmoEaOE3puAy8K
wMpkz5VscwTzbPCr71M4oVhvlf5I14NyEe6j8tyyDNWXIdwXOGtXIZzEOxiZ5nrOcNXO6zSFkHB2
jBz8Cq5JlY6zj5nnUFttxbxUX+yFi4egcOSNJWixQo0B08WEcUuQSMSOxVoCgAzFUE2hWsC7ooJe
slOwJqkAYQSrf2EOhLZnE0GVYVj2kYBl5ex00+KupUfsZmPYFQASxtT7OLTzYs4TH3V4YGAtFu7m
dkCRPtAGNjUJmm7caEm2YyUdtjU9RIgp8jRMbFUj1k+g7W2+VOQcclYmU/euLFsnLvmIFWEiacd6
G5mx0cOEbV41PsIJneNR8qoMMVNkBcXfErphSDxmwdaLYPRmCODZeQvtUtNGMcJCWNVpdLJjw3dx
CwIrcoq9zkAKaP+Y62ZQlB8zrW0vdZHi3di4SSfpJvQ3g8HiRTyPgr8MRDlD1CvP4lE+yOYeZdzg
teolfdF2X86runOaJxsBZ4eFSp2nxUQdIBrb2URN3WeQe5HzdAsSg1cjHfDnZ0tTIGyHEIWVjQmt
AyTVP6YWSG3US4FCkAT+cnnNItspzBtXtOQtn/4PdWe2HLeSdecXMk5gHm4c4QJq4iQOkijyBkFK
IhLzmIkEnt4fqD/cR3T7KPrGYd/1aUkcqgqZe6/9rbXRm+up5+GU2cRbJyxtimMwe121yxUlN98x
qo3EcVOszt7idIcybKlci96or5heLl0SQcLfuFHPryYr0zzO02Aw2UwNf29iFXSSvO8MwafdSqez
advjfGys1tFH01srbotBMFdRjdpWsUAtElqmurndV/w6M/FIaxXsZW33n5oo4rzjAobcqRudHmhu
6uZKFvPMbqk1pEcMpmD9hqu6/b4EgTcmXOH2cunRG+m7UTQZpSkrmXo2FK/LnAxh23+Zp6Br475u
GW8sRhGq+/f51VJbNZDEmrvOrmH89drCV9woMPvlMGobtMbkfmReG3XZA0YG2z4pw/L3Pg8bfhoh
o6+luwSAjmU43Uc5msk5ZINcu8+j7OcY2XnstBn1XJu74BcKqWi3TuH01fPSVSeDHJx115Y1WzLb
nmtu1/TufJX2dtQdurGJjp4Rou1PiPvNSY02t4LwK9Kps6a5Si27SS/LMKr9HzIYxXJbRBNb1gZ/
4uH1ar1OV6ZWPU8gIol9OZZBsZ5aNTFEpHd2qrMXTelKjqfRjbxB9fA2tEY2MTgzyq+d05vL5axL
O32yV3/to52t0+rsjNYwvZi5Wa5f7XSrDEJrDsK9V6oo2IfoE/2DmxYLTnir3HfWFMnYx+/kJqg/
edL4I5qPSnvuC2YnuTjjJSFoQc2dZEthHXBLvLJVPl8xybDMV94ixhfjXd3nLOWTaxvs2a3g6IPZ
jpmHe8aT3idpGKxSbrI8CZVJaLdl38usYakEsuBjUJXr94y892tvbS1aX8+7hDVZH/HC51TX43gf
ZGt7gpT2dl7mM8SZ/PBUUip96u2cfeSdZXbEy6zBFYUc38nuTJkwjw0eiMiavpd1kPHxifLgaArR
3zLBrn5a3aDexjXTOU/VkiZrpfr7HPdndDnLOrz0u94fEqOc5zw2iGqI5yxdMOjo/DQW3X6yoylP
SrEGz9qN0qcRj9EXg7I3CSY+CkEpWG1sZN5PlqcQQACRZF+rpZjOgWrMTwKiKjgJqAX7Yk4X9kxX
bTckeVtMJw4D70RLNRAAuhbta0c8AAe4nA19WEyn4R7qxQvR5qR2VZrun70Zl77j6gsPbiP2LSO6
WEh13GW6DG5E1Nl7f5mmMNb1Spqpqz3XYP6RWse6EuuDyA1/A+Qak205ACrXpM3pE6aW/MWeRhFb
QVR+4gnqDNJ4KgrKQIzy++xEFZohEyjG3aq4mlzCrOMSCaVnIJ030S6jyz2oqI/KfRvU4tOK1sp+
k25kqOpleNZdtrhnO7vfqEOvEm9MsTnsLEW3JmrTLIjyizon3iDxWCgxzbvFLd09NW1zMU+dMyZ9
mcPJV2yzMvkox4XK0/MSzaxVCUP55K9WlcheDlf2umZnq62YiVnpoxcibJ0XLzWKOLDa1tuvxTw8
LrP1FuZucdNJ9QXUbuEqbMv9gppFdkq44NYQpY4Nd8jv22n2kmAIIclRPDHIpaN3MWnwCN8x5Gex
uOHLUs3tlQVccYuQygd/nfvmYHqDmWiv57MRZbm9G1KIl5gfLcqorez0XAWm68SpMuZD4Hd+m0S1
2YvX2hmNC+ZtcaiGbmCXUj4cxTqPE2SEIRM3nAuftArqyFJ7D6YO6ysYEsIYTDMMSEQu3JPNa8aQ
mib/1pXLMu9AoaHi0y460xxXX5k21MlUShuBrRFM6NMwd2J3jqLLopHts87VO7Yn2i9zFwY3+Vos
T1HXs1E8ZLZUIM4/NpYxo+ZOXKl5OyBWOKWJo0bOiFi7oa4uPYObfGkI/WIzuD0ks9G9GYGtIK+7
iS2lwEHxfxOztfBWp8W2iRtNVLqTvedlD5bYywfqtSxtL4ocQWq0C1jgcG72/wwN/U7lAHVslCC9
ACyC7UGKbxzT3yjOgfPSbDrBmVv0nNRgnt7lmkr1ffZsxmxmHXwif4aq8p+/7e941Pu3JTLUB/qC
xfYxhf7+bRuZa29dJubYjRGEu7pa3DSp0Ls5Uutt+zmGhvAP35N4999AIL4rFKdP6BNhHexkd6MP
VO4w+tHEsnTJJeRuSmbRmsygTA6vHezQNByEnuVnnU7Mbi3qaTAIIgGY9dPtqdJfp71YfPN1qcaI
BEwjN2lcg1F3j549ecbZN1DL6Qt9IL4XX9Sq+d55bvFWl9VSMPNmE8aJdAbqA7a6T9+DqGX8IzHM
WtzMUVOfPJaG3hVIGkbcV6tzo6xOfgnpcOe4nihr79rBtwCATNlNJyFrJfdTMS/LvpzToE+syWM0
V9AU9a/R4m7siNGVnKI8dMhkZOJ/jnLJ4LQvJuNspgtxVNM8k/MV+Go9e0S63GunqHi06BNeZz1z
1wkdor9SWh0cg+Iy7jPXcZMig+Peof2lZAYApPgJhItZPy5js5z9yqRT056H5gHYwwKB0u+ZltBV
P4Ip9k3SEYLzs25C6PpG6yA4MqfKn/yqsb1jXqgQK1xqLd+rUOdmbAwE0uxKpUdzXygNCdCL1U+m
Dv2Z3rHVPPxoYiRmF47sz1U9dSV9TIlcHAXDcBkR/ssPss5FBTU0ALlkQbuUSddFA12YkRMbVY9A
cmDwTr0v/EkqJAZRIQZYJZ4zG1TG2y2VHC5cqzKjQ6+X9dxFi6mP74/Ff4SRfm4BGurf8dDfwdP/
fp1/H9qxfZv+8W8df7YbuPn/A3gK1f2382MDW38jTx+6l/w3UPX97/8iT92/4CwJS2U/HiT6b+Sp
Ff5lERwQmhg9iLvjr/0v8tR1/gq2xQiUKkStRu/rEcdf5Kkd/AWxyTnBqcQR4uEc/w/I0w9OVrRX
P6DCoVfDGBYEQKi/n3RzKIdM9DBnXqW2ojoz5vUUGKQnxbKr/SOtFhHj0bxYSCjKIN5f8zDKJCsX
auMJmA2Sk3pGJnbqRQTwVnU20p7k4bBHMKeDbRfY1qQ1g5rOqJ5FeP+31/rfcaX87r8dnPwScO8Q
WluWtg3H+3GPBKjZmJeVemMPYKju+Kaq2yaMEzf8FI3zLqhXxiT+sqx7w+rVZTlF8ymcbZdVV3aV
PaVNKp2jP9SOZIpH5/6YbesMk9FuqL3LZd2wFseRLxLGWMI8WoQsgDi1fux1waBjVXnSP1j5ag8P
ncH+rMJltfitEWSWc9R17itkBNcbj6tK6fA0U3i1s/0eRaNZa5+lfhVEHs92rZK8XsM+zq2uvzVs
EbEa2ia8JjH7AgZFmGTW7tYilW7Sp53xRfh4CeOsztPhOFFPvTnNKBwy++2ivyHArH9idZNvXU56
QRoVA/ns/kwHu0N+26ywadERSi3zVbKgMrCrpGsN097zRa7SIXNtljrMy/1sdty+DhbJJ8PmVkr0
qCQZCT2c3qGAfvEvFj3PCz1qkX/OUWf3mV/lzOubjCywNqR2ZC9E2YhknHSvn/nX3HCy02r+LKLW
N+6iXnfyMKSemZOm3Jr3Rd1b3rXKs3o5ONPIvFutEVdhP6b902Ra9iaRjGhjuE+HHzRJafAgmGHV
O6Yi3XoKpak0YKaen7wmryrsxGQAxZ3OxHorHasvDyHAEqhfb2XslsqtiBC7yWK90awmcjOaILjJ
TAaQ98HaqzxJi5zfAs6we2op/KMz15p9N0OjAu0C5F8wElizvauUoD+IGM1yGynd30zCIZU/nUd3
ScIsIozf8ZTJVeBvXK0DLnMR2H2OxGtW4TdJix4lSrlplTieFI+iCdKA1fQdNTfRZA259NmokdDQ
2fqnOa+Lt7YTFXBk42bWj9Yb9G0wibVAYWgNne/sxn2x+pA3CbPinB6QV+oQGXHJWS4zyqJPBp4p
sTdbLxNfOq+cX+22kPautc2JJ6lazTXJy7SbqEVTaX9aB0wXF5m2+GJu3o6I18PS8Nz3uUEfuuv5
xXh11eqnl63uOUDo1UPr8C5YNFFvWigTszIeKncK3XNoWDxskxWuXGx1zRdlvkhNB0ynb7VtlosL
S7Y9itM0KDqNolB8ic5rRv2s201mFMayFsWuFQ7LzeMJALL+4ZZOBZRKV62NgTs4J8CfWltE0Vct
WmZ1SQ6zYQFk6O4pHEukYkKwVHr49XGF9kq9b9KSfN+aDQysw3z/0HWzl2dHOQTTlNgjMv+VoF3n
6fBp1eJiDF8CN1Os/ngnhYcNGrYRVvxz485QvdkCVtx59Om8JqxWzOlRnhgSl1fehiL71sz6lAp9
9lUbMxpak7Y/ig1htjeYWWxYM+oGq6y2Ct1/L9azkLo9q5u3TOohWd+Len+r74PKJmvWfS/9i/c2
QL23BKvpkVlXpOajVhZUF4zzvti6CL31Ey0l95dIheV2HWTt80xNcVktTIvxw28Nidx6E9mk7AXb
+hXzvXPZehimorQz9dbZOO9NzlKEzimzttZHL4H4wpLWh1DoweKdynG+uqaaprvQnqVMIr4CvUkW
FDavz0iPIanD2bcJoprY743Z+N6kUfPQsC1b79ZZwXJftoMhEntr8HyrptULO96Drf2TWyM4bi3h
sjWH4Xuf2G0tY+bRPDJSo4/0t5Zy3ZrLjInYnh0KC8fx9KVEPrhZ7OXN3JrS8Fd/+t6rskeCvlXV
bfqIrPkg1yE7T1t7y29fJSqU8klvzW++tcFlhKzfba1xtzXJ6r1fDrbWmaLSBfLa+mlDw+q27102
K7F4cqHY6L7XrRE3t5Zctkv9wIlNXEFHAmOzK7b23Xzv5LutqZ/f+/u574eDlzEO4bzYFADBnWDH
9E7F1Rq5mYjDTTMI3+WD9V1KgCxLX9oVq5pVN/YzwnArSHYM+tf8XY9IU3N56OfeP5p51hu7yrMB
O4J3HSNyC3vfZr5/s1asOzTpjY6cJPKqZhAcozVmF5jW+lPVBOuzWpopzqQta3TKTUjJTDQVrkbw
jbKf8lOxaS71pr5kK6Op3RQ2rn2B3ohAU9Vg6jtEQVFi2i7VDwMA+Kcv1FtqrsN1ViH3TJvws2wS
UGiWwbMR6jlP3LF7nZq56eiLYdEGMwV3zgLFQk0+F3yrMgoui3exydx0J3dToBC1EaOGaO5+QrGP
b4Bj/S0nfM9ggWfvhk51+s5WkuBBIlQmw7vU1W6ql2zctUuGyiZfPbXDOwZNwUs9LP1dYfj5PQdm
vccEsT6W1uxdTqGwOG06APFNeRs3DU5ScR1ItZjuPFrEuFsm2BxzaZPa7zL1NKU5An4XRMN4U9ti
/bzWHT7Krgy3cmwcOnUqiVKMnlqKSnqDyijEviitpgT6GEJU/0It16JN/aeyZEVfa6+QvqvD7H5v
kPU0QOLJ6o2uznV3xdyNX8PB5+7nOAgrss4Zt+3sFDxH5JN9aOgiZWyjOUluWj5Eu4ZM9uAAaKKZ
xOdG+Vj6SKqHqVzVpes1Kkg6ptVHUPxQxH2gIFravp3Mu6UNR0YnNTpdkbUXq+Bw33m4ffy4svxq
PQorsOAX7YVBJc5yidSheQ/CLyqylnEX4r8yCf4I2g3NKLzwm93zQ8fa9AovqT1Nd5vahMRAySpB
nHrDx7h1ebiYSCJwJW3aGD/tQIKGzmGWp0lWLZGCQLBZNIf54DDrNCPMtlN5xHXXcXZbRkCnbQIc
gieOkbyicSRqu0yHUSZjT6N8Pwe5NSZknwbZPuTeHJnIWUB/qNzWs3SCRd9KOjUmz65LCElOKcQd
YCoTakX1Yj+sqpO3YMHQMxaxQYw50sWeLjJPwgfZHOflVVRE47d8cbs7buRQXQCWttBQVB0F0+Sc
m2sZuu6HZFBUHc2WdIhjqYGoD4F20HoqbD8np5jr7FgoEAJXREEXqxXAZzfPHoD56JhUrUjVPuFX
vcvQjgVg6tabg5rOF3aAYV8ZXRKuHoV7mwJvTGQzm6dl6zs4TFh0v6TdNuosdXFy0qy4/zUacjvX
e6M4uvHrwup5De0+uLAcTGG7wF8Z70RdNGo+kjnb241Us36ibJ3Legw792hCK5boaGPpXrbQ2sMe
dwMKQ2TMQP2QZf1T0GUpURIofjebDciLlW7v3BRXQGJKMwK360yKDq0czdTToBQDCHcXKNdy4WGv
aN329DMU6ytlwMvQZNMDLqKNbhyH8nqwpP+TOfB4WAyxxMx+NVbOwjduyqrunknwIjW4EBX/HrDH
t3aR2wGd5pNinWGJoImuhZ3ThlzL/WUnRo8PadO0NPgz01yWLdYz2nxtrn2PryqznZ1cPYOwmSLs
k1V6hnVB4zP5cefI/GsEOOptlo/w20yYZ5J77oK/V+Th194xBY6dkbMnnkiTPBdKOBd2F4ZdHNXM
9uOB1Z30F05rfw0ZEV9Fjeb1X5zJ26bSRXDlM7Ab9pkp3S8OecBPbtXBFE5R8ezmDsU8yJX+AU3b
34V9y6g17UVKnATczLmxnXE+m5XZlDGmCvM5BSced/N7EyAqS9tX8CNfi8wJ0/0QreDaCts/dEk4
d1DlBrvXaFXS2YNfSt8cb84vGavoM/d/eCZYebqKiO4v4t6oZJfUwlmdREYGoTxUf/D9q+2sj8Ia
1q/SWqS7t3y5PgRqCMa9iJi+Vl6Z/7CdlH0RPVjWLQBjyCy9cq3Y3A4LzxocO25dNZ4GOxseKL/V
zuDxhyuZ81MH4VoyVc2KHS98eU38SgvhjF2qCwJxBsb84flTt2N6ps88dDAuOFXUrhzMmjd5MvyT
yNPyYISduHPJQ/o5uLX7JvED3tdRPjxHWkQP2ZJm+4D7NbEDuLYYCo5YBnNoglufx/dnOmuimzta
lm8TM50ubiFGHRjpuULpxw7/ZA2toxJ/ZMWKsfVf4Wz5/Hcb9ssnZUcitkU7HUIoVeYkFUarSiss
HYSlqxMxh83FArnOIBZCd6GnDKsgmOKUMOdu55v61qTyOBbR8JgHQfbFMmz/0h5cDgvTsU9rrU9I
7Msn1+jtb143d+uu7mdxaeE7cfYUJ8PRX+zm1jacYdjxaWe4rl0tgR2r8SAWi2SqygqOAeuWv/am
c2iZBX4aJxtqNh2d6Iq56I+WYLV1V6YC89karfUlOwqL06RWnpE0kxAcUW6HFzlWxjO3z08xZ9kP
3+jVaRGWsw85VBv0f8O/MotgcBLsmnkbT16BCDpVk7jnlKyu8ZwB/Hd5xBHR8enkro9w8jlOFB3m
pfC/tcw0YzlmBYy8RWlrOmFc0/jFfaGG2zoH0xTOrK7ntfrpTfwrhYPmPPhOdekWBpPT1I9hAGoX
fMqof4bMvvd5gCEjqkZ/pcJrCaQohlp5R1E20w3REeNdk6blERDcuBiIM6z2I7DwzgD9D+A4M5NU
8anvsE9Fq3OoIH1h4sZKsK6tLS7MKVV39ti8rFmnLygvplO5+MNVJQPYKSd0P9n1WH1VtVD9HpUy
527mon+cC70cwX1Gygt7muIhjPKZ8D7WBUJ4ree0G4BMdTNHr26Tt/fNaE68+U6qdt0gqukSbCrF
j5f3ZsQkr1Bv1dDTuFhUNZyTGLh2QwfMOxv+8hrMbvVphKuTFyBE6nYMDB4iYa8c9wzohh+mFgMF
czmtFLOT8zhM9ITuIK3miMlAv6ZlwxaugqqDp3fJWgOJmAaFj/E6MkVyM3M361w+gKcaZ0Ze+JuE
6aWxA79GODtt074jTNzdjxjtDn1qP7l9b102BU6kuiGoA3yt8A/aMJ5NbQZHW8F7W0WhL1Gos7Om
/wBmMbo9NQp361BMOGhKKz33i6A3sKZmOQ2BY33RExE9MeeCV+79iZ9Z+5b12IVNOsVMtzRyVFTe
Zrrtn72s8WFLyrH9vOj08zBm06dK+8FwngeDBwfDgyw+D42qiRyKpAkKCSF9m7vKSD8tniI+H8r3
a2NWw54l2DOEM0vaDxqLrE+3Yi6wYUV1Tz2Ih2Z27H4XWN7wWnrN8CLLbEAx69V3PU/lkEhn3S+5
UR1VXblHKk8jxNAyuxda9R2TE2XccAH2r9LCWCa8rGdep1pasHW2r21a//ZooBaeZzDdMylFxV2t
sKkEVbgmQbZUr2s+dQtLGcvobIn6snTCBatiKk4WnpGzlqs4waJx/VGsy7jxZfhzmE0IClb+hQTq
bpa6WPkGQKY2/fUuWJX8hpuPUAxpj9PtAvN3aMX0zHVcP5AXovdhWRMbsYiz5Lc9SkPyoEMsyZ8u
BizvYi0mklqyAF/pvoeMhbjz+m9hPd10hV3vW/TbWDtB/i3PGvN+GIqaHZrsU2FakD9F5UgafSbR
CwPjoU1dzcB0qJcTNXOExdBhszU+AiAGA9fAlZJreaadbI7OkPrPRk06TJk54rrgXZpayPdk8lMF
Nr56zRmtZ8I5Zi9nKVzjfiy4iah5PB4F5x52TV4g+mWx4Jo6DAakMDmJy1WbB4bY2+sEARrhg8GL
GALSxIEn8xtziKynVFLZzWM7pHuJy/IyapVGm+ua50A41HDV8mZBUmH+qvKvduVICqs0h43yigsd
ieEaN59/gwHiy4oLNsbL8yPALvvZG0eeoLEGBq0wQrmzHr9ObiPyK7zl09fR9YyLvgmnp7Axyf/x
nLK1bwvqCP3MVt8METbYLM9kDhcyoR/ykbvmPIPYwY7C74jUhxc2X2vE1KDi5kmE2Y+fAwg5RbA6
7QvsCkpQ6uZmfxSOQrjsAbdg7abWNHZ5ZZhflt6VSa8ENFAmlHtpNCZ/gcbev4WIrrE/CLyDfpNT
S8EQZx5GhQx5QNGM1AmkQ99dThPGywRrfxEAv5Vzvmc9oe4YUctto+o0cMxoN6Dp4j0NEZ9EXf5p
a8C/U8yJY/AoKOH/GQL8Lvv3LU4924l+MvxcLsJamt5pYcNtGS/gwrHLfocWQX9YboISXPifBfvf
A2s2td7flov7BC74ZhC+R9/+baYb+mrsrXZ9CVt8JnnkyGO2WCSLI7omudXLE/YseW+kpYtVXBrm
H4Ie/veRBxmIDj8BBkguLv/jOiYReMLQPkryalpC7GH8AwREwLLle1q7nvrcvYcXCDPiLdAM7l+L
onBH2HTUzf08SPQZav6+SMADdXlOJf7eS9lmqX30hA0c5pYbidquzJY3h69jXP3zK/gxSgNQmJgI
Eived8p5kfthamPAmyNmu/A1Vlr6RzEIdHCjaWx4UYU6t5/A2CtKJUL96YRChjE4zbZRjaHnr+5Y
Ejy7DoZWifU+tTF6w6/+kLf3735ItlCyaCtiu63lBR+SbhyHwzZImU37eFHUMXXYi31Zq4yfi4v7
bhJz/jPCKNHFBRmnr7+mSFEb0cjZfQYtKIosR+5hbwcrARdvjf6UTPU7XeCBfzskkZCFGJIuTYbS
h+QNhG3RpbAroMpVpO5/PXSjPRIuYG2wzw3nhjce8AR7CgaTdItzxvq36iZqhNZ4upfJojvWJeVD
1Td8XEbt8EnBSGDhh8p7Z2bPyAwj9YesMmd77f4VdrH95DbvOpykb3smmZUfssq6AlIwEn25swmw
cE9OuVThc5X1ndobCw/2Sw1ay9paQ7jldWbbmUWuiS2Km2zxW3FJOEvmnchJSJlj2SKvDozAxiwB
ynVXsg+IPu6KbRqEEiDYOTwt9sbhATVHQ+UzrR6L0j1ghFd6Qw+xGwV4GY5G2NYtX7A23uiYinvH
dNBaYTiRdPUaGi8EeIbz3QxS+jnSjlftnGnq2j88HR+SjrcXh5n+tv4MboT/5X043CDJrDpgqEOI
i9DixshDWhs55Wsa59RM7Z4YF9e5HgfSBPZDnkM8rJGflRe/6Ac8tcEn1P8Ra1PDiBbYwnO7E4do
WVya/kKUQ+2beNCY7Nob+yQZ3YR1xpexNeQsFVJjRjPpWrIIXzosx+sZ1aX4hsBvLp//+Sj4/TCF
GWH9IceIu30YTNcyP3yE/0Xo1Bt8QwWdxeUG5NRm3V34G6ST4fuhltjQneWd4vnnH+BDzCU/AS8y
xK5nOiSn+9H7cPZvx/kqtLc0gIc7SMQR11VmuRSRa4im8Gukw8scuOcodcW33GgnvavAVDlZrcz+
7gkPm2/VseMksRFnAZIrtMpDjZ3nuSm4BOk+0/RsKCD8PeFO7tGTZcXiV5rdnGgHzJlqV9spYV4u
QuXxD7/cx5eXCTurGMLNk0CQCujn7/ekJ/zMTP3pB51Jf43S0lTxL+AbhSC6pouUKaRcwAJIOMOX
zmyQE4NgKNM9+0BTB/dlM1m71vSjTwvKaAJ4WDzYWk8LMyXLe4jkUlz6suFMgbZsipjpTTMkpjlb
17kOgxhJGNk8XJwCIqTBrYWW5437OuqGezelGYr/+Tf+kE8WsFKeZVocKwEGAIsIyA8nS2XA8Xtt
9WN6x/cdqDx6CJIJqZuhEhqSIMNeHfiMtdeVgtk8ei26KzU5bc3UO0L/gQD7MNzffiCChyCxbMb7
rMIJPrBYtevmFBEkp0wz1/m5lZ3xUBRRE5CDYaV9onFVflG9spjkTlWa72dvCdOrKGpgZT2SRuRu
ZlBN0EvmRW+NCAucu7Xp3wRO6VgH2ZX125DjU7j0ur5m8U3TVw/mHGr6q23AyUHTPdkdG+g9iV6/
WyAi6Xa3/9dQXodYbyqDxSCZylWSGWFZHXCL8gFvIYx3phpp37yxxQ7nbRsGEkDqsYtnxthZnGLg
yI+g1iOfaNWg1lUU5YIvObusAOEUmb5FTcsXq94nkGzScrJTE8j+5PiudQgZ+9NI4m1O921IR8uY
k5gmkhUr4v2aoI7cc7MU26jdsMurBSfylzFaUIS9lt5nVxYDRh1VR9eVifE0bmwsQXtnqilfPXzS
pD7x6hI8Y0nGTe+ftP9rMNFveXX/bwTUcXr8n/Pp/keTtdXL3/Pp+Ou/ICHbJWgO6o+NGu7GA/n8
ya94Osv6i9i54H2xn8ffCfmT/0qnM0CLWDMeAX1vtQBHFIfTf0FCBmzR9hyb5NdyHfJHzn9CCX1c
DweFybdBWdzIRJDIj8sbW+Q0B/zmwGx2MsmxXCOoZuT+XG7G88q8rWGlH5YxZ9RSANOftRF5hJL0
0fIjM/yAXlyE9Qt74ZxgJ8dSfxtWMW/yg/FMxINNszGL+XEogp5RP9DgjTv5Irys5DSwrz1Svruz
6sH4DhiJgTsyCoYfsiYGC8mXOnk3ENTVxVUpo4fC0xJWyQ5NHYduu6i9YjOzc0yZ6kSbmZmTY7Wk
+7llRd1wcEuRvmWlmdX00jUrhEkomqPYHOlel6Xo8ScYOd+BYWnxOWBMFsTsnvPapK0qstx1KiVG
68FkZ4P2StJpPMdu+zjsQHzQ8Kzpq0sXiqZG387sD1tSuQObwU+wC0BmsmujHKiIzQYhJJmXsFvr
3WzYBUYJBnvN298+cv8GltrKgX/VjWQpcFFTMUB7cVmzmOdDuTB3HQM034cqbYJPpRnMj2mqoz9d
Ir9Xp3z1kDhF1jJbVCUgtB8jjCPW5kllW5+GnGD4mOFdWF8MrRzFSWUr+5L/+XfiYPv9t7JMj8/m
OyXsehHbhj5k9zX1WqZpLl9J8BiqpHfK6lsTBfVLHkVje1qpOsRFhHWx3wcjG6pj24eZpaVYBwh3
nXeXbabB+VdakqdiYO6VCN60fvxZTZLB/7csWyK80pWV3WqSegB0synEYDstaXjpLBYTfH8cF+Zx
fspnL9PR4OwAhyqiZmFYLpxBs0YwhfInjQo84jqy2LRy60xW+xi6y1Y+KiINk5VsyD0MEWOHysCM
nEi8yoyr59wKP6ez04EBDS4Q6BqsznAwQ2blrswJMtDdNHSnanDm5SJgpt4lRldzu3lFK38gUQTf
Fj5bTF+GEH9hs7hKnMbc9E/AC0t36nPcM0fPq7yfzKTZuY4+j+mkJChiV5RGrki76Ee96iWx+07j
nWbFwVIQ0CIs79MQLNwww2pjS++Ilngt+3XFw8BQn3x7Wm2VuA6JJMfIrL1b3TRjdJHTVG2BcbwE
TMjK8nXKVNYcfOXnIUPeoDQT0P+0jz23ZciYMkJ4sURGSo0sUXBiNLzcxVxqpOxWWMrGvl9Xsv3i
sBKkt+mulTejU4/eFQ4fEp5M6seL0UuBbkUlmVUOdhXaMUyEfBROhHtsGQIqUYbxOrhwO4ce3+Pp
vyL+qarPBesoPw8V4M/OyFhQeFir0nlclT2Gu3T4n+ydx5bkSNacX4WHe/SBO5SDy9ARKSK1qA1O
ZmUWtHAIh3h6fjHdHHYPf8HekTxc9kyJrBCO69fMPuP+v5aZ8vFfEzusCV+U5P4zdjsQ5js99qfe
UrwUbESmRxRJok6wgdCPbbAPJKacSk37CYwe8pbJom6tlb7IhO0cBySw8+C67ouy2iSo4ZQ6AvdK
sEg0abPPtJ9gj4ban6K/a5vwnyD5f2HyiJc8Nvp7jOf8O3HVsKyMBdp0Y9WLD84jbssjBBvWobnq
Gn/D0bccehCp12zwzbhaQCitaTq/lUAKq1OTthnjBlPoadGTS3R1XrxXRy3T84hqdSrtsd82Uz9+
T4iJrymvIp3Rbps1a1ZQab2JRxKUq2IphxJ3j+t220IihfgIrWo9FtioUOSBPqzEoAxGL+mpcy8W
96fPa/yakVV88JK4XdChuFkSzha5goUxGwuLaptYuPiG3ltHacxbUkh6MDY2yYdmBf9gfJyxpgy7
xlEl3pZ8BmDOOrbaRPYwtkhxc5rvepJZxx7PzK9CYFRYZXU1YlPrvfaZmyswu8qR7ZPAMfTtDezB
LzQPuAboTcS+PciL65mH4jdvZR5sojmGqBHmVtJs1WxqzJqzH93XReJkh2xpDCSXcrE6zLEFFUex
n/btxshafXJtKm7gqkzialga9SuRqXt2C3/8ThasMVtLY9XY2KCkLb5gLapBQTvmQtzFyZ+TZWhv
gmaZfg0lJx/LqzJ6a0qjyQqxSFWbWOB+4uk3yscQZwwOqJlfxjfJwSoyhOm8mdMmOMd2LoE1xmMb
QDvHDbxTcxP/rGK3eXWSHO2CWGHP6sCSRbgBUNiTUjERH0JOelJZzmLwtdh1+BCxrEVTD1KbF8xM
SHVEKWxNRMzWzxHPSDBvuRt9+4t3iW3icfNXdVjY89otjLrupVOr4SdSNNY6S2uymhGfWX7NiNfo
mihCfW+TcEDu15NuD2FR2gPOIuoY671TV7lcriKW2ZhooXJcIESYyU56EF7NRC21tcHN5MkVZ0QQ
rNwSLxBhiMVaLYS+7uXcjMBxOQvMhvrX9LwE3giRi+TfzZSlcbBtQs//AbuvVAd2gNV3CszO4wqc
zM+ttgjSCmVVhKYQzA49wd0Kl2CeVRuUYqnafdU5zW04mwHmQsfOuMBXMot9kccNMBJd+80JE8dS
goC55NnGKF1oVkmU/TJ2vfhuI62+vNLjVe3nODmzIrDeJpNJPuSRlf7K8N4CkfQLza6/S11sAryQ
pPphVKaX5K8HKcUxLe89w43LGeCZerv4Cbie2EY9XeVOYsewqjSXKJUSjQDNCBMXlQxRCMXfd6lo
J8EGsjEMeQaksFSekia2frZZ6L6HS9+f+fOCV6Lf9k8u8kSzwwS60SpwFrSbgtwo1fSdGPu1aG1c
k8jX0HgUL3y3DtooA22FNrH2w9jDzGXMSLWvjXORvHnpAZdkMfKZ+CUQRQ+gF4McYeGVtuz+HHEI
44wueiYtAECufeWVcANju08fez7w9AXOXn7f5vKSHS7s6Iw7CDBMFrhetEGQ431K8mJ8x3YF0H2w
gLls5jFa4HCUTXnyJr5eyFuJG294FOZ3Y9YNPHrmsPYwuiT9nViYKDchfp+fpVMBehAMS7+0Gaq3
3MTRl8ptXBB+Fqs3ZdAu4M5aRFWSqIzJTge1/1UkHuBAhe/aXQHXqLBj55P/tLCE++jjIX4ve751
q6rrSfTZbJ2RIO3MpsAZC90EWcCykVFVyERjCBS/gRLw32BvL94uTHC+oZUXuZ6KK8KVRFX+oTUx
JBi7/lWKORA8yjp5O/E1+1E3gfPTC0awJ0hG6LcYdJJ4k9GAmG/KIg/MdaOgWvFkHxP6q1WYvRmu
AtUK/ZYSpSpJEmBHOSinwCQYQQAyXeRJPDzFNswxC+PUxHlAmEflDV4a4oTER9NFXHvUwKH792Bs
Scuw83gFQha5xONSi60tTh+zjsexevQsTHe3o9VN+tCS+LlsiFw5tdw5YMi6SEQeBm+qm/3WE59w
AmLoE7aMZ3QoFtk245mvKTYe9pSWyVmvBsnyq7mkWC+WvZTB8qS5xc9srzoVI05X8eiNu6EyXBpW
ZU5n+Ceph8Q9zHHhTOu6jiLvmls3tAQmP9y4rDFiE5V36NkjUqbFMCHXTuF5CY0nUGhA85fMrpbD
2JxK624myJtf40uwWBdMdrckX7L1CmtXVm4W3OVt4vlf4NT596iIjQdkuZmj8YgTyg7pn0qm3B7W
C243uZYh28ldE8mWPAYhIZLPKf6VgI2hmQP4/4NOWQ8siVdsMq2y4WWZ9VI/p0NSyl3R5Xb0NGQl
WEEOBhxLOwYS2R7ikHAeLuKyVfI+TS67pZUIvNZ/SPEVYoRIk4kJHCJBwGMUlYJnHSvzHO4CR2Td
Pc9tfwFasxXGsIObZAlgSMZud2MldVJdV7o1400X6ACwUsOChbrZZOL6e4zcVtvnQbt4lErhOeN9
05hIPsquUf4NFihqwGZnNi8hcTC+fnmEpp3PJUOOGpdyTYWK67yOyTT/6kTblWs7b6kLC1K0y0MV
O+MbiExWK94Umivtz6kC5YJwBrSt5XFYqc4CCVsP06rK7MUHqYaNjTGvl/F1BvboYieYF8hwMAj2
pZAOzk01yjf8SA2me1wE4qATt1i2ql685ghXMpQnAaQMx3yStvU2cHjx+XxFoJuaPui4urozojBu
mno4677Atg9gzBCPRVqcCI9YbnPKnDJOt1nYxL9qFBqJzEiBNvmArn2wvTJdDnPnlUQ5wbGjeoqi
v5vQykZZX2WmjIGd2EHEP8Qy0DehZzEMa0xzzsZTbvEwCm/4KbPQ+QL2McRv4EvSN5DL8X1cV1G+
imsDUsh3OoIxi5nGL2kbmd1FmC1Z4cok0ATQWXzyT6+HLXZIHt9QHLrvlo8ELghMdAfVQpHAH6U8
rhT2XHD/VuQajgaWx/PkOv2Lx2MwW82LphWmMKkfAA7oxntV16yi3YlOiH3SOYVaW9x509VoV95Z
ZEGuNrim4yebZfH7wrxEczJPCIvORfgSOJNRTLZFEi+fS5Ap3NZTUuhV3UVsEwyRc/covUz91FEQ
30c+QCVIUgvPVL8l2463xrF5KFF4FfEVEZhG/3HV/Vs7s/+9dN25+a4e+/b7u7/5aP41h/d/4Oos
kOgYrApIofFAvCx9/+Nl2uf8nf55l/Zv/v4/tmv/3KaRnSNPjCokoWoEHOjI4n9s04T9GyWLLAgU
qrhio8BO449lWsieDXgz5WkyZEd3qYH4O4m7vy5HqHGEUCZs6dE1q6hjC/5lwT7FZHhoX/gxV1MD
EQUOlG5Zn2Pb4xqPTQlma02u4ziCY31yNCpvus7LplUPXe7F+HCd1vBt+0ECEzwp1qm8DXCcIy3F
G23D9fn59z9z/7d9mi6a/7+/iWXz3o0f1V92sZff8T8+Lr85QL0Ve1U+j15wiUT+sYwNf7usQb0Q
9j2CMTunf358LBGQ2FTSpbeL6gGbt/afnx98jr9Rf2rD+kXD4NPlhX/rA8QH5i/7LhwUCF2BcCU5
AwF47B/dN3+S3EbVx3bblw1K7YKG3zptl39aSY5bB3P2aK9dHzj3Jog8R52tGQGQrLEHxflubLI0
3Xj6kiisBSBOkIt0t97w3BhwTsegNXaGVZvHKkMWwzUzJlxaMhAFTq4Jgv5zMIW+faSdIn5NBzF1
B5+gfHQDyrL4sMcFjyNdfyJclZZRHwSWAbAn4NDoJHA/gozHVY5Z8C0Nau5Jow81Ik/yd9dU3Gq9
qPwMQygfy8RdlWEyu2Xbkr5FEw8jdt3INKM4uEOSsCeqgl9pV1RbVw/FXQtSGISEIJhtT4zz+J7R
ltssueP2HaVczUPGZIoncM1i3sKJy8rqgjN0n+TU6HNbskdCwq/j+2GK1RWmW28PyWW6DarasAfJ
ei4GQ8dgkhjnlutKZwCqTP4XFqL3EHl9zQa3J+PXirsuHgNAhWNUA5paqu0cZVw93UFPey7NpYH7
GomTjTSFCRLz7bkLovRTVDYrwqB4QhBNjgjX8VMI87RYWVrFqD2j2s4MIM+QO/l98EWyraeiX61q
3rEcY9xhV7ji7R1OnfDd9ThPuJqS0Dta3D/2LB3zZ98Zd9ZYQwN02U44S8wl3SqsTeJX3g7Ssb7q
m7Tc86ZZm8Xpuue81+KcREiRdf6MCQIe66zacCOnNGY2bKMrbipcAevIlF+tSUDDoQ0chFOSOrQw
l974sFIY4/22XgcZUhNUXVw9HLXNuevMdOou4KapuKwLiT9hUItaa8VMbD2GvqHirxPuRrgZdJzK
r/dhAoFTJ4NeU00HwbKgZhVAEflQAmwMASF/X3frx6xUBidJOU4zyjIaceycOQB449xU7WJt/Dyc
r0Pt33q6cq7shMtMVswWdQKt3FOAHd9EcmyeLvLzbVT32dfiLj4VA7QWHoseku7kzOBw3ES/+FVh
PwBawwEBCu9n1wEtw86c7XHx4zes7AxUNyTK2ZKsHCfY6o7qjh03gXViLfpUzXm6a0sgIRzxjJyE
INjVZTY7X0ahTObxWuey4U3A0bBS0u+oN5mHrU/eku9V0j1dOncetDXKfZaBUpfp/CxxH68InVOt
mNXJvClUdRpKT1wt7KM2aHw/RsfNjn3pxA8R0HHyMm7hkT/zYUoXzXTG95hsHXZVGxuJk5pde78s
dnnuMezt2CY58IF0dM7cxdw6OANvltQGTtwgN37VABjW7NvGIx6olK4ayP64pd5EK+JtrXO1moO5
grGPzwyn2EsslT9dwcYr4vUYZr3aTbzrp9i2WJCGem6ONAA9cVdrOZ8SFlKMnNNbv/DoW8ivljPU
XMJIUfFDUXu2pk0IO0+Lhi7ciRLcJeZrRWyGXZ93JnrIWjVPYCRj48cQXrEstDBlHqPW1xs/iotX
KMzOSY+CfoPpUmfQ5c6pFuj5QfslTf5JMDu40zNTeWl56bqDgR6vCB90L1OZLfO+DTkbwzXv58Ea
yU8SQcitcfjsRJ6Yy3fL62tyk1geuX3hJd7AZhKH0NjVB3wsICo9W2yduf5NZExhb7LCdgBEpVo8
BB12nBX3cIbNbW4Ccb14MUcN6Qq3WxEAnZL7qYsnhdRNHJiYARqwKXZOPdxMl4V/bTcHLn9HLppn
KgxggfBZO3D/FXvBdJ+n8wvLjpMWcu3zd1zbqQG7GnwSTTplbrJrAhcApS2J884Hu0huY4lBw8Dz
6R18HVO0rOtCE1XHhF0k+07YO9K8/Hd9AAC4UsH8000fbXoqLAWVfgH1Gds70Zp9beSNku2uyhZW
+ASkSzCambpqMgJTbnFlCGmAD93X6I7R0u6XRB/nrGHEr25VK1cBO+HGhIR1nB34qTO3vm01Duvw
4vyZjYQWxHoFqg0DPZ4Ju+tOiHiaixyXD9ouHxxM2nYiDzlPHq5b12NRw7mc73qiwxNb+idOs1CQ
+TCMXH5yycbRz8PqHcwP+Rh/vnfK0VlFA059WSb3GhQ3wmN11o5D6UT2mJdAtop231pZu9El7DzP
LtzbovCSL0u6y0KSZxT3ouXpmgAM2VQq8p81aZNwm4v8OSBJgsAzcuLhEEes8qkdMpycu5YI+A4Q
qIXr74IWiSEJECr4JStd4sQObUwl4pps+M/G5/zwa5yuhmzO2rBcOIbT+Emwqr8hM9FdUHzOMSe5
c/anuiKl7dCi7tSnSYXVesJUvUVfZHmUuSfOQJgK1JhcUFJgjVkqiDo5xE14roOWdEE/4IzFEoYg
F2N5BwGzRYLlu9ubLxKEN+IShlH58LlgjAFLfi6dRR6iMWx3sVs/enbEQgeOFtPKR5/Bay1bo7El
ELVhTr/MxDvuZrsxs26B9C032PjndVaM94aHYEg8YT0BYz8WU/yaGQOzwASnYe5OcdTd27FzrUfJ
iWgKSAHEtxVZnNexrAGjzWY89DqvbnRFenN0Q+9UhLqCLBt1iM/hlO6cy3Zq7AfxnriEysEtE5JL
42GL5YLZx7C5Z3Ugr/2yLLeeTvO3ZLCt9zFYbnhsAMocuJGvojp0v1N+JLJX8hIhrracehQxeJjX
cID+gDSrLpErSIOjXYyrISiqPQiNd8E1AuBi9DgWoSQPz3mHdO8iYxm0v5oUwGpEOLvzJWQsZCZq
HHgKpc3yGsHgoHaiOOdg4xoSRj/6pePUc1paA51rMy7Zqejaoxmtd5GmO2XrgQU2CZxJF8TbnXtv
KeVtmTnX5YAEV0phYfVfOCmk9atrRvcmXsaHxc4fBg966gj8Phe4ngt/Zw1Upye0QWQXthbsPH8T
kSVbARcnehjWh9wQEE2YS1chUFImOMKvvbbn5w5e4CovmLoA0ZPpF867EuUvL8rkjnCzOgDtvvKD
BjhcqV/9LMX3ZmrUH8IeqyEq253f5DD18DBp/k0JsGxqsorTUky4wZfxSUrmJb90PyIlphXa73LM
ue9v8DWCmRAPSafOWeY5LEK0mK/bJOjInwTtLu8TsWUERneGQrTPVV5/xURSirWwkQGEDWtk7bd0
jHgdLUxG0exG6XPZkZW18NvjBbuvecVWYepqaEKTDSsQmJynRmeTUYx3nC3Dfw+jXqwDwB9amq3Y
zQ/El61NP9AYAUGxHOHFajPbJ66TM/TGMolXc6Jx8GRV7dyjNBQ/6FrhL5SLOtMZ1d70uBoBbk7R
bQwH4a5vYDodykovtIMWfnXTsUonxzLSZcCAe8wDUH4ZibAj6yk+aPBeVpGw1LWFAwOZDU36JsCl
tC/xPuyYsoPThOkxK3tDZBjCw74zrrjqROy+dbNmusFgRMbH07spLbst9OA7ct/1isX6J6ArccgJ
EVd3cd/DFPSSVpkXqFdWtm8wFHJoW/54Wtq2g5sJKusWDOZ8NQhhIQ8JAPkmXnc1/Kt9NuHE/gLo
1R2skF3kjegFa/ayVg94/cvxEKbFTFsC8IRnlkp8Yby+Eh8Q85KXwomgmUL3866bILFGRCLTs8sL
4rj9cugqA/aWW7z5s5BJsUVYz5yTDf7Gv6nruqquOKtba88xnlobUE4sxtoUNXeFixQwPp535AiY
nnbU71vfzeydxFlOaiD1dfhaTUg1D9gleUugJkzWw9Rl6PyuCLGYryY0qYEvu++TyYo7KzgtQ9rI
t3xqBFVzvkqtdQuKmRpt0tQ/aLhXELXLElBjbrI4OQY8duSdcRegU+UCHGvg5sSFjKojPxtQgkAp
8IWNWUdGVBt8unZUPmlJZcHR9zlpHgk1sHDnZsljOqCIcLyuZlqcAFvNuTY8ZlvzAbKuIpcIsSa9
T8oQW6qTWF59XFpHtQeTkiZeZpNOp9zkzXAFhDHdOi0NXy1cenTomTYvJ+7jDSw2bi1krb7nysRH
pxf5Z8Hyf8M61dxHVu8d1Vz5d0mpWLkOC+WtOaiyjM4oOH4+LE2rDsONIiV5N0lTPKWx2hRBsuZj
eVSetVwgkj4W+c7e0GrxXBXW2SnNTuYCML/TBQeNtOtkXX3msdGsworra5m0b1mhmq0/aL2tSz49
eUg5QSf0w5DS0cU2J6Tbx5Rvda0+oq5TB9c3L9VEs1BJF9aGmktxJ0nLPka2/1hANFu1TQnAM6m3
JXmvPNKnsIxDshDjHWYpWKCNIGJnXYm8BbZsOU+dFOvswvAXZPRGn/6CmWDCdglhc9u1S7beeW/L
8MSVIFqTjKBrr6mpg+q/e0pfpnp+GWG5klx8jQZy6NRRABkir/PCW/3e6+QuqVHfLEt/FJTR9vnR
q/qfmV0fSn++XpbSO5A8fvcz3oCJGvmeCqQkIGc1ClDr+pjp5mKHsF4kESjd2bvEiPMQQgHpy+oU
heO3Dcmd5GpY30qre2Qhjhhil3exOz7ki74RmuqzzlgttYLmZoq6qyiQd/1EhoMWpl+hZBOi81Me
TfO14yRMoURzcnyQqSUZjLW5X+ribQ7VD67iI2756OhrByHK5zrE19C3m/3lIVilh1L/yiKsGn50
VygeZY6zxQS04/A169H2fxT9cpUMxbTSobnUg7rE0rP9wgUjLtRnP/N6eDPZK+d9DpGHzJi+zwkR
9mhMj/MSvRcq++liRboSdvWDhceRvT24Anjb5RwvW1TNlymW9paA4X6wgw8rSiAWLEh68M/HnbHH
i2GkRt6CGxn3t0HjQjkycvnoXT6OaZXxcxvU42ogfD0hBWvbJ/JHILoGC7iRF3Gwq+gMcCgc5Za6
ogzjq02tXd3DHHc40NdSZFdTYV+rALh9I4AI4ESglZLmEnpSHsYge65y774j1KE9r71PcS6sA8hb
i/KPQZgeWb8e1ILsxP+eN26AU6qAiwXfIWWdHwC0y+SjzehuT/Ftlk8vkx6j54JQbQF3IZDLrRPm
z45tNk2vTomxj3Vj7dOlPQSLf2hbTbMlivQUQI0fuwrmyHgFq/fQRoSZKHtIuvy5IAvjq2Ir3PhY
hdWjVJB7o7E4iTbdCGjn1wAHT30j4JrQCNdZzxG9xGs8jd+T27lbPEzO3nb7U0T3RCzDB2eOOrrH
+ILznMfjj06gBeA9vvjrYm7v1GKps/H1maXJkf3MW9alXxGDISDeZqP6PLpNHXe4tkdq6niKvxNr
ca6AwlYHW7LBBYv4kJlKbLIEFDOOo/AOTbO5YJ6QIewOeLSuX6ZJwALFLL2iMyzfOFFf3iNXSHYD
zVXa8vhte2xnKMtnvBCPfqe3KrNWmd/dYBZ+8nJvt0ASBfqbsKSwCJbNjb2ehGapEe5L46wDVjqn
pXFPIoiRgvOtS2T1wDaHcolCbqXrPQJ7PM5us+bZxs7Z0leLJhSBr6bcs+O4j5wBPzzn+sRK8rCg
wk748wEnAhelg1TbwU6OeJr72vskdPbWWSG9XNjHZ8UXJb1swPPq1slAztowUUnlch/qcckEp+Ci
lUG3yViQZyrcItgfXFjqN1Z729Ya8AyZmBHScn5RxF2hNjnA4MqNvqgKg1CtVhjRFNNEv6E03by0
MVA6Hb92tcMnttt3PLKpfiPu6N5xXgOZBo3qZaCEmeNLoEI30ssfoijcFZW/nfuHogmOrVbPtlzg
k5UPkhecitnjILmtVczolESOMt/hgR3I/9ssBmsnxDThudzNKdzjCl4zQ+gPlSzbeI6f2pGreFqQ
I6YyDVnVQg3vbH0wtfyuSuuwiOUXfpI1NrZ0lbWEf6UNO8AHfLLqJ/OUBuYmFvzonWaCLvyHpMFX
jm1/21Vo1Vgj6PYI9JfR0Hvz8QduspsCn3svJpo/lte2Kd5FiAsA3hdPIjhfdlVjfxjvgN4TnaH8
qdI3IzNHMJQ0nbov0xL1q1ykr1mZn41o1+7QXYHnvk0zK7jxSs4Oj8pRiswAFwVkbvzZewePds69
9raa5bQi7YR4ZhcEyHtxZJB4aWq1s2tG8aF+Z3l2nMh2RJQcr2jrc46gIK7t8MIV89nrSjpHubnK
Z3C0m76McWXwx6z8fLrJlgFGQ5U+Krt8p+A03KSTvevGjtwwQHzK2cAFU0WyEzJ2sNOVH4WAseQZ
YLc0AgKXSDL2qMJ9dycGSvLz465wL6WiKVfB2TTtiXQpL0tSUcGXp58Db8GGwpxgP/rdgXnwHei8
vRZJu8WHE9H5SlrKdOF9mRXPYAfD8S3kGsUom1Izs/Q4CzF0YdArKcv2iQkHmjfzQLzIKuzHsgMn
jYaOS3EerHWQtkjKw8VOscN5JRsA3HgQdqMloocO3p2zS5H8a6ACyO37Arn7GdwgagBZLi/YEmEW
T2VTJOUa1gy0mVDWzXvLrF7sUk7YjivXGH3VQTQS+ch77xf95sFDvZjxQduKht4kxBq3mpieghXI
DM4I+jUH1pmNtXRbP26b99GhuGXdtDQWcJMiyktibMxvQT1bDxqj6Zu3YCuhvbHWei3nZH4Lo85w
zwbTnu4uYeEFmynnxDp1VfoMWR0tHKgXZRd4Zqkho912iQ651ryN4ZRR87gCK9PqfZUsVA9l4AVh
UGAYmAgsdwPb+0pZ+2muyx8yc/v7EbH5LKYcOlYlmHl/T9T8f832v0rk0/9AZfuu0r9SUfnlv0ts
zm+orLhxw5Acru+qi8D1u8Rmo6JdVFg0WrQ3dtfhnyRa+RsRs5CjgGSfTWL/f+Yd/N+kg9Mc8dZX
Nt6SQP0dhY2E118EtuDyVyDMSjhZZCgIP/yLTV7OeWS4abK8SDwiTgbbtIuZBjW22nkYcncSQLle
m2ThrFoJqNpqS2dQ/T1aFE9RnNtNP91SsFlPOGq4NDTY39feFHFr6xRDDv7urCKfSRMdGKyFotRt
q0BBYBISk7WRcCqe+snzbxMHuB0A5XgpuJUrjYwwtQx64zCwoMrxZrhMNZiz1vbIH3lYkmiu1x5H
CJ5PD/L5VQ27f0J+auPhSP2JTO6oquDR0fRZzvee3KO9JvMPCKgL7ORVJnE+QE8tKZOkb4LNQ8NJ
wCMKjxHu58bsJmLsoIr5GuHLntz5irunKYFFUiUF7SJNf2nQDQ8DQoW/5Y9wu/WgJU7jWExZstOO
q5/civKmlXbb6DlKupRFDR4byMkFKT7m07Z7JPPSUKUc93Qnu01nYVZqqHGk8JN1LwJa62wn264q
7qpLwQPT7cQvxqJ2YOs60LHhLWSg9olVujVIJivGEzkMkzqXlcnctQCqzm4q8rJh1zUBQOpc0phZ
5Z2k9S6fM+pMmqF5IdEGlGIahE26xDUxBM7F1Le4yjIFaYn4IltiY9EGNOIQXQfFHM1b2Xad3Et1
0XYcoGoBx1IU/MAkNd6kmRy+WfZLEOxtpvszi62Mvatsi4G3wSvmI0S+oD8MpmRtR1kZ4ypuWbwu
mG9ARWV038wbXNKOT+PSEP2aI2uS+4lX9I2dTO8xjiflj5qKJyYekFCVYnqk9vkZoEJerOBAOHRf
yp6k6JIGfU6Wr4uyNTDxtlv1rinvvCmI8OHVYfa+zJKe2SDHxI3x1IwwRLre+VHPTfBBcZTw9rSe
6jscDxDLZO/TMpYBMBwvi3Cew5ptWLkpU+NfK7JyxcbuDN7GQuZk0SP6ATnmdV4H6876h2IxBE50
jksmszUUuWqeeoUpWKufdlSVz142Do+DAUa+I8sQ4/ihzZfidYhNX5np3NdsZLe9li16KqXzc/Jp
i8G6xeUXgTBGNspXjjGTXIdGVG8GKNQbPj/WW/SQKvvGaibn0Is0+oWWnVzhzIi/Kj3Lh95T8qM3
Dt4mtvpUzVuV8yvFg/EuB6NP1GK7z1HkV++2M3ck8zJD3Bq8TQxLxNP0hrbAtE6238GcwQ5PsdHK
teOZviATFHwu+T6OKCF1+o7nc7Z27P9Yg6UEs7k3YC6mCdUYTGbWWIb5KrAzH39kl/FblQWtmMFY
D2YtRNrg7Q1RRYK4IDjheE6wyTxR3KUtBKfNiPiUbPAiJp91osybo9L+mQmQokKs3yWFoi3eWXpK
hgtYkbcalld3G9MPc8e7SwcXfI5jmTTtZ5t5lP7JyW0/rUzzj2rTjLt+0DmwBNvRsshhdIH3jf+4
x0Tb1nzBkwZdD0x6Kn6AZ+2veiblHIOtyxSXqDgK+IHjgMZYAYuLJsZheAJgj7zkW50TXVdTm+C+
4xoebiDq+FQvJGrixbP6fj6rfnJKoDUcCwURCJfuZYasgKgR5e8O6+k6P3eUhQ6roGD3uBuRej9t
vEj+yvKaziUVwUZ0R3tTeRPiCvCvkdEYWN0GiO/oVyJ7SHVIJYoHhqrZE6G3hqOjF05HgJWAo7JZ
Sw1wt6jzaet2ldEb1qtq1+J8y7dRLPznUjQ1ZkiTCV8/K4wS9sYPVHK00stOkjrnMNk3qVLJns9/
K14bS8KYZ2kh3x3d2s1WFpxu9IK79V1YN+ySc0XchLJ3C90NUuhwTho8uRQwGoBcmIxAylWY3Ame
hqb/iGNbVtvF0ySdIsjFMTMswRFu0HnznOKF+UEXUgSxhdUHH3W+LJFkxT4Gc3LLIxceEV4TNEeZ
GO/271uM/t+0tUmJvevfn5EezUfx+dF+/dnJ9o/f8sec5PzmCXw+il4L+4JKYeL5w4pk/0bUDVOR
tOEdKDeAcfCHk00xQ3kBjjXiRD6kkEuYtPudHR8QGXWUxH5GTA5jE3/e33Cy8ef8KUvIIOYTP3UC
7ma+9C8/If//n1xIFs6OBTi82M5BN54F+eNlFfChhfc9laG6FlrHagcFjZ7AmnBDf22ZUgSvf3rB
/o1E4wXF/7/8GEQNg8sYebEP/ktEv6LFg0hzyY9BGiZfRxMtQMdahQvQ0nSMfoAs5VjLgqZ4G7TP
ZXNoCbrAWs+9+TA0+BhcXnv3yL0SMrObxMhxOWl2tvIaezhxgCr+TxKL/4JGobGWLQmJXYHnkTQB
lUN/femybAkFhhaAc4lZ2KlV8z6Ngv62ZhN5ZWKmQdZFyUPX99nWGjIfnIOiOkOjn8QGDbfNIh2w
gooAuv4nL+dfs5S//2j8bMR8aT0XvKh//dEGm5dOWBxp3ijKq2BGtw/nOLu0QJtd1y/32ZJCdOwg
XyyWEId0gaJbiAHN/z/+Sf46g//xgxBSveSOgS7/awdLPmo9C9zRWxfsO5Yu+mC/Z5BmFObRyUP0
hWVAtCBizssc/X5n+zn9t/ibDXVBEr76L/Dz7ur/ztmZ7chtdNn6XfqeAOfhom8ymWNl1qzxhihZ
EhmcyQgySD59f3Q3zpGq1CqcAwOG/f+2M5NDxI691/oWB1b5n//x+pla748XQLMIQRSZdojQ79dH
u8doY4VJwP0h4hWT7ziRbCbQ5eyLMcT5EgJJL8knB1v99x9t/eHy+x6/FoQJ7xWnj98/WQ49kewh
IgKkI86uMiBYI5awwyMzFnTvCr7kySSfl212cB81oPTNTMreQ1AkUfPOVbDWD/u/buH1FnjoagNc
wy6qRvs1Jcpfwt5baObuiOZU5h40GNqFnGPQ2ndvcPilCurmuccrQbPXn8qXlt4B1oW2S1Ff/p91
8Q935M1rjvPL5aN4Z1Dw8jevXnNodJzyCxntQsQn7Puj7PYBsOcrVEcqTU1G6hf6KBGVeFveCjcB
CmGI7nn0zD3TTALe7XGmueFOxgXzlhfPkZEdu0Ul7yxIb5/bf9dF7MggURD4vrqDCg88EWo6AsST
4UWDA+jRpoLvpfr0apdJeesOrvs046g7vnON3jw8DvuBg8HbBGfkWv6rx7bplmTs4dbsw8VEV2NT
AjMIwy2Po7w1vzBltT9ZQ7n8LKJsOk5Ezd1A2KTJEkKe//t3WbWwvz87fAM8A+szFMIR+fdB/2V3
IOo1N6c5XSnQokTKj1iSV7VhWbsouPyPNZGt89lmhb5bZje0T2R10tNXUE+iGOTh8iDLzhH0EdHc
fLKSNCa8yzP2sl8wlS7NAGfNMWfrYlA3zrvGriZF+xZ6ycYNSoJti3nCr/b3X/X2jXDpDIRobxGT
skoGr2AkeQnWTFjFuHc9pY7joIejVQOFgV6AuKBrHKSI5IJsajv/ZxpH44iagF7W37/F+iG/vZZ8
icCzAv5gZ+Ivfl8jWJJT4TfTsLf9FvGbVB2xTqOZW9dIBR/qlb349w/8w81kc3UCSBSO61NvvPpE
Z+gZKc/MNTnua445TYPuoUQ8S5h5GHcwS7atbKcLbqH2ErWeeQbXRZCGrYIH8CXfpT0BD8V4vJln
O6e560OyHb2bzJoJIcE1TbiUWabAPPHoufjWVIKBxPgfKfv/uqyvou5XV47f4VMZsfdaFFqvNjfH
cFxOjsm4V9I13bh3TUVA5SA/I43obhpr9I5JhJ1SGGl7bJd0jmXVBE9atg8zjlBMc+lAxq/tP7ps
eztPeBoBMyLrpOCA1bKCvrMf2OuV/f1eYzhgzVvXPh/M0vrK//oaRagHZ9Vrskp6QYODZAjMr8Od
N5fzQ5agWLN5YU6DZ1ePgaH/gRYTXWw8MOgKO1+QqDcblzBZCHUKfXVnN/AYlYHCd1XrzZ8WMPrw
sevpLp/QdqdGcRr75Go4OXBC2OUI+YxxvJ2wMr5TA719iNfXyGKJYJ+lU/Dqh9kqxGFWWyN6TnO+
kI9F48YZmzsquZlpu5u/8wy//bzIXOs4eoeo5pmQ/X4hvYHouDwhHx76Uv3ZUcZ3ig4BvqvX38xU
4Gb++zvzh8+j6xeBo8Dnsd6/3z+vb8cKdPag90J67gegCsUPY5mCG1SHK3i5895ZcN/WlOjQfAei
ow9VPbTNVxcUOFlNs4CeA71GovmcgLlZ11RPGETQFQHiuMXa5D51gzHS+A/W0cpQI+mOGtO6HwKV
PjsKY79Sk//OvvT2reObeYhFLLwKYNlevXUkgUSGFMm0J6a+OCRzZH1ME/yOUekPt7R4kG36vvUD
XSBKD7uW7xCk/vTxa7+Z2KyQeEPv1eLVdJWb2bKZ92jSpg+m0VpfQVMeDLciyE3RzoonQ30PpYfb
moHVOz/e+t3vQxHFfeFP/Hkl+1C9/P4ghKGqHTwhei8bapYNVk7vmcYCQ+MO/SUSL/kc4Wa4V2lw
InXZPfVmMN4Rhw2ug/gUHMJDCyLZz0t1ENBnP/z9OX1zdTxOkJbjr2ljHDTDtZz5ZYHxy0Hoyuyc
vU8pcOxJ9Lhr0ia7lHbXfdae80+Iou4x463a16U0n/7+6W/rXXIW+YM9FX+Mzyv6+8cL2TWLA2h2
T5CmbTwazdB80KDm9G0ueavismd6w4jHb9VOgsvNITc0/dECxMBYOZfq/7n05wsFAGwsdjqsL69P
tWmyDGZV1C7rhEbaOSpM3onZqCtqcP0lsNRlMGr39PfL8IebQNT7Cs/DF8bDsD5Dv9yEanGR/DFl
ZNwlHQ56NCh/Ks9bDnPlBwd31BVxjLV1VNBbDnNjIHj5+xdYOwm/7zMev5XewDr6WEk6rx6DKdM+
jR2fpI7EgbUGQhvTZyG0qE+zbXbge8ycob8g+Ip8C2e+ZISy6nsHOzVS5byr14c3qZp33t21XfLm
e/nU8ZyJ1tvivX4+QMIryx6Q/RcdXd0FkaO3jQLiJYhjGpdsFxK/NW1nLkwd141fOQcxSmIQRqH8
00SmAeB2VLTzMYI5G+3hH3B6cEbDJIkEp/OTEDrHrCKGJTlIvbIAavCw+r3r+2YV8AjuofeB+csK
TVp/v9/hHuG6RcIz/ZBC5slx7ZaUDOURWK+RujPKcega/jZzoF9tkyicYuSDAZOZAnMzzh81qwMc
KXlnEVfEKMgMnDZ25pkxz9+fhLePos3uGHH65EkEffhqsaYDrUpRccENmj8xNAzvpAbzE47o6Iq5
BLU0+tdvzGIOs2+L/d8//M2mSYFDgeabEDXxfTjrl/vlPXD7LEsKIRiYaMd4LOp0vAfVZF5Q4NEm
gXfx343H/7Ug/Ld8+q284gNZl9kaPHs17716vGgwSN/KmDVkQT18aw1nOpSceWNyes0LxFqGR4nr
6SN7ariFH2buaIw2J7tkIQoMVd02S1DExKbJG6fy2kM1i87Y1SXdkCpdws8Z+iz0KJL6ahbqnRLD
enPG8kB5hSSjknrNxv96Y80ysmHNQZj7mif81umj6NmqHQnOyko/VhNn3hKxY4WmZiYhg6DlrZXO
Km6nNqB7xJxiz/gyrd+pWV9NT9nxPEyuDHcjZrkQat31Lv9yF3taJk27OMueBMFSxpp9j8GEndBm
9t2k+TS5mdmc9Axjd+vao4/OER/2RS1OgBgjWeH8hpGKDdF0/TWabTyJujJmfaMR3aFR68WIHBdi
3P/PF8ekyULr0/ZgEP37F+dJsGt/NGaYj1OAcg5Zdb0rBj+6rwM/+VKrTpHyYpU17UNnCK1dbln6
6wC6JV23amdV64yEFAlZW9WG9MfgOOBaodY214pbWoO3plMa5ntf/O3qzW5lr2NzFhcShF/tHxo0
AAEZ1rInR4FBdepY6gUY3Z1VOukDWcFqX6Wh8dXtpfGQ2rjGwqbM0TNO9S3OxugdOvEfNhPawgzO
oxDntMOl/P06KnLI0ex4FqIkPe/TxEGDjzDs3PievCbSb6tYZsE5bHR0bgw13ZbWUl35i1Ngz+nN
39eUtwUYLldqHDB0JlfIe72jz2UDiR8wMxzn5oCgG5q9WbX60XCzZG1D2DdOyvBHYTS4pH4PX6CY
yCt35bhb8ItskVwv9wCDS+yIY/lO2f6HFYgTEIZzGITscv82/399WYBrpUFvknhDFILhgpTlQBb5
iWjvDUZezbZ0cNB9MmZDHcD7aHMfGrMzfcXiRwFUVpXR4MwIGutK/4xecuL50LzCJAShZBRLVp0X
GwNPzIxbwRj1kqzZl4ugzBScWt671H94DhksrNUkzREWgFfLKdieAkQY8Kd65U2IjGBxmfpY+ghk
Tpjxy+Xq2NQRekyfDa7JPR5d/+gg+DmQ3+q9sz7abzddNjLToohj1MnPefUc+ty9bOBksM/8ajnl
qAVua8XdiC3PXDauciw0h47cAkdxd4iHmbeb0rwPq6neZ91oHpXSqM8t1opVgx65OwImexMuBUCg
BesAaSrOYDwH3mhvZJXlX5kC7nF7qW8kzORfyirwP77zNL9d8znC2vwanN+hY70+TvR5MUOM9KO9
zQt2l1mFc/X7tN9HdVm8jAHwi7QgbMM2BVE7ZhL9EKn+xo1o40XO2aMC7fVOxfCHbYie2IpNgN65
9q1fnTwBoCi7YN6yT2kUXXpfthfB87qhrbzE9mjNB78sh88Ru9It68Icg/7x8F1a/o7sa/9uMckb
+vtlWu/s7/s6XykEfcrphg7Z6xVolE43IRQiy3P2/E9zXiGi8L3mSk0/7jKjMT64MqjeOer94Xmj
5cuztmJZQyhx6+vxy8ZXePk4oHZ0eXhS90Dj04b6VQaHXFYQ5bOquoHK2XyGpZfftMyjfwLFe8m8
cYE7BJMc85Dqr0YZEYpuO/WNZ0v/1iDwY1PANkRNDs4SB+SIADA3ytNSt8kzxkmwpGlwkcYC5+jv
V9H6t2nw63V0ua3riwzmCBkUjZpXv6js7XVLNAkt7HC1AmLylxg4X/CcR/Y8xQYKyGWjmEikMYtw
iyJ5sKPTVCn8Te7MkRPAlOoWgDWObj/WdpOmqJtykpiJEDbt29l0ULKbRPX2XyernHYj44jDAgpZ
MiqHyBUXtY9sGVlg4lgw4sK6+NhM6GhT9CgIMj04fkZnqXY3QH/j7OR0iKYxOM2rW30mToIZvr4v
BmtF3QCHFFvsm9NXD3pPu1kKYdHVLJLyjOE91buxGa1uC7O92oZ+hyfERY8V4Rf2IBh1vluWUIdM
fQscHzvC7DnJA5eOaNQ874sf/SCcHNvJRDwzdOx0vBmpcpKjPUrdx5WtpOQHglo4USEUDzRy+p/C
tnW0mflxcaXnpcSI5Opw21lIncnW7W7dbERFXrZolLfNBNxqC6BWjJsu8PB35JNRclZwZuNmSFT3
OUnc1t+aTG85LeH2B/uTQILaDthwbvNq7rEdEozTH6XXjSciEFS/d0KI1kuSBu7OHHvnLpKzYZ6t
hhnbrljKDCZZGnZmnCFaSA4aZr91cApZPnLxWA77Yr1QCRy8LW9jofCB+sH3ikAE4pfeeyJfvdg8
kCznNhBdRnRIBF+tNW3n95imPWtXWcI652ZR7zHR8L5Ynbg6S1XiapjKdo+eczq7jVOcOD9a7xzX
3/Ta+AB8ruukhSgTit1X9Zbp9gs0jSXZ4UFWpxJN8rnOPXNXhuI2HXR9clL/CTqUoJua9jfV1JOv
EkQGxgdyrtC0+fSBhPzx94vz+vT039+KGodsG2YT5qvTU9ux+ndLSoTeXOkfkOJaVNFBfz8OafkZ
dEyz//vnvaldWOE4qbHB2niG+NRXZ8W2QHns92OwC6MpuuQ6Kc69mZVfwhHHtfA63o3UrW+XoUpP
cqlImTfJS+WYhfUXebZFAMSItPejP/fVI6CT/Mmr8BJv28C/mtXAGtGRUYqIjTBd18RO/t7TxBV6
/TxRGAL2odYgwYDy69WdjNzJa0FuJjty2iB4NW7Qh6eu7PySuGA1uKTGZxmkCRa0g4l186nj+cOc
OywmWW+epa/wQqQ+FHpaGnwlHGpXclvzRcgct6AVVCeFPNvZWkSfvaSkUObbsRYgSLqwr5tYmK36
2NckCSVeisQ90F527qTsaxiCTTZhmUPBjbhywMq54J35nPmLZuFTsq0PNO+gy6etKfKj1KmSuyaf
knI3DmOznDBH1Oo+SpATbfMq9M7r+Rp6h9lb3q7u4XSdiGWtvrVAYdp9jipv2SWcJL4FQ1eXR7yG
ThGDVKZwXKVHWMcFRNZzvkCQg2zZ43UqaI3BzeZ+0bTrv7NAlOqZJkz/LetrnzuJz4TjVFZZ1bkG
8jozS2esF4eV492WoYPtKzQFoox8XPSLa86A5twpz7H/0ffTh8FfB0woXWoMf25AypPP2BZClxJK
bosuwobd2iaSb66/h1mmFKE+QhQra7wikTtfSckbCEHUS3vQpk6uts3SPpvtsl5r+xELNgXRLB3w
EmNSuv+wAIX3CINJWlAEvsfOVCNnWzhDkMNZOUf6Yt2Ti67NOCbNwlnCyTHVbDwatXfaqNppCydF
ZpshMt0cfZtpf8GHGd3LnGTrLf7WwtyxFUXoH2u5PNeElRL0XHrlPdkYI7I2PNBXAvNUvxXE3m8b
5GfyWE65l+MXD0ggIm/In3a4Cmp7z/+L39zLaAxvBngc5VPQV+KWOj/IMO2n4yHAo1M/YYQjdn6Z
Stk924E1yPsgaGr8Wy4b025Gz/a9yDm7nlLC0LrdjLHN3/lJ3X0wUhWNe+zvtbFtKqStxNsp/G+k
X9ElU0L0N03bzg3cQdcPOM8XGQIJvGbC3Ag/0t29s3o8t46YSRXP6S5dCElZ8c4J+PUtuMrhUHHQ
Vwge3VAd2jzX44UUI3wkXlEMPV29tEn2hBiE+b5Z2vKxZpsdY6cGV+tVY1HfI0xEhp2Hg1Fuzcmy
65insYApPwTptXYR6+4SmEKPKEJwrOdDmEwXG0pt+4SzzdebkndTn0SPWXdjL3rGHUCk2LiiWALG
Y1OxxmfPQaJ2vOAVvxoTUXlYULFmBxI0kVbS0K9+FChcMfNqIFznqh19hin88x1wj3KN7BPG4Gxt
QB4Aceh0uquNA6m1piG73PHotfmm0tDAoZWWIBCMbg72ftgjpJL4cI8gijoWdU4tHPJ09FXbrvTB
HiZTnImgv3AjkepyxaYTuWwG5uxQRE99zRj5ngVlnLE6gg3ApbSOYjRT0OdS2z27VyhlnKZDUGxH
i33z2iLBrDZuSim7t5BoL/EyZw6IIfyYqM072ZZbEq4tMKfuHGFKgWN4rqsZY5gU+rvXDzjvuwb0
xBYDgCNxe2FrPVYEzBUYolxHbrp+6b+4dgt2ph3LutuNsgVqYRAiC3U2SaFuKHhahMba+TDsNCro
j4Umzk8ja/voFn2NwNVAhboxPWQBN11ZVyiUKx16mKhq0q6LYZT1lmjaaNg4QZV/S5qVUb04kFp8
xr39AfGGXujnGQvWrdRww0PZEKVOAECqiCfkiSEr0a1b9RBk/NA9YhcqxslGL70DZTnddFFR/pOD
+K12CuhrjtTBW9wHU7XqrAlYQxflLpZm2tZL/wooIiOzb6VX2ti0gYN6GdUKg/UeuLrnl0eoDQF2
1XLgVaeTraM4HRWBjV4ZqgcwDOrDInscwRK+Yn6NulzimaNfYH+IHOn+5Op69U3FAcvG6pW5H42Z
rNUtWqflorWUPxw4YbSbFxgEOyfAVn8ysCtQBIsMWGfqwRiNiYwDJTRNvPqHiYp43GH5Tz8MWJK9
TcjUzjn5aTKdjDwvh1MxdM2TpA9gATZW1XydhCGHlcXpF2SMWnrcpHCEC0AiMHlY6qW9pmaxz3j0
0nB7jZnfb+ghqQC6B3re2PHgJhWF0aVHAWkG33g6hGbs1mCe4kymcEfIl6rPBtXp1ouqnmtfL606
zGSjgOFvTfu5CBopniAgs5UPJTyRM2F7iyI3pVBUbGp4bqOyvWH8nD7MBe/obvZz677IKv/zqIJm
OhSmOQ/XuZHTU+BIQuIgNjnLHSnm2t9aS2DnqGxdltjMXbCY81umnHme0EFMDmZG7Zc3JGMunYky
I7dUcs78ANKA1ML+lA1QrsBvRcK54TmQRLd4pXrUY4COF/ScDjeo8MqeRX+yII5NTkuQvKWmZrVe
RD+yPOS6hHZHi5L+MLZWAxsIAPjM4r8CXqg9TaM33SzQkgfs7qxewPlTdkFFRWCja+wx4+lK0HyL
Bnrfs0ZSFxcaJfc+J0i+2Sv+J3JRRxc9dwT5/QxFnSSMGhj+xxlOJjnc9L3nUw+kbd4WdqUrbJIk
LgoFGB+Cj1t7p8RfUH8YQ0mm/FC7MJ+5rLcF4sJwG1SkZMSCEutmDhqOamNO8nq8lAsp4X1FuDBB
6ICmh1RO06VtQcxnS9nDcIdYS4NsosF8RqTMRlgzCaEqEDS8HLn4j8iO1Lj1vdKMnklc0OZtxdgs
uxnSwf+Gdg3fSdTYCqZS39eEdnQpESNkQ6iXTBEGsvEGh0/jlL98IWYZusY4Rj20t2aRXkyUuFRb
kOB4bMepmx/z2V/UrlyM6fswBeZLYJUPKW8L36sbrBlG8UKDaXDK8eC3TYEHtDGdh2ReiMdau9xI
+phAWVcjNz2xwYyDwxTOwUxWK9nLfEZkVmBRwMbtJ7cxsG6GZRBXoD6STTKH4VkFpGgfMRNxbUy8
ix8E3dcN/c1iOGK9ydKrTGskBzZdLYi3aNBxjSpULVCg2CqaJrXV4zLVrbEJls79ASh+svbUfIb5
sBg9cQa8736yr5xMPbgRg6jdWEieVEoKqqN6ySiHJQ6SiJP6kjbbrFPRmX3VVTEyVWILJpSw47Em
cWTcs2r4cteXI5FkRNsILDMjLTmoP3MIkGtw3IeO1Lx+w/c3jsrTwGc6FnICcLWmvU7cchsnXksQ
VFAnFmxhozcYCIZYlIc+XNQLjU/z2uC1ILWIoSU5nfh6m/u08ofkQMhRxljTcgp4PZ5FdBj8J0BB
1D/RXjTGtBxwZykaEFJm3iFpXb/aGYxFIYTldGUfmyG3TwjQkuXa6Vlndy6+lh5Zn2WYB9jj1k+a
To4+T1ghja1rtsZuxC9q7wI1MaCsZFR/JF9UBcdaWH7FOyqcl4JTB5YrAw1BrKZy6UFYz1SWTeum
3ZG0xj6Moc4ETczL3gS71UZQpcPWmStgZ5mflS8piXcfyiisdWz7g48Xxy07+z6qMU5xX1J4QL4x
BV+KHMb5fdvWeQ8IumAdIuw9G4+iG/z0M1hLMz16us7u1FDZ3Q0rOH2YILOnW43tujg72oXlADNB
LNtgIu14X4AR9CBHLoO+wKAI2wuhHpJauHVFeRKAiJOdzaThPus6KgzsI6GNtxYC2sEVYaYv0CHd
bOXE6Rw5NPqmQyMHnwJDgkzpmpk1VeBceeSRR9EikMSiuSL1kEOY6Nxmb5GhcIN9163jEccZrtag
1ReCMTlErDxG65pqc0zovjjhi8oINNslIDG/50lJXlYeVu0pqa2OvIOcFvrRNAvvsXM6uzlmLoKx
HQeWxDri763qDeOVdMEGPznp1lWabzIFUE+2M+i3b6YgKQUea5auPKdIbac25xIaHVu2roZQbU0U
Tt1mcWoDOzwj4J22ZnJBCpV2P1J3TaWeSkM7t7nhO0dyC6pvzqQ5lU66DRFKqSbHompU3Y+pp347
NaIcGiJH64CDfoc/eaObRrQ7A1Z4tY8M4g/hn0Ms2IdB4G1c2UmgX/A3SZWv1TKci2XVxXqV2z+v
b4OGG+SBT8h12n5kXtk9WTzR4EKXNi8JhJw0jvwqnMxtmXIU25ihgPtSrMElKxhKHVQzCbFTGcpA
bVnpT130orjphg7bY+A4zlmVQQXHwG1bcSbDSZMSTNqcG7shChCflcsGyMLR6sL7PNynGHXDPWFk
9YuVy0Jgj3HN/Ia1F9MuRwl/p/LK+94R1GGksbk45lM0utWNUClMhYKgH+oTGHi6cSBpRN5i3oqJ
yntTlf20T5tch8+RQusXh0vLvEKaHBV2dPRl89OfwOHsiCRO+oMwWuLUB+xqz2M6tOOJiVJyqaDI
+9vctno3zpDByr1ldZxn+1SU4Q5+TjBuRARFei9Snoc4CevsZQjaztuGVg9Fc7L5dyBX8qMrjEDI
TODLfheDIT4ObjX6TJDb6Ym+XfbYd435D09FUZAb7zX1hsi3djlRyisgfC0M7Lj3xvK7tDJ5dOeg
dFbYKfUB5p1mjt0AQyq46iAwY9tuFCJpQoWxiVqdZR+wPKzUGgq44JKRPxhegrrj6zQznqStsCN6
Bn3ATGTr2zpd1SmUqZBxfHKj2A7ykcpjtrx4om33SFTJMMXLuISsEwJYFjhPaQO8pwoqgNCFxnDJ
AsM/RtRx9pWM2GCgega4em9oW9lxM4K7IpDCXi3mgoaB46ZyPgBybIIPTHnqfhehRsSYkRqkEjnp
1Dl3bTHjRMyH1kGvmETiyBsTfXHQge4S5ORsAhQtyymyC48Oum1E/go079MPGZGpm8guwUC4dRWc
s2ju5xVYmLrbfpZmsqO8tpqzm/UCRgcKEpYnBnnHMCDQlLYwXSDyz0b3VjZL02xzgTJp2+T4Nveu
jLIbc87MF62C0IBDGDRnlEemPs9TUxJ0xiT7sralUizEwpp3XYj76pFAEGtXWr5GrdLarPpe0Ep1
Aw9vbA5L1SdMpMiIaoDsWBoSjr/0OxKb8exndbm2fZFRgkMnjhC0P/9gaG7Q+wlwBX0RDhDy6D1D
VcSyVpzauYhworaRSZ88qgc6ziJJHnoSDMN9kmnv1OugX2EZyfgVE/4CIp2J/xwPjAK6OzyiZfMc
dYMR3Tol6BfELHlAsx0BNttkqL9gfWS3osiibKgZ+sZ1NqQcbNJyVJuhxWh6HxpUzKc+rxP7FMxu
KbfGTOTqprNk1h3xl7JmGrB5a8oPDswnkIEk1AJrk+bHibPsvFOa0mc3WpDe921ekAQp2yJ5yQG4
V/up4jzFzAHlfWyESf7EJuP7R2bPNlHT8EEH7Cu0zW7AeTrmHVc5+JYZNaQkP0nyebty9XP4ADg+
4oqQqX8qi678loyaBepUm4gMKAYJNce8BBocFI2Tn5ZJr4dEqUq4mTW2bovBidz2izV9FjoidGgi
85F9sEyRDkQZT+u2tTJQITXdg3gI0b/EInD7T6SnCHJSHH4ymRMda0PjEd50GFDWZvsekRx7E4l3
6lYNRAJjbKbuAuRviOsUjJgy2WPD7hT0HIfvgNUWH6emyF+csSBYTDr4UM8suEu07aPKYSiMxYLq
scj9hwgH7UoixJbdFKCwbHPoYK7WWCwfW1tpgD5LLjE7F8WpqVj/416QyhSDYrUxjSfACLuaMCPy
uhKerXAqL2YFtZoGwghdxuPf+KIYleJEz7T7LaLVl+6qPKnbq+vQDtkT/pHO2wyaKH3jpVho09GX
nG4AMLrLQwvYBc4WCbD2VtKK/6yrIO9veCI1K7Hhj8EXR/bVZ2vOGEXWvJzunYBTSEaUmgd9stKm
uRb4w8OPvbJzJB5+1p/LumgtysFOVbiEJU1A309HUEOoQ8uDHFtML5Nsyh9j4AeYotww/8mJviEd
juSz5NabZoavdaOdbyOZBoRve1Z4m0X8Zzd8NTs8WKLn+4g0K5KNXXrGA9o/tz/QMxI7RtMJ5dpU
avNqLWY4x8IG8IoX2gDhR5cHW7FOox+o4Mj4TnWVm8e8zZkKjjiJ77PWm6HC0SoGsEq5TKW7DBEH
p3q86auFCBJoZ1DqhjlK1D6y5k5j6A9sWJ0NEfbcGMbpG2beYFJLEVQ/kNgsp7AcrG90BRGwlEmI
+YxI2tjgpDWTkSXrz/NSFDbnpVkk8PtamwS9yc9iHyUj8LhBAtEFwKgmjva4OqiyDOCrmSldEbe+
/EmTWwcPkSOmfg/z0OgfHbYlf9cjDKn3/RKE4GF04pQx3YjIBa63kEtNkQsrKDII9Lo6tZ6g9JR9
uiL2ONtsuNf65CXsXKR2hy3KcrVQt00c05/kTCfjHKpuqs5t1plX3MjiSTstRzEZzjkHnSYiL3kx
7ENv92ERBwL4A1nvpUHXsB2JfHBTqI+kWo3ZfdoGlb1pZYiVnQZGcHXJT+vODKZ9kJmOWevbNuqD
/tYMZs/blMBoOcxYXaFeBgPeHCBA3R+aDI142ZrG18rnvUFqqdMDtSGwlKJo2yuq1Dk6JQhSc2oF
Y4bAOuYQamVZ9h3vvBrdtVsRhNDixsU7dAitgzuzLvDfgEqeM/6tafY/0b1sq13nkJ0E7bfquiO/
OG83q8tY7hIcVtB/S8MjYTdxzOWsbGsQR1EWfnQK8pEcrDQ0E5oPQobGRYBpKfae1nAuEpay5Was
KU6d1hupsfGodtQQ1WAfjLmxE9oUBKTZdy34yBMVpaKPutj9naZeso4aJDbSdcBD3mNE01N+7SSa
mVtdOjC7Jq9pP7tFHnxDB2xn26wGVnYAqGM9Jw7BIzDePb01e1NyWOiLfL7B3qnqgySOa9v37OZg
0FpkW3PXADO0qnqYLx513qfFJJ4q1qmT27H0mpC5sr/wC5UkOT126Zh9iaBbfQrqaRXHJ/Se4oqj
4EyvUs67gjr4W1NUoAaaIYXXmsv5GBpADLeGX4nvNPeGk6sHGBCkW888mlG3rNicfHjCKJRaG0o9
H787d4Zmb2aHqCbSCm93koLjdTuvP9m5FXzqCnP5Xohe9SfZeo1G5UHs8p73ufUPqaA3zvBJOROM
wkIHMKzWvictYZ1dvdxmfQqm3OJMHHR5439lVjsnF06LbrWJcmuw9kVd1OFjiwYJAtgUTOMP355X
XpxIIyeGcIJQNef5c+6XjhpkC0yVvjfFGwQ8om7KqyxG5n2Mg4sXAFrsJN6c1XE5QX8rBXAM+o5O
70Bz8KwDl4CP6ayEI70NBoP6so0wJIDkkv2m5paUt1ng62a/MIP+Ok44Ke5xBgFcNoKxCECp20Ps
dyy1vVvDruvoqwEscDowDEcvg0bf2tIj7NBta/V9btSAoEdXMyHlfTpCswxNzvFzXcliw7G/iK4Z
jaqHpC78lpkY+o5txNjjk9t1Yr7AVxmiIylYAt5ayT6g6ay53yoe048ysYZ2Zzp5eQSKTHqPGBTj
fFjANjl0sJDsmJBls/wJfxQ8ikaO2e49r/aXm1ysPPst/XA3QZzU66NoGI4Ruynb75yec9L4LJi6
ESARsHnGIMtYoE40n2ogTuJ2wdSX8+pG7ZHcp8C/1D0kG2amNOghkRRNRIheYdhxVs/dI2QzXtOq
FvRNRdYCrIFsb0dxLhIbcEE2telm6td4riR0quFgCC7AxkpGjQsWdXSwM6vOORuQKPkPkARubFim
+9ibcwdyVmWiMzVRSYKcaBh3A1fnnfqsyfklmg0sN6CXQDd3qEOUt8mGXhU3w9g65rZCvy0OpSqi
O2xiPiVG6tvGf3F3Xs1xY9sV/isuv0OFHKp8/QA0OjOLSS8oiuEg5/zr/YEz1xZbY9LjN7vqzq2R
NBS6EQ722Xutb3lDK2C58BsQ73EJP9tYlwjvnEd9myiVdD9ULFcg5+dkWLEyBwHbLJWljF4yyZUD
Co5rETJjdtn7azspHQxYhCLTgCE2mjiP2qyO1/3UtMOGs8RLZgoUkMyNjbeOx8qmG6eZomx2QT8S
d5rqE43NxkzQtQxd1CH11SfTXNErlGLGQkjgSQSOim41m6Bc1r0yEoVRG1HEzqLOiivcjUoGDmbu
radRMRs4qtb0QMHUgTudikplQNRqZ6FqFI2X2uN8B77XJieCOFoYfEOvxShfNVnyiYENm53dlWG2
asvEVrZGNBfPtBU4V2XYLo9Tm/TkWahRCas2S+1NEzKJ8+S0Tp1Ni26Z7VNBgKErmmC8azKreAYn
PDA/ZUhpeVpgBdsBPTHwbzZ1glk1gPWVNtj6oa/KmcmrRH8MsqY0UL5ZJHdteNo7HdhQia+u6Q3z
lZ1PNXqtPRUGG4x0sPcYrpCMBEXMfM3qa5hCWUwgK1mXXewzRbKXNqiqXKRUi5OHWpPlMTJDRAU0
leszGa227JeDAssndcoJ+nfQh+7If3KVZUqfelaRJuFuIGbzKFtgcI5G5NSvY6JDXAGmL6V76rWU
NgX2e3hmbD7XeUYg/Dbr6dfQSWNsCk0W7OJFaMnokgq+p7mxkKzqaztl5sfMIKqPjAvpC+ZToJKx
mGh8HgtC8A3xu0G0DswWuYKmZwRhRFBOW1fS6Fd7tTQFID/YoxLJN9k0XhQz1dhCQSnwq27kjGej
QUrtWJK52EC2+xHlfUkm7DSM/VdStb/QPeho7HF7wHvF23niRwD6xBZN6Ry47PSQGnooq7Y3ur1M
2C9+wUK8CDkYmUwrVrOm0aGsx8Jkd93N2n4y7QCw1azuuxkeZ1IAu877NrwteWYp24V4VOTU8PWm
cDI3C9Lm9nPhyfLhPqjSwE4YmOtUcs2RoJgnoo00m1KzZzqyLrB7QhNSo11oWQ5jnF7bpU3K0CS3
RvqkDOu+kIxYp/pLvLeoRNhGKUyD+feTYzOUmm09KeZ1b6jNRbfElgatrqhuTkxGujZ5Y42owZl2
x5smsIk/qGElmyCj4e+sMTOAbIjUDDhgXeaygbLdppXPphpJ3NAkOssOpXV04EUnrpohG77HljrM
50oU25DmRTwklO5g/hgGBV3A/MLMBOUdLTlfT8u+hq4b2DYwJmEzUGEoA1osGLPyXKRTeB8Z+uLJ
ruaIjPYeOfhUtcNthBlb8/K5fdGQL3k0cPN7RK/dJYON2pfteBTIWHoDrUnTWlAckZK2JXszTjUX
yYyuKEzm6imMA5OAtZapm4trIX6aRxiwk0uJLeUPNJlxgjc6sEAvNIrkJZtz9OjKpMmXXR8gc2Fc
G/fX5Pz280bRkVmxQgfFD2NcaLJNMUg/UKqgJpdFqJNIWurEgco82DSwgfoqa6Juq8fYhGHxlcJ+
kTJ9vOW47CZ0kQUIsdgY+fNfpJ06vd0p0yzsnKRQrlljbTfBfrRTOf2+1qbKCrZ//7N2kkcYsNGr
TmDLOhfzmalbjJczvb8YIj7z5w/Cb9Lb5W40QNVpOIre7eAfP1ZIi0SlVTiuEZ2U57zM5DsnjNuN
DozlpmBUv6m4G0gbcEh57btAuzPMIfA0RLqeqoZ94qpDpn0hjzsV3/KheDQ4R6qF9AaUyMcP1RJu
2MmY8tdSWop97RTdsj+o4l3IogjrNAp3Bgqbr1wHy5P38RIZWPdM1Gi4X22QYx8Pa8Iya0qd4VVT
0sSO6obKM9Hrc7TzyEfwNzMxY898I5G/sK/0/p6/Jr8gHGfeCtOS1zWs1ksjkRt/rhNqpc8v1V99
OnAerLUmRnr59AZSED8nTD2VNSvsxZAQBkwSTVadlcRs9V8I339zVVLt6SayNjwF3BkoPD6eipCh
cqh15Duh1dF/dk2lw2QnGNRvezl6AbKZeVVUqH6kl9NZXsh0wAHZMo0OZv/vfm1IjrxkaO/rsgWW
4uMnaeOWRAg5HNdBNLTXxIFkLrw/mLx2Nccvnx/r99cCAUgME2VkmZiNT5dmepEdagoiojQysGsm
DiQY573GDLDASMXCk4QPnc0+v6MY+OLYv2kvUeQ7yxlHCIlTHwDlh/WhGe2AKRP3PDDX8HrIaPjb
ap9prt2kja8YEBa/uKFUlb/yw/2Od54OtorFCpeDfPqYlWxcJDtSAx9DHlIVEheg7xFaUfitllHT
Ex3a7zphyj1iv6QqvDZXig1tKzb2bInkXW4TALoaaOl1P2UpSRpPkWb6kQmFAPcLPX/NJ1CdOPM0
ZbMX6W3d7OEfVkAT5oI5yueXTzk9h4YDs4QUPWNBznDTnOhX22TkLqpCtu1Im3+y3wEDn+NS/M7y
nx8qYQyPlV2hqiSA13YzK8xRiDn0MMghLykJZcPttJ7mL8jos66TtB+jJeLj55/yrz7kUnjgT+Qf
tN0fLzSv+jHLGGtvuqKwlPWURt10KxeSFXlyOyrNHrNb1z59ftDfHmhODbeoqlDzmKqN2+LjUZEr
ybUO4WdTFl21o99TUpnpxjU1WuDPDMjPQPv323piWAKkcNkwDpYmtgyfv7L3vZuRf73vzAUcBmn1
3SaK3eekAhKSGhUy46ZNoIBOJ2wxHQ8FxMszA1ivdSxNNYsOM3u+5JwnIiBbStViKNnsnfAOWwwt
XAcXvLbCuej0RwSuzCzQjNXKoS8VGjZT2vA7ct2wjEP+Ns6Zp6Tz2tTsptoNKsuZW5BJEW7VpgyO
ToRgwzXnhmZxOapRfZYharD2ic46t4+VRA2OxkxbbdUMdHUI0B3gIUT041TGChoZAmxA54KClj3W
EbF982CAjpkexRzL8UVR57Rxx2aaDyUJc+ZB02tdO4d1SR1nxLJJRuKiO9S7EP9dIXVsjJHfmrcW
nu5gNTiZMVwiZSOOm6YlToga4+vmi9vjdCkwed0unFoDCz8l8ekqO6VtTpdxlDcYDWQiaWeHWCu6
ndjKhGxBsNIqvH5eZch2j9Ep1CQEgKlNEFAQdelBHu0BjU8lE+zx+Sc7feuxDquaBXZpQT8glz8x
hGHrlIGtiWkzp224altRYkRNeFrF4kz9wn7Gi/RkSQS2gfcEoAhbG+oP6+S9V0wxgVFmKzYo1axq
EXwpxUVA6txbpknl5GuYIJBuxajBrjqnGe6czo5sUqEY+F1MPQaUTdIJAxSi3bHfHg3ERVd03cJz
J0NGB/FVLMkSaJCUx0LK0/E7Mc1V6hPNU49+WTa17Bs2k42VMciU+80E++gsKOiyY1x5P+EF0K/z
WQ5E73Wc/di3RnCjmyAZJFXwY0ai3HWRGKdt0xCEcWspyL3dodI1xngATMiKS5x8o0tY2FbLOPTB
UQKbII+ALopQLMB1gq4chV3eTpIPlw3MdSaIOVDMwNynyoTqFlMWSFSSXiqBsR6CCbW/1lwg2a4N
xuXUVhsGYNBCYXB3JuMn0TV+p0l9cNswpN+YdNtTz5iy4nnU5D5fozmqCbQLy+q7U6sYUKpK6t7K
gkzkcnaG9Jl3Bx2fzNG67IHhjFp5bRgp36cxigOPckir70vibXeC7VO20zujv9YIJKQwCYIi2GlW
ML5orKws8QWWeE9LAITaWu4MBOUqBlFJjmgelleW4xIsD40dWqxSu4Ue2qlLEIT2phAJQQM2aqfX
HNXkjZaSnPuSJDbycymsTHDGXRAkMU7uQQg3apSY0QM3y3GiIZl4eTOMpmsB3Rx95DVEj5Vy0K11
K8sZp9YjfUVGPuxikPoAZwcRLUNLI/dtwN1TkF9lgjfQeJlyxvGr2LHYmGxYZ09WuvzRHun+ulbW
q/SzzDL4wQtyLpayLSTyqBgJdVNjpDZbMcaTeodZFoexOrf9XifRYmf10mz76PhsfNPRwEA/7OLS
3qbQjTLyDuzmdYx7xoyZIthHVtAbJBfBG9MGhGrtcCBEXQ3XUGhJm5DY/xZE8wxWTthJKQ4DrMRq
T2fdwoAVWUTUFORr/mzjPC6xFg8w38DPZvD0a6VgZtETBuWxZnMZQgisSIf7KVdXTCvFpRohdqev
Y6TJStIGRohSZkyESZhNdiMjbTZcJSc50u4THbtAZRqvc6zS3seJAqR6KILpgnwlZroFy6p9QWcc
4YuYpcuR3Lkndv/w7elMTdwBWfNTT2ZDXVNGsdexcJh7pa6PqTfpWWkxDw57EEc9IQ1qnlE+DSFg
VD+utWhvKomS+HnbI6+Tsvy7Y8bTLkc28IKGpNqZiR0xBVaTRF+XGnyUXa5xBQGWpGgs8cUQnURQ
0gy8Xi8mGMzkjx0jFRTrtu5zhL+t0ZQoc/DDUnzDUtj3EoFTtGO7+ky05XgtKykx4n1WKkcknFK9
mlqryo80LuFDWrNlBdeDOocOme1NbKxQsnCTwrJXH3NFpqPWRBgGXRpqnO4cmSIeMkUQaVZTxo4+
6QgjIyvIdDUj7iC5lNI0nLbTSGsL4VpMtKoj6HRg2cGX4KZG0HI2DFKVHMkRrEIk9Q5rK9CbY15G
0+BDuYw0OtFSfoVKv3rQaZKBaJ4N4zrqR4C9mi2Kw7y45V2ZEkFbWQlaEbcak+F+YPpf7G27X1Ix
EuWBHKU596ZJyudVXsaC5PfYTh8g75HDTvdFB17NKCbzsGnFMJycEASvSktgKFVYMkoePaYJBpet
k1XRI6ZFLDMB8cYEpKZzeSdidIBA2izCG3NmiOS+oCgjN55b7HaIokgwBgri+6IGKwTfzBhTf0bp
s57jMSP4IksqHHWqIwfrPIyjGXWlGk9XrZ6R1hikpn6Zl4IRR66HxXVD1oK6quV8kYPMaKO9ZYLT
uhkQGkKJac89lwl1u99ns1XuFL2dH4iYpAzRGu7UCHqXeZ8iwEdegkQpXtHCx4WothIPeT8A8gXH
PQmvSDR1PQW0Qj1lJMFZ4jfI5SktBLihbFTPZmhQI41FBNgDkbx1NSQjy08etsGPLLNqy+tAErH8
2A7CxnYw8JRM8Xw7Q/LKXGjP6g11Wx57Zo/7fwcZbNGvO/iTvNmol2g/Zoe0r1RJdUdZl0ioVWUr
PTBrGu/ikRkp6/g4hteGaJKXepiVq1QuqnBr5hA3WbAkaN4CiLNxrzBXKYnxgAq0h7cg4aM0Ba8j
Zmr3SpLjyu/R7xU+A05zJU+MekSqjOV9XYYqgdh2jgqdZYoZM5mqIzyPydHnyyqXxVpyECp55NlG
0XZqKZXAf0cklUolYdUuace5ukl7bH2DNtrmOtTb0FzHhWJXXtioxSsOtwb9S1pynsOq6ALUNalp
I0G0fCxLe9jNpGfNQYcTbFYj4jGA9VXPNqNXmZavqhEHOI2Gte1NLdC/l42tjeiru165HMnmM28D
wqdikkupImLQTfS2nD4gcMgAjrSK40BcqzHmHRzf/bipqR4aFnKsWa6DiI0z0tL6tMpuFpdpX8vn
ToPeZ8Wp7X5oE1GnRKgIqbfWEasEPzMoDsw70kX82hrxgsqjKje8Tas62PWRlEaHMNOVW2WYnGxH
2x6/F+369jlBl0Uw0lQF8hXhKrpvdeSmr9AehUt2hxKTl1BW960RJbof5ojX1ooVFhkDb8BX6FmT
xdFBHJwP+E9cJ6zKz2i944iTCOxiMzR4NpDr5tESZtbdWaEcPBvK7IzbgEvqh+R/PiVsFEmEjrLi
1RI2or6aJzPzSoHeCosCcWyrCi9xzuKU0AsbhsgiITF/z4YujXb2eoycBHkO1Xiw2PIwA1Zm0j8l
qQbD07IFZk8MwOtcTcHz3ILnJYm8k8bKWpO8aN60SZyJNbl9rGOpqTX8vOykt9Y8DeSWxs587IsE
Hifwn3yXqmwJePA6rlqbC1SshWEeywB2pCfbGBzWwazjkRwjG2sfacZInaW4jUHxlu00X2HeK4EM
NrWersjL07NVnWQT03XTiWNm2oX+MtaiImCZEECd2MPEIjCN77eXZ9lCy9na3AeEit8oWUz8cYPQ
8bYvp3SmYjR0j8B3OkQhz1nkialkCJ7F7Sj5Oq0z8madaqzW3Ck8QUJjy5clxPYdGecQXYRppFsR
wtobFxJD5cGzo0k5J1GQWjOclXJc5bkShce8zbvaJWUo+GH0wnitWE4Mtx9iozjkU69eYn5jwIPZ
uU3MA5j9fCSBrBrjvR2B9lwlGYv1EQ5GSXgD08/S530Q6b46KHpwzkM/2+jk+tF3WhatM4nJ+9mo
9a0OsDgyzBu9EKRpKCHwzr2dc5FWy1Ya8Qg8/MzTZIRkazWujSNV8jytnETWUd/Ehf0giTEk3GZE
+ODmgGDsLTkZ0NPTKZolyg3gP/4koeYl4YhxjXMeBuwjVgrBl7Y3ku80k3ZEpq5ra0FHlHtntvOW
Aj1oOvLYO3z+oB7I/lLRNPjoI0tp1Y8phaKQMac8lAhHjHXaFxURIaokaatG1dszENJSts9oaD7N
cqfSBu6q6DkwudYebpquPRYKsthDlREEdQHiyOzfGiPoez9Btt/viFvWr6Q40o0NFVXDqo+gjcD2
CcVH5lPaOI9KqOfbMYxk2+Vv0fE0NUBuLiPihRhB9Gou+xZNi8yPJQk3m27ErThGunDi69QcQnlt
snr1u8FORfjdwny52B9LTfhREhMpHs2oSM6yajTTNW4QMTwovSjZjjeTHeZonkH9EJIQ9BuGeIW4
TsFhYweoek3pGPqYzbQ2zSyIURSOqc1oNlSwWSK9VKj6K7QpCPel4RIea01jK42LK9E2yNYt+HaD
pw3Mro6CZIzgXg/14gqxI972OUQaQHkZZQ/yJCJyCz7fFf/eQ6LSR72i2JapOVAzPnZzchEZyANE
t0GgVpwDffhRYtgbXGbG8qqMxq9gvEvj7NeODaQQ5gRwQ2wAHRC2TjrjDpvvdJimbhNPSX9HUDGB
9IkUXw8h0YZMKwKCsvPhAa5Md0a9+5VP/K8OTwMAmBitIzqVJ1+3s006zDVTCTlaYrW7QgJp0eh6
fTvoYXPnKI14S9sCvVQRNUdJk94+P92nx18mNvRHEG9zIujPLt2TX2Y3tE+nmng9ADpkVtouji26
MNRjO0RPrQ+1o/Jnu+gXDR4aemrLavX5BzhtSyxdEOYzFDsKXWlVPzkBJdWEDNR9Ag+GehyJtdhL
USnfO3z1o212/aPBu/iLzvtvrOLlqLSCwIOZjCsp8z9+bRJnG7UOQtDyUnLHxCba90PeeirS1Ggl
x5gaRGzbh1gBppEi874GJZF90f/57dRDvTPeYQkgi1XNWf78l1Nv20QToQjQNyFlaLE3TCBuB3no
egJPHAI0DhWkqPw6rPT6JXOEfAFCpW3Wn5/+98bxr/c/RRUQE1AFzGFNmmQnZwIOS14oCrJwq8xH
049C3fop1+Uwv9RGNfTXqFZUy6vpphiLJa59UynEIyL+ctGetXGjpGepPqjSZZI7RfM2EJWM5zcy
LXEQupXMWyqAqXd7pwX40pdz6gdBSZyQkEPkSHpost5K9dQRKokqxpNaJZUP80h6D2qdsBjWpS6b
wTaGXUXKDdap4gFZuK2e2zGpNbRVgk5saQGXcC5MaFTb1OoG3UtMmiDrjhDxFMc4BkN3lPRcJnzH
MIp75u6T4nedmr3gFJVbd6jRDHolnLDvdN+J9dSBpKSHJBsD44sm+W9zSUthrgwvhpAZwJaWdnLG
ZZSzk5UMGMmgOK9GhDHroLDnlVGp0d2SSXM00mLcd8USbkNxfQE83tgk5TI676bIK+Sy2H5+Fyi/
3QbMwZi/2YAuLZpsgN4+3oztXOZCAju3dhobrNOAsUzatzm6uLt2ysAA2EGPERLxZOUJzZlzv7Mo
jM5r2mU8Ijlo0LuRXIx6h6ptkjeIdxSifHp6Hi9YqZs7G5e82BIBZYb+kEvVo0WqAxLPcTQeys6w
TUpXq7qXmjqN92OM7DeFi1utRSaTYKerOAncrlIBv45qjjYDLAaClyUOaR0Iun5LPGqJWLBLeuuA
O2PI9zQ/DP1q0OKxJJgQmOyN3Zqi2lF1tjIznCLU1/jaB8ltpdg+JuAO9RXkeuNerQgpR91bjTW9
8i7IH0vFIg1javWOjS68jnpNKs6MuQvnGzvkns6Tp7Tk2tBIUNv4cqJOtfbsfph3w5meY38a47q7
MNU6p4FIdua1HqPMx7Sg9NPOhPtj3nUkKv4QUqyhnUKeYd4KLtTd0BfaUyMZXXloRrovfhiCZ0P3
qgbhOp+ZriCLbhDjhmoxz+sUdVl0PrT1wP64me3veq9PBlmzYr5ueLByEoDZlK1iSoNwnQUSTTXL
yIaI7VznYBmOcSWgZWAWxpjQ6c+NnpjAFVQGGubgIGufqzAHKyyFU7JuDLt7KlOhE8sBYWU/ElCP
9jGMm3U3TrFJGFPHVwi70ETANIDnRB+gN64TZIrkN1Dko4s+hmizL+SM29xAT9STs0qe2TN4U7T6
LjcAKGbgqi0kHuZgknYUtbNsX5VG4ljCTDeIVu3pskwauXQjyWoINM6og1G+IIRrEjUcL0TjVOa1
0hXpHi2TglzcNlOCKduo26B5IsAoUMg53OSkNhoHjH986QgmXHQOvyB4wNkO8txJbL2GwAB8KquV
4FUPW+xP6TSgFxuANO6bdLSa/SQRPulKZj7cZcQqWi6NYLn74iV2WinBM6TsNZasmyUrRTuREgA4
L+UwmgUwLVh4YnTqq7km1IVqZt7l3Gh/c4y7HI8yYWF4cT0U6+R9RS3adYQpi42WSdoNuOJnsD3I
ThGc/AyNevj5+Zr02wyX40HGJgTRQRsKAvDkeJbklClMGMxvloFNxqrHi1A46xrb42OcAZKBYdWn
h87pC9eJBp3IbEcdN4za7UfVFE+JJefsj01SwWcLoiyoaILp8mAgR9lBKOdRDhXHpOzzY4gLGntp
pN9//h1Op+7LV+AbqKrN5EWx5ZNVle1ZEHYJkD0xQnnBYqCsLWxQK9OaabkKFf6ZTBfw2OFF2Hx+
aHUZe/76YkeOQw4DIUcM/h3QayfD2KLokEV2gbnOIww2qBfJc0P1nGMYC2Sjc85ztcc9hNoYpWtj
CqQe0hDPD2NbGd1KbYF+e9SMgJwattj48rRO3bLHxNAAbWt+NgnD+jGYM30JjJ3sYTzcPE64to0O
LbOoFOmsjCwHSg7tp979/Nv9du8zA+DcIhphCVLgyn18XUl5H4i8IG4McF+8Mmn3vIkYfKui4CtF
fi7FX5Sp2jKN+3g6AQvCrEeERsFIyfzxiAK0ILQhUW2GSabpHQjSZewuA0qH0ZIXgV4P0cGiG0HO
s6hNwgipq7RVqHHefLmNkom0exlXCTAOh7GOWWd3eZPqLQKECKcA2zFsx1ao4WiamVXfSVk33gq1
isQOJRG9+qgIicYMGnmLeS9jy6rH7S5BwvFcsjn0h2V4zOrb3L2f6r+V0XpRvuY3bf362p49lf+2
/OhzUZIZJcL23z/+svnj10QJrZ7apw+/YB7A/Oiqe62n69emS/nRP2DEy3/5P/3Df3l9/1u+T+Xr
P/71mdTxdvnbRFR8iFNdOPb/maCz/PV//tj5U8aPeU/l67/cvdYvr79miy0/80e0mKSq33hsUUWS
aqXw/C4Ms+G1af/xr5BZv2nMZXWbgS0g3GW/9me2mGJ9UxxTZkNPKc2wymEn2fyRLabo32yZtdqh
3oP4KkPa+ud3v/zjHuO0/XEu/vz1rwFM71vS/7oVDX4erZ1j8wEsxo/sXk9uxcxE0K9jWx9lydih
4OVfg8YxHyFP6/s+mbUf5TQJ1UN0q/oYeVB8OQkj11zY2VOhxHuKZjKqJakgRRnPo4rrl1B0s2z1
J90u1ANYkYwWM081SXdEhNHEzyf7ISD96iLuEvJckqnI7h1MCkf05SssmxZ9Bxjf21pxpHvQJzYd
+WLaLIzRnzEN7yc9m7TALRfmi5zMnmHOmot2ZtoheBlWCcDs218u6l+cp5MXCOcJYj/pOBrRZ++x
FssK+csGi4l3WjE9fUOmod5iN0q8hopu2LBABZ4uUqwksIjDrTAWCERods8GjgGcYKjGCleia3KD
ZwqyGirT/k426Si6NTBGL5bCsyItypTGDi92t61rEbhKh1w9TyDK/C++B8v4+4ue6N9T9LLWw74x
huKtKsPwOguCV+Yd0wbMNnkr5kJ4EMVLXY66Z+VC2wi4MddONuLTmhpADxY47qAVyk+Gq/0+MFoQ
IZl87ONB3dkirA9J3uuXGrOanVCKaP/5h/+4UL9fA0dZdNRkrgISf+dh/3INEOWnWuOItxxd0DFH
mni0hWipunr1CJ+1+GKZPtnYL8dDaQb+lWvKVbXeU25+Od48pBFTI+sVqsiDlBi3YTorvoGjatsW
eXoIhoFtBMln3lAylGFitf78+74zZj88nHwAy0TmZi9CQ/QqH286zJ5jDY7mNZpTRghSTGXtdlTG
L0WQq29zGiCwIcN7Z0q0//2ql6efmU6aKcxcY3oaSHXrfcg99jEd1Qs0FrLkYl6tftAoZM6WTFa4
0uW2VKGGStGhy9NS9UIsXoydI4AaJoiGdYO9b4+iyHp0YhiBeNPsgsIjKZ6ysK2+S4GNVb1L7fIL
kckScv3LS5Kzj46MUAGDuAbFMQz55Mvr9AxFGLbPWl9TWpB6PFEKW8NDDQ4DdZHMVrfQIvktZJIC
QoyE5GVFCBpwd6l5A62DwFlskZy4ZCim844NqO3WU9ndm5LcnoemzgZnNOwrk+rkbgzH4Zzfoo9O
k4Tgzq7Y5WVYnzGhjxDG2VcWnZfd5xf4txuaLRf3MbtlB70zTZOP15dHpBB9bfwsK0snKh4QKT6i
kBcviK4yDr6C9Wp/dTwOiQ6Mtwo39Ul/sopRjmpT9bNrnfHBoHHuE52crPIUo8qug9D9pCFS2SJx
ODCrxJYMw+Ja7fOydlUUZq5qif5YlLWUrYjJMLeNgvNxVeu6tEkzx9pJsl2hULDstvO6BJf6PKnN
VWRX/fc+6yRycqJhQJVvyBdTKvtQg+bKJeBOq13oNCrWDa1fUlTrPT7V7o1FQLkwkG545OE55hdl
3+/3F21h2nYy5D7ZRDn78eRneqSPYzY/D07Qg1as5dXEKSPrpA4PODVpnLJEf369l0ryw/P83ole
UJ5LixZh0sdDhiQutEY5PuMPsncO2R8rqnbESGQKfrV2LZfy5FDLWsl1dlAnI9j+eCje2ADK6uYZ
b+GDWRckCZZtkz4qeeAxii0SzxTDvE1Mw+aCQJf6ASw5OQMtOIxffBR1+VYfP8r7HQf1U+YDEbP1
8aMkzkLdUJ2fhT7Kj8k0ZwAJHL2+ZFSQA3bpwZt64ThZtzHSXna6upAeQkRADyrmUi9Ph+pCyjAb
eJPkBDeSMJ7asZ9q3+kjlp42LJ9zJYeOLOa8yn2KF6zuoqt0jsWw/YtL+I6c/fhtUGXyvFK949Im
tvHjt5Gj2Wb6bj6lCYxlRmyj+SKTlefVPOQX/dS2YHvsnCqHWbXilzw3r2NtY3iLIGmvLLxzXkVD
C+d+lAzn5IIBO4zCyF4ZfIsnokemN+w1rAcqMVZUErN6oyNtPsdJqj/MDNnuqiJQLySJ/TPIs20S
VNFVEtLdcK2J6Ro+S5ugFZmYI8WtgyLfEho5PabEHOs+44+bNJktuFGqcQAx1B0RvzCOV/qYjGXH
iKGfCkWPrxRTa5uVk/WIEz5/CE5otsvCzj4FaT4BcQrN6tM0DcaEzdAI9YncbfmRHpiZewy/Bgzv
YTbDuIJJba0UZ8wOZmESVRCOEgb7GMRDVotFjaTG1w0TupUezLI3Mqy9EaGKPAN8Zf7WaoSNycyn
AQuMAn211DbF1ftX+FvbmP+nOcoWhe1/v9u5efr59Os+h0n6f250TO0bjZx3BwJPOisOC+6fG53l
jwhnYyJE84I+wuIY+K+djomadrkbVJnKelkT/7nTsb7RJGWAR62H30Rj4TjZ2Xy20zlRvRt0fVGt
YpXRdfbeKhSkjw+uEpd0SkD/rOYWQDT8z62GU2tlhryyYm14boSyC0Bb+KOVXhlFfRER8eGHVXOW
EvtypsnaOiXX8MxoH//+3fR/bVO82Gr++9vE7eouf4l+vVOWH/gzbFv+RpQO/2NCSfVM0uU/7xPV
+cbFtnFZQBy36Nextv55m0jqN43f449ZfGXrPVL7n/eJpH/TCcNZcp9kvGq8Z/7WjWLbJy8sdut8
MIV6m/+nOflOJf+l7qe1HkmyVt5Nhi5fNZXhZw4eVaBj8p7e+DacUh3OZEuriq1dNTxq9iYroBWi
C+gQ75nGTa/djDRfYhrp7QQthkAnb4Z8NcDrtqXrdr4pp3HNKrUvskPVBkcabJ1L3qhyr4m9pl4r
0lPamlu1DXw8ZO2Kbql0VygvZa+sWqZ5KpprzTOan1JVHzrIn7t8kasAIa6gIsntGsmKyyjWt2x2
bGaw0kz7NQANmtPYsbsm8hJbK+JVx9QeJA3IfXFB6Krj6023Y77Bts7wzPh8tOtrY76OtEhyUQnf
hILUm37YV72Exzd0JZjNRl+p6Hd5AWVtu6o6nNsy/Gq3pukfRtgX6mortR2UD8rGJt2EBkIJhNOQ
jnqrr1diaGZPcqQVkpiXIoP2BHV1IKIF+Vhe7zQEMrVYAg6cFDWi1u2bns/fdH4cGuC+xQpHAeUy
XkcJuT1vUgz8nqxO/tC+SUUIA/utCzXirYtNUd/azkuomQynq8QdZue615XzVqngFHZtiJMULFvS
naEhuZ1H09xqaHjojdhizcvRXVQ0xmId7cLXsBlcfDYrfAdgJKz4Lh4qJFINspUY3IdduspUJmiH
reoMDRyzhJhxdHZU9aeEOZWJTQMilvQIfS52SHiwzgan2PVDouE8b1PI3+rPoJuBj8tRdyBXsDnv
0GtoucFsp3cRO3qOyUU2arcyMi9EBvO9GkxKjOBOydOVEhmqHxr3ZjRvimY4zzBLCDJ7mSgY8yXC
nXAT2QcaixEnf5cCdTFSCL8jzj48Dal2pvW6P/XwtQZ9NSooweYlurVzRdy9VgE80rmo96OZ+6RQ
7TRu0iqs3xTmKo6dbXSHOKwuWisVQu0S6bQnGSOT2hlKcPAf7J3Hct3almX/pfq4AW+6MMeTh56U
OgiRV4QHNrz5+hzQexkpHumJcbN6FdWW2Qdum7XmHNO+MmnMjRlpVSJcAdV6jqJZ2krgGQsdXYkj
g2UZYHvMtd+V9s7q5YCnTLFEBEo++lMDGLuX/JFS+5JhMShMF6SYOy3ESdjzVhI20vHkzHweWKQI
F4Nyq+oa8q97PSEGoxlVj74PeJ0rW9f28lh6jW3s1KhG/ycdkkFnSQB3kGzK9q2tHloriOWnED22
qk/7GfJ7hUvoRnHacm8gys6QdyKiPQoo8X3qeGX/dcIZYpa3vSH2atzxnsrBPJoCnluDWw4F8CSP
d/1kbJWlOutCgdANrFYHHyaVaB1t+W6snsNEOihQgtIcJGo8+A7R0igHCZMCKCnD6eRTalNkiOO7
tDwn8ov6Q9QV1rcjMGBRxR1O8nGjSqdy2nfGXdbSqigKvUdWd6tQ85HlYqN2h0kf71fj6NLeVnz8
yQCKzEzLEzWNXRLjKrXObGSDBFhXj6KtXuhqz9lrh26aQEMkv1MESg5KSMznnpp7jROjyKSbKvti
xup7GCWAHWC1Dw9TmLyEBl8DVjPeqtfSGj2yQlxB+YZaBz3c107AiQ2zoADV5FIF8uq4dUP1sRg7
t+YzFxzpQSp50/I9lN7LrIJGD97auBtMddult0g3mSKuB6AEx0VTXowk59UugW5Hr8oMGhaffEU+
jF9buEik7FQY6EgpZBYqADWAfA1+Jlsfb5omI9JtZFobKeGBf3StON0Nur6hSTf4tiZPmzhkAlxC
SJscRQZuTXbbLc+O/c2RVr0jdxh1VaXIAe8diRQyKHj27/x4XdE9qc5CDyvCu9UshwXSzzLdy/E+
RsHT6/atromHtksIBWm+CPgucSTB5AgHtypKEzhizRwfwX0+2QpsRFWPr+FgdNedwak6rpP8FTTL
DVVopHJOfWMVzteBrxbY0a2sYFSlyPalZa1pymz6Ssch9aTSUU5R1lJKiraOtp5vdLV2uyo+F4Vx
qzYmPkEDtwACzyPnxWsYefNXJyWPpGbzVLRX42L6wmjMjeiS4bqqBGiTakwPmdpvyICXd7Wu9AE1
M3JQovauLmLFm3GsQCG38n3N+c9BfI0WTRPx9Gw2SbuNnLx51MqVbM8iK5tS+32AKfesyG22ayZY
HIMJb9Oo1OylQYPq6oWgNIkAPypDv4NwFhBUuYZOFj3RPspGR66u1/Ybgv/oiEYg2tMbElB3nCR0
oaAf8sHqH0PD7nxU/knm2sxEVWLgzOzwNseD/RxrMErhaUHdTp44zUB4ZPF3rPHWyB2+yPiqnpTH
UAoDVDIYYfHJQeVWnpyZe9fod21iRtuMuDP4jeM+X7BsyPpzifQWyZ2KxGDqjlEk3nUcY65VyeWr
UgvrAEWEPC2ETIrXhpTjPF6sxc1QffE9xcqjCtYiG/rjrMe7yVmeqSX74NXfSF22fa4A1ltChqdh
7p1VAN/Zid9CZHatvvBhWwYkRpKzYEidt4ZT0qEnw7qOn4FrveDsfRaqCCJQoy6JBvu4qG8K0Wyk
qn1urHEL5RkYmQohbA0B2cBC3uH1mjrwKKz9LeZ8lhdXyJzwTMRAJBLi9ygIvsZGz80kiny3YDAZ
lv5IMrL9jmq/Oeai5DBXdeUT0bz2Zkbg7tdGqwVKL6E8d3JnZl3tEpioutl2t50EC63QW/2cY9tY
NljgDTRYXdg/lHoVI7FNoq+mXsfEYpVNo3gi1kmRb03DNSt2DUJFcuuKmUmbfuPoG6hrPFAi6k1J
PCWolLS9KsfM2jb6rN/aDWwvV6D/fAqFqcd7s9PFbWhokBhaLWXxnwct2a0SES8by2221BmVNAgS
OVMoeES3TEL026FUOQcMZeworX6EoomtrDhkMKlgk8YSWdaEcJwzxIdf9Bk0tdMW3UkvlAnVtdUa
X0usIxZugiV5JbOmQWko9S8VLwP5JF23xglBcN70jqC90LC+HuyBdAjijyz2ilm3Z04EIrKaqgmy
0wq3Q6Rl27QFCpLtjp0WRbcASWOvU+aS9MAlcTP9rXHgv49Hg+3FU0/a677TEfXOmYJNIja1kzaF
4z30mumLzq+/NmMWpBHame+kDkE2bWtiX5ntK6edqlt+SrhP0unOoq8A94vEA8jJT9msOPvUQW9q
FD1CD37A8taPKhgjxdqL0MipUNghoYGhvGnJdPXTSQvZD8rHTGjSda9U5WuZyOVTbFXVyRg7k08v
hQc524xXLnPkV63okSTHAVHo8WNrJeMpEfUW9IefOxp6srzYpIABXbB69YFou8aXjOwxypvnWZHC
rRNGZKuYEoKqJmiNVPmKKb46RECBgqY05gdpWWvlFOmeEn1l0FfZuEMm1vk5EFk/7Odwo842PlZ8
KxuCpNQdMiAFY98oZTwu9lazLcUbJ4tuQYgZ7oKc7Upv6v5Y4Qa8AwT7llThoSm753FINol9u9Tt
lzh6IPF5DMBsZuAXxZ703YotnGLtsH7tQ4LBz13o/CAePWB9gT3UIJFm+opP+qQ/SF0Hn0Sur6Rw
5ABExgW+sNAthyT5Do5a8kgFwe6aWSe1nu4booERhP3YG+4s0PZ7gGztKYnYsOfJW5QMgh26+aL0
1lM6yLDiiMocUuMmpO5zMAf9lGbvOc/Sx+d9FwL0vJFTVuIwTUq/QVcZpNHybEjqc4lFyFfSKD12
Meoxda31Dc5dDtWcafA4oybDRjneUnR4hpVz0xE3duiQzeAhAU+7mk6cun2cB/1LtZ5bVA4pkZUd
FLXGZzxLcCjH7GowJ44hTsmByaFK7MdUaSvTOditlWNGsNkUNz9cyJSIi6k3YFqoTxFoxSuCT9R9
1wGeu7GcljBA3tvvqRHXvhaH4b6RJAsatWRfTeGM5UIyKixuKGVwZofOuOGjb6+yvO+viedNt/1Q
pJWLIDvjyygcP5nq0o8afKdAsPB85nVUMJ/GA0FFZFkHRYdK3o/tQj3NS1ep3JO2+XsYJ2n0clHJ
8GuS0R9Rq722aOv9WYsPYgYUeepI9AE6qke9W43NTkgNlkuRAcs/mu3k6svO0MTyIgEIDTA1bs1Z
+Z7KYtv0NXYBrGuuUMwvHIpTl7rlt6jKB2+UIudfHZP/X3n7P6ta+j9XVLYoHcr2+/xzSWX9F/8t
MvhrbVOivWVppbuD2uC/ayoUTkwM+xROZAoZSNPXf/Xvooru/LVqEsDI0CpYewTUaP5de+OPULHL
iEHovVHwNv5R6e2iGcEANMdodIMlobyDPv1j6Y3WKlbdlWSuNNgoTSnMnqS6T6+tCm96rxUkZiSg
AMNIdFeOzAfbYN8EJkJA9U837eZfZfqf5Q6XRcAfv2StOlvckrWPzM34uY3fAZQg1aMEgQi/kUD1
Rsu2sO2M134B6dP37Cmkwb6CYBLRpYCOtW2MMfrSIZlk9pg741ZfWh3x8VBwSDaV5A67+/JJVu3a
EPmpxbD+SNugubC2fLH8rTXWn38k21ktHAFuo4LoSTlMJW3b1AcrjMDbM+mx4n3WbL3I7jV+DGnS
kqIuahH7d9nqlurCHkKVYBc8hn2xxDtLruJ7omMlVzbnahOZs+ZLYf+SZHjFK7ZJrtZNmtva7I+B
IAm3hze0xb/c+P+8Ovr/Zq19bYT95y8eS5/ofv7c17/+7wqq+dcqguBbR7JJ7vNKpPlXpV3V/0J3
z+tDsrymKfLKFPn3x64pf5mWQhmcN/+HOv9/Cu2q8pcDEgaOA2oDyhX/rNC+fsz/8/aCHlortzT6
+N75vqjcf3x7bSC0HEdNXlZbd+1J2xWoZIHR8skJF+o4NbKHn27Mb77q9Xv4ZUQKwGu/k9aSuU4/
P9VrBWjBGIAxviPLPmpytS3CxPvzED8+gF/HMJklbYUCtcoE+/MY5koACB12GcKnTAKnUvXN9/AA
tNc9T+53rtTtzbfGPQjv32vef9RoXehQftxROtXY6Xl6lLd/mAB+ur45V0TelHz+YfMWt+c81BAY
iaMwQVBQttNJ3lErr5jfP7nmjzJFxoV0wluG9ILBV4Dhx2tO+n4mV49xy07zs7DaEiV8XUX20cQq
ibNsSsUtaO2tbX7988gfJ8B1YE6a9Ajxn1o8zsub3dlSFc2zSjKLXoV0iNmGgZoKgCM9VJqGxFwJ
P8uw/uWtZUiHvhC3GDmoemndIuneJuqFIVsxv+KPHQ5WaoOq7KWbQbYe0Yg7dzhlP8Mc/mZYNH4G
xzLqJpiWLl5deRpqq0qIGwGQnyo0FNTXLIQBEk7ZfoS4qjno/i3p7c/395cPhu4LHi2At/RK0B9e
PNiaKLU6myOitCSdpLJe6fLnOSe46JPl9qPe5Mdz5AVC22hqq3r40n+HWNdsQF7SgWiJI0MVv3Ii
qWYcxzly/3xJH6UV61Dko0K+YRNjmMyJF5cEPJ7Fuqa5XlpQ35frCfaNvnwyyK/3bR2EQEnS9OR1
Gvj4QWA4yivgzinQOw5aVD89UCVD8L+4EnpfK27MId/9YhDSo2hAIbf2SKUPN4R0kIW3iG9aSmDB
Px8J0QEriW4Z+OYuRopSJ1X5xnkNYHUzb3tdhaXClj65oN/dNbaXLFU4a1iBWHh+njqtKrV1VVQp
pzWcqUZzX+fikyEugoL/9fh1vqK1tkQn9vKmSSN0aHniyQwtrYaMMJIb1HGwVZrqfpELSoEj6vFZ
6cmzlBzqhlgVQZH08p3aDAp1387oAo5k1Sc/zODaPiwbQNaQGGFysGyNgurF913gNo5aQDCAG4gG
A2DbSkTsNp+pUn5dntgwsoCz7hJsYjqXS2AnC4VMSGIfCTICjmkRu9OlD3jkDR8RnxSocvXdsSpk
vUVEcbgy6TOotOoOiSFnpzqqkx32c2Nf68LrrV5773pEWUDhQZvKvfz3n1+8X+d3cqXBVqIHoKvL
5/rxjcDPp5MZS59nme/z6W8rvM499XbWHv88zIU77sdboa0CO6R1lo2A4GJSUJxlcEBvZLQozUMv
6GWNdTFd29Xa9Sybdqi9BtuQ5c7qNJquNjW7nkp10KDX3c5SVpGhBH7oz7/q1ymfPZuFspTd2Eru
vHwlRKsSetiyuFEzItw3upmc4VvW7Xpj3xWjtCuxO3yyffnNa6hhCuUd5EC3ipcubjhcHaZ7JfNq
nVgz/BU0ZstDWHWfKHR/86mzpjCb2Fwa8p6LGWVKRLvIcp2h1ykJDuuKcNwUlR3e/fkWXg5jsgni
/4cPbHDixbPx8XIwEqpKTwyJB45FOjsxNT+qgu0nF3O5el2Osv6Kn7ZdlO1CrShjLgZqOOaLyPLy
ajGP6qDVAYLv/pMX4/IhXY63/vlP48UQ3KJh4KqM5kpXjkv9pHx24347hLYqKQx2+1iWPw6BPxwg
vMMQTn4ycbMVUKwqsgn+/HiU9RX+edbjSqg0mHx2DqUr1pePw8Bq6rO0lPnujGg8tZpkbvNQTF8G
Kx6uZYCD39q2lTcJfaqpmG5ahclxqXpyKP/8Qy7nmR+/A0QO9RD0ar9c7oQxtyRrJPOiNt4OJZ1y
Gz6uC6Qn6FSZyFWn+uSd+fGG/3LpbESYjLHSyZdfgG2MmiGDVvKIGsQ/htvvFu8NNX6TxsKSDOk9
AkXDn7NQ92tt8E1NUjdTFt9QOBeenF4jYtxp1q2imPVDV4fXf74jv3kBAOOiwmR6pWR06XUiNpez
kT7y88KxfZNsLdtUTstSGIYw1/7vxlq/r5/e5xqBiaESbe7NNRwEWfvbnJ3NlFSfXNL6zv5yx3+6
pIs5RybAd2Wkk/kQOfYpKsUhS1ZPlH6eneRuVqG9dVX/zWqq3P/zBf5mGiIqcj05s1dj734xMq3B
zpAINMd/QrN3Arx5bFT7szn116+J1QvElcJhaL1M6+I+sgYj5kxUtjUFAgTob7uZYx80TdkzhEk2
VfRYjdHOCcvD0MdbKvifTEy/HEDZuqumjBEB0xHc2EsqaiRB3Vswq3pTFP1tdfp1ruX3MtwOkqDj
M7nKD0BR/DbRXEAI+z/f5F/e2IuxL2bFrhocOWsJbG+0txGInIqLFzn+J+/qD6n9h7foYpiLm6yI
sapHyghePc4BRPadJSXfOkosrqmKA+j3IMNeVJPFTC9IR65exr7SDts/X+wvE9b6KyzciMZ6+Eav
+PGTyay6lRNoEh7AoxvcG4eEBEtJSWEohkFYFf94gmS8dR6gGMpcCdXt43i2FZK2MRmYHsh1Z8og
kLr0Td4p04A5U/1vbjKKaa4O5yOUigvfYyxhdibqer3Jzi4mmzI2hlsS7A+lXiNHca6E2SCbWuG2
pKXQh7XJIms+m6MvN2Dr22zpyO8RH2J4u9yAZTR2+xHJl7fEpd4/dK3KHLVIrXWWMvgYT6XWj+I+
12FJbiYIZcbdnx/y5RuNuxpaA3ed0R12SxerI3x/MJUjd6EsztJ8dBAvQIz75F6v7+vP7/M6CI/U
wdJHmhkljY9PlnjOkiPHeshJ9kVGtqiMXl5zSSf6ZGv5u4FwIq5eVp2NrXOxSxK5SuzuuoToUx1E
NETTMmuus76siSBJP5kMfjOYwVTL01MUDo2XG3rAKZTM847BBnlDDcyzYL9WjVfgkP/zQ/pl1uUG
Yj1isaSEqTPtXdxA2UrniOJY4w0vzrkMN2bzGBYYINGQoEuYErzJe1OpPrmbvywpFEnWmj+FXWo0
hD19fGxlS45113EuyZbxxBeIIMKM/2F1bS3EsDkxcABh/sQi8nGMKgXjppKZ54kp/2IYvReJ+Mbu
nDtTrl46gon+fCd/e0k/Dad+HG7MYm2Jo3R1Oia9u2RwHYb+/s9jXL4Xl5d0cdsmsnsoRGHeYteF
lGOENFZawRAyU7NefHJBl4PxZmAG5TVkI03N+fIlTBrYbPDpGi9vSd6K21p+nkJ19MoM6NKauvPJ
S395A9fxnLWUvtKW1zL9xxsYa6Pa5DOfMhIAsLCLTFy7/hnF6PeDmFBVOC5jwFp3WT9t1gy5sFqc
942HXRUYQp0ZNKxRev2z58SlkFLARoKTKN2my94AyUNLO2rcutI+F8NdOf4NxL/Jn/48yo/J7WLy
YxhHXxufKM0vlzUYP0Um0qn2VIgPfZo9Qer9RuAxu8L8oKXpDVvGDW5SYDNILa3G3hHEeVJRnzqj
/aiW3Gap1WfPqZwbC3XXJz8PZTp38+cfaFJ0I1GHvRw1bg5LF+tuaADEzZH2uI2JhRPoOUg6o1ek
5n2sVekbBY0+D1pTyhCQdWF1X1HVMtzO7A0NzjPOPOxFsGhNZDqpONtR2MfPcWQb+TUeY1gxYh5S
hAMdSt97GEvTdY7m4GUuZeuoLbTwv7YtNAkfvVJ1LgSJaWSjpsN7MyooeFu732VN3dzY1lxg5if7
4BzKRBA+EggcKexH+uU0Ts6dRfBr0FqS9Wjh8b4d1Xi0Qe+2o72bR0f6AgmqJfOImMvbRq5WdHFL
7Ji5DNOTPKoDZ53Fns+6XAC8NDUjkGs1fE/Ysb9EBAVfqZViXadgEFwp68ROz7J3w2gXfd9mE85q
pPDK7EXxAkaMzCTkSY0uZ8EM5ZKULJUSl1dSKKi3YalR4SExBs8W6qgEh+ShpI01BoMhx3RV2nh4
kYUDibcNy1PtOCliF1ntAXMiLbvJunSTq118JAw6PNQKemLyTlrqZ435TJ7D0uyMWZFPslLqt9iW
NB+Y672ZVd11jdhyPy7wTP2ssTdtH2/CGgTvXmkd+t0qkjRCsOJuJ1VhNaLXzOfCg3g5boZe73xi
561zM3TqTRdmxGsWRsH7zPP0lVla+vsIG/Cj0U2rEn1JBNHQtgE9dCBq5Qj8T3azWi24cYB4AOYn
rtTUk6u1cnxDRt9hhPngLWVP6phcbwuRWS9mlbfvjdxpCL+xvuLSgmu7+LE8I/abBCRsm/rllE/v
NoRYhF5ZsYKLS4lkpWIrjPmgyiCQllw3/xbFHIOwBXOdpQuRwMlorjRlQSCOHmnXdaFmN4olybc8
r+5MoLmsXBHa+ApvfXERQmqgwQn2a129xJSWcVTXnPJdGzCjy6l9U60Fa7JLvWgVCsFSxyxQI6LM
2uXV0hLzC3aG8qS0oyBvc/2BSSb2BDaLfVJZi4L/UdqrQn0XsBYhGo1x7bJPCgRt995ySCzIHklj
Am4oqr1NGiCtIP0ujL87c2uTkxvN0gtpmWcS5UCJLuTf1bP2QPRi5Y3LLA6WKAbonqvG0ZrHQ7Oe
JCTsR0fBXyVUvFfP8A5nyh4VQvo+rgKY5gpE5eFssoX2WgQ2BJVRm8xHthuQ83L5AWDWQEwfccue
Ea319GEg0WpKvpYtp6IWkZw3hfWbJjdpgP5XXDmKshw4k2VnfIra3+PUy/DCzVg/hM3XJUdEVeUK
6QRgUp0Xa0KcGhbnvFseC0BaYTD2yvhIMqRc3qp2PFWBPRLwWBLFsYtbRy35MMvsfpToBLuyUqv3
vfyur7Gxsk1sJHHmdh5/WVT1W4Sm3Z3YTbmW1KJCUrPuIaOIiFS2zR/bEACTUqcmdBg6joeOia0e
CMrtpXrTS6b61iZgbZO6dfZFxKwQgMBx5Uy5aoQeRHnnzjFRcJFjfLeG5NjmxqGMo804E96BcLIB
cB7EtjkVAULxLnJldRk8TanwCnTVUzTkAuGqgodlJsCYANVgNKeMEpnNvx8XctvjnW63AenNqF51
F43NV6MHAZ3mfsfuIofVPejoy9P+ebIykH9gtTAm5Ere/d0XUVtR/cArbQbIQwNz6nei36UaahiD
aD4wcu0Q+qwC7lBVY7cbhKk916OyslzbF+Yx3zFJPj9AyDxQRSPqWF7eTbvz9AQqlcitJyDmwzXh
oCiewbW7pH6iIIYvorwqMtYYZPFnwBr1gUCN5UomgL7eJDje4LCRdrsZyBx4AyrwZkfG7UJc3c5O
zQgVaFjUZ6HjQBqkVGkCs7TvtYgn3ULag9yxgMW2Rzz0EDDquwk3M89bE4QAzap8oyo5EJ9Zz16X
BW0n8WJ/28CK3SIazCe5jPLdosVXehmeulh6gl3/klaDJ+x0diPbvjEh0gZWq+2ieakJixrqu1qy
NBBpE9NrSRyiF8HJ5X2KekfZG7WCl6qZJ/0WuiGJf1NIcnns1DrMCtYHUAnPXYkeLrT7NA+Ksh6n
Q0jFZOugdA8nPu9wIUgB6ThOk3RO5vgBhu58o8nZtJWkQjpBBgtNEEGFdexK8qz92YY4m7SFDrOQ
XGbKMCfbriQffocn0BJ3MbEGY2cX7qIob20/PcvDZIoDnUo96IcxfHMs8k/ccJKXLfT2m1wjsnRi
RvVHs7qSx0zZcV72JfSHFCJ8BLm4Eog2bkTQlSUHu0L3hjn2etFOuwSjLST5JjRoX/QAUzAMyc9p
XkJxkXPMYXdk9GrfG6VmfyzGPuBwHMiNia8xvqL2ivOJPC7MGOizw/oa8X7S0pIQjkmQfVzt81xv
Wm+koIvr2KzvmrlBKB83pAjIGipoZbTTFxAgc35A8wvPSDfwnMcFQKdmdsCr14DimPhqtdk3xj6N
tObJmTLjgF9Yc3sZGbpnl2T7HafIWLya0ic6cYJhvK6VyU6YKRGzLcLmEy+7mBiCB3voKy5Q1N1j
rg2DwV6otgfiP2LQ+ZG17MKoRxU9Km+RrJW4eJahRTAvXpipvtFEE7QnOh2P8+TMt5EqjbvFLOpr
Qu5Sy0doP+ExC2ftWtJy4IlKNM0NU0w25n4zwzCcUrsCE6CEGfUoqSIFfpb9ytDSRylryA0ucFTv
cgfhaUWFMsNDZjTJTq3RbnoN+SbX6ULkbg0dcwtEHjo6gMEp8tXWxgk9KmRFAZ92asPLYUw65eSl
6GdbS4Dzy8FgAGSYTp0q7Q1R30+2Un1NLKPb5vpCXIYpKRZ3bxyDDuDCdWEW8w32FbzhsvOspV19
JSxpNxGfHgOTN4qtJTLV429FZ2WqkIBZzNTwYVN84SFRcrAAxUYui0f0zbRR61EAS6id9KorEsxJ
URS9RGrFBiUksQXgfr0THQwYVzUWFOvzdYltMt2ZkbaLSZaQNJKoUQYN1U032t0pzKb0DaBP6YPu
H21q0dNtqIdba6iOitHVd1UcJf5MFdDvYj3bFX0M4RrfBNnUmkIPIwqWpfjSpD0RJXkTB3hwECw/
lJgHzk5oPQM3wRxeapvFEC0tB8IIwoauh6ST3voSLdyVY94OKAFXIxFzWnjdZrq105fh7BTxvZ1h
FipIm2KmJj/AFaVZ3GnKMCCE51tyK7bAEgEi+l1aq0TCwxc5YCtojrYaty/5PN1BLbvVwulZmrXt
aOVdtMtzppy8CwytXA1yZWR+y8ZFIzUI2l/hZrKS3mikPjH/7ptFBwQNuBd7iiGFjpsRR/M6xmX9
3IUYNAUb33PdwpzFSSke+kUcZ2koGr8axV0C1R4CW7fVss7yceRk7wuZ3n3YTC9CWEXukru+Gv70
p9hIJwpF6jerT74XxTKdYnWKROCALjw0Vn+FdH7cKhMXUZUqBRjQ8ppWYdzKMJAgMl49nZg8+pEs
AqMyzlGegk1fc1vzCKti2/OVdo0aOAu+SYcD5329oIxOkwn3FNk9RBon38wm9sxBWO+NZVKC7ER0
Lnr7YCZZIMgJoKzhmShkdPDGuL3YDOTkrJ+IRil3Q+UMG9K92x0iVLzbtt34jmSla24JiTCSwDFD
6gb+hJsZ3MGQqfWVlZs5fegVaGdMRbeFRd54o8hZtVUEJcNRM0Dte1MTbs3JhIOldO9TSjqYK89N
3brVJBfbTOsIhrA4kbz1Eaa40cBgiM1k/AoY2PGNJHrFGjOQe0PgTRW3d45TfS3rOQ4GOVqKU900
I/gGGZw4IM5s3/RKf1ULdlhx101np8HlakMOqTZEok+u2ctD5icwSenu04WAgAnpRyjmptbpYesJ
k6k1NXiBpwUkgqrF0r6ZhBMMaZ3qrJlW3AWpxpRaOA3lbjIKg5UYjtCkI2Q5aV/LmUN6FybPGXQU
Nx3ZTs1JzQyexQMA1KbXd8BgQMfwDqDUzaanUndQglbSdTRl75XaN7ep2ZX5RsPQck4S1shdxxwa
e0k/sglVOoq7vjnCGvf5aspvy+g49YHzchgdh0UV5Wkq1Xmp2NVrZbHLcPPdOeEq/OJ8GU1+r9gk
ESdhV2Q7Z+ybydNIbakt12HB7K6yorPosYeT0/mOyPhteEky866hJoyRn8VA8XEwOHsjI04nJvm1
7lc7L3wUnH7tiM2vsA08zB16esIwgz6ftfk5aSjReJEBJaVPJYDldIVXtIptuVlXksILGaxantlp
TelW42g3bQtbm9613hLfajMkHTTNspKtkSHnj6BlrTwYp3l+pGmYadtazM73SM2Gzh90SwDW0uIb
PNPdvWNG/ZceTw+EE7oR84kY6qH/MkZ2VGzTmIR04Bn41OYqn7RX7MbODacNZPmFIDf8zD7EGp/i
XuWfA1pXXZyls/00SHjkzhA0oO1HYrKSU9qDb7yutFk2fGYlwUwEvY2VqDthJ1V2UzPejWW17KWy
NriM5jvuvYmY2bIjFLvgfOWipWm0A8lgSaxR4MAaEVRDz0QgNGebZYazTdiGdbtpSTqfoiCwZWFE
WcCaHZq8h871rHfjFZoeEFbpsZSUzg/LWm1dRQLh5zKhZW9jEzWPiTLGJ9EAgo3o9DL79ZhMiXzR
p8dk0Ixx2IrwQXLuE9JNCAfh/J0ynyyewMfKArJhvRNDfF1Bikr170lU35NVroUHyjfqiRN5BN0V
o2ekc3iVt4p8S/jr4k+RnE9wtTSr2MXY2gwvIsHJzaVW8cNYJXfB6GVyAxL7FM7QYjZlpwSDrWF4
5UZfwxY+aokRCHk+ksalW1/nxfGWRiHSmoDy6yhptPy2adSVVF14Y++RbRQZ1x1RvreiNHxruWHA
6mVUFbEZh/RrlrLLjxaFE9bVEj43tk+uAfV40MUEF8epQVU3bepNnOqv1DnIfB9mrLW4W06iTU5x
LUPf5jBnkp4ElL41x64nkb7BGD51gA8SeTtMi/y9pQvZE8a3hESXa3bzkHMEMDI+OVyX4dAcqclp
d7AL66dRrR/FkSJgc7Kg5LJICv73JvVSjtlkpZ5UDbi37FX4+6AyB5mqXJt1GpVM5KYjbda0DmWT
y1l4Toh1xlzcwyprON30dDBi6VU1Y+zVU+eS7wA19hU1Qw8mUwDcL/GJKcE4lCbzei68ZCAyciSb
hDtkaTmwXiQPe8NZCJRLGrMABiISXHdZlNRUJkk5n2Vi7LD44J++KgzpAF3mq7PM05sVEaZVqRLW
vmgkhgrHLKa9wirNb2UmUWspcdq7Df298mRnCTEv0pTHgco35w+OCoNbJvvjGnxqSB1HCxEQxjI/
mP1aHuCk0R+6eToSjRdj+yzFlymT91YTjuzc9J6UcJLax5igXQXnfB8/1IhWRTBa+vdW10i+bp+7
msPXrii62KJSFUMDQP5wrZSl5pYsyQGOuvKBrWh01zliY5CgFAVhHBp7VaHyhAdCO9tz2zagTqLa
drW6GKYH3ax0LH9t7SUK8at+a7WBHHUPeP+F+dorcoh9y7YofCQExrEmeypZYJruFi1TXbmJrTKU
9r0hXeG5UDYE1xzGCoN2g00yLJ1DT8zIdS/rAQm5ij/3dpv5hMYMIvJ7ItKAPFWjRuOlwHh3osS8
dH4HYJxKaGlcibrpaV8O4psSjinuVjbYB6ssVMoIGQpeagjwg4gfm84DTNmbxU4Wjl9W9U4OV57e
lhTU752QPrOntEsLOSmXnqssjU+TBPT3nJXyzOaum8J9b9eNGrpkCNXAlsKmXw6D0cpYHQsKoeTn
tSX7hJi3LI8WwtnY12Loah2QwktWPsQZIXoLYLrnKtYw1xMpXUmeneW1GkTmf3F3Zst1G2mef5V6
AVRgSWy3AM7CVRRJUaRuEBJJYQcygcT69P2Dy90lyy47PDMXHVPhUEV4IXhwgMz8/qtdzR/WdMrK
02av/nppyYy0bY9qQcJHNh1hQxPfTSKt5sNQMRZOBoVmIzjpRdja+jUV3vw4sN2/1WZfkcfWpVXk
hmRRGmK1ElY9/aEuy/aiNaW+LYnGP1b8ltcpTXZQgzjqzuk2AZGnle7Ix6iR7l1Ag1iHNbAgq47l
4GM+O4JUy8a9l9rPU9Ir5y3MZxV1WGRN/TIXxD23r4ZYqFyLLGK/gaVMQrURn+KU3/gRKEAqsqtO
m5eij8mlBAlw2yK/49wkPoGA3znU0Z4rGL2r1RzcD4QdU3lDJyIVfxVO8kzX9WM58UwBRFjdEDfm
FAgGMlyjB1utYO7npTblzOeventTxtd59ysapkjrJpqWmUK8iHd/Pf85rP8HtNAvEkychdicCPX7
LYOC+WnL6Rjo40H3SQHetbJ6e+Fjutz/+YV+Jg94wlE14qMiMSnYWY7fXshelA7FBNkFh6Bjv7Ql
ZYPl5yr3PjOlzgm0tkbxSKPOn1/3DygiSCicJ3BQZEC7P/NQWEuor4KHmpqmPpk9vbPN2sm/UFD9
LIHYPx1J3QRv+j6tWz/fxkwbOs9rbmMuvHi3/WeNrY6bHxzbxpsu9GT+VSDZH3xxkNeoUPdIRISF
P/GhuW4GNfJOMxRazZmo/SWZVtle9GhyYgdV0V88KDuV9iP5s1M+xD36lJSQgwTX9tvvz5p9p7Ml
U0YwlKeQprg6CG7LPiRVZj3Pqz6uef9NV/Xzn399v/+Yey9NwNmFaAk0GD8xfHRVIcz0e8hy2Zz4
dpNFU945ePepDg7/B5cSLpYGWNIQo8FvP+HSqsqe9gmiAashpIK4W6x/nH//4ln5/ZuAiAIdKA8j
7ke+vd9epwWDxmOL9sBRJdblNdGjhPTZDjNZBKu29v3rLxjM32mKiYw0ic/cFTouQp1fqL0fiNJg
9pze8Hn7Rks4xJVYJ51btMAWJHMr89NgVS9DN5wzwEZlcpqsGKUdfV+WEAx/fpd/9+mFhzRht39h
d6Df6Ke7PBnWsFY7j+8WfFrnYzebMfh95PQcoupz+1cWmd89t/v1iGPbs3Dxjf6Sav7DJ3cBn82+
s4HyDvWdvtoilaDt+6xPf/6xfrcAcJmd7d7V7HvE4k+vY0uPFagKJzEwKpJLXOXHyJTupWs8slEU
cUDx4P/dFe3fPkYhhaKNDbIee/UbjSHxRLuiSZhAaOhjSbX8n1/tZzUdYkGxizwQ4LKIw7fv3+sP
9xFhktJZgGqF+MVLyoJvHZpjJSdIhpcuO9tbeMykcczlr/mvf8s8/dg1/PXbnPVfUvX+HcJ+eu/2
bPPh539pv87//Fv/S7LZ2R8Q9+5SOYTg6Nd2RcF/9lTGNZQIA2nX/uNiqL+2bz/6K1lAfv+zfvVX
IzInkB3GZPdW/pJg+N+OSyyw4T/5RoHTEdizsu45xb9aLi3zn6TSESYHpsATDRj5P/5q/hHsv40K
DSEAdQfU2/+dbMNfXop/7ym/+9V/DrOlk7kYi1HsKb5XOQlOvvXekAUq2nUPLoLZuq38hHKWVcXr
9ok2apN5iNZk98AQA7qHFCLvIgJBtDh01dl/rTx4rovQu1fqjkd0CxmlcW+e/e1zMF6X/lsxAc2A
8xf6VYmPlrhOs8cpvcizBJ08TgPL/Vrs0OmtMd768lLZV4MHaXstyrtpuELeOF0Z6dVWfBiWU0CR
TJ1eWewYdnHbM1X66xZv+tYXJ4oEofq++e05pYc3fHKLD53xXmEJHGkM2hghQqLXp6Osb5ryThCG
bR2n9IpZx2PScaPKiW1Fv+MZ4iGfv9pkSTPXMd4ONCDdN+tDDm1rXhjVZ2v7MlXEjd6kw7nRF956
lc2nnp8zHz15LuuTG157Vgq7/YSCG8ExcVVd9WFZT15xFO6HPLwmkL6srwZJkd+lM9+s0x0hGQMz
eH65TS/M1jWdeuZ0dEiHMKLUOfu0FG/PiZudjeVy/6s7buJzvnwcq0dJvLhRXjXNTeve9uJBDQ9p
fVPmZ2Laywp08wB0Qpl2tSW6PK3eZW9QvBXZ1Y20jrY8qfxfvvT/B+vH/8KlQbAd/ueVIHmnMr3/
qovXf9y/y/EbIST/6L7/Q+fv/wBzyLofF4b9J/1qvLZIodxrUMAwSIc094DKfxmvLXtfH/yQsATs
zyzrvOq/rgKUPCC3c0O8w+CEUOGs97+mLOD++ueexO+EHpOUZSIJ+lvLgGPuW9W/14HdaxmwFkHr
8z9Olha/+o97C8oParQX8hyLdZmppslWjl/DWKyy+04WyIgBbZV1S614Uys6kWcL6rm37Rc4IyIZ
LW9vZG/qsNQRtRRVmqS9lyODCffq9bCpyZNqtq047eUVdwLA5Ks3jtlDzkxnHjjr7OkmFFtuUdnX
+Z5pgp8ymhxpXrhuRXZbEXhg5qWFA434QM6rUNZzcS0ySCl63UZ6Acd1sT/Tr0bxC5J91AF+1mWH
zjElOtk0Q4WOBmQzjihg+vxinCfNkE92GyCZt3mvOXPpCzddB1cdxW1GBM1Vv6W9X5E403X5zQg/
jzWporCJudzvLzun3CQspbfVpACSFX+g99icCOpS6SeSL9tXBFzbeJ7coCD2ruhCKzIHXT8O3Zwa
zNfFGIA9Gu2XUWwrLRiDZZ9MbestWpgjjmTdEEMdupo8JJj5NdJYcFRE8p36rJwQOhcQSdFZPGDF
jizttNlBp9aM/ky563rqGlj52NaLRKozh/PzTKE2WHtVwigQ+lR/CUTXWMlk91zHryfxHbJs+9DY
Oxa2gSUtkQZUdqLU6vxHXYTyu4+Qx9wFL9NyoeRmtLTQEG19DFeVteT+jCAnQoiOoAzd0+te4Fvk
vtjl+GAuQAgc6Q3zUZaVC++IgAJUWwdP7pQjibe70nnq0mF4rTgAkUDoL7TwcbB6d/psepqchZr2
sgcOIBLNsz/mnRBv/jgpNpMiI0RoCYliinp3AvgdpbOWh23qeujEcQw8KEm8MR/Jp1dDzwYnjPSi
mSFH8GkVcwHyP+xlCaLJ/DBpOmUG6EAD6lEbUzqnCTjvi9LLemsimNjSkyXbvD0jO8/oykl1iVIn
I2q+oEsBVDTIDAhO6m6JPRVoBX1q3tGvRxORhX0dpTux+TEdfLXkfB9tb17jL0QeQI5g46a3vbYV
8glT8GcQqrV4avuwh36Y3Gqmp43KZtjENFzdL6st+JzEolsFGzCP5NVWhuF0TStXul2kfdiZR2kT
7MVvrMbqEMLs+4REkUJ+KQMDaruk5zrAOEBjWeKldWXeGLDm9rPTCpE9QBcAzqUeFSrx0Ae0j49p
Xpufprr2qGdu7Tz9UtvkSz6NyrPnWzNfiRgYaS91n2Eow/qqnZdqQ5Q/Khl+w60uKZ712yk/LszJ
4t5sACbifJapOpnLAu0s5ehP6J2g9pOlQlTFDQup1I2mMZidwzyss/kglAONY5dluUVtmfYfSr5E
LmP5IynmqXbclxr8KzuMjbIIbCE5j46LRuaJCaDuvWR1gcGnLOf6aTZsbybLtF/IhDIwNWx9swbX
qwckWxK8b8bNDHt3gSdMv4uJjuOb2a+ArjP6dml5JMQKMyEdBlaUstiQoZvmzvh1zcX2QBAV2Bir
b1nQshjK4sZSjUgP3qSa4d5svYqApS4QH/25C6rjrGV33wIFVnzvOUsTcOiMEiKf9XVuKGv5nhEo
cbTTiXe6qEty8AuHrxScce5GeiUN+4Fdqmwe3LIo7guArCWu2i0DH6DCGjPMlE1WHhH1mB4BG9yP
1bAOr1sRjM9WFWyvOapOfZxd3MCBb6yjjBCFsdJCxHbpt2whyuDs0JPDkBM6cI+jV/A7NFlaUMdZ
e9T3hm2BF2NsgaBRybY6jfVKhH1MltzQHidnBYATUJgf+PYHceLwCc2Lf6K5ye1wLaAg8s2P28z2
2yQc6+6DBpKoWISkCtfvcvSs/ARVuGxxkaVLEE9B3dSI+YtAnqbJrC9R8Cr4zxApwG3V6uqTRzk4
6dyezaIbpqZ3R3myD6TuFFUR051HKiKV2sWzVpPzUvtIQKPWs+SL8ErPPcxrK+FevXpASmTm8trd
CDlEk9p4C1+d3VLMParFT9be7J8sFY7rwZrynsoUu5hf0AT7D4YmzwAnaGmtN+Cz1W2Bv+97NxBe
ROg/mpQu08N8UhaP3NlzoOCjNMgzkxTTsXlMCYEcifAalz7q2XNCtEnW4sfCmuBHWhrdT44aQx35
8BioJuuh5nOVuliPPjj4HBkznV6RSy1US02LrGk7TZ26PkxNsH5EIGy+dHWhIHBtXy4ggGsaFzKd
XgthmNmlgrf3on4Jw4HWzcUdaDoZ/U8LyLqMgZxRMziGAybkLbZz7gxKoGIK2SCGUgwxzSGnE40/
jc68bqSpfWpNw5aoW7sYvFjbW++dq3mRKqFxd2qTZpsNC5/G4EnieimnW4hW8TmpyuDR7iq+w5Gq
+/takM4Y1WVRfqvZnSHxtpLFrEm37m6wLRiStbScT5S9OgFFLjU5iLI0v5TkpA1JIAuU0AN35Bun
Gpf0Z18vL3U7N9/o/vBzdmV75jY7KtwfZcd4zAeRP+NBCN9qAHeYIo4IHvaRjF/CVSsBoz6FRmyd
eXBRokRo6bIWyr02e8XXCCtfTZGP5ZCjAzoRnn38q9GA47o9NIVluA8B782MkMXKN1qfJDjUsKih
oVu7zZq4p6jyvcoGuEip51Lg0jfkxZYFiPE6YWUIumcrfJ7CsvtAoiyxzgHpkaztIXn0NuRTQHuH
QVKnvZTjXeqnSp8WonOLPcCAYsuSJrvwYBd1Y8ZVxsrELJyqg0PzuUOAudWoZJxak6RP6fCvp5RZ
THHbIZGPCiU5q1TLkqdHGtfr65m4FHkeqpFD2uxxo09bhprgdoM5fpl6p5lO7jRt350ev0kkhiJY
Dq4CgLoeFsSWSai77drrHfnmLoXxuUrt7DFbM0laop7Db7LtKtwZdr2+N6afjsk2SPWCFC9sjvNG
LycBdMOEhB0uPeJvFudpGbavDuI2lwxNQ+i4T3EWx1tgkqE5rKZ8Gi3CnjHzD/5tPY1yjIuFBSWe
69kdIwJKyysH8NxGG6vSS5PccuegkFd/bDnSvs1ZIy0sukPzQG+s+hJOS/mW6QXBkzkR0ksOjVN8
UXOGCqIp+vbTmLfreydXeVdSA0kR/GaGj70fVpdqnsevHGFTvj9r7l/Zk/uPnfQgTCbkqwgqelk+
FW5hfbf7dXsIO7WdZ6Pp+I2VYX+ZTKO5Hw1aTUjPrXFhrDkDjBg0fD5dbeE3VU/Z59WvXaQ6RNDG
9By13+TW9zW9O2t4rR2P0xXEHu51TpjBS8OTgkQNzBL1S1mXEfpPTcyyph8QaZpdj5yFZXA9I/mn
SDfDPJGE9Ic3McYQ+c1TCkR+rSQSTN2P8jEzlvmMHRXdTpstwR0dQFDDGFXQxdCrFD6sbe2iIxu2
9QLdRYXsIajmz6xrJIrRIA/1R5Fyl8XG5vgclxwKPQ6lqN3+IPenBQkE6fLKK+rq4De9h7o56N35
SH+Tfpf20H8RBv30sTeT5XBAvN1Rs2xr43O6NPMrvSHmY8mKIdkXkOgiGdj8T2tZ9Ui4tnLsjqH2
tvO2pQ5HhboLs5iYDiOl22zx1oPr6gk9h8wLGaUpmOcZi4QII5vYmgwOtK/aQ4snITzrsnc4Litk
GtHmc5qOSUX2WO87sTelrQL1J6dj4zElWH6OLUPIS/6T9EkVJUJ6m1OWkSB7JIOWbTtzDhkErrhZ
6hTJSx9u5NIqo545XHqT95m2jAFM252IFieuzSziSTfS3uVgu0aDqMj3ZZm88JDOnHYTO+gFB9Y1
ZHcxPKf8qnlKyKt1FjYgCZHyhVhIpsApl4PH6tAMLv54XwckbHPRQzEvzjPfs7yzqsJ96QOUXPE4
9vMtqf/1c6rt0Y78LYQ+0HQBIECBMj76m5FvRJM2XZMwhYkNX1Q6v28UoZNRHVgoOhHh6ezI6zKe
U2rA3UNq1zNS+JbOQUJSTJQePeNelwSLYIgk53Vt46ZG0kXgZe3lR7HgX0imVDFcDjaVhVR917Y8
40JBPNa5GimsV7VALGJkraFYuEZ3YBfZwldDinae1K7VyNOwLr0VWQQhH8tSrDSAe3ph5shW9EKB
MBSlA/Y29reGqweFs3pobnBQTvaxxBvYxTDLKfGcLksZ1MPqL1E9kZ5/HFvkPbscrB4OFZ3OKIRq
r/AeaqckN8wxMsZSH7Y8O3dOxza1pJ6WeBi8qTw1W5WiKO1QqiaT03jthQ5q8LGMjN3yUOIdJb9+
c2tO4lsaktjKzkJnlrO07YkDzfBo4DypLlOSGOvIqSXqMFFZyEZrKVllp8x1b8Otccg3zWbjfmk4
2J6GfsQutHqUdt2Ma7cusZUFfLQKUdZb2RuSfFF/n4mxxcj0KJk1ajQ/3rBeVqlFeAzdo9MnVVej
cSKWbA9vDAd6mGn4CbNPZqg0/dr0HanIW+ua4ytSwz4i2IyuHt6XPIzoXg1UgmhNoLzP2IaiQRVh
d0KXGOT4kafC4OYGJSXeTs3zK5w8t5IBjb2RMBCqNJlwVYiY6KTJiqe8HinlsIY6vSQWmJ6Ioakr
ea6VX+YXtp9n/jljY+5u07nuy/MWZLK5sclGKM7s/0XG+60pFw9De9UXEqdYu4uBfQ9n3P5PNT5p
2mmpWDBRCRqDvssCcwZ780Jlv6WOLyUqXBSzt1kmtjY2jaxWt0tOMExk1c1WnkqXLMezxN1pHfgF
q+5YoWhyDpvbMOzr0dX9oRqGVCYZ4+H30pw360QEZBsmeHlC5zLnV9sivXVu8GFkUq9vKe+mUWzZ
FD4djV+wuAjdVYxJptalOBjbagNTIovBqWDz9H8cJtukfLOuUveI8N63EiM0SXkTZpr6YwItosGR
cDkFHPfHYb6Yl85HpCBXc7qtyVRorizWiPpjSCVc8Zj65DrFukin+WVyM57HqLAQ/98T6Z3m16FT
u6jx52pYjtPKEr/Kqf+lBKKs4xkFmHt0CGBPH8npQWbCeXos2Y5H1a5HxYDbM6SDnhx4oFSI+prP
T+Rdvo3XlVaWjhvlbN2hXkQWxEzwskxU4+n8bJeUKxzsWkvqO+pdbjrkhTUcPK8Ny2+V7IzngAYs
dSm7YQsScL9uSVZucXMMcG/p694ZVs2OSjjwCZWnsx6QCs7y5DkNM2YgNqytjpxgqkmICMlRLufW
ImncCtbE3uwyPwx6oE3eU6j/L4qqGYcLNviRJ83tewB2R+Tl/ei3lmJt3yBn/cpR1tGdi3GJJ6to
7cTapoyd2+FWnhwsENdGsIzQnYX2OtRsWbFGk+309yW9Gl9nlD60tQyyHuN17Dn69sNmNIg0QBwS
D2nrbeC1/p25ZE1DRHk9fgm01Z+2ZZiCE8YNwzss/dZ3Sctv3B261uVImHc863Mr1ocCwU+AX6Jc
RLLateKb2QL5iHs4RAg4WxrYegnblUJTg6NmX/ktRonOCjpKELb6DnAAE46LI+kC+K2b0SxiOInX
oWxegmUh8c+YQ31bbF2zkn9m5c8FBWpP4dSukt4WnlqaRTr/i1XgLkEKtRncc/g0ctRXug7qqZgu
LWEVtLLY3GdWS3BEtvOGeZasdgTKAj+tTOwmDL/UKGGQg1gepxWLwxZbSekhEu/9bnjj5TdQEPu9
Wi+xYljr575gPrhYw2x5GscGYRmJBb3ANBEsHEWridpIsLCsGssbXqY9P3qd0NDd1hJ6pj4VXT9w
kELmpBty93ApeYlnkIK/IH/2gNdO6Wih4HVsr13L+0lMvdIXJiFuDbqLsRGVPNKnJ/XR9EYXkNZw
s0E+mFW4Ya4AQ/IOblpW8+sYbLalo9ofe+fdMISgZkWp1rjKe5P0ZjdFzFtG7biY7SNGKFcdUKl6
5Ml7FV6sLAAtkseOUTiFYBGjWusIuZIUqOIQ7gToqXKyxieiuUd2gLD2zjXK3TqZFArQS2bBaTuI
igEuR9UAMn4SLSKi/lRqf7O+UkMRTvd1ZjbBWaA+E3zZXubft5W5Lu/DhFIHsKQemSqvZnwN3Qlw
wGSEaVTmsvMwJOcsF5Wcg/E1D/NpvjERwefPaDLNCf0VvQiQqZzaM9uhrMK2K4SDqlnVN4SQa/pF
2141PlZpo4EuCzNlSqDJ1QMWi1DwaUxIpLHjSeJAnQ+PbrbtCW4EW+RvdmHMuRuxeC/eAwnizZig
6xL0nwgdFjYIppjKDxmPRnfPhpS66B37UsqEbVLTQVSry9LJ1k9gQyiEUYV2CAiD0b81+x3kpR0Y
7NIgbpvxX3kJbuDRjbusby5SsqcUWjlqivBBLNMWzUtev5trqt5lV1hP2sIuExWzgttzlOB4WCgv
lyyuBHWeMiJF8iS02s24oP+7JVfd0P61L3VvXdYyXPCiyQBWbLZE4UaL0wYQc05hCUJGJedkizmc
VYy844fBCLD8zIOa9aWzjXQVBdxvzrCqwnnEc2Y1CfXniLKG1RrsWIZFPQARmeqZXP38zaDPJgRP
qowHmXfo40pEZfZhBWXacLnzYl+0S5ffTTY/KU5nQ9+UY5DN0axmdH9zpylHLtzFvWttsogjKIAg
oyQKiwUC9bl+64J2eRq2cDaSAhtfEE1GvoysK4PceLXT4rsFBspH8HNMC03vLoAA9oJNFwYjo2ig
C6ZX5WhaUpTtoPYM0l1TWq5z/9y1e7tNUE/2fTnTRJkgZbdeGdOyY+HX1X3VLvkckyWDD1Z76lPQ
lQjBxs31p0Rre2B2sHd+xZrmMkhMSbXUPGhKrniamcYXx1JLvMnN/9KhVZOo9e3+ffLHvWAJ2f/H
1ScO6BBsfvlhrVaiS/KCzLcorXz3Q9r6GBVXYPZ7KpeqLmHUy981B0W89hhluFP9/KDDdRdCE/Fe
cWMG9w5/jGz5FZeUtbfkfY45Q5TFUfbBuEYe8rwKeXM3f27IimXSkPgIQ79AXLPnAuF4kSnn0W2i
vB5Dq4ntin5oc2b4KgUy+61yvhlFOC8sfLL53uHYfJ8wASUpUBGUNMvFtZG6bOLF2DLPTJnCkOcb
5CzEqWHoJ8GZeE2wCoD4z8Y6P6aQMPlFiEh1hpAqCOtHdFzOdIr4880SGhiGuXT5zjRVkIAo4Z0d
OjabIwLaFtDWltiMNA/ohV2IQMVUixXf3dbEM04bCcSNK9GaHIRTclouZ1pWklKa/q7srESZFMJT
4oDPgMNbzxqYX/Yjvdllv/fDdFWII5V3CxZuQ1DALVGG9ZhlNdYhwjcoZ6PoAC9PyOIkUFwDukaw
Ym214zQQQ17QM3jK3gD+YPT1HlBRek++3zopoTxN9uj0puJZKjfC9p22X77hOnahVNpmQ/7UTQzl
YxWM5q5bZrczmPWf8Brzt61UF9cTCO6tHJHVxb7XGR/rLSsKEPJupb9h0LBgY22nj72w0hEA18Fl
j+SJwV6F0CG3HA+Dj1hRRlrBwBt3kH4IFdY4NJFnLHSeiSxV5c+hWjIjbibHO2/UPMhjEIAUx6at
FLCOtzYQ6FhmmwvmQPuBKc6/xB2TicMgSndJzFRScNAv8HR43Upri0s03kgCldOXL8PW6e+lmnb7
eVNPb77Ymure04MOMZVYGM8bkKMKT2A33iN+DY0rjxt4q0N3oV1e6PLZo6f+IxUFFd0xUvTF9cDv
d60C6kmieUy3JwEBJRFoIz8D+2lp45Edyc9EF3DiGAyTDjLHt/L7qRm6r+QXKAJGTTU8qbDDRG7K
unv9haL+W/z7/59R6HsQ4X8m62PUSH3Xtb8h5fkv/kXKW94/4dTh1X3Cjnxi/pAA/YuUD/6JvpJI
E89GJYdeds8Z/W9pjvNPyGV0czQc+HvIDz/uV1KenHRErgFBmaQXUptgi7/Dyf8U9oRQlpRKxro9
bC80xS/B+z+IvToE7ymm6GQyR2jGdKC70ZlJHmQcO/5wT+7+RfL/2G3wk77z1ytxIe6GTaHDrqv7
4UraYjtJ6f2rW2yHtJ24Jfofs6iOjW9+8wgr/JvZ1b9c0EPh6aGbsrHp/qRjY6qbcxGWiFtI/qe7
jfW7hFn9vgY7zzTsBCkrrcBi2ofG059/2D+6rd7ekUD+HoJh/+cAldkqcPEVCVi2WScD7+96Etag
8ZB2VVb/xa39o6sFaLqdPcGYmo2fBIJA4rrl5U8kEBTaBHo0OSPP+7lihg6d7v78s/2k6/zlvrIW
8tFsj8gfk6f2xy+ysEgz6IgS6v2SHkUWm0RX/jN0v8sZ0AdSxtF1V5Gs+BfX/Ul4uV9X8GUK1yV8
HaPdT7rkycPdxPktmTyL2h6lYrfSuL895zXt64H2bazhf/5J/+iKvmfawCJwNJ7703212wAquied
mYaxnRYIBH1O3nTlSjt/YNOlHz2bx5s/vyiPKDfw3yIZPhjB52xGCDH5c5ea/vYG+w7w7FLZx0kb
yLHAADf2UWGD64+sJG+zb6c3eYfR9uyntquOls69izwdzUdjMTPOdv5A8oByvfV+NezaTForcN4t
HCuf3NLRZiyLftr2860JgNiO3bVD7B36BGtsv83YWmna7mxxZ4Rev5wWe7CaT6KuHPIU2nlAojMs
WXdwA+UCcC/pBCc5tusHMZfTPUXfekmI/aFakicCTqqvKfrCByIvDbsrCOov69SKzMIHKMQO7q4M
80NK7XHlj3aMnoEEFrQWXXcVZAW92selh9g72hBIeZHQEohHKO7WspxOqxQeCVcOFot4AfeEYBpb
DwZsmps3KkqXZ7DBwjsVVlFREysG7+MUSvc4i56eIkmooKCMa8M0q9pQJRC8U37I4B/AJClsnRkJ
QqqLSmJ2VbRn0tN2UvvI8Kh+yWOU2OC7cykdqpqGssNBYtRA1H1Xfcm8nczu0WrbSci88WmWliDN
YRiwmdG9Z1XHsN185zDYYFEIWjJ96yIsEoR2BeLChPulwHXS60EHYfnmdNbK+SYdyu1g4wK9JHpg
wn7XiUk8OZTe7r6zrGovGvTmHOsYJNYXzMrg9vM6udZz6OQMu8wNg9/cujB8a9TDf5InXi5Dmz9V
nBFot2OvSFOE9zKTHzmwmMbVqpiFgE1G0I80qiZRqWejymb/yIib57cTbrOUBKR2VNTFY3gT6gPi
+ryPGkFV5xH3AifcugBNj61u8WbWQWLNQ44iOqju6W8q8svGnGEV8nzqYEsJG+vwk7mQUiJCot5k
16CBrvGcN9wP5ImLoXfivfGCrkiC1XLXFxvH/nod+L0NL6gcOG5dTpN6o9xVEcWRIxLIGKw8PVGM
GICIeLeWSIvs1RyNznoQwZI6x4DDIlyWJMjDTVwG6Pl5M8k3iWQIvZrYbi/SF16wHuBmNO0sWX3d
M53pzv8+4h9WaJGqKoxXa5t5H8NgzGJ46IqcHW+eHhtfcXA3Mwf0xikysMvKE+tzPoXz44rnv6Ta
gTzqmEAj3HVF2hoP8K7zM7Otuh8Fu3RMOhnurT6cJNIkcNGb2u+9F6ihFFjecqvYHDswqNUoGQyX
JhS3phxG9BHdQtqB2JioowbyKb8GDyIDoi5X6yH3LPJ0nHp9NazF+hr2Vf3isIy8KjtkJlX8TvpA
Z3N9l1EA+a0faCiu1lR+ne3UnWITs7U+LoGCkqopizMjfDDGR0/l1IB05Dy/Zhhp7MhOW/HQjrlU
BDKF3M+GWeKxsCB9YE02hwlxIEHLsXNXxoDqUIeQfxnOUhoc9zzFtfmiCsddndh3YQ/aCzJtyhdr
xBmNhMsXb44a8N4YcOyXA/IZEGLSGChdaRv3ZQsVJnk1VkD5jVumBtIBCFlpukwPnub/onzI0zaZ
kUw8VVlHTzImBUOBGNmIHfKWeBmAhg1/ryHSDQjRkamOArviiwsbG8R2TZ3ucg53ozFiyuLRcFsA
21SAAcc9BR7PMqhIWQopa/OSnvJNHnYV+vca3gfBRKBSnnchmi/DVA7hgfygojmKsqPyzAMH2LMY
NmCNBpKsu0rLVTU3QbhhqJiNnJi43spWpMENblQT7/s9zHhFgjYf6yIA788/oG0sZnzBKNJKmAxb
pNGAeWm9k/0IGO9QUUBfcjPaTIRi8efLXbXnnXaJgnek8rJLk26SME84phkMbVUXN46ugMT7Acf1
0Wstp2F5RynygGsVSKspN2+Lip4NKWrmwckSUc49tcnKW/C25q7Qh7k2ggHaE4Ame6cCMgs/ZdLP
smt04UF6Fktt90ex67KudFkjhLSJhczfoBqn/rpXwdrsARECGlch/EqoNZ/VXSW1FFesuX7Bi9hJ
5m9yeJozQdYUgSO+69GELLkkt2p1iZp4Q1ZF7cdKHra44YNt2/MwBrBxOkuzlQ1FUHF5X5UpsViT
D6Z5qO3ZK7/1SwNfjBOZwN+US/vXyggLElRw36rd9GtTesdKIAaJSm+l2HCaJ5qEx2loiuS/2DuT
5biRLGu/SlvukeZwx7joTcwcNVBiSNrAKFHCPI+Op/8/SFn1k0EVw9TrarNadWaCgcH9+r3nfKdC
SnZXemJWh4q1Dz/kID+Gfdz+iKooek+IbXyFNJOEX1gSxiMusPZgejmqSm0yJd8nU4Qi3tQOn57M
7T7D3Z/RnJEOl9qltk0vikig5qr0mNqsAiAq88qtDLZZZpNTuwfdVzYbGFf2ty7m31lLt3Z5Q6Qx
QEHpFidvE7brGOoAVuKx8b61mkDuVRO3NXwPdvNt6re1WlmhGeaHUHidtRunIrh3MryiwCdCnPQ7
YjWnT8pRuKFNmIFXimbZ8sTHOWN2xXT3jZ4zAoZTN64WEnngTRsnafprv2fmcTMmhWneqSny7ttw
0Q57levN2zail7Qu5nGQ9C0T2k+jje38Dmie5V3MFrDoDZGHCC7q1HTzy8G1hvymLEzGyH1tdzmw
hHB2PrF891gxjRIAnVnBK1mPk+8+QpKyPxEJ7D/YnQM1YkHebKPOMW8RLDJdrlNHH2wRVyU6PlU4
RJk7pdp1YTl2q8mZ0AvPSPiaDd5iXEElWxNoM8yDP+EpNrxA1nmgYHxAI5J9Qqn4rrxpWLdOTUxM
WA7hF/wkGqiJQfN8GKh/mL9ExhdZOfKGySI9utqOLMSzCDJJIAqc+ZE2Q3tdpsiNb+qij8d1akWu
sXOA8OVrIw+95jjSoTV2qHaU83XytF/sEeAF2YFptcMEqUcdwTieEfhl66VTejkZHksnJQae8CjV
bbgzumXszbyxtq9qvqTyQ2xHuC6Yfw3RlaDdhR7CMNg2oY8SXLdKIoqJdUh4Y0uGi8HBCK0Cageg
arH1yWK1Coip7AgmV9i4M2oDt4ByxnQ0olZrw8sFgKvWnR9VX11zJvM2dKWmJvX1zawHr9k2AZsR
tU6e+juUyTra5F3KQpzA7TNRkPQKIUNFzq7ziFaI0HdSia0GeqCrwuBHosqh2UsIbITxxlGcHHOf
rioiKm6f982PHaBcGa/YPQ608qvh2wk/R8IgRCLhlouGRYqHMhR6vkS86cabJCJWfJiy+LYbzekz
IUP5+zmyfTW+jxHnlBvJAM9ft0XM6akbu+VzDS3gl4Q275n7YLpClv95yC3x0FgS0bEKe/1Fhp5B
sQVX6BOhOfawwr5Vf8JNiDle2vzRqxBWwFuE/uVjhcHnnaM7K90VSZ4++NOcm+vENClL+on0kGsK
hOlN1AwUg6zFobHSOoWZklZT97ltLUYP0hxqvWVpoAlFVA0ie+pki0l32cqHOU7mY4afs1gb2o0f
vToZrK0JCYOnKeyREFgfiUNN3Ou7qG3cb5lQyZ1v1YYN54ASlX2qCuiyZcH8Ns7pblICNOIwC4Sl
SGLCsWOobRpfiZd1kBiLdl5Po3DU2uC0z0BOp9lD3/b+W2tkyG2tVa6H2tizu0cXqk29lq4rpxaK
MAQwKwZu+ccZ9Vu9RRaHEcDhvMEkmtZmuCYnIn8LU8sv0Ki16lNJ0smx0nVxtLIgvaVGM4sdpWl4
EzRJ8xkTv493MjbTayrM7B7hrAfYbuw7RPHSomdvIpcsGUMF81cFpA9IkVmJL/1kLTJGM/auYiOW
iCWLWCWEx5fFRZYbjEeyIi/i1UC/mrIinIZxpXstr+y8sCP63SZR5FGCJQhVNk3vCu1fcZVEk7WE
nBYchxsjUxO01LKxd8A+kjddHEETRCTS3w55lI/rXtFZJqI9R5dFpdt96Maeo4FPkX0rfJ0XO5P0
+WJdqKy7RlFcIDAPkklvfh5z/9ss/OtnOuV/7hbe9Y8Pz1qFP//5fww83t+YdllELID3+Hgc2n7/
JCeaf3v06DC1+HQQHRJs/t0rlPJvKWnGUNVJAntMvHr/6hWSkgoDYUlcsiRgZsicf9Qr/Bm/8bQz
QV2n8A/hI+SCzgtAPqMIMIodnLdm7p0PUT3ULmqGOklEc43IK3S/h2JsmON1BXJJRHAdone9hQOb
64PmexHrZiY1zOFLSysUELlnRlT7foSBr2X6GK+DSqlO3iKE1IXcBSjGgd8gx7GydW4jCAe9UPdw
smLKAhI/O6dNbvrSoqRuqcDkLSu+w3+6h9sD1U6XonTTXe3kP+Xcred8JVk60enOKzVL9W7Eu5m6
ZEI3hJ3UbeZ6q8xRkbOFL+Jb6wIIUM1axF7GkLd0UAOIRE4xceU2JF80/BANUuBgmIcuU1K24SKD
KJfNpgnruo032fIsL40a/chjUtieuCntxu6JitexiXwvskhZdmWb2+QKeI1Y1QBkKjxgDTOzEqH1
QDHe5+XaLfn4NxVvCEhZr+puGDctJ5+Zfex7KcbxLm+TtPoB7ywvNwqdDgNPAf6p/goLM6pvnTAs
mffbto3CZtZNinaP+IAed6JpK86xtcfw0bUmz7voWuSQP3RpFSC+Yhn6/ZVoc2wdDJdhvqOqoKzy
QJQeA7PDW+I1xkAHqpgpfUJBIlyTZfVbWo/4YXDL9Hc8MrvHKhV36qqGa5dqxkG9uplyr483NXFM
6N/qKbhKetTHHNTQN+3ScAachZgW8MeqbNFJ7LOikI82s6sMFifT721qs4lssj5it+4G3RU0E1q6
UxFJ2o9hoApMKEGJ8cTVBIyvgFiF/aXtjOLoiUF4iMQl/2Zsm1WnCPzJ3XclqtSO7ghuMobtDjUN
G4jHzcRgQvvB72Z+sIlmidHnAHP1iGCK5ReRlVttvVQNIDBnQzIiKkIz6ksYXzUH+jwLQlo4pZXh
8Iwq2XtvnArdYrKWCBenTZqXaHwDFY171ymUEheDaU/qIRzTWn1iRBiW7ortrQKs6wPckxcoAWbF
jD4dYd5MXVOSG5/NY0kKSqUkKsFYvSn8CW9PM3tIWWGo8EfNNNgygivtAsFoHCB207lf6X3qGZzS
6ROAOjHt9tGicReu5mQBJhJcE2RrjU0ODa12Yur4cAjf8tUyxWbmSp9ZtKgIY808cm14Y/emiVL+
0zICEbKiVdX4MLZ06+/8XlWfKYPqdlv2MtiPgACtDfj97gt9A3HnBrP1ZRaje4/FHn/CwKD/Omug
6h48sDXjNXDF3l21lYw9lPXCHzdR70wWX0nCy5ZVmTWu7EYihfPzTs3MpD0CPNxOeIhSAZdeWDbt
kFVHtOV7D7zcp8yuItBgNLVNLP2av7qAmYnFN3KGzzVNTUz+QmfjoRJAE6+b2Zh3LpAW78tE8A3K
ndZirv+mw0mNA6cCMQr8cswJlM0mry0uO5SV/Y7lioTipJR2d4fUSGY3RdiVGgUjMiKfiIPCNgb0
eUyFe2rTPAHrTqQeduYu9Y3ovdGB+GHDRsAOslSjraM300xWbd2Eis/UXLVwlElxDyRpRsMMsWwP
fCJaZsJDKsSwsUZhNhcTtwMW4oArZRvnZu1cGSFa9Yu0tOv2RveRZ1zx3YJnGq2yQPI4MidtKBRK
4awNKZAlrDtvKBAUZ+APw280saPhy+QHDaytMcCr0fqlaRwLb0gkdXiG9m5wVtKYNBUfB9bK/Mpg
wZvTiyIxQpk7K1irIgGSh8rqI+kB9ps45IDO2Rvizoi2PbsmoxCAlHSGptkjG5uEk3+S9SIV9Aej
UFS/EceCSNw50LZJrriSPba0NR2Q7pjQVjKuAbxV/fsixnBzEUWcXVYOH0x0l0eDQu85U3fRO4gn
enNIfmOeftf7uyykH7WlXhLqPXYF4a49UEzvPM6QMVLOgCO3zI1k2vu6onHKiD+/DegYIV614FR6
AgLtLockBENORPktaGJG/zjaaI4wkOaVjElR7SG7qIUk64ue7izKJwPem4M10ahVmq9xO1CCKvIj
vlitzUl9xbxCvuk4H+k9+ut83Lc6Ct4GZRyB4PTLUV+wKwgqX6erv7eOU31iNs1ED3S8e0NJX92E
7E/LqyHEZR7mhIePsfARmqYBgvsITqe4iHEJgbZi75Wog1hUdq5ROuEOiZqDDi2pBh3tZt0ND0aZ
V4+hP3npjdHI2tnRhqfPFwCDhKbO1NEE8jwiE89oVRLCFFjickRVB4eoZAPgMJa3QU3r1yjSVV2X
vrfqGLSgfcc4SY/XDc2rWKGVWPmuPX6BgABkkqldlO2CooJMwxbOeRuIVihopKHkXWsZpBwbQ47H
ep5RgsASGw5eWaCCbaOkgbLJ0X3aafpjySE0tLiy2sICBegqXApTaTTzQbSwxt9zQIic9TLm2w89
mL5L3q0JKZo/4UxsmtG5g09fxXTSRfSIs7H21hyxQc2jkvc2VYNic6cq1KS3fRE0l6iA3tPwxGDs
4/e7xUTp6RWw+OIB5WX1YTQYEWyRydNhWCGILNRNbYe8bnFYmPqjdiLk4WDxAuMQIGF+YznQrGgk
JmbyJovSubxIOs0mQC0SvWNRUZ9V2afEZ9LC+o7Gh/W4yxMlPw2dtPqPBTqofm/gqCs4O+AFvPRQ
9Yl94Q51fSiQw7EcAZltqQxq29x2MIgr491kV6p7jAv8sSP9U5fTyij8mdNRLL9GKCvukI3SzTci
U3wLGFDm6zjrezaeEknaVmep+14Oi3IpYOC07IFR8wFhhHhsrL4fcCKGqNUnPJTf4EWarLh2nicQ
iQg6WMHWch/IzfSAapkREj4AHOpKwFPjYdOhGpAdqnTcSlfICzvnRqARsmidJojfbqLQbCOeWyU+
NpAP4ZpCZXVXOLwpG425MmNkXBiBtsXQxqzMHE9zjs1z/TVvQsJ7AxF1D75JNiXmoehoDEX5HpKd
lltXL+KbrCqHm7jkiLriraTisvzQKbZx19XdpmCzvWgTkf8YGGddt24X/GinQXxCgmxVew0Vcu9k
ok/pGM9jvSpp38mLzhjE97Fn8Lma7Dq4F/FIj9D2y+BYNyTYsclV+bQFTBPJzzRMc3KoHQddK4bD
vnD3Mm5MsTEyjg5qfWZa+dfzWaVUruLEAiCAuCPkCicjUn+obfxWub+KasnYxvcqDH/IG9t3MY52
vP310Jh/ek0L8pbtS+QRFpqFn/PTJ0oCyQFq8NrYXblmml9ZqvL2c2pMNOCneZtmQ7t9/Tdy6Ho2
j5Vcjw6viVSCC/6a1z65XtEHlOq86oy/+gfHZ/zIPe63ZjL7JEp14wZtAQzjHmubPbv9L6rFf4xX
X5AIz85cFgQZuhqkoBHrDIWB//+Tq2MG1AvBiUK6dMTWd7puPckFHfPvI+hvxBmnCgKOcyCTJOdO
4RD17Z1AjZIOm/nEur4yBrBmlUY/xnIsAP+lQ/nwf7kWqAlHIFfwT/MCAzNpwyZmrtZTfy2kxJw4
AV9c9w1w1zMTfPNUdbL8MKasC8nIUogVTmbphlnTZZ4w9XFqzNYOrmBK2FzMh6auEeV3+IholBmb
ekrqSxfbyVcDQt82UkzQATyyLoyedZyw5T3ApdCXswHP9cwf+fIJ8zciDXIcABkuX9TzJzyEoSqx
jjqrpESD3g9xdsA9FvwSify34ULDBQXFv9/2zUP38D/fC7wFesFE/e9fd/H3pnn4n+vvZfH9qUTr
57/2q+8CJelv7jx8FMtf5EkKUdU/jZeFgcKLLkCY0ZNBYre8r/+otPy/ff6PNwtmnUTgxcvVluib
//cv528fVzsyLVYNcCw+CUp/wE96/nWy9ixyL8AuCu3L8vctL/mTJQD9Q4Hh2LvoM9980AzWOTd0
fffVRNR88eTW/GYheP4u/rwURLxloYH+hILp5HtpTTOp63oiA8FCau3RURZ2dy7N8vcXcSWNLO4Q
S87z3yMBRXRzPF1ABIdPLJlKGkl97qv6zU0DeYPgV1mmcIleeH4RWv4edd94wc3tHh07E4cSyME7
jkznQmtPf44t4M6B3JPCZKX5lab15PE4hRijYKTwIjGmxFWdMXWu0rLd/Nmj+XUZFjJpCg914MkP
6pzRZzCKRQfqxIc+aoI1M8vu8PpFlv/I/99tFn4e+5sUvNUslhaMy+d3LfFnZgOjdbBzlBr92Klh
pVp8exsIyOKCFkB9hpH48uY59C7ZWZfAF++n0PHpuy3BYzW9qw4OoWjrrtBizQr7Z8DHX7+KT5uN
FKkBHa6TPdTtSJJoc3UYsOQwKCG7Q4z0CeAOcLpoCG7485vIcgEvALmacE4FXFkR2NgezEPqCXWD
cd1cx1HV3Ko+SnbUZcX71y+3LE6nD83+qcYDZ8k1nZPde3Zapy+n4pDpsfgCUib+WoGEIagbbY+H
VryAEsEsMn07YdMlw4N2DDv91DcfBXz2eaMZJREeUmTu5ypnnrxR4cQZChp+8DaurRabsh7nz20O
TATjFvkFfZkKQuGz2DbeNRPAh0PWtvW50L/TT9hGZGijTkVnKAnrPlUacgYkeanuD5Fu7b3rj81N
Lj2LRnIQX79+C1++9lQJNms8glwe2ouaBE37Qr4+0JQRW3zE7rpv9PBdl6WNiXmupjNb/u9+GZcB
fULhbFPIPv/MshrfSRU2hyKGhsMIW8OYw7GeiSn98Pove/lu8MsostCgShfp5KLmfLI4TUlLW6Wv
8cCBaUenYSDAxQf+xxdZlnF2QLYNNgX246cX6dPC0UlQHtTkQiunTUBfIzd3r1/kN/fMNrlfckHh
OhRMzy8iVUyyH0z7oSurNVZLGoshnhtQG/XV/+FKXMAWJjJrOJ/Pr2TT71TGVB4SnA7Xicm4HPV3
tcXorv6ouF8WJh6LQM7KmQW5sH+yptdayMk0SMyWBj6mHK1Y7Eb9mT39dzcO5zpaKwGLEkvH85+D
lK4WrZsexgKH+ogreh91tMFgQFtnJLq/edlsSX0i6bpDDz39OSPBD3WgswMiGLhgo4o35Ni4Z162
56rcX/eMikw5HvuGZ4mT98BZRh5Q3A+lizajyjRhQX11M+bSeY/eRj+a1VT9USTtP5dEk0sVoRjB
efL5HYzIPpKjTg7pXEfrJIyKnRhhMTuNLg5ad+SckcF1jmfNMZP/7PPNmIIUATtFKduWKU8+K9ft
O3hy2b5F8QwmjKkFMVExyQItHxvOonQALdXpTq78vupQ7TXJV5rFmExJcG6JRKOsvK3oeb3B1wyK
MnDK5tKZnOaTWBS6KLVDJk4Rf3+yQmcR7IaMIdQ2Sltfw5vyY5KwKzJ632EysZCNuk3/NhlKnJVm
VqTte6BMuKu6Gg/DBlBHB0g+kDmdOALRogebqE/xHgMTQYgIpBzweEgD3sjGTH7EoN/by0Bzu9Fu
GCXKZSD7u0G2Iic4ZjyIGXzDKnYCYk7hcIVqU4ydtUcD1RFkY+bjpSI4lCQ1jwS7bZsHwxaOxxRf
DAhob0szCT47Sgdo0MxlVDKlwY/asgFBEQSnP2W95ZLtAa9m4I9Kwu9GwTQxQCsJXdCmc7ELQ3OJ
sCFZ8pqUEsQ50iU7iLnc1DskQkw0x/yqZgrGmMJv6LO4izDaTT0gT8yGxgNiCD1u0pnTNgNOpk/r
xHViuUaLNUbbwJ2tT4OITP6Rdsh/RKCSbxf/eLYOVBfc1TVKSnI7gopJIXEMBDlM5qPF1AXxRctg
QoRmNW9NS05IgTqIqgWO5kdDIxFYBUwCEQRHORAjkWT1FQZAQUsUFolNeBoyAWLr+rLYlH7HdKMw
7Cgjgq7QyEyd/rM/pt1XFJZzu2GuiioDA9zwIdFu+T5aci9WJjAGEEyagjTedBI7Exqr2PauBxdO
0kG3efputspS3SBnMbYgBMxy33hTZq5n0uX3TVV/cIwyCw6eZuer6q4Su9oeHSIThrbfQ0h0ATrw
xb1HSMmQVXWFukQunN5r25u/ZGFu3uDEDo8cAKZ0y2E5JRwOpB2q5r7IP4ROB8bNnmv3E4S1st+4
7OvxukcM0zLjaQzk5NDrBK9l137VgK8GcsbMLN6oxIkfKNPsxxaulbn2kf/Na7wVVX6FiIYPHVM9
3jgTrsCPsCJtb91mmSQZqsujhxldvHkxVNiXP1ZGy92eEeEzHes6Is4tSA53YBVUBwTOh6OVdsot
12CmknbF3LwQEPPpRKPqEvMNCifmb3iCOSaFRU2eDz14qEVWY+ypikJj0w8kExLyEhLr0rtOui6n
Gptj2HR63nmosr+gLY75nESv9xErW7tlHCSINstwZL6bkdYg0PKcBnBLXZYHZyqbYKN15t1nYAKr
VRHp2dr5FvGfeBJT/173zHY3qo7x6qB2sqq1LfCnocDP8o+Vy79F395sofe4vTVt6yjKv6WTju+y
eLYRyI587reVS6jXxnVy6weqNxr+c1vQB57zpbGiMCSXG59nEa6cnIye9UAuGBN4uwi+OW0MgYrU
1nhYLZO3DIZFi4E6kxmCIdeJiCWyiA7/lniqm3YV5Eca9MzKmNUEIe76OrKz8X7CH2r7GwJQS1ut
s6FLAoJwlEsiQhhJEGSmaUY3SA26X/vwfzswfy3p8/+5AUNaZ/y08bL80//qu7gedGphLaXjvzou
pmv97cBvdylZ2Grpif274WLAscVV4Xs43yTl88+C6Z+WiyHNv102S0FHwabtR4XwJz2XpYf0bPOl
slD2ondB7MLxVJ4UzjVfSWfL1roHz6YvfcZ1K1UojPgqmfyLom0gKqtifpM6sH4C1+tvjXhQF+kU
TeupMxhcELDx4cl9e/tr63/qoTOXk9zTioA/CiOSAx4AGRA+oZPax6D2YKUw3HsLf9VFZwHcarOk
vLJmMoEHOh0UImWxmxPpbbM4C9FhVqSKdmn+h4Urfwh9MgyNtIoAiJ+CfINZqqDwe/M+KFBhRGEE
KEfP7eH13ytPKyCPUx/sSdPieS7tr5ODu84cJD5yCO6NgJEjJ6l049G9Xc8RA/6UZIj95HRXaH3n
tWzn8fu0EO2CwHYvnCRNkJM22Y4pd7+f8rDYMAQNL7wxCA7F4Mt918YZ9uxhunIyY9qlVW3tTBG1
H/OuykG25Ym/hfNbb5kCh/szv+y0KF9+GbU4jcUl8cL9+aSfnMtsqrZ8sCz33iiKq6o3COFrqFvi
67og1g2cOH6hlaNJOUNHWEfxWmlm+NjdmVEforDf4nPeSYVshjz1PCd5L3EPUzncLTrhygj2CK8Y
Ap4xp50W+L/+asJIPId2JD/geSFMUFQJmA2ULgtlfTC8FHphVbdnbs5vr8I5kiM5ZHp52rTPpwDW
BbUl2z10CRJkQL6RzXPmPPnT2/r8Y+LLFsxtHRNsDnT+5z8mVHhCZCajI7yP+F1vZk5IbTLh+MKi
2b5rWqsWOwVS9V43Vc+2JOlARJ5oSHhMYYtuyYoc522QqQyV1tyb+bZ0rCQ583f+5m4A4qd9ZdlI
ofF5Pv8z0dFkLdt8cJ9U1ZK2BE9a0hA505H43afGe8ip1xMW47XTL3qsGhFGnRHcEw1hElUZV1e1
FNVaFDbGWWy96wqnwDZJqnY/FxBRdVfLO79Oi8+0cPXGKBYAT0O6Lbv6Y0wA9wErwPw26UhXWfZm
YD+Ouvar1iBbbFiIBaDwdZ9Th6adeJcjabmUiSzPtHZ+/uGnjxkZpI3Okm9Ont6/Io+l7Gfunwgy
ks41v4SD21e2oXQPaAiwRJkNux5OJb2EtLkp3LJelQAz3pMr7VxyJjCIMCFG9/UVYNk/nv1ZWKEl
ikWibrBfitPmlj2FFgipLjyG5M1fTfEihDSEuvKCurzSDbpllrXmps3bfvP6lZemwosrO+DgsQoq
+rwnx0pUUeB0oyQ85l5+XdCXvXON5HuzhKB1wIX+8LiO9Z2uk0+LQwKY4nrPX197LFOlBr4yP0ub
tU+4/aYfIfUFZd5uqprWmoxrdWbjWPpnJz9xaYUqfF9LAXHaKw9LKg4fHcl9QOPlFlAiqF9kUmtp
FeUnN/LdrbaKo8LssLex5Jz5Yl+s7S5tKoeBON8r0v/T3B/EAinHh4r1KyRRVjnZl0igr8g0FObX
H+WLFgF3l4EAkxT7p6l+gQs87bzVS+sAkqV/D4EMrH1Ut84eocj4dSCA74CX/9odPfdgjvVXzGL6
Hfymw9xMNuh998cgAK5CLCjfqlgiTg/mg1Fbn5eZ6g4JIwUxnMuNzgpjl1npj9Ty41tl+fXaLFIy
Hmiobso4aK7sXh1ngOTbagHHaC2xAfSGexXTrdhqr6muZphcWzk7W8vt39aZ31yUOSedsYzzB10u
sB3GTBdlM4Y7stmMjd8k7dq0ZrVxTSIqXr9pL4oK92cvzLNIP1kE0yfvf+uiqxxIEyXWvfF3csjq
bZ7DmsFRhwsJo9uKBLFzNILfvJGM8fHNC8Yr7JwUtU8fVGKH8N0rx78nkdi5Rt+jNqZbGIectfSi
1JivkPNWG1xH7psAJ8GZD+I337zHUkMJtbAo1OlIomMgobqMM5wRgQvpc9m9HdRwUIJEwdjtz7Uc
f6oSTj5AxqhUCYpRFbvJsvo9KW+aOE1QSkT+vRPPxVtgL/1GxYrYUaeFoRmBSqWbtGCI8HMiMWhX
TjfqM6Oll9Uy1A2YCKA1GADSaT2pVqa8HUfDLo37rERk2nRuCRrarPdpAxU5QOh1KedMXXNA1Idw
6vxdH5XRoRV1dPv6G/e7u+8JdBXLfNl9AWiI8U1Pdlm592QvZHuL+nQFQrm8TbT9vpvFubnJb15w
j7dbsefhFzC9k4oBDJSFNlJ59008YV9WRbADQCeuDaWdPaZfeYul8/H1n/iiSuFnAbugLKSfzTj0
ZJmHYdzMljni0ROo53VcPMDG8c7sXC8PZS6CYZ+dxOaZ8lqdfLqdO/h52o3xsYT5uSrneth2qdIX
4+gQFOc2GCThD16Gec2m1rTxPjKlcUl8aneLAMTaDjDKz5yEfvOWsY/abJPWcmLluPj8Vc9EUXSS
8PN7ECrAm0w9XCfDOG/MFFddZ2uxjxRURpB2KN1jb7xsRxMIexfp7euP4Hd/CQMYvnBm2hRwp3Uz
TNYsD8syPoISInIti7oD5tfhDQfY4AuDiGEbT26xLxkmHuwoTy+LYTBXdRGdy0h7WdswpLFdiPl4
W/nfshg++fqTif79FNTx0WawXxJ1l5ofahP6PafVaILkStWHxj4Po2OH/vOcKO3n+Oz56mNxKgU7
6NnWcmI+eU2sqazDAXTDMUhrvCKVJM6hRAKPEbcG7hqPh9EIhmMNfI1A0bnY14Ff33lm4R3BAE/X
/TS0X2zHr96klgzvei2wO3RZc9nObIhD0eZv4xZ/GWG8cOIdcjcGMB0H2m+IjnPb3Cd+T2M1hXOQ
ZA3NxUW/9frDfrmkgKxmRaFgZ9Dsn34JoCAjPKMC7VQZTKhMM7n3Eulsytof9u1EHsPr13v5fXO6
plpdVGKLpOLkLbebDEePG/FIYQeuGvw9e2VE1plt6uWZjGklfQWf73s5Xv4MEnvy5jh1VmSzr8qj
XhqnYW1fgsGUFArztFWLhL5G+L4VsjDe5PYY7uu4fRxjKb4lDKMvvI6MBqgt8T3Qo+DM3/ayquOY
7sql+cQRyDottcocFmcui/QIqJlxRAhUuWxK9U5URnXmZr/8fizkeJBgmDX5lnsK9GlUX02SzIfj
rIvi7diU1ddeJzBI8mrcR60XvzNlh6kAbPi5FXZ5jiefDmpHdg8+nGXbPCkoEVx77Szb7BjjJrsL
YYytlDsZWwESDX/IWH5NAlPhTXTLxy4IlgRng/kHwqE/fsGXExuKS3RCOM3E8kI+eRPqEW/zgE3l
aJgGcW0DoAPHKWnl+yi4BTzA19/vnxXQ8x++HMdo+sHQoesoTjZNW+bknMi8OMZqno4klyT7Nhfd
VadoaDMEG97VJjHqhGaQJNW0I4nQECAXjLE7ZWjFA2i7fsQJuYhy4zKuJgqbZGQMkcXhTetJ2PmO
Y+9twjA2sFQAQeh+ulJO1byrFkjJ6z/nZQnAIs6dYyzvu4R3ndy9sMxEYOZtdGynkSSoxG12AvQw
OIvG3zNmazaznXjnCq7lHp3cQ+bYDuuDoBP7wh+Yl56HBSFLjuyV6dsgM93LMkBNnthfcN41AGe3
2CX0VTLnw21SML97/Ve/XKRsJhh0pxZZGU3gk5e37aQY/STPjmyPzAI0nJQxAg7++lVeLgRcxear
pCOzcLDU8zdTkwcB6tRNjxYGAXpz00BeYIXM2nKaM1v6by9F4Sp8hT4RWtDzSzWR405jn2VHwkcQ
UxOowYhKfUwIgTtzpd+UVg7nc2wABLOhN/ROfpUfG45hE8d2JGLN3YEoxOjf1+3BHdW48lLD2fdt
/8lwK2+nmTm/7ZnsMApkmNk4Vrwla2U8c4x++TSJzqVpgGZBUVudSlfidDIaK8n5i4LW3+f08daA
Es8d1l9+KQ4vCtJbTDP8/FMFu2sGpq7MMT8OGEcYYQ7on70Jt3cZ5Qe8i/bGmNCKvf4Kvdi9PYXc
FIMv/XMoDvhyny1uDS8VrG9PHw1Xfe/tJtpBRLa2FaEQ27TpszNb18vjGNdDuUDhjJ8VU8ay4TxZ
TAU6r06k5Xzs8yzeTmTYbmmr0gcP6+IynENzZcwdMfRq6q8LtGO0aKz84vXf/OJxol9nNefLhHmI
WeDkb5BLbeoFljwCMEs2GEyA4RaJc+bjfLF1Mpkg/ZDuMfJFvEUnpSf9oLoQwHmOg2RpNlqTcBwU
jZsysPqt4fbjNrDb4CDj6e71n/f8kVJpMnri3oIaWprJuP2e3+LUtMam9/z2Iwjoa0bk79oxIbIq
Mu/jIv/x+rVONqtfF0OLTL6zy0NVP2XvT56ntkCikfDUf8xnKrOV2wHiNQDQ7x1fEZJa+nqfeR18
ZuRuBKmaFshnyL6pa9gXZSeDnTU3xZ7MC1T4BdACRvjtPs07IrG9mIk6AUEAeCAEeSC3Nhykkr1X
aG9f2629rgHAndk5rOc7Bz/IQyTNMwNCyQNkuXt+92I+QGMO5v5eV0Z+CT3I2JLwYN1gp8pXHhPn
ra/HAYBKTZM9pG8CPa9d9Jz4a+zMvceCFG/xihBW6CXD1gO/RiVepPeC/Il9TzwMlvLeu8wmmzgQ
jG13BtXs1qtrdzNbQcPIOoY+Lp0fU+JP+7oI1FEmbr2mW558IyQNiUVHIAOtLxdjmdUF4OkaDLIR
pqg4E9Vuqkd3g73wnNzp+Wfz686gWF3er6Uktk6WigyAiK49t78fW1j9idMRUTZyqdffqJPCe7kM
JR9vLofrRWl+SleUQZT7nRWIe3gqkt+v/ZU7FRYqg3L4NGuULvkc27u6MewDrnxUBOSt7Q0QJyvJ
YeS6zZt81ywUaEbp1Zm/7uU9QAbFMJb3gg+YLtrzt8MLjEbnyJ/uwdWQLGlO5poRmH9uC3zxCXMP
mESjSmcgRBF8cquLJGrNuLfFvTeG/UazmG2sxSAP3S17wwSb32oG5NpCKKhIShrqL0IaHrg93a8z
W5TIPXoHgoFngmq0iV+TRBq//pyetxGXx0Qvbek3kPJMY9s5+U4A7wwi9gzzHriiveGYhtkwHiX3
BBabTRweHB872vdG+Ij52Di8fvXn5civq1NaMSpjHr5Mo54/hyooyVdz/h91Z7bbSJZl2X/p95uw
eQC6C2gbSIqaJRfl7i8G+WTzPNvX9zJ5VKWTUontb91ZWUAEMjxI2nDvuefsvXaoHDJrSva9CdEp
Dula5tHSnbkZb+/FOsSnbceqKkGLPVnHA6DIDY4b9cDJAgxaTxAsRW1BlIUSXufU6Gcu7Koq+KN2
ff1tnKcp6dTVZIES+Pi3kRc2Tez7Kk37QPuCy0K9kBq1ukXQgnuUloKXkD21TvrVCyEWzVWaPNgs
fZrepWlzTiD83s+nwWCSmUSJyY55/G0iKRUxF0c9xGM1e7TEQd5zGnJQw2heQRqH89d3lieehjiK
a/7PXt/APzYUpegaZGamemCBDy6pEnmGykm+0UwEeR9/1Gvv99+nhN9XmkEyvUnmT9R2J6+ZTkBD
PvQ8w31bmrf4tm1vGEEGjqHhL9po3kRSJT1LZmJuiA+Ud7W9kposbaZr0xDOx11IvqnbFgi+LwhK
gu8on9uQjsuIf74j75gMVBcF+ml7xcjyiPwiTT6Mg6I9aGoxXY9tmflz1RMNxfR3Q5yVCRBvSe4+
vjzrlX5zdfBCEMqMi5sZ0vGdEJyfQq2wZdY6RdmMqUKqmLU0F3/9KXQzJKpCmUwrOsXHn6KjP0xJ
ytMOFuZCws/oprbYzM/c6nd+C4/vKt9gsoy97eSdMsFJ2FGY6YcWeasPUOBTow3nmsLvLEoa1Tuc
G9Iz1ib78U+RRQNQYZz1g2zAiSLALdxpqBsvjaSQ7v/+qlkYTnktWZhM9eTezClKIXXho7oiCvyq
YHhZqHn/VyXs67NHA5f7wtPH+PJ0bMFBLDJ62A4HLN+CVEMTJFiZ6PcjKt7Luaymq1Jidq02ANY+
/n3y67py8vShN7Yoz+kuolA52V+S0oCcqhraQe5B7fkSmTWBn+Rd+JIRLQB2lU0FAJdcJZdxPCRP
TSesB9pY9d7IY+s7dXF9TZgYVJQobODMDHLwIopW3IeqXt12VWa1wGKhx2oSU/akNuPALbJk+UZW
UqK7JEynLws1p+wbc5yTgkCGKvK/yqyu7EUJN2o9IFxWRzklxwYEzAvsGvqRAvnpZTFYug+GHcSr
pXM4nfuAHN7VvUG8ddPp34M4ML/ZOJKJZVtUkKih3s3qVRShy1UL+prkrvUkCslma9SXTUY/HYlo
I71o6mD+AJNR6f60IO6Nk1x08JLLOvNC5NKPs9bFj6rWVxpTvRIUg9qCaE5LorLUuZAumk4zv2Mv
ZBoTV+3oUzCO8TYh/BrUg9ziPE+DMrm0yV22SSGOES6C0+yu0joAiVjTOW9csnDML2goTRWosmJt
oiKWkQMRsSHQoAwtSES88i05FGp2U1OJbatmpISpASsRQW7qDSwRi44UoD9gYmSVsJ3qU1C8LDl6
oY5ZWXhRjArXL1Bn9QfBQHS+KOtYfNvCuCEXF3EHSUHk+/Y5acuEqCWJSlurbNghl0iKd5DqgseB
yw9bPS2GQzgI4xfxumIH56y8Xc8pF6yqcn4xhEXzQw3W0A81r2DoTWJQJKclvucJPedUeBxOuqeq
XsZ028ld/9maLH0HfEmXiZNrzB9gMZYrdWpr5s6V2VGblcmQOAv51pTt8Rzd1HJNfiDZtDW4IKit
FxpgFAbUWjHfNXm3NedJU3bIb0mC0fpABa4KbPozlB3FdCWEtXsAIMBiJiL7kCkk8NgQmwb1F4Xn
kcOyDEgNqJ5OUIUgZwPeadX+GsuJ7pocr6QCCbbns1U16UMQLXAVGwgEV10oSak3zImZepoxWbdK
V+Hlk83os5yjDnYmazBIXi0S4i2stuXEtizlr4/f9OOux+saw06/+grwaqxThONFUyyDGOhpIqxj
b3maSrhvDqQXETgTDz/JVAGR1kATNh9/7Ikf+/fnMhOWaX1oFgKUkx0hM9sKGoQOIdQa9es6Dupn
uxDoiQe9+VU3OhmXxL2SM5mqXjX28HczLdiBqdXuQYEUvmKRSD3XnP14Ja19CsfmzM54emUYLLKK
m4wxiV3gS55sJz0oSRVZcndI9SG+AZWd+aBsiEFeVk5gqskPlCPnus/vfajOhkwPga4ivb7j2yFR
l1nAXwaqXWgYCeQKQpWUxZcif7Y3cKZ+fHwfTsvL9UfSI2Rgud4ELC3HnzdUSj9Poh4OwVIjzedk
PyUzXMhSbnaIg85saMrp6Z6PWw9u62CSJihtxuOPqzX8YeqgD4dxGUYiupbOy9C33oKQHXYJO4Pb
6m3uqzhOPOgkwS7ijLdScRQwM0lNkBwBSGaU2Zj1+9ovmDu6QGcSH1Zne20H5uwt/fwPovC/JS+8
c1NQMKzVy+uE7VTDoGFptCM9Hg+pMhsbOFXWnRwpMi97Ie+Uug/8aFTPqf3euTPqWsnQg2WmjDT6
+FLRfhkz+Objwa6bejdbQuwGNH8OOtQRl8GQnyn83/m8VVWIV4vDr/wmJWNIs64FDj8dwtB4iBNC
d4I01N20svehNjdnPm399n+WFzwIlq1bdKHWUzz6hJNf1+EIWXMSDy2JPX4URaFr2CQs/PXTvTIP
14gULiCD8ONPIbtJjOlUT4eiq0d30Od8343GA9tBd8kR/dzL+84lpA/HvbLhhCN0O3m6KdckM4yV
6UDUYu4iOiFoGln0xSyqHzSezvnC3rmGNMkQ11Cl0f071TOWQEHHYCnmA2QKmKC1Vm5KCElPf30N
2R0wTHMh5XWafnwNC0OQ1oKj5gBX50XP+jtbGX6GxN+ZZA2dOeufSDTxfjHgwIDCcsSIGZLlyWkk
jCxzqhCQHHJz7j3S8IglNsXiA0LXtrNZRbuRissR1oDBa4gDJyhA5plREWK/iVW3kvTIK6gRPr4G
pycLGm6E83BApVnPs/q6rP1xKCYVTjTFLPcHEQ7DhgxS1euEZO0kYGlnlsg37Yf1s0xWSdRZOGlR
1x9fbwZ0RCFAyz70lOAO4m3xCYR+cjVWRuWrbYluQZ3QhNoDqQK2PO8nra22wVJlFx2V+PbjX/7+
12FdoGXPUIiB6PHXyQCMS6UWDfQDRH2xwKHyUWuMN/kKnJ4Xek8kYquI8dHuKQFJm3m/EN4uF+2O
kLTxjH7qxOG+PiBcHRyy6xO/Fg8nV6caSuCinaA9jOL6UhqwXOgTpSxxFzRdlSV2tCinoY15yany
eLiZ4sDeEpZFLYt90G2qxjeXLt/ajHNdS6TKbbtklk+OmrghdjrbL2CTNhmUDxcpIG4rUoOcLivH
M2qh9YseL4DqurDTUlh/D/aJ4+sKhH4YBLLQA1TLBBqWrd6kGkesKOokx4rsALPg2FxqiXb4+I6+
kjtOPxmjxrpOsbfQDzz+ZAnOHTt0ORxYOoh7FPPyCZkq5fFkSo/qkNhe22hko+j1vG2VKd1CdfoS
J4Fy3y9V9VzqiekLSkIXT2C8pRcswGPL2DfHNWZWFQJ3AqY2oWut1zeRtjHqIXBBCefOAo/4ySLy
GDemqjB+igmOj5r+Uq5Uyn8zWvzK0Ea3a+bsTihKu63beT5T171dNjXUWZByaegg+j9VlqRRB4Ni
jOeDbs3JZlFBuRbwC87c37dLBiQYzsco6BHmcIQ+vspzA4o1j43lEOpl74pmgCA02MVF3Y3izJLx
zg9S1hk3DAFWTKYmxx8lGagN9E6SDj3Kzm27DPUms/LgzF763g+CF66s8m2WZ33d/P5YA0NGtJzE
U/mA+gWWBGYoZ6nsOyuXe//jJ/TtNopiGj0urBbqEGrT409KVRMKolXTfR/kHekXtWvI+X0163tM
o9qZi/f2PWTQjRWeCb5Ng+/N0k5nV24gfR9SOGkwW+CO5LPRXEvg0TdBl0i7FR38nEnLuR7LOz8T
bR6qarSSjNlPL+gimp4zfKQe7DE0PwG2fJEjSfpBACWJJSahQx9f1XfuH0UJ0mNGrjTurZPipNUK
izifWT1IuSR7EgHB29hqwcULo3/6+KN4IrhFx2sMrAnKIJpH5DkwVD++hWAZwwYQhHmIrPCyravC
8uOmC6+6kmYVDhHN/DQlXZu6WiqsR/BFEkIqGJWWu4xGsbeBNv5Ky5kitO80il7OQLpKf8DKJJcE
2CLiXC8lX2jXhk+NiWVj12pyI3uqxvnVTWxybIseUKBTN9ZQOR1Rpyou6nI01hCLMcEqTFnBJqqp
MBebXtubY2o+oIVk71Iq2yHUXTl0XYxmcYYiPFeUqojUxa5qsT+bBPL22BUiHfNKPTxUYwbGMRy5
8GsGZNF6xhIpn41SVidUQbP8OdLqh1Gf0sbRFeJLUA+J7EtCVlq/tTAfgNZlK828sp1R1Vcx3y2c
WnGhABwFw5l1BF5VJsfhXuru9QRxPj2XeVB2GlvYp55C/QczaXE3TjkhM5ZZBU9Q8W17TZYeyLtB
vbWX6hWnT7hSQCkskVmpNw0q/Qa5v+1G9LRkthws5LCJycZyplhfgzBSWq5uaozT/UwGk+7qS1yt
PZwwveyzTkbbWKaE78ziG6sDDTiMYWR7ZgQty+nCuq9UBrhXnSiKybGVJP+KWohezNr3JC+YTOwv
BXrQT02tpdjcMMYTjM3OiT6oWdon2rcjWniEVI8SMeCXHVClbTOH3WMrYQCXTcJItm1UQNCOMq2h
6aaNi7G10H0mboY6ZfKNdoi0pwJ8d3Ab2OEQkIUXR7eoLuK/c/KsxQlPPUgQVIurbPF0niHTe67w
1CyHIibfwjSqXZGmFgFZqtgA9gBwW2ayZ0rJmVf77QYAAZgpAR1pakZO8sdvG5b7MpsiYR/qCfHp
LKXg/9Wzbom369XqgqXxuk5E0bmdvNNk6QZiKDtxoDzr9vAR260ylsK19Dryc107Vwm/XbD4POpf
jJ/rAe6U2wWkICLQZxCHykLEDNN2coZWvWmxHW7OrVdvlis+inEXFijSstmzjy+gHGAXnRpTHOLW
jC4jW4aoQEfTk8yO0U6tCsDUdviQwJq77bSuwPEf5p6tj5CcjUqcM6odSy/X52j9OkDoEM8xXz2d
/DDp6ykTFHFoFmMmQ7uO79omgDlIb9Cp1aDe8OqT7qaF+r4xKpqcPN0uJLVzPYH3HiyYl+zCnDKZ
25wUMXIh0jhUwvB5FCL1euKNPS0gYurjy//OjWYP5tCDFAhbxKkxjC51E49mZxyUKMLxo2aR386K
sjWqbtp9/FHv/CDiFEBxAc9DF3h6ZA50YxZl0NuHBPLHhRIWKel/KNA//pQTldXrDTTWNgoUKYiB
9HCOn6cccoY1pHh8NAUQs0SS0+WU5+2GJXj2CdUmLrGIFH8JR3Dd5aJ7RjSLM+PDExPA65dAS6Nr
qzKcis04ObkldZMCuW+i5yAaEPa3ZhFcccqZ800ea2WIeGHdJpUgF0xF+uppwVpb7XkLrCfFFvhF
Pr4o6yJ0XBKsrhc8KPj2X+Mpjq9JDXuIxIUSm6PZkLSI4yqsN8pS6aUXiYAEKXjenbRv69D+u/jO
9UowpGMvB5W3WtRPzfKhAiOkYN08CNnovZiZlYtundSdNP+SturPqdSE//GvXbsix78W/oC9UgOw
U7AVnBzvEtFLxrL61etpVn9mCINXm0NbHyItEygYgnpYeRV2B6BZB6MBUAap2Jna9u3TjqEZJSM6
WOSMb3mEZW/HMSKvQ0KomkeWdLuHdGd7H//Ud5o2xx9z0iFaDIQnSc7H1HbFpMowCURg6bg0a0W+
M0We3aaT1TzlGapYBYiax4mFjMA0jm6qxsAK2M/1LfmS1pkj2ImS9fW+o49Z+7a8ALQwTm5CT2jQ
0seSOAjFKDf8Y9m1JjF9yaOougK+bvsp/iQvjnNY/yR20NBdpq+C/AncyUniyeEYnjl8vnexaHuv
6xyaT/CNJ9+pqe1gCYdp9buo4zbFn+ITEwLXB0qE284Q8tNCHradNf5ET2zfVtpoeNSJrPmTproa
5Guns63xrxdGzm+vUyD2XJvF6/jtLINQMZgwMQYa1NGhXZp7Fb68M2/Fa3//5LXg5LgWKxwMEJmc
bCgRmXXGFFeYCkSefBL1In4psVIRLVXLmYRiXk7ciFGyF/bqskYwFf0WIn4fOlWkJgRVaK19ZzPu
vReoRUyvrWLyUgCux6StTOaZbtN7Xxf0ABcGswvdav1kHZejwDSK1Eqe1Tm1bpaF8ZwgGuuG1R22
woJARjVF+0BgZLzXZwqGaB7yPaQycuQMrd2AYKy2koGrWQdqTFxHPPQOnLfmzIv+3lNFzxkOCNM0
8HvSyXWdTVpdkTJZh2oG208SgEE/VKlvNEz230KieX9EU6N9KcOs81qyoy57vZ1QgWJ9XOkZ2Hf1
kj4O/aJzwvW3VSMLLkIqxla0u4AaHz9YBPL1QgOUgvUyFcxOli8IadZ4MhG4VWlHZ57jN4JY9DIE
numv3VqDwPSTWxYLtY7sfgkOlWTlF6nSgGDV2tHFWWH4QMNAuJcE2JKUtmzbUM+3PXkst2gHRnzM
hrVVzWJ0JxlQpgT2fUsmLrG0dCQe6l6ZnYwq5mmorW6r26OEKkLi3xxaiW+bvXDDMM8OHy+ub5dw
xmUqLE9CvRFinHbfqyEqJaAq6XOKgGI3mpG1JxH55eMPWa/J8Vu5ir2oN02U6MhLT66ZpkGUEqOU
PkeTAsCdGAiP3mfvNbJ1LvxdfrsxIgBiNMKjwEKAEPf4eVCSuJhFGKTPFax8p+7JRRZJQYJnXna+
xPuxE9RVV2XVNB5xONLeDAjesdSeYFaWMD9ccuMW76XsW7nRemaYQH1T7WCrMyJ7DKXlrLP+nSeY
nj8SNRjCkAROUSe0bwmtLpbkmdLRQPQcxNnnHBA4sL1xIBgDyUl9i76ietZ7tmNHstPsYmhasj4i
be6x+2jVpprK6GoM5uCTPppB5BSk3j+wlkx0QfUlPQxRYN+PeZVei4m1yCGXCVFboVQkvpiVhKE/
rQUK214NrhI7qHOX4AFIOGHbxi/0OHOyi0jJfk47Gu8y19ggoTyeXJN/xd4i+pYka3vIHxuiuzJH
BgTXuEYH6Z3OuYKRihdYFqgehu62kLP+i1TDGnPirBvOWdreu5yUYewBCEfXYvz4AWhJI83YGpNn
vZCjja3njVfRmfo2pmXk89mJ//HD/d7nrVM51kV0lEjLjz9PBKRKypDhsAIZAG0J6PAseEmuRiqh
rxC4fOYw/k7xz1hzHQJis2AFOlWwl0QKLhWhnPA8WoXmzWzZz0QVzZ+GcYhqn7h38xqbP07gPMsE
sh8phugzFBmUvo9/+jsvm02DG9QJo32mDPbJi82/Ube7WgzPNFeaC6JotE+lNdqbaqz2BnaiPTWI
fod/QFoDJr7XEfrt2EbDLvVNc7HIeuhLM6+aPcEnjOWy3dIaTfxkXL5y8snPMIXeLEOIHNkiUCRw
PiPjbr2Tf3SYLcTlU5Z0kBFyKsiYFhe5xSNpH69X5a/oa7fVz+Kxa37+7K5fqv+5/tHvZYVFD7DN
fxz/bfv778Of5cqTP/ob/5Utf9//bOaHny3drv8ku6//5P/t//gPof7TXEGo/15islj/bbQij6IB
0T3/cevfkO3xIf/Mv5V9E/6JV3v9Q7/5asa/dM7WkKjX3o1Jn5tr/ztPUIeVtup8+Q/TTUTW/C//
UO116V8yhSobAz5+prE23+EfxppGoCB7K9JUXiw45Ihj/vPH3/3eWbhu/62+4vfw4N87EMNrmi4I
rg2VOn3t+JyMMOZKj0K1DwmTbrvOUUGP+x2gLscus+Z7XVW2y1g430VJLt/PdgBvsBaqnxAK70Uy
T8iQLrnfEjpDyDSuhZUcd7CV7JveLt12kcfRU6uQKWHYvcS58VKZwaGkHloIw41q1dwgKSJx3Pgk
zcUIoygrGEshEFOYDsAivyLi3t6bc/jA4fiHphG81GpVfTEttUlhGjF5tNClKEomLgsbrQQD22/1
ZI9fOpmU64lW4+PExMkls613llAyrzuZ/CPDwFNThBJD7pwckYL8Xn5nS3B70UJuDMlqiQBW3FJm
2LuAHuyV3RAHBmMt8dqOvF51frKK4GuYD90+VdJ7otbhJUp8S9fWhxq75Zzue8GBOkVE7ua9/BU3
470SkVQ1FPV3M5qyvd1lqPva0p9kvCzUifRwVWtTlPk3NC/qNu5s4pWJidokik33tDWWDXK2DoQP
jdy6Glp3IZvcLQmA4ydZL2NnKM4wxoBVjajbTyDXLtvO+lq1FGOT2SjfSimZci9oTH1H3mpzGSUL
4e8SwXXhaD4VEhitQuTzdTbjRasUIrEIKsL7i7jOmbPlIrfE1Ri38iZDG3MzlrPsdVYSuvGMwctW
igeG0zrSThuwUGHkdOqV60xvE74oWNQmXiuPidmHXjUHdVZMYKiYzIOapn5s10/4yzOirOfZlXr9
AFL9kzQEFo3OafEyRuFVRQsyledrfWxld6ym/kaB6uA03Wy5XOnKwZMvO+Th7OIgDB0tyEmOl4fn
biwtD2PaYyuDnp/b4brTeqYbRVH6UpPz9FbzpirUjb5+g8TKXoIqcLpAvtJrGvOJnMduDZSExnpG
zKXyTZqRyvc13FDShjaVJn3pDXWh6y8cSoLcYyW4zDqW0TAkvg8x+bdmiEPCZZdbERZPi2Vs0hKO
sDIxZGn156wWwaYLDPKwdAuu2aC0UBPIfUPppvi52jefxkra0ZA1nSbQfoTk39G6GJ+NVtOorCVx
gYRocjIL/7Pd9F8aNfxURVPwqCMy28VhovpqFG1pXBnQ5pW90lo7vAGFA6bUuChrU5n45rG8icuu
8G16+g5CwfYCH5rtWHHzpTUzzRkxOjtzYwa7pEet1nTDXhr6aTd0eDUSy9rZs7qt9IJQRJ6vZ6lr
vnUGWku5gAFbrjchjNRxY4h63sSD9VXqw+/WUD8Nao613Qhnj0FTQehwRV6MTSSpjBjDjUy+ZzZk
N5U9Re6icaHL1rxMe9m+GJRquZqisNq3hbJ4BWIaL9FL2yGuHD6JHH9lTYjIJOO+UmVLnmykz40F
lZAkAmYC7fio6smXmAgMdMqLZymDuhUkkHlBBBR1kOfsgrVR2WpYJdwS+i2pYXU0YDQzLCCv3Y3e
LCCWFI0+MFJaq6g4dMZ9vKmrLHdCFCdctVR7mM1W/2QWBJKl4Zh5/ZLJMOtY/T1Zni9RnZJKpTS8
agZBZlm0OEqKX5Asmnt6xJdKMbKqiFh2ixcmLdNDHWYXgQpaUmRmA0NxCR17kUxnVLobO5y/NQGq
XdEBU3L1IPgRkUXJksH/x+YTIXQ9kGRAwkoYYCDqlydCqr5h8L/K6J4yhwoNok9rdROgDs1GO4X9
HDFTsUM/r6VvC9PMLbmqNWddUnKChLezQZ9bih5nOQ5HbxwHm9eH7yN3U4hdzfyJqVZypCyFoaAO
15My/ShnMZEIljkqxo4LNYxN3wzGf6JO/qrq+FTm/Pe4vnjdJv9dfFzH35uyLX91H/5T25/lGmnT
nv5DR4XM/yOVy4pc+++RsJf9+BJ3R1XL+gd+Vy2a9S8GTiocG9ypjLX+q2jRqGfoIq36H8psnl36
Hf8ULSpFC3+E6TOQ+7UZQL3/T9GiEKqM6oPRFUU5ukDykU+KlI+KFs7f1KN/FC1092k0cDLnVEh7
g2bvcb06p8CN84bUWXlcD3vhQGDkCgictMaNWRTKxmnAEy1uoBfTSEwkOzgYVqlGa0OKuewOUxjn
dB6ZdLtWhzHZAccX7JVy7mO3GNZTnmFPDSnqxIZMuPoixLBNIofBdY9cofaUtmgLprHl9L0JgaK4
IpAEkGOWJNXj7Dbt6R4sIGsGS76nZRI+WLFVjTC+FWbvtlYNi2P1vaU4GdDLyqkqWXGEVKYk2ZsD
r6ls1sUFwaUT+wlcyGsR4M7fFcB7rpo4xwaCjTsKPW3S4rtcMZfiYoTGHrlB0kK7GYsSxgUVSkca
2xzfwnK/WbAe3ExsFNcKcXg6PxBr/30SzPGXcBIcOLQGf+8OOzw7gc6/NiJS9ECHhPVYX/jLogs0
sjjqXJsflmAy7mZOxupjYARh/8PuE6H72Zpgso+KUeh7Sy5hydF6NuBOs2969VzGxCaZgcYqGQH0
vAG1XeqOjt1VcRG7KfINRO3Fco0QlP9ALbkrllFetmkfqUQp0l6aHED03a7S4i6465pa7f1Rzbs9
eSFWgY65rC4BwxfatxYh9W0+BvrCbbYIBDbt5C6j0qzcnKvsxWTCPgayjG22Sej9NhOHIC8emnFx
GHsWm2iZqu8RYduOVJC08FkPFdJBgqZGaDBXN5wiXzSjwLqccxkdtdNLV9f2pPlmz2aaBQN21HIh
qUDNIIv3ku73iTI6Qcyg34X7EvvyPN12HMhbp2dyPnhW22S2k0yV24wWGWlTSvjhNimn5ky2xklz
FQAkuhdmIwxlEHquVv3j10crEbkl7dJ7VRjHm1DExlaRAroOJOrko5NaBqH3MeR5Rp4a9JmplWyn
KApjx9y1uiyw3d1XZknir1VF10EhF0/zevUIm528P9akfw4sf+KWX6Flx68639XkLE03mO7qqUpI
66DwpxktsVBa2zDMhgOwJqCfLO52QtwkCacjxeMkZc2uUtqv07JIQF0qJbV9tW4HDwBxodFswW8P
PCcafxmdEf6yJ8jjlbALkjJS7VEhLJl0yryhO2Mm4JwjpTC8Iip+GYl1rY5meVPyMm4gy1QllXif
egy37J/2rCf3VbV0X/PBNkABD+RLOiV8HrD0kRwccl2In/hZy/tas7Kb3AC/Sb2r4qEgJVux3Iyg
Tb5YEITbnvQRwiBERq/048t4Yvj8fcvh7/EXnPQBV59MGRJ5MocxUnovIfD6ocyb4XNfG08pvqvd
TG/6Qgcjz1kDIlpNo2Ej0s58IQWzZYw0yhfGEHdPgcyQmHDHmbOKiDZm3aWbWSjDmVu+fpWTO84E
F/f32vP7fWD+sxlhD0VUGaLovaVR+ueIu+GPSbVsSjqWW7sw6g2aBaJJeZ3O6brfezNwgMkW3bHX
DtLJZbLtJrLyGdxrOOnGRZE21MgJuqlumatPlhjkG+rUbjPEbb6Btd35fVkOIFHKTY5DyJdS+ycn
DnGlzUruI79X9lOqpWe6Nco6Uzi+QvS5JC4OnX10lKdndiS1U87Zofco9tlSgBMTNd4Gj1WPFdpl
msw8yyI6il5mr3gZfi4/GNTFBZjz2Q7bEWiDoX3GJtI6aa2IG+I/Wl+2BuJUYmveTWbWQzBV5HvG
MNE/I+G/Ksf+f2sCwUv543170wT630X30nzv4u90/3++tqYufvyv//H6h36XU6/8x99dH/H61/+U
TMKQ/sVkAckVPTdmcnRK/6tmEpb+L8wM8tpAJDYKkpPxV0WTBITl6LlB20JNRiuK1597u3o/jtf9
Cn2SUiUW7sKon7O2UfJ9msp2bMk5mci4rmTi0jXYFnlOX+NXZbZxJ92x6ctYw0WdpPhAWTpyqKFE
I+drVHMaqq24Vjl+TbObWVQBZHjOCTyPGymeNOgEOtoDnbPkXHbqtsmGRZseW3pSifAXUYP52xeq
UeTRTWhxpiYRrmjoCDRaT85PM4pOuy07zOXXVZDQ4l9sElt2SdTMzQ+pxYvjz7lmz987bbDWs3Y3
534ywC3wCaVplG3F/D8v9wUSyISGUtAKKLPgISzUpbqWyyjptcCGU18ZyVhXLmrFTsIZmMvpprf1
5SoLhzq9qbq+jffA6qv1wGzEdfm9nag7npdyCh64eTaH26w3Iy+RR4U9sS3t8Tlt9Zn3KqRMi0Yb
6WGIxpAEEHJ27u1Br574hOLFtuvqZhKRRdGaqBGVp0JK0E7HUrVv5QV5NmdaJdoGHLZ/ZLaKg2bO
I+OuXQIdItXclngUtEXE25R1f/jcofK7oCkv+0traC8pWAGXFpgRKc6sxkTI51Jpb6dQSG5vy/Jh
GIaGMTDandmkgB3DecfFwls7dfTgaAmNkZsOjOWCcdDafRc15fOYR8ij0B6mXrDk5uVEZaa7YjGX
djMSBeQRvlhsApCcki+HejDvEr3tlu0kVpPaYxPx/BzaZRHJr7a3QvIahBBUSpTl5q0AUBl6tSRg
vzT4QpQLI05wJM65GtqXdBnr9JvEAWBrdbLiSXFOeFemh5eDghIunAz7ceiltZRiAFA6eHQx4Bqp
uO1HksxbxcqZ9pumY82CkRuCobtlHpvRkdIo/2rVQ7SZSiXRXMSREkqvMgTALnQpoiBTiIpTp2Zx
6O8H4HNn9WLK+uZZaWvg0kjGGsKpayl6yq12vLMNNYnJ/lviT0szDWjRKw7Jv5BMVp2vo34f7gvd
ZMFWyrG9rWeV2+ljOwEn6avFGDCUIZRo186UCV6n0jHNZLWTr+QmF35E3RlfD0g7eGCYn0qXeG5n
9TJuzMYg8EeEnK0DEPDYMVIBiajy8xhRJ6nWQ3kwyrwYXnI5UzdSRBRvgIAyol8ZyZTLyhgoP3mD
cz8spmCfc+vEVRSUWrvTKOQ1nok2sJxJSRrcQrkR3U0Rfo26CVS/NdV2s2a2V35dacPPUS/VZ6bv
+U7RO/F5YIdCmRosZeAMQ5ldd+B/H20UjqvptCBGx+6jTblILQ9nzwjZM+2lvSVUW+PORwUOBaUP
OP2EPRI1R9SmntBrwGbr2/3qVTWDIiSbIkxKGplxq/p9v1i7ZRwrf5hiMPhBr6bWtVbJoXQvSf0Y
Ox3wovA7PJ7mOVOTrLq0ytqadqEY2rW+MUXq91GMEDJaomU3KkVJ+nQglOCKs1d2jdU6fpDHqXyu
h7B86rDHPM/pbHtpPuiSxyIRumqDiZ5zSLmqLOZSs3K/KPXGl1Mp2C/DpG0XIw3vhgynwTbsWyN0
EwvJKmdWPAucrCzGslNyrQBa7lyMIkDpgas+WyBVS8rRqiMCyIyIyzLVnI3eSGbzxtTCgBj3taVY
9oN5TWikVXtabhXlFiFA3Tv9bAbu0C8NLZm+sdwC7sWNJaWEA6Wlpmy6ShTK10ZbBmK151pUvowi
33aHVlS3w7B0GnGG5uKLfFpQz4SkVjlwlBiAwiUwr8d60A8B2V0Yt4tlaKG3zAqniVpprwsh24Mz
TcGkf1GaMrlbqhD1fZAa8uzqYE/grHCMDq5EMOWPpTG3V0kTTI8kzqWbrBUTEtFMlx+iOtJu+3IJ
voVjZBfQoP4PR+exJDeORdEvQgQJ+m0yfXknVWnDKKklggS9A4mvn5Oz6YjpaalMksB719a0VO3X
psXCNamudRbgAWdsUx6MOH5U0WYPSm5Vtg8yncm0JktiqrjWinXO983CX/VjrD1Unf6WOP1zH3Le
7PpyGNujAVszL6g2y/AMHkfIa1EEv2wbqQ6XzYTJyaFAMDmGddmfafMGn2hyPksPvnUfB4sg/l77
wkt2hVwG4hF4/YtXyGBxZ72u0V8Zh9VVZDWGxSRrozXtHBaHMOi2OgUFmfYLEe8vRDwC6lVz4L8k
keBYj7st/4qCxny0U+0574VTD1Xa9JX9O5K+9qk4qfodjiKHD76qTs7t9cp1EtfHkRdWH8pYSZwl
E4/NDnNA+dQFVeccsrVUD/nszwt33mKSwyKjqdubwDbeOemr1jmDiU5kExYDXi3+5NT+7kPquE7O
VHMfYyPMz1IPnXseF2ctdq03S4hv/r+OvLsmUPEOqVrJhT8G/lgRg0LtaZ28JyRFQwRRtrYbSOqr
CCyfQqRihHgS4t85Q1afjOe09hpFgXmKizamPK4SDSFgYTDyHc2c+mHTTQqvenPbajMgBIWgffKO
TNT2OE8cGhLn5TGq/Z4EEdThrXsEE16uWP5Xye9KhPkF4b9qd5Ocaue3Ie4X8KepubLTrFLZduTW
d5/X2hEVN3EemSemqI0DsaxOxk78tvKqYAoqIQa/l7rz45Nq563bWbdOKOlcm9I9e81QNOmSaH43
mquxSYtmFdVHUtUJHV6CNSydTFamfolD4si6rB+FqQnySLutD/mhGnR0Q1bo5nJLjXR2DJSjOXEJ
m4vovRbNgvD9A7cUH1NS5Tn2zSmI21RLNQ7XPsyS6dIFFgyqD1b/T+PaIT/nUTJ0bVpu0/I669pU
D6TG6ecm4SDceZLolXPjeAA4bVzdqK2uw6QwU1ZGQptf/sTpNrkpDS6h/sj05rw7HQTcbi795MNB
Xx2nUVVBGKki/mWWSnyVXpF0D9lCDsGT4vDCFDEZCunqsox3k7W6OBAbsDzTJ19zPWvDjh1HOip+
ajqZftdF5hP9Nd3CMTad5f79TIFCcxdb4U67ZRgCbq7eCeddkgvvP/4mxB7BWjSvMWbS9bRGOXMK
ZK7/2ZrB4eDQztSX+45euOpAzrtd0S+QdI4BNWgOxQjkkSpshiHUlensTiS2xCrDvferm8l2TIcR
YO1oHLHWr4s35SRy1HTMvlk5mP9sUWyfGzUOsEPkfMzQWj0YflQBuO2GLglfFtGbAI+F260fWzll
3WEEh+Px7WyZHDMvD6tjaYbkno8Y/swIHZ4HXqoXS+PU9xp2XXYoFuk6qZ7bAdQp1j3fn5h1tQ9o
IhU4UPy+4MGPONQL31/CQ6ywPTP5ljdBcrjWBBbW1HjcDQ5a/P7kUWEbksaWmKw9VZ006IDK0Lxv
s6//G6NxFClRvGI/juMi0qpRsCUoZDuGcjPFb4uchHttVp8uPk11dntcmrKDXsT46z1uNmNYqUZU
98A18fDQVtQCMv0u2Qht67ff86BDphJ+fJVursx/L3rIp+cAqVh2JdjEOW3VlL0OPD0BGet11H33
U10QplnPcXMQbNX96xrik32pbGijYmdXLYCDZdzTx5xpL/jorSFlQhIIejcGoIrgkNVWn8i0X51d
BlXY76CjzO+M0kb3usLtN2lHWF+xm9sl+ZhUkqC2cxt5HzCEeTtb5g3+Giva8uCiQxlRXfUwJ2Yy
ebwLaby4VV0Gvj5siCnP21KRnl8VszllXtBF/g7Lk27Sfl3s67SOKz2TgiL6vnEdfD2+QyJeEDqF
cyTigSycqFyCe/J/Cd0UvTT62C9F96+otIAa2sLgvb3dsbsk6fLHcp694isU1vXQdzZyPcRBp+Sz
7mzkH/PY9OqKjCn+XWPD7XcrPNI1quoSo9KAo+3APU1QBQof9ctrwHzvGn7gjkFgiMZnbGLe34Gl
sdkxTs8P/crmcAE0iuY7x4r8e207dWeXIXypSyEKaG/MzuQGmeKBRRQvFn87DG07Sl6LrWU1uFS2
SPx7CTzq3lHt1nl78svEf51Us3eN59zRv/1qaJb/ELzXM+lEgze0uxYu/Wdiwvr3VlKprvqlulsG
r7iGlVKMbnn+O9IB3MA01sFPb0WkhMBBqB/IicKFv6WtXwDAoh/8zM6wCzvOA/jipN84m8YFS1Wt
I0L8s3b6WBxU3zDeE/02nEoFNJsYau/BTUj2PUbFWvU/jEeN4ruevUVhnI5d/bo6Wz1cayfE9da1
ULUqbWyMmG3NjeM80HRZzAfI2Hze1XQTtQglPPVJnM+Yn/zQ3979xjpk8LjCTLtwIH7zUa5h9muW
/JIPCwLVCaHBbLcc17AM1r1oo3L9axzilD7WUGP3re3qEm4RLKdi6/PX2UbOD8Qn8qNewvlSO4Xt
fvi9sPshlPTccj/FLyVa/nlH5JPhmUYbu59LbRmx3RgPGLRKMdBATG/uJY+8XuyauPNT0knqJ4he
fY6GJj7hYV4Oma+i0zDp7MFdsyJ1MryuwiGIB1FKFqBIavqRQ2dexl0J/ZDvg6hO5l3IQvcc2tBt
DkOBLGKH7M2z5NEX2h50CCK86/Xo5IewjJIHpt/5i8EUQGsOq/bs9Nt2TytoEgNt10GSc3fJiJrp
Fo61j4cwSrMZB1DKJcgb3SRYvX4yUNbNQxe4LBnIGNR2TmrLcBGHQfle0/q6kc7kS1ZjExKV6vvl
KWvG9VLT0/anZQugGS+v38iRypzHcoUZiYokfFqN2z/4LnoXIBMKTVFgwBqjYq+zb5Is2WVkk49P
bWhI3ZzpZbsGrb8+Grdd56/W2/IrSeL9VVYbJqo4HhccgqP9z3pVFB1QHNaPBNotpzXJMWBURDRh
wG9AgvY20pbK5iRelp0qqByG9Zre9FpixJTkvqAmaWwr00mp8T8bqOEjg54Kr+PQKj/ttEO4B37W
5CPMbiUNyqsp/GOf2S2ogZtdAXuQHWbCnr6xv7hvwvhk8aJCTfPBEi5RtdhjWhh3trCoyj5HHEj/
ll4ymMnSPsLt8anamHTcETI8Y8IMfWY22mf5VG6wP4aBcjmJRtGvTNDOKVmGItlHBX3hfNExvkxq
9Q6JBVG4n+VMtlEx+HArcSA1XNlauykyyMIwH43V3unGkfwrlQn9idWTD88hOQq+vmAJeHF7Jtnn
m1Q5+9ssZf6JBINNdOVJvUJ54k31Avnuuo7tL4yCU/PUuvmWw+hUiTxIbOJXy3Q+kNhad39u8HP0
OYkFaWQ540S7x2DZ3fZX+aBZZddXLrXgV++VzoWOXo94hamoP5sEYu8KS1GkkgbnF2QHZLzNetBv
sZV9iK+CqKxzPgoTpbYw812wgeHikKUX75JFdG9ZfGf9rhuK7Dm3RA+gNR3ZfOjB5n5TXPpnmyzx
x5rwfh1G42/VnVbRtFyaLRLU7EqxfAewJw8ezZAnAti8R78wyx/r+111agGayI5K8lNULFiOugyR
1UyRMPlubr7e54sbnKehhRur1i14q40c2I1qWWJdaSVhn5xNR678xD2Rc2p3nK15fSyyOoOOIgR0
eHG6wvSkDQ2CWtuy4eGhH94EhlAqZbie+zCYEcM005OiV+5hDrWn3go36VIX/sf7Roo43OGYhXwN
SjIEri65ym+ew/jDC1OeZJDri59H2Usg4vgZl1lu9ms71+FZOFCHU+Am1yQomw40QbbHdWv1h7Bk
ldf13IG652zCx9kgEuNqjvpfdRZX7o8pjIy860awYc4LnxrT3DPTZea0qtOiumEUaVcmMV9qQFXN
dZm8Ic/CI0aDdAstN1f2JZtU+UtkAUfuDYN4GLIKRCDx22o6iikp+Y9DAYmrq5Jfl4nFFwFvc3tR
FAP96bjP9lUzd/lukQMrvBDDVflIkEjqA5pkeEja7Ep6dyRTMEb3wRliPzvcxDkKXRaV48NHNJE/
96StWO2/tjXrc8zFtD2WdgMigxBlsqm95hHLqlp+lqXTIb5Txt9vkSP6w0CCry4hTUMzHMifqMbH
qCQ8gYg8sJRuCurmw1OF3+9CwqKb4ianCTem4hGBF+7sECBYhsPfrqmdXyoZYuJ3Bqdej8of3ZFs
OK1l8mJHl95xkaGwfG47f5r29ZZNx1yz5+58AqN/bEUYPXoSO+huCBang/+nBTSNt7G5D+suVqlr
5iz1gC7/K4FeKD2NWIGPZrZOiTQmSe6Z87tziJMRJRPQ9ROv8vZRZ5l5nbIcRIBjRfns5jRbF47a
qqPbtUTpNLHywec0ltFMLPmhpBXvc6U8+l4XiH0QQY3zmrobD8jBJErH544Utny3Ak6tF4lOib9P
meqzzyUVaYuIp2dPbtOHqjAS4HSJfX2JvQ3lZu9nxXutUMTv1m1ekv1gIZ33w1CHy31xc192i+P8
qkZd+IepIe2O5vBtMR+bG8+/li6uP03rTGmtvBEtXeUwr2JvvgoH5Xwa9mb+UNvEkTk7vbPBtkLK
wixp6iSpC9hOnKZN+5JpkdCuvalIv/hVAiYn8oSze036+LtUwC6EDExFvi+iqnuSmn6VOuyaX7Zv
8ntxq/YtFUlVydRR5xGqBNBpCQmeAQsJzgXCjDzdAMg1S1Ok/5v7Wh5B2BQtW71A7jYJ4vSxsy7N
HFzCwQ2eUIs4v/Rglnt+ro4KYUnAl7LBXdnC9J+wQon5hF01+NvE5B0jPJu287yF3Wnzsvwv3LP/
QalRox6alSio3Wi27CeVF80LYaHlOZumhv06GcarO8JWp7kUpsWcYH2Y4dFEAxN8AabgkU84IjxQ
8R+qCPzfvRbjxQOzvfThrQCz2Iry6Omt/FH0vm1kmhiaso9uaNtfEoSe1yhq3ZchC1RxBeds/es8
8eEe/HxFCZkQThnva7yH54k8j36fxJt2UqkS6x0n2cnqVPm33jdcSCOiFcLmuf/bdmO8JxciuaOR
O/zZhJnw09W3BjxQluJ+Lr0++gv6WI9coHFSpALxwHKs9QweTescjonWJCcCEbgixIrKo68CfwdG
m5tjv4UYL0vhWfgEP+zhX0TPKzeH+ctSzpOkdLxZzAHHV1iwSUwEUtpYVs8oc+ZP/Hr5e9GrsODY
UrATAVKJcB+4m5yffTWX+xiXm7OmtvNrULaKpIHnhc6Yl0BxX2DKqmuqfcdNOf8497LPW1p4S7gJ
HP9S9vIZ2J2PwKvFeaDAEpkPQTMKOh+9ZFB0ZfdFAl78PQdRRSx+Gx0CrftPzLwaJW6CgGNnyXQ8
u15tyv3A7FkfF3PDMp3RmObMQSPuNz0S9OhW2bTtxknpp9DG1QspAltzFX1c+7si7OJvj9fbPVR0
KHHLdM66L7pMHwkEj/ewT5YLfBR+lC5F444EbvYhVQ5EHnC3NH4bk+9gRo1WGgPu2xTl+lQTr3Xd
+mr8tnbj5fW1N++wHoqYrneBYjERCRoUHKV3FeW/9R5iY/ylphgXvjksZHEcF0wV7l7jZr3ciizl
jjMc0SzBQ3/nW1op2gcOUlsM4DJs2nO/w/xSt4RP+NvvmCHnvnBGAQAsuvXJJVXyTy7n9mx7Mb9y
rqx741fkeWeLyO4DKcrqEMHoqNNY9n61sw1YwSHo8OoiaerKV2sa8pAwTY7y2A8OSIGt1jJdY6f6
GOZs3Ne4k/455eS85pjsfla5VVQ0L0n3s5hcbIRtLWp9cNY6eBljIVsOENf5N/jh9gCe7rVXb5GM
3mFDmAWnYeW35z7JNT62EPwyTTbAtxfQEXTbQanyZ0LS9HhXbcm43imyL9SFWWZ68hIh4/cGV2b/
HLjdlHHvJyJ8JvcyOYF4ePFpK6Ke7b4NzN3kBxLIOs6i/BTnC5EqfsEIsM5BE+wHuBhCRqYBscgU
87JwCGdwYKEOgqOzzLH3pZK1jw4kabmIZfBBd/vWFZ6/05VbuntAz2n2UtCK8G4AJibsJErQlCGb
zohvpa4n8B8MI/KfzFL58EhzmmkvfkdP1p6VOL6VP/EgcuRp2mT9foSVEcv85nUlOqGmEuGenZLF
q/BFy/O9wRaFiy7flFbG3fdCu8y8ZYx61hsoQIHMXNQuAJZDeFu31BcDzZWB3GH6yPxiv4Yb3tNA
JKZY0g3TDv591ZuT4e1/s6gjJuQyC/j0tjQDyh1SSniStfydeIVb4jXso0/+7PyqtNdd1hj4FcJp
/rZykj+dZNze4/LGXflZT1Yspv1pJjfFI99hRxZ9cy3D3lY/EMAacR9HjepfAj+HCpXFLEPYu7B9
F7oLX8KhXZqrLn2qlK0do/tt6X12/yhru5cmiUV07jI5ilNWd7ccFNKU568MHXn7y89HW/+1I/oz
DqIIBMB3i7I59rrT1YuXmNjQtZ64Bbe+nsx/A+1bSE6y2Y8PZp1pb1mh9aA4g7oX6ZYl2R+gKhAz
Bhbz3U2koJ1bfp07TCvmIQv0pB43E4rUcNUATM1q5ob3RvKeY3cLqq9w7MNvOW3sZ7iP9LkV2fCb
dFqyp/xyvpkkcEvY8jKAlOcXVnHvirQN3WSA9iiHPhzK/Yp86KEKCf8h02kORhbqpX2CcnDck9cB
jLxz0UQDQE8YEQw8eQUjCsDG/IEcIbNXh7Q5fIXLGj7mU5fAXZYEfdU7z07d8iBlESYXF5BxJAh+
vMHrQB8fBZE7ewKdl/nf2kkrr+PStApp4OTfwTegtu5rMi/3I6I+f59UQe2+r+HSrlfT9v3tVt7a
rwy6Hqj0/5j77Tu1KAPkPB1XY2bzhjVDHhBybJ9drVmMtsIb1bXitFgua1+glCJaRF3CXmwhFB5Q
hRfXRv8GXxeHOenkuqcOUvonrA36wQYe0SqzRBeq5ym6fQqs8wO47R1OPfd1CytCXrTirUaiu5xl
1fuHmTieC7HkW7sbV1aErOuj8T2Isi0+zFVTiIdBuKa6uKFAuLou7sFUrnMHTdv9pAWSgCJqDLZk
oxyzdx9cM7ivGt/osm9ZH5iDMciFe6HWkaQq3+jUWZvqY1odgRUS2jZA3TqWuKx1kH+ure7vGMUh
0JDe3pwTcRdWHzLe7LczK8v7g4zhB/cexssEkqIu7ol8cKx7ZrhxDK4VHzj6MyfrvzjWldeHT5bt
isU+GtvtWLbDXLyxqUZyR1dM4p+zHFiHGjpC/OyvkQjxYNvDGFEblc9rPYO5RX0bHPyaUya/r2cZ
3yKnhm4R49G6zRAmp6hx4+7UFbetLRB6nPzfK2phb8fAAgwzAXguL47inrCY4cc6v7RZk9Tzb34s
Te7T4BL7SPueH8x3aqmmuKUOhxT55qJ4M82nDkhueUYXFhWfYZHR3ZzakRWUwK+hDJu0tdIRj1Ky
WdPF2y/TCRFsvu3qotQOlimnB/OGqkm+5Dgn7ZSifmDlTTfpdIb8P2yjfPdjRJZ1BjZ9NP7cocsp
12F8w7AV0BPDq6nKd9fTeYaEmaANa6+t6oReMTAEaCr3S2fa3EkXWxVC7eXAvNefEnBpBdQauOYc
bIIJ77Epvaj93fDUMOVvq20PBSPCxFCMXwR3U7j5gbmvMqYFMBT4MlYEYOz+uV4DtT4vGuNYj3MG
q/deGbQ60X7FDIkZ3xurvCx35P+E0Vmwu7Y7eqarWZ/ygtY6rjzweTdFjjfNZwVqvaazv+jiTsu2
V0+cHBPzNHQvjGA96dLtaBsaW0MrtnbGYJcLt8fWJI2pxu6YNDiANPLctSM4iWyOJfrb+tEQfbhx
4eX3LLLUGhnaRPO9LqmYTQtQbHvXZ1S/qZ2Txe7E+wfE/KMVZT0dYrCq5oACgMOtCdCTXLo+d/Uj
WJq3HpNpMOZCvdiUndoqS5K/A0oe2taRNQVte6bFl+hOfwu2JKA7I7hphNpcsdYf4K9MdA3XW4kp
khsBLAhdnCcMEmqN2dTXrUIFeyaiSY13qMomrK4hSzGjM6KS4r+Bar8beS+bkaJnG2e1DE7V6qjA
vBJzn7v2LXEGLzihr4GgZ1KiCeCkQGM8pnF0J8MuT3ovaHYR4fikYEdNuaRT7E/zHYHVisjnDE1X
dIHAmNpzlOTrdprC1vEOA+pQnfb0mABH4ZIm1NoZinDITpwNxhnPg7O25CCIHka40pswf2FhqoFS
gZi+nCM/XzBclEVg8mIMmt5/JcVDwNu8Fd3vPhdwK/+Cop8ggf2m8eGxGJbJk8k9Wdwy1qLOybmJ
nIAbVJBnLwbxd1j7sd3Hxmv0qUJ0MhyF2hwDKgwaDC8HrLcjnq+aH70KK/tJyUGt1yXeQvFYjptu
sRG6mvALL2m4RjEFiVtadmfK9q2Pyjb5J8aw2M5q6Jz2vipqJtQgm+wKaVwo+V2GtQPfFYJmuXe5
HoWETQ2G6N9YRxuV54XT1AcJvjzqvbZSzru+WvX8sLR+8+5IluWUeo2k+l2uztTemv/iQI87oPcK
LGmH9iZ324tdUSS8k0NZ3zT/SgQlqaa9kMelhys4zORUOCfRtl1yQDA2559txRB08ZVYxa8bTRBe
Ri7s6KtsSX9KY1N1+kcmom14HPuOLBmMim5OHkDV5fYuqdfRNKDSsu2Oc8FZx20xl+tyWyZieYxt
XtDikMlY2WMy5o6/Rxi/Ca5Kq9bvOET6/DUBhgb3AFEMz7vE4Qp4q/xQVKeG5UGsJ9ftRotPwY6l
rTixIrhkiMEkgUh1EAFVM5iYg1FsDuu6InyjceKpOUbWzemTnxl7k2tVkh9MIK3PSnvFYjcLqkMJ
8k723bJ16wXdjuwfltkP4n/8c2PHcnzTTo+EBHMiXEBF2MvW1i3NoZYbDyNbTxaXF1PWjTgWwGDZ
EbGirl6d1snTem5YEDgORdiC8ol1YaHwKkxNtsn4rTw2kFfJz7Bp+y1J53DZxquJcq++jggXspPE
/Sqe15D/cY4c6ntKXOoj/Qg7v29jxqtEoR94nnruytT6Qz6A52xyyC6hyVvicw0F1G/UojTeK0cH
kooTLLutX0tdq2q/oePmJB+rut7uc8KcHcbupaipn6ujZv6BOUG0f5daOflf4s1m/cph3MJDdf6Y
7Uk8k/J+EFPvH8EoCehn+4rzs80Bl76jIWNKOVLQUusnnm/Tf2ChSKpjThn6sL6S5zv595VLityB
6RL2bAtt4eodXqKt/tyKFg51a8stt1c7Ey9z9Cep3X8+wdRLs3Om+IXaQI46GJanKMcgicCkDPgm
n6iFyvwxZVzt1+ZSRzgSj+E0OUNzAAnsl++lc3H5sMgHM/7NZXY7DW26UXhyBwKilh5FF7r5p83G
fE47i86kUH90XNhleVrmdq3+SNrqFwkCVbRTmFYLI79378Y6WBlcAKzSou/ngbYUh85Bd45CcdBL
PsNESVe74lCVtT+9+jRmdPJkbuT8m9Rt3J3VzCWKEmetKqLlmmRoyq9wsVnXHUiiR72JqVQtdj1q
B5ZnTfn19t5DHriz/8gCVWMFdhWyjWdiXvi4O42US58Rn3QVdRiA15+ZlPTWHLqp3nII/WUMmVMX
yhvW4+jPfNEEgd1Lucy4c6NCOrArIUo7jDT1R+C7GGoHO3r/KaOGL6Tv/kstVGh2nhLT/dyTG7wn
b2JssA84ZfIoPOUh4KW9K57RREy2PmWkGtrDENceWzYZbfN0CJ2B+hmYi0W9UvcwuMckm3T9d1pA
/J7QdknzJWeqULh6+tyP8h0xapiQE5uF9QkJ5cxDa7Xr4tfaHH+7d4nZeUQXXxyHrN8MXJFA5Flo
BHSOmy2slKIQgMKuPzw3Y4atO+5h0IepV2fb2OFxRRpW76h8mVKQwxYNQ+H93Uq5vfll7j+pEc4K
EqYvvwZdhqeCjp5r4IWFD5I5eBcXo8dXGPr86UyA7YQ2y390M1FJBen03wya/mnUgXvn8mGkztIF
+NO5g45zC+MXNpiHBocgUmFLC6PDF39ulnp5IplP4BKzMx4cobMQVnELHvN1aPYUIXkPyZY7sMag
zxfauOo3Z11lGq5N9CqlErsFcwIVOKMjbwEYG3o/DogfDTsx9aN2/oxQFadtUeBpr7t83/VxkZrM
jNeSyy6nu3cKfzr50L2xMzVgZ8JV0LIJiXa124sEjzh1i7ShVZ8ltoS9iJr1H1n84Yb5SuYMaEPl
n5XO1H/jSK1CSvpRdTsxlfxT+RaPPnGkdIiH2zQc+e8RfOYq4s0Iisd49spfdT6jbXGHMfhARIsy
w99ChoNl9i5D2NyiwlV2Tw4bCKPIkaZIUxA+S2stRtm27xBgtjMimmzKqcxBxbdXXVkf5qCS5/L/
el1Q9QTcf63kjovBefRWts6d0Vn0rCTpiGmrzfDuTAFaXr5h9eDplba/pOBhzIeqfqB6ri4vLnoS
wnJIxYcWJYZkJ1shTRoPg90nYtsew2lBKxGReyRzOkVckr5YOVrQmwIY1NuprClTpD6xf8bqG570
FueQbRES74Qe0z28MEg36Yk2ovdGFyzqKxL5QC0+Wlwwk9MQKv8LJEsf6cteT15s4yMkGVjh7LvA
BKYsLiuqjKcNF/J1oxYshk8PLfAkytbpXlpeVXa7+q3C85MDGMQEJEZ9UN1RNMmy23OTKsXGmBoL
WchzXaPyCjVJO60ldgtCx65ICWLR2GMmgY1SXHPjAaIwaB4BJL07I31ICk2d5l7ILhZ7dvlqj57Q
uxSepk7U0QOpuWCzl4zz5wKg3Z0jq6eL6gElq6ae7wr+5SeC2uaNnPvqg9Zeb79MgMKsDLE6F7Vn
nnqji/uMNPcHx2YG4VeS6Ed3MUDQDuafV6o2EZUR3Ouf26UV1yxa/d8OAA85wYRydP5lk23pHD0k
Dh9tJqp3R0/th6SU8yrXQR6q0YUXdTebnxlaITWyRQXqfprjH1FlmDFtSZDB5Nr7DuTkfjYlFmdZ
uC7xCap7YPtcP2OqT+VhqLV3aGrqkdOb6SE++1MyaFJ1A33FUsCr6BKo/DRUE5KimItG+TzuJAa5
WEERtBTHqXLH/brgJ736aF5S5r6CBq5hnR41hN5n4yHwX6OgPY9APsdhsy38aSJ7mS5T88XzrO+K
bMy3tGTiOAw44mgQyyJiiaYyfJy4oFB3QnNyU0BJnbFv8bqF+EHfQaLt/cyC/jk5fnWF1B4OLXJS
MuVbwMFcojCmTm+5RcdhEqdoBsv4Wh4Dr4wefSbU+4SAxr1vb1n8hcvc/DyaqcfQbvvyrY1i8xzx
OaTc3FSPuZw5f3H/bt1BWlarHrHcNzNYsp0b2Tj7tszFa4PZ4xzHEbvtjqAqoif6tfhZctd+FXhh
FXeO6JidHMg2QlYMO3VFNN5+MYQZENAX/OmGLHtT3UD57srwAtAy9ok8e5AeVbp147IeQEL8Zh9B
bT2zNxnWgaD+GJEM4zz0kneMvVNwGYGyTnNkTft0C+t3dybx1488axycr+ivsZMkLy4Q0sVZB3Np
4RFIIDFj7B5xPfqnHLj5LxLMIHhe13F6A4AcxTEv+jnZz8yvhnc0B720W+nn+2yslv3Q183fwLXL
RYWBuDIDlMP7UNYeBY8FIagX7MGKUSDq4vcIJabcEWDsskUUSvFVl0DKG5sXPlYE/nkot9zxfxyd
WXecuBZGfxFriVHwWnOVXZ7txH5hOU6HUYAQIODX3133tdPdsasYdL5hnz8TSMX3Wx4ipiyz5sgh
udoXGWiro9BJvhwzLxXrbzXcONl2nvnvT3zwtQ/oYA3Gv9mce7hqdYENiLFP3kfMHm2RUoriPCxE
pvdOkNS3nWzEWjgQ5okpm8chLamhRmQRq+dUYD3cBnw3jcBnjwtTZCqyxL/jnWdpdxZSkTNIl9Fy
QHJIrBgy3nWxE0HnEURmcW42ets2IRLPqXEekMz8JSzuY344kgjYhBa/mH/7F+FyxYmlGvV4xykM
7koH2eOJLW1j++zAxRAHR8Z9fG5RuALmR56FF96C83YOx9GynZRqwQ40XcIJyrEzCeYxQ9h2MtZE
f+QO62uJ1hGph/YhZ4ghwwjtGzqcIY2YJOYzKCRzYtz64cEpi274OzETbuuk0cOFZ5fzLThv6N0S
jvz2DoCLrSH6yc2leYhQ6JuqkRhntsgDKyxkfkpnu17Q+ovnTN1KJGsphuCzG7TWv+K8INCwWicB
x9M7HtqoE+PH8p7iGCzRaIu7kYRmuUnL4JY9nL1U67sis0a+5QEfwzH01kT/U9NUOSQH+Pw5r2oe
+6dkMFp+IdXaA1oGsVclZZLzKunq6sMsNZHbxGLS7oasCQ8ZKV/9Q8+mA5ibLpH70vVohPd4L2OD
yDAb6e7U3Mr2vAw5Rae9GAdak9tw6cPwjAjZvzGTejlFkKq5wACtctLpwjX02JshcTddaltCVZr3
/8dQKsl2s4X2wk/o9qiVlVR8ISsG+oKAlgFl3/RekZw4gzgdxyh2lYBPBUSPUCy9NGDZt0SObOhc
AO0x3b6afZs+Yo46h3Doqx/4K2TwjRDqO1snRta1QELZ5FWY9nSrmhdWis3bBSR9tLVVY5JT7hbt
YRxFNd87aK83VGLFqngKaMb+AD6fa9r9qbrr5qCUzynpm/+IINvyHA1Kzxh2vKBvlTkKGW2W/SgT
GH45Now8NLOITsC3y/9Kx9gL3loUnYZELPfkf/8TRsY8qEpZ+M3nOvf06lC/QgWmhaRqt82CVfIz
S0wvHnzaycUDAasWpgofIOyyNQjNcXSk8cedLTFmyREuivVwS55G9RY9lkVhW8a6RJzGgHF2G1Fx
EAelgpRKd+ZNM7MwtapbMIs2yvyKqO64e/gvg/rtDN2CCaf7ZK0O0yyL5asQIpCbiqM7ZX7lTTS4
PK257mQ7/LfKRJuNp5pgpgloyeMgna/kdQA98/jxR6SYOTSGia/vm59OuPl8RzJaUvOAUhU671Q+
Euq7OQmB5G+H97heO+h+XBC2IMKyEACrrnmTA7AVU1aVKJbrYNqjCBBh9oI/jjiLmjrBhiZ7P5+K
XiXJsF1M2PzR64CWd7Ezqcx0ZyNPmUvoKNi0W1OKVrLC2l+rQIWvdbawUO0ukk6PiMKxa1y9nU4R
vsmmsDhyfsgNDa52iz8YgMNaliEIKPUggzfQMFzywAidot5FxbqACTKdeYX0BeaPrRgulzGnl6jo
sD2mvj5X1RD8rHxSNX+VEBkLtHTs9J9NT+qA1ZI49D2hf59MUy/jhdxSLv2uPxjbNcM+nxxluSVU
sDSPbhtY/trRC0v3Oozd7DyLNi+j4B2tqozoRfd5ciwCtHXGpGDoyUcvYdtDU88pmd1n5JSHlPV0
8DD/DVXuej8u62uYoRsANnzmIbYKifZnXavMvzD8stDAk4g7z57pSKS2ni/s3UxJ233t0cLnfUD2
ddykaRWcw4oE1Ea0N3lK21kc3B59lHz8rPArgTmdHXpYdzyTsm08YU1dSOqTIeyy6afCVNxVRJH8
nceBiZ6TLS8yT6049EkTHHwtXTbDCrp1fTfwDNobv0z7Q5iP1k0OcxAYXqI01cKb+LHk9tx1eehs
PX6+imaEE/1dy5ZCzhr25Zd0huE42ZUl756vZIhchJjBRbpgrYMNiG7tVcd1t9kST5uitOOhq4d+
RvHhC9iHAK6ufU0VkodC2zwTgoVwAvX7dSEcmzJS9vMDa+L078HgDOxaD6LDNGa0e/FpO/voO+xf
PS195JJ+IgM7nolbrHeV71MrIY1b55THeE2iEKMSTKDUkrY8atH3/KNqHc59nZePVWIYwobZK54Q
96P2biLn7+77ISyeACfmHe+UActtTjBMfczQaYvsZ8RjM2Kh3kxP4uoVU/BL504x3de696GJjQpk
Gf13SHX09MTZz1sv3itaMfrQRDjzW2Cf3a6TXvHLd8t6a5MRdFUOzTPY1yTNnYdorc2RlUg81dxK
5stZo7JuixiRZWNik3WHJnDz8bqagNGNzptZiSjcOBH0h2Z+Rw5syeecO92bzNmiuh0p5fDw06kB
lOaz+ePIG8R+Ly0VA6o3Ybnp6il/95JFtFsxOA1JMqpH/d1EaotG6JrsdDUV066r5+CMwOvnh9Qs
LNt1ciw2mG76I7KFiGkZj8t/eUh1907LZHpRuQ3NWYbr9Oay2gZ1xRnLY9iBfT+wlkbCJ5BDcDJs
F5yZmV3QdgYJ5ampCn3RgdXhg5ZDfykBl2zCnKP0oPr5LNY6OdvBROcwqsMfYDwWZSJHEg+Cqnti
JOaL2hbpqPp9RKHjR45ZeVLUMk/cHzlcu9xy6jKobZdiYaA7gz30aGxW/Zpcu55g4Ek7pGAOwl84
tKncwRt1SLMSkUktZrpK8vAodd7fCLWhx5ty0v8N2cw8y+AeIfmtdt25uujuSrR4buFucD6THKvm
1VXkm3bpZJA6Apps1DZyrGJezlCXy4blvIMs7M5OBnt3yFhxl06VV+69kNgAEkEyntvRDSsWI5TO
a5+U6Dm+ThG+lBw5U3ZKc1z3RPLYWsMualwjYgOFHz0vbkmFb56XZl9DGVw27eiMT6lTsvWqctRl
mdJ+b4OJrNE4LM+KFuTW6TOShc3UDw9LXVFn4V7TjJm1tDt3KvtdqDlt4BFLgOShpx4119zWR9kE
WSaK6tKzF3fnkuV1iPc7lrIRQnmOSTz47yNPI4OEKtGgTCw+Qreg2TDrbET59WuCRIg7LUuS46F0
dpGjE5IE7G4+rjheF4c0DuftkSLwgQAMmeZVlsvVK6q23SraiBSWSo8cYC4GLGRvjEL4e8TC6V3b
MeZk4QXJzsU0OA3CuofKrxDIoKM4fymM58ekjvKvsCeGu1lT4Z+90ZCBadj3Izcgmkm8+H76FdAm
+ggqBe65Jyh1oVfWHvKQZaSCZe3l5wDI+TX0wgKAY4Ux8aEddz4bHbj+ocEgYhoswP5vuDjAA4RF
Xv91xjF60unq1CdFFVhsG98h/9tV9gfEG+B+qo7P7GqrdooAc7OFsEeUoXNUt9WYsmeNf/tUVkv/
NAx+nb4UGKGP3YjlQoIhYn6qyBgh4Dc+pLUJ6PW+YeRrN4VLYtaIlqHPNsr/iWyzpN+wCNN7XARu
sqbxpc/gkUWUspG1TkNJUE1tBpKmj6Nqh5LyO+kHZ5lxCXkYlG+5Fk15GlMR7V1sIA48sD/wj2ck
MvLQpZDpaxC6DL0DhSyyX2ou/jV9k1NZ8DOeo5RVnF08UioEzLmIg0dI4HUBnFxukM/EsTd9DCSq
YA/gpqdY8RM7K/UvMcVb7WrzKEouqn3W8rzY6tJp0Dw4YFzpGHf9DtEyZSOg039YDdlkEw1hzkeT
2oFsNHqW13C66Ic63Nqoml4YcfP4KochO6u29+9jr5/LS0J3IjnoFqN+E00dbSQRKE//whgpOY5i
yfXn2e/n5kBRSJHZxUuNS9DwA8kE0v/imnJl6BMxgxEaaVffGQltcdM000i7G97ZzkundmJvHig6
py6DB4IdqKB5oNHOsrk1JzuUzXfrq8puEMqXM3/sP7CtmIAs35/jXSSSs3vtqKc92MTNL45v1MkZ
ZPebSbUZ7hedzMvZdlOIpt3xzqQ9IgNLO0vqDF0cwsNluI2mitXmNGaNmMqzme2A2Cyqf4VpmCW6
mV3NK3HUYEMsRlNyBTHOi8mpJ+/C7oWyfbNyEBwLgiRro73q0oISQIWXpSZtm1tOsjzVcV89OQGg
p6NSt3aldS21KZcmnX43cNoLsVkGFRElU4sbdn8pSek7GB9m2VK7JB9pDMs2NjX51HpPYJuzh2DP
hD7SWOvkBuhAxdFPjeaEWZfQoQEXAljVs+zyCfr+d4CyTEqQFE17jjkpxac1mLLLChfwKzKIw0sn
FJGgJP1dLzR8nm+Ssf2tZbTQPsPSbbdj6lWf5YJasWFYXd9d4jM1TM4MMmmVMn09eLkC51rRXSAR
F/nFqVeS3e1BO0x3/IrwF5gH+n/wUtJ3b3VZuM52hA6ltfACrB0XKgGJy4qdZZU3yKPEBUlr4AJg
bQuIkpwTBE+wcEpv2bTcrp88FgtcG2ZwP8OMoC2Lu469ecpmGtLHJExtvvObiaRdvAp4E6YOfBPs
9Ejr4ciiz/6PF43d80AAYYW6GiAxcilg89ckSp+r2I1emtqwp5vM7W5gPere6aZuz5Ol3C1eTDB3
IDY2v4UT2YtwLYcjwblEv8SNyFiyJFnCcfR59JdorNWynm0IxGOfLXR8wXQr794ofCmHHsy59XNB
wU3CyWtXi1+TIPb6hl8MvsT4mJKru2TI4D8OEJnffQ6KgLcV28e6JSZSo+gWHQQ7z3hg5tAcGC+C
Fo+ncA6RCU10mstg2tOO4qljHY81xMuy0h0BAkMZxohiJOQ78tmx2owxkOhcNIX80i1mAsyjMVb1
Jo1nqThEQtkBWUtvbzgSzli+ZQrpqNcTWAEOrxBuglvvqSXh8B83IovsMOSHB4ZIliKMcVC/JIQg
/1p3DrmekFU3fVNPx7WdhivxFexcw87fPfH/7nFFcTmHizcd9bzWpHDHFjkv87Ar93wuzuswhHSk
85Voahlj7yPkDO1+GiI+15pz/15QRfgtMu7Nf4vojPhyFvKR3rCS6naXgjM4PWS1m+SkHykYxWfj
CiSjahoSZqZMhFhbGXTgql5nFBo2JwwEt197JpiTgU7K7JIDYS3Qf0nuszMSrE/fs8m6li4HCh3S
zz841N6G3apRwKlTR3yzoYlDzk3VylXGP6bKYiwfX52oh35qzDXlC78nJEShrE7ZPArRhAJxvijK
aJrVXBsZD+rCcBns6X/Ef80Y0kDtDftTiNz06d4agS8KciOh9WcsaU1qBW+hCv3uo+zyAAMplnZT
oaPUp1B2FG+r3NQ8F2KK8djDDXSyjfSL7NC5AcAAhhg2AbBDsKjfXIaKGAuVbw/zHU/hNPnSxHuX
yFfNPkM/T04K4bjd1wBayLlIfHS6r1OUaJfsts0pA3mwVLCXWT1w7Bwt3Cd6peN0HSmPPKq8YsqN
LZL+k5CGuD6JyIAIA1ba0XWyAmmPb97ZxNRVNQSQYd6WZbk+ZrM1/C8iWjsUqH/NWGNvHDBJLgZB
Hqk7MsyFvRfjUpHGs6NXHlU3xPGhjUPH3Bdul7j3/cqqJfxJj4R9OrT6FCLV/CKZWn7NScWuRcJu
JGF5F3XvvcPoJHh3F4T2COGZo21uyDblhkc6sUiNIZ4oXdduJoXolaB00+qTvefyrx8H0XOdJaF3
XV1lizsGAVKLvN0BR+coB8isKM0PDbSZn9ivi0fD1/lMXp1ViZWsyxgHzJuXaRuNgZuegb94/rMk
eAyA2Bt6eAwo4AOcGRoL28gScMGqqDGBRJG2ejNx5oYLjbkwESfMOJTC4XQ4pSfzIeV/+F/NxpUW
nxy49p6l3yNDQO9SXSxztvMcWCvEO6bvyZN8yJls+jFOSbfspUiS8zKW7BkJ8u6xHTUs8bUEL7Lj
pxnoD5HEO5vGLv3WLuv4y1Zr9y+K9dzu6iWiutxEnM02shqXx6wlRrCdxQoeoSXudC8jRKaHOVst
n47fEi+VbY+HHOcS2TpNyatf1zirnx3Z1fLqrD6xlZCLVh4dm5uLtzrLHph2dKn9OP1h4eJ0ewpH
QI7DlnzaFeqVWneLEFruyOrW7YXVlOKxLpp+h0GZPrftbN4q8sOsfEzJd921nC9imElrgCFXkeuL
VtaSUSJRzths1kqhkmUo2PZrHPmA6ltxMyXPHmqhTvju9jEr03Sk9qPYwplV3Skcm/LaglA+wV1a
vN/Y8zEh6oqTA1jzkVbyMOjhxWGID7Yp3O74vJThesLDgswOWSl4XYIxTR6JQzDKdS213mtC2WJF
2Hf8nZooH5g5wf72wMj7F+uI4FA6HgmqLfxTL/qs3dkv33rYqzMuaAOCiO5V4nEybvl9McjZo05r
S+fuG9UdHgyEGjzvzh2T+KFKp3lnCjMqFPkIz4MOXvRKnj8Zn4niS6ZzN+cxEKPZ4UtAQNPPcGhX
fedSn58CphuaAHwrffVPcLQL3tmW4CSE76LQAjueRHxnbQbhp81bMhRU8AfDkzZOmQ0LgAt/XSa+
g4xrEV4dPZBLofhkQgoBo1oxrTYoQqzygb6MmYXH7otio+W4XLlR9D4MDZSiek52LC8j616IcTyu
DvrhRukAjlDjJ1V6QxOGl3LhPA5ZOrpXtDhoUCx+9kwIld1XQ0bMLGLgvNapF33buISWynmBUsqT
59AgOYGMoh4A6oDib7sZyfDXNCdVW0/XSibAyCWlp343oaqDeHAXW9yPTBD5UfkDAnc5IXaxQMJn
I7rfOmN2LAct76uetcxfdGJC/11TtvrWIT9o3qumPHQjD0FKzyQuLtq6txeOBK5eRqM8oNqK9Rzo
AXqZO9TDhY1zVBstVLr70c/IUkLXCXA1mnkJv8bZRu4pG4BGHkg34WfkJuK9IUgzLH+XuOpee+ys
BYCUNSQH2ZdaIdMvbAuV/+qhactf2A0ig4LblOr/NjfpEB2xXT1ww7I/xJ3PnFuFXRDsTD2qGDNd
6nPAiQL/2euMWg89ES5uffYs3cfCquSO8Xed+F3j9Zvtg7CcxqL/leJBFU/ShvIBVYj9jv3Uxz38
Hbyubkv5wvlP2b53SeTI/oJlyZMMJ9C5r+U678lz1rRDJYBYFp6celNFAPerFtYHafWSyGgbeO/O
qEh7TYGS3wAJboObLcus/DSJO9/gu6TZxnnmQB1xa8AoxbWBJ8MjxPMoLX8QoCXrBaiLR/MB8hOR
UI1YK/eJsOt4mkMPklSNjPzLrxr0FGRE9goTCE4JNan1vkLyAeylyU3t+OVbSrdpgiAzlljdfc/N
R7/ipUrK4mimTHUg2CyCROdapz1Pht9zAy+kSr7HZvGGZ8eVKVnIKCoIhxr+MCrcW8plMM/cxPMz
6CX3Uk6qfgqtlSDiRRr+oOTH1zKJhl09xytMTNDshA1mUtw3jJeJfnt6vKkgxc3vzFeaaRf03+LT
7xIZbijP+w9diC9OQWFWVfgHI59AVIqHtinboHr0VSvppnjB/AVvJLlmFTHJ/UqrhIXJq1iOc8B5
4TgrJw3AsXQaSvJSig9DbB4NkdV4+pwR9x1O3GISMFyXF4ocEuEIdVlDa+51WU9vfUxKmOJIZusj
tBtb7dhjpNgYMZfNy8qkvA1tXj/0GNzzJnHjcJsSAAEMQQ5NEhA8DoRy9g5D/n/c+JSfHONx7nIp
fcKnGuP03M3jHJ/GSuOm0+9a37t1svMxUoETvFR9iUeXkVGtt1ECrWVDcitCdo8BJnzSIl+5VU0W
Jc+mRLjaMpJ3v2J+8BmsheDZpjhMXKIoT6nA5g6aZzAbd9pOsVk/yc4P34wH1UboYYEMl86womSI
apgRTTusjH6vbl6tKAUYCOIw0CMr9wq79MYwIjWeHnxXEIQrXbKjGCg50XBemeFh4NHUPXeZLEiZ
iag8NHGjr7PLi++ZptLkXRO3Di6BCpRgDscTO5No7/07FlZCVoJm7n2V8Chil1p20ymm9BX27OoY
E3zUxKHL34nfRmcdEvKEVTUaCWuhcO3LNLjqPW457dVJNu7xb6rurmratdzJCGLNAkYqEL9s3s5/
UtU6p9m0HssN7LK81E4oB0xlcPWsgoYwa+u+957oD/j1geOoQ/6vlrCcgryA2JulDlsVOcVc4SPg
DSR+YDTSIHHIc6zGFKo+IlV9YPrksDXEVnXHfmCMJHe/Bgi0TiKea3e9lXAXv+7IS9k5YI30WFwU
YfoduLKuYOyY1/OURhFrAUgfEodSXOtEcRMK5lkzJye/TW6iPhkjjDy3eWtJXv8kPhs8PDJO90Vn
+v/msPJdcrUTNI1MiCuv0AmbUie/BI3KeZNrYkdcXYG9TnoKLy0q5Ra4iKGn2SIyP+HJUAR0Ld7b
JcnRJN+WoClIMXkQTtQXi63FIZ0pPnI4TwV/tQCetM+9DhuDSYjwJsf1trufMwGztLDUeDTqhreP
o2T9BWpa/a0W61xEIzAytIZ5TmWfw2jCjnofx8UmrwVOxH3XdtU7e9MIC/PhwzMLuSGmKBX9TkFd
km+lcTA7Oxv51BJDYou3mgUBgWGQ5wbXWT9rQvFkYmVf/5XZTCsiD2YEUAD7t0fkggsGnK77syZ9
+7wWy/onn2Tw7iSOI+/hNDbOFcGk4GbB9fMRPBrf7kNBlubdFkHMawlV5QZAm+Y7DHrJPouK1+FZ
FXI6Zzmr0w9LqVdnV1O8OPJKzTOe7eX4yEuYZWVrlqhDXCsXajt7tY5yrMfyUOpS3IdTxZvB4QQE
zpErygGvmDR/kIWhjd52nxJ4MDf1Kx/MaYUeX7LVD0gEtcr6zI05kA/z9bkn2Rls6mRJvX3aEDwC
UtXzEoRkRiMGLnUb7QxL7HOsGL/8EcLmbOmY5Z2P388JOkjI8fZeRu6tH6JdqzQdOC4GiSmWJnS3
YyCpl65JJOAasEYNvVq6MxzZ8MzwhFjIKA+UQuZtE8TolnYupteyYR3XI5vnDJiofOBQni5LyWYu
yuzRKEbvEdrC6h3dXpmcXV10MCBmRflbhwINBMftdX7llJFd2f47nkCRcnzgcb+KTdAlSfOENbz2
j7AVSVjBvjPx/dxLfDzQ4dq/tLjnXLtgF4lqOZle9sEwtfpuXRZVkLu5obFpttKLTzG2lm0W+RSm
Bw30ltoUCcIdOeHB30LGIAmZiMxr/uk1bh4iXl9ffmnil9kJplPgWJ5LVU5o2RUeaxTCtcWOD8jv
P5QsGOoOhGLixyF0m481LCu77yZtX1ESZf7Czk6eqVvVFGL6zFZWLoARixPshsjVaBrDSDN9ClAc
/sVFpoKvgCHjn60X2qd9OctP2XoFK0jCLKZ53kscpXr0n/0m7EN+azuvb5yQ/dsbC62m3mWRWeWp
ZrTq3qMpbfu/9RRnxR9mi4IWg1mz6hKvPd1yvCDevBJzbyUVW8fBoY5vG/W0VPG/zobJR5jlcDJw
tHntk6rgusBNNdMbMiB35n6g7PAQOpBrHokWEjjcKLFgDi9FHP6K4jp4njmUtKdJ18vZD9j6B36h
fQ2KiQCVCBJaisbCidJsyxo2ouiXS9mF8VenQU39NBQu/jQ9j1Gcy6jpf2yoku4hJU/hn6EWhg0J
MtDNYGh4M9GpJU/efTHQ6eUvTam2YrVT7P2n4aerJ3mDeQj0f5/cI8semmNPKogmeMwoufFlGl9K
nrxsS1pMBO5Det+TN0UnP/EJk8iuifd+GnGVm7FrtkJK65LQ8Pt9AXqcjP+c0I2BdbGeS9JP8289
BpH+BKvhlZxzlmz6Mp62lrdyEf0iU2DNC1eK23+AC9QgIuZkGOLtjP5HT7utnnhGzBAPbF4QwUas
11HPDknWY95pTuADqDMX9BWttjE4qWpW+Tkvvewf8XXJsmAsmCeOrOMlaVd5U7yT4U+lVfe7K2cK
FmWW6RNtjuHFwAM4dnHffU/gnR40+QjzGousODbDNC2Pg08RkWhzIXCWyT2CpeLUU/5BhbduehhL
Ain0ZVmOxP+mWMI9hmiYgmwl2se35qvQ/k3XwgdY3BIHHHdJCVr7kyc3f+XKgSlF9UmDB50zMy2c
nLxLH2CnEHJaBVRXy/oHsQthTX+wipmOJQuyIFRQLJFyy8fofnLYkwBX8lqXUMNoDnNFz86Y7yQ4
YXsoM/IovykslIT9nCmYniF+cvVvPAo03f1I16/bNWYBPRMOuTkmpZyQylqyQTtahkUBl8vQtwri
qXGfwmKqOYoPaIFtHzIwrEUdO1RpTR8CbTWd154FS4FDMq7d/HdoOI7fl3mM9Dv1tCxnOg/fRYKx
nu0z7DqyaMLDNvWhl87HOkhBpJl6zZ+Z0Ek8mb7CAWNX1XPqA862W+pL4oR0infSEPv/buM+W1+L
JlAwX8lvHH2N6YRvx4MHZlsqdtbTiz7lvHQJKHNFq+GrqZroWlI7aTAK2yL8b9KlErxQ04qBjfAo
18wN/6jTZ7pWbf2uCniNxBBcVR4Wr8r2tQeb+JCl3VLum75MGkgTVap+BB0995cfrS7LOgNYhO8j
HYXqV0zgACuUbGyaX6BTeq8YfSU6SwGpsRKS3Z6sF6v3QZDiSLhd3h4bn4dtxzSv7qWdaVIXJFqf
lWuk2Up2pjyhe6fFvmJbVvQzePnIBQIzNBqOHG3olsBWZNydvHPKwcbbYTiRzIvnnr0MfjLSSSBV
RL8yLORGUOY8NnXTnTlVOutp9WLHeeP6D8wxHvOsuNn0bna/+g4wPV/Ngb4zFmX/OnD16GNlTMI5
MECY3WVZMdxz/a4f4LRMzTuoI3SsB5IlbSRczBC30H/YXzdWG+03ZUVlIy+5LeLAn44ihFG1X0bX
QjsrF5oUPjM6gKJmObcz++ggknn1PiHgjWxGgePMWmNo6TIecVEUC8TZ1+6m7b732+weO6R8VWFH
/KP0A/WR1LBKmHDa/BsfK6OkGwhgI3Yigk1Wk+8W5MiW9KMPS4otN0qRVVvD2nxV3RJNp3Jmzq9u
e9z3EqrOIcOtoOpaSyAGSQjI7+MGNCs5O3M373vOOmwW83FBuaZar98T/5x29LtgjVGqAK+EtHTz
32FDwvJqm3XjTlHcPCLB0+Mv6gYhOibhRf4nFAX6iUcTq0ElCOl3QtHc+NWq6TKYCS0ljRZh9pg2
xc1qSgHx7uJytfFnxwMJQGuHivEKO9ApXqIC2eIVC5ETQeKCZj9x6ljy95XnYLb3spwSFEPTWeEk
AplJp2OYt/jnVbBciNyDeIMnelqo9nYbHZTYGawnk5RkbneyEJDqj7wMi1CAU+5cjeTeg14hKzLb
PzGf4XKP/LoCZnNd2muk6huDvzpwNbwyMNXVeSCCQONtoBRLLjaK3+O6sN9gUPzul0NxgtJCw4+R
IedcmkjK+xJt5h+TZUoasTc1HvzQ+B9l6qU++8TW8j5nVGY+rfw+eyKP4hGOWCy2dGazK0oRTlmZ
YemGdL42CNcstIunIHgeGgcoZOiy3HgIUMT3PLHC34RknJe28kiABiaAqQtd5DqPAE5ywK2447Zr
v9meiGfc9ObA2EUzKRDKO01kGt7yHCz+NabGvIMQ4QggZEERbIm11I+57r2VqjU14W3lWux+XC9/
j7+7tHt+wel1Ybh9I/AeiWNEs5GPyVYdgvhcgf0PZXUxoZbOoe1S+RhNg8TOXDKyhkQKvOEjT1T7
w5okS4aXJjsxPBGld4VcoKZgPHjvPhZ6c57VavsbrMcUJ8AG6RUlMGVOnG/KGZvtqQzd7jbj/m4l
DMNvTqFB8jgQDe1f52ys5F0MmXJ9i5O+MJ89cNBD0yXgZxO3rYKdt3KuelzRenex2y+/PY8K5832
+gfNkCyS0CBom4hUVTr23VegFs4ZXTOacFt0ZXUPDzkan/3ZRzFpOdxAtgoF2UkR9if6s5l37nuO
GmPM/m8kUv7FTe0s/VfnrPNvx6FfDrlK0zoapiPskDDiamCF1uR4DUJeyI+I/7bE+kHGExGbVdfl
1Y2BzbwAvPBSmEeRd+KdsaqMYCu5lT2CQ/QpIFc8082sYJq0CVLSajzmRaLUO8V5ATyOU7AtBS+g
3AF2rv7LE2fGTJ5YVm+HRs3fumTxF8jLaGG9HdGWY+CO9XSYauC/25HwPcvDgCV96siDptq1FMNt
Hcb+BpUueOQNIV9rplfCJn5Ot6OJqz+gaPUVdPdsKGkb/wlecblTBc/pPSeJ9TWQbOxjS6PTHH1K
+/smSCmQpi47SV02bG14MImj4LD9nlta6ZssmoLPYaHmzSDM1zQz1+9ch3mP2dEpPgRbCV5pMHRP
tF6+yZ7aP5Ds89MMVAbZvqovNfGYkw8zEPE96EpkYxuepZTwfIpbU3kTi0H0W/Dq9s41ReLvB4dN
YGQGM/EcBHH0bTQPa9I+eX+qVSNhXIzeLw8xAZFo1B6PB7ZjniIvxNIObrQeAgr8lIjE+b//cXQe
y40jWxD9IkTAmy0JeoqSSPkNQlKPABRcFUzBfP07fNuOmW6JBKquyTy5EOX4giN1/gEoaQCx8BKH
7R4mFdtENo02Mo8ep9Gsbx0/9ieU2vaJCpVSzIUKhPvMzJ9LPXrfQtgSI0Cgo4fI1P58Sp3MD3aY
arGnTMbk78ac3g9VEjisAPfNxbVqmi8qhY2boZlfk1IVoEQQKEQROj7YSOupNGE7s0RHVaajrGJh
ZaZL7JqO9mN0RPl7k6nsraTrh6/WRZdMlt1Nyhw6FvVM8T4E/Ufelh4fV4GUoeuc+sFKEvezgdfy
mjkTbsegF/nen9jmL+78T2bhuBPp4j2XshXFPuTF2zjcev2q9ezgUSH8YXGBue5MqpKjNmPvDzi0
fNCVyuFTDWT/Qf0xb1ocMFu7SaPpx2sr098aoFW2DWgAsUpVzmIUeTdqWANdXMe3RYhJpJO9MdUE
Wxq9eQsjd7yY9yYLxQjPbzZCm0RIHJ3sSiRXk0nCikuqjF32XWw1SC85dtLJD8znN7NbjNsqC6iz
cJK3pNFmMjxqrQbIJe6znkg0Ld25ORpDnr7N2r9hqTK2Nhi+BxN1874G9vEU4BnfLWUz6wNJ2k3M
WSTpF5BE17HlOPYx5/sBVMTewFq5zuiygxksygy3rN9mjuEjVDu+W3ZMGdudNg/fGzaYy95FoPHs
clntRZaY7wgfiK1A3Mw6NYDu4bcLOWGj44Yu3WP/jRqze4lEgwio9MU72kv7UHvQhsvB1g5qewiQ
SLmzX3ZE2SYnsJokWzRwfsfPVU8gq8RgoY+mqYobxwF2VQSjD2p3ZBxMnlbxiIFhiHUWRteMNRMt
PZmzSMEMn129cMnGxbhcm0gpKnOPGmv8pyc5fTvCqihn+y8khtPGLscJeWqVRG9GmKBQS43n5f6b
ontsZmIweEfuoBfsFVXgs1IAtg2Slw52QAnQt3pfEK9D9GJmnxBS0IiGwTTct53CXJVTkx8DDDX8
qAtc3CpHwGHalDrQTdedZqLtgqBeWaRnPLGaAgvN3EdMFEytXTgch2lLAEInDxAOOjJehr57itJl
z2cdbaRakAAGBos//LPfNqKAuLW0cZzy8RiZuM65m7JuZfQ2917HB7qAUC5uyxyFYTz4I3EnMA06
3EpqTedZcpeB3PpIaXXvtRrZ7Pc9EJUh0qgn4jPCT6PzHjJP6RNUgNQ+RqnFeWrBqb6YA0r9Hq7T
GhM8jFKkNA/USeUDYcaYa3z0FT+JtPiovRKTUUTs3paAkNaCr8HDbFjGf0IBALPJVt51WAm2jFw0
e0b0X6VygnoNIpQ7OAyqW9EEBSTLorQPIYPmzxAKzmkKBpzmVMI/FO31b1U1j+XdRMlbmwT8z2Qc
rUzLsL5GWT42nUo/QmDlq5416GMS+tUW/LmVrcYUcOtaeBHZdDJpuM9z96c2rPKZu2o6ehRZcjUC
8FsNLZE+e+VQOlPXwopzSELUpO3cb8+Sy+rNSc0xZqhHCsES9XsGFCazR37MRTG2UHM+H5HzoK3O
BAYFlCAqzsqAwQFl7YpqPnpXE+Hk89AEe7Q/7IdEiYtWlOqlKzv6THKAOhRH3h2Kuoz5pvGJBV1B
2Lu/DJUu/7GRiuqNO6fWReklJXSzYlyEAB2kvHKgb415/QNTpXdWPHl3favqs9ciSewL8S3i6rIr
j8tuCsGLU/pPa4UkJNg43ZKJuKyGjG41lexkQTOsWOu396Ii+50Su7/R5n/KxEl2nYBrjHGe4oC9
KDkDlfpi+z7m1HxSnXQnQnedsboGAcBs7muGo5OtfU/W+mR2dPtqaP8xGE7iLnRGcFXTIK+5b4Zw
paL8LjOvkP0E4g4PHeC64wK3XzxnJFvHa2X5pYSV7RZU9mvRusy0oZc1uxlW2VPaanmlQeEY8bXU
/4jt0Cs5LOgHdF0xZZGel605EgJSdkD4bLqFpPHtXaOwpqEc19oAB9TMKomNykDUMaW4De2Ctgfp
as0iwzePdsJYt8WPFaMd7jaNzhWehQo3qil0u/angdgH0YSq3+SLpIptkFQRxCXjASQlJ8n8Bk4O
0aMzGv26GyPcq+O7zFKP5f2dx4HECbpN+qFHrKNw8iJ8vAiTs2nSQMtZrvucZNgmLOPFntnYOI4u
zmbg2B+MZ7JPHZjyEPWRr3dWWexgQN41RwXfDw5wO3tKauZg24AkV4SwmHPWhIyhh0la4ndGPNYi
VwfAbcYhZ+fY7IyeyaCrA/9WYry+BY6XxREWN+K4IihnQWeT/t2ZHwZANmNX5qb4GbSLzoYLq/ot
vG58yJFgRRDcSeda24z675Zw6nxiNipOjiG/1L1fntwxbNdKh0z5wTvg2QCvk9wj4QGbDsj0defe
VeuwSPNB7nMRYgvI2XJVQeoi75v+SyfUUBgij8LEO95QGCOjEh/MXPjHhui56lmaRkV1xBIQrWQ4
du8C5Dw2lGlmqr4Uafeqi/klTe7lgeBN241It1H/ul48Qw3a+H1YHvCWpU+KbcOnSJx7tEYVMNG+
rxnsKeP4xMZEtQVZfcd+gYFGaFYk6Zjy0oawPQWxsy8jGIp1UWinXaNGsO7ixOzlLvB7w+AwV8eE
eQeFVJo1PaKxsj4vsNI3pJ10P3isI80eK6054CJSsVHiOjNtm204G9lP02+jBGvLgd/i1xtznqy8
StaGtKD5W9hxvqQuxlPFYMbZUf2EALhZf2M34wFHZZtXBsNcxCSQt3+BTEzvjE7MXVhGniLfqnOe
h7Bps0Nhscnedovr4tXB66ZXFk6sP9tyuYomFKTxkJn9Px5fq95VrOlfbZGP9Zepdf24tIt8CmA7
PI1oTWjrVGRh3g/H4s7ih1RzQMLmEiYVmeB4BbTNMe5AruPW8e3Wr670jG7LoENyeaNsFfY+cOo7
Jy+pxpOexin6GmjxAtRRHV4NpErGbUFrO/9TOa/AEgSwZBk0oQ0Zlgx04aJFfcrJQWcjA/deVM/B
OGhYG4ssjrkdZFDxmvxntjOLWxVBtbeFO+OVT0j+7XEzAgx7J4SOMosYcr3N/Jp8ZSkQRguyyR+t
Ebhe2LuCnrZcwluWFh7IOI3C72Yy9c05NsDWUEgMjh42aB3qTdJbRnTOA+BY676svE0uPHMzKlpu
RIIQCoucpL8tPWvGlA7xrBNJOJqeT3Kay3WI6L6JzktW1+au15P7HyvT5lg4fU7zR3qHhWzaHs+8
hXeoMUkDW+Ak3W+ORvORAQ6BPVXkuvfJjYMgE2gDu8cQG5GOdasZ/pjgCBIqjMlaDy7z9K0XBssn
QhtPrwJ38V91V841ybeEnj6OPf5QsulaJLj9quw9gIBem4s7+82mycti3KyKkMIZm+mDA/qufmGH
ZcxIcu4G3y+T/rX5yFyEBagLJHsUbBS0/PznpMgnwpuMimqLmKZubXcMpBTy3bSbD7QJ/JhYocQN
akkmyV4xXYufjlUoFsbMLXxIUcBU17h76uTZSYssFTGKqmxSVLXMnvM9R4ORWgxHndS5RsgpcAUj
isxeISWK5C2pBh19jvjg+6Me0fDjVmkMjTpbw5trRm4j4gntHcKAftxnvKuiYr2TaQP+RpOY+YOd
JI4Jfhp8E7y2kKCH4lCkeTARW0UkcE+Qkmon5v4EeJaUcPyRQGruWzjWKTfSBNMXHYjO/1hEmv5/
YwnqZISlkAtXIuUo/VFdszJRCdIKWuPCA3gH46XdMlUG9M3Fs1xRhJBEztJ1ca+RMI1urxIIQSSl
cJ2s6L8sXHXSjOLKV/WVC4uXBS8sI7FsSpkdo4zuPot0uq+kSls/0NwmQNOBW1CBYShxV33rqWI/
VONCDG3kVp8kZpjVwSiIIiDNmmWELcxC7GmkiUz053ERF0h2ItjNKnDCwwRJLUHHWVNzAo6xj9oZ
aE+A8bBz8mhcbxB4YDuuDFf2/anqE4Y3CPKb+rDAQ5quuJiQC9fap3u2udmHS9FPgbev2joat6GR
LyqOpkZ/2vYAgXdFwTS5ZxqXcd9hgESDX7ZBe2vvQI7Guic0InS16Jnv8l/yFpMcHzyChm6NuSPt
txbIrq8mH9CFuAAYuWsqz34KMm++o7F6NE2dTzzKAUVYOB9a6fjZ1rLHsjrzT/qKJFGFCpfjwCfJ
1OjfWmMOnlE96fGFIKLu0Q+0yy9F1gwsEsdRu7qrHLB1EcMYy1b0+h6aMgra0hw527PmlWKhHn4H
2D6/5NJhfrLZi4eYx/DoP6BOaN9lmUngtczZn2tj6P8iF1PIHlsrOtYSHemFEaIjHl1lU/g44bTh
scu+sVQE3cFgsLryZSoeBcdBudNjmRXbmsS7H98nDCfOcRySY8HUMt0XkNsynJ45PyeE4eoEF8wn
j8qwczdeCmnPf4zih2ubqmbYRXMb/sCEM7FNE5zIhNHpqaF9+BlmnKV+c2hc0fzr4IcwUjINUui6
ZTRPJgu2Lyyj03WepPHGa0vEE0IhYszCQQzBofMS6zLStbjb2tLFKWPDhhJ5lBz1fPPC3bqqYDnc
MivAp4Gzn92FEtFDCXDNiFO8GHSJnEDWaSyX5g1bjs+8n0YJKbVl59hYpsCib7N9hyaJGLb2QtaB
CMhpkmhGSt9W3wkxG2fP85Pj4OEW58IeC9A2VoN50IeEje6mNvyXJcXLwd+B9YOE0LQBozRYwZnE
BKxRvgEb8G7LyTTTu9KvYiRtXvFGPIUx7qthqH6MctIMaBnL8szmk4VnCAbRjyvwomKVt5LgBUp5
ceMbJUEc6l13JNgj+LA8erg98z8b+VGnURzndThs21p6xjak/W12i8N8PcaOQvfpmK47bVs5Mirk
icHO12Hr/syXMZGn0oP/e0T5mqX/2jarxMboxz7dGKNS5SEBv5jDgiVpDX/FZN1AmUPX9lnz3WM8
KdQGPH/PQTsoZiFWYhXrsqQkXI18mMBAJSBxbrmxfxZIt04mTM18Z3ErfhOWSM/M6ta/UpWALNXl
/SfuB5NRRW3UZN54osT4Pg4Ri4vQpHJwSjEhKK4szm29SDvYYW6BzcxJiYG44+R9xj5QfViNR9Qt
Ty8uglSDQYqJAwO4xpVIAITiIDpo4urTl3Zm6rwZwGQNayYHzlMOH6yJFb/DS6qhcMWT46Zr4LDW
g9HnJoaUdCnOTV9TenXMW6vP1jPa9pVJan02+mVMMW2NMj/S9rkbhT2j3zFU49ljE1ZPQD4hQbpo
8M8M48yjlXJqkIytv60qLHHPlAtjTwvjHIugGcLl/ZlL64NiVYhwhgwzC90kXl4R16PdvgIG8+d/
dlIR+bGqLKZ338LRKBQoPR1/T0Go/VXXmhZCaWjL2bUvaj6NYrZGIo5cf4oA7kQMkaapibrNPGLa
X1lwTcd1aVR63pmjkYidzsPQ2fUGkzBb8eys5Kj6n9Bitb31SzmeLfQ48lsySi7QMqRtf2AwbqRn
SY6ov3O08H0qqBJOzMhw4VpOToiwqaXkxkgqgO/5WIWILmHhBs6EcazFR+3rdDT3bAT6/Ivl7kCs
kY+lfG/bbuNdBXNmc2W2g1z2ZdMRJOY0Y+3tZ7MV4YHbYmQWnt+xpX1KPwxuxmZV6phA09emlMFL
jQuSUCm4T+l3r4daHlNu/z+iWFjR8GW3N6NFuBl3gECWi5vW5h9y5OlxSEew0TIH3oLbwTKfZgWw
IJ5GwDDHtrGDPyQMLOh818yDdYDiMTySJ7IEXwo+aDyEqJ96YIVUD1WZX4LW1eZGcxMb9EU44Cy0
vOu5zILjEkZEIFNaMW8QbQa7D6p7XJEhyWFAMrK1FSarzpsDU+1QQr2hfBjr3ylACb3SbY98RHsQ
mzdWWjMa6N0BDmJdqv6xBQ1CRVlpSuJc5d4Lv1NymzwT/Bt3dmSCk0tIbBJh2AzPOSrBg1hY8N85
aeYFm3t2bpT1YSq2vHEPpvFxGSfQKgTeqZUHp2WjGnPBdm84xxCWYMpB7SNvr8PEesd+2ovneTA9
GFSMwNc25y4bEMN+DAAImficK59BWGM8WQjPz4JRarGumPFtpXFPRbwnO7Q1eq1NyYT8gFIiAyYy
VdEOxRgrfScS1cdSaeyslUMu1G7Uk1Gc29lBo6QtoGC9ivgsdJIs1gYgmpKsuJKlLBDFLniQGmH/
VyiMUFk1cSM1TX2vpsLPOw7mws+gLlDYoIE4LFklKqeysFf52IArq6v5y3eqFrTugj3FxJFydG3n
JWXKvUmq8A6m0tYR0RRghqaKPkDE/ANn5AJa1eMTUkPefzEsvASMbL3HiSbqChh44sBjmLpF75i+
9Ubv7oqQx7AY54wkiyq3oORntAGedMoHaAXInOao/096fXGspemzcS360NpEeVGdIzsp9l0p/Lcm
LLkD2WFjNmphAa9GhT8coWCYiRV3QrDJPRTJsIWSaKX6yIaLhmtolw0EUSP/xizXLy3p38XYBA+5
haUZaga6NY1DhiUKIBLHXTZe4nKTgi645EXmP2Zo3s6htSQkX9YAigJGpsgspfoZqDaGmLptftGL
A+mISjxyvxvGqw4lL7/YenJsRlMNlwWDMrkreQTMLXL1pOHTU9wdc6eA7NSymNpNbw/5dGCTayax
LqsetCyVBeYX3o0brzWZikyVC7nVQTaYceAqWXwXs2aF4BkTR66ArQU+oCKH8CVHFIXURmrwY8ii
/Qw+B6luAAcQjh3A8HrMpyezcdXWsnj9YpqPav7oTJnVa2vpwvZxMtJ+PDNrwc3hY9NzefYjRA2r
NMGHukuNO86SkwAwlWSQ4qxLe0QMwNAnQkFputHOlbq8U2rJ8eF6Sb0LFIr7Bq3P/otSbGSQAuR8
j/jhBCHqEKU8ZA87IW9ky+acNFukEhUssoigM3rugSPZqU1NJB5DMyLrugp5jJ79gF/eovu8z5FR
Kq3zrFIzt1FlDYyvgJohLkcrHdd2GtwAZrFE458X76puOM7mMJJfTsKGbw3aKOIGwbgrrx3mWr7e
ifzNzYRsF5MXHmS8qJhkoYOEQTdsUVq6N4BjEVs5RBspEj8h811WUPJsOLPZToo+i0LAuAmi+oD7
iNec5GXgnZkewS1m0IFit7bdeY8haNTrtp56Z4cx1Y52DhSjQxPBcEHTkWnN6EQpccYSodSuL1iv
bKxOkjcR+Z2EhBIa3aM73BMwQkLn3ypDIuLr8YpclVuAkIUaiCJY6DCfOUmkae4IimGSyJNEsGxO
7LBzaglQtPFv1W32C5gD0HIdzsmXCakMpUmvchWLqCxZPDlJ+2KSPPi7zB2IbJKbuO/R6jY0+IFr
3X82HQZvS9pj+KHqLLHRtcBuj2rucqICSdlzts28kAhEK+LSMdlUbryuBM5tYUn2S4wYlhYRZTJl
IBG+eokhc9sg+BwxTnsJxuLP5ov9qhn7hg/1LIzpxKGJJ5rcNxeXHQ3WM683JtZgakPWVRGBLlQE
UW4QRePfcQCIFp4jZM4A5hJWOjxPZnEYFcSrte7m6NNIbMNeB+JuFELEWnswTOfWZtXQyU+UpbDY
qBDM7UBLQdSNjRCBEOs26rcu8ia0nk44N4gvhi5k3kQ/s+kbFySTXUKDWg1hCTFDKzsrTh3DEY/B
d+Ple5ZthnnwbB/xnk5kBbdQ6zDcTLLnEYI+4g9rtluNw96m6q6eQB1/t4yOJjw8Dj/OFAc9cS1q
2luLGj+M2WRx4pSWRUxOirnRhzBN6O2Gz6EpINAk0j2gW3HSmxuiqntky94RoeE13vTpWU6jtvA8
7WFXlKEdrdGN+B4rWZRYxGuF3XfGRdLF8AGC+8iVKL11huT4NuUl6Y8Y93pvl/rG6G0owlvnNQfA
b75YtFwGIOggj/At8HzGaFDK4jygAIR4RCF8LHyj/Z2c/g4rr6Z6RyGY3oYAr8hGNhZmcjg0U3g2
fSsPK9DTugTO4Ol63vhTA1c2QArIXr6/C1SpSP0/0MLs8agcvPA4V3byN3mDIHWqdPLfObPkuSKh
mlEKTBe+98UtE0JCUVKiBoqQAbUsVFmygBL7RIHXdIxxbbBG+FtRqmWpYQDGCPJvZgZaM6mVSJQS
5R+rFFUWXgo53/iz4DlCcys3i4OIbpsxiLbXOOm7H3awkxFTqigvHoysGx4Z2xYZS/S+hrNqjR7d
ZIcg6cFOw8r7MBL8O4e5EAx43FYT5Q7wcSjWUyKGsx6x9cczipN6w4hJqnWKve+KHILuV7RA+IzM
w84xe/OpRZ7fQYqVwRNAZsJnSNdQPYGOzshB27JsgZaFohCw5JDtySPo/syhET9Gl1MLjx0KyoON
q9jae9zWLzN0yj9wRIl6qm3csStpV8tloIh5bDvhXepUso5IOExB14yN8ZzOsiGxzFHjByDc+s/t
UyK+lEQXy2BAErxAyKcbQ+j3UePpjsjIqDUgoWvT+bnrBnldjVxcfBaK/6AYWb/I0+unMJ3RpQkc
fjs7uINpzdQJsJFxxPfrljQRDH/5nZ0VBf7AGs0pqNdcy6KYxfrpvBPN0os1pbP7XCo45pui9hGr
ScNltdlKKF438Ji2jFt0hj/SpC8nasKUbxaxYsGa+Iu822a2eis44v/ZIfM4eGdZ8IX/mkguzxIp
FnF8qtBHcpR1mIS1GcTBnGVsVvEi9LKKvhOVt4xRACktzkxVp/ghFduabS59/+IbnfsKCfNaNPML
uMWnMhfTkzHNJDS0k3VGWQbcp83SR3yy86XlqcqBWE/FoUSGe/BtjeACrXJ26HTnb7loij1SbHUj
xme+sstfNjR5ZFFOgfGFfNE8EcbLEW0P/kZ2BHMJGFNbK+zm99TvX8baHVEtCLF2Mic4TYZXPfh1
h+q5CI1jHU5mbHbe58Kzskm8/qZA1MQ1eD2UCcTXoeOp2c8yfGQlq7DQREGmP7ApvLOuD39LjE7P
Rg+hgBI/32foKMl3LqMv6cNGSi3N7kwyv10lTVlysA7ddo5c/8uDovRuZPUdVzXY1VNtBeaDM2bJ
GjHXVxKSQAMUMpAIViXkB6Yh6hyo8GXh0seNF4Jgiow2xqohiC6c8t/GhCE3z4NxLMhEea4EZAaz
bOcnpINEYLQGsUFh2J5QYVenohjEj5Qp0A9RiX1L8N+joYfl3ee9jOlkA/xB3vJF1z4fuEIxNmTA
Rd+nHMcio33vv0Ca/QmI0h1p2Sa/gmI+TsOlPUUqVGcbLxJG+a7eI+Ea3gYEYux2O/UYqYAGu4UJ
aZhB/9KSBwc+A78JMJ2Z36v+4WGM1n1b2a8mksl16Pn2Ady2s3d177wlIvX/G3C47VqbCCAECNaT
bXXFq+cJ9eF4IS2+3eA6ttljy9Yob4SBqd2iTOwMuKM3BigUXyqxsyr5Hwkr9QZ8BHO8kqnESWsQ
4EmDLtrTjsvAFwHXLoGXgPnF7cjgIcNoN5dIY6lWUIY5iNBiXRTWQ6l0/gYFqEQqTe2IomTYDpbf
7z2/Hh8At0LuHXxmAAQOMUuMGDDi7WN9weTkAPVgRvYixpAtzxSuqJijJy4Xv4JePQeX0Q1vA76S
hyJblM+WufWPpLGnn6hxr7hH5Kcz4MKJsgGRbDMdCGFK3poi2hrM0T49OqLT3FX2rkETgbGUga0P
KnnPA/SES/gj77ifrdIY/jAB4lWlbSzdqXvimPsM6iV/Lzx3jEHQMo2yoT7V5CjCYu4YsDPmepty
GPVZjfeHBsDb2a7iXIAjiEvV6QJnnRCRdC0BR2kAGtXGaqJyDyBYPREwhg+0GoPDgjNoW1r9Aaud
iWZERiIm3Zu+re+81xlZyCdfxUi2gnGTGPM+jYKuAf1EfSb9jSgaF0UNqL4BK1FNpPNe2pm792Cv
EeMNj5A9c+3GdVQGh0IpiJdWNqP+7/V2sRROqnF4twwT4Ti5sT5b2RQsQjIOzCtpCLjmxny++eSA
E3ZrpO9+q5L1TDjfS6Ezoj8XTwU/IFDGx8JhG7mq2wWXArY4JvNIRe2ftOu82AfmZK082Qvg/qkj
vxZZPWfSgynQ+WcFVxS1TUUgBn9HgW1MmWuiWPt3kdX6xhfjr7i3g52F5Z1Bs6f/ma4ZfQQjWshs
gm6vlFe5myVFz58CDwPxi3gmrpfUenFmhY/Ds/F52jUBp6ReXy3RIMQWkOMWtJyBeKUXkbvQrqa4
XEqIeGjN5cFPYZOXEtWC2zCJ9VEzKDiYj6VnshbtmuXTnEj8mBI0+SwN7RNr2n4D9ZBzy0Z4EQBW
P6gk+hi9lOOTLuqap2H+x/ATHYXMmQOYRSO2Qe4HMSYD7B7UhgmzV9n/2AHDaypfkmyY0JPVowIA
f42D2qijYMUfYOEVJUkIMYRcQPUqdQwz9DeFH9EDMgFft0mk9ulY/b8xxZZBb/SeD6b+wOlHDc/i
qjlyJGdfZerbp7bV/5kalQJYtK/ctZyTssnAHgkC2Cag5tZWb2vwHnV6YZWFG9Rhdx4j2Eqf29Kc
t2bf1xfsKrAnipaFSpdhGW2EXyvc0qzogOqp714I90GEOnm0vEmgEjSytTl4b1Bf0zcGMayiEb09
GkaZf46MGJ4nq8VMWIGDV2AnH4gZeCSlwHkqdWDt2nnKnxzD0u92iR63L6w+oF5wi+09s/s8Ga3e
RRF8XgpCB8sXPIkL3hLMv/6g18x6mpfGNRHEFqPaNFFir4E66S1zN/8p552gas4IPES1jYFuCbq/
IoEAhtxndK5saRJc5NraKwaEsV32yXUpQzgNKTl4SBWTBx0QJExbTQ4Sgi/nGxsYzppp6igX3YEj
C4PmCcQKyBvUGtMbBLUmjf2IznPlmazc+tRxz/OcywcMjOz0rdSOF4bvFyOV1hmqZHeaplAdsVOo
96ClkfStQG2YCM9fbZo9g4ZETJuGT5Bwv0zXk0hRGdqtKhuXjp/V9jWBebHtvbk7ObbkCuIu3Pr+
4Bysubze/cEbIquA0Re2wQ6lH3dzxAcyBuWg1nJM6dBCr4tWGiXYY46j8qjROdwCr7de+771AcSb
uus3CYbPflX7NMInX3j+Puxq80AJb+2nuVXEYtDmH+idTGqPxv70FyfhsGrro1pogSLWDXGb+Hoz
IOywUCq37fPcVP2+zqfpHbt+vQ/7GqIbH2yQ8TIOxW1ScnmIWlbr5mRkpzZqnBdhh/y0YScixkt8
wXeaxvBotIWxLozsZcohHJIQYCPeBZbkrkeTLAjMWjXzFwN5Nm4/lvsuI0korG72rbqkia0xST60
2V9gh3nPdn6HmFVBkpwmlJuvJR3WQ714znGaCBnHgWJfrGbBk0orQ+phE5ObU32jCXBjGnrsOYvH
Mcr8Ped4b8i2MIbkSpYHK0ZIxz8kbbvfcF12I53sXYbQFV+cxjA+EDxuQRREE7Z6q1uHaU+xJMaK
tJxSs/Ksq4SdP/LCg8i18YomQ108ZYiW0rtp8WgnLc5y13fgluc2JkyeI7GuheXMCDG5aBJFqeAs
fvObZbrfeVMfvPWTzn/RC6O6gO4VezjL/+baQhzACdKuemKCd3ngvPcjbtdVNHvjGGM/L68MTwpA
4Z5p3GysKZ9DrTW6Cc9Itn7jJZd89En7nmkeNoQav2W96snK8N0nVE9AyDjPC4rAqSYewMWcIcjW
wKfD3uYjIUHhhUYVhZzTpzGaxXDbVp6xSyvL+ovECPHjTlonAiCjXE+8F5dYd1xBtrqhZ24BDSbz
hvkBs6tq6kkBJqCHZWI5UMyO7RX3zPIMV82g558D5n1lqQ85ECKKvDkgxEGGMYmCCbrOdPj2nMrc
No6sr03uRzn3iZnFqWXReqQhOQdN0lAxtHkGjjnyD8RbRxcl+va752I6j2UQvOLJGuI57VkV0I57
xDs5PA2qXYpoxYi5WSfMtL8LSWo8C6rpbDFi3ucYTq4iIxsxLnoi2RClReMTPstsS/Il27fC7J86
CZjBLrL8V9oO4ihjuKdmJe4JFZ+4LNFEWuVsuG81ati46athm0YWsXQZk8x3dB7tKxvL5OA4VfI2
q+HSNEt/7AX4/prIm5+UfnqD94NTZO7sVSY4MoCmWGB3QuKfrcLojygmu/+CTg9b/r/kxQhNumTl
kTc3QNU/2lQSyN2JisjTYD77iTUd6pRr/P5cu0wm7f6SUytJUmPvZC5d/RvnerjU0PwePA8/GRpQ
eOrmhOmwrMQvQgAO+zwz7jBdrb6HifRY5nzHCXDWCthz+h8DruKR1kB+zpMmmEZpq35dtP2GvY6h
Rkfo4Fr2FOCRDIbHCM5xcfeK1yfd5qDoiWF/ElVS3bxSD68KvNme33w5YnxKnt3AGG+21OrC8zrF
XhHy19gtlWJbEHnpe1nwwBqs7uLUa6w3VLm0oT1W9Vv9f6ubspfuOoWpPvbQSLojOYnDnoiZ6qEF
C7ryR3qwFZjcHjRZWRucx3n6WXgDJwoeNX9VplO5zceU9pOR8ZvXtZwRkWCPC7P1WkDy3JE8FoKL
Mu845AV0eUzTaFdA7Sjb/KTs5zUpYEiUhwqcuBUwcS5SFXzKjlH3SkABeiYiMnlegDofCB2arg1y
+pWecv+YoxrMENqP5oGxgvGfo4Q4g51uLkxg5y3C8eiZEIrkBqyDcnHhn807c173TKNZRjfhJnVb
tIJm4UBpnSsGonQC76DETAqmvD6BLaGK4inwQ4SLiX6eGHV+SE/P/+PozJYjRbIg+kWYEWwBr7mQ
q5RSaq8XrKRqse8QAXz9HOZleszGplqVSoIb192Pv1LbXe7qwlp+41VgaajF+g+pESJ6M7svUBfg
TvQJQB8fSOpulRueskTrUFsLFyQHg1obT/YBAFp/Ua0BwKGdFYIuAIdNJxVl7U0LG15G+tXTWXRZ
ZOeRi7Sn+rWktgREBZIaVtoYjt0WoogJIy6qoADHfa03jdclaNJ8iVjiudSzWNbBZ0NGXkLoR26i
TC4ooM+GZQONIkwebPM28mDzlc5vM3E1JxbaFFeOvIB1Zu0zw4+TzfUVU0nopKxlJ7QlMqtQUNpC
JyGhkPpYKttPw7EVTUjyCboRs8CbkwUERC2T3A+Rpaeol7hLMMWfiFzZJ5MD7oMgonGeR1Xd4Wy5
4Ojd5NdYZPxE+JTgbW76H/hwnT9Dk7xrP7FO3EhBmvngIAbd5r90nVe3pEsQYGKiIhs/L/EbqiX4
ttzCOxnDOlzVVvMWE4zGE6DKIQQhiWpA08N5YcMM5ywoHjOXWWAbZ+hFahTjOWh7997y4SKMtAY0
cKbDgw8L5EhkKltWmmJztNcWNkBE5qEhkvQ+jJZ4BPspzrGejX1T4s+pYMCzPu6r0JzJziQod58B
u/fPvM2sfTnM+h/jB3iDYiooZbckkcgIsVJSaBjvWBfXe42lS7J66YYXKklJ8Eq7/jKr3liHUfc0
AzP5mEaYOJgocabRHfG2cPvhgOTK8Nz6Q36bm8XlRKTPw29NcRO9Rz22KqsPqiir3RA5/yB99fRx
AHfty974a2hKfyZbpUcJVW0NMVRf/WQhaqzdHFGZeH8TOgi+c9wwyCOVdfHoseTjtVPYBCTw4JfE
ErgbOI+nKMFGtgGg6Z1i5dngjarseUWRbVRCnZaneUQz0YAbIXbWg/63Cv+JPPnwSny7e6i49VJj
moeNxts82kcqEWQYEAXbY0OO7zVRszdL6QiWxoIEkgWKCMpqwq38+tMsAaXOg20cc6efbmXW0A7A
V+9IZK8787Ak9MKgoGxAHYrfkpjWrpUsmqzMMcFwBdxUMEd+BVUnGKMQgKeB4rSyyYOFHz+nOibA
fo97OHpXXEODDXC6D4ImJNQNEjxfUdSoRzLg+nlJ4uFUMR1UJIwpXHE8kvo2fBKs06AyULO0v6fb
YgnH0isOaRDpN5cB6EJfeHkXa3cLeBMHLzGqubddxAwyxyZekO15ATnksHIRPXeob9cEus+XX7jN
k1GbZN1U23db03RJ3zbwYnfeggjWj4SaqxpS+cXDUS9Cy8DQsIH1tBxFuyTHsQE7zfzjfCrPmu2t
a3XlK8g5vo0qyYzHjoo5ojtT6qJv9On4A51EWJjvvIRfIm7HfVen+KSCyaNFZA3ohA4+tI9qrQx4
ZqUvvL1FKd4ZRx8qG4v+0qU/0XXNYJ/O/fiKmstibygl+mqa0Xr3TSJUP6MxxCJMat02W42/Z7rY
SY9rmu6/OHvC22RRQ8XN8cf2hGlvywKpCjCSiVZHhwcuyFmPEuO9KZWPPSHBQCDyySVvOvNnboD/
WVWo0o5Yy5yVNpnAXAOaRHwg5pBSCj/Tcy/xggdcvIdlMh5UsdJ7rPWcxpBP3RWiff6SB87AulCk
JfpXrrKEaqMEr0gZdPGzxvF1B1GFCSXJDZLmujL2IBm5UEnbro4N9hnmvaLyezyQokNCDaBQnUpD
rGBSGSz/EQ4hluUvgz53ahHLGUho8wrhGtJehyEANkW9zrWZFJH/BD2XbzkhNUYPJwHlBP0tN8DV
uJp4asDNleViRVT0YpEjJpmTDiVNUEz/xVFxyCU819DWCNg28PRg3psH7fWEgLIq/9QYgRmyySR6
q++baj1VN8FlSTt+L6nJUauN9eAGcWixm8QhgUuZ9YIsA3Rl5SSAVFoDdMh+mn3zv7w3aJQhimZe
UogL3OPrBuonf0nSTH06C8CDpeueNb9I+eiKuOEYaQR11KYhjcssVBntLU9U5a6DPNNcShHII812
ZnvSeQFeUE6p+LtiY7lLqK7+tV0tw9KjUWSToeG8Im/3C40+QCnCliY6fUmF6fyaauRaWCR+8wBj
w7lRdSM/YiqxWA+waH7tIy6ge4G9m3JkKHAHt6xhBQUFuINUG19QZM0T4F/FJtsqaz/E2Cr8vSwR
rXfsFXG9UBd10LxYXywW2j/GkL9RtgwdJw5YVoMKIDXiAKZR81+YzWeMzfjeo9yasS630wsgG//S
My1xoLH2+CCgQA9GAIQYdyqNobnaB1BON4Vlf3ArZ3mjSuPAvSV4T7vpd7azNKSChou0NyJeOGVw
bIky0GVAlAR5YUie8bZQYIvLI/nPHvHO8DBABPe+Z07/D5hZZ5ejeTO51FDb+snUqOIuAXyoe09k
UO/+mgYNmMiJNX94vYs/dNIdzfAAh/clXradGD1SkcAkaa6MrRCXGhlir8mOVt8XvHn98WBRMAnv
02P6xY341AxoHNuIcjPIELMOyfJ8YiLVDwgD5iWLG3kyXV98OsMQnQEQUhTmG0H9tTRt8JCr1Y8W
Oa/FyGw2mkH6b2ZpcjCJsBNbhuRSc0oUAaK/ozZW7l/9yZoeBCjHbVGbHkhWAoL4RpLXFlHS3TgD
Hlzgknf29+Kdjav/wC60/okjoZ78uv+JuugBqhNkUFwy/kUWorkZHrzEDX6v5cgLpiHQG98nS/jP
CVhdKFxgKUohsQd1TQm1YHGAgRSwxKBvf5R+9xvgXQjhBkV/ZihV/0U0mrN1UM6TCy0yzKNm2ti+
cURxRFcofd7/JgGo6+gJYn1ezzsoreq32HCfR0giJwG6Juzo3HyEmZEjWXNEoSUe45zkTh9ERlhZ
lJ1kKALdboLT/1Apt7xQw8d+07+jw6b4V1rvAn45ImucmMnWWfSLWIrZ2fgdYOhC0wlbceLsWdkj
6uCGPGDi4fKNPsguacT1ObtfHcmTzTDa7z76HUMVgi90gJtsgujRmKyHjGlvMxJpD+FQ8VH1xbCb
F6nCeQqaHav2ar9w79iObt98Q0gcQizDQ9g7zkcykzal2n7LXQhiJ/P0jrzSigeW/hX/rnd2131H
J2gi6yI8jaojVG6p4LWIQfKVDWG3yPteSJdCy1SVfZGY1U9Vkngf2A4u7oIZX3RpSs+0y756FF/z
rP5Zbf7Qg5joW2XZrEjM9mJHZXawpXfCEezsPN+t2ZdFyRH7d7GPGW83fu3OYT101hOain9x0/kC
s5BlPtcEeEUOo9WyV4kzX/Cy/knEKJkHOqjjOMJDfGV/oWsiYsbUcmKVhcZBV9pq4YzJ3S5WrJ9G
kz1VkQQEMCLzTL8JzqmpkbtucgQ5Rnt22o1MqvZL4OsOdVuDXW41zuwLbafS2yrJu4EnA9qtEJvJ
xyaNguYeQE5Zz+3qHyljr9wHc+HsewXXQ68YQo4nnOpd7T22+Gvx/ItkZ1ItzMqStnfIGjtByJzE
gTUcuQhg/9NCbRJV/FfafH24zxn3jqHy7Jtdf4SVo7edn9bXyB7eAvTdl7izWeNl2EgV9a19ZB8a
aU/fwnRLtsb+VbJd5B4LkQmCSBeCtINZRiDyCFQqf+yB8hyawfhWUKE3uc4GjNjkWXzP6w+Jz1F0
lGknv2lpxImTF7q+cBTzV1AIfEUg1OPcJA/kwWlrd01uYf5c1XvbmaNTIQ1WBwzi6TmpRpZFjmam
kKZAIyIoUuoVwhdlLVXAVEA4xJgpIM8ErZGG90Vofhgw/xUuuBIpxtAKsLxuQKcNhHRF+tgCdArh
drW7NmjSt0QY31DwR332UwMmKeHzXyzd5nMpAIIfyFXUeNNTqtKNanLDpaMImKU0Kz7GdN6DtT1e
gAUZx0yOzRPtNtkX2xE8aGnr8Fmyy0ybuX6iY0NeLVuFwfzj1KnDxq3jgr/y2+B8LLver4mCep7l
nVTAEigzx/zJL2x3E/iWced1gzlI/20xN2WHieXrl2MP3j81+viTRDzPW5XFvXVCX8dXk36NvRPd
PN5KF3a2IYYN/4EkydW1JZW1WeXE4w495qNShB14w0L/Grh1pPQnlVOB1b0eieny3UeF/Jf2zIR+
0OY7/ktwNpOlmS9iqeKP1KAC3I8sucVE79Ox5P2d7fm/Viv13CasWx1YLxu6yb5Nn4tFnSxXP4/t
W9vgpzPj8tqWbYfsbOUYxHNzX1KAtF0Wn5eZ6/pNyDjqv6G7k5gpRmdGxB2NQ2Z1vJVaGVz91cgw
pq39QEnVekmNTXFppo4XYOOWr2hXVPfyWE+OWYNFSfI3bmscSEiaxAU5/h2WGzJzEfEcgg+lvOGT
uMXr2Ah9r3jIl7E929VghQQf6hdaziM6w2m32lnmpHZeTIi1ZFz7g2eN4vdxeOsMjIdl5XtUJNbg
qBrJLGUi47fBCnNhh3CfhDqb4/Tht3EYDNjYKgJMy2RPLCuqBpnfKv/F9tw0lKYYAG0kIyEKwcOQ
ZvI9X+jCmebsZroer6y2c8+VjsKiy797o9gvEIU5/aFwzvwySfK5ror/9cYyXkhNgbXSnNdgc9Sj
EwQ2EkjaHeZkWH+GPr55VrK+/DzbvRp+3B9ikfavvErnvalrOCtOORSf0vO8H3MS2Q8GD4A1SVrv
M6Cdv5GMntKUwNF+HIfP3l5uysv6azGhEG4HGheSxevvntUc6HP848juO8bvvUUGzAilTeZRu5W6
IjzGmyJbeTk5F0ydqL2LXXTLK+SbCe4M8XU61QsHjUP0/WR1M7mcaYjTTd/RZTeqptyz0K4O7mj6
ZPXGVUtq3lDYXrwuj0jdxP0lN6v8rUcweBqlogeVnbNCla3zt9rmXJVGTJwYpPJxhOhGYsz6Cpx+
X2i+XWmOfzWFmH7iEXEeaiM5TDPpOm1XUbbrO9nuusoCE56O2kBjRy9ym7cOr9MGUwLEGsHAO5kl
/FOXGqTcWSvpi8V9JMGozQ1OrG0R9V9Bo44QTkpUq7KG4hM85RlxNxlhbyEsRb+ZnNMT5YPZxSRV
to+AFTyq6hOrFDb38dWg7c0D3NKQ6sL/YXPBAhtziGXtM3RXvaLsDnirAczwMGrsnJXOj2bfirCV
TvmsyGPu63RdumYlfVp9wSBcerfYyY6CgCTR3an/Sz6iPdiOMYcUJjJ4WxIM4jg2D2pJ7j5bBMYR
MNklkOxmFRQs4dbfZMDTnz7vX3h4BMWnxfRaOQQKUK/dH7eD7bJhZSnueVN0DxZZT4paWcJb/vin
c13CRBsl0nuiLVzqXhCva2IGqByWKcjydBt5aXMNBnXDo/ncCEzlM8WPG3Aw34Gq6guEn3o/zAmT
olrb23ME+UtnNO1p8NJgN8UkPGXFzJbG33OJWrM4kxPignlNRHVrmo7X6Fjyr3WSWB41o9B9RCUm
hzXh8kbfKzQL6l5J44U46boFR/+3MECvz714t1fyXxYw4mCBLY6GmzwvyGbYnPJ6F+NNfzai4anI
ARgzUJh71j7mvvHb7J+JSYMjhod2cIP8MInS3HN6dMCwsIDtaQp1t1NrjM/pOCq6k/qFLBu1zqzK
8OsRpfBSlrRkgihEW3vR20s8IxGDWQgVP2fTODIksMMtL4ZwzOUXojlbNqc6dhnVUVxMnx3P/436
5OrgVQcqi16Q+3+5CninBbDLwdK2+yA51g9GRsJ64ntRRbwYgcOIPZ5orrNsBQcdNpGvX303rnep
62evFEqc27YtH2zZ2v+RW0ICHbPokwWOXimG4PWa0d+jVb7HvjmSYuZC5G9GMU9YoeoFaSLQs0ZW
xG29M9eBY2dETKyAD2gjj4P4DN35MTAcjVwBZie36Z84L+TOHwpKCc5ygUrJN7eRf4JS9vfOsB8b
aBGsFtE4TiQq8H8mwZBeEp+aA4thY0NmILstOQrUOFLVkPF0vCHupdupEf3ngvTJ6oMOc4A/6Tkd
49g7lSwxdzW7EOZ4k/oSSqT0X7BIXDWtIrEPJNeKHc9afQAk0ZEYApnoUNwH+VpiBmfmpIYKvisf
yjQZN/CAfDJuYXwygdIwQDRviw31sQTIicJtlecGzynpnZnX4sWSU/niTPHwplq3fazz2Az7ZNGv
goqFGK2P8HbvsaNwy/lSKFqKaqtkLqRi+Rc+eMAoqdfMmqQta4ftErZYGadjEVJe1Ty2TW+HYy/+
5kF1dv1B/yjubxcCloJzl3DRhG5o978JH3RxyEvHw7fZtnAX0myJhgOVGRrVOoqesMePl1jFXnYv
WNQ4oXbZBJ080XPkN1yXCdCygdgkTd8LNK5avrekU/YOjdtPMjWweC4DTnoMpZXD+Z/3z1L6P2JM
E/ZUnX0oQJXtJ2/G851bgQvy2mNbyrUrXBgiDmz1cayPEjjVREgrplCJfEC7Kp/mBGeIVDN7bydf
/qkhbf/Opfw3V713KFSX7/EVJDk+zZJnmV3bcYHK85y5pfHHb+qIXq6VD4A9mwivb1FpDEi65VJa
jBu4vf/AIpNftTya6ADXbXNKTA9cmoZtO9DQww8PbSRZ7/Tc4+tzX8cN7AKC+05M5R0W9cHaLkF2
cqsUJ2LbKSzHc3vlyIT1gBsfq7s5zh/9aNWwm0ipcVjSFFq8jjai71lqnWGH6Sq+poDDMIMOyEgx
ywVKd1I+kRA3FIgs35z6U1Hhv9p6uPMO2AI7BOK07N6p2iE6Da7Hcc8lZIlaP0q8b0joxqiSdRbD
kKKIFNcpLkdzvC7YwwHbeNLdL2X0xaS93B1y6uYGCIB1ZD2lTiP4ildC4RJ4C47L91Yqyg/weZZ3
U2l9yJMAS+vA/900+/gXtOe4D6gUPYMc+EMypjouBARWpyLr63KttjfmzAUzFpst0o+snTuT+3DJ
J6BuONtY3gVKxLfI6zw22HwviRJgfGk0m1or+6R8pz8niCVHLrcdRFgZ/x9iMJ5NUK6YFNhBYqgo
zVNkjAkeT9oNqSAh0PNNRo8ssp341kYOGKLo3dj6pIRYrLEt2bBvyA+mIexsXwgMMYQlEvFm5eo9
mytWkPMMQwisgo0j0m1/+6SEoAr/NZsQOLWcbzlVxZsxwb7F87ObgP0/4mHyHjqc0PCh4V+2DhL6
7FJUxfvgX2qPIozKOblyC3iPkb02OQg/SD3c307tsoxYa5o8YiOnpD4nUbFs0kUVK01JiMtoIqT2
DMFHojc2hUdAX2kCoJ+oha2GM1CfJ5GSg5Ng3Au67Re7XtggHM0WMaAKkuQ4+C1p9hR4ulP0wa5j
B4OHl5P3D9MVYYFocN6ixPrgU13333ifN7GRXZdILh+VAxqy7jV+wc6inHRJqyeRm2rvqxm/etbe
aXXF/hBBzF5rRASipFRgFgu++Oz2BOABSB/8S1adgfU2byp4qTBvJKcv35652/kd1qjGrJmUMsic
1OgFVB621YVql5GKz8jfDVOf77N1Co0AQdI3MvlsWYgx7Egeb2o7Cw5ZoKniAsJ+azL5izLw3wAo
gcAS5JfBoEgM51eBlXVwcNguNNzvB1da3JtcjLWgH8GcplkdWn61OpKWij9wcd/I+JnlxpNe+sWL
5JkQLdUVAkgAHHiGfZrSlqGljcuI7jPMFRIh8zA98v5tnyeSr/OJSL9NVI1/zLg1Zk4N9n8DPTzO
U2aJ84Ct+MhCtTxm2UDvikXzYTrhHxwKEiz05eGDtuLsMg1FdveDaZeAbD5I04ZoVpjfS2wcVNtR
CloAsGx1wW4rsYLnWVNZISeaXIq5OfkNBV+Y64zPmD5kaJqdGYEE8RagjK34U/Vj0oR0tYJl0UBY
K88dDgyh3blcsNDRNNrc/G62jl2qV0oGDXyBpYhp2MHdpWj+UtG3/pQFxl3bVr1zAAxjPjbY3xba
mmhVaokRdLoHzzNQUOqvJNv5T0OZHW0GRgDXtIRms0ZO/D+1rdx5P2XzUl5McPIvkjVtfcZ1wa5C
df1JlbWGE9v50aMaeGxvINDqYj/VOSSNZC5HHbreQux4h4RY9cSaSusydevh3ar2Zcqne2aZ7s5q
1TehranZzgorK7shJr9moVwTnjyhY6xEM36iJMYg6IJ22E3cCo9lGvALnEz33zQEzTliR4ddlLVf
5xdvhkGyM57ZoZvY7BKo9JsOoEBM5HnKt/k0xewli2ob5WaOb8UsYD9FxK3Z1HSiuPgLbbnuXOhr
7hQA9YSM223R+CVv20yb1hbXB33ms7beOdbr/5gClo+Gi+W07xY5vbBnVS/OAtg9I+Z+FGwjz4Vh
vq/w8T3NHf0+Nq3gFW/5QJQq0Tjv7aFH7TSbs2e2/olhAqRIPsk9Xn6WdRbNN08QK+aCzHebkTeP
o6vLWym/GbYS+kJd0nyGXONhifOb4YhfRQfIHG21zbijHiWi6IMQC8DuQeafc1l4fxsamu7OUtjv
NqjBDfBmRDAL/ZCnSNHHtEWoisngRFSJl6wDAgAScDwbp3vL+IM/2qJuwlE5ezYVKKsLQeiQH9Fi
LFMuIXNO8Wg5ezJK7ymcuwftA4ljHwapDPpmNoXpPBEIKrWbb2ep+n9+PRvbXrasnjipQt/jgl3z
3TXKdE724Dxg6rfk/Y7QAVu+g1zxaAHGLk5Lb5bugHPhM0/9eWcSwzmmZSAf6yX/Atwe7xfi2kQP
ZXtOvO6x7JfXGhSYpZCLgF7R+WMs3X9DzOYwkDVGdw/5T3uORF0sC2PjeWULciNxx/Xf9RpVafFT
EmLdB+3Y4mhLg4WQsJGHYxc5RxN0Nl7Yov5YvOzgpOWTl6S/ucchAOCAtPuQkfxAguD91eh2bRxx
JS3rqZFt4wQmVTZCNI5Bre6rnuUZAcq+fFeDl6OTQTZnB8sB2+EKCw2u/CdT2fnDoqAZ9Gye2dog
EjVRcMSekB9zbgmSBOH8Mnrp8kQJdc2XZmYDPLYqTIPBvbC64eosy/FQkxa/xgCc/oPM7MJpBqrF
Kjng+oFr6CbnOTgiTlt42Qj5LxPyey/9/ySd6RealRg5gNcfOHKA37oZHwKPcSgnZgScwgspO6/+
bFARfLpdF5p9BuVu3W4Ux9q33kQwFTWZoaL9muLIJR9dIyuGRSqtZ2z7z/Rj2Od+xVFElv/oN4b7
iPcSJRNZmdpfkdMHkETPCQrljrZQHBTEFAZKVkY72IPZnN/acRDfsYe52vLJn41ZLW7NKJhvWoDZ
5rEKOm/ndnV5K4Ns2tkkx+6wIt0gnPmfq01v2woEOW6xCwJn8267su1CpRL9kqvCelyyiK+rnWZH
kqfFmVkQdcSzCODDBV1VdYZbZCPasrWBvcFri0HdtXSbv0MXO1/MMcM5j2fj0CiRXYJkGLzLQGj/
AMRM/LDAT/4zZ0GagAV5MffVg5yKB+2oW42IBKogIJKvi7S4L9WYh1SlrDU2hMq2gfZsMMcGVeA0
gJ1Kbrz8h1NB9KaXG0WBzpO6/S9NwS1ZHcc6S1heeOAIUAgr1jmbparg72px79qJP4RnNg/64lNk
fRtqbisZrgINhcCRUUj8nm42ylFgnwSYBVE9T27TugdgiwYyiFeHjLr/Aj6pA6En4t2aH5jsV5ST
VlzSS4rDbW9OScY1dFqe2kHXJ5DKMbC+ObGgRTBrfi4o8BhSPKU/pOGq01S3+i6NoH8xIAwRC4H+
487BdxewP7UyaNVEc31oANks8RtHXDKmfn6I/Wx8LwPbxf5atT9enDlnK03q3yzGfrTDLor2NwgN
rMMD4EsMV9sR6UExH6SxvNLJRCOqgqmyo1g2PRIERvV3oAZh25PTQfQRtuzF5Xxqdf//WmPihXzv
UVUwsIqfBOX0BgiDCveGX8lvIpfiNBZaGuhLHLuVSQXMXrvA0XxsgReoZEHIk1A8zaX7T5HuZBsG
7jpxwVUSHen4MHNePITkZ08lfNTeXPwXuIQGCQZhBRjYZf1mTcxSfhCFPvSucbTcsiCmWT3b3HFI
OpBbYbFEJ0fcJNh4QMIhSwiEGOEZ1sFu2uhKNXL6Ak2/nzfUQrGhbSaQY4irIR5MgClThYPfU970
sJDLZifVuhFLZNaO2EzZ2tp+ABGt8upjXCNh4Iu3g+XVHfrE23ed7P+oxiwL6jjKOd1F02i0W5KP
PPw4NEb1DjQL/5BTj+ZVUo5+DrLcCF7Kvvf2UrQQdyswOfuuH6xfQej72XPiiF+4YN+pMDd8Jj1s
xU2eOPZDG80DtXqY+sMsSJfoQIKh6thFlWotlMQpkE8De5zJ6of0hYvoZO/Bn7JSr1q/3PXGlH26
iZWHNrcZ7w97AT2eDNXoLHTMnp5ZuGnElTzeHhdrTtvnugNDBuA6kn+oOJDlU8Ii1XnpXQdtC5hH
nTwrXkr1PoiCprrBU3e5flISPjZnRch3CpWbGe66zEuufUpPZ6PTzH5BWyW/ZJux328g3lAwueU+
FIdpRDCddREt4SzoLNq/m6W4kge2aSqvDJ+7xuTOSrNUob0ZtYxFyql0ZM7mBZsrhu1aQUtLKdz2
G0cRvS+4C25ks0zdZfYsUbxMIHqMw5BKbUYbodqavUw8f1OFtvztSqoHL45jDH+JIlthUbnxcsNI
m3X7Lurj+Y2REVADu/60+vGd3n1m+CzloXD8iAjryCKrL93+0SjMXGxBK2nvk/x63dzsRrjLAUkC
h81mEewot3MCU6fZsPQaIVzmIF4jIyLxl1oOb96aordma+Cjn3j8BtblXPtMZkAs2AGl9bV9IpLq
/nWcjLb6oGc+5VVFqW+UifExRcwsrjFEYtw8eN1OS9aVDuZ7iMsP1GFUdy6huXvkIqY5/vOJfHgk
wMlukoSffZP78MkgBI0wPjWvrZm1Bm/tICgLnlbHoklilHUjdvh00k/GVJu+TLMp3+YuH9sPQIYy
4zdI/AH8hDp0UYb430pfRmdq4kxxKpMhnq6I/bNLmTPXvi39CclHXXY1Z140ElFSfPDXMnUdfcZG
V/UQA23/iCOtt96JcVNY69ALe/CY0X/wQqp3BJnW/UknJ71qd2BSdtFx90B68jOsouFWaFEdzTUs
VJsUjm2MhlU/ixVvjW4AQ3pns5fTMlrJOPpTMznrZw8/OWcY1eFAERzaeuq+Wq/d5UhQzeujVP9O
BNtrvJmJbENMQNPwXRgqiL8zKuz12bS0lV+LQY4n5bG5pSyqK1bmgO4wmRtxdG5wPZl3zPbTndQp
0MeuV5Sfe+VCbwFdRwm3sEcMVBZuvJTjYrJTTGiL64zptSLomD2apUU5Zzxb2dkmBNBAIUoclDru
7KpgkUlNx7EyM5zboo1znDp2fI9VQPmEW3TYiMeyoAJ0yOargS1/QPR20w8DI+G8cSqqr2+tHRk5
UCdgaR5V7vIhmxb/Yxwxg2+MqQwo8Orz97Zp3F01Rebdr5vq5Kbe8De2Ak/CsbFcceaihwYaLNCE
0xSOMXTDWVUjdb1sXthbZ3V6YDlHA6NWsYkj2CbAwsFOnIQTh/KeoYsw4WNQr//YXjzaTCyZItk5
4Rc4NbGpfwIv4XWbs1lNyDUW47QHDs9etovhG63WDxE1p6hvLWxlRb9g8Tdbsz5n4FcA6ebxyNLP
Uc/lhPwDNhw0FEgEe7GWbzG6g36nYCTuw2yqs9VqkqTUtLRT6meHTpvOQ8dKYLnbwiueckhWstqQ
q3LhO1C9RHuVatqnZKZuAy8bvYwbMRqUO1UVy6i9Qi9mF4zGMFx6YxgdFqux9B9Nihd4h4vU+qq5
VEHUhFsoDgnlaeeW3fr0RQGF8YbPGeYEfSyjD9d35WYn204gmXOd7C1gwWc/J3bRssrKaEsvshhr
gxnVa3O5qOAd2rChsUrw6sYr2r7mLRwNt4+G4L0ZOzv4VSTAxxuh4prKAFcRZjIQWLHjPIq5N1mr
1qYs3LNPUW9YR4RSt90Ipeya6tFS1GbYVXJqfCaE44jXYI9vcnizuxQAXhPXXKJXs89JOpA5DA+W
0ExXmfzhGtLvqffD2BQDUX0KLOTTSyOwD94Hb3U5DjhB4c92yKv4Cyl7ehxF4ZOtT0n6U4g2DJKa
iKm07Jp0pQpOkkKe9qTEak40VzdPmDVB8ksJivAfWZt65SOmTwdaSiD8lsS3QAFgJZq5krBepnn1
yMQcRGiju8qbHcQJCg+yyc4muhTvGJbz+ToNvGCfzLpj+4bZqb3IUtfvJHYmRqXK6D8K02r3eVo2
4jORojylTCeo327sAfcx2q5/a0AIJAhANob/DlX0YMURtDUv8U9Z2UX/JG0M7PLH5gIOPTrTyK2v
MhUlRCR+Aoe66t7uMJkOBHkydEaIsC6Whp4LIaIb/wB+aCcFXAipJqxlHvQHQhH9tHMSFwAkPi4H
C5vtIAKTRk32sSANfqnKIFlLTYZx8S+eY+H/1yNppIHvAuHG2h2LQx+1xJ1IAppvfrUCuoGdseK0
lrTc56il5TZoZxoRSNRynyw4VbaZamVBIWFnbxNm+Pd0lMGNvyb6IkbicfW6zslNIrJZG2u0h+TA
BaCnF67ubPfW6cA+GT7iMDSBCd8jaFv8dnHrmkgn9vxuC8d7txIlnvMxR7rXa+nEg9/Z3fBgUmdT
PQysgqKfEqWRk8OSnKdwB+kuO3LVZfPJzosirlimhZHuAmKyccFrgu/v0dCpzSsHY8xrPJXyKuWg
jWxDP5FRPMwmdy8oZAns//9xdh47civbmn6VizNuooPBIBls9O1B+sxyKqeSNCHkNr33fPr+uHui
yipkQQ3cwcHVliJJRqxY5jcjcb9cNZnhfiEzNY17+PZITCaxgo4q0I/dA7qCUx1A3O1XyVR5z5EN
Npar3Qq/uC2ZCjJGdTk85PEUYvYzukCLHAgcmxpDiMXJ2VUQsNzi3kKbGN5ITTm9cWQLka0pYMxc
zVncA0dbZHpfOqOOt9Tp5QPbw++vIWXKJ5xmcJoXcesdIwa+7j5mGPglRZt92gDY8zhlfH3/ykc6
FNJuWW1RfgF9ng+Gu7aaMVcMvqQdOrd2T812Qnkzs+cVCjoT8KwqiBbNEAuth2d6LQFAcosRweR7
cJ1FmP1yTM0/K8Fkbhm5Tzbil5bwDpBXvCNGBy2IA07MVkxdFVxZIyX+Oil9ld3FlYPcB9010uB0
qBwULlvJZFGKBGmXwnUaA8CZbbvQJ7W06fI3QIQRPPWcLa4dzvjNQ5H21jD5kHJDM3v43OWtYeUb
OCPNF+TR8YavYGugosaM/SpoK/dEz2Ip+9po6V84ir2nYlVDPjWRGdUrUysZHW2F+McxjyM3WUMr
DJoVbWHQkaHrDFu4e/M1Xen5S9CYot53U+XQDaonrJ+6GeMyiIfDGiyhus7RSETa0Q7zGErbIsaV
zn5jfAZ86h+1C6z9qkSpzHooZF6N9xHU3iJepwhSQQJMqkDbO7M1y/o+C6eBaQrit1SkNohYNkHV
ozxj9UdaxP01+DCJNfaEnIxh29cukj/eBuS0jShJXDTmtwo3AWfT1STQ6xg5mgn0jBl5Kapjbj6c
TG8ZmxWhpI7eFAjKeFT27mBP3SYe2JMM5PAXT3Fb52RQiu3kYncSjJ39I0Zl4UazSw8YsLstNo5z
MT4oQ1AgV4OP9n0LwwcN6TRWyCnUzAgcyxvrjT0hJZjWFRBfQN7DD+ZWYfhTl7hL30CIT+EYS7wg
d5Leqg8oNG6S9j5UHfN9q9V5ukfuybQfaNtjWDC4Vr4PKx8GTVP5kCUYMt+UPeIIB0dAJN7GRVxc
gWlIt30l3EMwgoLdZAUtsW6EwLNy89BdZEYDXvNc32A7TVod2EPTbMH5WTu6+wMQMIaTFVJIcZc9
taNOkmuIQ0MB3n4Wv7ywMn/RO0LEuTAsz+Svozf5reLA2Ju5RrsoGFsU4leRkzHtblP1DGlXbSBz
dCjI5caVgNtOfke7sjA2ZarNHBnANE1xN0diA1iRzP3v89gM2x5Vlk6hQBfMiLW2uSFPVaDEQkJl
5N5BNXx2UqN0vosmrG/Ap8/obJXFHsQEXjdMtmILGNLU7RCWG8EfFB2tJAQiVcj7iGW3RVWypsAp
m3ZnVyDmaaTq4YFkLi6ekesDCMGF27sQQ1sSnNKeuBCqXjt6nSugpFMxAnPH5CFYF3ilAqkujSm5
xyZ81vu+I2s7Nq3y7YMuArN8gt5FjBhjVIO+j/00IgOZIy4WL0DusjzNqNLB/HeF7CgP5iC6B6Re
q3s00wZ8cPDrpS73QgN5olUBlw/XkkW/Fi/GnAzoCblASqqNdBbt08Iz7K3tRB3j35mLsqHCKePw
k26xnFx1PdDGBMR3UgyAt5iKYQyDAWmzLd2h/a3SZTQf07071a5G2ojqFJMz2VbPRRR4+8g2rWoX
SDPU4Mps9ZSNjffYdkn7ZNZe+HtEREN8sxHjWNT9tfkLFOQA6D2x+0/k7yESNCEcOFSyq4E7PUTR
qeZfabyCXq7RBuGT0U3G11x204NHK8nHW0QjaYxSI2Jv1z4Sgvc+dfvvSnj0jYgFzhMK6Dr5kSZD
N92laOHflF7Lw6OPYeGvq/os2KqyUowd8sRD9sQfEQXtnLCot5kJ93etzHS6gnXNCCWozP5phAb3
3QMWZu4A3ofZJ10K1JN9T4t8S1Ob2CZGEosASPQTuqSGfZqU7kYSoRRFdgTN7CJH4z3BFIeRDENE
0XneDRScssTMt8IoKnNwQrrKwAWn2OlirQoVJlTmtsOw5UqWTMZR7sNXnSEjt98WjKI/foK05H2B
npI+Mysf+m3NWP3oZg7mDihBPcySmdCJGtXJTgEj2R+hqPvPWvQoctDtnehp6An/c4k6rBeYQ/sN
J9NqKK/miiZRAbqLG+s26hlJ4hBtlP1XjI1AzoAumpnloS/pQ6r1BKg29I1nOmYEd6TtNUgdVRjV
1YhjcrEGMcCMKuyagYEl5mRYONvaqZGZBjQ43vam19/1VeveyqjIHh1ELP07Y0zwJJZ+P+KUXbqt
Z25ys2xIBP3SK7aypeTHY6GKDlFX2p9DhT/hEfSA2zw1pDOoDKQyNDcevkEutXWJbPIK0uqAsJCB
R4M5ivjg1yr6YYdm9WyrGlmjuBc/0zj1TuBzqn/aSLTXcaTVVZkGQbqXXo8plgdjg/7dkEW/sqlZ
9Hot8iBMlgzn1vWZut028KA8ikVy5KvJFrW8BojdVAer54mBkqlo7YV5QrE56qhCBls61jfVt8YR
VYVm+AxL2hPMA6hQUe+vIZb/LjQpwF2mMprQjEvmwvtlq0bFN+nQxbScJLpuOEhwsYAA9K2RW8Yk
A9jkWEabKw/FuUPfz1F/Qx0CxBtBBGqGMY7RrsS8tpwxi55JPY+OEwPUHabSw9t+6oOHusSradtN
ZoKG/Bxa1h0oHKMDJ0sNcBrxSmGNKYbB41t6uO25JO6lO093WEY75Sc8ptKveR7QYx28wEHiIyqj
9Vwt3w5lYiBUOVz1TTNUqfGgJAon+cEMcIxB03+qvfIeDUX0r43YRjFxBVPOlMViBR3jO2CHHhou
rm8XQGXdgbJhxUR3MJBrKe0RUTd+78lH4hbfDrvssv7FYFQZQrVrS1hr9KeiMTjM0O4dzOTmZSSt
MLa9FhUxCGwlHTr6SlP4OUBNsERAoJjrDQN/aP70Vkb3WWGDhxQ8mBbo0V7jthFCkUgNlSsuLq++
tpmFvTj+iHZLiyhISuukCKj6swlr3BgRD3RCRlXAYkf5n1LTthNsYlpYk+ZLltUtAhNTHwbihrqy
BVOYoifMdN8qVAJxAzYLGD6tZoMxQYzLJpLv9FXJekdeXlM4h8zMoY8E9Whggqjto+W4SYNeDLkJ
MsAo3TiPC5+8/I1GcrYPBrvcWxU1+G8XUjvIWZxZjq4nGZnCgs1+jrElY6p9c9702Nu7G7zb2Y1D
V9F5RSNjIWsMqQD2VFCP3EaGWxZ3UhpdtavBrAVrs89VejSaUTgPslS5fZMECUhOHBhhw1BPHEb2
P3qo1uCI3xBKdbqHXkfYjKn1r5whQD45StLqDr1yLnQ/KcebovVQSV7VbVA5TymEUPUIpSJLIZk6
o7EFcwe+sUS/DCSiN7wworQ2mAoKsPu0kAJAJqUhb1IS8GeTTCS7n+M8enRo4VLM0Uj+iUMLCZ5W
QX1vNnVcbDDV0Fc55/orLMwZsewJ8BgVGt0jhqzmmKxsCpARCf0ic66iIuAPsDdAVBK7DY1Ca2PU
5S1zP6omrmOrcj47pjsdUJ9QMIJzjCnp7lmrzo2Rds6T6thYZWLcNVRCYEtMyx7vCuIpo1pmDNm8
GRs3cIDjeNZThAYkUK3Iy1No/Mm8hi5eduVmyGJZ3yhU0bOveQis95tynL7DuBIk/trxm3ZYJ5Ew
/E+hAWuJkb8iT4DzW0jnSwGJ2jWgaltSvsBMYnoH2sxLjqCiyhs5KlSMGD7Y3z1cAX14Urhd4+5E
NHL2xkw3I6PWoZt/Y5h+4v/2ChpZKNQRlNFT/lbyRZ0Dx6pusazIhFndWA3u1597m474Lu5kacIM
Fa67ZU4GnS9oh3kLNQK/aZcBGRT0Vs3utZ7QtkCBZHZvcsx1XOZCE70Qb5vS4GGgg6LpEw2wEGAd
A1pSEY3WAvQsi1KqgJnhJt0p1mCZjgS02XnAwr0KUMMx/IbMuWTAmWLVaN2ls5WvS98Ea0naGOb6
uaFtReleZu74i346+Frqzwk4Bf3HMqEviRfa2P+2PJ5wbaqIpoU3ds1Tkoa5Wme0h75MxGLmtIYT
ZuRh0/jUkGJ/Sufe4GSF1QvCSepQlWY3X1c2rFpA1TmjIIQ1gmdlipHuxmwmzi8qDQWjjnmXfEzD
Sr/MeIMEwU7KGZ2WkeiPsotrJqihKT9+yosi8O86A6wwXiko5TfJ/NiZMV9/IyTaC89qTM1w6/UT
orl41VV5e8+1E4PEztB1eJFVwPGEmhN+JcToL800uHRg0tn0IVpJ9ck0bE/AkKj6nhZbOoPkyJS6
n6gSxLHFE+VboTsdvYB8QrdutOsE13DtWw994UvIS1VCYRQO6osUAVxmPUH0JWu1g6cWlTZ9jyEt
NRcnx/s+9SNCUpapr7GeyK5qc+EB0DVNX0hjpwP9YKid2nLaLQbdaGTi6NCi/waeYbrJ7Kl+gb0R
jY+JToepRp1C8l8uLVO6kCS4P1uG7AudwMHuDFEipLK6ErZfntXudqZuhoUTUBGu59azot8+SqPX
44Q758mMvYLhXdI65V52M2koWozlPoy6mClNXblHU5K6wu1lDIYn+OiodT40+hZLcBJvaCmMnJMi
01+ZhZf3nZI9Gio41DX9ltdviOvcc4f6q4mgk/E8QGI31jM0tHVJkFZH0zVrBN8K1+gx4rD68JdL
fpoe6x6jIak0pCK62319sGBN9+g5JBmgLa9Jyjvt6QGKHvWWYf9DQ8qGb26gZ1E+pIC5i63pYiJN
zqeQRofzPDBvtY00+GQZaPqJaMTkY2vMTaUfgriG50oO46+ZeSLtglYbOmURRD5jy+9zy5tyEAXA
aE1kxkgDTcrCp7jf+LOtf87MmLDn5hQ8B7JtAIAkCG5D8jAwSyUrlOm6mbPB21AZSeuHl8MqXiOa
zdgYoSekScCyRhXDJ1QaVqGAnkjTgJnZo9Ua+JNUjEW3EMyZWw4y29rosnUMmVzqANTXAMPIcBEn
dkULP4ZWb7AbLJjjPcq11tpiPPcEeF8ku5jsZBndi0l/z1EaRg0EHdN8x5Tah1WL/e9pHIr8OWvr
mglI3E0BkM9Fr5UaF6jhLiRBhXbcIZuDkGKQfuuIYOOdTjyZXJlxF7UNUhela7yU6Ky5X8vOQ42z
Dbh3TsisARusTP43XT36qU+zQ6/oc0jyfCfHTiTzSlngy34L4cS8NwKLhxI1QnzzAZ5Bq5Ha4RN/
KVE+n1+gMTgBYklxFnaPBXaRjwxzxwDvDB38g7J6l9xXlVbougOh2KcG75Cs2AWIJWr+lW8YfZmY
T1jR9H1q8bQO04CxK1xVa6WnAHC4KwJKCCYWgHvNIIhvyi4ofqe+9mgDmKAa4LBGzs7RPR2nZR4+
ncCd2/VLHY3+b2Z6uvg+cFFgFArgnPTI8Ov6KfdDC8sAOoEPvl3RIEjQgOL+kHr+jnhYCVOPxA62
IT70mBWVBB27Ay9744xiOKSzKK/qcPDbJ1BIo/WwSBfU+1a2KClsyq6asJHpfOKICqHxP+JTlYWP
zJwka4oEIqxlYFO0nxDG/I0lFeVorNuQWVPc7SpPu3eV6pOjdJNqW5mx+OHCNYTgD2UAnByGRtW1
M0sMymiOgRybOZI7CBRCgO6K5r1Z5BRBHWdDj2hu4F+FoExE2wnREGHP97UB/mujMnv4kgfZ6O0T
HEsn5Ll8D7MMK6YnsUaLP8eDkuCBagT2Db4c5y85UzEQrGY+xxP8DO72NUMqZ5E8JcNY9dLW5RMT
Oz0fA1ipCUXPpNHYIy5Wh9Dua2ZJU3nDfDKv4QrZufWzC53yWRudqZBmmgZ7BhFk8BfbfOo/OXnd
XYMucg9YJRmQihIJAiMf0EeYPNdbZgA5ikpe3s8vVltG6JSJcXgRkLRt+kxwVkWfsYUj3qs6kCwF
uFHm3iMTJ95xZujYIJB5NpxTDNlsiMJZbBaPgYdszDEixIHh7Arya9/h1gcaS48xQBo93ZJuzQAz
PFVa6wR4cL4vOsaiAeBohTA+wMdD5ox2wrnva/srsM8ibuk5xBV9gXkG0WkdFDwIVognEep7oLnR
zdxkaYHagu6NT/2sB5zsKs8Rd2NltuJELIPZSBVWf6sxPfqUCKP0P7tlZwCgsWj6HENfyl0FQ+SU
CWe6VWpiSGtEzs1EadWgIMJQdk0/Tv6i11JEz9hwzM+V4ZK1UQu660LzWu+xxYyeG8Y6awC6pf2L
YcRcnjBN9a6yDkOlNUq3HoOpGAcq+M1YWlzhtZB84l6AM0VJYBnbyK08xtlxBtly12TuDLdmiDii
46lCIxH1Z0X/F8tDzHBxDzcdRF2aEh5KvDZTsgcJ8qUPhTokrXDceBNwPkl1M7tzH+OByhLllHmg
urcm41OpJwPyc7a0ta9ncO6IjMVQiPDP8uz+m4nOZvI0NWMSoDkoGtoS9uDB34EBRk8ZyScWN3pM
VsXawsciM1adKhnMVBoTGFwMSulP/QMshWCu/nFF3fVwKftygtsJX6sd6V4WAOryadNXYY5BNSrJ
MZ7vvsGsv3mKLLQRP7e66McbkDtGGfzySLZjf8dAjQMGGB0RoWCvO4DQWOtl8IxvqfVm/FeUK7wg
RV0DdYoDRjJwMuyJ6vOWzr6eN10hi29RbRb9PlZGxUTJrCzV7WMusg4e4QhzKV+7GdhS68D8KAy/
hr0iYh0mTGOncmfmAPfs9p///Nf//D//++f4v4LfxacinfCw+q+8yz6BCmmb//6Paf7nvwjry//7
+Ou//0MZgiyp7SI0Q9bm2cJZ/vzn94cIcz/+6/9hJUHWQgsrv/tOW1UbKp9hn4rUfHEk9QQ0RMjj
sPkxYm+EN1G91JpR/pgw6IrAK13+Ne7rHyNdWt2YhHgQTR2PkerZj2GcNzkD9/7XxAT/sTFV6X0x
Idu0W9lnU7bHQQeOcpWEpBR/uTJKAbYthWs5FnYN0nv9GqRiEmSExvBCrpjs62zCj8cBtee6TnDd
DcZP08/L/eU1zeUf/ePdW2gKWtpUdM5R+XN5/68XBUdFK8kFiI7zy9DcaKtzUAptlZ2tGNCmI/gX
jg2huWxs85MtIcPigGB7KbezhTgYJiEd84ysKMTBoVkb08SqO5ICnFUX4KSBxXkyxmX/OJidr09B
RmFzffkhzj4ZQzALIWlte0oqoFee9foZJC9otoNePEyu2YNXKsdvCCT220YKBNEskpovk5TB8fKq
+uzNmVKYUtMzWzaKbVpnqxZzk4S27xSPKTbMkCFznV33CZRHuM1zu6YpjLJfg9XwMdTYsnywTe13
VreUq9itUrmWp14/cweIt24aUTz6xdA+JJllPwbNgh9GAvODpZz3ltK2tEDqOfiFnp2IRloGYwFV
PDYtlWUOEmQNy6nedYk37mpX6OfLL/b8c5pSsSEBIGqbfWmeP5qNilA1wst4wG4UQkXoLcMW+hhr
EKf5gbY/0yOH9Pjyqm9fKKvatPGVKUnC1fLnfwQhehw8KCO4hyIhRV/NhvMjbOhgMzsz5p9/vday
TR1X2yZCt+bZWgLXQxtCnf/ghAMKGlaMmAo8uegqxXdB/F1YsXidylKmq6WpGLc6y+f948EUzHSH
1vXiCLVoDKAR+H1aaELoE0mIdRTr+ImmkTltLz+kuWzBP0PL/1tYO3xF4qh3Hs/wfYkSgDn+gxvo
HvVEC+HlgD4LvuoNpgTRMNffM8d8UYsx0zppWswlfCQ0aiKtAxtjoJbz52WAOvWFeXP5173d1Fzp
HpHPcVwEq85jRhWWwdAgpfEwIXk4rcLMoR8Hg1td5Q1On1FaVC+XVzyPtLwOl8qXLyCQKrGFfP0d
QsrkWYeGeuB7mUAEYTTEIOgcHGIYgqHeo6+UYzC8hxDT7iIskdeXf8A7O5xAafI7aGuZjjz7AUlv
QlzpAvfB6UZ5TFVDC6lMfWC5fffBUudX+rLpFnAQARZom8299vphg3j0EYYvnYcwD71NCdN3Bz6b
YpBp/j6Py6uSlG8FI9famKYPpLwowAbUc3a4/Mxvg7TN17X5MYInF+ps87fY98AsGO0HY/AkWsaj
No9lmn6B30+KXyCz26di2sDajT5Y+e3n5j7iPvUE+0s4+ixqevNQe3ap1AOIDwaghj26m5HG007P
iHwyjbpLQR3t/M5ZsCG6vLr84G8/ts29xJ1IdFEWasKvPwBXk4bF0JgPMiaFNeOhGJGgCueNFTX9
j8trvT1LjusKrAmVZNRqu8tH+CPCYDFe2CTK/oMA2LgTjbdUcqG9ByzdrnMxxh8lLW9uCBeUpeUS
1uBIC/Pf3ffHghmAi16LjPFeYJjlFXaWsXVA+NWgJxz5dr1zWmRmM4yNkLSaAowN8fBEEBUbw/lT
g57mjwLYvQVIqwhPyIRCFgijGhZ8WYbxrRfa3t1fvSHHAdkuESiRvCGYFc5ZrqCw6rERB8yvLCtB
d0mr+lAYmblhCpc+jCB2PnhDZ1+E9SwhHT6JiVGaEvrs6wsQR3MQJxVjSQ9P4nyASu9XDCP1wKQC
HXm9u/yA5hI8/gj2/65IMumiLaY5/e7Zij1wiQL8UnXFALl99pSR7ZWS+doJxXiMrNn6Ygwqwflv
BA1SZm2ynxlZbwSFy9aWcnz64Pcsx+vN73FJFdiQqCw6Z3sSdkoANAtxJ+AyeRbi4lpbv4a49MN/
/JLZ27EOx0VxSKTxPgcvg370lBiPCksqfbLwt33+//hBIJC0ZaFlRLYoXh8SZnQmwMmWTxJkab9G
7BuMgsKZi81px+IOw1DgxHRkkVbCm3OydnZniH/SEo7Lps8UI8bLv+jsEC1fzHQ9z0OUGjAYweL1
D/KEMZDtj+2VSWN/N+Z1fJw6hmY2OHqgR7P1W5i0iy4vehaPl0W5FEzPcQA+S3F+CSYdlkcdTY6r
Cl1syLu21U43MNwjpokWEP2DrmpnvK3paz9hqtrXH+xTuZy0s31BFmvB0yOA2NI7C8tNl+IS1ITN
VTim07HFmRC1UjF+9qL6llRfoewV3hXYFf/KlkkNxa/F5VTRLHfwyz3gkIV6PFOdEb1fhisYbel/
gh7NpwDl51VcdyGAmzb43GiFA8wsnWsQtN8vv8Tz060pmPlq6FMqXO3Y3a+/XKMSYVGzp8eSn47D
kWOjqeNGd9yB7trEneLh8npnd4mjNd8KKRIyJqXxk1vO/h/hNpR16KL1bhy19noB95TW88iUsQqg
4K3SbOIG/8vNqfWSlXFz8ZymeFNcOVAV6PTr9qRaUR5c+t04vExIKLWqWTt2NW6Rfyw+2BxnVzbP
qV2bKoDcyBYUw+cxTLtTBuQT+wntauaGGaQ5+85JGZYcKlHW0w4NMsM4jo1ZtozrQTWs4465zwcP
b739IZ5ACUVyodq8cHUWK3IBsKeGAnbCzUkM10zZwvYhA12ecX07XfNFdaYD27ij3bdBhXvEJ9zv
23F6cvvIbq5bxq3iM31dm/YIGsci+jpw85ACSPho4W0M0C95qBAK8TeCqZr3s1FogW5NEPxEn7Cr
xUOJjmxI/VoBl0NnA5cCUNJtSJpWTogHkb6Xpjg2KBZh5pSpkYnpFBfGUoFGIjoNXdb12HZGgO3X
0KaM4MkakJ5+joHap5/Ir1FIHNHJ7uQKuxCdHS/v2TdnhMrcsy2LbesKatezBFQC2YtIrrOT0+SM
RhN/cFbMFhHpkXP5i46K/uCjLZvjz8DC3mecJqTJ/2ki21lgSRoY5TjQZScxjO098r3lo/bc4INV
zhNr9uiyDEW1NPFFdM0lqv9xFktEZWLg59kJpAbu3bQMj7Wy8OVRvYXJdymPRobsI7bvISwo3GnS
MmvWbjglHySY55GcH0JBaQOOMem9ePIsCI2JhQQn7g+nwFPDs6rSaJfjRn7K8V/sVwamRbjTF+Up
6avqg5fwzvGQ9KQc+gQuxcW/Pa0/3oGJVmBRRiYOMRAN1wjnR3cZ6krbYdmFIxSPI2Afdy16bKdT
ejGfLm+td740RY3FvqJppmjHvv4EYdZI/AcAUwa5CeoVSGj2y4iy6O93sATRJrgmgfESCl4v0w9F
5+I/z5eeISoitjo6N5b2J3sXxEPwArAfT4fLT/bOoeGLuig3kjhp6/xiiZtwLMMsDE+NwgBJ9c0V
XEJQ9R2wMlvid3J5ufc2M4rQVEckBET788ZvLZKpZRYWngYn5Rodk5r45hM8xjHZIT7RbSANoPwx
xeV14DMbmHRr3om6+vnBD3nvwYn3dKEFR5dr7vW7Zgif64iwhvpcauW7EH2en3AUkZpO9OQcSLJd
iiiMQuedZMxdLc5h/RO2FzK95q/mjxLshr92dRPd4OyNpQJmw/JnTOplfvDS3mQwHDxbuA59crJt
R4uzzLZXIzCHOshOCNDK+TiM7qhPUIzG5IvCTndeVbipWd/GBnjhmmpPMpYaczCGFnIHBg6utalo
VEK5AAft1bNjrJjB2NamNr1AIq1P8huf4gj/j9sZ7FR/V5kuYgmeQCaqWWd+51mHIlc1UCEQwEib
Xv4Y73wLaiVyNLrRjkON9/pbwLESsG6b6IRg5mwBn8Y0WAVu82zPUhc3LVOGfy6v+E4oc/jsSDUR
Syx53qwYnVjS+zaS0zB5/QZjJxuIqhudYiLLrrRkc91YAW6TZRB/UBW8zaw8x0JslUjKncF99fpZ
m9TEFquKeN0Ofr/wbGSQgcTsoqsM8PUHLa/lxZ3dUORxJL4KDp5F7vt6McsGo29iVHJKLD0eWxiQ
a3NKProXzssKtufSUSN/InjRyjr7fKCsraHzkuTUalW4d4niUEAWAki1HkAiPWYWKizbwUsD+4OT
8d5nhFVie66S9FvOD8aAn0UfQYY+NXNCYxOsMzBSYRqYuKL7hNhDh73UBCTOT7Pt3+8gOl3CodlD
FinPzuQMRMdrVRGfsI5KV7Mji32LJPIm1CyfNRBaoU6pdSDn4YNK/53XvWxbxmcM+pdc5/VHLQHZ
Q93y2UFJlu4noOXX4xg7v0cMALHeCAoMCd0FHnT5gd9sXA/8MJ1ywdROLz3F18uC4w4i3c3y5EBx
Wxf8V/ez9BEMjEX2QbXz5gk9bvmliyg8BgKWONtQNgCLnJ6NPGGqLeHH4aHlgv9eBU4zbicE+pi/
iuyDvfQmCJHTLKuSaAG2p6Hx+vnqFOz8JCz3lKLwcUXVg9YVzkurfG6jfcsg4oOU5u1VSLlD3cGt
y5CWlvnyFv7IaaSbtUt/xCaqg+OHt4iFexz/UzkYFSQTmPo8ynj6MkfePYR8AQ9R7ooRZZvLH/ad
tw2azaV9xIDCIgC//h3KiRPlB746NW3l7ZsWmCWiEflG1a612HaLpxzK2AdP/+bk8vAWqa0i3RE0
a87CYOQjnDkK3zqlTeyEIGm7GeTKQPq88sikT8ggolft2pl7qMGRfpBovbOXPXoBNGUob0knzw4v
os5F5slQnTRsrt+LuPu+7XvU2IHUIlxy+f2+s7E8hpRMmSmnXfovZ+9XmDXXSGwjAsUI/qV28TJA
CKQobkFjJchlBA0sg8trvvdNl8mPuQzTlH3+gLOBW2cW9CRyWMJBRanirW8U3p3GfWUfLOpzQGGz
+IMj9N5r/bdjYINaJUqcFUTYFJWgNlp1mkRmCQSyGvyPEC2mG2uGIGgvP+O77xWFSs4rmxZuzOv3
mqVuFxtGrk6qJAy1WIytGdebuyicvlvoK54uL/few1EDMHwlhWNWufz5H8e1g8kWoUdloR0xZetW
4j+GbrGxzREq+KDceO9w0M61SExcaq3zSrYyq2FWzJJPaYdphbA672AgHr7L3dw6toDdn9vINDf0
L9FqvPyU/w4iX6UMSxNGEwqpt8g2xdlj1qggBBJVhpOFDnymwTXPZUHXLhrrVQWhxN96EffSFucP
gZcyXs0K04rAm7wtotyWw53vQ95f8XdjZDtR/pvEbs6Rn3gGV+HLD4AA720CF0kFQilNVnQhX38V
v/X9oI4gA88a+GEP7BPRDDc75DHlDN5LxgfvZ7l6zl8PuQ4zRGDHLmn56/Vm4PdlNQVonWdt+wvH
Thy9bD+7vfwV3ttrmqEho0Pbo8w6D8mtHishanVqi6p9xPEpu2pbBKeiZlYfBOK3S9FzottGYPp3
WHn2vTFKsNFSSlwy4V6s/bCV265SyE9HvfVB1F0C3et3x1IWJ4c8kSz/fIaTBHZTwwZ0Ae1rgFYB
ysyujNrPQMN73ACl3oKh9zeTVcKMEeizXH6pb2Miy9M+WYopBrPe2aez0F1CfiL3TlOo5+u0VDdJ
ifYu7TV/RQmI+U+ImMDlNd+eZNYEU+SyR0nBz8td9CHzoJ8W6QradA9iHlFWcwcL7003v7ULHLWb
oYeAXRg/Ly/8dp8uiRp3umkCqjD12f3a6KGsKnBAJyfOHHVTqgbNdhScq+Tz5YXe2z9LJb9UbxSn
/9auf4TFHnmvarKIF+HQDycJ5PA6csLnWvBqL6/03vbhNaqlYyuAppxd2knYimiSgT6VYW2AXXNa
nEajOr4yhwEVuySv+vskdbOvQyfi37QerPvLP+C9d7pkLDRnHEmH/OxU0gUoDSObnBMiUvOdj2Ih
vkrUz38fYygMyUU1J4V04RyP1seuMlzkE052GMc9YqttpfcJrcW/jjKsw/1JJSFtAtrZHqF1O+u5
dJ0TCbb+5qqZYWXl1BSL4tflN/fOMSCz1o4E8sdMXp+lQK4KcTXnXJ7wmDe2vjCzHf3tcd33FT7q
oM5I6PGAtOWcf/DN3luZPJOQ47jW2zKNGc8CDCfmQBnPvqKeFG+8vIXfwX2Kim7sZnuUBrsNaLKP
Bk/vnAz6koy+mEiCvjgvvosI50E809xT6OUQsAwmW1ObJptu0NH+8vt9ewtKk86kQ6lE91Cdf8kw
Nvp/GZcnWMOMsPwpGg6Zoj3Vqx7ZFQMPw8sLvhNLeSwNVpJ7F5G2s1vDM9CnKsuY8GIGyDv39rGz
MTr1Igt/yKGoNy4KIJeXfO8ZGaPT/mWkSPl5tocoUoYKiTbr5PXIfgdAZ6+UhLUg3EIhN5N4H4Sb
9z4fGAc67g6pLHfk65seke5ZTFZlnSwlgRcAukCPbMYfZdB/H6sZy1JZM6Mk9RLncaWdxqoUvXWa
C9t7Mfuw32h7LD447e+dBKQ+bLpP3gISkK+fRzYmeoAIsZzKCkHnysuMz9gT5JugL4C1241s1jQN
v0Wu/5dgTUBXUi7xWpM1K1vbZ4EbRf0Ev0ASdRPEb76CAOt8bgrvRZqgq9UII6JeasC/3i6SFgIX
0oLrBQT1+nERj3DDsk8o8eiM7dsgCTbKK/ynDlGSTQUrM/ogM3xnfzIxpRSRHh8S6c7XC6JOAHV7
oKLt2waclxP1R5lL/4hPUrrz7Ob58vO9gV8sb3WZaTMQZGCqzrFdIq4nO/I664S+T7u2gxiJG+Q5
NtEwQEgYyQ1WfWQhuNErpDKLvr4pFnrPwGFG2iFshg9e+DvXs6SbwYCIy4vWzdlXHvF9nApnsE7t
/+XsvHojSY4t/IsKKG9e2xuSw+H4eSns7uyU975+/f2SI+Cysxtd4EqQBIGCojMrMzLMiXNQ0qVj
7g6w5QJKYTjVRqbyUA9euWuYYDhUQLFeXDtOd/e35MaNBY9C5YZ0gF67DPAz/dn1o67WUeYZ/H1E
J/00VnWzDasiWFjsDf9H/MrTKbqNIM3E399EPTAJGhbciUjyZK56ZrwEktaus78W8Rz9Oznx9Nga
vbrg5W/sMLA6mhXkhnhdQ9rh1rOc3hkt85SrcAtDcu51M1IVcLis0srz6fvCLvgUtK1WrqGLd86O
OYTdwspNViYF8bynAHksemGiZX+5clgoY/j7SIBAaAY/okZof/ehPr//NgGcsaiuiha9qotv/WaD
i3SAjK/QjJPmOxpiM1CbFiWq8mrCLJ6R0+V9/9nx8L6gVIgxXUt6XdBfHlCzpfNVK1r2a1RM++Sb
tfJUMHSw8HbeOKaiya+L7B5vIQdDEPkFSm2m5kk1Zporij6io9lC6RzoIXTq99d1wysRfAC/ESmI
QWxwuY9eEs+9UfJqZkDUP3s9Wd2KyT+EnwxkJVCd9Vx/weSN9VG6JcfiEvKmyd0cZmFinjNXPzG1
pT7UhVVSWWwg8rNhOr2/uhs3giIevkZEyuCrpTetidCY82M/PreawOdYcG4Mq8DTmKmMZoa7jX78
oRiDvRtgMyDFnKyX+z/ghh9gOs6llshtoA0h5ZRTlDp55JcMVQLrVhiMNwT2DdIbCDf0UYOfCNRO
smYky60WbsiN+jHeluEm4NYkRZRrLj8t08tVUxVhShhkORMDgj6cc6qNINSMMjhaYooLVV8UJk+D
rsVAENEyd+fQ/ddsHXt7fx9ueAWblij8kNxVisnSh0hGRSWrVpPzrCTav5yMbF2msfXxvpUbIcyF
FeNyxT1MRB2E/cnZUmN/o3ujiRJJ4K9aNyu+0i55maOyPnVRvgTkvvWZeVgcbhKtNLzepWEzn32C
KkQcBobBzPNUQ+Dw2Qss7RPt3/RnO6owAjpa6owLQduNu8T8BWEM9VTRNBR/f+MG41bRbTgq4zPk
D/XBzRt9H8caMhpBtPR+a+KsSp5dJEggxV0Hz+tK37Ad+JuB+MbZqVMTfRdmcBASirIMyY2u7Nry
iJhg5+8CVCuRGR5zcN6HqmLUeEbJmlmihef82nUBnKTVJBoEnCk5LCboSWZ/yrJzTNxfoVhaT9Ga
LdI+TqU1fOjafGm+53q3DbIonCUjGmDZZZgH81CBpSoxCrnhmO3zVI22lZU1G0D+S7HK9YkyAPJx
VwTojOBYOlEoxrYIHzHQFttV81eoRTmknlxRuHzylmnzUM826uRBoHj/Ct1YogAR8oJTVwBOJL0H
vV12MbK2/gmiKrhSKXtlj10U5sW6TBLAD/etXV9YUamxSNeAbDv4ycvjazCtihIK8Fo4bt2nFCq0
rV92yNegOQ6R7tR17VovBVCdcrf/z33j1+dH9A7p0bJeRyeIuDReMNrhDMhhnqwoo8KXdtOqtsqe
6XrbW6VBVC2EENc+UGQ3QAooMQqckBSeAYyCvg6doFPrVxRRrVTfDyBYtvdXdf0BeVptCsMiDtR5
Zy9XNTg6bL5Iqp8mgurnonHnJ4Xp8VPa5t5SSnPLFs+aStnGEbMd0g46kZOWYJ2mE+xCAiKTwUgN
ETgTyslScfaGKRIngZnnMvGSSucyHnIFJQGjP02dE/2F/Ff6nMdKulHmOV44lLdNwabn2qKB7ko7
iEhIqUJz1TODUYzPcInkB70wASjk8PLe/1iaOOCXPpV826CGp4pOoy6jPZjpVcPB9vsTkoMZepyu
FR2ncPQ/FWZl/VBrX9sH4dTHqzqjlGEHvCubMtOHg56iR4NrLVGqRZP3/s+6cTMY3RCQG2Jr56q9
4DY9qoZeNkCEMGR7t4bfO4sGMC8FvIXz0HYL23Dt7HhOyAuJ07BIOHJ5ZrMauTo9RoQLlgP4NPQp
2Dqdn5xCWGSg4Bj3cIOax3evUUSEYvRJuHNLio66zBzyFGLOkwGX73cFNPPXsQphzoQHYqc16Ofd
t3fjVBEaeAzxMiMq5jAu19h6I6Q6WdSdGuBM6DWgcs/QYXp0nEbb/wdTYNlBSZBrX42WRFo39mGq
tScYulLS7cA/Gkpg7kISs4X22q1V4WZEXR88IhWcy1UhCN5BeRW3p7GPmmdX0bw9Aa/2mUKHu7CB
Nw6JQyEaGBEVKoeB7EtTEfQapVo57UmtRsjnldo7DA4ir04YD491NcFSNRfvT6kpuNkULCgpMqdh
S+sLvKZ2nUytT8Uwg23ZQHTiA+pLUZLMUMsO4V1Gk20M97TuYcEqPCP1f0HJUjbP97/pjStJ7MW7
DK7Hpqwj/v4m0Ou6FNXlugD/DcHv9LFF+SA85nUFDR1JjgIHamf66fq+0RtfF8gns9JiYI0rKm25
00wUGmazOTlGNoIkyptdBP3LwVSgTLpv6tb6xBaThnpEl45UNkAobEyQsiI6F1Q7vur9yufI3wLw
myAvUPrdfXPXgQd1Ru6XaEqJDrr0FutdT9oYWvXJ4+ZDzM9s+4R0xqHMi49IHkWHRqiHQeyzNIYl
GQZR8lp9AsMvAoGruG5GjHUcq944V1D+/TDR6T71SEDtGDNOt1Dc6dtJz/+CELRcyBSEf3nz0oj5
IqB3wIYt+uC8bJL/yZPGRo3enM+WZfbnYcqKhwbmv4V9lRJuYYW6FzAwGrlMG3rSvhZdyQhvUg7n
dkZxMnGrflukCuO9PppRVZlmB6202uegi6KdCU51wbx0YP+YJ46k7SA8u9x9jydoCLxZ78+KCkfb
EI7RwYqtb9lAarjwZt1aqSgEicFwEBiWONBvLuQ45XOB8Pp4ht8HuhndHRgjNQChFR6dzaBKUSYZ
s3b6oMKFt+knL3n/WsVQvEBkUcp0ZLS9AtOjHjCvfG6suYfKCpZY+rC/29lbAtLcWCpzivh3ChgU
yuVmTttYMPGkCI+GSlABbvaNtQohxwbNP1rTYTzuNLWvn6Cq/IGcl7bghF7H4KSTy4e1qdITIKlk
RZc73cA42qLy054rr86/ovSnVBBFTqH/yYC3KEUDMDT/drQZhuG+NfuCefbO9Ghs6z4cUAbtm89B
mlX9AQmxvtqYnZWA69KVbw4SV8U2a60OheWWsS9bgyisXNUCDu3AOWOvkGZAERQKpu5vM7fVZE0Z
o/hIExnJINWcJgjPpq7O9vYYava6a0d/qUB3faQ5xi6vKwA8ohRTulFMlYyWhtbkGcq6do8GtLvq
EZB5IuweFo60OLKXG01/SRfRPO+da8mwyrrpNWvKp/FcOP1v5MuTB38IzCNQBGJsC23Rf+47YelF
Fx+VAywuq8jgASJcflhfLfsBugO6c6lu/kaVqdx27uChshkZj04X5F90GGMXIM8yB8Efq3S4eGyY
7DJe//7m4jqT4UfwhJpnC/DMBka/4Ogl2S9GJ8KdBYkmtK0IfGulpgxriM/r9TxPzsrs/PJn7g7u
R1Qw572BttZCeijXV15/GD1opjtMD7in3IDLIphDplIxzmbgjqcYmi6kA6b6ONhJ9HkA8/XNa8dn
166tD6ERBQ8+RK5f7n+R68NGZwQADGBEukZsz+UXYR/iFD4d++xXHbqmAPuPAe1ouNWjecF93fj4
IpZzqDJQFuXzX5oKrB6qUw3iUsNPUDCgX3vozDHmkSDFUcFZ/nQVqADur+/6hNPlBzIhCH1sggwp
nCu8cEDPzXPOmafV9PS1v6bJj57MoTUPqMoaCwNRN9bITJKoe1LHBz8hmatVNfLHpHIAZ1nxufF7
cxWBR6NzkFa7ubN+5R73631LBPbnEakS9luCVEJm79EzQkXUfupzxP95/BEeZxfe4ypz/y7DsCyf
h2Cw0nc6Dubu4fknnBEVXpJYcazeXKnIcpuhUofqHM+oQ+8UlAwevTjump0DleLez5xw4aDKH1JY
NLAENRKfi5Tq0qIzomEwIWZwrlEBedSbWT0ALKlRjkVTWOmMpTxHu2WQyTbKVYygUnDVLw0mmQs7
e1I0Z/5HRbe36xnKrLIc3U8GMgMCUR8YyXqIUfPFyQ4dRK89esp15gxfXKhREyJn5g+RkZ7CEwom
FNyrqdO+8bJBPHz/CMgxJptDQY3SKDVagXyVPkcLj5lewNR2DqCAhkUMCed2E7hG5qOEwGzVyqbv
/MWeS2U9QBT67f3WhTMXIFimH+XACJk0Na1wV2dYM0drE45UTVzUxnCszZRMSFu2NGH4YR6t5wka
u/vmb3wo6ms0Bj1KGNSH5Q8Fo0rmOxZzalNafB2HenqhzWP/jCLdV1eRqzQv9w3KPpMAwqG4D+YL
oADD0NJuN6ZNzKAr07mujOaQpt68q70g2KAVPO/vm7peGxrZpGKwN0DzREfr8hCiC6s3JKPjmUFb
Y1uZZrEuoHDfB3nwz4xw2YL7urUyAj6sgckkA5be58JogCKiQnDO6aoin1UqKH0Oodn+tMrovR1d
CL5FLAZbBPUfNlJ2XL03RWgGoh8m9GkBfmbfBrUuN7DJlw9J35kLcYAc1GKOW2KCFgToB/5L/P2N
zyISZFS+r+r9AN31U9DE4aFT1WpHwIDwsst4xQij1EGDSnzveP604DJfw/O3wZawT5eX/qnAR/Hg
X9p3CeIGBYbafaENEASYeI7sqe1cr111eQrXcKpH5X4smZaGlCQ34PVTKFcdsrpKPjEqDkWulZZ5
Ag1b5o5wb+rDR1dL3G+VUtMHL6jit2u7HKbnPFPGGsmpUXXXEKIg882bXqx0rXfRRe/rPFxPAU2j
deggV3j/xF7uMvUK0XkEkwW1EHVO4prLVeZaiuyQeBOm0U4Ovp7pp0kZ4q1RD0UL14lSUuWP8j1q
EuWPIFGXcGhSE/TPDwBS7Lq0F4gyZeSbY1VekNAGQIuFYf1cn9x1rM3qSwiIdAPTxvw46q71odWz
/lhrTbCtOpAvMWztC6HHpVP+80MY7yBRg+ALPgFpJ2DQ6BRvdlWIaPxXpaWM5mQANKND4PPkl1r1
XHVOsFMC1VxwG8It/P9Rw1fQDhC9ZwpZuiPwN5cfYYbgBfrbUN8nDLl/TvzZfxCMmgsn+tJbvFqh
UMSrTNWYkEdGb6dRMaudORt7ly73WR2N7twEjrrzYj/a3T9Vl37wf6aI4UhWqBVdzZH4Xm4UDvKv
+8jp9A/okfGQ1dr4ww9GREFmfylsvFqaS+4lamCgw5mDlnn9XKVvUZd2tX2U987eVZH1Zrpd2Q2U
XBbebik9YW3CFggxFywcIjVytqvxSNZIg+p7iJKzTzxl8dqdnflgJKjX1TESraqZ9we9rxW4jtGp
T3O73s2ora9oJiAL1qZCvSlYqndIDuv1hxFCCYAu1UdQZdLjYwWEGgzh6swztO3z3KGyoymuu7In
mhRqG/9KsrA8liFXqtGLY2CF7qPqRslnG67bLbT8/q52Y3tXIQy6ZyzfOk42TD+6E0dPUZgpLzMa
6dtoAL8EONze94GbnWLIN1fz4I7b3O6qj/eP0Y3PSgpKsOwQJAnU+OW96Ke8KVH2RBQ5BhSrIknx
YEaoXHdtPCxU3y4zgT+bR4RgmCDDSXplLEYBPS1AMcPYz5Opkltr+pnHqYLx3e7+ZU4meojRHN7e
X5/scjhK3A1B8cf3Ak0k3fskpPIZTKAbxwEhRktty8OYIBflTQqcFOj4ncNm1o++Ah3Yfcuy26fA
SI0aEBq+U0xNSjtrWH7tRcEUHFISo43Wdv3OiEtl5XgdQgMKgts9c4NbAzWEddIZS7CfK//Ax6QA
SM2K7h2pkGS+L6GHdiYenBnpkFVZOAX8ukb4mLhEaJR9lYWNluzRkxTIXBG50L5iBFSKJdIRNSkz
KMdDZ5RuW+4G9KxVajUteFAgNeNMI50Eon9XqEv9mjifbaaI4XKoaGZfnt/aicDt2LV2yHxDYZyY
WTAoeX6Z1TDuIrSC3hUx/c8clSGWCh8mof2luSmBKdAEtHRg0K3eNJ7TbZOiN+AtjMKfluK1h2RE
bJWdVlcZn/x4/0xJp/l1tXQj3D80OID/Ls3bjB91MCbrh5QH/dQlDiwxEbTAVRl/iLJW3aZR8sPl
VCw8NtLVFXYpVAgnIaDzQHwu7Qa5GnlNYGqHtPKjby5TzmszGYLnsmr1/WwQWoEAzRb2+qZRiwoV
9JD0oeUXR4/otbheph/G2jJ2Sob0G2Qy88FsQng/SJ42VastjaxLt/Z1pYC/gcaCiRCptbTSKURq
NjP1Qzg3wZ4pW38Va1qFe0RF0iaxWnt+1xwQ77M2NHL13/c/8PUteqVBI6kHUQA6UPrAA2gCPZod
6wC8aNymnYVCqjPEexeJpNWshu+bRhXnmR/J6AW1IFFhlfEfU6QbyVAl9iF2R3ft1yifWAEc6Yif
Te0SS8+txbmC+RFTdPvlQa8GCRZl7jv7kHCGDzBw1E8QJ6OeNZjD14yLs7+/ma/1szdB3+vqxPi4
BVqC8rH84lTFPBKkRc5hplS+qmJjRml+yD7phV+v9FqDfTW0872emswOogG1n8C3rmKy1n2focIZ
+3r/0sRw9pALFc+Q7WbPrTNph1LTwjW5aRata1DuYFgCBOPu/3rpZRY/nhYSQw/8pxgHlBwqVWcE
ov0YmhVtyJ4taNvXhgbko4I6fSHgunYruG3w8TCgUi8xLf3y0M+9r+WN09sHdGV4GvUU/agQlvQB
WYp9lGbKGipadxehR/EfFgkQgCeKbA2ec+m62Q3PZOgWDqcutr7PHj9gVRmVs45zTft8f0NvHD/z
rS2xC2+y3RI8AAQxrYPukwa5i4OCyuR09sk2e21dm72z8DRJ0wdcLo/aIxUg0WFlukJusEZz2dl+
60KhD9f+C4J+z2idJBu9CdvP0KCGvyovPutdaR37tPMg44RCn2gl2LSJssSifnWaGLoAs0fgLhrn
gP8vF+/0kJuopeIeECWGnq3urRP4jMfQa4xP97f52pLBVL0DZzS1L+FdLi3ZMVQOCiH7cfK8GjW5
WdkOpaMfo0S3F86t/EUFDR43G0dtis6YvKgOkdyiyj3tqNtVds7b8C/FLX9F6Zi9aJm6xNwsLwxr
gsQTNDFAapF3XS6s6xxfySMDEfa+C7d148UPiGaoa2Wutd39PZSfPkxRYKWFTPbD+uQ5kb6e6t4Z
ORiR2qAbObW2OBPzOmt9bRtOxt9wQjoLmcCNzWQXAVaIojmteemEWIKmLjcb64iMGyJWtBw3jK0j
FG7XEeJk1Nnur1F+acUa6a8RG2OW6y9dxwYxkjinKnUM3KbadBoiIJNvDf56RCpuZ9i28tQroB6R
+vTmdVr33Nf7v+DWiknl6CsSH0NZJoXIaJJYHapL1pFJPdRp+1rf9q2mH1WvRGs2cKqF90j8/719
jl5XDAseQCGWzB5fHiDVz52uHy3ryGvc/zXkHZovfs201/1l3TinFFkYvgWEII6qcWnGzEvdTqjt
HIux+KLWQ/8wIbD6bx857lKV/dYOvjUl7aCd5lPZJpF9HKzgZRrmHDVoG0EbGvb+LuS6fH3/0sgz
WBwujFxSuoJUlcYKkU60M1E2OaZtkT05vFQoSjfuO92Y+FiUz4HFgFfDmvQmxuqQ+27C8XT9PokR
r4EaMaBx5Kx6qPUWQt1bn4x3XlCJgiQDtHr5yTI0moxUDe0jvdZ6H6SG8tjpVAcSzV1ieL82BdnJ
K3EFDlrkMJempsnorBjm0iO0mb/S1Jie1JjJrNIvx3fvIB0BEVNwt0SqJC2q6we3KZzOOdI7CD8g
mmGAhIdOM7SrpcLMtb/EFMUn8eKCz5cLiyT0xeQHQoxK7052Ksg43KFdm4MLVYLTqQcjtOcv7z2L
UCA5wPBIp+hGyFTKUzcz8+rO/rENan0Fm7b7oyvN+Fgi9bTgOF5TnUvPQT9TtOvpZdLQkZNrsx9T
q0415Rjb6Ow1QAV+MVLTP9Td8DUtlOZIOQEJ8ZZmMarfFHp1euOWlTdC1lg/9XBvHvIxMQ/QnhtH
bU6eq3GuHrhMAYBF11jTRqy/W0yArlsUVjfZXNQHRbGDrW3F9q8kHuzHEtnOLcztw6NiDs4xH7Px
0JeNt7Fq2EuGeJHU89pdeqiw0MUiOCS/l7tYDrhtRLTCAKy4mW2mvA6eG8S/Fho8EpkLtRGQHoyP
kCdAcyTqU5cXwtCC1JrMMWDy1sv2QwZKykLI8Bwp07Qa4qx/KitaFE7shy8V8lXMsAxDuAYNiAQt
/7Zqml4/9KARaTHrvfNub06rnoyJPbDEyyz9vMLOGuLzTjnW/jCe0hDpmSnOrVNLcvifTImpB5oB
tM+lC4s+YmNaxaQc0RRzn/S2Rj8VyNMp6PN6wdTVhbUFyIOBLDoB0FXIFd50Ri4QMcro5PRNuIli
RT96YaOunLBRjqiF1lsT8baFgPzK9WGUQXS6bCbXCcLYyy/dKcAAdGOMT77RNPuos5q94Ub9Pkd4
e+HGyj0XQfUhTMD6x8kFgCxFN7pbqShKqskJ3a9gayApPa1D22XkDEnFEbYfPYmYsEhr7y+76SPa
VEU2/4MuDiVlzxrGJXLYW2sXrVkxqEDMJcMwHGXK9NCGEE9pC2YuRnt8HHSEzMYmyxfw0FdBAUt/
a0oKJLu0Rwx2dONTggTkqg61fDuFBlKiqvN3ENBKve+HJVgCF1jYg4+OTqJFCim3aL0po2RfQeDY
d4W1zpUC1dkkLLeI7THN4uTBw2ABqrFyx9lNitEdUk+ZN1NdtDs91vIPHnKon6egLw89SsSHAgHy
94bW/ELoCAlyaR1QzZLCFt/JSy020uTEU5R9iDvr26hrwQ804sqdZ6bFgqyChKL6syOCJZzcCMfJ
u3F50JmdCIbJxF6Q9fkuzuf6KUbKcNvkiNTpXlEpyFdBVj0TQear0Wzis83Q48IduHHkqKDB7UOU
L6iQpSsAPEu34tJNTp0KOHMOVDTh8yrbWdzx9f0zcJVLCPgnFX4UFqiY4CovF1y3RR8XjHmeyiTV
n1AScFaQNcTbUHOGx9Gv7DVkUdVziOzC2Q+YI7tv/saJR+qKjA1womhvCm/3prIw+hqdXGTVT7nW
jzu3UcNTEavNtoR97JNFS3PB3q0PzPcFcYEoGqVZecB8HGZ/LrM+PfX2aHCq0BAc9Bmd9cGz0R4e
0OpYz10aBus57fR1MUJayE1YGq+9te1gfXg1qQ6LItXluv2y9nowyOnJgW330wjQbRcwlXcy0+4r
fxm+GYqXru0JmiobMPT7Rq9ejznuVaB7SCHpJksHrJ2rYPLLOT2ZXepTMULGt7HL6AR2YmnwU6zk
IgAjAgELSOhFV4V/SqbKvorLfoTGHH1AnArqp1/6Yj4FilsdsgJdM72LkmLhkbwqIIHPA6dOIxlI
DV7jCqqnqcCLNa85jYXjrtXYmncNJH/bZg6LFeJ7zmrOjPiodl667Q2j2zdG5X6Emc365vTmYltW
uKm3m0AUIgaFSPgYUNBIVS4/N4qSdjop43hInBRauwqcxiGlr77mvJWrQJ2zJxStzMeiDNwXOv3V
PoqWOLvkq0YxVFQqmfals8bconTk3BrNzaFoZtpM3viklUggWk4RnmGTHc+jUy0VyOUPT1GJrBII
h8BxMQgnxQywZRB35ZZ28szc2pgMEGwMvSYGg8XrObN7c5MEub2/70/EaXqz0YQMlAjofYO1E2mo
IS3SrPy2mGB4RWe9ME5gysNnpVXh7rU6c120vXUAUDadYHdfEsOSlvtqmUyKup2ozzty1juOAQWi
aVAetMRST0XguXvGUJtjwRf/klt1sC955RbOuRToY5QPKVglBKfEdcGCxnMcUnjJHhvQQpuk1/xd
PNTvbFAKK9wnurHkoxBKyFSYVuM0rZfP2ePIFNohVFuEjtoxfKwbdV7T8lCO9z+i9Py92qNWARkm
WTZRifj7m0chA+0zBNaUPaYu2qs2e3eoxxaamVlf6vW+osQvDwwHVHCUwcUEb5ElPfidYBGFYSF/
NMOyi2BozbuPaB2gqVQ1cNbaCBOPbZzuGZsM9vrgZGvFR7Z5pU1+9Qg6FoXu0Iw3TauHZxd84Oeu
CKuz047IIvnwhW7vb438fom9AUUqtP7Q1wQSJQVEAM5npckYq6aRYjhrCMgSJHw9a6ebzRcyAuOZ
pVafS7P2HiGRNlaQjWgLcaPkSf78BoIGqOJpz19poOVFGbdx6GaPRUDPjw657zirjmGvFdLQztpX
53wJ3S5ytavPBB6MiVKWD0r48khMLWt2JkxawTydE2t6NKbCfIkt/596cNSfHXOeANgIUcvY+9Z6
jq+uA4uSST0M+SZLIP2//yGurzvfQThz2o3EEnIc4fh+Nmitz3co9eG3CoXDATJ841NtmGfTmHCu
XZXbC0Zvfn0x/ymod0XxVzqt7aDRRVfU/LHvGZlO2lhbxWZgr6HTVx8ihdilBS/3s3Ib80tTxMYW
oUS3X3A6N64nMQNABfCHYIQNcTzeXM/Br0Y3CJr8MVEm/xFUT7upk9k+RXr54/4m317vG1OSO/eV
zOndjNsZJIbzBHz1ez7qxY+4nOZtz1VdF2b4b9NNysZNQ3U/1/28cPJunXXxboOsYgCOVtDlYnPe
kiEeevxDXU5nmGj9T3RLk61StsqGJje0dPfXfOtgkWUzV0jlj/FRcRPe7K7RDKIX5eaPU1pCM6VW
KM4NCcz6wODPqpNQWBrbZnPf6PWzCU0ERRKaNEyOYP3SaG3HZUdtLH+so6r8kOZtcVB9p9gMU/vs
KX60dWr0vfvWjz//B8OAMgS4kxXLlSpBiqSkPaulXMVcc4Y2vQZA7mxVfbLyIShZOXqSbd1MX5pS
v7nPYJNRsMY4j5u05CShL4Kk9GMIOfinWCmzhxo1orVTZ9bON4P6Y1Ta2f7+cm8ZFfRlJB+AffDh
l0Z9tGTc1q7yxyz1tJ052d0vtNrpFA9p9HP0LP8B0oph4TmVKyqv/hrPSZb1SmcksxiPnR2WSlfk
j+VswTfFMzptmypuXhrN+s2svv3kNsq3Cha5Rzj05q8aIhIb10Wk+f7qZXTi1Q/RL5cPWsFNpoke
gF5PwQkuH+VT1VlzsymH6Bn0dtKug0qd/0KC3NqBSAr3TuRNfJKiOPp+Ue7oAocPfLilwsuN7wKI
mukM7h2vqjx1UNp0XDs7Cx+zQUUOrHOnjWPVEAjXTCtSqg33Vm52h/vbcXXpCDx4PBk2ZSwRCJZ0
032U2OGVjKPHpg/hpffBlK/UrlDbFa989jQFobkZE0X7SARkL5yJqwVjG1yQqI6KOq7Mq0twETSk
mOFj5DjZpxQKkyNgluSU5sN30eSHtnT4fX+5kkmBUUCslkIxbDu4NRmUVI5NYgxplX9AYiKK9rXP
OFy6AnNbWMWabqLTPqt+28FmqLeT/b46EsZFBZiGKaAovKc8LxbPqIqlidN9KKq5OJPifSWwiTcV
ymurLE7GhZMuvRqgpcUoB6o68MISMMturSt72ypMq2Wap93X3RT+GKyk3VSprR9ANxrP97dWSgMw
R40IXyaqRWJMW3IrRhMYbRiU5osbJ8WmGdz2Y0wkv+Crrxd1YUVGPIEjMMzWiMyXxpjjLTyp/bGg
G/7BckPqtJr6zvPyZ1FMqpCuCh47seg3D6GFHlBm2Y35UqV5mqwcq/+skPsh2eQEh6JKvTMh0jtT
nT876YE/oqQq/iEZrb0mCdRgNl/mthh2yKraG7sFOo2uo7XKPH8JhyFHOK8GaWhTiQXXxbif5ATq
wjFzzxjMF3XUM6TByUuzeFa3dmbMBPDTuI1N9AB7OCFBqTvDPikG5dP94yM/EH9+BNPZoh/HLX2t
E7/Z6jRyotyebba6L7t1rtnV2s2g3lWNYtrAdR7s7LiOd2lXup+RCBFc5mr9sWLGdH3/l0ihpfgh
pAlkLrArUISVWU6Txp20JIqtl9AO8m2uZvYG4juKNWq2VHmU3dGrKUEFIsZIKfSKv79Zc643nj/X
nfUCa3JwyLPO+41DVjZD44VbHymCdWaYS1MON64Qzo9WGc8x6Ca5GGYHaQU2bbBexr57rpxeOxmB
Zf1M+wTcljNWSzPZt74sFUZBD08/mSkOyTPESDrEid7ZL26bATX14vbojV27yovWfJx9Ri2SongJ
3C55HGzjKcyq+GA47fT9/neVOw3iwwJvFjeKBI4MRnr5/aGt3Q75yJdyYiA4tatqyyBCCFWH7u4m
Xx02RRJEW8uJug1d9W43hFm/doJ+3roMMW2zqXT3fhvb2zAv1UMT1Etw98vzwMl/VbfmMDsM+jBS
LiXWWpyEIS+m/YsiueqdKZCm+hnlybryNr5hgBDuEarpv2Yd+vb6u879q3HMisFiInCw4FJeFw4G
Fdkudn6NpRPtkqj2T2xnuElsZ2lQXHzx/8+k/5h6FbOg3C5q/lImbcbTlLrG6P6awLXtU0erd4Oe
TgfP7mx1pThBe/YSVf3i9kmC/OyQvuslpoL6CphlKpBXEREK+YpbqTZ2lMTjf4vRKNyD57aB+txU
YW9/S6pQG3yk0igQbxYOoDhgb5eNU6NZyt17RWmB47u87npU5VMLTfy/UAQrzLN5oZ1sYWW3q6OT
1mXfbMA0qd0ngwlF9xncqBo/TU0WNitT98HIw9Xhb1ufHPt4/5ddugR+EYN8tHJFfZxWHF3Uyx8W
K2gpOHak/gusMplXZpJou9iHRH5jNVn13UWzeEkB4NLLUvaGJIB5UzIuAdS+ogpwFdsveiSqfzMD
22yDaRy+IAA5rrQsC3/dX518q15NibCBIFM8p9K2h23HhYNd6TdkjJHxEHsd4DgGotz0s6bHzvPU
h56/4q451sIXl/eVk058y1QFeDxAU4bkcSiFwxnpjTHSDb3TnSM3N/ZTw4j1KnJs5ZDXRd688xZz
uGn/c41J2wUKXvqUvZ/rSuaFRcA1okGvBK21LgNel04tgv39jb1MHviGEAGJR5IaDJ1C0tjLY6Pg
wxylrepgFVu2j3xiBiIgLYbVVGrRh2F2zA8KYnwr6N2yhbzlamfB5PKYiEMrOEVkMEA99xTFqFAF
q9l0p6eCrHbtjR7a52ZXn/WK7uH9tV6dVwHq92y+KCVNUaa4XGsTKR3okBweubjz4592FZb2CohZ
95DNjfc+JTp2FsFSaqSiukpYzf24tJZoMdX2OUHQZAQN5qxsG5X5Jk49bzXwZi1kClffkbSIbgEo
OfwTkwRis9+EIepsBnOgp3a4UgNTHbDW0O2rrdA36ZmkViIgwMwyeNZUUPM03aWX+bI1JZYLx4TB
v6BGZMpWbtMMppKlRm/A703nRFeR+DPiiYQ8c9NTMXpxuqmLIJ62mlq7v0LX9bNV0nrq97Zt2iX9
1quTxXtAkICUjSY6RvLJCmujnx1vcMJV5xjRvtPT9twWZc8nd/I9RdYl6okr98RJBqzNPcIbUlWX
3t0xskc18wdGHMxi9p8R4X2pqsD4YkRe9W1sunxVDHqxUFK8ZRTYLJzOouDGcbv85HrfBWM5WBjN
h7Z56bNw3EapFzK5kkYVMoTGwLhdPC9c29eD++YJFIQKVLtEYM1oKMV76WD3fsQrVBgqiyW4bz6p
QnV9U4/ZlK/57+Znw4Zu4TCmo/7DbrPoI5SjXf6XjX7SQwOt6bCyimT6YqlQ9K1Gh5DsIYpz8zso
futRcxrYLmc1+W31HdS5MIc640+84fDQqgwpr1uCt/rZgctiSdr98tTQhhBAduFzoRlg7lUmAko6
sLRKmdanEaqpz0Xcpt8H2wo2jgZa0jfKesEdSUH1H4Mwz4gRBbrMukxlHMO9yvhW2Z+s2vQR4YyT
dJ2lMxwVE1Qw4aqpu4JnNXKfHD+bR1iks+DvpFaSn6OWNAvxw6VzFD+GcJQoWUT4fGG5WRbCgaE3
RjIjRlAN/0fZly1JimPb/kpbvasPkxiunW6zi+MDHnNkZkRlvmA5IgECSQgQfP1dRPc5Xe4RFn4z
H6osLdJDLtCw99prr1VmDCHzbTLWat47vYsu+feP4tPj6t+jvVzmKwMWPOnTtTsyXYEeo5yjq7oQ
ogI1H6fMLL3/aYYsycckLDiuBVvVmR5qeYHre7pxXgYHBwjlXZRcQO07v1+xh92ZRsw5ep6rNlFf
yS/upPnPriUqhVnFAFNpU8Vf35/yGw8YRDR0La6BGvSGzxKDqlL4KhMBZcEt+kNQmfiuFV6fxZBP
2//+UAHoIFjMGAm6B6dPN+6pYrh47XHqav9LG9k5L0AGSSvHuXQIrYHXfw6Dfz1LQFOIkFCZx5+z
8KiEcKgZFpTCy2WSO3hN0R0EOuihgf/qYR5KuKX1BMaAlbRpqGR7YQ+98VAjAFYrpQs60YhEz2YK
XRBRElceoVvb7cHhjtKp9vp0iPkledg3hoKaDCxi0DiNTqlz3kPvEN+R8Kk8SriDb91kbj6IOujS
sNGXlAXeWKDA39B7CGAVi/Qc4tTQxO/kAFHGBP398DuHztARxtqi35d2nJ+FxEa+0tgu3QUA8PUR
CGAVWoJgnYH5APbD6eOERzCf0UTcHX1lOTwdy2iOoDiMvqjM+N3yXSZI5C5w5d4aE01haFkCgRDL
9WxM44Mu7VvbHkUySbFflJPAd6sex+SaBZDqyTrAEhcOu7ceMLhqqxMV5vuK1gOzBNBWYthzLLVw
00LRr3yCDWQ8RNHBC+WPlkBT8P09+eY0IQkEU79VXvR8pbp2DrwpKcRRK7+/CZde7gygOuD1Cpxn
0l/ikZxd0+ByoLqLahiEsQHGUcQlp+9yaBPEutouuYY/uJccRg1qe53GcnX6UeAWx1cxnDycT20w
JRXE8dEznkybeqZhjNs8HIYjWDKT2U0Lajh7QM6cfCZDxeUOwHuitgTCOM2+VxCd0pvSgoH7nRW6
au5dIBBNmHbgjQVf4gSiMI/oPI2XDePMXvK4WaONvx5AL61DCLpw/KyC4+dFqdr3FbdQf8ghc2ae
KtzgYPnO4un9t3d+zK3BNdp50Ke7xvT0lf5h17UMKK6ft2PQjwc5a+hsCV+HdoN+8ChrS9fJfEHj
jFWR2EIqYrpw0p2vH3yDVUgBecSajQJAOn2d7lAi9LdxkLuVINV1vCTh9GXpWDncRiCjuW06wdh7
unAgvIpRcJLgwMPRDj+zlda5Ppi/5BUaYWyyiNLLW6cysAtRtp0+agqHzJ2oWJQ8TwmkK7OCJEWx
k9YjzlXQyLq8mSRcXNBpQip+gd18hnWvKxvUBQhmwA167Ws5T8lZGZbwZJZz3khF066EzJytIamD
Bg0Jsz5GjkApXQiW9AVcImowplwoz11IuF6/j9UTG7YBWHsgap1b8bgIlwg345hPWC7bCDj3xlet
PUaR+e4AL72ACZwHTOuckWKtzAFkzHD4OH0POAnDaBTemLNwsvq+FklTlykDpzzc9VicVZTaPqr9
ZtMbzmeYajVaXVgM5zcgvsMqPQO4wMHBiZba0+9QocZIcG+N+dJ63q9wmZunRrPmVvfsUj/0610N
mxwcXAjGkWEA5TsdanGbyeknCuFH3D4btEf1WxxI3u79Xf3GO8TJuJLWV3mQV009iaAtvN6mMR9H
Od/oRncptVF9iKFSlca8uEQnfeMlohYBCggQxBfI43RWSeU1pHWXIffx9qaPUPKD4vMg/NmKTSFE
2EBppvSKbeGKxaRlYwLn4f0Zn198OC2RbCAuxH7Gsj1HTUNZRyL0yz7HIqsmALNBOze7uJij+lir
CK0tLeEDoDTh8wV6C++P/nr+uIogyQAizKpmcX6YQNaGw2+5hPcQVx9bNsxba0Z/25OGZdE4tldD
5Blon/FL7VtvDIyaxdpiiswOLMez5aSBQXcexFNzUhYelMz6Iek3Nhgn+CkMFCWBOIRt9jaytQfJ
M1+UH3534hASAGEXsQZ0m5Cvn754FnWtpR1J8gV6a5sRO0ynwwg3noXVxdeo7UuQWNGBvsG9a5YL
R8frVY6yFHIaqJYAikJd4HRw2zCZLNOS5BZyN9nkUHFdqVjcjy4ANxVj1Pcn+8Z4L5wUlCHW1s3z
Lu2kI/AUrWyU97UCzajzgcakCQTjjr0kyAL6Ul0IId+4EdDbj+sZhFlUxKA3cTrFMCwQhas2yku0
NYH4sPRs6ZCDQMFJp5EqfFWlinWweBmDiHNE0DMKRHpymbip+6Rps99/BKj+okcWMQ44X+frDb2C
BPZleARe4wHAtR8L6Cxti9Gpb4Qk/Ldjg7WhFMDmSlvG/XiWBU1tFZnWEDRy20qkzIgq68o53Lql
C00+B74r70/vdTS0UoCwjQFs4jo6f8M2wLMsRF0ehw6l5XRBY2KRAhp0v4Zd0V6rkYZzpudg/FRo
RcYU1C/Yl7z/HV6fZDjFMD7oveBxIv47feUihMUWusjgXGnd7jD0YklrzpqMNkBK2rJzDg0OogsC
Wq9vQGQpGBEAPfByBEWng8K5rseaB+coZJx4O0g7l92WOh2ptmPTQ2zh/Tm+PRwo0yu9B0Ly53OE
2xCAialEH5dNMhAkp33SRe1OcNr9/lDglSOLX0tHyBnOZuZKUFsb1B2gs41m1q4qSdqKsP68IJbe
vz+rt3Yr5IRgDQSVYKzY865/WfiTrtwhyTlFP4VfN9WuDcsllS4EBkC0DTaVLRv4waH/sHaEn9ZD
wn5/vkgYME9USbEOzuHqooHCoRyTJDfD0O2miT7E81JdF/Dm+/2zAPgILl0c/Kvw09nZBESWLrSp
k3zE89jHonWg7e6Phd60Y6M3TSkg5Pf+E369blDpQFz6woFAU+35kOiLFmIisAKwrnfj2IBm6F1G
n0w5mgsc7jde5lqSA9a0+ge9boTyILvjlkvj5ovsARYo1Ts/oZ/q/hmOdQiq0jQnx2A2tk2XeXBu
loBUz8xGwYUj6WXRnOaByCYRV6GohOgGsePp1qwEnKUmEsg8AA1lqADLCNIdow7c44+LgcVFm/qF
6L5OUWyCvUkCRR4tiaS6ppNTq1+FIjM9hnwm4eM0N21AU90L/2tUDWGpNnbyGSS3ioGL3HqzHHaJ
O7XuhnItCwCYnmfcnTeNggSphfEUWu3mskz8Z5ZE0yz3rlY9lN2DeoSzOFzfvc9OFbjf3WaZoizW
hEfbZqrK+j5uOzHA+ItEzm8vRPRprQxk9Ishczl/QhJNUr4ZE5VbqNAA0DYF/Ffr+ibutF470i/t
89cn9MqNeYHKwFRBsnb6RqCO6eHB43nxHgzkxC6Py2SgTucwsYMGM2hBtrAXYo/XKx8R7loLB/C5
5odnaRIhQY+Lr+5yNhiRgf8wotxDw9TxgES+v8leTw8y4wirgIGiMQwI1tn0qlm0DEWv3KrZewrQ
wrrKBsW93RSRN9i9HC3cmxeN8/TCyK+j2fWAxlUP1gUQ+/OarUhKoTV6t/PQHTFc6ZUOfPkg47up
oaFcg27GI0R2IxpIFpxxF07ON+a90kyx6XEtxejlPp13SXylAa3ZnI7C3whssC0yYLsdgYPctE28
PLRs+j1iy5ryg1azltgQbaBKfS4vMcBEGrZf0ZBHnmUKbcIQsD84Xsf2VdD//rULIBvXOyDJGFpN
5y5HvJStO7v9mDvKoduwn/otApwkXSr/Eqrz6mHiFkS3P6Q/I7T7w8Dl9GFG0OSYbcdMDmK1c+Ci
AZ/JG6ZbWzrusa3QQNwm9W+aeSA+BGl3xSzWnmj6KjqNgM4FU8f73BQluFMLV/QW5ApU3oE5l5/e
3yavYkUXS3RtPsb/QTM450PxuaoWPY82h6JxAtHnqr4Vk0zSsm6K7bxEdQZJxwLQa1tn1lfBhUPv
9f20Jl6rYtSK26PP5uxEqDkMI1lYqbzz0YKrSJTsg3Zq0Iq9aHbnOXGzmVF8CvANaKMzwUflpU31
27bfCM5XXi1iACA5qLCd3cl10iXWxq7OxeJX8EEc6MFtwhJH/Rxc6oZYj56Tu3AdCxxQBFegnyL6
OF1VA/WKcO6MzunsTyDpWfBV0tYsNd3hRKG7gKnikkHOW2Oih2klAgEcAv/tdMwyQJeYDguVq55K
dpDCZfZTqEFL2nSAMx6jqB5/t/qzPlNIAwU4iVYTrfPSQRE1ltQDVQCkhu5nOIbhJlzK8NMM7fIL
IdVrIBRj4ebEQkZsteZZp/OTFYxRqBh0TvCGqwElWtlCpa/RpgfUSApoEvoMEpzgGcrkE3ICSbes
5l7/SKoCDS9p7yvoHby/ud546AgswbiArgHQwXPyaVJDcKYVicirqO6fYdY6fkF+z0jaUT3ugfGX
l7hJb42IvjFkORRaFiDDnT2GdqER6XyRDzAz6lGiti6Hu4LRy5ciqIMn39RivhBjnqlIrgktKEKA
zdDICfDk1d5x6snnFMWGfIHlnQCNFxuHyw1d3GAG0WQtNnisgcLk0fdluTyEYVtNO0UdTW9nBbmF
jaHz1H13vdU1SlLXlLnqPNRcCBvClXbESycZthNLkq7cgJsy0ZSBW8E+OjBK0we1hNLsf/vdQUcL
GdBK5F01Ck+fJFuNDVro/8CvuOOHllDvUBNtt56kn2TMqguo+Qo5nJ0JgDkD8CXx3kD6PDsHpRCd
K3nV5w6KfMcavV9XbQQF1/cn9SJUeTYMrD7AoMCVhps6OBtGs4SSclFT3rbOGOUABVqLxnQx0J2K
I1S6CwKX8zCzZJjIR0VhtHcsEav1aeQ3bf25XipV3QsNGbonwDMJu6sCT7pzRiG37m09MpRJqmtE
5pAbUFbKtAlGE+YQbMGZHleQoH7sZtX4W9iFFWYP/3FODklrgLi1EL/QuxC8A+/AJTQns1qBFJXW
SzNHD44qHJLOBawzvpiuH4p0mpe2+tYS12FbUXiBvGXQMuXbBvWZacPRq2uyJlaLfWqCYOEb7nnj
L5fAE+t2aV0zXDXQsvVZOvtscZEPsLYlR50odMqnrlcCQUlB7qDJbct5EQOPnP3qAtXh1e0LYRaQ
AFaBCMgGu+coiRMXPcT9Iu8wjQ3rfpKZzX20FXE8VeZaWlqV2D9l49wuFcrLm1DBg3BX1b6Yni8s
jNfLDwY5ODOw5pHdnKekYNbgYSD7yU0caXvopWfBxi4Zbzaxqfuf74/2KkIGDx8ECHj1IhkMX1ke
sQniuQlK6LkNm0ixbIhFoO5jDdIYTB4sr38atLwPbha3xIHcu+3o9Pj+V1gjt7ONsPYgoNkdHEaI
kpxFdmTSDRyjZwWQw7bPPlzvn3VrvBsD/+7fRaWQhkBVCTVelM+RaJ3BREkrojnkrc4NgRDP8wJP
++kzgTS1/WV1NQS/W0OAXRoSfbCF0GyCQPJsZtMAJQ7QEsK8mdz+Ruj4M3wdnLxx9XBTDaJJYfBK
L1wBr+PklZWz9vKv6DmAv9PDEr4kTog2EcgO6hn2L95gPJCvSSA+jSW0bIquHj6wRJY/fvMlAsiG
JuCKiCHlAdX5dFiEAdCX6KMQXqNtcBOViXfkxmmO3MI84/2hXl2sL0NBvAYmjiiznivY6IoVPSVL
eOgZUV+DPoECVw/BrHtPGD9HF88lIfU3B8TtAycFVAVANTmdm78qNsY+CQ9hsHwrvKm7QdsspKDj
5YfwHP7p/em9jsPRRYWbB7Ap3iFwmvV++mshWcyLEChtHzqH1A/uQJ3PwYCoZgvfypAdcTZ2fupV
kylyj0TGTZ3CGhARjPC273+VdX2e7Ey0SMHFFh2EqEKhoHmGlidDj8Ibj+bDBIHxtPTR8O3Rvt2P
INTkvz0UBLFWCVmU2rByz3am55HYbaWcDxa1uA4NmcEsq4/L7Hr9V0+5pb5/f7xX5x7wHZQyPfiR
oMrlxGfvtEKtc7YOgTNYFU7bXoTs22ziJQPUpPcskNUmQJ/EVRBIfuHif+kvOHmqWLlQVQWHB4iu
C/nT0/fbtEusjQnNnkV9lyajguPV2AZXxC/kFuLMMmtUshxGNzKwgHajbQVA6rrvHZ6HQ1elbjAO
GQrqIrO2MmkkZJc3NbqA0jhRLOXjQB+onMrcQVti1hTauw3c6pIW4atNsc4CVGpIdqHs/Iq0zUHu
KAPBhj2eU3jFlFI5fIMqWDEt9U7Egl9YIC/NueePbWWW4HKGyDCwpNPHhmAgbCdZgdkVQDlkN7cd
Q+nXL4YmgWLXorzyg+3QM3zUUVGXdwM8yBtECm7TXUM8wXE+JpbFZN9VCaC2lBSlDi5ldi9Bwtl3
BEiPF4svivrSubYJaZeFQohE70EpJ0e3nz2YkzKd9op3Gwhq0K8tQOCts0z+je0KJJnezDOjqmAj
ZFXt3cGJMzco22xhrHqwNQt2PaUq65euzp0GFp9t05OtG1Tlp8RIb1crWmeAXaHzzvowpWO57EB1
IAcr2vnCyn0VIoVIHXG04x0gnwFIcPYG3Jijj4XovSijNpND1VzHMffTTmovK+rB3NiYyswxg7lG
MexS386r02gdHnDT2tTir9/hdPhau61LLOv3opvBO1U83jOt0KkZ+pfyqNenAximqAr4iBSQCpx7
9boNnDtlCLkqJZxEj5lbV1Gxm6i21c5fuqK7jT2Ih38pStjnfF004L9LGPSrexwuLNhd6G5ZvYzw
39PZclpPDizi8BVqmBazsus3DVH9DZ2EgkoONjoxyyXG+puDYsIQmV4P/HPawWSmXsdhWeeJ9swI
wwDDQ7HB84HqPVwCl+V77Xno3t60daD7+Hch6QgsllXtEhAYcOlzle150tLrXJi4kUmZDwONQPIe
ofwBnKm+sJRfrSWc/LjUcN0gLMN9e7aUYRhAQy7m5ND1YXMAhOg9jHUQbRaH2wuX6KuDch0Kd+jK
JIEMxflQ5ewSpLRFAi8fXu4cAQHaePTCK2hCPOnaqy+Ud94aLoZMKeAzOFNBuud03dS2C0LCdALl
SC/aOkT7m4ZDg4ywAqeejC6xu17MQv9y5kE2BV0cKKIheMcf8K5OB4Q3hFMEPmS4AtBEBCiinZqu
Bde83rFhjBXgQxGVIgWcVmpoXDqy/dPtpsnZ120FP9l4ChyTMWj5dHvI64TODuHrsHyWSEp/IaWc
bVbB+VUeF6Sv1TYI63DeU1ADoGIBj5P62k61E+5cK2uWJlwVCg6a1s4iHZfCktskKek9lDagJlFB
Qsrb8IKj4hEUYDYcokpSmy1SFZAEMUUkkIILd/EvMT3ODhSIPYLfsVbbVtHstRxx+pBGGpUhkJ/y
2mn8Yq+1fhoNDT/6hY02UTCE8PWLQMecx0u419mOxsBrrwYIBRCig7HSeauGi+TxBVe+5mHZZ8xx
v7rwJdyq2ni5y4LpQIbhkmjSG2PCWxNnNDx4VrLp2RJkA+OSLjE0m8s4PJR8sGk7yBhuaMG8gdRm
De0g2+zeD+he7taTdQhUE4cH2sgA76Fl4ewRlyOud6rpcgUAJ0Dv8Bgv3p9kMk2HGpo7sx8d1PH+
VJCMCjLoNTfBJqaoYJZ163rHuHKqYqNU2PfprLi4DZRq9a4QLIpuSmgEPtFFe+VzB0ppY3ASg4Sm
NlCt9PuUCDar+87gUcg0KaG3eAutcVNl42yi+KOj3LjNlNMZ+eDHcnGf4KU4imu4mcc1IJVihtZQ
24BILdJ2SQasxNLWuoQauO5LWkIZHGzJRyB7xBUbR4USFJ1IJlZl6CFqdTYIU1/1kBA1OwCC9fMo
1eynqJtPeT0bKBtwXJt3drDjjxptSj8TDy2wKZrui9876VZDbHAVsM7ACn95F6eLPEGxpLeQFbmS
A1xcqVy6P42HBsXQRzEz0Rere2eHOO4nVGXWLB7dJ6ulxtk6o6sPW4m46VYxOu/JqKvrBQTfPZis
l5xcXw2FOh12EWy+kXECST/LyZa6UG0XtMW1Qg74AZauc1qHzHxurL3U0nAmkLdqsuLoBlK9GtTC
5u48+DCI41Z1M3nlBMok4D60RbMvmHUfh8BI55F4NvoTdOHCAcelUMteOiV8DTsFI+GMz4GsU7gd
x/5txaZoJx3iIUlwxwTWjl1Q8AObCVTX507V/9qC//Xd/p/yZ3f/r83W//O/8ffvHYjbvGTm7K//
vOHfddd3v8x/rx/73392+qF/3smf7Qejf/40N1/l+b88+SB+/7/Hz76aryd/2baGm/lh+InFBMmx
xrwMgm+6/sv/3x/+7efLb/k4y5//+ON7N7Rm/W0l79o//v2j/Mc//lirjf/111//75/dfhX42Aa/
Q39t/vZ/f2n+/Wv7t8efcvjW8O/nv+Hn19784w8v+jtUK8GlQSco+l4REfzxt+nn+hM3+PvqooIq
J1JgFFHWq7btoIGFH7l/RwyIqhxiLXBIohUD77th/ZH3dxR60ZwMkV1oakEhMPzjf77pySv7zyv8
WzuI+463psenEWJim/7nIEV3HcLrVXgbpXMgomBYnG7joa8iZXSz550ADSY1E4Vw0cHItt9CZj84
BNr5Eva+3DsyGb4Ei9ODuxKaOxkn3bMbjfZOlxLsupqAgFUWbvJUB/wbajq6wE2Lvv9w5OEe4Zmb
oRMUAsdcO/RnhCbYIxVumL38RotehYwMzbe59txs7g2yKB3FHRgxwvB8hnNI7gzSPpVUmmtF/fox
mDS9DtGCXcFZU+LTFak2i9LVXSeX8FPB2PxkxyramKH/EczumpetWUpPq+ggQa+FIAfzN9zFZ53Z
ttukaNqbBsYEPQQo7xgX9R2nw4+qMtFt1AibhaC255V04NnQ9D9EWZBn3gpz1xkBKrYbdc/EDtEt
o2W7HxgZczHz6HYwsv/FCf8GCgzL10/ilopundqnH4H1/1C6mK9GmTTXZYyvPE0Y3FpCfylwXw6c
19EB/tzfohIPcIn8+g7ODou/eZkGawHBSbhUPb98y3ie6jvHU9EtmDU/Jo5P1QibSum7Ge+HPuss
DQ8t6sJZSQz9FVRO95wMgUYHijeZuwHWRAfas/qOJgXLPVQqMxPhN9iI/sJbtSp1NSbhENIbZLmu
u0eRtv7kg9e/qQRb3XPHaccFpl2uX9zAw+1uhk7tdlBzfTcFYQvvY6y42yX0MBOCr08j6VwNAwTp
N3PY4IoEc945wBELpqKAU9rUVdGUoX/a+yFgK3iYar/w05CSiqYvL0/Nxkmh81Pv14cL3czwsFhB
fJgTFfQXavrfVNtgRH/6IXT1TcOpYeMp2uXrY4Vzc3RIAky5nfGAfSW+QQ683YwEg0ayDH/F8ax/
gc/Icx/g2AFofXSo/P6Hb4vwNqD1fDsTHXzxQOrZsHi8rQ2d7tvZAZ25n5oU//TJKZx7t4EmBERP
Oy+PYk7KdIAq9wetDAAfHNx3hKv6CoKXfB+NEC1G1d2Nn5za1VldaGhAmTneyt6PrwXSx20ZJh3o
o/7U7VAAJhnBtr1F9jpsHWmLK2h1+Td1m4gMjBv9mdd22oSB5Xni12xDqT9mLDK2TkkflT8WIBWH
FvWoIqPwnztEQ+z/8B1IP6Zm7iRAjcF0KPRomqHXrb8xpZSbuIvNz2qizSYakxLUcQsrpECTJgVY
0t9NWPAwT6vSObGuTFHbp/soqMMH5Uz+sxzi6bEKYPypS6i9g1k+s6/liI2wLKG+ihvqIkubp8e5
jKpbrPrhWTPiblswbEdYkqox65RTQlMbiUK0TM7OFRy9/X3XQzoX8krbzpu8WzKr4hHEUIalZZL7
weF1pqqabkK4yd7Uc7LcltLqdCo8P0MNxmw0d5zNjGMDfup67DalSUYI8jqTSou2jPd8VeaC62F4
a8LBv3PaYvrgdAXbgS7ubFACLo+NFPAEJ7ENb6ah9r8JDAt/7Ybmg+i+A6fqH10clRCSgOHSsRGU
bpM2uQ25T9AtBVlVV/Uf3VWzajvVrd7Cr8jfAitU+IaIUX14/KSrbkTmcS/IiceKzdCK6TiS4KlT
SXfPBte9rcKOfwJ/RB+9lgTf+l4GEOrwQAEnocOgyaZMfRQ9evq2SRnDeEW6n3on5M8JlEKeBxke
/YUG6WIm9hHiVd02JCbGgoP72+KK+cCXaa7SqWXmGLR98UQ9wja8NvMBAtHmHoqIw0GL2O/SQtAl
nXxID06VrK8MEpKbEKDdo1MvycYp5KjgVDgEKQ0nV0EIgiw7OSycb2TMmx9SFj8hot/Bl9aCSOBC
pThc+Ieh58lhIHJ2wNXrIoPrpyp2Dqq3qHjr8LmvWmQ84ABA1MvWkDdmEaoGjr7F8x/SAcoPyaYR
1R2DvfkuVrH6VE5qSVHzpkfWOeV9WVo4OMMjL9MgcX22fsSv2FJQ7Ooh2a4qZmiJQf87OiOaLfMU
nMLRTZE6naejtIzKr8uAlgmqmUi5p0zmLOTPGtr4EAzWHfzSAtvVxyWG6DNIsGXmac/Lh9aGmUa6
CjeCtq/TCWHcVgmbbOnADmUgsb0LM34fg+FGwxYz7QzmGxN6hcA0yJK+ATULUosHWTQw0FiF/64a
FBe2UMjTN7Xq8DpcXqKHR46+e8Vsoq9mjwkHxzrkrT2XqkfmgKSCoGTaCMfOmzlBXqGdMXzWoyO2
ZIqn72QuY8QA8mM/tjzXHWzpe3RSPAFmiq9mMLTWLeHfRqz0cAgHs3c0bouGtBBJMU/DidAHzvv5
QBcw80GTaK+LuYOFNo3GrecVTYasus0GOPVtPTQ83RatKNOY9Wov8EW2BMZom9HpsCHA5sz1GB37
RfnHcCySO2DYZmsVWNpyvalw31W5BwHpB1KWj80wzLclnZIrDs7Pj2FyuxSw7Jw2XfuxEA3OZ9eb
NtL3xM/SndtVe9em/Syxiqug2+lh6e5F038QEB9I0i4sop2oi+mnjybkJI3tXPUbHPj9Af2s3lXc
huQBEmtVkWKlRscQA6LFZlR3iaydHxW0Da/6IGZP6F/8TOY+uIKoPoUsazC0u4Ry8dD0YXc9Q0ky
DTulUlUsE5Yj7x7RzBSUG+3SNvUkL+5Mpx4s2sH3nmQ3YAuqB47WGnyAYLVrA1FE/P4dJeJ+ILbN
UIAYP7RTL7K6gkdvwcSdZPSpniN7T5xiRHUJAsuFKscNaLpQnfZTWMdDixnVCyiIYhH3cXCcIt0D
yJbiLkJLXe/jAuDC+8iqNgvF8g0R7JwVlrNdl9AvSeFimZrY30rtEGxaTlN4vyUbGTUffPAyd1on
aIqh1jmKmdAUYRrZOInpn4qJRVc4adqtO/nurhsA6LeyHr8to+2+wAGq41Cr4foOuJHNiSiCu74l
PpAWmzxymST7vpuGNEnY8ksn+qgnZ/zg0r64U2jdvaVtPG4DFBR2Y+nPmVC458IJnb1oBkITA1f6
4AEG344E5Ak2+fOummFpJach+O5D9mjbsGhW29m3NG1M/ynE5XYjKqtkCvITyQNvmCUE4Yg3Ydd4
FNJ/ocog0woNMCvC77MLdKRF4LuhUc+2fRJKeGMN/X6YjdrxOLI7H6KAgBHjCE21ncjG2h7BJ0Gp
dcCWPvrU3DDUGCBi2IRbpJP0WFWt2HcdFN4DtDYrjfJTMvbtLSE4J2Leh598I54r7U3bxfXU1kQB
yUNh5J5S66Uc/ZPbuAnRcND4GrAsLdKQTA9WdUDEV9duXA4WoiZgKcJ2QqRlRxdoJJF5twRo+AQU
Aryl1dhobORXowLZQwXTcIhdE+/lXPE9CZTzY2Z1uK/6ZE6d3p+3mFORAUBarqjXLPcWQQHM6dX3
MhSAQrj+0ic+T4Ngrh4WxCt7+CwE190cIBoe41tJ2R1ZELu5lkHSoW+dD7Pj3pmQQQjGA1W9G+Z4
j4vBaLireuN2TEj/HfTr4HOD2+17weYkhxoYVlfnLC6IOlPs7pxiljjHgSPdmLogPF1VUrzMH4fp
KgFDPI+Cxr/HjpWgigf0Jpban1LlGg7dlr6+pg7rbosRTDfIlFD7cTSoYnO5kAzoNzskC46UoXfd
jQujGMgWT8tVHIulSLXkYSaB5XZrR5x6pIFuH0RCyGfXZxoaBJCl2k9+P3Zb3CpRDdy+ne/HEvT9
AVsU7U6dX3yDokxxQEzYP9HCQWNs2C9zTjjky5ET0zuehGZXVFTtAYdUTQolfmNTWOPE91MCHcCI
OM2E28ioh5ElcPXww8KCsteOQw6cV37zQxH9wEWx5JSPo5eZsGT34egte9Nh5TE3HvaNmqKnyVYT
pPzZ1KXO2Lk3ZdKIvC2S6p77rRSpN/aO3fAYTB9W0xuXaJaFUb8cIZnIGNKdyE+jymOZRar0SFyT
uQaBVTgEMRhp4muNZv5M9P14FdsWetoMKpr2/7F3ZstxI1mafiKUYXFstwBiISPIICmuuoGJoogd
cADu2J5+vsjKmapu6x6zvp6xvMpUSiJBhPs5/+qR7ZFNRYrlwH1fxmKNMX+8YPQM4tafvgb+0y5r
TGZGSvoizT191mkldovBdtJg3Nj1fvBLyXLb9cOkj9mQT2eRmfV5ytSvSpOR0Fva2C8T03hmMKyn
vLRfkxJVTMHRk7/JQ1D17DDKfF1Xn2DPmeojDQc96SaMg7w39iGJh9EyuXdLORZ3wt7mz8obqvs6
X8W3FUrrcc6y4gyOVyS6hffd1iLbLY7ZYLc3H/12/blaJR32xZTdLXxek63U826dU+/Wt9zstu2V
saugKpJCg9I2oxuZLKXJkInuII18u5eEyRxXf7JeU9cYIg/ZTFzS4hK5tjpP1frF2VlFG1b/Y+OL
fTfk1e6vNAojfE2H5rla1h+43Zu98sYqLov1ue3axBxGM2qn+WVp6IgZi1J8yDnfTl1DMJ2zpu2L
sfRpBGn/uunpgyif9gEaKGcPtNLY5qNA+H/Jba6/QJi7HZEUn0vT1dGi4YB10DJuDZ6O5wZRMg3a
w4tpdHg4+d5uOubdfb+VP4AYbvxcVwT/zdV7TUneVC7bBQTBSZZi+FwL87O9zlKF4TwD9I37MK2S
isn2tmwq/C1u9dOAuoiV5f5IZ+N7aXkHt+7SmcsHfS/T3lvmh8bttqj1x/Wcpp5x66kg3W+ek9SO
JZONHul4bNM10pbxZk0zB4yxnWcdlGTnVT7HTU/e71jZd04pp11Po+1tlTFNKlO6xHgHABaCSIkg
K+8ZS+kkuOaklSWJiWZOmbD0Mnmz2XURkwd4dtyp+00tz1rhD6OapXStLQm55BKF0vrZyHwCLrYp
/InYf0ymwM3w6GW3vWmz7YfOb4pM5e1Mnzaq5j1tB3eV27iXsG+nQ8ksHAMDfQN165t5dfpIGeUa
pd1m79M05D3W7Yme1Z+dmH5sg1ARSdh3RRGeCD34xrf+28m8fYvllY5xxH7MFIVyw3PXpqei494E
yUFMmB5qYCDDKU9lT6C6MJtmt4xBtwchfG1r42SE5ctYyPlOyNV4kmkZxJbdfXtVudeD/YVe6IaC
GPI9LTY55Vb3Wss5ybUc4hVT/k4hB+vN8K1gvo2VfTVOuCdZcc1h+82iLhhv61RTZ0k0XTEb3o+J
S7LihYgYLT+qYMGqFlYC6H5+n00KMAwriCbWwsybh8jArxQZujukwr90hptFdpC7kVM2OqlV3SSB
PS84jAvFSr9984Jv/J5VcgeYh7RZXmXmNo+QtvpghO1tYDoSAKB+Ma3s0NR4KnHGJVzbr4YKz1LX
y61t6j/gc23E8/jAozUaUT46z7aRvjWOsT3K0vzoxoHjah7fLaN/7FzrTyOatz4MP+c1+y5FcJ5Q
EGcOwnsn/M4wrgWSuRuf7rVCVF3FFfnTptWvHMbvNG/oOnPp6L1XjzeZ8oZ3aRhX5NmqLgoUklnR
TM9+05U713D8pM7yikFzrJOKxJTIIPb1yI0HhTI260FgdIdhisyeBvnaNQ6TbIgbcw5DJygTytjq
EGT12fbVbstC2XQ9RlW/ncq0/+Bh/lBtfuya7r4NyHrL62mvnZprVd8UJJDGDcqxHR2S9bHe8n5f
t513abWBxdAn8nC2aJzwaJzpp71Z0Hm8mabcd0UYZ758qpjNM8+JwTxZm2r/QdXpoaNuK0DoNxTX
mCPNbDk3sJEeEWl58VpvMkJQOkaNzn6hG+ASMR2mvvkA2JS++AqlCj7ifToTczPBBB6Z4x+Nzbjj
83DgT3nytvJiU260Q2ByL9LyRi3DHK9B/VZmBNpJLsq0O7kmg3TY66Qrtxe5ZStK2sKgYRA0YxT5
I1zJFhXV+oo16Nas04vQeUwXrXmoK4IpQqyXeVZhdiv00fNk9uy0oYpNT3946XhiH+6jqW0E/Y8W
vgWOssOCODeSo8/bm+dAwp3EobJttf9rQEEQVVUZxso3gjE2Kls+jXJ6ASS0DmONmjlHThsrYvMO
YlBLuQuKarYvjTXQWXVN5d9PhSalqu39xAYn5kSWOQAkimEeoZpaiSGlEvXbFmbDTYC8uHgiW6/9
4Q95/jsdG+sDZEwc61bbD6FtNPrCZeLq20D7XMCY6+1oyYps24U+vwruSJkOFhc3rXhjOL4pz9DT
3rY0kmQH5dEHXcQ0Xi4l/x4K1hJT4zMeWpLDiUGjKyFE5x8oGyivKYL55I+O096sbpDWN6Vbdtei
v8leDm1uZTNIWli0EQAekQYGShBEvkKIATNvn9n3qDPGU9XwwuzKWRf4JlviiS/SlACr0q2KKMf/
SGyjQhoc1cyH+xH9n2oHp6G/cKlSbOUIaRj6unw9VsvgPwIJbubdaiEUjLohU3mcjUO9JPU6Pcu6
zkDuQnu4n5BJQW9lbYY1r5NATJmqXQmMxyfml9BMLKewDgYzIdx607uhgpQ8KGMx74mehYlbSYtA
Q2cOt27Q2j+ulid611w/dY+60gh9ofwhCXA3Ep7BN/DDEXNGuHzWiWQsApn/uZb46kNr4skhusVr
LFhZZQ5lhFQ9HxD9D5l3kkaFGpNf/AltGk7nfJy94FbkW4VqvJ6B0ZMgKEeT6mBv+rAJ+87PK3aP
L97eIdwBXyB43vlpnTOzL2Y+P4pwLEaAGUxfkSsFSGw1zOkNCSEg7ZiepwdEaCO/NRdWYiP7OC5k
f4zx2lTbelzyteTl7Drzt91W4Gjb4lrjEZK4GKMyJdzheZEA4aY5ruEhK/hJHW3l+cNhdaWjvrTX
9NJ4xCupTrY7tPgVCzN4tRwwoA7UXUeOs/nqUG/TV1u22UM6AjAksuHXi4na1p2q1+2BImlAReez
33hUXFz0bBwwjo1uPFuFOLKsODz2XubJhstq113Bft6+TwxelrMlvbPMX6i87DiElF4ZRkOr/YAn
GNynwpTZQvpLi1ahSMX32kxkYgC35/0Zf00xJzxM/tLUQstzHy6y/LO1qln2bjnK+nLNekjmoPOt
U7kWm9htXIX5k1379kWmpjMGkWFaVgLT0l0LQGt33PfdVnPhG5Mvtv226eU1ZQxMfwxziQrSCLKn
soBMzSPgX69L8HID2tjr8GVb5NU8lSNsDjNIQ60ohTeVFdnjOLyb5DT119W9ft04tpMyHDfjrSGZ
z39rPVE2+wpiZU7WbqpOdWd3+A8ayVtgh8orI+mX4Tv9EvZwB870opGaJ9tspPIX7ejtdo9hwg0O
9N5x1hSdqiKpUtN6RTxvWBxZrdnfoKnJ1mSuyyF2+bG8bJ3LnW/pzd35KOveTXd0f03upO6NeTKc
Y0NDqQRPrnoR2WlGaWgxdZSJkLL9eJU3xoBlVgqGnBHde/R5o05osBETcsFmfA7AbZPrUrIPa3Uc
e+O0mR6+jdrcBmQ6HOxgqGUZoTMrDmvdBA9s50Uk3XUkdyefFYB5RyL8LYLYpX6bx3SpDgLhDTm5
Y16Wuxn8ptZoaNwWRLdT/dnu++GapOjVfRFXiz0OQI+WqJN8KgsHJ/dozFHX5NfwXQpf73K+DPSc
2ZVlZ9gLVOzmnvcnJS4C/GHuuIlqltcsNv2w/qzdFjFJZ9v9V46nwLnYVZe1sWfn8tvdMuti9KZI
6Wieyqdw9bjkHbL5gPLasn8ywVXNU0mcUHUC/pUeo6osLhSGZ2KnZyOcblu+6jBSaY/WzVQABmW6
gTSEXf4oJttPcsHrHjmdnwVxkzlGvRvtvDRMfF6hGU/+5sNPZnM93zR92BjAPdWm+bOkEYZ7VBKu
+l66sIzbgYPCd+ci4fMXEw22JgahRjfOtqp9aJjehZFuPBidas9Wp8u9gk2k+Dw/bLlUz5z7Dg9N
lX9IsmxHkq1SzXW27lItvZyC9frV6uu7jcGHHDb23sJbb4S1DImBWinuNm9COLC0jzzNAihyfTe6
NUj8dH30u8mMC1IeolTaKja08xtAldqcTr1x1bZnAaKfY1XZl57xk3wTF3LAelRMYF/XlodCwg6S
HtAcrHmEeSm7BPnYfFqY4pJp9tIzCssf+LObuBDBjSBvKKlcu4pcDFFU3NlR5dNDvTG25V2y0CqK
O2pJ8l7FK7vAUDmRzsYce2y/36QOP1aqi+PaMsN4Q1G25+fnPG/unMWNFzxvmegh24AEuixgteMY
A2Db+cukdmbWBm+kqLVt3FsDqdqLacUl2aaSfObdOFTrxovKidgWjLFDt7X3Bfq2N+IMeB62HOuz
7Nv+2Z3c5o6Gq5eG7vW9v8rXkBVzTuPQnQ0/FhXPN5Ll6tI9mvr0p7FQeTQQYTFF1T3YMiJhhxpc
wq52orOWB4kT9JZ6+/5BgQQclMIomaVL5Fr1ydfzo9s0iSzdB7HJIyvvDULDbtcL1MQjjZ9M90M8
d10YNc3wmKYO50DlmwQpqqWLC73OeDLDp7YGjh6Dea+cLY9AfM8knRf4/awLauQyCltP7iuxZXG7
2ewLovrcytHftyRR/jDJvY0kaXbxnK72AbzSxF+/nfRiVoe2RAWAwXebIk95IupHivOCfBMl2bG2
mWRrbvMzzMqHPmRnywd1IGqkfGxq74SimfHEXm8yq94ZrDc3XVG+CdEkM4akI3sMI3nK1HIblgEr
iqW7V8De+ZdddGwBSg6sWMWbIfPq1DrVT7K28qeltj/QiA+xwkCyC+cO3G82x4M3UKcTTnvZb/bN
iiQisjtuJzN9Gqx52Zl9NR9HMaG0KR39h6rDL6vKGanxryV9A7JZO/K1AgG/mUc3uEdWwRax5fUZ
n55xRUxlQmPQTW04y/7qGEpsl9mHfJnti5Op2G1esTyFo/dNYU0EcxM+26P3sJLSZLRKRyroH4fR
IYRsmEBrm1wte7vNX7QFh+aK+QU7Y8+mXxMEvNJdMJp+cCHZwIiVWH8Fy1adndYrY6cUfxybWk3O
rfYSUCMaBwRb7vmRert0hBWb6BuNtqD85dPGcMWSAexIpI4cd1U8T0IvSWz7Aeb1VRsDAwU+bTak
UiX+ut2pXkuSiFEHyNV/MYS/cOMjhIBFZHRHhfvRVbZ/EA44zOoeAY0N2p7Fz5ISzUMxGD+m6rtq
7fPQhr8DDdnm2dsG/cd03WTt8FySPxNZVnEMLRTwQ7bXpmJvN27XxnvAurqdRjuob6ihte/XPH0k
A/CzLH90XnmpiIndkSqcsEacTIomhEPdw1oaD3YmjWOjVjYOp/n0hzpZZQZTXi5vqmine7d3m4Ph
lxV8tv9pT9S0kXzqmIhJu45eZec4lXrf1Mr6nZrqnUpp9VKbXgLAxbRahb9db1p2DafQoLyPoTer
XdEiA3Z5Z/N02TNg3xIo7cYcx/mRorRLJr360pRZAa+xbrfKng14keVC8+cWp1PTRzrEseJbgC+W
igunEiIiIqWJTLGcl8Fcop4oC2+G8MPPiPJW2e6dW4QPjV7mi+0VF8+tX4IsuMlLUST08BG2pu1Y
i+mYLtNnWEpW1yYPd6Q13bt1ya7tDy+dym/VUCH0l78cxsCqN8ZIje3v0bUOExF8RLEsE9BVm19S
Zce1Xb5mfn9wMokgQj2GZncaqbD3i/m4BWFSlPXRKdR92UnvNJpjJSLYMmagCdtaadVJ1ha3okFz
0LUwGeh+En+wbHiT7iUP1MFpRfo41HOz61Zjv9Edq3T1p5zs+6rrT+EkrKgK2jIpDW+KzJbPQJ0D
ZQQmFF+5fFoEYcYdm/kudTr3p1NBgk45yTUp9EwEmVrHJStb3JMbeYUe7f1gLHMEwzE/hTpzbqbZ
Ys23FMqNa2hm0k++i87TFmdPK+t+FNxgdm5vKbWoqZ7X2FKumxfJPKyq2fvIYTawqd7qupPd8LEL
cwGtZ66hYBFuEeemF1ZL4zLX1Zi4cF0htULsNUB0kstmm9wnygpeAwZ/4mLb5hhgxMV8x6XeQqpy
joqtPw+9iGGH+RoHIhVjKy/Z8tr0sAS5JqJ1ni5icESM3dN40LqOnLGdASkrGfva7c8tBthzXZIm
n1fzYyFSKpYnfshBNSRmpcVBp1Nwq8e2OszjclLOcF9Y7iuX3Ik0GT+yB6amojYFehzLO1ad4iWY
RfOonNl56KfGjXn8UxxU6bnMrF2viyNrCijr1B+qVB7yfpijRX7a6gqblMqKzS6IxRYYCUb3G+XP
Z0MNZ7QYd+bm3HSqfuVOgnpfEqfpXmQ9I1bScwdmwcSNaTkNvkTQu22sPcSpO1g/988snOKuDFv0
o6IL7zKQ3du86J0ympgOk3RyxZfnMNEVffNdhVyckGhN0rQFM7w/Bo8Wc3I8ryzdSIzChOsnuJ9B
/85N0P1dV/q3yvE/SPb+j3zy/w2V5VXA+9+rLJOy+ETxWPy7qvL6O/6pqhQO2kmwRAI1kE5e/XX/
W1UprH/4SJNN5NfXSAqsS/9SVdr/QBhPnAyyXoSQfxVC/q2qtMx/hBYr018933iecGH+D1SVV3nw
v0kqMXKSzIAPBKAAg8R/FfRI15TybcihOTuiZlAJ4cfh4d+ex98vxr9rN//LvyVwYPNJJcdxdNXl
/5txtC+LLZwhMqOgEuuZwuD8FauxHf3f/xbi9P7Td4O3BOgrFDwflNfBf872q6e8cOzZAyPSStgR
0szVSpDlBA+B1sEI2uCLpK+IzIoWbEZxJqnxSkLsGw8y9EYrUhRWPLfrXHi7BiF/d8deYTu3fWWK
iQ1wWJguWcBnrsqugKVQaUjqdqsXPsuurW9EaaFj3rZFHyx/E2QZ8pFdmT5S1gS+lGmUkE06ZQlB
OtizCUsnjR2j5DC6LnmPKVRnezT15DO60MRn7WAxnd8i3MbgKBZlHfzUAYWsoaxXgPuqvKQAJVjd
uFZPs++4TxSnBcXF7BZ4PDQqxIV7ZfUyTajxdtnSdvcCAWW9V1mPdsMom2U89LRXk3itrwOxWGgc
gDJwgxkLwEQcNh2EXDf8B1PuMA2SghkViynAmNI8faW4ZCK32U4BFmSFvvVaYJKWB914Q41SlVnl
ZICOXW97P2zjtl2zG9j8TZ1nF2Dxl+hc1H/eqLr2tR2ExI2xif6IVGp9oHStGbghZgfgLFzR5Pj4
EhFeZm3/q5Rp+GvEb/DSBoP8JsrKQ44EJPgzm+z6Z2Fq9zdcjvNN5pzbfhh+uvWxrIlQ3VktiUfH
MGdWRL1hcLbTdjvPOxVg5DxK2xhYzj0Feg29PyEZpEa7P5nlMgRRczX0JJSMafunGgzRJp292AgQ
bSWyHbbOxT6YYS/hNfH3ltGW6RDBhLmUyw3pOlOxF2TM+rGTlcqE+Mqs+T3QgbKi3K1aeewlcyFI
wfTP9JD/fzwjFcfa9d+fzz+ucvS/NfD/fkb/9dv+eUg7ASr2q4E+IBiHlI1rDNHf0ncPUbzF/n+1
/vn/0r0btv0PCy/ENcCNtCAiPjiM/j6iDeH9AzfJtRALAx0OZP64/8EZjfXvqmz/1zF9zWz/K20z
gMekh4pgqP94gIqC7c2doLcKz2rsJLuqPHkzR19Gwlf6w14Epx416KN/zh1zgw12+gXwMc3cUd47
Fo2eZ6/RfZMMcmDJphdoRYTO5AkoKEodPM69E5LL4m4qS5+Y3Ifp3JZYK1F1Uhlx3BCHHSrExdmt
PUsLQY/V6pxh2RPz9MPbTJs2KPqcnTH2DXvTHHz9Ov6qSfmYCeNit7OCZEmN7LHV47Ykbjis3k+G
ayXDmKAKOztU5YJZMdr6dF0uJK0tiNk2ZulpNw9NpV5mX3qMvXSWL/FC1CfLSNfUw6Fq+6D8YdqG
Wz3ZxSabzxGx8CPads98dDUX0i2aNPqNHA7hFu3g0kz7ZpI98cLTMAXPpN517ghUDY+QhHAE9WeT
IaU4KhbLTSS2SjvymbxiCu8mMrmumprN99c7wtnckl6NhhRDN1oIgszuraCnuSTm2+vWD1eFtMXM
S6/kHyfI6QLhiunG4hdJLlWfEMs/9x2CNStMZeSu7UiAUN5b1SM5quXwEwCxGO8LzwgM5CxyNm4a
6ZTBd6BHpY8gC9v4hzvN6rK/AisFIN+EG8tOaiBz0NXaU63DAj4gbYMx9za0iwyzlv+9mLXnJgXZ
6cY+7SyCjNgnmGCWSFkyzC4tk2fgxaTZeB7f4JTib44CvliyIMsCwvn6/w/1eKk1q+b9hC54ezd0
qAonxnmkl/Rmqj1r/CkWa0zfNztf+tdeAfo8+D2J3XXYH7axeL5OQCccZNVrRuU3UfEAs6ry38nK
l18WiqAFhH16N4OMaTcT+V8v7mNOFngsPIoocvyaGxLhDC1IgxCWB7Es9UOZdb7zBmSb6g88uvWM
TGtQEVrzYjahckwDK4aWQoMoagj1JUZl2zzXYDAlgeplty+nbXtMDcgzfqjkHxu5yR7mG8TQJ06Y
1zg0Kr4cNKEAv2FReh9EVFsllEwxcMtRhFKY9xV2OfMB2DbNWLYCz2A3IaXcY2cHeMctR/GF2/5m
bAKw21HI7rIjlgAGF2qlKvvNTwP9UdVgfb0g0z3u1No4ULqwxny40g/+V/tQSu3IiHkHRLjP+Ocu
hDjybk2r6FAtm8Okngy5VfTK5Sq3UXybXcVnVlWdMN6LaR2nz7UJw/krEGMYIMttDPdIi9Zc3PUI
Su3vwTQr1Ptck+mtN/eA6kg5oJK3xcH8dBlG2anjZozNE/40PNgKMbvFW9dXTrytRHQJPQ7mjjAp
lHiCDoQq1qvRfRjEW+YJUUUSfF9zatzLlI8LNgHidLeQ5xnNAfL0hJC04Ohfc8v2ofANMMim9+LQ
R7i1y9AOx3aoa7TZmlaNajVL0JiKivFTuqlmO4L6s6tnjFY06+GYJIJq7pr3qdEz7B3iiJPhDNND
t+KgTJyy9PSVY4O2B/1o37XdbH+YsbyT5RXX9uVi/upsdJhZN3tPTR68I7Ven0h+Ec5NwTfNdp+n
xn62x+rQVAYAFmOVHaP0zW75QnA4br7Z3fh9YR22bmKWJPgnjxpjHD+WcPHwijRG8TtDwfPWiim7
KP7MpPIQgNWrg32xDWqcdZ5z6FO9nlu7bp6zspkf2XUd+zb1x2+SI1EOMnqJfW9s8kNuYfdS+nOw
xqay7O/JtmpkISROwf4HPq68wp+JlFLWc+ZsWwDSPWXfpnL8d7+2PQQVGPziYl28HWEuZX2rvcGP
U4KvXgVz53bYUquPcpIwSwBKuzqTAeLnyWSn/SUPDX/nzXQ07ugNTOuoHZ3ljx6mFzV4Ux7589S+
C5inZz78NsOeMNJh1zRGdaMJif0K6im8RwUIRuy2WeK09npXD2P6c86J5DrXnboq1OphilBXlBe/
L/1HHvOCRjSsfo5SW3lkQXjtp4BvKmozUwwgOGjt4sV0gM6h/SUjnze8zdzzWQJm7PVYW4R4qo3A
40D08/fW9Ke7bCKmw0wt8ezl4/AxmLPekwzn7efFL56kcBDhUTtxnHygvyCHCXfks1kt/f0swjm9
rKOBvr9cqRmRzTyh93fXk2Lp4t/VsbBB1IjMGfqjRnF76xAD+DJYxaegc+vWWrJzleN1B2hx1asl
peCtN0k0EvpCc0r9LDcqnlZrGmI9bAi/uk7FCArPqgMncrUaHnWtu1O4XacAR9rNR5GOPgVqnvE0
j2uVKACsi5lWeWJXRvYRFtNw6BuU7r3pGt/1ZqN6DPsSLEYanXhc0LVXN3LtyKfHvevF4zJle8Ok
LKbe9HdWlJfQL27avk8/Ust+8Odq/CH63tiVxSDe8Iy1sVNIDGvqbrB6fVPmsjAio2vM77TCsM+u
cSLM4WozEfmrYZhsdFjFF4QeN2E2MSmM4y0AvRkhtudgcYTZxf0yMItTlpA+L2HnIvPbvmwnLabY
8ztIjkYfwqrsTnJu9207lH0yUa0pb6Q9VHXUS1RoiBou7SiWE/NNgJKnDykXLY0DpkP3lQnI8H72
3TBlX4u3WmFk1m3/VNUmwmFJEkUSFlc5Ykpi5FtdtyZyB4+qpcQNOkTskwH/JRPqlkIVBS6DGone
DCRP1mbO/kcdWtNnjupaJiM5b8ei1NQ9KM8EDLW+ZaaLFWm/0fyp4MzuA+291UChH80AWG51RI4U
0CixJjGuPzlyKrC44KCbzGJj43VzDhhdAlT6Zn93zd2MyZqg8S2kFYgM2+pMp0LwzkfDWHelgQ2q
cxyNIiOvsz3GFf261FNhUNlzPbY1gKMXa6vQau8P6/p7yQ0NdzDBK18EgpVDNsj+N8lp9q4rhjVm
wap/CgzmLoClHe6hasYdFYLgnFJe7LIM2J4CP40FtbmJ0dfrGg2WaM6pKvgi2Jbibt7Objr32b6R
bXvGNLfAAq3tobOnThImhjbfsOZpl1aGYVNibNd9JEZOUbwc2bxfNoC1cXLms5MGQyyLRYL/ZdX8
FRJh9aOtivYjqNzqfTUm8c56q54gRDusEP7W7ydzhY0bRnWcpqrdL7rDj+abx74EnM9KM7iTVtvc
sYmPez/Y6q9mtp2DroR5BKP0oj7UcD8Eb15QeOQJfg+djNlYPBFd28ZkhlnorJrmhejv7da1Xest
9+VLXZg1M3FgEhC0TX9st5fxUvt/qAWsDlNYj2zmIR6SHIHYVE1PDAcjV2ghGlIDQgxkYx88EJqZ
35Sbn90Noc+LGiwZN6yZ3lXd+KeoWYFj3vowcYXonwZ+hM7tOHpNMmrdvAmnMZKuNevD1NX558zo
CL0KbRWNtlW9jG5bH8TYtPdYF8TPuWvrZ7gRARs4QslHxmL4B7VI5lEEwPlFzFf8gpJ1rCo+gse4
VfjcMHyFLcPYMs2xW9rfbUFzEEWaQPnjQr7f7DfExVW4L0jYwbgY29Vc650tZ+9GVhujAtGQTAoG
TjP0K3TCgxCjzumzIaVMCgOljNMFifeoUvuF3qsKNtaSKumCDHh6IRvy3bAH95veCyQnvZ7vihBL
FSjO8HO1WzvZmjHt4qE00VnALsA12EFzO3lzBzUDsbvLsL4lPXLBCaLQz/NkJsmWGW58qO1Z3E/N
Mhwsswp3Td2oJwIy3HtlWrzWY7u6VAV1lPVgg8eeZWsMXrWGZoBpMoeoNgGpI2fwWz9ZVKmru760
dawleY9QiyjqBwN6Lcibyk2EXddJ6ufb+RqMbd51vNZ10q72wHdDbBlQfu+w9fGyzveh9qvnBVti
mqADxNpPnqR/zHsiOHvDXI99V4nydhoKP02UK8aXWRLtEs0liavYgFY31r4FWYoT11re9EgFk912
aWQZVY0UvjbzI5mZzo6ZxX1w0sk49Jnwfrv2jJS9rjr9ABhX3wi80ci9t+zTH5sAlSbBAWicum7Y
zeJaj1utHodUVXSkpIQldtCurAfMFx2mF6iBAvmIr6sPA8r1lNbe8JwtI59CfCXMJWQPfxMG1oCl
IVAk+tZ5y7SLzRm93K4DAnwnOaC9aEHQheUNfWSDJHH/qNy46E1nF1yw0Bep3YVvYehcR9YZN9/K
LnBB/5BeC+PcXenmXcC04Jj3UF/+PZkG8y86xtzdSjbD76nriNpqSxcdIsT28L+IO7MlOZG0Td/K
XMDwGzjgwGlsZOQiZaaU2k4wlaRiX5wdrn4esnpsFGT8EaOagznpNuvsKg8H5/NveZf3DOP6Yx0o
696FO/yxcL3iqwNuOt0C8MrBJ1dt9VzhE3mAFJzdTXoLu51J/b5IAnnUaT0hnKrm4KdVtShuwFj/
4Jr18LSgxMCQe7TLdqOwQz5LO953LWjGcu64pCLlvaR9SfWv9cMNYLLus0VP9MCJqL7ZeqdDYg/S
H0x5k3u0rNzbFlKSX2mTtQFAbN8q6c6IuerW58gwgmPd9tOHKdCSXxJOBjQ8s7tTJceRKWjwww4l
wziY2u9kPqbPBjGRyybuho1HdfQUCS/jkI3N99KrvKc40IODGD2swgz3aEu9u89kDi/As0FIuTwC
+oeZ+uBaefCtbVX+IKqaAhsg4j14HS5vLYLmjGV2pQkcTIMiIH7EZgIMNbfNb3YQ5HdSa6r7xFyG
Omb5oZnJVDajYZQHz0xiyXyymdyNAgjmI3Mb3xphl22NjqEOaWydfbLmBgJTOHMpO0VW7pycGpDw
nRtPXiiaz6BCG0Ssy2kga+/C1NoaQQgNPhyk9xSGkg5pQj0GQaWIFtVn4Bs45QLPHfG9umlJlYpl
MGp5TBXH/rsCV/yFBvPwUhkzUylrtG2xB4UAAK9AeYgjNS4WKHbl3U2zgkk/l/ho3UAJA6Lq5al5
tKxUjUiwSNxHyY9/Zk3v7ALM2R5R97OHTa/cvwFU9F8bBmLN3Ti7HdIENNmXkn+c9Q3wPcjSU/BX
q6Q2fcy1NsTfRYASTTEa/qzVRXWbksc+0ugI/MXMUdsOItTto2mrFCpYHU43eN5B09Vzm+k6RBZ6
vmIxOHKTqS5uNduCBDgob7gvOnwK9zMdt9SvZ9OE5dC4u7hU9k9MA5UfpCX8nESAmdl6bT5sByfQ
dqmW6b/kjBoyYn9ij5Ulf2kMXMMO1KTzsK9zEvdjJQcm5aMrpnsaOS3o51DlH0tuy2xb2D0jU4hY
1qbXK/Uy1lbsEoadHpa+PdEacTPjEyNU+7ZL8mQbU0vu6m7QfuhNHlHpmtT9szl+iJLYuiclNVGV
AGYwosX5Dg/F5AmrkMIXg2lu3LpwHjrNGj9g+5TC+DcpvbQ8/SqJ9cxRw6ne1k0Oij+LW3GnlXPo
l72E9t5UCRRTFwLibE/Tg2oV8F0mRnqwLZM4PtglvWs8nOA4A1T09lBzhL6lyMoepRaneKYFpa1j
0s1IYptCkDZJBOAM33ZzNOvPNaKFNNlUO2V3tDbYIQLoEZsdO5upsmNq5oe6asrwEVRhR6XGsRpA
ygkUAeUvK5+74q8uzBP7kNq1wha+pTcPkE6qufwUu8QOoLZplHQbN0jH4EtrdwB2OYIy0HyR91Hn
7Soq9dDPEES3HxvKb+sYgHNot0k/ULq0Hh6sd5Hop3nv6jGrRq3t3Ntj5f49JG3ifRvdJrAzmENE
pj08e1nf90HuLGAeK3lJvQG7aph5cXO0SrSOgBmWgfsQUMkGT3ZgBuUBZnw3HOeBKHmY25RV0fOx
fxZUx7DKXfCIDI0FkHWzyJN+iyBmDZSkSqzQ203MQox94Dj8vTdpOT1FOWq7N4nRa+iTc48dpDN7
xj7ssPKxhqiND0POPfMM+ayfD3Eq8sCH2tLaD33jtvMdDi8T+Ng0MKMbOkK5A/LTMjrfHGfaj5u5
m43gWYMd4+0aTdfcnctGQ5+24NRDLmny9hGcAy5fpptGk58gXqQd0khnNN82QtMeMYT1sO0lgYG+
OzWiRGdiBAeX6WNBgkzhpL9IDFSIuUXSmaRaCUBkIFu29ujNI+vO7UxX9n82zuQqfXSgsYF7qIHA
OeERPQzH2qZeDzVkUkDnAuxdtM2cWu6nwbUd72AX+nhPFyv5Vupu3yCWMfUoS4ruoI3S2mlZ5gBt
YAiVVHwxJH4RHVjHeQ5QZ4YHMqLbXYJ27oR4FybNkyidT/QoBzqbYfVMBzkGfuhCceqW9A8nH4eP
ut4b8wwIGh2YHZP79jmL8+LAOfvizhYaunYotpEe9jfubNZfC7vt8Noo5SeIex1wyDQaN/gg0QWh
o3JAPNzYjm3xUwXjy+jm7b6v3S8cQmD3ScbXwaRw00sgabYHC5IsLAPTUXgbYDeCJyESUFK0tKIs
+lzPZCDQTZxNApBlO7RafcD8KN+rKIz8aGy0G6dneNpapGRF68FlGPzGdCTTK5VvEThj47k+bQyv
7fY0xY1Hu1EBYAuwcrt8DCOy5hoCKZh/FUL515E9swEtTszJ9m5hxN8bM3IPNs9sl6aNAfMZtKqJ
8VM9JzdR5txpfROiLFLme0uLpoMS2XPjYsCMUncBhNtWT6EbgL3REWyUg9Uco6kSH1ug539Proze
NRRpNZ5zefaYzS6XmQKX5lZl92B0nfpq6cCHdHz3juT8TNAYm4bfEOOjjrILcwdZxLoLYzX+7Rbw
uAqAEtlGxmnvB5Uh/4qS/r6fR4xN+zZEc0yTO6oP5wf63c5feh7TuOTpfnEaEhEAXvGHaQrhyo5G
/86A5r2vmRFt6ZoV+9zsaTj1PexHLawPnBLrgObAZxAbU+K3hsIhqlZDAuzTC5+1TlY3jYx/IX4h
AWRM703aitDmnBejiCqkOrVqjzioTjsUpIo3Bn9b/ZCAp8ndv0rbTTDiKR+VyH9OlSlpMlvw8WYU
LpD73Czis7toIIXXWhXc9U5dPaIJ+J08X0OjDf2PpUmzKe00fIxdgLLIjZSMkJ0O3CvjDD7kDeNS
bqQxecyY3zDGjIeDMUfFFxRca6jhlgHHK67UhxQAcbGJkzF7nsvpCeg38J2x0/ezNlRHiB/azsog
vZRAx3dTFhtbcIwfkijX4OF7NcxSbTD8NGqq732qP2NZ9Ty108uUpjeyQMfAassvmlOX4JzlTWzo
4Y1KOVeJOXwtjHF+AAB6C9xr3ksToDSSupYfGEV71yNH8ZAX7nhr2DR9BpLdoxIaxVDFx2jEoL28
uQjfxRheM7A1fimvJb9DpW1pBLuQRZXEfcisf8Q18ytFq+vWUY7aumN5U2YMSkTrZQddkYAlluf3
TNV2IRabu15izCQa+YW42n/tquHWyvrgGKd1vzW7RPb7TiGNBeu3uWm9Etyc0HZ2VEFzHHOzWHgH
9gB5rzffA9JLrV1ktja1Y20Vt5Rz0DQNvpfBx1UhvjPhZb4zJce2mmPk6UywnHOffa70ZEGkB8aL
nhmwsbQpB30F6c6JIL9NOaNs0EMvEFC+hDUnM41bGDRmQUh3jM+5mK0tL2sp45KREJthmUOK4MZ7
KtrPRmb8KIF87lIEp7eNJXF5GPm++7iw7y0YaD89JCs3MBcROxmcEtdTMEwpr3TsmHdtDbp5GwUg
Hm2LxKXnosLPM/ZAvhq75hA7yHnMaaK2MZyZrz0DxH2toZ8Z9rm7RZIrBDrdJPYTghSD38ZaPYO2
qMZ5m0+I/gyoN8ciM1AwIUASDCvOMaH9Foou1u9ucd8hg/fJqCtj64S0rxOY33DQVHHjICICqtTR
AMuGtiTcd34PRJpauW2tHRPCadgXQ3wPXKG7pUX4fmyjbjsiZvyEPCVMyywuflkzGowiLaha9Dh6
sdCAuh9wdvqI/soyqkAPBr50MfxYOsR/ay3pNe4T5YuYdIjQFFf0UBgd7fIsGlByhVq0nQxtsB5q
xEiKo2PZ30YayUfNq0pri7tGU+9RCtUfeq9UB8nccAfq4K9IaN6M2kgdJPiQDnAVulTDilAUliz9
wQGpMiZ1+zmgk3pXTrLZxm5UPTHYLrYpEl1k6zTVkCcYvA1WeNp3Whnk01rqU/0YD8KEuDkHyYSS
cMFxVfFPd7LDHe2pJ6PwnlrovQSiYJTA3FIUydUc7pDspZGdwueykqjtNzVKQGQkSuz0yv0RJ622
yRlHBPsmliokd6rTaqOsLDG3oqrwioQXsk+kjdYTQ7S9ZcXszTJK2L4eslad1SxkO5pEIxCQtpRA
PKa6Gg7TLAhBSSYAR0/TdIh0pLgKy8XMvdWKv/Upjmm969Nd3Bjae0K19KeJe5ncVdvJRa6evoS2
U1VvP/0GLjgDdjpVZLQlurLo1KGejnOKZVjOSh9Z5eGgmcUk0TDqgeyQCE+dwXB3cq7gnU7RTi5e
8rhqwxYCWoa6LaSuU1BAMNhD6gQUIjWIU3Wby1iMd5M9Y2N/eUenGrEu2wCA5hiWbRo6lJW1wHmA
WFtSgSnc4/M5OPsScBLmjLkXfO1LUsmdx0OdN6HtRR+NUNr9FfTYSmD9dX1UBDFqX3BqDmZRpxsd
lOuReXkxqCvNgvVBRxadixjQghU5JqJIOIJVX8BOJP2D3mXGoz5XdB0shUYHw3QtugdnpXsPBvp6
9j/S0H+EqvlYUiLma7XIE5XJ/zv1Sf9XuQg3Nut/1fJrfodc/ufX/f8UnlwQMv895OZj9Ot/bL5H
3/PvzQnihn/oH8CN5oBwFDjNU8a/ghh1Tu8/iBvN1f8LewfjH9wjipPi/6BuhPNf9N48CTeQT0uX
y5/+A7oRCy7S1NF49RxgF4v7xh9gbk6/LdvWCYq6uagyWQKI5Nqs0K5pApmGXfleRG6FV5BN0QPd
5LeHciZULLjH32A9/1kFRXakxenauKuDLfLS6ydPVD4XJ8mT7uXEaSorr4crBLMgJz6FV2xYzu4M
RKqO6xo8dWu15ow5wTxZsvJzS1CJ1E295Q5pdpd3tvIKWR4gzlEGM29Ym4TCV6+J3yCfEj4aekCq
9GdmqLcWcs9fY3r79BrK6VNjRyPyEHp0OyfWz9ElqdewuL2yU4PTtXq8GC5bUJVoPbm266z0QocS
0WL0N0ofDqX1qIG70REvKLttBq7xE5oG7tM0COt5NmLnmCil9k6nj1RntKA2mkJW8fJDefvoQfki
2g+ul4jtuMvN8dszQcTHRk4PNaAhTDGhy/CZ1by6/SciEQLOC6Wu7h8aCsDVTGBs/BdjV3v1grVY
L+D3hcikVv20dRlP3OogiGgkAT+5vKE355cRBwHZ4HOUON6sHaEsuxVGA63Ct/JC3eVjCzcF570C
mdPiRR9H7Sf+KH3yxxvEkYnLiHcLdFkAgD55jOBm0O4svdCfYkQrsjoxnxhOOt/i2cyOlzf45lni
RS9xruORLgDt9RtjCNGjj2QoP+Z1grxv033mTsldm6lrHgNvDsfrUjhrEbsAD76aF/52OIIKkQ66
vMrX2ib5GAXWXUOR9P7yfpaU4CTgsAjvarG6JeDo9gpHCFU/GxBuqfw48DIGHDCrRDv273PExh4y
RAj+NMDRaRbEABu8mcHlbZ6+KrhVxNZpVD6CKY/CjKExJA0ZbL/PR22ZDVd/lBOxDguSgQG1l0iu
v3FECmKAxYV0iW64RVA9JMGuMKP/XPr/7Sd25l2ximfy8y0JSGT1GJ2uECgzOVhCFwJPWdE1eyYh
/+FT/Nkq7Adk/uJzvj4RTtw6NsrllT/UCp/VZPhrNJxrZpCv/5bVkeA+ldiqciE4urt6RUGrempX
7gP+jhgCjthbYeBfU8/Gp9yY5L0bJOmNEnME2aiLafYUaN8NMMkuH81zz9Qhm2WfzOMIk6dHReCk
TuOUNzdUTbXA8czDXNjBlQNpnPmiaVJzNBZCxmKifboM0rXSbQy26wVetUMTAwELVHZEPnxANOBj
pGhWQ6ZFt7RECUEdaSl9G0NwTWGNgGxpBBpK+tfcis/unWDG8zfcxff19EdZNtomtkEeMJndRy0Q
2sECeXdl6+cWQXCAQM2pJb9ZYsNvAca0qcB0uLw+ZVfha1pfIDuINOPl13ju+ZJUMLLkmkOGc3Xn
No3LeEaNlR/UhU6rv4o/pkQ1FHKc5ObyUqdlyT/fugs9RkhDF4sn7+mGJl5G39VdBSyBKjMoXIQA
dZhulWDW3420mO1c0c/TkSu6vPLbjwZnKUYqEo9ciiPcYU6XDmSIyiYMSZ9hYf816ezitmhCza86
WFkm2IW7zhnKXw0nGEu2NLvNLHgeMrCvafIvL+3k63V1SjMHpBcgcbKo1Q/RgAHCXPNKX4Tqb0R2
kn019dkeOKkJCaa/5k7z5sLnKTu2Idk+cYn8/XTfTeCGDbJOhQ+rk0E1Zpyh2PQc33fAnYabNC+D
aZ/31vRy+YG/Obusu9i067h5L5/uyjuwXRosydCROfGbHnBQg9OJe8qV2/HMKnCU0BR3OPiW6a2+
EA1V2kE4wIki9A93uU4CqJiKXt7K63e2emWssng6IyhGlbN6hgMDl2xKx8IHDPkjRN1hxOt2Gy+k
Y9Bf8Q6P5cfI1D4U+rzHdcZG81n6URcehElrBS+6+3Ksa+ABmHpc/mlvvl1KHhjYuudQ76MsuPp2
bQVjvWPE7+cDw9OuZzRcQLvHULsr95eXevPtrpZaPYQOQF6JLhIHSYzoM6KsxKzU9DZCJGhyokJ0
kwq+JysGbn155bMvGScBEiCJB82blK6fwZ506AC59WjvC/yqtkoiefYvVvEwiyJKQO97YwlmwuuC
V8SBbTrDN3PeqzkHn/58EeFwm1k4hRvYW55+jbq2TBNGLfdrSAc7VJzR5xtAHVxe5dyrojgVRFpK
izchRqIY7ARVwqng7jwErpV+ieg9YX2A32SCHtLtENL4Sxcq1L94itio4B9BrCXPWh3IPo3jjklD
7keFFX+yMuTrtHqwby5v8NXQeP1Fwq/hNfHRG4tPxcnNWDaNiiBc51guavOLQkb/6E1Zd4NepHY3
Vei4Y0E8HKM8ivxWc7J3MGtNIMrUABIBn6/ES7RL3NxG5cMewG5iNejuokJ6LzQwv+RWNj2hyhrf
U9z3vhSwqdMUW0IPq8zdiCfFral1eLzrI8JBmt09mY7V79MQmiKjHf2uYDR/F+g1FH9oAHuzNaMt
IluL7gapSAp+Da29MX1XTuAwLj+bM/cLcZBLhlYInTd3lZnMTTDpthvnjOaVvEN3aXjHk4nQKomt
Laqc0ffL6505bBxmuhPUKTa36/L1/pakiBGuDAZ2KBv0jeajRcDEA61jPwHBvWm7xTe2R0QGC8H6
yllbdrI6BPjTWoRlGqo0pZar77eV0Q3LejQyM39mlALMwoS70M31zkzr5IPkwO/xFgQ53gA4K6vK
+CNvb863S7P4t+WXB/Pb8h0fWKV1TeZrCpJEDrQaTdh6vJK4nHmdoD24SNkibSdz9ToBXIgKpgKr
YAoGfxPzAvhA0CUQ0zjYZt3+cZjnIpFEQIfQAYltdW/P/E9oMEUgR4EBHwei5VeUz6BuMNTcpGVk
vZ/qACk4k1N++SC9zVQM1yZm4blFeMR37vR5DmaIdq/UK6Sx0/fAWoNdVlkl0oXluIyvUYQDj3p5
yaUFujpCrEmHh+YjCTC5/OmaXVi2eI43iA0aMJJ2FvwLudMjr9yVqIPnO5400xr0mcL7KWuRsqO1
Yh41CWXhAALePipdjQjPZPlf1LGeQmGw7MwPtDvMzheVg9wz3t/a/TK5EI/dAlE4TDFY72cm2NHH
y7t5NQ8+/SAW7sKSWXvSpPpYvTvDBNoVw5rxHQdn42d6YsMvK2b2cjdmyvwlOKIUULWmmqexi5oH
qhh70RoIkPrJw9H7DB/OBR46ci3IqUZjBDgWgomWpX1neIbhhjFNY42Qs8voUu9a6FQO4lK4LWgO
U8auW9gkwDPC7QhoyzgINPM+vQIxzDQsv8FDSu7z1IM0EcAPQkzNFN2OWm0nlCbdr2aIhgx0giH6
lrp5/evy43mbKxncGNSQ5HAMeaxVuMApIi3wZESFHCXwRT6kQrJRmp9MeptXztWZo+yZpi7gmdK5
8fTVUkWPnr2m2tLX6NQE4XhvDJ67CcziI34vTP8a17sSC992b5krLb5lrGc6NrTY05MMsKGJ0E0r
fN22Opg0Q3A7wSjf8bWHt54IEh75UOzHHPsGeBoieY/SZn8leLzd9/Ijln4+LTgo2qtPGGI6sjxN
kINyX8oMgGnqFmC0e4QLM08bvBuNOz3A6/rymz23eVIdySQeqQK8n1eblzKIQkTjcwbRTnrA41h/
R/gG9MB3sBuHtn0XR4n7LWidZoNfX3FIVHLN1u3tbQSzmOKS3tKiGmGvPj4Po8xcj0hJtAIOUYal
xzGM23bvDCrZdgjUYldTN4gOR+1wsNLU8S8/BOtNKDtdfxXKgnbCGXRC41XF3fewLVxE3efmymV/
/kn/tssloP526QHNy3sViNzvoOY+qXZOnkZ8ivZxP2i7xF6kAqXuHLTUzIAvldqiziWvnPVzO2VO
IV/blFwEq6+rbejV90JfTpkZPTY96HZD5ObNnz9PpBVfs1hv8dE73SnitQOKzmSyTmDpuxZmyiNm
Wu6VL+Ztd8sVzF10VEa4fZitLVHrtwdq9l5TIyJDwpzkWBkBLvwwNuDApfC0h9aGcaVgWDwWAX0J
gNTwxRDX+uVa2EXMoybfFQi43oRTh75B2iZ/nOKc/rhVmo3RDhbXRsOZcsvZF2h4PmGc0l2Jlm8D
M6ssxAZ0JWnQiNX7jNDOVB26R36BDvmLaariflYpKBcrutIueJtMsZKERIGKGYPCdZwIKphDnZXl
/jSDgQLRa0I18CJAVPW3FimjT5eP0LXlVuEQc8UQFfiS5RBI3polGDHk4YIjhTy040DTrjzIs+vR
h+Vyo9dNNn56lpoWWeW4z3NfRwTlJTdLw9eaSKJziNQr8kHBH+emPE7HNcmCuUbeuEsOQS7dcGK9
ALjRfTaEEEBgh209t5l8EcCX/OPnuZixshh5Is2AVYjFtghl3Yk5GRpV81bKLtq7dvl9Nubmzpnz
8nB5uddi9TSfQrkBoZ9FwQE8trk879++TS2EGIt8LWAbG54Cmix/t5WLbVd7QB/0vabH8Ldw0IBM
cJ9o6jYOoOvgm1kb6UErw/uSQSp8guQQ4ziUldXBzEo/R0oYIZlrGccSjdY/1aB1SC3EQODNFMVo
VGsOEn5ZKoriBueXfhvgCR8N31CrBNI6QRVLNPgFlx/R2WUZI3L5knHSHTt9Qk4YGlHrSdzx9BoF
ckdbCm+4FXqTPIRgdm6h4aH8GcvmStw8cwcwxGSciNschlHe6rbrQ5TJtBLh2GnobKiWsEKbMmqv
bG+FY1lqPGGxMZPygFXejI00R58HgPmp36aFu4X/4x2cImqAnHmYBULCvm2Hdv6OAYDae0anv4ND
AEw3Q9uusrCNibPavrLzM9GSQoUItrRXwVosf//tUDZeXWBmkaQ+Chj60Sxa0hw9xl0wA496+e2e
XYpwAuaDwpMhxOlSKkNeoy3ZfdpaMRLasB9F2ObHNvU+X17pzOskaDEgJoOl07e+0nOhdMtt3MSH
epzvSlMBoE7d5M8fHW+U2E9bjI9kbS/e6JOF9HKZ+HnPyXF7w/uA5F38Uqj+Wi12ZkMeU1RreUs2
BvSrUFwiABu3ymZDWRu/YDfm3QRVkx8vP7YzL4hnBWiAmSazKLk6Cx3M6xESeuJHeT9zwaCXDadF
HGWXWFeuzler4FWE8ZxF4YxvgomCZ54ehrxBMrjrvZhBgjF89FRkbb0+LX276msUdPPmptZr/WaG
MHoAtms9zJosjiZD0Dt0VIKnKLYsgBqu+mk6oa3AJ9u/gBL2u2Ks452+SExI+BIbEw+KO4mPw3Yq
gv59OgsoNMHobZupzq60HM69JYdaibIZxABzttM9dTr4/mZmTyMDm53sK7mZbKCLl9/Skr+cPjks
E11jkVJDVwio0+kq8PxgafVV7EP37g+lXck9Il2dP6Ja4kvMlw+KSHTl8np7NBi6cDHTASRFBktz
uiielyg6IBfv0zZKgfN69l6VdCkcp/94eXtnaoKlyQy7+RWj4K4rn1FLIh1UX+R3mA/6Qwfm3jBb
cduVytwPkYi3CkPp9/ZAO3RAMWIrw7rYXf4Rb98kOnJAv8hCQB3KdRrdU9UpujAxFgqagFGVtXt7
tMsrb/J1pL16lWjY0cG3SQeoXFYZSNdpYD7wK/IzIjO3P7ZMe/jFUHFntJQhLpt4uDbtfZWXxTEK
6vD95BXfwqCy76EmQdjgEN+ZkP78y9t/C5wiC+M103Ug2iwY09PXbVTQ2KQQyzvQAjy4FguYMWxu
7HwWi8jT+K4QyFNDfcp3mZidm7kqkWOo4xm1Xsw9Lv+cc4ePVjBMoCWiG+umpY1rkaUAp/thI+2v
wTTpaHkIsYvQy3l3eam3GQhvnc0zdCBVo016unEbwjKe8Hbq6xxvWr8NmtsdbfgpLBGiLywTBQqY
FPQ+rjUPz517yhZh0SoF3kQ2crq0QGCyx6Uo9UXiaftxFEBseUu0XCDptnN1j2DXQ2AvKlsVgtZu
ZNYfLm/+zHOmnEHjxOXuJIKt06+h67pIhHjfFKrEx1Wvb8xy6rY1acOVD+xMEBNcNIAQBZOrN51S
M04iOZlm4ntCNLdahD1G3hftht+W7hu7R0q4/d/6pP/3eBqKNL5ocKNiEWZbQxIdWWDnl7LoJEwN
xjweaExc/kWWB06ZNJIlSJ4p9k9fpIkaWTGjde4LCyvnMXHfu22iTbukaocd6jFk7roWHzEqn3Zd
TDpdBKHi/8h1ywgpP+JvW3368zfrICJHJ4nUixb16U+KzDCTqG0n/pxN71LXUveJ21cbOtPWlXnR
mcgpuCIInS45EVXj6UpWarSoROeJbyoJNREavbtxkH+KrsSE5S5dhU5UvZkQudQJJqFhtQ5aTag3
IO7rmsjpBJYMN4jk/UqEjj01XtaXn9+548p4EIgUgFYUXFfXH4pvemQDg/KpGXFLa+BimfhbwJjL
1QHhjWyHApF15Xo49zmCsZCE4GWD4JlPUvMk8zw1jB75JVqjh6qS4UF6pLJmb16bxr/iVdaPkwJA
9xYMCeC51U2ke7ERoQHBAdGMD1ErNzCk3gnXvA/gmveLjbitjg1c6iRAh6J3nnWlNmPZvMOgEyto
mu3YqlhwH52qv7n87M9dRki60s7ixsEYZF2cwZfSJnK8BEJw1KIAYjlbOVYG/l3YukgULw5DUlfv
ZluUR7YY7rtg7n0HOh5IIGxh/9XPeQVqOdAu1tAf1ZAKpRAh/aSf0DrVpXE35vX3rKvSx6Fwwhs+
QOTYQNxuU9mOt5PlFIew6Go/ShnqXf41b9vEVJEoLVC6gpljzHZ6RhCyHnW0RfgxTIeOjKs97GZ1
tQ3QNz1WmOns5siTn0sR9TcTlMYrYfzc1+4xlvB0Tg2gslXGCwW3jPSeV+MNFVU7Ok1bGDrS/xeb
pFhAg5NoSkvidJPotpHwYtPhA8iEk0t/85PuIuxLW9hGSgN2++T2Ou5oVv6uKbFYvbz82U1STr4O
haEcrp4x+FVo6d2Q4Gk415j/NAy5sjC/knmc/dodBt5L+wsM5PIrfivEHRMnVKQMKb6KukY7f9QP
eYsoe9d63sd/sSEsk1iNvNNaJ/NjjASYh8b78rG7fuQt/ipd9sdg99eWqMU6zMnoLazemkqRVMpL
PfGL0FO3g+w8fHlF+S/uG7RRSZuo9SGFrCKzGs1MZJKXY3VYR+JJn+y0fPxjGDh3GYQG4iOVMZT9
1a1WjXaKV9uY+PSsLIBK1YSSdREc0uraWPHMvcZK7IORhKeL9RdlQwnF+4CzPiGyct9rqIegvege
zTLFMCCtyivH7szhhjNjUm8tiDe5zvRzPKzLFGliZPdtxFz1wsFgaop3f3ziWIUvn24r1YRtnh5u
KuEu10mF/Lyrc8RgbbkPe26Qf7GKRH5oyV7tN1mOQ6o1ZMuzK+Sk7hBd65kGN/mV1sWZDxWQHABl
EoFXVNLpXrh/ZvzuOgSuEyM8oNSDWVZYwOx2qnB/eUNLZFndyks3/BW+wGrOKiZotRGoUrdjH8/W
xK8891eHWwvaIcmjXlfdbdm41pVYe+48cK8DhFrAcRz4093VEczF3KU/57SIfqE1MO+jWEZXOiWv
o5H1zpYynwIGDD258ukyPYp0g7Z4RSUTcQ/dlziHho3Y7XBTG1X0Hom7ct7HwknrA+g85L5mMu7h
trZy3EswO5zv8HtGiJwAUMY7LsH0cx0J9TGdvZ92MM97bWxtGMHAlza600LSTZLaw41nAoSwUZXT
W7dI5gjENqVqP4RIOeJDinTc4I+TxFikcIwp3FoUXj8cAK+HNPbggOmhBeGaWKaMp0DUOGL0fd5/
kTVCfXgW5UPrK7vv8EADATJsC6OXPi5tXFtBXYqvGEEgHtaVVn7MjR6BOo7YjxxD5XFj5vT6C6dE
HE5NmOgIA3+asYsxeGLS9Ti4QCYAf6JrXrWeWH7fNN7IEMMjrKzsHgEiVAO/ZJWuP7eyBCnitm39
GS3h5q95ZoC7RQDFXEyOqua7TEeff7JA5zSzLQSeMxtpl8pGiswTvfxqpon5XFOv2KCthhTybS8H
bNFTJ0Xr0ZHlU53PcKlzo0qQ6eiMe55ZN9/WSNO8IK+vjhM92EeY5PW+m6KSKfksHtRgdNjLTDkG
Ow4qCCF0VW8DZ5tmo4M8zGezGV06/oEW5Vfiz5myfunLASHgP1w4Q6fHTdcHHf8jTnWlismDHt4S
u5cpjIZ61MEMkGlAhR6nkNx9+fNPGNoQckawCSHSru6noscHrWFu58cyaQ9aaLrPWjGNByefBl9R
V/yVyTm4EjfOXSKwRky26tBdWmfMWSf6AHdYmuzDKG55yv3RzMcSAcHxB6Mb/UrMOBMR6UTaYCa4
QziXy99/S13qoHOMQjbUfFWE615ql7uqin/O8HSubOxcLcBSzA9ofzJMX4/RXTHXTYopty9dvLyD
jGCvu7WxU0A1MGtTzsZgzLw3mwT1vSCUd7XAGT2cwU+GvX6NtnEmPp/8mlWw1MvQ1gL8M3xeIQ0y
VJJ6ZI13UQsgR6VafswS/e/L5+nsszaBhiwzxIUVdPqs25aPHemMxG86tJ0sNCZ2XTXZh9kpzSsf
zbn2pMVkFO4kXBkAg6vsfnCTbhQgf31nBqAVJiNIE3zY91jMRVuJWfxe5eDZHJpz22qh5zPc0o5l
UhQHUSGR1maOt4f9dSVlOXO6T37W8lZ+O27E1NDl7iBTRmDiBpy9fgiTpECvwGr2OrLch8uP/EyN
RY+WBNDS+ZbQ0Tldb7A9GvtGxkmDE7Hr67aiD1p8Eyj97hNkxvZtYylfr1PtRlTdtY/rNU9eXZWg
khmHLhxEJsir3An8y1gkjiCCYBXFnKPcl56L4oK6b2X3a0b2B4PEg0zrTwFiMqAf7km3tpwOlGKq
r6NRfnFEcERF772DUsOYdR9F501XQsCZtIHhFKN0sKVQNdZpZA+jKFTLUGKQTYZGZuHt064c/jzB
Q+CY5wBVChicucoaUqD0eqGFtOUnzEm6TpR+6qbGlb2cIfcsFF1gyC4Vp04z9PSF65kJITo2AmRq
gR+jSYdwZNqmN/mMqv0CBbz3tKR6RucUU/s6svdoR+t+3sR/Xz54bw86fTTQpBy5hRu+zsX0TqDj
woT/4EzJtLOSRc9xTkN0oJDdRK9YPfw/rbeuswdE/ScnUDS4IlHep3ZT3ijNFD4FY/ldKdO51tl5
G8xo/y4oN7mgZzjcpw9aaFkCEgj9r6QWx9TsTNSfrdpDXrU0EY2fphoJULQ96FiiKNqkziay8KLs
ujh+76qgv41xVwh3RdMpELbX8C/G2/DODIQeNS4fS+Lw6jb0W6DB7EW0MdoTB4SKJ4RkEW4aSGbM
wt6VkYP+ae4+L+4f9OkHDAsZE9hVxw4QhJme5QRGEm/yyik+TP+LtPPakdtY1/YNLQLM4ZRkc3qS
RqMsnRC2bDGTxRyufj+cHz+gZhPNrbVPDAOSXV3FCl94Q3MEjdzZGlRz8YkhF4Vksu2lW6KelZD7
KLC6+GlcNGt2G0l+zULMcNCByw++1NUVSPRCWQKHUkgmK1Pi8kNFXZ3GMdaqd3qEMEwoYQi7ILP1
bOsY4E1pRMs2bE9JpnyfxNIdvENXn2EdHA4IdV66cpD5LwdfUFDqhxiXUejQyORr0XtzLL8oGY5C
osdTVx/e3z4HuwO+VVwJaqjxbWK2RFrsekQ8+24cRIgBfdl9NGeg/84s2ydERUwXt54jHu7VDQqW
GNwLNz2LvB6Jy1mWEmSoeGCWcm/yamKQ4ZXhfLSnr/bNOgrvGPeJBtplu2+QXLUcCel7VHgVcR8Z
cuYtUh6f4nZGmhAY9Z/e2Ot4lBagU1CnhK1/Oat6iJoJT3va/Iizuuj7DkE4tEeQv/WDXDyRm1E2
90g54UmfY1d6h5X7u7qClkmxYRV0LIHYj73lDaow3kfteFSb3llObueVM2Ta3NBvxKLfbgi0CdtB
TWb6pFXZ30lLZgXdMiUnU56xoTQOWWXXTxMR38pR4jCu7dDtWZCiSFKxMY5RulPVs9nn2geMz7UH
EbFT0fIS9xiG5vjcg0lHn73ywwS179RJpU+3z8gbsXSz5iDbdYIfQOIImGw6pRF4sEayIUSFMWpa
oGNST5Xaf0kMAe1zs7uUae8dZGfTSPNm6iVYls+ph0ur5mIPhtyh3ZyAJuF8msmnEDHdMp3j05zY
96g8IxEsy69jm77vCudFA/jkJrXVuNQTHimImKe269o/36sXM9rsVTEhtxiXSCzK8vyzNDSE5MD+
3N9et70dQ8dz7WXQYOZC2xyIXgyhhVbqXdui/jEaZXvKTPkzaJjBR8zkiNR0nTCxYZCmAAdLe2A1
37scb7IKvOU6K7qLh/ofK8lVH8V97X0GW9cvsKEzcBo/AVWJn7iAcSSAkxrMpiU9Dtqf8xjW37IC
pmjAcsVtT0up2V0FSTq6czAxOknaiMq/3GIdq44kxLmpBzYmE6fbC75zN6w1W+jaK2YGYMrlApC0
RIXS8VWTtnsto1T95ER98VGhR/lJibHeLnvKeW4urPDgU78hjTdHhKFJwgngqOnrmw3FdbEoyJDF
KLNVjxFSi/jphTXggZw+GvqjfZclEPymb5PVc0GGr7ll3Wtm/ZMM9x+0q7xsrLG9K4ZfZpzRUsoh
d0vDX9SpzxFUK79t+mdA2ylSNfVfllG1p74ou1MkJO/2Gu68TSsPiJeJqSDosT6Yv11zuBubxuyw
hpC48H63Omx4kFs8KArujkICwXeiqQsD8HIUqqAkllEYoY5TDz47WsX6CSXu23PZedxhkqJMC8GZ
IH8b5KI9nEnZiHgM3fjFg9Ip+3GWK/eFydS6BfuntaZysBV2pwZSHM0q0PlIqV1OLZOTAlVlLbpr
dedn3SnKyYiS4mCnX2eKRA2ccvrvVI3Zc5sFrJpQT21anpDkU/Gi16bittiKnKIy7gOki3OfhD47
gTqSPkui7ry6yeUTkLHkI5gYdLSHSaeSh9PzsKCNSP8G9/ewsXAtF2WO+GLPP6X8UAVrd3VsggMq
znB8t9Flimp12EkynwT/aNdUUYfBGOjX7e++PwhNDAJybt5tCVBkVdggTRzdyWaLRXNaGCcT2XL/
z0chSgbjvUI/+NqXH1qzumykC8GHXiD5lrOFGc8aFdwe5ZrmwZdeW/X0fKE4XjGUij5zdLwzuEkj
Of1S41F3nyNM+2IuCeol5Om+YtkC7SfAlIuYXpHAsBC7B8GVAbtFiX3GKTlDeSory/ogV9iLUcAv
yYyyovkJjC7XAN9yFPth7wa8Jf1foFk0N4Jq4snFUj/IRpu6bcHbAqIZX20zh9zUm0GaivZoldaB
NvcvxHtwdajb0HraAiiWpUrKPuukYEZn7SVKpids4uzzIhd6YKTYsJRiLLzYCX9R1Cx+hXpElLEM
06tAYPD19ifb2X4YQhLZQ6VYU8lNiIoI99i0diUFIp9rH20i3D5DwPx/Osra+CLaBjECvXdbiW0r
BTj3gmiOmauTK3dpcx/n2ZGCwvUVyij4L6w3KOdpW4TVZeS7S2UJA1JU1W+Q3zwn4TB4qopcrVoo
oyeX6nRwsrgLrj4nw/L48KZSaYahfbmv2mTWGmOicp9jhKckypPQCvFzGSkUn2QdDWwBHNJxhVM1
mtcXbf7BCC183xuanBjJyQuPsLDkDwB95ldwKhKPsPxipo7zMUIb+8eEBrN+csD2JXfaohaf4lhT
f9r0DRRPFwnCrOqkzT/Qlywmv9btWcJvp8OLamomKUHPWatyaBJ4ofu5tqSf0mbOQ3hUiTPj6BaH
EXRfMEt+q6TO5CdGFYWrgbe0qkurTXpOzTx6HvC4fWqKPvw+jVLsm5Mj/kqiHvuFLIU65apA9F6H
XuiflXEqfpWdWv6diqhOsJmVjZF2izGwnR3syCIp+TvTO8zT0IYx/baUGQoPeWtil5sTEZg1CkAG
JmTbZcjin6mNWQ73AvaU0uggMbxIU/I1Uqv+i7nM/b1m9+Td1SKwPNbYA3dprJaoJHf96AngdD8n
XelfMLPDE9k0zOY8Q5x9LUCBG6hNq9KTgqFCeNLiUT/HvUbvTZXk/AeOeOPXUujtKxLUi1tjTPFq
00/wYqN4ynrMJtzG7mXkhRdBwaXE2cscagObl976lFOveoUJHJ4KykWt35TO/FjRznPOHZYLupuh
JCX5jd0K+W9hZR3axKOTJBRvnMnwCqD0YwCbNPqBmcZQ42ql9O/SIc7mu8YQku79J+9SxFpqlY5R
YsUwPoXuvEqZWb4bMEP5jIhfWbhoBYaYXzjdhwjmFy5z2MbjJVNINkUhOYs+27kpvY5JUXy5feKv
SmhoXq70WJoi1IGukMrYiFlTmKVhEGHC6IVxiftXpah3Vmt+/vOR0PwhaKLTSv1gE0gTTdRqExVU
RRFoeBRt/Kvrs/qd7LTJQbi5Nyck8FQZH1xaHdtAsEqjKB6mmJFIB4I6KprHRYSG1/bSt9tzeov2
Lp8IkhEqrHAq7Dei++WdktnCtiU2ZSCiFtkfbSk+SRZdS+4D7czjMfux3tK1BNTox9EAGysrjq5T
Zedi40fwA2CTkBeqm4ttFNrErRM6QRGZS5BPSBwbGEEGlV6iIN0/QsdEuzy0McYK27/K1KaS0jvV
YyN1/0bOj1QaH7EX+J7Y5qMZa+avXizRuU01cfCy73wXikeQl8heKSE5m/hyqvHCkiv2Wie1w10T
2xjJFP0JLGz4x0E6n8VcwTSA0AllN/GyHeEWWWp5GISGiRJ0YdBW6i3LFyW+tW6TY1Or09X+831H
kX1VP1r1mciaLzdDhPUW4qBrOdqK5G9Dp+Atoabjmb9r/hdLCaGCmhEHl6LF5jBZSqc7cclQDjYc
GA5mOO1YSY38XrcczGp3jyscWPY3cH5IsZfTwjmpH1EMcIKhGWn5VwABTiiRticMNpxTrhrD/ciD
i1OEMvi1Lcr7mujh4Ple12570JAdIa9D04KTvVlbEyWJGQ8DJ1hSJQ8UR8UKMZ7sIFnoWyIj2nyq
MTxBPqc8+qq7I6947zXpW0VvL6dvyEWc4g3kBB0U0hOWjzgC4m/2IA0oUWbJGH2eq7Q5qXjvHnzk
65gPuJMFyv1NE5yaz+XIdoRoA2r8TtCDrD3NaMbQ03CO1Iv2TiXO5IRjBjK7BLuXo4x11stJOTlB
KYWJ36ZmCIFQegIDZR00XnfnQ+YBjgKWAIfkciSdwKfOM5wb9cSs39Gdqti5yRECaV2Vq51CcQgA
F3EKsN/LUQz65g5BBqOUyN8MjdYGmjLlz7JIm+eSauvBXbN3+6rrvgCfQT1A2xzFAW2TSXDfBlIZ
1y/OjLRGJDpxqnCq5JYZVH/otAKPOS1+KZvxqL+7tz25TckN2Ct0NzaXKk4IIQAahm+nXP7ZmmH6
qFlFEsC+KV5nB6/aSmuwwLHMT7ffvoOBt9cCArrEVDUDo0wkB6oe5V9VzMgwH0R1Ik6r2K+1OP87
K8IDyOZO+gBKZFVNBMVBIr6pJnXmtDQgVPjA9M2QJ2gq39by/Cx3dePNXVx9RLro5+3Jvr2h211F
W5riOdePSaPlclf1ppGGyMc4wWTkf8+4CJwmix/iFrkW9h42aCrWP1H5gHth5EZYWQdhZ3A9z0UL
NEua6ZVYXw28Hd+3Rme+UxfF8Qp2R6DynJxr7H29YaiLgA6qep9TSwNdtjpOznLJf6r1P5uyiD7c
ntTuzl15y8DEKGRtxZXaTq/mpmMh6eOk+O6g5HSvSTO+ybIx+EuIhZjah7hb48/jFaQ197fH19dn
eLOoFHP5GrRIac9tASJxs1gkV7wsXdV0z7Kc5M8JFpvPjYX56KKV1TM/pHiyO8tx284J3Tqux/cS
aZtfKpnsm5mFxU8/2WfCyfJxkEGCdYs9PqoSpnMjSj4hAmdnxHsQBlwK8znJlegEY17+bNjD5Lai
tXwHgTi8PdrYl1UQBxODe+aiKo/I01VeoWi0jieMu7P+1Gs0SfR7FL3IXfFbgqGjNoYn92RaB0uz
szIIcSACtTa+oG9cbjdMCHDPbNhARlcMz8IenBPGIdrB1bVzhFf8Nt0nhIBXxuTlKDFWeqFq1wSO
6IqfIvxFQSQrqR81LWWgOct9teiKoKJOE9ye317MuuIS0Ivkll5T8suhq0QZxsHgVQVHWNyLWKuH
R7ivmJLa5oTDZZmJ+Qe+ssq9iNj9apyh95RP+LjK4TR7ydjr38uk6T92Am12D20X+cmWYzwAEzxg
UKZNlOQ+XvCMPgiHdg4NPxxNF+4eou0tyS2bMxvh9XXNSkU7S1HeeZY6YYYe15W/qHrvm4YGwp/i
XiA5/RFkbOe1JtsA9QBfYq3gbS6/SMn1aW4qgjEczv1ZDXW3E21+NpTw4H5frRCuTifUjFXLVEFO
fHvl5bOc9cti2sFs9e2nRZ+Vb/NUziSnWD37vVZjHUau1fwNo1H9Bs1jbNy2d/6SGooGbj0k88sM
C/FnCAKp8fVpek6pnxZujFHLd1VSkHGb0QL8OhkakqzAbfEFtzLx2IkEnZk5DNVvWZjivn57663v
//bS4ZmmvMUtula6LncejkUWsmF8QCXBbjyx0RzDLVY+GOUa/AY3guRjDeAQiSaHuRxmSoqkaJeG
CLUZxyRQ2sRuXFCkE8qrhJq5J+IkOatjGf4oiyz62DoGPqRhnuTnRMoT+jbAFEnkqrnL3G5yko+3
l2Gnu7RSBBA4AKUNTntL/akcS0pDK3eCsTNxHcb1MG1WGbXiVEbGWVTZI27N75yQ4k6kfyhG+e9s
WJ7FXDxEjXjt6/E0isQz5PLjQEVfdJqXWdNZUqqTio6l5EBDjjgNvcZT0juNqyLAcbDIO5EA1coV
7wDLjULi5pZMchNz7EXFas6sAG32AGsK0eteqxtPCqbk2P8Acry9bnvn34A2CJWM+APw+ea79ih9
x+VsB53zV54XyyMKqsV9KYAA2wOCv42cmW5cN9lJiwBv3x58px2LltdKDaU/wK27hQPnoRJaAkRP
kNL6xS6sflTC9k5Km09yZNNKV8pA6vOPpaN8iE3plw6PQcXA6OB12l13iy4RaREIrC3ARUHPN8rq
zg6WyHmnjPFaql94OsskOjlh3blW+O/tie8dWqDX4DDeAr/tZh17HBzXdDgQyqj5TmFbXhVzcm+P
ci3AuMpjgEfQaVVSAt9StapERiui57XrovkH/EA7KIsGbD3oYF/NcE8TGX1vQe/kfsrK5gy+FS9H
JTY+2+EEVy6x9DtTieq7ZVl7tEk5nulax08zcnCPiJBpGINSqZ3MOH+H9vWf9ybXn///4D/2Wvu4
3JvtokllKzQ7qAc1e6Sbpwaw+1o3jtQGa7tUeo4kaTo4hLufhrAYciXaNEQrl4NS+sY8XV7sgIJM
SuGyNl0Nr92DgGHv2FGftAxADxZVJPVyFHNpRKOFox3kil0FEC9MqqGjE+AKm342jKR9SpbEeSzK
wf7Y5HV+MPx6qrePBih8cDNwoFdTmMvhAfjXTi4xfJOtrfTcRF9hwPuFPoETP0Cd+HV7J+4u6grm
skmUcZ7ZLKokEgBVA/UNO9YVdw4t/dzB3/f/T6NsEwADFOJEPdwOJK1pn3rsfn08ZrqDtdudC3II
CjU/gNdbFhJ1mZkSSsuuVHoe+l6x/MhGEeK/mAsIFcRTCGbBVF1+oRwD0gJfTLZhEkfcvebHElW1
g/t3bxeSccLbgt5Eg3YziGqXHSKkXHxTXKovub0k7xaHEEya7fSs5RYCBFMLnbyu1JMDeO1gjnvx
OkEnzVE6WHRgN+cb6EEshjpnJQu1PBsptnBYWWs+zLHxnJJJnjqtN7xJtuaDaGHvxidO4PKVOX30
Cy5XN1PV2qRrzP27RPH7Bt1ovzazb0rTfLR7+0NsLUfIv70T9/uImwOv5zYoDpkbGIlSn77Bzxw/
5DOEF28ZF+lgi14ra63k9RXohFqmAdhn82HrpscjsOd9yUep/FY01VS7AgHgU91CCI95c5+WFlHH
cpa+xGbn4ByZlP6EH7LX2/0/tWLFB99659SAi+PO4fCvFhWbb904kt1LVP2DCEWlc1nqw8P/Ikzd
+a4Xo2zmvQxxE0XrPTNPaFCh1qsH6GzhI2y07fssmhN05Y4Si92ZcbEpawXHoB90uZeMSholZ711
tGoZCRqX2TPXlP72fbADMASvtZqHUSGnQ7ilFISWllW63lu8GLGFwFPaLJknsh6JdBTaf3Smk37T
tWyqXByZZKy48b/NVhPJyXgw0gEXUHx/BC7YZRn+6nFwpUUrVYPtA7Wz0LCTx+59W5vqd10QHrha
40BO7pe5pv5DdX51KnOKCHtX/ulKWb32Ei2n+EBUEX3QnLz9cXvCexkHSSk0WfDVcLO3vhAm0s5K
BcqRGpI6vBq9ExOaFLU/xUp8aiPF/tKk3RxYYSc8uJXZI7Jg+l90GIcXxQjzhziTJG/pAVPc/mE7
lyZI0xXqya8ClrW5O1Cd1LHbQvciXszG5ZJsvaELSSMoM3lFVtAe0yQlGAztqy03w+fbo19LU6AG
D4oEsQ9ApAaK1JfbrSB5XWhXhAH51NB4ThqNz3FoDMJLHJhm5aQojp/ZbfRBqVdFBr3Wq/dJRi4R
IwKXusnQ0rC2S5JajMSR1knrCRPZtEry9fBznbiZnesHP3vnqodDS/a4kv/Azq2H6DfInDWphpSO
a53JUcfnue+Lh1qq+y9OHiNcMKDEYFHuCuQ2NA9YHDvHk4YD3WCY1qTH8mbkTFYol/WQ06ka9f8o
6dR762k4YEHvjPIGbHwr/dEU3lw8Tpqng7nYVqDMyIW5ji201jV0URxEp9cXHA1g4JMrAwvv0S1s
S86tRqvawQrC1sl9WcriD3HapJ6hT9bdRIbjYkOafbi953YGXdspYIbISYnHN28X21GITMHsQg/V
tnYX25nfV47yNTTV5qkSS/mzsTDBPRjUYEtcxqj0O/hscH5gl4Pgu9wyZalNAoAIKNieaMwP5Qwj
vdDuNMtdLApm71oxiE9yMyaRJ1qj+pSErdYRrIe9FhSF2X7vYrUzINuW2mMXtza20ShZt76IzNE+
xUNqCm+ZW6vwWs0oZNArofIhFNDG3LxNcEx28ipVn+xmrmtEbvo0cuO+kVu/7Sftr57T1gHdKiFh
yE1Y/eOU2fiXRdH7W2JVHWRmBCwrt9HTZvC7pV3uG9g6dZC2CzlXKY927ukZYg2uIkkLD1Yuf6Cq
IcsucvKd/WCXYVac8XatHS+hnPU0JF3e+5EpFXDrJWNxqZ0ZYoXELINn1FGV+yAhBaDYYjIzn+w1
f50yq09O85x8zQypFSc5DKfcs2CsfJvDQX+d7KQWLm3kKX9ErWyy/bLyR2tolSCnWlD4prOYaLAO
xfTMr0+fhqZodC+byww4bi9rQBP7tDzYbzvhC7VieJZEZhhzgXy5/PQYfSQUHWMrQH85eqCk3n6Y
DWoudqRoKHOiXlgrInzXOICIpsl03qHgIYLKpEPd2kATdEv8eVqIXy63PgVscIacgsufFPd2GNmt
Zga5E+ZnLav7OzxR69PtTX8dJTIKXFZ03QDqkbJfjiJyPU7w8TID3N/yc0Ps7CPm4eNIMpGKVkcS
pEfDbSbVak7bcaGYAbQu02tl0ZycAUi2bPWhrybDnydoVOVJ6WmX4qBA8/1yekkuNdIizWYwaaK5
mzoa7LmQxoOb4/qtYZQ1N4M2hHbTlqDatKaGK0BrBmaoZr4WttProEUamEqJ8TDRfbKAk3iYyR8x
+HauLCRDKLZwSSNbssVp5JFwinwWZgCkXcJdvkVWTc/r+ySzhj8VD6d45JA1QR+gSQrmdbOUqbFY
RjYagbE4zT3XS3g/WCo297c35M6MVg0enBaAZqx6AZfDUBkqojKpjCCPpegxS1L1PIARC6raqg4e
6p2hoMpigkwqugotb+57vY9RRShjuNuJVKHFttReNLaOL6rlqOC3O9SqlPbWDKD3cDmruI2Tthkd
PSiNpAqkESnVaFTHO4VL8WAz7rydGIjRYeX5pNK51bSkVdp08aLrAb7JkGezEBHBODLeyUuSfVUa
RUbyD5Tf7a+2045iGTkFOjTp1ZJzA02QFXIA/Iw19FCpf9QjWmmT4A3NLf1hyLMGPcVB/zBG6s/U
0ZKPmQYuFGORJJgWx0GYy1AeFkQvfDPXuyCyszxY0BShKZRFSG2Gn2//3J01eiuFkhuCSqZEdPk5
yL5DcpqFBlOh21x23A2BpwMzPDdFGJ9vD7Zz5znIBqMsyccAD73+mN8iUbqwjo0Ckx7go609EnUa
d9IsDQjn4aExS8X4xzQO5ItMusEUWkyTsO1yvDEXI0cYiHW4gMNtFKjEhV0kB7Pa2dFv7DPyAT47
ePvLUax0SGuRJ4xizvoH08nnU5QvHYrxXOe3F/A61OUiWNn3dAyR8djijvHzyUsttaj9zo3yEjpt
hLJBcpRl7bA3qMRziyM1BUoBU5nLGdWFNRlIf6oB+o3Sg+TY4Yc2iwStSKRLMjfRpepk12K6x45r
+reomjkoJ326b9CAeLEgzj46Jv1vI6mrBXWYPPdqYlicNZLY7a14ab1Fkcz3Rh7PwZ8uEBWXldBF
r5uUfZvrdFpddaawVSRVaKXkIvxp20303wxCCwECGavDublcHqVeih4xXjXA33oA/1i1P8yoLj/d
nsr1YUHfTaN9QABOd2ZLz9OLKEtRGKCBsCghZeI+9pauI0MEmIPacHJkE7iT3V4OqF5OSxqJWNPJ
tAJVSN3DnDdVkM1x8e9YZclD/BRD3lT6waOjbaHm0pOEJ1McoF80fi+wTSK0tZwPqYn0iA2WOSAM
sM+tKNT72+tyfdz4mbQb1ybB2jbb/EwtWWoQmZaF3VRWe3VPIChGuXdBe2gHH3qHP8JY0DWo1UPU
Qd3wckmwvnEA6GFFnURK5sElbHylqhRPqtMpCEtBPwQZ6HtZVK2PpNDsD5kueWZZlwd3zPXB54cg
jb8W8cnlrzaDQ3IOhccKsLcazmOIRrk2O0eF0h18JsMwT5B1MKDA8lzONyqXvA3BLNBbishdYJ+d
ozDu3dquSawNgcLLrI5ejpvVowDefj9SRT/4vntTJUalTgkFFrr9ei5+eySqNCbjBegRxJGlY0QY
V54m9/of36QE+uTUK2aF1ELeBFeysJVqNRYKkm60/HAe53NaWuXp9l5d/y+XeTSjwMpGJWhV8dju
H7lvJmhR6spRtEB42sp0Vhbr3zG2qLeoChS2MSseVGKAg9Bn75C8yWWj0kJOsy3vo1HahXmts4iL
sB671ghPbZhjm62UR0Pt3VPgvgi9qY6CvdrsGbT5NUnMfK+xn0p/SOlbKkqS4jDc8agb+p8nMm8p
2uq861DP3sJ3FRSTW2karcBU5+pe7ZPczYfYPggddmfF/b5a1HMBb0OHQZkxHZcmikqlZXs0zAQV
mKQ8J8X4WZvq/P3tjfIGFbnaKWu7lRiM8HGbdmd0IeUwts1g7qoSOfHe8SwjmfwY6wAvijThttBx
zuiMmueR8CCA6YL++djEL4k+2ue6R4Rdgj1CUoJbiDBgq+pDI3lDWygukuHDc4+jyVPck8nOHYYN
SmiKJ9scRr9fVqDpGM33FgmNByRNrlxHqfWzaEK8fjEw0Npxcs3KdhnFNqsJY6HUuFNnLX2sJkQU
/iOUpouSpkGzsYCwKaSlfUByqoe4M9pfby/W3rdZuf7IYQCVvRIy0+peE/NCIU5qcjXI8ywMKFmA
vYEsQoNaUw7AxnuneMUaAxWnXaZtwdNCqePcSCj/t45au01XaF+MzlBe6jDVvBqhb8xakQV0AI4d
HOOdu5BuA9JpDhkgII3NXThFlaO3VsItNRj1Uz+hXa3kbXvwuOxcFnjq8sJZdCNBUG7CPRDBU2bC
3g6GvMNILzfEOdGqp8mY2oNTdZ1tUMT8baTN210UGlLSecSpiiLD09RyxGkAQLq0gEyyJCxVG1lq
/ptFhCdCSLjGbFshfQnuSle3+Fo6RjndlY6QaBelR9jtN8j55gTzjqz6pQhPkXVsYoWELlUMfJu3
E+DpqQLP7IVOT+KWz2GgRlp0v2iDfLYpI8MtSKYHFZAsPDyRn4sJmWZSvc5X5E6/l1MNIZ9iyP1O
Sv4R3ag+g7hQYGQY1VnpFPHQZcP3JYfx5iigroaw6F8mhCmepC40vU4BNBilYQn9aonvbp+9Hb4v
OYFB8wMJMAKerYxKN5RO0hWFFWhRPKuBoglJeJGk2X/ngiakm1SySUcri9DWSMb5RRSL3rihUbeP
9qiL1q8R9j+bcwVCDB2l+lvWydNRLW9vR9Mkok29NmJpQVzGEHEdR0IXFDGzpkcOSZZKb6xG9aGT
jCMQ5+5Q3EYrhAshPHvz/MVSk0SGklsEwlnt1476ETppem4rcDIHS793G6xKvP9/qPXPf4+MirzP
rNg0A8k0rGfHikXQhlX2pEP+CyYnFD+kKv+V2lPnmkMdPyQ2cWhfNpZb53Lz2JfmzxymyUG8tpMt
QvRde/nEiwrEj83PolDP2g6sgB6b7mjEgcDXdnGsH4qzvMQSqEtZIXfRYTTG6Xutn86DGj+PK5y9
z5L3s5DuTaX8UhmdN2vyu9aSvHFpjuRH3gpL2/NJ/Aznniedu3yTplPlsJY2p75rS1JIp7Yf50fH
iIZTl3TU4THmCQq1FecICwhXLNV4xt2r9gns8tM8aeNJQkj9lBVzepbyXH/n9OnyZI4m8Hwe4FNq
LsrX/0AWUQDqG5iTC2yM0TAeT+CQdBc+1xFkcQfBtzKsiS3XmgpT2uzyeannyMp0M1iV337Ooq1c
FH8GP5X18p5uQ+dJ2qDeSWqxvI+dEjSlk5C9F4WBoz1B6X+xPSmz0TXiocIjZbMP8CCd5jR1zCBe
cTltU6B4pEb6nRHqhZvmC9KqtpTAc0U1T87Nf5uhHKDC55lLaIpiYyP3QQOx9uD6X7/r1XenGgAE
D1oN2PTLU+NIIJJynvegjcMngqbyo5lF9cduQDZWyPK/ZmKJcwEJOdAWdBNvL8rekSXNoDWJchhC
H5vB1XHIUjMNzYBcZ/aVBJoHYZJzkMzsBERU9gFxr8uOQNkmTOiVcGyp3tIkrLBJNcJ+fCrn/LMO
leSUds6fo7Ag76H+CGyULihqtpcrurJJ+qSxzKCPQ+sUTlri1yqaxbeXbqcTxTDo5OhU1YAVv23/
3667oo01RRrpkJRZ1ruoIOUeNeOvi1o7/sy//xhnRECaxnjQogqFX/vZlui099OX2z/kenXxbUP8
kF4o/DlUTS6n26itYkb5qAbTnH8n21I9Q4KeHWHTDpyu7A726/WDwnBgyd+MIK+1Z2pjwH7NLNVA
XySpd0GP9e6QF/Gjalb6H3cyLsZ6qwf8tsQkUA092IxKVihPT2We/QpFdVRO3F0/LFio9xJg0p65
XL+8CjOjMQGQzjMMWrt35JM2i+pkNR1JlTUfpfZ7CwgWCPQKUFJwj5twFlvSecU1K8Fkic6tUNB7
IfArT62hTKfbW2NvKEBP6H9Sn4NPuv75b+tXygUaF0hzAa0o5VOfAOmROxsPKivMDobaW0VznRZd
J4ic21VE7BZ6O84C5Du6/qJVQjw0YS1OERDGx1CU9cE2XHf15bWJjwFZPbh0qKOoj15Ojet6zuKk
YmqLTE1rpC51SnC+JCfsilMo14UvwZn0p9w5OgHXlyZDqxS54QnTKNoCOqZeTdQ2ypUAs+/mrsLt
zC1hZx4s6P4oXC3okaEHuK1bLJje14qdKDiaKrrX9ZRIUGMoDpZxb4fQxCN5QwiJcHT9rL/tENE3
AjABn23VX4eINi94GIrZq/W6OZjQ3g7BrYH6HakOaJvNvi90xMWqplYCOW1zN40m02/iXvUjagNu
B8X5IJnbiT+AMcPAh4cPT52y5OXcaiel7V+GcpCMie0VjZQ9STY6RrocGW6GBv6pYBfFrobwNWiG
UD3Ltbzcg8Sovaa0jiD310vNz6EwjLANQT84ncufU8qVMvBjcWRrbZhUcp0EIw9YAFbi0+1jf73S
lyOtv+S3jxq2pLCwJuSAlM08zZXdA+7McNSK5eIEHe2v28Nd71QD2BZqi2jYEJdtXbxadB6KomRi
qwLJnVOH4ylXyvqAC7uzfIrBy0PBkAyPQt7lpOy2BPBSOQvyd215nxh5FJRgde/JPI96pDsTAiOL
ZBRR2Xq7bF7UFsRrp1bGEiwGetAoKPcemJz0IF/a+UqMQqPMpve7xkWbCYWy0VumugRGG9cU5fPn
MAvfKUNrsjnmI8zU9ZyouoEcgfGBdgBP3eVoog9ZMm1Sg17V6gDBlhxxoFb6fHsrvKFQLq9lypFI
wb7heI0rIXSnrIuIZE4O+r4NNW+Up/DHUqqG5tcjKk7uILVh5o95uBDP4sn9mIKnFkHUVHH/wF8Z
o9NgRJn+MuWN+EDLJPpatFKGYhJ3hQ/GNXpN07kc78NyEV+wkTAlTP6cZH6VneYXYFbxGcOpVHFD
0S9fha2VAv9o3Xg2ainv/GiQF8nV0jHPX2J7JH8qlLRWQDFJbKesAd89WdVnOR+VHhe6tYg3rT0W
//Yy7XwM8mQFUXrALhyYTZ1Jxkq71MxBDqa26O6aKZFJTuP4++1RdmCyK54GFb1VhAZXlM0wMfE8
3Dy06MNJotebjPG7slwaVBCRuUifDDFLqVu3hdOiUU9914VdYs1emqrGXVSF+ofElMWnbslC2J/A
qg4OwPUTDpiDEAitKKKuKyX0Uc4SdSqzOdAms3xcubC+NsbFu6aTwETANoEx3pYvWHAcqeBerz8j
0+Kn6kbobm6r5xg30kl06O42OFucVUCt/v9Qdx7NdSNpuv4rE70e1MCbG9O9AI6hFylRdoOQoeCB
zETC/vr7QF09LR4q6owWd3EjaqMiefIgkeYzr3HCdjzzfL8YhbwNt1LwRvA0Tg0ICPNcYyrZ4Hoo
J+RlVyTx3dk/Ay99eYywjIhH6HEgnQkK8PnGrvAdtxeqWAevsNorB1/qAYwiPMV5qdrvKs+DM4v3
F9SxDYOziRAC/mH5bs/90/Uia+WMcrFpqrsDiXHWetX7jla0uqoNe5Vxb9Typp/NrL02KgVPOXcm
fDwyc+mMuHSM0N/r1dWfhcjHG/L0PD266SLfRlRZ80QJA3qZgHeHMpaMjDiyFc1kncLh3I3SKs9V
yH71mmhhE6EBn0VY5XQCJcx5R2FuIlc57Bq5dIfIgdP215vx3Cgn0Y/lySCUpl4PWaeLax80WFL4
TXhmyb28JHk1vBwPcAEAptMYawqryUBOjCVXtTLuVOHEbtWuScaJcyb//dUDcdl7qLaCxgBl+nwV
GPAG3WwtWHcqmm5daeDKa0Xnioq/HGVDmYFn3CgiJ9OWgQUNiiVcDuQeFOi8ZtoZTnouov/VHqIN
SpC9oRm80zxJmaqB3ugupIBO/m71Rn0E21YfOxSBkiZCfe6vF8MvtxDKHvSIkG2mpXFy90+rX6uB
/t2hASh9XWt77BKrWN9nTorsN8sknoVok9nw2g8pu+oVDtbiGICvi/vBty/ScspeN3oV+BwBXjZG
Ew24ogMHM9nywlXSpEVefnO1mb9lJ7e/feZsu4Xjk2CCVvfpxeL3IhhM6c4H5VrToYRJcT3YtfOY
erONu+jgn4kwf9H439o/5HvEL7ylU/ArgIC6z7f5sg2Z7pfctt8XeZ9ezbb51p+d8oBiCQQbhA8v
iPAb1HDFOVG3X4AtNh70FuNunV1u7+cLXi5p6ZuzngA4tuIDMJ8a4hTtsftOZOq7YVADoak8Ne3e
kdPy0FqBCjC6Cj637tSc07N4udFJpTbhN0IIsMen4dxcF94IVG3TDKfp5qhguPFQnds1S22fOVNe
bkHgJVQQNgI05aXTekVQ5vgI1Qw1jlP2CdueYdcD9zgT3v9qeikWE6TQvaGZeHpbYo0U+aNfTwfq
yY/I+qRJPdLOXFYkZOb6ZtXe1RxMbmLY46Wnyy9k9+eAU7/IGMnMyGG2LIY5PUUb2osXjPWST4ep
QlDJszoXWzw7e1W7jowppXXU3CPnMLdDk+hp6a/SEjOHrsh00hSje+aU+MXEowqLvhO9deQLTlGv
laDSMBreeGgK33kt4ObspqHLzpCpfrGSYNcTH3KV0wP8MSc/3eaWDIHT94yC9o1EiT/r3+gV5H5s
Gk5/5ol+NBmfpwcbgIAqJb0ocASnMiwrIhjE9Zam4TjjCOSLPAHgEuISMoXrvJs711hjz4DmdpRj
ja+3VeOXnnijAd++TydX7yI4X9f0ldLPXq+KBk/hWteXwk+d5iKINDW0UksH8GrR770+QNjfkaL4
DBJwjI5Z4TFAju3DGveOsCokOkLkVjrA9W1Msb+1YjCmQiZu36UXjqavjXiRbd/B1l9viqAPXpvu
jGuyKXXb79JgMbMYfeG8TdCHH/aWjdRgYqVeNMdlZ455rEa7v1lKUSclKjRNYuPMnu/ali+0842q
wVavw/jtYmkW+l+YAtn7ELueDkAwtLokLbEPiftcufOuDr1hvHGipqcd4eRIHeaAzaZk007+6wvq
BUqY+A4aM/CFTYKXw267MX9aFaZoDRdZNDgpwK32NhfhxzwdkQEiubyDgIyFgc7Dhzr16k+hUWWX
bjcFty7N1hh5alpQBfLdAoTHtWoCe4nLyozeKc7EC1Co5Q1twvI345HtG0eg4TZsPyyJUzi6EsKA
qj7Iw+S2QZKva0D8OK1nwrgXbTqG2YQZ6N3yqGQRwfOJmSakDlhg8mBNpo3bZKnR6DPtvIgRlGyR
lrKCGhe/qdD5jkS2W5IKXcykhUob200z4CFog5FNlgmsfJzl7lzHWjjYhGmJ/92FoGsmYkoTIos9
uN1djECYgEw4dlhVtX5zWY4mJx+mZv7v5os8G+AA5o9CwdaxOwm2arBi+Uhsf+hyP78LFlncOHUe
PdjaV5eWQeXd0zgAYpKhutewaJfXZdBt5f8FeEnplsJO1r5zHtbIPafYfnoWbl+Nu4HKGUE6rJ+T
aW+XkmKDwEJ8xsEaLqKTH6ouO+drcZqRMgrNC0YBIk+l6XTVB9LErYYWwyFfVH0H76y/hf41JkPR
ercibf1bJHKrfY7m77kNt4XLP5+M29C42qCPydIlKT6JLtLGRiQQ/5dD7TXvGr9jbTjm1MaqMoc3
M45Sd2kPbdnt04+i8hGOrubpzBV8ehN4XPF0ysn0wW67LyJ6HIE9ewqc8TCuTpcUyu+vpMqNI9If
55TPfznU1rLiHnDADm2v+6fjBalWo9AhmnBrFT711eJcLl3x3m/EOUj/i8hxeyif/jP0awgEoACf
j4SMedeIoBkPMsUd1sxxDAqqynnjLyrbywppmRlJwV061eqxMtt17zq/DYvnO5BbbkFjRIYB1fX5
d/CzbbbHaDisISACp2h0skp97gD8xZxuGSzeOiSAqDCdjALrJ4L9mQ7wddsKSGCfJpCUh+uGIsSZ
e/xXQ0Ev8pjXDb3yA3Lx0+vLe9Pvg84fgFLU5s5CEPGq6xZ5NZOV/PVFdLojt6mDYMq+oGzuoE3/
fOpWz5mnPKPzngdmC46HhssQetWFcjC3dVanf41hqj6AKTnr6bgdKT/vyG1oJKOoOaNr9VKcHx6l
oyahhkNWLAN+Zo4Ve2JACiFC+tvK17aLufblG1zuKWWY69EfAI0NlhLXSx6Ji9Sm9MJ28w6O01TY
77nro0zb8kwu9qt3QQJOPZEa3ZaKP5+hkT5GmiPwfTAnsAk+6vlHlYlxD+zVO/PaTw9hsBMbXJig
gCOC0uLJXiLLWAacyuUh0gIneXdF1XRK54u/fuUvgkSG8bhZTWD0W7R4GpHKKqvSsejEwVJSertq
6ZcvjskqiLMlCK9mvH/gd+DueVfPfa/ixfUBwpaON0Uxfsaiiyun94qDaH17V+cUptBvd4N9AVQW
ExsLg9dj2pmEfaW1OE+iaGUX957Xc3vjFnFFt8i4nVLXfIIZbEDMqfPsk0PThju+lgO1ehO73niJ
ph5AUamKPqn9Nvw2NpX55LmDfitcJ8t25diP7X7AZgP9xdEL78IBlQWQAvn8sTByj1xeuOU7CJV4
5tn+OOaHKPUCBBdaa3jwRguL2MypNqkhfAPMvFkfmyoFv0QeRonPaRLskte3k+0Uh9KVdhAbiD5l
SWQUoYaRIfp7N4UC85uBFq+HbtoWI2xkRmD4zxdcHeraU70nDl6Tc6wuuE/3pdueGeXl7gP3DoSP
+h/NEfClz0dB/GUBh9yIAwBWtWsiOyVmxjdwUrSzRWCkO2CO5+7/H6pXz/f8hhnZ6k0uiRcGc89H
7bsaLhxaLBuhwh1jgcTpsmvdwnB3zrhGrzxZ44xdqakEOcwiddFwVOZXL8itfbgukDAKf0k/ITa0
TvvFL5Y7OVSdd3Q73ecH10arN1WpX9HEIrHZzyj+L5d+pIrXC6xUTJZzKMv7QurUjlucKfZplKMj
6FBcmBOjdGZckDZlqh2VYLQEgkZnUIAzXw+HYMqKCkEMy0RH35EYoGJtNq97OQ2i2bVG076dhJP6
cS8DikoL+9bdaOmLiWcYg7nDo8Hm92J3Qn854Ti29Jl3+gPL9Gx6I8hum3PYjyYUcnbPp7eV2mwM
0VeUa3ippVHSZG2GYb0vVlE18Ci6KrZN5bR8iXAM72VTUTduexx31hq9rUtzHbsnZ1gLEHEwieOh
YccmbmGWMikldttstLUmR1x7vS+FQLwWoSv9HvRbdDdwCRcxqXA07aZ26Zr7vz64XpQPOK4CMAXk
7NjNwSE8WbN5Pji6GlRx0Lg8w8cZ3WHduY4h79MlMoA5hjk2ViKM4OnXEMXUbpxFhOAskwIyyC/f
TVFe/zOq+6+v8//Jnrr7f05v/4//5t9fO7EA58z1yT//cVt8VV3ffdf/vf3Z//za8z/6xyvx1L7R
6ulJ334Wp7/57A/5/D/H333Wn5/9Y9+CR1wehie1vH4iCdE/BuGbbr/5v/3hfzz9+JTHRTz9/W9f
uwGtKT4tK7r2b3/+6PLb3/9GyPxDfP6nt7QN8udv3H1u+OM3n9vs13/z9LnXf/9bEP2x6WdvWjKE
ZngecedNTz9+Ev4R0FKhtUJrCp7s9pMWcd78739zrD+ANRLRbaD7ja1OVAIl9M8fUagEjrL1Exx6
odHf/jUBz17Vv1/df1AsusdeR/c80Y8l8+8dY5DbkWVCzTk5iDDkdhtfF+nRsucPYzFYuxFr0aNW
qXWsslzGpbsg9oCDyFWxhlkszLmNu9bUyQDN4cjTDInI6vqmxjxuJ5dS7oymazg92k9F01nxiOXa
FRL2zWeMxMbLwkibg+VBC525l3ER6f2L2R0ymJDe7MS6dztyeO+t3xVfJRDxQ53Z4q6uhhG7lUh/
LqJpuWX/Nskyp1y9sqJ2Fyh/+rJM2rwa2hJL2Mowr1oZdYkaRjuZQOJfCX90N66mOoAdtKs4hOZL
cQVn7B3akHjRzKH/EFVuH9OX9d/JAhXCpkN10ylMDb9kRdZmmPI9apEqoanS0Ehf58uCHnU8juK9
UUb6TZdjipvbcnlXRPMSr0W+PCGrNhwiFWTJEmLU2oL4pDSDenlTlSiada2X+LX4ji6VjoHTCYQP
Ir4OkolW3AXjcXTrPWJK6OJQJjzkXlk8ZjWkliANBz+xgmKgZZ29RocDy1CnvZ1QBuUhpNVcDNlU
X+BjMyeRXrNvtRbNp7rMgtfoeixHmKnrrWcv487QCtBb0U+HKsAOKQzH/mqJigvCmg/hXOV7q88X
5F2GPhEad3Hk2XAkdN3uql19YXNNYac1zGt4tKb5MZflMZwXFTddBTDfVbc0VlEHUVme1OloXNTZ
fNMw30cHqbw4y8zHNZz3aEykl0uwhbyD58RLqBtE32n7yREF9Dacswsk2h4a3xnippjUzaDb6sFX
VASMTZ040nX0qXfQTO3E4Fxls0iRiu/cizE1xbsxmMSbcWxGLEOG4FpWoInj2tEIUa+yTuppnnbl
XKh3wAkGzNWnfu8afnMRNXb9/se58P/gnHzsGv77/+GA3IgF//Wv8+fF2XjbrZ+bL4Ucnp6dkNsf
/fNwdM0/uPGB9mxIN0SFtnDpn4ejY/6xETB9qhVbcRBa2P8cjoZl/rFBUdHZRQqLStxWyvjzdDRs
/w+SlK3KFG38Rhc3j399vf/F8fg89eFjUNni8N6Ez9AwZazn4QQRvGdkKF0gM2wZSNF33k0zhOWD
9PvwXDy6JZr/Poj/ORYtb0if3BVkhjzwzxWLagyisYewH4fIoIwJDnkjvLXZyb9SKB6vkcfLxJlw
6Xm69WNIpJXoeWH0Cu/ptCTkVWEDFENOseFPejc6i7FHUeicNP0vHoy+KiAFmEFU1k77uDX9fUoj
ywQzLWrzy+1OJMGh0nzAsooYE/Xdtj1T7frFi+N+BNaIxyPI5Rf1gxoPUU8HU5wOC4UurjK6Pfla
ggMMhuz406L+c9X8fIn+6gEj6iKI3VIYfqF0W6aOtIB4QOXqW3HntJH3jWK1vJA0Ca8Aikfn4O6s
72dLhQA8orGLFALLhP1zEuWyIJFTrDpkU6f82iR5xaBJXA+D964vveimaf3rXPb7v37K08WyDRpS
HAXAwJgQk5+vz1yncwdJYI5nktrYhDCQ9HVXX/7uKJTT4NKAL9i6Aqf+k9yDDX4D9RyDBhrvYCYU
t7IPvvz1IKerY4PVA5CkzxducPVTbd95acOVHsxCd9VSb6OpWu4rwOWXvTU0F789FIwLNjTV/I3J
ePKqejcr83Ly6E9klbkmddNN9GOcZfoAEmlYz7yj7Yz4+QzhwcD6UVeifo1k8Wn6MxWdbLq+XVFo
DNOLMlrS96icDu+VLLPbxlryDas2nyNpnq7/H6NG+AGCESItOQVOZtqXUoT5GkMu0g9Fus7XZRi1
N44QmIgsrXlOqeHlUqR6w4HC6wO9/EJBeMYcLzQbpDWKVIb7qHDSizBY5jPb+tej4G1Ii4qc7VTA
uoC5DboNvULgu3asSyujMuekZ06qX0zeFsjTFkAgjbvuJKVL6xU9EJyXqTvY8tghlXaXyiK4sotA
fs+HVp7JIV+eHQB4KOJBHubBENZ4vo3x5fObTkiaoM56wSwjtb5GMu708EE01qsyVHqnlfVblX/6
fHC8kBQDV0sFmYtg+1Y/1XMBJduNaiH/hBr3UzV43aEjyblIjXV4+9c77sVr284ozHvALGw2bqdQ
G+kLVNsdSBW0vnui4qw8Yqx6rhb+YpQQIiLyG+BcKVFTynn+QKshzdK1QF1US7E0sdEY805obb35
zYfZTikICKxybmiEKZ4PU8qwiEJdERb7VB39KQq5oe2zVSk+5dmxQZl9a2rSAUNP8YW/As0qDY2O
RR7J0tjZY5onfdeeg/W9OHXZsZsaFeBdIilm7/mzLEgHjSHpV0xCalypal3vkVOYk9Lvf897leX2
YygALCEBFbjPkwqiOVNRn8rWjRHkcdZ4aQbTvVxEEZxzNN+O7+czB4qD/Hw7awMaTSeXohrDAblF
OsED+ACLM33RwUXhgihO7IDkMdH2UqHJK8EQxIaLbXMcYko8H35zmeA9QaUARDmdYG7nk6llvzpl
VgRBXM7jnF0tqYjMo40QcHfmgnn5DlGRgseB0hMtC2g4z9+hkZZNpqhSxfXctYc8kuhhDutwgT6D
/fjbz8QA7ob83+QnTq2pYJN6EtRcuBXcEFXC2vOiq8Lfk4beVgrtUEgRMLPA5UX+yQZbWvQ4nS2t
LsM223fU9eMf6f5fPwtV8JOFsik0UxPhiUC1wQ89WZFIIZdgvacsKamuzfua+6vfm1MuvwWhTtVH
oy9KFwkASXy604VIfap5mIhnx6yvciibG0/tYM9ScnwaBiJ1yp4Na2en9ARuiqpZvwXe6Ig2LpdK
PaUprOTETV1sapeiN9WbzKF3d0i5jdV+RXYXo1QLTR91BYB+RXYdsqGsi6seb3SS48UagSrFU5dX
wDE4pLMlvJRIYhUPWLS542Hqw8xHLd225fjgzSkm1iU/dvdr2w7WQxAUCBpYooR5E4gqihJZektw
RC9D5ddD2Yt3Xt6ZR6cbKctKnk68Sl1KmB9zNS31rdk3AGgooQdeMo5+aiZge3V0gYGv1d6vyJ8u
l3O/rNWDkboFWAkUUeYb4u2loQQVDLMXt1MpouPYTg2FK/yxU+7UyuvQdZ/twnvd9TOdjrzXIUpC
q2e4DyBlVLGr7FQ+wPiwotilaGzTkuunFdEpgivo2qHwDoPX2+0HO0sz86rTYFXegq/KscAUsyrq
zzSE/HwvwtZxMAJ2kI0CTjs0O019WV8odwzwqEVFiSKYD96tKqcwoxk+oxfZzFbx1swLY70MkWmg
Cr+ULohlW3XFfbDk/tswt+vlAk5fPV2OKnC+r/04m5gcizWiZxN0irc2LkrtenyORTKneBRn0Oax
3wryxtr5XVW3xKF8+kNujHiUGw0lGIzVPHzB89qfsX0fmlrf4YbpR1etsOv7AcUR/xF14X657Hu3
pbNkuM0UNXs1ZqWb7RazzvSwmxDoML6EpRpcB64XAv53qnTxjJ0Kmp17YZSj+lY0cMCUs4RpgvYD
TC0wJyRmLmc1/G27oKN/mJtQqzdCy6H4ssAlcZykbc1QRXvPEdrBO92PDDvbAdMy7TZuG5kF4z6j
eYKYkS0zc/wWOZ2pb9xQ1v3TIEtoaElU6WjNDu6CQorZhC1uEyLL5/2ofEte8CX6r5UZtt4xjYLi
PmxM+d3o/d6Ko67QxnU2YfCLaWffNt29tAyMQ0n5HGf8upZpyVsdlBEZl9G8+uMXc8JX4JgNEaQQ
O6JaiW651/hx25VI8EboJnuxMtcshAnmG0jHjUUdJGteyOxhrp2giC0djdHtrHPRH+nRdN8AKuvx
mGv28NcGC0R6Q4ZsrynxmctNPadGfZhCMYaXILcsc7+weSbak954pyfahdfzQGftNZqLlXUsujk3
drkhpb23EIWcd2uuyi5OozRcYiutRrGHue1Ge+lAv8KEMG1EwknKDTYPAAfxaYhoz/pd6r+aq8l6
t9Sg0Y4BH+nu3d5g2fdBnlf70J3H7kLbhYNWH0JWHcg3IdMkLMesitM+qJ5WHRQEwHlt57FoOte6
8IapnT56lSv7y5yMJ8LISTUOVsdN5t4PUTb577Uuc4O5irzh0g8xkDjqPhuzzd9beYeo1dF76ekC
s8rIyPZ2XXZPpjX02W0u5MLW1G5b7CvAOGI/AQOv30gV1qRO0Oi2FzRMn90x0ohaV13+2E0ItyRI
SUQlKGC7vcOHegInZIUggoOsA3Bl9cBb49In4b+Yqtzydm2f41sZsRs/dIHRb3NWNw/9oFoTdE1t
3OGAJt9w8Ad2UjuhkR0de+TUaNteA71rRPWIpgZWpXYWzuqYzanXA/EIS/FqSW2Tui+SDP2hLxSw
vwLeQ7gXcNOLRLczblmuJXBx7PCiSj+g0LyQuncyt8D3aUPhNRQVlx3nhXvRWV4JYCywi/ajzhCp
2LdIIn1EgNPHaD2ExvRdygVzXNCdrb4OAAsi2QmM1UbMBK27G1+ahdqFbV37V5jA9x5qSiYKTlzi
ixmbupXD3rUHFPPNcbTWXY5WwohwNlr1MXIRYBEzs9PrVc5usQ7KKEGbY3A+6yuMP1QRz77wGqrh
vVNeStPEzpvOQ2m/1VqpfDcHbhZdmVzlSzwDjwbbTlGIGMVfInlwWgo3+8oWwReONWne+l2QHUBS
uDJhswjzIIoUFH4edG7waSzrMQIW35jV1TJgfh3zJjvqHflAUQLVJZ5kyoauw7loQeTLG6Hx7SPl
ZohaW5TSlnmqzCS1xgkbeBHA2TemqVNU8mx/odkhCApF5KunzlCp2rvFUk8JC4qy9BI508U8IhwB
4I1uQtxNoGUPmjvgU7Go6U1pFS5AYOrTIqlrZbwSRkq3wBblOMW4OmViZ5djVF7hDGuoHS3BYubs
clV5CPIR8PYo58rdUWosv9uNrcAYR9YUYObdLF9CIfsRkJ2DlkelJN5lys9CI55Mq0cYVVj9sLfN
2sYcdDMGiwsbtGY3Ckrwgz3VNs5vY5RyIo/++1C3ORTKpjWGPbD6Bid7rOKhHXbw6Kj6LW0CxH+z
j7YNER46v6yvafobYeL7vfsuWMfWjpveIjGFB22W9MaHxcTgIJ1WHFo6/QD8sgI2auYeoJmq9IqY
5mxTxWVbRUsS1CsGU/1UkXFCZek+YOBqseVbjDDjUarApuoonW95oFouwMmhrAWUoqc9xE1AY6MZ
JfLJK5cBdvVlWyfFWrWfF+V2dMKcznocwyjjKqhteaVMbGsTC4uBeu+3ZbAPsrEP7pzewsiJ2sIc
EiDVKDVKkYHIHFAIsPdCBlV5gFeVyntwcTJ7teS1iBKdhQ0al6oEC38t23J10IbKzALGZtvlt1VV
z3Zcy6mc3+DCOXpJF7peeeeW+J8eK1eX8wV0ddZOky++dZ3qKqquBbGEfmwRNG3YaQU6bld0UzIB
niPv3SCMOy+dzfXQgOtwL2GCdDq7sZ2l8L6qiVCB+9WWQbaLFBepH4+gqFz8PwzHFZ8IW2ys2Ne+
p2UopzTduUYzXBRciP0Rpw/fuygyYyljUTfQajKSQxEP7YArpt+145y4ZIIfpLFkw5WqQ6TbsAmz
qAp3wfIQDgVaF8WAyhOGITnwA7ANqEzSkCy6HYUf/GwIupwRl7jSZvolU7DnzXhXunf6/ji4un4w
sRpZY19563uMzrKOGByQDc6cyn2tmmm88vrKKRIMSIebLHXcEjaT8sHRoXfPDdX1Su0nnUbjhyGz
nQ8LuS3LzY4gtZupboM4MptKHzBp1Nme31vtJHAxA5CZ/+1HXzju5oUeGkAIeb9Bw+FB8s0FByBX
I1zJ1riD0Rr4LPk25et1CyXykZoCkHSUBD+kaECqGNUeFGUGwEVW7PTFKIACl8NnxaU+JYM0ALOP
dqMr4ETp9F6WwME4hnFFjIUl/Me+XOt631rWUMR2XWl/c0UsTIDMmRr3ix2qEYi4VWNAsKLlCkbe
gfkKPQDwG066976Z+WaMOfCMEUuRlx9su8D8IfRG2rdhWLcXfivShdFpzsRymMPX1lQazc5tyhrC
HXaVZZzncnyCjeRj7LIItmEpy17thnII+D9OoN/1w5J/7SpFyXRFgtZEktmbvsNBEu/9ovQv3DQl
lsKPgWyJXKBD6cuowL8Hir3qKWPe7huNM2QD+gO5viHAB8MnHfo8GTq4Xlt3bvZ2Vtb+JvSW38+c
dOJtVCjpJ3MeAHzPh6UKELJyLbxcAxNDPjQI0Riq1gYv1NabBoD3ra0T2CPcetVSrg+0nzMd0+11
bwJjzLKrHOnat9LPAvMtarzphEwL3jCrdJ175AJNJ8GMzHhdlFFu7H1z9A9RPgw30gTREWtvwc7O
q0T3xW1RdhkHUkZC7Aq9ld725ZqgV54uvP62drbrIE1xzx3K+bL0STQeqHlMT+jxtt9rMXr4OBo9
t2fhVUBiImtuP8+AD9zY1arV4ppOdkjBx1zZHzANyqJOr5phGdKrgpxUXWcVzqgf7ZC08mFJowU4
tnZrcz50VjVUbyt3nOjY9q0KrTaZm2XRr/LWqNmThjB7lA5aPRaAgkYO+RgHQPBktO31vq5bOCGD
cGqkY7Xnfcj6cnx0yQRVgvsjcEsLBGTISioXnXR6DnFWMqzxesY2a06CdSULYbMWrDlzwLFn3tuu
zp+UNHo3Fl24fp5lP3wrpc7HpIu4dFimhkOIifnL5iSdVX3MidFee36a54cmCpFNSNvGT/e16gmA
18Z23nWFY77bFK4zztrabI5RUA9opbZOtZf1bN61rlM3vAbh53FAoP4tG9IuOgZgcT4IKPH5Tuu2
xg3YLZwEOn70wZsHQ9zblT+lJF6+44kvQ0Ee9wjDK4s+VcOyWPvKmOSyz2ci7xiCsv82Fyqqdt1I
DzQ2ZKCLHYyUcTxk7rq613jzeI/QkYf5OBMJIgw0UkyIHmBi5+V1Gxghdg5BZbh7e+zNI/VY+dVC
nZSjzS+JVQI9pECzLFr2e2pNxOOddjORKClsez/2s3cB2QHHEEm42ceGNa+P62oMnzIQoU7c4XXz
IVw8/7Zd+JBEFpqbopj88d1U4FvC3jClt1csfhdJTImKdjgIG5nNgBIaxAUl9E6qMquPEvJfBRBy
bL820bhy8NGkRXzTKycrGXTQX6GjPsyQ9KJAgNRv0PeEtjR8NqZcFTeT14GoKJcwUEe6n+kGgjSH
16pvCiiQRjjftRaMdCgn0oi44+X8etUF6txrO1aS5NkwiiNVP4dHHcJAsAwn/yIIJm+kFEHdGfqQ
acm7DqYWUXdY+8HN2FjZB3ZAl+4KXyC6E3iN/QifoWk5Qol14372t9CtZkMVuGzPu2A1yndEfAvx
Z84VmqgUoEUsp6DKEuW2TR172sIZpgqjIUjGwVVfgy6b+pia1kiZJ7Cq+jhzVYsd65LTsAM3bO2N
DDrprs5KkCMV2rCf5MQpg3iqS5S9mmv9Fsuu9VWKPMqTauQKKQn4g76axDh+Y11mzh6oclB8R/6m
lUeT0Ni4Sq1CW/Gg15z29Kis+iJUwDCOaLFwcaIig/I0Sa9pfmowYq8AAZWV3Ctopl9mEDUc8E1u
3ddpMXWXlbGqj47rQ0gBLadw8kV2bDHSW4z/Zrt5ky+Dy/6Sw1IeJ0FEMtwhVrzYu0riJL7rVhLV
r9QNyuaTWfqjlWTK6vWxzwRVqljiJaUf4S9Iyb032b7xoXaxMXxDTzFwS1Qb1op9mnvwPV/XTu1F
iefP9FtkNRXiNkz96Ts64MaSLO1ccUzjCn1QAR4aSRH4xU21humTJ8fmO7Ht8FGMUW6/H9GCQHdw
JvgGZUQEHVt+Z1uXSy/K7k2OFiO8JmCt+aOv6VVTBJDle53p12gThIocQqMR6LE0EJMg1i2NlqwI
DlcqPPuCef6EhO2NbNWrtnO/R62odrkIvrW1PX8so7DfN5gKHP1guuq3iNMQ1jFsEL+rrMl2v2ah
u+TX/ynYSmnVRpDllWGhU9wXxr3htw4kNrscuCOFS8mwNHr9kaqERyaDDgffu5+8V/8ZdnOqFNkf
+XmbzejplibOQqocXkWDY70hMbMKdnROdLpMYX8vom52Y+Ks6u1fl1JfFFI31iS1WqjnGzTOPIFJ
tNHosTIR5SiY7SSlQpmA+Il2vWmcE3Y+7fGQF9J2oYUElGCDCJ/WbGdnhgA9ARUyiuo2I+beuXqZ
f7PjzSh0REw63nRFLCD2/5e9M2mSmsnS9V9pu3thkmveSoqIjJzICUjYyBg1uGue9ev7EXRVEQGX
LNrsLsrsmvWiu/lAIcnlfs573uEUUkesZ/VVmmvBYLntJT1QeQ2vxXzhKt9HHj9PKrgMnEGQdAZj
CGK+6/F+msB1Sd9aou9wO5g0FZO9yqkTEMNUNjsXfcxt1lvebamZK7z7sbVvk7pFeAhxLvmGBQX1
z9+/xo1caZLpBgPxPJR1xBPR0DReI9XyEE6964ea3ul8GUQrfL/U/wPe1X8aP3Wzdfm/s6926r8e
P6rx45eq/Zl+tf2lH+wrjvxXKJcE1ihkamwiFNbeD/oVkeKvGKIysMV+jMk+hI9/8q8M6xWfBfNP
/hIzf2cLnfwf+pVhvoL3uBl9oe20NteBvyBf/Rjx/GvNIv9BuMVIi8wr1NrYgp8NWV1rnRdzdex9
PsZPA6KIRzlr1UfROutF3Qn/2JW2ugJfjruAg6pHClEXnPft5ks9jp5x3YI93PWAX6HDSc0U39I1
gAHBpCAoLXt5XxndcuU4dYFi1knm14nnbsVwZ3dHUs/nqMTz5I1hq+xD7JjlQ+eYa4aosjLu4TXq
QeuT/VhXRQoGmEyYRomZLm4GeHfbpoqKynU/tb2fR8LO1iEqF6rgXdyqFq+8PkcDl+jmO/B+08Ua
Ry7PJZORJZKpo5OrSAZ11KyFdp+3S39fGIX9ZZOSWJG/poImumuwHoMNbiWBpBfp2UG6JN8Zq6oI
0BVggjH34UaYLbv+RY4MrQ+gUjp4Osx5876t3PV6FobcNwTWfGAD8DF615Qk3wCOJzjnYvvvarDR
j4xGlstYFQwa4LJ+EAONQAB8V/HvWVGOqDJYCD/7opVq5STD3ZCfVFu2ingBxa5Pk/61Eshk4nY2
b4xZ3yBGKfWt6iBKo78EtXGi1fG+4ZzWPyUCn2wowb4Zjeu6cKpztOYhG3VxYygtv8WB4c4C0f1S
OemMygZ3RYAevxqxPSu6pMCgUulvQDJJCnHrofqIR7tuMtn20wuwUcwVlv55BlqF5VxCTC3Ioe7r
ervm1EZxLt4XVm8mUZ/YGMpslAxbA/IcxzH5FkPkOFAgYGyUG2+k0d52eq/fYC9gciD61gcEUx9k
us1+bS1jJNsn3ZWr4ciMi2Ubug2o6dC42cHM6ksX39I9kGV/w4DhZnGG26QDg3ZlYTlh4c0dD8WV
F1DINfo9TS33caM7N7KE7J94Wfe04l752cZSNYBhV1C41v3as4A87926GmaUGlhVzfXytKYVTvYq
rS962K9rUJT0axu1BUVD3827pO1pjfLUtvetyh9HN5OH2bPDpOD/DQdB7Qqz/OZMpLBos2DW0mna
V9tgy6ak/9iWOXr+oX+exHKvKtMO6dCRkhjjcJ32KdHKGEGJdPjgzMBJm1trhEzqE4O/IsQ1GU8P
4Wt7xO+7oVGTi122p13kaliO6JMSxHB1ty99kIIpdi9m2hpMvvjvc6N8ko3/tSPkKPQqUeyGqr2r
7Z4+qTYaRjWsU80gFmDXIuOj0B9oUgvEWmOgK03b1RaJFJNMsg8VdMJnjkj8c8REGDmBB+VBOjDG
LSXuK11WYe3l2Hf2RrYTsz697kES9qpw3i7YKod9NZufqCUcG5eaznxuEcewgGLSkOE0yzoEzPM5
3xbHDwth3MGB4WuiH2OtLma02JWfBhpGBb3JfM5o6DZaZxnD1dPEZdJ6KaMKC1dDoNfQLIX/gBCz
ZV5cGbt2sYhp1Fo/wDCn21exUSXhRI0EJ73s/Ldidg2MCeuFDQh9y26OlWdGpmriJ8svEPGtDTm6
tzjQdczG7PWgmRnODMPiPlgEbEZeTc7t3WynzaXfNN27BROZx3lZJoskzrHfNYaVhamWfZKAkDiy
LfLSn6b5Dojeeay4J2rayZrvZIYCJUqMxbgALqweSayLn/rRXS8sBnMHmEdEhFiuvPR0/BJzdg2q
aR/D5GXWHqaxl5JGGB8q37DoLZfVGEOaema8az6/HqfZuK5mtVlLqtkP+ePyYDOQhOXn2F2wMqS+
xFl0vsOj2aF/aqvxq02iQLTOXf0xKy3ODH/e8okJUJV3JC427+AfAJKS1UkCeuN2xjWJu95LKW1n
3IDtmDM5azcFqgAag0ZyWgGKsswWOxvt/Zj6t3VSm0HjDDu9l5dFJi6dpEQQVsoLl5e0g8LSBSQv
lzi7P5VV844mLYscb+1e4In94kOw/SoE1A50XCSSCNZOf5WZoxlJgYD3g5aaTETid7aa3mILjjl4
1phH5jhPBrFl+lB+NlmMeKwTApSk2pPMnFukKz3QaT6EgLwB3YAfWTazedxhn4BLkFt1w7eigsPX
dfnltnh+KnXufhQJP3NyvyvpT2uHrUmAnYWMBjcQn6rnhHHWusx2Y4ufPyyoEXCDx06FIr766M0j
GGcdPzl+daeajrGOyA65giJkMwcg3GQ3OPKQkCpw4RjeC0mDpxTNHy8bRA1WCy6lG6X29HchLvD9
HqsBBHp1T+tSvlUpNDLiNIYgcZ0djiAXf1///l5RcCLV+vckXIev1aZ76v4DxAkOZK0/VMfN8BE3
2Oyj+q8D7gpfP/5cI29/9UeNbKDEwoVu0wnTAm65x/8oke1XvPytqRII7qmit47rH/KtV9//a/4I
bjbpJTp/9A+BAv8eulb+Gu3r1sdChfybGvm0Heb30ALDxUKoQHeH9pEf/vMylxIy51AuIVpwfKsY
KTbmISER+euqpz4m/5qhMD1ky32qF71wmd03ZIAUpdG3N2RcuVOEsAZNpgDc4yh37RRD89GRz37W
oPTlnINSNPja8JlcC+2j3QCcXFl62tUB/A4++FXYDPlazfKe9HJhxmd5adnvsVRznntzQDBZWcxP
Xew0h52mjDolLiCdj1ZtivJ6cDUTk6uGuvCFhnf7jv71/W9aEtiZNkJJ7Cbod88VAICiZIrY8Lqg
Al5OItPeMvkojjMF6rXKNeOQ+7mdBnFRJe9+Wke/2XpOYYMfV8bsnk4eQ2ze8FlDnxqDZXJfwZIk
GKo4dX+7zEb9wjbinb94KKEsOpuVKTzD+yVZawEcbtmmmN1CTCaTrpmmgCGlzbTLWKTJVtaV45Xb
2w0cqVEf70GV0swIUmAruYPS5EB2gskh0ewtbT1RBjIIurYgovmBzLdwCk0lyNUGJcZ6XywWVAiy
oIBv06kDy7QwHHxj+GPFPKDtGwWqO89WaM02uS1DD6S/x/ZwiNxxsR6ZZVhfllrREzGyZc79IFdX
PQyTMb9vGzeFbJSKb201OxkR2fqyXpJ/p3/EtqFiMi9AJHCpWeKoqTwscJalqT/5VF1f63Ks1xAh
iNlcFmZi5ZFGsZDvWrXq+c0MAxp9bFVMVdiRtoAfh6U372FcWc1u7bz2q+dgLRPOoHpiJ9c4a6hU
O1cFbqIYVlYLTeeFBYOIupvVfucnJDaGSlRjvoMvazyLbozjMNaIlgqyBOlwMYiVfI+pmR/Xstet
Q1H7ogmZpEC3sQHJ/CjR61heydjJZnI+sN2JXK9FUgH+lgggWmKlSYv5ZNnI/ULhp91LSo6zYIFN
8wCjnYXJrHWzuzn3vNDWKpOq+1J5aXUJyVK7H+ceNCj1jBnn3DFYm7ph0KhX76dUzgHV4m1R4sMx
NfRJykiT/8UJ9e8dP/9xCA1V0x/OoB7LRKzBfj56XP7Gj6PHcl+hqNg29i2mbzNe+cfRY4pXG5bn
Q7dCS87+fwLOYHnLSUB1RrYwOvh/Hj3mK+iSeLfwygXJoGyPf3Py4FJ2tsMiG/bZ4ahakdmZ/MbT
oyeHUKT3zpwGiTQq93IsWvtO1Nggs0OIpL1s6XyhO6uSMUggdTPVXeIhV+0983QmSBADRfvc4DvW
hqXvJCIN3XEQzEdclb83J39ML1Pkb1nkQqt0Il21ntzRCTresW9yuKrtUJHBnha5YR1yEgfeu3Yd
33XVCqVUSGnUkcYkleUsjOJLX5fygyykAd1Fdm1CwWesj1mDaDdiQIURGjV2PVJK124fqnnK7s3G
7OkDSJ8ObCex54MO5lOF/CMcHGszgcPnfd1eCR+c4DJf2NECleitfWhKuzbe8NFP9RFKfbYEavEZ
go+yTJJjC5MVp1mrTUhGLvREXpp64+uvS2vRWhy/3CbZy7hMZ+ijwsM6GZaKj1MdDLgR4spM5sPr
HLoUmzOpBBnh6XGzTJu0h0leMPV92+1qhwKgjkrXBWqxq7Z2psAtDTzemjnnW2fAK5P10c3xuHoa
Gd7Z65GobfxIaGKzeR6uylnr9eF+hO2l4rAZtTTH4WDSnW56EJg9EJFNQkm1nanjbHcrapzBYqD0
sBJ1IYdw5KZqtNtMhrfBmZlhadXhLmgEetn6JFNVBYwix6gkFDunMesruGtFf5UNSn4wtIbegXok
bby7aUnhf6wzkyFAnrYcH5PN3GBn5S6jQxxBjfKhauAp3phAGfLgqnGaQpNZmxZhm7KmkdEMog+g
j+JOYSRrZUdmRu12XHuPuNwwllPthkj20D4vthjAFbfGcNi4HDCKKiKFoGuKaWclLUYwzpKAH6zJ
qJuXAlpcdVMtUwafIMvKJ7+EtxTMhuzvknHkbxomay6ArWRF+BZDiumT1btjV5+NqJuYPwQO/9Q1
byh/zYy+rC98eJoGFjPZ/Oxis4/dRuVN27p1MATZYxHKpH9EFCrwAhmMnKl210y7KR8XcZgJ5kt4
MhmozYydXxlNNtTiD0LrGxl5WdnB9jHHobnyQXFyoAkAQQCWGLz/Hndd98GHopZBQwMDDTCMiyEa
jFCcjDdamzP9xoiO4PeMtV7vpdKq4chRSQRs7KtRwYzoVju/sRe3g1OcZbHlPOtGUpWUKATjbmk8
1IfPIxS0/vWinF4degzurA8bibUGxIIEphFJChMcFuMsq/j1Oo+TeWPz8Y+3KebvMR1lb1efjRwd
ftgkqXOnN4SyhWa6xruBAFpSPp0CgqNsmlutMbD0NEbDu9/cl9UF/iujFlhVp10xP97wioqJWZDJ
obbCZs4MzCBtqd+LxFbGTtfSxY68BNw5cHVZJDt3jb3HgUn3hT/DhwoGI5vW3QKV5B6xrjxw1QIy
mb9SEQxWyqTWaoqOQLLBwn5HL4bs6FpNZQUSKXoZ5ROT64MDAv3JTvIFa5Z4grS26j421Fqu+Zfe
YIBElqyRe5xf3Ic0B0bZsZtCqgBpStvQquQI49KFLrsr7Ao2hlt5yZu8GpePwJ46HNyiSCDYZp0x
7xsr5ltoZabww/Ch5oFlep/m1QBYrvRG/+D0zLejxoi9o0WtRpFiGvIyjnVvG/Vi4QI70YZHxyis
GYCYU2qninCLMVByhCovnFS/pJZEX8kXUnwj1lBdtYyf3oylalIsVghWr95Jv5keHXvbRxbKyK/b
lMy+BHjCM5PwvvoJEwXrtjb0Bo+AkRlUaE4GdiezkS+3DmwQuRMDKkCWv9NBUGaj64JsdNr7tS2Y
AkAlc9qgNdsu23OSpeu1ZM+7K6Ur7Z254hQJGW0cy8hSvvHe0fqZfcIalnvo5om2WxbQA5hgtRi8
12S0Z2MDxTJOmoB5SuIFq9P5PZigrxMTGbnS5BW0BbboO10VFied50yg54zZwTt7Nq/AFRpKBKOn
6oKe0CZ4IzRQ6FVgpS20t0VznHtG9Vlv7i1HSZinur16AZNu/V2rKSKpMbZEhOCIXnghUrDCDf3S
Mr4IvdXKHRZBXXlZqzknb44ZTR2psm3UjrodB5gUM8IvZQfL5yBaCAUgaXUPgLjILO73JmEI4M1a
GV/VcsXYeyqg3kVA9OZNI8pULpAorGrcaQ02qAG0J3N4M2EB8hiv+PgEnVLNHZ8A94oAbNmYUNp4
xGKX2yafqCKzirUB0wAQOoB9QQeSi8QfrpxhxV5+C0q35Tf6E9c7sjbQXBbMDWVQz2rcfuTSSuKX
/RSdOANO9daV3dIF8KKG5AmfK62+1RlfNJ/yTs95upibFlUkYzsnsweODVYYUbN0WImvNfV6JJxx
ygFkJaForATtbWd0cF9rXXQPY4Lx6R4TJ++2SnsDyq6ukAfz5CTGFrjEBlrcGzFDex9yu9Sk+sh/
t7x1x95/WHINe3qh5uVp0kf3duoQ+jBxbZpnm2E8WfDz7JpQpIUHGaOdfPQF+ZpE5HuVt74+ZY8+
fdadIMrQC8rEX9/5fWx9qOdifJ9r7XqTyaRCUdNm9b3CIuzJpP3ZiHMIy/aFxdkYDJnfbvSXFqej
UmQjvzqtfId08Gwyg9TvfOZfGDJQx5jVhAexn1Qdcq7CSndIZdbruJvgDhhlkVxwnPYgdc4o9w66
hOKQQmK5LLmVLsTjsH3Q7HkawgRWKKRy6VS71LOrt503tbfEmoJUDmudP8BX775MXWc/SBkzLzL0
2kh2i5fjg+jEDYVfn2rxAScTkpQQ7JSHtZgm90jzaxM1MNUGTKLZLsq9bqrqja0zONFa6JsR5IT6
C6wUfEMYBLXPlGeDoJpMzc/srvAksXJLJeMjSRSz7sXt69StyzT015F0UhaJQgXlxxo0onSYGA3F
5B/BX5fXC4I2qk3o4Z+dJpVaMGI94qMnREsQeMui50HROOUT7ZpZXs1FkoMTFx4FT1lWEHgHB3fL
g596iwbhYnTe64YknnAxK6e8JtetrqF7t0ytoFC1aVD0eLDuVoYmZTRYdVnsXAMeW6Csbnw/CCt/
zk2j4Z+F1suOtzpSwtjrvS7gKyqGaNQMLKIHSEVf2sHLdOZaBVGHNkNfSNbZEvdRUXYJqar94r3Z
rj/tNgGUyjBDwTQrVG4JJz+oGbz4HBfofYIpIf2dDc5sjAuIRww7ZL0i9ojNVER23CjmiIsyESpU
hXYzID0yDhqlYHZw/JXCvEYpvgHCg34BrL52UdUV5MKqNvb2GFJNDzjgdclhQbama2zXFk8sQEy5
xdzlg/214pb0RxD8IQI4mAnItBht4sBnWRmgf5HTRCBqXfUHRtyG+9R2lg8UXsEGjSs1amHR9/W9
1hvQtJQ7te/8RkGYPGS+x5RkWbWW7TjD+Mb2UdbW2XzDaK7GW3cqY6q/Bb2+7AMO7NXeS6/x71ti
ol8nMMahfZGy9xDDYQfeMmtjZtKFPjPQqSGNSBNVYbKt61Ybs/eTNuk3Fg40yEKxBEoQqb31EpXV
V6UkHHRXpBNsPadwGFXkWL0zi+hx6F0Q1FCXeLE6CDQFTiQx7cujumhhmn7vOv8/Q+L/gM3+qQF/
GLrutP3+/hf+hx7B4IM+G30vuCquFN9Fmz/oEYb/ysFeHGjX0rFDRTz9T+zXM155fCOujoEFim3+
9J8NuGW8MghRYR7ByIfuHa3/X0C/9ikCiHswvby+GZwITAwRrwIy/wz9xgTP60tOMDLeXBaKlnJr
BZMB8d3zbPXsRMzFanjpVaPW9k6HjOc8xIiH8gvUZ/5y1xpzzRmbgqF6RTQh8xov8qLtQY0X+qKo
jlv9XlZ+9TZN0AVQ3ShCo8tJZvYO/+bYuac8jGPi4woNYwkDx/HWIqFSY9i+h1LU4C4JQ29qd4jM
hgd7HXUU5kLT77yy7T77OgF0d7WGXEXUs7GG0FIryEdV5lgHP2kmVDTWYD8beN51AdrSpIj0CTOI
rXRRN/YUw1qVRNSmwWT1LaqpzQMsIM007fY5ndSDllii4yeMRFHpYjSco25Agrf2fGk8KqX5DW7s
vd8mNJY/LaPfYMC/ezc2Lst4/fOiyfI7fTeNVo6CZ4YDqFYlORXMtEEeCJn9KyAIkNc/X+6M3bWt
BVAY1hpIDP9jnRsVxVnSseR6CI4M2lcrEGMiGKE6iTV9guor2gCOa5NeVWW1qM/4+KJgqafueZk6
lgAKYVSff/5J2+DhX/g7v8gmKgglBPUe/8t3ktDPq7NLtDVPkhISAPWrw/RPq+A9VKtGemhuTuuB
zjbtdp7yOwfFZjlXu7Jwk5d+xnec/+ff4WECyYfyfYgD7Glvc4KfeG+Og5QNwhspfIjOlBNVWVyJ
12A9G8yd9hPBWPGWXQXKrsurGVEzKkGgGmPeeNZS1mL9aCYjY3SWvIceW81jCrdUQl9evxjYlTMl
7zFzeZzidYk/I4foaugPosfXKPzzMz2dLDA34kY2LhSYn4k5zrmTkp57DGRBasGaM6/6sOIEUOxw
hVcv2S9vI4rTh2ZzEUTRLmalFok1pw/NLs2Y1REXPDR3BiBppLG4t3lVeG5YFnO2hJNNGPcLt3f+
0aBU2ozJIXZiUMLs9mxkW3hTg6NuSungiQRgT9YkdyEwBXzx2x+QMxPN3xsf/nKH38faNp+LwCQE
vcPpHSam7ish1cAEyAES2FAaEV8grR29y6XpbXHVD9M8v+TcdIqZ8gaxeWQYIfg6HAde29ll+3j0
TAhKIC5EGyE4odS8K2LIzkHpx91bA3uWfV84NZDxP2Hlf2M72i6LkQgMOQBlkyiO07tdRTEtFaAw
l9VXGm4DYsTN4Hn1EAB4WJ//fLXtkzpZPQ7GytD/gKe3YNFzow+3lwLalpsnFLdyuGjb2j3AjjIP
Wqz8u45ovx1DR9SePOAXlpA4I1NsTxgCInE9mxc7yannLxZ1UCOgJ7B+upjpehJiuNxB3GvLVX5U
JMV1VHsJv/vg2avbs8oS2aotn0+VPaQ1kFD8A7veIbIdGZKz3LlzPpY3y2iSm6iXjMNeN7PmMDBD
ZYneLvCHtVrvJwwFqkPMCy7uq7Vs+70zYbgECBQzqnuoe90BGokdzbnffH3Xb2bW1PZ0oXeOXHDL
nFyclpts1Mavid6syZvJmhAZbkKGXN5YUyas26xEeHBf+pv3FqkxyCbDSZmJeyV1d1kwvDQmRPXL
pKrltksqMhJmb27aZU+MllgH1MplJt7lGpjnePStpLAAgnPggTfpqswsSOdkZQRUu9Ti5Kit8/o8
eCJTpBrapQ0EYOeWd40MuUIFXis15Vc9BMb0Fh+UMj84ON5aF/wbNK77VJuxrQslV84/qRL7sGuy
0FsVwc332To63dG86jZ1cy8vjqxcFyfGGizFj/p1LEDYp1TTJJ4LrojtnWpEMZt3hTE3i/WNbEPU
1xeYhSktiyos1xaxI1CkSd1wMOPFEsjLxqU8JlmheV+xw/WHN6Kd5PJNOnaN1myu6AQ/aXZNpESG
yXqDfhrzAsSDxqR1X6ls3D5yF6JRvvo+UqVLQsGoSRAn5o24BsipHfIOE1h1kWvo87TbtJcQlKwJ
jDsUuImod5DJDIRfQNzTpRicAll4MhV6aCd1Px7TEqXJLWhJwumj0bN2jylEoPKO2qX+VuS15z8k
LZoWhsj4lMlnlJpJypmudCxRsdZc9Buqwkw8wIHyzatxXrpqbw5i8Vi4TmZfer1NeRQRLZHMb5a6
nS8Sn1xmPPUt3Pha9CNumNUF9mSXqVu2T5leGP6u6qfS06iOksFZP3mlFsOwxEQYqD1XXmXJAw0y
IYDXHZ274RxqKLKqjnBRS2EDeYlt7JSG0DeE5Cjty7krpDrCIjDjmTaszwYvufQSjSnHzsUwJH9i
iF4Mb9e0XHHBRwKkp8fZxECAVesZxbyXwlQ1BiW6DuoMUWYym3eiHyzMN8ZkZLaE7NjBimBFz1dN
gK4lFjn4xveOEyWIUaeoxQ4qP5rzWGshNE/HgdigSV3cec7CQw0q/LCsT7ipGhk5P01a76zY6PUI
rxspNtcQalEdRluO2jXXvb3dVM1wi3qpLq/XxTOWG6cYpoyANVMbm1CKqXEvplgf5+ulco304E2u
kdxAC0qyt67KEjncjHlRI92YprTql5B1Yc3HOtP72PukMMzt3sQ4qGTMg9scOIlzeOohUnkzft1v
utHKsgsHH4VpuCxIsnWOI7CmmRBTgNOxeN0uSiNGRS96t7qvPHikWqQ6k00CU3HDUu8XKI79u0Er
MG/PVhw336If04crF0B1PmotFNEbLU77B6KILOsz8Ssunfefj4nTIxg2DbZn7LO0LrDF8aI4KzJi
bOql5sXuvlm0BlBfdseuqBrk/I0O8ofi5m+vB+oJF8fjYKD0Ns/KixwajzGMi89sbUovyrTqLipX
B00x2Z/XFc7qn693egxu9/d9/srokP4QttfZ9bTYGUeip/w9HAuI1Y4z7+d0RLzZx921N3hGUBWx
F2mOWf1dO/D90kgrzC3lDJtIyzszd2YumjdKrPRmQ9qll5JdYsY3WcVXcPqad7ozLkdkur4d1m0L
xzcvpmK/SXEl+En5kvnbL2UrhSvp6DChHIdxA5asJyW4kZiouHD5/ZbCHL3MB0McbZfgyD8/7l9K
K5d/G8WCiybX3TzgT69iD2u39qpov6W6bFtM0GNlBTlaxU2mT2F5aEwFbbKr4AK+cOnzXmdzGaOE
dDcXta0R237azz1GvMx1hW3SN+gp0EOVVZby0Ao9n/c06dN4lJns4xCazEqDGi/90YtzfXn+8wM4
/Z6ofLg62j/C7TZWmGGe/YrZdpqY2KKt8kljOrJDPSdtMYQl/I0WF02bAz9gpm02f7nQHZI0cOpF
DkYpTbDB2ZMXZrII0VjWhYnQF4ldOi/9wROD8YB5UJUeqo4A+1Ws5L/3mZ2ZL5Typ23DttjhetGo
YK2le/yC7Tv86eljA8RsDYnDfiG25kKZWDJA4U5v45JK6YU3/ZtrgezgObwBOTbP/PRaSjB1z+lT
9xTZ/nVCqRXMjAvvGN7Ouz+/zl8vJbgrlhMresulOmsV1KCP0wKbYk88jZtG3oxHRlJpTRboZl9f
//lipx/P9w1jU7RigGYxZWNxnN7XIjJh23ATDl3eese8JfMgtUpIV8R6h6ZXolmEwm++4Ar5m6sS
f0NfAs8YFpK9bRw/vbnE66h+TUsjkkr195UQ09FxYKlDrxePSvNkaGij3b7wDr+3yf/qT7hZWDNw
YEgzhlwDD/fssl7pUowIPzsggJH6Ad+nicpeLJWCZFYgxdcTLU5CY60waMVJuIA9tujuhM8DAuWX
Mit+ec9gI5Zw+E0AwvyusyWVDCOzd/w0DhD5tClESdqqtwzoRxQdqKj/9pGzUdEDYvSIIR2Q0Nkm
4eHjxkJom8OQInFhuNKhS8E+rgmBOydUD7KIYKZ57f7PC+x0c+KZc2O0oGxLHEnAomfXtcYGw6km
7g6TnPXH3BTTg1528PKGYWAcD1lNvbArnW7K36/4PU5V5xyEnXSelcEoRTMHqsBDMhk70RbJ65I4
kAPGDfU7VvUzQ5XygXiTmYZG5Pd/vt3tpZ0sMYp+omQpbra3SlN6urLn2tIVo9L+QHiN/CgVUhuZ
Vd2TshiTT2Vn7CetdqM5l/MLL3gjeJ1dWmzup1QddMJAX9t6++mjipNSS9JxJkBgSNYDQT1r4M+F
/7ldx/m44E0ZrhMmIdA8sh3T1ekCcwvnwKzZj1xyiQIxjGM0xKLuXnghvyx0VhB+qbxKSLEYworT
H1bVDqdD3y4HrWH0jWtXfdC69SPe/C9tnb88fa6EYy+SRuB7GDRnT59pcjFU3bocVNaKcC4FfASc
/o74BGnvezxvrvk4MFFwk/4lbuXvbhJe5QbOc3FxzseurKRsrdVfDpRllHpIuyWeKclHDOW8L39e
Y9/zgE8WGfamFiU02UWEczGNOH2gUHXnLDcm4wBTr9sNijGU3rfVoSw8eWyU0xHfFKtQeE1yO2Pc
cei73Ak9vdUf63Vx9qtq3lmFqHFu2nIUpFHcFFKmX0vNeWnbOX0jFN3UwIxWoJLzewEUz7bcvigQ
HqKfiuyMGD1i3Gdr/UCiscYGkMTytVu73cOCRl7ZIRmtL/lin1+evdVneixYDd+lpGf1sJzQfCjX
Xve4Co3HUqvLezT8H6WRjgcwBBV26YTVIZGBL2x7pycch8x24Y0STllED+Cc3bdddLOEIqnvXcso
vyhNTkWE6ZQ+h4Xp1nrQWBhkZAyM3vx5bZxut9t1t76KiRVKXJf/4+y62NFXidviLTFknjgAu4uo
rGZxUGnFm+6ml2zbf3s9Ehf4sOmx+MpPl2K9mDNwD2C6HbuoHVdvutFwDzy0a/4pRe/5wvb6u8ux
njBExrKYQ2z785/2OM2sWzWQdr93rMp/XdotzVufDnZArm0N8OZgaPr3D5QrAWuyq3ObZw+Ukb6f
GZTvhL/qSaT7jTgsAIc74tRhAsxWdfXn653uIz9eIG7qm8IEn3OqlNM7VJaG5UoteKAWlJMkXUYU
cN0cjc7i/S8uZWLPzcUsHV339lN+epjYklM/ixhyDJzTXbcsmh1U1YwLXIyn5F8dAj/ui92RsATc
dCjYz95cb0wJNqKZsc+n2b7u7NTDPLBFjA1e9/C3j3CDgvn0KGw5CM8nP8XkOOuU2/pejL6781Nf
Bjq0hTeSfLK/Kp+3u3KQmuBkYBGMyad+tjp63y7qHCXaXkIJ2NnWYEVtknthOtH06/ia7thf5P7v
74/GentzvCLQi9P3huURHCOv1/dehb47gChUPc0WbsZH6iLchf98tV+3UAf3iE3az8hE53A7vRpu
Z3JMx0zsM1cbmtcwvpslgKng5X0wt53Z4DQqYijLJu6wj83U9ip74YZ/3UwBErZJN/eLS5p9VkDg
X6Ut64jrmli1jgEdiXVlDQ214b8N6xzxnLXm6u9f7dbqsdmgtGKYeXZ0uKsq0EZx0cZxs92GARwT
Bg9XS+Yau8aEHYpZVvvXnyTdPB8+OBX/IpXc6cPm4Q6E28zmHsez51Ens95YSpTChde9EO75u2e6
FUosXyYmtASnV0LtMw+mVplQqyjGRamGI40TNaKS62HUSJSCHftSzOevmxuSUpOCZTNV2W7y9KIZ
DALCZDuT02nBHcsh1GtoVnnRKSyi/rxstyf1rxrp+5dJ189IwfYYafKtnF3KBM/VnMXYZ0Uhws1p
4XZys+k6nrX0QYlCvnC939waKxT+HMIIkmvPP0pylUfScLmeqJLNwayf76y0+CKbub/4851tD+n8
zuhkNxmhjxfH+bbN9GiCNris+xrK6DMq3KJH017mx7+9jKvTwjBB8MnrBhs4fYCorIq5LRNj/9+k
ndmO27q2rp9IgPrm1pbt6l2VqrQ3QjKTqO9FdU+/P9YGDmLZsFD7YGJlTmABoUmRg4Nj/E2rRib6
qiU1pq1e6sbX6+Ocb0RHpfDAg5zTjYHDYstHQ4r9HU4+iA1aBWVzK/2KOHHxEMcjhqSd+RkEGDDU
64OeBzWqObBlEBOShaOlcwk+iSMATIT+VJQnYd5r3n6mBP0bK9RqiwtTs6Oq1u8Tr14rDp/vS4kQ
svA8oNftQMI6XVZY/V0GhUPb9+ag7Iva+OvSl0DBXP8+B7XtX5/npdGoitIXtdFRIXyfjlbwWNFC
GlH70Shqnnl4IO26OW8gSWRIX8WT035wRFnZh4GJQwuVBtqxi/wlUOqgBHPe0ZXzom3vaX+E7tyN
NuZsdL+HD2YVjGZTbefMUQ1EX3/RSii0vPdK1UMABqrjbU0iesCMMEBvMEO9dWXTLBfzfTDSa9hU
mkfvYhFSLN7HIH4ZrBJ6dNBBgPtpLuq7uQ/HrVqV9spBPy1kyKo2k+MykDg00pll3wI0J13lHl3T
Ueus2yKsphdUxQPLn0SeID5jt4/B3AS3OlJS3/iv+oMhTY6P1Ba0Qcpl+H4vbv42JV9DyLPbdWE2
bqniJnuU2upN2jXzyq5ZRk8KA8DZ+B9JlIwBi+844nwG7MJAkLu1p+9oMVfRc4VYY3Jnx2gyXD8U
lwbD9JtblrqbZamLyGYAlDMQVCY3q4rkPnDTYueVNGY7r60+Pi+KnLL+YQHY41+n5280AmHWtkT4
alHdbDIP7hA48rKl9zjUxY8PT4zsgMPHA0mOtvhgqbAD8GecvZBO/p6nmfsFkZTEx0zcfL0+1DJq
88EoLoDZQdgEzb7lxBIHg9Y6cLod2r7wE1r7lveMubNtl7cYZg/bqprXPEje/9J/bz4GlSp6XO6k
Itwai9UMXT0JQAa0O62tp2fFYptsIrvpbmacFO6CVNPuHV0Ee4B3arClPjjtcnjw6O90Y/GaFWYL
Kc+DcfvhtUBmgnI9723u5aXV1+ilHaQSIAS6aRd7zI6gXdRw33ch9cEbGEnxvqlwsv/osPx1LLzO
Osi1XZYaO+wXDAAqww6QBowbmugbs7GMLVCx+VbtGiodWreSFJwdHTmmRDfyJShyLRO4IByVMUpL
CHFTlv6NDeHtW0xjbstKbVc2s7yaTj62HIruADQRxjpzDTISgWbzFMNvM9FiAspqvRSTk66kwZdG
oZbA+YRJD7VeJgr/vIHjeYYdZtuA4k3FfEqcptoiMz+snJZLy0a/Q96JVO2AuJ2OEhlTp+vCGXaO
Ufd3KGfXSL5ACty0Sr32Ojw7mawbDl8cFFRGJCrqdCzD6oSBeB+iuLVu+J4FLwUqnPsSoXa/0dLB
3mdCFB+NczJyS/we7GKHZ9Miq4mDdNTQpB53IolCxBLL7I7IM+001Gb3HzxtciiArjCZSTXgsp/O
T6+mrhAupeNBn4zfrqGO+TYxigBJFQRAS1MdDwHP4F/XR73wBd+BlyDcKOehbno66mClfYkN07Cr
urEGBJnEPk4VyNZX5fTl/zKUaRFaieZn/WwTF0cpnsgZi9XwZrYVognsHT+nb78SQpZpsMFaQuL+
f0PJjOef3Y/iHS46xTTsINVVD4kDCXXTVwHM49SQXKIgekbUOtkqTTmsJDcLnR6yGzk2wkfURtmt
FFJOx24SF5NHgZl913nDRiUdvvWwXXjOHNQk0AVmwTdYFGPYY0Mr2dju5D2rfTAe1bZp7ynFJLcT
dClf0omlvCs9d97OEEquf40LAYL2Onecy59gVRaZCfQV+oiUNXda1/1Fd3t663F5WokPcq6LWEet
mOcWTzpp8L7ISGbJ+hsQx9i1PSpYCEfYe7cJjAe3j4ydNk7aSm3jLLNk7Wn62pQ2eBjoy242KC5E
+SFL79ra1PdtRw/dECZ0Sfp4vuuKdk8ACbeIhUjBpLE4XF/TCyGK4Xkuk4WBWFjazwqUgkUQg52r
7TF71GqtVw+t7Y6PUIkgPrplJo6d1VnminbKxWV2SI0ciUkhPp5uuVnD9blX2XLo/wqfJ7R733aO
7tt51kDRd9Xd9Xle2ONY1EgYDlc0kFRnEff7FhDlbGv9rqrrDFG21k7+UFq13iBgoMmILKC5n4D9
/u6ToferJg5rX1HN+g9GAGiUQ+TvYHMEWbfr1REGKJDs0g8xlvh5/YeeRzc2Aw9Eal30aqibni5M
W/Y5xe8eAfCeBylKyZW2sxqt1LYa9ZxgJf8+/wwyh6BZSeXJohe/+AwcNsOugNXtjFTtNwBl5u9Q
QogyAYKBfaBoLx+eHUeKVjBFWoOUYjGeVmWIrcxuv8M5VW+Qjfas6VcNJRoTA75Q+fHh0FmRNTX6
7cDoF4GtM2nfCzXBAKVCSnEmof2Kg0L1M8B8INlen9p5dMLMmeKogb4HdKAlVgTM3oRVfIZcfCTa
P3pv4nGeOsPX66No8k49jU/0VSWqTQWwQPl+kSW15tAMdjxPu57rym+dLvqmNWoCMZq8+G9ttI7y
qOGOAoBa6cVXsKgGMo9ehq9eayC4VNJ/v/6TznYsSY40xmSZqbyDbTjdsRmJgVGSIuw1eOh+DsLq
powCFf86Y+0Un21X6TkOuwZCD+QtoAynQ4ECNkqLaLRPpqS/Hd1CfIrNxrkxtCbxk1mNV/bPWXAm
v9FQRuaFRQ+DNT8dj9dT1hVTou/HQC2Pehzan1QjNf6GJgSUTQ4ulGocpkfTHSZjan6Dnve8cumd
5QVydGR3CV5Yj/LcOv0JpmV6BrxtfR8WUf29oHv5hOGJ+Ka2XTnhYJVgwCZUG36GXq/stfMPS62P
jSxV13gzL/voTjQIM7AnfU8vRdKZLA+dcgOnrxAlKm/30V1EjYr7j1cpNQek3k7nKbxeIZFmnpY1
pI+I0beDj+iTA/ls1qfk6fpoZ9ceq4rEFXqiVDp0KCino1WGk1nmXOn7flQKH8ED5RPf728+hbFv
wd+7ydA58K+PeWEzMZKug0qT9+3y5I6Gp1jmgLIAdabYN/VpvJ9rF+cAzahejWpo9sjQZI89nLVN
purln+vDn39N5ks5QgIEgbOZ2umUI1rgYaJloF7yeriZkHQ4KKCx95R51rxsz4+phN1wZHiVcpMt
C/CFKQz4EVgIejqGZVFcJT/txlEe0rEOHiMEGlbOyIWpSS9xqC6Gy63iyZX/J3eO6kmQqQ6QCkv6
z3VjFzuTNx2s+1hZ+YiXhqJ2hK0tcUE6Kp8OhdJf5xV1a+5rOJh3KfXGW14J7Q1mYdP++gc7W0X5
ClahY7EfaKK+q8/9M6uuwJTQgL23j7HtQrghBC6DlE7xrLXlS5Ck/UenxniI7SOYCK2WiLPIPMi+
4s6Z8X6jrhB8VsGK+SDii9Y3m8YIVj7ZWVhjMDahywuV+4Hi++k6Kk6O/EuSaPsJJ7LXrO4nUj8a
mIWOfkWspN1nXhF0qLGaWLmnz44+QZQLxMSdHbQqDeHTkXOBbMEA138P7LF6wDxCvceNzjoQEOwd
PiqT32EDsTLdBd5RptYSdU02ReapgQuTv+rfj6lUCN0UzBe71/BZwxpuixVN42u2FaP4rKi7Mp/H
Ta+Z5V6opXXXIJq08iPO9i6/gVcDjWp+AaVJueH++Q1qgZqAYld84DyydrXa9zT/Z/SyomCtBSfj
50mWwlCOLh8WFmvsGotgUwlFx6uCjpUeeOnjME7h/ZzAbrp+Qi58SrI6zoYsRgJwWuxYZfQKdGcI
aXUZmfsIv7NtirftXlFj8z60c/MegsNaB3yxihrATYnSMBypH0plZzGo2k4u5kJV8GjaI2aHQrHK
cduXbv4cjlJy4foUF+eE0UwapvKzMSR1vsW+qTUHhynYso9VGRfbSWTRzqGZufeUJL6x3LS8hRnl
+E2Gi/D1kZdbVg5NUYcJgikiBr1nov9sF1tMLerts/5od2Fy32Aic4t2OfjxBKsCzN6AUVVVpz92
tWrcAInpNkObYCV7/WcsoiC/AtqC/Af4Fs265U1dRHi8i6Q3HwK6S0dK3clLEFuo2KekPzpmA9rK
gItNReODuhJ4duIS2RZJwukpoYnl9OWEZ6mXp/MfuFDfB16Vt+kIewBLXnObzIl7c32SZ3uKFFpm
P9TxoUp77zrQ/yx13OE7GrVB8jigbnMfitH+5Qn7R+x5+cfe3cyOTSQnJskwLO3i/pqMwFQb5Mwe
57RMGlSfgqr2jWKYsFSKQ/FjUq1urVl3aXYG+aMs3Bhkd4s9LKoerT9IoY9Z0hW3cyiUPXZ5yE4H
TPvt4yvJ1OiGkIny0JSB6Z+V7CO3baPETh/HYIRWFGraT0MZil9GgQzP7uNj8RSjec1lwsIu5lVS
aMAJV0s5m5W3g8Rj+IGrilsw5MkKGOXsFPDZePEA1yD6SLzp6bTQMCPaBnn2mNmIq+tCqI/0A5OD
lWBOt0tCrZtWJnd+DBiRiMOYlMvpZJ2OaBhJ6MQo/D/GRZZ8wTvd/eIGbhtsYhW0UVSX8/BuHzit
XM/nYUdOVeI1JdQB9rvcTf98QZ7QGT68Dl8Q9cmfhRRU67O22NSAubp9NU3OD1vxNCTpE/CrSMKP
X/QpDVamLxf0nwvs/ZxQjHUQEHnXT1jclSKzrH6aYxZcqOOzysojvf87DSla3eIxhmKbpKH4MyTn
ra6udg7OvjeVOFq90FuIQirQ4tNFmJ3RU7AXn454Z5b9PbL79J5rYSa1tZkMjL6J+Pj3uCsp4Dv1
4GTaFs08zg8dBPlIWJZYOwQqzKaKm6OTxrUrTbKU9NUw6gniKBDBHuGrJIoM7EScSfuk8RzX7ssA
HYKtjYW5tp0CN/mtpihjbujQD561kSTx4c7B2Xx6cIJYN9Fgc8Sv6ydx2Y5EhJmgSWscfgMHn0LE
6XoN+NuHRg8hNNaAhpYTLFZESShbl1FhwMVtQds7rRKgN6gprzGKKpRCdMTfhxq5va1qYi/dBViH
rvyuRR4k2+fg9TSaFOhFUOhcbKPZQmW0VPr+CWNSQa0Ad+Zom3WKfQxpkVBLRDXls/SnR3cIXmm9
76ChtP7Y4ngLlbWqxpfUUuQvjHUvOVInU7SViHm203ltE5gBn9Gncnmcni5dXAoTk/YkfVJh0AGX
NHRlrwr8bMFNB4ZfJgOvHS8QbnWwUe9qD3ZkoTd9faHOog2vQa5Am/oRQjqs1OmPQLFsQE626Z7s
HEijiPT4l5XUKtokXqG9TYgr+oXpzF+vj3o+dYPSCtg3nuOkOktcVWeJpukB2j+VMBT3PE77W+T9
cA9C9XLjxPq2tHKpZl25LxW1iZWYfmF0aIqUITQUhNgli0QD0/ZhFKqH3YynZp8tZFDEHgDKoB9i
ChfhT4lweQb6gunl0Es7jaSeaCVfX4KzQEOFlxYW2TMlWUzWFvdlGdqAC3BZetKxMN27SlRv2MbT
b7dFX6/mmfL9w+NR4KGMhzC7S6l0cSAaR+BfiWPosQ1KqbKNnXOMgmJaPWt5Vv6BmFmlh+tDngcH
bmhq6pxBMkhmubxRsIwR4SiKYyibX5upDKYQq7eEipOCYlEwKVvbiBqOXZWb6GKgLIFEmIgalMWE
pVtfLD3U+wcjFQYqwjUKB+oaW0b+hJO4ixAJLWle+g5B4gwuMpVD5Om4RB71dsrzJxxTwmBTNCL4
AgB8Wuvbnu88HsCsMheLLLoZi4/A8AmigXV19Jxi2ngxAgf8aX0Nk6J5rTv3O3RSY2NEvY0OS6yq
K4f9vdK1mC3dJoonHDuQGssyboPCFRTHITqWRpwc0340MGVFEiN+HtEipEQ0mpP4EoF1KXxHpEn1
FCEpm9E8V0OUq9MpuIF45X4hoDXhVswBbpvIxCvlHm9YXiDg52me9W6FRU01JpW+sZxSHw8uHp/P
zL0gC51BImxQuzLMp4J9/pg6U/KSo5mJxyYawi+dO+veoQZ23PjOGM+j32JTW+yCEusUaUDeisjP
Ks36areB8orlJQQ2WKLdL1T54vnNxo0R88XQY+fMKDsTR+pUf0OWIfgiIdbGnY2zWrJzMidABVaI
trpH4acyPhexihoBVd/G8K3IDPFzn2kG3eWdCQg5TeXDR5nsutpPY26Nd1XV9M4dkjbF02jQ6Nha
ozO3twpPXxxiEmQoj2yhEuBhP0u56tLLEEJVwtb5lA1qFSn7lfOmLzcztTFqSOD++cZgcBYxJbIH
HNiRJqI97LQ64i9GOfq2Wpbhp35onZjCOYDEmzy2hm1oZ6LedNkUvM4hKBoID/DxfJ7WeKpe/10X
dr3kPoJWoCopL+TTO4ZLrmiiIomPVtcNd4hzjm/6lANDdlNBVDDb+o+S1tbkJ40Ww9KOMufDVy3d
NqqiPC35BWd1UTVVBVGH7AoHNvEJPdnoLYryzm8cFXnvNitaLKRU88mMq2BPw1798AoQXSBpQx1g
d58TWhpntp1MD7BSi+KG4hrGj/iKDZYkqKVzg45OM9vmt8QV9aOg9Z35XuvO6coyLPSBGFtKIBH7
+R2E5DPcSGbZ01x6enyMCzSKNm4AvOLVbYz2YYBg426AquQP5AvOt2LulDvUPLNv6eiG7qeZpMT+
miX4xL1p+IbY32EtO/p9krUK0KTrG+b8boR3wz+8vMCTnEkKtHU98+7pIVr0ARsGxFuzjfAqgbUY
9dwgIDXL/64P+Z5gn4ZGiScHziXlE4yzMeO8LwDY9sWxbxGu2SnqULzFLvrtOxrD2MBkkVVIIquG
sP3nOfIMZPYLZXgctATBpY1ihKm1cmW/t5hOfpNMX2XDVkezmPLI4uBYc2HrypBrz03ZZLhjBZHo
nie4BfpDqCb0afo2Qt0WUJ8XvUzWaCmPDrpheJKoJW0yvUmi7M3s9HLYql2vJVu9Vrp01zdTkX6p
vHGoDl0+DR6teDGFu3LKp6dGm9Tx0yRmxGeqwAjVleTrHY68mJTEkABxxZtGpcx1Gg0MXHFdgW34
cwIG4hYFoPk/TLAL4xWpo/BgdIA1v8YSKrD1oiH27rzcarNbsxPdV8OuywxXvyB+sE1sGr82WVQ/
OANllEOTdUJ50Iq0zz97SP9Mn3KaWsq2KZz8axYgBrxSOjqLau/vcw6R7EoAWJGZ9T/P5ThKemgH
/XgsMLrUbvAJC5/muC7vAg+Xu7TI8u91gM7Vht8xvoHOjFfeOGenhB/A2BZ9JetCoaAPklIfHG88
msgeNZsO0MfvHGMbazsgOv+qdtGwEsbOSwS0sN6xHNTLZPa+yJyNyCNtRCD+qOax8Usd+rtpDpO9
ioUdVo+z4aG0nAZIrDlB+Yz6uvNI6SRbu+bO3izyV+D7JEuFtNSWb7tx1Guj41FyTPU50Teirs3O
V4pRv1OAnYbbXim08VbFFdQvrakv7gEBJ3i693VujJuUIKh9HRW0LB4tu+tNXxnaGM1DL0swkLBa
tA6sSbNWQJbnAYZfTR0VygUvZlnsPN0vWhvQPe4nSqltlaJPrve/iNP5vEO1eX5CJf0/hx+Z+mrf
ODulxU9omwzFCz7qgN+uB7vznQN2VYeyx+OPUsMSDGLGZiiqVC5gZTr7KHF/m2Wnv6leET7hjVN9
EGInVQZls1f27VQ6scvixhw76qh37nQkbDZ/9aidn6vWNQ9urIevkZgt5Ks8zocjGuvb9ale2CtU
ckArIkTA8EvHOUr2WK2I3j7Obd996YO0jbd4U2kYfcWa8my02d+49MSX66NeWGBIgjScTZIeIAyL
wJ042uhVreUcXcwH+o0SR+m+d+z5ew4L/VHU8d/r4529YmCUSrFelJ1Q6qWecLq3Wqdv2gEt+OM8
W+R3tT6+ia4RW6DR+koMOA97p0PJvsk/YQ/x7QbpusQ62kUexFs3wup3q2K84Ed1NOwDuP6HFGH/
3WiMyTExrDUlhfMkBoAW54e6PShU3rSLxcXPOM2TAMuY0azh+pt5VbU3TdCgUS+8urlxixg5dztx
8/88oVXfO7eJkkPW1eZTr5TaL2Puk5caWQixVRQt3hdpNK01T863HaViutREKBhdMH5PV0nptQof
q0g/VsrQ+a46Cl+1m+FtQC1JPOrKnB2CsNXLjzYZaPhRSKKIiOQIK7N4cAMXGpuERPiIyTAKwq5T
Qe43nRc08PUb6gzh7fV9986zO7nM4T/Q/wN8RN+R1ubiW3gwKM2q6p3jRFjVDim3t7EJ0szWNpUa
Qq+KOrUTLIA93mpisCds0VoPZ5qRlve2N+pC2SL5F/S4zdrakUfUODwYs1Ba0PWm+gdzShc5ia7o
boSmTsE2dMoaTXt3dOBNBqhM+bDxMm8385a2DqLT+vGbHqe9RhnJdFMwtMWkb/LAwWgA52srfbGE
ZR6CxhXRt0JVBoxY46b4MWmt/sU0ZoXAQBvHRfK+Gm6jrp+CuwYs8rccqspLLFoRPAy8kstNo9B0
lJLQnfXn+qqen2ZMjJCApTrIK47e9enmsbCHxclXc44d7bLID3IrUHYFcvbaBtg6zjfXh1tIafAq
4CPSaqAKQhHaBbl+Oh5GdQqEe9U6aoimlFswZSRZKaTBTQNh4ODUTjsftCkWeKvYVl/ujJ5ofVsl
pXKDa4Xe/RjKnAwEzEBeILjf2b7AOEPbxN4YzfvGSXE1cZC3G1di0aVfTg6pOyDSZDqybBnmVVOM
4ZB2xwCQBj801yNfn1vz6FAwtd5CUyhbDCkU/W+eYruR0r1yn7W6w+TDLiJD28WYaxwawMb9VlFF
iWGEmlEl/6l4JbpHOkKWr6w4op4rL5zzKEpnmRo1nV4QV6Qzp0seprGwayyDjhyJeRvEJbYlBeYY
bYnsfeMpnl+M9Q+vV9M9V8iHO608/thc0gDPQad6SWfHWt0t0kFgQsTF+YIHRPSjnBxnN8SxeYBD
03xp2r5fU6OWMW8RK/BLg2sGR4IcSF1sMzifytw7TnlEbxtdY9xxpD+5a9xUYxv4o9sgUkN4zG/y
sDTWkErnN7Ik7MBhhU1Ayr4cHBtOK3atrDni5affqPWIRieeGKStVCG/FaGa/rx+qi7cAAjUc0dJ
Xi+CJIt0D+IQzm+AJY8l0NDeRzZ21G5zkYd+XEXDNuor2Fp0uj9fH/bCIoMJ1SWnF39dKi6nG6tL
63l2sfM4ulR/sm/8ADx2HEfEwh/CFiuShvKG9VjMVlG+OqjxrcSui+NLASImKPsbskT1T3ogMOOh
8FCKI87dbbptYqm8a+CkfMDxI8jYcfYE+29qXRTIFEtda/xcWnbQzZTOYWzKf5+ObwxGXmVa2h+x
YdPqDbq0sbs33T54wTe83wBnwcJkHJX4v+vrfmF/yRyTxzrBiKVfjEufy+uryWPeeOPd6jiioeGN
pP8vPUBCOBpwCFsJIReCH1wJEAWyZUoEx0v3ZKkL+Ck1u3c4jq4Tj3cF9Oa/xPjM8FPHTtt7kXcp
3Hs6iAct84L/hsbpFb9BfyrY6kpvm/fGoKfKQSkapdxNoZ1iYNQ4aMqawPnCQ2e6yWdc9zB3u75W
73in00jALwfdyjblAQL/5fSXD3qCSdFUzEcsQYcXfar5zVWbhbTy0V5/GMM0eY5CqtPb2XTzaKfY
5Lf+jKJoc99G2ErSC9VKVPlGVUn9uhvVGkMZWsLb2K0r76ZCta7dDE5TGfeFVurptwq32GFbZqPz
V5077SuG6Jy/mDK0d8AJCLugYUZSeuVmPd8UKHUgCcTthFeGtWxzjZmjVYajdEe2anLTcCl9Dnl8
PuaJDnXKmPqVdOwdZLFYWE2i1KFZAFdATOp0YTstSxVPbfqj5tZpNm9Egd/hRrXrFo6Bi1fOLWHQ
TLfwPGbzRyTi4Z4zFHk7C5Bz4uuFhbg2CmLGV73URPyi2bP96/rHP18TvrdMNiA/UI5cavApuZ4k
Y2vOR8xdNZSKQzPamIEX30n28z5NVOSGr494HhIYUbItAJPLHGFx1zZj5c2DMszHzmwS7DIy/Q4K
51vgVgSoUhXqfwWR6HB9UPmXnn4J6iSQgingUVbkqX36JQYahoENFf/YTxgJAPTufhiR9S1PJv3z
9ZEuLei/Iy0umtLtc7fpOvVY6uXkI74qPUKa6JubqTfD6DRv14c7z1ywouP2pnBAFQO8z+nEUtcc
tayp1GOVT+3e6Qc0jCk9WdmvtnXIh1O9ffc9M3FQRP4PGct4TEdvXIl+F9YXRDdbnYICYr9LuJGI
c8+ZosA6OtgGzBta9TowwFDdteG4Rvi9sMIyEye0g8yDnrYItGbk1mUxlDxP+gzrjtyazI1pScX8
Bs43b55c219f5EsjcoGigCr7JWfZShQ0ZgH8RTvig1V8gpMYHbzRHLNtmIvQn4d2LVu5sJyyMkWG
RAlBwsVOv2oTtloLWks/Qp0f552ZW737rGamh3OYrgdrJDS5JxenAz0hUiOeyDRelx7MaRPpXt94
2rGEGvYrVwwvOVBibfSVYrP8MstxoOTCKJSayLSfTqeFM88MZijVj0NXiq3WmvRbMmvY57iobXlV
qbcATRMA0B3NsQ9/Qk4IDyrIpRLPtdg0fWgYY01l9phmdXqHeFRwayATsBPIM/oFpjRrqFEZ28/m
Su5GYQTZJPVM7Ackt+rSUT2GNWpJY5SMh9JrxUORhdGDFiTe1lNS/aWLKh1189rbxo2YdhnioMnK
1C8EXKDB4MwltgWVkMUtxCO7Loxk0I5cydnrjNb+74Ls/8Yk7GIioOXm7GuK7ior19+lTQyS851P
B2B1eU7FUE2xWtfakaavcfAGt483ioxANj41v65/3otjIZ4hi4qUaZdvZupPZlry/x+tsu5/YHPc
vGrIrW2oPFjhygV2cSwJo+CtCzRtyUcolSSM9JF5VUY+/kYxty+Q8Nd782cpeM2vnJlLXw/mMPR5
qVx5Jr2sJaY3NwDZj0lnezfmZEQ46hbt3sMF8ju9/hmexxx//vhyAhABDoTaGLtmAbsrKxMp3GbW
jrFhk3aEqXqX63WWb0Ea0Kj8PwwGdJhHCpL453qcrVtNAeWzY5liEnavaoazM1wMB8NYyayV5bwQ
yqnMUJOFYAXMaqkFVA6uGIY0IZTbVuLhyxnkKg9tT/9R14PiC7xVo5X9cukLkm8S9kg/5Cc8jXpz
lEdmqWTG0VHc2sfkD7/a0kF/VEtonmqNgYszrLuVAHRhl4Iio5KESQydhSW2ZHIaMYjZJP7Elf6d
azvTflJLaW+45Ezz5fonvLCqiPxyGVvgZCVr5nSKLq8Db55s6qtxg8FG0f+p2sHyu4wCOfszNaaV
PXNhTaWqsEwgEXOlgXM6oOMW1RhT0zrCXVHFf33be8MNNUhLHNjTOExGetnqMFjCcP4YZY7yHC9p
lVwAkCUSskveTJxZibDNxDgqjlI9A97Kcfk2ptw9gFlLf/BCGortnGNcuhJPLy0yFEiUySiayMB6
Omc7RNMlIoYfZ8VO/aZ1crHT4jl4nEO3PqoiKxv/+me9tIdI6ni6qGh/Ukw8HTFETlY1WkM/UjZW
nmPDCRy/LvskRVtyztOVhb3QkmMMzokERQCIWIogjVqlUixU8+e54TXoRnDnfCfvKBsUynxHghbv
ey0tNkOXd3jgOGH8FFVKeEc9Rft0febnWDkpZwz6SFYEZRlykaq46CSnrZZkz3Bd+dZl3xkmEpNj
/Ak9gPGeW6W7bZOpehSTPQRbxxp7367G5jewSWrWiVQThrWcrLQtzzMoaswUNrCzIlVDluH0i2gN
WDjH6prnACpIuomDirQCrNYDQBvqwfqgvGKE7mziqZ7ylTh2od3M5uM1K1USOXVLjWdAbGkUt2bH
pq/+aMoEAD+yrIe6iJxDpKX5J5h6/a7TY6xdRdjcIUnSrwSa83PvIuMG+p/smD+XMg2UxptRL9zx
mYQmEVvc34KbkfLIS6fZibdx9dzYtLWqr+VQ52ePVg7FWVBDINLZoKfrXiB60CdeNTxPgdH/mV2v
u4US1CqfQe9zBWNn4YQfvqkAmFK9IilXgQYui+nmhLlq3kXuMQ+1Q4T5j75pu6SEeZy7n/K5Dn5e
3/Lnh10+I+HFYpfIHbBUAYzmeOgCoTpHXq/ln77vLeqjdvB1UIPx9fpQ56eLSiQ4GvInlYcc4eV0
Oc0c+yqlSJsnS+TzrTDH4lbUpZPuvCEP7swsGI59JNRd1KVGs62HUP9sGR1u2rmlxd8iYyr/i1Ot
7FZ2uDw9Jzk7hAugp0QeaTwABPv0Z+lNUHeI7DVPudDrPyN26lCd6GWUN9fnf7absH2QCmwIouH+
QJQ5HafzYqzSAzE9Qepwh4NZRJwYs+OJbrVh8SecbXv//zfiIm4Eid2ZUzVOTwKiRrtVXDO7CVCc
f4iBwxziWD9cH2+5mTifBAldUky5sljO0xnWdqvAaYrzx6ow01uuZeOxNIKjFqUfZga+D4WUP7qV
/IHZwOlQWZ1P6BDm+WPsBPS4zBzfLfx2ym9gaKON5Xb2T60sCzQCMP9ZOTPLcCTHhkZGa5cCN+2M
xbKK1hr1QbjZ4zjSk4qxWYAFmLvIStLp3sWja/wputz9fn1xl9vnfVQZ/tikMJWXCpppUZtepUTZ
49TN6r1eul81s0XYUpkfhrxKVw7rxTly98Mn4TVAReJ0fVMc6xFN6vJHW8X2axPSLdI3EyC8YId1
erNtq9C8Q7DMWNMJOB9YUll5sxPvCUfLGn4dBVmcmmP+mAQRwhJJ+VmgzIv9bh5oN3E6xsekysaV
o7nYuO/8ZADoPOtQ6TVAcZzO1sa2PCY3ByQMf3krMOm+Q448BoKEd9uHPuP/DkU7irYQwAk6y6dD
ubw8KAgYUKExYPJrQPgAtZKWhlQdPyihvqZ0vFjP/x3PptlHHwyo0bLKYwT4ikHy0vaNLMHoHeSt
rNCCHS4o3tagIYZRfJqsBJ6L6wkcgVSFSAe6/3SSuT7Z0DU81BZcbOrrLsWiXVe8nYpd4cpQi2Mh
5yfrjzxCECiBuiV/yj+9LhD6o95TytpbmQIgoMoQz9ggxu59x1vT9EPLaVaysQsrKt88vEL4R8L/
TkfM7WQe6gD1jCEMRz9skvlA7uAccIxsHvQp+jGBl/n4BqVNA0NC4gSoZC3uqMipZ1vwlVEnAFtn
92ayHxw32thJ3h6ub1D58/+5Dt8XVPKeJUUCwYylc1uljqaeeoG6p3TW7FOjKmmDh6VvVFkjzRrn
PaDoahcEwxpEXW79s5GpHJGGoBlK3e50Yc3GnQrwDepeq6bWD525fgg9d/4/bBgIc5Lyg2oGIuen
o3iCu8FIEeVPqhDl+nqct4no8yOIODyYlW5NX+7CWZB0eYAGkvIB/P10vBQPnlBMxJZQ7hl7QiQ7
MIP8JjKn39e/3MWRJIxEGiZIhY7TkfKx1O2Bdue+0sy++TlMZHIvkGmi2fdSQ/kYzIl9QiZDbx1F
BY+n8fKyn+dGN1IP5QHgi+peMb10F6MRdMDZPLtTM8RfPzo72TmCVQHal4LfEl7XodyMdXdh7kWk
Wjcm6KZ9pM/1D2h50co78PyESzo6NRsSC14bS2xrhXJtXSop2ncQt616g6BCGv4abXPOfbCsYb5D
MhBTDKcnH1157y/fw3JdwdXKdrIUpeNSOv2K6EZhTRoLEyMT0ymeKjOImv/swckyWRtzMM7C3zsJ
95LHUTxRrk/TfDsKPe/fKhdf3hvwyNaaUN55lAWvAT1MkjdA0C7FkCzNqbQx6K19mGJYxQ3i6ndF
pLv7qS3rrYO6zkpSfh6F3gMs4ByeJSgxLE4NHKKBumHh7UVbpnsx9fG3wO2LW5TZ1F1SK+1jbgTB
Zgj6ciW8n08VyQlochI7AbZxCd9Do4AIjx3JXkF/8LXW8VjeJm5PX15z+nlX04/JVkLu8mXEN+dj
U1WGNUDQRe3i9JtHTmfkhRgxCokqNdhYodVtAUoDPs5F9XPujfEeyIy3ia3/Ie08euNW1jD9iwgw
hy07Sd2yJFvJ9oZwOsxkMVaRv34eambhpgQ1fGd1jOsLV7PiF95QuTe6UvrnZhT1oZ6VfLS9Ru1K
uCwXDsF780BzaBGf4LbkWjn/TSPGwlbqQpxCQTg5OWY37PKprU5JXc+3wvEv5PhvLy/kqBbZJBe4
DnniajgW0xcG7px7K0+qLiy7GkPdLnFrqj9BfEnm+62QHG2BBf1FgAlWU1/nDzOQDtJ3HtSuS9ut
7QsVut1gflH9XG1dYMpbZ84xJy6L8qeW6F/xRvc2pULNFkhRfWH93z58/ALq0gviEODoulZc5jht
DEZrInZZ9oBkgynfYPOX1BcO1dslZRy2GE8DdRxikvMl1TtzHIsESbO0mpLHUvfSk1sY5anEMiJ0
Cv/nxzf2O5+1qMVQjiZlWbjG58N1uVvFiY2HCFF7u00037n1k1q//3iUdzbOUlZY9OmBGHjrqEH4
fSzmSjf3dZHZj71KijIMcilPQ9UMZvjxYMsMnYco1DAWBTHIW+iHrDHlU5NPtNwiROGAwPxItMD5
QZIaz9fpuMBlhdMr7ZC2di4uLN07X0mFgutwITAQBa6OR294PVoN5qLzMw8niJEtbbVuaDbdpOlP
H3/kO9uEsXh9FlYuLZhVbu0biF8pe+QFmpLymHBzbTML/2ti4WSX0Af/t5oXtx//BHE02EDaFuAC
V/vEd5U/gG7eu/kcXRWZXxy9yYyvgc/YW3OS9u5/+D7EqIgCeeNJfs7HI6Jt3baf7L1VZu4uMPFK
qfPI2+RLHjZFbn/hRXl72RBFcLgJXhATovqzLO5fOYqVT4nlNz6yae3stXtR9d6DlqoGQWwkBXa6
34EqRvLbhsImFmatV3QBGFB0ePXKwCNDXLxy3uynVygODXnkVFA9XtcwZvw+WgdfnT0ItgwRY3Pa
VQqJ7MKb8u0/TjdDLV+9OKsAPF0rqyUZnUpk1e09srfiNhaDOiSzSnZ9hlPVSKf1wnZ6c+0wHui/
RYQPMMWb0pCTRpFWl5a9780WN8muRGQ4nCejvwRnfTMQ7G1uA6YPFQNCoFWWq+hWujF+OwcLT7EH
ltI54hCVXGjpvR1lUb9aLIQWyDtltfPNk86eibFO5xyMWkN6JM0z04zDSBUKrujHK/VmU1CyAyex
HAoqXLz550MBFLB7Vff+AYmA/BdSn+5VVE1ia+QQMS+M9eaSYayFx/YqJEYxdPVZoPJap7Ya/0C1
hyqd3va4vmrWTWT1p0LXogttprezSGK5IGvIwqBJvHY5/jqCI8jz3G2Ff7DdSe0sa55PUWNrVx9P
4KvM7d/vA5keLzjNGkJlcFnrxRpdD0uUuq+3YN0MN0SZtajaa1xmB3cbQMWPx3AcHE9+4rQwpSam
WtEBAdnEOmIM5RZhH+RmwM3eeUUo26roN0UOS5cCXDe1ewMbpO/N4JR/EhG3D1LM/h1NI+veiVAI
IGQspiesRIZTlLvmAwIbvR7GQ+UbG1yXzTSUWez8ylQvhg1UD/2T8nX1I5GmX27hCkynPkM2buuh
KIS+a2sG85HCErdSbiN1FlYefZDQ9Vr9cyxNqB+BScPrFpprP95EwrPUDlqQ+zuwOjxezcROHqO2
kD9Kc05Qj/aoWNzEnR01IVdC019FTh/f1t0o+/1Qetq4d50mBZViGGW99/AKb0IwCJm3c6UZG/d+
C3JaDnVZHQYKM7tojgwjHB01y99WjJvlNlacxp20rVQOm6l18tLewE7Ni21hZ6oUx6GSIFEyVzld
fmXQ0rWssPfjNqq2ZpAP5V0FADbZxW3sRH8sWw3ZjkCgtTepnlrldS/U7MO2KhsDrrqttQ2TZwPx
DQkP02YvTa1AuaJUbunGhwApLnVdV71Sf0rROPw9tZ1xZwD5mV7GyLPyOQS00AaHDrFie3thL3JY
z7YiNQfO2MJ+oucAwuv8MEP3nw0BU3uXUkQ9ZAJ6ZomQdhEmsT3vB9LeMK7nFC/Sqt61vR9dGH99
wAmwCcgWWSLwOR7Z4/n449zVE5av2S5yVX3sve5HBFd37/pas/fMun+88Lnr8QChcGfxyNCDIG9b
B7eOGSXFnHjZMQZ9Hu1lYJbtflZA7Xd1hTrbFkhGKq9tU5jOtdc1fr/rhto8qVkfgoOngMQcwKGl
836MGj3aNU0LA6ls7GkK4y718+91l3hJCGxH6Z/qQc+jB6Qs8KyzKkLN2wng4xGBWwuyMQDYhkNs
l59LpEjGlz72jHpnNtLst64HuzN0rFx5C3Sx1zdOKY3orhzrutuOsVmBg/ZiIhO0Mqv2G3jH1tun
uZYgjIsD4qMwcU++yzH0uTE00dQhj6D3UwfDYu/aJsuq26AF1XuQvZ4YV8C88/8MO8udKtQbUh6A
5VYW3EvPFF+6bIy/sVKluzHGef6UQawfP3mONu+kbPr0QXZlrp/4rSr9mTuIhD7HmRbPN/08oacd
WY1X425dehhQVDmer1g5g8ZURtfJ+1RVlX+YYPEUWPsq61NQw1/6bc1BdSDHjoZtjtRnYO8cpFe1
MINATRnBdXCwDF0ja9tpm6dtaX5t+rhR4kqmSSKufAxY0oOXofoGYz4OvD5MpTs7R5NcUdsCaGzi
e2vKdPXgWrPxG5eMxjiRcxvxQYBCjkOQCEW5iwIUAzZ26/rj14934mt8/PfJo7RoUucjtVyQMcSZ
5zvfzHIanZboTxXTZ32Koy6aQviOlFPZiGl0L3Kck0OS7xL6XDG7v4SUg7wh40tuA21mkipZGMke
HapCP+oqKLQDHMduEfRCKuAkrGL8nqEsUMCd0rR9NOVWdeHB/L+N/b8/A9QktLfFRAVNKtoHq6i1
S1JJKcmvacKURtNtGs64t8eHlmsr0dAz6UOHy6vd+17pPhZIDv4XxFxu96KKCE3yuh9oy7cmTAGg
G/FwNXtV+hN4ZHIb1wQiu3K0o3EDmVLYu5RjjepOa+oYvvaZWviCaWJWd5xUmW2qUjfbUEyz0bPr
EFO5H7VYis+Y5mjl3vHLqN7punTSTQXssdU3sdT19AYWN6y3ftJnkKc68idqXysbhW2tzNJ0V9G1
A57YqTrxX+wJQPw3oHW+89Vsi/qn3yWWtxlsY+iu/TTGvWnIdGvyN9xqZnEbTNHo/wGKEAiuUxdY
yG3vFrVxnIZ82JXVbGb7ICmCtmWaLCvdeJg9dN+RwfU2UyGiMhwTEfTHbE4cUXIrO1MUTlHTpNt0
HtGHNJIsjvYZBb5b2wRFeptWVRV9c91yRJrO1qfmOh28etpnMXfUp6iIBU4GHKkeLpuVHaOu1Qbe
f6Qbps+SItsQmrqavb2T4v2VO9S4PrdSVldTkKh8g0HCoF9PleZHJ43E4bPmlAnkTb9VsuOpN1uU
opLW67OnnN7g17ktaWZvZMsdAk1Pa5J2i0JoqUMqS7VpGxUid7Ze7TvahnZJArGjM3mrwwpuo486
JeipGf3vUUByc5M6RdCgSiLvlzdb2nyVTVaN0F7SDlIPgSxmxWcCL+dZNVWXPya6MaM2YGT+0cn8
+FdbFMYXMcSjcc3069MWYcTsa88tEF8hzskiZ+ieNto2cmbzABEk80Lp1pg2CxVbX6POSp0wiYZ0
SwBgNYe0q+bpB6qZwKM7LfOmHyLoLJbJMFVxq/KkSENsx9RjPPgekh56L7d4xKBh3I9FdRVDA0i2
kxQx+zhKEwdKox8hk1BIpyqeKm2Kvtua6K27tDdmFjyTerJ3O1FeOVKbzEdvzqb0ppMIwAEwGuv0
MbI6GCsHWeCdeI1QUyyHheVptQiYBsBwdrMtq+lxNpTzx+Yv8XQCtEm3z0oNTn0YZHnfHeDYufZV
3BhJ5O4mu+0QdM3EnP3wZppdLzKKbKhZkYvQzCnxtcw+JnPie/vKyK2bVvM6tNMFhiafkqDxrNMc
aaWxLfpMjCg4Jzl0q9lXwc5ETqH4TVduDE78Ww7BdmQNYqdDYz0M7hQXYhunibJ2KMmk86ZeqOah
lXed+D4ajVXsus41f+kRPYZfoxBpt03KuY8/a4PVPtsGOkVh5SprOkzStOtNIJL0NAwqnz61IDAU
ZS3eyF3RG9o1lRKN4BVoSz4gUxEEQxZOejXs9cWcSm1cWSZfgVEX9adMlsNTUwWm9h8xJIBNCw9J
cbS0VBqhynTjd6wn2SVD6ld927OLlmbX0hGmDkLmSvv7/L2wyYVyRb/56BtdDDjdqofi2hyMoN1W
bZcTsNZd+qOoav/Jrpym3DWlJ7x7H1gwMbiiR3GjVXGqL0mFYTdhDQwl+kJ6kyUzGlymFRIzl9YO
t/vaeOnyPjvaNdpdD6A07Bff6Y0+NNIA411XDKV/oU+0VtWk4riohFBEXnykli7Y+ecFPYKVEfqU
RxmgsbgvKl3/NLjksKJvq7ts0vNg16NynIZBrKIE35nuG+I4tbWdqgTInz99s+nA/MEUoIBiVk7j
kz2Mv/1ImpeMLpefcr4S1Cup/NP25L2h0Hf+U20akK3XTfIo3WkSMlSiy+owzgS92VDladZt/DTT
bz1dqnqPfKnzrzb2TBZk4KXRS2uSXHwVNdtDQm8wcvVjT/ftiVYTwqdoH8HRyrgsVVwSO34crryJ
m4HV8c4DuFhQj29KmghzmKPWdPpRy1VRHIw5muYQXRJ3UGHmdIax6SGUag8fj7pWIGJXgAIj6AB4
RVGMhtf5VMcTcvCJEs4xJ+eqPvvt3AZACyfZ/rLMJHFvnXaco5A5T7SdNrSlOoik5DG1lebM94Hq
ubH9XM7/OdM0O5uursZ+CCMnSLrDrEXdTym7MZdhL6UONLIy/Bs78BpzW47DMOYX2hevghd/bx1w
Y+C8AWgi4Ap0b81FKPXJoRikJTdmK/rsWvZZhTi3blBsDLHzzK4TU0bpcaC1mCGepfuJCcm89dRe
0v5JT/zW6IYqWW/uar+vs44nvor+jHPejZ+wyPamJ10r/PanshCg2s+OjMQ1SXz+kM+pUR2KUtP7
cHZcJDhQUM0VeqsackATQqqRmWD5ZBdOGBmTh1Q5NYaMAsPHS/qqM/H3FFC5tbEcW0AYINeRzTpf
Us5ML3ytco8AaDIdWIuo660/kiWePGFl/i2+Q6W+GePUP2om1awpbCfTmzfG4OWRGVpDCxM+R/ur
DPOuKMbHLHP9DO8Xp2pDJQc0SUlFiluXP4nbtqD5d+Eb1vV9mBbOa+nmtZdAIef8E4Yi9nLHUv4x
7nx5LYgJ72hwBDcQdr0/Qys1tC/QQfznUaluU2y3YJstiIvVAxBYQxOZA3V1UXiZc2izFlx7LT3o
X3ExoZMHjbz3b3wjNed/TVZoctP/ose92CV6UJPPv7gCGEB5T5SnLteDG1/6Xb0Hf8lbm7JV73HA
liLMGsvuQqMT8DWSvOmcvR1PEUJsbaSPVyxeejtl2dhW4dS0TnFQpVl8VbGJuZmVCRy1SFSr/zq+
0dqLPBLB94+33oLPOtt5iznQYkiAFAYKHGs+a4zq+WDqlXb00C6dgjT+IZ1++sN95twTDsS7yUiG
u7pznD+TM0cXKrSvYLjV8GBIF5oZfCfaxquNbyJTUsHYy09ITDbGNglieYPUjUvBjeir3KoU2cqQ
g2s3Dx516Ibgx+nuzREG9CYSeel9s2KnjnemR4wfbca5jMqffjmknyYv8ut9PlM72NSq9joFo72S
GpwxCnFTaA++2d/LIHFuJiDYKlS2jVDJqAuwi2GVCPu37WiAxnGhcNU+BjHd7+AWJ/GJVmBgnobJ
lOg/drnQvomemkd2bVvS9TdUHQMdKKXRY26rJ1GnHz5etDWyfKkxL67xCOvhWrP8Z7X15AwsxdGz
k3QxjwitYOqPRjfLW1oT9YGCTnYKAB1wica/hfKNI2Z5/Y+Pf8R65yxgQ6ox8EmxSgMWtvoNQS3S
OHKH8VSh9dJfFxHvYcgZN7IjzVLK00jBu/rWNlpp7TG70NOTndb6JTm1d34GfX/w9YDlMNBd7yA1
z9Lwi6Q/IcTaWjvpemozCN2ACG4mSI8kftrDD8+1T6NCS2Iai/rCJn6tj/29iZkJPGEW5QR6cFAX
VzPRBglV1TRpTjKCWnJY/MXnsBv91r+e+8FIoR2osbkhy2x/2sjkmrvStevbvFdwxkJtbLBxL2KM
1cXYa91+aNOx3bZG4yJL1+vm1F/5oz5k+ww9+5t61iv1I2KNg+Moa/9U2VGkQs0rxLEL4laSH7aN
cPfOMGsHvJaHavfxwq97HXyuD/iLDyVKowG2qm5IWqxzrHn1SfPdX0r3tXGbJflL0vTC3nw81Jv+
3zIWJRRgFKwvyMHVWFnW+wWC7PVplNovhaGiHUYFArC7sZnSgxgob4cpjLB63wIcfpJRkmzntBy+
UVodrwEbXjx766CPix7yPy1JLIcxr1srxk9UpmU7Ze1JQx4i3fT9GIew1pt+ozvUojdml86XBOhe
hQ/OdxgNHyYBXtpyeaxDPq4TV1dNP5zSBZNxcp1CWFdjbXbjFfJBCIPYdYPSxanTtVh7mDDDFHeN
rc/bfCr64uucUGn8GlDruUuTQIt3VVC0J5Jb06PG3RrDb7sypdoj8VZEh4wGDPGQi4/DtsrzzP02
ItTPm4UXhnRuMYzL5WeEY3h0Se37r5pdp1q2b8rSrDfjyFVN7cpW/i3MrOaSQMpaNgQyDwG+C6zJ
pbe3SNOcX31CRppdxWN9gm7a307JosGST50orgxav37Y4yGOy4HTNTMa3b34NaO25e+NLJMTXpFs
0iNOGfo2xZ843aD0nDwXIq6nKzVjv7EVk4n4sRMNF52cllBktYYo6pGvBkvrjivz/If3SBbJRNbt
yfPYwXddzcv+KU0o8xvGVBenJjecW31uneigwfJO7jQYSx3qM26u9qrKU+/lnw8XUsuU/WGyU2ql
8n/+i8xWn/wcmAlXpyVOyh3Bpg7KujeM+m5o/OReyiC6J1k0r1vHabJQF8oSC0RYvcQtYNQLwdw7
R4tEAN83cLoLNHK1tCopI6q5hXXq6AhQ8ppdGXpGNR/sBiDFrNPfvzDim4eUgvOCR4ZHx+2CxvMq
fqyHsTDg0fdoyYxg86XwKrWx+jLVtyzmIpzb2tLsvhgZ/6edX1Mv32qUzQAz5YXlXFiRtxPwStJi
f5MCUNFY/Rrp2VGsC7c9oeLpptfFTB9zq8f26P70YpmKbVeX9iXa+RpCR6cJ6M+CH+M/C7JjVWVo
8tjp5iaZHogOG9iCCdBtZN3TEeWltu8kWnJxnYVdVNC7gxBMVRKDjuI/e9TKr8A3uuk0ka88D5lh
Thfe1tWMvP6215cG4f8F4reKD5t8EbUYAvXQT153ipBW/2J2TgpJthLltdNZlKQ+PhXvjrjk87By
MRtYN//QIu7GShvUQ5FGZRDmQ0JymVDFC0uctFJ04a3ikhrI+2Muaps+Txzh+PlBHBD9NUecCB9w
IbG/0BGcvua9kC/GlMN6plX238ffuCrWvM4q6D3W2+MeRRzkfDzQBX7POqoHm+5P3FVdjesJDXBT
eFqzDSxaLCgEdPdN64oLiJ73hl5O+FIsIloLljTyLzSBq0r6gW03PVQi764GX3O2wew6v2qhd/sc
bUOEb2P/qazs/unjj15uj7/u39ePhqlNpRDsCZnOgnP4e+TSiHxMntjm5Zx/tqVoWpJow9hCHbEu
bNt3xnJQVkBAE01TSByrmywWTTCV9jQ/5IPRfTWU358ihJSGrT1TCLgQJL2zexgMIgq61CjUr+lN
VEfHXDeC6SEXPoL0vd+1SLWVwyDCTh+ST23eBPbVx5P57pg8wegC8JjxFJ9PpuxHLVBjzwcCi1B4
MgjeVjvQgIO1trkN+k70F7riy85YrR+lBfrx5B3oJ6/LRH5LIgmnYXrotSLd0InNNgFFkE0LAuIp
kn581TiZ8+vj73xvIf8edPVoG6lbYTXRMrdp3z4IswbnkFvPxTT9/HigNxMKiHnBDxFZA2bmj+cT
6tCbJdL11KODAjZ1r0TqFUqkAdiHtBaF3LiRY0UXVvGVTfT3nNo+DieLEAFMwKUAt9qnXSNAlnme
eMpUzcvez4OX7mia2lWI+Wp5j1hpYV7HdMKvmgSJnT3ycIZ+XZkmjf84sbrmOBsvnivalziZvXub
FtPeNMR8Q8N+0/TOpkBiqaAt4iUDIGDE8w5TY+VaOCO7v1jmpkFGo3CMkofYjtRVH8VNu3GTrnLD
WCAcsgH4Yd1bceJT14mj9nlMsb0PeXTk1yxIrOi3TFQ8/6BBKX7X4+TfQGqygo2UGdXMRuBPcGHS
1jQD4hraQihhUGLmBkWp9nypbDEiPNi44gkYYF7sccfF1tDsJxUdjHaEVS6Eow0AP+fxJ27v5TOq
HBLjw9wx+yvK81b+j08WAhQ0CCh80+shal3/IF2IpKNv0T8ZlQxg3fc18W5UaU0YlTM1zbJrL3Hx
1okZk4BCB1UInmXSIZzlzychVoFsZF2PT7JCGBf+PJQZ9JrtotoIOQM8pTMz/ga4Vfibxu/0T3Eg
yTBmMdrDlTLmGg9Br8y68sJcrA/s8rscGlUcIq56pC7Of5cSEo4SBKsnrx/LT/E8RFcUD+J5edCm
f40VGAyzM+C+ziKr8daPZkjwcBFa92Q7ifUzwuvqF1YkEqleGCZ5mHi+LC/svvUtyJBLvEowtEif
cwGff19HNZOCTDM8aaU1b1o8hZ8X8T7A+IX81XI51afCxUHtAjJ0uc/PLgpMO5b0m9GRPfTXcVjZ
pY5bj7b2CAAG3pzZu96dNfjdNxiYygbxZptcVxVFAVwu60uL+prmnw/PxqbaCsQ/gAG+1pttUZhl
+UbvUS/aHAiQ8gv1bc7iydk6rev1T50VVCeURBy2XB09EUlqztU0Jbm+Me0+/1HGVhocEM+bwdU4
SffgT1kBSsZEOIz+72hWmx64dLUl8UQMIVZ4KG/mbvDbK1B3i+6T3QedBH8LFApcVCS6AS2a3JDD
Vgm463tv0IMnHwWn7DBHFRhzXGyznWaPSX7Ika+RYeIOzbCTcWRGB1HQWoUFnQTyzoDX+keVpS/+
yGya7AdKip74DPbAZtyxnXrQVHqdx+0nN0I78fe/vTwUEFERQVF3wTVTt1/tqFQfvMaf4+DRqJKq
P3q0sR9bVZUnxKsFIG/crC71O95sYlqEqGKwnRYddJ67803cmHNdR3hNPKkqbXBNyxL7rp+qAvBH
7MbQhSJL6V+M2Kij/ccf++7InNUlvaR8uUaZDk5Elh+N1ROvnuSkCD3Ue3O48ypDv62yqd4YRdRd
kkt+jS3/3r+IBqOx9VphN8EUrmNPL+94iHn9nhQBobtvO8N5CWbaI8dm7CZvDypEjhu/mc29ItM8
+RD26s0QwJU4gtV202Pg1xPF5DHtf5TaiFz9v80LGGwYlgYnfGlo8mvPVyRKMhytVK09DWB9sVqs
TPEjG9K23kWTrX4oEDYP0JL9f7RFd17HXSQmF4D/WwWJpB1BUqkqftacSDzpktZ12Y7+Z1Sl6t3H
n7jO9f/fWAEVc4oeFJFWG32iTiwaQ9OekNTsTn3Xix9jpJc7LTWNjTCa1NqVfhnQEC1GavnkBu51
73hdcCFeX9+lyzdTsSYPoWvEm716ogBta15Gef5pGhE8uJqzYv5adGW1q4WUdGm7GGu7Kh5m86ZM
eSovvJDvzAOXOfVUcknYwuR652ut5rppRhwhnwcuwo0ql7TEQeh8yPI7d7LHnVnSwG7d3vmPZLg6
0PmUF47h2ylYfgJX+aKzh0jk6icMFooMHurRz3buCNzipbwtC18Dl2PxVOejFsnQBBC5BXp1yfjm
TejCY03qy8SDduU6X9MU07L0ZF/0+XMTF/pB76R+UxdDtE9U0d4LCBfXGZaCe8W9uRmdPt0NRuPt
dJyyN+yq6sJuWAcsy69BtN4mBidbpNx9vhqYN0R+P435czyCT9SM2jvYyoGhG5Xt08cn4L1ZXyrF
DkmbxR24OgA4qOVpZKTFs5pFtR8Tp/zWebYMNRcV+Wo05m+od007tA4hbn489PreXb4SPCfPy6IG
RHXl/CsH5GtA0AX5sz+7xb5sg+xBT4Zm11ilc5y7oHmJNCO4sMuWf/Ts1l3Ucrl3wach1cnzdj6o
ot8Dtcwpnr3eUGQ3dZuCDZinfpMC9vE3o7kkGGNfpCnsga54NBCHvUTHfWd9l0IABHb645QdVuur
GdYSDdTlc58YwV1RNvmdB0dk28/aJaHFdyYZzi/9XPDcfPBroe+vCkeJ46dKG6N6bvNRHAZLj+JN
PgA0C8u8Sr64CDAdTF8V1YXH4715Xvh1XCqYgZIWnM9zPuOrDK2ofK6jaPxeRsDYDDvRtugGimvU
Z82ToJD1LYam+qkQ46Vlfu+z6cHDE4OTuujNng/P7MdaA4D02R5UqU401XzSV/6n61lRR9gmpLXb
BqvaSyym974bhNbCOwVGSRv0fOB8bNxqsJLq2Ugc64ZGZ+DuvBZXsho9n0+QDv1vRlLUcegkUbDV
jerx40O1rhlwqNC7pQVMZLHQRJe//2u9yTKznANUPeOprOkbWaM2sa069Qe/7aDY1fPU/A+31ass
PtkHjHaqeOdDyqz1KZHP9XNgxj/jSmhiI4tivm9gOF5yEn/n5DAW5ZDlkua+Wm2rLpCeSqRXP2uq
rZ9mgo82jIK+3kA/rq8/nso3ST3lQaTaYNuyUXUy2lUAlIx+nXhgf1+EZmICXQPOzQ6p7CHbOT4p
R50W8h7jJe1WjUQtB4J55+i1KNZtFnX04kK+9faRXn7P4ktNiwYsvLNaW9NJprHtk/RlAgBYXota
jtEh5RQicm8LgJ8JOZnaBblIeZsUONJtG6vFvprKnL/7eHbebHSEqdBXRsOOmYHGv6p4THqKggDe
rsSsWf9rwjDuJpEiig4DcHN16Du9ASDbitbZAE/MsusK6c7/5TdQmV6oMagLrHeDNSEoZ9A4e2kB
xW4lZ+JKE2nxI8/HH1KfvSdoRlkZVlEyb+ImvySW8+aSYQoggLMQi7oERKrzjV9LIWunyOKXSo+9
Hdc97bCGetR27PvgmzFozY1Jg+DCzfo2VmFYZF0IVgxqPG/ybsR587nLWu05bpMcf3Jkp1CSIaUs
zCB9Km3l7Sq/Qe0p0fsbu62zq37K1Rc/1uWdZGNeqGu/txEwX1naBouv5VoNFun0qK1mL36x1GiM
IR7pxlZNQBL2Fri10Con7yaO8vaqnvx6y300X9gFb0IY5mPpkywtKwTT9NWVazgq1zJ3Tl5yN40f
qz4PnrWgsm8Kzy6eXA205DZNm+IXkCL5/PEheHPbMjRdOUpd4BTplq4OwWxOMxh0doChuvqqr2yI
bKKhsNWk09EZIUh+PN47O46GG/0z6rPUs9b9Ygts4mi4WvpCNCcfBr3oSQtNfeOmjr6dkTjBY4Ld
8PGg73wksAYYjXRIiFbWhRbUpuHcYXDxEkArv4NYy7XSGO7DpHd3LdjQC7nIe99I6xlFfuZ2uevP
T9W0oD46SpQvUKP8G0vXZnCsEziiMhmDjRvr5d4yi+DC5frmYYGzZAMq4RTTi6eOez6qJtAvjnB6
fKngu+2hTgR7a5j1gxHlF4Uw3/tCcBsEvdBaDbzUzseyh44rtRTa8+ilRagonD8g1uEAVMu8q250
chJsPfn88Sq+c0qofMJdXMTUSSqWCfgrMJgT6MD6WGrP2qAFIoxhMLxYsoLmWTjjlkqmNW4wxwVc
miG++vHY77ykxLkAVaBC05UCmnk+eCUkcqKOGz3HtUR81vRHG3fPojWTjcAc/rtLurFNCmcRmyA2
7jeiLn1Kwmqi29oX8vDx73mz2Eu1kh1NQPyaZq1+TkJMOkEXSZ6RWNSv3cnxszDtRt2HfDHCl/t4
tDfnZxmNfUWys+zr9UsZmY3qFba2zwMeWX9mL+qwzG5GWW6mwf2ZFjF8iv+/EVcPUwulPe8GPXn2
tTTYRWOpH5ooh69bDU2Y4Onz8O/jYbBA0krxgFL7MgN/7S29RPwL8kvynDbiR6wN037svfwRXSWd
4ar0678Pt/QZHQcCBH2/1VamQZ1llD6zZ73v0i92G5TH0ovbvRbRwccisPOzC6Hg2w1DqmpQpANi
z/5d+63gfCQpCYrs2dUHxOKD0TBDCCz4rwqodBdW7831YC95MYpZ4Lssmkqr3MUvK+qjpZ49+xl3
nZZpfXSsRg8Pc9WW07z1vci6NpK+uwSbfLtRGXjpiZOYc1WshTWMycydznXS50T147iZBEzJrWaj
yrUbM697koYxiwsz++ZaWj4WuBFANg4IMIbV1gFGMvvRkD/3KOY+RekgUAKeguDW05T/GM3F9Duy
2tLY2DDPxwv3wNuImoob3WN8exDuCN5I+NQ97nBabuXPBDfR97L1889lievxQSsj52fdwpfYUuo3
7y0vacuwmzq1M6uuufA73tleZGpwXJfAHqTP6vxEmGCXQ+dlzzTJ5nHXZk4e7/RcYh9vad6FDPFN
vLZ8M/HqEkEuwLnV6Wl5TDukT/Nn3gNok0Glup8WM5GH7mQ2G6haph3WVi++V1Uc0bPIRf78rweY
Qie5wyKu5+Kat1p0qKgzFvHUtzJzGMzPYhbJIY/pU22mUcZ7fYZ/+K9R6lJb5Q0CDsDB4k/n+8yg
w6I06/9wdmbNcSLdFv1FRJDMvAJVKkklybasku0XwiPzmCTTr78L3xerpFBFfx390NHdYQpIcjhn
77Xt4rR2iuCtLvEppjte2zxq2tAcSOrzfyaLO6grMAZ4cTMZpxc8wG98XnTWDfQt3DocoLNVp5wL
HxOoVp66mHNr0Aq3vGtqvfkMpaLbcD1Ts3//OW+blhfFLm4adIvNsgtRhSPKy5su+oa9GxF1p8rK
c7nL69FYDp2yqv/hfW7J5zDVN2XuX0nBP/M/4hK7kd5cnXpLqs9DtQo4MTiEiDIrDqvxX5MLGLrI
E8gPAOWCLPNVtbrxrdHukeKdauIs58AevOpa1J4Wlsh+72FIaM8M40u6szfmZa6KsQSUCxpTb/uw
/rlLpZujN4u4OklH9NDUrFzeF0WcT1zWzkP25vkDnd5L7anX5z3ulk+VEy6AF16m8fK6nZjtZIrz
6oQSd06+F7HVlleQDZQZTpqZPLJb7q1IZ+eifujKmvA6FzDuw1iM6loiEV53Gq7vS+e+NyYtTKzW
BhiFH8nc9fJnOY0hksrncQizS9NdOxsuunWyu24Xs+7n8P2h/MbV4F64xDZQEycX9WzKaCyUJapl
5DapVN3HpOxcF//p5Ba/7NiwsgvL0luXo75BIY8csw1N/fLmaEH2jd4jYHSGYSz2cIUtJyRgRf7R
yOr5+v69vfGZIl3iG0U2BeH3vAk1ycKebTU21EqdykeaIQrrWmSzaV/YWbx5VyaGMpaYjX97NgNp
udHkzH7NaSGu/avwt5ADU6JKaMR4YZXZHtDZ1ENYnw/kksMGPsizqUdOtVomp69PjreqMcRkPN4i
wheHci2pT/AJfZ6MOt+Xq6mO7z/ON+ZZ1lI6hxzOQUecq8Fro8KQYy71Se8qRwfQ0fMBQCS7kmuS
PaohXy+MzTcmBiZ0PDdbvxLZ7PaD/pkYZvKELLOkKOnqifHJT5wykpw0D8laFndp3CJ4p/+HdPa/
3yeeT+aiDbiPRvrlZcUAUmQxu5ZZcOlCAhyyXWsWoIUXmQWQFy6dml49V96nCxWPdg0eU+725fXK
BRdft5TiZNGKv8WTLxETWSgdgnLWwRFgvr/Un301YLkkswt7BSA02OrOVm3N8jIvcTrjRFxxvk9L
DIRFOlQ0L2bZXio8vN4Nsq7QBEOFuhHW2JOe3aA5NDh6hHHKxSIf3bqbPniTo7n7qkLyFU5Fa3eH
UYh8L0qtPAqnc69RZ0z/dThtfWDmAqp8bJHoobz8GSZt3oqFyDyNnE4P/oqy3tYcbOcbsdUDXYZE
P79oRdi+/Rcf7HZVtmPQvIRJrftsOq/LqaEFZRkn6IHlc56O+dUMSe+DWqRRIH6Zux/6bOKI04f1
uW77HPu069x5emyHMej6IVj6dP79H4f4ttKzWaN/tNW8ziUITVFIXVe2edLqMvsxyqyMIyebfGPH
hi6pDn3WI7Z5/5qvxxzX3MwPbJv4sM5nroGCRN7Mjnlqa8/9njdNdd+Bd49GKzV271/q1cS/3R4u
fgrT6BzYqr1808aYr9sKap3GebKGcEiSuoywxeZX71/n1QTFdSjO6kyJ7NAQIb+8TuIp3eqWxD7p
ZdkekVFY3whc6wOZCPnLtkF6BbC7Li0Br+cLtKt08rFvU52l0fvyqo62zE3BLzoN0J2cQNl4stlX
9yPWJOl+mZW/XrL+vvXuaOCDzkEyD1H07JL90NGqSXrzVGetBf/ftbqrcpqJP2lGb7hwpHj99ugK
cWNsE5icmDde3l8zoE6oitw89ZlpaPcuwElzN/RSd36+//peraWcDBHD8AZpRyEwPXt9gNcRKK22
fcpMHSCaBRXGAMoa659S5rJ9jfndiSZzTa9mEGbl7v2rvx48XJ15EeoEWyEOUC9vk8poW6fKsU9t
JmbYariq+qnrDk299lEC7UcLfGfp9u9f9fXgeXHV83SbsuiysjQ0rqov42MK5eq6UZb12ZsN+0/e
LeuFT+StZ8wYpRqAZJY55+wZ94PIQQw2Do3FtdyVnpHuKJdmQeck8k5MWhfmsaAC4Gfqf7hT7pUC
CDgRCJhn0z28n3ad1eqcEt0ud265OQjTepX9rvGV/JQuyXRJe/bWw926d9Qj2d8SyfTylY6zi6m7
L51TVxbWwfeteGepGtsDEk4HPXLhdD/ef51vDSIaqQik2cWjaT/7VrQFSWixlvZpaB3veexno9qj
S1DAwBNjsHcwChsEF3JMeOb/y6W5LCcnXPnnFaaZO+rsxbJPuB8wYNdx/yEtejqkfS/ktQZJ6ZTg
ifAO7192+yxerKcYSraSEqcHb/twt3fwz6awWBavzoe0eh67RD/Y+uzMyAqb3/jF2iEoy8rmyDq5
kQOFMqh857+O57+uDwo9TL/EXp7rENQ46A6Z8O2zyhKiZiw5PItMqB3/LsZTXJlPol/MW7fq0wtX
fvWquTI9Kipm7BU3CcbLGzcbcJCuNnXPeZLXoSmFteumEazrlGXX1rpllFflpZS9N542urHNBcqL
po9z9rS7tvUyA037c9rjkeqbpDvacd5fgZzydn6ZiZ1jpu2un5fukzUN2oVv+PXWEYXA1gGlWouC
DjHpy5tu68T2gT/0z86qDBUMrub/dlBBrw+6uawWQMTErYg0ssFaiwQswUETQ0HS8gJe4P2Bt81U
LwceXWlCFbeugyleFePbubB4AYV8xqEmcd+vJuiqJfuei8m+sAK+ftXsUWECb+1f6uPn7ci1bMAa
ylg+G+VgR2sTN0HhwFnKUq2/HlR7z96nvQBA+jsTn9/f1lDBjEcZgD7Ay0ed9LlPC8Xqn8sc4luY
sJV+XCZXiV1t+vJYWp21Bq3R+0WwFlinkfnAgQqyNIPnAO4G6lAB0KqCIGdh4lmBjGaBl2vuB9LM
tXhfgFC9qQcJ9q5QyhZB26RxEepWvrjBSGLeEHoottwwJWv1sZR9/vH9F/hqdmYskTlCqw4X34bx
fnmDCFGRv7rJ8GyVlRv6gLj280zXbF3/0q3b/14F3y64+SM2pwjl/+01/zNVIdDy+9geh2dbGdZz
K2mzsgRo+8TVtRsqo0MXjqrDk5yvdRWmnqnqoNSTT+/f9huDiTvmtW5tDw5fZyvwOErik/RWPSMO
Sx/4pV9VSQDKSHrVTle9cYgH45I67tWqD1mIbu82SwNQwpr38s7nJGezPFvquez8OAsbJnTUMnYP
IGrRrZvJJZHUNLa8NUpPX96/37+a3rOBTNGHExd/G8gRzy9utJJq6lg+U4dPn6ZCrw7e3Cs37OqE
qmbbyWXfJHMJcrFKp+MMwexbOoj0j9a343itpMCQ3o9a82uas/khj+Nyr+ymOThCJYHZfkibva4Z
/iHHTXmVKQT2F5bW17PuJjfj2XGCYaI/NxkViz72VZmVz3ax5F8HrHdH8CapAXqgGHdaKcpIKFoo
s1umQbeaxvX7j/CNLwW/Ed0jChPI98+TPP0hlk2iN9Vz65nphw7q332qie66MgY/0JPWvVBZ+rsX
O3tlSPQ4l1MZdHBWbQ/kny9FlUWpRk/Uz8gF+qM03OLQjPUYZM66joHWW82D7yfp585wK+hZxJdr
Ye3Z6ccCs/D9Fh38uKz9rEBHW0nUrm53oiexRjge/Ki0nSFCAap9pDsMXa+RpSrCGcLOoTeN6hH+
ahm6y+rUQWWyymXQdI9FkXKeev+xntPEkKaiS0DOx7S+9eXOz6Wz5ps9merVs+/KxgmseHGnqHX6
pg4GW07fUIX5174qrCGgI2kmu35Yi/Z6drLa3C956g1hNbbZD7m22hd/JV5hjx3QsiHAUfnYJEEL
wEc+sxuESR1qOWizd61R1pdggOe0vL93gqiZagrnXtK+zubSzh9U35RTweYn6/udZeRm6EI+q0OD
2vFhcf1micDO2kDonDwNFF2Z68pM4s8QhJaPcrKm76ZOmzByYr8sorxanb0BOizs0urP+4/9XCXB
9wOqjkfvbXPR63NekZfNamj4grFHFpK2EPnoeel0MpizDIkCvYY1u5kJk3jA1aXqj+YwsdmgdZCn
J4BH9YXl/ezzpr+yOezZxhETTaPQOlsXrETz066Zi2MBf7ffknLXYg31QkgzctyBGS1oE8qeBo7Y
KZoW6BVBrq2VecEf/hdd9M9nt/2QrSiHwm/DX6O4e/nZSbv3N9lufsypN3YqrJtJTl8auzH8kM54
ASp9cfvBOpCs60BWl5Djo7UWw3GxEjXcTl4/2GlEOksai5AEHk8vA035ohdhY1a699vKkhmibhI3
R7ftlxJWX9LUGGzHpf914TVv8/qLu6EojmANnPim0qWf8fJuCnvqdLMpzaPWuFrzCaXGxC4x9tNb
v2pNrw3b2BX3vjHaJUlUGW0tZa1VdS1Lezav3v8xf08/5z+G5gPiJ1Z+VqKtyPHPjKaPPkR7Ja1b
kNhEyIb1MnsxcN8MkhM49WqqPuetm6aCoZ/DCDRlUY5ZSLpsL2XQFcYwh7rIYzIhBif5AqEI9grH
OM/eZ2aamxFuieK2UvrsfTLgh4d6NTiaHkzoNrXbIa67r4anmk/aAAY+Kip/6I9anOllE8TGUlHt
6Avzcc6GSgapogoZCr82H4bZIxqmVPmSHKGI9iRdg6DeAaZPhtAchVnsOBNlzpdKqqXeYySZ74Ds
183VgEQ72SdCtPOTAS71NIzg/aMBjPhPzV1199igZBFhLhvvp5dVAPgq7Ee/qnhBZ8u+TToBpx+z
umowWc5XDgnmt2Vjkx0wVIZ1JQvAPweoyKURuXFeVxCR8zHzjq3jSjg8Etnb3inRONxqSaN1V1Pn
iuui9Tn/psoaLymmz7Y4rFUmswqVTBQGrFjn3UOFhqpLBt+/dbHU/G7Jdbhy1gzgsLDiD7pGmzUY
zcnKgzmt/QsTyF8l28vRReAbNFYmNLpbdOBfji4fV8NKpod3SyQxazWuvsmWoXTy+oebNnnyxBm6
dOHA+uJ74g529iQhFzk/bA85Hjm03jKGjmaI7xDnhqEPauEuD5hp3VHciJxNxxNMCa/Tg9IrRzWH
sJ8RuCEpgTNqx1VyH3epnkVAzD05RWs/TvvM6hCIJiL1H7x4NWU4dAzLPnBikIqaMfrNPYEFTXGQ
c9/9QILWgFq+8NFtt332WHAHWEjxKMdu5faXjwX9EvuLVrfxJbSbQLiGR+3fCxsr6Ewqtdyb7ACu
7CqviyvOJNUXC2kTaHp6Xd3agk6Vuf+761M8gHqa4lSpB2RCX/2+Q0qWVxkj3gXSZEQCMeqch1Wf
6+oTSIZu0HYN8HpWkdqwqjoQVcmEif6NQilCqqSK4mn2nW92VWfiUXSz19x5RZbIyJW55A3aHut9
OOeZdd2bWt09EgpUmx8KBA/jcWDTNOJswEsUTiJbbMpK3N8UVK0hIkN5a33V13o8PYIq57Fa7uh+
7CtwVfe+W+Sf6trtYhVgiuw3dkTbxc9NrucJU8zSTcsOgLaVf3GID08CCYFTexo47N2aQz3nRIEg
6jjEluLHLrW/wIqutbb/k2WFB066zbTk9P57fL0uUWY2HN4j4BT79UxeVz3bUhbfY9dklvrlj5Px
rSo8b7wq8UK0YZGveIeGLq7pjfvAs0LOn8QnAE3K7QmcVg3EOiViZw0mPsTkpigysVytSWPPkZUT
QAlD2s9OyyZPvbcTr3EPqrPYN71/I2clA+YIiiYop+l1I09EzP9yPFL4bWZtyLOjl+Zq/kxL1jKe
dJVgWwViMNujeWGH+bcIdP4FQJiins28BKJk60b9s+xkpW5DulPitmxlVoVO0Xvfwfgn5c9VGnX5
U3h5nQaDiNcdWSxLtltSw5t2o8vUESlXpAlHn5jW1N3Sj4V46F0dxWzeD+ZTQiLVhq6twOx+azJ7
dB+TFBnM0danjpY6dfLxSytLN/3ZpWO/o4xtx/7O72CVhP6Qs9J5yTo/+l0lMkC4ebVvUzZe0fvP
/I15md9EyZnNMtSy8/ogaSJeibN0uXU0FIs3NKPUB1QGprpjtjL0W6sfibHwR5XJu3zQSZa/8APO
ztvbwuAiIScZmmAd5Ehnk9AEWpy6zihulUOB5K4Y9OSut9QwbnZnPd0teQXHlCSTtd+/f+uvr8xm
Y8MFIg5A6HjO9DInLDQ9dZMjnVySW8q+p96wLE+5NKQRlr47Rxrk4g/vX/X8LLCNco6p9MmprDDw
vLMbHmy9NwcVe7foVji3IhRNzOQQlwUxJCyBdfNFdWSDhZM5tUUI/pPuA6cxTewrxJ+ejEp6odNt
t+TzlUfwrRXodKXHj3VbA0Rh3E5VScZGPST//XlRCsLnQit0kxhsQ+mfj0UXhZeneHhuyznzxBVA
c70K3JV80k+NTaAZms3xJBRLzoULO/zBL7/SjTzFDIfkdUOpb//9nwtXE31SQ63pEXx4O0WIf9XB
0lPLuULatx6GYhbP77+k11/FJvJxNl0RjiuWxpdXTGYKTWmeMTRyv7H2XGyyopGNY/yBPaSXPdBv
FjCMBpn+UCSLyv9We9vGCO0OOrLWxnKkoPzy+pw0aFTY0r/tVJ3fzPHqMHG7hf5RUeO/M8qYY/77
d3zOAeCSlI5ZGFG1IR2hlvHykjihS0TEicupT7hwQee8HPG6V7281fSm774gEM+oWc59Rq4FROEh
tGs79T5Mbesme/asS19wDCLZ5rEaF8IJDH2pnEu8yTcWO2qSW2LaJrijRndWrtK1yW19p0+OlMrg
BgWLhg/p5zgN6l5baDJRCshWEmtqyDdFmbYPlBz9LUFkiMVDWrdDneyJnNCGozMghAoco0q1e78u
nSzsl8aTBw3F0w8tFlqfRYqXUFOBrMbkggzz9eyD8pWUOWxjTEDGeacPCXy7Sq1Ij80sxA1Nip40
LZ2S9SFLSzHIQDPZWuy80q/bSwWzv+l8L78oegR0+tk30ClwXqX3NWnvCS1zb6c8n7/YXo3Hnx5j
bfSB204J88c66B55mEMcO1GfUx8OTZ1IkQD+YyzDMV/q5XExe71nC6Tq6vtKlbh/yuF5rCeizNSy
k4j+m69dt5gH2ylGOsbDlG5n2iEBi7rzPfJtwnmtasxjrtvJnZx8bT52olL1z77DQdc/pFMq6UCm
2pjTnkIu1mjwk0ando+z6bb255HIsWsov621lxXk48AoTW5iJdRWBkQT1N/5TtHKTzbFxzApZu3b
RPd6LvetJ03mr/e/ojdeKhKcDfED9QghxdkUWRBSsp0/k6PHBqaKNF9yrvHSVRcBfNjpapWOFxUQ
Ky9xlt64MHmFDCRa45v/4WyKBC3OQSoh7A33NdU6NnPdvkdhwU/Qesj0VZUfAV1f0n69cbLC68bJ
CkUW2vVXXR43rdiDj/F665F86bohuTFOv1+AxJdBU3rjb31u8zgYCRvyb2LLW+/6oa6HXUxJSwsc
ZRHEMWW5d5vni7cb2Wm5W1FJxPvVJ8wnXHW/IipGB2b+HBcF4FQpq0Xese0W3iHm6LvcptCTnNtx
oXXwvVwI3LrXXFihn9bOKr6PM4icK4SniRPaMSks0055hCA5kbSKuB4jSJ6XAif+Lg8vP68tE4NN
JasHStHzXvpgVJpr1rp/a4smF9cmAPo+MoeiXj51dVOf+FRYnascsg2nmuYrATloeqOuzFfpButo
p/VVXefar7ktyYp4f4y+8ev47imTE8pKsYWi2suZXo69huvbK49zqVZ6ZXXeTum1RWlyCvy18Nwr
6DbybkJtET8Z7VyxySUqDy1qMAuVfvYrKogRQNDM+j4ubZ9Z//krovrILgPPs84KfL7RGMBNEjBc
IRGyp/xG9/K4i/qeY05ybQ0MlKvEqSA9WZPK6/7CGeT1XmM7DBOcSOkZReO5RmlaKCGPZB+Rwia9
P+QvTsHk9hliBE8By3fazNpfeB/bYv5ytKC5QHZLbXgL2zqHrhhu3hp5bFRHe3Zy9sFlnDkHH2zg
VZ/VH0Wj1j8FrNmAtIXls9NPHk2MyW8+6pCWL/lgXtVaWfmxf1CoId2PI9jZBObmbiuNrKNi6az6
FBaeQYRnb2jVc5KQAhF2Q4oIaC/aMllussatUaYJS1PXF57Jq9/Bm6d8xTYZhNDrUmuRzBhKSzkc
83XUliw0xlYfI3aJ3kxajD0L64MNjvZBkWmghUQs2eVHtXYjsZZZtWirFkwEPqSkjuky8x47POqW
E2DxGbQnWWpW/JHJUEuv5Vqu7WELgUk/rHWPzObC2319IywHNDaZd7eN5HkPg6KQA3EtNjAh2M23
mIyp3aoacDLa6sov0Kv7617CfcYsecizIf70/oP869l5MbhYiuAUQaaEDM5p42xhKFmzK7PL5DGp
vSL/lptAIcBtjB4pTblv3FjukjV/7IVVAxI/yqtoBAA2nfpkKvYZhkjJnOCIrgg1ytI1+R8U8EJW
FvdrLNyqftTLqf6kZwvLHbSFmFsc3SToGtwBUdNW3lPmKhC9Hc7SIshNCwG0qMsS4kXTdplVwiy2
rOnGborMDLU0nk0z1HN2J0M0oDquDrGKK2+/ToadfHPIUx0jvFK6vSsa0cAYx7QUAN+V5HXadq2q
+8QuTT8acGd8i6dcaDfDbDjyk1bOzrYtRCFqpDhSQrIHjOwwALVEn1GQpHOt+Dq7QKCBHIJWh/+4
EyutjWsHDn58SGeBsd4uDXaVSFdccyOzrOt3p6C1OiBBjlv4YHHfG05YOoVXFYGcvFJ7doi1IQAp
NcEDXBhdr5Z9ZMDbGZJdO5oP7N8vp3I6oo5NnmRy1BxYhz9Se/RCPR4mgmcJC4t8KIAoE1CpX1pD
Xh2QuDALHKV64FycT84uPKQtPQnPSY7LCgcjbGwtPUhnMro/pJhl8gbWS+seeiJdMFMxof6wp9r5
upZd0Q+BjgVp+apnuj4OEYV4aNrBlDW1IvqGLLAbNgvDNAcEztRfUhbSS9Hk51YW1hVsbrS3gC3h
qXh1hjDQgJkVsv+jr21yRYGkArm6bd27Zh8faZoYRuARZkkZspzKK9qcTRpauTAD6pkuaXJkOV0o
g7zuuvGbmHtRVDPfvYbxJJwrh76sqiNjflhIS7SsHPRX07tHmSSZFpJqyG6F5D1zLyGR/qjd2P9K
Lh5mZc1sJnV6f+b4a8B7OXNsVMMt/8QBzIQ98uXYQks/sjHQ/KMxklX1e9naQR8ZFVO3pz1UNxEZ
uu2WMlKkDgxR8qyT0gyXmjTMPqztqRHo8h2/MXNKZLj5nqoc/sd1Oq6UwcLWcDJRXKpon6+kzLVY
V2wM1Qab4VfuHOyR5pDzxMij1J4IAbVvWC8m9sMgw65QKg0XVECvPgNsbXSmUWzQ+7dYNV8+Ixj1
RqupyT66s1XfKGCKj145LD2EsEY9VpKuZVApTXuox9S90I60tj/8xQtCsGEygFHXEXjBSnl2ceI3
yRn0zSOjxquLa02K9jRYekMWJcxhAv4GFy0RzbR2ySpjZ2cyt+NgXnrCIN1cjB46Us9WARsOHYc0
KXo/0sFbmjugvkX/0dJzuVw1Bl6LgOZcDc+YRI2PUzfO9AqImzFB4Gq+WoudkEW2POo6TomfheiL
31ZRZxvDMhuLUFTmkoYGsaefs3Zx54C2u+3uYstVeURI5+Df1vrcGMT7jtJfZWAltPjCxjKgJkdM
M5qIFl2vk6+Gavoj9NwumQJEObmpwoS4uY+zKWC5vj/+z6dW6tD8tR1rNufHKyWuA87Dq9El3sR2
Ac/FF+mvhuL/ITMWbQfsoiHbN33+z9ckJwaVPJVYZqdzIQvVgGaKpTbdlN2oH7K5HTF7wf90TXs6
CBZ6fFLueGEcnVfd+cT/H/fHdosasHFW+GnzduPgdepQ0979bLuxCx6WZsoAopsOx4XHuu03/h20
f6/GlLJ9n3i/zlcsd/C11B10dWjx6lPTqgHmq066bbSIOeWt+6N5Kbzh1avkDrdiBz175EFI2V5+
KIkxIhRv6vGgSt9+9puhX6PWS4r63przgQRWrS8/VwO7lwsHmbceLWsMB0DU8q/J2bM/+nFsC3Vo
0PFF7mQ36x5iE6g3VALuJdcBRaPzh8skxGZvYzxsTqzziraqCRDF7Lbe9JOf3zszefWRNtWGg7I3
9Qzwy7V5Y/P15aHVteX8gcDl5I9UJqqOOi9q96nnXPa5Njr522n86cmcicg9YNhzNKY0WWdH363S
7GtTTeW8j2kWx0dkKhR7RiMujsh1quSUdlb6e862BEi3dqaTOWDjJ87Y6A/L6noq4NVrf9I2nsVd
J804XQLSWNvugX2GOuKf7TFkyJVg30hKpeTnJSMLdU/kc2ujgCtX3bji6G2JgOBTu/peNZ0gj5yY
vm/d2i3yHj2G6sIedKERskEyP6i5HpunZrATymoLsrRhV5nS1g+WWTe/U8xWDyJd1bd6BqIIO8kY
n+jMZ1S71mz+M0yi1T5VNrB6NihmZ+z8ttncIxYJf1oX29ZOle60b2I7cferR8azYaZefOMTE0yh
ihiPgtK+P5afGxoR+UMvBn06mMru7yeqss2uc1VqHyZ7HdIrYF9zHOb97Gq7rO+K6q4vi/jassdm
Ju/V6dTHxelmEYrGb9IU01tb7JNVyiTqXIotpOZAl40yvZqepiGu6gcrE2T54pMAg6F7o3OLCr2L
QxtV6bXtEwhH2182GKeaebzF/JONQbOs3reaM4EbGUY3IzgSfqOihE3TV3bPlh7k0yCXwHbT+YfS
2H2gPbOm394Et+d+RIGswVUxcCGqpU/ucQaWy13bD1MdNGOHnLRYZ70PqmUwbx3ETBTJdBSeu4zE
tG+OH8uPU7oW26baXQh+TDI3DVXTpCZyGdPfuxM5CjBxLIbIVNKmPeARwx6Lp8cKEkaaEXJC8PR9
ZxJofJiqTQ0ylxN6REEh+Ne4JN1PXW/tfEfitCg/WC6BbUeOh5a40ka7E3d+3Jld2CnHO63Khjfh
j052RHs9KTL0SlMci9wrf4KBUzqSWLqvpBONrWSsUSh7JIalHX+rbk7a25bQLT0clFl9y9bZS/7U
TpwWH20S1mdOXk5R7Gp2GXFEcrITH8ykQ5lvq6J+7ggpiq8mqjRxuMzm8kGZtNV3lomU4nohJLba
5cnq4EPkG2ijwuqkjIjcaojoxqZnXaPRIr04EUoXn/hwNfMxnkv0w+5Iuz4sEVz8TDH8l1EybpIP
ukaWEayqHIanOa+NZy8FlPVBTvmwk02pi89ZqlSCpdvTnGgBxet8yZd4kgJpf+L4N0ayWr/YezMe
PMyDfegWa/VxXTPnqSppf0Yq1e0nfRrm4skYS53UZMudZVAmiH+umyQzYbYkWtlroWc1kxCMgDEf
IxJB/fo7k6z87g/O+o2MaP2XnlUU9sdU+d23QUIZCPReelc+YnskPGaMdiEWU6zCBYQS8ZnIt4BL
rCP/o+UPSU8sHThbOrRS/1QW4PCDYR7s46RXgi32rOwuksRh17ddPwM0t0jhibxVmohyXJ3DKjOx
ephlV68Pnd6v1VdN9tocFJbOh5bbI7lbfA99e8QvH6ud3rl4FDFgONfSIBT+xtcqRwXmXE3fqQu1
ZHXBqkTKmDT+rVDW3O9W4iLtfVy3NlU6gfsP1cQaf5EZbckQVDVCCDH4zZfRWlrE0dnUf1n8lo82
Riz7bGaJ/zVXo2XduUYC5TG1bHWj9cDxaGpBZRwTqaoDLN6mzIOSctxNuxpZcYWDLM8RS2itMYc5
2PVwFEObfxJpvVg3DTuG9NpwYnXd2dQyPraZPrRGQIEOeZabeNmdbxVquVEoIW+0taCVXfdx7ezs
2hlPPt6/NFKy4ugQSyxNzMiN+ZU8vC65an2w+1f0xXI38oCh62E6I6YjrlNqqJ+XXpR6Efhj3Tz6
Fcvbs5WVRv2hVdKVN73XiyWkmNZWDx3zjnZo0jb5HUtbrGSMdsZo7YYKkGpkTgP9hgVuvBZhgO28
L35i+M+dtsVW07WqXM7xVHOihdFGXSMhufFaiISghyxFFR9t5YkG9azClvewUN9p7mXujNMt0idi
3sOKxqTIITPWcviKHrjNrnGL4grw/KI40vadbyo9LfVPoz9bNN2tWgRZZxDNsDhDK4JVH7trU9CE
jDpBafAapfWQh1NtTj7JFLHzOCe9/2TRGrUOfbO46XPc6Pn0IcEv8JUJpPkBV0q7W7PMLG/SRRj9
F0rC/rRLy5XJSPsb8Q1z2io+k0kguhvlxelVRyc52+mIDsV3Ut816h9G11A6ivVrTVViJAse1n4f
EWpu2PR+M4pYZAlka3uFhmht+ZJnqxiOq7Ek7v061FP/Wzmp+xvWaNPsvbm1hoO+DsOvRSYoypu2
pf/GR54D0BQF3IZosFb+2cozBChUx/ofasimNnK80vrtIy6NQwKnU7GHziusaHYSW/xsU+xLR3/1
O+DMYhnL8jnuGKf4fAyE6lSQDCso5rh+nku79g5JtvZJ6JXVeBC8Q++aMHD7VJLnlcN5X3Sx3NZC
preuvcz2DoiFZh4gY3dWOJHNVt5Sc5m+Z25G+eL/ODuzXjlxbg3/IiTm4Zaq2rXnzAnJDUrSCaMB
M8OvPw/5dKRdbFQokfqi1VHaZWMvL6/1DqmlqMpDLO08ejA7J48OXpSYziPPFvWcAKzPb0rAd+on
dVS986TwJoS0UKKoRKpaFj8i4kQEklSa9NIdjEEPY9Ea9hlrQVO7WT6nfRgb0Dc0m1vlXJqj5fhF
pkvxTISKkqMaReUp7tuivxPKBP7ZR5qitY8VuqvVOTKRJ1EMjAf+46FqhjeiMLjwJa2GGy2K9eGo
J4Uen515nGC2u9RZTxEM+tTvtaianoqpTLyDMkR1B2Eoj7ojShTWFyw2puhAodAufbCWTnoaSi//
ISeZaDe517f6uU1y58Y14540xi1DMjRPeufRUDzwjpPT/HBSvPmygxWp3W+ndGLtrmwRmbqlCRq1
9z1AmxQgyKzprW+LOX3Kiiq37nA6To55uPgsKvNo1NQ+CnuiaOc0Fg/dyghPpMCToFCZ2cAJO8VJ
vvFUzMl142F8k0H+aA6WrOzumBRu7z6Dv2jiN8Ip0u7D1CvFWdArJKWDGuKdlbZxiuJYltGE0qps
3NmCEuFlk9L6faQ5b8MWYaInCvXO8D5P2/RzlQEvux29uiXbwlpXHgejmgKlRLuq8is7F/qhp7Fd
3SqN2jvHOskt5UTDRh5KaRnVsS+ssecBD37NB+PfYvSWy1gZfupJybuX1pphosee5s7Z1cV0N3d6
0fBENIT9LcvMrD6FMh0yIhUtyuMI2N++lUCjHyIcPKODHIzmKTHsxn52qi4JYSiM0qoeSp6b5slW
Sk85xORlPK2VVJtv5tw0Zl8dXK94qqy6qvtDHyqg5UuSY/GIMVyZsmdzxb5zOgsmpW5PSvFOxmxP
kkdTKs5RuokkMtO1mXxFqZuPeFhY2VEr3SI6JSiRWCeU9rs39pwq088BgwE60CId7qSa1QboQPS5
n6IQ07kGJp8S6m8rb2jezWrUZY9KX3ugwpvGoxLqJ/i4qo+z0GLU/Ky4vgs73DmOXOOl/h5Qe4aG
Ow4OPD0JXUCEgUTFvR9RpwVhUUrdvsujOTZuuFE7cXRTLxdHJM4K1IujIb/F6sjRn2K1t37otDZV
6g+eE58x2+lvE8MbcVWuswyqDGVT9XGYUcY5gJVM6iP1G03ciIR87TDGYfiRoYUNKm+aS8qltT2c
2UTSuomrdFQPYeMZ2Zspb3BKtRpNYN1axZI+yNh7z6CxSJfMGO+3z2LOsWPKpyLO7uOwnuLFyKGh
m65a1a0d5Yl60rKRB55WFa15KDNrEkfoOeoQ+6WjA3L2LQmqk0gmveLQK6kjSEXabPjhKiQkft66
1niKPC/HeFCLrMq3RNxMd+QjmAbNrtTezhJEhm+jURH6uhBt6HNTtR5boSn0U5NI62BlwIeeCi8y
5xOrnLt3sVrz0mir2f4obJ3ss4TGFz00k0DQI2pt61Hr2tHwRS7GhGCFk/KQu3P80YSideOR5Udg
8Aav/uyESBjcg6dPPoL2dKZTPmkTpBBqqI7l61WXlqcxKfLx0NddnaNtKfnvZBmOS4dWUwTJTh22
o99IfAcO4Zi19kEktvU1nKcQiyh9RjNYdi2ZszUVdER9/MWgCwvuDe0QZ8SIktKMlWePYwK++kmx
dQCrOo7Zt1EDgZCTbM/kuUBbWxqK8ajy3cSUHfq+DgPb7cbctwG+HuecV6FPTdaRh2oYC2eRz1Wd
Uzb2/bepM4G594Y+NicykJDVp/xmf44b7Hv9wR767J4r3T0pxjgXR40eyK+aCILeAddIW/9sszL9
KoVqjp+xEeieKzW0qdUOifHTyDw5PTkNlanzABf4W4xH1HSvCtedfA5k1r5rwrq9F2atlcd4EMZw
m7W6TisQEfJjM8UyuUd9OSpVKsJzkZ77Gf/qY2RNJReZkXS5TfOkUkDUI5csfnlGMYZ3Rse3HLm4
xMkbLVxhUS1XepteZyJl7AORGUuffJwist5UHQogYqQnSgVfvaFFmM/3hdOP7Y0zl9WijdFbAxJ9
2LdMAoExvMwpuk8neJJETtWazS9OmubQNHpgISctwU72KKlNHzoVMNsX6GKzdyNiXbE/6PqAe5JU
cPw+JvAezGM0W7EJtiFxHd9MQNof9HHS5m9hA8X5mUt3aI9EahjVPcgyXrqWuqBqMmUcCZCpAyba
RYrn3mz5+RoFgTqLDiD37O6c0ZfC2DA1p9Cf0duNTV+KTBTPQxFpA0mhPbcnHjYqhuNRbQ5PHUaF
7yKlb9KzDWzHOjvcRveDnVeqD6UBPxYL0K88zxoFthuIRmr1lHFYvtcJgeFoeMDMb1IJjif1W4n5
wik0wHI8e7Zsnc9crJrzKUo00nsfjav6uxZaTfpWjt6oPaKzRsgH6irnp7HL8UYYsNhST6DFvR9E
Uu6tohzjypfUDniUyUkx/bqR2nzC9EAm+MhE6peGJryKQ16cKDzBYD/45jREv+wobVXebbbSRj6Y
hFDZswR4VYEEgAjfcjGWX7DS+vLnL9CENTcf/LAhuRPmGB/HzE5Pnmj1m7BxftQVffbrNV17zbNx
GW+RSaa5w+HBXuhyvE54Q+cVs31bY/TLpd3JKeq6g1kkghVNNXM4OOguzG/sZKru60yp7Mc8B5Tx
VooawIuctegbHRg9OdZCUZCtbQ14Q6lHX+Go26n11eVV9J0aUooq5MR1fLSHMv1YpKmWnQglnneb
uIX+bpgIFL7a2uavnm1H6hTjyugXtWcPtx7edfEnj7qPFd8ULS5y+ok6nRn+TCIy7e8xHocodOES
3M7DQapdm//kWexMgnoZtamj4P6Ij3lVgmMriiRsKZ6I7qceSj15QD3Zw46O5m/0JQN6giBcmVVH
WfBWvmv5+vJgmJNFW4Fiv/440I1FPJxc61BLo7cP+uD0pYTwYvAGsYpYN++LiZoB3CAi6Ec8a7Ly
1/Xvtm7tuBiZUTRGSRAMJgT2pbb7YptYhpDJaJrOXQFh4Yhj+fSzmqL4bDdSPFWU/Sa/Ail+m4HS
3Rn6Vdl48VBDyZwfsLjxrKUi8OF0MTXL7bvFjOe+RXnrlODt9cFBc/3n9VluDcXmXLSNbLg56gpo
qhu1amZIhVEIzL3PxBda2KAQgOx1hf3p+lirg4fuxcKbQ5/cssF6vxKUbTKd0gYSgl+iQnJl9HVP
eYEscuSx4Sn9typT+KD/MCYwWlCtsKtfufnoTTtioJ0pXywOE0gePTtmVeW+nWLUTKgUlufr463g
Hssc6QUi2gTEe1nWZb1f7Bqz1uHaVq7yxQGOeGDo+V6rZXnXgTJppt77iGenc4PLJGfJpd5q7bSR
V9/zz/g0AxEYpnXF3bbC7+ACipUsiW3QalN623RT+9BRWvGlKcM9h+rVCfnfWBo9FUhVC1Rq1fyE
N+twdBG57PSyLp6dSHH+s/U2Mt/BUYvRrHE9kZ/IaZ3+KBuY63/XSvozPkB03sF0PHA7XCGBw2gU
IwqtfNtKG855DVIAcfbS8aux7e41Zjzs7Kat1WW2NEUXeywAF5dfN9KFqeG9nAc0M41vuTvMb+d4
Nr8XmVf8d30jbQ4F9XlB6i2ewKuunO1EHcaBdRp0QIJhQqp9XpAVdwO8KzWXO7LzW5/S4T3LVUXV
hEN6OTFTH9OxrdM4yOfOqN+XlSXUt3ZqV8Onek4c7zB7fS9+hprWnGsr8sy/w7v/+ZSObUMQJD6w
eVfjV00YhlHupgE3zhTBRZrj3+YkzI8ObZr+RthjnO/sns0FBnDHlQy2iht6NWWubRgNShqY1A/G
g01dJT8AMsvnN2E6at/+/nMukiwwnBZs4/pc8rio6aXJLJDNSE/mMMpodt7Qtxf6j2QYzB0U49bk
iABgghwLTMna1C/UvbBE3yUNjFZk87tJznX4kJSe9Z/bxnvUzr3Blj9/EfPyTlRYAjtpUJpGj0k7
EbDgzVzOt9Ip4z3I8dZoiPs64NZBICGEeDmalSZ4YioiCXDpDtv30BRS9zB3oE7eIbcQ7mmVbp0M
7AcXYazF8+YPbOfF5EQrS2WqpyTQQZ4J36omErDC1niVGJGdniMKI7RbdNE3/6l5M7T/cDLIQBDJ
AgcLfWFp+b4YvwKQyp3sZEHT1M73hgohcKUhO5VKY7xLClXZi+qb6wslFPgB2LJXcIDWtAFtSTcL
aF3wHvMyuhQg5uJ+OAhaGHuyWJvDuToIhuW9jWn35fz6itJlNY55YMcGFYmm1ubs0KiOOLTuUO9A
HZYz/QJ8sISZBWcLGBPmBVjI1Y0xhW1TtHmaB143uPJBnZLZeBiGJtmJLRuZDlsU+KxHlxGnidWk
QAJEPYmrCEJ8pfMbLTGtdPRpz0w3llTm+b5E9Cc7XQ8xm4MuFuQYM4GvWFtuDUYMW7drs6Cj0O36
qD7FHu3ScWgAQ2aGfaPNdVHuzHTj8xGyyZEJ3UgzrOGl0SJfqlOlCxSrjkskn5eeSO1LGVZYaNPC
33Ml2DiPi4wG+oOAVngirsK21kZNOoEqCmZRFu/N2VStw5jMdrfUdOPhyVMyWzvH4cAZGdt52sOS
bI6PaQe5HZRiSFqX+3UebaiIYZUHpVoJeWNV7XRC5UoYTzlmMZJ+lU6tA4PwUHUPtSJ69/P1z7y1
4kB5yaG5qSF6rDJ2TwnTNgnrIpCRtB4TrSg+2TQ7Q4wg2u/Xh9o6LgsWHBYF+nyvHI0UsyUgdXMR
FGGkjUe69Q4VU4cU5Po4m1MCowx+jicX+cflmpY1LkJm6xRBFLvWjw6TPN+GVHQsU0pT/zIWPGl0
wrCVR0/yciy6WnbV6Z4IelgZjOCMQYF0NMVfzdgzsticF6UGpGx13ETXOtfo5w5dV5h5IDPKn3dZ
NjRnzJl0+6zVcfHx+iIu9946tsFmBWZESoxf0XpjQvH2SqsSQdanAJ0V1QJTEeVvsoEWu49kxa+a
zuXd9UE3Z4jiGr0q8mLw5ZerWdPeLynsiaCG3vSYt3n332TVPVo2rYIV1PXBtgIcbzjIK8Rw7v/V
zS9GEyiNys5P84I6So1F0uQnWt0XB3XWo/7kFWq3J4u5NUNs5JdXnact1MjLGXp5ESsJwLjARYc9
8UevpGtpTO4DkjPWTha+ORaX7uLIacAKXK3mlGe2Hs6hCDxrGFB9ccv0VAITuVE0inM7kXtrNQ20
16FA88Dgn8uJQaqZqO8MBdIkit09JrnRf9PjvJZ4PaPSMMhOPf3993s54mop6Yomrp3bRUDR18I9
q5dAl9MYPSQN+Uf3nudiunPaNye5kPG4L7C5Ulcrmsq2b4a8LQNbjaNDE3vjc0jJnoJDWdh3k5YW
H/5hjjwoyC9gDUP9ulxVa0ZrSvNECW49FmeX1MY3ygpp2skUj1wZe47Jm1vmxXircDZYkcjh/cEZ
d5bW+DDXtMLIT4vvuVa5O5TVZUusQwwyawgN4ximcTFcTm5q+HB0pMvAUUUtjrU96hXKBK78h63J
vY3Ur67aqAItd/DLnBdJ5i6iqBBQnAKVMcRvayMJ70vV9R7bydvBcG/NCiTKwrJGIJok5nK0uYVd
oYEPDAz6Evopb4v4u8zj3VRpay/ymidx4bgxt9WsBkuR4NZTZuVambjp8Vfyy0JTKOlrqHQc6Rvt
vcz2hlx9MPT70jQhZAWpU0fvwIiFH2AYdrdaP74vZG38Q/wiJfmTXYPzM1apCfmlRzPaLIIazop5
hExm3ECiqOUHbFIy93j9qG1+N3JBHA8sRNLXltExqi9ZRD066OjJvk0VLOH9DIjozhW3lfCx4dGh
o+dBJFmfsBG58GayiqCrJjt8QJFZ7c55ZctzRYb/2Fp0Iw91GJfqUzFXewolW1/w5eirzanSvCdd
cUmNZkN9hx5Q1GADAPTTzxxvVI9eFe9J8G+t67Kgiy02tIY176Oo7RwnNa1AGZ0W/FlXNBgfRQ/4
/O+/H3Kt+KYt73jAcpfnTrbCiPFr5QLSEMj56SXaUL31KJMoOwNtrqFhLWQf4FcMdTkQKR42oEnH
wZOJUM4xmH5zLG/osTjPcVmGxT/cc7Cwl1QWWynYf5fj1dUcKmSeZWCOYS/9fAjL4xTl8y26SJ0N
Nxtp2utLuZX70Scgx6QT6vFvqxHBWRlo9VUBhqx0f0doCrnSCDjnRXyenbr84lWhsjPo5sF4Mehq
WQtpZGiDKmWgKEN975Zzg8akbvyekeE68wBv3tF4z+9Gnev2H6YLSwpWJdgQvCkup1tGdhXFeVMG
4RTVI3qXoevDRIJeSGJxVAnjHchLc+9a2jwYf8D83IGutqYGV3R6JAAGAo5LSf+sgI52T3NDF/Mf
pvdinNXX9Oj/xAC9SVoGebJln/zUgbFBtDJtGZ6SJpdPWdS2O6KiW5kENgl0gXARJr9e7drEnLpK
nZf3wyyU8ZyOXbHgp8fKeExABE47YXVzOJiHvOR5srxyc+XV0HQjgNzAtDJd+dE3WZc94bFR2T3Y
S1jeX68v6tbHQ1SF1yXWAQidrBKz1kSb1ovbInDzmoKWpuUkhJLW556C/1a0+SPFsPTUUKZarSNU
WascUx59TlYmP9oSSPRtaXMSbyq3AnFUW0Z3e31um0O6KOOQxiM8YK0iKWBLA22OVgRlU4n4jWdV
hvjdl1rb3Edt72IMZiVGvXPZr2UE/hTT+HqLQw31EB5ll6cwdScJDNpRvqT1HFnfIWzo5Q3ZlNB+
aWZfzkdhYp1w7nq0n95Ao9Sc9KDVLSgZulGIC/hOOTr1uZZNnDxOJHyfrq/K1g5b/GKXThzv03UR
Dgxk1MkmZIdV0fyhmDw0c6Y0n+6wC/M+XB9r6wsQh4DlcMegGrT8lhcZqxiV3u2mKefxDQjnhKpm
4b5z3Sp8NE1VYFzjzkhw7NWitsI+XZtFNpqS4iu6GG/utkgMJQ+gRkw1+O64Gj7orYnghkqd/OBB
+HbdWdg7s906S6iGQmniZcwVvtpvcUvJFokqaig1jKrPGC20SnLQ1LEed0baWld3McNYeqp0T1br
SusdRcFqEkGDOGcIVjWcfmuotj2AaSq+gYubztc/5NbUUOhl3yz0YJK+yw/p5KUD+zbhKCmiHd/F
7VznZ9jixXC4PtDW7lw6QYYN/9ik/n05EDe2NWcFz28UPw3YQVqddLeuOnXNTRNPYOOvD7e5kBZw
YzTWlmfp6soUVZ+UvZ2XQYGJ9jnBAPTBne3IpdmfINuSxuMY/stSgmJYOtEU0NZ2ZLClFjlfpQi0
1CXuIctPr8Ls8j2gxubUgPEsaSS1obWKZSYq0KctT24gQwnNmS6W+SGpzWQ46O0Y28e0WFRbr6/n
8nJaP4UpfC+qCvQQ0SG4/HwiM8psGgySZCdr0aVIC1QI7Bl9yhldIwC+rvo4qmF4K9KsekttsPpx
/QdsnX0gpCY8UejZKPRf/gDLGblTqOcHagLV1g9bVatusrSNvkkYEIqvNrZMj0g82Z+vD7y13IvT
vA7XUKe1uKzMi1AHYIzLmZJD4JaKeuKJALTe7lvPPtKqbT5hRznOO6nJ5lzRRYG0ApYQtvPlkCqo
7t5p0R9tQVmnN5kHuvZeUaqu/q6kc1xD74aBQUcOofJ/Sa2RdtdsslaHfs7qlpN5ZQ1aySsFNUr5
NbJS4TwsNAPQI25efEVjpDGQ7dPSaKdXtRUgPJ5gWG6iN4024mrS9tQApG6o86fD0J9KUKbjg2sT
+N57M+Lme4XxtQDBn/uclobBA4lAy6m9HLBq0C9HIoRqfz1on60RSaBBp9avdmP0GDt19g1xp/g+
VZ36s56hOYGao/igdZP17voOe/25DRAlwCz+9OXxgLv8IVoylggg60WghI28yQ3FeXBbgSq6rNOw
9quQNgLM9bF5e33c1zubcf9U7rhuzFc6PD3YiKR33DgwnL4667kZpicOrtUeclwLlk9dZTtZ8Osw
sgzJQwaAGbZLa70wx2lb1eqcJLAT0/RNOpG/kVhFXV1It1FO4WiP7VkZ7Ji3gCLcAyLWpnO+Pu2N
D8+PgJeNOvJSDzZWHz6hCFBYgha3A5nwVlfqsv1ZwE71q6yxT06S5KibxlDE2DhTkKCXhT1UJNIj
7xG8LHci6+bPIawClGDXLwCYy8+vziRTmvRSSh5thtWJM+e3OrXi4RPELgi8LiQHBEN6EtD0gFUi
IplFkSnyWbHdpDvGdW9Ve7f167QAaBypmscnAgporbZkpc9tXdZjHMDftBEgMiuw/LTO0j2E0eZA
6B1RJfzjFLCKrrVe25ZMZRxIw5O3CaWL9OSUVlLtfPSdcf4I476I4uWkAmOCABTALGlzf0B9Z7jJ
nbzeg9lsHSoqSYufChYnRJbLr+nWqppl7pgEDexU16fQpqpnKF7wpaVt5cVzlqvSvbm+pV+XJtjK
pKacZl5FaClcDio1l7wj0pMgKocyfphTY/zhaXn0PEJnzUFMG2CUjWHuz8Uk7T0tvs0dzIwhbQIR
465c7WA9sTrMiGUStH2HG6uBa0oft5F1M0YAL/y8iQ3zOSpTez6lFItNXxv7AeK5G7rar6JSW3m8
vh6v7xLWA4QcSFFK9zjuXq4HmiC4snhVGqSDhfqcCinaT9t+PtmCw319rK2dpaMXo1GawbVyvfZx
U2mNNqdZABw+HJ/A8OrFHW2J0dsrA22PhEQb4sXALNYPUIJ1mLVxw6wi056OFRDP9jesxWqvqbO1
fDwgyZoXoQxKLZfLl+Z6Ix08xINGz5/VMS6/Kn37c5onhK7+fvEWf3iSWQ4Cta3LkfJQof3XWVnA
zxjykxGj4ATEOdWbHYDY8j+6zF8XEzx8ZhFKQDJn/R5A2EMlmso0aNtGve3RgJ7Ogtz12A41hNTc
0h+AOeCYfH1+W/fdy2H1y/kJuyhk4RANkjh2pvdeOeTJ91q3ktTH3aFKnjM3hgmgD6rszj0UgDft
YId7wvdbkzeByWD6STf5FYYjpYdsdYhpB048oD4aRZF5VwA5/wgcqm7gvyMU+agaUK924tLWRuKF
Qs+VM8gDevV5k26IS0vqaZBobf8A5pFERneGCWnK0bGdfxlt6aEtFZAlYb9cbC+ebCsdxjToRZ6f
5DR6HzwEeKggjsmHv/+u9AwW13Aq+a+QIpgPSdOqsjQY7TgE9qyPSBjoZMXpIWoiSz80jgFWtsqy
PPHhkjoHVYtN9/31X7G1vIjnUHtf7HopiFxOuNa6bu7NIg5clDgABYyJVr0rRYI6ldGXxp4N0xI1
12cIqWRzKfgAgVi/AWHAx+0A4SeoqDP96i3189DpyhMqfvYnsM/pzitoc3YvhlvC4YsrO5ImZCMh
YtbYgOQ5SnC576p5Bt3BKzfZu8W2Dgn9SJJ+Otnaq4KpaFpXh+oVBYi0lvmj0NWwyajZ4UJ0xvtO
+eaEcrCQ5q3t6h82LsJygJwIT4gPrb4j1yCWvc0AiN2yh/d9X8bS9zB8PbqF6v5D0g+0E3EDur8U
8FaHpJ0GUKs1Y8VSGw5upFkPsupUXyAzdYyd0fnrHjrIjkXgaYE8orO9essqJq4YdqZEwWyaxXiM
hY0ygzJ30U6A39otvCio5lOhoKq/GscZWorhSpcGDfSuN2kNdYjqi5IJeYC11+k709o6C4RTDj9A
Wboyq0/miV6EEJuSYKT9NfnjbFrfF12Hk+sO6cIn2w3imxP8446NJD3aqasPZ2SUC2wQIwG6c/1N
3sdedVCysv1NbSZs/yGBYgiWDE4OO2WZ/ouzV4VxVDog8YMYxow42ZNaom+eKHnrl/D1d7KArcV0
1UWzcynuUsK+HK2GSNuViRkv1lJYhiwEGceO4HLZTvJ75tX963rc3BtvFVk0GCsTetVxAMGoeIMK
0W+rDrN3heyGkzb08c5ibg/n6AalSA74uqTSjbhIK4bCYmaO/R+ouCdEcPC4KDqI/GFl9f8QOHkD
LGi/RSlvDYyVdogaJV2GAN1wBELgbk0fm6wNvTN5t7Hzot96erAhUQ8GDkfBavXtdCx0hoFCQpBr
Uj3plOJuK7DpD3aseorvGk15ZwrV82epK9///jMuvmSUboid+hoZWg4wtPFhzALY+19zZVRTH9fo
7MHURv2pjdT8y/Xxtm4ISpAYOtFgWXQXL7dplonGKpQRToNjy1/8rLY4ijIrTr1dGrdkeR4qxrU+
n64Pu3XweV1gKQxeFCjNarc2jqAD7nSgKrtRvxsH6kOH2laSN1AmFbGzVzcHWzoPBG3Q8Osw2jpl
0mDslYOS65sgqisOpOX03al2TAxR/2FmugNHdKlCkSdeLmiuYtqRWjldJAS4/ab1xDtXyenjNFb8
L9c7fTvwHRBE6HOsArZAOwolJC0LRqWT863jZijZVnHxNlmUXdopc2Zf7yNd7sS2zU0DGxYkxmKl
tyYczm6CqZZr85Yq1QkaXoHZjSKjd/TwzQMexeif22LaM4PeCjkLB/f/R129O8bRcVKeXTxKU1l/
xXjPfWaDzec5MQb9Fk0g19nZpZvzxJCUuwl1by6Ny2+JoRW+WK2aB0XB48qfcU39r4jb5Gs/Z54/
xdpwUwxatufssBF+6O5Qx4NpufiRLvv5xUXVFwUFS/jcARJx70WoICfiZnJEU77XxAkRgfhLppVo
fk5NnnuH6/t3OXmrhJjBSYQhyGGeskYOTfqElH/RZEGuy/hO8gpo70vFyff63Rtru3Q+DFZ2maiz
ym1s9OeQPOE9jjy1OCmIRp8GwErSH4a+/by4SJwL7A2/Xp/dRigApgCXe4l3fNdV3HEREYRYAc2J
tA5RgjiHJP2kJFUq8ZlFnOPv6ygMB74GLxhaoOtgMCLUMZL0smWRNTl6Wmp9iQFM7dGpNk6GhiQm
lDsaWTYcvNWG0VBY6IXMA1yPKfHiV1CjGztOvoMYQexHMkaX9fpCbn6+pbWxUBuh4q9qnHgZGYhu
wxlJBlNP3gPcGeCiM9J0iobKLL+5WNVjYyuF9Q9lD2C5FHIWniEV/lU3x8UqxtWgVlPij+RhbGX0
AVC+PKFdld0ibIluHCJ0P67Pd+tYvBx0tV1BzIKSx18qCKvJXYg5cSUxaIr6238YxwSdu9BSXqeN
4H3nYTIMkCdInPZvcMvQ+3d2nDY7d+LmfBZWExqu5Bp/TOhfxBjXqx2It24OQHAy1OPQoBr2vgT7
6e1slM2BoKSCMUHnGMrN5d6E82m3GCCJAB9O65yhixSdLK9zrJ24tbUhqVHTRoUISr96FTTz3ApD
dPKLwM6d6JMovVg7LeWz3NfSxtHvuaobDSUFqqc7t+Hq9EFBo84PFg42Gq80UCqXMxRemBE0YfpX
hVndDF1SopUEeUsZuuFsT163M95qpv8bD7YWr2uK48jwXo6HlUaNR7Zm3ZEIU3saZNo8uCUyw1qj
1sd6CtPsgKjBHqT09TTJv8n1URIncrLOl8N2BV2AIhzNO4e6XwDWQaDDuPjJG416wHxI29mhr6cJ
Pn3RGaBzu7yAV+N5c2LaSOEad31ujod2SPSjZ8bt+zAsIIhKqMZvlU5v9qqbqxuC1WVYlzIYcByb
c7j8rBcHY5HJC620NO8qvGnPGvysOxejGj9CJ/Pd9bP+59Hy4q5duIVsVA3sM7tmYRlejoUhLM6F
Ui3ux7ovadXp7Yzyy+yoZxSKuvduksxPqVUjUIWjx8NkdeJmCJ3yVq3QPOzjITtnQxQ/DKo1Pqad
Nhi+J9jw13/l6++u4S9FrKUiR0d5TexSNBNPjTSP76Yy0uaPepxqfpkJ9dcw1nP3nE+ZvnOUX38C
kPwsB2AoSlaAmC+XBYkcdPutPLnLkIp8djpXq29UQMjfFIAu5en69FbJFt97GQwnPE4v7epXp7cs
W/xwpuSObhMcYBqpuu/pOvKQYYavBa+FU9G4Kg4aivhLztwyNqWWpSNJp4CbbPX9rWRwQ5F2FtLS
Y+gvYtv3kVYZTyge7mmErMLwMhQDYMa+5CFLG+9yTfPQ4rne1/Ytb7EBUZ8SLisit1668+02xgFV
Cz0CPikJ5LrJqnlNmuJgijxjVCnml17tB+tekOx1e7rcr+ODjuwNVTiV0I0yz+piSRJ97GoYZrdd
ooZv8PUc3qsRus2+KKoZZSbg/Qdv6POdQ/t6c0JB4i2BSQLFJMa9XEhcTWLLqmbvliesZt84E3Du
m94Im6dewfr0/fXduTUawDLScAriLOnqbsG5kJssDZVbHLzS9mlSJQ5sJna9z5Po/k7egC3C9jBs
MAQMSBppXM4M2TqZl+TrdwN+Oz+HUYSnbq5nA23QSd2p2L6eF7cIS8j7hmHtNSEDlwnFjZwhvqfK
j79yPwLQMJS0rY9t5fZ/H8I45LSQqVVR/wNdfzmzxWmRbnEaEtM98zb3puatmk7yOHeee9R10ewU
q16HTCAYS08B0hEVsrWxiobEyDh3Mze0tD4ni7ieWmvNPad8ONTW0J+vb5Ll519cI6QeS+bxpxrN
lbK6KbM26kJlUi3ipQLZf7ZNH+JmeTI6FMpCVcHvQLTzMeq8/Bx6hri5Pvy6Vc7GWVSWQFQYgGbJ
8FbxWtgYvgFAcO8GLLK/xq7MH6JiVL+qwhRfXTqAt1bp6dnBQLb1EUXp6RzC4LoX8L53fsrrmAAc
c3FQxhEWF701hyJFCrPpW2HeTbJWfzehW38JU3oTfkWffvSpCs9PhZDleLy+BGTNr77B5cirtEGU
ml4ODSZQrNSAzjwqyXdVbWO9oAk5eP4Ck/d8E6VR67ksRaX+QMq7uZMIQ7V3atGPIdbTCbqkY68P
6IUZk4eqnz4DOcLBW59zvylSgQqe1dbv0ewuv7uVZX6NoGcNR5Dj6ke29tgcEHecKFFa0aDdJZFV
dm9VA+Hj09yHQn7RG3uYHgeh1O7bvsQj8uRQcrduzUkW9XEyw1APsBRI+oMJWsu8n3VEDiB5dmqJ
1FM1958RntOND2w2DSVVAXMdve4J8fIiy8NPpVkU+lkvHB3OK1LLn4tSU6KjLhJkCo2iwHmKCT/3
ia1Vb83Qdu6UFNkI9D5J2k9Jb8oPOaHpu6ML50NrhrN64EQrt0MdGb/1tCl/qDC1lAOe82g1Kqay
tJxzzOT81qhIFDvVbJHe7DJ5wtEs6e6jronfDrPQ7WcXmISLfJuY3jiJGr1X8X35WhBKUV5j+XwH
5cb7NLTaGJVpnEwOeG254pOmFVnvD9lgQi2M6hgJb22WpwgZCuPsdsX40AEc/1lLM9dPA+xA7Tgb
FvqQ/L3uAVtdFw8+UXtL8zKvHhJn8hCjjDOjf3J6T0o/bURrP7lhhRwfmY4Svq3sWLef4nRgWWdY
VR86WaMgL/osfqoHTDExAKiGn1lkoa5ZmP9H2Xkst420a/iKUIUctgCDSEqWKWdvUA4ycuwGGsDV
nwc+myHpEuufmd243OxGhy+8gTpm7Sfar9wz4DZD3im/JciplACC+r7Tz1rZYlDqlPSP369FEe1n
YXXLUVSJH/xUARKtuylFingzjkg3R6prJ4CZrdAfgfapOBTz3FWoFk0TGnvObHTPtVfUWOKYbWnv
DCwmjrLXjWbvpJDMn5M2851o7MYO48d0TIq9wv9zijI/yfRfrYEf0ZPu4ZC97WB5uH9EkCVp5Czw
fZ6bSlrLNkEVGgRdimmTV+EV4wkqUkiISmE4z7GDVcIqxNkUOw+Hmw3RaTx81sseGcfIlpb9KEle
xBDSKewU1ufzpL1WXbCcbb+Xyw8yz2aut3S6qp+tpefymznH2o9WSU5P5/QGmnotmmJllIsVOB52
FFNRbWr6oZFRY6V68qFLLa/eFBoi1SdvrpsEwXhXnxGm97ICl4BlESLU06LQPnAax/6lNJvxqMjC
MURPRe/9KqSpebt6Gb1+h5QthNiQ7I26Xq4laVhABElDNrPzS1dcqg8liI5HUFBIUaLrbn6Q7rhY
+CUM4n3eD4Z3dIXWoj2czeUrBLnO3vhj22lbGAzdyG8TpfyCX5eSxwSL9AfgzimpxOw0/ilZFVsf
amqbS0TjGqxoi2/sfCoxhxe/vQzDod+jZrft+7RoU6eMsBIf2wdfOo0T2dXQH2os0jtAWKOaQ3wE
8WPVAqVj+oN8QPuIg629ChhMKIULy5p/Y0gZTJsS+LobCjWjHIkApteCk9FN8T62B9vfUN4xvvS9
opLtgAjcJb1PtW42AdFFg1nkHAyxDB8QfZjO+Lo1QR+mrRiSJzH5k4agoMQXzMDJxHxl+6f+qUh0
78lPmrgF54wa9iEXZvKpThcD1zLk7k9FYCkRDrTofL41W2WHF2557O2uHcORNOVUaaBYowrtmSoS
QuuLbRkPU76ZZad/DioEz6mi5CNuPxmCmmHpZdXBt3rL2si8RPfQXhZA+q2oTHuPmrBvP3Zd4n6v
q8l/Jjyexo2wh0EL5xK3hC3tCdv/2at8ShBYH5IxmvAOwUMR3zW6bO4UW2HvdSLZtU6PmwMlP7Dy
iY9dStilKn/VcF/+o8ok+DnBm//o9hYCvmv014SQ26ff45Bz+6AYO58AnKcvi9u4Dhp+ioujTNPg
s6ahrnGAKZt3e3Qhl0PONm1DI27iLxN6omXo+EP2fSo8/cnraiOhA94OTykk4SRKl3kYt/6gTYcg
gORXalh0oypltl7oS01+TjBR+dNrpsB3DjXGbhtXrT1Ew+RlvwtbAw3fN14TAMvGvZPcCG3qdN+O
NlrWrSHRIO/Lct5IWmVGNA06H2kRsnhO08nPItcy57M5QzoP58EZyucgLabP0krKc57F2bJDErlr
nu280+yzZWsBRVIqJrE4YJiR/JHz6qPRW0VXnMtpcU6zVHRSNG2uv7exnL7paecUOx3RTXOH02L/
mFLq9kJECux3Yka7JlSD25GD9Ois7dFMdR89SOJm6IFd/FiKRHsljTe6w7R4CiHOTvBVbKEVhKWG
X0aDTN0qspakKXddg0Is1IC2niIVz177YI0sblhkmXpCmNO2eXDs6ml0lPtJxa2OwWvnBEccSRIH
jX87rw49KA9xsIjE5BbkP6IQPQrhThjnQ1FEZS66Rysbyz4q3CwVm6xBYCVyBLj20M2kQ2+3yatn
RRTabXK9FvpGFxXazHTas8cySIJp56PFYD3aEHx+531s8MRh0Isxt6ok+u2ZJV7wElk1BP2szLeg
g4fXwa/ab9JCP3Rbgc19IMJEBDuoIFqEceoU5yqLW5ocBWTQ0NCKAePGgI+1z9Q4vKDQXjohKb3x
PDeYl0dAzvVvQWF6y3Nd2r4KnXzEBcugaFWHkyCE4cWpG6wMh6rRQrswpMc1FBi/PDuDGjQtSj5J
zYePkOgKHyRdiVejItsKlwZv7Q96VeYJ37TGlcMRnYgMVY2vuWZMxQH7EqN+MI02Tk78CSugQy1S
LxRmOjyDnC3yEyQD9XtV+EVfyO0c+dloZIFQv+j1IcI00DIeXKxleoyvZ+zbMttAgD9bfPnipEOe
MUGkMTdYLVF+zuK4jw8F0g3vYHy67THtCxi60rU863VCIzzb+wtmTpsOKuY2aESMEA/+3a8j74nc
Nf6EZbBKgLI+OYVy8Y1LvORrYAuK+J0LuG3Dfh4DdP3pa9BC1Mf0MDXVnO813UdAux/0LjsNxlyD
e8V7on4oC5VuEbJ24n3pCetzlnZLs5Vu0ae45iDkvQtgPHzAxHTq9tlEGLk1kbggJSNOQ5JWmxzv
AU5f8aIh6GztErcZ/KiFh/w+x8ZpxvvdMJ7awGqSozA6LFqs2bCLh6FI/Nc0qNVAgaYf3R3S0jne
HWkaQ3hfgD+hFQq1LsJnqZbHgOcJ8Vlp1CnGPIbfh008GHsd0wh948JETjeUUdb5zEtG1N66RvUU
424a7zvY13qYNXGWH4o4MTmIyphUSE6OEWk9Zy7y1gB0mhfXdgx1TNn0eljUXfzRW0BYhSYuRQN2
qkHzu8mc4sWYHEJBx+O1OSoTY9NBrSrwRRGjtVu6fKEipggREp0O5VYEtFwQN5+4iZx6IaQrO5yT
Q9Smi67feQObfuNm06ivmzrHO6FMkm1t+6n+IYOMYbwPFgP7A19VWRfqAag3PHjT4lRM4OE30yKK
Z7dBBPRUVaZEC5yLAzeLRnJ+RbtM8qMjh0BsIFDwCzxsPT7VVaGsj3prxAp7nlpyAMwhR0m615q4
Ci2BHQSl3cEowqlp5fSMGrddHEzE6wO8jbIq5QJP2x38VsBbIS3Rvo1WqzWibKCznPcAJ70vjd9P
yL52/phsjLHMYf2r1gu2ohu0cxE0lfXdT/mbwzYz+zjCpsDVNi2lQ+29bG2D0ICbq934fcuw3WBW
zROejjDrtarUXrpmUR/9Piizk4M6fIEbIrpEWi+5v32C0ykqNFk3j9C3zeJg26OOl0HQ8OUaQ83D
O+SikdaEntaqJ1tUhDMk/bn2nsia0MtJgMp+QAZM+wYiyYq/L6rr30mcoKGEiE737xB63dv6G8Rv
G+zxyntkA1/loQowUqfphnWwKCvlj1YzTtamIprGTyidcfsyUyhPoZH2nXmM8Y0aYd2P5kPhaL25
G+SI16NLgPAJWY4k3Sbcpx5EayP7TTGMJXHhGzzqfTr0GzPJ3I92gEL7Iyruxi9aHfXOnNM5ffKc
gpWUM+bN1FEJiCLfwITnpfXyzDyZk6qmx15hurud7XLc6ZUo8ghHlfrZVyM3FHIAQTJ9R+XXdsJm
8e0/VFJj+2BUqf8Jz9l4fmy6yfniSnquYc19/ifjeFv7wEUaaLfaz5SkQn6bnTgwnSSI7308KQsl
yx1ISMTJ5OTW/r4b2JjHzHO65TCneCDt8LJeTrOrzHpnzAZNJBC4xac58If0U6vF+C6Qn1GttYcC
PftllvGd0tht8Wil7vPvqnh0yz2H2tMC2fCoYSyj2LeqDrqNNmn6EX+BNiPdzqdx+3b54rYGvg7p
ryRkyjfUrC7rYyLAobZoFE5yQ2VusiFN9ijdaJsU/NrRNOZpL3otICCxqzv1zX8UbCCVoMlp6qvy
2DUKQBhQL4uJXlYgpb8r4yT/gfo9HO800A5gWqbVFnq5Bwj613x9CEB/W0vrMl/O1zKrOFmTbJzD
U1/7AYjCSnejGRSRAsndbMi5ksgeVIHc+bwE9+zp/zk8pFr+AYUImO1y+FmbFukNGpMuJrGrPd06
+dOs3ncK/TwErvr4V5I14qHmqa/2b3/q2zoVSCFAlRZNHRo65lqY/U97q56ot5AFuYdiIB0J8w4M
XEQ0j8Y/oLc6x95gqKIJUghS9qP7hIb9PTbRbe0XgBviU3RNaSqB3b/8Cc0wWoFAJPAgRGPuqrlL
Dk3aPxYeHmxvT/a2MgkH3ARbAq/EBzBwrYexyhwKc9Hdw0DhZ9xZNU0eTi76uYhMYzHxCKoe0HWv
95g+Bl2Rd2fwTjLdYXjmP6rRGO81b/8qUV0Uaz3CZjoIaIuSNcL8v5y9W5W1sSQ51ilt5+zNnpce
FxMt2btlsJwmP+7zY0r5+L1XdrI8DTquvCfkje35VC1mtUEwn7SmMLJ+iw9VfO/j3BxIfh5ncdWk
XCUhrtufmUKepMHN9+CmdfrUmVTJIiztnEdZzcajhndE1Ptu9vD2h7oZlaarxYFA3G3l7V/jgB1c
esWA6PghGcVxGUv5wTQ6M4oHzeZxmP+IUTPvHIR/XLP/L2RvshfRxbw6hFpsTLpTF+4BgkEWzpKn
2C8EyNK+8j7GcXnnVr/dimisr51sukcIAAOJv/rudtBSpo+dg9sG2YOZLfl7bVH+sil7d/5s9rgg
AlTvTmY2xEs4xh4p4TC29lHPtOX17eX+xwXEDiSQRXGCDuQ16YEs0QygYTsH2S3jQ4841S6ffDu0
zKDsKOw1/XcxmD+xw4y9O5Xyfw2NPI3+V2pybRZcLoPRJs0Ke3MPmISS5lHN2JE59LuAFgaZa1wP
Xz2W6eThI3enOfCvT0CzyfzbGjCAD61b4j93nwV3Mam8GY8rTaJDgfgRzNShiluMhLUhokyK5pCi
2mrgyEhzHumlCbMN1D79d5gOl9O9YI3xrq8CQMawYzlu3INXW4LiZiWqYfQPDUzm94knJzs0W5X/
sG0s4sOqsP0752z9Gy9HpM0NfIMzDt/uphE2JT68jMl0Drk3m5Eb4/b4kM16DBCu1Zs7g918arjj
qyCfhVkzrMXrLhgwDaG81kqPWlDbL0pYy2NRZTgFKrw0aUQl3i90sft9Og0f397ft9NEH2PV7WKb
gS68Bjcl9At0ATfziPPj0feq+NVDqG9nGSpr7/S7b26uVYpjJfSgkcFXum5kBr7gF/hDfizbkSK3
m48Y9WTdxkg883Wxm+3YURm8M+g/VnYF4oAbWf3F4U1cbmTkqgRNnaI4OpUBI6R3E/MdMq7dKU2Q
KDuIMjMGClMIDDwkep67/+sZZs5sH+j9mKoAplx/3n/OkaPjWqp8Oz/qavVbrX2jDQWNN2p2AOYf
chB5dKmdeNxqiTt+ePvb3s4dlujfpwKue4Cg3+XgvJTKXLBWOcRJL46ZCYk7NAMSfDhq6qhDujj0
rlTY/uIG9eftsf9u2cvzA+aK8IkYCjQn5OTLwS1yzbmFZX/Q53r+VCZFX+91Q06kszkAMKHopj1O
dUdLW6RYqH1WpkNLth3GyqI6M7TVxpYQ7ZJoqYeu/GFgpmmeBL0RfV9UvfXgDsX09e0fffPQrdG1
7aLfYtvAja7hkm2tNAqqdsvDEz+6VH6+zm0qd6bT/x6nwL4HXr49ewyHuC/9b+4YWpOXS4QqJe3Z
zm2x4MN9yKZa/UeaS7GTmHHeIw/fHj7Goj3HVvR9ulFXn0NvQLpOmCYfEjsTL8UgM0wONcstQ2lM
WbZV/qh/zLJ5vHNx374krCjgBS5upH94zNcf9p8TMID+J5IcjUMPaWo6Uqo2t9Kqx6eMB+xbh4TT
U48TUh16WA+i6o3Q/2vfjFTxQQsmd9AGNyvOIQCOYlO75ykBDnP5Y1qcGhfOnHUwGnf+IuhDP9tW
YgWHKrDH+g4l7WbJ0eIC10NZFdgoufDVkts+fMG6AWtAxdCcI1XI3njI2Hj+QQPPbYSp2xcYXXfl
XP5v9DQAztyyAPwBxbP6gXO16J1suqymWHFY3Kk0Q5Oz82TVNPwac3x2W+8Odvt2WRkOECAyDuhI
3XiLJJrMJwqV46HPXbVBIj5/33OZ7ieFm+TbR/R2Ue0VProy4MGRcqtefkHH7qsqW+rxYKLSt69s
M97mBYAJlDLMNBxq811lYKf6vw+KO9XKiQ/AS1wnwYArPXRL7PEQDLXyN2ntlriCljrtM7rBdvmQ
LF33mnfAhA9vj3xzhftw1Rl3rTeQ9F9zmltKYFBVggXX0yX+Yi+JeaYGbuIfGo+6OM6IWXUhmrOa
GWVBnJl34sDb1f4LVCE6MIh/mfnlag9V1WvEePZhxKS7C6XupWFpl81RYoa5xQbgFbvme3TA290E
tMrjvgAjDGr3OsPJJlxqgIo5hyZri2NpOKMVLVQb+kgj+4kf3l7hmzsfOT4AkaBmHTAtXI6XU1RB
SpfF8PpT27WqCv2spS2YJClNWbdWr5TLWeH/eUhkfFcIkolVDQJ6l0NmdepLv1TyBAYJ62W0Amlo
YqZLDyhIp+TYJp28M0ubv/LiNUYj34ZevGInQWBfp9L4xdUxG2k46dj/4hchPTkcWkkX9vXtuV3L
JK4X3SqpuTKtVj7ztSJ4D57CzXN9OuUdSOtDpgm3jjLq4dnvREzuB98R04zB0qQyjE/qzP+ms3+r
J5pU+Xta3yr71SB75Ya623j3dG1uPzYmCISg8JCR28Fs7nLlNeGNk5kM+qmFDVaGSLXSiACccUbN
UD1UYr6Tyt4cX3wJqA1wI7L8VA2vxivKFN7rFNARL+FkHYW32O9k5/yZDCPdY2tuDOe8s/SHfFT5
/u0PcXOKYCWTPNIJhDmEcOzVE2CkypGV9KxTHpijO2DfY4GKdKbYrR7bUqV34uzbDbZOFXSpByIS
ds3VTBdpFcg/1s3J8pve/qxBnC93uE9gyvv2vG6XlNIA0pO4dyHnAVvi8hP6tUOz29XaU0lEk81b
2TajChd9KL5UzuxPB43ErT9XHl4kv9zYbr69Pf76wPz3JCGLYtvcxJgU8bLfEIh03jUZdHZ8FLrZ
7SBSGBuqd802s6w+mhFOgYEW1HtsXeMoH2W2fXv46x28Dg8PFM4VDFQCmHV5/hNO5TGeS40VBEfT
Kuo9eurdQ2FUWMH6fvpl7NPgznjXy814CF1wL1qclrUQeznemCU6Cq5eepoSrfoGC92O5sIxt7k5
iCqKcUb9oTBx2NvaiL/I23O9WmrQwKRNf20FSIxJ/K+itVmOVsvvM88DafNWUPv+5cXOGGm1bj9A
l/I3C9L5O67Oaoepw3Jnp10t9d/huaB9Ss8cIQpul1PXytlOYPlYZ3Bacjs2K5jKqcxPQVngggwq
Rf6vVN91wgzLfUEyvt4XlyOWLGoQaw2GglkS003z7PGT1uTKi+ysM+/cTVdv+9/psYvA0/PskZ1e
fdl5RnNOwNU+yzmN/XcTioN/TNlS7YG9M4GfLtKPlZTjnYhmncN/zs/fYRH84j+ScvRors4vS5pr
FWi2s4Z10U9N86sAxorlHVHfq+6hmf81Rw/tII/aCi3/656JWWuukkStZ2rbsHzySdPO7hjrz2Yx
J22U6tLeNGKY7oTff6sm15MktYP050JuprB++SFN8By92cT2GSlewGKzDZ+5HwavjVAmnjZ1XYnf
Qp/NUM+1bFsvTrL1hsC8c1X9+2egkozKIcGUfS0QozVCyknz7PNoacajPlnFztWUXYUyqbWTAXTm
6OZz+4t2nv+OFkP80IA/uXOKrzPA9YsTe4B1JrgiE7wuMbnOmo5AuuAjiKE7GDNCyOCTrCTYBkmG
WSfXlvt+Kegybp2mSBW9bLUcLE+k5UOR2t18fvte+cfBBvkMtYNUAhj2tQqh3dt1WfSFfe6qIjti
y57uZKO407ygeJRxe09T83bLm/D2V/y+z6iUFy53Q5rrGNo5Q4xvvKED7eur9ouO+yNWxDxVdy7s
20sT0grna/XcoFPgr///Pw8EDLtUa822OBuAW4ZnXC4Xaz8JNW4sV0urLaii0dvUadd9w2Ubazh9
dChHvb3Ct+eO8h5vM5c3seBNVVFas6M1OKGfG16Jn/yeIcqV4oEsmgoaOuaX5qmI1XwnCLn5sNzT
7HaMi0hXTIpOl3OnQzqOCdXTlwJp5noXkGOLUh0cQ7Zi11bDXa9r/r6LY75uHhpTcPvJ9cm0L8dr
dIzcAVjH56aYUvA5TZN+FYYxpTsVJEJuC5pTd1LR2ykypMsXXq1biGCvrs8aWWHK3n5wFo5sB8rh
TrbvSi+o0YOrJ7XXoTQUd5b1b1P7ep6kSA71PHaWdy2VmuJiFJRNlbyUOLe4a7RV918LufjLx0lM
dr7pBWymo9kF5ZNXZ8a8nYNkrjFQ1KsJ4H7Xd1sU/0A4vL3Nbva6TV+QohZS5KtR1vU1i+KX02Zt
ExDtyeFT0avqq2eneHzrIhP289gV+IQjvV6ea+xnsD33sjvlrX98DqI7ZIeQIEDm6FreCJGBDnes
OXkZc00dgXmY3+ImayIfFnsRFQCL7DtH6yogQ5NjpXmywdHLhNF1zRqb4kAr0X0IzmNMufzUWGV1
KFvf5zRP8GdJo1obNEKVFtFamrXu7IWbu2yVsSAUgxaHsBOqB5dbvjRGWWDsmr2knYzznSq8ci9a
EDB7Z4Rw9fb3vZ0r3a91nojGmjzj6+r/5y4boXnUseqKl1zT5KHlafm4OJ31PbEdPMOCfFdSze7D
DCbnvRz99u1cv+kqZAFZiJfiWpXXaoSXeLXG2CJ1Psf1Yu+NudEPUmn9Nzd1mg+1kWWRpBeXhKrO
/kygze8c9n8cPLz41vY/3b81mFi/xn8WAGaM1qh69M6WmBITtL0lJRC1RHOe/XIeV//JhuglswbQ
iJOatPgBQHAxhUan8jqazdQEPGQuy51t/5dueXkjcKnTXQCfR/TPGbz8YZpe4cQz5cFZ5vqcgDtE
qDoEmbbs6No39S7T/Dnet2miD4g4iwwVLm0UWyqeSfLgt9rS76dcxXlE5St3d00zVV8Q2W/aE73O
aQztZLbPRW7owW7A+OcP/N7xvSwBNb8ovDZVFLt6127LzrJe3t5zt+EKuTqegqsQNc1neFqXU8vz
YjE8OXLAXF/rt1lieRFo0+QguWXaUGWJu58Mu40sGvSncjbn1XKmePT08Z5n3c0zyk/hh6zyONRU
IIxd/pSBV8dz4yk+z4XlVA9xaSWgwY3e2wpdJWNY+X6NMLfb5x/eXoR/DMybBpcZctmailwdPNeN
QSdzA50DWB76XjPL5CsM62Lco1IyRVaxjB/BvGn/q70boTiHHagP9THsCK7xLtwDVg6pKnmR0qFZ
pUOhibR4BdM5xpT/j5AXrlKu7DWRxyoJQsk1GdBve0ljokhehrJMXtPYE8Vejrkln5WmAmc7u8Ko
ozp3NfkIpSZtPsg2R2LGMorO2gi90+4cq39dOlxz62tmWkQyN8cqScBQj276kqna+4Q/jftuaHQ3
RIMm3YyFBI5alcV0qCroceGijVOonFTu3/76f406r043IgKE6hSOaM9cl8mGLp1GIZPgrLShbg82
sAof9C919nCg6bBsK9wVyjDIil5Ezug5XxNH1GAD7DIfHqZGq+NPsQXeD+JZOb+iWaXSvR903jNu
BdV7rDvTKiyBSndRPE/1hxkXXSfy7dmR7zTfnbNwsKvkacH16NUbiDtwpq2txz6A+rFLABNmH3wd
7F2kucKXUeJo8wpMKBoRcp5j92gYfbl1hiTr4bhp2RzFXe4be6eR2n4ofQGWOCZdeph7PQ42WV82
2a/cSDtIb4MNQymfrTxakTTUCDMh/B07VqRhgNeBcRoClesh4W39vpvzcX6EmAizcGi0tDvqxqJb
PzB9seejkLY5b8EBuQYSBH6jU13ulme74Qlrg9oIQsDu2ae3P97flvL1xyP4X48vTzSN9stLAwlm
1GwRgTtLu55/KzdzP2djBlob/J6La4EcMjuCVwkMfJoloNZK+NXw0+Q5S0IwyVW5KwRskbAfO/nO
hq0Ckt9vhl8WhI8sBGZa7osY6507kYW1RstXP3wtwBsk/yQOuBZd/vCsxnrOSALtnC41yPNkqC0R
NUk86/wAJ01PozmW3XMihe7vNdoV/daOYQxuRRWPQJrnZCS76pWFCZkG0cXessmHB5yX4CIsyjJ+
LrHOjrBKvf2BcXPxwav03N622aJPG0C3w7JtwI09O61y5y3Gyg4DiyoXIdBgE01OfJihOATGRMjV
sWghbt5zRzuzkndugtu4ElEbEPbIh3AVImZ7uRau9Gw6lFb9UqRd0D9Dz1q+5XY/Zu/6uXQeYKaJ
n2/vm9sRseCiyUMcjaYsgIHLEdPJopJaBNVLRidND+POJH6oPCh+iZjPasYH9n8fkDsGvU7aeavR
xeWAZtrTq4hF+1K5yn/gxbEKKEhl9ruN+x6egYhbcaeid/usIXJg0Tlcpf8d5G8uhywpYYLsH9qX
MVPCCe3K+yZKazGioarzyBqqogvpyQR3hr1NU4gnVuQSbQD6adfd2KqZNN/JvPpF4aThvct6E/Jo
Hkzdb8curQ8TUkBLsIWqYyGc5mgj7AjHHPp7eMp/fGHOFckS7bzAoXR9OfvRGzOzJ2J4gUJE62Xl
lXD/pN9cG6pfQ+x1J3r9x3hYGa1CON6qinJjQTYlMA3QwnlpqiDdV038Pajd5NEdGrEHgp6+vL2f
/vF4MjXgDWwbgHqYnl3Orx6XWs2z1b3E+MIYu3xOfXgJ8FfisOytedfzvqdbYgrDPI2Ub3kEIBpn
kEuULO5kpv+aO613LiFvlfy61hDRU8wC4ZP2L0kcq31iLu2jVRjWQq+2ea4yPbtnpPA3F7q8PdeW
6d+O2wo0up49WiJ2QDm8fsFaQzQwGHTnJ/WoKXhYWjwjQsivQPlnkTC0DpwuC0lRm2eEB+oa4pil
ZGTSsnMiV69hz7iN4e2bYDKDUJN2QUbbWXa7EUmtozQ9LJbkjQ7cNIr9wfoGY7sAzdXrdRoqfw7m
jZY3wnkfTJ5955n4xxlm/1JQw/WEhsR1ThjYuWZNrixfOsy4PiJV6e7KCh1MLbfUsUXX7MDrcriz
tdbr9mpx6daudjhUP2isXaU7OnVyvaXBfs4qyk4/SEAU+U5jkeCEPVRP+6sDqfi3PZlCf+/1MjgG
ma41x6ladOVE8SjbY0Mt/l5l8R8J4iqYy1tPzEjT9bocVJn4S/fx4r0gslq/sM96SFmT9b1Tvbl3
NZF/QYQIon8wsAUSjCSPnQG7Morhn8FUT435fz700OaBbdPBQOuCrP3yEMLGzjwBI+4lyYwCCjaa
7Nuqy+Jpa8Awe2yLYVzu7Ijbs7aWlSFHr51HtCevsqQ0a1WRj4X3ghFmrYVDkwwRizB/ynK9MKJA
9tOdGGudxOV2YETq6ZxwWCd0xi4nqaas8UvMWl6KeFm+pZm0o3JZ4HD2XX2PcEKp4Xo0ByQaieBq
dk86dp0UxU7RIQuTBjwf3jL8SG0pRjf087LMf1KOAXi7S5APgDDaSBAgU60KOH9JOiT2J66cMvgq
LUuDYMdR7+aTymytP4M4zUvERjC/feUiEO77bMxHf9MUyk9+SBNlNGLkJXOifGnc/mFK6+SIxG6f
P+q+JNyyoEcc9KlS9scEurCNHY0+FmHrlAlAht7IBwtPbuJmToHZzgT8I2U8NM1tX5uPYA/NJzNB
UXeIABJAFCOuHExSyzkwP2nk/bxQVBg+kuyOy65EoaCKnMqKd43l9hBW9R4qpJbH3hdvtMZ3a2Rf
PPRu7uwcNaVy0+VUgDeKi6KMpi4JoKprWFkAwwrsWv80dJaEcbiaHUet6heEZ7vA25ZOMP5MbS2v
Nr7T6M+VVPoHY3KM2YVJaI/xIc+bFRuYJr5JNG8458qPBeA1szS+gJGHNdY1Rvw+byZlb6rFEv2m
saT5SjjqWJ9rjmFzahLHzkK0GbufS9r2P3roM95+0A1x4jxrWpjjj73Abmzm7GPfLMmzpdD/BfnU
ndGoLeZNUSnI7pmEYB96GBGAfxop2G2arhSnGqvYPMpgc724Q2J9jhM1fiy8Iv41FrjChNTh6+ow
mknytUUE7ZUipRFvPbmqQ9YNDc+oKsgGwrLJhRXl5SLLd7U1xupdrqvmpyc9Eiq85CkEd1aAH7NW
CiRf08Gck/1M5bDdZIHQ5b4ravFzmdveP6VGmneho/lmFrooJac78kUotf4Sy+CMeFWWhhSVXPym
Z/WJwmeT74Qd1CciSD9A79iHgQ8DcsyiOZu7s7vUELQdL0hkCGq3bcnT1ivAC8B4AGwcgu/0spsf
Q2uq4h2TSjfLjGfldlFxeoxLVZmhrfRBfZgR5x03yFDM0xYV8O61xaZCEInqaomaGOHlTwN9RPNT
lzTWFNmjMCA9+H38U+GqrH0YKHGPJ1/HkSny2iFOMVxOspLazDz2m7hr5iVq2wqFijBYHMlGp+/2
o5dr+1zQD662uUawxwFL2hl5F+CYm6HiaYZnkBpkZEE7wqWlGKdHud6laeiao/F1xORPfTPazjaf
E1yThg8Wy/+VYk4z/rRTDzooCgUgHEEflupRH42++Z4oqMKIexAoINTStwrU8Si8X9jc5+oPvqS2
+04ElJB3yBHVc9i6Poq2ehYgqFsurcUn6qYfTiGC59aOewetiB6kz1COGskCnlnw7mdF2rSJsa58
Bw3UqY78wXKLnFM3uRFEdAqVJWEc4g2KMObBj8k7P1dOkUbwilt5KJdOEQZLOS9hqWO/DjG0WrzN
vNid9zKIImn4voXwN1qlI2ko+04998uyIOKja9reHXMn2Kf1/1F2Hr1tK2sY/kUE2MuWapbkEsey
UzbESU4Oe+/89fcZ341FGiKC7BIgo+G0r7wFkZht45sakjntGHb7zGni9KwCtuz3mo9D49GcnHG6
dHrhVI/M18tfoygaSCeTSm+elFI1v+hN4ys7PW3SP43kKMHKY7mIZXi3IZhRZxGgSbKD63dEo3JS
xHI/osamGs9ebEOw4nrxtlj9NP1Jn3QlPHiJF69BGxYPGC0rEB24NZEJgCWZDcwb49sduedXM8mk
f9GAvTRUL8Ktqnir1pGL51ngR2gd0QcUqeXcvVpGN9w3Es3+mmVdvs+LKf0VkHWVrjcaxle1qcaV
2HuZCFD3AB4kZgbcF87B9WedKDIlMPODl8zo7R0CdfIjtO7s3zYwlUelqocTqjfaQZmMbtzgtOqV
SEnp32/HjPOkj3Y34BXKmNzrok0oehsfSvch/c40wF31RR21XHW1gn6Ygs3BLylPoj3wWLI8ZBmq
4aGp+tZ2q7Rda07Nt5f4CcKTnRqncJyf48vNyJY8HyWXl9aoVH/raI2zsZTSj58cK2ruISZXX2hW
rdkriJl9jI4YFmQSHSrcyEQkKL7Mh5kHfdGNVaUWL3YDNOjJyzI6JCxV/W3SoMsWfpf72xSN1OxB
g0H57fZ3n29tMTpLT+2L9ADfzlkdgwgAzZ0CWhwVDCh/aZZbz3Gidkez7hCOuT3Ycm+DcyTmpDUD
FY/45XqqSJlFwB3l5EUp2tLby5E6oKLTMt+4Irg5BTRgVooJy/4EwG5qsoAJIbTQjp1NUMEHtNa5
h7/WWpi7aPlm28gq/YeyLom/nEIpHvusiO0tkuf1ryJH0oPeArItAJUH/29jb24wYUtAokvAv0AZ
RmgQpb6aDV+xPTE2Y6Q0mwHpFN2VjcZ6dhrJX4HWzJcXWDv9VkHFE1gKWuDXXzwLZfwRW238ahTJ
hNJBYNylWty/QY/ynL+sUKn0ulE8VSEMYM8IivJ6LAtmq4Y2jPWiIvM4bCibCaUpdbB3dNTUX7pf
BGteIYvGGjOC/sWAXM0wfueEIaQ50a6qnPKSShriGm4qjwaCXiZC7IRlZerftVXXK2+5PBCtE9FP
zhbojPYr91WaoBXo3nEz1NgZ7CgByJ3rD5Ed7RFoVe8RVTB5YDVfqjdBag8PJP+d4HqZZYFcV993
/wJpH76NSHr+SNoBtO7t47K8kARvlToYPBRytTmZ0jH4L1U7ay5tWhT/pZKU3FdkCJcYAfaNNNTm
OZywz7k96Pt1f30fkTgBXBA4MM7p/CZOW98uJjvLL/iQoJqRVl7qbzAh9ek1InF2RKkLCdsuSn0Y
1pVhnSBpdXcFulXaQeulDiEnsx2LAwntcIf+UTLcqaPUDCv1K5Gmzn4mk+cYEd0KktzsTQ4NoDFx
WasvY4Un4j6mjNMctKT5S8lgnFpg+zl8VrLwd3Dn9a5Wmty3wA2rL11ZRyPCL9a/BtgzDM07mX7H
7Y//2aQ4qmI+ADXp5V8PZqZxodeI/r9ImRRu6bVlwdGatHJcuRXn14KY1MdxZm9OaytR0sue+kIu
UNqb3AGR4GZdPXpbGkBAym5P67PhBB8DSx/xrs77dMVQWcVgT9pLmCN4lxeIZxhGmPyWgxhj7Ntj
LT8hNXnkiMWrKoacvTE4TDRWEKpkGl7c/+ilwsMMloLr6+1hllOi4YArAjUkuspM7HqlylJWq4h2
8sUfSiUnVGkmLnXabpswqtRftwdbhAgQAwhJAHfA4RHEzOvBTN1vFbuMwwu24sijINbn/CLxS7+j
k6aP9+DFwgsmicV/E444aySAxS0kBgcsRH+VBjA2ENeDgxvQppiKxIWsCd6Zo9aptoWI4LgRSune
oSni7Kjgbr5SRfxs0ijrUhEHFmcv+K8h0PWwtqroEjSVR/UQFPkus1r/MkVTccljv6Q60cpm6OpG
af5tqMLpE4UUsGOQ0uCNz9bXmgCzaEWZXNKIOq7Wxxkk+kz6R68hBbZBvVaVW+wnMR6hNZsWmC8O
RddfGZSnh9nblFx0JbOlU9ArabEfWi8BRxNno7MSiS1OiYY0ASAsiw2BfcK8QqualYXya9tdpspv
Umonqf6vMxXDymF8F3W4uqVxmhLIZcIeQU2a84l1PUh4Z9PxYoeUR36mgGqt7QRbPtpGVdc+mAm1
tDu1NR1vp9FTo8qKTkSJ6KPhjCeUDg00A82+nu680GjMLQSJ0d7FHQTwgKx3rKZTaZZJdQHPX9zl
MmrISDRKCI3E3YSZZKVKZPUwicnom4OKvyQlmiIzX/O2iv4JcG+SVkK8xUJCYObFeCdcgJeYf9mK
ON1qvKC9TKZkAcwYrO8KakWH0mzX1F6WQ7FPKKgaIn5fwh/6SfV7g/DnAg+quQRB7KibHrpqOwCf
3d++gpaRFtQYXCEESgecl23MngyQt1A2FLW6tJNtBAdvqJM7q8cSb6N7YVP958hNVAuoy2QcAq0t
XsD+T1TO8esmk/PqNAfAO01BhsKfJT2PcooMh1XWA/iBzteLXaT70+/It2mS1Gar/mcQrd1RBRiL
vdTE+CREUlCXTyWi7OkKtGVx1aAQgi0hyTbkU3qOs/uVI17FoZm2F8WqkdlUqsI/8JPaL4Na5d9G
FQ1RXUuHQ0TdeWW7iNvz+oCwekI2x4L2K9hHs3PvpFDay7G9oCUK61VJCjrn+pCiWIkJTlkf0sCf
wpVBF1e6OI30NTFCADhD8+F60BYTkcYq1OailEo7HCSarcBTiqjRtoRr/WMWhco+qeO/fkoYl6yH
DgDRgEOucD1uhWZlGGpVd1G1OppcVlU+Bdp0tI3J+9GRvYXEjmq9cgktjgnCLwS0iDIBxYWeM9u5
XTBUEZoB0iVrqWm6GbpuYOY7KUn3Xm8lxe72SVlknLRTcbgUAGceD6ig4vd8SOiBHQFwy8bgdQS1
fg5LuuTQy6J7Kn0PYZUfTD1Unuqorh8p1Bl3LVN+LKu+XlnkRV0HgDUT5mcgCCQ41bOvnQ1pynaP
o9far6edji5u6upBrWcuGo/AdgoEg+/HAvVBNyqgE6CBaXN9dma9xopa7Dd+CaRRoUMH8HtBy23C
HhmUcoheNd7reBvwrB36cAoOSjFV351u1HaE72vX46LbR1rIdQUsRKhKwLHTrheibqqpCwcreY2z
sHhCmz1G1FtOtWPV51PkekLm2w2CrixcvSnNQ2VD9bZBUAWbtkA4ljWk77uyOxYHXkcKl0oi5mSU
fBbvQ+Q5Si/7RfFapBi+4XZst1ur1loUPWsdJbmgbK3GbZAK9LdFNlYlYsyRiiRwkksXeyijf0td
sn+nSAdmrhaQiG/UJGgPdZ/0K8WD2bIJS3M0bbiTYCUQSb8jkD5u5KGUak+FzJbD4nPBRJUndBmR
ObWK6XvTp9nbEFTDt9sfaPZ93gflSmLPio3Cy3a9aAA7I3tMqvAceuxpN0Ro/avelyXXxZDSl0f0
d81WfX5SxJiUiGSFySJwSCHsekw+PHwof4rOXtwFOxpp3hEYdfNFs8Jmaw5mcgfzpNi0MdX3TdX0
qFQSsayEZLNH6P8/gh+AfJoox82r2xFi22WNhOaZqp/2zUE89EkC53um8oxqvuFFw8mxJPwl6XCs
XRWfjc31aJAWYrCyoKPW9HMUMArROUDiFBYRsrQUcHwUNt0Mu5XXKgGygCBoNSBZi6n0kXwAwmbs
S6j5Nn33O/Qrddy3I5LvmGxoWxqd5l1BIeyMpGL0T1cHa2D35eYUgTLFNNIwETHP9kmlTDGkUbk6
K0SY3VOEfCT+dHaCYipq9cWhshyv/ppyVv4SFsVCUXLgXgFmxhnGyvB6t5haVNtRnCdnLZezPT3s
NELBmZzatcKoOdR0FbsTIYWprd0dInf9ECwwMq821EoCdnq8tjULFhqaOYmvMjLyMIh45T1KpG7p
FyriGL4vo3dtpb/8IUYeVwVF4MKqMzftYNf/Kp2frqhYzN+591+DGgDCV0hKsmdn36G2BqPXDSk+
pzY6LK6STtOp6bokd42W+61Eh6k5j3EFe71Wyp+RFUTdFh0bRMoVNG5vXxuLHSx4oNzyLAx6b0QZ
14siDWMSOGrj34edkbypyRQdawUPs1ynX0vzuKAK1VjI1tJeXnnwFzeWgLpQ1EWigATdmmfn5aSU
rY4czcmCrvWd5qS3l3QNXV1d685I268ZIS2mysYnF4fUBK4Hbvfsu4O79adMG+NTH5T5Juh748mg
i/4w8RvZAqaHfHDzzUubNc/JhUgRmkxAxegzktJxQc05sIMZZnWlO8mpHkAV7+LRrqJnzWjHAX17
9EwmJZetDeIJTrexgyEDhD2OWbC3MvxhRrlCfdkc29HZVXGXOd8iTIinQzy1ub7XtCpBps1Dunnt
el/cFPxqug0UajDqBe42OzXF5BGOSVNyGp1yNE9+0KvmV/TZbVlcY1b9O+XeCjZ2QjFsJbH4bGgE
BTgkZMCiiHu9K/E6B/rb+AkaFan8yNqk4UZTwNpIlolBFhCJ/7APHlc25PJkMmNBF2aNYJMa82FT
D0uSyh7TE4yyUXOpXuQHe8yirwH0mJ42gFkcqACE4dZoVPsxTruRyEjSzd9mxdt3+2R++mtEsE/t
T5QB5hgnQ0VW0p7M5NTUkkCUCPunrk20iy7xLLvoEarhHiTz9CbHfSSABkUdbRCgn6InApxmRdTo
s+NDAgJFHWoW1JVZWGwWfdvJqZyeQAT8CWlz7YQLnQvgEtuI1kfJ2VIxwZMDFa+V259CRP5X9zd5
JtQkwikiYUGDvN4OCZp/Ms7Q+UkKjPLODBRs4sve+gUC0X/9+6Eo3yPmhp4RavmzWSbl1HRhjGtQ
Pyr4mZf+WzRW7QMtDW8lePhsUsTWolEhooe5Eirm7KUtZX5xAjGk7ifTt45oC2FulxZ+H+9vT2th
bMgVROOMkqDwpKWTKFb3Q0yqqEPWdm2cn2orSI/YmUrGFgRP+DwGcZ5f6qHKf/iyJQX7oTGLEFuM
RvG/S40z6Wc9AR2IuUqEI2LoVOWf3uys11YLYmUvE5WPL7d/7Cc7jStH6OlRi6bpOcs/nLpOMNNQ
ihM+FVrhRhYwpCO6Nf4jpDhFoYOgpS/ga3Xyjym1+5WN/snCIC9CJYp3iTqmPHsScaCZgtaMi1NT
ptETTBLzSz3VoGDkXrv725kyEIZklIWQoKW9e70qUl51ej1m3clHVHAbN6iN0sEwjpWmJg+SZAYP
cjMBDPLXZFvE3X11okBdcLEQjwltBpThrgcGPyhbnh82J3ynwvu0ZeFdKun6yqdc3OPI/NL/EeJz
CviAOQCksUMzVMHQnSYrUXZDg+FG5lfTAQc0CUhNVd8Nfvnt9jcVy3M9NV4O0bOmLkXpbV5GMGsr
tgrTKE6VKoeIzzdJuctDU7/IAzrPLn4T1pe8qIyQdN4n9o2rpPn39k/4ZNrEGMz3vSNI7e/669a5
NAWqPDhHWmDWMfd7ULGKoEdGtpAjyun0uEmb/aVTscD9E9wAiGXSPJxzRSs5iyOjJ6A95RhgBK7S
SfGz1tRreinLh4lOmqgM0MShPgR15Hp6mHNj7Iz2/ylwkGB6pZOM3v4kNXn+Vk3QVtwxjEKgh06o
SMfYVrMGAq+f+66N0H3e3BUtCr9fb3/y5aqD+mGj8TgBLAN7ff2bqmJ0sGmTulPSmoOrNkYJVUeH
w8Ytk2kuBkfxHy/y+h26TMVRa9CWuf0DlieKH0A9kkgWMAp03usfINHjUVsj6U+K7Gv/aqOktSAW
9emvT5QtGhBwdanNURCZHVxq+tVYF1Z3Aro1/Ei05I3iMkiBciju7QZ1qZ53cjUSETfu9ZlClodG
mqCsGlzM4sr88HqERYOeg6kOp5Fd+wWxyqLYsBhyCwM4x0lOQtfqElqNZkD8wt3oiAMFZh+GYo5b
z9B81R1IQ8JHI5SCU9bp3oiRRzJgf2T0EaFdXNfWNlUGT95kQWxjZwKrr3XxWtF1wq4adXCLltaL
jBtXvhnSRjk3wkYGAe7B7lI3mLzkKa26oHiJ4QVgKmGO0rSxuqa9+I5JszQklC5eQj+qYKX1Yahf
dDOX2icOlH2XhRDufioVue+fqVPqGHSJ1uu7NkRO4J5aIbY71WBWdESVEtes0AwAVCZ5CwKlkPLm
W+P5xRvWOA7AdyPX/qFoUo85vqelEF8B0JNtTSEXuSlKhDdpoLXJoRiKJvtGzCn9yRTwFXdCOTbA
PW8wctezG/lb3aXDf0E+OPeQJ0Arsvcae4vby+QcOrkla/ENpbt3Bgg3QDe96lWPxvgSd1Y04Kzg
OQ3Uk9rotp5TxcMhR9j/glsM5cygTzkfUz20lG1QTgu+TergqYeo1aPhD2zBoNwNg9wlG3TRMW+E
OYQNQG300sauLE16MO2ke4n6TCt/hL3TffFg2njbSjcK1e2syZ+eCltU5DW1svovahHEkguvJHzx
yK/ijW96SbzTS5roRwwIUWstI/hZ2zpERsGlgZlW//GRUsK8IguyTRvZwh4nteyfXpK0+UootkzQ
qHZC9YD/TJpDX2F2e0xqN6BaYlQnW+vlt8CGdIyjTyF6tWmtfVeVRAY5EuGw9KAl1qB6GzPTxAYr
WvkJNDeu95XXtANyu5Ao9mnD7I9RMGnYIZqkMOW2d7Ri2t6+cuaFWi58/oCrJKuk/ASN/PpYAuT0
u1EO65PVRuiDIT4PzVKN8rs8aNtXL7SGr+SaObpvVfpYIwJ7h0aKcmriyv5ppNI0/m2cLn4PSEjx
ACHgMOe0YwuepQ090lOLvuEG1Ba1lFHqja0DXGgldFoWH5k6NyB1VgHyAax2PXnkzCPC0Kw+cbxZ
KN4frH9yvXZ+0zLuvqQQshDGR7jMQlPkazCUwd5LaGKt7J1FtEivkj4B9Ay2Dji5WWDtkCi2tFUR
yaxH86APVfeQVnW4S7T8L3teYGi5fKkhUKohaSCUv56xSpGIkKPHp7VSy+ckzlLL7fyRmyHJg1LZ
dEVQfL+9xRaRDOx1ijR8ZNJw6kOzg5EUNGX7Ui1PuhIYz3iO5UfIrNKDmqfTH0nyfaoWxRqrbRlg
QM+nBUQMTpAhUFzXE426TAVHPernAKsa342wC/o5AbgsD5MZNb/RicdlzwiNutrADBx/9bDOAqDb
jRR+j0ZPXnlzxXBXrx+yCEQ5lEAQR+ALzxKCKYGU7/uWca79STtOsFr3TaJLW0VtpY06dOrKMRLr
OBsPaSXQzO+uFOjwXE9/6kyr0qtAP1edYex4D/rfUaJWyh4ksZbvZLuOnn34SBHOuTHGZn+55BiI
8dU5JCKaXFig62MdDIrt6WfP4BC30AGBAVT9uTKM2ufRs9Mv8CakNaPgTz6yLZo7htAUhoA0S7yN
ctDsrrXVcz4STaaKHVZvgAPD30kAGfAtAmz2tyEjMAOZZpJCGAsGc56cjAHy0JLjKWeIJuob5r34
C02KeqhHS/uNKKuDaDJ+aIc41tWD3tlOsdIn+mSdaeqqXGACX8u8r9fZ72sauVDuzlXo59/TodVe
JKp5WxjS0l2cDvIxMf3yAR+AplxZ5MWtRegogNNIXdC8AeZ7PbTaNjAMiSfO8diMtYvg73RRKwft
AMCKa2S95TyJU0FAidYUyuBzYrLehbU39bJyLivP/wYZjLsKyzLNd0dvmH5Q1NY3ReqjnOc7mb9m
erB8KESY/GH42VxpdqJew0tw5qoQ1W0p38Wl3KhuQIS9zbhV7ySnyP6UUyK/IFWr9sdBHaKVxf7s
i4Ovw+NC4C4p/l9/8TFFyjgb+OKAk6xNGQ82nniqJN8Jo/Q1oMInX5zOAuVu4BEkwXPAgJ+aqWyW
WKQG+CZq51a2gXCjrHWk+WiGW6jgzW9PiqfwIfHydk2RfHmURfuTNjo3N5zCuY61FgVjjqqueZYm
r5I2vjrAJRvbcHyyCisEKakaK/XiT0cEVMiWpW5EdnT9cW2jb52cWulZy1LkepDzx+1XzpRnSDfm
DoGNNXj8J6tJfk+JiReZXtp8NfVW8WQax9a5VBLnrCH7kO5SKfbknZE15d3tG/mT1cQYhB4jBuqi
GjxLLU1JNsBhWGjZmabzhLyi+RLZNI3UbirdWM5wCG6MOMTI0LNWUr/FPAmtIHubCPQAFYblcf1h
+05v1Cqd8nOU+3q9l+NBplBE+7lxLW3K5N3tmS7WkUo3O5YjqVJ4Q3XtejhZB6aplnLJTONii+h3
eET5PgYMogUgyofsb7+sgMDDeaXPQC6Kc8H1eCgaWf5UxxWw2kjaF8gmbPACajYBalQ7JY+VbzF8
pVcl6bTn2zNdflihDclsRVcSjMAspgBGY3SGOlbnJmrUZ9mctKdYSuNNVELWWoknFkEcs7RFe15k
mtSaZ2lCkHKzO6FenWm32UfDb+JTxWu+Mcoucyc8U0sXTv5ayfmTtXSwxoNQbILqYWGvvy1WhGma
+QNmGmlj+Bssw6VLhQ/uSxekiB5JVrvypi0vesBDQCDolXAVUMQX3/xDlWJCXhRaq9KcJU+HuK+F
XvXblHFhJ5mDv540eOfq0ZtnGOkPxFyi6shj5QUOdakwp5PztysMwFBUoshSBCB2VqnRoeo6RmCP
ZyRaLTyzBC7BH38Ttq3dt8t4GUUKi9SViFmAbuenNG/SNqgsZTr71BDSozqZJOed7JUHtc+o7AJp
svvtoPnWrgReWV3kiXAmdI1cH0cXAEcRvd6e/OLK4hehhAszDR8vLsrZUqDQ1OmBH07nYmh8Gxce
pU6w4SZFOk8AHLMNABxsof0gC5tDRuZtX27/gOWep9/BrSWILuLxn/2AEV6sT7NsOANR9N8GW2uz
DS2XxLybylDV9yGa6f1Po7G11WKCuKQ+hO88etD1wW2Rqb1372YbnwurMcgX/KfWMcrpnICIDqxz
3NYAClwp09USyco+9+N/0NGI253vT3n0VfGT2HlRInBNDiKbBiavYmrWqsiEiCo//jwuHYr/hNkC
u6lQlr8+JYMYAop5j8LR6Og15jhwTzghQVNbd3Yu9U/Q/fDiozQ/oAK3mzwKvIk7lVaZH6UmaFq3
4c6Y1o7vbMvwtdgyBEjcGAQNoA6vf5c3ZY6k5I6CJVXVjW5PCbu+C8BaV9vKtPpzNxrjA3JtRrWH
+Yfv3u0NMz9EYnyKm+9ZvEjj50JBNd1Uhe+i3pe2VhxSlsHkMcAZ8neXWf5BLboh2TtjAubbTRS4
b1jNoEq4dRo0tBWtWDX+ExfE1ULxg8hOwOLxHNI7me0jxIMlL0Bv5D7J0vAOI8pydANjgCh0e+Zi
wa/HgS5Ap8RGZd5Ca3E2TtI4o1knhXVvJdKgn/TWGmK3M2LL2iQZiLIdoqa5ucnCCcT7OJleuCmH
2kpXfoY4kYufIXoXVBzecWzX69/SyC61XLLvYwM7YjeV+NEoXYR1h9e84a/1lJfbjVnTFcWqx0I8
e96jcRIDesRg2vctVLu9HY9KftQlrzhiSx1vyiQctpakmKCug85eeak+GxuCFP1Nijn0mMW/f3io
wrZMi6FL7HuJTD86ZpSu6EN5vXoMIHRKdzhX+Y4bhGP2IrBca0CY2d3IoLQoSLRFG0E0EsQF9mF4
fSiibiQhvZfq1DjpfpfBDwiM/SQp9aYaR+kOjv5aOPDJnBGJA+BPn5OnYY6DV7jwjVhunHvS8ajc
JthE5C6NpHELrjc6+3VfP6PGaTxrVa+oK4f7sxmT7Qr1RXLBBUvaD2l3Iuli33NMi53VOcndGHna
A5z5b3UWdDsq6Pb+9rF69wi62tBoUQGOJBwRXX70fK4/M9A2f5hwjn+QY1+LtmOk1/YvTfaUS27o
aND7Ruekbqh0nXnJZJTivw9VQYeSPkz4JbUT4wW1siT5Ok2dPmwSwx8Nyx0HK/O/ISLnVQUCyciM
ob9bjAcAQNMaq25xMVD4E6qwgD4ATPGKX09gCKak0KXAfGitCIkItVBq60JnU2nljRVpaXFpUk1u
aNl4A60g3D6aQd7UraZ1K5i5+eYRSSSVN1rl3IjIAc/eLASiJtmnCv4wNpbTblHvm/Bww+4be3lJ
GvtDUVp9fTdmyGT8VMPCGVZvJ3ELflxN6mG4hdJbJA8SSvez1YSFgEZwXcr3qIvRUm3lsPDvpgiw
mhu1pSVtPX+Kz9Eoy/6RqqbyWvUZl4g7arVvvPV5j+joJnbodz1WHgcEiU0449OmlkvH81z8gYYW
f2H08J7Skh7mhgHN+lL4QWDuEgUc6YbySqA9p14/GYdh6IbvRgEN4Wh5rYxoR1213cE30rzb+Xqg
BZtGlf2nmgA42Ou62vAXiVNhPYRWT125mQe7r6R9hb9FV7WZSOgwpdtracvHc4J6uBTkY03h0m6L
461k1FaRuZ1mDPVO7/tEeU5kfzhWPr7gT4pWq9VO1QJN3/Zt2Fo/on6aLhAV6dsoAcaZd7dP1/xE
q2hycIu9JxjUKudl97wAFolYd3DvK5Gs7A21Q7Kx1KTH2hvVrYGGTX5HqLVWM5wlNWCMReFdRNsm
ODG699dHQpv8HjGhwrm3tRLdFgRCjnWWM8dsHMxn5HOTv+wvMCLhEHm9uJ4IA+YsjMyJNClWI+e+
zQx761kUNdrG6CGDWcUa42MRAzEYuFwgL0wO7al5TyUeaB7VVRE8gAKbFCzoQ7BdAa1WzZ1o/I1U
rOTcRvVobCro/lYSwRrDwmMbCuFMcYqTlZO//OD8InBANFnFN5if/NqzaQ77vf+Q2ZXxa/SV5JUE
lkZ0LUCcSmOtFd/nYcj7J+Dag6NKS82Yi24RC6EbpGr+Q25ozVll2D0Nv/Bk9oOx8iothqKFAy3V
AQZLoYx+/vVmaoPOIwsx0c4G4ffYquHwiA0aYt9lvcbuXQ5FOVe0NllaNP3fO4kfnvyqsyU8pBXt
HlpYvhudSEGI0qmcB+6xUVqJ5Ba3NbxTOgdgb1hxnvNZJC+r2GJndDfOvmSFO0wmwb0reY8JSDcd
yq4wDorUD5u2M9bK2vMXi0STehwkcHJhOnLznBtBEB813sY8J05YSrumLp1d13j4Go8mt5grFY1z
7BFCcis9GH442Wh9uX0vvfdcr94Jai00koGACCeURZyD7IlZxr1SkapgK7qpJ826H/pA87ZF6mlf
xnzsELQalSIgwVIVf+NjSCPt+ZCUyd06RJnrorRmUT2kCDAR9ydtL28qPVcNxNgM+udu1pjOW0Mu
DZEFsAnKWw4aPysx6jz7oIoK0ATldepGwFrmJdWhr9qirJL2QQ4wvt4mteYk93CH0/Gf219sccIZ
CK1D6O1U/gS89PoUgLpoqc/6NTIRbXNqa0t5glWonDzAR/+1lbQG1PlkPN5wAT3nQhVIsdl4Xa1U
ihnUD0gE5ptE99J/eJDV0Y219Eta5ObKS7U4esAIgUsJXBIcmaXjvRQZHTFpgwhZiVhzaCKDOpjx
9A/pX3u5/S0Xr6IYi1cRWB9XGBf49dwAwziRjVb1g1xW6oOCEdHesSPvrOD8uq9bY/hPDdDA+MtB
6UkjCQreR0XnHFmR60F7y4fAn5fyg29N08ZpjRhF5D4+KG0ByA6cj7Xp4jz+eXvUxf4UoxKcUs6k
+b/gg3ljrqaG08gPhTIBK5SMcPwB1DA43h5msXrclYR+gqgAtIHayfXkChpluiYZyoNV2UPuqpmO
uhdv6LPaW8ru9liLnclYtPbB6SIpRPtm9iF1mTA6lELlYQj17MQZwAQe+ZmTETqS4eITWbzdHvCz
yYnCoQpmUMDtxQ/68CoUckgxLOrUh2CsHZm6voJb7wTa6lgT6Kztk/dQ5epqJK/nwSOS4QNhsC5+
zofhRjsrY2s04sfJ83UbIjs14u3gRC09X6WFl16WmuM6kVG95YUZfwcFFNeUJ0vTQMYAH1aJkqO8
Uf2h+aoBV0JkxQyHJ7kMkx4BO8OSfnaUe2tX9/Ii+V0P6L3txspKup/Ep16a7ZO2sEosVdv0rUeB
8ms1aITCcjoC+neTMSy+gYyVpjV/03eo/vXMYQSyLaDmkXkvohivwsSCppTyYMamXDukSpU99RuT
nG3c+VpgI+yBYuQTBTfsqjCv0L9EWqGW20gnxaFRiSv9qULgUj3G4WBTb4oMa3DTNK6TnVVTw0Y4
V1Xjt7xP0yDbVbTS+/s06QbosaNfxlXgGqGat19zHMqGHwT8Srj1amy7Vm67xdsv+tkybTFRjuYW
mvUauAnqPi4ILEYkxV/0yCzRv5Rk5a6EKMgClLJf3XmWKAFXPNTT/vaOnh0hHhH4VEKjlmyfgGc+
fIlTy4gwqf46dqb0CHooHCkcqt63yk6Vbl91al6upYazS5cxiTh0KpdsPjSY56XmChEQorjUfiUb
I6pSVY+GAk5zUhZqR28yywc9t8qVe+m9pv9hS4lRxeMlvFGEPNcclFIIUVLQZv5bI0kR43pxbWUH
o206/zmdfMs6YzuhK1tqE7gnQEnMHFSlEnl4qTQK/n90qW5Hb1M3YRjTGEHJ0ERzPqnN+pSqpDjb
zFIarEZGlJyzu1GvI4oQtxdrFq2JKYDawD2a9EbIx82un95GcLYgpHntRlvdVtRHkl1Y1ZpxN7WN
bR2SXlPGY5h20AVNaRr8gwfmv1vRwP/sV6BSyMdk8wDYnu1YL4zzJnYS6bVqh8g6tQ07dNtXtakd
g6Z0yu1U9WW+y+VptHbdwE94kupM+nP7W8yuYr6FTZPCIOkQgHmyguu7UY4K3QhlNX+bYsS5NmoZ
DcPeKD0E1bIWCOHKOVkMJ7jtCFWJSiBb1po9a7ZfWZGvWfFbMiUJKLI684XObQFkFF5ZsxKWzC4F
wWGHz0EfmZgYGs+cSdbjk+YbQSu98kCMz+iqtZsi0bIDhk69S9u+3Y5JNGxBD9orqci8JyjaMCaH
4/9/UAGa17AyOnyVnlRvWlBJj1XqAKbtIucxH7ECYdL6WYtT9Vnx9OARjNt/qtKkh9tLu7gfwIOT
mBBDAE6nhDULyhyD6ofkl81bMA4dlNci6XYU9rTIhYKYnfTS/xFSK97dHnX+zWk5onDCXYyIHZnQ
PCrLzKKMO7sf3kBi2PdeEmbtr7pQnWQTalGFsYisDulh1Jv+kI94V6x8+OXwoCKoMFMto7+9kCzM
MwBGtLKofElx/KX22/y5R8S5ex7TdvqvVy1EaQjQ6+bRVgPEWm9PfrHssPcom9A1wcEXObC5UgcK
RKrGez6+aVquyZsgUu1TFtttfNK6BFXavEnGx6xWi5eorE0g6WP4q0U+XVu5pufvkfgdIq+hdANn
AlrG9bEmcOydsS3lNzDsAvQuG6it4Vc/Nke/D4wYb0acam5PfjmmiXyGrDIs5EkSnesxKd/JlaSr
xZuDKsy2QXvvaSqd33YaS9vO4+zdHm6+vYH7YthLzYjavsBZiX//ENXFRjOpdV1Ub9EEbSzomv5h
qsNpLzkOuP8SZWQ3DjAivT3qLPwXQAbMF2hfAjkGZKTPbm0/NrSCjpjxRmO31bbjYETfDH3U1h73
z8YR+SnFX4U5vhf5P8wubXuAiP/j7Mx647a5MPyLBGhfbqVZ7MiOE2dzeiM0aSqJ2vfl138P05uM
PBjBXxEUBQqEQ4o8PDznXVLPIFCOSvpujRCYoArWtnuGe9uIzIRAIRKMHWAvVLs2UaKjGWsAbde+
xtnc+ZkWVUcsDgCpqVH21tAgh0JQFIVEA5ztFg/iDaI00WXXvlqlUT0Ya+uEw2RGfmaxRdVMRdE4
qdYfOe2Jnb3yemvSbkM3SwLTOA7bUKh1npN3g65+jbvYOWk9kfs+y5JFAIiz7c8g/vudZ+KVEWER
85iSTDCJk7/cneiPqVk3qvFXJ8m6U2Q7/cnTSu/oLokKp6TZM858dRqkaYQ0+qJqIq2sNwceqOpY
0IZYv4pKz8/tMhhBOa1JoHJG7mEC2Me6Gl7eeBYohgM6oIjPfc7DcTOmNmZl4rbl+jWrPOUpyw2q
+NBPdnbNq5MgRyG9piwkAWHbSzyKnQxWQb9+heHVH5YmN32MTuadgMnbmi/yZ2ILlQHKOb5kJPGU
MrakBmss1wEgdvoFy0OlD6N2wQvNNqom+zHbtINVP8lUDSoquPvGEz42XUn5soKVRnRGKCjG/7NE
olvu7Cl340Dv86RAqaec6y7IlUL3ftDfdhY0bOe1j14MTwAsD2hzTa3nm8M8KJCaZ0xrA2B9UfHU
GdUgIjA0XY/UTZ0M3mdb0PDTggktcitDfL1vljmYHacuwriOCqtEI8iY0urcdWySJBD9atiFb7u8
eO6XFeOzzo8qK3fHAHSdLEMZOYktmka5UymIkFd6o/Hsa0o7c3zSpdTyx8loiwdPTN78HuctuqTI
84u5yY5W07lZKMXTqpdU6BWWkQ1SjuLezXoTe8bJVqOUzn05L9Baak2PgAQlQ1s0iq/rdY5xiGZU
I28ApUcVsJispoGKjNblt1Ug5FX6SVSjHYm5VZ2gbII2rencFaq1rE99F/XtWUtLN/tXNSZPqwMz
bkblKbKWQf9WtV2LCvWMheXPCAxWeUzzVtfuhFevDn/TzDd8N3GDRDSfJ1v8W819pp6aJJ+mAPDM
aH81VhjHvmFlenHCEGNVP7i0t/oHPc4tfOo6ox6yGK33pOyPpujBjfsOMML8fa9BFYr9ecgWcYeX
uqPcxbHRj89mm8fF93Qm3h+9GSDAh6wdeu87zYs4kU/rQqO3ozrCNFo2SVnF95quVL/yugEnUzX6
nB7xSJzwgIjp0p49r1TUw6LjkPGpnngbnBdy3eRcLyJd7hObfO9Qz0YkDmOZxN3BcZXYDKYI/GiI
cUJrnlWv9qagbYy+OpjoSrfvBLeuC5cNeZSXJVq8dg3ECITjOCt5FQcpfAfrnDYq+gs4WbrjiTwM
tyXL7TC3yOnVjFgLxEZ6GDV1xiLWSwVwLGSsqslZfB0rrKxls2cq6A6EAJXa96CLLR+URFHWdxGC
3rgTjrQkvo96Z1rnKXKd/suKRE0RNjFaZ9IgcFr/joVmFse4r7G2IqXsqO74VoEtw+fEbASOgraR
2O7RdGqq71VfmShZ2LNTPCowny0RmPaIZAfeX1anlj4ufuDhfcQ508g38qhDNU9PXfDYPL/zO9GM
nnocTGMunjHiWOtfDU/g7H7g77U+LHB9LDVIXWvR/InyXOrrbD9oY81qLlVQZw5eeoGaa233fRF1
VRYHPp2ROn6/OlX9vsbPoF/8PI3G6K+Gn1TEvmIuaWRR/TZT78fUlNH8tznOc5T4sRH3y6koCQSP
IkPrF2T5CAAxqGognXMwLqW3/lIVR6s02IexWC0fIklju760Yp0e8JBuy39K06rS/o4OHytx0IHn
Df/Q1Hexa0+c2Ptx+6bYJhmAXQE64PuIKi9psStj/B/ZDNC0uuY45N9qzci+eXSJ/5mhk3zUzQbg
wZvHAnEhDcmQaVdhrV6OZXS9N9GuF9+GXDh3VW3N+sFtkn70k6Jx9zo/23tXwnh55MmXJpV2iqiX
o+nmotgzoeAbVrXeHKBh5D0rXep9VCeHnUDilemHGirYt9uzfJVfgKtFzojmBU9b2hebcdkYAmm+
nJ5N3pUu/RjKxUHeordv5ynBWy3rdMfOYTuk5McAGiLtpjUjeVKXU11aY5maVim+a0s2wAfV+2Y4
0Qhy1he8OYbofWMJvFtvz1PmEH/eyqbMtHEY4BmDgBKwlstBSyGJk23WfoeM5XnBENVt8gtB8NIN
s3YkiuuZcIAT9+vad+dEt2bt++1fsG1O85yRamokDLwq6dJuq9Upmkk9dlL9tyWZos+1jWUMgLy+
SYBglMoS4dAlMZSBwvX5s2qXGByDkeDH7gT6as7ax9GJlHmnevQbyXqxMKAGpUETIq1sAjL3y4Xp
ilSD2t6qX9MpG430nFilGmHn6pKVfCBezaAG+4X6AtUcsTrU2ETSui9x6RRV0HQjLjpBF6lARQKv
Kd34Duci/OsO+EITX4x6UvOd/fMqCJjA6+TvZf9Qi9l+Sk+pltiISv1l7rTKPhdOk+l3U+2RBZEd
JXuvjVdvcfJSWQkmI6YiSw1kk56mDec9XSz1pRCrabyHmKnPB/r6XX1K56bAgHeK2c5nXVd6gRgY
Ryb+ENcWqket5Qj7fHsfvdrJ8AtIlFUeA1yi/KTLDzY3qh73ppO+dF0EyB+fW793q/FsCa076Dhc
nSLcv2GAZ+XbeIQShwzXiz+SUsF/b4pufHykE9wieUGbg1yzF4jCnGVdDA8ddPhR8qRW9DZmjByT
PJp/8bURR9i6euEs1a0Fue8LyszZvYrTyz06lcozcF9xbw96vlN8kKt3cRwoAEBeJEYR8al7bFa3
VLS2jxDseUEAPhLHwh6Lr31aRO2hbyq99bvVArhmFJH5Nn4VE+UNBNqeYiaLy3m8/KzTWnQyMgGK
Auwn3jXCU8rHJC1XcXBKgbnV7V10ZVczR+KgBsIcBvDWfgS9P6WYxql9UWiuqZ9T0ZG4dyjEViFW
5aaAYmFCGq9mizyjKBA0PiS9h7GUW6UgiG//mldXAhNWZf2ACgx15G0LosgKN8nGKXnhfagdFsuO
7jvjPUz9IK6i+e72YK/jB88LaBbUjmlpgym5XGkab9Byu8V7cZe2+VLVk/ZB1PaQk1qt8fPtsbZw
Cj4rclwkr6CTYQRwXC8Ho+nZezYogJeiL2MeVo6lOF0a4DniFRa5Vl4sHyuS++JhxGCnPdb1WLkn
BEBV675ukGJ8qA1oyj39Ed2tet+12in6oopmRsN0aHif3de8TNSHbKmT/F2BgMHyMnjk9V+S2Z0+
3Z7Oq6WjGCmRPkCZaFm/0oTv46JBIB3QKY0pJ3nHDmm+u7wNk1DTM1s5vHU0iXelTCaxHKCoNh/K
KFq1s5Ev+mYqmfUtwVjST2zFOjZ17e4cB3m6Lo49Pg/ISQJlhktLvXlTjgOab6qgKKxvfZNr8lEW
H/Cg7u4KBLUOa9yhQu3a7j03sDjGK0peb5+pBGeShZEWsU0ud8lgGYqepY2Leh8vPdpHXpmRDfQJ
D/JY9fa0yl8dN7AjxDnyMImVo3m1Gc5QesvVVeWnaw19YI542YkB3R2WoDtiRyfeBoKTJWzEKTSa
5txZCEZtDkGWRt7iTar+Y8QszJXKO21mD5+nqvjGw2h84zUF5R+RRMowKL3RltpaG9UdPrUoDc0/
nV61q/Paqj12n5WXnhH0TuvjUrnTXmFwW1xiTNCGIHqQ+5L57Sanzce+nYZsVX96XlR+gMFShoNw
mp0Dsf1uv0dB4E+2vQyJ+7/8bnHupqWJQfpPZYjGrxDw5mPvdfmhWkyBBbvS/HrbtqTgrwLpoA4P
u5BHwuZUDCvuy3UdZT+Xxlb9xkvy4ziCNBhFs6cL9HpqtPH4aBx3qshUxC+nJsnXHo/h/meJTs1Z
rdfpzCvwsSaXfFzmcty5cLaBjHcABAZaeby66Oxt++zks6JZ7HX5MU9T5sNs6k+xGeeBXdl7HM1X
Q5HvU6aWZ4DQ+apVOYvMzFjc+WfnDNU5cYv1PlX0+CGBQ/H19vd6tYh8KBgowPa5SlmyTfIS1bq9
GKs1/Fx6L39xh+6dGzspOHujT+7a2N653La5Ettc4utpKmCyhZ7TZntYqlTY9NL5Zwwv+sUSqkUp
bVYnzH7h4JRHSMYAbOm7ePEb4yUPSMj4IGo5cjAlt5moOdXqgldR8ROyy+z65HIRrhCgt+YR+MvO
Xnm9qsQTcFpkvexMY6un19rNiAKytRBPbO8urrLxX2cY1m9uHllfhrjai1+/eQl/XkZSCxqEHxL9
0r9Z32KGqXQluRZFyo/Gzdz5B+Smcr1XHJFGGmqlbVR2gYPCaK0f17bLp/t6Tuc6KJu0Su6XCJ0R
1R9TNiP0FLcvDghCYo7jo61Wij4kadd0X1NxgUSpqDSiQvPh1QrIUiIHqOWrgGvoo5hNUo+f37Y/
EZpBL0KqgdLVdgntl4dc7bSiAPUZ/7tE2vJcUci8y70FqSbdzr5b2rLHkdoePUBhxH/SaonjlfCl
zXhDrUR60xp/Rei+B+BcZl9p1+yc0QTbe0dvbwBMBnjSQ8Gm60tE2TalqpQzYPIq/qFH5mj/qlVP
LIMfU9BQ8sMQU7nBfrihmqwLLE68AJd5qAh+2nBVJ7gvj3OJDZ+SCqg2Xas05gO6vpjbE35dLNxu
f4hXtQhQcyZaDrz5VYSGEEa8XBluzmTMI0Bmg+n10y8dFbToUC5jhr1KR0lXORpJp2a/xlgxen/u
zT7+GKs9zE81I5GNzyXXfbGXl2wCCtUvGpUSUiPVlGla6pe/auB9tCqK2j87FYmIbuC6VqKHfSzm
0j5kXeqcu7oqjjtrIcPUH8ftv1HlviQTohG7lXso4lZENnS6Z2CG5ckVU3KXl17zrsJYLmitaQxJ
IMaTSdQO4AwYT1UULefbP2ITY+RvAHwl8cNUxfgR2wTQXdsqMr3mGZNuhKN7N9LcAH1i9+y0nfu+
j9MkD24PeWWxKaMiQIeah8RabJJApYbF2g1a8zwtUfbQtkZ5QpXB+aQg7X2q20Y9VE68Zzp6dVDY
WFKRgeluG6hO1oGdFFOLo+qo3uO8l59VrUkflRS1K1eW/Vcttne+8CYM/F5c2tOy/cc/1vbB11hu
TSGm756rrGyDWrQEOTzp0W8r9uCD22f177FkiZHgJvvg1mYL50JpaXboLZLLil3eD5QRVL/MKzMK
17VD9gmvYa95WNxmUOhLYSbm4/St977WAnJ+2zUJcIWwRw0DZDP1K0DVl+dpNUQ80xapnqdBGPcQ
dPK73lPppkRztrObNuHvv6FkGsCIFMm24vgq3Dl9UsvqOc3T+BET4PE4VMlemr15pv0eBYYtYZab
X4oFXE6o11LCDpJ6z3O1JI9D1f1cC2X+BOQtgVRntUdjaPpzjYn2HfjCv24fmO02kqtJiR7eOZH5
Nc9YKLEjcCxKn5XVEx+5n5XAq9YReDN53e2hrqwm1zAJB4Vy4uDWi5EO1IzAcVE9K+Ng0F2a+yc9
97Id5sKV1ZSwEGoT+CqTdMig9Ec3JS/Qe+lSpX7ONJfecqK2aN5F9gG3cpCCg9ncjQscZp3Wfx4k
zmgdb89yG/QwaYFsAlaEAiuP/C3WAFhZkRdi6p8LbY0+qFFNm1o1UjU/YI9e/xUZtbrzEN0qDrKB
OJiAVHhN2Ly0t3B4YB01uF59eB4nRQmTCYmA47Qq3T/gfsr4kNM7fV+ihPgTxsd0j/6H8nPwkuKn
lnbzj5xp7PnCbNZAI32lHYBZEJQbaSC0edKBDa0jq4zLx9iVGO4qN7zulKfmPB1KKzJOljN11c7t
vwnC/41JXCBtp5tGEn353Uecp3ShpuUjMVo7GZSi7lj2gpZgKj5Ay6ESpkx7g25Oz+9BqfAR+KGR
sOE2gTFOaCiqSl0+NjBKj2O6aibKEcP6KNqI3Xd7Z23OD0gZlzwMRjZBjyxni+nqmpQrOra8Y6yV
k+GruY6TYI4Lnb0z0PbzMZAH8RXbaMrGSLAZl0vZGDxxxgLjpCRysmO0mOYzCPLRt5K0ferdvtqp
bWw/3e/x4Iah0SflsbaUZmTyoZ7Vjnc007yjayTyQ1dGMB3VfD7q/YSKptPvGSlsP93vQVlPSXKi
HWrI//9HnNDohLqJonvH3K2bv1Klb441SItzkotmpwp+5cPhtc7syEqoTW3fWhrA7Q68q3dci8o6
YNYLO1vvi51kfdNCkUAqUE6ajbINhXa4TZcTspoJ8jxiZih6I6Adm5V9NBPV9XWtLEBqi+xUedOK
GGa5R956PT9G5sGM5w4pOGCny5F1yMZDA1jjiNWbBmdCs09AUvby6L1RNs3OZAQSHNmjd1SFhiyC
rVdHCDF7TNPXe1/OhV3Ibcjxdjd7H5KgUZdG6x1hreMUvE4m1fpkOblWPxzTHprIWw81oG9eWdQS
JWBz27HgFzStKSqPuTjihI0Ysk9Tvsd1uTYrrGTkPpcdglc3RKTWbV/E7rFdXfsuox6Q4CZZOse1
MpajbTfdnqPRq6+FxyoMMHJwCoeUZDfriFN3NMy9lp3W0a0ee3tpHjFZEofbq/fqEENoxayHNwwB
S36wy50XZ5rdG1ksTs2qN4Fqx20wt6UASNiUO0Ntb1l6Z78Jg9xp5EmuuUXnK3atKHhBZKcubsSX
nLfP2fIG9IYLkse/THiSH7gF0qPRuShG95UVPfV2Z//CC34YfUVTdDO4PftXcZNfhIWNdAvg2xKx
L2dfr7mbeRG2FAgDFPeF0ZXv5lp6Uuoq0CF71d4tZuTtBLNrS/7noPLD/xE3M1QxW9ox2Umhs3Pq
tTY6RDB4g1GYe15EV4cyyGvIvUn2rW1Eg4O6YrKSnUBIpTHaz4gaBE2/lHejK8o9q8Nro6GOjqYf
3xbu0GZiOCwPyMPn2cnteJdyPDgqAclzZ58oxzTZzjq+OpJ8PCk3I2H4AOK3WOmxquqlL+iINJWS
vldhBQXqShFMFEl1KoSzZ1d5dXoIF9Ef5c4j4b/8brEFotLUuQUWs9EPqTPNR1BW5aGJyc1u78tX
NxEqBdSL+If2FtWYTfqnJ6Ye45oUHU00mtwvEKbN4s7Kkqq9x7WE/iet6Ai6NwmkQk7eIJ2xE1Wv
TBa4PWUHnuOyKi5Pzh+bVNV6ZNXEoBz1aLL+iVobJe65MOoPyOdW1U5kuPIlSbpRCqC6g73lNi9T
43Xi9lPJJLJq5qFRptV86J06aREhmSbPT812rd9625Ox0HsCLC7RG/y5nCE6VD0Uki4/4ZwNlKZY
+0M96cNp5X35gT07HPq4TQLMrvecJrZfl87af6cEgL/kRm1y3j6yjXVYjSEsbMCGZx1w619g8bv3
4OzG5TCYa+dBoizaUGTJbt16+2UZXao+gxkHVkCdfJMFSG1IJ8KROFQLKisYXHjNz85NDZ522p7K
x+YpiQobY8lCoqzrQFvczDRNvS4DwDCigzTqybEdC6h7WbQ0qF6men/wmkyIZ9eOp/telLHzQMrg
xefbh2kb5PkRlA6lszVNCdlpvPzQRqIgbgbCOBxVp7qLPD3+SBHWfRZ1533Ej7g/Id33VkUVRpI0
UYnHIVZwjC8HdbPE0LMomsKpFWv2VcMpxjpMy9BZ30y7IzZBcJk+357o9hhtx9yU7npWYHXqbg6T
Rp3bX10F/089eajs9EdFaGv/d0noSj7cHvX1foLpSMnut/geQMzNflKVygJMmy9hqXSrewR5Oo4H
kVqZ5rtpN+3hL69MkooL2R6XDAJO21QZmQ1pWuYtoQGM/DxaffwlM7m3ocMm6HoDTt5LkV7vH8pX
wARBocC5IKW9/JQKvfLGTRB91FYihW9pPcq0EJ+0ezVWFftu5Dp4jz+At1Om21bjOT2w88FCgjhC
qB38weXAcTG0VpQuU9jHmvLFbaMBw48idbRDu9JNdhvnThsLoX+IusgGj24mGuwCy8nvhRn31svt
7/w6auEgQeT4TYCW5aHLX+OhmVuVuCeHDaCA762Txe+ySv01TJXyiUPlPBmgIJ65rpqdq+h1EGFg
LiNSGAkZ2DqKrWIoukZppjCay/mkp0Z8APxgf62tXnsok0R8nEY3fzSjtXtC2q7YY91dnTjBC2gx
oQxs0OXEo3HUqBPzGUwi2ae1tT3wXs2IGUk8tvApQKDnXxujyX/ZS1d9vb3qVzYfcCxwoWTotFK3
vbFkXoG+zkw+T1blOHdm9th6sw59Yhn7AxyD7lNcq+0b6wnsPIj9HgEMUAHdl82ZnumJdGJBnTKp
kvS4mM4SOpmbHXQVErzvGj2U7ELPvtye67ZKLjc8+tp0qllmrqjfB+KPpCPT1MTq03kK3Uhdvy/e
rB5Al6YIItmJ96GIYCiM1YxHQmY9KTLz09A8ON/+EVcXXCr70nBi3beis5TiiNXuMIVKEo1/I1P1
V5KoCX4nbaE8R0naPPdK4p1uDyoz4z96Tf9NnIxSvkNoFG6xpOqS9ismODMXfmufFayPauRwkuif
28Ncm5vs/9tARRHn39aPoSWVbQlRNNQwxiN6SbqQqypqHSAF5cSB0WXa0zJDQdh5Z125I2RR0ZXx
zAWmsrmZzAXnuywt2MVOXZ/wyok+gPX+XHbFHhj12mFlHGhjZOq86OQv+WML8URUB70b5xArcfdz
1yzLF73K3DslzvXp5DjL8BSDUuXtBVhiJ2BfmSV3vSRV8ik1GgKXY0frEOlUbpdQd1Ff5gBNoT6K
qn1nrJq254p2JSpCeaDIQiuAmtW2Sm4kubvGKA+HWjvqvEFq45CYvX7PE3s4j2nxD5pvxr/2LD6b
hqh/vnkjkcKiLACCRRYdN/HB5hG/jpqzhijLLtGJnHIoMedGaTwO5oXS+EM5poN6cLB1f6uuK0GC
Trot+R5SQW4bEQf8loWbzWuYjPHwSVu8sg54rGTj2VyXNHR7lwJDKxTK1b2CFKBIx3JPCmwLj5cH
ltiIIDxPazqW29UfsKGa8lbhU3sudlJq6VnKITassXss9XSFnaYsuNcEqJc4ZRCvTqzel6sm6gPV
W1sPCiHwojKzXHH+UhFURBo+zavDoE+OugdquhJcaIxJWAybn5LS5kisjesVqaHPodpOy4trRmbg
qI0od67pK4mZVCElF5ScTb7O5e7HZ7m3kERcQuoLAgT6ipeYaQzegMRPIcrzbA3qzhPuyhkAXsnb
n3sRWewtZQQD7FoIfVlDj9qQCohjHN+vwlHfI2dUPQGXt3Mf05fWvWtVI3kvQM6ah9sn4Uq8gc+J
4rSE90kyyeWszQJ55x6MUwgDTet92Bmx9ej1GdYmqrDqDwJQPmbClZsf0pGDsRNYr+WIBFQCK8gg
fsO2ppYrVZpHaamGrhFP50QUw0tpUsfyPS2dj6ldLapviaWL7lyIb+lpUlZUqJ3IUZEWypadt8C1
DwLNiyQZH3YJ1bhcDe68udKKRA3Fiuh/13rmu65G60Or9eI4o8bCRaOUHxU3rZ8io4l3rtEr95vs
5JMzUw0iMm4S5mRyElVEGo4si+Hg47w6D3R4knd5rWlVQI6cVAd78Qp7ZxNc2/okC+x8ygkE5M3W
p1GfYME+aqFdG1OU+lW55sP7lru2O0knvN4MdCxCon/fvvfojxL/uc4NNuHlas+GWqa6wqlKlMw4
aKiUfnIXurUY7tkHTL3EsZ3pEhr5nO/goq9larTQJHxAuji/QolYKp0EAQcjHClApcGgZkPa8bJv
NeczHelB+GIELf69H4pJiplWDgihWdf8woi0dufevXYIZEOPpo2s/wOpv1wIszTjohhrroSyzXzI
8WbQRECWFrWeDsvU9v4EfO08TaZ3P4i2OESVqQJoSpKdjXD9l1Bi4IIiHtAAvPwlVbngLGjxS1Cf
b/5eBrv+e85mJQDikd6ly2wcHAWDRrigLXXwNV2qd15PIUSj5bwX96+cBo8CBPsCEBN31WZVMPtA
NW/S+UbF0t9Z1NaOrs4b9qAYY/1ez9TqrJRl0uwcwisRETEwAhKwGiKstckN8sSuoIVWS7h4SqcG
Wos0ZJBRm4mPle2WVhaUnfbUudFcowOmUffbuYiupGE8T+nSSDQRelmbH2AoVKiHhfd6sqjmqY5w
k2ndqXxxC0fbeSddnSuFLaofVBF5KF1+brPCF4+2GheQo8Th0ok5dDmRtT8R8B71rtIGv1tEVnys
B8NozrfP/9VTiFoIx5A0jC765gsrJb6AiJDxheHoBsBRrfealmWV78bQM2elag7A0+snqzB5JM9U
x32rqaK9B/K1BSetADMtgeEEwMtVyNWq0axObnpTmwCPLukhrtH4KPFG2ZmynNHmoUQxhnIIbW4w
atuSiDEkK65PjhryXNI/NnYOHhDwz8fbC3vts/45ymZde0hQsDw0Fb3VSHm3gnpr/d7OtW/9nEcv
JYzJU57M+r2X2/3d7aG3h9ah5g+knRqzxDGBML5cS1K41JrddYF+GnmPrpM3L1kzi2/qUqSCW0T3
Sn/ojD2a2fbiRpoLxTQq7zwKTMbe1LgKOjYtMtdOaCQFmNhY0Nf3jbRZzhmunwhZ2WlNmbRuPjW9
i3UFhFTP3EHhbLeR/A0UEaW5CQBncCibqWtT52FY64SLK0YUfuh4mgetFSA18gz7650w8XqlES+l
JE1RhdSRFujlcLmHGVoD/x853yX/UhQCnihqiqG9etPHRWn0o5O62k6+ts0U5BxlZZi15jND6b4c
NHYHFNFKyS4eEGPwanex/L7vnU+VmbXvV/Siu+NbN5Qkx3Mp0sYBPGZvNlRTd3y6pHZD9BayQB36
4WMyq1hDDfDID63SVZ80byr3FAuvrC7FUvD4tOUlP3MzbDZYuAEgAx3GQrfuNWOYjSAdTe/jkAz6
oUChOFgiZ94LRdv4wPpKwJRs6tLewVzscn0rI7fVMfXYQ1D3Mh81dc87FLZZvRFD/tvg4j9II7AR
EKty/n/UGYBgR30M8yYsHMonZeYNpyay9PvCW5dvt7/glXMBKI1CHMKCsOu291lXNag0TMINrXVI
HrvW0n3RN3Uw6fGeGM61objLeNFKCB7CqJez6qCPOKJJvLAerOZRU/PpBJTJ+jbhvbyTQl45CZSh
ZPdWohteZZD0dr1VSQsvHJR4fGphEUuadhROUZx86OrZu7+9itd2hgWeGtaqXMRtcWbWqlIIp9VC
gTDkS9ev2U8Yn+P/cdrgB0s+g/SX2Gai2IEAEiGjC10Ha4RgKboOnIjTw9oEhBidDSsqz/Dp3T1w
xZUAjl4ZtSDQIhTZtoBBJ+rGWB8wRaz1HrnbhG34zlzT6a6zFA0M9VLo58JWl4dhKRIliKwi2Quo
21tTnj16bdwfEKVBqG42T1Wyd7wYd8ZpaEzMN02nOrR5lZ/aYh6HwLXzmgxBpJgu6Tndodvf91rA
cQBWI1UAwJrjf7l1J8JBY5qxETpJpz1oc93eIU1bHbFmbz8tqeL6nRnPh9uDXttUMrLKSUtQ9ebK
AjmjUIxKtNAwYNSktPp+pH3VfL89yqs8j5WF+yALwwBC0WGXP+OPYAN+2k3wJ9LDEt+EdyUtlqPd
d9PZVHr9SIfcAZim1O+buEgQY1nWCsdxz/16+1dcWWC4fkjgApGTnjObiKdbpauvhXT6tMzRjPGF
NDozaDOkDoJiNuasP450n2I9QCCeM7Jzc17ZXWiRUNWldY3awBZ9kRqocdidaqLpFsePaeFqn+Oq
d05JNeR9sKxz8cvAkuzgusNeTflKqKKeIEvzREWu0M1X5j6puiVrzBBJlK66A9eNyGaX6d6L0c0W
jIGmn1Bf2AklV2KxA3IUhjMcUtlFv/zoUdx46qT3ZjijDXOMrLV7Ro3Z9d3IsO9uf9orwYM3DO8Y
BBZtPo38KX/sL2fN43qqaz1UDFFWp77VJ/swtnENzFsFyIqvHY8J62kyEf/91OCsdF9OtVe//TQ5
HFNE+Ylh6LhuZly4RUt25Okhj4wcIYnUzI+uU5vrzla68j3RsONL8kCX9vKbzM9dJt1F+cgI+9SL
/60oRrU+2hjdMe5cFLeTsdspUFw5OrzBqVTCtkBcYEsjX6Hx5JVeGuE4qevf+ZTRxOvWj+lYu2cQ
wtMDjNo3ymXKBAWoMwVf8McM/Dum/PFNTX0crDhOjBDtY08W/0zQQiBaNWswjzyK94Dc1xYVJ3Vp
WsPjm0le7iFh5mSvY2uEqTDTgxMhq5yqbRk0RpGfSWCG+9t79ko8oLBhyXxPloC3vayMm0AMa40n
Bo4/VeX3WuzN35NkcYej4wptju8QS6JVC50tUebTlKvo5d3+DVcCM+V69EFRnaTkTa3/ctJ9hsBW
0ud26DamW9eBVmhJ/WVCm4cUo0XI7MESYhx1+NiiFJ+BYCxDHcD1gQOYw7bZS39fLwp1T+hifH3K
weRQl79n9monW6rGDktK4/kxrrrhXYZRQxAbZvYxc7L+o9tl3lfXKP+P65+x/xMOoBoCiHoz9rAi
ncLmCic0ReeAu8TNfARyMydQ1KoeHya3T8eA0humW9hVT79uf4zX8ZLNDkUc3i9da5DAl+Ovel9p
KRap4ZiOlemvZTGdx2K1hd+oRr4Tql5HTDkYvjPgm3jGbduMvdC5Cc3SCp0yXY6uSMpT1iTOnTF1
n0hAoq+eJYynEvm+8zqMqBXenuvV4cm2oMaDR0Dw9HKu6ZDWVjx0qDxP3fIAnkzxm8KKnqdEWw71
EtXvk4EmwGFy8hrnNVQP9Z2tf3W1wa7JVSA12SJLvdZMHbR3uI4xpfq8qPlzp0/VfTrPewf92khw
Usl8YKVC09ucsRYX0cZOXDNUGhiYsR39jFNTPZnjnLyxmge6Q+IdEHSibikLIZerynXblIrRWgBN
vK7+ADepdKYTPf9i/lAkA8rGh1be+qAx1ThcZ+wWbn/Wq1OVrwaD7jH3xWaqqZGJ3GpsK8zWyQjb
vJuf1aQZUMx09mieci5/FtLkXJknhQiZYNCwuZxrtmTGUI2eFSpxZzcBCoYAr2PbKL/dntLrawF6
JRUdauLc6q/u9FUx+9qsG6R4oz45ae78ceyiMcEWEvOtKlr3ClnXlpD6FYUzCgDEwk0UiGvuwmZg
POjWy+x3nTT/6KeyvLPHst7ZMK/vdSZnySaI1ANHtO5yEZWmRmmX1C2kvWd/xeNiakMPqcPin8Wd
zfZvfTLy0W8jhBzv376sBBiEFmQbHPrh5chuP0yWmkV22Kr0un3XUtygrjC/VopcZD4e3z/+jwF/
S3AQ2R1nO9XWaNAZil07NBu37u/c3MhR2uzz+GlEfX46Qnnaq5VdW13wQJKLTGsXCvTlHMdmdI0R
/UMy/rr5gKn3eJc4jf1k1UN+t6axCjkR5ZO3P2MBemGhAbgBaAOF5sthiZsZKu/sIKc1QRaAaeTB
2mb5g8Dj+qBZ/bIcp0hZP82DukdkvXJakLCkj4vqD7FoS0nWK10xUvy+wzJS/kfYeS3JiWxr+ImI
wJtbTJn2Ukutlm6IlsMmkEACmU9/vjp3e86OMzcTEzEaVRWkWetfv1EZQZVW0Yiaqa20ywwe/PAv
y+i/7BbEDxyqCcEit4f8j9/q2iMwN58HqBtcodfF+E2N4sfuxc6/oLv/7aeBPt5UpTxZatP//CiM
P8bYlxpkjiFpYW89lqclgg7TE2DCGfVvsqD/+nkgj5RnN2OJf4bRtvgYhFEJADmsm7weu5U8mVBM
P42tlyfRbf9G6v5vjxIsGftxzOm5PP7RVDQRJlCORRA4zIohR5rLbdxC2zw8TcrR/78Z/8+YkfKO
O4q7n4HzjZv6j63RDmJa+qRK7vF4Dk6rIINexK0pFsKUT20wz5lveR2nbKS33OnBpBj5B/hzkf73
L73N/y05+Sq3aR9n7u3S/McSChtqbE+C48291WRIh+pvgw7QeZtm7a+ho703nyyI8TSX3fDxL8/h
tmj+8xa7SbJu+nLco2A//OM5uHNcuVgTJ/e9cW1kssOwpHuULB+L3WxwP3yxXf1EqMIqR3xNgvHm
5Um8lo+W2N/ib8QUDM+RFf/bPr4RVP/zq92cEOHXo8dkb/kgqf9YDxVuZN04W1sxOi7MnjHoOi8D
HlvXrO4q4aWhwB4z37SOPuEmgdR/nfXB5FCN1nLerH0e8sBK1FeycgKvUDUcgCzxFH2V14/BnIfO
7N+VnVcGhQnwB8mOwy+/YXYNyoVqRJs3ri774kw9ivQ9KFtP49jduseatS3mc34mfLcnaPcoFUyq
FKtBpzXZtmxN+aSEgPNZb56P+jgcjsF5HKxkJ01rrqLEuvgt8WE6q0FgKpOh7NLNJw+jocZJt3U7
qNTKw/KrOKUWlfVXx1m36dHdW6JaU1MmXvUFFMed/wR7HcWXEmvBSacLR75DLLbcyuU8ouSb0V6a
KhF309xvKiXbJayuoT35VbZseGG8BDjvNkU3qW3K6qY6QgPZhYrjXUIE8dBudOaPamzdq9TxiQe6
6tlFaZXoeG7OS7VLgeXCtPnPdYW4/17Dr8UOjMCeOEtw5o5MijxZXOSU2P11QB96fAV6PEQ2OBju
FC6xmv770s26u2DQXA4YDeAQnq4V7dnJmon5LMgSdkTGuKeS+RxW7vJpV45rfpcASN6jtQfO8Yh0
t9+bNCEgfH6yDoRw6RYzcHzB+qQ2vwOL5EAcSHCEf1xVQ6ziQfbU+imqht6ccZFifbljfNM+OQKh
wT00tI0MW8iqJsnmvj/i93WsxuOPTToKDuyc0t16x/BS4JRQMkae8n3ddRMURAE3foYpfcJOcjwj
+z6N66GqBTm60lNudjBT4702Iwqrr64iJX5OuQ7X8THp9VTmVU2bt+JcPlY4zidW7ccPJhwYp1m4
oO8XF4kPf8z0zTg1GROgsG4eS7NG82NjIRjrswm3qt7BaG9wzAV7ewav/Aj2+VPl3YbruOKgSK8z
ioNGfkP3JcWdcxjfOgGPK9kXpB5t/jnSrbsjSfba+mgyhxi8dU8dLfd6R9FroMDlBLGRjpgOSzkR
lpJESH8NRJvx2qluSV6ciUyZMHOU0zdPW1lVy++qNF2THXbbLk5Rh0ItS7YTLednuLSQ7RZapcVB
lOw7jzhjDlGTeuSMNfO5XAXGGYqgNYcpMBT1Q0zcrST6sAQSPYiEzvg4b7od09Lp1iS9iYPEW7dY
hyrWaVqmx4S+FkBbzFP3BgYTWyQvlOt0MpJhnpt5bh26TxEjTZOX2+K7DyoIZXDVcUTrlPcjZJGz
q0shf5SCocDdIMLYvO79Jo8ae+FFOSnxxl31e8KIHQqP7ZRNQv3aStuQT2fZ4XJGMj/AcLIw9B9T
Y4xdcjbFqpourS0jdUXI1faPh724+mUJ9LLscFOrMrm/ZSWZVIxt5P/uRnepyORrd4KDGg9LU8ij
W2SXv0tfWPrDm8ZpfnOwrZ+wBFzr7nPVVNK+iVgq60cEyuSDsxMJl8rE+MlLOdvKvqtxXzL3rRUu
Lonzo45IpFxGhgU5zrgRrFARhHAjZD+J8EftSav61ahtDmADMaosale16txNky1Prtrc6o6XO0+/
psgm9jQ8AgsqXeh3NnthKut6/6mqoTMnhFwxNnuOCrbtUu0gVVwr8er8ujlCVZieHYmtP1vlzB/y
4qbsLrOrw+jUgc5Vz9Mi1fbk1NLarva0iOONBRKFmbcfUmXh7C/TeQudQ15qd7Pri14np79rh/nY
fuoxilpzP68Vo6Zw6532uq7jXt43RP6RcTZMFgMgt5ob52OLkChf21gO6nSsRDJ+DBMXSBZDPFr7
NCRGdzOFh+nRYR72KV6WN5PgP4/DqPTRWWCl4ts/EHFOwd1Qa63XU3+Iant3vRnLhj0WjAxOXDNC
nZMpTKaFIGXUi0WNPGKNssm07YiPyL5P2IdoKb80/jEu77DibDI9CH5f5I8DB3ClTvWxDBFNDVyl
6RlvjUBfuxi62VMU1mCZyNjL8sKc9xiSrF6rcLwKWzXWlc+Owlez6735Wlfs6qtNR3pcJosM4vsp
CEbdpL2fNA/bGpYrnegS9x9BaIUkFjD3EG3ur50O3kD8u/5d99MeujkXgS4vIoCagOm+6Rbn3Eli
IHYy0KlIzgp6z/oZTNkfcyr0ESxynoIpnFIoaXQniYQU+KLBsYdiaGOIBqnAwyVOsXRvIjxmqZof
ZSuMKDryjPHVglpcNblAIG1lgxWHxCavB2VnqjADGS+1VjOXhYRnm/FuXWwzBL5ulwr7LJOqDrbo
fTLYY110eIbX34NwTPSdFx6zvxeHJ6L9Dpp6nHxXC9k/n6stcVURorGevcs8R2WSHstK4Gvay3Ai
rNFmnw5Pkb/XX5UNtfdBGb+0zpsZmqYuoPbicZYaFTbmo1v2qf+74BLFNxxBtpMXXc3SvI1t7Xdt
Rh4EkQ/aFyW14uGvvFNPLcnxbNbE0ydCdJgm/fTgqEqiJJRzlK+l73gn7HzkCpVsOerzgIrQfaoa
XY/38A6Qo+YoNMomS5zbE+lhS/7mVBowwRxFn+NCgIRSu2YmHN6YXr600uJV6b3HWQ06jR2QXZYE
f/u6a16jecYp25q9Wt8ptS3UY9Wh7rtDl78IaWHqbk2UDYWuI2vKbp4y34M2jpunaSIr5NwvBNac
1dBRcNs4VqBKrlx5QoYZiJOaShf8k7SNhO+qnOFpn8sg4tNmOz7rcSmddKJ6+t3ESpGKHFfNj9kr
qzec8W0ojFW0OadGqP7V86oyeD56s7cFpA81umm32mNyRpridyelI6kejk7M1cWxFCxN2XCN3ol+
2F8PzyuPFyljK/leDh3ONSh8w88+gLH12SKWav8lhQhfyXfYvCwkmflFY25N4q23Bc69bQv1u0Ou
1pExPPmvyzp6L7NjjJ8mg5vIe72PXa5vsp2rPdr4aEzRsba5IBWJylf6AaWdWwEQ60o745nTtgou
k7scxGVM3vI6gfo3XAo8pj/z6Ms5ixxtdB6Hpary0Z/q13JjQWZOZInXZpTT7y6O1xJfUDXqH0ZE
Xv9bG9H3mY66kNVcT4595GEA26eodyaVPygwVfLJ6uS4v63uEqywdLHVvxisbrCyE1YrHqiTJpDr
paOYmbnMJfV5KaNPXG+NfbczjPTzJNY+mdvzEdunhuVqcOav2uhvCVeLZiyhHTxXcFWms2x7yuVd
j2UHB2Dz1Ys7MzJ8UM607+++xZgqJUFpH4qwiqvk0hFoOlJEGTz1WoISvSCXwg1ZPoF3RAWc8ujO
P3RItexwDJK6QeL52fEri6gbJpjhmKotsD/3XX/8ae1BbHnAN/nSeVayFlxhvpuSr7LpZ1NqJ6Fr
8ikTBs43nTS5wYpgyoJeyi7v9LbVd4yTRZ230sGk2sI9dLqMqMETElcDERREXE7WmeHZYTDctMlp
y/cR+Raz6VgM545AvPKpnjuv+tZFczQU+2Qv3rndfXvMdB0E8wmPmWZ/XPSsmCBNwzJ+gJKovrCi
jiuu8jjOvhM0MLrXG9+vQU2wH7huers3fvNwVjxLohug+ghPK5GK7ujqItnDZsdyHyFb7q1dTDLh
JB1zdSdknnSHW9l15b09xm3FtvZIyeQEgdaaBnM8h1nbEUBRtTrZ8nBPxMQTdVdm3QQMlrnf93uU
IYyr5dkgq1rxa6s6QTSQ7W0nYXuTySNSl3TexWNJbE3Stfb1MHTzhdvPU5+3U3cLY+qCSn8x+xzZ
72rqR50NJCgNBO8ElFjVZSS+5li/GFBTiBOwsZMdGu9CnKMi2DKseiJ2yyNy5EtcQnqn2gz9uvWv
7nDYT6PfsFYPux+T3AuJPKXHKlGBZb5/JMHDAekvTJtOEuSlynmrOH46PHVv1c/+2KBWKJ9mGAHV
r9mR45DDDYTPqlQdrc90gzR+h7cmSMiSqvrSRSGkPX5SZOUkarkfRPFsbL7Z8t617zXH1ZFlz3SG
XETv6lRqne8m16vCrI51N6SNvSSvYdQEXzu+6o+AYtZOD7n1K0mheopRkTi6L9jG3px1/Jj4ox8i
u80sxZCF/hw3zH6ZOu/qmd7/JGi4QEYWJ5FXPVhyPEtn8AifWkhFzqd5XNa0OawqIbIhOURuHfqI
MV4ft2fVOfCCnPqAytC3pbved6OvORBQdKUtgGSba8cjengMLTu4HE1XeXTCk/8OxJE0p7GJVxzq
xTTITOKEMxWtmSBteXEd+emRdPWQDrEI9dm1BPfcLcjgtCyDHaa+u8Z/k22pvg81Fp1EPtXhX3tO
qp88VyOyvcU/ykvmiTwJv9SPgXWjIth9sEUUHUlrFVOCX3HqTlXwvm8q+Fsfm9iyGgM8nYXJJn50
UY8gZWo4BwjRTUban6kdyqtpbSURqkAXdr2+IRyoA0LJVzKLiJ5KKt9JPawRfgaHtcu0Y6p8pBJD
ii/hTHeSNu4RtsXR9ZEFJS7qu4zUAoxMK/yvp9yy1sXiMI3Up2EXc5KVwBYP1nYAymxCOdiL+7oa
roYq00pJeSM2O/J1qTLCFcg/E0YNTtbQndTZPs5JlPbWUT+zxvWchlId5rzRhDyHHcll2VAGx3ZC
ga9wcimb9cHBoW/ND1+Zd3S7NH57KQ3wgDxmgrhx9SCPqR3HbCdi6xf92Yio15r1fDlum+9hw5/V
yfCjbLa03BKEv4lenJfYMx1uBnayvVg+2Vx5o3WoMqy444cd85hHNBI93Son5M7pu0x/3aUN7aKc
VT/hhGSN51VwSOfQo1q8e7ve5rYkhIncr4q+OLWOhFGpSQZsepdwdv9ih+mJzFlwPclYZf2ckUC/
fvb5Zk4Buauqi9XWh8nrRnsq70AtorRrlPgyEU5CJu0xcT3UCxV9XoWN80t49rHlanScNm9BGvku
VRtyN8OcelHe0TbZEFr1x+iuQ4cKt7Nxp2x2qO2B6vecknKtTobu5BFuFbBnvLcBHd2BvKGolAw3
zowOfUiMR/K3faTLXmMUUjS+4frGYHwg7i4wnsvxbLwDgzsbQuWOQ3pWHgvOYsmy8oLbJabCiU1N
U+B4rSp5xrcSzj2ITMvHNfwdWTdFqXB1k7ldJP9Mu2bf2M5bVy/xrbUNfk5N6/w4unjPk1uGTkaa
TfukNtAWTpMy/iIrPTen2Qu5cWsoPjKVEG0AQUbjva+cmj26iWCiLwc8uLDNBhK9PEnMy7Ivh5e2
nvSjfHCNrvi7d1HgpTQhyvewl0thKtV77phq7Hk63BPpcjhOiWJN+JyfgyYK3oqiMbix58M9LQm5
RTZaOZtMo6l1K1z/RiFyh1yup7BZVpvb2XZlCkc6cbMqbJPfvjcSHFdz8L03bh00aVhGK8kS8zZ+
ogAiqCzyCKlJdTiiyXQpB/ZPsBVLGAGaryXZuTLzVq8fcrFqi6pnmuSeRU1/+M8hWXqKJ+K4J8T4
QFwOQXllHjRD85OSwUVmg3Pp731cuqA4+jl8HbiVRTaqeqLBtuP6r92u41qAP+kfgsj2MReKti1d
a2RomcGFdHmFqVyJZ66XY3kabU/eRVvYvDYtibvpWDvto+KWHk4mhtd716+SLzkoksgYJ5DcVFSD
KP+aaF/brD1uAYCkhTJq9CnkLx1oYpR1fWMIhK6TsExZWyQUChCJ+gR/DSNmH+BJnwAQ6VrGsMco
Wy6Gi33cypor0+pWUumQ3BZUF3OLOECoprAZoSRf7M2Uz1NDNiOdomjf9W41cSGPnSfrTavoClfZ
7aewsXz76rJj9gwd66B+9ZYNFXrsZ189OOS8V9dSoTK4lI1p+2tCMTARaK/n14l4c3AXTJVgVQyu
BAamTV4zqZeIJn1y/UdtQ5RJjwFLBsjVON2fq2MJda43VfNHVoyorxQjh53Fgtzx1PYwtMiYkDJc
cgbd1pfpAMjO4iZAlLPWPv+1V/s2nYgF1ITbWWZY843ioaJGEK19sVtYf808hd15tNcWi+oDkhF2
+domTKuxtgYzQiyjz0Kqgf4rmffgPQraaDtFC4BQ1q+qFSl46Lr+mpojYIJg0XxmRPxGIh/iAOPL
FEv3JmYB2ETOgQf/b9WkzBdDU9N9io27v7lUelM2TSEfNaxrvTzWLXD6ecBm+3UF4iWxdxZzw8hp
G6Mx24zloLway/Cv7xKUQmdIymUqm4QeeFDuyL6Hy2MVO23RkRl3ca+EiEt5HuBZvFWQLEW2Vaiv
pRuM5lQGan6bu4TIec1Ka/Oehk9gFcIEh7AgDWbojQv2qX4komdhRQA2Qb2v9qkLe047jvupiJLG
6ogO9PVnV1rxu11ZcYtVv1HOiyuloL5xx7oq0BEvM3GEgfQeb7CtzN1GG3ONYGB9bhBpLPm+1HBE
O8GmPDlmK8OMLa32LMEC17pCByhfpL1WslBT4Hzmzk2qvBT28L7sKpCp2XBZuW9sFfgF8Cq9T7J7
3uceuLRJJ2ewfnaEFA9YwHIIIHVWE3hEU/Efq6l2vUyFvrz6LYL4rPKF+su7t/4o0kumtKMe+DtO
Ed3NMLamT+3ZPxg+yKq52TwxmTklbV+1xdptSVW0wz7GWR8t/a/RM9NSTBiUcP8avT2Na+D99G+d
D/FL9A9nugFRMRnux7shptnOdVy7Zb5Pm/reiDH8CBkA/i2dZvyoEgsDP8x6Zye1je8eBZcLVVW7
CNCwReCf8tAFQhdi2pYx7wAE+M20dekUdPq535ZZZGurg0+820izmf3hzZfR2GFQUmOih1VI8Cbo
dvDmn4zyKV/DSGV8N4HjO1U2wOESc32VeGqQMemb+igUJ/TjbVd+xWannLMYaZkoSmYZ5hSC9LzK
I7qZGgT71znG3T9vOmHkRbuHeoW4MtS5P6/mRS7ccAWRTcrcI/yudUGfxetq8FtIMrFZzH7cphsq
Hvvm44CPccGcraX09mwCIxmKObRBHEhUDvAsPfqaXi0mxiRd6iFsMrP65kmoG79LUPsevNQ2kWAF
WLHn0SzjvO03PHJC/BJPgAludfLt5fjlcKeHRaUJldz2Peny4WA6wiRuwcJmL2vgj9Yf65PyB57g
gNnsSC5pU7+qMQRUZ+0O76NzHNRKe7h3mcCTcUpXNQ4vRjZS5tK12q/M1m2SlBzb/Ck3OqO86vs5
ICeziV+PUcroLI0sfySj1d/t1ryqh4qW6doE9RJS3jv7VyIRVjdroVIczJbWQeewktr9vDZ1e+2M
jJJTXHaRyQJGRxat3VrfAbbsaxrYuABJH1J46s5m3rPNXup7qDjdnPWhW055x0VzRzss8QaIZm/N
xTIJmc0ahkkmyeG9wW4J5uBzBLAJhrqNzG67irQ/W5rq64KvkiyICgipx6jE2ryrrPWVepqo283b
GjDKunO3VHkE0ntljB64c0fzyA839WMQWPV+1+iNXt8VQfVBFndtpfMGCp35LKnHmEwEzu7EHb9P
OgZCj5ujjNNW9urdEFpcplrEsswU4IQ+VXO0v9kk7j3bjOW+lwQxffUru/zArnuJqXs6wGptaBJ3
8NcuRQ482nezV4175jp1cO9Rk24ZY8bhq5mr8u/BCaxTuuju2Uc06qUA/6NKjxbSY1bZjvW9vUXY
FV1CC5jBmzZtYSXewIDPGw83FeUQE5hAUC2MvM4Ff+oI+ZXpFrIQ831DMlj4q2ko9fQUhGmoJsx0
xoRAlBy9uFry2IuZJhLSy/442nlnNGIRdpaieJdbvs8E6mX2XGvvLlDScrJNLUBEk78NL5G33+S1
xyrjFAcu8bs9kgESUimO92ib9uqkg8TacgCjrbxaBKW6TxZs0f5UhaC9XNdN9DA51U4SRyiad4eE
5o3C1x0FcAF9YjoeUpOK6/cOWq7Q5qacNoe9EUktqTv10XzzJpbfKarrVaajGeo/sYyNYeS1Nvy1
VVT7ucW8lP9fuHt8IRY2iU8qqIHQCDT2zolf9/XZ6pkunOdpmLanFelolLrDDgrI4GOjT56pZAuk
QjLOqGbbhv6NM/oE0avcL6WzKkkd4jpf2iOqzRnwmkJ2EfXe5RFWM8dzg/qXndMLcNvbQv+MtGke
iq3fZ4dLgqSTng0va9LMmsTse1qF4T6dm3VxC1H7cj2Nk/JlplU8dSkIQmJfQr8PvnGmsjhjgABW
X79XOvVCFVhc8BQlaNBnfT918wpEuVuk4lpAVk26MuYDqK/ag4z4ao2TbLfDRmZuW1M/JjTLfVoO
CR55I9D0N5fdWubH7Ia3F6JuYd3jwT9l5XR3ol2SVzNabGc4bsCPBH/fFFv+0X5oZjhUNQM8haKu
9C0x2pm1oaoLyg+PfGHigY9emdyOrPouwizn21rfYr7xsKBPgE6S9EUb7utEWQ/HAmKbjWt2t22N
lTFaCN5Q4rZbhldBZ3KlXP99kNWBF4304kf8FCncbWefHxhgjNWZqaEj7sgJKLtHS+il+oKsTFoX
2CVc+Y7xtyWdJkd/TxolGYoJ/BXuA9m06zdWxOKmc7D2/VNL5QA4XzLeJx803Jj4ecJri6aeIo77
qNniU7WXTLmswPuczGXtFseBSTWyubCxcXImLAerauSnjzdGnX7aAWDEG9uwFl1aJrurH/uBAOvX
nTv/raxcoV9x++OR42AVi4IR7/jTn71FnPhaR40KD5P052VFK/i9O5xVPpbwuNV5d+uliDeq+ws5
yVyJk0niIPVnP/xxjN6K6zMQV3sZsUn3LvY+Dfarv8e8Ea2FvxRLHJK8HOLwojkGV/PJboiuuUD+
YXBERsVMfPUAcOWkcmCi86AnkIfUp2RdP42CYPZPHdC3oSnHpSm4uozUo/c+goGCRCnZjpfpWHmh
h4zdFcC0DcbXdqktkZnNk+391tLRnEj+i5IXs4WbdVrDcZsKhABivK9j28ypR9AMXqFmsDdmzV6z
ZuPg7+ND3fTIXG8Pab8nwjkIv+z4yx9PDiusopZhmhe8mmDZnaCA6zjLFjNxGmOKSSPEY3dM+teg
BffWxrVzmWO3fNvBndAabQfDMK9XcZRKNc9bXnbV/FNtzP0KhmPdDwMjqC7coOmTfAv1gMB4rfun
LQi1uFaWUhlw0JZJu/5EQ00Wx9Y9c9+8lWFcZkk4zz/7Xc1XTrTgvYng7OXltDc/DCI768nZfZrd
Bco/Oyb+6PC1fYt2NItThRpokeVHtZGezhIhb10QzNTnfjcO52au+jdnPfzwZE/9ClRQHz8igNGE
u6ov1e/ec7qn0J4B8zoqEJX6UhrrTiVNTLK98ustbee5Ihx4C5I/Rq3MKio5N5dKBskTdAuAq7Ks
ol/S8yv/xO2f+J/HSE/uqaZaO3LRVh1OiXYXpsHWhO6lClxzZmru3YN3gev5o/jswj09gW/EQ2o1
9fbLdzEjX+BGcN747VrM8dRup30Y1+PkNYlrnltSSLM6wA+kYOQ/FHZQ46CGXizIY7oSJjlRG3y0
Qw0MEKvb8VJVuvzJHHv6iFv9DLM8GfIu8hMg7zkZuDxd9HTpYg1QyhBGR8VcrYCjS1NqlZt93c7k
RftzFq62WM9uzx2V1ipq7Jylk4wpp+vcU0jSWqyH2XCkiX2ahV1M6tNW7st1aZD00jQl3Q8KBPEE
tdWmBQvn4DKzJj26MeVBxpyqDul939R/MdcK96ymm/vu4Xzk0J7F+tdYQe0kg35q/kQ1LyUITL1+
QmAapfDluprpmxqe2uCI+tO2jbP3LnU8/NmnowNstleQ6Wit9TeMbivaA3MDgALHth46kczJu4YC
5D213rC912ZWxCFzs1uXsicLHGbOnOwcK9BXUhNYe5QLabH7YxJQJK8pDM5eaaLyJO2omR+l1e8h
gHsd/KnJ7vsNB7ZaUiB22/6sqYrQ63jN3r7q3kYrKeIt/mOZkp1TEh1XDMOx1Odgjxi9zhRhD804
dHfGThzMTSroHD7vymKQcSzFGnTj9JklSAM4iaNzTvZqL3vWhC3JojvFr8xRIY3rn3Wq1QYZx+Wy
sTj/nYuDcAlIUwKy5R7jku1Bz4d0+DiZwBfngq7OTRt7NeDwvtbU6EOwnGonqPYMhtCQDFkPB6TL
y8ghCKFPDkr42YR8q7Ck++uJRWZgmWiipXZ6jummol6W3NTdZGVO60zfwh4WTbo3vsJMRJo2TjdV
lbAbEg901MPVIqG48bkMYquOlnSG3A8bbA+75q6aneRICSsM/ljrNixP2too7nyDqSNcFDtJO1xE
f3mWWomr9udjzS1D4ni+x7BUcz2svZWWup3UXW+Mdk+3zgDwy2YVhTuIO/mfwi+LVXN7pckRNYAz
k5EFYweoH8naJnCOfNVQOFoAKdmgQigvLfQiGmktGWVM/VLPd+FYm/ASIfJb8zWYK33tq86vi4Yf
E5y2w483pj7BUEPGa4PH+mj7T1N9zN9oaEoabssePlelE1y5a1Y7T4ySdKJmuEH1qreuszCVSJFW
j21RNvPwWTPH/dkeOnnyJ2/aqWPm5u9KSQngzAh2zCrFRB+g22zuJdIetRf8tufW1tsf22q6LT1g
z3mpkIm4b8d2vUqARuxWGHbdKlNnTm3Ru39o2gVMQ88VX8ZIdG0+S4fZW7dUBKp2YWVHmROvx/e+
FseV+97cRyD0DDf9uiIgrRafKmPzb4xOdjTUlhPnfdxrXJP3mgcflTZ8ttAZ94AEcksnxRr7853b
9vubj6k7WbplOWKEteueQZi3jXcYhPY+BtqWClAxyvbFrYg4v9/I7vvbDPAmU2T4WMm6ofC8VPvO
/KbdMTwtyHqgE7gYYZ4GKuqbq1XT0ppYcomATLqyJyY+oRh3j2b6GsSt+MN5CAOkq/r6xY7turhd
9SaPlReXf2I4gScSCpm0EsfQQxeR5fz2Pxydx3bjOBBFvwjnMIetREXLcrbb3vDYHcAIEiQYv36u
Zj3T3bZEAlX17nuVEnuBGkthzA7tOPWrpKwVZwE3OZmCTgZBxEtTeVxo88IdMXvdNLBlATssNIac
9iOQ/iVeZ+4XptVVv8U9tOY7GA90Y9GMpnouC1t9ejUTiu3k2bV7Yk2IqS5hI2tULWdo2yXJMydD
RAOw3KH9mOrQ83vCmBrfrzdMm5RCwOcx3vldlrdJFWgPfcEtaBrmldDqg6aNUFc221vTiZRncwgc
0x2ybnGf2KtplTuTyaJ6qdISA1PBj0vtUPMrtoJ6hBsJ/9XR5Kkp+SIIpzyzQKYxW38tPeaLAkzh
0ktapYT7T9qHlYA4um1/EjALtXKY9wWiso4lLhh6/4V4mq1xyMZhPXmlhqQKjfkzl6VM+aGjqtox
5ofPHWh+foKwyZwEjdhnAV8lXGtbWWn47fsz6QszynUyS427vinjbB/WQXipvKn7zacq/lrt0rY7
TRNqHV0VhkhnMJSoU6mkCA0LpxtADIum/4GppmOHGHfum3BdX3tep2abp2K8W6jF552tCuuHGPLp
shCulR0mYUXPE+4Sb+NU1dAdg2GlmvVrUzpbXpSCZUwzuYJbtx5JwTJgpEyydNpQKDRkMtEgpOH7
6i+MbYwzuvHRa9M2fewrT+anBaIj2IbeONVEVIXusBVl7jt79kBZXACDPQyJXonBRTavYuuwBAEa
X2dX/XUlG0hvSzvtG55QcHx/k1rhhFzQxTGpjOk8p8fJ6UCeSNahg2gjCpKyiFg+RhOEd23gbfe3
nJWTwLnO+G+/VoV7JeYTQsR22txOrH5luMowdgg30p+tllpczRnrn/NIfK00UPLQMBSrtjyhzWhv
UF/UdOKC9McESJV53gx7FCYTzDLLjQmiCvdDyMxzO01+MB0nuwMDD0pn5coGk2PrEwBIj8hbW98x
VOvfwjdOxY+Q9v7BpgkJb3+Su7lYeB1f0FKLYduJNOJPaslJDWljPecymCCU8Tyx0U2grcxhX/8q
UuCye1JuZbZ3JzV/lKXp8u2UF4G79+jNkGmU0sNhGLqZIyAOS/vUC+7rQ5kTkHvxmH2JPf1XaDYO
clZ4oMZiilkwxLOOmFaESPQ0dneuGdjBoFLOgSgq+XiF0H/GKgiGQ5Sb1KMCycuVA0d43SWY+fK2
tc7HJ1ODczIX8jt3E3c3rl4g66q9n66FfFgrhP8kGFxv2AfcEeE/J2zDdzyw6byf0TDDcxFH/Y/L
e838o3aYyLUBG602FgNbQvFqCa6ydqreUjx193ZrFXeF3Xv7UozTfdxmNmkCXAnXhsUDbzCSfbBb
KzwMUIFR794PsA8TfbPrPrWht8ptp4kaPad68l79TscPtaeXMkHrr6edPfrqBdefy9ps+I+R2XJm
oY9FqTgOsWasEsyNY+1CJEd6Gq94XwZp1re6aILyuPIbX/GAlqS2BRAxB1E67QUDEKyLHrFE3ECR
QnNtY0fjUg9kkIB5su7Wm4xHrbv6NMah2+MvFx5ZHKCJXo2SFKeGKRqhpVtdpPLfsJbxcmAvb7Ek
Rbx2v8FigYEzZtsGacNb9xPm652dZ+mZ9FrT7kZ3zt+WPuBZu6mZz8si6dsRVW/8uMyMtWXHa/45
C8a+m4B7GNI1/arqPrwgVM9PsCjLH0xQIcYCxtxMaKBciSvJyrq5sCoW8EVNo7cbcr94H1qbMczE
TZhYULfLpkXZeQaUGX7PI+gkjUERPrLzfUw3KiOP7DbTb+8GOUfnPmvi1wbJ+Moil+pvHw90U33m
mXOhS/8xd8bxoens4ZfVujFFRzxOD5ofjkF/61cfhaaoX40/zBvTdt7feuVNhdsi2K2Ufn3H9nmL
ugvfXeLF1nyvawspkbuk9kM1E5ZeB+tve2Dw3o43Ot/49S8T0f0sRUVdUyF5OTKwtjry5t1tcLzL
h0Dvy1m1h9UO1d92rtyTSf3g1A+Weuvt3r6TXi+QUT1aIl+1WRI3SH1+79xDUA47+ujpCfb0T6bA
aggpjzeqIIpIVDaVBVFMkCx1uh6rLP7GcEemR3HTn1p9sMLWPADCBW+3F/pQOkh6YubHnlYvPypX
mkOkootkIyjjz8XbkLyLwOzr6hOSN76i/e7juHpSVeQgb3LXbpvY2xfj0t9Jwh2UNXxBKPythwkU
QS13DYzihv86M8YK5kvf9s1r2pGSuc1bSJzpLW8F7RXRnsPWRO3YJKBywVt0Wya188Pe3Sp6zXs/
YxUuAWWm+xMEqxPsS7sK79e+0qepD3rJ6LfToPBRAzySj1eM6jzdzAzAvSM19Pu1GZthlxXlQnpN
a4fbICr9X8ZZxdOK4/O9i3CFZI3sHhqh5J8JYJzSitiG76D2rI+BhuJLdMJ7VaK2H1Czm0err+qz
lmLqEysr3b3krrjYzVjvYgbRd6j6VMnD4tT/GjhLQJtmzjaR1wa7AXII/d2Jr4vxb6TRaHbMWasv
u3SWZVPFdnGu0IsPEZA0ghnh6O+BWqJvw61/dpBL/8U1xFF4tdFJNDD/wMyaOkfvISXmeyIq1Zu0
DVV8pPUdozJ86rVc2xcnNda3j/VkRxmAeDtq5nXx6nyKzoMVXUtnN/Sd9xbxrhzLacyRM0h0pSR/
kdzbj0TE8leJLnR+8vjmuph9CfDnL2fO3Ar10FE9rHuc23vEtfAdjKu+UCI3vNFg6Y926VUfXM4h
0l3qnC1BwicQxJI2W7yJ1mGeourOUqDZgENCIa/Y9fzjeiJ7mgOMOVVeiGuoyvl5LTpn3ri9dvYj
zqAvMabuZz51esZx0S0nijUx4h3x0hfCAurPmfweqGHby/92GVseN0qmOaMRPTpfDATMcwD9Ca2y
BDxzc1Px9xQI5I8g4GT+U2PL+GTXnmAWGTv6doyQUrNEEt/AOPG+yQaDTKvqfDc12r2HpmzvDHzk
nQPAsTGhWh9mgsKyLXyeLRL2YkNCRhlHXUUfuWNU2DzGbbmg6DNBfEtlnz+ViN6wpZaYGTfLRn4N
S6oGDFYgRGYVzZ9s6GXSB5i9N4HxY5oGP2eJhF1kiwYZ9AgLpoy8tsLgSwowfP1GVwFBdL1ofWNr
STMktna6MU+CipiBM1xoP35b64wQvhlWJ9NHKhHbe3KNlTtnWjDGQ2ssxPC3qfVkbRisWe9upvsA
WByW7zMdQeCPpZZT/bvLWlU8hAzbu7u6sB2HLi9Kux3Nyupvo0GUr/CPfgWRUiq73gGXTEWi+6pd
6aBUYJM3tLadzLbzqkq/4TeaSueMyaNcTjQYBnovS6scp8/cRBPXgdcA0tNiijp67vRSmTcRZEB2
W2T7fN3noU7DR/YcR869rEGid74voxNOmPUP6dV5vc2WesiOGQ1A86hqKoU9MNA8W/uss+tovbJf
V4ftvqe5KOShDxnQ5ZtIj+2I5S7Gp/aiNTTuyGVn1uhToTcE9EVo7zga3HZZcCn4cMr9we2AOHJc
cmzo3TQLUsMOMDaCWjBrqnEFC8gJ61I1QIvshUOBoZltrMLpW5hutCS9nSHrZpm4U5CxQBRhKTo6
dW9SPkm0G/2bM81hdjqt2h7NyUlZqPFR9+soDpBnuRk20Qi761KvpwNLrayoj5aeRWG0yNY+jPJJ
vg4i5B6OBmIlr1Aw3cAIo3etkgWeWAbeArsa1GnEWReigVBmnz0IARZoR/M0bT3ppASTV3CYuxzI
r7xkXmjShN8771kXT9M1/+K7yMDug2n+HjDUWq9Lx8H41YdWPdMOLAWTPpbRytr6JLrKIVlmpVAt
n4LB2N21RcB1TlilG+dAQkYHGe91aDE8A2WLEWqu6vwatEh4MJC95e48lJrwUDWpMv+CQJU9wgzE
8QsuhlR9NO5gIztPjsNAxJ3Z4s5S+9bOr3ONy5U5ORtgnG2O8Sg9rHMwI6rRk3FTuJYw1Lk1sGki
I+KM7ixAjXTF3xG5+V44bu7+ykweinsEzoWvt+tFv1xTFK3oFScLhgJLZQ1ZtmsTF48VqHAI9qjc
9FisVphuiH1f1lO9YMh76OO8TxH3Q5d2YhX8o9mGTyuSRxENywzwZPXGOMnotlDITBobv3hg2QYH
8BpZIBQqaH1mPiwY67oHkY2MPjZS6FLGhN2bwvcP/IZxeLStsARNxno8VCe86gNqcdghnW+CqZGS
5CY6Zv+XVUWD/e0VQYorZDKYVHZYh9sUiRP30y0bKO3i4dBIip5dy4/o2Elles8c3IUVmO6Jszyi
qh7yjtmQclrX/WotwTMS9qVwxPaGyFPsCsxaeiQcK6VexVjjz5d0ZFK74WQTTZLyfYYDtN9t+LF1
hWrhLxjBp/Z7YTWufvQhhIoHtpyjg2uGEt2/IfR9dabODFnjTBtWMKCKvEKebcM26QPihBHfQCZp
96/Tjd+flMOAdgfVm6U8tHLRhyEcpvpClIKIma4XcXs0elbjnVBpmiZ2CAC6jSfP9b6wmXrFjoD7
aXos4JfEvmcCmN/zf2t/s4QRIzHsxijWmaIJZ/on9boT0mkDnlKHWJ3EKrPJSeyi4uHfR0y45Qc1
otEKvVvMrnX2Y50P057rxEEw6PIwF3dsox0jjgE2NSBkl0Soc10ECqCdImeeKno5NXR3njfGLSJr
bwov0aEnFsN0xCz2i5iRG1CVaMJfghVjCLCt7Y73PLAmO3IfBNPbNNcsVMPJwH+/ycFwBHOH0etu
AgsabxjyUmx52ZX6h//PFHvZ2K7PMYeNtSF6zi+Cw6LJd09k2rahf0x9gmpfGt38LyfMWXtGa/Xc
deNKi4n/LmIKrB9MWBTFV2sXknfVThXL3ZPQcrrZI4pxXoV1IHZlXNBF8RXV3aHiI1na98Awn/+0
MKs4C0NZ3vvHJvL7KnhzUhcD8yZjbUKQ2PkQ5XRQUlfRWbVS/Rs5SuKtqMYi3vvSjAbyul2t9ZDO
bjldyB/H+7rSQY2P4dJwb+cEzzyF02jTALllPW+nitwe3ozedfqfhlh1G3uij6gQ7POGFR8PQ9x0
Zb1lAiqKS+iXwvsM14ZVnewgGtRetT6rFjYtH2Jm4UfHc3fSgRenlzoMbGYQFRvvvLNgr321czkw
OWnhGOO7hYF/cwJVYAk8jlnV3GunLctzyBWLeDMhbjQbsIEp5mFaJ3sfKCaxx8qdWYSIIcbt5Icr
StkcmUnGwjmO9tK69ls3cuD+zkK3yT5USVSXC39azIHZoDOuPfQSq6XUZuzLABqoMDBBs80IY+eP
zBMc2sapN+fejRlM7SaWLbUXZWwcNoQglWG/7QlBzZ9UhDCtNlU0N0DGSIDVZhFdHn93pAL2kmG8
yPKMdEACsfdeV3iTsyONP3DHh8gf1HrCUt2qHwwRCBz8Fq54alumnBc7Ap7OklZI+rN6mof0Gae2
YZvAxJQi3WAOBmhuHBZY31UYuUskolX6EndoKuZDR8X6x18Dbc6eSUmbEGMwoJCEOm5fViuLu1+Z
ACPwONfKuD0jABnBCBJBrOmwe3gpfU3J55QlWTQhb1Lr6GA7y6gsDzTnbQDv5NfV74qksOwxINWi
/gclqbN/7nRbubnpDdnjEO3AawslWm5pnFrax7SJadBNhCNrn/FrPsp3PA1VcRrAUpuHAP4ge6ps
jFb7tfBCdZqWwlADrUQ8VSc3p5aaNyE2Qjyd0epbSMagdd+jMlxKZOkZap5x6tt63FetEQVmcRMv
4yHzLVs2STGiDRzxbSLCp7elanfWUAZqp+vO/ruoqiqfwPL9foRJ5d071/Bb58JhMEppjv/3VzPE
UfobKn2YxKYaIKgTDQUWRkmQtmH7Y81lui7HRcpwePcVgRVqkzkkN20ksSSEuKDhMLiPRln6ZPX6
Ef3V7MxBmOhajuO+RWrVn3XHcB07pGXPHyAWo8Jcwf1jv7ogNdxMwsubLlEeuNm1dZYIlWuxLXmw
SP+CfvHaSTA7sst0z+3PwToyLEedirRAUhwNaue+coobKIYk6iKgW0R7287cFYeUgmk4NiHlfUEJ
WJTic2W0AcmKsSb+8IaGhIYt48jUzJsh9IrqDyW9BNQlX5YuxUd/TS+La0JNDAfD1Wckn8HdFrDa
VFxopupRAlwt7xLmi1AKwXWdNJEIvN/cL5qzEVMZWappzgB7zEgAyDeu9lO9z+Pc0Vd8liLfRWZp
vT9paIVjv/Ws2pv2BfFcBTUJvPLMDyiD7pthFTt9PaKtiq0tPCZAG6x2mG8XnxX2+1rmggCBIULB
ENZoSI7r1diyiTpVvX8rl2X7JsJxBrL3h7yoyYk0YfbPpBxnEKJyrqZX/NbRcpAOKQTA6WaWJIpT
INo30xhORuBAWhLHbl31s6wqnaykrUZqiaEbeUEC7oHwlVD7qbgA12DjLsYbD9CFQ14f82awYE5Y
pEE8g+lLd3n1DGvpbtJE0N7hI6aFEmGxFDNFJMatL8JDuu6gfYxnRxPPVWN4klsxv5ApgWK3b5ee
Qczij7iKDoqqJ0tYeurYy15MEMWHMpI0uHzVk3+o/SGAngRcclyMZP2cAsQ3i8RZN6VO5V/43Nfl
OsyZ2+49M47xDyZUTqzEioxh8YnMneW1ZTntJ/SX99l69swt1gIT5Zdi8Bn+7cBKiWLwncHO7mxH
CRxfPOdFBy9imDklrBSq1ovJOqf/oPzs9Ycz4b9mpS9X1XSpLIHjk0Is7JJlwC1enXjeVR8lC1UV
Ntox5AIVtFCjiV6tEm9FdNCiHCS0aFqs7I2qFKHgURvP/V6X/WJeHLc20wRMOmXKQ2xooTVP+LsG
pz/2GP0KQy7ROjQPdsibrRjr9yuPcNuRuvACcy+yx5V2efkqIVLEt89mufmnlOxTPDUcrPkKWWrZ
8Tcfa7Mcli6Af8ItORcyserWzOB1OqKFtkZvWX8TUIa1iWJt9Bze1DCGCUf8ynLhbnxjaPh5DvUo
9IbQC0/EqI1Q2dzeXLiBvqxkFPfdjvFi2Ch4hn4M3MTzZ5Tqo0cpXryxOKGBJIdu8Oc/8Sq75Tcj
AMv8RqgLnOcBy2r4LxvKyflrzbofyw0iqFc59xXk9NTvUkuN6qCtvOf97qd4DCMuKTkZP7HnhgiJ
bQjkiZulskxeHSrm++QwOJjYj40Y2ScVttXifDRytMc7Mky1eS5VG/nXTotUPXdIqsUv3YBy7bNp
jdurhfoWbFzhFSzYobXPv32G/enJB5fmHuEWtZORHdf51so8NifaSD7e28q8P3i2FmpW4k5cdfsb
0LQv87hEbndDJhdWaXVcIQicjTt69V0qrbX68P3Kj5/xsGHYp08uHZXYLSfyMU6LwD5qJlreLmw4
ge4Mz4U+kO7kQva0FinBUcbyiWSZMZmfie6wpluqwEoP4ufDOHMoLdpzH+FwVu8Y2EHMvJN8m2Ew
hy6K4WSQuacV546/hPl55AELggTTQFifkKG0sxI07THJGeSai12NWOMb7lzoMZ2wmiMD92r8SHQ/
BMTU1bCdJKowVb0WlKLtZKtZJCu61f+t2oz/GL63wHi5YckjK5Q20Jmu+Du5lCMtqx+DdD6ATU75
1ddYbdhCvbrZXla99I/GY1SVkTtBb3Hu5xVTF8b0ZrjhqAHO63u+NWuhK7brFgRgkto5Yb1W3l6t
ojYUH/WK67/BsRbdU4Mp+3HEJbd0O/z3Fv4ATtbh3hQ6UPtMz4PfQo7EVvBNqZ4RHIbtl5asrwO1
RdJmryU96DCITxoIf+aJBlaat54Hyt4noJaSeO4c48ZYXOI5yxU2UVeZ5V+X5nl5r0sOrFM2I2nc
KdhfTIHcWSPRJKVtJ70KoozZYSFVcR5QRgtCiVYOM3akaWba5MPobL/yB+OnMQuW7tCTadW/dgAj
t/OtccPgvV5o3/+SlBC1b0OgKsxbqTOH2O0Ukuk7BhqL6JIAdvZ9bGK32+tcxc0niMBC90xxb+W/
p9Ya2ydAR0EhhyWR1xjawhmfxEJUMbqZna0JeGVVP0X1cENWbG1T/nfRgENyDKpJhJu40akOLllT
AdN3Eoxjv5piHA4LuS75ziPlwieUoYO3uJQyxPYbe/NcvzSe18YPbbmiNk5m4HedIqo3O2Hd2jD9
mjI+3pbax+fsPdQFc6ZzxSy83Pl89nG8LWcZewcZRt1nf3P/4+mMF9CR0bWn72gwxDWeGfMhMPnM
m6wD9TQ7/i5hi/PvK428nFk8nF9Lze+gMxTvK3EEExUbsGxJYR9AcMKppRgHYSNa8VkRXmpekaKM
ekMjRg/dNEOfTfeQB9N6+4cZmTZTjNPEUYYJdm7Hauke7KyTZbhb4sZm6Jwal10g4Kt4WEZluZjY
tWOWK/dmgwglDH4O8Mqm7EcsxnHm0RMUpd/X8MIu2EDBYCu/prGnxRYDqOm+56Vf2yOcdpNvZR6Q
eBBR7kAW5XIi8ZPFMoPvR5uZWTzCio6jubv3MreK3+a2iaF4vTayvA3HV6bpPxzCeTbMxmYf70uk
+ZEjXKVJjuctelsV1nqslXnKsbbL7YI1SZ3fGPzjjQ4FhjJf2mpNGiutIu8qbYfK41R6moXOgW6c
pX2EuRky/5nGymW1NEtTQ++1iC13Os1dRcL0xOfb4wVe4pBBU5G7e1LwLOepqlVunvyFifebISzB
/mVFiJ77lGSS6g7vMIGtozU2UboJMj8NyFII2+g6Daasz2XeN1hCZe5FfX7IFm9izWHnEq1fgOQu
GWRtc1soihbuFDWtva+qwnw18dDyYWS2fZ6iWOQPOOBaWsGuoZRJFCYQdRBjiyC8AUbE1JcEMkP4
R6nLCCaooS4yTB1lF9K2YiNIu3WH4sv4NILZpw8TeeB1O0KcxviBoW6dHzltUKAY+Akn+mxaqt5f
S6cdxoZ8enD+GA8ZieH6tb23QSyUy5s5QEjfkLfIXBkJKLT4kWm9itOI2dRLCu4pXWxzqRhohmxY
cp6rFDLJbENVyPXTkH1B8hsLoBr4BCDvlEfL9dQw7mINUwoImDHo3pEOBCVXW2PUP66oUMz7cTTF
IGdiINgyXCRwOVEUVX50cmPq7P6Wc9Ptqm5dIJd62jD1UDIUsPLTcKvLcgoJTIAqGUbTwCTBagZD
JM/BNNL7Xdspxp4AYe+b4R+dMO7ILSrPjbRSQVHNL91kkwG2Z2G6re7o+hfr79rrWLubIe4yR+wd
by4HNgINDZ/ouqI5JPhz0+WpajOrfibRJQqmU7i6XludcZmY4oohp9g3NN/lXwboTJiQqYDuDLZT
0kMce3i1p2CgfW3N9HvGEMZ9KdfpmblEFB6spsn/ZBL+dLPO/uCGjF2tXtSblePL3YshXj88Xoo/
6UhGEyuCyBPb0FK6d6U3d9M/ynv7UXoqR8AcsthO/AF7EoYn7TzMPTOqfSXSrDwJRk77uloyF2fm
3D+N9g3jAFQewy+bmWpDtMhEhgykECDlhEG5eOmIFFTXjFu4/BnxcVo2XXmcjQydnN6d3jhnw8jd
WEETLO/duFBhbGiV7GrfMJq7YajOsF77Fj8iDsW1G7d2Z/c0Pt546whQKViujP8HejbTwErOjKcc
zhpMft9zxZOFEco+fOLisX6qKoP4xuTjnic/zJoDdDON+UgWmMMz2tDRbofSwfGe4flKGfbkSOlu
vaxOgkan/o6OIuQ+BIt6BdRxARvIOXV+9XXEHo2qgTM7+kOry3MRKdcm3jyunZ3q+2K45JCL+sln
35n7AXBrvA9Ze4PzkEYMM+4E20e7uxzIgFiYKqid7oMRpuefCMSqzm2vZ+btgYpjWBtyXA9xmpGU
yy8rylNRpakBQpVN4P5A5qnO2nYFSXAnGJyw2GfuilcrsK1YXPu8Gpl21wsdzwaJN1rfs9Kvp3vA
IUIgpv/j4EmRzh490FC9iSoTr+e4FoH5FNyWkaFcZKjJVEVl/BssuLEHEDcCtkaQE6Q5NIVRS55A
3pWn0mLWypixMXmuGMLGdTjv+OLmuMYSASWBnNdUdVxufW8twb3IX2NCCpabqvHDZWDqQZtFzO/t
shfeHWVUYN1J2LvhTmB/8uBCy6YcPjzf1+JsxVD5jN/92YF6i/uxOzoM8f1vEWvy39iQ4E8nU5a4
TNu4KR+ATGdFxeWG5c72OwoG6pqJUyUC3yLUhdSYEsY9iDmncpu/ma4GILmoZ6/dRZWag33FlNp7
cUg9xDRYYGhtE7gQ803TPE9JRBeOgbSYlpdZFIXZD87kkq4kQSOvjp7W5mbKCB7ZFD6Ou6qWcoJr
KLLicUqn2E0sbvTsulTLzXwwFV85/pyrBEXEgWeDO++Cyl+edQFTfXEFCVx3M0ckolbZOecK7xIl
MkUHo/I1xCL1xJAO9yYRTZZ70A5OaUBzJuaPnVump4ojDyvSABX/wN2T95uIgyw63nAXb0O8RGvz
JEQYxbwhCDA0EWJiHoBlS/f3RJ6ExCnqse1PQLIuHSauUfdAxmSjZZokYq8CJunIBDTKZybWUvWy
gaQvumXasVeXDQTSot3nZJw8Ume3RWeZkeQKIWLq68b+x3laASNpTHO1OssceNU7YBzLUF6Zhq27
fl6kx1jTqX+ieXHafjtHuvkktBPjcB4OdXRbZGhEzEPKBAN3GMbWFpCxzcYzGxYrvvTU6WOi4H0V
BkS1N5lojiu5LMsToR24p+it++VtyUCKiaJRhbc8NE3p/tOu2/zFA2r5h9iP5JWIzXLdFflAVWUp
ehRaZVpCcPCe3ce4wHLzywdbHfeSYusUypyIaJOKisCJNXf52UhRuM2s68CU+xRm5RkMvsCshWv4
QmZgg1scRtve83u4z1i71LdtO2V+LPhy6n3VdT4zBSIZ2SFLkSLO/OXzvhDhmr+0/vy/hYty7Jxa
bHtNiDhA8qVp5cVlrhQgVkzZb7cKxteQE+63cLxoueTahN3VNJZ+4zfqvU9Zl/3w42eMgBhqm1Id
7XzsmlNWdSijumllukM/Jg9Fxj0+BHvB/I4q0pS7lnQJkPMsr4cnB4R9OQpG00SX2FUpLzxa6odF
xVWwX7s8fR4YBbpJ61Fd74jpBFbUIKED4wI/ixIy0UGpJasuoFe63rLU91IaX255uKmKclpDvXPY
t1D+lKoiRYrBVtpXGKKV7xROYqEqA6XHcJQ4zHQ1BkeyhyWBG1FBWYh7oOVFWnasEmvaLUqMrpN5
ZEb+JXKvnU+OJiLk0bJkutxiodieCrrdViEhDdqmwFw1AOumsHoUuE2Mz67YDWUuIM7IgfOvEoXx
L/M64f8ZiDL91fV2XrygA0N+hMjNV/RBkmGjdWKRYZZyy0ttLeLIlDP6w+ipOseCiC5cGF7WYlwP
wydJL17sg34ijAW/p024Mvm/NYEBrHneVh25dQSzYJ6Gm8Wf8eDiamUMmOqcsIFyRWHnXm2d7YjK
r9/winaHlKH3QolVEqdBKmFrXVNycopTE/sAxakrV/+sY15/dHg7epDWqJqtmdFXzkwMx4qKqiWX
b2xssMaWiybB1mlawgeW6epAY47bhswvG0wqCl8m2rF23/HA/BOkp96SBxoCblNYVGsfl2mdHrI+
sk51W2nvwsgSP2Vf3mJeaK2y15KRDyF/dAvOltTV6LAgMDLe9ysbx7dgR+G9VqF+sNh+XG3Z96X+
TDw4aLIj670DpnhshkBgF2wlqRFuN3au7ICJCPBHUqqwZEnxGPfhkUoAYXScSgvEDPmI5VXT2j1z
GgDvrnnWzwnZRStsJcqzGx8Wo9erCtk3bdLJqw7BTREPEG3CQzC3PRGtMV6A/K5hJ5fn7hVfVHlE
BpE0yfRa9k6L3g+7c9QydrHf7Vb4Ru8wE2awADhL6q9pCOziUvbYdQ9UbbVhu2qQ/llQ2O7SwY7a
g5kK4u1cjAa/MjhwhFJ65veAHA9aP8onlmAE3BPiODudMd9jhXXmQKW5qkQWPkchY3ks4LIMHF4x
amfvThJc+B9HZ7bkqI5F0S8iAsQgePVsp3OsHOuFyKyqyzwJhBBf38v91nGjb3SnjZHO2Xuv7e5X
Fl32G/QJov4PAmRLdNpNm7yGMNinLp2nxHDjDJPEEN+5/JuyeUV56zlp5MArA2sIb/Di2dO2Qc70
8sLL8A51ebpYi285y5r3ekzWUzd6Ovus3TWFoygAIs2HQtlWkazAmbvTJgJAMQrP8zfCn5MHkLoa
NWnAJnLAdotm5DgOGKHY4/eG61pRl0TCtCIczfG1YqdfJv1ZLF69QAXqlmrnQwhL9uj+YHqVEeBy
eEIuLvFLdZopp3yIbSGXnWzsTGNMPuvCe6FrZK7+LsMwoCCkcQ+0B7iM539gmqLjYC8YjbqzUBK0
1NR2ydeA8pLsWcmxBS/qXuhT30zEwuM00xeCZ2H8J7ZgHj55x9v8CmRC7cCD2Rg1RS/ngo+SxUgT
t9UH/ozir6giWqU5RUOL/jCYR2b4pX2tgcz9N2ryfuSQ+xrcgKCwcFOM7Vg1u6EweIhJBNnsGmD9
ZJ1TGhAfosGfcxZQ4+GcFI2tj6ZKlvBgO1XbX4WgERQhNYn7ywDINMcgJNLhGKsmJFnbs9bdlCsW
WnbBAF8rVpIoGqfe5Av+qxiYRIZ1vjxg2GHalGapnyOnsv2umETVH5ZcaAAodcXZmcWJ0fdLX/aX
nmedbJlcnWPT39rydDu4z+lQOvG+9EN9XYfVw/e98su+q3GSkpDuBn0ufaL3u0zoCsO/LbCBpqmH
BLqhwaXHWDjJ8boQOmeCWh11bbOBzFw7c2F7VQj0+VHMDDIbacMy/N1MJKw2FQv/vxyx2VM8krg/
EhUrnx3jBHAPbmIRe2e1KMxMaPDOBm4H2pTxlvC3jG4JFZ4VJndShdBVBpKlO+sN+ZMCSMC/P8/Z
x0hbnNmRo/Dq3+zZtb/BCLg+QDGasi3bI4m/lM0dHK46xDKeSBFg4p2IFB08Atj9Nraz8zsanWnB
WuExwukShBsx++lnsTMBrRueAUdSREkbFXGEyZuCWdmjBvBt6eQE9MPz8VqBLTa/IzarxWNdupkm
ogw/nDvf1KjpqVNKEHInZ1QeczfiHqudmfgBzV0tOsJKl4haRmIDSwI5mnhdUxxV5/f6fuCmq09D
ZbKfueQlzGbVXV4zOxt/r+0KvqlAvRsIinId3oDPdodtTeXLCVL4zLY+L/VrkhVhdGh8Y/TBlGb4
kydctG9D8fTSlk7YkwZ1CNcxP/iQdLDNGrLDa/BRY+qv91Vl/Wqz5CUPcVBz8G+Y5M1nkvWy3dVt
65c7IA8zWlcv4mO7dgUBwL64Npmt3yYQE5gi27b6jbEwq+964LfvnoCbcweuyH9G56/fQeqsqHki
Gy9xPGsS5Rhx8L2t1hCeTJfVrx/wp8X/UFQzeQ7AvJkL/rpueEiisD3rscdDCiAieSNoDUV9rolR
47wqe/sQNBmR+qJCgsvnufT3iAp6j6XQkgcbdM1Kh5an/obpSjHzAi5K/kXz3FhzCJjn50PZhygP
qQDAfehpJEi3QCeSS5ViZNmRS6zMqZr96AwRcTq29TwRNjB5glPbcDl5IEvZuPuisw4p7p6yCsJv
mNAF9tpjQWicNRdeOya/1Va8eyrpRgdAZOubl5bCuc87xKob81yRQYQMwA84hY9tpuIL/dXlkbX9
nMiHOipT5wVpCvUoXkI1Xdxo8MfzMmS1OhQYv51N6STJ72VIQU/U3Pig7S6C+FU0Lpl7Ig3J9Ju0
CCKvQxWHiO7OIsNPwuVlzOkxYphwKzDNu1FLL+2wjFt8TJFvJbrhKtu22fUpKG0o49mkvzyRMG5s
0jGf3mZKv9j9epPa6cmRxUt9MwdvpjZxhsdKURJ1nGraCM8r47g9TqUrwYLNA8addaiYZ8eR3cV2
xWjH4EhxrrrqOW7bPyOEg0czMXVfUwUjtmsZHNjc5gFc8M00llF7ZcMPSAyu3TzgmnB5+RtL4nHX
rWv5XAWy/pPyN/4aS4YdMv18kCwt5/kVHuikWDjWK/qvtFD2gZwjD/Qh/m+/byWr8Kyv2l0h17g/
RRbPFq+1KvEuSibysozWfw/jonmgnxiQjoel7T13BQSuQArQpCwxl1+W6xO8FwLl4z2uSTTzbMHB
SQhde93Oy51Wfq+GOowL9YJxfixGZnKmTHbDux5eHaFhBwoiGBReN+VEFGMrAmCuGwn+5g3tli+4
tG3KeyGfl+kQty5GfoyAkYvHsik+Zui6+Z43YHhvyNhX28HUCNimQIM44kXl4gnAMOBWu8lD1tjH
pWXzvE+499t7ELFE3wI+UH2ZpONlLxFKlDgvEonlRHig/KopyQnfPdZrZ80uPqXlgzr7ex4tf71z
ej3/FAOK46bJueNtV78p8gvgadXgdzDVTx861VMzuhUmvEhAi+O7Y96ppF38qwhd8kFMLWxHiIQZ
+wUzefqvFJY3oxwyHX3rkmXZFj/jPOzLEs7h1mmqttpRtDmZHSD3JtxrVjGvDbGl8FSYvhqRjYus
fmZdbeTHINk6vtduLuJnM/Gz2VVMitOlL5XzNTqijo6S24V/8Vb2yFtkozjf0naQEpcogvVlNsyS
W3iJpGVbg+VsM8TDMrO3s6O7q3uw7XKD+bm2HziPPHHFeyuWM+wS919XFUlwEWEs3E+iq/qlm+rU
XMaimSXpB88bYbviy31iLKnT154oQrqdsagvewUK9mXBCdihNujxnJSs2391wHjp0fB1eKzaEfY3
V3vgSiQRSkwRXzjUovA+hrJbbOYYryeNYRQsnKoE0yUhuzKpDqMb4wdLUGa2AUzoPYBx6jZ1ETj+
kzI0CF5TK/CGAgHUyxYBjI1iY5LlObcZhV3c2qd5a/0i/KoW5XXZtsu8xmyaPm1wZYcg7rCnDDmh
Hu4D0A9V6v8LOrYF9y6mqw/geqV7TNEkJF+5mF5Cw/m0i/JOrBSH9OX0N4SDhsqXsJSBQ8uHvW8A
POOrGQuPrco6duGuKFGYr/nATk+EjQ4+5TRo/yfm4nkeKUNgA0gDTfUHtI8/brnjdCQKZABfeUmn
5MKWwWOiX5v+WkwURO9IwKUgVTsGqm1OqQOKZjmqrzbwcqT6ToUhoWE5/CRVCw9CrYEqEKMmfP6g
e9e/TuozPICADv6uDcGM+8xoi74VVynr/45pZhi1YEpjCu42tHdwU4O6i2FgVrXDwNrOgOggbkqG
9Tqox0d6VNjVoNlmchtWxgItHelwVFjOFVCkik4RJqzuxhfEB3XCCZGyD9OYJbwC1B6qUx+NW3pp
24HljSfeuKxHUPf9FohYVQFh8fNQbwQn0n+exVAOCFd1fygHyCioYJrgLZyyotu4czo9EfDUHNyc
jTmMyNi8Ghwmf8C7A2ZIitlYpgYXFJjrz7icQxsuJ4978YLjEs7wdgDR9DziXMUmWINL2QyYhfwd
+Ef9lVcr+NCKpRW1KkETlffFKqFkSEIJOHrDuftcR7T2m7NIwpEyzUu9Wn3kiYG9A97AeR6wy6Tc
1crh4ieJS4IydETLdlUH//mJy0bD8f36UNjK+cFaj8ErVEn5qJceUT6F2tWz+K3VOyYLWLCypGeM
NagYt1V/Wxd7RBxuyRBQobvEX8R7L3L319jMXbtHi8Z7XelG8E3M8/KXHUnzFpL5C6FvodJsRONr
2nVYmsCfArLXQHyLQhKpzfrVVUP9s0YiBxyKPkMRXhMQYEunKWVpV0URy3PWqhvPj5uX3OBb3dQG
ry1/2hz9seBTT3xpEU04ADsGIm9F4RzcPOrp/rY3n21T5f3T0PQiI8tZsGvA5TbRXWITmLu0wa71
1mMye9VtNDxxatawCMMMNlpjW0rrIwzX741r8Msvebd+6CbC/8cvs8m3co7ix8KbuSMwZGsykMKx
9UZ7An8oUM0OtE5Knu6QEnKJt/Q1Nx7DQcnyG99//z6PYv0GF1BKspkYpzO0QkDy4Zz/dxuNwdOv
7vJLyiqE3IbPihscnzfXtYy1p22p9Ag67RBps0SSXdozHgchF7C6oHnjzc1peaRipk2I0ypy7CWL
kGJb8ns+g7KLhwtHZThuchAWRGPzGGurIeLyZURl8L9De32eK4GkVLdp/KcmNwuuJCLje5B9FL97
tmFnXnN9fWG9yX/ExHorqylGfpjOpHu5XzsJ1mMEsLfuRZzWz0Xm5d+9vkEGowpJrR18WMiqH3m6
AN+kD5HXEB3m4sCJwgfBKW3ThHu0zJKl2y7FbQpp2pYLUi2iLtt3sz+y7yuLAR8FvWBvGEsR2om/
3FLXNlHn2cMVspvwGPxzVif7R+uPEoj4sTinUbN+zLwH9TYZa/m5LI7K0ZuK4o0csPmsm1DEJL4C
/RjDRXK3nW/A7M0up9amYIr9lYxeyu420mCCUK+Z9/0Stzo7CByIRKiq8FLKsftILAutS8qH9wcH
IcgQuHFM92uVy4vEwVoc6g4QAvr/pPetTuVjFFpH78ewya+iWXgl+0ta5mA5wv5x5v7xxxb8XA6E
MRJnQ1+SaPZwItEWZxQKVtAIv1QPRIyga7+gN+lwMf4uDBU8VXQo76+XSw8zX7CE46nQY/pcNT4E
jNnHcrlbwBR3266bDAAqVbhBvTG+EDwsrgkuhMuc74TNU8L1e6ke+CyRrEfqHs+oXvwFZH8yfWhp
bmK8Gpf+ruMu0e3ixMdlfquz/uWn6GjDBnXH47oIlJ9cO5lpsinsfhrv6udOCjOhB6/1UWKMkod4
BMxPDIh1iXqqFa7YDe1J/HrbdYAvgcCcxXdZWMQ/WNvxe/udGv4zM6YD6kA6M1HqOcHw/LN6QFCC
TeP1Kn64gQAwovFYdfjd2E77mPgxc7TiaMB4688a+78id0ybwgKECNMSXTJpccJW3bNGwL8wT7S8
utxyP2VoWc8fLANkeIKMipqJmAZqGBGbI2fI4+WE1EzUqpuVPZWUIJSQNav8NSA1W96FuT98FypS
8T7OvRqe8hDlPz0vpm/uotRzdVOX5AzXXDN3SzsRTlWsJv8mSR+t6bbJBzl1F65wfnxmB9wTrU1w
1PLxq1Dp4DpzEDX/qOKxDLTTKNpb/ZO6TTEQ2xqmiT7RyW/p4RXbsY/NQqJlqDFH0bf51W9wHG9v
lzno/PVCCM3i/ye8Waux3K4F6wZd5x7xfj8138jRAZdqr2+Xq4VlnkCJF/TG8+F2jcExBJ51Hl5C
AhZDRKpH0utR4LUgs5yxnjnrVam3yi3596iesP1jsbAL2cjaib+TFIAVtzLiBZsWu3X1ZLJqpH2l
SqsfybY1OWk5xW+Oio3FahiRpPGbTv832IB8WAMoki/GgcJLAzQD/R4kX6yOyTh0rzgWVbjR2iQQ
KlrZ0IuTqUW+TbQXvhow3fgI/GS0J2/xQVhnFOjYY0KGut+HXes2u0lO/gNyj554FbBypX8Nu85w
ZzxVTD8ZCqv7z8GqLjglxhq0Dhnvo/GX6CkzLFs/+sKgOJe+25tzV8UN2W8oaV29ZY9V1N8aqXMa
d21OtJg7hc1I3m48sn7OlSYZflwYpOXfWU/Q/vhTnPpatKufwGAZQ5TktBzCuzHGfUmBUpGWmykI
e2qkADiN4pFee66BPaz/FfZmHmGC86uqxP1hjN2iuOVwuHCFNMu+d+tUAegWlW8eebXkzb8QjVud
Ana2lHxoFvobgEFZ+4soe2dfvDKyLxb3KluqZY75gXcRoEKe1cIAgF9L8Wtl8Z5zjCdz/gbGOVk+
8rGcu6vrTULc59R887pj/oGbQFQgvdPY+KgyaojC7WVEMomgcfV/7alUjywRSuBGfVmpXR/7EVfV
EHFlw5o9HR9jraw9DXWn7jjeOWrI2pn5L9swqoxCrEf4DWyKt0y3Qr1ltmzlvaloC925mv/HH7Uu
u+CTAKknnyUYVz5t3MhsXIFi4RuiBUs/8hLvuFoT78QXSs2FezBaZ0du44Xc1kagsfP46W7TYOId
v7GDswMFaYTdMbWGvR18HniRWb3MwxtBKZgXWaxS/YAa0IX7TrNe/9Irv5Ga7wxk7wE7Q108gxZD
HAkiXb/jlxyizTRY85iPBphRu84r7lDQrfLk12G/3KHnDuK9G/t13jmhimglQfImvm1S1yv/QydY
/LMibjE9jZTd9e+dH/GYsEZh4xFixuah/2uQdLESyQYnxuqNEnCoxmZPBabBqcNQQuRoA3c+IDWD
ctTfjcpn7Gow+QTPFFGo+M2Hy0XeFRdG+hWLKHdfwBjOkL781L3An1HyQWM+Ga81Su2RtUfbYsDH
t3AmVQKvZ/VYSP7A3QwRcvA8C+dczE5UvnJhxCMPg79W7rxtSjIsr7FUbfBK/suHHMgKjvQeHkhn
O8KqICxI+tgFaw4u4LXABhEdue67J1wRdfyK7kf/loelstj1kRVPhmHfnkI4B1djMu81TSr5ODoE
BfaVbotL2Lqs3ZArMkgqRcNlKZl49CnumOvrMtzCJJFGNntuHGT0y0T0hiwvSRFiBrMFxIOjcHLO
K3bInASjC4bw0R8zNX/762jsAwoSLk3auwv/d+Uh2H7xmyrDPR5P3B5MKiFHuK6xb/6mFR7PpWTT
QG9bLdXcUEhvCYRyyZUEIjYy4Gy+CPZbw33bIdx3fZ9O90PiJJgBXXh7kjBaQjRVodwTPoAgnSdI
wRM+qXvfT4ZX/E3tNzOsTL8T/sxvLUeWmZUQFSJKsbb/EXHD8w61UiAfLcuS5+ely/JnDNhrtpsg
HYxbDdEVUAnKwT2LXoUmx7dU1NtBlLfXUUiQazs4jdiFZTA0L6ntR+8QrA1z6rRgW4WUYlZL15cr
H8O4CeNDlbQsCsI4R4Ro5wVyR9oMyS5AT+KpKwrT7WbOY+c9ZJsbfU6T85YRtiFH0TnHQHJUBC2f
8IYOCBHf1wx2Mxsdv+NYV2SLBFfWpHdK+l6WlYDxVBUok2pATIutXK6ToIKaaxrUcvo2kkb3K8mF
uLvvale92UH1N3Lb6rlPJYti515BQw+egORXwVHza1fH2PKLe+8E16vN5IGWgy+XzNWxnMLkK89j
+S/GPcyFYE3mv1UTNfQ6jLoXNzNg+0tNUUPRJj07LU6cdnlnrsXOYYvZuwYtLinavEzOZWQgpXVK
WV6SuqaZJD97fQhHCHMECdK1oGjhWJC++JZ4FuyvG87APib4TaGaDui5+8YWWbGNMBWWx9odCmo9
m+FPndRux5zt9HgmKTH1TxmXtW4f4u+/DgmK/o6lumvYJ/bCQFMl6Y3FuaofZzuEiEdAUdx34DcA
6ABTMwLOshHrdVlLuLyen/T61ERjPxysy74dX84g6i2Nrp5zqshtM6D7JTgugANTtKWG0VUHVxJw
2qUoYM8h90jgoWCOxxHfqi54Dq3T2o/g/8Uy5bAUpGwFFW/3uOuXMzehIL8Xous/mUyb8Si8KIR/
MGpY7JnIxx0JrZ5ADrC0gx+15uBI+kA29OTa5dCMiSrOTcGSEeiJl7Ds5EfTbabIyOWYIi01Dx43
hPUuDKM53E+pFLdKj2Iuu5MI8+Ap1XPQf4UFFdH0hNhRHxFy5XtKYRjgtRqpk0R2DH8NhjzNBIVw
JsO4JMRb10puVEE0RFy3kzyL+ufAevU5iOrCgWjrj+vBYznWP0XzOv5LsLyiXlgbe83d2GV2p8UN
e812ad3NDnv6Oxa1KBtOR7bhaYbET8cNWYunWsR9cfC4cNxKS7oy+BzwyxM8Xwrn2/Ndom2IPEGz
x4in/WI7w5moTygP68sqsiFZjoIkUsAFm3i+4OswPqK8vzrOHW4mrCFNk3LVzCIHCRZ8HolPVZUH
XifOE+bF3tt2EynrhCa/Kmr2cRTIedvmqAkYq5XPZKpb/duOcXUXLni0tglr9+QYaT8aACWB8Ym4
SkpuuFvbRIoTnCSAPDNMewu2/oiDwLSQiVFDVpADK1JmlCfYXttoqZyPHPvhndK1XLYRaBx7iNkT
GS4fWAa4UXIThmG0Th8reaDmgAsPGvKkoRFhHe6eecG5v2gDSddnNUgueMiaXctdaSFuVvc33HIY
Ng4QhHr6pKQOP4eHhQgzbJu+pZjgfqMjipLvcGGBgS9K+KeuiZtHbwi67669gULWATzykCTWv5bO
yOE/rWIBoVR27l3Te1b/NG6R9M8u2cUDF+aemd6GUfvq9U2YXSQad31xWZQdg8JXuCmWVrjPPcoh
dg8vEt+Bd3tSilgYOv66sAN54sckPC2cQ7OPaCFJuZloj52452X9bu0zgN6UQtIThHzg57/sMqfB
rsEJIXcL30K1v2FTA17x1HYemKBsy0k/qfJFWXd2j4GmbHMD/YIlC5Ia+IxZuGR0KN7WTnpER47Q
DMcsleExnVlao4OM/voS5Gr5S6lF9G/gSnQFAJnjTRA0Ux9HJef1DR85t43QW9K/SvfZdK88J33i
hQMMC8/yBEHMh9K68Sdu+ef/14F8usZyQGJ/V6n4Q0Uzvc7uQJZkD5ScN2fT563z7YyEeoVQVfxY
5UX4Ts6jc7/QVdv4xbS8J3FRchS6lCavfbj1Qnedvvxldh0Eo5vrYZfnQ5xiBCG1vDFMAJjjm7xX
5wIGr3zFnhNAwUIPZc2/BsS9wUYpWIGlR1IqqTTAcR36oNJd/gHk1JCcDsCq9mI8mZkdIf/6istv
zO75iuov0pwV/RpjL2eaHbrxXo/QO8HZ9vN8N3k5BXKb3G8yftB85e13xl4o+gz6cRQMDm1FGxcr
V2zqzER8LZrvlxse9KyAd09Dx3YMSuBK7g9CzESG5TeYgyTmHeCm81mpeGlPtcSqewhgcqpLzg0v
PLl+mN7XTJLrU9Cv+D1GuS4Z3SC5yM5MwRixNy4aZXoZbj3bT9gJ1vXoFmHvPmof3ngDFw1dgz6d
iiDzoLmltvy1RB+rRITPrV+pyy0fu+67m0AAKMN/imBW/ROWXdpuxiCFUZjO8B3hP+9CIjhCf+vi
LBtfq9mM85/JacZ2wvOlpH3p4rx29sostwddiIjRgZvUayYqWqA3hgfpGzHOEV83c4O/B3yY+k+e
KXRyTnqGtXuKwaPLSotFeMVYyVYw5ic+fbDE1PUxqX1n2eZjMsGAsWrcgU2pp/3I0oLTNL4lYLd1
FETLt03TERQxj+8yrdtErubNgdntP4YQvFCe6ZJm3b/rrUP+/Taz3WNoV8MDu8RoPHQMFRgw8prB
HS9jtXxPttUsFlVv/pSmT+1TSAs5ue1pTujI4X1Lqi004fzMJsXzsN7drFUcOfkDuEvZsIFjoYaO
T3/WVoTWtM+Uc471MZ/REreGupCL20wR1RZm4i1aFWXf4fjv5OMtjcu4RBdjsIkWr3GeWurH7Cb0
R1pVpkHM/sE1JMGBfVH2vjOhk/2i7kN4F8y9kj9DZ3NzUBAEXpcBlv4WWLqkKmWZc1S5ZZaZPDSF
51woTcKuIkpYPHtUUG5T/RR7w7akxpMATomriS6OsvQaCzA4c9VuBZ4THXy2bj9uUtoUOSIZH1gH
3XyZgGd3GUHslU9jAc1H5oMbiMk1JDAWFk17YAGDug5Q/AY5E3RGbuUEVtwf+kVROuP3ZsdSt3vK
SqLY2yEdmRQwtysqEG5twNaDLbeNJ2d2Lx7k9j+yb3T3NhH6Fo+ova7YDlHm4fqETXiP5bC6U4AV
1+1akimjEK0pzYVOvfKfBxAoO2RQzu58qYoM5IE/LG9tOTg4m6fEuSspUIquheuvyaUowq6GjRUs
/xLR6+KDV9n83CSF7C507xCT3UgEsucy8ZYblNg1bBLjGfuoT4ElpeVLz3Bh8J6xiPK45nh6IjyL
1Dnt0y7vPskfrvUj32bbXojP0clmC8hnZzRE8gQ85r79W3Ll4czQ0dggmJJz2saCFfaOgwZp3ulT
QyV3S/sQF+q0DikaqbC090Tv442niVXFMHJd/LVFd6nhRoPvYRt2kgNtE2ADWWbtNDaoar96UMJX
TIHyhEoYLW/1JMmfjEAbTipQVbbFxX7rm6TzpnuZMqw7UWIa51e8kKrk9YbY98T6IHh2OvYCTxmf
ENXoecqKJyC7epROiT+1R/H67hrqhTe9URpbgQyWo2Ob4h49WQTHkjfIxbiLyXGFwN18SIJQU5LC
C7j0ib2GcftIZtY9RhTYQKfsWjUebI6X/xdyZfZKaWrbn9oqdo6mmSgecYdYXaqYfePzgtxZfpOQ
1yDt4mgt/qrSofwUBCgPPgKpP3zMuDUu0hlc+jEXAuvz4GTN1awEcjeLqnyQxpJM/TYm8NxfrAaE
jQqWhPVBamcBsmNpauCfGKA6Hn/nzqHOga3EjJpGhUqYPc7Q7pYLFB/Y6zlgz//gHGpsTOh6L3z/
OX9fLAu5r3woBFgJplp/1HXaEaWWaIaCPmI2kOgt7Z7jUAXHiVOHUM5ksNkqW8McJWWhr02LVvXk
KgJQ7C6IDtN+WnR7M5QgBhFAVq6/EHspsDRjuu5TY6Dkhqxk5DUAXPqUz9TVbfs8rz6mJi79Q0zF
fEGT+ho+2tbDQUBEaQgJKt542ytSzjP+GQQOdro+TojSS36TP4J1A0NkGh46luJyg6Wm/w1+Lmfz
lN6ghiVXOYSxmfCME9Ul3XwlI94mtBASnhPjYiMUbtk/d9zK3BODgvgIR+0hD5exORX4utenxcWY
hf0MGzZB6tW9w3BEx9ii+jh5ybEFqP0qSsVaeBL/sRE1jHc8eX+5UpsLHlHMxy7vYqgos3L/u/me
KZukQdG/DFGvn2NQRuHWcQzOH4xpSfdl6fi6gbAH6oh0Vf/1xgLz+pabXXyA1hKkrzoe84sHzbL+
R3TJBzVH8lVg4qP+GfagYTNPObe/uPNRg55Y3gOGWfdv6vlDcYqxOrEUJLsMHd9rX+c0xDqzBkVG
9DcbqP3cIZfN0x0sjBiIPEmi/Qp4n5RCG9hfIwwQblpJbpMvav8kcB0BAxCoSZs/0Kdg+UlbH99R
7khRQKhcCkoXC2ykd2lclP+NMsJeFgE9m1jKxKVHPuFWq0lunUuRnFX2a1HrfDUWsXjb0daabt2p
sbQjkjF7FJw142vYxmm3GYepLY7t7ATQIJIle0BS4w8XStOj13qduEsm8H8bla7EBQzmVd5Tc65+
uGHrjP/hgL37RmnqDk+yBvRx0qMzHLuAgP6RRoLbzdBBaD8PzVCdFoW5f2truZLnyzx1B0N2+cHY
09R0RXDTerCFDtJdPnYxmGKN9X0H9zAkiRrBOcBfT1vDyVWxzWgeCFJq+LymSv9jXcQrA0yITnZM
zM43lmimx7xzoTamQaCb98qmKzJTSGr9F3M9lFRHMjJucUhgGwMMIk605Wl7iNYu6i+mzsPuylVv
4b8onPA/yHoTsKpRyGOaxDFor6jBepuRpB/OVAcSmLNwxlJW6Xxg7/FU+K8Q1mMU4ohIFUiaTIDa
KPEIrgQw1IntRj99ZnEvZXTnc022X+26KOe80Lp5P0YNKSQ2jcF7hIkl2hZjQKsW+IKVvgXjdCPu
vyjv8QNSewkDwE0UBhtqPoKjSSqIfSUo+9dR0UR2gnaew6JTpRa3FoMA+Ks7stBDqGNoF3PFaOgl
unLIOSz6lhhy432gBvsIRUgEGGOT8TZ3kaTei9JP5wN4AyphMN+D4O5mN1YbemTBj3Lg6ivNlTeW
FcZcZhO7OPCZ/HLdISNotUuMVR+zob6JOwxetD0bLIIHsRT6DWwuXiPLGPClVYeY3OMj5rWOK8nF
w09D1SZlnEmoUx6nF2hW1FAwkzok1lzRX9RoInV1GYZvYMVJmqPntsMDP9N8vbPVHPwunYqpnUKO
cb1WpXW/RzqI+m269vJtNFXLVE6MnxJS3qT5luh0YxH4GQf24BqjN4bjjMqE0ncGykTc5GGp3Cm+
H2vDAQ0xw3vLzZA8sKmuCs68vGZP3hpzbUVHDxTIlPmgVqho95UpisfFM3G2HTpFrZ5T6ja/cPBU
jw1jK62Pnkzi+4U1Kyltf/L/KwFvHD1pK6z6ycikiFEyugC/XHhZiDR/4jBzzQYhO/L2Zi2wX+Yd
nDmBE4bHaRicT5L84k9cDzRpElIejjT/1P964XQ/7URPGiYk+DY+k2xZtgBmM+8ppKoSuFAgHFyY
sPUYhoVlS7EdvQkLeuqNyLqpP1HS2rG9vc70toktP2oAUFO/4uTbSB5eu8tWG+ptHwDs2XnGqQ4d
izx/2/SFHzyjold6v7gVxVMym1W6X1eo3hhVnaa/59JAwR8xyyT7xQPTUnLI9pIpyk+n96jquIq5
JQ1SpL0TDKPezI9i38b40XeADwiJjwR8/wVijt8qrrUUMYMw+4EpiVtELMbq+950YvjwUfz2UtU6
ZGXoIJyAa58+aO+AzRRhY3x0+xzDOrXMOHagan001D4lW1IXQCMK3vYhStU8XcImXtxdRbvybR4N
5ycbsOw+jfjrprMZi/gFmgF7g4CtRcL/dU25cMFnTrUSJJ0NXRRM+W2SUpdIGDSPT/EQSqw8gsDl
mVpwfMjwxwStfrRFvvvMEM4P9uIUJJdR6n4JTZY9+7PETs3e7hOjD4afMCRRuWfzlCOyZ3XQjh9h
lyb/4+jMliPFtSj6RUQIEAJecx48le1y2X4hbFc1M4hBCPj6u/K+dXR0ddmZIJ1h77XXM92amaCK
tjEU9ShZxQnzFfWiIfhP3IBJQfVM6MbyuJiQNiXDa3bG3pbWB004ZvvAqiu6At0NeOgUfh1oCy2I
6ZWImupaQ2Vzj0n/fxT7HEVASdvpuozEYe3jNZH9MZcQPT4R6HuPdqYo3LmkX5it1wPtovpa4Gxs
EYBk5JLMVodVv9HjKMsjFsEJD2TguB6Xl3SrY9f566/J80Omv6UdftWg25gYjwH2rbdAEAHwVUOn
UNcYpCwcsThMjaufokwip97xtzWLw3VduowumHn6LEO5EC34o6gi5XgFMcCDnU/M9l3ENS/QFGx7
sHByf1FYynY/rnNz1UMlpl3gSmzr7UpB8k5blKVHtgYTo/DSGy6xDzBvR7Hhx/tqVMPvZjG0BzoT
FuDQkgenNmTmvPd6T/3FH2w4HA3Xx0Y3jfenmLzoOsR58R615FlsSGMxROP1qvtqe0FH3bUkK5B6
i2JmE7Ago8Nxx+BpwkNOMF7YDtF+7Iemxe/YlmcfkY05LW07yyPjGUKCKCFZ3M4lIusj4Qztx0pc
p/MuxEKsugMQr6KfSaYTQaXzU4y/F4GF05Xtl+Og0N3GEA+oYVWLlJC8PYfRR9bX/icE27U8j2QH
3A+wVeaNlyzjfwAtCrVbpY9TdlWYuU9ETli1Z3rW1pfJrjfXAuwl1KwEvsWs9/Cwo3ULhp/QTYPv
THe4vCNnrFacdSQ9Z1ODTQKDapWds8Z1fmFs7/GjRUgu7ohiSMSV+jxBBb14nQ2OLXlZ6Zk83moH
WxK5xhboUVKf4hgWydX6CwQaUAQI2SQD7S0dTZ1d2dwuv5Kch/SEk3PhblYZ4Z59wBWKpA+EzoHK
HnncGtoueMERR0JnnZrM3+M8wkGAUNXaHQA+QpeAqtG55APzc+DnvsnyfThWN7UwiKJlvrUQWEsg
lPTrezwZG5wdUQ35T1mWuBOduvfIWYG8j5ZvQ/2ILnjDnwOxd2DDWvbursDL4e9JhCJqT7WShram
nVthQOAMJCSK//EOTxVqfdgQ455qP/5nkJGOp5soYGQHR7uwCWj7meP0Vfon9RtGmo+KNUzyQjQc
Fkv4jDGeTV4ShDDXpRq0/48qZC0OExfUv5bYmw89kpd9jqMOkJVlQbMibPDYmvAENvEFZ0V/IYAg
TS66G9yXMVY1ryXbCvdQYaWyF2Ii5v8IYBY/MGua6vbCVNEe341iCTpGet31Ahg3WkJneIDUZp3f
3oQLKllypgzMG0ufRjnNkWwxHSvNaw1bRtwnKbPsv7okGeC4IEnkM4VgJd95APFdbAck18kp48v3
vns1Cve85Kj5mG/p2alOYeiLEt+qJ/+jie7Q7s98RZdkVoTG7hxXjugjJVO4v05QUIBHvHvkIiRD
L87Ar/ASO0h5k5O78FBeEoyuuDk8xKOcSB7g+SQQUoeEtpLysVUJo1yz82ZAsVBTQJywifOdgGvM
+FxCIskcda/BMTtX7rxs3acxnPU9xA2lnl23Y++M02XKD2LiJ35AHY04yw5Bf1aOo/zzGgYVMzmp
cGlNQLp8ehkn6A5pF1YPPKcJYWYTU3qAxyXsmXCs1T4HjCX5SFkmzxeRIcJjRhxE4e8aewOMuKoP
fRbErXkXufa+OrQz8euAMREGPgvCS2wHQ7CuKsJnznmHMLPFMmoFS9DcTVqSudmtNTJ94DXxaWBJ
RYS9O/pXAzJ4PlJi0mxrJ4qYLmJpqXdBNMvggMQgrP74BauPc2YpyV/jDNX5xoxppu5JlUAEDU1a
5agLilplL4xkA5r3kkGBOo4dwG5Gu/WNSREHoFmhpIfsbnZr6tCzIpknwPQFgZWsH1YQVfmBSVry
3bTwSbErIkc71CNxmNvatSykaJGI7JtDPb876zS/Z6FVzkkHOpT3zNSw8SGlLHc9fJK/jdESOaMq
fPnbDq7rbGps3RZtoWLQtKJVKDfLJLDLF8bMdl+TcRMTYSV1c5LtGkd78Jxks4Dl0pjCJ2KQLqkp
o1eSavUDAzUWJvFNpL8Dnj5U5AChtObe0f5HWJDYvqGIXoCEJgECRsK+6P3g7pO3E4kk+KSk4JwZ
Guqzo7cwxtgkyBwQ3FbkGR3rWJIzj+MT9qk3BvYJRXZU/Q4Z5t0yhI135ddafM5LRCS7MolBbvo+
0N640kv1EeNcX0AO6HxyntXQIH7JDdQVbL+oON4g+CrYglh50OFbRANq35tiyK8Joc5Icx2ZlddF
W9l8rIrgvi9+qD750oHXhe5XM7BRPWFPT+ND6w/+wxjR1eABz1JnO5VQLi7cQis4SgpD/k5XNc5z
AbyKoc2qu3V8sa1oSzThBgTBxQAsUwcTMBi7sK8wy1fmldP7DW0Ke8auE9PIJBE7uA2ZZJDj1ml2
xlYdOiCBdYg2dEwncXV6oaLtTPygvlPVhIUkZjDHWDmXaWNJP+NEhWsBii7bumUfPdx2MWiZirwG
NWkgfG2Q+4bXwktSQsRB3CCGJz6cThmJFMTXW0/TTmtYHOeoLuSe+BteKTVAfQGl2KrphelzBGxo
iTnx4Zk4djunKNlQwMaSu60d0+Qn9aop/qV77uO7cl4Vn4/iz8aPhTLL8EoYXl/8Uqh2bpod4ybU
EgTlYGdmxXluAGHB5gPVh9m+WHIF4gqX8iGcY48mAmqxRuyXJ8mxVRm0/o078zndxIPraIId5+DK
IxNOo/yg/Z1/CeU3LmTaHHcCYzN1EayXHFp7RyKXD0vvhfjtlbAuW0Hy2ONlrHnYOWw3pGrp9mhU
14W/ZZzTa7KiXA/4svE+dECARsTg7G/YSVl2+3nohb85dNGIYyVWvGV9aMhDBL31OUyh9zeDL4fa
iAMUMGnMEAnxhRB/Msax/SFAR0g2udDB55yXxFZToBANT+9J0mSiSeIBdsIl+oQ2iCgv3238x25R
AZFq4JypItsh5HTbdMk6RfjQewAQXhnnYr8gdrqlnqhAHFeIra+sn9muNCity6Ni0IE4LP1/JjIU
P7wipvfERc5eXMCjV8Qz9zX1DWvDkYjSsZ/lJ9oU8CXs0TAdLhHTetCrXVBd47oPDj6jC3JdukrN
OwpKj/OWMDr05qqYWcUZg/yLU0lDasczwUiaSzvZgtlI/+Wj6EhcbKfug3xf/6/JieFLqyT/pjOC
c4Ey8W+69IQ7uJjGz3ia8NmTQF4435zOCPyTgYdwT+lI9mfluCFCswoc4V3bSgB10jddc8pntLJI
4yCXP2Q04Z81E6xiF/Zh8Sq0fJzNHFePfTF7d2Foynm79IFPSMwSwnWMF0f4p07NEvYHS0Im5XAg
co4IFJwvdO+jOrBxXXMI64bip6qWgvq0Hqi6wP6ttsGPWdNVgi1CFgjTvil/hdqb8nvjreWPu7bS
3dc1hgfDb+bQDG3p6tfvckFZeKxXX89bNKtkb6eGTvHiMhActk3oFnrjlKpFCNHU4k8/lfZP53Zh
d6gj68b7vnAd/9qmcfLOMzF1R8CmQfpnqnza89AZGJuH4aLu64VOYxehAiQnetYpOU9d4i3cu4n3
GkeWdDodj+v01uNnIzo3DsRdS8RJvYNcQjQo4zB/3rWuzN6aReDH8ku4GRiQ2DrGuzm+OcXEPAz1
PY6Tljq3adDyLO4irmIJSKvWWFGhZUSpEWjgipqK8FVgBRTPE8as/EpCmm4+GaaPgKL7DAPVwpM4
J9Uz/XD6Do+PkRsGLSZdJkxSuQ1S4WBOTGs0wPVuIHgA6V2rAMtt+6x1xru1CY3eLnRD+csUdD2H
2BwG8S5GeIazcGL4B+cMp8qM+LjvkkpyqBuBkW5wDD/jTXmCVYWxK2woHvDJHdJj0w7YYXVFqgIQ
dWBNmuVGlxZM1AqNq6fTlpFlkyuD/Nc6kYtoXLPiK+6qwXdbccxINLHrPTbkjDVt5+C/7588nXfu
gX5Mt29LI1aiu3xfj/GhzJMBY7nKMC0PCtPzc62l4YMFNQeFAumxwX7JijteLv2KuPEwk5dT33dR
o9RdkY+cj1c3lS3RKui3owm+HeecBISgA3NkWW/MN9upOXhP2JsWb31Wo3AmAwV4wtYdSLXdFb1e
mzvBCB+NWc1cF25YlIzwo7oQu/zEYL06ug1//CWrcEHBXGOBgXxXm8C5FIbp9XEVdZY/dRUKzg1j
gI7/qLY2g2qXEiCAEn7q70Z3ruaPIm09EticRRLcIKpmG2s5XAmjkeuLADznX/RUQYty3GUKsUj2
SPByClPyQ0moYPLQqIUiWHZwmY6WpcIPXZHFMVCGLtIzSkv0VVzSDVigFI4Q/RU40UvPotVsE+N7
K10zjO2dC/ITNIISttmNLcriXewRu/AsikXrftMp0nPv+4WLCxHYCMHpnqWEMs+F5w/NPYKDZXgL
LD0xE88yTXeBM+Ml9JHnAjNR7fiTQC1OH4YsGe8a1/SviL9FffI7z+IEwiIiGCO05NksPvVh1XhM
iFq3EeyH8m68K2YDGLmyyYwCpZtuiLAWctRHU6CZxRxURt8l75fdQxpVFfEsFKKbMYMshkBVxCDR
+WJkePS7GK13DptXnZZ4HVjCUStWW3RcpKHCbsajFOcxeYvcgxRtbGWsvp9bj+a96aBLk7U7oygs
CWCJz+UoTfTuMsz906IHRgmDNOc+q4p8fXCmSdSfMEf6/IkIBE4C9v52RSTeV3H4Yujeuh3wBfvV
Dg6FfBtQmZxQySfvKIb1GXwZWnzUcoKXnibrbqo7tI3jrVAj15E51CtriC68QtjFbSCQZLpb283u
fDKoDbx9V7ujesp4eLGJVSA/HhxDyMNu5tr7jnpE9lBHA5Phi2TkuOndSBU7t9FVfOGJ7p4CkH+3
wAarP9iXVP0uUHQIoEWG5TLzfYutDRg333WoDdByAKMdr73W6WpOgVnd+u8aRItz4W8I65fc7eYn
ol9nced4IvhDZSjrivjmuYC/Ca4BxclWF0Pk/plrOS/lke+iTFlPYyoMmDeScfqpM98kBNmExVvO
gpWctZKXDzPfjaj+whozzliKx834OynStMdz7/VYK2HjVe4hoEKr7llKJ8knL+/qQ8dlzY+ioctS
saPvvBn5x9qSl4zrqQ9ruABeUXyNJQTP21lJX1QEnneDn5RB6O28qGLcZ6pkQFlp8lx2L5Z/rM5l
wCnMGco8Wr626zhfsriAydBxt5B3U7Q9PDMCGCFMZMHtUSsL9UVzJoc/NXbTC0+YRVs/Rfi1SN+g
PSRSXYL9TaESf+POCuQpjApC6jNQ9/pPxT5FEznFt467f3GRn3UwBw8e2vE/AXnxDwgcyAoEfjXY
A1Fj3oj0ItEzA5KwHhlcRfINZqQis62aHP83yn3ZHi1yJPdc3pBAlFPkGT2rAJePseNUnSpo6Nm+
CFyNGxTJ3NVmOo2JVcJ7sfdd/ICULk5yFnrGeTSsRfnNS95/Wnzv4GWV8N/ZKhFMt4BJjI+Z8kht
Zrem35swccmwnYb0be1q8wR3inl2iwcC0RvJ0vg+Wjk131Rlsf1XOj73iw7Ixdylps/nC5aT+rmJ
TfRfBo/EEsru2QiJbAQqq8jGptwiGJ/Xt3CW3nkgIM3fOj6d33ZkTqtZ7HAVHVmzJgiEGwM2JW8C
+dJG/VLiwQJR1bvVrWLSbu2zzrhlqqNEL2aGiOSMnqNxQmxT66muD/k4q35HWDtS9AREO5HCyI8J
/J01y+QsTluEM33ORBNeJRJHajO3J7LEeAdDTrmzL4MguPdKx6AEWf3ikeuF/fwUex5w+T4MWOe3
s+rCbe5wOh2IVZmjYzKHN1j4jL9+/JOUN/xQ1Udpj5pHYM8cUjt8lW4Ohy2CKIQNmHiECVfCwDTV
8+vXBrkO7zmFnNxY7CtgZDFNe8OzNTEigQ0K/NW7nzAY/7fmsMO3vZVOua0XJjwgEgjHqcG8pS8u
+HZUeSJe3tj3UUEDBXQgRAJqB1iauy3C3tA6/4aiy6+ybuPy0q6pzk6OSpv7piQ5GytgN03eZs5X
n/BuyaxnN2Ez+5jxzaWXXIHoe6NyKK5G9E1xM9bG7b0lSkL8LIFHFhXu3QQGj+P17zw2gLpTrAvd
lqlyAO9IFemb72K5OXY15P76DOm7nj8mHAOIWucgro6GedozyMCIZNGCNqWdald+2GQ08z25P2R5
opqF4AycvyUQbMSav4kyT7N/dJsfvBfRPVm5yBp8vB8vofUIIEZJIcVj5DAK687uKla2nhBZzEPj
BqMP9qyv3adgnXP/GHAbxQjEHVn2+mCmsrId0nRiFAw0MWSFVPBNEInlSiI0C/FN5YZy2oBnKB2a
FRb7LBE7Ef3FKxVJfggCoE+odKaQvGMEu5s6Hxg/4HK08HHEsGCizt0Bsn2zKLBSkm4JH16NB4bK
c76LNdHcB2lFdAE1kXxPIYzNnalcX79TR04FofacFV8e1Iw3uCaGnJC0+Rf2kz02cvbfMGqE/zJu
ZLIvXDoCnONkdZF0/hCjOAC60AHHw64yt//RX0/LaRYF/D5NIsgbSm0OfWx23MZdItiPhJ3HlCaz
KkiucIPXT7Qq6xdmTf8TzjG/jBex7GGuh9HuECIsumXrYMXLSXdZT6uhZNjiMsHQFFMKvpMR7a58
8nE8n4jmMDf/IM35I9PkQj2hqWoE4hcqru4+yD213oEvdJYdHsIQlzmZKsAA3RuIq2/okni3Q0iB
PWqr+rvTyg5nDbEJ4kHoF9U1AXDlQGgmJ+U5EPypYpOg1WREjAKf41Mjt72H6FpiNpz68HnVI7Eb
iPdzIqwNbjfeBiKRc67Q374Wzl/s8a5/CgGWiV9zNibc3mgMSFHBrdbuer+ui4eb5v03bwkBM0NR
LVu4OIXHgnYpT57blTCsy4S8rh8cLkhCx8STJ0NOCmvTQs53Ki4GeS5I5QTSRs0P3h4jEnErecwy
v31zqqKmEcvpmgmzxSa/96ea9B1pJm8ExJZZ/Tn3Xh/u/M4d1yPr3HK5RMy12MiDYG7+oi6O+SAK
3u/2o1aQBY+4DXx7uKUFLW9B6UzjtihvMFCQF8SLsOzqkvjZL3jPqVylwkmG6R/qEsFq277UxNVu
ChQsG9E6XfyYppRTFxXXQweZFyV6crhd59BhKqK1PDneNK++6702LNEydqPL0Gx9kta97UpC5/RS
UclnB8Ba4rlNYXFuxO1bZtxZj/kR008ZM+JoOVGrdLToi2wt7oSI6hO5k4RX0CKt3QmSD/KBgtL+
o1hCLA4xJ+1pQvvK74so7QlCjUq+gZHlOGpS1VHyJD3ZgCydlnu2GkRZJFngAMOcAtBdEUfub+st
SPGMdNmizsrvQTeOzrIXnt/5T9kyrdw2+PuRCKGqfh0zb8GfuObd/SS4nmNP2/iQSZfJFGvaZkX/
W0kCb1GC9M/0Ez3WXtxF/6K687sroQOW8II5N3e893WIWlfoV+QaJH+j8qB/6Z3SJhAKF5PtTRsE
jwXbwxWgJjbSvO/W75b3PaW7MoCOGdYHLl5O1n9uDNN8k8BSwA9LdkF4wonDZrzxJyB8He0fQiw/
9oqjz6nTnAe6sGnfg15uzIGVSu7t+V5dLPCZjdg4VcZf9x3znXjY9S37F3VE6zFyPoocRqX77JUF
XV7XB45zHFt/6Y+BN/ApeDkbBh7FFNVI4Szit5GBrWi2HPQJWjBz2ok8T8J/81rphFgoYjyQn3WQ
9BrA2Civ7DzwijFZrZ6RMy7LQ6ExXfEsw7VtzaS5TIlOuGdFahiIGk63I9iE4IvVB0Ppmb56PHYN
DPozQkp0V3kJZ2Eb4N94vdnDMu5np8M80UzDfeFQ4L4aRs2n3pm9kdlwOlI1jpWHBHCzNin+IVQO
48U6XBg7rDEcnQSwNelFEYALvX6I0kdm7UCBLO4duw8juc6/p2IkRIWyIYNXl5JQ+R6VorqPU+gG
RDLjp8HGjUB89OWWYSnHeeJ00bdEZgIir0PZuxuYlzNiaDLza00HIk+YPEQXojjIY9Rlkl7d0oni
t04Yc6oIBSk3KpoQTBANtqAxi8mNoh+0/SpFcwTi6dk7drJZ+AwNCaQvU/rooXYFyVUtjrV/a07X
vUNWaeVW3MwLJ1VnM5CjIKYLdxC0WtRWvjzpbAHragLiByiAmig6UL8Y+6iJSdpXNOjhPgXP4d8N
Udx3+55kE7mZDJCCQ1l4VFxT7obFeYaT9q9LZ3R3mBQhbxIU+F+/pphoMxXC+YbjQsTKiZVUvp67
yUIozAsKdt5kSbI63Kw+PY7sc1j0hh1X9INGZRL6fBuDnk5lOQyfQzGPATonAp9vMd9AHri3ezPk
+g5HbRdNJ0U833AphVe5qHu4Tt/dTuNJqC2AIoRaXc1XY72ZfWeHk3GL/B2iY08b8wXKqZzQISzd
MiHXBPrykYiqPcIXq8WbRCJePkP1SPqHGTIW8axw+0EOAmFUt9DUPMF857GQZra4wl9AxYaTeNMx
aCteVB2iSQgJ1o5Y52dUxAW1O+6lMh3UA04KgoHYANzILStpQ8u29Qa2DGU5DTc3S10ScpeXDBS7
1YOsMSSNc+5yXlZmQRWzc6LtRrJv0O5y/LMvrxYWtsleVlFDG8VTKZPi4GXEXkJtMfCHn8tauPEN
y+IM83OMcB/xRRfoetyUhFou6YEGo5Ldbl3a+DNwqjLbda6zDr81UW7lrkKn/IARbX7JnaSwG1yw
DHpmuvhoO4Ayvm8YSD7XPYUyG8vBXvzIR7sZYOd/Tp00p5uxpLQfiNEsziFS6uWoQdfKD4duvSC0
BU1QsZ2cIoX3t+YVoMphGtaPVVrkuVte7gqyrvAsog3pq/hzzWtjftZy9ufz4pLc8xJFoKpBQVg4
RQBryiphk4radBk3daKRuogwh9ImM+bEDyZEeXKNYMuxLKwTpJM7LrxAHkjqdiIyLggpbx84BROJ
3jMNWE3isRcIO8GOGnmUTNqi4ASzCkbojiauNd7GYxcJzx2JW179RD4CNY5MDmck+iRwgVUrCXRE
rUgxkDl3Tjd7y71p0kD/ZSI4M8JJXKHwtbde7h4byEgI+Cq87njn4UGv0bhHmV+mX60bxd5eztmc
Xj0oLIa8S3fOkvV95s76myGUm6mlBlH9cuISq8JOIx6ZqXiHyn0o8vhmq6IDfutrLHzPrCR9+a79
0YHv4cnJze9asfbBfp4hvexREpfmn6SRkAn71gxsRj9xAwcPrHSDGpljm0C3zenzogfECkogdsqL
Hh9etUz9A0bPqdxzGFbNI+woicwQ8F16lweoOp56ly77O5kHkFB7d5Bzwl4ZxWeGjZ5NjfoJqCm8
myo4qd59rjfsH4ZR1iUWkJjfF1x7qOPrQYuc5VvLwsha9nt65+HnjvdU+mBx+D+Ca/uKZ7Oq9FXi
fGCzyJ4lD48tW+fpe5CR22PazbRzsG2v3GPUjRTOK7DADEhRSPLGbkAsFhOJFSUWPJtfU2dtPYdk
FVbgWdjeIRCPUyLX8lWydUHwMqXnwe0DAdKrU3b5bkkTDo+TVOxJ4fRiWv4oC4pnNJlelu4m2eqF
FLlhKT8GyRZ4ZwHA2q1f8vQjr+2B5B0tA6kRUQRXQfLYq2TqLwie/Yhc3I60XXd18viAJwG4KofD
NPlHXag8+pWB3qcXxzSqDgrZp/9rEYFOT8k6UpskgZd6u1IENdaySWSu8+o2towOHsGUC0cuAvP7
kZ0KeJMwFHo4LjqTVApDAQrv6NZ5QOXSg6B0QhLEZ1o0nBarlwMYRCmEYD+mzIGSC6zhAByva8pT
DQFCtrgzOBPnHf5cV/yH94cDRE+qjp78zsruEcM5gYwOIk5vz6OVl9vGhkRibtvCZv6A2Zzull0y
U7FY78IC8wn/ks3Fd2OWstnixxvsZk4TIT/KKOuL7MrrE/oYp0uU+7gIGk7XHx65mm57JYbmPhV9
AtZMsV7fREWngOv1kiwHNmMzBCiARpgPaJ41v1DPHf4+Mwbx71hdlOKfapDe03+Ulde1G2JslT/j
QUY6i5IZW7pAVw/SMZQnX6fGR4O4sF241Iqh68nKKL/ZIYXPAU+MCHlYuGsQ6Y2M/7cBWo/PipJu
+osAggkg8UZeZEhK6cCoSBAuA7eftc7zSEAGDZa0PPrS7ZSCVe2jXWZoPQr1FPkgdgijTvqkvwrs
IUo/MNIG/bdsMYTmkHkanMBV/hACE7LFAwjv1kaHFv5a1+2xBHs14MVGhCLaAtPHQr2QiGARtkfF
Oh3KpgirD6bf8XSN1mIdj7bpSayo0zi3B3rWkLgkaJjZQQuXXD5nkJCMmF3ggbXuspC5dGOPnpn5
jxMK4QyJZz/UHuQwG0XkqqeAwPa1UfO5osFCKMrHU+9qpGxg+pAsMDUrqvwZEW3HsD+YSvKOOnoH
WIkj1UHTUPjvHBuP1EcMMWjZsobMOkTV3mbwFyJ2mdoEyylk/Sd27LUEqooii0+CqOVvTnkmjXWh
5F3rj0Tborj401XCM3sBStHiGB8wdkl8JAyWggQpAUYEhqN6zqYzwVHJv6H1CVnWQRIN/1COBMEX
/Y2r8e0ijtsqFC7E8cq1s78Q1hGGY2Yf8EJbDHV4YLgHGbnsBmfbErjGzs+fnImNHifSsNPY/Swe
FEKVv8vItldkIwWsvXKllXIp3amKqmDG/5F6+NwiQKV4ybsyvw5D38ZXeAxTi9G5QuKWEmXv7dlP
Ua+FaUqQSVjkPFKh0xYIO9s5WDkUbUwKixNl787Y5uuphuY48FS7TXLlDEBBNU7R+JOxenwVlZjZ
+2JGQ0TvthTFjUQDwoCKYoHJOF3bJiqjNtjMOOngTSyKp98BhEroUsyt78IPCJ4Wn2pkT4mjUKHQ
pWQXMmfC6REVeZGfhzgYxTWcqyXYkxeR/R4mGUUIg2kE76Gad29FhO7ySzUpo7kmgLS1QwTjpwdd
us5nGgXVvxGzecO34Q6/jbMuuK1IAqy3FhHYNxwZ3P+k87JH0MktlXNSonvGrVx755U8t58qVbqF
8gR3HKmfXnNyBFPrsesr7JXTXfwbJ+RhMErjeP1Fmlb22AKDWo5JXQfdljXvLdKmFWG7D8l4Jnqm
D5sTAuRM7lzdxh2DUPSPv0aPhdNh7AmrelxHxvsvrKzI5uDzydot82EAkghdSHAP2rw4oa8Gd4+L
K3+VnUm7S6F8OBjk7cBHV5EjHpZ0wgZMxGj9PAk5tYdaLW5E0lIsidQzFsGvVPnw0jVzyUyag+dQ
oHRujlHepo+RZKN9mnyGXMTvVDEe1YnIyL0zdAqSlMwSsfFD5s6PWVNbBXLcSJwOwxgxh0kLZ6vc
HD+CYLYanhmtzOfQcVExGRtKuoMmxelDFnT3AJ+X2B1HhdhPXTRDhNXikyGOIlbOsekT0jFKBAIl
Q2eJuAmHIetnAkadpzaaIRQCuSn8DQq1FIkmtqfbyYzD7dApXtyvJMXVtgsTJ3hGbgS83jQ2/dXV
ovgrnULcNUzHmb/9n9jlxAEa/nJdOQITXEgglhn4vGnfax6QJY9Q2cdCPzJbxW5FJxAmzf04CJaY
+L9jUpGgnJU3luF4BUEQokIbVu4YVdb2x3UpgkOyDYBvhG1+nggnuA2aMAWiEJwkaV3OWo87oXS3
XJG8p/oOzRpOibnIPqj4FkWsl05fDRaQ4GKDjAwsDA/ln8YZ9XdBnPzfAvime7llO786PUrMLWvG
5tLxy+W7DIc58xqXBI7X1h3it5Qz9DmYS10hAOPgFUjze/FaA9nVZ/J5pgOLPz7vKAmJJvR1YLch
mvSBwmYJDzM46OSbuZWPngN4WXUUQeF7J9FF+c8qxPo3YrtEBqNZi2MM7xaznlOJ6ESZt7CnjPnt
yawWKQ5WXpuYLlfYcFej/iDsKw2GuxG+oGQ9zjPD4KQNAHrKkqEZmUzrxZopBMuF/v4erdWYnvku
fTDOLpLoXSOCkk2HjmnpZqdMwHYDtnWvI9bGfGP8GbsV923zsPS5nXAtWBdYkec2O38FunO3rn33
ZqLSvGN/hLITO1FZ7sOUGnJrRvfWIuap/uyYBoFCyZmyfTTONPztV4EfPx4t8UioRQoVXSuvUdM3
hjzms0vrqO/ULryexpMd6xYEmkfmAjBsFYy+A7vFBKgYyTQ8zmuCYnOjmiT9cdHzUCit6+Cfopwc
8E0Lk4dTFcG8d/CMjpp700VBcxjo8fytH3ZB/yLrhK24Ggha9/vMkABC0OvtVe7HV5sCatmzU73R
BlFUEJ9E/U6+GogYWt+GOIvj2qOB2dpR4qlIs8z7UOyGg7uBrLD5tcFgDffGz2pCfVEw4Yd2Jsg/
fuK458jEFWEvZU95rMYkaK5ozObixqRofwpnZTSdU+C/RK0s3zGbpd8JqDy7bxbucKQdMW3qOIWY
33PZPya6vwmbsgmmejv26QelBg4lyE6KPV2bdEyGUjZ6m5AhW4LsZjW7IPRJyiLGqqq3pQQE0Eqk
abSy0pHPKIHYPqqcmOaZ8O7oqXaV/xemwAQGXfb+V5UhLjnNgaU99luUP+hFhnCfZ7CuHn2cJSX3
eC7KB1fg5XuweR/cQKkgEvBZRRjQd1UQrWeY7DMUw3qGqijqWPu7fHaxxGhbDnLnDZ2BnonYcDx1
UzvDPgO44R7dGLkgP1VNtNEIrWSX4TwWGwwgkflle1qfTdTjZr20Q1CcGtO643Xpsg58eM84YLPS
CAX7zDFFeOBEX850FhK98ORPynmwEqdGeBIJzc8eD6o//WFGmonHWrNU+A/nDVbuvQk1PNLD9D/O
zmRHbiTLor9SqHUTTRrNjGSjuxc+x6iYB22IUEjBeR6M5Nf3Ya5SoYKE6gJKC2Um6E4nzZ69d++5
6K2T6CqPkEyoYzIuedfvUw/bKVWH6ucVjyCW55BPhQRlCsKB2IRBuY9WNSJoTYa0DajUEowNI5nB
Hcxw7fbOFoY2y6QrpFu8NXGuL4YecwHmEyQFBelQKJB32SyH5gpB3twdBjNXCAuRxlg07R2LBC4b
LHjcYmqnhXfHrBe/hIKk22yymVIUgoMn2medods44tGtq+sZ36iFqTKEBr0F0FXGN0SCJYIO+ELz
BvXNjLSYASpfKuFDEY3gRzrfZpZczIVhfUxOC+s0ei/yBCMcyoiNztCR9JwnpTeuCQQ6YO3AEJdv
F2VPj/EStBIvcFe0B+RFTrF3UCbeqQgL2s4rAIyfu76VP6ZEB4irsNbUr/QkkJ3S4W/lI9254UfA
u0u57KuRrMBJs0/jDNI2U0ESbbc8MOsu4FVNcdS1Gr1T7dBiZroF4ObEkEdE38n9QhQJzFDqQ1XH
yMA97L/xiWidmcOMkq1dXqh46Ifv7PgiuQIZwf1KsfOtiJ1K3ou1ZL9DERGF9zCo1sniDDGdHLSZ
J/qQ4iePD2YBBMZWF/niJFWE+JJCdnj25nhOjlGEgnnTdBOWMw7lCNo5ztv0VmKHk4umaoRbo3O/
2KY+Ze+2RKnk3CnO9cwYCjLW0y+xj32VjQDAVLbAfaYuggkJ2sH3lb+Vup5vKIMES6cPM+oK9KP6
0YHvmC9H4frdw+jYpMHRG28QEnmWd1ZkIJRuTUL1+1Ljp9AnN6I/hJSqNBjT42XczJGyhuc4Vn51
XhmEtVs6rLVN16hpgy9uNXX2noalzRZBbmX1IRxGgwdkbAoCalzGtEJdKJ/3qN/H/GyMDa0zWjIB
EqgIiae8dRGivg64xdyrljjj/uCE1BkQFgTvzJzxcx1GIt1XlkQ7mWaL9S8mWrttEZ+8M4hvqu26
o18xIqdK6zXzQuSpVljHD3Xhz2+UF/N42wQkO3MMF1hNNfQzDEVWLf1igxK9rK8izszpBTEOXnpd
VwyBdgF4Q0bXOEFK+jsIzV3snJgEIfMLF/YqjXAfShO6rLoJyBDAy9ZdVihg+vYWPMNC+YEMACmj
Mjb4lBmJVcEOE4TWTaIdr20fOGwYMkkjJyqYRFlLT0JFI8NeP9fYVyYQF2uJxT/x3eC594O5+54G
nKFP2KQGdaJZ5yTP7HaOdUPn3IR3Mkqb7kQ1Q+SgmTwXR7nrsJsUqpPlzYRGO96vsx/nZCsccXsi
d9sHDtSMtZk52YSThBIzelgoqlWqnY78WTgYVov4SB7oURtKbkHKkX9eR9hx9lolXfEOrgDqxRR7
yUsDTuestWqLLol2hCDlIxwf81Vix/fs+ukMFDbgdBkZ/R4SxN5tWxrUxBJlFvunF4ziWuM/DElp
51ndrZuXXruv+jkQgIdofEORYhBYAa1BLgSas+yc9rSM9rCyrBrsVnaA7JPRzZzVIAd8QKVt6S/n
oYfRibbXBFGyGX27AR9oCOrpEH1E26xHqFLMcdDu6NERecqARKHaRI4N05nn5Xmq2RYxS7bRox1D
g6FDb6wrC/sDHqaOl2mLKI/SHuGaHNdc3uQJzXX/QdoAiiQLGT5T5TpR/CewM2iqWwkwc2rA71iy
MScrFMUhc2RcgDsVDpgkkYAjT6YO8Z8znaXVrkFy/4K2nwFfoidD+CwOxFd0NYIUIQJWzrQih2A/
0hx/6pd1ztOJYr5ueUCvoB3S18yzyh+eAY7mb8siuhW2ZkJrG3uDewtEyNwZEfavBFmWH6KT2bdw
9sJzIcwA3rFGnL+Z2MMxwCEvehNujPqqnZu23pNBFVj7oMjTl2AogeM5aKBfExxs9xb6+BiJMxKU
ncHMeF3EpGhtgrZCgwXerX3vMooUZu0iu8Vk6z4Ftis+siT5K8JpGLzt4hctCu1BNzZMTCcjLxAF
MhO8qHR2PGasiRPy02zHJLm48FFnwkQi+7jZoGKEtmwAmZYseA3Oxlk2RBphnGSYkYasaUSlMDwq
fI19SMiUtXZJZ6wUTYyAbeN3NocCjn5WjtdPVh+trDu9JWKz/UF5VSV7YUovoW4p4XmmpfAueoSH
Nh4ryTTcr2q+a0PiTcLJwgvyc+3mPZYjIIwDCVKIV30bnQqaxTQcjywExQ8zNvKbZVhrV1R4YZ0P
tW7ePcZ8ATq+oiQONqAfv48smFj7YZHNde86/j37TaRPxPMR7DCjnQWTUXKfNgNrKt0sK/Has7Zf
zVhmjPL7tulIqhTs1cT8Vgxu9w5jlw/ZDdaDQRV8WppafIG2vHJ3ADZ1zM2yGNEJ2/rWBKkojkkY
YU+b49y/aPMleCzhYwzbAcIDCseqwjqSCCAOKEEw/gZMBW8shDPNmSl8cTeOfXzbhA77ICLCGYjC
HE3XjD1KkB3Iyd1NDLbsArvf8s0eKcq3sUsA9kZPHMmZsjp4beU4TU/GniFoktvC7JO5dYtC2y3l
lslqcaYQPI3boVX9LaO15iGN5uoqLcnM2qCboW+mOq+7zeFB0qWJvOnDyVL0I0zD9NHN+rw69Dah
5QfLIpZ+i/acVEu/mZavGKuae78dI4Qk9uoa7kenLA7UTMSc895X49a2KKX2pUoWszWJD/gKQZ29
ocWX3aSZHX/DEOXRIjKVSna4G9M7DtoY5njlirfBtbz3IO3HdMeTQHBWzansLoADxMdw8PLsmSE0
F8FqVdguUWHRaFvq7LENZrQqhWXUZVQ7pTgEVE3NxutSFs+opY9ElhBr6iYAW/bSTpOHLVnz+1Mx
hDwabGaIhFgboLYPdeLcEJDIOgWqy3mLGGHzUFXMirq5z1/UIPIXkC7la9+7iCsde5aXzBvSh7DU
UKL7slbF2VikxTGf4ADuJmbbr0hxOBiFJLe4G7MghKJuSCl5PVHB5BQozuMT/AcG5B3G1/FMlpyg
/RDRN+CnmTFXy8sIuKmuKQVIu0Fo5dC+P43jSOXPdu29E/Demu0Yqfal4MB572qLJGZMID6WoIYx
AY6haW/hxvqax/H4xfjY9yithaJgGwu5rGIsmmDA5vJHy0bttcFUaqOLjKLA7Gj9dOneRgiEmLOj
DbzphmAFszNsobVTec6Tz/vLUF2XGVByw3l3E7XR0G/pFI01s3HUAHvEE5CgCTvOnhVpYPZmyQxZ
51nb+QDnxpjMiKYLOXlFAMXkoWCpvPa9JbpAHFNPO8j4afSadrH7kSB30ht0XB199bzHiFHE1RtH
jvzCTswaC2AcuMWcOCKfyJW5fIYI7Mxf6NW2cEFQbV3F0ySKMyedYJyA8yjYAEUD8zNd5ro6lW26
ii+hU0CEalo72ltAmccLIJbMEmWLypN+haOux6awfgwIso9q/eiQXCODfY6Y03c9Fw4KeCx7+DBG
tcpesxZaYZDWzX02Fd63oO0MuyhrIA5WKCH72RYS3hKd0Es5SACcnMuA+PiMVHLm7Aw2dg4Rr+Rm
C1FMhCKAlttASDA2QGnhkUKMMJYz1YJUezswXYO7ZCjdOZXFRbUBsNB3jEU5Bu8dDkLEv4lOkFKU
29F5yUJE05gcmQ9rZNPbWpBfGHRo8ECYYcpZInVKiZ0TGRTRjc3p0NoC1a0fe4iDwMiYn18yGXY4
99ojJzvbMeVzTmZuCnm/Cp+Q62P5DCPDOKtncsnPg9fcIa5wjdKc/NV7XXJyE3Xx2uZFGV9QQsgv
PAEN2vA6jb9hT64ewVbSf65DGRXnEfQNOvOWTWsgYYjUHdrRr+5D0nMonrNIXUm8TqB5Jm1eo6hn
n2bIIdtd7IjI24+aePuNLYoadQ8t651h0OVzbMUniVy/a7+4Woz49pXVfONdJytD67D6mPD+EDOL
0AK5qhzSNz/AXe0OnCMPpR3DiMKf198GRBHReUyr8gwZez3ShPJII1tLTroc3iSecwD0DEQYFq8+
ZyJqQFn65VkexWv/v8tQDQ4YiMkyYADLftTEaG5dd+I55Qctrydg3O8RDCOCcJYmabZxn0VPHaLS
iVe37K/9qpgsphi8rhuRDXhYcrftST8Iwh884vRxoBCXdNdT+561sbiPlrItd6rv5q8OBoxbJg69
2tJfb8CAw8q6Zta4ChiIsnv2vNmcEWAr7e3SBfbKqgoBazjRmEVAS6blxUHwfFVMeEB39gBkg9tn
03vz1Fij1ieD2mybIIb/yM3grD9PDlwvm8kqZUtmqWqXB5Z75fA0kuOSFP4FoeAYlvg5RbVzW5eh
IYlZlGM9uZP21jKtIFWW+gRDkLMEZt9mlm73SLW5+yxE3lMuExq3MRIfGh5N7Z46a/1qdeE0z1r4
HN6KaUw74mzz6pZzFYYpylt/V4LeT9cOD+bYhqIW91AuOZQNWAdOLd4bwlyScXwk67C859g9fpvi
NMNc1BGhY9FoqLcljctiE5M0bm+jpXCOcLwIAOtE5NbUSmX2hHC9feqg8qVsj6ufIbFot1BpxTGs
hpQjhTsm3gfLiu/tcKCk+Ifz3rzFELOel9qm2tMurdw9KXKJPjU+9rJjRNX6pfMHDl5oxFMUYCZP
nlyJhwFMJ3n153FnlXeoC2MUOzEAbOj75fQa11Rb27is0WzDcXTOWLs4zndIUfKdhV7AnDAURNd0
ehhrufQ9IDYmbDzbOStUusVxqAP8+UnELsCoG4B6VJlvRc7I54A/qts7xAowJmyQ3NDnbFtrxxh/
jO9oMkcUXHVl7Sb8kPZ1P3He3QVljtps9pnQnvUEjz7g6u1OwARt5oMLoke4V0xXmWCLdNinwxKC
ZeCRcHdQetzXwephSrYEU/ZnsY/R/bA+Lorby1u0Z5gNj4PjJyRL1IMteV2Wp5uDhfmZ4xMp4TOc
QcLIp6qhwMp9CTfClwQfIFUiDpbRameDRwwqc/Qd05DIhm0u3mFWbu48csyiQ+Po6WuXTCsNphXY
hpm5SiQM6D2I9OqH6o0mqwRpIDCjbCxEx48psBsIMg7RepumRIK5k1kGp8e2E9QhLbRtEHZJ5bz1
NQDqLU598WWBRYRORhlypUaUW+Sz9pLF2w9W5GwXZ2Y5c6Y06Q5lofNnf55jtakhcKHAoGLIT31X
B4RL4+cLj+R4cRChbQjGtOVw85EOKU5I0aPpOissr4NkSDFD01EaGZ4iGiXY3idisWER5VfLPEoL
51s0lg/aIxplh3kiDK5T1uevQ2xiRkdV4zu7pgwNh1difr/RFoBDMkxdTUuJYZ57Czembne4LtOb
JGtds+V4X5PlTfYU7wWGEqK4fcqcnaus+GWRBdrvKHGjm3ws3X5P8pM8jp5N3tKksuGKim9KjoJD
ZbKRbEQ2b/8AaaejffEO/Cl9c0gyXTOIrLJ9gOHu3xb2wGjRLDhTjmpAH4p6ueV4xyAhge2NsIEO
j2jSN8yn5Q8s5k61ze0Q5wbRes6yt6SOLXxdeDxY1hOLjgonFSh8lHcxYZjjjg2zpZaB+vUyZj4Q
P+Qa+k3qxW9xyLgOcswoXkOr9TCewkFJ5JDE25UHn5r3B5FjdrpzqQ1gnGZ+8xB5ffHclZq1Gxio
9c48vWko8phAIM2aYn3Wl2n12oLE9pEphiiEhriiHUewPIc4kj0ear9aR2R2HzTnpEpVIDBJBdUb
IxIx7CYVER3OPuXSFixWzcTChnzqM8c+5nmF99fXwKwo6LrJekvpOaek04aey2xfA3qmQdj+IEZp
dHb0Ps1NhtbzB7Tiftm4yk0dRG6j92A1wv9qGhG+6XRMzbKxWdY/+nHmYQnaqX+Nw3BMdj6Ntr3x
exfds4rdF9cql9vMSZHROW6XkS9cOtFZuQji6Y3WPO/gXEYaesUY54cJKeO1SGsfkgKTVlODfCfV
efhOiUWXlBevTvNbdDGxRo3qV6Og4cASvHPieWChsIUag/sA11l56ONRexvhzCZj0tPaXkg7LLS7
ccDiCormVqItaHdV7Y7uKzkAJT9HxiCZFnaX2O5ZBKd/YC5TzQ3yIhrHDNP53PS0to5VMPRNeAbX
GI3eTY49cYET32i2eRsaJwoyyc6G6vVsxXS4BL434EP6LHCnG0FWKq4JxSrV3ITCE0xmoAho8tdS
nQ/Rk9A4M/3t0FUTXs8mVYD/YWSBsbxPyYMGkm9qb7ggui6QB0KpU3XUBBqW77hXhQcZQtSdgcFY
V3oPwgFIIrFzkFmp8iNnADof547Gr0tbc+qvYn/wuvLkB2Qu6Quc+UwXGLX4CTdkcmuIO/suW/ua
e1CEExiVmNy6jU0H317PCJzjce9NlGOBtdzkcPqLI+JuZnQgPFkIC9mzqbMLMX1IyQ+0tpNTVqRO
oGciaxVL1coCM4DaU4LHF4A5hAJv4xhzOnAFwRKDzyd+TolcHDZpiwKV6iEpHdyyWrmcwqnndpK0
0muFiJ6YzhY9CHOShtMM0/evbZnkH1rK9glFbtttU6ACFE0FQS3bPgnVM3NsEnyGSjgOSzV557uk
wiqzsyM/d7fjqNuPVRxMBoCR6Yo9aRWOe0TrxJyjAiLHJiklh65p/vA1lmoysIuJcQ8CfqobzAvZ
HseVfUI3KBSNhrq9qrFXzptlboNvXm7mA6R3+u9EavSayWJPr8yTLtI3M/TJ64QY/2tEUF6yn0q3
pLvEkYzEMYZe6sTnYNzuW9JeTlijqOQBBFN41VPDmx0tapD8aflXssD+Qn9QeSh9lh5v4aSpSLec
YMJ2D/GIbPhKkSqSjGXwQu8cjQqm10Kfa6b26Ca7DJVj0BfWna0lXRhWhuYjFiWRpMWi1HDhp624
p65DmBUFFL+bxSY5dG8kwpaNUoCVpG276RnZJzhH6pKRyRabIxKjRPjEt7vS8przfn1EdikGGeto
m2lJYBk1aGcgr8Cq8BWBYOA1F/9Rc25lUop0QpCdNwosXwg8yRJpMoLUDcvSaRoKpiCuoLVT11i9
WR7IP+Ooi5Qb7kBJcMgQt74+dW3Zn6dhF+ldMgozbn0V0nIAtMK/DVeHRaqswm/IhbrnAOknhSh2
ih/KadzvAMJGHhM982TXogcWP8Gt3SQ98NIdJjb5HNj0dw+lzttbVGF0kfhu2WlATX8LYmn6pkq3
vhJ6xkySMKUJ90TVyGCPjM5lVyTQCnFkixd4JwUW461Cw+yQz6DbfEuqBr0z9GaBvVFSQifwx3Bm
Epqm38u8ZK5ddqV1DdQph/3m2e15mZXwlT3tN8ciIcDxLNBmubD7Nnvx4o7omWAAJLiDbIDMEB0z
IiWn19LbhCiEn5F1ODj6gHF9i5NsRubnLZyiEZh0GzVHSbKh/cv5JgqZxmy4HezuHZ3PRx0L8yqW
vroJFT8UXcSSdkNpwa0nQswFlzsb+y0tVPmDU1xylzlrHzUp3HkEsu7zvEky5zDaTfRmONFhF6BA
RfrvRSZ9syugrU6WjLgTLJANOJyW5DmYHU/vYqSCwaFm+lxv2PThbABVVtjxHAY2AM5NDBKCgC08
vhjlSG7zzDsHvJmE5GbqL/gdOXmnTpisJyt6bpuBpQiYJawgf6UneK8qkKsBeSngznC+KtG8VXL4
wjFqqnY4B9Rwov/YNttBO+oGYM/0hlOxZSdOs/eggKfHoW6ZXnJcxHdMOPsXsN3t/QSjvN7QXgGk
47iabwwEkhvxH3jcUMNTze8b+KT1qbG9GIRGG0ANPAw1o57zBAU/8VQax4DY//Mf//m///0+/Vf0
o7qp8jmqyn+UQ3FTJWXf/c8/1T//wexg/duz7//zT89Vti2VDBBNerQ1A1vzz9/f7pIy4l92/iMO
Y3yUXS73BI1+a+OmOhsYJFAuRdPh374SvEDbtpXE4aAd/+crGcUOo8hk2lt+IoctsRfLgzU3Peo7
Fx3U5v9xNYmzTYFycoUtfr4azwPeQt9D42ZTOO6xWEF+n0UwnLtMFj5+fzH5y010FIME39MBKjzP
9n6+WAYNn2k5aV/IzFpsSaR5slBZ7svvL/Prb6VIXhW2RF8gPd+xf75MjZoK9lMggY1hIruCx6Hj
Z4PuXp9m6Yfh/e8v56wf+2/PhgwCzyPVy1V4tJQAvfPz9WYahwOxevq2BG6OzQCsVpddi2ig17eZ
VNeYIxNYZNyFM44NsQ4C/OcuGML8m8UgSuy9ScUZo7RIjiPTlqVbwP+UEUiQUdaszjpNGwAKGHvY
ro9/+PTrp/v50/sy0LyD+Bo8chQ+PdkzeaZIxhZ9CwOyIKXAhfszE/5Y0KaLr5ZKF18BEq4ZmCl7
BhtYDlukNi+1FGl3/vsP8+ud5FEL+MU4vGqFUuvnOznMtirp/cd3ZeR1BFXJSFO1Tc5X08Ye6Clc
RTYTnYvfX3X9hj/fgUD5kv8p7RBqKT+9A2UKdHMw43hLgHr4nWym4oH1lBnIag2nAzQSxH75+0s6
v951rukLIR0XixR//PxNy2JNmR1s+3bmtwnO0PTO4EAJ5GY8XoZEFZk9Qlx9ZHcuaMsGk87rV4uj
0bKbAxO1gNyg04Z/WA2CX++EdshidgNXI6T4fCfqBYHxNHbT7RqO23s5QC8ejjMjUqm2TGNLUIWS
lQhgb+me4pndePuHG+P+/BFYZ20yXpH0IluRgXLWj/i3hTbzegAyc+jclpwnONPWY6KPHIQX68Ul
/+9m6UtT0sgfAcx38dzFpAvZpjhnlBnY2bkbZ5gIO7ioBVwYliO5+/0HVJ+eUT4gCwWUBfa4IHB8
+9MHbKs29DIc1LeRaZwlPdeDBgFF5yLm6GvwM1mXsp3H6WyJfXy5DNYWz9mmrQ70re2bAKhzywkZ
/iC8DgwcJRmN9xSUUXeBTRwsO30t89FCciYRtbEY22+72RQgAlP4QJzKhxSG6kwIVThtHdn296SQ
xn2DIaLmSEgWk+X3OxFZzonID2UOk0Nt8oXE4jo7QEUmcw7l3jjf+qCODNSoPu73mMxjs09zhCfn
VZgguEBAaR7UCJd8T7wnw/FtXMxpfz2w8srbOvtrmptbqdE3pOlCryw5MC5bCEQEnwlkakdryWzr
jk+Vvzh0hNZue8QZR+UmGU8GE2hxPjTT9WJBXLtBxYZl9w+Ps7O+RX97s5Ut2ECV4E+bxUT+tXL/
7WFiW8faiNDo7i+s1Zb4TbRClT+qH1NAHAGrjKSzZnvdMW10+QDzZg2L1rb3OIdlARi2UE+/f3w+
v/jr4+NIO5C2ZweKx2jdvP72kQjLsUs4n86tga95CbiZKcqaGUJ4LFyMbSmJCNll4NENvY0hBN9p
GkZZsXdQCUCIh99/nHVB/ekG2YIHme6dG1Bu8MF+/jR9ZWQ04P2765fwi+mm+BTgeN+avJMT61D2
4csS3OgYVn9YAP/lhZUSDk7YINDy022wjKxhK9XtHUiw+GSnKUG6ZUfTrxbFTQr+5oUmFX/ZImI+
/f47/7X/f/rSrPceC4yjvHWd+flLI0Xj8Zzm+K5GQBbsqNRJ7Z1q3IPorJGToB3N3YdkdJBBEKZ2
Z5CbP+dBWvxhrfv1HrhS2DaPp1LKpoj4+XOA80GsW1nD3eDx8snQERsnL+bLApjqkSiC5C21dbyF
+mz96Sn0P+15PIbrz+05tIZ8hUH80/23k3zqELzmdxxUPSKRRhdb0mGC2ebQyAKZCM/FzykCUM2S
iRQHslzup0kN7aafMRPFO0SRKYI1axT6hM3PhLeCdXD6mFoSjdIfcwEO+2oew0YcTVqY+NhHApHP
BEmOkNF6iBn/x1hxN7omIg/mT+uI2xbR1wXTWyIU8453gbFKYl8RVyI4b2NuX+ldC8ISrI3ks9HJ
HVvsVjGuIJwsFTDOqIXsgAU+G7oHKrbqBmfm8jVkaQxvVdU0+jhNDu3aEUNGcGiknXbHDgcpg+1e
c3qPUUx67wve14IRCf3Cc+4eJAjwJIb/1o1TfcNItLgsUzNYxxlGEOo+KCmIahduWH/eQi0jogqk
37DzRtcn3bkTmsYXiSDNfWzRLb4hu74vLqCpkYFDA8bPok2lxpD0RTwNSXLZTcWUHbx28u8ARoBQ
9eKwfcYQNaW4G0HnvipdqK/g2iAYMI/qCB/3Sn0cEkb/6Fyhs4H2ADRz6IVtTn6BgOnJyLk9oQ1O
0ZJqjtZYHKn9Nliu5nivUyfDw0qAYNcKfKCdTL+3jHbIEoN1HJTHaG5k89U3kadvWoER6MZLO0TX
bhUrIpJnAOn7jlIJ8iuCIkANjSntKyZzXtocFrMgSW3Jz/G3OIV4sSYakP1rqx1TXXrIEy4c8tb1
DzMXPtCvwjyJap6YfysaM7uIFDKSOora7DHACmRB+NdO2eQJkMtInONuywxvtrZ2vvjnMabq+aiM
X30lZQAdjsE99qxtlYPktDS8Tg2wgoCgJRLtfNRG2OkLjNc0OMJarWf8ww0q5bbyiY5IfRXD6ZmN
YaKDZjXIz2Z3yu0zut7jtyYvIlpm4MexXEq4U4+d0Yt7OWD29w6xQPoL9qsfvYJg51SsMZdyvHC8
wpP3/ezA5l056U6yk0Wg5y88CHnx1mFrDq/DSVTmzEKuCZgdx3Z99JgfYfJ0TFZclFnSqwclo2i8
XBpbdZtxisX7Ao2El8vQGLkwosC+vIWD0WBsjKENrIGR9bHwEGPT116sJTroJO7OENAixKAd5/iU
WoVnP05W7cfwqHW9Zr6Eqjqkfiem4hrQq6mtvaJ37iIXzbpb7KZpfiOIQiGjPCus8MvvV+tfyi2B
jxJjEMWWdlkvPy3W6IQ80FUEwKTEJd+5hWedsJ0SnCKwsJ7SbAwvxwUI/++v+svySEMb/ziOWey9
gvPqz0szKcxQciIp75rQCv2LGTvSZdgQvS6qJsjguFvD+++v+OtmoBTflAMIai66358OkYVvk/uI
uu+WR3ihJzv404B6lfa4y7w+0fIYoxEZr10Gl1W861D5x//+xqi4sIQTCP8DldKnakB3BYjZKUnu
6BFSlgADyL50AdlMsmhQF2DmOikY9yfwsd7tFFjd3kIbf/z9jfh0emdn4lWkxQL9N2Bf9D/tTFPa
TnngkF6WqwLQAYxMhrHnDGfn8JHulfb+sAv/8lNzPVrm1CF0C7T4XM+TQo3PmAT5O8+249sKzcGP
PoThohGHfsFY47h/qko/nf3++oYeBweHbXc95X7a98e6J7vcLau7jhim8mRhg5vwPkDJa5uq8gA1
x75/PTfmCW9hehzR4mL75JiIWJtI29/f7l+fO2pjrX1H8titT97PTzqenyWoHae+M22Vf+1gG19S
LCtAfkt9gYJimfDFsgqYyRr+UHz+8mpz5zndSkV/wcXv/eklyz125Xxqqjt36NLrcXDt3WTU8DZ5
PojBXHHIxRR29/vv+y8u6mhkApz2iQBwgs+PF2q0stNJfxcyqt51Q+Xv0zq2L2e7ih+BdmTnjJfk
H77pLzeZTZwzNWgdVKG+Jz+93Jk3EwFY2+FdluvhQLZC8uCnfvUOFY5g2Ir6wLnADRZ+KfuANvTv
v/G/uLiQrGFrQ8xlcfn0C8P2rbCEjek9Qvt82aGaak4wGtTRqUlg84Kk6jYeLR17Z5fk5v3+4utv
+FOtLdYeHMsKG72HSODTksIsEEPxVOf3UsUGXb3NL0sBc2lPOSw5MMVozTL3i4tO5NxKUuf+95f/
9ddmR6WnFbB7cP8d+fPTDQlsgfhfWbcgM6b0QL5OPF8yy0rlTkox7xyNiHRT4Yb9UyPj12UFbSkC
AHrULKZwSj5d2UE5Xs11ejcOTXRTJ5DsNygUGXJNCTg6Du72H261+OW0aytXcqhBJcRj9ssWQpoV
VShN+NssYeLJmAHC+jbWPqoaklwzBwkpuYYLAZ3uoW/IWKcuCOOAyGdyA+rL2m/WOq+PquYcNYKb
rhkOFHsAvBZo9gUyPbYv8nbJdZnd4PvsASjLcD5NSUUaEa4e5CtJyxnhDw/wLzuCEL5ej+qo0NkX
gvUB/9uRGU8ZCno8ynco0YqHriGw0kOWfAQX6/7hHv7yvFAxOtxFh53Ao1P96XmJkBOMWGOjewxL
7XNlxCsyYg0p1kXbPYRDttok03/3LMxFJfuusJXPphd8WgdbEncIEcUVm3RudMGhzN/a5CJRx4Xq
Gkald9GU1HUbbvH4h9bnr7eWKyMl93hSGXA4n57SRUzVlOVDfF/RlSH7JILi64xt9AUWCx7c37+M
rv0vLocpbW2xSnYdzt4//5IVKyuHpMS7o9Jo2lt8FqZh+VswKu/hosvuB8rfcHxYXN9GuRQ5BQ1H
amwm19UwjTYIhABxf9f3TnnQora+Q5IgPK1LkuLGkPsYHtyBfGu8SGlS0Hprpvi88bPOJaHB9kjk
6wbgx0QFraDsHhVgshoTivbMGNg7N5TbzvCOsiLIrzPlNzbHKPhJ0xf8diTQ9ZZbQ/UzHfnSLsfm
p7pIikcyIWMCRJMEwM6C5ZYcFdjl7w7NpWxX6bSNcCJ17ghkpMyuu3bwwx2Vs02EV1y2P/xOznAM
hq7ur1A9Wq+pkuNw7WRT9xS3lfXil0P3ngMoTPfR1C03WhUhSYIj6sVL2x3UnZyK5d3Qf7uPi5YA
jmykqYx+cGJKnwgBzZBBV3xlXJGEG2ODpD/vi7S6G0Jn6M/KslvUrmImsa3BNvjn6PWJGGIej1BB
gnwv0F1PS3Ri+obA0cdc+gQsGQ3WEHX1BxJATMr4aNrumPu2ie9RutTWD/RlTXUzD1m6o4KspoMK
1hz3kG7GJfwhrL+0dPsP/i/FLfWkeQ80EqS97KH+o0Czx0fLYCR8rtq6JKuPHeac2EwXf6cJh3Q3
x87w6rK4VvsUf2y3oU/WIbGkGetuauRQ1Mj8vd4JrAjAz0VWVZqswoi5JulUIrjxOQ5NB9+u5vZS
0pxIHlWXkpMRcpybsAlFbn6aJoqzTUwcl7dVslKntipBodLYq8Cy4CWRR5UUxXDVzDRHAEVBBn3y
VJOF5+RsYokkqDRM4O9yoArqr4VYxbwKE83T4M1htkOXNhxHAuvce/hInWRsn7fpgQBy1PEUpDOW
DBFwArVEuExINCr/RdNL0u8oH5EA9PDdHxvm5ricCaVML5Sjy2pFTuALKPyhqM7KOEzeSO22sGFG
icVZfVx1wruxNul7RMuThKah+VrkZdES6lmXBxPEkI/TJPKv+nYhl7YJyZ5+ofFd1Ts6ZLO3hg5B
tvB4/uE3zsGcPI9Iwr5zLuq72wEH8zUaNVIV6rhgXDCwuA0YSHvmYRDfnReYoL19A15EM7b3Eq3v
/JB2/2UORfrStOP/kXZevXEj4Zr+RQSYiuG2syRLtiTLbPuGsGds5pz5689Dn12smk00oVlgYAwG
GFdXscIX3mDLJ6IzbhGS/gggBGgpvxgA5MDq/QwnrO8P9oRle8va/q9Kkqn73YafOgBCMxKaRzBg
pFQ79G0HeNJF8bo9QYeQIGS0EZBJ06z4RRXiuOIx9Mv6XGJD8M+Itua/scLmBoMSotpZtXb1Ay5q
H3zCxCzM7vohhcAyDkjh6EHYIzBRITx9J/eu1PIspsFZNFjH/OuWVq2T8zfIFalNqP5T6HXvnqK8
sTHeSwi1dx2OEgEILjqCkwxeDE4OY0j92bcRPN1GWtkh/V6BkLlv68IbX8NGwCKEWV0TuwhDio4F
EH7oG3UuvvXsRwGqhdfiFA1ST2MR7zUQIX4bHcI8CPKtnHs94H1CccTnerB8O7m1XP0OYmOIWhCa
ElA4TYTOUCtKVJcSXRwou9ot9SfweiYw4BDWTHAgbjCoBOpxftZtJeg2jXC7DGiUiaXe95G/Hwsp
iKSHlNxavNWa2zSPrUu9bJsoVloe+8SAD6h7qvENMiBUJ1cvy8eGVcW+pZgsmB+0HHrFQW2pQmx0
SQmTQy+QdkG4mwZCpKegxq2SXPXFNhAgQIIW1xxj2wNmzncwdSSUh7LB3vMXqMXRyOrsdzQE3W8g
8OmbpihVc4IoXusgRMCvnbxCHquNDP6Jmrcpqp95q6niSdYCnDxVTMzwk9Nyzb8fahkGIbVA5A13
RZ9n6hF7gUkWK+/LPxkMLTzE40z6LZW61z40jS2KfYHnor8SplyXsEkebaEJAq6/6eQsZDAzA5pG
JDBUwzAb0D04S347Wkh4VkmSh9MgbLQ3aIzmV52KJoJsWpd9hr2mi5UI4rrHMv0UsB7EZpSqkMu4
fNNNkcNEClv3VU+b7qBhlvEEejPfBnIKvU+J0+CAxIW06zzZ/R6ryOkFSqn9ALmovOSIe9krUcbC
DxIGWQcoA/aXBbbr8gfhhIy8U6cHX5GGFPhRFP73JrZ9NEDFkPpbHHUCfMYNIvFIHYd7zO55oyIM
Jh2h5vKvukWZ5Hbgc5UE2cIUimKQfMn0o+Y5J4AquygVH3pyAS9iA3PV+gkWrfuh+6P4pITteRBo
bGSNLN9FAZadK0tyHdXqdJoZfOrtkuPPolpdYzVib9BeAAJ4KGmIMN/JugU/WQzVC2bEKFt5WdOt
DHuVAnFDqyaFHJJf/BHmce1YIraF+Kn2MhGIQWEi/subgrpfPCZPhpG93l7lpVlSJ6Toa1E2ukp/
YOgPqaZW2osE8PcH7PXJ6RWUEU5WFHUbkVanopDjj9ZPaN8bguTSJGGkoDNL7bMcCdIQEO8rdg3I
L3t2gfpjlrSfsW6FYisNKFXXdLE2wq6sbOUeuNpYNMoVVSNyhwZk2drs7AUJZ0wkrfXSdDnQSkOn
b9KrdgDCSyDf0ER6cEIKqNG2ucL+RtEdwsjtVV/4CRqlJ1JdCpe2oc5OG2iBssfaJX2t+wjL0i5C
GrnDnAoAPKasdMfRcPWQ2DnDVsYKJ45E+3T7F1xvM+SfZayxqS5wC9nTvniXHlJbkZFmM6tX8hxt
En7pJscyRb+Hm5++VGqZvt0e8C8G4bKowYiGNVWmwUzRP52NmOc1cogtbFQEapAY7VLrzi8Ade2i
EQBDvBF5ZfxB9yz4TC9Bku49jVgICfSStj8gWGQAojDCFSngHd+LQk9+T+oEtNk6F0qcsBF3OoZB
2X0yB/TWVzbN9TmxLK5HKiLI4vEv2uWv9wyzwpvbL18n/ZmcbKGx932sWEhhya0E7cJvd1wXCJrf
XrbrnUIlXbVNCjI0XWVtNq5dyhILV+evGmQhEivo6MmxbnCY3ow4wxDv1ng6gcQdunMXNUU3cVW9
fuVXXO8WavqqmKr7VBQoBF7OvqDPFXeZkr2OuCX+KhgXF28fEiTsA2mr9qN8d3vaVwPaMrA6kytC
5z1S5hWwQq7gq2A39qrAp3wsOnnYdYEu7un0FfdaaLUr1ZL5eApXvUp8Yv3vW6PNjoONkrmIG1C3
UhHk/n3kBmX8xcyxuD5BzUYe38yFb6ycwfmeYlCmidi7JgwKnfMXJvXSIAljy/oSocD/b12TNR8r
/qt6VGWegL3RoztzwLuxKF9vL++8usn1R82eCr6qqpTk53gKEKaA1eAVPwNgsX9hN4WlaTYq+j5U
7c7eizGUvsNCljAhN4C3rnzcKziHogpOEAK/bCeViGza9O8uH7B6sMaE8J6ztOh/9qpk7DHGTfKt
hs799xgWzBFLEekZ79gQpmbUoITcjhuLAHytdnUVFPJbqKbTxkAEFVzZHFMmFa5eASmInxFSHe4t
ZLNgrKvhCamq8QHFHkDAjW17WPfyMh9da4y+teXoaqfbX2ThdxB9koOCKWVZKNZfrgmEBq3pKDs/
Yzya3pXDkDzpZW+SBwJO+qeMLOWnqffVK6h+6Te9O28PDX3ljr7eFgZ1LZmoSxcU5+atLDtCAjWM
W/HctPQwt0YKCXZHliC/lTJktJ2vY1GDrCwOgxtILs0aXvj6QNCuNHUKl0BrZN2chVxNPNaIyMr9
c61pCUygPjmM5uT+6EIwjrVOumOJ1m72aWHfv0sKasSKyTujyIL7Zl4oRWtQa3Oco5+rekSbxXBT
HPm6WEh3VHbC4+3PfHXPMAxrS+xDeX06ApdfOQAWUOKUpTzjvgYtzKCEu/GTyv0TICd38DTd2t4e
cP5+TPPSwWyAFUOcm/v7csAq6asuFCCn9HG0Ed0Y00fDBxj/BK6ivWMfR99oVYs9NVyk7qwx9q39
7V+wNGWiaOIcE+AW++ryF+gZaqMlAsnPo6p6+Gm5ZTs8eY2nHNw0UJS7mJ5dvNL/vtrIzFqgLErz
mzmzmy7HDACQJFU0yM/CawDjCwgWJ0orDfr8Vmtqn6giwd1PXBep2Mz1/70944U1n94SrnSKLZql
z0ZH4zhNTDfXnlucXcSm0PzSyXVTPkR1k9QnUpXwmPpUqXo/MVGpGqSVJb/a0tqEUKOdYZNd0rGb
7TL68Lk8SCo0cDpJ9U7HiVC/g0QlbUrbxZbh9nT/QrUvThA1a0Xm4lKZNt3/WWRX+alKDcm2n9PQ
pj1UFK0w8DvP9O4TvcEaN9gqgkKduD76a7hMAMjM0CWRfoEW0TQq1khlnxr0xffITgXRoYGDCuOj
1X3QSdsCIZsEOUjocuYeARCUi3MZclUWCpIkyG3I/KtYp6CQNg7VZjTAssJ2CRJwuLCLKYkHed4a
EMcs3Gx7McX8ta3Xn4O2D+u1xH76tvO1IKRW2Olkr7o2u8KqNsDSY3SN53joKTm12XOo6b2+wWJD
3+FfTTTvB7H50OCSu0dirTvqeLP/RCN9ONsediygRuW1HzV979mPmhDKk0ifpU19k8vj4OtqC78y
Gp+VlGL3ERpYaX+Cu4fnN5ToVMLwJ86pMrZKYe/zWk2ko8ctFryESp5KK9vl6pJHfN9CLmrqa6q2
KqbN++7xB9yGNCO2Ds+qmvq46WW+uwuGfmi3ppKLvTVVx8LI1Xa3d+nSsDb0HcJYYp4rlHyce2aj
q5nyjJ6rLO7QFzBAqWc+VeuiyFvpUwXu6VAVdb3SqFo4jLxn4EJ40SwaZNP9+G6+fSlUH+Ce/Aza
LPpjlBYuBKWE7l/IwS1WZvkXeTD71GjxMSDpLXDNv82kd6Px2KU2hh3yswtb5LtH0x6hIwJtRNWL
2N8BDRjDB4D7OJKgiINto9fRsFDSsLxTQBd/gmE/tF+CVjbOLZRF+OvSCDW290p5Vxp1OOy7nG7E
awM029/WfhmYu8wyi1MwCoxrsyhP7Z3eYcl0Gsp2Qr0rQ41EhK/ZEMZuf9KFW55a1dQYU2g/UjO5
XFkF75imbHvtOQ9tbz+JI20NrcAyq9S0/ESJGQeOEfDTHyn19bV4beGzAj7930WeQshpv71baB1g
XFRVrvqs2EBNqJrakVtsK2tsy7sBPLL2ijpHd8SQXpMfSV/TR5scCr8rSk4Pnj9aA9prdTepf0oi
eYSW2H2OotRSV3bEwvPLIzMVG+jR0jSaXc6KJ0b80gkAysGUv8Ffx8MrqvpmmyDxmyJWWQavH/0s
CnwEiwoLyI2ptX65Mgn6BkoSl+qzasij97lBzv7NV6V42PVmq9QkV7LyHZS9791pZqV/uz36/JyD
fVJN0yRPJ1nmwM02RYtMlRupZe4YsSJhwgf6S/Ksaqu5gbn33So6If2eHG4PehW9/x0V8JdJDY24
Wcwyml6F4J77InPYp/FdX2gSYtxB8xB2ikG/MR2/Yfplnwr+1/veQ+g2GLLw++0fsTBzYg4mTlGH
RGKe1NV9ImcyqZ1T8nlp+uIB03dW/F1r8v5JQ1oftXp9DWk4P4NMnHo6/5jUiYDDz0INRY9tRHW0
ymkzFFu6we13SO0Md2gQv1GtHu8Epf1NShN+5RmZ72u6/uQKJkxVeuNTrHW5y+xMyI1SZZ3D4nZ3
NSCAO7fHnKnP5Z9oLVV3txf3ep5kiQSVFOtYWkLZy+Fweq/Qzulbx4YufDKNkJtxsBAQMXEBoOkZ
kj6oyTNmmmsR/FW2zEyJYVEVARBEr38ON5DDUQF7Xw9OTvRw34yw6E1JB2VbxMqb7MrRIefuUzd6
gSxYKFnDrvI79dRLeEncXoT5nff3l9CLgvXIcwYW/nIR/H4EzdnVveP2g/qbIMoC2liGTlUUYuXz
/q3wvH/IprHoj6CvKlOuhfNwOVbUBpIRi2pw7BaTTSjs49ighONV+C+MJi2uOI911OCsNLA3Lbx6
R9Ahqzd12/Px/cz230oF3z1UwsLic4jEe4QfObRsLJi75AcuszEGrTRZJk7yUKNcAx3x7ePrBf91
ep7gTFBAvJyDZQH/VmvRO1N/Dy53rqADWoGrP+quVv64Pdg86/hbvcfKharSRJaZJ+/CwwXK0BrF
wRFnnKRf6VvWpjeAlpatB7/08TUq3GBT08DxtnUc9V9u/4DrE0l6acLLm2ZLhXc2W4yCbaOCdOCg
I6dSSTKyT0kyyJsul40/QZC1L7fHu77vGG/CBYKOsQCiTkf23QusuiUyb3S1HKm23L1hRsm2YtC9
oZT2QfJybwdCQPngczqtMlU7br0pjTfnmaXhV5YU6LXq5EFZHt1UwTqKpO5JYDaxRxwmXzkH10eO
1gyEH5NdRMA8r7zWNdSiEZSYg5J1dK7GCiU4zWuU56FvhbJyvpe20F9MFX0vgse/r9y7FcXpTStT
cD+OmdJ5O9F3rymFtHZZbriD3Xyf1W0HwbQLiz2kG/NLEkirbdqrz4q+HRtoAl9yxZNZzj6rpuc+
UHLDKdUCJRq9HGGMAFjcCi+T6dSiE/1kCjV/vL2bri54hsVzjJYM2SzYy2l3v5t7gklhJ+gqOOkI
yMFQ2gmkQe0XfQlJOGbZtg9mpQ5HKwmr0+2hrw7O1AjC4xOFHKxLrtibnGhJAlEsnDwNwh8xFK57
e3DNZ2hd6b4LAJf8h/F0CiTkgtRITPVyqhYcEaCItnAwWUWl1TJ7eNJ4jwdPVpv5x7KIx5UZXn9T
gGLgpaeiHp2/eb8LIEqu4AFkOL0kdW9pnoWftVYxDpJSFrsYoNAbdmjGRzNNwl2owrawNTzZeL5n
IUKUjF1cNr7kDIH5ZmOxvc0w9tgh9AExqqi13wlqG9HKBXF1YKdBCeMIiIiK7Dlw2OO8TrrfkmPF
bfIzrw0l31CPeWtb01x5Xq637DSUyewMUsur2p4VoZ/oBZ3kuJhuPeRYoh+13tfPJWz0106HntXW
lM2JFwEMfXgLgVAGMcPdqzP4bAtlbd4gr+F7Z23wouElUUPpZ2NLSfFb7cYUka9Mc8vjh8fUqB1Q
SQT1Sal29jkHIINww1GD1fGz+GOlQ3MPzat4HhQY8EQ/VrDyKRfOJSkEtUKue93ksr88JzpkDeTs
VP/c+6hIbVrVf+v6vP5eAeMC9BWLlVOysHWoGJJV0vuSKRnMxovrUktGDw11IP4o+lAsggONECnQ
hkTn3ln5hkvDTboBGtocFn2H2XAY/lbAG0wXwTEt2gsIUYh/qq58UuGwrRUmFgajGEaaQCQ3tRBn
Gwa7h5xwLvDOuUBpB9OvVnotY5w0tm5Q/PvhjTLJjlh0TYH6kCJcfrcopCyAkbV/jtUsqrdIgAXt
fRUiZrMD3BhGu1FEobyymgubRReC0BhqMPf4vNAeIlKDEKcpOSWjp88AZtEEDNDtKrdYlqFXBuwv
X4M0TZ/oIkhGWZBWAhhoXqIp/bycKQ2Kyk8orJzdIKv9LTQkKT2UdMuPqPkV+WNetY8R6t8fLGkx
2MTKILtnUIpps5OoJGVAwpUEZ6vE/3xDgZtyLBh2R1eGj28cxuKKUXSgQChoTJfgu3eZih3wgK4I
zl7qq3cirbWDmvbNI9p82YfP+zQUQBhaJhTKtOkTvxuqRBgSyFoZnMOyS76wXYfvleQX94paVY/q
wKC39+n1mbgcb/b15C63wDZZ/jkPuwnSbbZDvQHhF0onK0yNldvleq8wGlgzVHI4fzxNs9lJChe0
xuxyu9WB9iBZtjUTnRoZpjXZ01hawwNCJmssnoVJkjdPeSu0LXpes++nwAoF6WQE5yBsg5OCh8a5
R+B0L/sSwoUfXlDSZHICk4IAQL/5JWPUqtH5anCGiZG+YeLTo31lAtcIs1j/aGBuT+wcpjVdMdR2
Z/Mq2A9JifPIeUg0/ZNhqNIjmq7qtkOxemVfLi0h/ZUJPcNDRMf88svZuLTmijlpZPqA1jdFVelI
aDUdKp5coOZaWfX6JiNq4lUHbWJNmJPZ9RmyL0HgRuG5FIbyxeiyNwQ/pZOhNMrXoGual9sfbVqo
yzvscrhp9u9O3WDAhfa80D9DbABLqslackjUrrN/WJVRfLa9XM6+Vl2OhBYmMMr+9uhrk52deQlx
64mBH56NNmjJXFXQ8Dz5GAAg5O/C3FnZNkvjcXNO50+furKzOhKe1qAssVk74xzVPUSAX189C8Ss
HQ3iZwk0ea1mszggEEV4sgrZuTGbIFRuREJQ+DrDb3BfMRpPHzPDy7c1vd670YA0cXtBlz4nrUdo
c5wJA0zh5ee09UYrqPsTpVGGRHcYdj3178EvsAxrVCiidlPI5kMX4AO5pXFdr6ghLc0XYSaAFLR9
yZtn47eSiQAuupBnBMO7RyzOiTMGs3CSVM7+ZTWk0+35Lh1O2knky7AEFPuvZsS77RvHUqD5lRuc
6aC1L3HXkJVrwNzvDDS5g/9wwRkTvZpOHomUPjuavWW3UQ/L55xJWIN+Luu2uFOh0edPPdSzlSb6
deGR7pzM1UZ8QdxNE+HyUyaFpnSNZ4fnJMsRyov1Mom3fR+IDfANfNJ6r4h/WEmCKgBa0vzXpMOx
T1WiTz11vbvb67zwfCG2RR2UtVa4lGZTT9M0bulScnCUzBCfNc/uKxReXPvQIR/tQsBq/OBEEShP
Vxb9ChtNuENExyMFTJaG9Pz+BR4V4P1UR2dsU1zs5wHAv+kGXklGFdn6Rufe508FQgrkiCx30q6A
TtLXwn4axqZ9rNV8DcM6zXZ2aYJvoDzyNzgC4XH5abQ8MbPcdcNzSpsL8QXMJJWNzsE+3l71hdME
ZAPOmU6WSFI7i/S8Hl6f8Mf4DHIec0xZhlo9jghWbywMT343qHY83x5x+uWzmdG8MeHcwq1D0Go2
ohrxvAuBtULsJe7DMBhBj4jSqCLlCkguKGzppXKVahNElrnSJ1+YrGlTeJoSW7T9rvIGA6PuftST
s9am56KS62GLRXKx82IpfR58Y/VuXviK4HIomMLPJF6Zf8VWbqukaW1WN0yabo9KApu3EJlRr23h
qWg2W1UUpihNEBWhDDHP15tQE2VcjMm5xDvzUJot0pbVqP4mkfHuaz1FnkDT6u0YD2iWTb2VLdh+
KFWKNLzd/r5XrTJoBhqVINJAIhrypNkLiLmH3MjhoDjplHtzbl3l2BpmQIkYBruIfbzcWvSLjQNk
Le8E7l3/OrSryf18n00/AxiCCRLAmhLgWdiRIL0uoWmjOG4JK0hr5OB7Lif+PmsJrnoXC+TtAIX2
Hzm1m7UIa2kNiK/IhrFLhXo8/xy50Q4qYlqqk8hQBTcq2mKYfUqDe7CzFo02DSTcSU61xL1DAiV7
rZsKRWMkTkNrd/tzXPVZWIdJWYurxAQcAT7h8ibp9UGGbhjJTgbNoHvQE5heSC13Xf2SBmMac+6k
xnjwJENNvpZaF3f3jeeZ5YnV0ZqXqhvxOM5wby13tVeWkO7CoPmFDZFBUTHGgb3bamPs4hbc04vf
dInhFzu6sinpx+2pzI/vNBPStikbBqzMi3U5kzZD2LnACtEBGTQcy3JMrGMNLTW+R4wZ1dV0rANr
7UWeP0t/B+VsWDIVRig9s2p14LaN54eJ4nDqbP9FDNhx7FueZyRx0U1TqrswoMuFeU1K6H57wvPQ
g7HRgkDVF5z0tItnWziLzYDShqo6oYHd48nqpP4PgHoNOsOQBPvbgy3tWbJHULLgsak3zJMrbWw7
Ciud5oTVmH3xZT3ZycjWpVv8TDv+1d/rrPOL0g46OkCodOOnWxorMcnCqYU8oJB0kZnA4pjt1lHv
wYeC5HYidxjte1mRMOTu1Yfajkpl30MXCTcVls2fCtv8KDNnWu5JDYE3gvYAod7l/oqwwDHjsded
JgmVR1EhurK1UCv6OuCfoW1d0/iooM7fEUn4APOR9V0V6tMYayNV0nRQBaK070GL+2hbYhF77oYx
/E7xvrBPtz/z4gIzO95AanVwHS4nifEKjbrA1Z0WZenhWHl5P5Ar1Eg5u5omfapHrFJ2EEjdcwxT
buUIL40Oo3+SmKS1hsjd5eiGj5YLbnaqYydd6x8QVTdtXC9MzH7zrHV/G0VmJsCnajPblkHfFCsn
avr73z+T04ITWcPM40aksDY7zRpi2OiO+YrTNHHcfzVLLf4CaEzf6nkdewe3b4IfUt0mzVON+txr
ZY+Fdbj9ARYuFEaG8gBeFijLvKsJ/jbL/dLmaSjL+hgohf7ZrArzCbasAsixlOiEabh2rl0mi+OS
ldp0Gtnc8+CnSbpuwPNPc7JhdF8szUMSvhXiyVRbN9h5dV/89Lqy+qjix7TiYBt4CqncoAI8u8Py
uMMaj/a4MyD7IeHRhZjMCWUNECwSjXv1S6RKbr1yly28FAwKVsdGopoW4ywEkVGLq0tYUc5Y6Paz
GsZI23ltdVQCJtxh9rzyTZe29TQgqRsRx9UjgfcZ1mgNa1u6svnW1KntP6VqqdagwZIag6lKdN1d
01Ov6rCXXrkzl2YL1wJMFgLS1tW7yDeHoN7WuhNqUZNu7BjXyJ2Rdj2OTmjw4a2F48l/uSxBrRhT
0XaqWqmXJ9ksq6ZVw1RzJHpw5aZV8EvfiAqb6W2tVPpnK5u0XW4fnWmvzE8vW4X0AQFwsOaz1AFr
MwDRdD0dNdLVclt2iDAelApyx1bxhrpa+aqL6zrJmoPMme7K2VtUdLWp9qLUnULANFdj3IcThBR/
VJ1XNfsYS5O1WsPS9UQaTsmddIG9NLuePBeTeMWoDCdVhPug5g3MxazPHouyPKOwEh8VBRca6tUj
LhouLgq313fhikA9AbE17kZKV3PkLt3pGvvYzHAqdBuMo9S6k3iHpHdOmfZjeTKkUo5Q5QuGeGXk
haWGPECd0OJ1oMUyO7BGWvJSxabhdMjz7FEkwBwqyQz7hP6J8YffYUgfzAW5lxiRpgqaxWS+c4l3
kVjsHqyfHMtAQ3/jQ/3bo38znuBpFOex9o//YW2JH+FEKeiLzqEXIY5emZ7IppMZMuplCbryG7zT
lT2qEogHmb1eHWiu/IeYmeI1ZRWMB6Y2+WxH4XAfWXVumU7RaTImAULDqQ4U+B8JEjD+agaqR7cn
urCHwQtO0Bny+4nXfXkxDBpGXiYmW04jdV7TbOMeh8C8CZNJWqFxpYMGXhREuj5m5qYpTZWkIx3W
yN0LVwX3nqlNRTsqlfOSTm/1sCcC3XDqQdXak1zVybcyIbB9qnHYtVYupqXtq3INgqkBw4N07+Wc
/W6IRBZHpjPGIVrcuDFJaOygbhq6L00zKM3KeEuzA+YOx28CKF/VUEq16vsYW3YHD5QgRICqrB+S
ou0wdfHqtS7W0q3ARY+TC/w5juj0Y94VQKkPDgilCNOpIml88xMYEBtgbwEuweHYn8CHVvvcc7u1
wva8eDKdUGTgJ8QbDXPgzZfjaiomc4aOKY8XlboLZ9wIdPxu2n5lMZc+HjCASeoQxW14uJfjeBXi
u3qiY/6DppJ+hz9KNGyRLbLdZymIw7shzOuVM3JVef07N5DTUzOSnGNOkDRQq+wiyRJO6yEjs8Mu
JanJXyPT3ONIZuXbIRsDY4f8cHyPw+DwPbITBR+hEknzT3kk2cNKDLEQwRCPk2RybKlXzANjL+qV
WKs94eBKqMCBxlNVclO5OeW5PZp7vPxCvIK8GAEeS01g59y+NJY2tAaWW4XNReY5B4Oiaq1EVZnp
jqI1E8J4aGITgy58e3eh5q2SvZeGA2c74U4BK/Hn7JOHfsWxbNCvziy9Pmla0RfHPB1MG2+kQlVP
t2e3tLiAI0C8aVNnfS7rHWaFMGOtEU5nZl66abP+BMVU/pUmifkm7Eb+jKBq+GwW9vjn9shLexto
i0Un4a/qxyyEqfGKS1ypNB2pQfhBjBW1KNMOfwCpDgAPJR+0qqBMQY2GexA6O8VrQH6zhc0KCEip
z8JqbvQ19cI2elCGsY22I7pYv1zXrBri8ZFS80cnyshsIK4Lqsc8d5cDF5k28LVj4SS2niMkZoQj
2irA7V7UjqTyBPAmM1ZCiOtdROLOK8P9RFmN7XQ5ppk3g5GnoCKqMeiOKAoHxiaKLHFEL6iWViZ4
fRvCYJfR3mN2Jqiw2UNeJJ6oqig1nBjTxYNQ6bvxJ2JaK/XCpUlRX+HlhrzKSLNxcLr2heTGhpMg
HiR2asoD81ZiAbXPG0SmV07GQtGJ8z6VzrjpaenP4xMLd8AG7pp3NjKpTh+ygedm6yLbZG97ufUO
+C8r6r1dxCK7s0xqkZtwSOpvblg3zod3EFURWBOEwKSNc3HjQsXHKPW84JziQ/bZq+og3Ed5kmU7
q2myrT6MtbvSyry+F6ZMfPqc0HdAh85OSzCAFEM62jsjTqB8xe+zdrcEGMbXstaBAfRp+IUIPHul
CrjGllv4zFx8PHv0fCDpm7PzohWVEce6ITk9CMAHXSqG+yQypdcaiMJK5Ht9B6kMRTw43QkI+s+O
SRxV8YhenHfOlK7cdOjYf7FDd9g1Y/xKkVx8vf0dr8MVhmMo3jBKeNCULk8lSYaMVUAkOXHqh+l2
VJp+gBgg8NbWK3zFvU05AI/xzH7tPlg4ojTGCZKQ0cBHYY4wrhpvwJvW9c+Nmw/GIWqRhT/WZiD+
w4KSIlGsnIQEEMK/nGGr5bwovgjOSt4mRz1Q+s2IZy9CgyM1jkBI1Gdvr+nSJyRCol9Di4kkYhaK
lcR8dthrwbmGfdMdAlBW6dEeEF4+AcE1yztyteL59phL33EiHIGkgH5HWfpylkmE8L+rD/5ZrTXz
UzfidoaOOlzvrLafjQYd5EpPjJWlXToWE+YNButEApqfSGkEm60WlnfGFs7sNyE30Z0aoFVQgZVZ
udEXxyJjoG83KRXNG1QhVmcShQ7Qp3FXfJExzty6ONrYsIg7OV2Z2NLe5EzwRrI9QZ/OvmBqKl5s
2n5wjtQ6+SkrUeYd6zgo0t3tr7Y0KTxTwNTQaAXFOwumKwwrKi1KbAc90/aAuqTpbrW69rQ7MYyV
uXLWl0YjM5FpF5BU6/NZWfDtB69WLMc2evHajUHxJ80HMW7hu7ZrwO+lJQQpjFYNMzPpzF9uSEST
W6vuAtuxQjk5DBHyA4gdyGq4v72ES6/C1PCZICBsj3lwOlEfrKiJXYeivEhOtmcGj9yq1uOo9BYd
tsBKW7AZcRn89HpbLleGn77QZZGN3B1AJpuEYsXVEZDRPwRUXkhONNrYbkla1e5ztcgesqqFYNnb
xUGv5eCI50RU7RM8Jd9uz3/p4FORoYMMPo17efro7/JNxfOj3A25wCEwu48unJDHCNGqT6nAZ1t4
Bk2LMlkT7FoKRKi7TX0JaFy430y/6t2oOvqsMh5PtkMlsYweM3Q9kaRTfe2IVbSubtzUTTxrE7ao
XDzQzkmeXOFW+jmVx+r37QX4e53OPwFVxwngSEJKQHv5WzyqVW1uZ66TxDG3UMlynyB/5u4WWbX6
Xm5t74g+X43v/SCOEijFyWxyUPYuTZ1hi/JHtENCcg2+foWTmZ4bdPJovaK6Qf9oVqWjSxSrwdgZ
ToZCjPwq9QC+6CCVTbsXiPp8N3DhijG2roVLQbjy+70UgyGD7a8NX9HZTeOtV43mmoTWwoGBQ0Vc
RJeBczPnxQZmZrua8Fwnk/Ow2NhDgqTMoEcUxAESQ88ozD78LldSXt8jXBnFd7e/18LriBkLOu6Q
cgFLzyOOHnsRq5Ji7zz0lXgMAhsvldJKtzgE2wBM0FdceTkWjihFd+oiuoWgFUJzl/vDrJRaVqlT
Og3InuSXnubtGV8U91QMhWw/hkMdJi9QGoTxRQnVzt4Wo7d20S+cUu6G/6NahhDKbI+mdLdadxwl
JwhH18co3pYJWQvwlf92Eai8LblK4W6obJT5/vZ6Lw4NuAKWCBVcMPmX02+rqqvaCl7DoGVVd4o1
GsQbO9DG8tkIgv53N+ohwUJY6mvtw6Vbgqv5/w09vRHvbgnehlBta2LZsMeU0mq8cIuBgTigcSHZ
J1NE5p8C3sJTpSPpKqe1H+5Ho/yo/Mt0DqEFgeb4W7+YlxtjNwH/jFW1ow4TLzgfdO25ypXQQ3UY
b9/bq710uhiHJBc5I2QnZh9aBEIuSq/zz6iCl/ILtsmqtOkVCGy7Vo+8B72qreg39NjumOZppa4M
v3S4CMXoiBhAo1G6v1xxcxR5nJWFd3bLOjzYeRJ+HtO0oCCWlq8hwC3j4xHMhLxkbSfADDyTywHH
AuZTNube2YRNe+owS99pQ4UGr5FWH656TXRa0EmsKid1HlEgb4yA5ii8s9J30bdSnQJ3FVPLjVK3
5sebZwwxFWUm/hGw2dl3HEaPhz3M0buU1U5Ha1HzhwOCZCizmyIc1xQTrr8biEqecOQlCc8IqC+X
sYqitpVzPz1HVS1/VkzEGjbcoIqMSWNi/arQKVlZzetrATAbeElK4lTGUXK8HFGSuYlCwpFz2FBe
cuXAf6wBXD/L/uBhDJoFO6ORqETdPh7Tsl2+1RMXiHB3uoeZ8iwqDAp9zJG+T89uhEjJJpLH/Jeo
vfxsZlb4z+2xltb0/Vja5Qxtr+NCBAp6Tqy4ZCzJCNK9aK38ValU/XuRdvDW/v+GnJ2GCCMaLG6C
9GwEWv3Nluoi31QFku+97JnPbVIVL/9hQJJnqEf0lsWck4c7GAUuMF3nrIv1Y9QIUT9aIeROsIsW
9qWjGRrFSiFvcedQI4XGQgQIVPNyXUUaFkpoxfEZA5if2JEM244y+HNg4XbwNY2yLrhzA9f8KD+P
UAWh0f87LIb3l8PWcokQuVnF5xa9eeTzrcS1MenLsghXq14PDrdXdvpUVzv13XCzyp5rxxE19iY+
I/leFdvShbSz771EWvmCSydCkykCw16cCqSzi8avw3YYsZ4454QoSKIN4q5FsvS+7ZLg6+0pLX04
1hAtNvJ1cvbZUKik5V7ky8k5VPX+H3S8q3vEjttkE1veEVv7UwtWcWV6S4cQiDgM4AkjR6/i8qsZ
CeBo4Yv43GlphP9BYud3KUW+h66JvfRQp0W5wsZbiDpQEUfbYWqpoqhlzAo+Q4RYO13qGGJV7f80
4/4IW/1OajNzO1QqloxDTqPetoe+3pR0j+qD6NJmzUln8bsCzJ9QPOSbc7b1aNelSDQrPOPajVS9
rMfNg2fidLG1rDxf6/79D2fn0SO3zqzhXyRAOWzVaaLDOHTbG8E+5zvKmYq//j705k5rhBbGgHc2
zKZIFotVb1hdWkwRZQNXpyq7WForURzMdKPkEtiGuJ/zrrL80Z71F1s6cFRZ7Z55/JobEXbtjBjU
tyw2MHZv3iLcmalwh4lXxAWEurrrxNS3mMpp0bi/vXHXviUy4FICgaoMvZnrTZQBq6xDo08vpqKL
x24EZ3kc07nWfA9TuY3wtj4YZHVQs2yeJbCzLwe097wJCpSYzV8U95UHtQztbxB8usPtea0dDhNK
2Z8aCaj3xfcTxmQXs2KwavDdkh0VhGQ3YlLxqR3ScTx5Vl9vrNjaPgEhC0uWTEoizK6/JHo1au4U
UXrpRINzJHJvw++pRTTR7yjwib3SNGNzEvOs9Xe357r2WTkO1CiwRaLUvDiVboufqoITIcRHEYrd
FFfaYYZgOeylgtXGYH+qPsvoDUgUGQDUMzw61dfz5EZERzIV2cWKwehVphl9JWUXxxKDiZOSYCVA
EED/srOn4QsgO7vfxbhcfWprt370Zv7rnYu1Bhy7IESsSqnt+9ufY6WnTfGbyh+yYPTsAe9e/8IJ
IfesC/iF0+ziVxLYzl2uNPP/0qSJ/9NSLf2oNBaamdSN0fTuNIG1TmRE+jHyho3fsnaMKWJRgpQZ
7xsUsRgGVSuxf7lkZZuDXo9URDHLQW2jjTt1dQ+8GmixB+JEH9u0KtOLyNX25wxsE//dnmLlfVe2
PP5uf2L5vy33AKoTSOLIK49m/fUXVlsrEwDd00tW97iLzXqrKH7QoDSw68bK/VTGbfhcj+h8qKWy
9VhZOdpk1zTHZL1aYjKuBy9GBeW1LHPPAHgVHJSmaTj2RqLNMMKa4YeT2/oWZmplvqBp0IOgUwUm
zV3kZSbVG68BvXRWnB61nxDRXniNgYmfRzWgyUURtE+070OrDdZzGrZB9u32B5cDLD64BCsjrQv4
HtVk+U1ePfe9qozixqaanUKL+AGQ1fITu3DBhLTNeC5rSQtLDKfw1SKa66NIRitr/Pf/BiRroAeb
gAfgIV7/hgYZiUJRZ+ccmtKAF+hf+FQ4rvjPStAE+Ejle4z/mZtRw6JbNlI+2ngbxO+Psiw9+DGL
uiyfY5GqAoOMwhQs7VkTkEz2caBGGKK3VVz/jGlxVsfKoz99GBMr3iKwrEU+Xq7kPRJhJRsY1x/A
aKjGN7EenL0R9adTnKDwsFOtfvpUmFzSvTJhWqL1rCBG5ePc3YMt1qzTDPW3kQAzA7FTfH2N0De9
1DlxibgnLVO3/OpWQgHJPARCKbmOat5ynVLafy0QvHOY29lDSqEaO5+5N//rErvaQOusXHo6I0DX
k5GWIvH1J0kz3GzUPA/ORs8S7C1zRvO2qgftUemLsE78uh2wdqGSgdnC+7cjADm5ENIQcIn7nUNl
hKCve2fkpTN73+EK/zBkdGd8s1Cz5iONsvK/jCTjJxWp7GXMMCq6u/0T1sICORrGASBVWa3FlZ+p
Jcj+OvDOuFaB2iqU6SjwKVW+oQuZPZVsTXS7+ubXFAyptXGzrEVB0hoIMpTAIakuoqAeFh3ORxrN
mSEZ2j29wrrYJWlGRyic0/iURyIu/ma+yCAi5CLVGJdgsdlM4xa99gBOzNjED1UPVyOR/uM7qn3p
AYyn9J+fiyH0MUvuf9z+2mv7mnQf3IF0CwUWfL3XKM0VWqT1yjnJFcSfbS/OhtTX3dpI7npTNNPG
Jbf22mEoSQKmBcTulj/oVdANzGQWkzF4ZyWcvU+GyBLTt9qifkaiVpR7cBq5OHhWaHS7cMTJdB8q
Sqfu+45b5HR77iudGKlIxAuTXrsMfIsLYOjZzViVBOfIaOGkqrXr3EeV57SXOtPFQ1+X05dETPOu
mGLM3d0RYwFXKXC3yWsrYJmKUj0obqBuKIusJVtSfhV+GC9DuEOLVTGdQih9RQnYCr34e9jMUgdG
i4Dgx+iL7Pu2zz+Us7CdvYHhlIkijuV9yiIkBE9xJpfu9odaORYy7QPC/adBuiT1osFh2wOmPmeI
gDQnQbcn5v/mLJ79glpYs6elOuobR3ElyZPDcRvRKZUs2+t9Eo9mk3bIqJ37fEZ91FYCB4Hxipt4
4wZem5w8eiqSq5gFL1/8GnYRteFUsqcNYM8vJk19cjs1SE+iLudveVSrxpfb33Pl0Eke+h/PEskG
WNx5QQD1QMeF9pwq1bzHE7KajpBKGv0+SrMpff8RB4NKxg5CEZz4suOKDmdc5Y3LaHbq/hcazTx8
Cj0sgnZ1OZR/UUeATkkeK9VHePouti6VBZrm+GufI1XPftYFTqVWVdW/K5TrNwBWqyvH25DFozT7
RhujR+RjauMiOGdR4uGkrIc/JoOMlYSq0fYTcq/m8f0LJ/XSuB1AIb7B0Y44YVLEIXhlTjqc9R4s
JB56eYNzo7mpoSq/1CI9lbx99gfNT5JkeVG+ipRzGI5IRRKd8tQCN5JqRZieuioR5qlJe/NTjESc
2Fc2xuUaNqPVs55U6taM1+I1FyKabZIKBDpokRvao9bFJcXvM2IVTnjQmpxGdaN3YXcYpR0hON5Y
r/28oYZ3l7ZDdg7wAYwOA3YBW+S6tXODvQiEJAB8gGoWxTmQEQMYCfLUbpqaCHPNtv+aVl1e7AsT
ct/uLxYb0DJ9KVX69y4ikCJ47g746p0pVik71Zwmd49ACFaqGIv8zWCoFsCnp7JKy2gxtaBmJ7RB
CPxEwBDESgxfNQcJj5fZmTxtY2ZrB+f1YIsUqwdUZosicM/Y7P6OKmdC5z2e6hOwf4+qTuluOaKv
LBzdHwrw0Bkkh2uxlfPCmVCaB8kzmViuV8EUfE+mESdTHCNvL9rafsWagMobXQYk1ZYdmxSWbZiM
Da/KRtdPuWjUZ9DQIXhzpSlOBfTPQ2Z5WYUxeRaHdFdTFf2TpPrn9u9YyeElB1eGXCD3PAyuD+9k
B7odNqN3pgQa6GjIOZGHwanrBHsXwfkMQYq4rr+NdZNsWYevrC5Dk6R7lK9J5hcRWLRB0aXRSAVV
kEoZia19Qw4g2lkDsBYcIYbPt6e6sricEHhliKAinb7EFJdRNceIHSooF2OkWs1u+DkNIu1zneve
1jFZyQpIzeXbiCjM8i6OiZfWMPN1Mzgr2BwLP/CCqT6qsSwf357UykeUQDciHkA9Kel4vX567Ahr
QD/jbLptO+50rUs7v8ktBUcxanXtNy0ZZn3j9SU3xSLi03WQGEyeP+R9i7zAwcs7bMQMlnawjeJL
VITuQdPH3rm3hnY29tqEiOVzFYVxdpdjCPG/23NeSzuJrLRa0GGgyrusW89abTf1GNAcbxytP+Lb
hKPS0PSht3Mx9PysWaF+TxUpTimJwN5OoSn9GIcm60+4XebB+8MUFQ2VRzcwEKRYFwGYjnyqF44S
XmJlMtAJHZ0DHeaCuI+K0i6xZu3r7Q/w5/GxXACqvZI0KBFQptwVr65c3JWrOWocFgBpP4yOQSRd
cv51fTcNWkQlaLQLL/zkuKER7Dt90sXFGgal+xUknVs+NXFpOVgiD7kGjGvoyqPb9bnqR/0wRadu
CJXgUEbt1PW7YbY7cc67OT6LSGjZM8xh5ZvSVumHNJqoE/tYeI3hk5MEovl9e5pr24xmNpQVIiQG
mosrPUypXqJipkBWrNBV92NRe+PHXJuKr2NfOJ9zzcnvx8x2nnqg6Yfbg69FC1vysUApEKaXfaYa
ZI+EG4Ox8bT2exDHja87+LH7KbXejbFWMiikHlDmwVECJtYSQArbdtRrawrORWPwfNbVENWnoEev
xQ/z4RmpsbbkSeVqLQTyQcXWmeQv2djFaxOmwEVTAAo5Vb7FLg6dXFWJJsE50PAMsls3DH0i44CE
ojX/xYvWAuDIKBRxuXvkj3m1gYtksnDXRr44sd34qRtN85NeefbJnTTp4KQUX5x2yg+jaicfo9wy
viOTWR/bRpn9MBDkzvEYlt5GLF25C9FXg3YBYESiYRZhrfOoI3T4bp8rPXfdo220hXpXpkOs+v1U
VZqvOkqJ3bTjbHz61YEJ41Q0eUdiF3D9NcSIOawKMPrcK/18nFGf8G3AhPsQO5NPejRFBxSE4n9v
b/C10+WCnJOq4Cg1LRvkdHNhAoc9m673rH1aFyr9kNprnnI7n/aukrjlpzkgU97r0Lbqu9ujr91b
LvUcCeX/I2J9PWW4o/Q3E+Gd5wAZGx9W+2D7Fb5bdxnamsMuqh1lC7G3dsxIWjnTdHS5tRZRE7xe
m5pVF5ydskHsuJuRopJiRepjO1jaZ88W8U/Ljqz2iI06epel3k1fbk977ZBRwUEPAlkIsM2LfV8a
mqzZ2945ttAo7EkSxCHvnH+7JOq3dGZXr0nk5ikDk2IizbA40Si6awAviZ/16EZP5WRF56FKwzsy
TNc5W4VWes9NqTiSilLsW6d0Tp6avkB5dfKNo7VWPudq/P/fsshTjDovAiF3W5oiCGkEpvZtdtvw
ybB77bEo8zrG2t7q7vSorfv9hGGpw250gl+q0XZ0Xiptn4+gYaA1px877rstf8a1DQnPA0MJeLD8
1MXhh/GV6WMXBWdEU9KvalAiw2bXA1l3rmX005yiVN4rYkmXEtoAy0O5A+beUmrcFHPeOzpq1ZCX
8/lgTm4uIXEDAUZMwWUy3GMI01kcG7I7deMErgQdqUlCmgpimbR4uRXZ8nkKKhQXhrFpd0OoGR/U
wS72aoiU5w5vIeqs1LaLLYmnlS/NwIgE88pC8nxZVbJDhxJ1jm52H3eGXzmmd2QnlGACakv4ALtt
53L71G2NuJhqm2QjVcA8vBS4HBdHLSQr36swC7WDZox4TVSa8L7dHlPul0WKJpWjJLtXfuBlTG80
pxV4hyjnQmTim1FrgXOa1anJDrfHWZsbBG58xsHqY8pkXAfS2OgKpwym8MLH9h7AxzW/uxrv1MNs
KCjku7MX/AUQCDoAtQZKPrylljWAvsgzGCC8ObwgCfYTyfh8p6qFdagi3d7Fitf81I2w/VJ4iXck
dRmKnWNGubPxO+SqvfnCr37GYuYKrcIsRcPnrCoFBr7NNJIJu1Yl/ExP4vv3f2ZaapRD4WVJnf7r
z9z16ti54Lovfe0mnyX605+CPHvui0pekOUWhGXlrgJfTSKCTiSZoS5v71cJUuVWyRT26JF3Rmq0
O5HEo3IcGtFkT3aI3Ofecib7t5rP5oOlzVH0OKpdtPVCX/vCNGthhaoQG8jTrn+Ey0MgbRPQT0iu
gGohVS+/DgIUNF7GxsZqamsH5vVgixmL3jKAzKIgHGH29U/sdqN6QgGtOzWTVeU87DrsJUjaBusJ
Vop2L9xkSnnpJE2SQJFLC9pB8Hh+uUo56zvN7KatHvjq56D6DhAcvBSUmOvPYaSmUShS93tSzXF+
SJvINU+5ITBMpys1hxt35trJBplNUQ8WqYTcXA8Hk9sCVOsxXAOq4ZjpalMcx9ypUTMBYxc9mXb3
+/YuX18EVNTlsxK9lqXvUBBFYQgAjEipe4Aa/bix7JcqnSbdz0Q8lHeIiSrevZi89qnIPTvxheek
5EpdEI73atLN806pU3CAiqdU/7qdOWgb1fS1VQDqhHy+ZLu8cWQrmH9OvyWBHGkj85Qm0GjLPKju
lKabzI01WB1MQqt4h0oQ4CLGhJGBw6+tQHJ1SV8+tmgCieOM5Yo4zXVU/Hf7868dAQA19NJI12i8
LI5A3VuTE40hSsgIGMAya8ncX3J3ms3T7YFWOFQGaSFzomJBAF9WcNKhsUY9z9OLVStOTMFP134V
9mB6IDtkWRWwoRh2Onj1Ewz08T4wEmyZ3KTcDZZV35WR0R83fpJ8zS/DOb53+Pvy3gewvzhdiM2H
hl2g4G+aidajdzJ1+bEzRqXZqXb0WPNsDj4NRhrubFtozh3vYC/2aXuV0f72T1k7eK9/ySJXzQQ+
qsagJhf3ZxI3/YNVKPUHjIXiAJyN2W7Redb2GJx/2Gw8/Wg4L1Zd3iW8V7Lkohd5jY9aECX7ueiN
fyHiv1+IiRYoIniEdNIFnl/XMYXsGUXtHNH9orDwJmnJ9OEOdSBqfZW+iQlRvVc3Npv8/cuFhQnP
SaVEyeCL+Y2amHWtxMZD8rfxJw3GVJzAj/UfLI83yTGupQRkV2E/thuLsaBLc3s9146VxKtBJUVy
Ekj/9aSNuR2t2q7gcFvCPNS6q7j3HhX2LYOt1YWEsSOFR2BxLrniimJ3gcoJvhil0n8fqumlLzKP
uyjv88vtKa21D2AnkD7bMBRIghYLqQqHrCdDsQIJjvCHO5qZu6ua7GjYbbGvQ5RksGfUzIeRzub3
qpuqe/6N520srbyClktLeYxekBRJBRty/WVpPtPBBOV+mV23Mw5jHyVMWhu1dqd3do5yee3aO9TW
lOFw+wOsbarXIy/W1PKioGuTBtISeDl9l45FSnMPBID+KchC5aTgZveQIuMT7VTYn/lfhAg4j4g7
SEgKb/nriWugV6m/igiEtiaOnoNpy5x26edeBD361t5Q6xsTXvvULr1NJPFos77Rs67JbLsxpMhc
itn4AufX/YKiRf2AWN/YH0M3N+JD2GXKltnJ6k6jVKF5MmxwfuWuf5WJeuj2hBWJz9lzClV8FFMO
aC0savUJO1rvvsdeO9oT1sPoFBqF9U/Yx8N4jNKp31JTW4vLsP8Qu+FX0PKQn+jVL5mwHqNQavIJ
JnMod3lum2CfkL3fOT2Ga/Sa1L/56FKTXop4miDkr0ek8Ah5TM3ii5OG5cs4u8HOjavxPz2nsY3p
szbtVaXZUt1fnad0AqN3TCVjifQYKYkKvOyiSzLH84U+Uqd+GrzamF8CUGfN3my1Rt+IkXIVlyeZ
bhUiVLSspDDt9UzNyWyM0OrR1ki99keTtHbtuzMSYI6Ru1vCcat7GR4l1V8SaXRfrgcr9byIGxzY
cc6KWjQkK2f+TP6oS6MZgyAGamFOfboUurpxbtdqYjxayeCxLwf5sWRJV7g7Bn1TctnS1xj9wtDS
4TCpc3foMfEzT5ZW4a8QDooIH0oQfjtNaOUHsD3YHJuBqXy+HcbWllriw6lH8rNow15/CXIvvC5n
jzhSB8nnPo3cp0rJPeso4DT+Tru53Lg41taZhiuXhkRP06G8HjBQMh31YYPii1W5+m7S4kjAGHaU
/FQg6NZsIMRWwjTXLizhP26+GBZeD1e7RsUDmQNkRHXrPnRkJ1LQIJxcju/cTh/Q4dXbOydDG9aP
lXTaEhNdC188CuHtglGj5LRk7npDkZRIK5N91EqwTw2nV3ZTAmJdBKn3nzdAizZmzX60zHDazW6J
zDxQu/79x4tLWiqssNTAuBfr7JghYqLUW89SycpFEHcyQ1zigHQd0fbGf+/d2wpbVaIHK0eBfWkj
bUZ6natTBkojHMondP7MY59U4hEyo74XOABsTG+lWoFGF/1gmkdoCS6B2R0UyqKrevccRZ76oR06
zfGnXgz5KdV6X4U4+UlFgNLY0dbog4/aLPSt98P6T5CVEi4IiZK83mno2kUCiUb3DESyexlqN6tO
dWYm4Z3uiKH7Cqw1UPy097zPkQIJ8JTUcdncvf+7Y55NiYCjxft5sd2dvrdiZwaXW2Zjc9eA6ngQ
RpTuQ7zKd3qvzxvhbCWQyiRQQzlWkjiXtuhNrkVG3jJeS0j/3TZDOk++hZzXuM+Uykp9W7j58DjO
+hxvRK6VpBodQdab0qZMsRYxPIDtT4jNwVriSu76seFm7T4eIFze/qQrAQuNAR766JDwBF+mmAEq
+7kTgfRuiRSHDOdgv6ccYvmgXun6v38wWqeUXHh8yzTjehOVkTZrpaUAImsrscuRLXwEmNseYRrG
3/5mKMosSM7B6ljKOjuZWjdFzVCTlYYnV0mHndWWyrfONvr3V0z+gARkKgGmcZnBwU2rvaRHmSQI
YGnFZufum6pXn6YkSI7vn5Vs51FCYsFA4F9/QJ0eKslvhxRSY7y4KvXDvUMfKuJVG1Y/b4+1tvm5
ycDD8vigoyDv1lfpYNF6Zuj2iXLWOjeodn1vVoav6BHqXArFg3tE8/XxgRoXjc3bI6/FGjDovJdU
Oqhs9OuR3aDI1CoEG2B58fDb0/rqY+aov3M9nb7Ns/hSCD0u/SxoX0TkiffHdnSJpJ49+TjV90WM
UQJ4tnTSeHNpbXOfzB7AZkyNi5SqYCK+5EmZ6H8xJJVoifjDf+QNn1IVvRr1URpdhD5X/+ZdDfMF
X4zAd4dOfUG/09pIG1aWljuSFEeiabAcXpzDyhqHzoJTfakGs3kKWsTqC2k4UpqKeRdErUFz1jDv
b6/q24gGe1OSB8kMGXYJhUPc0W3KXgX85xbJC6Z8jesX42j8uj3Mm7lJ5XjJnQPIDyTYXqyfgWxX
oVhRdWntJvviFZor/H50KtS3J0M8YmmMe0ybW9bGIm6Nu/im2DYloxbqJY5XlhL7gWN9xn6nPOVK
MRwSJ1Y7f5iCjW/6Jr+Vk6U4IL2nYMUuSyLZOPVeZBrVpQ+cei8yxdoLQHf7ohXTRw9l+feGOsbj
yUQ3FSIuGI5FTNAgV8KUDauLDTm+hwpRGaovhF0pH2MwPFuC8WvfVKrRyOqHy/NwEe7SmCeKM6T1
xaJouk+jodwjAVvcpY3VnMrKtHemJ5zP791AnH9JRyTIso+WuMlpLCt0osfy4lr4/42695gGGPT6
9kAtL68TxU+iodmA/L25hrEeArQm5W8win8DhxqCsoly3Skvmjeozj6i7PFCvFGnfS2m8svtGb45
iXIwkOQsJZUtyBXX8bWP3WbQp6K6ZJNtjQeUjszMB0yXvru8fz3QEjSeVtaEeEhWXWqyq+9dWVaf
nYru+ywU9d0C33Is2eknWwMnry4mReRMKLoPSLJUlft5wCPjGM92iqFPqD8ko9ttIIzf7k1w/8Qx
qkXQj9EEu/6Io271DfC/4kKpkI4Nm+MejuhEsztLrEenbJXPdbxlefLmvcckXw9qXA+qWXFBoSIp
L3lTzk/sDKXbORSo0oM7NcX3rs7C35EHZrzPrWAjsK5tUZ7Q5IjQpHhILiZsFIU7IgRR0jItWnBi
mdvvR4w67T2Nu/H8/i1K75vOyR8JjqVSeeBmZK2JKC+WUtef01GZnH1dFkW4keGvflDZf1IBQQK7
Xu4axXCUue2KyzzRfPFyD+tmb/5fowa/x9JRMVguLYjIalVs6cnJ//mqIiSX8v9Hdhf3VD33ehjg
MX5p2K/fK5eCkD3n6hFKRXWXdb33dTaqsUILv8C1E+Cx8vX2J357d/ADpMg01F3wPH96la/yO7Mb
vKqKjfJCy/dR1yvzg9647UHPupwLUy/em07yNEf5nUyc4ohEiV1v3QprL4s4g4RSaQq/UqUHcofz
uE+gSr86auM+DUngHN89Sdp9vAAY+w9j93rUFJkUnP/c4gL03XmMEX88wZ8rHuBY6hHAZXt+N8dB
zhNXIhDwSHuCyboesUSUZSw05Jumrgn6nWp0zanHRcfxU0F14Pb0ViL568H+VGderWFdDQ2eF15x
KSqRHjCj0Ou7RrTZlh3vymblxU3hksWgx7OsM3U5TBFqafmlNapa2/Wd191rXdP+I8HJlzpNlLz3
W3A0ut+kTeu+JMqobnVDVjYsP8IBbUe9g2xnsYOartZiCpqsZYGwtEsj/RSKwL0jIZlPswCDfvvj
rgQ8sEWwvaHDUyxeilR1uNK1Q28UlyrV64MiiHJ+S8Ppbp69othIH1cnBysOjCogI+Z5vW10qxZI
jYYlgSjudlNUzi90DNX7hjbTh3TKwo3juDo5HlgSbSNlh2RgfLVzNCcc02FmcmXaN09jZyqtX3VD
VOyVePS27GJWLktuDmxLZTkayu9idnalO02Gqy4PjgbB5SR3/Tlw1M8aquufuNTnQ2C0zn/vXz+U
z+n1o91BUrA4iaGtFqkdTZxE6B3PXgV73RgS62fh5FtSJGurR1gDaki/EO96+fevv2ZpJDXY/vwi
RFKMTzh8xspDiULB9EyOPAY/1U4xlS1I+epXheUk0St/4BrXo1plM3jIFyKMVanqV3AyrnES6pj+
1mjCfq0DBG7VCM7a7c+6cmWCZkSwQ7JkGXzxWR1U6/PGaPOLGrTxN3xjal90euXu3SHWsl2AaGjk
R5Orl3eRkqdbrqurk0bsBGUCFKMIBNeTpn9RBpqCGliWlZkfBEHk914duL4i8I7solnDsBT19I0n
89p5gUXGh6ZyRf9mscJoO4qoilA6ZAfn952IssPUqeG3ECCAf/sDr81Q0hQkvfQPYuF6hpDSjCKq
QtT4ND37oaRavW+UIf00Uyi4tygWjLtUD6t3Or5TWMZag84N7zpe6UuitauogQEED/kxPYh3wYTW
EBlQeNbUdjxSL1AOnWGKf1IRpRvPkdX52hIjjwERIgSL4FDMjU0tB+GzuhfOM1B8sQsTq879qqqm
vQ7TdO9Z1Zbe2sqV9kcl88+oUn7m+is3vYpcSBwyX/K8O1imw8sQhuG+mIys38ctpll+WnTcaJEX
WC9R0zu/b6/zyuVNFo25PWUunu7L0uuc9houZPyCQp/d5CHu8+gj9EB3PN4eZ2XrMg43N6k0L75l
tUdPIrOpHeSL6tBxm12XTV1338xNWh5imMzp3d8MB+iaTgymZLac9qtYSPlFH/HGTC50x9hJZSki
/ckOzAAvtLzMEAl8f0Bifv8/4GIlZzhUPJVtxMEIsvvWc5TR7xSvPVcN77+mb8u7YoyL32k9zJ9u
z3Ul7nNkAGjQhYP3sGSZOk2ppylC3BcjFK7pI43tpsdi1rvvtTd4/6ZJbm1smpXDwohoElJ9AQuz
RPsMrj0KszXTS1M30UfViBzzEI9l9iumKPFfofSen5V2H21847XT8nrYRdDv+rpQNFNJL17Y/Cqr
0nksTJHSACn7+lcVNI8AVD5aou0eCjUu68PffGbof/zhwbIki7XFpAe6YIVnFKIugKoeccqZfgnI
2CdTOMO7q1wEQupOf5ifUtr2egfrE65dyZBmF3rYdH3Kiewk1C5Kr1nvVjXHD0tylIl8UuFy+f7U
ui5AUzvKLl6mPgR1lT8YDRR2v1XC7hSLWJRA8AL3oQrfD/S8Hnr5APVqN42Hts4uWoONgo8vlXPw
FNM6CzLAjS+6tmtpE6N0ASpBvo6uvyhAW0RgUjO5lHnXt7tk1kWPSnvWt8dGcRA1UHRkxPtas+a/
iEZUnSlzAfTGBse4HrnoQo+yKHBWztL0OFow3FwQz/+YXbtlobcWZ3nc0n/+gyNaFkiCSA86LVKS
C4DG5t6t5/a+Ryjic9aO/cvtA7E6FALITAkpBgpM17NSIBulU4IeYmznycmdofeMaWd+iB0ukr8Z
Cjq31KCnz7VYOmdm45I4EHDmuu/9Pp3Mox2ZXX+MMqccN+LMSnLJufv/0RZplpjSEUlJ5Bb1qEpb
v6tAKj1rwWDu4iz1pMZ/HvjoIDunCrWgjRToLZiBI0FzjbYBoYaHymKutFwUNewZPe/IBX3MoWm6
tro+VD76cXB61WDUn6jAWV/yuLXV3Qx8+SFLsQXYyAHXFhj1LfJbrDGg5y6+g17Tzk/qJL/kQ4sC
X5Q6j9zvzcG20k0I2upYFoVngAWgvpZgZTsVlVNrSsaVEiZ+nHeJtqviFrRoLeotgcGVBQZ7DQuU
Si2vzmVhzwb5nIrOjS9u0bo7O228Z3eMs6fMwoir681/EQM0vwv0mbcwhSsxiJcgXVN83BDWWMLb
LL3kbYZB62WI7fpDPkVNug/UEOGSfxD0A3aMLvTWW2ltTO5omqguoP83sn7YQiGSLNToErTd9JxY
ZjSeKqhu7m400kZ5jr1Ar3fFEDnDRmVoJTOhtSeddv+k9UuCy4z2DsS6Kb4EVereqb3WKD7qD+Nd
IprqQwLsagsGvDaifIrKRzBP/KUqbJbrVdeqYXqBaukcwsT0PrYoN8OAR4o0K4rx/t2BiVVkNXl2
S63ixS2NXnKCMiRKxSMAH99Tx2pfATVKDxNs+3c7qVEbhp7Eo5eHtrzJrgOuiyzK6MhtC1V3UO/T
DjmIhyIt3Oo8tXhgvzfL44DQg5IGBdSD3mg1xTGwCF2DqVAMHi/oHv/zaFeGRpXtMjcNEfHQp6zZ
WV7h/Hv7q77ZsXLDcInR0sB1DBmK64mGw6QiVux1lxCLHOCJWoLgha3Y6G3FsT0amC7N4jhh/LIR
+d9EIQaW5SEwXODZyDWvB04K143LMR+Q1BcNzjz9Q9ihZOxPeOe9t/bFWSTUcU8jBm++KeyN8dQE
rRc5l9RsJ8QXzPElDkEye/3kvDeOy6Ho/RJwQKexS69nVTeDNfZa4lw6epzDoVQQ3DgYkTU+5oW5
5V315gTKaXEQyJEB2ED9vh6sSsCmzImZ/XDdKDqEmD78Zw72dI5atfzGPtvMXt9uFiaHWTAiJVKH
ZclUnCsjaxuRFj+GyMoPZtOixjTnXv6YedX8czCG8R4ZT++9oU1+Uk4jCCLuawr719NENs0uRq/J
f8Cmt/dFoSqqDzA981E4yO+I8EL7qxEt/IdYJbmi1yNWnEQMaqvsR17Ngz9CVXzOnS58jqakOFal
uxW831ySDEGWDIEfMhxl08WumQy7GpTRzX+MUB6oM8XKQajW+M3Tre7YRGEEFj8dE54JXrBF1DaZ
y6u+lDRXlf0SmhhYBVMuWJzDvEgi3WViXyqt8edi3oluIyVfgoRJaFC4pQnErQg/6o0XM1IcSme3
hvZLG+vpWDaV+EFN76c+zSo8SyP6UY2tckwxfvsGaK19Srr285zb4uvtUKfLZXs9VeIMumqygSIx
jfTfr5e1KAWQEHWuf1p6ZiuVbyjZ2D+GRtSh1t55JTCOcrbN+ICYhjodvTQJjdZ3gjYZPs6ZOZt3
IXIv3T9CANzZ58JzvzuB3fx2UgBcqUSdjAj4xyWIBb6z139oBrv9X69Y1rlThNr6mpn3HwwUvbeU
fP8AXq+nZnnQ3CQnSIa6pW6RsMVQxYEW/xwHd0w+AGkQP5MptjCR9AKA4ZOjhocUnWnrLjZq0zjU
9qhmxqHAvmt+nNRK0z45sRJl/kxuEqGil4Df1fN4rk7KVKbBB202tfIeka3cujdG9Gnuq1zPtc9p
yl86dm9YGxCJRXTjlmeFOPAwnbj2ySGvV2tuWzVwnHr6hW5W+QIULu58T8OcQeheeLSLfoMxSxln
uT8kMUE2R+WGZZsujmEVD4WSQTb6aSGdiAVbO/Hs8kFR1/aDpgy6+eSAfNGeG7KBvYck0HSwglIr
fFmVyY9NEro/1ShStH2AXVnie8XUuzsMhKvomChRU7zkbaqmuKXO4Uerg7LwZLnCcEDUgKs+RW6t
FefWDAL8l8zQKOuPddlOqngW+YQlqEEb5WVOPGijadnlFl3qRKlyvzGbsT/RcGke1KTIW7/JRi3+
NGvh8Fz8H2fn2Ru30YbrX0SAZdi+klu1smQrbvIXQpJl9jbs/PXnot5zAC9X0MIHCZIAQTJLcuaZ
p9zFkrrj2SiOPFtNFEPtFHL+KgqkrzaN0nMaMzurd8k0jf2hzZU02JdJrzf+mIXlLcrgdZLsusod
u5vRmSWdtsGYAuuu7PPsJaX91Xs2tPx6iyBzET9NYkKMvkkzO/Ez9AtDDwdyRSQ7KxuC+D/oC9mj
O/HKTgWzcNuvzTxLPlV1hTYITQHB9N1rzdpUTkYd2L9sEqNoa9Rudl/LuWvhiAeJtTdRHAu3jTtl
4jg6sVZtWr3Jp+3cy6HaOmzp1muz0X1AJFWvPHVAR3EPJycNvMmEa+uPYWPITVoZU7uDitLFR4mn
3Q3U7Fl5aLjGgkMJdTr3IIyM0Ve3HipnW2hW5GyaDgDrbaGqVVZ4ASri/RbTPjX2wdyO9qkXpWb7
oY4Ym1/DQYDVMo3OdwQ6AutkT7pbf6VMEt2dWZqFYMw/pzd6BxH6vyritN7KQo53qim7zsvMKHZR
nJ1leKx7fXS5+mRtboVRavle6Vw7+aSmemrdVXFrZb5Aln8+AIdPXK91IgSk87mAYYyw+ynumLn5
vZoMxa8QIbEOH2bhPDtWY09+bZXVZwLn8tYSEY5bUSKSczIgx2d3djnMv8O5jbpj0JZ2lXoJqiuw
1zNVBjY2ZdCTHJ/bCgfHEIOb/G4eVEXLPCMlrFYbJYcD/UmQkgRfsePRuiN2cq72SahSKY5BXsqx
9I2uLvKvYZ4r4W7s6zF60nqrLu4b1c4QB27aLNBRlqTgqFBHjNXke6BEXaR7g4bMiu7n4KTN/1TQ
hdYpL0FRHe26DIGM9qrd+xy9rv2qOopehDt9Nowq9IcY9XlvgPIU3AyDNeJ0ImPw7rBh+8xJ0Dyo
HWwjZaCn0Ua3poAOOg5JP6spCtVvEaLFDzPzP2yHe4CAx5igrO2wC9BfA8eVJ4HfpbGBXTv1W72X
qvGVWnManjSjMkCc9GqXfBuq3rwTCkyOW7PjVvJAOiER4jihKm/qYHBHPzT1Vm56F/F3b9DLXH1I
6jx57ej5m3eqGiQ/Jzp4ljcqST77ZZIgkI5wtOap0raerbkwftTw+TW2d6TJjTXNiekHlTFknqvY
TeOVmYMHk16HM+ridlM2eA47cONFXo1giuZY8xvUEV4cLZpyv0mV/HMDNtHxIqt0xkPBUGXy+iYM
RmDyyM7c1HhLNTs1aqPjbGSGtpFtOym4N7ZTi3CcknTqlnSKYj8cBue+RwS39hphFRp0ILOM9oZI
dJFuseJRrJ2c1To99hBcGuAGWeaajygr5C9BLzjXWZc1UOWk24t7aGRtd5NJPRC3VWMlfb5L1FlY
N7EMoh9mlkzNJpsN6LGm1AUCGnVofoVHmwzo8E5273jIJPZl6NXOzIbUUeK+D0UatD8zF3CSzzhI
T7ywVpenK6te2TC+16sd97++mKgTor6Uvd4f1KHQKddkoA0+Cjv5jBhSFnT3cxPB+M5geP6U6Nj8
4WITTBOLadpB7yzUl9a2Qh3M+gyaC13+rNmb1Vx8Vt3UNf3Skom5NUbRVbuJq6v3K6sW405hfhl7
Nq6MlTelmPwcMqYh4EEDYf8ogHFMp6F1+mzjZKboGGO602ewBqCph7lti1uZAuvaVlY8WsdCG9jP
Wl7qWNXBeZAPIi7iag9cqbe2gVoAO28qW9Fu+54Gt7ZB5SnUnvHlzLCmUOoZnTxzTDL9Nlwapgz8
Q96ny53R+QF1TPWjS4aqjPdItwnF3mRVhMPpxyneUvGcpUFYGSwwVY3eFm2ndY+A+XjQuVM6PyUY
F/SHMmyzr3Wthd19YASccYdrRPO4baxxV7atUXl50Tn/qPPBmJFZmIWLJT0EtCbWTp5G26PwHVna
U2BkcewR9H8iiIO4xmBd0268SJJYipYonW503AEgrbJ36AlJFLaV/kRULH42UxuebNwtfrUV6tn7
SrPTa+Yoq1qFh2PShw4PgkNLBb+Gdacoa6WktNGzm4nI9JCSGu60PtduWwVacFjhU2CXFb4MY6tV
Vz7vW2vy7Psu8qbMw+AIoxlyAZttZOiYzIaSpzBqlYcEPlL7iXhelhvNyHIHI2GaqPvC7E33Ps/h
825rta37rQxnEqXUSLJfltkH9TGo++qrAITb02Jt3f5PMEROKTbQr7v4+6BEqrqDyperx9iVze+6
sKyMWObk5WkGW9gfyL8K4wrE9OJjOoyg6LozH4ZSSWV/nvH2yWg16NSYTzP6EXK5YbXwc6pH8jQo
vWQj1V15zRh61YYhy8b6dJFOg9OHD7azqolkVziTDmP0ablJOi9ljhnfdAqNDK90w+6akOvFctiv
L+JcS4aN98kailyYAzM8qSTPbVuNtZ9OVvyYqzhxWWOWXan33qAhf+8WPgTUMYDr6AzxdOuBezjM
RT5Hsfo0Jrio7apKK7rPo9IM88mkhBm2ptRm9RbhjszcFHrm/AKF0es+Qxg78ycli8fMS/LEzP6L
aoMqfV9MpGN3elV02iGbQst9mOuxrWIvUcj4Cq8yjKh6jacqMEnPewgIo1eiYhB/q7jJwm2Qzk1+
5zpZnvs66MR0q3e69ogk5KB5lqhr4JEV0zLKmyppbso8mqOvQlam/BwWetkVkKTHrtyAr1ZDX0Fu
THF8aQxBcswFuFGvjAO9I8sNdGVr66mZ9H6LJJy9Qzx3nrHtEo1N65tgkTXJNu/Nfiw3Xdmi1HwK
kqpvHsTMFYYUVZgXz3YkzeYfu1bEKgYuxA3+DpjowmMY0d4kHuQwPVYKFp7xXOB2FMXOnT0bz9hD
KlfmWesrASVZQWm8gBih+V/Al1oZjdoQteqjUlIr7KwpDXeTkuqf1Qx7673qzP1GdzIj8dLIqEOv
scpUbD++ltYHm9+ABB4hmuHOMlZbHbIhVJUwcwv9MbRCw7edNP1aDGXk6aUqSDkWrdiPF7xoubyt
uAQRmqtLz2XVGkwrrTPrpNEfocrqftzCOc8iGe+GMgiQwLZmHL5LzS/i9rsSK8lJ60ToO3Wm7T7+
Ie88OW+eAIPaAS2mteZsbkY5wSQzHoM2jo9qk1Nd9HL6ArZKPXVtN1zrNS3NwLMzjwUd3R0uqAW9
imL0eQyVk90h3m6Jxylxm992m1l3LnWPdYIxY6te3CWOu2lbVBP3WIcplLhSkdsOa/Z5EwxA0BCr
hFL78VtY9U2Zj/Cj4FpCVaBTS15w/qOwMiGSwj95BO4T+TpiMVunrDvVm/ti+JWX42zvZmkE6o+P
110PON8WZlIJo4aYy3292gZNOgFhIyQ/RpETfAdLIvONFE11qKPWcLdRGU3zJg2SCOflUv5gSpps
3SpQtX+82ZYXALWPKAzIH2TSqpcj3LhMzGE0H7umdz4nUrf9wI0svO4r3AU8zSnTbv/xs7/zzvER
ouePiDcWV+t33lSKqswI3j5WcfwnGUR5UkU5p34OrWpDo679jr+R/m/4oOV9o2sBc1jgA7k86PmH
7jVaEmreWbiKDepBqJFOt2eexwda28JzoKZeo8G8E95AJy4vFU0A1l8O4F/oK5ccO+urwnwsZDPL
bTHJ+YRriz17qFgHd+Cw2tQ3ErMffJg4pa9KY7oyRl9nhMtDoz1B6xp1V/Ld1UN3Rt2qWcNDY42e
7VtAHjfk6KU/UmRt1DTVvDw2is00mtc8lN7e5+q0A4sCUodoN3nFunHeGTTYsD50HuMxSIdPScGO
eIgyYYL6SE0dr4piTOUdlG7Dn6zOMbY9FfzgJ8h635VodkXHPBmUQ28F3fxHcsd2sacyb4h3TWNr
48sohhbrBzzftYcZBgWqQPC1bmH/NNfkdC9DJUwfhlToFjNWNdehspZlp9hlxmusuMIRb20TL0KI
CFSEm6Z3GsihK+n05d5hRZtuOE3jBc22OpVWKAKtpTv92A/wimahtD9HpcV3K8rzG/RbtUNjqNO+
4mrbZ1ykV4LCOhcEc8rUE8EfkjTOy9sd9tfWxc2wFdTG1qPbR91ed8p2E0buiEbrOF+5ht65D1mM
I4l0KIQqiPbnxySqxDwFY2U9WoPMYq9D/OfYuloH8bW2RLvpnS6ji9Vpn2y3LNxDy3Hb6ky0gNfF
VRn+c3Di53BNoTOA5hQKD+c/J8XusM8mzXqsJ73/EllBvY2qKdvZEbLYM+TRvZ2Jf9RbJDj874Uv
NCAbuNvqFhohxce0SaxHUkR7b5Xq8JzYNuCPBorOv41c/+9a6GXQul/slVYXDy1io5FJaj1qpZ58
H1Cf8wp9So5NWRZXvu1l+FmeC7WM5canLlzhAmoX+JXCl3/MrB6TKm5grw916U9peYzNUPHDGeU7
3QzjK/v3/YXRTgRNDHXNWIXeyKAnJHrTelQGfHrGuC8OWDlgJVW4owcXd9sP8ilAFvhKvH07l+dR
D5Yqi3Khk1PCQzjfPWbfxSBL6uyXGE27+gqO2NU8wwk1hr6dmnmlyZxnN+XGIHZ1Lmp7w95KtQ2W
hUN+EpHWsuGHii5yg9fn1sAcxbgSWt45cEwTyfCNxWSOVsFqA6DDU6ZlPhq/oqr9FQRZujP7JPKN
LNM3aYixIZhL4Ytmrrw6HDO/GUN3n9C623ycBlwGGcEseAF1omnAX1ebvo3Vpoui3nlEYyq60dp+
xDy3V56mwVSudZ8uUw4IxKgOUsVDGGAsf/5dAJJXuUUF9pgygTgFmiGPQWQmgOtV5fustSkCgfLa
qV4+9vlmYE4EpmGByZqIHq4eMJlDO5utPv4ldYPhBeP3xw53h4aiSnSbSnbj74/f6HsLooGzuBos
bae1qQ8tkCEKhZr86htz+gFQt9m6Ulf3EBcm/JrV54+XewPhrR6QiAVSjWtmgR6szjf0WrvqbDv8
VcdOZf1X5ikKZfTTGvWURWrsKRWtUXSYfjdjFJykgVmjN9mttq/Iebe91aQgJoe4y/BPx8X+ZwWb
9coreefDo2EMao85L1D3dQY0ueNkxEHjPAZSVJvSJPFKxjajG5YOLyLvHE9GCRfMx2/mna2N1xoU
sqWRsrC6zreb0mT1jDU3qxpzfMzLVL+d3dH8qSpJk3gfr3UZ69hbb7KEZJvgW9ZrAdfLImNOfql2
nPh1U/b7XDaZV5C+n6xI7R4mrav8MIU88vHKl08JjQHCBMwjHIBgyJw/ZdVGAQJIUfZrnkvb8MAn
Ff7QFJHqpbm4JlX6zmZjNeCtMMgQkeE4n6+mFIndTUOT/sKIU9X9oq3Hyq8ESqKflQR7RhRzchSq
21Goga+UfRf+gY093lfMYAPP1AP1j9pJxz5NVV9P2yjDK/1r2jbs0398LdRSYKjtxcgFDo+6ugNi
F/BuG7TRczxx6fglBqYbsuQp2KKsew05cfH1l0wFcXlKWCpYDv35W5nTXOKK5EZIsgTpbW+l2d7J
cybkvB4Pvwnjm7TiW6Pp5ZUr9iLWLG0iGgjkp9pi/LYcvL9SxKgY6ZQxs39KuB+eaNHNp76vxi9V
Vo9PUECuOYe8vx7wLfJwulNrFSHaYAZG2Kn+FDR5cdAz3K36sci2BbpqtRciK3ulO/XeglQwLtY4
bwSPVfS2g2yI42AUT0AwnKe5H63PRcZ0TMXgcGP0+Eh8vG3eGCpn0RT6Ny5HIIfeqrZ1EjhraiQ7
U1denFx21qYc6paKR48YgQduXJwMGWX9c6ZNtqkcI2jG5QPI5xYRHmOqwx0qUSWhtUj1JLhSO5OP
8zXPfttC80V+lUvU1i7zGsCkiWzHvH8BFRAp1kZ3m4hMqoFJavvDWDhmcOvQu9mHipPN90IyDWIs
2FDcKYkZuXdVqOcbIZ3C3oyamQ93bQWG0ytsoTYHWdhDcRyVMKK1DmdbvaFC1szD3MQiPkj8P/vd
oPa58rMNOoCPNCqNbOtA/XsxyBUij9yZ7Hzotbh4SDN0rCMfkmcxJVurMmRdewWT42/Mb5Xppxu1
9qNhUhh/0kQsHsnNk+xlFj3+iYmL0qwPYCF7jlogw16F8/cPpXKjZu+GNTLhQz9O0edal7Qq2srg
P/VNlWIEEzmmoMOxDC0zfrCTpHsIWvgjB6UI8v+AjCBdoCwIps2U2IwBlXSsTrhV6V9nt2m1X1M+
u9Ir0zRP7nvGDScL6cDYm5koZotRhpV/a8SoqojbNqDcvLmxlWHTWEZy68JqdW5QiDI6zw4Vic9K
JtPM0+PKbY9MZaL6tcnpHPlNrUn6+bNePiRQjgVD+jjNbrEiMnBYbd3gm2l3TbFrtHLCRtJKBQpB
Q6Rs4hIKwB7vBeU2yPPR9eMBZ5mvVj1F6rDtRF2lxRbbS9uOsBEKI2c3Al3/OSuJKl7SqE+GXZzT
5d25tWL8EXEwlzmEJcelYW4NgKGGKxfwRVhc2lkL0puRGGO+t+7bX9FJc0NMQCt1eiFEtPsIk8hd
LNpwt1TVnmSKtVFqjLzVeEivlAAXK9uQwYDPMkel5cI1cB4XSwuVgXwCPW8Nai53egd/aAN2TvvC
LKv8JkHnoJ9P97N09y0m7wwOPo4jF60DEg8o1ihK4cAKb3UVt6Z8jM08L8I/7TRa4RfDaZ2fyqDN
JGK5vIdWniSnuQ7kNom6/Bu303QlkF2kXKBP6R0wigShaV209RntaQWFS/pMeq/tY5xewk1VTIXh
IVFypxRz5TBMd6trcMl1wKabSCeThJuU+y1Qnb/5zKnbsZKIiU7oU+/qeaqPle5U+0wU44Nr1kj4
f/yml4zj76DIGJu5LiQVJq+wNdYTsy4Lkcm1R/c5rNBCBEPUZ56yEBCuwN/WeRZNIAZlzFeRPyC5
XwsEqAqexNyy7jOdotgTIx6rZhnmr4BuzH/U00ThiWx1ySfJXnT+efktfx0c1DqDKdaH4Fkty/mQ
NHN708Q1hpzoffs1erJXDupFH/xtQWBJdD04LMJYJZGZE2dZ7JYuQ2sz+mL3bn8fOJCNe3VojxM+
baEXVPQMclmJo1FXT3pbKYePP+RFSfz2I+A8k0exc0lszp9a9lrFWDRzn/O60+UmsGZ0HsnwvkVt
P90MkyO2kZWkL8MYBq96NA/3mVmouWfm6jVH3XX8+N9PoXajFWZB0VvFj6zo1HFue/e5cp3OOrp9
X0iv7/Dw9NwBoZqNodUz48cy+aJ1U/jl4zdxuaX5/JDq/9/qq+CB1pYwO2Q9n+uhiDdW40yhb0So
xV357JdnlXWAqRMhlx7EWtR9MvRxcNuGF57p6X/CldrOmltzz9U4nKzYna+Med5bD+wKPOc316sL
h5HesSbXnZzncTCNr3o+Oht3mgYfiw/xq61lfOX53juy0DbIjDm0YF6W9/zXMeoXDO+Yh+5zFkrz
sz7K8LGInPE4iyS7plv+3rMxSafVsPCLIHaer5VKMkKJT/AzdvP2uC87KzuVRuzMnpIpLg67mWl8
++dtQgquUd0s8R1y0/mSQisGbPPK4FkJtC70G6ZX4U5NucqvhNh3TgMLLR+NSSWc49VCFYKLk6jm
4LlRq9Ivi8AFgVEpWwt/24MupwzH9EB+TRLZ7D9+xHe+oK5qDjR97KYW48DzR9TbYY5FLd1nzRgi
F0OrOcF2R4h5q47A765kDes7k1OP7CQFPIRHRL3W00Ar1lslw63rOUP3sVkaslPmNboVvQSVkpFF
tLkXGm7w8+OHfGfrEORdTvuiJXRBBh4xBqPDbPJ6AxkiKFH2B0rF8aiM8BzMtPtHYtpyuzDoXygx
lHDGhRMbOroy09RJeV7wETcKfJxNX8Kf2ipOnNwK3sK1cft7n3GRuiIPeutQrQ4iY6fEDVApeQ7r
OQo3sGdpDuhWUvhFlARXdus70ZO1qJQ4+stcdXWNZOYQNVXUB8+FqDqdQbIAXqaNs3olury3W8g7
qPeZ3mNUsDoVbi9rI53t4NnOQ9Rf9WHaplka3zC3Dm7tGttBOc3B4eO98t6ii1k4VzS0O6RJzg/E
WAalm2LB8aJQKfgik8MW22XrEEVafeiqTnyq9Di5cgovF0USjWYmLXzyWTbP+aJD0KtxoFrhSxdH
0GBzs+6ZEEFH2zljWN8WunTx8gRauvn4YS+/JOsuGRB9rTcC0Pm6dKzlGEY2ZyJtDenVfAhSElpG
fz5e53J7EkCRYQIC47JzzNX2xNbJypuyi17GwXZvjSmfvGSwrQehK+7235cC3LPQbakNYDSeP1Ie
xmmCc1rMUkN+Oyl68hXHRbDNSFb8c1gBz7M0o7BeYvK7dq0O6yZqHFXwVK5RfMqVRjmOk8ZR6KNb
J2rK3cdP9s4mQYMDliYxlFi2lkQTQWXnXQxzp1EbcxPbY/vTVYzsmLtJDD4P3ZgmL/srZ3BdZvES
maCgB76MLhioLDfXXze8abqyEEUZv6jqMOwNmi4bQ2AuFE+pcUeHuYVhOOrfAXmMWzdVrSuh5r2N
Q2qxtMLeeOmrrxnE9WRjXBm/0J3rj1yTiS/sInuw5/4fDQEJ2vxJJxsJdM4CwL3Vk5ZOb85Wnb80
Y2bUWzWPy/Sz0xaK/o0OVfslrNDlvKYtdXkzMQVlYkjPSafoWY8O8ypNgbCX5Ys2SKBgWCB/oS9k
3E5jER3Q8RivRLd31qNPQOG8uJJRua8esnCtWQJ/Kl8MaZseUOYY+dChaTfDNIg/CW3iKzf+5Qdc
bkEGUsjoEWnWgroAg5Ii7MbsRZ30eeeUof2tjw3Tb7R+/kfLEz4f9DqSCqYRYDxJus+/IGlEGQ0Y
4r4oAZOCr1MqKf8DN8iVYwld4OvHx/HiyZY6jpxwEbDiElw/GUKSYTUYcfuyyDn9atE48jQSVC5f
xej/P9aiMrMpI5bQ9mYf/9cpBD1WWeocdy+GWpqgBJCv2nInQvBolPjaCOIizlCE05tdaiOe7AJN
0wvYynWgjy/u2DS3RhDjHVsN5v3YJ8feTbaxXqTHj9/lxT0EQArgMfg08JGLOtX5lyurRYE9TPQX
NVVJX1obN6KtTq/wy8frXH6zhc7naDTLEM+gkjhfx037pqdO019aZhTwanUrvInGxeEpU91rWeDy
Pzvrm/C9IGEDP6BYoeW9SpO0xoTz0rnZ78zEFjeLCvMb/f7En8fMBgAaFz5ENncbpnrx++PHvOg2
MCAju16ErJGYVS9w3MZoGXkne/mHlqn1FCNodqKymh7qBLZRJsPhd4U+4NdEaOMN7nzOdz2fhivv
+m369/fzE7dtA0nrpZEOo2xtgxcXyhiUs9m+4nWLUN5sJYHE9L4La/piU4eMSayiceQas/imiDwC
FDcZ2iEfTJnSM871pzYFaX/MVK1Ur9ylFwiGhaJBHo4WLXO2ZbZzvhOMGBnONjP1V0SJjIdeBMaT
AtLqJx1vmfuZBp1tpHu0rS3dPNVJ0du+ayrawmksl2RC9N/lnI4/YGF04/bK51vSvfM3hzYQ1y78
AnYql/35j9Okk7W9NuuvqmzdTzGTp5+aqWS1pzeOcT/AERw8t61d2xto1+ce0wksu3pZDYdWRJBn
I1FH5pXvub46ljdGIUwmQFUDsmL593/FILsnT+xTS3udp2x8NWut/GNmdFUFX+0BUTLr2ltY7qLz
t4AqAz3qJV8EprXm+o8Qi3L8wezXpJTqYuFUtKYf2nnr1VET3pdNVai3djSpnsgSLDBKruqHoBA9
VgJa/ruYGFvuIr3Nk83H3+fyTdD6XYp1CiCGteuGqJOVKEp0WvA77cwnJbUCxv1FP9wGdlEd8kS+
frzcOh7T6cVXAFY+W22B0a62auB2DbQLPXwNuQS8WU0ZiCi1cpJV0x4Ho+hvxOBEV97+Oni9LYqB
JR1+cLtUJudfG7pcBMeMRcsZyCqeN2LPyMuFEFhqnzukTfej2WjHJoTR+/HjvvN2idFIV9DohhOy
broMc1SbZqeEr+gRDY9V65SbKImNk+jGdIPv/eHj5S7eLlpoyIoSpbntGPOuHpRMSY3jJEleOThN
7hkIaL2MRjc1iHPkg0dfCxFeU/TX6szlq53tbtZdlGIXJgJxcq1OrWFM02EMkb7KjKMDvafchK4M
TLxRuff+dceyGKNNFXAan5PJ6/nXrKSt907Rpa9AK+LJq+G0KgAJ6H6Av1e2SHbIa5Yq7zwffXzq
L/gVKJ2v0yNIkgmD8j5/NcOwOMjAcU6wgYPjHANh/fgTvr8UAFwuGuRr1gCkGVJ3lapV/hplerzN
XU3ZjZGuF9ASaRBcqUgutidAEBO50qXChDuyHrnRhUw0RZHFK+jFyI/T0Th0DKP209Qrn/NyvtZs
eXe9N5sxpPA5DcvD/xV21RZUU6LF5WucmCFaEFVZt0dVH81TKItSQbJUGFegkxdnf3lETsMSbhix
rRkMacRMXknt/NVKkvFLkNTVFoM9y5NdCuBGbfT2thZmis9rNVxLmt75luwVZI/YOyQQ66Rhwusq
CaF6vkbdWEJnYtx/aOohiZl059aVgf8775bFwFoQx8nlLwyHCiPOM6MpX+ciNbYl9ttbLr5x36O+
6A/Q/K7EmnfXo5hm9CJQ0ltzYnJd76IqH8vXTibWgYZEuplnmX/m4ioODdf8lXHA5ctEVwnU2gJc
W0aly4f+a+/UeIuHQ66lr7M9qA912OEhq1bTZ02Ia9jxy5QT4S9k+ZD/WATPwEudr6VV4DtJlrLX
0KkrfHZmPUNzwbF+uI2efMHyGs5YotYgp3rj3oLfuGv6ub4yQrx8wfwI0npuDxRIyILPfwRdyUlN
ppLDac/J3kzLBLmJwvhtj1V6aNzyX9E6rERfEqwxTQMok+5qPfSL+6pV5uK1mcRT09XtITS4uKrZ
3sSUSrt/jXNkG0xiaUtSSDMGOX86KEJdagRK94pxfXAXqzOSNYkbH4XRv/77SiAJSTsY7sPkWzVB
Y3fSplaR/Wsw6NXtrLvRdujDeIc5t9x/vNSqwQSsC/lF0LFAGDTA02ttpWlukOpQcv1PWJQCvnCj
bxvNGfBYVhB4CRvrmGNFu4mGOPmmOqD+Pl5+DUf63/oLuIyIZzAAWcXXAcgmKnWt9gfqgxDb1qn1
761ou30RDuammSr1Vg2DRzXQnQMIbkA41jzvhN3M92qbXwt/q9C7/Bq6JcyAqPbJS9YTWka3QKa1
Vv+jK729QdYACoZVBMZDGhjOvgkEwgd5E2heksr+SpKwbNa/MpL/rY2EH1PqJVysYbXWiJuMHhbG
n2hk4BR25fxdT2zlSkNoXRb+b5nlAclHYCKK1QvPW5qYRaEZf1owP0fEWQwP5zdEY3Qpo506mbpX
JBh6Iwgzf0oa5c5AaPQY2+0xK4fqP/DT8pony3owzm/iTHG4iJSLpaexaos5Yze6Si6MP5ZePjVl
HhwiEO477sjHzk4c6Wno+s8bvC7jh3qKoYnEHUAsTLKvwA1XEft/P4QbAn4EnUhanudHvKoL1Af1
TPwB5hhvGzexjnGE8qnSC2V7Zecv/Yfz701Fx+iWWRx/XFSZ3eDGi6ZbFHqK4aCiQbfw1A9t+Avl
neY4N3O8wcAw2OSo3W9GJaChDern+eNfsUq/lwdGy41C3BBARi5ko7TQKQcTxE7oiaRxbzrH/VLJ
AVGfWuvq/xIpYBk3eXeNAvzOLkTqjDdMkkG6AQf9/EVPQVIqqUA4xBuN+A5RiSD71EGFQYpEmf40
2ehsMVULn0ZciOAzIEN0NEdl8Dv0V2s/7tXqZmgYtl3JLt8JR/yeRQ0RJTQC/RrB76ZmZLmZRN6V
YkX9FI5ddES9zPG61B79qAjGmxGBE+RDMmvX6yMmL3YjTtNc6FuDcfX3jz/P5X50AKKSj3FeUYZd
04Ra3e2tVi2T0EtNAVDGFcE9HwW6uSivsVku4g/ZLWgJJhv0iqlz13u/KAdFaew+ZDaE1gvochSH
+ioPqyuB7mLPsRCaeuw5ePlg51bf3h7qcZK9Ooao6+ZzunXxAtA3WYvU2JeC6Gx5oP+wi+501EKu
hL931l68mpniMDslBVyv7ei1kY2GFnoWMe9YNEH+yRB17kdRVfyiMBt/No4jryH13yLY2WHnTln6
gUxzkLoENHi+34PaioZqNtjvAQyvaTfTaNVPUVaFn+PcQKUtc+xWBT4PHnMzKbXq3mg40f+EqDWX
fp2EVuHVRTm1np4OOYXyqJHOJR46FbH4XOaIzvkoX7TCA0xsldtFCCV+MpOuVL5YsoqKGzNRehUt
ghhApmGpE6WDNqInVXkBhOV49IUROs+IORU/ozxCqtKabWl022CWjlFu6FPPUKokgiY/P97jF3cu
mQ5MkgUEwatx10bDvYkojmhyPfQi6E7NcajLSfpDj17gKat6O7uB1zWc0J2r8m3NwObapb+8+7Nv
A10HDCN+Atw99KZX38aCkgYVacADswUdN3mAdFt67vAOVL90i+7ZEqF5JfpfPDRrQoZHy4QsD+DO
KpcE1Y7oT4/2kyfM8neJs9x9gWY6Q+bBvdHHEeN0mAg7a5ytKyfgnaelQsDEmvEV1JH1RJFSLjXd
FMVHb5LxwW7DOj2Euj6HD21sNOK2JGPPr9QFF6eOeT76j4tMKTNMCDLnu18LRZd0NDUT0MJCeC16
ia2vSVPLvXwIK1+pFPeTBGwTXAk1b7i+s29L9QVec2EhgnqBnny+MsJOpZsbBnSYVu3b4mak9G2k
X3WGlv1o0SUADS06rT04mCHGrW87QI1uRysuuk92MZAK7Kj+0eOQqFPed92sRJ4mdSDzuZJ31cZx
W7GPSKzhHFYNrvcUBIjTedCOQ/t3lGZWtxGk8urRNiisEYZivhic3JZjpXtKYWsxNmFKM29Fnqvx
nZX+H/bObEdu7ErXr2LU/VZzHhptA4dkjDnPSt0QmZKS87w5Pv35WJLLyii71HV8c9Bo2C44KzOC
QQa591r/+gcAoSA3u7YOSJyGw/vHD9vphgJ1CyIAdx3/gLB8yhvOqPUVejTtaXT7wNQe3Dz2ivnu
jw9y+nWfHuTkomf9KPFljrUn/Q5rD+FNs5dcuT+5p07v49ODnPRIMrZwAxOR9kSb6emqH4ljmxyc
n7kU/+RcTsVnlo18vBa/nku0t2+Vu/nwszM5bcFOzuSUm1pFpllrOd8JpgjxuSo9MQfW5+hePmi3
f/zFnK46p0fS3j8NDXJ3W2k5knqVHXEMMzfmRXwkIuaPD/Oza3ZSzmvoEio0gtpTeFEGaaDcjQf1
J9DRzw6xFjM/QCvJaMhQhIn2xELtG0HoxRux/eOz+NUf/se14/Rqrc/Sj8cgFkmvG06jeWkum902
QSHh9Q8DmoIvifCSj+4hCsQBWzvzZ+jtqa8BbeC75/S0XigS0WRy5PzSaNca+y705+Ja6aTXCvOo
ah7eNZems4n0g6oLT5gN5KGDUM6WbstnDkb8Rax7jOQ6xNB/fFl+soKchvIpCA3SfOIeiu3XYrzp
yue+/cn68U8fCLYLsHKKX+Cd9xdei6n88Avh/sm8++KofnI/RUG0rfZ/fCb/9B764TAnT0M1p4kb
Zxymesv21ef5ozjMu3/vECdPgrBqqReMVp/6TbRZb9PZ+7PV9K93yg9ncfIkSB3p+5KvhzjW59FR
OzSH7GdPwnrBf/ck/HCMkyehjY3abg2OoV6Vrjecwx8jBK59rVuv1/3si/L67122k3qhi1xFyIK7
v3pbzsSjfix3P/vyTyfQ356wH85pvTt+eLrtTI1rgfX1U/ipPtd21SfremTfPg7tVj7GD8biyY/x
TzLlfnbHnWyMMqumNk445jz74slqAlH77r318O9dvZOdsayjHDdKrt64mfbfbjr98MeH+KebL8g9
9TLwJI/p+4tH6s8CoTDTnuz2WIk7x7gzx8XTx+d/7zAn97ZSRWGeLhymjjeuuUuzY137ifGTh/R3
8BMNP9Io2kL0pSA/p8w+aaORb3NleXY7Jy49NZn6mxAq5oCkHRH9tiorXBRx7Ur2YuryMsjwlXxL
stag7CCw4eXPnTXkEWYFMEhWl0UMHk7u/nmcWj2VofrsZDmRdMpUXrVUyJRrje7RD04/qaTWq/jj
072SVQgVgisCvwlY+4QogyscHydz40+RWbiGF6ZJTsh0aP+sLDzdOaj+cQlC5gq391dTiPc3TT+F
mIcbWvg8dJrTxD5EpF450qEujuozWOv+ZIoY5B84RtS4sPrpMXHKeH/AHGptErV5/UlvCtPnuSsV
3xEkbNnmQiJxKuufmSmePuBgCmxZK5KNQYfunhJtJagWPDE9eek0kZwtcZZcWeQsXmC+7Fwt1VKd
54gLfgJa/u77W4EMFdUC4CnOU6czu0LPlUlgEo3bqAZjhvZ/R3yB5v/xXfm7bw/v/pUVAOkcxI6J
1vuLKWoHW/hCLV9a0bi1j114deeuCc876DDFT3ac358Sqh1QKJgI3Ht05u8P5tSghw7u8i+1Vfbn
LVGSN2Vj/uzCrd//uxufi7VS3lTMj5BfnIqgRIitkpFZ1kMSV8O2FpZ5MdiJuk+j4hEM1NoLwjVq
Twh18Jd+GH/SiZ/O7CCxQM5y6EuhPYCBnKrqTSXPGhFHzkMTsy0gy52c9sWeFEjuZRX3uPA6bZLA
C19QHN/j1FlqrmdFUSa+Zjl/9u2i/8fn6T/hiVx/O/Pub//Fz5+rmu4ej9STH/92kXxuq656k/+1
vuy3P3v/or9d1V/LO9l+/SovXurTv3z3Qt7/+/GDF/ny7odNCW13vum/tvPt167P5a8H4ZOuf/nf
/eVfvv76Lvdz/fWvv3zG/1Ku7xYlVfnL918dvvz1lxXS+Y8f3/777y5fCl52H3/9y+6leE1Yp7+9
3d9f8/Wlk3/9Raj6BxgUeBgB2TAWgnP6y1/Gr99+ZX0ANbXWsDlYxDiwsaWXVSvjv/7Cqwi3IacX
1j76LAaVv/wFkv33X8E2Xo2KV4Okddz0y98/3buv6R9f21/war6uklJ2vPGJKy642RpQpKxQ6rr6
YB/2/nGpu0mdsU+90aZk5H6dU+dTiWPDjV7YeF01ZhqW9ZWhJtK9R/pIMzF1jXuv4OnwZanzufMi
MtiOKGZh3HS5kz/ps+JMVCepe8i7Sn8aaLWUnd4oRuDGyXJbWVhC+EptjPGxIdBPnDd2oaT7keiS
Byxgmk+tyhO0WxDgSRy3w665IFxCUbyoyCEgtkhApFcqww1KmV4LpqZxPrmJA+VgSKIRhN9efdKd
vhqYtQ2LVfhGAu7pW4U+j542AP5j1xkaGwvPAuk7eDhi8NYPSerNjgs9F+vsVm55SyCUutGV0msb
Bwe+Sgk/Y7Ftk2OgZbbr8YTH0SYqVSYtqd67OJU7oMPuZMylZ81NMWxxPwiJOY5GrOHMrBsapD2j
XfsSBX25QWI/3NeKNC4le7PhNc1CblzVD4aLoxo2AF5rttjlFyqwd6DKRqQHpj7zRigOcK4u3eIp
S6U9BSNOTU/wp3Myl1Cw025OU4nRd5sm0DeBCDCE0IcGWbfT2peJwF/d08LaWQMOQmXaz3aaaf5M
NE/qR06b4QqQ4+/oh4Or+YOxaF+INTGirWvUE9Y0STtPXqNT2niDjWe+P5NB023MPNNGzykUO/Kb
rE+wDmd3uZc4eCnqY4dRBEVInQ28ajEzuVdbQ1u4a2a8WYZGg986Yn2DL3pB7mtWu8W40bTCuFSc
rDsWjADzIFeiaSDmkk1x01USu3QsN+htExFO321S/ndR+2XNQ/nXi5pHpMHLu0Vw/ftvC5qrfWAN
YeSPvw3os7kGV35bzxznA2oPqI6Univ5byU7fl/ONOcD8xoIJqskcy38edH35UyzPkD6WP+zro3M
EbU/s5xB5nq3L9Ovsh0TSmSs//6HliwKca2fpKntTUuMR1ieRpDoYNU+aEixj52kPWqNYn9pSct2
fEz1nAz43LKAF/VClQ8JUWmPQjGfYsNkZJa4tcS9T05dtrW72En91LTjG1kWQ+7j0zaQgmAJ9cbJ
HK0OYiV3nye1jj+NWmvdOgR3gZ2s9GrFV/UenNaAJ3+3jJ05elIVdnRetKl5RMgY3Ua1rfIY5rNU
vZKsIx8RlHS8qEwMOzDVqT6aiKofG0cL571emlbv9RbLV5BqTbtVjXq+tVpzTq5hIiWaL/Qmbz3R
2m69IZ0AGWFnzdIMyDvIWhogp7zPCjW9MetsuUYeNB51N+/2uM23vmI0ZG8sVnkBeTf/NFjRfFzt
ys61UUv21tSPfs6DziyToFtfTazqNVzdOOa6GXzc8ccdnXF10cXFdMZiHW+kquEAaRg3kW3GF6zz
YOZQJIgK0PWl35mgivtxxFKxzMjtFuZja1hrjMIU8viPzn42zbnwcivBoC8RRNdEkXE+2VNzVjRF
dyNt865pxnpP6k3vGwRh7Fz4kH6LbYcXGSYJNvpE4INmeDl61UuDFfhIKsi8IYbTuKcsLa8Wk6Rn
b3SSYadbwg0KZ2ieZK6YxyZP28xTR2kf5kpELXw9uzwUmTHdV8WgXjllpMFrMe2tvfQ2ZiHZcrNQ
2BN0nOXdxhBmMgUA5t1tzQrsDeqAPreBytQFxCwsO12APk8iN7h/lAamutyTYYIzd1Mrhzp1ZFAN
mXFGZojxtI6/gsFQnkSkDGezmhkXYzFET+HQl4GySDSG2dDofls3s4+nv+0P1IV7gwtA2Gvs+HFh
PaVVYiHRj429bfUYkxoVpYfXTPDDPTGMo/TNQtiEFpkjFvxh44QjzGxOxuuXyvgi41JLvJGkvwOJ
m8lmThx157ZGuni1ZcwXYToTvdNnBjlQfd92Xja3RRckzaho+yhnQ/IYxPXXoyXC22Qxy3q74HbG
5w1z1fAhD+tX/TxF7SaK87A6yByVhmeaqZ4EVBrjWUkPcRHZ4/KIv5DtXFZ5MdT7PorU87w1lfvE
tcSyS0pn3FiyLrFDp/ZRb3H6achrmelN5FY0KZHxohs0wSub6GhBf2eHjc3qONbTtC0jp1gtDAxx
o0V2G6AWtnerEwKP3dgoF7Mw5VPkpvVFAqVfcJJVjyqCkmUHd1Du9NCqCZZbsJtRRyO9ED1cUxtb
9DMCZQw3qETBTm/wFXlOCdd/WyyR443lHMtNJ2PxAIOsvMiHvpVkcCq3zPjAS42mZ8ZZGv3o6aU7
HggiIEkrrNU3e3bDm0gNizaYa8x6pN4hjxlzSchGrM6OvQlNMVVr+lF71RDlFnnkp0WmZ8W1lu2E
3U+f8Y7ND5az8M11qLyv41TOxx74ZPCwWyf2FDWR3XsgIdUVuSfipgIN2eKT0mRr3Ei3U8a+OtRW
YZkeOR2ioEHOMcx23HQaWYcj9ZN00kr6BASUR1wNliOCxTb3ZDLxpKajY1xzc83nWmMT7SyrpU6D
DAF2QxhN6gYNu0uJl+oQ77shic/0SteuJbksF6HVaMRclsgGvLAftPN5yLARkk6Wbsraccad2xX2
IRRjaHgdMd2XZqja5wr+akhFCtU6kARlBAXc+I07xWROaU1f3AxRJ1c7UCkOKukJrkfiZHKGqqE7
LxzRPuHjMqC2NbC+YGg+31ad9mAndnIHM2B6rh2reXWGkRAhrr22H8Jp/PrrhvynShNWGf572kK9
a712X6u1T+lO/+j/wz4LNe4f1SQPOLR9eddk/fqCb0WJbn5QYDvD41xtLLHEpVv/VpRo7oeVoc+A
Hlft1Qfit5rE+EDLhWANwjQNGhIVcMjvNYlQPwBn6cir0dLBLoYq/ueKkveQBKgY+knSQxnb47nI
OJlu7sfiZMxn3PTJe2gaeykPLY76wlPmPh69OJrExRy1d401lgyz4TOs+4ypXZiV7gpvpgrHItZu
J6/Arin1WtVKkp3U+tz041ml0Ba2S1uTp+pI/kARLRbrN206yotl/KggeJkPo5MSVupEcJc86Sbh
/SDh4m20xkkdD1O34mW2CtzF2V3h9TaG0sThTo8VOYIhqssQ3rjLQlZG7uOC1qlbXcPcrfYzS2uZ
YId1ral+lctmvhtn1u4z8nN0vxmswkB/Mc58VAIGC8u3+zS5a43IandKq82ZP4z0Qd7YaVW8mbJl
inZRIoH3FFINCtKl1eLjyOKkk3pVKj3RaCqRFYjp0zel14yPjZU0l9lUlDq/CmfaioRQJF92PTFE
2gKF2Ueg2zZbWuDJhbSA0sLD64Uhu6aMNGBFVyt74vbKYReu7jkYn7UiaJmds9GFkkSDYVT0Tzql
1kPdd5EfO1HVbp0lbOxNBfUBJqFRp7tcMbgejdPV7hkdl63t2txRk+ceLuBnM8T+kgCpZumeknEc
3WdNEfUzgcRZFpASqWnBHA+IwWfVAHaXhfmEtGMBzUm4T0RczhpLVaLO1GfjNMF4yOuMMV1K5oAm
08AuSqQLWaFn562tFrmXVS2+6SylC7EMWlO5mwYLt6sRNKkNWu76mLg8TNq8wpiXc9uRmhE0YzFl
e12fjCkYGlWGXkkNSBvbdfqIaZvDLB6THHosVy0xbuHuUvttVmSIWkUprDCo3UEPPYgyi+vpzYyV
MKbtnRIUJQ2Al03V6G6w3QoLjzyt+Kta4Lzska1TkqWpqk3uY6Vgpb4zCtpuNzIz8IRxdC5bTUty
1HLCbYNJTWV8Uepp9qrWpXo9xX1e7PJJJF8ctj2KLLeMk83QWcN9UtjaLcUbwQyBjgmlVm8ykAim
/E4f6jgyxkBo4TORHm7+FhVNbgpPI9yiP0RJxN3h4YaTVYB3gCY+RnBudiHyzPkcOf1oe71CGsou
5nYDQVCH+SrXF93aRMvcmhdCshz4MY38RwhQ1sWCGUx+m+RL59y6NmES9N5mx64PIwmzilJtt61B
/N15hEEqNZVdx/m+VJE9HJa5m3c6ePMrfp32fbwklGnkwOQ34EbD6Akrl+6mckSXnUlb9JRlvZj2
Wq1FCqoPF1BjMadLYtOtbFtkdbo38qwdd4UTLffjuM5451pz35Q6yi7dEE+yC1s4TRdgH2jdSUTm
zwqlJOtV4/bzptXi+HFUMjsMYs0uDN82mg0it6r1VaqG3K+VuD6vyrRpbqtRJ8NLt1LL3KROWT+b
ZqRVXtcM+nNcWulTU6AJ9ws4dYlPFWZXnoOTBvWhxs1mNi0xX1MNgbyjpn6IXGIQL9M6bYBj3DY/
thWWvrtl5p7dwoBrDT8XSTb7tGFFtlOlnN/qSi+njoQ8ux+sra1nFZBsWI7FrQK836xYxPgS9nl1
ZeemVQaRHS9EhC7xnASO7IuLlGST2JvijnVOL5v5KpIZPjdhr4wNFONSN3wzbAHFQsIvFN46QYxV
GnHa3ZDfYIlNmxiIyzFh67DNQJFO6Y9ULSXi1eB9iFdJH5BbuMVzZxtDX3tGmIyv2L4acmsRwP65
YW3/CAnXflXKQr21sGja6l2u5FQr7dJdVyb+sq3f6W20r0SFy7+FV9lnk3rTDFBSZOPRkWNFqk/E
8IlbPi2pIMOhJtKlMZe96g7omM2w5mpMUwqXF3K6ZW0I8l4+SbvgMbDdWFv8PsqrMtCspUO/CmeJ
dIRZJ3FR68DAgjDvsbAcTTdc/FIV8mzpMxU3R4RWj1g8To6ncL8f9fUKUNG31QKHUu1U789XRf8z
UWgQ2j+qjm7H31VH6wu+V0fKB1YneovVjIOhxUow/V4dOR+w46IoWa2ASJYxeM13yIYaiBBPenuc
H3jF2uX/oz7SPvDXzBxWggWG1SsI9CcwaPCZd6AN6yeegXQe4N1MhJGSrPXTD+BNNcThLF37Tmax
2YG95NwvUegeEKm1j5omDej0Vn4ZW051Uy6zczGq5sQTgah4SEM9sHniAzwVusuWuuZZm8LxbkZS
iQmhXm/7sZsPZp6nj8us3gs1Wh6olWKfxzq64c5dzgwiSDfxjNsTItJo3loNPxNGLg96b9i+Pcj8
XE9i51hI7H6Ih6WlIZS37ZWg1sxwQyDO8DGDiG94KWRgFESlbX4yC3XqA0oqzfJzS++utLZyztLG
bGEp4xF8tODx52DLlrS9qa4XZ1ugXcx90KSs9YyxEwF+pskelyWiU8HVqtkzpVHfFHppxQep9P1j
Z6lEzTbGbNwUY2bv+CjdRREa5mo7pl6DDrGgGSqN/GzWBwvXLNPLSqmujkFs5iQ1BxjTHru+Knch
dHoDP+4zzAWCQqmn69H+6Or9tVyh8ZT8Xqtp3hr9kxmL8SYax+PQOa9tNp/rZbcJi7OlSo7jIB/A
8328udrNCMldUdo7JQ6/MDIbAPzHj3UVFoe+HrSr1nB8g5RBr9U7O9BS61VTJue8kw2ru3PlxMbd
5CJhZGncxg0eUnMYR68kleYBKN5nU0tbPzbt6UUp5BcLs3a/RkL6TNnxnDTuYdTEEXlCRpUd5rcj
8s8Vcaq+lIp1Z5Xtm7GoD9DN70JT2c+DusnadtuFTuaXgv/XsLQFfaIjSjcS3noJqfxSIPP9XJAo
2wrjlk7/vgWcP0+18cXU5xngMNw3tIay7vtgbLNlN6BN0YBFwH6mKrknDpxqXSdRghEdwMgmHFvl
DSGF32jCMyxweF/EaGA9K9fhbWfVDv9gJGlk3+oyfRxxvzxONijh6kQ8fBxyaKJfRNLftZEdROVz
Y8oen5Gho98tKImr2UGX1eBn70/CaOMgjFt7WRfhEHBF6CRQ08H2x9IVJMdMjLuHc/jh3YtQ7PK6
GyJr4+h9dDBjTc28FgJ65smpTLwkLQMsr4pHEbH2awOUwHgV+Ef9JXa5/GS713bauN44d/vR6J4w
ZNrgsH+rjzMNt3ZHf4Kcme5bavUN+0uyNadO8WAYd2e9jolybiTPykz+s2b2TF/iwkOCdcSzWdvg
5nVednG8r/vkHMyp8By5zH5hOOd0JaRID2zQRqls487sLousVY6Lnjl+pkUVkxDN9KpBKN5kL/zD
WABrs9reFVp31ahZp3lTE5LTPBkIWPJzIRn5FyXmEp0oho0tSjcgmowdvYruCuLnDuU8afeiMKMb
LKdCv864lAwDiYG3R1iyruy/5En0VCTtQeTY3mbqfe4QMFk0lngsLaM7qI27j+vmqS4NInQL7KFR
Guyzwg56y+l31P26TwKzuenSevIHqx0DMgMYnoi48BepdCTh4sbpL7qxN7AO2WKAqO4gZduvahjZ
W5rNAXRw0Z7nyb2NsnIfCgZbJgUh/k+vUZHd4MBjeNBL6ByDNK7kXTcQdz0XGdiZgrmnWYTp7teo
ty79HHLpAqCVLiCu8HM8ZIe5yYKc6jCqu88UPdlrVnZ7BCeQvUbNnxqCXAvMpRnX+Fz/q8ToL0vV
vEU3UvuKIEREM/r95CgflZbHUXGrfZL1XqXxHSTjFGRDWHllS11chuZlauf1NafT+lO1JJeFidog
VdNwTw7lSDmsHyNJQKAVjns7Uu29ESePirUETIy0Z8RTVPCGHYf3slyiY1eowHAJA3LI25U3yDB6
yMP8KW2MnVTIYtatZyyLCm+EDVDuMZHTww2LrQEu57rXZIjqD/XIzD10olc10Xh2jZgLN1sUWWnj
VYs97IwkMql1B+PzODQBSw8sek3ik167KIb0KQY7VQalf8mpMMmA7uVrNVnjhNONaX4uNVEagR0i
NQjUBGEYEVVKExRLY+8SNRkuqwSW+YVWVeoDcqPGn4xUiF2hmJe5m/aXBR6tsWe1oX49tQCgsm2J
V85md4vheHsYWzM9I/KLsIlGp+Kt3C6/bMsx3o4l81ORjTkPJs1cKuiMp8E10TglyX7JzHk3QZF4
qiNIikVxaYRy3/bRDgy0moZ8r2ppudcX8Exvhb+tLhoOQzXu9dx6E27VnOmTogSEuFiENE8OJtiN
IfbUrOm2InN9a3MunTssZ23RqNedINfaGrkEnAN+949yWscHU1LfLh1+7mH3MixpsqXAtR9EP4fb
CdFXIBVCa6qoG/ep0YWb0Gmsx0jJqhc82Jb7yLGTDU5CqHmaLCXScIwPc1aKnaEn0XFMq/iYaa64
FFim3AiajudktiIBHLvM7J6zEx4yo9DYsKV1K0kmP1/zdB+lWpWvsWotd8mkh4FiTV1QGqGydQon
vMYlLg8s+PyHTp2Xz/9bB8v5V2YFpeO/Hlzu4pfyHUa4+rt8K4LVD8B5cC3I8aKuxfvlt7ml0D9o
UAZg0/D0Av4wEvitClZ5GfkoFugiigdQ/n8MLo0PhDIStobek3eD4PGneBjG73gYUPYU/od1CvKK
tVR/XwObWT3ksfsS15UD9FArxsxEydL8VMXr46GlOjivUFykrP3RSPhmpwyLN7sNkPU8V/WhiHVz
DCDRDYo/JB0OTKostF0piHY9Mg1w2kODi3C8MfUiwcG6aMzh2InFJYB2UnL2QTCoBSecpXHEUZ8G
9EUlkqnhjPlZzgTG6iX7fVW5Ph4yJboJbNqVw6y6zNRGMxx806xMeS/VUN5U4Uw+o65MX1PHgLSW
wANgwFdRBsGFTIpnUFy2epRGtjzTYrz79wv5TeZLPi+zcglUptV7xx1EB2epLmqAH71Hpaapw5vT
KnazwThxUA5VmnSYeITxVAd2hW20l/aDI/ZWmJm7yiWNIrCZUO1qexgwiFhsCHxNTtohvuFxGUFY
yJnM1WpP+6tFg3UOCUanQx1C82upluLMNEsLrU1OVI6vu2kDFKYs5oPTFYbmLZ1aHyurSV3PqQc2
LDNrJmUz9HHzCcineEEsw7jYYbnZRaFg0mFGc3HrLuPSeknuxuC7qOUedHaur0ZUUJqIqk4uasUp
bmy7Bg9QFoWhTKKYcXs+LZFotiBO4de+CRvh550lHgS4EGVn7ijY3ozAqlyl3DZ3cdUkONK4YbsT
lpqpW8iDJMVZ0pCvBl5iil9XqX2nqOkqpkyAXIIwmkrLdyttKDaLXdjhngLA1jy9YBZpGl3J3Coy
2ldZ6Jr0CMWupc/CmD3jEFF8Qogbo/3VpSK8Jpl1nKunaYSoE8NjKaI2Zvsu3WFbCnU8hBN1cMA0
m5iphLX2SjPbRfhTkpDNo64BAGMWJRqWJXCeD1ltwByxhp6PSlgyV0+NiW3z8FbC0N6SXSZ8Bm5F
Anelj6+XxU1f9SFJukOEeu8r4jhj8VGny1crnMuPrW713Ua4lE7BSGuSbSa6izM0WNVrAZ1F38gy
qW6UxEltX8xm8rW3auuSiVWUbzK1INUHVsq0BARIIuU32qj4IiR2Vv4w2xoNLAo9ihx9tB/YsTME
msRaxn6YObI6M4lAecpNO7+sDH2poAMYU+mTHtlnDOb67K5uO3PwElwP653eh2fWYHav+gjXBomn
EX7EZGW0gKcs/HGmtE6wO5Gt/qYoXVp6DsAWQdwLsSHehJUzwcRW2se7UUnaL4k7EO1FJvkwed3M
pMEfMjJE/CHsotpTLfKIWiUTGAgMWioZ+hZ8oQml5XkYmouyi3R3iQ9jkoWZD+QX8pVELs0ONAsY
1hWmdXdLBYvNw0GVLNyQeTUMMmnJbGNkSzh7mZt8AYGyCq81srHatrJ2ch8u9Lhpm2rqyC4JxREU
vHwLo4QlRWSl9iVE/pbdJbE9vtl2Mr7FjdLZXpyJivUOVXPik0OufnQyw/5o9uNQ+cDfzmObtIO5
IXCTqDszra6tqp1ibxnV9C2JU40iAeCNwYcsYw8IPe49puHuhRWF0Vfq5nq6xdWf62JxS+bQKszi
WDTKsmx6ZjZI0/haDlrWZ4cW43/YWKBf4tMiTHFTr1LQx4hm5CP+38oQLENr+cWKC/rdEjIHiTB3
0X0pIcTtcneain1Z1FZ7KwFd5+d8CLPmCJ1mHVyixfXMyh4s36wq3aGYrOwnG0uL/FK3e4UxbB46
b1CgOLmylyYqEbnoF2qWiGEH7Rx7cG10ym1kxXSDbju2V2rtUsW1blpuURTTO/H5dLSMOl3nUnIw
L2Hej8hzFvKaWccaO20uXeZFpgTuzvpphnRgZlicdu1AolVHQwrWgmegP8gmukqGcHR8fQrb21LA
7vKWFrBxkzaiolnJc+OmTksGMkOCn7IfS7YcLzU7kncSR4Edl5c5xC6mGySdp3Dx7lPHzlzfocM3
vLlTo8vcDMdfv/fqnP6oS7iViuYLm4FNU6qaUcHVSjPgkqjNOl9joVm28MvnflNbLGoe4/dI0hu3
sQXvpAp5ovUEbDJXu9T+qDmiYZW0CTW9oP+hHoy4P8dDV1eMVMaqSFGuNLaVB13ZGI9NKBguMPjW
srPRmIcnW5v03o8HJXe24KBx7uVKnX62xoTcbDTTPG7nDIU79XEiTYfmqKgSE1gJ69Obug1TJajY
YJqAibd8WtJ5Aq93q4UBH25IwDA242ymJko0nEdZw7KsU7R/Sou4rziDWruJ5Di/TQ5TD9+IaTJD
CHdN8Qn1lbZXVdSytF5CzT5OfCz9PlfFknFXKKYelOYEzF8R1fO1qSfTs0fT2iXWlN6g6Ya44Ixm
3wU8a+fFUyl18HS7VPv7jmiRyaPDnpJzpA02m33eoIcIcet0vUpdprcw1/noRopLHBc7nGCVUGC5
yC5TKJJqGcZPlRLlr12cwoaKxSfbmcvrVrY2idNp3t6FcVOLc1Gr65IXOuXHJhonFO7zEMEIC9Sw
68e3VFvmZ1dvzC9FVIBpjY1hnUew7hU6ePieHLQNv0eS/Klp/P9M3HnVu/zrevv/tNFKen5fc68v
+VZzC1P/gKgBexKqboQpGJr+HXlmZvsB6jqlNf8SqcUKIf8GPWvqBxyHDbiCq7mLAwn6H9Czyaif
kKY1tJLkCuiCf67sfgc8f2MLcuxTrx7YNHjFh3G+ifL+aXFnaGyPP1yI70TrH4nVK2T9D33Ab+98
ysvPzQg6L4mDG9WyIc9MLH3OtynHO6r9f+etTzqEZJml0Ux6tqEou1Z0cZ2r6Df/3z72/2XvTLYj
x7E0/Sp1ao86JDgvamOzaXKXfJL7hsdHkAAHgARAgk/fv3lmZ0sIV+gE111Zm4zMpFEgLsZ7v8+r
aJMmo12JeX0fTNFyGwygRrkCmXTrnu4lZ5bY9YxNnYt9aA8XCjLyh/frnuwVeyD1mM9Iuhb7BenO
VwuSBHYNTjXerXu6dy9BS6Q0dtBq73EPkSF3ki+7lMSf1j0ctzJPLz0yhwVNnM5ib1qRnlinv+Je
NV/ZLoiupw9fMCVC3YtrwggHgyVbbmpcEK57b4T700ejeSVSOhOxH9lI78akM98jXgfzyr7iVZRl
alJTigUArozNfN1zE96W+Wskqxei0xcLJzqLYRPDu1f0u5JsmyIPblWr+ASuMk1xIoqd1x7r202K
Ze0mJkjFWPdwLzprO4ox7jOxr6V6U1LLTomcX+Mqv9QmXnAiEa+X2Mg2+wFGl+9gGrLzyGlxXvfq
XoDGDfY/vR2bffK4yG30WrH7Sy/tRWYJaoerOR47ASWMpCgFucASrgseXyfQIZtMZR16CZv5EcRt
umntvPbNvci0ItRS1UOztxmYoM1cl9spN2plc3vBWXVNubAJIy0KWZD6mNfbNItfs0a/1OheaC5t
iyUoCmD2GauhykTGxMWVrNe9um99T6kxLcocMdjym9G87+UrttQX3tpHzOIkruMLgcGnphY3owAb
DKhoWtW7faBBGi1VUMCYtUdi4rkXbfu1QunBK0zXl17cC0yFfc04T3Cs8zQVX4Y0wA6sGIfusO7d
vchcgIxRdZzyfYnt0zL18cmFZD6ue7gXn03vTMgCNAxtmn5XJp04WVxzr5sjLgkNT6cgDoKo7nhb
7gak2yApbkvtj3Xv7UUnVB+KV7Xm+9HEOAc08Q8ky6wbxX1WS6cXThpUouxziay4WX6pQMle+Wwv
NEOITdUSKb4PUWa8qXHA2WY4Nl3VKL5XSdtMu2HAi4uJXYE4xpFtKu7XPdtb1FoUzbc0wYtzPDaI
ug9j275d92hv1uwAxSzyDo8eMpRw6Ci7CoY5Wxc91AtO0eDkdhjx8Bbb1STZDfHKt/bCch7j8ZJS
wPeumZDqisEbOQH/TpT6p1sIP9FmBI7fBWmFbqII7lWr4FIE6T6sa28vKpuSyE6YFkZj3sTNsQwL
l3zO+qmXrxQ/vzAg+qqtLOu1rJD2v68WJF2ST9UQrfya3rTpkDg5owKKw4jkrjSDqbkdl/frmsUL
TZlUuJPIlmrP2+kbIeamTKRaNxD6CsA+QPXGXEXV3kZz+sCD+UOMHMt/xHj4z1bWZwOUnapRQoeM
UhYi5xZJEDd1MI3rZuXfAKUnKV8UB/PcKZSI4ZR9xkVA9xkbotcUTS90lN9Fgk8eXgIpj7P2pNrX
GmU4yI3FERTMwqu+p08d7gjOOXDEWO1l/bmo5L6qgnUroN/YmSevTXAYh3TwuEKDI2MSqTYFtpth
v/JzeuGph4kRA2rgfmZfMVcIZLEi82pdm3jTJhS54WQuBX9BQ/t9zvRHcHjydRvO3wiWJ80y2Rr0
dYaHZzrBMfGR9itnZJ9eApU9lrQOn3LiqH0rggmVlYKvi00fxI0qkFhXuEXdt7kKNrzt6ZYVZFrX
V3xmO+j+BOV2tNoDNYO8qInxrZxRw7jqewbe1JngttTOOZ6OBN67Rkw/1UJe88O9EJy+jAYmIVwo
AxOKDDoU1aM4dC8WZFCve3Fv9oRiHtk1VVrtURfGd6jMASuyVdW6ELqk2D5dd9KBGRY4vHoO+NIi
36bycd1re7E5tPmiGbLP97jr56iHK+y9nfJ85dO96GT91E1CocQGlNedG07N8hr7+KVv6c2bAyRY
kyrw5Jb01aaKvs0Gxx/r2sSbN7MscA25zBBiQq5S5ZJua+b2FarWn1/8L3gfqfKo6fsRHdwUMy5H
7M4i23nVmyNN+nk3qcYmbSui8HB9U7tja1fNmUj6f/7cjOJu1S4GZdW9u5FNc7vY/Zq2/gs2Khjy
ZQaOFG/cbFAgOq6aKhOkyDyLly6eDDybA+bhfD6nob6OyteMdy99QC8UC6W7vKosImZJr9rpNnL1
P0Ij/d9lD26Gnr9046JgmmNMCqri/KGKxg8dytNXjSCJr9aZL+nIGcDgaOj43ZDfSvWaMPmlBvFC
cY6jTA+4wt3H7j0z+65a2em8MAyhex6GEWGIcqTvLlw2y4Ii/lXdzrdx6SJlWrfodrMszbEUTm0j
aNFWPt0Lw5Y1YgzmS6fuybBfKCgtuSGrJpq/QOhBx4lcrzo8nHXya5bL8KZKFuQrrWsZb3vZFOlg
OWrZ9kYt+cZW81EzEq18dy8sJdNBrnDBD3/2oD4hr92kB+QSJPO6CMq92GQBkkg4A3dvaPi9COcN
z91pXbt4wdnbDDldI+KnbcNT1bhuW6OobWWj0+eR36vUZsN0Cc72mMXujZvluukm94LT8SipARLE
aNXlJ4G6eRAF5tccMy9Evi+rRA0mH9MIo6xDIr07ZKhBhGyKG+TTrGr03+U7TxbgQ4DKVCSgXVZs
8XItGvODKxo/rHu4F6UGbIyIIgtrH4fvk2wEWD7drXuyN12asqFTfBkRaVVsq6gEAapog5Vt4gVo
pvoa6W14eDP1p6q+XUi9au0N0cXzXtjkVOMcDMOWyMe3TU7CAzJ3spVt4oVm5paQlp3J9rbQ9sYE
QXejcBGxbhmRedGZXopIW72khxqVhLvBxt3ZTeo1/v0L/dyXSoouRMnVoNMDg1kC4BG9nEvNXsPu
vvR0L0SRbqnnUNcYCUtUSkRwKeyrlL/mB33p6d4sKki+uKkY0oMoRnNC1XN4mLEZXzeg+3IyqDBQ
HN2p9JAb2d4VCVt2QA7odV/VV5HJKZSqZ2gZbQTZZXHSbh2Ed6uO3hLfqlEw1OEsIU8PwNeTfUTL
9DwAzvR21RiQemEqS4A7YjD+D6CDIVZRxnJdAz+wbhDwUZO9q8Coc316aIu0u1exis4CtXsrn+7F
aoCVopoXeWl3QGUTouZTU2XzypbxYrUGgxSeiS49TAaYBG51/tjGxqyb8C7ZPU93ykO7VFA/wXMD
eAE/EVFFb63S+n7dV/VjtW0LDfJBegBGGFnFgWhvJ5qQdcsXPzkINAPACjO0TMtN3oNtpJARg0qd
dS/vZwgFMIERR/D4nIb9QZEctZY5EECrmsYvI8hA/MnTGp1mUtW9ImAKSJtP6/ZzPvQ0r8eFBjW+
Ko4mGeiFYbgR1Obr2t03faA4uC06hlEsiWeFdNKO/qr6+jUG/QsjMLCZz3qkGU3ZdjNG4KJo6K7s
C4vK9rpZN0b68F6ihR2kxrtHyEu+aZuebENU/O3WfVQvVmfu4NBDxehhAdp5j3QnMF7CfN1VVuJ7
q3irVZSjiu/QBro6qAkbA7hHknX7R99fGyMbC0WAmLU1CJMQR0bAXMXt2u7uzatzmofl0FeI1SFG
JdoSNKj3i+y3Ve3upwvBuyuXpJ/wdNNkG9EkMIuHEBqte7q38k2FUkg2btHfE0tPWEDm2wVQnHXz
qi8pLugwdshATg+hI+ZuvlRlGJaQh3Xv7s2rKMwP+5Bj5kNBZfKGd+IbnRey6mw78TWDioVFB7Vk
cunu4JZO1O6TuG/Wra8vzIOnU1OCnPlOXXggdRK/pdlQ3ybplK7r7X7qELHFBDTbmKLuOHW7RtYL
aLJjv/LVvVmVhyokgLFjcA87dhPUITkFSw+U67qP6k2roPLkWll09zy9kBVKFaMoAE6ZdU/3QtWG
hhpNSXJAwWT9s4ihDO1xBvuakeuF8d1PH0I5p0JOMU4ycEQa7pW9YK9CK1+ZtH9fNv01rxd40Oe9
ptNTQRuBpkeSOThGvUDFQhSYEwp8zCarkmgD8dJ4dma4LkLU3Q2Qg7wXWOKvHOn8VKMJ2wUJPFiK
shXDH3uXjb+aeGrXhZzvjDGAMbemDZOD6UZxNQCEh9RLmb8y0l123H9qPG/ubeDKGsc4SQ7cku7C
rZjBUw1aQAQg3m1Q2u0GOPwmtm7xeYHXPo3wBugJ7LIwsFYxSffxCLM4clZfg9q/1NG8ydgmZd8C
uZYcwpyOW9QxxtspTlaeK0ZeiEPOXKXQd6YHMjKUUNdDCX6TXF7pxi+9uxfh8FNmKKFqsoNLUNCI
fK/8hML2dbdBie+7AjQMBS7QDR5g15U/Zjmm1xPKFd+vGj/+koWUiNKGl2UKiqTonpKpOA26ztYt
PqkX3zZQ6MkECziurWt2hGfDT8l6wH3Xvf0lNJ6coaFAapgSh+ePzgFHi1LU7IgCOVTErHu+NyGj
vFZ02Opio8uk/oRi0PpmaXp7+vunvxDAKLp49vbIQ7RwJ6NXjpGwbNtgjN0WRV+8aaM62pViXCAX
CRxbd57hpylZHNNzmokMoEGAQMd4kHc96vbW7Xwv4MennwKZCUvelTilYs0FXAKI+xbHGfG6nYCf
pJTOU4qqKqy7HO7OP3T1PGyQZBC/+/sP8UIA+yTJBB3GxTPWF2Mw2WtcrenDgirKVQlWEAs/bxnQ
o0B+ZwnOYpDMgRpz6B7UFmNQVK5bHvn5SiFunhuGoeegWrp8NHkZ/4KgY+WRhp+wFCPjB1QhPB0J
0MU+p/KxThq3LoD9hCXRRWBVJhkebuf5ne3i8E08suaVAHvhu/oZSy3tYRQgOb4rDfVbSxysNthF
rtsL+ClL0PaSinRjdijAgivPZR727zSi4DUv9Utvf/nnTwY3gkoWGdC2gK0BFoQSxT4H4rpsZafx
4hUUFpPHsi8O48iju7Zpg5tiFNnjqoi6oOmfvnsskryrqrw45COKh4jJig9skNO6pYifuzQGKP8K
TVQcwEnkZ+nAMGJytutGMj9/qSv7xeQkLbAmRBUvyjfb7xWL+p+rWsZPYHJICS+soWj3lLiPSIwC
sZBb1j6se7w346ZZhXJw0KsPRFAFvsDSpGJblIVbd1jl5zANAhR6FNqWh37gwwb4xPRthlSmdRf5
fhZTiwJWboeuPLhwoLs6HS1SmeS4brDxhUl9AGjmmPUlzksS5Ejh4H0zwd+x8uleuKLWuOhhdygO
EfSxG9MG5CR1U6z8rl64MoF6UGTAlDgU74YHybPqzmiyriTvN8blabi2DeqVmBjKA+jlsJwAzHKn
O0Cp1i2jAm+BXFdl0eaVLQ+qD4I9iQj/2nat/rauy3vzKyh3jhnakUM9IWkvtZweEov7wzVPB3nq
+UiWzUVfgm9EDlXRhh/SqG92cqrGH+ue7oXrIgXgOrolh7J1897g3O04aRKuGuOBqnz+7mABD3yE
e+cATClgC4MTb4Frjb6ve3dvcexm6LEul2SHJmoo3BZEva/a5TVR+yVs/rq7BUT5+bsv4Gfr1Dhy
sMrOj3Rm4qoEJWbVzjwuvGCNMw5Mv8Ew1i1QSU+S39Vlu+5AKfZzncp2CtXYT8BsJUTuIYIqN/NS
VauWwrGf7ASccyeJsOQQ20TuNQn4EX6UdZdvQAU9b3ZagkqYLAk56K5hy1k1Ur27yBeilW/vBStr
NUC7LCKHMBMREjamSYZbaupgXUD5yU88i/JQ4eDgcuye7oCOLz9FcV2vC6jcC1eRGJCPKww1xg3q
unKOn2OYk9YNNbkXrlgF0MzlCUZhZ5ozRbHUR5GCIP7KKHyJyz9E1EXB9nSQl1BEMddP5JBXJmHb
0szBESVO4I0raBEvXKxs2a4aGnIveJGCljdg+ZCDG7Np04PGjuqS/jUT+AtDg58JVfdpgFugBUMy
eJZXAehJmwHHC6sWl3HuzbQ1cqEK0jJ2HKdkiqHUSNIPPc50hlXbBsDOnn+Gqugd0M2BOmoTlgdA
B8HPk+PK0cHPidKExjhI68djL1izMxB3dBsAZJdf6z6sF76xSao6RGXzMQMpe6cBFt61MDavGxz8
lCgOWHBa0xaMQIO1a9U301HxZF1ZD5Zizxu+rApSAjhUHhPXwc1DOUl/xnZgq8664syL3gCp/dUo
NDsJCgboTna44E7FMK/s9ZkXvhZsqL4ELOuUyTjYWGrNjZaCreuVfn4UDEtZHQd0OI1GxwRmICaB
ZajadXWxgPw8b3xeqLBHg6vTrIARiooeJB8NnM+qbumnSEHAkwalYMkJhpziiEwAeS8ivW5XEvsp
Ur0wE/rlTE61kp/clHQ/m2waP697dW/CHXLLp7Zu5dlGcfMlCbn8ITXsDX//9Evn+MOYn3rNDiax
0wy6oHORETUdIN3RwEuV4fSrD3QoduCuqVdmr/T3pf8ffizzBgdhAupiauS5cjpi1wnO1MrwmGmA
0LsbRytDQBJsRx5cy7zP4lsxTSQ/0jACe2+C/i5ym6bjoClugrGXBsBGsoAVReKssx2oZS6CFCwl
Ff+mugkGswxcaxfBrtmm9ApeCCHRs5ayCA7AGEbiG5kj2QO+FadT+Dm7/E/gNIhqtTyks4PrAOy+
ur3Nqox3VwnLJftsOqPglIT5eAZeWynTwMfitI45YFBJyb7BMxkyaEEC2vMfZCJ6WraQLc3sA0Qp
kwLUOibVAAigG8o3fRjz+abV85JCJhBa8P7CuBXlg7SAIdz2wZIvBMI56fhDpsD2t5tpZsGcwTnl
kuFjMwxNdUR5QifPRW7yZMO0bW2/AwKrafH3V2ZR52WIwTsPA1KpRyqBt77Le9gq6+00xKkG3tJS
1W6nac7zH20sQ3WHizUVPLa6sTTY2bCtsdHr5xm2h21HKwaPSwTVkzNni2cqtRsVtLnfFtjbKugI
csVr2IbBIYNMBunNFIaJKkflAODnjgdyz8qp7O+4A0j+foC0Bk/IE4AFE1zmAWnn9gyiQFxvj53g
dwVdwLMtsA2S+IPKuHcHPYZ5c73ked3c87mVE91hLdEvxypxyXg7mghXX1BT4oL/3QIaH/wYwNyn
TG0SwBzlqQJbn3xuI+1GULiRgJhBYQOdDXRdQTInsO/oXE6j2SH1MRqmLWrsoLu4dryxOB8MQqeX
TTmDNc+PQAE1bNzCMUMSXBl1eZnWcA/iTOKrjeBR+WBqmlcfVJkoO6ACHVyVehundEZRPolYVJ1T
0yfpF5BDG/5LBxn8xQfknC8Qb1kI2zC3pZXl84nP+KvCIxjoY0M2HFX44YXYmOF39wBssRIxAeFE
/isYWRVxYMIVbCtw+pmOPJJFGxhGh2qJlu8hGB7kRwxAX7tDwYVW24rD+bmP5KTm7rpz4hJgmdKV
2qNuuS/mXdX1tpiv4xq+L8DYIcrVsKhClBoBOG+iCukCF7zo9JPiaMM86ACp0Z9hVZXBz34ATvIA
5ykkNaALqw0byPjJcCwtLYn7c95jmZCKOZWQrtq52mF9gjAHjBrBMKis1t/DES35A2x0KhmauA3d
VYdzJejEUgAPH3LonVA5jI1sc9+mKVD4oQjeFrRo4h/KyPFqQE7GTURNtI1Uxg8yBYviQjLeVXVd
8nexgJbgB0vTKD4yWDdAaWfgQqvydm56LW4mLVw8GaCdIZ9mjwYOyF7cxktV0Pqqg2sPwZP28BN9
BKcOi6v9wOesrnZIqZz6q4YzB/A07yFSB3+6cen0KSXBuPwkUcmGD6PNZME3usLJfLAxUayX+yos
sVDYwaMUhN22mTLBF4hgkFamNj1yKWt5sPFFrXPKYGwSKawyKh1LqKrKWQFq30mw7hlAIVoiOR28
EOinYpdTpF4ZztVn6HfLPDrMWGY2xRZgG2Hhh+kKwyDXJbEKFDRZwBg9Jhh5i4eBdlP6OQKVkNFN
YZHyg3eb7BT/akDA7O9Bo8/V49y3fQi3yhxLc1cCwTp/nZiFjw7eoUCCt1gmdgC9SElIeTaBqaBW
OkwszWaLERS6XXojbBjYcNPEncKh25BDjDBvG0rG8BEOTBfsM6i/41+GYHvYnMeeFX1zyARuTw5h
QMfhTllugMgV9Wwv3EFIS9+BvhgH3/BZzVRu8hkuuRZCvWAq3s6yjpP5MEIi0fxY+KzIF0iidYgu
SgH36zaEdTM1R6GkJgqcG5myN2kVEbUDQHwJzkEda8wuWWpztsHkWf5worHVvciaybzpS5XQI5qG
xd+bPIb7E/UYSc4+YAVysRJAfNoyuwHJv5vOuYoXNSNRPr9o/3DnBtoe/BG2o9M2M41hH7AR7/UJ
nNlxehybKe7IViV1JaY9bKlKT1s5zYG9Nwqj0u3Iq+aCi0GqyjbM8gCWjmYpQFIfASq/z6pYm03X
uBqcUhlPc/OJlCZd+ntsOjhubgZUqnF57TK5ZPspHOV8jdtTAtA3fICjOSIPHExHyDSKFsqQNuhd
+y1p5hgwxa6opgmSIjXAz7UxFTg1AswAVr3hmRkwwJflHH8Ft6rpWvA5uQ5hZWizQaabjuIZn8Y8
gzOrFYKDIlgFvBL5sQvtkAf7kIWkvqZ9F4zuDVTVgnbbYnSULbfRsuBbbSDQaoYap6ouKAFzpKTl
7Q4mzazrtkpedv0bvURE3kudjxnflMAeU7VfJpw+dhs9JKzL3zRqYp9LAoFbu5kHTeefIf52qL6y
iHL7I4ZJDLljoEhC6dOQudOnmObAijISlJPaYD015Q+BCZEdy4qxtsUGt2E4a/hVl4t16iBxG1d8
wHgZQOtp47ogB9h9jUmPQyqt4MD1VtR9cxg+h+uSChdccQjspvcdRFb2Ng5cr4OtVgI8eqxEFowB
YiMRjkv1YYbTbQSXZdRZOGyjJNI1QI0zbeePmAM4+WIyoHJB86VtmR0ZL6LqJy9AZn4/5AbaqGPc
R1UeblWTquImCVTO0q0xvbDjtg5lX59cN9dBsSts2Elgh+HIEw8TySyG5jhWcfc2QlaXOZfFrNP7
JRCBBT0zq5OFb6nWrBu3A9okRyIli7LLDrqD3VZUAHSCrwnFcfOu6HpM/Js+qRL9hcyTZT8lL+MR
hqegnaB/sMhw4J8LIcEv2ZCp4dGn0BYc4Gw19Be7QpmbhcDxWoFsFO5HqM4E4s1h+ZhsbBM7fp2k
QMM+4MI7Kt5BiaoajS9BQ4XT4VTVHc7l8hTPSxcm5BVQ2gn/2MBI1n3PaC2p28RdNGOgaIohTL8j
RbQHhZPWcEB9Yo6V0DmxnGClBL1MUqpzC7YmcLKY1yr6cWxUHYgNMNoVQQOmWqNrla7O2DGpseqF
OhlkRqBHGpuQEAUjIJPAaqEH7Neh5mtkea4qM6IFhZvDG6xQ4vxj1GBoPMgFYsJx0y0Alz26PhLi
MCsKHcomHnFz8rldIMG9x6skcA3Av9WO11MAh+ZbGAOhvCvSOQ0vTF4gv0khNLyDHES48qGH43k4
Q03c0AP86F2P5bntiw9gL88DailH5j6XSzYI+K4qEsFGElZBH9/CKEeCe6hEQDvdSFUsEO+iDCCB
4D7j8Kfhz3c94wkmDdu1HRYw4CeLfVSMLPs5CjC75AZ01AL//Zbj0vqUgCUKcKQrs+xq5nmfPLIQ
48n3BfD28F4MOrFvqr6N7N0Mkmx1VTZdhjo+7Oun/ErDnqx/hbDM230QAAUPNYKBN/lU2oibRyFB
xngXqbipHuxEwD3f9KiAdh8FLDTqhGvoagoBeoYv7eMQ4Kr4x9LmYRfuI3CdUwjucTc6vReFolj+
WzbJBGoOPtXZqQX/FRWtdUVMuwlLaZKfoRE8wfQqWPtxwiCC9sFRYZ2gDWZS4isgnpW6npe2Wb4G
UvJ7hz1gcpMZAiWl1SZ4O/cG1SxRPdTFh7quuQV718UDLHiiEOIzBfOIvxE4HaGHgSMOv7JRISa3
IikLaCTmsIhQnBnGPyH4IMW9AyBgxlZrgoz71AXAx5xx957r931DdfXNFUOOPx9DvXBvYKNsWkQb
3NndLUQWHI5aVk3dYwR/C760BO3/zCWT6mYIqjk6WlML8T5JLoq4jRWOtqdGxshBJFjbfTSFTeUb
U1orjiPXBPpZG3Q5eV9JxehPgRQ1c8TMp+ZNF1IXbjAtZuiVIafjLtCWB2DfmrL42MmuAX97yBMJ
VYXJ5YcZ6t7mjFZeEAQjOPSoWzDQa9t7Mk6QcWyMKDu+t4kiYmdzq7MHwsaZXg2WxdkJqpymQbXD
XID63CwChsR2wejzfi4gWdz23WB6zDasHDdLykdzHQRTlT6ALtdasS07OK8Z8sZzEz8IHaSt3U0w
ifADzDdJcJRjC01wICH7GXeoegaOG4SGqrvBqjODMDtnYQpVJkTLBx4hNq/apUtL5OQuHJvirIYA
qYR290KaNH0trus2nhpk1oQTDFqB0ybfUeyLmzuLVLbxbCqAt1HU1vTwgBu8W3rKOtQX3c3QNEQ3
bYBbmh007lwe+IyKsmwTsXwJrsshFf13lrb5+Ggy5MK+CZsodtjooeopfQPvjBj2w6gHe5NONJXn
uFQao31oYAqo4yGcb1CUCvTEJuU6Lr6IvpbzIa8XCyU64hc8B0gt1XGIsPl5k1owwLGoAgMeFHRL
Iem7bYAjX+7gx8OOsNnCsxhQfk4ci8mys2lZd/W2JC4rQIGkKYleORl54RDZr+5KID4hPY/ZecZc
CGxL2yvkFOGi/Mvfn7y89HzvtFHREhFlh+rczNCQI58guBNdL9bdX/n1XbTVJsMKaTknfQXA+xiq
9w7VBvfr3t07agSWfFBdBDQ3VLDhFYXf8NNlrfzKu//Ob/vDOZFf4MUTKCMZqcS5r8okheEmXS57
NiCkz5C7D3DiAC4IB0xKCbq9a5fkACtd/bMuBDZZ0EMldzU6ksYZLhZdy7yNZTG4DTxcLsIUlKOi
cRcb6BWqzShjVh4vtla54ULSDNaAirBbUmTdeMVsHVbo1iOu6bip3asEnJc+vneHMCsRETu68WwB
RyNXTd0XJNkBcBT08HUsOEPZJOUSJzscBZAcR6G4RHQbZAGGEMkRtwRugwF8GvdhoslwmJtyHE4F
BBHJTQqYP4xsHWrkzD7W4iLAyNTQdOMdtuIp1kdaS5Nr8GnHUQ5vkBM5oVJBlhXW8shFV1eXFLoe
JYelwB53X3NiRLJvZngrdnSo3MS3EwYDehQpo/PRsiGc3rdwH4dkA59QW82bEh6nAOj4Ertpd1RR
EuIUBV5c6BiC0ql+Ry+Q+X3L4MO1V3E+F/auzVNmxJ2Yxqmrd7/76f8nhf83WN1PQnb3VX/9rwsb
XLuLgPx///to6u7nV5DBf/+zi8rn9//g36Dw7H9SYMCDIg1xGEALDPP/AYWHAH5nYEsUWXix9GAR
+R9QeEj/J83w3wclHHrLIKG4yPi3wju76H7wT/F/RYiSJpyz/wND5e8ksP8X/1CAX56UBnkU4uWi
1M/H4XqGXbKtbgn0CV/nxnZsO2ic4UCAIbppF2DGe5uE0FijsAzpKHv0KrOcU/BjfyY5Du3OQqMz
/asvvQjxu4zL/kuFURpTmuH/YeLEf/4k665tOxXQGRQY5+S7tiHJZwnXNphhcSm+FAWbPhRTUzwm
iYGK9cm3e/uvH3mKIH9+SP+v9ggLHB9CQgELsX8H00yUlDbjt53k5MCKLrmZWmwsCK2Dt9qF1bd/
/nMwLWXAvVNUCPvkzKidozxr+G0eNxzmj2pov3Psjr6Uea92FqaaH3//e5dLX79ln/6ed/EZ4fpn
MPi9kALbB9EaxJlqDI45x7/9+196Puz+qyHxN2EbBwV5EvkZfBV8wb1bLmbpTt9yItozrhbtKxlw
f+ooMLUWOWQ9eZL5P0JGXph0rG/73PRHZ3n4awCB+AZSetzdl1p9MwpOtaFJ6St/XfGndswzxAt+
FdHrteMolqDrWHXLaJRHmAniCClnE3vIlyR/6GZjr3HuZ7c4OSQPJe/VP6v1/HfrFuGli8YJ4sSL
kCJDHlES4PdFH+zlUE9HNqnXoPZ/iAVkh2OMyVEvje24t3xC/qjmuq9u67xOvpvAkWMYLPx+FqK6
pXLQb/++x3gVSL//KJwXRkGY4ucoFu3Pw55C65HQhN3yeeivh1mSx76m9ds+iMr7nJL5M3z249Gl
OHsPDFblEG7FTbaFEdod/v5V/hAmCMfLv9CFYRH2Pq/tLIbNkt1qg2RxLZt4VxpcZJiit6+MN3/4
JdwzISUxiIIChSWXMHoy1JkBIiAcFN1Yqhk2dzU/DwUS+CfF+env/6bfweDFflTA6IbLvDhEzpLX
vJGLJLMiurGx7j9oNOWXTIr8myzEYq6mjKUfsxL3FFucG4uvCelhHjN9m7+ynv1D5MSYcPCX5jHc
cn4Z0JxgCy7T8IZK4xqYFzO3lZWJb+Ui5L6FhejWhdiyL65pz20Tj69kBvyhT+PeBco7zCvgHvoV
mKje55mNopueifxEXaEPAuiBHYw6w6FE7eEr6+s/NTqkMBGc37Dw4VTJW4WaIq4w89KbOEyhAmoH
AcYEMrH7eAPNjnmcgDe9GarcfKpRLn8iZRd9GjjOjv/+218+rffpn72F18sw0JeZkfQmaeTvM9lK
/RpdrY4mGXGgzJ094hJKHnVUVK/0uj9MA3GINPw0QodLYRV83r/TTlT1tIQ3em6XK4GS2lOIFKv6
lb/vD1EU/0tYmGWYTC+ew6dRpKehxBFOeEPKQO9xC0KPuO0JcN/b6Veyzn5XFPhNCVtilFIszy5C
w+c/BQaRJYkNb4pu4enWAmAzbKI+n+4hb9JwXjcpu3XBOJ1r6ii0mKO4STgBJ7NrE/U+m/r+LgFO
425uJo7NUzLk7pXG+NPHxv0m5OZZHiF19f+wdx5LlhtZmn6Vsd6DBuFwAIvZALgqVGaIVNzAmApa
OTT282TzYvMhWV2dcSMmrrHXbWVWVUYy6RcOx/EjfnF25FzcgzXGLjdGo5abSXViZ1Re8d5MJ3lY
4mR+oI8Y/4hqp7l02Lew+HxvcHoUFmaUXIoOfuzP94ZppTa2mrzWljR/FxVpFsaY4e7kKLuDbm+q
zw5G4qkEvxvR67yfcZo6NbSmdg1X5CU+yyvfHubvBq/IEpZFJnke8Jho1SikXI+KIVa05MNtXKZ0
o8vGDAHpxw/KcYajZyz4mBmTsU8He/z49of3yp1mGK5lAkViumla56iYLGnpCFfOtWal3S1uUc4N
zcvozu6UxhDIqR68dE6PVe54V1ZaKbzUrApDt+kS4OqVc/trJ0D9sRm2FGcfIqJZFkRlcR0B/vge
Sfp3sT2fjLyS4QBwDzRBOfeHuFc0Yls9/QljavzsNm0VGph3nRJdMj8ahbpzp0Vc+qi2g3F2cDCt
/1UimWSL5x8VzsIlG2hd22Yaa4E3JDawuUWcTPRhbtvyr0jHPYHcqsJkeYx25RCZIQn8cE1RAh6i
tsaFCu3fdk/v/1779zrglcLIMHXLcLB5EpCfzoE0sehn2v/6dd9gd+3Psyjer2mnQvgEThA3TfGw
YFnA5Kb7C62c2nfd2jtFY73cJwp4wIWE5LWzzM+BuIYtq0faeYZsAyuR4RNoXcdLHh+UszWw1WwI
f2B+tluRD38SYqkf5lFToWiqO83iinl7S17e3OwI1lYGs0mC37kRzNDbwukm8zqmcbtfEk/5EIAY
fE4e/r9LNQ332CPrB6aZX3CQFhcukl/B48UZYWGmk4yaqc+eB5eUPrNeOMZ1VnXtEf+6lLZIDRjJ
LvT7QnnGn0hLqx9emRCQcz2NTrSUT06GEq/JHoWbss4/rj6wx2UzPNu2SFnP40tRafgArtl1WteM
EJTBecU3ufZlHosusPCxBORBeodpqxrCt1/Gy3vVNkiUCSlshYHN1PPd0HA0z7FtvXaNJnvop2Q5
4CyYf317kV+63M/3nFUAaBsEUvb9PFuy074x2zW5Xp2lvlugAmEJSedrVGPK8zliX3AmDlkRpVBl
Z+GXdmMFi5NYc1gM1vql7gWwrcptL+mwvbzj+GH4rnkkzQ7tkLPDUERNIRU/jN0xjzOoiLtSeBhf
zmYcuJUz+0sdoaA4RBfi+batzzdEemAXSDakLrlYzrY9763N1kG7cmXuFuFcu6oHFjBW1Q6HwiYF
tBGBhDaneL5U8f0q6c6XdrFkdsjfuWDPH7l3PVesc3KtHLu+sVoN278pRdw7Mz52TI+DXhrtrlzn
+3hsoadjfL63taXba5QSfqOp/L1q8ZHFX7J/hLP3zjOq9X41bHVbtuMYtGP8TenD0zBl1hWjqmxX
MU8MlOo0bA+i7EKu8DIPd1CTF1yKm3U1Mfb5+UWcpBjSwbkCB8L3AcrODdcksg7KRnUZsbQ1vlB3
vPxgtgVdjgzFhyvPu/UcF+A/Ql7NDgJP8eC2+xyDyeDtD+aVp+Kr1PGt1+2tujk7HnqaNauW2Vel
ZkTvR0eUkd9WCJijKlcsPv6Q2uPbC75MfB0SPc+SfKBbUN7+/m/lY4WCNKmHuuqXNg09yOy7AmP2
vWZXl0QhUKE+O/v0p0h56RXy3njAc2+atipQtyjkzlxz0e/b2DbroIv16pNeSeRK3RQujC+jcv1k
NkQubJQ1Ze6cyRqrE9gpeWuCukl8W8PYWp/y1TyCLFFJsM5tMuwGuWTvjKnDfwllO3koQLdHzPWX
+vtQr+UPRlJd+wi2NV8DAWuowai3sD5OqshvkF7yvnVttyShYyTNX8YsnN7vTdlPO+Em9rTDVbP4
pjADLH268MPkC2lkdw2va6De7Ttvbw5mmQdqLu0dnspaHNTwtb6Bx1pvMC2ZcLh3LbX6ad3pEbeu
Zxr+1BSQuUCQ5viiWcM3Pn71sy3W+TrH1haD4XrKmX8WQ/ETL68ZNBxm2z9qB/FlqlP9Z8dA595K
pyL2k0Y5UxCbhvG1AhUQh1q+rjiQUk78hRgRuDLEBKM/wTgts19XRYE2waRn11Uu8vuhKAArOI7Q
nmgAmMkhwvybWUtadfP1mol6ChTQCzRJzLkEthYxrmAGnrF5NYN/RhX1KRu8KjDxsf2hKH4+9Ijo
Rn4yS48T3CzGuHOqojcONThZuS8S9QlTq2oMPaOf2n2WxG27a0WUrCC/MlAHS585aWDKDedItmb/
tBJdXeljIT+rKu+n0OKiBDOHO/Hq193qiUBPF8AjBh4lytdca7qu0WRNw4FObxf0eoEwA/bBbeho
smEablfJ5CfV4jFgqrgKw85yp2MHCqP0+zZJtLC20rIO7NaO3pVq3LAm6Me1Ya6l5nsBZy45qGyc
rvpM4TdvLEuLax4IE9fPG8XvwYu5iHcRRno1ihCpEV2PXl7UO4S/gU1pufvNxmtZBFXVc6o6gHQQ
ZYtq/MhnsEFjdHvJfM9mbAt+QSwnq7PKL2RVZuMTeaKv0Di2V1LhXeGX6ZKfBiSbPhIU5zmIl9l6
Kisj+ZwAKVC7vJut7xKgCI7JSSseVGGZThj1dTqE+DzMC3uor1uXCnM3TudiP0660L64iHz3O9ww
cJEDlDldF25b2IcR8RXdV/3Y5scYPHp6lUKJSXGezmgPaN2AjH7UO5rj606+fGtkygS8LYvKREO9
Ng7plIOQbZyVMXeh4tQL4xokamBoSWX7HYdnuBZZWqfgnxzyc89EUPow1TOjwUXZUxFEmPHVXGBe
VgaN48oiAEw9DGG7IIzFC6iBU1dxPn6V2ejoOGE5yZ/OCtiKF2UV+t4DPXAjJn09jHpaFcwds+wj
B3mQflzFxbuGZDAJ0ro0+AtuIm6sAj3/cKrsuD0ZOJkdZ7XI2o9sXFp266IB5dbnSl3XTb6iDMFL
HtF216OvQsZZs7Ny3QXip7raDqe21PqjWTf9l8h1s/6d08fTAyBsswjaCGNjH6m8LN6jkBQBmMjT
KWjzuhV+P+kIDxUCYWcsoIc2B31rkToVK6hJUNKuXoZ9Ov4y3tZry0dtyyl3XJXet2bRDbEr1gg4
g9c4pXuDWSVzeAZ90+JnhUHGv2bEHBE17te4FUwIFxri31YnN69KUGZPViZyj5GmzXC3znOthHi2
muAKEIfugjyH+BYYgHkfAfg6qBYpGgR+b7iZRYsME/Fd0Q6boXizJdhpag4fUoaWeWBMdZXR6c7I
SAajWu7WUls/WC7sy81uvTzGWb26FHWT9hN+i70gKsRI25f2rIGUmofIlwspdpAtBF5kF0HgwTkF
nY1wTX0vrU4BZpq96ZNujNMX21TmLTtlm75M3OwDL2B8iKGlPpppge6sW1bjEpQxABvUruvNwU7C
fPEja8YsZ/aMpNqbceo8epS0+HfXTBCCzsrMG2nZ6xcPETVMtCHsgggbEbzyc9sANuyqRo/DOp1a
6Y+ju5bhIrhTAqCY1nfbndJbK6syO1h4wuZoa2vyCMq6+dSlq/l11Ov52+yUg9zJRCs/ONSv70Wm
vI+aFNNdbIEV9mOownJXdbocfDARa+qvoFzSUDeiKN/36QTOK7GbAjdtjzfjObMtA9UI6rA07pCv
JyHX3tcuGEDGz8V0TD0r+2SK0fhBGzZ6XzBCW3ypzxK0mR1lIOpXh5kaOfZNAWie2lqtqXMgrW8Q
Zp9WbkkJEzIOV11vf07gxYcjURcg8wTyJNthBSqHMO07FBpGDmUdNoPK66vOtqfP3tRJezemo1Oc
YApmn9vMy8eQ72roT4ttSHW9uIn2tGiOvdNaEO6HYirj3gdFm3m+WVXFB8gYHryGNpLvdPwywKWU
TYxSwwxtJpClw9C+dMuMQz8sxg1JC836TJsbFUyLRtS2kfbGfFyLNnjePNU/ZsY1Ff7p3LjBsgo1
BA5A3PHUzHl1tWYkEgYB7106MVD5YctxOBrcNQB5UZMermbkmfIgSa0aqLJRu++UqFNw1lZMSLfy
xvoTY9S8DUmG8O4GvLHA7cnk+CVXMj1NZleBxrMwhApmMAYPALza2F9MM//uMiNbgjmBxbJ3C1hz
Pk7jKgoqqxweKLnXLGTxQgsAtpXfOjnO0144auxup8VerFOMqv6xaovO8JmqClBnS2F/S/C3v0Oz
uvk2pSoH8VUN+b0oHe1rbSFOTD+lEmUI7gKQVj94tIAMTE37YIFwQsDxskdL9vNdSZRnkkW+zqUw
9CrxFbAGzV/bQsd3DqDKVRQ5k/aprO05P+hw/ACnTnDvgNkqcFuTHWni1iD+kBNit9e9F8IY9QCE
+Qa41L0omcKZEzUGXVYV1i5vet30zZqj6c9FhrF8MtAz3yXeOnyUdUROMbZpQyeNUdQOQU/1uWuN
LApjx4mzvXJk8inVlfwuke2qgmok7aGDk5rfxeBM9zYjQhCLZoEfiLCVvB8jxyACliBRfbWUuutb
FTsY4M4LXNBeJ65zVK4bGH8OaCoYH5b9OdHS5GaJpfu4rvHyuNByfbKMRNgnrdroBpRdngNyO2qw
ReznEW/oZGyuex1yVehY9PkFQL8ftpr6JuxHy36C1Tw/eW4M5JheJvFvNSMHQoHeRO8ScObT3iuH
PnpobZxbCUt2v2VYoF8DnK271I87txmDysk8Y78l1rcauUITzFm13T21Gu+daUn+LMFthmjkiFvX
tLtdYxR9ciCXJ6ZMU+dmgGh1807zJgD+EbAsPcj5K3+ada2gqcy6O+9QuLNv7WEcn1ZbL9tTpoMd
PraQu+4Lu3YOBJm0OmRLI1aYSJIWQGQmwP1RRox+RIlePjQFlkANLITB72M3B2gwrdyTeJ3gedml
WikDgYva6mca5I39WvZashfFZBg7U8/zlRR38H4aUB3cYI66Mg/LeuT1LV7ZG7deLsx4j5cz0OrK
7YUM9WEF8Lyskf1YFWPxoUn4U/ucK18Eo9b1X8YECXZAvE5bXrtRvKwBEmxoFdEbtb9nS5391adz
mdI35p2E0nC7ryS6ng48HiW4fY+DeReMDWjwIF01sqghytZ2h3BjNvtJbXXv247BlO/EI7dJq9Xr
T3ukJ73TZRR/atLJuGV0vP45u3P+UfSVdeUWw8ZiM6flwSuhKAaYDQ8HbLVhcwOxbUmClnE5bGTd
6GiN3dNYZ97B0vBYDNKclOtgKVPbVSRg1u3MFt0PTpZmxya13RtuXQH4T0Yd+Ydda6NpHcG3zonP
cKN+aFY1PlUi1iWQZX3tQhfA49dS1OOXpaiWh5KjVYSV1+OJpM1DXYVeW/XySJCNSAAXQ8+DNSva
a8YwEbBnes4bFaBRBtFbzN9VsdH5EtHNt2vMw+yarhu/WHQWIV4Zsfl9XuKccw15cN+0S8Q2W330
qC12XQRxt+R3TKOLn86a6VPoOav4XJs2ljlaCmI1iI26sq/SbJ6nUGuWeToqJwdyH5ttl/hgDD0V
0NnOR18r5pZm4oakD61mViLQBluWADH05UboYuBcjZGd7yNk1WBGFVEZAomPf9DScsaAG1j26Dtq
82epskEcnEmPfhbGaJ5sCJV0vohKX7bJxF3SL0t64i1MO6J8FePTbc4fPcUH3hVd+c6NoaAE5dSL
A1rUCeWdzO0uwAiEAsdczenB6lKk6Re6THundaFxWYB6b9dNlCYgL4STMLaLCJJ8iL8mqtNjIHm1
KUMvAeLhdwIWYOAZxRC4UwWcWMLxfj+YYu39NqbWCSl9pp9rrrRhr9BPLAIgItNM/8JzvlT8ldtl
aruHbiyM90XEhsEmyUvhtzLyPncDAWTfdHAioPnV2IM38Ja1YI0H7TMQJqCsScsIfD9ZevkTsoj2
1GZuxo4OiDaSSnke/yZQ61uCarioJdkwZgMLRHAROBl53K6cpmHca6UNT1Qxs90reyCbLusUT5CS
jHXLBwUpOOLA9nirGjubdrKeVy/oh8T7U5iq6nZ0ZJqcK0er38UKclOgWjed/ExXzd3GRND8eUip
NOtZW75AvWotJAFnt95PdeY+QV5Sam8kZvzhVxvnf8Bz/2Fugm//Hry8AM891uVfRcps5r/Qc7/+
xN/oOdv4QxgWIwePkRDd3k2bdvrR9f/7P4T+B6AfA01PmnkgRzYxwqpm/0HfGfwt2lPA6mj2bTTW
f2PnNOMPubWwPM/A79gGuOP8E/Dc85aiYzEdwo9ZAhYzXNdl5Pq8+SZrklxQLCYk4EV9TSer87NB
B7b/2468Mop63lT81zLWNnCm0W0L/WwZEzf4CKAq57vIuhvN7eITSYMBAznGoxO20YWeovlrFvhf
rWa6/Q4QQwFk1DQZOdH/f/5gUd6vtLI0+Adenel9GHXLOlOFV4hi+kkJTVEjLWkH6L5TibWn73ZN
0l6lXI58u6L36jYJkCXr75WoSvdK0JDz9kKMS+0echfIqwlduMpXFYyk59oYwK6YejvEuyHu01AT
iaVH4ews4CECRDTU5NFt04ZRHXpCvCi4ygeSyEBZA7KvFKV26kzXCuLD9M0wmnFE7ocjMvVBSe8A
JNaILdFohgXKHyisTK5XSuuLqsolnULYQiJ2glnXNYpRuyObbn1n66sii+OlbukdZ5R4Zm4sCBvR
Z3uZ+vWj0xqFsgJYapZ+7FXKP0fOQNw96KLdMEpIiTpe6dOcImWloKqWWQ9tR5vdBohuJiGx1LWT
z6tv23NhQ3yB6XUqVilFqCtLVgi2zKgcVECsS0jTPr/FM6H6CYurRSRqECGdJNOF9+QWmrp3Vaon
V+UwwvEvch4cvmpaq/K6tI3ikyiLVp4gpOXpjr4nCiJhyRA//pMebtmdMPvD0IKOI4qNP7FYUU9G
2VfmSctkmvrYdZgqXForMfwKqLEXyMyOtaeiHOJla7kADc0cmWbfYRvBtJe65ugH9lwzfMaUCLfQ
sfWSb1NuutaPql4pnXyOmTHTdKTMue5by9DClXmOJUi/xeh+zYVhwrhKF7T7hVku9FJB77eTFsii
nr0bUkXH9rnao+iapGIkq1w1rb6SXC9UfKU+NpWxXW5acWPN1TA8NrHS5W3RDFX7sGRccjQDi1y/
KyZ9sq5rJq950NnYHzEmyc1NtWXVUF0CiW3JlVJtGilhSlpG9T7tvEheyx5Xh3dznDSDEUAzbepr
LavR0/ZT0vP+ZCy5rhAcL2hE7ACLy0btRJyO5YDRuNlgsA2N3qn3MRIl9B5Gy9QoQXImnQ9l3qEa
2CtX5EzAeW3vqTtN707FPbeUVsNtfdRSKx3uNiKd8SRUJ+krmW6lnbRoLY8LnXzflg0OUUafxzuG
9+k2nJygbN3BDyzT2zGlgGHTF7s5tfQn4vaW2e405EGhdA88oTNBIz2go9wsp7ZkCnqVyX5d7iie
gbIPTiONEBb/ODQ+1jwrOeHatlNGhxAKonNsjEaqL17bdRNTKT2ia71i5zM+IsYKCcynqq9JRZKh
yP+sbewarrUxz90PWQxkjuizGlEfhYOlt7Q9FpkhFxaAFStRj0Cr1O5oU3boPtTjoygx82sewXNZ
qXdHzKopn9WEue5wH2keiMzrtnEW5X5d+xZq8QnqYKSehqZGqOSxraFU+2NqMbeUNUxZMgJKvWzX
SjTQmrD2VNvtnEziag+pdZwolbBiBf5jNBP95ppQ6r1jcp6Opr9w+Lb6r/ScLuhyPZ79UgN6h5xt
G6mDQ5Kkv/OcTMuuVhxZcAbqejcKoVRF2nHuke4NVaalEPQ1HR0PSeAwPmi51tqMeFOn8AcXjQaw
VHBXq1ivaTIIXofvaCSbQSGEubjhEq1UTAEzhMoTx9rKYkiylurmeGt5xUJlX2INcXLvely8MS7u
vcpVU3Qbj2UEN8OfqM/+mTAMt4oLCIdLnDkc/R3gGc9vFXrrA+NTPfEtpK8UPndDjdgI4suf3r4v
n1/L/1oHlIIJyMU0gZI+X4d7X+8LYZDp57Db/KZoxkfs4b1/dC3/65IEx2CRmyAufu5TTC1FDRCx
jNZqnjyt5XwNrf/UKVvdiESM5v7tx3o+8t4eC+wHGBnpWTZo53PvVfBaMSImMF6tdR78Na2gOuLh
UYcV3YswLmPaumLR/8qjZrow1tx27Fk+4II6AX9jWLBbDHnuG1TrCxywnDPW21Gxy+j+73tkJPe6
rqbw7ad8+fJ4SAt9H7yruKDPJay5rO0SZdCEQRDqLbB585tocC/Jb7/cy+1BTERCHDJB1z47ImCL
is6x1sQX07qNNuaGh4lK+7Og9A7cmjq1WrLkOFpF+fdr/J9U/z/IGPnESbkNUnKdl7gJ//3/U///
+3+Kv6rv/+vUbf/T/V4BvPov+rsiMI0/NiwK+TZkGmPL8v+zIjC8PzifkGI2XKYrINz8uyKQ+h/U
EK4tPcBcoBI3oM6/2DS294cLoMKgU7OB4oT9j9g0Z5m6rhPihSlsHYVDxzPPDVgEXVaugHQNTfIT
eqoDA8leXrVMGP1IyPlCRHhtObbA5nNhO8iinge6XrbCtb1kDen40U2j9Q9vGZ49tpbRrkNn/kLE
ew4Ac349HqUYNQGfJgK0Z+iGvCMUUqTrjGD5r2ky+lt7KYb3ejEv4dJ1RelHCOudvKSI94gKGcff
zscrhdDz2PD3+mDkJRwBKjfKvufPm5dDarhNqaOJ1sgTwVYLGLlccs95Hux+rQLSjkJLAiQG/rft
+m+QilzFjWGOBi+xgdgEAbrGOkQ2FBLpsnv7gV7ZUBB1lKLSdiwPotjzpVTTZa7VLCs3uNsfe09b
d4CEPd9d6uJopIkRcPfYu36ChYt54yVt1F+i9P8V1/9+VA4/kxFWB697VlkKt16r1p7WsF3bdQwy
WRgPkp9k+fnAx+YndqkOrULRxicFy25LwUxhe8cDvX1swB9h5aMflwNC+LBOdZIx8GMeG5box7xf
TbF8T6PB+Yas1EWzszM8679+O6Qfk3ueTPbX3//tNWXeivaE0jn8ZeMxVitV0A5wwb3M1d6XtKkp
ALVb+nY4rCeZ8tEktk9g+apjV2vFO76b9Gi6A4YYUXTJ3ml7b+f7asEQMYAabcic7SD/9tvm1EUu
jJo91IyNGYx40iEeuh7jISrdjuFqmzpkfK05XwDSvhIRuNR4n4Dh+c85oboWaRUtXGxh1DjD3umX
9dRjThROg/qpj92FRsH2vT17THCoPCC5re2Rlpzbq+kTrIcKUZpw0U13P072p8awf6DQ411nk9ME
Sav3/ygT4a3/WpJDb9sAmWFxPN9Zs3OT0htBOvTedFWOY/FuMNaDgkV4Adv5YidZ6Fegk/rWYzrP
Q9aoEVKhQ8XgrY982tPlLQo2IHIatZJWO8OFUPD6etwZBATusHMekGYMHarrmR2OdTS9R/2BUgw8
TegRj0K3Mrqnt0PPGTD97500kXSmtUqyxcM+38kyH2baFCwIGoE0vKkAP5VxGnLNpGG/5F/QTJiv
B9n2jyUf17GsOmvHPCy/ENRf/yGQBB3A8XJL+p7/EBt13WWmqYFOvrYeh6xrb+PCsXbThnYpjaa8
0gat3+Sza/LduT2pfKp21JzThV/y8jiTXG8ZgruFFWPLXn7/amXT0MQqczts2hIgW6pHh1r0Ozhm
CNWnOrCd3owPF17Di1ABMZiLhvwDJC/oxLPXICurXQD/i9DUhj7I3ShAEo3arzIX2hwZvtoIUR1i
bfsNbrzTIYwy+qObZiUrts+4wB7RMdFDsOF3Vtvi0SVjK6SP2F84MK/sDv1Xm19LK5L/d/ZDB4SH
pCaEHg5D8SBlsd4DWygfikaC8kUiBa0SN7mw5ov7UQJthDP9a3NA3Z5dxcBE4ojSBJ0pHAWvxw6n
P67TNKyJrk/InnyrNQ6K57aoqyO5eyHWvLweWV4Q2HhaKbkmt3f3WxiXZp0sVeeyuXrnHPumNZ/c
wcNS1kF2A3wMHTnapztgJwZYodwLI7MGwQPg7rDoXudz2OwdMlbmfkDGI1QTt3qOqOYOjHHve81U
hm+fptf2S1CSujAopUNC8fwHL9twCJycHmb00UBXaeoOaoAZGuPYhIiCnNrYDcqu+EHemF8g1r1y
kKmmwOZTJ24sgbOvB8GydCN60eEs3eImjwB25mYZX7ul+SU24nwfcyk+AUG4ZDz9Il/b3hINfblV
/BQGZweza5bBxJ+Ug4kM0w6OOwzGasx2WnWJE/LaJ2Dr0C84FVsKenYe2toGCboOejjrdb9rVUNq
MTvuLjaMbYKOVmEExPjCKXztnf6+6Nm+4rro9ZXDoqlrAdkSjXOsourbqov3snHw28qXNpzj0ble
k+afphNsLfk2h8WgkOADfH6eAF10WR7xzdeNZYXIkCoEy/QK2SIx7is9tS+coddeJakozEw4Jhtx
/Pl6SzfJojUdPRRl5QQ0dvNDlMuvDn/Gf/tLeeXW4dFIzzZSJoQj9yy0aGBLa7AreliVZR+meTyG
VYWK5IKF68FjuhC0EiTD7I5VODPt3sE0d3aVnpgX9viM17JdxPwSx+HHUInq8vzDYeBT1sjR6XQA
O6iEY0O/OHVccKU5AoN1475j7tGAaxMLdIsKYVoQrVfIt+h0xfv5ira1frqwO9s38zyz45RLdoZq
luDnne0O2vciRbmOGZON2lmSmCflNvfmspqAf1ZQ0Es5nRIztUPHjqIAIX618xTBrzKs6R9nRvwW
kgMMb0ltEUp4figsuAGlrAcjjM0iCjYMA6ZAMQm9DdKSBnP24e2Hf+0r/329syCa8Qm3bTcaYapA
zaIZazDfaETYyCY9ZuDV7hUChBfSzde+cgmZRdDkc18SzuUwJo4zGhhmb9OTlvHHUZbLrcYozbfB
z+0qULP+oAZtZ7R9fikLeZl9okICzV9sHVqykLPIhlIUlZDLhxfXlTwxomluEDOWezGhaKlFRbKz
i3EGS0NpGDsTfANcgu74x8Bkl94UNlaDYCqcHID+ogkqisULYfC1X4jeAnIlRAZEF86ax+DlZYdL
Kd+rkds/Rq/QgwLtL2gr9bSnry8vnLqX1xmERDgcXGncaLRbn5+6iVRoyamZwzlJ6Kr3OjM7Vc0n
gMu1b7ZgjCS6sXB+P759+rYQ9/zLY106HNQ3jJU58c/XFZGJKXtN0WovZvoQe3odjByYCy/85XFj
FaaswhLQx4ioz1cxW62xkVw0QgStnfduIx0ANox9EvB/pyhfpN/WSXlEWvE70GT3Qph/+S631bcM
RVA+0uR9vvowZuVUQyEOPS3xyFxtM0SDNP5QVI0Vxm2mXQj2r71Ly6BhyCwb4s85u5TpdRRHRWeG
wisrrrEEvVAUK8m0yyxM7TLe9ZVnBeuEFOw/f5sY23iSZEEazvkowopMVWYJK+uVmG5j0pewy4Hg
vL3Ky2tzKxr5PD2HzA+u8dl+2qjIddVghh61AnJVtbNbWqTDs8JdL2SYry6F7BBEtO38nM9wLNQW
I1BUvLAmW0KjbMYD1uQ9QhH/vLu58eup8je1Cro8mwjT79l3F49DgpizCc5hXfdTkX/FvSrGkKyn
I7bg1fnf2ETaGKgqmaTQ574Xq2RiNkKbClHBzuAWUYuaXhYHJlD+C0v96lKcf+RkVQDI6JdT/dGq
/v3RGPK24BRrM+wmnPlGFxBjzO25/yVl36KFuONJkzDVrD8l5fjnrTwJm3KuA0MxTn77wV9JhUg7
+AohOSP08qLMMdc2V5YNOIIZeb5HN37cJa5GlmsgTYAo5hyu6O+8Z/YOZxzgsC+bBfxGoqE9//ZP
eXn1mnz2hsDmFtEs5zzo1pq0RtoRzJRLdzzWFdAtHUR4pt9mpZMfyyLqL4T5186zZ2wqOltST9f3
+ZuostJL28gzwshDX9ZrujVcxrQK3ZbQ8PbDvRaFGHwiwAJmiKv2bKlUwrWnobRF9iXeabXWXJlm
Mh5qS6h7Jgewh9B0PSATcslY+7V4SwjiCdHW8ehKPn/INrEGYTeZGWK45cFtUQtoOvD+Q1InuxHw
xoUT9eqmbqADOCmM8eyzO2zqZ4Q2Ne4wK+qyHRh2G0f6KtkbDkf+7U197cSQvP/nUueTSXfJZyON
WGpY0vRk6TPiAFA3INzoKKzQ3KcLDFz87UV/kavPvl9DR6/HQdibjO1cSyFPS72JE5P0uLO0m9Jb
hmA18pVWmmxPM/JFobd2/b6xNLGPIsvej/ip7rMsL060t1o/a63hUDDA35jU1XW7wK5J2lHu3/6d
r7yHZz/zLMyMiLjm68yJSyYA0rIxu3uaETVLxevu7aVeOWIsBW7fYk+ARp0dsagwVd40FAwT/Rqg
y+uTylX+safdRzBZIbP8N9ZDBY95G5kYweL5kdaBUUf6lsDA8HLvS33qcVTx7L1qYvOAnZy6cM5e
3UpOsm1RDpE2mc/XQ6fe9XqpGWGnDASqNr0MjcbqbuyW+cJSrxxpYjCCfDwdUVmcLbVaUMAHRNm2
RpI6os/xuYUqvbOG1gihnWNawSDuwnb+MgM7P9HAqTZsBvHBedFE6RAyAIBPE6VcyjHAxUJ7mO1x
ioNWy7LHOTME9N3hacrnMbTzPD1awGru0qJtPjfoiiet+SMbOuNWzV4H+jfJkpt1rPsOxouyryz0
dDe+YtJZV00ze4EW1QkdqabfQTBQoTZ76OtP/4+6M1mOG9uy7K+k5aRGCEPfpFXWAIC709mqIyVq
AlN70bf3ovuu+oP8sVxQ1MsUPbzoFW9Wk4iQKUi4A7jdOXvv5RmbsqGaaZUkqBicaHYTFDVSq1fS
5RHwPOlyNteoI7P0OtGQLGE5rKC8m+swvZmDrL/GgVmtNHss9b7zKFOElCu9e7HJyuAMlukDCdul
HpbCdL84pYWmb3Esg9RglOXdwSDG3tmnnqlEiIhUIaBaBIHKjlfI5yApi59Y7Yg59RoCzcOOZPmP
OA3AaHhYoD9VJh2JEFEKajdHNZtUT5ofK5LGyn0wOWRAWEk7WFGm5fIzoI7uvY4Tiqwvkx8bjNK+
b2uvJeUsM95Jxb4Kx3iyowCz6rvamPFYS9eSM+a2dPguHIX5aGGPXceVvsxD6I3N8NH3sJ9Efj+M
j6+PuHMjwKbAZrA1omG5qWp/37M4ea0Nvs1riRVqPVo95hZrSJedpGj+T4wAmzYvXZstOuq0je50
XeKbo6TspJhM6lYfDjahQSEpyg+OLbXbdeW2vf71fi2CpyMASQhLFlOKgaj35fczU76Xakc9HoLC
Q1svnRukvOZVK4LbofHUgySWMmp1ggOCRRi73lqCyKYGdr0QRB+JrJx2GNLXY85NJDM0lYfXP+G5
eYF98BaouHVKtkjQ3x/A6hOazXPW40RUTYwasow4DbhRI2Uf5gn83zH3Lqzkm4z69Di67fLRTLgU
BziQvrxohZmwaw1ID8Wa4U8YxllCQvDNoI4HBsY961rmRpVp0YvX8Grdp5bFyKB9kH2q07b/CRql
uiUCu03xJ9n6/TojzTQ9b3jGKhW8bdc0a0NM1tPXThu8x40Y8l1ZS+9e+CZnFiiOuwRscqjHv3Qa
3OH4jLy6mimwaB6hMdnyeWiVHc2+nu2DAYzI6w/rTFXPJJXRJmZvm1Yp8L28cZOyzdkbByNmMQK7
4q0KFx6CybAqc17l1sqLR1AlCglSBblqzP35aQE99H7CoC1DkYvhBn1Ze+mJnnmLsJv4DCr+RWLI
SaWHEWEkpDkbMUZTDMXe3EVATHC+J6n7pijQUps1o/r1u3Fm7iClgmorw4sAqtO0yn71x672kKy3
XSaoWkKhXGm70Ju2uwuXOne2opNmouf5VTU8jQnyvK4Z14wviD6kjGFFtLvEZwr3kMyHlmYmMWTG
ZBdMK+eayr+ZJ70mI2XJP3tDM194687UWXjV2BHRZ91u+sndzocp6BNsqeCdAhhe1DtCwpvX6zar
cW0TXHkz+vnGn5qyGMPKpW75X0US5FfS27WoZ1Jq+UtvZPJgE8iUsqLVu973ylDZ+9VenZshmYpD
gKD3bQGmBVl71T/6foFCem3761YCe7JSVLBQ8ObQyVxODYN+KWTz3JCkt7cdgbccpdO4z5V8JqJR
Kf5o5MAfWj2/szc+guan16XIL6XinTvmmptSc9s00s8/TTrGQ2fpPpCdeB6SNqZhZJIzsHaHDPU7
eBSbJ0ANJfQkNDvKAHVn2DHlOHFhcbP/OqNu84/PWsq8in7i5cRgOm0lbArpsdimHsI/zDCbRvPq
9RF35sWD1cdhmuyyXyaZl1dxPThqMIzM2Cld422zmEvcigXV+SjnvYO5NAYb0x9rJOFH1U3lhS95
7mZvalFSitDB0Yg8OQLSK0nLcRnQe4+UpJJ1XmMM+eRsJlWxt8fSiRtdCYJEoFp1Pg0sqb5LQ7sU
WnNuAFjMBp5HJxZ75Wm9Ki0LT88U9SpC6t1NbO/eKH0M4sU3qr0c/eVqq1pTlJv9nV/O5d4BmxKp
BAxXPrnpriHihcx4553fTu2Fm/Srf3yy5SCKj246uyreB7SHL1Z0K9FN4DwZZaBBm+9a2R2lrmXI
tAnUqLqUGBSj3ZdLfQxKI7jDfxzc9qb/qPuttqcEnd8KPKVXnS9d0ronG5upToa04eK7c9q9tc75
1UTP5KCXjRuPVvZIpC3RO+SOPJoEFNzA5Sv2zoYcq3V/OiQA1DAjBijRBiQIte7xy/HnHQlO6m+c
yV+J9pI+6DZDXdh9nVmVOFhtCnF6IBRjTu5Etkl6NkJxvHjtGEPRMN70vNtkptBxKqySQBlc1hcm
53MXZZtJq5GuAlXabX76rb0/w6tPFjdlJC471ffFvaXqdZ95VnaF1927WS5mh25f4/SBU2UiVpBT
q/GXJkZuB+k4A+qgUGsFaPvqfG/qc0O5q+9uU2LTtqYj2TZWWh3IJCH0Jw9mgDf9lzLAeqA57aVz
7Zk5GG8Ccy/Km639c3Ljy6oGjtiRh0n0cP9e81x10Mb2EWiBezCr8hLR/MxGgBvOBgBVHAdp72RX
BIskS6yytuLMcCpcSM4WOcK22g2U/088XdckDJaSInP+6XmlzaVTyq6z4pmkvEhf1insVQ+5rtEe
Cr1s0avgln991j1Jadx6uQTD2ux1mPXQ9Jjb5P/bK+Uw75UiwOZCI1veZE5L9yaF1DLNRk5hccs6
mgaSTnqNknm1ymObupfovudea/pk6Jd4qGiDt2fw22fI8PkONaQZrDZ1x/zbEFGxeo+1TlBID5Yj
avPm6+vf++wlN4/AL60A3fiXl8yNDHSpPbParKm8rw0Cfog8ROIifFgbtrPgHJiC4cL8eXZyR7y9
yVcN0oWtkwHc9Da5FkbCy1tYybErCZC2gMJf90EDUqwjYwbqor/jieE1SmTuY8Eh1UqASd1COoKd
ntvubrK8LtI8HtDrN+Xc0OK84TpboR/XxMlNkaT6wATDyW0vRrFze+sb7DERB/jLCEeag0s6gu3d
Op1cUKXoPtFjCNlPq7yYRgZ7LcxfD8En2JU6iZsbWNf9pj0kVvsjgwF6DahJPLRFMxyTijmoHf36
rp6dKQwSQaoGoMTX78K5EU9vFlMHzamtefvy1XDaSZEbl9nxavff18REyzbAP5QkYFy43+deQvYb
NIo8tKg0bV9eaQMBZhnCwbjThHfr2WVBbXslz8aeq7iTjn5DsoZ14aLnvp6P/p5nTK/KPcXowPIT
KSwmO3bLYA4zIyNKpcKXSe7UsHv9Tp77fr9f6uT7kSaxZqTS2rhj62m3zOKwSrCcnNlNpCPNB9Px
P7x+xbNfDjcDRwePb6hvn+i3mWQ2xjKv+xzpg/BIOups4jAGHFUFoUYXCpC/Nvunby+zNO8tkfCE
oZ8UGjIrFY7RTxbFRZ2uF1SgK3SyNyoXKgrgUMPDCbIdnF6f9NvSjGa2N7d1veh731GSAVVu/Fat
PbacZXb1ahBPMbKFWpr0wiS/vbF//aSsl6wqbB6c0+cgBlEUg7RiHyAWUgDxpVZGf00yQBcBCyuu
lbOOodGkxg494KUd7ZkuEq4lg1LG5lbRT2tjdWPXSmDg4/iwjPtSMrurQR/fzWpoDzgN9Du9yj+4
/rz8EwN5U0MyzW5GvtNlJZ2oN+L+4sKpQ/ULRu6NN2tTzFlRXrjUr2XyL7eYmEnqcUSYu6dTWeqX
WDBmhhHGxeHeaLdgOFIxdoFmfE39urub0yC/1mvvizUoh00ToWLOGsyHcjXRN6qdDqTykPgOACvf
KvctJWHM2nroUu9BrUQQnmC1OEBcwzSXJlMEEc/+J8YrWwAO/1gUWKROZr6l18pV5CNe7tqe95Bd
0PLWdnfdeRhrlRhGdgX4zF4fsud2IDbbEFZECrXQgbZV4rcxa2mLKuph4tYBUb+hA4ZhmWz8aPaa
LO6lvsRWaT+pyhWHppHlzQiu9sIAOTNtMGPYOjsQdrlISV9+hJQuX1J4TFStttGzEFM/tL73vMXn
3F74ttuscPKivLjUyVh0bDUqPeEe4+4ojqhxrMhLyJUcnWnLggzWN65daLdUSQB0GQXhewSfxVUm
LuVzn5kU6OaTUc42hP3E6VFulpDlW+R0sewC/7n01aOwM20P1k8ePELMI71aqMK4moaCzdIurf1n
yrRbU5nAf/bUsD1ObnlTAQXNCgoWtaX0K5QobTSZ5CnUrPuhM5LkZLFB201UuI+lZREr5Acs/gSZ
UH5c7P3rj2W76395KlR22Nlt+tHTdQO+9zL3gk9jtEl9tRpMFevSaHfo2cmNyP5hqfw2/5v40bz5
8zf/C3bWNw3Y7OHf//XcC0foLqY7avdse0+UIl026/2IQj4u6cWEPsQ6WEMBK1ZvFRe+2vlLcWBH
uEQlmfyQF8MLaipB52Zvxz344xCALrOgM7YhaGvzwiy4jdTTu0iCyX9d6qR2WE/lQpeMYUSgAFZ5
zAM7wMOXei3nCtV0bTFKb3IbvtPJZTw/8QbiCzHx1Iv84lKGizBQg/KEnnIcxoK50TDqoy6s+uBb
pM8GGqXqTKH4HGSZHnw4q5cmsXPDmiNygDIGQyfn0pd3OZ37oZu3tYbP6yLYQk2YWi1lGrPv9qZb
9d+yBJCEXOv1bmra5pj2Q3ogQeQS5uncm0yNjuIMfX5yFE7m8NyaVAoIhze5lrQp4HHFvZWsv7jf
R81iV/T6yDn/NLYmG4VKpovTPmxrOYlD1gZzp/7GtsopdOr5s9Am56CW3OfguNZ3LYTMQz5CCfJK
rGtTnwb7bB6Kp7Sf0gu61LM3gPmM1vfW/jn9PM6Cc7FvGMqAgSZas11+Z6nWjVK2GqychXNhJjt7
PQSeaCt0DLun82ibNU65NgMv/aqyiIiN9QDNuYu7gZQMJwXUfuFdOzegqbxxZqIey+R58vpry9i0
QzNaMTGO4pqIW/LECNiLvKy7tDb/KjaejmiTlgv7NuhW3NCXr7Vnr2LSjB6NIzV4gt+mKkrbYd6l
pdOTzgii1m3oEASFDOJmYetYKrLcUOBr+17ToW4SNbczC8O7dmTbHuu6q259Gy8mmZHLnjRzLZ7o
NoSjbdZXU+osMIOhpi922Rw6pyKSB9rcPtW8DgJ7r/ZpVpsoc7xLhc0ze1RgCLioNm09atbtIf+2
B1ltn4Axe7UI5yIxz6TQHwPddQ8dlay4JU/rYBbpcuzVKuPXx8+514fOFkuPj9TzLxn5OKcCvyd8
AV2rNxxI9xjeCJf0RmXmCQcFXf8nhgelFn07uOCNOn17ihHuuml3DI8BjpWZzS6xlQJ5aZsYYZNZ
7tXr3+/cnf39eifzkdXqq5MiscYBpWYChnprR0zTLZVbeRzsqbhXPTnXjbH0969f+Nz+Bl6WReFu
O3iccgpTBy5wpaN/QZ5c/PSd2r8mnpEYvXWZHmmRF3cVb1OUdZ7YT3lwScF2rjtPVANyZcNzqCOc
9qFzI+eNWjqTMoKZX7lj/R0Q9rJDzzgcKIK3W4j0RMIgcdKNms29L+mr4KLWbwfT7cNpAek4da11
rwsO5iO5R+9fv0HnOh58wq3ZQtFnM6y9fOmNQesMj6vSONKyOpzX0iZ/2PyeEa+zn/p2jRGY+B9L
Ubh7S6Oa63pu+UBaar97/ZOce1RUxThyeGBiKKi//CAOVHk5O7i+bIPzqUR2GMHssI8+cbDXrnLd
gxrt51Xq+j5bZjqjr1/+3IT6++VPDvJV6vSLCGhqzPNgP5K2V+3WmrogGVX64+uX+tW0P51Q2XJv
sQ1bFtypbSGDSx44aYPqjPTqeDKXaqdIYIx722mAcW8Cet8cQM2tm+w7Xw7QCtJj669FNNeJ847d
+ffKzN8HHNGunQI8sGCxv7GntL+lsbV80UqoR13uJlFlk+5mkoJ5mwKFf1aLDbBCH2WUN+RxOk7R
HCDstgfY9PVtQtN3TyCCv4duYd06dNivHWV2e1WaIFQNd7qwbzin0+D+oZ2lr2lgHTh56NwGuzYU
OkhWAfU2TTHyElnvITAWSeSAhLod2422US3dHVuHdu+n7XSzZtDqM8teH4ASjDt6ZU1odZ4Xq1at
T93kmg9CtfXBcnOStLJ8+bEWoDSd0bvYGjk3s/3+BU5eG63vyU7mu8VrrgLstqkf08clg1167pZv
TrI1FbZjWvtTJAdTXlWznewnW5pXHb6tL4ntdOFQBWKvO6OipTp40QQc4n7MivrCLHzuFfdR81Pi
p6PIXPFyhNFgngyz8o1YJtznpUr7Awrrgpwsr7+wwJwp+tmU8Qk/RPZDw+hkKXVsgrrUSP9yqYpi
b6A3CrVcVfctRXxC0VUdLxiH714fV2e/H1arTbjCPuX0SEB2QmXYiqaQ45Vqb41O9TRN3hcD6dyF
A/z5K+HwZWZ36ICebPSNyuMYpXGlnkTDo+7a1+iwzTeFZ13aGZy7ElhfzudU4xkqJ88MK26HYZgF
ZJJlezSrutmto5HsTJKrLwzGs5dinSQNByMBp4aXr8faUT9DVMgzsxukiG5X7r2BjRDvdHdhu3zm
9diMQpx9Mbd4GAlfXqpaSDjvEzog/SDkUQpLHByjgSIXLJjAC1rZi3axs3bm+2HAsmhd015z8K+/
vGhgD8In4hqGHjGKu1bYJTo4Zw7tMrhUaz1XCcRKHGyVLIukktOj/UDqSZAsNFFGcuNAvyI1zdDv
7HTC+++Iv+t3M8b0vQa++nOeEjme+ltogp8WMQ1YtoBuBf+3aCdyDQjK4fs4+7XT/FvEk/5bqCAZ
LXWr+dGCX70h3rc+0DISRPC2n18fU+c040hKdJpkXBgdysmjMloz+1PtgvWpucpwWQBlGsRtD0Dj
eiQcMTYVacreUOb7rlgIdp714rZgUxEtE947fcpl3FeTdWfhQdt5vt/vRElY3Ouf88zDhWxFfZlG
CvPbqcfZHwnihD1h4uhJtes0LfPIpm5zVcAtuLBT2N6Tk9X7xaVO7giVO2NzFyN/WNCj297cX+ep
nlyYYs5VRKlY21t4AZfjCbx8XaEKZI6kSIv2xBG4F4vx0DfqjUmL5oBHXIVtn+q37G/zd0FttUdU
ytWFYXrupnIQ4tFjt9vQoS8/gq4W4m0XchnmnvB31WRE/9nymzb1w+HvPz4cnFucFV0w2NMvr2RI
awt53Ax1jWjeN5Y3HXqVUj63rOnPx/e3gswe2h/1e9n/+CHvvrT/c/vRbxCA+kyk8n+9/OPw558p
6G0ZwC/+sKtlJpe36ke/vPsxqJIf/bP0t/2f/69/+X8ChD8s7Y9//9dvjarl9ttE1tS/J4sxvn+7
n39JI77PxI/+ZRrxr5/4M3vMsP/YqqubEZ47SyuF2fjPNGKTvyDPEEU4Ez7hNJso8R9pxNYfCP8Q
QHEmQIXHofi/ssfsPzBebiJMNGksFSy3fyeMmJr1y/GErASxH0Ymrgemgr7Dy2fv4XC0cwJsyzHP
2pkICmhdoWU2enBcS33x71tP1Fk4syNK75T0pIwtWfbDMReQt6O+dWs3mjkuffBUnQ1xC9B8egi2
IifSk6yD2itUp/voA40aRgcKU7Ns+Ak6drExIOWFEYSAaV+YXp9feYsND4V6YuPe2bQkaLyIhrM4
IbXKCQn0X4ywcZVMo3HesENExTZ1iNXHnlEhNYWksVVYd7aTap9XLXOdsGNzDzLa8ZY7ewjE5yLP
rDyyKnMBe+BWiBabyk5ge00F0ngcpV67gSLTKrSLqVqjPDFzuIWcT4mydWfJapEjCw1lRkQ++xy3
gc+iZ4g2tK5wlyu7tstPAQCde0oKjbEjm1M89KsMvqTkJXxqhPS/t4lJmvyw0B0LqUKOQAaUMtxP
icklPwrM2g40l2mu7hazDKrraSxQM9W0SNhl09/zjzaB+s17HBKujNd2nUz24SvIK7S//rrTxzRJ
w9xR/lPTDJbx3mk4gNw5ea9uAzfxZ56hRnpPmEFtui67pBsehiHRy6OZK1+GrWsWN5S+Zhk2wzR/
qklUUXuaFOk0hCOnoCdiu0Z7P6FNrfDQpD0Ob7fLrR0dt+5rv9TgN9bO976hVEnSKFl6MUSJJdP7
ErwAYJB89nZDphYnKlrP+TYkgCJifKLTcHCJbDZp36JFAALp0GzzfdHf5I6jwTBw+Zm9byXdHBmV
Q2VPX9zRC2kEWIQx00DND87gQtXqOzVcyUbTvqejRlr7PGXZjZEM6TsooMNP1BCPMhPkuqcDbQLM
2n7b4hr0s/cAgOuMO1R0+7I0ZivSVg4aobua1kcy+goUIsQv4OdYHOedssecBL1cIYfO0hL8Griy
QINdMQ2YUOZq/jTXbMaiGRDSN1NqGfUPS4IIWl1nfYu2EBnFbBhZtWdL4dchMDBOmpzQ+x8pkIZv
yVTVDyh1ja+ZDh1hH/gF6QrIBXD8DTNDJ/RKUgAO7Wzg4K1hScV53lUfcToRsJstAfgsNdfrFxsl
2APIEFwqZHIQIL3pXGSsc+wkPC7t2HZy+M2ba5MI+yHMdLPJIuEMrAF6Mi06gdKrsX4qC5F8wwkI
wrOtGrO+cXwlYGiA2RneB123dDuL2vPPUZrFm45yt6DLXejfu2401z2i/hnuGR35T0RBu2+lK4NP
jeeVOJRaA9lgU1qS0vxUVg9d2dBSqEozoWqfeUDmA+mLH+aw6CJ0+s4HZllONG+Hzl+q0LEanEfJ
PJePUyqwa1tmuqrHvCnFs6LTD/2ozDM71Hq9d+NCrWMed71wngGcrHk4GV3yKbV8kvRsg0zjwM+r
R93kirvEy5cnalZW+jBWQ+/yFrqqeNfPdp/EFpEHRZz4q7iyzbSbDkSyO3Inencud+AE+iVSXWOL
mIYEquk6X0mF9iiuwHlLKh5lAaXGDLVAWQiMgxm6Tg2ZF01hLVIVigbmYTQEmdag4WjGju88ZneD
RpQmNTs3KEJj9dsk9ukxuPvF08ZnTfea58ru6F9Ok9ZCrKDAQNN9zqw1LJUPYg5uhJypJg3uQznU
09fBl/1NO4u1DEXg1DKEFDa38UAr+F1Csomxc2eTaHBolK6xa2cUYvFYpGiiWoZbHVrWihcrsRWo
pMX1oSh4HslYD3BbUrK3VLECpvHEu6yrCOCYk1Xta7NjSu5sFh9/KdkokiRNYBqS27q5kTgeqhCB
vVA70muECouVrOe9n1SS4L6kqj+TpMuLoTIxY3HqAu/dkBBhTRWVjGXwGix3vM9z9pxliHmjHnmb
H1MjzD6gV8BitiZWc51UpjHsCuE7pBDabSJDJlMdC5VeKmQgHZ0vjGSVFAzRUuviUjTZEDa5WT1l
Q5rUsScpP4Qd/1gifdbbJzNrAi3qoecFZENTOYrwljnPqUwLEUl7LFQsZioha5HodUh9yv6OBU0n
Op6N7TNxzi5ROTZ6v2l6SlAamGSWpL3xfYJ6eA9iL8MIAxD86AxFNR6SzMRdNpvlvTO7DgLdbH0u
ldl/owFFsOLSNO53Y1BaQllT159mYC9LCBut+QnZI8WF7zU3pbGunzPDVHdBYnSgsxJIT2FL/mhD
/avMCgq0jfFuIXf9o+vkAjaj1wCFm/jpT0lnTU2IoWV9V2Ta+rPQ5HiN0DHLoj6z5WEq6clE6egF
D6Sxk0+dc9hxwrE3O9qTXcqBRqajcXSIaJmowxVwVFYGTQY1ahqtsM5G90MhNNAwRb+BjcrElt3e
zkWrYnvuJyhiiH/u0rJLvw3At0lwpGJrR05ZLj5pY2h6QAMRT3Y/SNmKSBOgyIsQvlEVGCzx5Hd/
KQJdkkw+r9JQN8R/V/ObdSU8vw1Nd1L+rQiMsbh1hTbmrCvzmtQf3DKTQKz9HCOdV3hzcqUKJhYU
caLSjSMkMQDT/dIBkPHsvqziTX+Gft612ju/6fzyppYpNWZgNMY3zxfT9B2YpOhumzIpNaJgMyiw
cxkoSkVTkVjbT4IXKjnVfhUlleDI0pdqSJiK7ETGyDaSJF5nqSfHQS0q/egS5W3vBo0TygeCD+om
xjeh51dJNgk324LqTCOq4IBZ94E0Fx77OozJZ2XbJPbhMdkCwFXjew2UtnK0fQg4Jbiefe84o/6j
Kzo+PMBNU+d8nWukgY5UEyVFTSKH/Nsgk8nyUwacRu8HJoh+L63K7++ITGr6u0Qv8uCYBoVBR6ti
awFyZ9WRn+7TiYLjjShyCxDNimTp1hztUnxteq0n9EP+SujMnUpGmZ3wQc1UJdPVnCjbIjB9FhY+
MFwB5bUoxgXMKu1omEzsprUDAHCpXyftMnYIe3l3r8pO69x9p68FIMl8bazIWmEMPgHFNIFQdoj6
qSlmzvzoj9BlQRg4U4YP2+w67zmYDOPTnGizeah8lfzUFZqkQw26bWGWKBZzU9DoOSZTXmZQXUC4
9n5HDfSqLvtiOXLPyaVf9DEjkK/PO/mQM/GUN2luqh8au+g7f068zx5iNW9PpkKR7Y1+GMyD5Y/B
sptq2nDR6kFjjBoH3CiWMS/zuWljc9/6g2btFmUg4WlcR4hbjS8GE0ezjIXsL9Obw771uq/MCZna
OyMMMGYVHS6psKbRf5CeYpgbfmk1O3tDMh0UizzFIWI8CKJzff1nZ+kFG/ggq9l+F2tn7Vxq1bR3
67RIQF15MziDhWThAzsDuw87B4piiNs6bcOWdfMR8nbAf1p294HAxCzdK3wCDvH7E0ysKjFmd9d6
Wf6u7Zf0Z226OXyB0SW+nCVyuZFtUlG6ZUctaWt5tgibflBNOHQu1I8eUId/baSCW9x7evoRTwTq
FuUKwGTS6mn41I4q4Gtg+U/fWKoX6lg7TTazu11UQzG/7DD5psnSROukkZcYIBnwooLl2w5HhVzq
DsSqS9sMOKp5U0AIgTFl0VfbjcoDdA6AbtJiTecpQHoBy7SjrgddtOCXlbGucCOzHPQF9Jd2qVUk
pmHx4ilPIXPqQzB9G7W1ZBM9pM0PQUBfsOuSusu/EkxvL2TBCo2zxTJktIhW1xga/M2NR9k3soR0
cUs2I2bgjuxLrzXGPaeOwCljzxGmk4R0dLVktyyWRPjWDWPw6LKIJrCtrUx/l/ZL4rx1epQEMjIh
j+gewCNcgR+aGcw3G4S+reT6Z/3zbxUG7rJvfTM0P+XLKsCvk/1/lwj+vysfbAXW/3uiefQf/1v+
+Jfv/+M4Nln/40XdYfvBP6sImvkHXhPEo5uyhx4dAZf/KCNo/h8IpbfASaSPFKtBev93HUH/w8M5
ruu6TbF3i6n5rY5ARYlm32Zd/rPI8HfqCE7wsqhMGdl0HGQKWNO2jKa/2JJyXPFJ2bHXrRIhP8yJ
CIDaqZWz+ocBdkWVhUvrav2zq+d19lkR2GK+G4Qylx6VUAc1Jp6g+OT+d0RRsFn2ads6zfcJublS
d3Pi15/WpCdUJ4BOqN1m9dy/72TPWb1OgvrNaIJ+QR1ZftU5b370Uy8po5GckeCoMhCmIRvxlXMo
ZdMlbI11/slRIglCPnJahwMN5Da2C3/Obgu7muaQ7Fz1YVRrzna7MxSzK4k2hKlOTfFWt9L+2AqI
NKvQx2XH7sxGgUzsV/Gw6G1ufWgMzSg+mUYPZ0U0gXHlOXb12UkrsGehlJgKo1ROy8+0Nsy30MqY
t4hSSz/bnVbbRAGI8dbXpoQ42UDyeZOiMCcE1KnrjLfTmjtdDCmjIGtnyDhCLtDMAJYiMDYjT/rK
eDJVBugywy7MMbxscQbtjMar/L1rziRvs6BOH1UG2fdmwcLY7nQKgE9lR2s5bgjdtKjqNBinJoEQ
H0RFMaVHB064vLN8MJBfK2PIvU+WlRkD28RUo4++9Oy5nQYoeti54xKENAAWtYNb6qx7VzDNRUZr
ERmcG46oogVcZo25zOi+J+zts72yyva2ciBvRiuCzPvAHQqIPiUAZpRklvygTWZVbetzV0St1Jv1
Hnjz8sGzZ+B6nPl0+5tnzsKOLFCzPic9Q4ibNEixhDs40YpY9Tlrt8e2cziQOQHXcbVr/KKeVDn3
3DH4xewC1QMPfap2TUEcfgRmaWLp0pUELE2v1N3lhqqfe78068hbW9+l9G4Cvh30Iniq60RmoQF5
9ziJYNVCoXmCEwpbyCTqaOBCaAVhWBxMg5cictIBZorraf73Cc70HJZB2XtRBjV5oRmNhy4sU5l4
N7Zd1Bigqe+8ScS0fmnnaRjYOiQsqOSnDxRpsmyjErf2/NnXzPmd0evel6GdNRn6roDENBZmgsZC
6aBJ2fIVpEWShfIlN4KV8wWku6esk1YX+eZcO5Et+B1dOw6fcq2q347Yk0i2aIbiR96ZNA+aasq+
ijmz3y+TP03hNPbzVTkOmh32Q5AzfDDrHWD5COKwWr/9OeU90ZwZDflHLc2rJ/5P702rZ32680Yl
3xfwcUnEyWsQOoaVmhveyZQs5ljNotm2hYpbAPHPueWmS7gafTtzW0vqG1Pamj+Nzmze1WQ+Co55
tkm9gg2JGy7FJD8Ktqdr5AzSyfelUZCIrJauvNfmvqEuksvhW7GC1ikH4W4hmTaw3hGa1v0052La
9+wPEDRWA8RPpfUkjPRe8qXCJKntYDcS6tHZMr8xjWrLdsEjTLgGGGCeBRLFJDJxJF9Dllqe9WmQ
X63Zg7iKEdK+p5I/9pS3VuQwepFSAxprvXpcjby1w8GpS/8oRC9vC03Tv5ZBzVFoVp7XxbreVG+5
qJ2DW6qpjDqN4T1gCMw+mmjXeekM2d0Mred+bZaO3pDCjYmiA+3U06CC9H7okvY9hFYI61DN6kcx
6vIdbCDrZmaLTyECrdi+8TKJ+LlK1aeswsMJVp3S0nVbZ92wr4bBeS5z6eXHpNMSwPNaUr1VRaXB
5RIVZwkLdy7555jp7wgcbqHN6KV231le0RAGVqn3IOHY83PK6d+rut3Auo6sbvjeVAEzLYX8zaWC
ko2coeURbve+unO8qnhWvV8/dVrVc3gZRqJniLrVJzw7ZTftHCPPblvJjBW5BXNRJNyG/YrVYNaG
uGyKrxo+QkQlA7mZbGa1/ltB1N5y6ymP2mLQ5+WPGS0KhZE1Se4BoDOXruxio0yp6Y0lYNqHquFT
czBs8jUk5jH9xm6aY+FUjCRqpL/2ci6pO20IxtI1YxPGtYeGP/EPJnk5kmy0nEN21XNwN1tXPVu5
JkqQ8gNVPyEAaG1bdusDvW80DDIVygsp4Zh3Q2V1Y/Sf7J1Zk5xImq7/y7mnjH25hdgjcpdSmXmD
KaUUuwPO4sCvnweVZrqU1S1ZnbtzbKytzbpNpSKIAHf/3rX0sWWHpKw6H3vGwnueFALPEQRZX4O4
VpKiW5E+JUlpfaDOQE1AMnX3WGZzcSy8jnpysyDbKsyLNn6tVGty7u+s6lmVzuztDbsGGhqchsdq
ytzhUfIzjWG+eEzl/eylzAdM2F/6LhX7ISjKeusjGInPFT3GdcR+QCpi3sjAXv830AmFHIzcHU0m
PEFdpU71rAVobrXMvIUCz9pNbGtoz2zCaW+ElVU1WF6aajDTFQ1ZhaarQ08VXrAJLBbzcKj0BEer
JZoBnId9cCIfZ4l61s+Oej5/zgDiLHVuXKq8aF/2J4frLnweatbwUfZTidm562uXgROc9snrpDyV
Q+x8M1xJ5JcwmJIPDRn6NKPbcU0Xr9GrdkdWVDUyg/fLtPdF2Rt7yEG7uxpqG2+gCBrro5G32lsn
lvyDci1GiwVHJw5GWqSp/7JNgxffjoWKYNuEdTbKxKPaGCtIuhei0z5U1chrMM2Vw1clytUN2qQI
pwdNj180szLB/6kn+hwXC0gmfcUlxfJzYb4mjfQUKkJV4sPGpH8X263xjULn/N4ANX2TjZj6DVBB
8S2tFXV4aI9IDmrKZTo3BhUPXmMNX3x98YtQEYx7O07oXtmXDFo7lgXxMF97P3aoFbvlknRm8cW3
Fy2JRqtztsZg8rbFeSWDXZAoMs1w5uTXfT2ABQgcxOAzNN5/sZk9wXdMt1dbc7I9NiYjbT53sAvp
Rll98AWrUHHpCcN5ZNfz8jNPPqxMgt/1Kk0Il9iXtRNU52BAvLqXhZjuEBIsXwOm4g9jE6xSCVG6
NxYFLAyDAryPeMSOMF7P6ey3JpC2G6JznG5Iw+6mjcO6B7Y3r93wCJXo30yNmdlrcHP9oSfhtD4N
qdEE+1rrMeXqOiM2vTXyhmThGVydZ8hilUmM65yq8KsmA7bki/I6ToyugQEdDY7BbpCqtiUZy+uf
zdj0z7LOx49Z4ykf96jI9+ROqQEeyiKiqxu95lYWHB02LHjQavx/de6o4nimbp28A1Si6gyKanuc
sgTOXGZdn3jHjO0SW1JAbJSaeTWGYNAuoILaEtnEu3+WATd1ksJojhO022evl/I+ERMSkLGH+uX4
0vkPLalV0FG12Uk6wTSK6nrA6yVMpgamx9Mc58xvrT4a0g6+BbOQAnSENrWtNQFl7G17IF5TgNG9
OPlA9R4AVMYmEPfmicQm9ZzMuJs4TDXiQ8s68+D0/ZLRUmH7VJFTBrQtVZMfSk3fkkblDVT3ae5R
783yjR68/MOAolk/FBBXnyZKOD7FrRmc3W4kD69H6dWE7OUDLb2Jq/QQH606JYMtuJUhqc4GZCEn
ycTX3vLG5WzQtKUINoUvGYdJnUhTugAyuWdQnzVkfl1KF5EyHEK8SHG6JzvLK0KhucvFVzKZNuMS
E2oFB2YWYTAg6aOSLo6rXVe1cmelbe/unK5unJAAxeJWmgOeGUMJiCqHQrs6DLCfgLGP6IyZwH3m
/+8j5D+apv+fm5PNX87J57fv0ftv33n/41cqe9d//s/x2Ka9F6LcJmMM7zrw8v+Q7JbFn3xPi1mV
aVh80Tb8INmdPzCbWRYHMc9YM43W4oOOdYk2YM1e52b88Ot8TK4yWQ//ZDpemfy/ilaQqQE0ovW2
1kx8PE7vSHbKEck+F8arA8pimE/4+idOEjgahPYJXkm290HcK+2YdjVB3nZhCnFHJ7rpRyTVJc1X
sMVK6qeRNpXp+S9gA/JG6HHxCxvU94/mI9JePWD05NjvJG5m4tVNXAxfJ3idegsuZFdMTJCQEbF6
jbf/9dV+Vu+Q1YGrG94YiQnMFHEWq6DzLyL/kSAvJhuor4x2h43dLeVjMxXN3T+/CjjIGm9MRB+R
GT9fJU3ngiFC5GEyt0lUVHl3LIU3/kbd/rP49M97QVdAoDEOPvxG64/+l3vx9TpImCdz8IQqJ8dc
6dfBlA4HAeJ6RvlEUkDavKF7m39zez8Lg35cmILrNVQSaOd9jGXbBiNezRp8UiXAq2xbR9lpCD1J
1P9zHfmPJrmfrRE/LoUa0XadNU95Fa/89R4XMXHKWmQecrQW0dAvPTxB+5lqsW+6Vf3O6/K3G8P4
yVtNqiLiVaCsd08He3hp5DrlmMWcfOrRXm4JQ3hDv/cDbPyPt7V+7H+JyLgtugC5BNJ73v1Vk/jz
beV6UUi7TSGZDOp80XdUW6K2bZpbOaA5a8IWCVzzb1S5f3v2UcXShkcKtgNryoP580VjG5XcVDKM
F0p66NuhOr4ZQ57+Tkv/b6+D9BeJMTlOxnvp2sjpjf2e69DvWj8lo/OS6lb++utX7J234vtXSH0K
0R38B031dwHdX55+J89nszd9zu45kyJTeMlUMtr7LCk+NNK+gindlLm976jURW5w4Gk5FO54XPT6
ag6A8Q1ZX1OQfPvrz/Xvbn4VzFGcQlYMadA/f8kjkcF1uiam5YsjjoYDwlOMcCS/vsq/eVBR5Dmr
AgvxPE/qz1dBh0HUtM1XXCmp/FA3MACEJKggAiotDkPhry/3t7eQJ8ck+su1VsLKeZ+3Ywdxofk5
ih4tTzTk6/4LxuFz5zunxEF3+n9zMaBiZOrozN4HrHHeQa/WcjFFn8qhIqf9jqQWDs+FZpmEE7Tt
7x6lv7+N2E4spM+rGwrK8N1vFjtTLpXB2zgGqr3OU/8JXucU1EpFheWSQ7PX+qcM4poc4g0da9Qa
FnPkjRysy17rQjvh084if4T0/l320N+fJ5PYNwfJBj83SPn65395zN3v1mmfQW4AqyaHB0GaaVX/
LCZhfZm4CjOgtToDCNN99zwZMSpvroQUrtPd+Uza03rGzMtY7ZOYTpXfPE/vbEc/rocri5+XxYAv
/ue7slSst8LhtN/oTNqncaSaK6qXtPhmy9qGxMXWuOpz8jzSEIn72xbk95Oe5vhXJJWSv7EO/Lsv
eRVqc9LSVyP8O+17P4jEryS3XxUBoi01LsN0mGYrMX9z47+70LvtjNpwkDYis0KYtPJQc0rYGgbV
fL9+g/52MODXZG+GXcDAgQzn3TNj9goqZuTbpRsoNTZSWDq2u9hyHwEVh+zQM6zPR3BDOYUxlRm/
Wy7+vjpx/YAEO91YLU7vf93aKL05o8g7LDwqQMkyCXZV4vWboBm1w69v1fr+aP60la67AL/ZKv6G
lfq+T/zlBdHJMhe5RSe9gMFsD6UxAjLZMujQ8yiaxjdD5gcfTOJ0XDpAO2+MzGk2EjYnYgC+GrHh
f0TqIDQ/tJiPSNtM4R7APWpt9OtXot9a8UWuKNh1IJsBrMtJU7h+jltJExXk28TPfQPJevIqQenO
RDKeFnXKnIo7TRllFQ2ynCE1p4yNR6i2kxVZTkg49rqkzsQM0YMU2saYHXylca0v1ykyKNBeoouZ
0ZdR9rvAHNp+O05uT+SznCwY/4BMBgJmsq+JBtNFLqqWuGerDhZ6FyGzUj5CXxT7DmQIqSjGETye
1myNkZ7Vsdz0+tRXe4nvtD3xnjsvnIes6kI8r0RPgD90AEOtHG8ObWtUJYH036vV0x9F6zi1THrX
JTAvLezpn53s+p8N7XkjjMSjiz0taG8f02pEyjEHxkSzeyqlT8+7ryVyOHp13H+2W6u/baoyu/P8
xuujrqvqcZNLpqaozexm3hTogx6KoGiTvZ43cMF4u4qXkWDjr6giEZdZRWGgFMMsWUWjioNbAPX4
OatI/95DyZMQNfC2ZSeT/l0ipkrpU7g2yczdZJOVZhtbBWN6cmMrex41V5dnnH+AQ9Hcz2ROjBwD
5ZOu7BamHOXLc2dRUOJtkGSUK7gUOJAcfUpESqwSAQMBrGvf4iUU3qmtZEITBFxejjltyt1N7sfl
fpnLGrhAAP4AxlvJ57aoOmg2O65K6t+pX90GJBQ353Rs5kebarphF7c2AOAwxfYhaTNJHphVV2DL
Rq1IWJdFhdqssRqcJoPvwizk6TDBpIusgr+a/ZscXeFdFXgTTpICxUnP9ppMHfV+ZkNFpaeabLrK
vVpzAkA3TU6C45SfdFy4FCVPnKfkp2QwApQL6JjutLoctWi2XHnpOqQUG85DhvdBEHCk36sql0hE
LXidfWMbS4k3rk9G8Yi7EibFSHr9AbLTlVvfFJqxD6bSRaZp27Um/LMY3U7LjjlbVXZkoBHuodKA
xiOVDmW1n3Jfv/U0PX9VRt6nV/WUoYwWY7mqp7XSv07XDFHuSFswTqDNoA7LMFpUWAn1OUSjq1hD
GdKlb8BpMSBv2lFdUgpGrHBo5kSPlmKgEKGs64vj2EsQ1sFoUSAM/BJvirGBoKIJUceJ3i4eVikh
JvRMib/+a42V/cnrnK8PDJ4OVtMiYm7TwN4WB9fvyVoxO3+55HA1ddiiyk83I8koyBhRT98wztWY
k7wW9jOvJUrf1oPaAR9LyotbCRDRXqATpCm3bIpNJywQ9qLKEP/FqaDfxKXFVwurrF8+Q605nwhO
ttV2SsfySHwMMWujaPJiQ01W85wqpYJnmKql+2THeZlueiJwvtCIafAmLNI1925ii+Bcy9qxTj5k
t7dFMFjJnYQezSETK+tljEG/dm2zsN9YAeT5BgVh/iX1UW3tSXjRDyaDh9g2uUxybqdAEs+3NAVh
h+qo3XES8EhmAFWBy+SlniPmEqL3/BwIPoLwaK87o7afkKLl3+oe8XikEI0jWEEFRdlzZVRP6OeW
KlSV2aRRYoBq7TFb0hKCgm/MQ9j8qYi0vq76/Rr+cJ8Q7uZGJZinE7lLkyPdVznqq3FOUnRxBDDO
D6sD2TTor+tbe0/jiWjg13qo9l1XoN+lybXEy6jUlN1oqKASsF6RLcWjcokPLA4c/DnIokYfZMOv
KD1r6Ps3DzOPfK7SxkHFb4zSgEx0Vmn6buA8P9xOY2IetW6pX1SSG100xY7IEc205HOlNWZZVp0V
qBRZjeA/km6AOiaSVqVcZ8MwohJ7H5izXrTH79vsP4Lz/j8Vx6yHvf8sjrm8dXWf1j+pYta/8Sfs
ZwZ/gKwxflouoxhcifnfohjTA9xj/IUHW3E3nDf/A/tppv8HY7FJfCtzK4aX9XT837ifpa+mnFXD
4ujUYpnOP4P93PeT2wr5Odg5mdmY3sz3lWnkO/itPnkonPMOUtJNTgUhDLQzKO3JsOXWnsfyUqIy
38KYnHSrfUEffYzd8dB2HSJ3PR32TjHuTKmn8EfYUTip9+HYTQ+0wUAENsWa7nsP9yiQ1fXXFKl/
mCFvb7Su3ZFKnUeB99VvrS9jZeqhVOUOAfWtzMrj2OcviQ3XMMQmY7kTo4Cj0Sz0LYJMSHt6jJVL
zZpMwywOplCM6sYS6RmZAMEVdn0RZbZ3te7WLaCf3NTATdMuR7EOMawDZ/CUY1wbeZgO3ZtjLS/z
OG2LHMCgy9Su1cZv7eQqDBYNzRTLKy03NyRN0hvYlOXJbvsNmcovLhGvG9eSOy8V37Qlr6O6Hp6o
drwdwFOjQO8gToMvTnaxneSYpY+T1o4vue6QT9/7LVQmwn5Oitg7Zj7l2M9sY0nSaB8E2k5BedPU
t+gXDO/eL9wsajpy1fH9NxGo1xPf9KanqXyve2JDAFZF3m16tjpkL9bQ3YhM3dmjeWNBYCwmRyej
vioCPEk0cz4vEvInaKZTUCRe1OviyqljERlY+baTVjdbVJj6DpFPvl+86o6gnG1ZlPvRZyZIljs7
Lq8sWV1rgXXqJBOCpzUPcsjvE5Q28BhavXP7IlK25n3RpviWDN4TpbIdCgb+YXSbdIL2c7sn36pC
mWsFghieTjvzMoQDhlnMJ/Whq8rrMsdHYzXDrZDWg+Zn2kMhgyQUcaJDWARib+Lp1+zkbBf1Qytp
/cI88pqVkx45k2V80+LGRFHhqgMSby/qrDl+zHywXUE24w5dinU0Z3Ua8nzZlhOax6psM8L01jxb
Z2o3BUum63a3GJK/tYZ15Q7NJ1FgK/g+h05OcZPhIbtYdrozRzoYgrmbdxqQQZS3wVUm58OcBdXG
6b0TfePIoObhevbo/+pp5UD2aGh3YhnvbXbkXVt6Gge2nM/Vpk8FWAFYBPqqImMH0lLnUgzySZbB
R10rr7wynTlh6DIqM3O6tkV1LBdn2MxD/qwGA8eHbMetbjWPmBtwKpj1tWqUF2mcIrHYZq9WPlyh
ukrC3HPzbWbphyC/Km0MHHHGu9ED5UTV0IIh2QQDhPZUn7W8rTiBu/Me5K4i7jioQnS0I/7k8ovC
IoQcnjBiQA+Hnp/hjMDsI/vduOlVdaho0CDKKd14CediL5++BKK4oAIlqT929F3TaRHFgifKG0JN
o8EB2vAV6hJZAhL/dihphMkg3VPfOQQZbVTFMIeY1wgauslQ/Ww5CyBbuxMECwXBS260E49C/iWh
QmSAobcyeZva/YCUGq7atqW4DONcobfJveTBMsfmYBVGe4HV6yInaKqtXFS3M/UkPRppeZTxOL6U
bkMxJ1PhEx0ID84wX+ZkjiN7Iq/IFolz3aBjjebJEbg5OfEMYnAJwrbyo61NJI0j65oCNW79CrG9
8OobzsNXxZKcWsOfDph9hwsPQXOLce08N+OZ4PKvizd+yHP1WFaoj6u03lSTRuztGGyzSo+3ehLf
JNRD24t5ssf53NVYMFwHptt186iefYuL1Nqh6wudWiCl9l1tVVfmTKqghh43S7KoqtWBgfY29Yfr
vC5YBzhQHgaF4iCB0h0c/9QVmrlpAg7bS6Bfhkp7at3eDM0WtX1OlycmONauxvTz10KYFTmWWCeM
adr4i5wueilQZFRMO51HGFXeMWdYrbdD+P9AHsNzIe/r2ToIpTHw5hCQpV1u+xExBeL3+UNcHtdi
Y1AuY+wfZ9fsrrTEPAm1bJdBnNJZdXqIT7XD0olxTDm22g2Z6bA1VCRmGEvzBUl/G1F+WlwVbnqj
MUOjo8Jmow9pul3jm3a6l9yo6rNZCOq+a8JZvWK+Lmfb/TwOzdcs6bs9JzIrsnvngO7nkNZgnWuf
T4wzrekUU557UskSeUZ2rWXZ40LHBOGu1akguy9zWHgd2WxGreP3ARH05/5t9vA6tkl55twaH00X
rz8epzwSdCMXo6Camf2lHa6y3v8oqa5QQ3x2C/VVN9poSYKocPpIxn561ST6m+zKj4ZHkFttS/qe
pCG2BI9VOzedyDlJxbDJxrjYzX28C0SThR3Oy7DF93dI0yDbWXIYo35Q9/aoP0/ZgsgKd1BQy8+F
rvWRIPMSIpygn04ri6sgYPcZF/WceTHGRK8zjH2LkSXUe4Qakx9LCmwXZ5drAwfSzuWcL7TlaVqW
T76LLdJSmJaojWCvQhGIYdppDpNT09IlpvxU4g56zfJk3CHlEPyDXkorM6rdsI2LmqC2bHjVU6s6
wk4Wh07v0YEadbvJbHN+pIqwfp4DUd3pyNqDeSTfzrlxkh1+yDZ0gili7X2gxu5TJYruQ66PCqfC
J8Gx+1gzSO9SfFBhokrBds4qq5H7SVUwGstOxS9B5/kh3jE7TBDdbKBpdl1QnyaEb8B2b6pzrQuo
EQIeDQHQODuf8zzYj8JzjpWh6Q9t0n8yZ5fNzLuPvWHfYyP6ZOPbihypXYEpijAxW3FSRi8iq6XF
q+nYLkl27Y+Wr+9mTYZTgVa4Tm56kZ9SEg0Jh8IlbES1aaAIEC1JDM5Get3Go8u48OpLRTRTjpDC
Lp1HQuAuceyGwizh9tEYqy7YzbHR7TDuWRFei8NcGB+qwEaAWCnOSwzKTTypm94y92m/vpRuQnOn
Bw+GV6VFdZp7bJr1RafJeUqIZMNC2ATxjZ8OD4lpvczofIOZjq9SHlVGRBPm1q6cIstgUFtybROg
63JzlHkBEoQhKLdlalwbEBWCGFsHw1EO71zZ5pvZlfvavKxeuRVxn4cxdAqcjc4tLvAvpdmcl87d
oFsD65k4MJHBgLJ442nJvooH3EXNqW7Nfel3EeeuHcFRJ/Qz/t4IJD+5gKXM5oRSNxu/mHCvrXok
XB8h2j6Zlo/YGXU+CRVuVjoMB5zbj5RVkUk1f9efuTdULYSNo78mnns2dDa0bl6+jaO6wqGW7xy1
gBJ0YJDJ0crMG55sznwZDg60uG4b7BRW7bKyD2MXXzEZvsruHoXZQ2NjB+3iTWM91HX5PDbJJ/zL
+6b3dwSIHBetvFSJdvRa/ZpAPIrdc7mpc0K7JsUYjYx1N3Utibly/lYX/pNTslexQBRu+1x78s3W
Y3owUOXE9aXLyr0yqUvI7H1amLTkNPvCUV9HJMeZq06jPT4v7SHQCdptE07zqEmq4GIV18GiXsbZ
vBD+odv3ibvc1RNJ1yVqXbsjmAk4gPwpFyNhS570WuihwnqSZ2lzuJmT4Qq7y2eXw24xFVUE8sih
qRGvZmsegHuw7V/1SxNHaPEdklCw9zVitaXr7jdR8GBznLYvMxLZfgmu2ra+qS15N2p0dObJFXNN
6BX+rTNBa8p7i2KSUK8moN7yBulhv/pPr/SMAHdiUzZKY0dpqaiGvUyPwfw8cVKL3fITQexXNidV
pzPOnuk9Znb6saFsBiVllmxno49Kg50rG25rQ3+msqDcjLU1sC8Mh3mwbrz5y2ilGz/Pw2Xq5o0A
ipETDgARPPYup5e2H06z1HeTacn9YGl3KNA/ts2TN7mXyQ2+8CRlm6ov7k1wq3B0kfYxjSRblapX
5IPB1m+KnVna9pWYG2svmuqwTOZ1nuu3yl22gIgpAmg0/ngXMS57b27mZKEc5sdMo7mjxYHgs5cl
62M5Bs8Y1aKc/UwX2gV9QrRMH8nn2DdakbKKrr4we7zHALmZ9e6mnYwoMYdzwUaYapMf2iP7wDA5
xxhUCkPy8zjeBGVzPSfyytL8h2AALZPWE/bA0GDZY+OQREibzcdheS3cz7mjvS3WOdOcW50EgzZB
81mkd/PsHLpluCIJ2rpDrfZ1qrOrWnceK1LNI8eet4XdR4pPl8baNYa4beH3JzCm7Zw13wKjvpuS
cVs3T2buvaVWd6hycU4yfbpODCdMVXzTAEKhdbNO7NyMa/Qw4v7aFDn/neJdZgxHI/NC9HRfRVvT
Lt7VR41smUiVnhkRDn1VNto+M5dt0qYHKeVLATcliRct5pyaIr0HXpZmFmlsDWWljppKrh3JmXTR
WGysAfFj1ikiMqkPj1BkbjUd4XiB7w1uoflGzWLYmLHkZ9Lv4V39LSY7lwChkcLGXllHQ/lyzROK
AKI/xE363NCTmnfjcEkM87pp28dxgXeYLKFOTUUKXDw7j4zueGOKEe4SLr5v7Idas+q96IvPmO4L
uu/qdj8a4uM4rvnwcXvUqrlD/Smfxrh9rgpBPyYkQ9SlUxV5Kl8t+PiygHtPZCd4uwWHXpj57mui
6nu9E87GGPxbSRQA/7YCf37doRIfrpbEvSa+AHg5B/FbJFrkssOGSeMskWldgB+9TZ41l2VA6+zq
4JH5sM9tEnXrblr2lGGVu4zOSLSiGPDSYFIRagNxKjsygLU5iz8ZRvIhpUaTYQVTA/+24aZgJU7Y
wLSDKdMdPw42Wg3lnW5iciELOAHbGM5lzBFek8kd2vJoUua9wJaYusE2JlkpLB21Der2zfKM21Iu
u7gkg3zG51PSy1k0O6licUWwJtMEQRQbzwcKnca536VuHURunXkP2WgDSgKusz4cZ7NiiEw4rUz1
dNvHSHYTd4wvWV3BXVmNZp7tQQhi4Bs8n4EipxIr3XFt9g4dfNEvxGhUR1fDD+5NXxLYFV/PdzNW
x6zwnmrSopTGpNSZJ9epvlGTFlpz9ZLGun8gprVgnc6VF07m+FJlWL1zcdRsl9k9sU5Lx9aGajks
dQsDLI/5JMwz59MSWe7kEuiUEZuxRkHZFxdf5dEz6g+D0ejBdi4dnnGl4djJGloLGT+MmM3PMTkP
1/7OE0ZGJttkbKdiLPcBw/U+IdwsAuhHm4zZMjiSc2BVWx2BNNZZFD9rshOrR3zOk/iKei4rlO3i
RpAxknOd+TjE6Stq8I0xGefRE9c2T6LfpZ8THjXhaR8yv/NI9S62MREOmBZ2xAYkJAkYWwe/EEIb
nM4923Je1dQvx4WMAKMQ5CBWH5KDa5C7LwmtkMG8awxtWqOQJKZXcTYM6zrnqFaZ4iRV9mYHxTaz
x1OQWQca8852+4os8+PU+bejGiNUI7vBR40qByycEBKDjRBt7F7iIIu6snqVhbpuy/Rczs+JN0S1
mO8sO7mZ5uKJftRLU7QHh0ObWztkpWUnwvfu/JosGWztHc7PjdDUBV3WrYUkuumG22T8pFMbGNUU
iOUdCQgMoZux46xICq7N16ni7ZI3EGSGcYuzYaFDbCUX0CdxTFpOy7iejpEcGC5lU1QChYIpg0dk
0XZlMxeR4ZmvXUVrYW5ct9RGl757NSLw9ftq2+GF7lUDD0JRjQnekVViZ1B4IWufGZ0z32JRIT/5
MCAMedeZYps3Cw9zfczLLnDDlBI5t8X7B4oWDMGlzdu7tMn3tRpIq7WKLQanSM3Zh6CdzwuWCKT1
Fh5fAhTs3Dg0+nDGrHygULffpLACS0Z3HZ6CLb0nYbW2zDTFSbdjjPLZ2zJXD8ak0s2gL9+CLL73
0+xzIORT4Z0KixiEwFt2Olu6qXn3ppztO5YL/capToTYwL4Jw/pKBk4ciUo8BG4G2y7akuADshgA
YZyaQeQkk4MzfZrVReurGdd8jQrXUqjMwkGvnL1dFfEdKh5z22EUoxS8sHeOqzJqtjIYNSzbnBvG
Bj516CCq0sJLjl0ieD+Xpt8vSv2Isvtf4P//IE34FfB/9XmmgvbtJ+B//Rs/9L7OH8gEHU5DuEQC
AizB3f8M1bK/q3opakRc+l1TAyXwQ++rGSRuWa7D3zRNgtlR9fwL+OfPiH9Grb5qYPlT/R8h/+9g
fy7skqFr0kpHMTZ3+k5nQqjvaFq0A4YkaWB3cQzrMrgptXmF9SXu/eo3Kox3shYuh4IX7RDFGSiZ
6fH4Wc5jT5lixWwCTKCxyTHIJXXeYY38yw/wb5TC7zLx1q+TyzjoMsjMJdTZfneZtNSWViv7IDTa
wMW418JmxDohg4AxmGgSdYgpEetCZ9Dc6ykzvqGKMze//hDftUB/0Zt8/xCrGJW0QRLvA/tdMJ+c
cGNODR7/qpH1a17qyd1S7Jc8hp2sa+drN4xE/NRld6pcRv3FSEcwEiGp9yHR8dYlmOvFyTojHMfC
6raEnzUPzIjpqUom+6kdK+e+H4s8Wuq+uGTkMyfsf6VxBlow3MgDW/LTIPZ3wyTtYzKOxENJjU2g
JYSw2OY6tETVl/pXX8YFVQSZx4dQbgcUbQ4vqRDqZZHzrR008bXblDCcZVqT6VSpD56GqdSAad9U
ow/TY0D5/+96sqYArm6A79zafyYSr2rRv4m3RP7EJX7/Sz+4RP0PFgRS+vQ1OBcjAe/sn0uK4f9h
Q9/RxsurRejs2j/4Y0mxrT/Q81osKDjsaVhaV6gfVCKWBKLhyfYDoQCjoJPjn1CJLB28w/967snG
XoWRaPQhLllQXPfdc685mungkiYEw4LjC7ta6n00YN8B3k8nMP2pb6YXgjSoswB3NxG/5zjcEESV
fQIkYubkaVD4vh2rxqQZPvFdlCM9/Ug5E3q2WVBJfbBxShv4l6T3tbB8FWCbq4Ly4iBp22ARrKhE
gwkAobXlG9Zrc9rbWuDtqpnWGN+DEeEAQwZa2CZqvCEIL6fjZCariUStfP5YTo4O+dEyr3IoWdYW
ENvfUbzc4VNSjfWxqjToEZEx1UY61jMU7pN8mdFTX9lWAnWIfqz7SGII5zWbb0Cjt8eOSfFpalyi
ZUV4le4Y1UAFqgNm2hAbdMgtzbqrEem9EalbaxGsaw2/qGVMKykpO5vFz/znfuqZ+AOix/owzomu
2gCV22gaHKe5kJtZnHy9aQbgajTPe9qi04OF/IJekwXV/MGezeRDuVjJiZjCZU0iLL0CfNuqrgt3
AVpL+bqfWTudT4DCJibQYa7P3sJ8EjYYSqeoD/IGiiWotwaKoDkid7zpo0avXHASZY639Le2Dr6s
dvzYai4+3RQ/FQIbJ548gsQ6ppLB87mJxp6Lb8Xg2FeTMxU3yWhbr44YrGFfVaSlhH49BJzvhiqQ
V3NSGSemMTPn5x2MQ1DRgOb5wXRXAy9wBl8YcfADQwKPKnUR2CAHvRX1tGs5DwJuJ2lBVIGdfcLw
Gjy6yHKc7RDr1skbBpf5JQs07gXCagacD+49BEKPPOA0Kw6jG09bX2MK2WqxCDChxQ55tr0spLwu
JiFvaapbzsSw/xd7Z7IcN7Jl23+pOdIAd0c3DURLSiTFnprAKCaFvgcczdfXgvLWK5GSiZZvXGbX
cnBTKQQiAPfj5+y9NkWzn1Qa3hMPn3cyOIbdF4K1c9C2FWEbG51oF3EmS3dR2CELRJP3bDohqi+D
g/6dcgz9nJi+Wrbd1I/4wJtoou2oFSDz2Y5cbFqzbzCqrt32yTSB8GNeG6bPUWZ0KFpKiQcygy15
nUV9+HlMoTwEka+ILii9uMB8WTFPJxQ1bzkjpo7PzBt+FHikIbvq/BLyjOfiKdvwDFWK9IOYIXFP
HtAEYqGi3RwbHVewDZaSTSEc58IrDTfdWdi8L1WqKwPgGh77bYN1FyjgElfI6Gv92QcFfEbyAYAJ
YTDQdqq+LLZVNjPmq5SsTx292WZvF6t5wy8J42HwpFN7swzy8xzino78ZvqCGbGzYVs0KOnmRDEG
K+LO/FIkJiiypSmzGApumy2BaKjFbvsC/yAkBVc7/8hz/6/a/S+e6Z/qnF8QsndZ+5yUb6rdH//F
f6pd8y88Rh6KfIrTH3KW/9mahPgLzTgbFrYARVFk/m+1a4u/+Df4MkzMSZS0q+fsf7Ym9RfyZDYT
bJIEJ0KN+Tdb09vi0zVxWhAWiTwVv4Xlsk2+LT5BBDQgq1qGjpnwzyI3VcSFdv9Oh/+fq+DX4RbX
XdV+t/25Se0VsI7GrREms7Ex06w/0jSYv/30tf+mxn0r3V4vswqmXQ4VwkEF5L27md4uakqBWG8d
l0hlaroqgNFoHP3WTVjTyu7OwE9+XmVW+pFq21rL5592+B/XxpeE1QPrmum9t66UY101oyj1dg2n
CL/mTeUtyaZvvBgS4SLN9lMxl0LBH7PzaV2lo/veaq0npsFNuI2LDviIQYmw8hhcEe1wDFblRTGY
FvrIP39Nv/7m4PD9VSLli5Vs/O4koDyKZ2cw9ZZ5bX/deUkaMvHvm2n35+us56S3X4lNWCWJTvzi
qzXi3c+RdgK8iLNMyHAyZsmxFJN9KfqigY5WjQ59nHrQS/oY+xGhFP/2JjkiEjrtWuv/IHCvh7yf
lO0IBtE4yNTbup3hbJd4ds8lyKH9n2/xl18dzrNF7pGF02Z1vb27SiPnNIwsNMTQjLsn7aBa0ras
7+1kefzzld4eSnm2PRujItwIwUmRqJd3P5o9o7mAT21tk8aasEA4IXBkDVHYmybjPM9s4tv/fMVf
HhOUdzzLawgsmZxk8Lz9BoFmKBz/NGNtgk+OscMceCKs6gNW+y8PyY+rYI2CO+cqTC1vr2KXtmpV
ylWkWYfXKYy3fe4mDBLBnZ6E2dxL2Gwf2Mw+uua7B7NISjUDxpNbsYJOwPSSEpA1L7T7nQfm85Ie
net+wIP/9ZosSdyrD6bbZE3nrPHz8+hGU9t3OM65phHiGlj6Kwt5C+qHSv0AXCEqR4VNT/HPv+Kv
zw0tEcfGLA2hCCXlu3tlWoX5rCEaCClDfq3tNn7OFyYiLL+49LVTZB8YJX95JdbjFMZrSTYlrZq1
TfPzjTJDDYlvs5lgwGS+tPy6qWkKFsj3Gy81Tn++O0jsbMU/rzICow4bmBA0E8zVVvvui0XXUM9u
k+ktoztE00O3MM+oU6NfHtK+Ja0w4ibDPSgKgqhFnzs5I5WZw0bOQfJoW21jPU8o4jjdEPKr27Ou
zr2ISaM7G/sazZwbVHKui8001dBnWmyRlPmQB5xdqatSH1jWrHEzu90kj8PgMtfQ7QoREt5AF4e5
MmGo+LQWdY7WwkK6sMRSPnjLBA8IhVbQLfLk57Fv7XBZYr9pymgRR9Isp/6bShpIjLM3j9Un5t+N
c9QmpfsZ8UTGi9UWFIFJYtSPVSlQUDjE/JDATmaeSwLooMsg7KsKkoZZkbIza7AxG936+pDkKxoi
LOqe2VVeD9lnUpWQmuH8jpgoGHZ6NTYosTYMCDx9ZcAQk/tGuPUjfWvmIikYs3qP+hJYqKLzAeuK
dOA6gFwVX3rY1OXRiczuPlyTHgMEhRlnELfEH/DC6qiIJa1FJGZkGmHX8NXWo8hgk7eLC9bbnBTn
oGpe+AqRcCybqg+F2JmeJ6KAXjcSp6koo4OfozHfTFVeV2hC3BzrCej9IyHC6CxU5obeZgHa8sWv
+9E8mLPlM/QBGFZDTtKNc26OOHlbRB+TZ92MbBfWF0g2aYfufi7EYaF+J//QWKoq2hkE9EEqXfxF
7ONJa+PTGE9OihSv0OLWrQosC0DXAG+zTUTjju6oY+ykleYDLPHeya6EBV3mpJseh76F4Gs5ha2j
cLaMkctJirClhzQ1PJSJY2afdx2/O5rhxai7T2Ga+LfR3CMTidJwkEDhdHOPhghNcAxwwWdaGars
wq6BUe7pBIYnUM49TwJZHkDh+tq5QaEZ41eTWVOds65TbBS1HzFlbztRBE5b2s9t2VEwNZ5HPliG
G8Z7bPpevYZlnMxBMS/a2iOtZHglQCsZMHgnZqW9NG6FaKZsL7GSIVrIQ4txZaYtY6MjsKxwobMR
ljGPzXeefIQ8ToWTbSO7MER8qRuaDM4AWUngvqih4Qtei4SQpbNqwe0XTBq/DGnbUbkzhjxstgYv
keS18gd5cMsqeqjysuUvyWCTbaJOyC5AVNV8k5G2/AuI6JgYOJbN8OW9jBF/OmhkjQvHuDEYx9D6
2zeGtghU7SHB4WglZcB1+pcVPGdy9MvZjDo18jIwe5zRF44yQa5ByPB8TGJ6nPtOlka9n6VXIxOg
CTNc1hRW4xYySa125sx7c1swx46u2QRTcHmOjoeA/a25mMk+AtWa9MUTHVjzkQ5Kekmf2FaHIZnI
dYxQnien1swZxvo+6vg73IMMjYvafEIbNUe7llnnTYk9x/+aidmL9k2sbOaZmWe1/ley6ov4SnZm
iMKOCfXC31OYWVcwfwztJj40WhX9pjQxKFmqoD8g3aHtzvHyDzdagpk+mVUrsAQNfRgztDJRPjd7
5sgCmY7IaSBn5RCnnxAJ5hnD4bkTV02UuN316FZCAaXrW0PjRG4k7r8yydq/Uyxn063RJIBZeTfL
fAc0VnmvyGKScJ9Tm2I6ohVlIk02JgTT47gYsLNSCoE+G4YLUeg43+tmZKxbxIs+QH+RXxkMmjzK
lrNEJ2wpoB4NNl3Yj8vyRc5aPk5ej2XUp7G2g7esk23dGv1TAiMbIG0xvloQjb/Hqdnah96o08tB
Z0t7BaXBeAZX4331afDdIknMrCBMvH7ZeFPcvfpeOF6Z4HMsvDt2+0qyhggBXTu2tcE+mDZ7vOwI
kfKKTnfKRtPjQ/EBSgHgghFGTo15sBcVFUcQM+VFXA3LFtQNZsM+LaJhr0UiBuDJzuhs4EZUHsq6
3m/OLOLAEKl6TXUL/jsbN4VmMA35K3d2qFkxtg9lWj25iOh52VPsZMeCAwiiO0GzBYCTNF46g1yO
VZpRPPhz1d4u0qlnxpSTmW67VorXKUvtco+vSvaEPwp99KDa06uKKt5yZiGrDTcJW6jVvfM8IuWI
NyKeBizgOWydQiHHgP03TxeDqpcveUcHKhjiCI1gZDuxQZNPmkhvzDCxNlaZCywCfOjXIrfTZ5ml
c7JJ/C7ttg3NnY4kb5UjvlnwUxxyc5BIwY3U+yKtvGlvR76VKLAGqZ89MKwvOfUJhVUPYQ4R5ejD
dnSYkh5mOxs+j645eZCHsAcUupT9rkq7iF+xYNNJyzl+nG3uf4tqtyt37L5mjPG1JUosRpQzBlFY
ZlcLAxW8oF0/e8yrDRbj0FcIslK3nlOUVonxrUWgRyy3ATByq2N6cLtsluXXXrihfzFPOTh5nIlT
eWvOWuE883WOy5V58o7Quxp9ayrDo9uV9I3QViN8NdwuCsBy1i8QpPxunw2p4R/gHbnfUy9tsY/N
cBNZUUt1HzWy1Tvb6aPwgB+Pv68W82XojfZ0aFx/cRAdzjFdyQL1lpjSpNtDY7U5weIRZ1CSYckK
0p5SGRyDZcd7y0Y1giES28PG9avkamprGTNAr6xnBqp5uwFCjVnazjLka2IxvOc8L8PHyuw9scnG
StQA7SZ5t4wWLcWEdtSwtuqqZ8Og/bYlnUrxACP2QbqeTECXnLaDiSly6Jetn0C9St0FiRi6/SFA
5VaNh5LulxnUde0CBbNFjkvFU1gziAscSDwPmzOnk8W8Q5uMUVNR6nxLWAyvPTZlJPMqpHWnvXXE
09Ip6zZAz3vsPAuRAhsrJtYEVQ7+s32nQCmctNG7eJK9TJH3rju47sMS0jCOCF7ZdSGRT5tw0R0b
d80cHFWd6I5T1re3MxI/8xSWxDcEU8eqSU90qc2LMWpI8E1q0gVk1vfxtUs9ukb6ZjV5lczJ0bcO
Sb2TLW30/ZLb+lvqaaTqKGKjPjCctV9JCAcBCGHiGGVA4hkm07kgQHDTQiO7SMH4gOHDRJtvO8Ce
crMohDBJyRxhvXCMLSAsp6c8VigA4qKI9XF03P46xL3Y4yo1bXaeUcX3tZYUY95E0AKYyVheNvVQ
Yq+hf+scXVmk/U6mDYUv9MDkYVxC/dyKMfV2iFY8d6t04n4PCwBeGyLeYiKAjFF816yNN04++Gfm
iq8Dilu391qa2X0vIgnfMA55nuOlgNnnd7YZVL6L7TSqnFXUP8zt/Uj6JXu7O9TfpiqubpDc6buO
8FWPOryuj27Vr5qXOrHRmNkecG2cfn66nZVPnGehgIxPmVN+KSeddkEja1QtTWE1Dx1uVTSek1me
VbDDsFMhVACbr2v33ohXBY+cIxLZcFj7YPEKzSdiw6EmtWlrmIGDCqHeqZaOFG8a2rqtWzooSSNI
0bDYOBghj8I0sxBCWm3pa7WARyfLngPtcgRGMRMjYex7sxsDzwaSdzaHs9Y79GzOTelOoGhry8aa
5IXLI7H3NNDlVFAeAiCnkCMMRpkwd5vx5PZx+YBQhyY58czFBT9ns6beeBDbhRuLL07fzV/jBSjc
agUubnpSVm+EmMs75C7g+pGjh686mZp+EyXzcOUj3sA142UMceaCmCkv7Lsp8NspuveXJmnwl+bo
tiitpxdM7KiKSCPirMEPiyR5STomWVjaKXyjyR6oEWOifMk/KElqJf5zI+yKGVjtGLLhZDWJB0MN
qNMHu61Qm6G60Xz8qjzZKRC/IKRQ/bKwQkLfGjRaYh8Fys2sBjaRfIKsOM9KNDvEifV3i/87Capo
ar4pR6AmdGLZXo5pyFFgcv3Cg+KxjHT4e7++sURR73HaK5PIlcVwdsmE2nwbY8FOApKfx6cIyvKy
8cvG/myMrO0IhMbqJh0ig8W5TtCTqcgYoRCH7PBnoVxR0BNL0Z2u0/ibh9MA9m4Rqktyg9AusUQW
T90siwrl++TdECfheBtjqoavfYucYmNEozyMGETQ1ldVeO/xIGQnJSp2cJT6ElJFalH5D7b7iXYC
LcjW65M7i3cHA1EiEUDBZPWRri4lC/tkKJCabt2gEQo1zySFl1LfgbOWyNstYgqJ1qBWiRnXY3Lg
n9FOdrXPKzJqFlRTcGLdaSBuFZKzfPWQFUXBCQVENENHgwzzHflNmI20mzBwczrUXtS7tpnsAPe6
B5Wz6gZVB7w7GPnQ8aElqAMop7DkLUTTdbIyevZTIchm3WIMri+rEOvoptU9aiUa1sSbCWqB80bX
pEWkHVq8TTJaXfgFjCEF4egM45PGQ3ebcUzKWVtTolhay2kuaAj6LDGtSfXREDVCkWu1ctnSyoUI
VA4ZGVsimZuryU/Tfh8Z/shXUfR4NnQ69rB/yV978ehsPY3JUt2TH7GYO6JWErKjcqN+hTvoICf3
8wXqsM8BzCsgf28Io4ET2qINM9CVi/S7M9nxNUerId6HOsq+Nnaiyack+Gk/xQmbUJujuDxADIeI
pBF5hJvKzmKQnz0Sb/CQc3VZzlIBNNYL/O5KDTkyfY6l7jYVaCX3HLfT19hINRiJNM4Plo154ywE
8bFDAkViPAhlELaJmtPXxBhpJhaliqBhWgLpK9DKbJVPUL1vBED2T7JX1eMw5BKkqOlihTNrjpSx
54hnYRXGJ5DS/ZOOzIR8q5aFAylN2l83PWjpjVeDoqGsBRa2zWw7t9E2otjGElmH3ygEhlWrScbH
JjQcPkdaRSS+mC1P/oZgCu/CJbHlxgC+dze4OSnAYb6wh8skusVCxXklDSvEkEYbOjcT5RImnSJp
ws9Fmfvy4Gs4p/SdM/oSM8eOv0Wn4sfaNuu70BUwofo8CfsjNHZslszXLeKdterknvH+0p84hlJI
tqKFb+5l1BeHmmif24wfugjSwraPRKRAs4BKEFcQyaP+vIUkvI3NqTxn7GDXOxzmyXhk7VzGoHFN
00AYXsvr0SH3k+hj0lqgIdnNdUaYHHliSsL4xriQUjIvS7Rs3eEHPK6JKDUNSGhY+hYfr5PgIaAk
Z8XdGV6VQJk1tB0dBrurL5VhiCe/7wXTzpqXcssKjOrfg4tswk6QCssa+t5D6LqcPgYVY5QBsI78
HbCPao+hz4HnuWSSRUjoUpAmNo2VetBQuFfM/YhRbrTMGKC5tNPLafDsZkebasl3jd+DiG0QIpwQ
KjC6bsuZWbCbT/oeTizNGFDa1vNAJWoEHoYQZstEB1RnJaex6KgZHaPc0zhPiJkhpAMUo+8EIiv6
+hxcasufsDmDeswfHsepjhC5J+C2T3aL8X9XSiN+biBS1JsyY3k7B3COjLmtprgATOHwYCk9rHLo
uSbdIy5jxz7KcOGrJb+zREjcEoSwF1ndfU5A2xWn0e9I4epg6mabPu1X1RagX6wsTTMu+xawrL8j
nMkT28KX0Tbi50PBhGIh3zodz8pulb7VjybtqHQP1dgtg8mYetjBhY0IXjJKHAK3sbqDlXYEkRPL
x3SmJXLQ2wqyDe54g/GNyY6uCEdFOz22HJacfVmErb9p7docg9Z2ptfMquQjx4p5Zqnolxem5faZ
sBzMbg209Ee8AO5DmxI2FRUobyG1xBC7zWm0X+kPo7zsVZS0W3ot7rx3RzH8PboTYaqU5M0TRkfr
0iOQCWR4Enl37E+Vu1EZz+lBa119YYphup+9VtV3vSzwMHRm41/lbpk90rkIs61rxD0lMz75YdtZ
XYyg2l13eLwReGQxdgGbtes1nsbjHPECN4ymSxozqOzqNHEIiqtme4tiIar32osUhl0zvOm8AdFV
4Yam/Xnxuirfp6E1f3XlbOagm3P6SUar5XjM2ixPrjow6fW2XWKysqTbueKY9A0sWodlFleuBFYC
saxMmWDx/l6JRfBGDJlTfy+rbtBH6RCLhCVR5kmgqziJg9RcdHFHOlx1NzdMazBC9NNt3fYqDgY0
gOW2tzluYrfuXUQ/CFTc7TSl9adq6ljO1QhELcA0SgN3hWbwddsN3gfIFu6nQeVGzv4cExc32gl/
BBp3+cUbXHxMVuugnOmtEEdCHgraBryEyI+T1TQ41Y73YBY+rk5DrJv3UEXY/sgTw62QdIVzOS9I
p465qnEQtIR/PvgG7ZsAnYsg3SKuaKp1CWFnTBNaiyyqxAMY2JIERNpdnj4l0BgpJTsAAauOHOlP
hRbJO7I060cPbQUR7TMylmAyaS6BhbbR/eRTOYQbO2zqh6qpqlcVmtYNSU19uCPTYOTHpEGF5aVr
7lgx9QUOcvycPUdKyAks0N9l3mXfcOoim8HSjocN/LaSO6gM1iO5v1MaDMiyO7BGyfDZJnCQjMfM
x5A3kgyhdkZlJ/x9jCVnPpci98GmybsSYSojOsJch4cyGzJ6JAejufLJuGsDDv/hlzkr5YxHa0qv
/Cllpuv7pThGEmLTXlka339GuBe6RYuMklmF3p2bjsjk2042XtA56znT7HOBesoh0RIbKhluQeoO
s7fn/BR+is0Shx7JT313lhZ19RjSSG0weYj4u+lHIid9z4hjzNJ5jeprsvnRMAR9DXsbSsHCl1Dt
a5p70c4dYXJuZEXICiWe9zL6UltB7EXFg+kYM645bWV3OEKIl7bEym3uJo0puE8M905PWcOuz/ow
7XNpZS+MkzsrYIaSls+EQC1UxR2wKJfeH6bwxJTNN+TVS7jrG2j/G9ZIP7qqtE0yaTUa46u0h/5v
dDET1icVt8MZKWycBzpjNPx9FefWpZKuJivOwrG8s4cqw/7b+MDpBZ2Jzy0rxGoFHOajqwbZf1Ls
zA+mJYwxUBQqJzkiqWPZaNVLjuKsCRrSEgBHO175kJqJF25DMnEvU6e2r6GtihccmUSVWZNrfMOo
xGkIU1viHQAR97QxiJX53hAyi79umY3PE1uFxN4mxZGBdV6ficbxzqN5aKA11SQeUHsX9atPdggr
02AUnwyjdmEmdKurA/h8hrunhdjQkWBM536oGNZUTWK7oH9wnYDRkSywMyx/HYx9n2OkjQVupdaz
qv5YIXI8QzvW/J0CFklYQZkLsF6OidoVMCOsPdIxG1ET7XBcQ21oJef46iKoRWSLPVlew2PCqWys
gsLpeH/dsEOgZIv56+QoWAWNpMqFfjQk2DTxYcOfYBALc8Gc29u4FupVlAt+thQA+0XeSEuTXCDH
li1gjRxsQG9d4/ykrsAf2mVbY8Y1QKAVjwVmqzDRO82oElcqh+n0xATNvgQdrzuOo4giN9FI93Dn
tB5dAOLOF7GjaoDBrQU7Jh8lxoOEPM+/HYsiIpwjpCm/cagWnfMa+r+9HcC3Wae+8+wL0r7MK2t9
qimu2Gq3TV9jFXZh+nMhBr4EBue1/Wmc8p5xEDE3xqU0ChHv0I+ESH6zmXc5byu0lpbh8b7K1iAD
Io4ZQe7x5oUsTOWUjbsasWC29wkSYE7lVW16CFP6Fp/gidMQ7AUb4+eM3qexreiwLdvC0eVT4Tkr
gM7PLBIPOFB+oRIxqh2FJnWXC1TmLm84EezS2Q7XQzNEuZ3Fm1IdOnLi8qtRNMm4owPi0LyNZwt9
2xT5Aiw6AhlAHQ2pOktGAyBgy17I73BH5xWaHoF20KITKzAKhlibYaSrRapSARDeJ/bz0Lv8Cxwm
rXsK5XoY1xw/wWAkoK9C5EMsW2QFke8mtMwPJdONFjxJqM85KTnDqY+FcUl7pKBpFnukPbWmDKsA
Wnr8qpa26LYJ075877Ucnfdd3DleYMZTawVgPeBB4XCcb3ltC2NnqZ7dmAAq+vy1a4aXSS7VBVam
6puG0bUEE20ZN1BpRgJ0C6GKce5CDRRYeepUW5tXjh48AZXJ3g9rY2Zxm8NrOw/99uA3MVFGsUX7
fONGkrOpyQH2SBk8uXtOwjRqtCeUcUb961qHUidmfGvSs+5fEpM6bF/LOebxJvrQoIXDVbPLqi4d
+PMm2nbifHyrOB9jk8GmjVkB9DyZ2QqVIuexveQAcT43tXpgs+zFUdYNG22ZOCY+4LTJ06Os8uHS
cmwGHZbVTe11nFHpElvK7w1wwtWPTPtpFCNY1SRQC4hjpIKmGTbMnO1Z7RO7cL3dUg1yT52P89Qx
84KnozT6awRJyVcgGCAKl5yOLBCQbvxEE58ydSCh4YaAVh+UXTpHnxWstHqtY2Nj39H4j/eFVTrA
wJrSB/A/AZTZSHsZsi1sRfSuXernIWuRUNQjOeL6o4wLUm0nuRRPFos8RwtA3CYdfO08tTUuLoYD
CUpoLSpaD2Za9O2JK+dPvjbMc910tBvqzEwJLKiyxylBMrepl3x48e2hbv/m+ILOah+bia0waydm
0VC2MtX56tF0Lb5nOcvTA4JQI9o6uOaIIIYLNyMg5r3ctc7AaDB0y7zjDINWACdgzfqAMZTnA6OT
B+WoiGOWtq6ltUrIQxTeMmyIe85SY/s8KpfVw4hdXAYiDR11ILkY0hNnTM8IGj9c7CBHLnCMjCGy
6BX7ibczW2RJu5R98qb0Uupe+krDafLd1Xphpvn9wqrZ7FLm7/V53jus6/5iQd1p2B6WmzmxJLrt
2GPzTRuSkraGR9A7XXmnjs+qlinjtqf4ienOOnG+bQ3+0D7L8Uuf6tH2rzyKvIKMhs7Cle/EMNWO
9F1wgxD+Q2n17Ps9zKA6spL2VDlxvWRIBmiNUp+LmmN76BWXSZOCgIarpHFdop4F5QJxm56qXkAq
U+eQdcJrOyDHjqXDpgLW2Vj2VjIOcUArA6v8OA5gLTTIWGxkbGVMghTICzLYOSxMfYxyNzf8qlo9
w8tw4h8lk2Ivn9wWiznNEL642cI+3kGzWhdpvSxnHg5gwpEhJHKSqRiHYxBmHLCpa6f7u2eTujGW
NZitNJgHBlY81Qq0lLJPJMj37s7om4EOYhlOxdaim4uJmHg+m1G11cMZymjVw4KZmI7aZeuN54at
Wd5Gv6+Xg0Uim39mMb7+vKAyh+DjAvYDVOvE5IwAkjiIlDjgQDUDZm6ixvHV9zSVztSAofaA/mvN
kgDTtNzVUZak8FMc3PADZp2WtjLP5XRqstx5qdzKf7GaHlrCiBoBK412jWo1DvJ9Y6afaDj5tekW
dzZd/Pgqyqa8/k5OR3vAfJ4WF6BFi+Kk6YgS8TnR9d/1yo0vaS115F7bMalmlkE/LtoglRnK+5lj
KzlV09K5p9yIEvNLSAlrn2DF9urAXm462AIRBuwmy6Ot3w82M1uV+Kb4ZEWSEn6hr2UeJDPD+BJy
qPJ3sXIbPOZsieWVNPzGCOwJUUdAy4Iun0yc5h/F1/9pk/8LGvxPkqlftMnIBMrXZ6T9Xfc8vPHj
rf/dPwplIvhWa53EN4OMFemWj6brH/cMy8ZfEMNXOa2DDNB1XeRV/7HPrIY8D5YraleCty0MLv9P
o2yZf6HIctFkgav33H/lxnsrnLNddGTIdgBsIzWikypWmeJPQk6KGc5zYXoZmYYzM1RBcUIDrjQP
ZEWJHSl57R2jR+QmP31Nv9ESv/PL/XNdUkVQjuKbI7Zz1bn9dN0CcRct5eSSU5SCDaepnmn9lpt2
/OQkxavKsZmGUFN9mX0g9fzdpcUqXkXqaZq+894ROIduk49NewlwpqWQcIZhN5VS7f00AaOhGjeO
Ps+ckU75JIHZmo4zjgF/VkT7D76EVaz3vxLeH18CAz5kgwJhneTzvP0SaKNHjprjyzXNXmxoHwmm
iLlikxspthHwim50dqGzTttShMxwyZBlsWBJLz4XiPB6SvSOSdcHn2sVjL//XALnKDJDwlkg4L39
XERhNZg0jQuzbtBX64y46jgdkOGp3AM/p3Rb3KFJWNpdTeg6jwkP/cvcDeEH6tX1Ou8/B25Gl5/L
Io/1F/Xq7CmYY9GlyePwreLEygySJmdIcv1ZbhXWA45E94oVrro3HSriP38Nb6WW//w6qOoJjwXe
jUL3nay+MFXn2J1/kUZtfJ846AUxYJKFxOj08OcrvdUC/+dKZN+4vA6ILVc7ws8vg8Sk1ixGeEFS
nXnnWaDCMWpZH1zkd7eDvhOnnlopnva7N11XNpHhobyIVht9DmD5bopMk2ZC39/9+9vxeKXJ4PGE
yeTo7e1kAx4eY84uJ96f66ZzmkuvaNQHz8bvboeUElYua1U3r8bDn7+zIbMZ/+fJZWn5M+1NAmRP
pmrUdVr18/m/vx967y4pB5LV+P1rSrBBSApBdqnahWkcsYPoTqNhmD543n73FPiYRFjR8VHazru3
rvfH2e2z5NL1s+WWxlQEEYkO7Z/vxXor6P3xrNksJMyCLalYelZF808LL0aKqEYvcVkRcm9sG7fR
5V55RQweu+hvRrHY5lbblSnQV5ruuYFNBtRFLSz34BA8Lj/4PL+56VUW4XIwYSdS72+asXJlF4Cx
u75sT1m0mEemER9ZJdZ7ereOsMpi//aYYyqiKt7eMwh3FvLGuhCAFlEoogIeqvIhzrNvk99+oET/
zQ05gn3UdomZcZX5TnHv9naBO3+6QGQSndwhnLcmOr8Pdg7xmxXaccjo4XaIqqBX9vaO0jImKSMX
FwDmxFnREa9XtHWMM4fIu0aZKC1CoXaimlFtijC1H21nIZVVpfLTMhjQ/pI8vE3tbLmwbNGdqdHQ
ZwLkHf0Js4WNZpCQaA8gTv/89K0f690PwWrOo41MFpm+ePdD4HigiSLEhSNa43KpdP3NYcK/AVjh
bwrw5kdzNO3rP1/zN5vIm2u+W416anuibNVFKvhMQTLSIsQTXJzXHnilWNYgqbAB0xS07Hz+5HSO
8eXPH+B3T4Qrhe2azE8lEV9vf6uh7vyE5eXCZXzIuL7tPhONmnzw2L2LUfvxXvMC/TBUm8J1nPVT
/PRedxU+mbI3Lyg2pNwNU4WsMUV3f2cxC+M4WfdUCwSHejpYZOkBGaJvu1MpMs4tsH78q/RUjY/y
lqzf3TyvHkYebNlUsu9ehwVvde036oKn2QMLW8Vr8Gb+DcSi2C1Zm9w3RFtsLZy/1YbdfHokYxl9
XqKTR8twui+qBGuUF/34wWL7zlH2z/flU90QEUbdTRzJ2+9LL7YPe9C84GRJPkaMICbIM63POt2p
Y2VPyQ2zlOrJKWHPtgB0HhgKAqxNmm5muEJRvyO6W5xwLWRnZWHUt//+oSGaT/o8L55im3v78Zx6
6EzODRdGa5eHbs2zTDNv+CBb5jfroiuEST2g6HR47/fQaLaiJIv0RUH7NqOLC1OOLiY8ryXs1Z7J
XHH68139bvfBWSm4I4vHQXjrrv7TU1oveiTmrLtgUtWfW30mAmD96is9C3E1tiWjtsmKM+KpzdH6
rBJrgq5o6ptwkdb/x87D64ifEKQzQjD3XXmXVXQoY6+9yCOURxyiv5tiyj+oHH531sAHyDFntZJy
mHx3v32JXYCB1AWRxjSTV0pt3HbtIQzjGgZZkzVbuu0VY8/Z78FazX0MiqM1P/ja15fs3bLLp+Cs
Z0u2BeIK3n7rbd+6LdrgixFdHe1l66lehtfRM7+FK/1rWQ4dGswPfunfvPhQIUj44a03iW96d03U
G05nV/WFHAFJEdEK2hlSWkCMFGMZZZ1USTN3ANo45cuDsS6Pcvhiz6hDreprhJLngxf+t59nXYN4
2vH6vQ/SWv6bvfPacVzJtu0X8YDevEoUZVPplPYlkJVZSe+CDLqvP0P79AW6am90od9vPzTQjaqS
RBMRa605x7T8dgj6ClZkTBcUiwvcT8f7w6/++4egqrXZbv46AtiU5r883tBi5Sjr9lxOZvKU6ml3
QeXq/te/BLqPYfI0Eczp/8XV+Pd3qDbmomydEfeqLT8tlC2HxYHx9p/v39+P13yIb4P9wL5sszb8
+ksquoOa447nXh/NR2LDe1CKS0XyxwDpYvWfP8v4+zpEVWJ519ABm9hr77dnZSaUAwmsPOMGqUj1
8e34Ppmc9NnqpmnZoNRDCNFk1pMuSpqVk50eaZ02b70AMg0Xo7fJC2ZSQuIZsFFUW3OebzqEdGP4
hy/6+7GL601fj1BUmiWszn9bMxxHzJYwz4SoCMSAaMmXUA+G9Og4LsQDUAFk2oBEQaPnjp3Gf/fz
vIs7UMj/5UNw/SZUCrxiQI1Mgu9+vT+5NRV+0s5nEgaAZDpeHi6ow/9wY35/CPgQ3DBgQWzWL9pX
v1Uks+/HWh+r8wgeaC3HbLxxEaDbxMn9IS70b6eXvz7pWvlycnGpBH77JBeoI9IweW5Uoe4ofTJn
jdDcO6SM1KOU7ulKn11vC8P9XhIcdlc5o/Yz8BzjI6iX9g/P/t8OLb99m+C3rSH1oPOZdX9O7a67
YQNhvG+O6k7XxxtIcu6mjefkqQCaWihIdE1cD9HsT8YudbpkP41C/qxNVAp/uOXXa/Dvq/jv3+q3
t2SalzSTQp6XUdMZQRvGlyi64n5EXr8S+RWbgXJzk+fJuDIYe/3hovy+tF0/3QTGhavdNEw6Fb8+
cKpKMVw63dkrDQTTWF7XaeeUf/iQ3xeCvz6E9SbgZEC++xVd9u9Lmxi0Vha5PJe5Mu5N1XnRdPX+
CcfdGI6fv/33r/M1bJf12ru2Efzf7nNBOtsS9O25Fz6U02t6fLryGYswcDII3sOtV6I7mFMr/ukM
lfSI8hgXa2UZtfHH2EHrH+6ugwHXweDrXnVfv/50i8gtxyg6ypQ4OCJz4rQOkhPRu8i0VxY3Uuep
L/ZBhex8Ctzymh2nR77IHurcVKcaEufHHy7PPz1wHFoIfOGI5PCfX79SP5Q+Y5L+3A+zRhJsnXRv
jUtuL6uak0UWnD88oTYZVkCER6C4c9duJvpC2IqArRjgyYfx0ZjThKFmkwawpoEjOCtNKLUFrERS
nVYwaz3YZZv//MN3/4eVGogHC991deTg89uCwj6i11NdnmFuguG2cptJka8vPg7/kTAOkOY9EXbE
GyUtIE9Pu1XjyJNG3KUx/KHo/ac351qaYU8ndJlF+9fLKAs1AU9tzobWLlDBlT5uXaNQwx8W67+d
ra8vTwB+Dq8KVn8W0l8/p/CtKjPT60+2kJcz6Jc/8rqBZhq3k7aHF4y0cnDVwsgoyY0yLGTpnN0C
H+Faxw3237ZP+TqYxqn9THgY14r016+DMTE2Fz+46fw5OMWVXdwPRpK8Y8wZH//zzf6HCxzYFO8O
zVPqpd+Xay/BnisK7abGy7C3y9KF39r+iaTwD0sT3UbUIDbrH62z6/v7b5WLx9lcKNO/aaSyd6R2
KVJcAus+zxvM18FQFbv//KP+/vJBWAkY/VxBGxxZf/s84tSGUo7DTZea3asuGw45SzUSEoccGAe3
pcfSPtKGhFpuGeP8VRF2lq7/83dg5eFX/bLncCZj9gT9kRL5CoD79VdTOOE3VM2NldgAuvORSTY2
JCJnJ7kErw4+3CfkXB16ypzD16dtDxBZtbbtu7uJ3hUWgthOnJusxIqOAc8jY2IRSaD2ZYAgfmsa
9UJ2qtZ5y2FuC/0Ao6XT8Ff0XFQlHbUgPCljYOluP52Z/+aPbea0nwwEAG0j1CgbDP6+RFywVKT5
2LheMOWVKM4UBoP7IZU5IhK2w8+enLpzPU7zp+N2sb2p2wLQ4ZgW3m5CFGbt4zKfupveHaYxapVT
fs69VWjrnpZoFpJaoh462yCwOSioMFaGMoWKiO1QMwFHZv7lVSZChRFn9kO7QC5AddFVaLg4u+wR
rI5vDbLGPCSBc8GGmedFG3qDZb1f8ePNClo8wy4k6D6ZPlZNWkhvmfm6hjKlDhOOErUKJkvtelI6
pbHCZOAhfmzdEsfJhP1E3wZNYDSbEZBxnQIKS/30k9CVCj1czD4SJtJmR8FdMFeRhZN0xuol/RJ/
Zg3PPhsGwudW/C0PP09FwQw+TrOUv5PYeJwb4bsosOZgSqdIKC2Y7oJq8LcWLIp4FdiyVztcZ8Z3
hd5kDHuS/+LVsOQkEvQiHtsV+RRAxfxmLJGv+XI5l1ZL0gsuQTKT+hoGTCiRkHADse06JI/zkD71
Gdy1MLPt/GIOjlRhMFwzPog8qQp8/BSe2EpQ8G6sPibCYei4O+ESxPJeK3Ha8swUeK/GwjTOdjd5
LH4CVsW6RGVZbJYO9eoOntzylmNOxa1qJh2FKm4qsc7MnlGkViikaV6QGj9JkI8pgLTpvVZmsRwq
vZ41fNFCftZu3i3nNp0ryAOL1xdrQGj1Y0/GN4lTtp/ZK5LGDGRCqeHcIV7IH2KoFwRjzwXSRtU2
PgecAHPUupZBHYeMRXmq0VXhvLQ6H3XA6FjA2+uZ7FLavNYA366hg0rIxFzQOhiNOdjEgSjlJik1
Gyp2oTKiLAlz+rD7pNcj4GbeY+3O08WaTbeM7DSD/MnEC9QNoIH8ooOBZjfUUTkRwtoNd4MYh3uj
ZjK3Umz8BDBMgflFCFljRHIIzE2JVvHogZvYWlivV8U4dLs6thJrT55Sjp4mgIIyjk325HqzUUL9
l8klbSvj5Fm2dmzdOKlWXmfgSCj9Rrl74jX7S4+I53bqRYfmOElZ2lr6RM+97lcWDmEk9Bu1jDZr
SIzKPmzsYfoXaer/SxmACrO4/wcI6EfxMaa/aBiuf+H/NAyW8z+0bjlXuIw08BZc+Tr/J2GwkCnQ
7mBmxf7LJO5K5vp/TOHgf1AXXNsHPvTwf801/4VZ0wzvf+DKULy6/CWH2a7x33DWGIX/VqsyxucE
b9PcouOkX2vjX3eqUmTEqJnwJYPJ50gqwOEvpw49RiRyUT8nMBjYKXVA+Ylvy4jy2dmjLuzu0oCY
rMo3y2NnyuLi9qkfgbuQh9bQl7CKG+PUBQbZPW6MNX3pJkLVAY0c4qmo903TzyHytjXr8pEu5tFx
S4JiCO4oB7mG5vnQL9WGL9cQ5zP4IX3Oqw2kebZ7feabwCY1W/tQ8OmNMthsxltLTk44NxUpBwHB
BnHRw+zMGxJa5uGoS/LUXEP71szgBQV3FDOS7LTE2M8ky2J5YEVpbIJwNLc5NMjA2CrSerMEQOWH
zg+BdItL237Ms4WqNXV2ymRpiW2Xz2+NR/bAKLDqc28DTF/08jK5xTZuqjCZll0j2h2mnDAgWI40
mnyt9DzYDGOH8DlJbgG8oxXtljAxSYhOwZJq+ZPQNl1XruyyCG6NIn1JdOLULNiORbqpYQDHbvMu
XNRaZY+PN4OJoHdd8qbH2Mf13iHBzjG0kP40+Pe2sAiKZeWcBEyWgOyJEazDXEKUSqskf6gkVPs6
/UQXWx5zRIIgTRC6Va3NhEnpn7jqiJF1vlg8D4mu3TflxSFYgyJ2gFkQ9MBHwGV+SGckVxK2/YNv
yHObd4emJ3bvgP/8GmWBIZbhOlO1sd6PvfHKE1WtZ384mkH/UJnVqRkFgtHBJOhHuXf4QH9KD/Ge
1VX7YJiGnVNPKNXnXd7T/fVEfkC2txBWUX4hG/2Mbed2cXmWSIIGJYIyMUs1VO7z+E2PCRecXe3x
d0TWVbTa6YsV4UbMdhMkGs1zsg0KeMR0g65fFakyu830mLjfeCgIoVhOeBBsTP1jGo2WeGDLjbqK
aUaGD1gw4d7pTXfu8HMg9Gg/hTI+q9oOcY/trVwdyOq77lRsOdIwJGY4cAV0au5Unv/sUueesPhv
krfJY4wZdNUGmQPSigITBTCuyTUAU+AXXfrk2/0Te+45bvRHW+NPlD6ZfD06clA3BcQ1a+OJZE9f
55C41Y8OxfzGI5rjY7DlD3sYqIaJ1V5PmXHLXCZkNnIJaghnPgwKDb+jkZjrTPRfcd/jv4aFo7uP
KaHRV3AKbg2KI7pJAF2z2PzME8s8JJr0Q2YP6LfrhhxsrTi0ufNhjtZGljhJlbFa5j3O69WQ3i3x
0SG1zuu6kJbIajZ2ggOUDIwvd8YCJuJtow5qiBYDVy6WrlCBleHlh0CaypWLOLCSW+tq6lxISpIi
umJ8DYtnZvQJVgMXTDz5EE6WToooQ6fHGpepLI1VBnIXLwAUHnKr8hZ97BZ1/NprXgbf/QJF1OSr
evB0/hDZJQ0kYrwBHKVrr3kf+9EIeD0RihqkSCycON1cZjhQOW4prFGzlcwPvj5r82GQS0H2tzWn
zqeTYbVMI5tVJ0NoraW+vcedrifveobbvlz7s5dX97rb2dWtZ5B68lY3aUk+XWqL9BDI1igJPvDK
xtuJ2ZyJeekZiBwBKjPk6UZ8s6FO9YiLd0j+aizE1g/ZlP6tHiT44wxNG+77RNm4qx272U+40gMc
6uXgwG+ZEkyWPULvbdLa1gsZoUSRjbPeyG3XWu5nrGORXUuaPNYGONzA6pwtLb5mV8YtxhWZ0csj
QbwlTSi2MhhnNDrKTa+0IgMrA2s67HAJI/xvYrxGVQ9ncmVz3rnDquZtRCfxLKCkeSu7dCXmghfe
B85sJDHOMnuoboRERMZbzlgjfyUhs/jA8nomXvWWcyH1KkreSy3wyDS1yIi5dOdHyyDcDX1I/1ZL
vwonME5WUGbMrdVXYNvNrm+m8tboB14dTJLSgZ8bTLvKlAfcBcGhXaJ57Nb9BHXHGRmhDasgjfGk
NGtK/7XimDZksIAhunEovxutbjUEwTa3uO8a1oWGhE5WWprWywFiTr8GDkJOSXkzYMYKyYG7pGlK
HMwg3jrCKjimeqdx4P8gyXaxi53nlzpMd2g4qbcbgVC2puOHmDPwc3vYTDHVtNjkkR/j1iRNWxw0
dNRCjlsLYvG7R8TLypyAGU2gVaKFt2jvxurZxe8rhwEWdnroliYcr7C1aeCVNNvkwU3Fjd/EEaks
j5gTSZtn8gfTKylPCF85OuKzcePpHsZ1ubeL4lhKeIAkm4q16wgMgKPYcje3qlaQsefuJ8E5pNJk
xsqSRrpLhplpXZAXOyvGJNt53kYWzrSamhmFJO/eMhYbXyTl3VjOERa1b6m0kx33W+F25EzpZz95
wz7eRci5j2XX3PXktFvAXXIk1nOabVV8S+w3Fh4/eCbA6tQ0y4Nb1Oi2m34IpSzZdFyQRU2+LZpl
5+nyW5/7O7AgxW3FB4eTzRDPkP7GmLCHO+rsyT5by5wZ10qR73MJ7OlDjLeC9vDKuVJtxtKIEqYV
wXKS124ibNWB4xJbqT984Wl9BhtJt8pj8e+ZyW7w7xAXNFnXuGES0+f2qfemA3L65Sy0cueSE3Vy
rTlyUvOuRyG/qgIoWNpU3pUQa7aDnV2W5KMa+g0eqIjwxr0nRrB5Ogi3pjmIKXsrwXrA+VprdcX2
0qpgb/TZ0a/J1fK4Ao2XPnQOElG1dT3W5Ukvd51fYzts3OBIMNi3ZxGka2s/sBbtfPwnZmMwPcIG
Uc9AxImQhP5S7tWs8m2ezs+N2UYzFVesG7vYK99iIW8a6OWt4AUB3DBr1c8MkxWWqE1Bh4djzEJr
M3+xnH7nkhnZi+o2xyaJaCb2I9+Zqr0F/sdq693cTdGYBD/6HDYLXlhsh5jGG9BQKONY6lmMg0s3
NSdCqjjfPA222Ajd3fbjS0swGNOO4lk1OrvgbbDowbbs630ryIgyYcMRmGaVeAI990VvP6AjfQZ5
wtZ/qgWJqGlZH00m63aH/3Pq8ZMG6Ji1J9LoxSbOPHOLbL98bsbgxRj14pF3Eve7xy6Hb/WmdvRt
XFyxB9ZG7znSQCq8si2Svwiz6yqRD2nStTO4mwThevOitf41lMi4gpyqrVPbgjN0FcaSpdDHCaTn
Ag/iGUYWP/kdGrmZH7sUgraDTwNHXpfSWarTJb5Dm/bi+OlZkfFDarG95VHzVkhjke0IdRyg2MLQ
+wCRc2x6/4zBS9u3KUaCKZO7HHDxso7pYycQ5FtSHGUXlSQLvY7pULHTvjdFUIdxCxUd9uJGeduY
1sh60M92j//kKkLdCbMVT9koCPndNdX0upTufYFLKAQj+hbgv6Rro8xkN9QMqhES33tNOiLw0lkZ
Opo9NtGqMNRwp7qwY5OrbhjgjJ3x/MwmCHL3zPx4GwcLZi1HbzkTlfKprqrCW+muvXw2Pl5SVq95
OFm4QkLVTkvk9+YYYsPMb7pqLELMTRcp2WKMxrmry3l6W8xu+U5T/k01rmjnJTcZz9BGqjuMNE8L
sddkdB28pd3j2yKvi9aBNPL13KYhdqCTVXjR0LggmsbQaUkbtQvYR/TQ7pfZBXYCs+i5SJZLaXLC
0uYj7ohuUwnyj/CPAUYyXjThHqUndhb57IgNwsLXCiL+ghMItxN4RaLQsrNW+S+qnD6bLjtjrA6U
80OQecTm8tpOBoxmf8NgYANoK9swQnMvjlFpOxo8BDrYxV6L5c7t66ORLTco1UBTDpgjpWAOpaoN
LthHVI+35dhGk6jC5dodmihcoZe0ctfg8Vx11HfrGCfciGi48bVtYtuIAHri32t3R/WQrLu+WdOa
2HVdtm7sGhoaCuhV58BuigeIhGRUPVm6opgrMb7ofX4J2GSTMt9KU1wNsk8cBA+qLusIAyWunnZm
hFlwJnhpfRXgx3PM26qzP51UO4ysX6IqfwDBJ3mtENtlTje9c8+2cnH4S9JW44Z0J2LApE1uizPQ
XhTq0EzqJbc0GkrqvDRGtnak8T3K9Gc86ZGKs2cVqBOeEELmjPSV1tcNnm3e7WA3c1tcseuLmRPH
u/BwllAT2Bxvsb+xv6IGplu2Jvwu3+BWemmJQ3jOZtWTMe7v7NKbyCtQuLD12yVlR069lowGfDZh
bI0vbmO9V4VthLTMzsQagIZIN7Iqn5J2mtGvB6RqG1+qB1xE/DJCq9sWbzhkoF0rW52knDYcG/vO
9xL52NpVlEmQMYvJ6bTxmnvSDaJx8dqVlY7f8SL5icKsWSKwUPUm66oesGIFati0k/kBBAHu0Wx9
icSVIBoS4qunEqIHzBfp5Fhg+8i9pkTD74JD4Q3l0SD/o8vsD9urWEcCghtjZ370F+sHwSkXynsA
jnRFh4neQtQrFZHWnodd7kV2HT+MqokcYT6MWbwZTG/jjNkGi+BX1cmdP06ProDuysG9MAqOStRI
VcF48UgzOZJ98UT8adWV94z72wcBtQDKFq1XvFpoFJvkh1qKbTq+KCW8G9m2RLkvbvae5/CxbANY
A33LltxT0B+yvFNekHzGSarTNk+L5GdsqeUms0Fpr4CeG3Ale+ywZKRzgzmQrJD7W/tkEATkpb55
6QyzudONRT/lOc8ergNsXHqqCCwuFAROX98XnjuHcqZ4RhRy05Ycce3Gc9cIfuqI83xCRc0DnJr4
8lxv7LbLovDfNXo0BoiO7ARQqK5jJ85LI1i3TjvtWo/0VzmId9hn1RNJPxoFXWz+ADDVvnR4Z7aJ
LIcoiL10W4mGiE/b7/bgxeo7SljjXgAhZCwDYES0Q8K1L1srShLferISxALkmei0mrV4Nh+cBUHs
tSVNmYNDx7kItrJDU9FRX7QKRh4MAJb5YhCc6nMHKGns5vWJrSVvt162XCFHtDm6vFc3SZMYt9DC
x0NZ+WkZ6Xibv67C3bWc22nPClTvmTHO+6GOtcNCV9mFVgGRScY0DFIzmiEDb/TEm17yYClhJJjT
awduL14xRGAD4Gs+uNM0fgvOU8QOO962sgaxg9kw3U6inL9yJ6Do1aHwzTTGmYcQXxOsvYwqqOaX
1SdGe8nGqLHRIV2f1p6MMXzzPHzEqnO3gTPnyDGLw5AXyYbRhb5jltmD0DPs6Sdynea1HwYngArj
WpcRQct6Akx3sqxJx9xNxsxuAIiz01u8ZSWlepfJkiVzsHIGVg31b1tefPbDcpWAwo8UFx9aUFcR
p6s1a2UokhkHb3CAwdEqbFhKXOuRJoyAVLAwoDR778dkltlFL3Oul2uZ2TbQG+jRpi4uw5jUxzpr
rFOZomEsDf2YaylDn8XVqw052/wzo173957d6O8Y8NRbghadNbXvl3viqClI/LEsfsRo7Ymc7Gom
3Zxud17bu/kqIxgeogJFbOmkzlelF9ATUzSrV7hyn+9BSREjnHf5wSHo6oQuW75CB533mbKcI9lf
MaMpETBOqU1THCw+dbX4PTnfRS0djut1a71QP9WrBhzTSujePk2rTS+WvRO493CksrCSwcMExpHc
1W0rxWHMZbxNDMAlLq5xjI5555f7XvR9ucKEQwcAFyPt/KJ05mOT5iwjYmD3X01Wki1geIKtD/Ej
pJAfLi6YwFD6FrFJHnV9Fbq951B7VOS095q+timnt2jQPIvwaU881GOVbHWuCjMz6Im8A9tcwNkO
Va4oduJRE1uNz4mk3xhh2SXYf31v/PD7+mUAzHqnAaDmHFAdcQ/fNBpRqCajwzAPguweUId3o9ne
Q22XUelX92QyDdveWpgv1W1LSqIclXczeX1bhrLoCPiumve8wp1BknjS70tslvYa5EgDvqWR6bHF
YVps+pwltfAXuW0m+4cj+hmJDM3Xmxg+IgnQRemeOCEbm2rW6LaWllnlqC/6Kwa2xgoLInvrymDK
10Brmq/CJIR0tXhuzB2d4COpSt6POkdt06SW4jCihrekIZFitahiYfUTCracidkuTA2dQW5byScQ
ENBgPf7dg4hltoEJUpxAdA87JCD7HqkUEUI6MFWz8TcWfqyLZS/Xo8fiD/uRnCB6ip6YDz2NCrbX
K0RpEsRdK1RAJxOkkWQJMYIIfTWnUiAoBk2Vvt/TlNmkJWVgpaDHxUrfSm9QP4xWpSEZ88MqA32w
6tt6E7hDpCXWVrV42JU5Pph9SXWvLH369IpaXzkF5xAK5hzemhv7V0CP1u4pr9qfxMglEZAgkneW
AcNMkTrJzQQY4bi4He0S00yGdk2+U3xw5/rO8cERbfoylvdwxMz3mBoMZ7hqMcAg+ONty+IjThTs
G7kcbk0vfrZV+5TXHY3FPr43Bqx7lWaCwWe8atUU9LQ7bC4vgaK1IXm6rcce7LgU41sgtPpUWHTa
Cq84mKy1dAHTd8vQkt1YyDe3zO6Mqb8MTDRZRtYjl5JjKXW4dh6kB/sLcA8b0Bi2evdKC4w/MovX
XjBXdAsfChj5wZuq9kMd8afGtN7hyOYUMVD4UZSn1nsza/uRTpKxJRcMwk1h3Y2TN6/0sd5iaUMU
DUeL4MLnjsjVMF7s/p4+011aTVFKbzXTL9ZieCcodT8m1j8DPrzJAdFuT6rS2ntNo5kOkhAK4MyN
XPUcTgbeJF+DN+LRr0vmMUpMYb6LuU5WbAbuelwG7ymV7sYnXzdX+gUmAARD37+dOk4OwAs+C9s8
63ZNHq6oFLCBa0p5Ru6so9efDs9Kw6ocWqq4BUPZbZJWbPySSHNvfCxcmwhQvWoeBqX7BAtOpzY3
X6rF+uxAG/fZUye8tS7qDaQEa1t4YMeZQKhJ0HPqy2Id580Mn/BjCVwuYuo9jXpwg6cZgjwNAECu
a7qIZKvpBs2UrFsBvg6xqEP5qe9QUW2GrtlNTbPhp0ZA8Si1503JZJS6+XmaPfb10h4gXWYHwozL
VYpAmIar/eC1FWShSl5GpW5FoBKQ4TS8FmsLtiJZpwUIk3QufibdIOlFeg+D3ma7nHPaiX7Drvbj
9CY3OOT5vhWBcBd3lkFdYATyp+VyIAV/X93RIH4g/mBeuVgteUScR9dxDnNDc7tNvWDT6wZV8rhj
pmO/qnqgKmieCzeJqIsIOfDLn2OajdsiafqQnSnTb2F/a09YiiuIasItt5arvdE5OKqKXrXhj8++
qYgnnqadPnT37Vx/NQpu50LsVTTW5XcXZ7S39O+pMl78lqwwEFUxT3xGPHjspFvpE9hJR+VpTOma
63F7H+vE1dJ+Xm60VLRROcZdZBcMsjG8gWHurFM9T+9uUeyDGBkQ+wpYuLK+0I3XVl0Jc91N+62c
bHvdzR3DI4YZe2cu17XdtRBLhVPf1Mq1wiAnb6bzt8BP9FA3Wq4cIcKDmay4zg69nAm6dB5DWg1O
8IPNG43w7VWu+eP9pAz0HDpVbEJc8rzUqECcZF5Nqs/5hYvPnrucmra4h4fmb6bYvHhmi9Yjy8x3
5STj1Z7knq0qviIZgjm7dTOgrwPmbiCLRDNPPdGWnbNftLx7nJchR6K8TEdYkD+wd6Zv9hL7Z9GJ
XaV4XPAdUJ5cASkL4qu4aQ9URaLNBfx0P4W1jbbCyi3eCch9JzfINVIAzNAu6pNQ1VYtzcbwg4+p
pWFH20OjJcVgLLDmG5SEq3Eaf5qsy22RvybMYWrGQygG8t1iMn4DYLSGB65vkkQ5N2gCrPCqFOvs
/MvMkqia+dUc81beCDLeyp9a2bswCYACGzSqjdzaEODNTQJDrlHHCesp1bRpRQ5zRz+6/8669nXJ
g+QUeLCAY4/gRFIEek4YKytesq2ZGrBEskPV6vvOcOhqs0QnVLipsQzvTqvJzSC6cSUq/2kZrU/4
pkc8aQcj83ZZkW8DUJleDlmk7nbJCAkmF+0p1eL2POqGWEPGYphjslQHOvEzjDRmUDIxzMg0YFHL
+JH0rurm1Kplb4Jr4tSqnJ0RnCrbKXd2U+TEt2rAGho8C26TX0hqfNGs6ZspFj93uSU/tWZpv54Q
klfkXyG4zim0SslRf9Qf0yx9mqRmrQk12dvtsp8ncRSVceNIl8R4wLhM/Y6pPR7YGDt6wOA6r3PN
qEdSgeaFUgQbOpsdmr1UD45kVCJKXZyXboGkEo+jDyraMQ6MQy4aSOoBl9m61do3wXQ7HIh+hIvE
ZLN2G1BIJVka0Dt4Z57r7K0bv9uOYYfGo58Y5LmsltT52cfuu4TLJT3sTyVclAU7WZSQ7PlUO1Z5
cBpeWDM+W8NyAXDzUevEAU6MFUrRbFQ3E9d3boeC29q6M/SbxI6y2PdDSOarAH6AaSkNC0hnc2yI
DYjw7IqdcU8iQwnJfjxk6RiJWBFlL9atrh/72C53Tc/qsPi0GvJap4DQ7JVdwS4zotFtIeIspDLm
2YpUagKnddGHlP2YL0j9LhyDSVc6HSbLsrdJaYOJy+kvk6yehFrudbdYoj4V046h07bXEecAdXqN
EB2eZmJUgBCXdyer77PsBNBuA1lbJwfUpoAp6kvLVTgRB8oCbrgXI+f7zRlb3qLLMAcQPHOhee6c
Qf929c9skOOPnvlhdNXpa/kd8iqPlFIo9Z7n30snXueedZs19IFgwD/nJuYCO1g4cQ+PGmeN3aLX
LDjqQ/J8gWAJxmeLhmzW+jSpe/deN+PdAteZP7alp8pQI7GZkLO1o+6hI/igo1VHoAF2VGZP7RLX
MHytb3eJqo5fvLLbOg+rJH41ZRaNhc9k0SQ6uGTYOE3GoY2XB8ERBDABc2dGJHH5HbtYmdImRZW8
jFtHcWxlq7ltWeS9ptqS1RS2ylzVVypilYljPJYkhJWUn4sLoDQvd1lFME/DXp3rXfHJhhKvh8Bu
okrrtnVKd72DDx8GZkt/hjEe3o/qllcrJ+J+eaAWWrsuQzlRLzZyN7sO66IYVqY3XugA0+5SzU6A
30clz8F/VybaTdVQ2wOO+Yo7jAyFfLGJBuVWBWsMBUyE1gNPcm6wINew5+O5PVUcCsuXYlR7QzBI
sXx6aq5Kn0kCjaxljsMUJOSDnzefo1U8wH8hxdLV97Z7JY6mx6BBMGDErzkEnnVjNN9ljRxhBqXY
s4WQU4NhY3Rnmv5OPK/MIb0pE+MHBMz6htBAsTI6+6hjNA8LCy3DQLhGNc7vrl7KF8CXw3bUaP55
NIVCzoy7ftbeoJZvqqSlReeMyKMg90mg8p2Xo7H+KjJx7qthHcwJu+N0SewY2P/4WBv1Rpr9N71O
5pk6lAlY+0+Y1dJ3NVR3M8XqCDydUM1NjkB/pfz26Pc96aPqrlreYrjQjV+iHSBkovDuadttkYtu
lSDLHmWMybMoLLmdDJp3tTezOnd+ZBXjnsjXZGvNHZnOKSJzn4yNgf/h9+eOZBcSq1fIFW4ZDxA4
YkRTbX1qLet+LPubatBPkjUeuA3ttHu0lpwzkXRUsbq1KlI4rOeSJA2oJsgTHyuvPvSzfgAwx1HA
HsWaPZsKUA99MHM7X3vV2pK5sjEcO+9/2Tuz3cqRdDu/inHuWQgGZ8P2xZ4Hbc1KKXVDSMpMDsEx
OAX59P52VR2cqjLchu+7L7rRQFaWhk1G/Otf61sT7p95bztX7Gd3k9fxjlN2E45Dd7QlwKTxIMKS
SySfPWCG/ZxCvqBRAVSvqGuWLS1XUdCNSfBMvSnVqHGxH1xv5zYc6ZF6BLj5ms7tulfJNgU7PHpp
u+GATH85IMy9xKnpgVNHZvyVxsm8LFiakj45an++dHbGkyWxxakE1+x4UjbSSvnAdXPa5WyJTV7Q
c5F/eGCcEteijrTbihHKV8xqlzZj4TBbaJu1gTwPdHQ3UJc3C7ymVUNNTceXWUpNS2pHI4c3Zodq
wQlggDF3MJhiasNznFWLv4Jq9+EVIIoDKi98r9gYtH2/Oo+6PdCcsVq8Nn2wuiq22P/MZhuIGZ0+
b+afMmZ0imf3l0mrdQFmq/CaRxGpp8U7RVW/ofnmCcTwLanBkhe7ZqJquq2Jsn5LsQ22iHrPqjFl
OreYo0M+2TPn47Zq1a1TtMtLx/WUF2SK4IqcAmPt5M10jAwFc6i9fHVcnPAEP8EMfwq76ZANIXvy
EibbErY3rRjyWyxJy109mrOBSLuy4x9/cdXd/+Gd/m8ARO/rrOq7//kf/4yEXo1q0NWvOimxUMKR
/zCqNdG4xKrioxHXgXc3q9hv9y5m5R9VoIvX1kwIqcQXghszNiM3wBTP6HYqWPVu/x9fyTUw9McX
eC0Fx813dd5F18gdHBz7/8iQZRkX7bK3aaCWXvcBXY7ftI0mCO2vrNQjpEDrB7J9+FwAcX4KsfXu
WFx2/cZa/D8DG//2XeK7JPDxL32X/3Bd8sf/cF26v0mySZS40V8Lq8O+4hL+ExwlfyNWASUd9gOA
Sjv8L9ul9H4T/Aeuku96nqDh+K/gKBtzOmW54TXWGZIa/F//48v89+Rn/ecnt/vH///rJzkMrhmE
//oAIQP7fGXXmJbD/+LbvaYH/pKJCO1rOlAx6HVGeAcok121oYIp69+cia8MUCXOqgq1KQJglEXG
pqJWJW17pmtriPae3zbjo2O4qF/oNwnyo0jifvyVAhDszowe4zYqg2Y4dtQddUdaYJxql7QYxY9u
CLRtxZIijdEfimr4Rn1211LVRvvNoV10bW8YYNLojcVCjf4Vz1k1PYWt7akf7GN8vPqOCVJ/I6qy
7H7kKeCV0ul0s0nrYsp+mE5eDRS+1hHMRHdy7/AjoaeQnKkwPuZu8JCly9U/XS0ocWwQ7PhZBBME
TFwkZkMR73M/RV81ySiu4+XG0eohdq0byIdODGCjyAHueW4f7suhtyW+675HwmMBHH4TQr8PUWMn
R+PGQCskUGMud8GLm6WvLrUKp6WNqE5q4MbxI+XdVXLcDiFRhAYCMQX2wESt1HfCb27dxZgpHES0
XYGbJDlPkWpPQcgS/5tr5day92GFQpFjn/oNIsPC1Ml3oKuj4sS9Y2yMb+BKBt2uVpahZ8vi9lhh
9Tp2GOy7dUoe4bnr3AisRjpWah0OcRgfl5oEMYKKaz86hBSuuz9Thzks0tRQsnMNEtSkaMTezK6T
3C8WM+S6SKLuU3Z2fOvAZA4eNJV2CZBZzdu7VLP8LqETf3B9QG7NfIqTivQyEQ5kF+NY4SoLW/8x
ssaXperlkZnK+UnGI132OQ4dzP14daBsVobQ+pdrBq7dbgp+YO+5sxkuTW4YRaw+Gt8yPww5zueu
3Ku00MV7TjnLvAchw4gBypLbydxPbfyYUhyAX92mSQqmYaKCn9ngFfZPhThsnhTi23QE6RpBGTCl
gKw9NoVDz6KwUbX6vbMETutw3bQX5Ry6gD0GtUYyV+LYCJPJLxR38JdrCxxCvsUKX6avTe8twXcO
VJFxafXi4SeTd441InRSiKGj/r01swujuK59hrGQq7GE13xBC2HXuhNXEsCWsuQo3yKfdvVnFE9D
cvRG0wZPjSE68oKZoRMTKlgG5BVEfM0k3strqKcTUVbc0kxGNwS1C6LA/ojtyN4G3PjBN2eDHYHA
dgJmP4t7tUOr7tGHinxWOQhc5Y16L6euug1bplZkoQtD/8I1acjnp35JgvdGtcmZlhW5SwJvRNz3
u3UUBeoTw6th9aLCZNVfV/AsCyYWaVO0W1RaXcsayn0exexVhQiIxM7sBqt1bjVyHU9mOcsRviX8
30o9g0kFqM9im48vjXffZrIgZ95xOQ6DxT/RkUZRZDT9ynM3uTVN/AwBLyRnuSQnQXfQfVmTP+Br
JoyGd4znQfuRf1c2xnkOCxmgH1aa6ibehCfaVRQG3DifdrM1zrvENv6L8PRCcebcnQoYbjd61uN6
7rRP5Ty2hB6OMp0LsMRf3dLl1j3CjoYnXFf9uAuLIj62kqaUvnPCs9c5EvlYOjt/6GmFULr/HD31
hSfV3nDtZaWCG0JW9F3RdOduw5EJK0AjGFcuUaRV48ThxmYfgreMAVvIzjrKIrMuw9jd2xQbrXNA
JDs6TEhvthBXx1j51Ntq4MISGfeZjR3BnLwfzkYb6MgTfVKLXdLPNM4ItJb59GiiOnheqx/7zmQH
C1L4GjwIMbFRmh2dZDE6imWfXUr/TnM6pW80kgSYwCY6VoSvd4EZ4mNWtk8qwC7r+zhRp9BP9otn
GAbIutxmJWvO3NJYkwiaHsfMx3+v0QNWvmNZz9TbfUov0rvMTMNbEgbDQ9tr1KoEj5jdzgU/kWkv
lZueBRFKVGsRrTG1jVS+Fh/JMmbU+vCHr8+AfUmWkj8SojZ7fpfRLzDIXdkggLi6VlSZOtEhlf50
HFj+Qvqx3DeZS/9M9LU5Ul3bnPq4OI9Sd5vFZxvIGeZtaz1UB7eLqOLzxukyYEc9mdGLL0mdxnsH
PAbqda0/5njUWxvQ/ZG+uhh3ajkcoqX/DPgVbnHeycd2GndlWaQ3KqH/0fZn5wwyPvxeCFQstsQR
dgUWpDRyUl67vt4K75uqyFnsSvc7DS304RZhy4SaedWxDnrn3k5nlK4kZu+POROX2JxM1Te38B6o
B+SItIR8tNzQ2Vhd2u58gVBvyZK0ZyCeRs1gSncZ0pIgAlWiOuwy0eE9Uk54mtzKoRkx8DZYkmY6
C80XmSveNVfYIn8fZUsYNCOLWQ2O7Lhu4tx5Egq1VYZm1vy3GB6BgAfbdNIaf09Nhqmyh20bJy0f
oMa69EmIBVXjk2dsJNHP2pRj3RVeRVdFHhd6xw4ieGgTv72RyuSUqCZOdzPQoZN5ig+BM2SQ2Cm8
57KssdY2dsrKE5G9cDDq+iHnUPI2hIm2Wc+wnRwbeMZdTD1tmlgApwMKgzMFO2E9FprCBhzLaRDE
BBsd+MSOuP7CdSqeBKH7DgrtNPjxsKaDLh1u4Zh3oDDtwI8/pD/MdBuFide/952NGXBpqTqCFU2U
hfIoKlvei7akTCia8kMOiOKeRQ50XDDFz4DrC3b+2eIIIosO7p5o1Ph6K4i19O2V9WOPOrypVGxf
8sjvt1pTl8JMaPBzUtNzUOwxN3Dk8UIGzbzG9I0ZcuzgDfeho492NoxHy5qzmyX1ym/VYOgnKJqg
/poAO7A8qlH8TcZ4HLNk3zlt8VJ5VOtlrhWcKDjEmOmp/GIFSf7RtKXzYg3NZG373ht2Wk39qZgQ
k9e4YkMe/Wh+7SiaOZS1KndmWryfOQ1ka19mRPKW4AMGMdc6RuqHcCyiU1j6/SP0Xl4b/IV8bPIh
GI7APlML1EiAkF5TMtEp/6khBLfx8nyMVt5MLQqYyW6FhS54oXnlLY7nniZYNwIClebBQydHWpuv
Ly1hSaJqeJmLXdFPXn9u8HdEGwMf6mly47LlFCqqfA93y7kM7ZK+GxM92WUa3lNNyDOTDmgNoNru
29yaPEw/XQwZPG4K3E4V2xefrfK7oUr2kuU+aiCbrQvteFTZeG3G3iegKDQdJVxkHQ7PIazKG4Iy
/Tq1MKoTivDGY5gP5Fu81sdEtXxSbYKHaLTxXFRu9dYHM4mGeIyY9lVtPFxXtZlWFYnF+dB3WZiy
RiDs7C+heBscWrBWnd2QYCdY4r9OYet+LaXoXjgqacXuDfXfHltgbH4p73Dj2Mfcz+3ndA7lxaOq
91uJ3/1T6Tkxm2SozcuIS+8QmPJ6tpcTDKTZkhdI5d0l9Y24XJ2rJ8VfEa1dqxE3S7n4z5Xdt2d3
dq6Q2E5h5bMXLjaNB5ojiGz46l2GeXJxrP5pJOeJyIbQulKLMSHpxDLu3jFMZe1GsYudfgIEYgnn
2K80EdS0YtET7YA9zGz5GbZt72G76vR8N8fCJK/XMgZ5BxF1DBH6/BCJBuzSNDyTdsiai2XVMfth
6r47yuwGXJvcW/i3RKQtVD6eorLlgB+0sbyLPYql2yYl1X3rsmAHc3KTKah2wRgpxCEZquQQenTq
0mWyYFci8UFPWXzQdnkMnZYDmUGBXrb2le+r2SbT2PFl80QRahHxigtccyydqb0BED+fJ0yXKlbm
MoM/e+haNz+XikJNCqQQ7qeJWMhAYUYZuObqVOOSYYOHA/V9Tj08E9fK5UOPa/zoB4l/9LzyO66h
h0GOLURRDn2Mq99jyZW94ane0Btg7S1v8g8W3/cvHlDnKeHVvXb7SX6nDCZ9sdtIsXK14z1eQv/C
yxRuuoVZYWch+n50flucTTw6H6IhE8FypzZfpvOD5eBqGjCYncxkg9tmPtzYha/zW671/jviv1hO
hLFx7Ll50bckJqjofC2z2fxMqD/Au2hEWBxK2x/bI50+fGVVE8gDyIrgfUiyEvOQSzHXzsWuLo6C
psN0M0fQzKcm4edhZfgw1hRnNnorSOZd6XG5hTki9uv2IJywcbZhUGcDwxiFv5eAyr7hOOTcMnAc
eFN3R+18az5QqGK5TRFxvzJfOzj+2noi2eVw9BCYDsqQlf4cpB9BX7rWhfVOUD5AO+JHFyZ0lEZq
cHide36KGT8C2kQ6kFjvmhgODmTXNES7PGdIgocixp+wzqeuwS7hFUF8gePbEHEZY/Jn5Hknj9Ke
Jfw5+gDlb0NmQZ8aWIs+LAo3WVqqnM0AaqHFb5vCEPcmrfnxrWzpB5wDC+UnhwW5idgaDvuDlQ/f
MIEUp9gFSQ4sJN7BcBeUd9MaQTDSPcCl1F9i6VNkZocCe1igr1afL0CF7WofW3Gzz6uKAzOQ9Km0
MkAzS0tTfM5jjPRbOU5xcIFgnkNTRdtW+G+F9kY++SIoT6nurFMySbP1FK59xcpnk1f8YwkgjM9R
lpQZFFwLvrCNwXSXsoi25VxSuqjqQh8sT/c/5mKpKU714s8GSYV3oNc40UaJxd3NNkagFVJLO6+r
fkmXbeIyFeaCQLRF3G1HaEVZbMZre0/IqX8oQcie4e2N+8CK5P0sKsBW9WLvgqT/FtQzLWCFb2/x
rerzWGOQITcqb9gqy0uiKIxgx6XDtyhD0F2wr306tTWcC5TQnZEBrw4Vyh9W0+szLYHiEZujjT+5
DdmpzZQ4sgahemTwhgKNOAUKIF2HgZ4Hfuddl4NwVwnTy/jBmTWjNk2O58md3Q3ztjoGqQO7PlZu
dNP3dC/HXuw91XOiXvokUUd67VnB0Ao2HHGX06QxSNKoc5tvAJ/E53SqJ3xRtjr0do4PKelpSh6z
/iKKMIyxbLbNd9JBSuUMBNUQ3bENohm3tyzP4yJJ0dTJYica3OHEjry9sjWbsRX2o6i/+113+7cE
iQQJXeRfSJC1rr++6r9nv/kn/pNff9UTfXQ+F6wdNA/nLzIkKW4BmTtEROYTFbqgWf5Mf/8eGceE
G8GigQITkNf+M/stxW9BIIhhCRAxMrTl/5cKCe/2byqkF8jIt7mxO3Dkr4r2PyllIcgHq5qTD8As
1nIueWTK28bNZ56KamjbI87O3KVKgxdos+mN4zneVQqKOkuyW869gitUJiuMXvQ5VcOMFQuJJ76h
89Fv8exrZyCfyNbtF/fhRTE34rDtn/OJboV01dCa48ZH35b0I2IdpOWLuaDtovY1kbxLHHcTU+9t
9KaVmWHJmddYIIliU2mcDOEz7Sk103gapaKvLsS0JFP+QFZweNJA14t77nmD9+a4Hkj8pmYBck9h
EW5aovci+kBbLfOT66XBvEYGNT6SqakDFsqJKnZZmQhxSpjqr2m5XsBnml39K06ta9rNlaN+8hwd
NY/RQMH7XeOXxXerRfM70kmIc12Uo6DgiGn7Iy+noUVJkQ0vCL/K6bVNQsMyf4lZncaTxpnSW21H
O1DV7giAUH7nDWE17iopw/ouGGuoZYpi3mAXubOyDnTIOMVDnTuVXodjSwo/1b3X7DOv9Q4dxNZo
3SN2NivuUP64UoWyUhZNnnrrqJC5wBuhco6eWPMLhm83fLm8cqvbBlHRPttZlzxbneOzmQ+d+MsW
TpfvHZM10wt+tSy6VqLkc6e2mQiX7KMUqeOesG8U4U9smWn+FhGp03dBgyR5xiTl+Jgcanp4U7zK
zqlkK/owTkUT7txQm8+SAyXZ9lVMrjCHUPBI/R3bfPrqXIx5RS8x9SwVL+qG28A1tsl5vc5aiCWr
BeXs3auy6mkpu8TZ0PI8Pvc8aor40hiysNRJcB/I37czrt/h8w7p2qVFKS+uVd01Nd+SfexaiXF8
Ah5DzeoSVJR5q1ToOx1M3CFXuMRxLW+7ARQAS7d68qZPv8IyBvbMYfhO27au9lVGSR57acYmtA5m
JSUySSwCG+Jy6auQC/bCVgINwFi2B6a3itQt9+BG7Ua7mF+AWzWXNIB3cKJw0ywromVZcke1rSRm
F1bMU33j2+9FOLSElEkZ/BJjEzp70bk8NqJl1r8UriPdzdyL4rFsJjs8ThNnwX7Ea4dymrhzsvfd
DDWnyHJvQw6leCyC6Xe+C0crFdraqpGJXHprDQIq3JoePBT5ECOYS7peY4z3WPetK49unH0R+zhA
o8CZMfHEjf0906y6+aXVEf1dkjPNOXY6CMqNJ9XIr1BinO7w+wx5zNUPoDMB+oIeI35BbXacsJRp
EtPL9IIjPi2x2kv1kKaoERsGhZbaPH4yyG8DNtNVSqYe/nJsEPSKsrBukPLwAoRhi7bVqgySRTRL
h8yIzAZ62E3DrNHWgf3Mqzd5Ym8Y0ORLLyemyhgmzjP8HDHtUaGn4jazxIB7NL5egGjmGeRa4o+/
ViemXvqmO4b1NSUxM48cjjXq2jHOfPCznqZ7U/vuQ9734B6nSVrWU9SSSOEbt7ZDVYUf9tTWzdGd
StcnCgy/bZOHLqpdpqum2iaZJCg6Vmyu8DlVGbaLxlYLyfbOVPrAJmDsdlnQY6OQPRpJhlcLYgF9
8aFs3mVZV2fhQo+6l83U1bvOpnpy5Zqe7Dcos+xjod3uoRwD3urS+CT56qWZsMwQaP8VdK48jLzx
m9dymAiuUrCNryFrXc8m6kZZ7LUPfcYmOsjobY7j+tnFEFLc5pPVmBs3QFfe+sE4BmQohJXvWsU9
eWsnmhrgbMxRdVYRYkx6O42NKy9s3IMZCyNEnm9DEwQfodup4bVDUOl3Dj+ahgk4VerJi01EBNIS
TnaYrjCgo2t8M+68hOjALZhpgcDpoCt7FdPyKYUQInYAmeQnMjqTa6ToDN3aWinnTpTpxGXRarp6
ox1Vphv6Zi3JK2pZSNQPUEfXmp2587MK6xQjRZkWkYXabeaooXsRnRm7qUhVO9+nOQCJYB0TYh8w
QC1ELXlKl2svPCgB2p7lSqcDZgNE/wTChloyij0XRVDgxstLS38yiMSJA7JIa/xfc6EpvK6xhqev
TO9TsB4wfC9fZGjEC6ubGevd7I15TKM9LW+8XkZclsGdToYZ69lUkKEOVNuLzYRRLj3kcwXrh1MQ
YFQ+5uVwP8KQnffsyDkrN64eh5w2JVsidHNLycd5LR0lH0s/HPp1I5GOtgYbk71JLPr6bvOObtGj
S9kLZYmBOyT7euBsWweYKx/cMAsms1LwqRK2kdZi7z14EqhZ+Ls8Qi9hOuyXJAnVm6rHRdKam+TZ
KNdkS3FmUDuZht21CK1M+59Zgnnr3CnhkRiv48YU1S72rLD/CJeyMoRuecKAn4+ZCwOKTK2svuVF
bjB5lgvELZf4uaOaY5HbjigwccxTbLZ4+NP5Upk4iLdempbj2e2GLjx11jz5e1eWGb84SneFixhY
GorAXE687trpGIfuFrMq5Y6rWiDggCOLxECwOXBs4w0YYSvoh7O0zMyJMTAfHfnoJryb5BwF6aUo
Hct/Rw2Zu8toi2a4gww7MT45mH71ayOdxrvpbZbPVwOT5Z9TNlPqPuxVDW6Z8tWA/KGul/G+8Str
fm5jLcbvfc1IhY9UtwvAjszM2XGWScsahTFc60cvDvCArIC91u9t6ZLqKLrJgl3v6SL+HlNg2m7R
0oJnFugRxcSoA5slcKvPhvoFwmtLa/LxfaK1EIZDGifz1Zjlu6eMmwHGzlSn44ca+/Kzrfq4ORT1
WIw3xucxPsaAibNtFfnudK/KBmsdCf3Ax+BdV+l5Thy3PMVYi6sDGIylf0ME4zt1BbGfV1Pm3pMu
h+o7bRy2fPFLG/x3Fc7a3TeLaDJq0MnQrMFOjpSK0f0jNnIEmXDEoJ1Zz0XBKf04RfRjWFil24wg
oZtyFNBAYvNFsVt8xK0VT3/YQv49Bv2HfTUw/N/HoNss+an/NgRd//wfQ5ANAIuqKDq8aK0IA/s6
ZPxhxRC/2eCKKQm68nFBjQaC8ejPGUg6vzGT2AEErAjLT+ACzf1zCLLt33y4pCJiesLjcbUB/cN6
8a+sGDTE/G0I4vmEpIUfg+kHK4bj4ez4mxUj0+2cJWR24qSQ47mk0Rj5kseqWE+t9n5Itg35moYm
ERysZiZ6U3e8Yrnx1rG1B64PYClV46zuYysaEW18HEw/0nDO2vspdKiCYoeuaF9tqmXjsvp+5eoL
xIATrPoCMpB+diYPgShVdojOUFDu7MNgOQ1C18nnJG3abCxpUyIo+3rPYIWtvCKVdkYIEcUuZmNo
pk1U6mDxtpFQecTe3G30Ze41yBKEpP6FGAZjAFsU8oUyr9oFiB/lnWQ8qnT5NS8Nnim2jjaBMpU3
BzKHQb5teF6TrcGoP+GnxZUs9jOkAC5XHu7cnxW6dlvthqgY3ZBEVI1mx12pitxDSRuPQ0w2NvE7
Efy5xqo2O86tT6zXXsecOn7GJJQCsllG7dB2annxj2GoB/ThGQ2vnWNwl3NYkcoecTauJz8cH+cg
mdQa3Qj3pRim9F4NQC2IzVjUlNfcazdGtq1mnZDF8YY7AKvuGIfARueNfGz0XO6QXdxz7Is4W/dz
8TbblhOs8Fvkt3hAQ6iBs19+1aOr2OqaKn2KusZB1FERdlMtx01JbOe9dJAxQQ1FxL7ooC0pOmu0
PsaYyEv885L5JJ0FxCebjOct2dCu4bRwHLC++fDdniac/mO43HUyJY8y92af1ayhNbvPx6xxmy+Y
4lcyRjth9cc08zb3dnrAFxFVmxIa47eFfOKPymNRDVRi8q8xB2Hhq3VpPlvbeay4uaXyqXSGES+C
VddLfMCAzs/Kn4hebihcSOrnYuwxzCMSBAOhMW3UTZnUU4iPvw9Nw0eRDSjJ+sTvnI8pr646N2Vl
EBsbrDwz2eu+IT+U+fxiLbkgkPJcKELMnVs/L7OXn92WVY6n/JuxNhdo0b8G2mjpgKQOco7bYpUW
2RG8FjIgCQ8Imt6wEW3Ub0043HBOCS5PRfWZe/p51lpvuSuJzYCemKxMQGO4btqNYzD3Ry33Ipuk
7UFNS7jTcEQSCdsiTQsSgYnBZJta3/pCfFN4gva123e7ZVLXm0lT7EU73Jgm2thTRjCH7/kwF81e
dsG3WDjbusoOHZBjZE4vWikKYVaW0GaLIf4HN/I3OA+f2KrOWY3h1FAnj98p/Inb/YdVMMOF8b01
L/Kp0oJS4GnprhAUnn3M83FDebEzY/MlDV5siin4AXOJXMYMsDqVE82w8E2U17T7cLDvrkfxOo25
idaGQNHST9nnyO8bjT/a+2VyE3UtH5rJIxtWJ6896cAoSt5dnClcBtM1uNZ32sPjTeuW4Wa0htsG
p8n3Ji0fEBmOSz46h9zOiRsO+kSXc4OtwbpL0vjArvf1upHl8r9w5YrEtIZ2E7/g4fcfu6Z58Zrp
u1X2d1wXMSj3Z5EnBay2gVBlTdtdjfjBfbKGi2JbKKekzmTm8bIwgZlPU+M/5tNCemEckQgS469A
TE2rAswzlayu3MqlNDm+EMIebHwYeHxgRgRwJduaItuFPnHKSmJaZ1vx7mR63OWe/yPMtbq0iyhu
oZzdJ9UICGQkcmnHfnTT6ZGfSABQcPa68FbQkbxuBu9RdzaedbHLa0esotRVD33UH8gw9Sun9o5Y
eLbUF3xPffezitpi3SDLs74xr73BMVEaTBbowd7Wd7r0wvC2blXPVZOShkMyst9Gjt0MutXXSIjL
T8G5OFmkz0kr89MQUCFEr3qz9dV4DlX3FAzdfUPs7lY1VCgPwfIF8PixtL325LMS3xMPfCuKpHzS
NVzAYjJQIATmoqyX8oDf6iDt0dyGusCSH2QEcoTYZE570xt32zMqbjtl5d8xFuy1m2ASGlwy4e5d
QR923Q+MPpKPad7aERmALNyk/dgcvEm/dGb4UeK0Vyo7Vw2pinYe2Es637sQMDgvG+vW9GhYfOSK
dW8BoMhAPjHYvjAUm51wbVYDy+W6rGmnYs9VU65tXCAMRtCQeaIIl7LVct29Guz64Kfdrq/Hce3i
YK69aFPMpN/71rofB3hLojzNhJccuz12i7COY+U+8H4rb4OF77kP+wwpBZqJ5zU/5sq8eKL6Jbv5
5LvplrrrZGPq+mbM5mivqQfZLZX1UGD8XgWR5lkH/00B36kZu/4zJT4I5MvQtUvlO+IsdoiiCNbp
0n7V9XxPGVtNGK3/SkU288aPijNXbouQ/DVI2smdEsnjMkTOJuh8nPvRD8ssd31fuEh53smfgsti
h/lCHDIOywp7WKky8IKy4HVXCa9vf4leqOce3dQj4YxegZFvFPwGookWTqdeyAzXgbDqL0MKFz5G
Gjh4wNJ+sb+5KdNhzG6bkA1eDj5Tu67uW/LIjl7YmqC02bra4kDCSeckgTM0G8yn2fUcm8KCISEE
Vzjd9GWbHyVN4pbH/mbwMv9B4oOI2p0AHjzUv6Q9BHV5bHllyGU74ChHH467HHNbliZTvkH+dTtu
TrKb5Dmzp2R5d0XbG7hw9BiF9t4IhTFr78DF9Oitd2ppaHLqewN4JumqQ6TdUb7wy5P1eDsnljiJ
OY3uDVvBBwZm8dkKnqNNw1kh19wf0JCfdOCp2jsEeDvlqiyvBgSmpsR7VRP8sLVDHbFNsNvlM/SA
EY3G+G1tOUi7zLt10iF9mMCztv6Cub7ZWMJtEowNCEwkIer6RdjlVFh3GR7Bzj4OoRLfTQXat9+k
ec+2k4PPk8w59WYeXLc1N3k+hRSexFmbuo9AW8m3U4/O/KyI4uV7YnRXEpiTgADBb4hPb+1EoO9J
SaA5XkophlZ2pEa8kgUykMDw6h1cKpyEFCQFIKVqhzQuGzzHW5PSu5oO1cJBc5uiNeBGjIXmJau5
XT/M5TwHAJPbcm/6hEkLjaPLvle2fu85CLIXmxqW4MnYOWEK+vua+jOj9ybfcoW619aQc5784ZCM
dZ9cUtpbMExEmn0wx84ypVhacnAf1bjvIAMQy5NFgu2y+t2DOU5izu4nFZr+raeIvjxC4jLxJm25
liHb8UN3XcB5G6suzPKMjcf1dyTPpvxuCZ1iDreZ1mGwwzI84rtgJbtXU8niLg/G3LxWpewe49JL
wGF1vq23OKcLiq7HqHVv05EMOJv+OZv2lSmgcvQY8roT9HL/AK+zhZ3CICt4vIHzpFyZS2huEQfo
YkdlhX4XwchIudEgpmRluWmc6MoWtEDtJ7Bdq65vkSo9CqbnOzwbOHhiWBzFkR2odL+lUz9QoTfh
fts05dJFW3zVNc3d2cguOHEAT0y0mPN+XRCpUQX0mx0C+IPnzFYzVMWp7CXYAiCJ5H+b5ZX0W/Od
TeXAXc1hGRtlW9N5cj+pPCY1YSUdWdVy2OCShGaALLNmOrBuTBTUR99X7o0ah+mwuGY6ApZvH+uC
tx2GnsHDInalkxe8NyFNgF4L5SEogL+IkNcW36W1jVJWM4H2iddBT1EHv405x5ZEncNiKDHJFN3O
yfz6ucO6ue7wEKzDunEvFs5ecuwBmFREj2+5CcSNNST61/9m70x248bSNn0rhdrT4HB4SAL994KM
QaHJGj1tCEmWOc8zb6dX/6Kvom6sH4admYqwU2r3roGsKqBQpZQYQR6e4fve93nzqWKXaLHHf06R
M36rqeAixLN05dHuuixFntNbH8swoURUp9jYAkTqG62wO7Y8AGKoplODJD/pyY6S0nHliBs/9utr
SQOEslf2yIryWNrSdhsgUsjeKvuqguD0yGk1XJe1AsMH+cXJOBY4sRpWyV0dqeMG5/MjXYphVyfZ
dGLWKKK8SJlRG3cjNIqAKVEJErkLbKFupqq3vU7PP7HgpJi3x/ITUClIagkes6z0ww/IR8eVnbZn
TodDxEhxWrVJycHE6qS2cTpmGjfv0bQ6CNKBB0Xw0Tg8QRCV4mSs2ucG2eFmgcpdD0N1RUB0dh6g
YuI0hmkpsVnFE5T2npZZ0FLSzNFX+lCJ+zHq7il8h7tYhXuM2GsjAgveG8qkNYRZ7VQL4M7GVRQ9
ZfVyhLWyAv6MliDp1KALxE16WyHfA+grKHaLvvzIN2FzOjldvy2yHsYjR0lohdp8OQBv3HV+bfHF
e0B/+jSu+CZtsvmnFd1Oi+uIOsVrNZib//w3/YAiPyjDLL/yvQxjmu9sHdi4RZwr/WiiAv8ow/AT
ImjJ8iGwQhrCWrrEP6owCg1nSjYWcRoGBxzSu3DY/CjDUHN4Z1C+MVWDhomwOef9Th3GWMxbLxwx
sNLodgtJaA7uHIs+1WEZRrfnVsbLAKfXFyqX1pAgnEaf0iirfiT3h9QcBYo/ISVIW0Xv9LB59EkZ
zpA1CI6EuZzJM/BZK7cKB87S9efcwXg46rxnfdXG6WmnRVRccTA7mwpTYUbSy6AtPALWx1UD7Lh0
TU7hV+QVKXS0wgUiDiGGKANenfprIGLH8LKqM25QlMWco8Vo1h7FUbZz0dA1JwjQDCSoRvmpAR36
FCiR9SjyuvhuhPutOuP78jm/bevn5/biofwfy68+FeVUR0HY/s/D/0k17MdfXj20Dwf/g1Jn1E7X
3XM93Twzx/Gr3z1Nyz/5f/vDfz3v/8rdVD7/17+fii5vl78WHA1F/Hqvjd7b5+kpfE7T5+bl+N3/
0o/xK99RIrRthoguhWTE/TF+BT9RIXI46lLK04VOqfCP8Wu8o+C4DGwdtxelxCVB9o/xq6n8Hk0p
xxRIACx++3fG71IlfDl8YfyjwyZE1rKwl/E6HQ7ffOpq3XdwhHdgVGGj2gjs/cFYtdPoeC/uzA83
2Uv32GHB0tb3l7KkSZIY/0HBcXQpeoeZ0G2fYwJ+ZERR0FEt5NK/exXLQNHsUGDV8dLvzZgvHGpV
UU1oPDHFxraRoaNtxDpX4J/99lVMkvIQgZF5zlOgOPzSBwfSxp/QkgeU4+DkZz71wQbZ7PdF4cB/
9/KO7bNyD5+OxbyGqMwEIIfv7yiMhxnHHOYU5Trtr68UfKBIMWMIl7QPIksEKi7rtCRhpZjScxNX
eJepK2pkK1ANtNZ7KI80VNULaw5vX//+zJ9Hw4a5GB4ch16d9opk7L78/m3YmBk5XGhbMuAbVZvd
FujUXccOBzh6Ylr5DaKE16+5HyCHdwNBkoOUl4gpLvlTnn2YD4tBIPCcPLZ3Y6EUuxb/ijeNVrM1
7QxItKyGNRjnYcdEq3q1Ji9zOpJbaQDlCGVcYTkI7O/tk799SqiXfroZpoXeico+kWnclMObUQ/0
ytomJxyQFte0KkDNiFoja91Cgi3dTuvppy3s2ps886+6sAKgY8TyI0TwCeu4MZzbbO+2e/6Hb1vB
sxIFAfgyg6464Q5F8AV1kHJmwzu66fV+zFeKT1UmVrD3+GiaENMbkf5WRufPrytoQXReTAuCdtVx
ENQgLaiv4FvQ/s/kg6O63lYBBKzXH+oyvxw9U9OijSJVVaPDoB29SLjgJnivgLEVUwXlXMhxNQeZ
XCGyqgAQ0qZ+/Xq/elYMTNJLbP7tLJPuy4HLkawqrdHkjQopgQxVj2Qzm+Rqwujxxnj91Q0Eowe8
kGmfycI4vFQN8V4tKy0EiITfTZB7x3ur52+NvuUOHd1BKQiwk7ql8qjE0R3UurIFAMUdnIWTX0aD
Or637LZeJ6D7t21pYQDRImPTdQhZUuoh7/dWu1kOoYtR1V/kTcOOmK02hNeD9Ty7CjOsnVGjmCcU
+L7YhhOxuVYWCqw/r3Vbb87MfFTXhEgAUg8qcpdSW+7wH6ZvzH/HeyswCxIX0mJQURkgi9bw5cNS
oSTi6EXbjEEugT1rN55Og2tlUWZBumfLlSI66nnNWzFov3h07Cu5OLtEtnTG0aqo14Zs6EeHNESM
8IQ+NkL8Li7eGPu/mEQXR75uYtuWmnEcADmMVlrn4GfoqpC6FNvTuJ0R4i4gK3TYwxRufCa0Ny76
q3vKxlhVVd42TdWWD/VifSzNVu1ZHkMvC0XmzWOcnCtIuG/TXq9O6kiLPnYG9URsMtHu9VfvFzeV
dZkthrW41zVz+WQvrpzwjszDFEXehFrcU3LoURzWuzfeh1+84A7Lor1fJNhEHb3gdivwrVjgY1L8
6F6i6+OJVanTqoyV4I3hud8cvXz12L9Bi+V4wVHC4JByPEymkA1IiyssqbUvZZSuQnzgEnPulq4b
4BgYChQum41il9HVVOd3IXkzroWOE92dnW7Lyuh2I0J0r7Dz+Ddv9/cPR9A7xAeIAfrRg3Z8URGF
yoebAZld4wHKLvxmUt+YT/fnm5/vwV+XOXqqhQRLMLdUdHMQa2ttItMo7EsT+Mg0PyYqsS6N6Tfn
atGj/kipDRadCda2C7trhB/mqq39p5FznBtFwtgB0+42ypR9Zskg7sceguveAeioWxDVjSGJUEhS
zNI65/n1wbnsqA+mUfbU7IP1Za7m1aftfzg6mZiRMVUAJFvbXttOVH0lCcn5wIsb0X6wukfQ/8Rq
IO2DzFRYxBUPqNSwf1AocUuop5/LVgm05YgnNTfQ6EHjT7boFRSGdptyHlTdqTAJfOmcFrNNEpHV
5Gmip9of9FGK9H6P78dgFRAjBePq9S+4X24OHxSbJwTCy26NOXuRZ798/TBgZIPVADWqOlxgRURA
IV8rXY8RISLsOooV5xhYQY5arzngDDfREuvq5HLt46nJGlO8MRP94o5bHM51B4G3vpzvDz9QQ3qi
k6BiQ81YjB9S0/imVKZCxuEcrKVIpzcud5SWyoDh1IQrlYhS0IuSVfnwelmbiCbnZUbfOHpjr53j
a+68bkwUj7JcvYXAiRIAJ6dX21VCWFWGHMsZ33gt9cOc2uVj8Eow6bN/ZfalZnD4MZDy1suJwnYN
PSO+UU2Cu7aTrcd2G8J5iNpi1GYIfWlTnCkz6YKDU9VemxX2uhxJ1qKJrz2U+G23ZZklp+hAoJoq
wrnrE2w6sGGfDd05f33wHE+qHENR9AuKHSD1VSw9h58ZKLFRzn6L1aie5MbJlac00AY3yakA/z9c
CVQOB1v8AlgQDq/UVlVZ99WguIqSfwOx1m/jsp7pBanKG1da7vPB+7Ck5nJU1FkuGBj7Xf2L5Wgq
xaRRAyVMpAJH+GU3UjPaFNkwrMYIQs7rX+unsY5RwZGUm5BLsPQ6Ry8foYcdqRrAwPDW6lsR0sd1
UrEtyjUF1LcOSj9/M5szmWbSzOB5afrRi+WU1WgnA5OVL2e4cnZfoGYtyIFQU7O+Tux0PtNC3Dev
f8UjzBEDmxeMV4zzMOIk9r1HgwT1PEATBR4Ixa8VRu27PhsvEKW4ce2cAfs7TYgii8PhnH3dGy/V
T+OT10k3WOT4xgwdeXQCSyezmxzQIZ4R9gbVtJJETxoN7LyHt57kTzeXSyELM02UpTqlE+qRL6fR
2C/bysI2D7ok1+FMOokbjqW1zksqfklMx3goq3bzxr1ddi0Hg1W3BK8gN1hncyOco7kLeAARcEBL
vYhD2baiVwJnLg9Oq2FAzUr0C0VD1MtG+b4MWnEONLx9rwXk6dSYtt74LMs3/OmzYAxCoE2N1Th+
ceyor4iw6XnOdDZXurXkIzpVp7qyG0ov9a1yiytYxVuyyXI2mkTSui1Y6zc+xjKKDz6GbZgO05HQ
lixJnsjhg1AHITCOwZtV2F1fMZWUF1Ivi03NcWtlOMHXxKx9MgRg6pJ4qL0nj6HZtkSn0jlXzKcx
M7b7T/Rb5c0LwgaLpvjWHtYy9/XJvwqd/78VQW2GwN+rKDcPdfH8L5BMD/nX5mUZdPm1H44yap3s
lASnVAoKrCQmr9UPsJX1DmeGXIr7lHY4lIs/y6BSf0egNtV/Tuo6q8GS8PmjCiop4rOQs1HjPGGo
nOR/pwi6rzL8NZZ4lTXeLoYTdQE024s/7fClRturCTIOOGNGzXUTO9pO1MGdjwpj3feTD0I9atYF
VrIvhtb1Z7ODgymOu/Y0ipN8o9XDyi5leGtPRNOVWgNwymrPVXqq10AQr17c3avvH+tlVZAb8mLg
f/+wBiVUtJ+a4Hh6NAPVkT9VTUtJ3+rm7kbDwXMp/bx5Y8Xab4eO7wl3fxGzsmnEBnh4TwYb+AYR
vQbsb635AGVHs8iQqe270igkiHVRStqSzk7HskHCjuiqm7CvkQKA9dJ2LelEzZqDSbYBemGfGGZq
uGmYtnus6WILjeaOGOpJeQbC0V6qVdZexpWFS2sSsK90Ec/XaB6UBf5p3pY2xHxPQAZBnUZbHDVr
psKGKMhAv4faJEoQDUX2XDg0wj0dytgXJ8Ga/8ZN+cVAWeZ9dLc2C52g7XN4U9ohnYHsVjrkXYxw
cTttaLqkMAit/lKONSFZJgqLbSPJW/b8dJQnUaBnqtvU4XCDchEPEm9Dsmvb5LJVdMi2uSz1a2KS
ncUFz8kIOFb1xqc+OqMtIwaT5FLf58DH4rG8fC/XLFpYAwEEyC5ZLZDq+UTXrvOI9LmhQkjYyfla
i4mwMhDqAwlK9fepibmQ/EjC1ArNR8UG6P2sqKfpq66y5LHizcNZUyvvYxLmZlnTqqLVFd21rb7g
UNTSblwIHjEgfqqHb2w09h/3cGSy+kruv8n2TWOEHn4dDnKN3fByUPYMlFsseOlOLUz9qU1t6uMI
MmnvE4dwH2G0aTlvgq+UcwBWKO6gxEgKO8jrDXX6oFZG+8HPSkCdnZ8MmGD8Jrzpy2a8HvuuG8lo
nYidmkgD9OgB+Ca/NsZf6KEhJ079FGAJLUqb7besiCLttORbSpSkm0/gP7CuCLLr1CGnjz6hOVk1
mLmu56HFWq2UqAstguHG1WCFd1Y++GA2gLv2Msxu2sgqHzqVDx+bc4xLCvHpST5iJPQgZiifQ72r
TybNbr42aakA2U5DvkEBKhhFi3QuDNNSrgbHKt+TFgbTwWm16Pr1SWiZy49mIdOESLUU5ji98S0P
HwKa4br2VQIkqzyon004cCdWzG0xUhuVMiQUmDOwYMgayKW9Jsjc2QCuFYgmjZTqgMIzIe68F3V/
hefNAlRlqNodiR94CFPbqN4HLCTEdBot4BLqAPGFM2HtcTnH1kCTtXK66PziBHkOgiCwHTwowth6
WBkdHlGtP58Qc8A0TTvBLyktAeVTmEI/T1jHcqX7kPbF3G6SpGAWaQJ0j3VKNDnBP/Fty+kRzIc/
1Z6hokt2mz4o2O8E09Qgh1Wmc4toIWor6KlpBBVrUtDVtaGCOUogNJ0pQdZcAKAx5UZP9fKSGHl1
1RJcc4oBfxGFjm2aLGzp6pyKkE4mjoyMK9R+75XGHld5l3dkEibXeleB6HLmcANjCXpP6VsfJc64
ZiPxHN7W9lhTDI2UM0X328Gr0MmQG2t/kFWKrw2v7Y0+O/b4xvu3PNnj129p4cmFImojCTp88mSh
AGTSWiqwKWMrmmpyowxHXlY0NLdoN+TKNtPmsZhD9a09389LH5RdtF0US6FZ6urRRIaSF1XIEOso
ectibWLf+0ybzzqrTf2sgf2zE21XbdH5AzYjsAcHXLnCRhleKMim1k7JUBkaNT97/V3YNw2O7ggC
AJPaJkePhfR6eEe0URSjnU6a5wyRsQ6FtZxaGyCMFFjcGZnwxigN6ZkJqAXgaJxLlCC9Dwq/JVCv
IZ3W6NVtV/sgBdsMOy65CLJdlFuJH5yjjSWaIs2NJ/ZQeEkbjhivf37zsCSxXx9w+7OjYENFO/r4
5Ia0Dxh2yPrgKyI+x+oNwNfX9AktZ0LtajbQXuakKGzmrK1Oyqx0aq/TmBQTfZG9QmzISuh7IxIb
UlwY4PjExWUtQCGvAUU5q1KSqc6rDhivruyQpU4LrQuMFoQ521m6M2Lh35hpOl5mecRwUidXMIO4
RR1oZ4qcZuoBg0N4Gh5R+NL6IgJFcXpSJ0wfgC2mT3prh7cprY1PGQSfRbYbIr1V5GzciKQpyMAy
QVnyac/VNrqvoOA+WFOKfH5CBOHvJ/R+CsGivH5rtcOT6f7WYnBgilQNa9lNHZ1M45kVYuIU6eGI
nu98vPMnM1B0DihRt81mzSQXjm83LnYKcJ7ZduhGc035ChM0n9JVFZsWTdbW51KR4vuJ5W87l/v+
8dHAtegw03ZbKnF4Jg4HbhP0k0FuIBuDPks+VhV8QUWBvh4IbYMnVW5SykJbVRbaugsltomq+lyR
9Hbq2AORDjNBjykNTNTSbHdyShG7tuurM+TA5H4H8UazQ3GPDBDmzNxa60CW01UZxojuatf8nJB3
dtliqNlmVped1Eql/Pbt5+zH8oQQlT41pQnj8AsSx4UkGbUMK0KiXxWlBpVW9zWIhwQ46GPrnNcZ
OjxCuaDmC0Rsbu+MUMwlbPK8M1UXEMFXlSXmrXfuqBrJwOCTodBhUTNoR3KoP/xk8NP9XMUh6Gm5
iK+IIOzXykTCpmb1u8TW0hOM1Q7F6E8SIyink9OxA3z5+uj8aXAu+hEBDxoYNK+9PFrDoyhux0o4
qleWAwGVQp7QNtc2mR7Mb0yRP480LoU8isMEJejllHX4dcdm2RIBD/WaYEyveqJCP/DFYPZZVrwl
8Nz4wmKKOLDFon/V6HnzpbCM4APn/qDGTo1muCfw5Ew3RNS69P+0x6TYkxCDCFKZ6LFkTSpJaxnp
W9ggUH8XvQHpVfblfG0X8A6J6aEslMBUJHy1RYWpRlBxA2e018KIv5Nl/vbNMn9xaykyO9RqUJjx
th4NPM6avRqRdUKLWWlX+TjBX9Rlfj6E9nyP7VmsSZStbjA0G5hYsAW7DR4GqmVQB8puMDJPGcLb
JrZM8HUZJnSS4sLyya+d6Taa6zO1I6Iyq/OGjXbZo6ufMrt+qMRsf2DhNjc9kBFQkym0Oc/sO1fS
YxDrSjadS/w5WREincHvRPXt2BftA6Tl+RnpjPU5KKT9CainfWYouvU4sA6x1y1lchH0+Yiovh3U
c6vDguvixdtpVKgRmZM5Q2PBvpNtN36CaZana6e454TXa9sybIqt0OL3RqYuBuZG/6GT+afy8m/d
YEr++9LLXREcQHz2//gP/+o7dmhLWUWjqkHNeQEC/ai4YGCFtqo5y79Ag+vM/3/WXHCpaoZj8mMi
56mtLdWFP2ou7zRqyfTh0VsyXZi0Q//Q3f2oWrxmYNXl8gr8tfhQd6ekyd+nJ4Mpdqm+HE4JJdAs
04q/WVEi5DbHhnAOt0qwrUc0A9IOI8v8AFFyIn4JE9952Ixo/ImfCvHtadk3vA7Iqo1U+ldBNvof
YjwNX8IhKe/h9IfqWteB+7iqWRlAxAIV4YVEfPlQgG402E2wqwB+GwYYsTV8F+BS+u49LTx/9hqc
J9hjaIGzhROiuDJSUXcnOlTRcj0plYEZshHTU84BQfuoQQUJt3XTO+EWMkA4Xkg7iXaEvyDGGmJN
VvfAswsaDbQH5T1vVZKsS02BIzMlA8EVIALHdW+1soq9nCXKWFtDOTkgSEOl28lJ68GiVU5BIIbM
tfimwSUrvDYARe53imBHEwTZBW2hpN7EVtGKFbZeG2Rv2NSPSjySQmNLwl/dICmS9wWywu3QWFF0
1RNMFgYexj1CFxyKW9m8GTCiofnvmokSjWFhMMP5wA5u7vBS0ZtLTP98isocLWtldXcpdPXIc/Tc
BspcTWpDuCMK6uZrQdMQsxEBZvdmM5qXBNmBKNk04SJlnSFid9fgF7SvThBxaFPFkH8TZKScsTJQ
To5rMayrtkRrX2FqLTZlr5noXrPgq/B91N1UByD5OD3Ge/Q7qWYjXSw6cCN5XN/aiQ43DORFT2Zt
VdAC6SMYiJ6ic5TacYyfsQTHMY6ymaRruq+EWlK0SDizm5MffOv8JsBImrSMgnpKl+AZU+lHV8Z4
D9wCDuvXprebcDs40Cfcpo0jcgeJdGWzrzZYOLA0OvdximuZSX5xUsXZBJAlDgaAz2Xlf+LY3pPP
A5vkAaHSGaD8vNzyRoKFyv0uua1AJxGCnYik8jgvzzDqTCu9dExF/Qhaic5gkvYNwhEQB6OrG4N1
L40Ol/EwWSyVfmuFk2fUQfZVMuX3K33WJ/Jrobkg1rHrgIBMWcrLOaqi5zmyUVkhXyuu9Sjj/FI0
c/GY2sFwFoShk6x9Rwmh2WdwYXGepfmn0dTbxzhIgOUUYWY9k2MTNbtpduLHwInDqynJM5wF1hAr
OAmNLnX1UAG91ZcSwJDVd9B34lJEhpuwqdz1CTo3aD15HJ8NURQCuYWWreBOz5X3em4KcNNjPEyr
2GiHXTzr/SYNagwwIJzC1u0UwnJdCgBEbxmtSjmka3iqVSvTL9haks8At8HljtGSbczOtn5MJwD1
KLJt0O5qYenuZAGzO7ELvc/WToAk27Mj3VFwy8R8VOp08nY5oYC4nsv2sZ5tp1pboieiZgaBsnXG
Hq4O38Eyt/ag1ro3OarWLHmxIQpvmmL3LaHKCrvsyH9OVQvT2WTEQX0+z6qgXKQZMK+cfMyu504J
LwRFnXxF7HD8PGLmvIfkArm2ZNzXbltmGbC/xuncpiRIiPJQn3p9raYPHcrCL4wYpFkqQdHFSc6M
QsZN4JenFiVS3TXGQN5jy8KnOhf2KD0KVIutjNj1M9H75vOAqxLVOE6K80LrMPFhFCxxHTVEqa3L
NK+bE2u2qOEWVt93TKiQLXInTPuVSW7yFk6oQyhdwVHo+xH1nxWeFZ518e9X+Nv//K/iX3dF9p//
/hftlX9d1f/53/lTVD6/7LPs/8T3Vd96h86cTbaUjCLaYg7L9/dVX/ITZEAs+cuBg009G4sfcvMF
TCEQoTvYKJAzozr/c81X1Hf0OFmbl60CAieK3+K34H1H8gca7vRtBKUjNiWL6N05OhD3pRJwiuxc
cxLwijWT4i3BDNFZ4utK5A3QQKFspvDfAaGaCDDm0DjtQ6VPV3kUN5cLi5StZQQ1Ddp7gzw2sVIP
DY6yoPSLO7AX4873IwVPXKqvXtz6H3uYg87LYaGED79ohBZRGf/NJsg8asMmAqF1bX3uzTIh06jX
tKswCqaYaKcmvg44b7ih3efXAqMWArvaD96jjKy+0TvHMg0Y8NRo9PHDUIvcXweFmpyFuRIt6wU7
eVyNUbldngRBpeyN1q0ayXOOtUTp2VGqPNW+OTyrUV/eDDl+ZLMz+scY/dAFqHZr3Yc9ZK66zuPz
qdA3ad8lLI1zreQEsCXNDEh8br6Rmmh7ZVQANkoxwpIhqBTe6zdpqcH9ta2z6TPsVX77862JCe3o
YNvqiy1luUcWpjDVuUT5EHlJTfSmbrUTXNJa/2dyiL57pzjOvrj5i7vlh2vl8iHDtXKHc6qJHg7n
An7jxwlAe7eMFlqotFc1HFI8qe9zgfXOBIy01PswpqBcZwb6MRUY/GjZ9KNMoj6hcgb4cyow8J3w
utIkRVop2a/rv7P9Xzb3f40SCjJUGXmfkBCoOrXk42kgRi0yqhNeVCPR1Ke2yqftLCJnFfpdfzso
abqa6nm8snIVp5RSN29Uvg6P58vllzPHojxHwEnl66gc0VGIyolMLF1RhOpVkc/dY9T4461TwxZ5
8Uh+MWn8dClBYhImDhMLELSUBRb0svmWKb4YGwDfgN3j9G5sYwkqDa9GpaXOG9/qp5sqABPBRWWS
Qn6j7osSLyRNBjb0uh4d9lLmwhPWFPaeidOD0gtns2CDrqV3VLYybTMFofPcDM1k7F7/tkcFT+4s
35I5nlBjy2bgLUfLl18XpFzAFijJ3Nnv44KIyIGsIdIIOhMYYgQRHe6NettQfP1sBkJXXco05Qen
6zgJDTTO8A+T7cTsEqA2G6pGX2M0Ln/P3LB8SmsZyYa1dEMliVuHnxLoZarNknyM3JobQulhtCtZ
lZ2+fjOORKX7y1Bh4zSNbgeO7vEwI0e5dHAAJNCo88gH4Iri1SVJtOCW1Dpee+Bx5yHngpIAiDqW
W5+8J0BsxOh9HTIaXdeVroY0yDok7nllA4QkdXi8X4QvAVKbVL1rodp1HmEdHLd6rABbGAT5Jakf
LejBwKAVQb6RSfhxaPQgL9h3P73+JZc17+WbjJ4RJQ7qDnMRdmAVObyVLPIZ7GkDQhOchY1MVHtT
8ea5w5RBH23D4er16x2pri10RwuSGMEo0lH6QOrRBTlidINdzNkS57gFkptwAJKr3u9Wup98sf36
trBNTsyokgrxmfxmzN6I6u12m8ucKhZ4k0bp3xj3zIvHdwHkuiaFvojq7eN2KIwFlTPiRGJtbUa3
paZm68yfnueGQtooFlxg1aTe63eCmf3wmkh5ESPwkvCy8+IfvWpzD9c7EA4YDXb7u1BXk02eNv0b
TbdfXQVcGRdaeNDsEw+fbxeZdhNDbndpPWfe0NW0r2Uj37h/v7oKCwItfWrDFKCOtoXTKCRJElyF
ROFgp5mtxEfFkfe37xjLHftGnCV7X8nhd6mcPFNGsAXkBFcPGc6rL1pVi69vXOSn1542j+QyNB1U
pn312Ok4arIptN58qp2OeV8NBxOsQEQX/1lCvuA1VYOPSx1cPQmEUPRVSnqYuQ7IE1NW1VCmw2XX
GoV+aaKJj91OTazicn/+PmlkPAXeCJCj2rWCrBsvHmt62zoREcShNbANwKSOZCgQ1WYb54Ee8Lto
c6byNPRNcB7GpEJ+I28k7k4aI86JAa5Djp9WmAtoTajPiXLG2r/yuxD8TwIEdVvlEfCrngcC3Swz
+2RFEuv42JpaEq/qdsgJlM5qIs2rphyC94RYGifE9YzpR8hBMDrawlKa8zTMuvmGMJFZvfeLMNC3
PYMJKL6j1U/OqODPqGswmJ6Kozo7sSJMP6skqsN+lU/I/Vx0l1BD2kIHrAsjDi5aVZp2sJ3EXH9U
S6XPVp3qB+2GIBXzfV7VibqeatvuTv257OdVkkO0WLUpYbcXomyqcDXoY4FkJxJWsxLs2e/wMiBk
JKXW0bAhoOh1NTH5tNZj3a62etvlxJsUtehc1agUVnKtMRHJQDgJvKbXjBPO/WoNTSktjJ2tCe5P
0pjzziYRmN9pAvVLMRFjsy4jAUOjTEyl2sC8ocASlMsdNGECt+tJmsF1i1yEYDGW78tJj0ivCril
S+WkRV1DYQnu0hzP/edxKpPnejD6Zm0FceKsCz79fd3XDIJUiButhRf3nj9Whx55PzJb1wnS3K1e
juW0pjI2f0z0aFIvxiIO27U2IpLfONOYbyaR5f5Ob5iET3V7agfXBk+aXil9U9UbOmpJRHoOTFn2
Gp3ySaudYlorZUXSQkn167Nt9NmjH4V96rI9jaILSDeEasVaa5rUHlL6tL1VT5TNRjV/Vkotrtbt
GIElI7oJjBaVKX3VqFn1VVcCykhDHYuTSEvwBgSVnCGONGmzQ2iQxzwJTGkeg2vS1qQucv7qbco6
WOhTGhS9kdVEzdamYXh5NBqPZlHYytpkhUDHxdaN4HNr1NIzqMU9Fp14iE991c4yIOpdOG3UDJ8b
5K8KCW6AT8DwUNwh94gKK3iYrAp6IKILUa8zcmweZUyVxhviKWMNzkZFrAIVeVtWjTmcdSGLDRms
ITYWyL7nMREK/ZWZOqQTVqiFYDYTB657sO2QbqhxqgFe6h3L39CglhGJHSV/lmWm+lY6k3Opz6XS
XoLYEuMWO/dsXZHkpn+WSlWWVzh+Av9ea0mHOq26Ijqd1ao3OTXjkcbT0WMtbpJRJ392CMEIBI2C
omJowLVBu+hJbxotrd8QU5Z/mZxouDbCNFxy6X0shmsAUUiUmsQ3441oEM0Q81Bq0quKKZm3YVKK
2ouAQKdbPUzMYhUFGkAiALCWcWLnHXRo9qrhrQI2sfQsKxeDN5vWyD6JOdXxbDtsBPKtwKCWPTtW
t4Ybb59VZdPrrg4PJPeyNqpuhALQ2iMQPEzdET71fKXbkIxcW6/EV3IafW0rQMwiopn14ONoVyCH
2GhWXyOjtS70guCatVGqrNPdSESiBn5BIcHcLs+kVsk7PpJ/QYy9TQhmgV3PrZOUtPAxraqTKIVF
7KpxDXGhp5YGjL0WO8WunWFFe1NcJCXSLkQRVja4kkw+AsTTGA6cGpXOqR6mRX2BG4ndEiLJ2tjp
aunfCmvmG/eZEVAd77RLRcxWtcvsgsw+YacN0FjhdPM2SZ25XBlg7KorZJAz8TyyFISvmwP+QSmp
XLuZbKqH2rSnM5VIpcgTRWJpXt+H6QdtzIDbl8xm2znKCQ/BZ25UmwiIUueBeSaF0/DJk7RmKH5j
FFEAVMxmABvGuucGOlrFsIOJZkdNZpwT2qac5dVASF6PFPs6RSSZbEoAnniuMVWk3gy3DiNXrAUR
6PAlv7KGcfGN96P5NAlNPhRlAVkdpaKBKCIDFeP11E6pBodYoEle8TFaDWiwEirDCidH9Ke0rlUn
g16NAt/84ohE05dMUpukE6tvIRg1YZvTd8mUq6knkshTB0VRCfEZmyeRD40PUKOINFeZQ7vzGuDD
6nqIy0Fft4YRfIpZvHLimfRQ80B2V6ZbFxK6oJ85zorMm+LWlwhNmNDIB1uzCER3STva9w6xWN+y
jm6Bp1Ts4M85eAF/NhIiabdzWAbfECuFYmcmRvZhYofnuHrQwJEMx+UEJCMfik4FtcB2fbBXdMRw
0Cm82pUbJVZ5Re1+YEfp9/p96odwuphe7M9zW5XXJrlj90XSCA1xTqibHn6CkhZwkatLkVZO0xoT
h2FfW2WcjidaN4pkC7u0VoikHhp6bVYxnIZN5fSr0K7hgxPkODxlvch5ElKtyChAvUjmTlKh3y0R
KEIazXvXly1Nd7+gIcwZBSK+WyNwyE9iQVZH5nYMXxhfipV0Xqsvr5UTLU+1z6vsUhD/E62kk4wE
pnZRDZYnrcGmbMZStYIrivb5eKvQrUprD3tpa50W/H9d5BKvM9lunJPxSQtgEfC0Ky3PmaI2oEl9
5typMb51odCy1VgRR5ABD4ykzFb7Ld8/5el/73Om/748ffVQPzw9p79S/+9/849KlP4ODZRD+Yi5
QQN68kclCuXTO40MLQA/bJXR0HGY+6Mqbb3TUPjB6tmrlmkX/1mKgs3MpEiVgeM7yn0TRstvdKL3
lue/TrA0i7F/4SQ4dg0pPjCYxO+bU5MUsRiuMODI06RVL5P/Q915LNltbF36VfoFoIDNBCY9AHBs
eW8mCFp47/H0/wfq9hXrkKwK9ag7QsGJJAIHSKTZe61vlaReTfIAePM5lcXlBCkdT3jkOoRaxEYI
pVL07mhUX4Cye0pl7N8/QfyoC/zmjk5b4pNFtuUoSYlNKvVoK3VINjUZMx3QtjM49Nse/b0LDXmj
GHN3blsJGU5mq7r50n9li/pY28gyKa0dtUH7ZEqCGOkzS1+2TARxLvMtwox76XSS2EIyPieUzJ4o
k1sd++ettspZg1w9Mo+9mMZyXBaIuHlyyZ0/zguALH1qxj1HzHCfN4q1WeyyA7TJDfbm8s0iAzrM
S/pW4bValveRmt3XeX8pEVi5URthjLISYsKxTtWKBgdXfWT2ofOfqXezxVxQDvzRd+JqWdq/v88/
ynFOzAz/fcWnBRitq4TS1RMJfKQ2uEONFFvjN4eRHW+Qt7sVVEuRQSllEYiD6nyukpeSTVpJd9M1
p9Af2hZ4J2GCGWLjPBTfON67+fDaS83FwX7dJRYpH2kWbu1izA9jWKU+6GhCPGjMbWA3h6xoQ++n
5sQSSPKsm5niXmqFxtZ3uKlr+cFB+odw7HdjZ61Q/FT8ExPG/hSU95HzynWWRWe0Am5EQ/4kLoRu
YPoeTFqFEXD9p8Bg/M5yfEHtn2yGJexcMJ2EVCTbuArvEvCmVM++9HYHSbllwyfD7JkTKSEplVHc
RHN4jZR++buO/8e39KNU9LtbP22rlHTqE0Wtj3RM9vMy7nLrGJMOgnbZx4C2Q9h9azdbAm4JjXOy
l0GojyIlCo8YDJJW/UpSW8lShq8Ges8fGbTuKhlxVoqoLG/Dabx7/ws9KUL9M6BOuhtRUUVWKqPm
SBoMCeeFX4TOJh0Cfx6IM+qm8AsBuIeSTlRmJHcLshAvQH2yR6HmNWV1nvOpuFMjP6g0vi0y/3M7
a1nl55ee8KHjGmmOttGzcqYEMPFlfSRWPBE4//PXn5TasPSLJFSb5mjO1Xmd1ectwdEuR6/OtwbS
mgZZkDmqCqjfprYrekZ7FFHozPT8Dg187iZqdMWJ/KxvkUOHWbozLBiQMotf1Cy90/R2Xyby2/vv
5m0p7p+bpYv587OQKZVRVCDNEYKpb4bfYMu7KWoMi4MVHakPphTtbS/wn8uc1MMoZbNPjPv6qJXj
QRelK6gbm0QUkcnkmlrpy6a67E1gSNb8QcHvh7Xrdx/ISXUsKMDHkiVSH0dnuTNn+yxJ7cF1IDMi
GxTf07gIACxOykNKRGw8EweMl5nd9eIr8M4ZGOyFp4HDWhaqzwllaQxJw2enhEuUE0+BuYXS3vtv
4YeP/Tf3esqjEXA3RTDb1bEbhxdkGZzVYlBftUkCsm0uqAkwHbF1f9BhgEYWbCHbzJ8a9thr1jEG
0jbcIOV8znvFD8LwstNGqKyBP5oW+VbibJziL3Ws344zwF/2HKqPmGrT5h+ZDf40G5knvaHFbusx
Mo36uMQtWVxm4beFWGvM9xwgn6yx82sd7bZJwDra1Bmb61rl6y3lqnLaC/w2wJIgaSJjWvT+dizV
s7yVX5ho90EO7MEIiXF+/1mvkoGfKsH/HYtrt+7nIY+PJZvzwKmPSauYYDx1+3zpKtQdaTxcYogG
iDmzQ4mmfnaHEbhgqKW3pajUK0sLhQv5mWBFhKpeGpquk+uABNGsoEHKyUFI23af6cEDyNpHDtEP
c2m8wijA65dmOxoSn9SWsCXFiA2PaNXS1+R8ZqPk9oVl3tPE+eBHngAs/vmRJ6tDAIzchmNbHXVE
5qKIz4QIjrlwvg2Wti+L/jJtnnldZ5xEtmYDx70Q1MGLj3gBP7x9vxvQJ1M+jYOmJ4WgOpLtp3p4
CHJvyNn0CK2Nriu2FJw7obQXaLkVdfycGuaXSqk7j/iukuXKaAgvs1zVnkMQ4Bafbf91yqfanSyt
d7uWop+Za9QPqwYwWDTVCICX7qaqUiipIYE+wjeq5izPiP1RCEc1yU7wi8gmNcOunW3RExpajenO
UcJ9FuifFl2x2ZoNpVfnacAGkN2Uqi4Pi43PojUml0Upc4NavS0bfdwOUfNqEbNOPEZwTZQykotS
uRyK7iHN5FNkpC8DkzhCoJKcBQO/Fdkao2i28J9f3h/FJ9KQf17wySIm1Xa0xaD3R5VEERfw0n07
mLVfDfRne0Ol7hbpJGs1RgmFibZWRpGMdGRi1FiJ0629uvqAe3xyOFn7JFHkWzJ/ok3QdceGZEfq
DGyE37/XH5PA7wbDyYqIVjqsB6MfCLmNLpvhAt+nURV4ULKztkGLbvbW0Rql7lM42zTsC4i0IDyi
AazChqENsx3Gc7ckviQpmqt0elnC7EIq9g7LqlfZuGumlT4tQCOZ+2YxdpkJDSUIjgGemywVCBr7
TVq+BjZ4e7zB3iybWwD0Z6Ux7ARZuKg5N4p+k4lz5l4oGuf58JXA2G0odDjm2eb95/DHd3ay2AYL
81w0DkQCKA6YsT7O7tOCxN1Oa2LijBrixWw6EqVKjAWKcooVTNTK4ux6zVo+xUoT7nH4Us/IkYq3
ai19o7apiCLBo1YcmfsWsOJHN7ve1O9e2smSrcxoetDIdsckTy3dA9AXHmI6KRcB6VDsle2rMKtH
v1w/QNWgyWqWuIhDpzxHUxXeoo3MWzeyovjajhMozXgwvWUxmwtnoFxrF8gLCxj+Ht9sshHtB/sZ
8afZ/WTVn6mVxwol6mNrqZ2/rAWPtEvJompjbUt0+4LvsOo2jZGM2IYJ3R2INIfCYBHIHNbnyRLf
yjq4qnpgzxr5PJXFnrnKkmgz9cL0BhVDK3EFjmfkSbchEiDbCqmrZIYkwq0ktuU6lZPXavFL74TX
UM6JwAh1c18oabo39FqnSLW2NiP+Ra3lLO3qPLtV1+UuoW/EeLHpW3eNQQvmOkrb/UDX325oaI/Y
AswMIhUY5zoIL23SvZKA6APg0RGh5oZaeKCa2kMwo5ZuKOKTEVFMu3YQT13asamWZbghEBOzd5aN
KKZtY/vB0P7DaDGct4uqVqcCT1RWkfMFvhzIDruldqxY90ht9IaORNcwrDHxlf23ydTRZCrV4mlT
W22coh83pdFam7pEGd5ax3QxbobEOEfHVnM6MayrSR/OzaLw5oJknfdv+U+nklN3TTlWhSmTKjui
+3yKhu61m3gHlkoaS6lH1+gFn1DhPOV6dDVlbbej7sxMKRT6dgXxAbUeX7ckQc5JfPt/eUcnOxOD
KTeaZEElo9biK21OVKafQe/uAqPYR4oYH5ET1L5ezYSKYlfw46QY91mtHNdCvtwxwVgVqaaWdhEG
S7xr+iD84Lv6U93nR7Hgp0OTPpDz1HZqdQyjZVwbeQ5S9zbc4SUgEL3Xp0NarOFO4qoLOTYTAQTb
BA7cRuYaBuNsMq+ivlS3ykjAZq+pJRM3Bp4PntwfzheGdTL8FtBwVa8NxwJOAAFFO5JnfGyAF5Im
v+BTt/tli9TEy7Xo5oNrvtVy/HcFXlVnP+8jcxAFmp7N4zGItR3ZqTs1tyKIbPZZFNh+QIRWS8W7
tqSfTpR6k+ChbYMdTUMafU4o/MVYru2o+8A0doK//ed2ThZZXro11po2HVEZPxjJmnPRDeSMp9M1
9lJOdS11FCstvuWKPCP74mBE5Z3Jqd9LTNLEDOyIG0rDX0qarKQMJp+ErXygJDhhKvxzb+us8dPg
YVySgqhM/RFDZLTWcMLXVef9HZenc2wIct+TZKhhUze2cTycpVTDsrZ9Va3yvImpBtAkVveDPVRb
Kgbxkd3leNOFIvYNLbu1oBctInmhGYZiRZ03Rf2fzPM/F1n+NK5OFkFoBSAMOprhWj08WJ1jb9pk
Qp2u2G5Fr1ZLu9cxZIEwZ/NomthjmZ+BjeHgt/roMhfKRRvTvDV7adDfZrzzEOi24CAIC3a1H4zE
dZL9zVL9w0f40+MVFa0Y4lP6o66NWN/V5EKrJ/qsavHVqHtOT2V4hZo5cpulPrfN8lwrWe7Qr3Bn
5IC5zLD3pL+89ATWyYbNWT/6SqV3ux/3968K/qiy+edd0M8fcUDrhf7LA/p/hHS+LnR/rvTffyqW
T8Wp2JT/5e8Sv6n+hc7RsFRYPpiJxSqN/ltsqjt/UfCnto/WErsmtv3/lvhRl0Ox0VZROmpQiSnN
5i/8j91MoTUgse2i0IONDkWXrsG/qPKvU9g/A8rWsOZjBDYETld4NuB+3n63OID0sFMyKtzqlGLz
cOpyC3ZlCv8eGX/8vt5Ooet1QJLQnXCkCqbLOoWTBGO52PQLkO1Ics0koWJfWjtQPhNOXT6ltf2f
4Ig/Xu/X3yUBYOkr1VHApDmlKKY6oou6HNm4TsSx9XlPyEvQZx8AAH/3q1DqsiZLC9G2djLrASlw
cpyEoCvQN9xYbc3x3tHj6Cq16We6NiKND/Yy6zL35n2tOuM145IBY4IfPLliCg3TrhsUmolJE9fN
4njyIyMhADomG++jhssHFztZcODDLuNs8L5qbaXwZogCKKUZauwjWKm3P30313//hjcugl8vtgqp
kYPihF5ldW9HYtSpKtbyAe9iVSs3CQoBPxyt5oOr/Ob54QZdlYgYkFUIWm+vogG17vSoRwZRzclZ
itZh16SweMjVMb1//4MQYmpAB6HNonQ+uRRCrX6eRkB4XaUdLH4MpCZr/ODD+mWgOzoDAaEjNhZm
mVOSQpYTMjrPM6Xmilpz2uMN1FCefFBIPyml8f1yGYuyIUrq1UZzSvbXFURDqppmbkqTqPKbFgys
zUOsoo62xNDjPl+6Ac3wYNWfwgbtyXnaFzXpXzVkAzpxcHHu9Ymv3SvaNWk0mPoAad5QZBczWamD
q3VBT/enJBjSY58urJ0Q6dR7zEgNsWlSLRW3GbXw+9jG0KA7YykxJg6J80lksp7Zshvxgsojb2+d
RK3rQxwviw01psS9jeX2o8LbOh5PvkQ8G3yBWF+YP8XJVp7ZIGwjxUxdZ4bh7FqzIGRQltlN2XTp
rRigKWVdr22BxdMntZTY+cBM/5s3D7EZRbmKPnQdYG/HV8ehz9bQULoT22BXX/sbqjF+xIr4zQcD
SBBlER+ngQXiZMIJl4VYJlWmbl/3BIoPunVm0FLzkTyIL+9/ML/Mpqv4lNwNtKhomIV5Mt1QnO9i
y6J4b6ZN8VVOA/5TItBwPtGvi+8KK9CtD/arv3mG4L9YoZFo4704RYBByonLGOY9/puEn2gSQ8/2
fv5gmTi9Cv16CCywKm1rBfqd8nliBFqxoQFMaipFS318Xe3kNnIcbP/9J/jrhWxeEcYNFiR9HRZv
h0STorCNlIQGkyaiI7xczZVmO939+6v8vWmwocDDHHt7lXIq6iiCdOXazmS4fV8lvmFj3P3XVwEA
smrnucqvQQv5qOF81vvcJc09PytLsHrLkCnX719l/Uh+/orx9MDthToMeJ3d2Kk3JIE3U4cxjQqi
cKubWCP1jaPu/FXLv+qrgArRzOb9K1ril7fEvs1W2XD9uCzY6bfPr5hEaI0Czd+IXkB4kJdw1EdA
QfuNXdE8Pdg9lQlzGMg91oM6R/TIWl9gt9br3ZJXvelqaqZn+4jlq98MiGttvxahTboLddB8AzJ8
5BwzJlSEmj6fP7eORnofpaiGSOOySb8vRHWa/iC6Rifw0GySrTAWzj2O0bUNGr0izI5WakYI6aoE
5admLDbIt0THepwtRUVhT5oomgxjvLOcyXwlU5C43H6O9Jpu2ppMPTnGuIf3Lqjrdk0+kgtMYvUm
w7zybdaqEc7GqIvZC8axbNy5kkbmOT8yQTAup+rKV8SQWwVZ9JzZ9FY3mlMR3W3adVX6Wa01/aaF
mTShEdTK2Z3J2EWJ0hhaelww2zjEjrCOvWbIzlOvHOxK3SIBB5EolijaEirdqBf2YhLpVAEveHDU
3kZv2I1miCALsQPJfY1WJGbmh4Xol6Pq0EWlHYA1+kmPVh3eFEzMuZLKREV3UbOqXYTUr6ShO43o
I2n00sIQY+yJYR6DtSdZ2K2v97ZNC69q1AQt/zDJfdgaUeE51cqyYhBkvmIP4jPi52h8VMo8+CTL
AVVop/BpuwaqxVsnE8rXKdXk5PZ5Xt+TwW0qnyuhLvcrGpM47Jay8b4U2ngX2tYQHqpkLHMXsEG+
bBqwX8pDbRcTCDkl1p470UavylytJRtHr17qEFvO4LadbEPyPUeZbk0iRiOgdrIl91bPR5PK5hTa
W0EIZRR5et0Tcg5gYUDz2ivDa1cMavUq07wzN8pgBtGWegX4gX6pjHmriIyzat2iJNoqbUgoQN4u
AXV5BMY6HOgaKaujKvJVQUkOmkUg6KbdETLOndQwbjMVYAJiVFF3X81Y0eezlrAh5WBbdYzHXSWQ
0lMctcu2aZ0u1zx3LXnC4YunrsEe1D3M4GrbfY8AEW4WtnLNn4NZPmNyD2ARDFVylytzbBwKeNjK
54LsyOGQzwHqF6gzobqlhpgaoPPSHJljG1fyu8iJguSZGWbyBb/BRLOoVBNJlxcl7RFrfJec130f
gsKPoO98Rkycg68pmn6h0AbfcNlbfPHV11qt8L6yXWyIX+mXaVlbanF1A8k5KjYBVo3YHcWsWyhK
I8SRqZYBxCp6syFouu7N1q/nvH7Q9JBmEQH0aKRw4pMvVTkL9H3LiAl4b4aQPTCw0ji/wLOhtxcR
oZx5sSFwaQzNXWvkowBPxaFWmTyo+ChzPWfIJpTxoDIKWHZ1mh4d08kTP+S413pht5SvRCHqhzyR
U3/NlEPUrz40pGWSglChpIH4EFjNSyuNvuu+NXHPQYa8QSuxSrmZhBPa6T5qinhJHxM71XB00NW+
GoZsTQSvKGKRDS21JERbsixpPY4uBOhI684WIrMp2mRL9ingsdqurJp+2lSV7tw7Idh+N4z7aTVf
dfXjZA80vsZ8Ci38/kZWkGKdDZo7mqJJvSY3FZCqHBMc11QMkOcmwGSb/OhGLm6r0cv0bMwL+l7p
HKsh1ikT/ddxgYjhGUPdt2dduopfC3ap8DSmIQwuzJB96qZK49nyKqgqBD0seR2BICercT8JRY03
6tAml8pEFAJV19EaN8SzWtUhtltZIB230Zbqo+Fc0/hC3lx3GnefsGuZSFlI8rtusuzxVhX0Ifiv
g5pwJyvA69XrJtV6rBD15ImqUm/ATS3BsYKs+YNIGl4nIsuv4oSPgN10EN/xdwhEaf2kYg2hNpee
lVhmOFXMbUlImSFGGw2/HWmHpVVxQwBxse94UjodKmXMn8s5lIGnlSL7BrZexiSi6qvEYgkcJG52
UcRHo7SDzyjw5t6vOEkYrpFIQZ9oUKrPit5LEjOxT9wD/uz67QRYWz10mkbscoCZ7EIZg0LfESsW
DpxGbKJQyYd2si2V6eyxk1SwfaTn+v2EraBABYEF3G3qkKNEmwtT25DAIT5VLJ0VqAw9Vr1I0cvX
vOw0cg4MrT44dQzGSW85CVHu7pmtQQosjzC5VGOrd1E0erHoxjM+DqtGy1NUF2aCj8NterVXN4Tn
EsUaqTVSgrKyieiZmrzlR3ZW+NAnLSaPHPNm7alTaUbfYvRjzQO3aZWHJh9kxgBSEut5iWZRnXW5
Kvszcl0heuearLNN3/S0SfpCjwLgYBoiOuwDsjpoLdnLXtPYy+g7okcWMkRAQr2kJpDsDkGzFW2M
HLEv0D+dMEYQA6l60aYKJp94EAZZ3zYOFgZoqpdHOytK6RHU1BP5oNdKv3OoqKjbBR3TcpgTxxnO
i7Q0EvK3Go1gWt2ck00JjMN6tXTYRaqbDlY6HvKGNXkL22OOH3vVrAMANjp/jjXo9ssqnzrQ+EZa
gMt0WllD74H40do3VlhXzecgKkXzfUyAvO8KI7VyrGERULqSiTneL62Gzhm2ka67CnOLtqd+FT00
aRjUvFUxkkJOlancZHGimIg4HFg2kAmQm4iRTCd3mTuKp7UpiJ9V4saiLwPYo3Aldn0k/X0cBi7+
BTLMOvZOxn1MG9TAVVbQ+i8yzv77gkYhnmJlWMiS1K1ePyQjVVd08ek4+HU0jjuym5lDkfewVytE
yhrGIblkD4PSezjSyGS6jyc2ZXOkWIsXFc4INIwa4CXM3gAdItsW8u0W1q1dn5ak0xKqW36fmWZt
iCxR+CCxgjMmmSmCM7ifjdjy7UNdUFQASz4rnYO/UxBLV1MoAp2j5YEJ4lEkD5GqkWq4GK0F5TdL
83hTzf36fGk5PeY5qhnXzjJ6YYmVKcuWtWGh3077dYekpD4HNEwcrRPNFOjLcVrTMi1jfuzbQblq
65okKt1pxHebl4afqMb+tcEPE6ibIdADBHG0NrvpOzR76yVQVDHcT9FELLiKiCHzlMimbTqEVtNs
RrZ+TwaWmi+xpVbFeVr1zPKLWuAFIsp0mo/GiOTDM+nB7koxlr2bW3GBztHSCDywssgaV6wD/KEm
Q3kAOgYTeDvF6L56Mhc9yVLK/nNq9HyrFD2WgiAojTvySY3mEJoGEKO20XLi5xrJoV7mxNC57bBY
FloVkAJuqfR86VYZWfeZSMrPpgxgQdZ06agwMaOqXonnx3RtSxFyQ2VhwmxQUNfZwqBr5aVVJKyB
WjplGwPFItzITF+1VlPUuyTEazDkVs1ztKTFp6GTBc+nm5wfC3GjYGqo4Ue0k0mxrmmadHI5ExQx
W4Ta+NrXDTSfgjAdOHVRrhlu25fVczOmQIVFtuQUD4vUmb3YbgoAvmJBzKupEUsRx384kAURYze9
wSD39aEnLMkGDJ/4Was5eMgYk7pridZ8rHo1dDx2a9nZwNnG3lptpWZuZxLOh6A6nj9ozJ3olznr
cjAE8wJ0ZCW7AN59e5JSLTanOCsAp3Zseo7oE2KCFbogmM/LsAnENo46xdmNhM1ibxkUK3P7dJmv
F62b2MuD30i3M9Gnsx8V2QKmaMoJnzVF1ZXXGQb24tYcWgKf4TFZy9YOlUQ/hEOiv3Qg4IfNMjEb
3nDUDmMvnwsQjAbBTy9w0iN5ry3SOFhdISStySp8NIlbeEwWMm2vEIlo6g4wWSh2ShAokMMBliFP
aMZ+eHn/uHlaVKFsRxQlxAskVXjuT23hUR1VAZ2owrULTXuA/BoQhU5ck2vlifpAJmV///4FTwtG
Py6IN4GQRFUQ/XhSHUCyLNV0xvSCkTf7sigNhijKf5ELV1r7oEbwm2vhvcbnLUl+pVNyUpwCfl+R
IxVjwk07Y7v0fIfQnsadAwbo35ZWdBDLEGks2A2UW0/ziZwiiFsrB4AW2NWzE6fzxWzHzQfP7tfK
gABC9KNXtHZ+5Prvf2rzgbPLazEgSMyjPvmeJ4gUmrwaD++/od9dBRwNTSm+GSFP6zcQMTnacMhx
Iycb9loMqk5Ti/yDwvQJ8mL9ONe/n5IKuXo6oP2TgQBHJXWslvREY+iY+FsKyBNbRE2UnmgbS/Hs
fi7YlIF7kwNx7sCC7xLOcuRdThowLX2eTf2cpakWB/LTZnmItDBFQSXz6d+/XT5KjSSilfLIHycP
3nAqxeQ0zYOX3a2BcvYAAUh+0E753XO3dUneh0Fzj6Lg27erQZHVu2qmnNlyDmFjWzU2QtnKnt33
X/AvnwVKWhY2LiTougG6fHuhtJBD3aDIcxXRdegxoi5FXryqs8yx/ghs9OvF6HCuvba1B7Hm8Ly9
WLT0VK6spQHXvTSbJcMkm/X2Y6OXqv/+z/qlVscEZkJkhhsCtJKK99sr6WYjY3pSvcvo7V1zRmjO
cpZcEXERXmA5hAvcO+rm/Yv+8tLWWRO2BmX2tYdzapUJMfvprU33IM6rwDfjvNzqqD7/vsq/apz/
sSv+c1P8f///FpKzgtHe6Z+7fYMM/9P/2n5q3yJb1//t7x66/hcleqIHbSKOV3ebynv/D7LV+ouR
t5KTV2wTL2rtTvwfn5z1F7ketNDZ/q3BnoJ/9Z8WuvMXLXU6ZSqcJzgUjpT/poNOe+JtK0gyFtmN
Q/2EAEVh9xfQfZayqepJP5EjLSmtIwgKLoVjfOsUiRYG9ohrLkWE09kRu3xI9ZcCCHg9RHvFEaqn
M50hGcSgHwXdxpEJon6FXZ9jw0bQKkeeLQElFGwim0afza3Acr6v2LaRb40+vaOQ6aOXprFmPjRN
d5xHsmczPYo3xNrW+751xFnZJneRsuzGqR0q/APBVVxOQEwdsVWbFlliEIL70euNTWX2yh7MHjmo
oiCTjjNE/E1322Dp96s5uKHZ+BQUg58oECxquc2jYNwKLQifnDgoPE0W57MWCT9PF0Cvi9CfsRUT
/0PhmjKhGfsLamsy2LAtB2r7AMTZuho7eM+ZQaqDFPn3PJPOJqjH9lql8Ped1tkrmIUMXKdGWkiZ
Jgc9NtpNzkWvEqc3zwp7TG8gW2mHHL+4h1N9eIhlXo5uH0za0QpCQpRZqKxbE88zgRDWTRUjDq3E
KzUt7SsEXYljP5lyJOQaRRIoD0Po160ZnNv6VGlc1Vwu6m4xLhA4FOWG4A2xDfPA/l5HGlK9yOCc
bHXSblyH5PGX0l7tYcakt9dhisQwqwOiM/qYvWdZZ/mlwVeBWCevZooX7BNbqjf1dbtMxUXcyO9O
l8FODXiEw0bvxvkwI6zYTXMhZvinHYcXrCIyHA0vKWzhcd6KE88oRhRhPd4nf6Qg8qwnpj19btsw
8JW2JngsN1oAuUOma/e1GqqXQyNvCqGYG4D7HAtFltFwUxK8O1B0FZ5dnZ6XULU3ZWIU6MUJXDgS
yyquBoe3EaUxitQuXq4CnD2mrrLFAyo8XVItgiRc5/NxCeWjRJVOHKNuFrtSM/dDWcWuTa13S07c
a47HsARr4HXTEj/FAT7SpYTvnnC4qlRrVy+W4Qe6XFOUl6u5oak1L/om5D8xwptKNWc374vLYDTP
zVQ9T7BUDhSACSB6lnVyES75JrTjM06Gti9tbB/I9HvKtBQB2IoUyj6aiZNIKreypbcAj2jWE9OF
lOmVMchdlg/U+gJ/ytt7uVJIVB2huoq2FQzE5cSuvxOHzrgdyrvaanY4rb1Q/5Iay2aaZ56n+swJ
pb3t0/4qGAJ3Musd01G/XT2zaqCfZY3pqnNwAduL9DWQtRUo0yrRN12RDxtnsfew6IN9hhNlaWre
quKc2VCGD7yqLcXYs6zCJoQ4eTek5P70E1kbozAOnILaIzE7y7UVcd0o4Tyo5KHc1DKr7vhszrXk
eg5111Zf49SmCoCsmOMPO1oP+/oB4jHxKsVh7pIruLoeMEkP7twZTU4/ir/joN1DBYkOrRFPD2MD
lkHLOzdP6p1ZStOTtHmCSD7IjMibtM0t5rn2NaCTDtRrRiqaxt/LLLvOSAOB1UIVo1fr56oevyqB
Q32Ir/Ggm/3ZNEGumbLLom4/IXTZacq07DtD+zwX6RReUFE0/DFue6jFhB3dlMTq+qlSooVRVwiK
U++kyk4X4kV1iaLAK5MyDg9tsVCQAnqv+MmQRnQOolnB85M04QNs5FXh6mxXIXMXpb6C2HBus7sw
pVCnqJ8h7jDFRXZ6ky9gOQaINcGwUNYx6b3JXrkFi9N+ZSN0qypqcNvkAVn1oa5cJtFQGpsgcwZO
zKozXFhIuNH5Ks0eDbUUCLyzQxhW2iMqI2jKeVs+K2UxeOx6go1SLM4tIGDwdam2fEobKjqmEW/D
QO88ilX0dKoWo1gp8HpaJol/6l0UNFR0Y6j1it1zGEumw+gMvZsNKpLLJD5GBrANO4TwwNG0Og/0
2XZh6m6SyvbaKr/XMgyzNbyDrqIsDq/kvA6K5Coo4AMr0YOc+TJKtXuq2RKZ6Sf6HJ4VhXdy9bbJ
Uv1mx2If4kkq2nKPzmyndTGriiGms3Coq42S1l8gq1/Yaf8ln2K4wK1Z0p1MbxpN+1IrDVRz0AZ4
s4aGU3t1xHzAskDXy8VkUG3qlL1ejt2CQlGBTWtG5J8ZImcK1KndBWiV84VoAA3+V9YVx0l1kq/D
mNk7qA9fnaY8jmmjbmWYerllelU+9B51PfT2+eWcx1f1ij9PGjhN4GA2KclfQV35FT2ewnzUpsdl
eWktekDwRGGAPzegFtbB1sryyRnG86xhNevMZAP6f28pL7FS7IxUUnnUlydpp7tEeRGAg/t6vJDm
dB8qY0M3qC58Rgfh1NTgLLnr1eKmyYYtSTqHJRR8BkBpOC5dh111xS74LIbghPSr+CwlKga6BRf6
oh76tjmMhenPqGuI+HkI6ugZ+s8ROvExZfCWEV3KLjkrhEMlGfW2AYEJrt6lyKuDOS9eLi8W2T8h
azvqinGPmQUlQaNcSqf4tgx3dSujrTagaBgriqnDbH4XAQrjxNphtTL71LcTRXNxl3jBZN2ZhvU8
t99zme2HPLwQHdMLUEaXFClc9Nq+ChqchHZ8ndDa1vvoGqGI6SHLWGU1K5QcSLZsuy3om4vIOBsN
qqJ59qVW40NYWRu9rfykIi5q1hYe+bh1ptfYtj2D145zzDI2kPgunGDY1blCk1BtDxkgHAWsWqKB
u2eQRe1TNIVnxvw0j9EOoPp2mmYPuXNGfX+sCE6jXkTD4Xaonf2wTDc0FQqPvMNNHzhf+Vh9tIC7
AJOmq8pgPlB2U4EHKV/puRwix9nywDyGhjdn0YH0MZZAe1c08yaB0KuKe0tpPjVw+4wEvDbTRUgK
Bx9ecxmogHSK7lanc792yAulPtBkxf/meAENPrwTsVcSVaMn6cXaKwJTlr+k7Tc7E5ckzj6Ts7OF
c7Y3U2v7P+ydyY7cSLql36X2THAeFr1xp88ecyimDaFQhDiPRqPR+PT3Y2XV7apsdAO1bOAid5lS
SuFOmv3DOd/xuiVeMqAzDPdjszqAFT4R0RfG1WKyq86G6DBUDl+v6bNnlTFiHI4o98rg5arNCGab
lT7IQP5olWPEtXpfahnXftUeIVoFl1kYBT9opM9j/cVXeSptPpMWxoisb9aR+SyKeCrdsy+w2ERT
eTv0pIY3KnjAojVsA6kKhp/eTReQI7bkwU5k9iNa65lvQjz2FBjTON0bpLotsxV7mToNpGmxKWar
Tv6rNXuxr1YChXiaCWiNWxhsvBN1h1W1l7GLvIedgfvG8qJ5nhq32TmeiC6RwePnT6a5aWfDe9ZO
/ma1z9Ey346d89S28+rq3ktjfMjC/uLb9jWA+aWETaXpRrE7iDMsMbJE+gd3sB9Jgj3Odv7BHuB+
lIyTo6utjDhbTKwByUby2VeuuNYqZFnvTnvygb/Wg3xfoxbg5JwOlRfV22H80Tf2yVygcVKT7mEm
RRuT2zrKkt0QuiyB6xiczz7Qr+z10dS61b7JPXkQ4blqGfj1+XGSWbYzg9zaac/jUe9CyGRwMqAY
pMNnk+n8QIlOJqPrOrvali+Ng+Zdhx92NSdn4PpkvtscAazGUpsJfNPs8sg/oSrme4OpVnAuTGvI
LhhMboycuBMnSH6O3rSVU3XroDmgKtkGbFCcWuwSR+1FCbeqvqmd5NZNb5P8o2F8HLp3VSkOU2Oc
UNG+ryirumKTSQic0ZkfTsom32QtiOyeFcSOsPmd16LQXxqDdf9AQHUYjwlTTc6Yn73vHAo21WHO
F+IZz4FaTqtGo/PzA+3qkT1FnNqEAC8ARuvOPmAYTg55y61REAZTeT5WwiA5jO7qz04eg/6jwA++
bcIm2C/uoxPiA/Z6RHfkweyTAJNoqrdT7lmnwiQrPgiuNHb7xEvhEoEKCqvypZ/GONfBMZ+jW0/j
jjWqz4ituWv9xNJ4r9Gh4MyoTJ/FbdZjlCjO0nqFLfHTKxeeGXZPZJHt6wUXnk0caGFoJqwuIqK2
6Z2PLLGS9zBluFM2YdET5GhDDh5oIHN7Va0Mw9MwB8lL1gI45N+l+kbMnbcfc+xyA6uFE4swLkzB
/N92qascBt6rgubiuOUnuMI3xfm8SdOEnYCxPpLEZIo0v7e181nPQU46eP9kzcG+bdVyjpR4tfvs
UXnu8FqY5dfqlSUx8LrGaGFhOAxL/uDpkTiSLr9NpPklVotTXjs4mUlOwzFZJMNXD/pM8wgRRnRD
8vIt2L6dqAimj0QbbEyzRXBDYlBqXFOu0vsios2zLaO8aaa+uCWOLTpqNvVUpdUQEVlbFTKyNkVR
D7d0uMZ+aiLnRD6E91SNuO4j1hpoYYLyI8FuAfhrYVvo2uLqo7DdjngwPox0ZH82TcYO7WV4My1G
dERehlbIsrtJbESi/P1YLcYV3X6lYseQJhytgLFRbNWL+3vqsm4CpNeo27Jw5B3bLYLvvCUMV44a
Midgcxh3qXqGLI8tiXB+J3KbnLiW+lb1h6Y0ZBsdi3ZG0p7guvNeUJ4QSLLKfIaDgZiJWViaH3jS
MKo0q3AmL6g7Fkrv+05NMIjBQgVsN5P8Nsod/CSBMZ5wc7MuAn3XbMoqg19mDwtC3CrFoDdgnB83
HW7zmA/LAncyQcaBrY7xa+NSWLxKztGc782mBXXJ/TwuKALFFsqemvGGC8SVCXvdjBAFV7Ntgfay
VyXFhrI4vClOx6Nf4FG+DfqushGa+TnyAjaA+J418JMhGC6RrCKcJ9wEwsGjR0kG7XbLmp0nuqxd
kBbN3Aa34O8N9vOkcxDC1qdHSdW7mYasuZHpwg8PA697YHRU6XCnBC7+O1DyRFIO0OCXZ89FBxPr
2TPoHKMo2+jIyk81Y0eGf0aiX/qmzZy97/IuDaVey86U3JXC7MQlXUwusCBIIAxtWciA8wm5lhEv
BG0BlaENvKF0jsVSmr2z8aze6m6MyWlSbH4hH9QpaaKmuhZqNmei4KyFBJhiQb/ANngOhtuKqbEi
rS/w56cC2bf1TeOWBd95w+5uUqJxz2Bs/Jmsv0Vdx9FdjoCnakkNNitECGF+tBc0YY9AJ4Zky0lg
XRIG4pxM+dzrQzMWVXLwxnBAYeRSWbMha9bzrGvCm8IPQybXow2xepoJHtm0/CtKgigFb1K4Pt+F
vxTixhegamHvGmyKp7L0PlvPWfF7YzRCHJ1ZRUEcJDsa6GSWbB0oRN6hThNqPT16hQXZ0Azuujn0
OtBnlvHoi8r5brpIfrINtB80jtLvdqRCqaLSi8ehyw7g4cS5M6f2vbNApm1m7MzLSZkad6WMEjQo
daUhZgN6RUZgL0QyI3g5T0WSPhRJkmRx2C9+zg6COFw/n210XxUs6j7L3wBUiMs0V/pBgjDduSYg
KoKTRsZX7NLoH8rU+h79JDrhXYieutELH/s8bG/sUXoPJh4OerZGWedBdHLY+bUXvY6q8B56dDFr
u12UaluxJxk3fi9YeNe60Ge/rjG+m8jhGITkXnRP3+RtZ6MoTsJK602fBe0qaCgDdz9j83qdvWz8
bQ4hz7pKTFa5SAqfGrKE7pp8MPZ9qe0Lu036BeuamzhHRFBSQ9RWV598FDEVz4fpgAasUvup5Lh8
w7jUnQurTZ+ScaAecZVY12sTUzaPYvy2zu3oTUD746rOkyJCQTenZMhW2QHFwrIrhLB+kUJBkss4
WfVLUeJpDa3UcGC1Zu0tUpvh20qbO54jQKhjV/w2CgTtiL6WqT3Yo+CK4XP2936Y35oVuRa7hvOF
oj3t5GPR15ba4E91351WJISx+aQuXAlH8l+tuaOaSQOBrNSZCGlEOYMUxGX7wuOFGwoZ54xMpgHD
/YNZq9IbW5mswqIByvhKOcvcO8cnb9uqHPfQmU4SAGiX1V7OyAYZv7HZRT52P1ghOsnFaU/O8pEN
jwoAMA5/x7wy8dRBMD8FE+q/nrfw7BC6uc9JiYEzCis1rg0r/7bKhRJnthJ9tqshvU/T0H1STkOD
4C5iYxN08DybGQBtRs9in0pvvgGq69K2do9L6epby+sTXi4iKj20Q0c+7/HB4YSh7BianZqfnZLJ
gM1o4VhFWNNdVteAvtB7+AOjSL4Lc76UqNN3fTgQIeQUybZ3ap5u1RBE7JEXHYy3UmU3ZsV16hUH
XqsqhmX/1mvvaTCphNuDMUeXmRiqxq0OonI3BqUN9KlTHemjBAQCGpWyY0l2ZrLIqwpFsmnzwtp2
LqEcnDLITAIGzVY7TDdY9pOzO2iP5qd0vsgkNV6L1Mnqvdkq/6UkXVc51m6y75N+zN98UVw0nqjP
mSXzTa1n57eicCg22jUnsKh2+Va1Wn9XwCje0ZS750TDJpuzYTc0xFvzFgGLOE7YWqLTyPqqoCYs
MdXzfNbZaWKT91YFTfGFfgtjF871X+5ChBCHspHvgtKtfpgETbz7bdTdOsJ0yFmGO4MJpgf6gnzy
RLiyRA6AmBi5bTTdaYIkH1QwJozbzdH/LIiEPSNEgx2Mr1l6yjyas+t/dVYVXDMqJFDKdjn9HEaX
8YQa+zunqepjiBb5kC9GQM8VLIeG6HUDCtk8MxeSyYXtKZHRY2ajA5uzNz3UeKYzxOQonUHEtncp
VyA6ZIS0KC8JUkzz6GQmzl5wmPYmslMucpwE0fpKzjkk4KW/QdYhmDn3CCqn9MI4q9iGTurv3Ios
1ylltssS3n9Ry7ybG7AotpF9jYFXbNwWYSRhU7tEyvHYJj5xbIvnxrMRXIOISX3qRWhu4fm3GFvA
XHAHWQi6SwahAU7ITdUmPwigIbrS9QtimMAwzN3o7/xWL/eBaN/nfPgupjkugFKkdo88BZzAWTKC
x7Uyt+hk0/M01i8G+eRO0js/kR/auzV2de/jMsDeckAcl5wwrTOIUf4PC6QmLJMkuJNNwaTFqIc9
s6ydliMlHRjCLYPd4c7vvKdpBdwxdYSGIILk0w6bC0uIWHnjcsC39N53TC7becaMy2McddOwNdgK
jdIJduH0VSBOIirOPnYNmnE9Tg9J6pMy1fC5TFUd7GQ4vc5Ax3mPvVuGNsUL5SdCJ2+adhzvB7QJ
2IBSyMsN6vDQKWL2Qfu0ytr9NIGzhb+lj6BQvNPqI0PgKHmVm2F61wCDKa0HhhVoue4r780L24OQ
wzllpLvTa3Pj+PrBKqNxP6XFRWo4j+MyO1CrymXZmANpcHMNwbes4G8L175zBp/xMORAi/gfRIUI
xrwm9oN8G6pfqBM9Bh7mnvYazaJNtJtmXojE3HqswGyPZlDv7HSad4bV79jCfGgQqUzZOiomOb66
JSPznqSwRNns0FxP3cMV5vGgDtuOBlJ/MwnWpPP5JObxWLnMHIssHx6U4okpiVJmlTBy1sH0wztX
XYl47p6ixLyJImGdpFE/Iyq82un8Nc/Bue/6S7gE16IrXqK/j/rU+EQFD1uyrauHDs3AF0pt+L3Z
cItSyPgoQNHeIX0AaziTjsi5K3dEOFcwoJqC4oMfRsl2efDt8nP8u86MNy1jqxivziEso3A0pEhv
6yH74TK8N4u2Zm5vU9nLEwJUFI3lA6vBYx0Gxywj+3EKUTZTxiOEq4+lGHbCkHeNN+66uXgbpyV4
0L3cOoNuHgrRez9b1OCPcAyrhQ0Tj+1cmtUlGiHBbFBxPs90AtuKHL2dWtzN4LfNHvcUAze2KweU
HONVBc7ZZoi3nUx1KxIhX6KoBGhniL1nj/mj1SyM3EakebKb8apMpPxlUfiz71knrhhs+wbZFlMd
MSUns3UZiK38efNDLz2KSivdhHlkMwhUB+Wk1r6VzrPkKInndIYw2NTj51zogGK0hMwlm0cnT7dm
s1xReDwawvq0nfRQcSSGDAH5Rs/OOG3s6Kls2NakudqMyj7pxLikpXuyG+rzqP3oNArKZrooox4p
xMGiux1AerEwTuy6ipE6B3tUYbpH0/bLISe5q/hpyEv8wlj22A3opJ38rspgnxU56YOd4R/olvTR
z8xsP9nVi2b4OGW280PW0VkyyGtKhSCt/vtYkBcBnpN4mXUhXufa2JU92xZY3zC8lbb3Flk1l2Do
34s0uyB0Y0nAZnvZ9uMs9wFckR33cr41TfUWiOBV1O0T7Wz1gx+n3gjAEdA4ToQoQG5jYjynXSyL
9Op4Z5V1l4IB0r2SZo6Dx7sr8i+Y1EWOs4G5DBj2fYDieKYhfIdVMn8Ow+zdTbkav/JUSR9ggjPH
8yzXSXreR6BfeQVBlBur8toDVvsAL3+kDA7n6CWlBTEubMaNO0eHzXubet5Pc525VfwtfX7R+j7h
1kHVSN02CLSSNtSr2qjq2G70SAkDa1CyRbEOnq2YOidiusO4GsZhl5k3FrbRJR4CFlEuWvdfQUaJ
wTym/qYYTdkfFtN2JEqNA6yy0vSSOiwtGQZ/mxpFJ3VQPrbqYFOYbTMSF95BJWgFkcfRDDdFMRgs
DmdrW7XjPziG/yMC+Rt5z/8vEQixXfnnXxgK6+/4h/7D+8P2UV0At18TuQnw+6f+Y0UhOCt7yQw9
y10B3f8t/0BG9gcWUtMy8dphi4ZI9d/6D8MO+W9k+4Ue2kj8eWhN/gOEAsKUf7MQgnfgH4zRpKdE
JiqVf5cldehTLG2PbHbwujxw63wIy2t3fhna+3/5VO7/tCX+q0Xe/wvJKCRaLwhQdqF59d3QRin4
73+W6AdLw1PrN2YF8tiQqt8rkz+6qMhTICWcbQstnBLkw0r/1pyqbNf5YF4DYtV/dqPT3LbQjza9
zOpTWJO/MrlYewubjUSV2d+R4bvHrptf8zZyzkIK4z6XNkchRfB9WSX0WjoNn+C43mYWslVv9qKd
8KZvDeJlo5rU+ZUDsNiGSfqWRCR1bvyOVb7vUiBsxjzRFDUGe8FtMvnTnajH+8nux+/ESahtLC/4
DMnBPuSRKza5MASo4eJcTUSYJi3Zr7Dy2XoMcnCxQcnmS4fMy3H5o7yfhs6JtWYGSdWti7hDlp/t
JPULfU49pt9LWi5zTNJnvueUpRp0vNGEzEWcACxQKk8iUS1IRin+mKco853MCo9tnVOpxqwk3KrH
AGjYC1XQ3IIIPgdzaKg36qcBOiFtOgBD7kXvbiB57n4qLfmrmtMAzo6s3XxbmY3zU8x45napyWbE
DDlxty5nCB4RMRrvUaL9h6VO2i+JUPrRkjoikTDJJ1yalpjGbaFwVoxL70cnPF1ehCHJ5jO3FBHK
Zy9zgjeNcsKAXLN65RplzlwxA55Ma/CTI6lj4odolcXGbvBz/0x32Zdsj8xCb1j84LHWUHCqjSb/
/dVGLjSeDVFqE9kRmRibtCea/tyiuGBDEUYlKvNKSsJ56pJ1e8Qf3BKY4/VEntQOmWodnKtzIBmZ
bg1dJGpTLkPz4lGsj+St+eNzYXoKg1WkhbnJTYlHYKbOi5dqIpYkHZGmb60wI6M6cWtF9ipDr2Tj
msIGxKhN4plJbHBeRTFlLa7RHMvQKkP8nmCrQVnLK/sr7BhBHaJAMG9xAoPG3o5Q/jtFFhnbiQpq
gjc4ROdF5WwV6sClQ3UY4iNfNNYnt3Xs9ldRW9Wdayb9EHMZzj0OiIAYl0GRA7vqWvuvpfSxR0xB
Uras6YPeZ0RaySG2B7ef9tMQ6TF9EGh4OBc4lHQnvsshdLPYZPjwTouF3WSNXzp3NnlHO8fPInxy
wrcbHCzVWgMbssnOvYdl8RjAkPvpF05JO5cNVVw5hOTsicLmw0FwZtJQliKNNmHCrBj1Zz4DwOUy
fnBgov/imcjdUydAvWytaio5RYIiTDkwZv05ZEbm7kZCVqp94WJY38GS4DTh8WGfuJjGk10wMoI3
S02wWC5CpFw4Vbh1idK2D1HLM4O/LlUELeV+ACXLx1cwsgZfO3FnfClaKX+IpkHNM7bl6JFlEDKF
EIGhKX2UlxPMq1pk4rMpvhvfopfUeY5lpokg9Y31REeEuMPrd4452cW9Oc3qK3DEMG+zdkUFZC3t
PEp6w7hPrT5/M+dEpm9OETlfswUA2qrG6nFIstqJW+Uu7FCNKV/QGQUsNYj+YaqyGPygEGpxfWqr
Lna99sV9glcZ8GSHshwRGbPVI+Erw+MaMF9sOiviGCkjwitIrUjzXVEbbndGrtPNsUxQmOyGsXJY
wtVzK+9QLAHzi3A9oVTCawqHxMlltmfYP7Q7W/UZdrRkCuxz1C7Y/3rszAuDdvABx2j0Wha+RWG/
ySq0na2yo+mQzi6GDKNv1hcJrXx61Vit2NZHSvu7pTFH0Ka22RvPtjOkv6CYKXtDscRo3Z8jSFx5
PSa7NnXUG/syuzpa5TCFmxmNFnwp22AyoOpahK+CWpZxO1O2qydbzgGsBebAy1tNL82QVrjUTUuP
NyT21OlHy3hs/A5xUNe/+6lZ5s82sYs6xqjSe7RrlqUGOB2zGz6I1jMWEjlASDP+zKbQ8XaarC31
FBkqzW8xVlgTz1aQ0Ck1tbALsOxJ1kwd2icnYJ3Yi9ZwDhK4orrjc0a9DYqyZX6NpaijN+L/n2CW
N0pJdrd2+ZFmEpynYIPgLHF+F0bZ1QiLKBxx+YyTwS6GWb1mmdVjaWw2hca1uK0NaS19DC4p4UQy
g178UJGpGVkwbqvDl0BTunM4p0X/2DGBcuJQ2/ZybMD4u4dEOGxTldNPHCWsKjn8evxW5zS3Ov9I
6JMb3BsM4HuP3V3LHcpFK9+A2ZXtwWxs0ukTRsUWkYZr+JnuCW9cMwqIQiVnhIHXY4liHQZlOcjg
RK0csbKtdWkxt1JWH71q4bNua4YI31/crUzPX8s02uNzJ4HM3mgC5usbz+usHrmbqwccZ6oNsmsn
+EIPydTVyQ+ztJcpjkx3yg42pt2av70YWMcatbpToIL8XRayN7jh/FXqe0RVsC7809p7wNHvXOeM
8/VClA3WOFFmDuwB7c/NYxlFxnjOssT/1VluqmOjJc1wl4uKXLFxEZm8Z+5gf3o4HOXvQfdJ9hOe
Ry1vXFn16RXZU2CfSjwMBTt8MxqzreIYNQM2XbonS2GiFZ523bBOFbcZDlr3zA7ia/YIPCcBDIZL
kde3voEXkrwDXdvxoDsSBOto8Y6y6jKGCDVzzZjc+mLbCyEAePJFana8Rw/1TmH7zbsq+9VYXBBX
N2Gv3Y2R6m+pGebfXmtWdMQcWxueTrEnNWbhTUb4Xw9zc0cuaLa3URCzo548zlyjY605qf7k+n51
QLZpbnQmiqtt1PT7U7u8NCXYg420UDmEY48BX6Dx1wBUmg2wG+OmsebwMOBU3KCLxxAaerdBMTyM
jodGrvD6R8sSUI5F8NXpcjpm4+hvAzpIkNdJt8fNn+6Lcf5aUD0cfJuVnExKBEYY6177Ym7uo5m1
RRFk1nHw3eKtUVnyDkBswFfUmqh/p7AhKkdU+P82yWJzydmaItOoPEZ9QdADDvCOLsuGHdrqUcei
loDzfUbtJjZa2ImJi6XXDBbjV5T4nzwm4n52LQPkId48JqbyZqAzoytFGsJpVQ27zJHLvW6rMubk
686933sHyxuNX6QJXsNsBlBulHVcL45xl/g24Ne+L89FoIenyZdtus0R8JmcYkNxCEX2WzaujKnm
8AKbjYvNPco9dIT0pRgAXkpAAhs1ryIAocxH5IRTDAUmOPUDvL0ia+onhCuwdK2wvxnHYjg1lUfx
U7O5IqzQ3GcmFlOITlySLVH0qAxzbjZ3cLDkmfnVGu2neYzSndWuFA4m9lu+znxPAd6/DXl3Hszx
uUSQx6bRFZ+VRCXPzF4BgrYUfnUWbY+EtMhb4ZXeLREXKywJPQB1cGx0LIU24dDKQ5Cb+qVK5qXf
Z5H74VHQ4ujz51PTQGSn4qpG0JoLr3AMEtH/ua7T7h3IyacgEt6Nv9j1obPUSzADS9QTkgdVSudc
zQG6uLpvv/rIRl4mxvZsL1V1YiTxRPar3maqod5D0DEQkqjA3KKYD8iacg21xVn0I8oZ7m9cNkXf
VoulEHEZTmBb2PmpdW3AKNLD28qwwCQovIzWI93JY3w8o4xD2yRz1W2K8XupQxk3jTB2/UQxyvTz
rSgBdrp+5cXwej0setGMssRRiBFGLX8XfTalf/rU/qez/xser3/pYf+PKO6dUD85c3J6+Wb8Z3r3
+lv+bO0d+w/LcSNgT7DF6GfXhI0/rR3EamP3oHeHnRZEJraP/93a294fAQQ3j1gk3Gt4qeiC/2Ht
MOzgD6yHGHaA4/om/fJ/FMcNyIuG+s9G/PT1v/6G2W/1h/gOfwe0qNDp/uIwxSbn2N2cGJvUTA99
1z27s4HMu0GppA+DxwQ8JMVpF6VIUKUsmrsOLPZFFT1bJ/xvHzPOhV9GNqwQPUCBqNDL3j4hgr+b
pOFvdIvwtWxGg51R9hrCO+2m/DNk2Lj3CvfcEHa/cZJwR4NL1eA982d5h7bBAaGHvfQJ95VNdCls
+SaHnvAZx9/qMMtid7bnnT3Vz45MzK0zD+5Lbfj9LqPfA2hDG2HuEgpveaCEH7PnoraTryFnt47i
Bbfe04whlgGYRW0Ajqui50erzyB7gahoeMidamX2t2kT1FsWL+O94WFs4Yyfa/uAlgEpDHv9Pn2x
WyIPnrnzUB3mPcbDnQ2LMf9qnbBtUfykkG8cmm9SiAD+ADNjg5+JmFBN66bNrP7Kat3gp6z8cnqV
DOGiHZe9f4BbSXxm16Vms7NJzEOb1Mn0IWMhcJNRW1TUuGiEGAsozgomjTU5fUn6vGBZlrfO3MgD
aY2c5a0ZpuvKcX6xk4mQUAaFN6qyDvzZDxwxBEG0qPVTbTobZRriCDohvfLQ7FRJDKDuirUrGaKT
YcrEARqRHHtU9Eolm6bI41RmRzfHtJMFJCCpPnAvERyGDpAerfdlHMrnHrUIrtKBanfs9vm0LA8B
CZhb08hfFy/KboANFYchp0aiCKEvjEc2m92219lgvYbAfGoE/LWN9WSsccLFQRpxoRqN6yBi//vL
+x+dY//fGdB8poL/d4Drx8/6r6PH9Tf843xy/kA8wRvsMtqjkVt9oX+eT7b9h8mphDGNcpfo5HVS
9w/nmRH+YTPUdvjv/AKP0wj/5T/PJyv8wwx82zJxO8Bo49z7T0aPFpCyvxxQdEPA/9YpKKY2jr6/
HFD4SQ1poLhm8YoJPPYcRiLniERg0oZETgAnbgWPxgnAivllW93U4seSjb5VuZUiS81VoL5mp9Dj
oQibtD9DNDWZb49THn57YIUIXRjqtM5uR5S+7rYZyiT8kUdJKKq4TCN06UXhWx82FWF1X3vGyBq7
AJMDmkKbD3SRTnqKjAbdfJIQSXuT5oYzxDQ/i9zVUr25XdNoOm+pQxz2BGQuhCmXtabcKayBUdY4
OzCZusgcCO6F4BJTb4i5BuYPt+shWTWLCC1p++uduVLQdrJtJSvILGjKg7+Y1NNOT0e6cEi0th/d
5OOUPS+GNV0yz0QqPITgnbt8fiOLnEIsajhvpZBPA0i4fZ6072632luYOJIFgGlDW+qi+HA3vIhj
LI2g/xms+3Ic18spierqmPdqOHgEB9+YprwzcsALlS31JkDWs7WiTOzKbKZZm5S8kJfbxIBF3vWY
A/DvSFylyQ3ugY8n6GvxnPiVjBOzl8dmJg+bxPpXFj/TBev9dM5cs/mNxn08405wDk04hC9Y7diH
6RCVRtJWceERMdCNGl5Qm6i+3yIRQRazqdAmjnfCxgjUbMNIrxyFdBKq/OHJwZr3miAUplyJht35
kOawSN5zTqbhIqMShYawEGFov2YyERo1JeJGw5cyAFcM0jKmlULauNw9QzrdFVMONqxILy4+Tahw
Zd1XyGDb+6YnmXoX+rJLVjYKirFWsuHl6i/tzZqQuKCB6SkH7ZW4zWz9ufR9xCKFOW1Mzj4kUa5G
+0wTSohFxjHKwAyPzYhICOgYqyIXrSbCljB6zHO8a3vfiOSNKKjW58RWDwsiAcxNU9g7T1k2kFUl
PTm9TyCf3KPTMbM+L0XmFDfkr5ATzLdeBld0GZ8s9UwybZ1ElmevM7MOUcrwQfCyfGr9xiNZBPYr
a8gUGRUJRwvym7B5sBkMbYasozD1Ru9Uspx4KV2UPkWnrXtgl+jDdXOMHHwD26ix6guTjHBrmwOU
Ho+7tI8rlaPoT4kMRXiEwh+OsrNWCSUN4hbV9sFSQcHYdQrIEVGVHlY5Y8nYOEx0Z9/7WReOm9wi
tI6XYbm6U/pIiXPby6U6uFTMjuiQjCCQ3NiMP14N/nftmwiXvr10oiyC2MBRcza0TprPtGfvvZGV
26k40G7lxzNp4v2lCnD4x3lQGfMmGT1V/Jqqsoy2pgxujbZF8TqoybNbSibVAG2ZMuyHnvuhC9JE
aLLJhWpp6CfRXTmlrAAnj+A7RX6PYaVL+1ycsAp7ry6ORHKBwcnSdZifE+ERPvr/acgNXk5n/uJA
YAA0LEHFdnAc2PAVlRuu1s05X592WyGGX8gIP+c0HAXPhFhiWpNs+JwqaFibBJdgTy+eELkdIXz2
WGYArY+5NpLoaGDiLXbDYGDqWrGMKYXudQS08cAbPO8YmLU3gR/IQ5fmLP/TannXzCDyw+gDag0m
QovRC31hc8KHg8BsK3rXPGXsDDDVqOUHSqs7qguGEk4n2Elay17LCjUkmVItJ//eJjr2QsqCAygq
c89unxu/QpkTsUYXilXU82FnWa7U/R49qQuIqRceNCb5XaZlFFsgyT76sXkVxuTt8zrQ56pv230P
++piQaXUS8vPXXokuTjeF+1ufoMEAPKOanoUGsp9VShANo3Ol7OfI6lSf4cVTYz/GLW7U3mFwbiQ
sCsJzWrMb9Jts0cO3eQahQs1DPZcnAWcItshxO8Z+LV/8kBxbUioXD5AoLV7gyHAh4t8hJMsSYpr
UTXVyfX88iEc3OaMafcO88FvAqKYAROHHJ59kE/XeuyXs5rluG8Tz34sF6Zpvc9ml+M2POXllJ5J
G0h+OHOV4tztnB5RpQtRQAt1l3PPDLtOWayeGtv7CcoqYvXVRLvIztX91BfFg8bN6YZJvQ+s3jnO
Vd4c0fUa146uctNlq0VV+XyIyDgFf5PAv87TeMnzKrgNlHgmTMzwYkI2hLtzF+83A4pHjxPzhCBv
OgxFcoWqxAR54rNo22Pb2T+7/+LuTHYjV9Ir/Cr9AryI4MxtzpMylZpLG0JSlTiTQQZnw+/uLwvd
7b6Ge9GAF7bRQG8uqkrKgRH/+c/5jqRbEUHaKDo88hyaRV2KRxObHzLAle6sY+RbS8/T42YOpuFI
Snom6KiqZWy1u7Tp6g2eezTUnDCkSHD/m7dqUd62TWNPD5A3aL+8dSnZ+EVi4e1tOes1r7/9EtgD
f9XQquU02ME2Trzobgx9seHovxnM8vDgjgXlQLYRfdqy62hJZSvgUFOzinuvupPEvLyqAH0W0K6X
O9MXBrLh6hPNaJL4qdGTTXGoeXEUbm9VDU8dVgMCbb8hXhSSbEOr+6YK9ZopLsuaVFRrveumWVF+
edCVWmQxkbl09FfjHL9G1Bb1nbgkjTx4Jk6G1vU3FmXddykrE+IQ6UPs1acgpdPZn9O1aCKJwbN6
wU+wiwGUOBTHzRCr0oPrZUe4LNN+/I0ZS3Q5bc1qfk5x0hK4nIqN44l7d/D5XcZNUFliBQqa7HjT
/HCtW9fj2Lsrh4JIENUTd//EjTOeS7Z4iLMweMqC2iFImkzkNJmX/LpMELlsPc2Q9SJk4rIH9b6i
/4rUaqCSNt7PSW/g3Mxj8mCNdvMP05ovCnfz2oWHurLcBum518T7u5mvYZk28Rd01HwPNZDA5p3M
rI4VMJaaRW+hC8XoxJuEAZiHdSaO8RwWr/7gTyi9c7iYGlJei7n2isTd8g1SGzkV1t6fgFkZaVdc
9NzFJFZt1R1MthY/mtIEkNlMQb5qYJKRXQyMq0FZlIe9YpglFlTmmC04kfGjn5jMbmkVg9vknEqz
XiK2o6KSOLDIRZu999rjhQvWsu1Twke9ju6F2baXWZv0t0aJdekah/gTERyMQ8MElnoRqz4l7HpL
Rdm5V5FTlvN9kE72WQGPQ5G2MthNWY1jEcV/7HjTzUIGpCVclMgwZw82JATmo1YwfdlUqxVpw+ar
716AteXXYSKkiiHpkgEWAILLZ3fmyr/tTTVhw3Wau8npHhJj/FFzob/63MPZ9WYX7oHjye5qGO1W
hHl9JKC4YZv7GGkyDG0r2WikzYtwx2YF2uJkihlzux1Tz13ZYkVqI7pwaxFkrMrzoMVAfGQi11xh
GE3wZBGS/xW5xkfuyfgQe320jr2E8AQ0GxpyPhySQSsHsWw9iLndj1WN/9Pk4ETHHMon3tb+B+Ah
OtWj4Iu65HpDTjfbVdp5VYZuzsxB1n5gKGazWD6yKOYIm7yJcKzCdWZXPF1Ja4EuWMxwUgjbzzFl
zJwny95R6S4fe+u+qfP5cXDm7GDFFit707/L5QTrXU/Oxgcsu67Z0D4X6A+vAT64BzuVatWrJNjg
+aLcrzc4V4P259BZVxgW6q24ee1o5Xq3Wukv3UEUV5Baai0BfH4FqRmcKn8Wb/jjt3FUce1z6+oN
NDxKbxn5DyAXHkVSFm+kk38aoyAaymY+aNLph9D9Bvhxssujwv6kPb6i1g3redvJhk1KGH2q1vM+
K8vpLk1s288BwWx/IUMv5ZISOo/lwLcrcqv2sRNzfjSw0eKE7YPumzbQaeMYRb/NpNBbo/U4zkxt
oLXX3vtkJt2F6jW0fFcAFK6SGs+qnT9NDj+2n1fjo+hJguDN2Aqw/+TGiGmYvmmwUB7Ld53V8bqi
3m0NQD+99IpdEZvz4pL7k/iRFIW5EW7OjtovX3trlNvR6gn14PyshpjFJIjENbjeZt/ZQbdUnol2
E87hsvLm+ZALr6L9WCbbuk9Gsvad6fEwCprwiILTbxWZx2vQtStGkY4asoa+WbcS833G9p9VMO0+
Bqu45zmLbxwGOP98Rx9ilenDJFgITyqkSRk/ZBW3cjWmxNcGL3aOI3f4VUWwoE+wzgkvW6ddqt6S
Rshr21RP0EPq42hFdxHM5UXmdvBVmTV3VutnF/aDDvsfcAmGFQUfjo75qvndD98e4/uC0s+jmqX5
KCExn2xOjWVms51ykwj4RTg9h1VwwKs3ELuKrYeU29EmMgScCjnmK7eEcTXmDYSXyAkSQtfh9NT3
Kev0rMO7QXoPAUjaDHwTZ8zPtMRXyK02ua+AwD4wpjNdhsjpZ5dIPKwGQiuppegM8OPoWFfkR0vo
iIeEvdOC6YUsAPl3HnWG4uFhz/cJ2OWj4QzJqZP1Q2+RekE+Y+yJHGQAo3DOWZ1Hd36KmhUxX3E0
ylvks64W+O6CXT1hMvTJLqwSs9WbNFPOQ3m7+iQDqWfbVF+syGl9r8kpZQFpx1DAECTp5u2HgePU
VLXYWI1+SUkRLaDhWdusHRSzt6p2ExZcziDSaEtntH+Bln4jDGg+z3ED2BmbEkSDafzk/XIORvt7
UE7eNEP/Gx/nfVgB2fDmHHx0YQPL63tV8+u7xZ5W9nxdIBQgjFJcODIJhni+mwATpCV0tXBiUIpB
OFoHm4UXN+jIZx+cnqLe97ehA5XXFA90+kXLFKnt3MX+c5X0K3rLgr0K/DsLdXQ51uQ+hyzjlSqD
axA6JF27PlzPdfKBToKXu4LK6U6ZfSSntcMoPi/Set6LKH/vi1sKoW61vvQiwHeemMtZxh74vzI/
QrpQ01LOpATzr9gso13stN0twu3u2Ld177AxcaTmGGvGYt4aU3AkP6QeDXJyn/3tYG6tcd0ZKnsk
InfKXQ+EA9nHTWR7BaJi9oRwpF90FwyXjiMAlnQPCjJxPnxlnCtZfpU6Lj8AAjWnfKLDFWcMwYMq
Uu4SGpxDR2amV5Y5+wdPQWsgUPfKvj/Zer7pfqTSdd7GgQY0oEGnnITBkocMUR9zxiYL7AasBamf
HfP3O/BKSrjt9s21x598REK+FlaFUG4a2zEcxCkpKyLmVrSGc5lunDa3vwkVDk8uog6bWfiLXcCy
HtoRu6IuxN6fZOOuNayvvsiBlfqFTlZmLRzgPX3xfOuN4LkdN/epVu2eac1dceYaK5ih4FWUSQ+L
jMhIo6KQhJ4wEDl5u3ELECqiEsbKsVnCz/BsFyqQ9TMw8nIJesQmETrMV9O284PKTIZf8T2PgBAC
KaINvjpIjyo19KOa5p9paLJhm4hY6VI0d6VRcEz6dCaMlVmuG8MBHG9ZelsJrEX+1I9Hcw7Elvb4
syTGNEzeKzcj7uN2oc+qIqWFlcY+wdaplhVGiQFGbei9lwmzb6Di73HiGL/xnla6d8tTm45q7YWB
d6r45Za+mtbwPF/yOKwXHaH5hSpQ8oMu8BZOYhXbTJfjR97K8azrKt855CtWdTG/ASefWTl23imZ
04J/2rR/GVFoLAU2l2sOKpZvD20sMmoL9HqNWY7Jl71FYj4mpag22hQtasJtpLNmsqCdzzhYK6PZ
EpKzGal5xnuMGGvb9661GuABNRhqPBN8/RTO9b7G1rWXbSCXTWJ+G3qG8uGkjxqDLo23zi0NYIYL
Ly5hMmSNhIwdfpu0whzL3nJ3hem1O1NiC6hBQK+LoLl38TEhsphiObiJwxmoiwNOmvAc+K0Jw0ND
myhclA7c0nRss0xnWCJ0Q6DdcpaazcGVmEFFeiAokeuaAHk016ucxCKA6oFK7tmavFWvR5KTDuEg
Mk5LwwBriAnaIy6roNK6ZKtwXL1z4hlkoAdx9EnU7iNzsDYFQKypLPYq9tOjjEa1bSr4X2HocW3k
+XAjQPnparLZmvoZoU66/26bWl9urVqPWGyUXBMu0uvC0c9VNL5MEcoi8qL5HuXNZ165F7MIGzbh
zvDStoG+fbb03pQJlGdhXsYZoljm2r8Ep+yyreJsjWkw2ygDSlaXT+OycYf6YOLpPoXkEtcKdi32
0BTlNeq3OhoHYCXE/vt2mja0SHyMVFlYB8b1NjyaUwx8qa91XG0zFxjTyWwJtNZx6Tgb4vIs8cMI
JR6eUCjKldebEUcOwTuSf25okW3M0lqHCGVBH7/UHqHFjAgn8mOQpuXbCF+AkVmMVDort/DfhllX
mN+Rbl9zOainpOdTtuATlZl7zAS2tfLcGqkjDUaGQD+WAgOYtnTPEZkbEYOkP9ws8IXiQadFbt2F
zD4vfNhM9z4yHEnVQItKd3Uz2MckR9jZ5IvSukGU+CFa89r2gjk7rfEnrGQQdurOGhrTPNT4cpgW
g1bGRwo/rX7tyCarVj1ykPVoGVhShmjKmwPRSy79c+wW46lwRWctZiM0Ly3ehe8eMi6+jF5Ajhn1
DZCQoCrfI/oHO08nxA/K6KmYu3TTTy43NMplO+85lyGdVzmyWzTkzUMZOYfalp8hBntCMrJd90WG
x2n0fvatnF/4DAzPqLakr8RIXMdlhfoqb3WTWYrAgXt23GhsgPbazApnQV5Y3QWpFlFJd8Bc3m7k
ft2ujLxPX0bMlO3V1F3JRwEowS4gGGMS2+nLhwTZKF1HlEIVj2UzqKNABlpmGrFSN1HxiiUxGhbF
oLq7Qc1nmifkDjhFvdQxUK/cnI01p2b1Mvb9a14VT0UNjKLxM/uhg1n9oORULs14Oo1AZojb4tmB
0MO1onUeSUQwEfB8jHkeYWqoO/qrizZW+ywwPEROJPOXWYfe3lK+s6nTpHkzYbR/W2EJaMpMMNJa
ygW5VIVv5Nknsqvk3a0+ktDbYoeke5h+B01n4H3gYUFHgVNpeeePoJswUg9g6EwXY8M8K2f6KFxc
SLsigda25hZeOzurs2NW0DoM0pck0YT7CSqMep/EpCQs1p91Yx1HbFnJ2nUkAHRQ3w2zg4mWz2CM
V8xblbbJj7vog3QdJDwLSMz3utpAu6DNt+qqrnzKqDsYUdKyhAMV+FVWAPBYgVee53oX0VKjuRFF
3jCc/Hr4YAsUQnTgvdm0cxAviXjO67mbX8e4ukeQPrA4JVyLPXnhsU/YyRl9thCpjxGkwKypSH7O
wyQOhY+vbQFIiQunUw5bMBDOxooQrx0edMRzs3nZRT7V0jCDWHUsBiaVH1HTXHLigcu6H4utSXfL
Jsu1uxPVaFwabIqs0yvKiVMf/gQPduksXdnX+1ApXy+ULswjTiz1TnKU8g+ifqda2slaztbwHtd+
fBgRRsFnxGixDtuIU1vM5OrgDJO+HKNDF1tFtxkUKXTen0RD6jA56GmDz4xVzkdmmTW2Vay9WJgU
jZSwIMhsP+Cgfp9BaTyyDjgVUu6HKVbdxhnj4XsmXbMl9qL4RuTZktt3ue5NN1xSUKw9AjaTueTo
VBe8NqSHZh+wvUKf2oCCsVDhMeai3CP0vM46oCuYJ1S7HLnZ/iBe/ktTVo3xtnVPyoLqxaeJqGDJ
9SVVZnUHha/97JV/aQdmrbRL2g2X8wCqyTgeIM2THooK8xpX1tkNiB027bT1++Rcs2BqlBscJY6E
hqMorS+B37NXZyewJDc+LJsMoAHNQErSxaNZ9rQYiHFztE+GF9Jz7XMeMkdfIdQ1C4H090Dm7M6t
kw2M9QN48m0jLT7z1Mb/qA0sWeXkfTgKddq22S3FQRo9yCl2dwgA8TX30mod9La5dUcTzTbmhw7I
QU5mkH2qmRB90H+UCiMoeIcdGRNrWCAEhFi1CyXGL563xSt4xIFvYx1uXDFdbEM7q8hr/WJJde60
aqwM7YjQyrDrVOM8QuS1JVS/Am/GIK2dlY4QJufMfEKL/TW40XPhCJZefO9ODinlHfjGeTX5c4sd
ODi7uLTvI8V7iAGRa0LODo6wWOHv65ENU0PCfZUDoFyEPTa6qrWMcyepH5FSFcfRqId1bPN85gvt
G4+5X9WPfZ89JAX317ACMuSz1lzEMpOYv2AjRDmoQwkicw/r/rVMcd2xMAS2Q0zyrjBM5r+wofAR
Z1lEnd1adtHZu72ojWy8NbNbuhKFNa0SLnJEs94aHCu7Puy4uaXVS5yREs7o3GFAHj6GVGK8Mri0
r6YYar/LI+RYWmVxB8TMXdmR+1XitmV/aokn6DUmdRD9neuAOZphpuytKNzwCyJCu+lvgexcigzF
uJzWRFuMdw/o/0Lx0DpgOSlWspuLclVncfzUkzvRR4oY+uY8YaK8ed116B4LNP7wvSHb66ybAPv3
MWsJdPe9tA9GaoGiG4ZoJNRuHYF/MXUEiosull734IaFmTyz7ojTZRYwA++yaajaFcNgXH/SUuge
zXYu2qd/3Xjx/5MPDM8ZlLPFmoC5MfBBSOL0+ud2jX97WD+uH17Wq3//y+svTUlQ+ZfHqflzduy/
/Sv/auhw/ggsKSwsZaZvmRgm/mbosDCVOaa0BT+N5M70D4YOy/oDLSD4mwXE8kiA/dXPgYENU6cl
A9DENNySffhX7By0F/zJzfHf/uD/CIBvSIQ3eYH+BFvWWTSOs4uoF6BzSc27pOWETAa81+S+7+jj
uKZ2/xJ2TLfcMbRjpwdhxSRzunKbN865w5DlWdQNoixlWBvefX8Ml72BfZwW1HBhmhHg0NF9Rbrh
1kjJ0mGSJAfAw9sXvGtkGZL5O3eiHzaExc00+8PJyMnylFztRV48DMoDmJ7F4bVrp4x1JlFemAUs
rltyRtNQrgYIOuEC9hLXrR7P+UNjxsjzI9igpEvG7TQUwwK1mjxKmW6q0QPJwHa+8O0NiLZXPM7q
3k6saen4mEFnePuVbX3ETXIuC/dBIHEvHNEAkfFjpoL4XFneea6SlzZIrqkhT3h0KLYyMeoxfvEs
6E5OTx69p2EJQqGal46ZdmRFg62NjLkmQ3FnqeJbUOXOAhU+BT66U9HNp2kWLFbsGt9bD01zEOKX
jvMPHibnKGZeoHvP4L+z2OY+52zGlggegSHSAE63lt4UnUrljGuJdRB32tFSZGXDMnjMwnxfBf6l
AwmxLbjP/Wp0/U0RgV7GDg1PeTbt2xv1mFT4UPofWIr3YUYqylxV5jKtqXq0bPR8IAX0e3wj9KA/
qa4Fo1VA0PcadXF/31hyQXUZYNWVFQui4jpqGfhud7O8Mewzpp6CKT1tQGVxVeu0DcFVjEj/0nsc
5KdXTumSLU9ymJL4Mb5leOmTKEhftw2KOu8xkfb0NUnmZ25SW52ATV9iT1zTJF3dTzGF5G0zDPez
w3amNwbjMJf6h9ZxsC1uazQv/+pLq960BbJWbIZr2+m9A76ldNXUY3m8RfJRCUoEwPFZ43la0svu
20uURxzgFKQw4JOf2gVecclS/RTKeY0ddZWyJ0yb77JLNknLO0Lbbw1HnP4TC+5lvGavAMtH7W8q
Y8MmfCII1NWr6tbKSFyeTf62CdSiL9SxjsD9iR99pZGkWEE0GAfCaDneImq4MurU4csR3ONE33rN
vYjH7dAeqJfcBGemFug0wJOsFztx7soxWbM6jVDY5MUj5kkenfS2B7i6Z/P7/D94ctyMf//b+tZv
bt5//vx/T4rPj8/h158NxfyRvxv2SCDd7LrUcQt83lj5/mrYc/4wLY8AsRNIXMO+4CH+N8OedP5w
BeE7sKI0HHsUVvz9AW9g9KNiRJIwFg7/GQ/gv/KE960/lxjc8rv4/kgEc8enLcGX/6WbgQI0rmL9
IGDduE63m6oubMvHSJXciu/oR06NLc+3VN6loXY3tbSqIxis5mksq2ChQ64pFiD6DWaVagldeKj2
wYgzLlFwucpWjd0yEfJh8vxXTFRHT5vjVgM739Y+yE0vZHvg+zWIGwOecxlHPfhhtgJd4Hyh1eJr
UfrJqwZ/03XjCzABb9mEIjaufhrxyYdXMfYLZU/llyUAFmNEvQVAOgU8FF50yo+/46rUPyrbjzrS
TpV/NPk24bXlclyGPLOQGipQmcQTcyFR+2z1Zsv2s3PiI/BelmBgOPsOMyuIViBBHcks3w77I//o
PWzzDcC1q9f4Z9aEIM+TuDvydGW0pQKbOXzm4ZF8W6OAjlhA+84WlNZJnmos9thB6fbQiMw9Jdyd
P+qeGBeOgWo5CvuxBE7BHJYNW2rayLIxAa3Losw3cS525EsliBin87DRTOWmGbBjDb+XZmaSbMa5
/yr8drgqc1IAEyKYrUXKpZ4b4wpMSrcWsBgWmQ6fOwYfYi4K5jgkKBfvMBC0PNb3c9CqPZr2uKd5
SV8IMGKh1n11NAwHwvttWy2tNtqnt4BDDTPuiU7Hslqovmy/GlqQNqCw5dtc9PZxcmPrnVWIsWVv
XexiXr+9z1qONzAhBOYmJpZm1ZZq1dqYmIPQNlfCc04dW5sFl/d5BCLWMPvFt6T5MEw73JcqppVP
2Q3XXiRdB+7w05BAbfXbis1d6jnXwo+NnacaYJBEppmCVXb0bwFf0Tr2Nso7XkPXxGLu6Nz7qvyx
evPTAmaJT7BwVmDXbIyoT2nvjYAumfEyl9wfEePqwJHTHAkCyT1DIAM5v/XZh/EL+timo40JPChu
7VnGpoulfRqQ8Y8u6CK9KiINVSKfHLkNm7z6mIah306OIVB4ZvQRc+YOzwVCkFJJGbyGoLGXeRDC
xmjaeW/GIPfS2YfuwYY6QKFgBCP/RpFNb33FvfHJgLzlfESQTPVgvAS5LAHPBiN5vSr4qEpdPxt2
bD/ywZn5pHjZikTOeAXJwz1B02gZe63+IpJmHAQx8ocmm42l0ySvZWF7W6d0ON4E9wGOFHS+uY9P
AzHyJbqLhSI7y3UQWM3GiYSxHtHt24UQOi4WmRV73zV2z20QlPbRS6croL4IO2WZXEtn5OaHRNJx
AjdFtdP4989j4x5UWzQnOAy7dqjLR282FRvq+EyP0GMalB+oSZjRarY7bsvZjBGNF6xnYR0Yd3PF
tr63P+fbxaVL7WYb11POdsXKHoEFeNXCSuTZb+SbB90KZoxMN1Ypuh1R6V3vFR8Z1oaNWVbyPOY5
1QbG/GU1Rv859PnlZpWpqmqLTbJYAXxYgRi4xDP3jUCTrcyuRTd9DGb0NvXec8hSULNy2fgtiyyv
Aonj6rXria1DhggcRHSshPNGBvrLM0MMUfUQrvGBoX/WFx/TxXvieATz59zD2DHGv0JXPQSxd0Y+
wdw4Gq9VIjezpi8X3N1Ku8kRP+HejY03ox+w7toGPalJjXUFRwK3dmXpeFmp+B7X0cFSnrEpS3Eg
2K0o1pUn13e2oDep4LPUxkiiW/DY4nHheSg0yn50W1Nv83Ti0ejJOXkaa8f5VnadbwwverTskBW5
Ox39nNcvph0TATY4Ry1M+qmkec2bsdHCLHDgQI0u0nQwotH5a7/4aVuZ2lh10ix5Ztz5U8cKwwjy
w+RW5qGwzXMQYQhQBvWxvQrmXZM7XMSojWvn/AvF/Bf8sa1DaRO2yBjJtz4kiPBksQyFvhl/ARk/
zHX05PflzhXIlLE9roFd3lkVe6944ExpG+9XGKLZ56V7pS/xqcgD0P9scJH+iTobfJ+6JL1Qjal3
Y4zdzEPOGUxrTYDuPpdu8J1FZCGdrHU3MbL+ogJUniacnqnLtdnjL4A5UNyKAivybgFMg7llQ2ID
PbCdhL7gvhSUi3hHrFoUZsfzsyiYbBou0py2Jci0stWPcQ0XaYLz12nZr8PUz2Fs6/whMHjTrIY/
uzQrSDKgE9qtxID/5TfBuEgaEEgoec3PWdOfB0+i3QamUW8rjwZUuoaHOD0OXt0GkLVdPuDz3JIB
twmPbkyPtRR8M3TkkOSsXNYsiz87rPmPqub/V40o8w5QetejQk0sT2vPvXYxjZdGx701uvV/dojH
1AaKEsKgDkHn1v2a0hVyPmaGSzJhJTXThZAFYCpch3Uib7ZzTv16a2LV3RplPS/xZWX0ziD9yHYc
P2qAswl5JEvgnCN1DbO2ViRN8RePB+pJPAKwie7Hp8LlGDzQc5nV5H7cFuK6O3aGuh/TBPMZ0Xa2
Koq0jCw2aWkR+Q2TXcTcmnTVh9PFa8KUVEhWcJDwGqnsh6ix3ce9iJas3F/HtGv3vDD3QjtLD8I3
DaU4F0EEDL9Jc+Cl7WwVUO3Ac5sTYKnGXqCLy6PIp0/VTyeX7csqHMVVpeyBY+XeS5kMhII4Wdsw
ulU81PyONcmBMCu+fUHDhlcl2cKV5bjiLRQANeaAqP80jKs6zz9SdyIJFrqAEdipcxlas55L8ICY
Tw2lu7xKlsFTpco3zmB8TtWYXtxKN1vwDW8VBkmGryBaEoaPsKrA5p0q9zmppzsslu0uqK1bNB2s
fm6weAxFoeiU4FNqk8RYDNk0r0Jn6vdsBS2WB6KnwhW84Sqzo+EuM6L4KKnKAQTZZFusd/xXXf6w
buUqdBcREKH4PKECdGjDU4W39Ww3eU7Vs5G+DGyDj7Dk2sfec969uK43dekbp6lvv3HebuqaH0Xw
kSQK3u+5hrnvKcPjOkjtlpKPZmDVHQfASKDLsXaXrU8Ec3zNprDe5EMWrZuIFHMytdDY3TeHrfda
RFP6VBR84ZuKZg8/BviNX55DkJbvz64OmUYLKriXrodaTplj/1Fj02tJ3XC5QbTkYFM3kRB3BZbl
HooyxBpkV/Z1c8ELUN1iIlnE+7FOf8dHzGHMyJJA9DXqq6y5TTNe/46c2Laam2PV3qIoFghacinJ
VOfsItGxSaxYWTX6m2HESrkxo+4tmpKpW1PYTtSliMlH3Pm/IzA9ilS0pyJDXMXvkAyuFt1sCjEn
+b0RTZZ815YY97UTWDgim8Lz/OdRGJlN8Bmp5SyVECRygD54v1QZDSR1MNKRHw5yb2C6zfTws2qB
+gMYned8OoOZ19Wbe0v/jDKyiGmQ1yNGzreI6FrA0yY+GKaD3m/91i2Nm4RZ/lYzVet3wwokPhGP
+bfiiRlpTp7VTQhVbjcuM4MnGVtOQLm78CaczkLbh/wmpuKRQlfVvzVW8LzorVD/3WOC6xMZNv+t
yQ6/9Vm45vETHep6xX44WWv22h30Ssxlhy7JJQZUy292JuW4LMiLoOB3JZXEgV+VMJ5n/okP35uy
mj0k3bXQhmo3G05yVikrnr4IzbPjTj0ziWk0/d5Con/C0e58BmkRCc496VPrMbtpt7Zwj0KNnidd
3hwr843pZONjvk97qGt7PF03G+h42x21canfy8mgJL2CT0s0j5ooDF5dosy3IdIGJojGJXE5lJj5
ViiINgvVAX6Y2kVjMxoPGdSdYYlr29cPZYLF9VV64PkY76ZEbICtkrzn2yUQvtxuoJy2TqoWXiuH
GixuE2vbquyb2tiWVVWWHP5t5N55ssAIOkozztc4zFpKswwSM2hsUdT8BFgzcO7ExgD6Ih+dU2aF
QKabMIhebMSOj9bnwQtRPmye/SSfihWHQjHswiZ8EK0kuT5PXjLe4d/Uu2SsZvnTt3pfb1kKC0LT
rbyRtBf11E3HuU+rs9Fy/NF0YrjDocKvwkbZN9ItwCG/fzF0S1V3mtLTfS/qgdRJWUwMxlaacBlo
Fdsuli43RwYNW5iu3oD8uw+JyIo9/nxn2d5Om0YnBXNsj37TjxlevJRSgpT1iiZgijZkdnt/tsS9
V4vsnhgNW+Ih4H1tVIgfGQRU/SMYQgnPwLZ/hDHO07Th8yk7gXMuLkPICnztlp0Mirehd9OLTOhU
WIrWgJUEJbBf+Sy9iKZMo/gIcteeVsInK6qV1+Ks4xb+yqzXGjcdy9MHhUVHUAUxdUd0LRdQqa43
mNRac+nWMgTfHzZtcOhB0UPpcPvsyQWq3GameweSq9nUoSQp4tvn2ey7dc4bUEbdHY6WAeRAeoWG
vMQ1otJD4dGcxBQLvggh83uqU00wtMqCzcR2cjkgyK/r2saIAZQCMc/yuw/Dpvbtf1B9+kfx6f9e
r+Gtz/Sf61SPVdfGf3nsfn6Uf5Kqbn/qP1cRt1gpUVGPWknWx3+Xqtg3OBTa0kRq2aQHbluCv0pV
0kTFculAlNIi1uW4/HV/W0X8Yft+QNU0eXjioPzvXxGqpM/q4h+j755p8jMAdkNsvmX0JcLXn8po
S+lj9h+7l96CUmvOtt+cDPb9R4GF+8KNE/B13AXcPYKBozbGiRD65naKK4cjnjWxofL2EFgVnWq0
ZrFtp52n7vNdHTu0E9AYVXQFXVC1vacjjvKGmVvaQBtdSjn4jlJmd9d5TrEMHeNX5GFUIycnqAMY
L21RXLkw77PEoJYwgymczQUXj/YbI8JrnqgLkbEzO2Qb1xeKuzRCYPC1g2fXye4tsu5PbYnpcxEq
azxCyUrl1rezKacnSoNkEvit8f7hs0YZS9P3SGLEgvVF1UkyJWDNCOLzHYczXzg/QMNxn0NpqL5K
O6Szxg3i/hS1dMMXBorMUnUdQ7T2adbwXermqAQnlzc0/c7PmmZP5rC8Zo3rfFhwyHaz07S7IujT
Z7PTNwkIlgeodWXqFe9SvDbJTu2K3PlO2eEcilmYP1iJDLB25wgW4FBenJvE0LXeG2SAEQRmmZyS
OjlXc3yY7fA+HNOzT2daHP0He2e2HDeuZdEfanZwBvmacyqVUmqW/cKQJZvzTIDD1/eibw+ubEuK
1nO/3IpbdlEUSIDAOXuv7exFI2+JtL4zSuJUHHUKEuMyKasbT6i7wo/uhgLWSR2PRAtyHhJ5f68r
zDRxn2oLXlPpbHr0k29UJo9UIgeghHEnOTd5xCdNFqkueJzuEil/VlGM+7T3L8ySXR37a62qHA1g
oqNlv7qY3+nbUChRUAEnxEabfAQkmpHEoEjNufaRT7S+K0ifQpclRLBYxPt2wKxn7zSVDqupF87w
reSYMgraU1lulLsC25e37IM4rZ8x4+hPmSqdGK1rnve3du/14WNvJAPY/8HzJ21DlLeTbtrEyOj9
5IWdL/uxnWADRYoDnh/ZjQv1RyrBi0OeYtquhY/8Y1FMwqO/D3VvGVg5+qsGDPG90QzyvuUjdK/w
N5OR4w27MbfpUxkAXxcCt8xSNaa88wbprzmQhgfPKcprUhPSilNHJrYADhRNL4g2V3ijtQtEVdUj
yXb2c5YWCBUEcVMr7P+8NfZkOD2WKzQ2q6Afwc+KXIH1ysVvzaEzmzyWOMZmx1Cus/kzqlIdtaqO
NJb+Km1WThXP7ZzC4p2zeem3RBGUOw9MK74XPtELcAWKegJRDphHYwP5eO8jug1yjFMimi44L8hj
THz1KdUGhCu96LO7AAnrOrUM4i7MKk+fYSwam97oMKMaNXxHD19lChvQwO3rQpD7jq45WHEAMr9L
O0Pzz36A3QwoxyDO0r3HwUvqOLg700H45UtnX1qYk3HIGD+RW9U3jLO9CQfVUAmQ9Jr0nkmz6Hhs
J+rOhLHpOtJZM8rRSRKuU2yVGKurMQ2TvU/55mJw9fIZywds7Tj0fyHRghXYVeVrVJP9A/OoWo89
DwgOVbLiDsdDT6F7hUW/3NBejrbFxD4Gr7W1jcQ07KiaU4OWWSRXCLDsUw6OagkXFzNvprrLqqfb
FESZugK+Q0BkVE13bR0qDtSxwHMN8tf3HSQnnGDUmnhHTCPI15djzhmxz0d7p8tUR3CKHByX1bQq
clC8sSCx1Af1scoKWPML5XEqzsuRIy2ZEyu9BZDZ9lgtTPAdP2okRNcVy9OKwxhFahVGzdLgrVy2
tkdBdOpzzhJRKNyLOuktfFSsWr0eFFvCVf0lLgLcEt0c3IVKbwrK6Rqq2GPg65C2jGCfOLRLNSNc
T57xSrQgZiCTEAH8o1sWPEjDafpzrLVoV2ikYVZQ47BFsYBW2QHDKvphrNS9VurrboR1VMWIwVqH
zZlUfnEEkkqbrTA3ftpSZSkdNORlal5g0HSx9xQt5KsBfr0dB4wAYEUJ7XE5agNS4CSDm0JXXYpf
BMqhtgoTOHpVDtrXsKtdbdqrHu/XrZSGQT8y+eVRhDND/YTTC48yYp4DVZoKjz1/njeQr9rShzVE
fud2Ij516p2UBF7n3i9kMC1A0CHpUu1N5yvK/onBwQbP6AOzCy2TSY2lbo9lqs2ZtfmN3rHgRhaq
46CeXjQP3HpASO+Kvhfs6/6JAExo2e69G0R7kYJUHwGWYZufZY2WMVxQYrMPyPLHNYg7uU7C+o1v
8gnkvolxmNgrszFP8VTJnWP+Ts3yMNEG2cYTVHQdr+rXbmvRsocuF45k8eUFUbGpdmxM+7VsnJUT
t+g0i0HbhAnxjKlZ7iMbYV6YgxLQnYcAtPUCI81r33c/w7EtD3DgmekcS/1M3xBJfpNN+VEnxYaP
Pgt/3lQdjDNFa3Tki+s5R84IK0M5+hKTyGvr82HDqoPh7judqQsdDdpqULxxVSZvJw3TL+K0uMN6
G8wN7yAY5ty8ZjeQAGm1bzYhGaA9v1cDcXSjDxWVKJglUZk2yh3tpMLuzuqwZCPl6kEiolbHyyQX
IigoVpM312UkB5WYz2tMrPTRivuWp7PPx4i8xihbdk76AKOUHvsUwnpBIlvHlDC6KdTo9oSkIXh0
W9xEK0lPoAdHtoZV8b10NRRJSXGh3IbCasbyUpsy4wSGaDEkvRCt6f1Q+XwlMqJPfRbTnO9M6Ihr
IdI36tN72DlbS7njum9wSfoyxpDcmI/Eup54GD/oxkQLzXZ3vlYDk7fMtXLjY99QQ+jj4i2N3W8Z
CsI09u5MadOaaxPfX/pUmKkpjc9h0l27XcXv3jffHNxRTxi6sGIMTr2rceYxqbp2W2RZ/zTR6jn2
LPZXFickcJ/on12lcRKJh1+UAAkSrWqTgM/QorlebaAqmHxCSbsup94Dmh6m9wbO4zUTmwQW2dyT
53pZtHzecTNVGzfuPP7rufLiNHLP749103O8ZSezC4D7G0nTBbDwZC2R/5THxkcthzEOgoRRphtD
srKQ7cCJ2AxmO1xQfDfIIVrjpibmxnwhGDnegk0v9i2pbhSsXAxkY0od3mqwHwXGT9p0VCJp24xW
MC5HX/xSwHIBjFBU0duaXyQgdgViknFfgBxk4yDIoTQA4GW+d+khTF81PlwFhS1lXdVesHJCqV3h
WyuO4NtIQo0lluL6pAxzOAYE/RzA3HOcF8bJIFppPcQq+abDCtkYfY3OMEuz6yQlAJmzeU/I3vCE
B4fylofHq2U9hhPZ9P4vWiboIAqhU07Mm7B91sbYWep+VN8SsHTnA03Dgm6SZ8qY3VEfYaUa5SBW
MkqTlQEd9h5iH0pdS5jdSUYyAqZrW9qMiCTHe13wvVx23SwdymP/te0sqCGTQQypJBciMONXMHf6
HYgLiltZfYVNSZymumYZDAiayAMAummmLTM3Q1Ax2ge0ghl6YYD/VfQgaSgQXDpkh6xAKZtG+7hg
OYTKSKQ53du7yaq+ZUWiDkNuAJPqHfLFamM8CPCqm1S4/R7E3w/KbRQe4KTuYhjv4PmWqnXLy7Kr
O/apxtYYapbOoNh0SVkg8+skOwL16DcvulR3TpR+H/GRAZa2WNfMBQkwGL+1Y0sIbjz53l6PSPzR
KqT0KlWrwOiuMtqnGCAnAkURWTPncRaslIYYGiln4CS6va51M65+cT1jVv9MYnhWXmqKZUrpliq4
XeJFuIPLW8SbCbq1QUk/H1yJ4ycU+jFsKsd5yzkKOhfgSSiNs43r56tPE+hBCqgD1jXU2fz1hlqI
Hjp4QlRrb/AFJofAbIaXYBKCsxf93XKbE8JdU6tVKGtSCNjuehjc/ljkRJ8sWF9jttOJY6QCJ/9Y
kMeq0ckaUlbz1nN/uJLQvK0L9VekG2Jl0h4pGvsKDnt4ImAdiNGqc+eoh02d70tAaLFYiaahJ2nj
G+QjrlWW1ZlXqc0f8R6wqPmIS3MPs6IL9tAw15Vp2fZuIq40g7Fltq28wrAsjGWbor8VLEmyBHrr
5X7kLyMoDXpDVidpaMex9bG6L3RSqdz7MEfJZ7EPqNyfRu8MP3KRp8ekiItwXUGB5Xs0Zmau7nu+
NcMGIx3kWuFl3mMn44BufJDWW74kwzNsWu/F6OomeAJJqdajAGfTElofT164UhMb4a41HqSNBdWa
ngd7IGMA4IzUpdxFTYj6XTT1Rd1DJHTo3bo1X0X2P9Wi8MSF1adA3nMa0nXRPUuT/nmT8t0YZmJR
1aoV0GBjkXfiCQoQjY7G6a8GNZXbrEhnf1HjrXVTD7ZjKkjSVjBsO9LHBL68KDWsNbrZn5OLEIz8
OJOWguzyXWnUR4Tw2GknMrQdzutL0TABbbIK02wqd5oxhdvEF4884hPSXD5Y0c7qdHDKifsQlZG9
yYP+pRmGAzABeKfCwM1kP2NoqLZR1NcrD9jUCt0dPxGscGrQRIo5dY+oGlFCTMDM8XJYTequNYtT
i7JvKEheZFb9PGn5wcjbZ0skt142XdaWe7LlNEOqUSab1Aq9KX7MyorGnhcEF6XqAFZVlOkdkf8i
cAxRIFsG0gcxLM9YGcfVaTNXDu4S9TDEmbxQMZnikDRoB9GrIm9oGZnj3N3xFzne/CU6oWSH9Tff
keQoV2rsSJUZu2szFWph5XzksWDQQG+HFw6a+hrn5S+0khso7Rr8J+gkUvfYlcqumckMkmBSjoRg
bJd+iLCEctAeM8V3VReXU0ecfREHdxh34yW4wPrQW+k+TuqG6mp0cqpm2mauSahw355C7pOuOxbr
KvJv46zZ+CKMVtRzvzed8xLp9bALLc5ZczeYcxDuWcttOfCkx4hi+yqNSKNDefFdF3yxRj1lKU3J
98vI6bqpgpaPflqRTtVE8RqE9g+/qG9tIsksnZI591WsbcZsTWcaEY/mRHuM33jmUIIs9WL4oVfj
i7CA9BcC4YCWC3NdT+bamvDzJnlwlUzNzlXuYbIwFIe5aLaCsKrLsRSzJ2t02HK0ZFHn6ilCsgUF
mXNjBN1l6Y8x5xrPjZdaFP6yORRurKF8skwIZ5KLNxMhKcSSRYfEgsEa0RSYlae5Q1RUhj5yLk6x
QyDKBXz6L6VqetVlueIGITQb7RtVdWzdZJNZI++J4VsOuw71kmjxs6yIxcsTcQBWPFHbRwKhobKK
o+TIM3rWZxQFvANvJRuX4GUlCWqr83DbN0hjLUi+E7e8dgjiWWa1xgEowS48eERzRibRBJrVrQe0
XxSL9HQH8RkPXxyBdR8S4s6bvNpRG2r3lmlclw2n3GrKYrC54JxU/dR2IccNHXC57DCBGRXuOciO
RxueLSYVuutJ6jtUcdQ3E/8nStE1oc7TsiIic1kEtbxxLYCPWUHGtDTii0wOxEljn1JqerFZk1Zl
OHawzeW0DoKMY7HIkOqPA7ud1NUvzA6BU45IXtFX3IoSM0fhzcilgQw1UBmEI6wjZ3rSLJP0toxT
qadVy0K4JEahRVlYDsnQjCKxCvZ4VJW18XwixykGzXuBhW9i+x5I29bG4BpBrLvsvehS1/pvSS2f
NKpAgYdKmZ4vEacO5smJ3B432lIOxKOpHcmAja71MkL/0V50KtihICVkutsFI8JM3t9NY6YWTg85
InUI8S+0JsfQ9kfCxtmmMDhnf1+T+71nOq1TagcrP053fltc420GQRaudEK+KjNfStpi0EXKN2cg
x2bMsDUlv1L26lLSesFVQ5YvrRy724qc7bxXwSUCaTtUz14JirLSdmlfHsgKf/CATQeiu3P8FM9j
2H9LneCO6A5eCbpjixEFCz2JKQOtkbB9HDZYWTDKVPGaoomxUpkbHDMrx3lNNGc4ofIKiDFFerif
bGJ1MKWiMUtcXOpWf0PHf+L0FETX+NLNOZX2uh7YoaOHWHmhTz20uINquuYH3uk2/Cni1qhBDEd/
6I+VPu4m5BwljQ9Yw0TH+ROduhLsjE21Crb7Mpja6449MVHL3ZydzXKTRXhuHOCFalUMLANt6x0h
4FB9aC1CSuwp3Jux8ZYD3l/UbbGeAPUUYccgss0S+dHHeuWHDsf9KXlkFSXkT0df079FCixDACBg
O6jw2g6aV9W4a8+Q+KSzNwj592Pnmiu6njBFTBWuDM7Emt1fosVSF7HQn7hsyBI0R3JUq4j0ac5W
BPNCSHu1wmpLB/0iykl/87xma5XUnBO7X+MTXCVEWaFipCgD8P5FdoQkwNM5qKz5bqVTf0ANel2S
ZL6wSW7c+g4WywFrjrBGNlTOJm+KF79o7r1UHCozWuc1Z0krpi8dUO6lq/mAkyffYJLOFxq02KUk
IiD2imuc52u/NQ2Ow+hCRfezagnQmiQoD+GGHMoU2r/4cjJKlGQIQrqe0oXyrsxO0ScTibwl0FU1
Parv0W22ZRKa+Y7uLluyzm3FlVUh4r/HxRm1iyKSertjskMg0qYx01/7iBITqXDTuAMjghYeyx+7
s4gA4QpvtQ/oWo/USZIIti2cvNvYld3hK5oyyjt2PTer3EGP+hvSWOJmXytdQDThpFD566F0mjdp
eiVCOLtywUt5dn9Ke/ZgiNunFOBGZiENpDhOzvulb7q58R3k3A8qEHA+7JjG68PQQfmGrpIbLXZE
q6cjiDUFUFuDtS762RCUsTLtnvc8kHWT31lDwObR6mg+pMDU9soRgbODDkrhxvYK846U2Ab/UV9s
2Yc649bpPB1fnA59HjwbClB2j7iqOZT16QE0bdq8QOIG41GiUWg2CSyaYQuDgk0CWTvNVZllYbZM
R3VfVh1HYBIWoNrDjwXFTu1u0o/E0bg3YYk1HIAHTaZF4fQZxdOisXJqErAZKdhvug4ZLPJHC/0p
+l6g3KVeCQr6pJZco1WLICXmuQyJZm/bgzKRuc8x23Zz1RS6ma3T3u7CFY8diEfCwQ/ZrswN1IOh
LATRfXVIfmxLhNa+y2OvP4iOgiPYcSJbYM5pcJIxb09WAvLYKPbekBjQv9LSJ5CtJgAV437r5nQL
xiNqj2ZRm46WrulL4V/1hKnlOxIgCHx3CoPsUiFFsegc4UjiqTm3X6eFnMtYHsmaCR4TTBNB4QUP
g9N631vFzm85FkZiraMqitDooHkm7LroxMoF77D01ZRuMqMBRCI4rpggmQ3aD90AIAAIUARvzhy3
OkS7Ra60fIXMIkUvMhWrIO/yU4xwYGda3jFyWh6bwWy8MMxR4T5s061MJnqtKiwvats6xmGQkjtK
A8udspcmwLQOabDbET/tHIys1Fek6z3V/TwdNSA7KkWbnOWV2tDbagDv9KyyeAr8tLS2rkxRaYGY
xnUxBFBuJMdcdLw5MoidstBxBSExgzKvbyAW01TxPX1tWK29QvqEy0V4ybqoC8kCGnY0VYi1lK1a
znylt0ab5KPRTiFSVyfRLiq/521qRHaT0YVeBo3e7Ky+faA03O4HvQZOOXc495wU6NzXeB6DRHPu
TNdoDznQl3Uvmrk0U6iLwJ7inW9ixdT6ndmA+aTZDT/IkLdl6F2asrtQjdRXvYaFyHCg6JtxwLbS
Gh4jZf+0zKi/6qKQjBAr7o+ZZjxCExzXtgLfTukg2NIYlcsygYNfWjXxOSn8iSClg1M19Za8wgVw
E7n0+wL05dDXawlUa0lhjmoNAYGEaXk7k9PAEr2pv4nTvLhFbdndwG46uFKKxdCxgSFEnOjsaazX
bqVl28Lqwx1tp/axBS6zCc0wuidg8ghb4dXrAyD0dn+RUWPcgL+yt0ii7NeAbgHeKoSVSGU9fFMO
Tx1K6xoLgIWKRY17C/7OPlfwO9zCjk+I3cCSjGG3xxD+JMlC3sW88DQGW8a/Bk+uy4rPR2JVS9ck
YL4SPgF/qKCWGpGuqM80vuERjKEVgk/UKxnFs5iHfkVDTb/Ja1CuTQopn3KTtgFH2W9tQ2hr5HTX
OWsMyNIAy3IK2rxKYVHIjl5KqtFl1RRNKDVmgoQ8fOI+chzOztjn23YdZi2nkWlwl07as3J4ed1c
1C0rjAoIrMdxdS3bKVv4Q8SmgCoONKZ14xJsloc05KjkkFzoNTFbP73fNmYWEdyH8yicTBwOo0v6
Y6Z0jsOD7m0dOjkrg/MtccKpReoXZmD6aH5ORlDxGFlDwu5Ui2ibiVu9lvZmAPqM7z78XqONOnhp
ZcWz2/qbWefjGoaivimj6DFIwxFmi2GT/0QDJQoE4h+Ofvncz6D/Sa/zBCIa3Di29Xu259Z9kfXu
msNi+KBc62ZI41dsuNj9VfGQG+kDMspiV2bF95REyRsLLsUlmJB+PkNP8JxMeeDIgg+pC6ZjpEti
E6kqEjeaipWfxv1i9pZwzs2qW+X6yYpA3oaMJx+iuNOPwdMUcmYFiyQuUIg0N8WAKZ3g1vSloKEM
DSD1Z0rmpOhT5ziPBifdooRZGj20WFevho1XkzJjE1HORp7dxqJ2whdSc26zrKOIpGsOhEon2JRJ
+ZZnuryswPWkPS2IQAvKE5Ge6TKMo81AWSC3jeYxbNp8NeEiXqSiasgxa1tWkAJXeRGxYSI/Cdlf
j/nDJcgJTT56bcNdBx3b1h5x9761jbUj1HUWDu2N0fiXqiK5bC6ZcUBNnygkhQen6VOEPZ11B6SQ
jkJZx0tzULegwC4KPqQrh63HzgEVvKpNnFuunLAM6/qvLKSrr8nyoRmnY+XFe1xhPy0X8mRHhNmG
AFtYcWj0Fhgm+0VZy3zrJp57VXfjqW01Gilhag3LTLn3IIu6vQ0c9lTKOluxg0MF66PmXviORDpQ
9NaeoDuUw2aybqPxSNac2GcOk5+IZ/eZRiI/Rk/MQ6Tll43G+ke8ZncZKPx+QwksLXABi+ADekGq
4PPpdAdr19XadEn10z/hJiOvu/JBHBuacWxrYAgIx5M9CDj4MKnnejdeSO0YsGb/yMTrZrBGP0/j
56rqT3pZPPI2PEQtpgtvFD8SyugrFESIjxuLbW0DzkCG+Qv8a+2W+nx+xY5pRW9xHgRWf3J5AGv1
VbDr+CyvjYBkVc1GX1tgzvjRjdEjzqSfBLlZ7NbHJ91KAdy5hmXC03SHXeS1AAI86FsiDR4aB1MD
dohdzHhvCb1y93iKYLLUPhyvqZVQQCP1htUGr+NEiWbgTo9mHE1UEwdwCYgxHlk/E2MR4426EVMS
btnWDZtBaN9idwrXsXJi0tBocztRUdAfBCqzZSsh9kwfa2nEprObTLe+LKz0BdJUuNcLr37QOsLZ
g2hcVeQf7xKXU/3UFtV2ADO0muzc3vT0JgBfuBbLGwjKxOcXm9kw6xIJ81qIuMTurx3EkKwiTxwG
Wd63nnzITTtde07qHdHtJkcnQpDeY7lEkGyxD/NiNiXy1ZbwXJMEmWo70AibOtIQ65Z2J5re8GCS
goof4KXxjR78oH/Zx/RtfH2dzWA8q+gW6CUMmDOxh2Stdw5BQKnV1DjGMmMMiW4ucJwjaWIgeTEI
0cZK0vX/a8K6cY4LMWal1vuasKuyQRN2KJufL39qwn7/V//ShBnEnri+KziU6KaDzAt517/si4Zp
/7sB9QqFFz0cJMz8yX9qwmyLKAJfINM2TcPwDZub+C9NmPh3dGDkktomVxT87/9FE/ZPQZiGOR7f
pIVq5p9CsF4xg+AhhLfYa5NdHYakY3iTfvXHWPwl3PS9q8+GydeXW2rtLSP6b8INMCwFtXZTJM63
vMOKPmbT5mvXZtD+vHZrSE+nvBXeAki+RjnsrVpOD1+8OIbSPy9udVVX56YKboos+V65prkvwlL9
a7IgfQx/lv+HUZlH649RsVSbOXHAnbc9BmGYewcSb63Fx8My3+H/hNv8zwM9U/b5DgdPBKzhra3R
C5PIK16Ac7PYq9zcf/wj3nuqBPv8ef9Eh+NNm/gRBp3EQ9mnG8Gu9fi1i/PC/3lxr/LTIUy84GbK
XBqMtv3IeZ45999T8y8D/97YnOVpUAxJJnIn/RtwBpT2GxopjkGN3ov0T96bfyZ3/PfoG/Au/rx7
TP4DtTGCD0NRTUd6/tWucRAKDk7cXQ9pAAjbkD9g4qXbj3+ld57FueUYZiAYsiz3bpDiXU1h5i9I
8h0/eZfeu/jZ9MWnUBQFtucbPXS/A/jKluhDnj6+8d9D8pcX1Tibv6nXVFK0Ut20tbFGiUgkPVvG
YI/AyJseSmAHuIeS9DqtE8JX3YUV7jL5GgR70SEBgazwGujBJ7+oOf/Qv93M2XxH59Tak9uqGzkL
OKt+M4UHDQoGmKIQTBXCHC9dDBrbbXOvvGdB/7NgymZ1fRHol7mfEuLx+x+1cua/kxskByuxyTEL
aiUcMf+TO/09PH+707PFg2CMAICyUjeWFu0t68foEa/AiKB2bQq0A8QOAt/SENjAeNbYv5k2h4Js
oFMD5xan8cePj6/M30fsbJ3J/DzRGnNEzpRTRqeF1jNyXo49zmWEJpRg+957DqqbAEFOSTlav6Ru
IaCDoDFDYYgirut2/GXS3AKTY6z+yQiJd2a5Md/xH8trPhJPhw8tvqmxwtEhF/t+0J+9msa3NVuz
M+iQTcmRuarwrmZykVFOuqFp/wg/5LKlUxRX/mVc5c++Fd+ao3aUfvxMQ+JBa+XPRiIyQoUFRoou
LMZMQzsK2WC9QSXdBdaD2zc/0pxSB1v6JVGN32uVr6OsRrUXHWZCXBwEu8ZLLnC4XrndcMe+4EKn
k0sZ4kDTaBlp+sU8YmgZVmM0XrUkeU323N9sv8dFfSwqg3KMWe98hQ03zm5i16f4rnkbhybRmGWP
vdZTksAkBTx9idl3Y2bDhRNX8PKxaKkaQ4m6soyCc1+1QdNAS1wGJ+SLX1wFz9Zwo8/D2unS+mQq
PnDRgMTUHWW0lTTej9jSbNy9HOMJPf3kmb+3UJ0v7MPEp58s6tPYVBsz5nRR5+uPX/R3Lq2frehJ
b8Y2p2lYNT0vxNS5qF2rb1+79tnmyy5zTm6VVZ/q2kRS5AJL8+Lbj6/9zizQz9ZupbV5UgmnPs19
NcjbgxPdJASaXyfkrORfG/d5S/vnVLMKaKhkurYneug3qHovEpw4H9//e+N+tiKLpjWws4r6pNUk
W05ZeSsT3159fPH3Bmf+oX8sERB6sSpZYXvCjIOmykHzbrSpDtpaN7/43pytjwOuu6p2jebUaeNp
0gjLMYGJf3HczX/evySKplDh1Jx6CozUIEJM+1jtvran0M+m70Alv/XsrD1lQ/aNw+PCdcOfHw/8
e0/1bKKi3cEAF8nmZFCgX1I0P9mIJT/5Jv394rZ/NlWFp2WdIqj3lAWGTemaY2+Riy/NVds/m6uJ
pRUlBY/6lA7+K914On+x/sle6L0bP5urmYnP2i7j7kQW93Zmo65ao84/WYzfu/j/mqMjhgaPi8NB
3tApnPBNtOPqK8/T9s9maeAMjUwtj1WmbqIdNVG6oqA4Pnmg84P733sd259/pT+maQ6oFvJ9250w
hYLMR/tL1NRdnYJOzqZfvR0Do87UyUmK8Pprv8/ZrG1dlz5OOg9Wlf7ifaKZBpP8a9c+m7Q+3u65
49aczAYRU+QLZDco3j6++Dv7MTxd/xyrzoxJRKiw36tOFC8FYX3fUMfQaFJEjE41Je+U12yZkbh2
5QkSHbByzp5Eh3J7ltXXhaLwi8lEPgyTa10hrgXqU1GY1lwD4zpU8stmlG+p29pIfw33iy/Q2YLQ
UcweBk3vTpXn/QwHIKpSdZ9c+++HMfx4/xySQALC9ruchylSbZc7iJulJR51mwJ5nzWXEn3hOqv0
dv/xM5hfy7+8rr/jHP94XaeOmjaJYt1pyEBAASNaGF0Ufe3t8c7WCCIigwLAMJ9aytWIV8B1E9wW
f3L1v38QSUn751AZllZPmRy7k+MR0hZOTn6w+y5ftRgkvvRBt72zpUImDp4TN21OkYaQrRtcey3c
YvpkqXhv7Od//8fYB7VFnt/gtSfRIdBHDPvmEqb9ycWNeRL97cmeLQveoI15HDf1ycfrvde70jiQ
IoTACOCIVVcEFA5K23telCJGNVGgJ1a9zujJfXID7/12Z0tHKTJWWbdpTlPe3pYVMY2F/+trL+3Z
ulFqwHyavOtOJd3LSrff9Fa9fXxpcpn/Pmxnk7snoEMGXkxYQznIvVGP7iKxCqLgO20O9SU9klCF
wV6RPPjkRhGmnNqgm8FidQHGQS7piRRbn5jRteh9eSeICziiRAg2PaAoTjejttSCIF8S4cnnOEib
LTX9bF1Uur/NIue+VgHM2AldKiGWuCM0+mCRF+HDL8D7KQNNbJe1LT4i0PyY4tF76HV9441OtY8y
COidK+MrzUf9ZLkBvClz8p5Bhpec/IKI7ITUvCvHoXsO0n68MGqnomXXA9b29FdJ2ADZAgKYf9rO
IGwEvp5w9W3v+s9C5cO6NwlrRJFdLeJB/RhIvlnWNH0/mdHvvDLibEKAq8rGccBw0OV45yGoYVPq
8k9Wunc+zOJsPsw5k+T/KVgvYZyjXPTFItaLn6jVqTlgb4eIP2d6GiiywaGANv/4hXpnlRJnC7oi
iKkNdbc6sZRH+3ZGpJGQXO8HU33yE94btbNdHv6cLHU9vTqBRbjU5tYuVCzjk0cyL6Z/WUXE2RKe
Ei8dKN2uTpTiQdn4KLDoYmlUDrRxb4xa+snTee+XOFvMB2SeFUrf9tRW9bVsgu8Qb+6/9gTOFvEB
5YQ3Qh47IeC1vnnIkW6BrKOWc7Eqfvwj3rv7s7VunOq0AKJSnfRIv+yr8S1JvaePL/3e+3O21jXV
aCZ9yB6pIa/n0ElC8kbp6keHw/Enz/i9H3G25EkLsbiO4vBkxrp/WbWa2lkokZfV6A1fqpDj4v/n
p05qEs/LaLontzJ+02IeEr+//HiE3hl89+z9p4Fbk6HBtbUM5RTN5WMFuvJr1z5//cdehkRdu6eE
aEMHEuYnQ/7ePZ+97iJFWOfYqXvCdbsngvIltPyv7Vncs9fdpNtcN4h/TqDFgFQF+H1p26ZfvPH5
F/pjz9Jg6g1Gz3dONcEk8K0GezkS7ve10T5boq1+ULUD3+jkaCU0v6y7Ckat/OTO50f2l5Xs9wf/
zzsf6g7FSeWeal1VVz1mkGXoN/FOQjNdWvjUFrXotdXHv8k7U8o9m7U6hCDRKss5eQOkdh/DxCzF
1a5cNRSbj3/Ee6/Q2azVfAJjHNtwTn2F98itHzXT//mlSztnszWM+9GsmpGHXGvpItRbYzM4Rv3J
2Lxz43Ma/Z+vkOd22PiU5MbHQC0Mr7hTkfG1z4hzPl8jX6+t2G1OBRAZwxARFXP7+eNRMeeR/csb
5JxNWhdOL5piz4UWd4loc6t7iHwGCJH3QYTQtToO5DfppBfmP03rR2Y96faEjmgvEFnP/w8YIQLP
Kfhk3fvdL/vb/ZzNdDsayjFNcnHy0AK5wwDrO1sZyDBH39zjVaVRYctrgTMzVVdFgWwzYH2s7e1Q
U2yemxi1W3wyu957qPO//2N29Qlhfq6blSc2B5sycyysnon84sXP1gW8CHHFUbI8BfiwRVlf9KCz
Prn2O2002zH/eecR9pBej7385Mmuf3UiPFB5Fb5QnI83FYnmC7N2xv0QVz+iQN3bRvVYFbp3O4wY
eyuYgIgDAXHAaYuxMtO3KpURr6zK7K+Jbwhvypa/13ae2KGs/ha3BMXnA8FXtXO0alJzP3433xv+
s/VmoPnvyKApTpoe/TKBxC7IO5k+ufj8fv/tPfsPzs5jOW4lW7RfhAgACTstoHyRLHozQZASCZvw
Cff1d9V5k36Mo6MIjrpbrSiVSWTu3GatbzvNIiunAQAkz81UXFVzT0cEF7uVP9N7FY8/e3Iv1oX/
bwFRQUIUNRZnN57elYo/nPHpR9+N9W2/WdyO9lttkKBmfIxr2TmLmM3/79c2/7DRW982HPTHS5Ms
U3FW1Cz3ybQY9zXWwCtTQ6TCiGq892VXoyDw4Iv2sTZdl6IvaFcTbdCNdYEovk9Db8ycjySthpMH
gXYTp6QOe26C9EIYD7Y5mZuoHz+nFgBDOFZAnKXNrUWCBfnvj/GH5WN929nwwDNfXA58+cy+4ETY
cqMIf/bS3zYpxLalKNo4P/MUbR23fMKn+JcN+U/v+vLn/7PnuJ7NzZU28DNzgZ+MDL8Yzl+21j+9
8rcNRwdjSCNylZ3jFoSH1SFfT7Tuh1/2tw3HdlvPwgqWnqUaJeJVNKZwAv/2sF66rP7taf3nz//n
WxGlZuOOnXh5F8XawIzGSHLstlR7Su44f1CkDWu9eheXoz399F1jKy/KBvPSc4f8dAmTwg57RoCE
8+RZycaW0yr26bocYQYb9zynwZI85Hi2vPqZxgZiZJgE5n0EmrQjO8m/1KO540/tnk7+yz9rxG7w
s+X0bS8adc3MGIooztOifzB8EHQ65Lsfvbb4tgVRjWY2I6/ycztU1MqnTYWq42cv/W0PSv08drS8
zM9RE58qs7up1c/2TfFtAxLxmCXgxi77JikfT3PW8VQ8/uxdf9sWCjYYRl0debadfWSdmx+e5+Lb
nlBJyAmjM8E+QycX+rSV7XHJupufvetv20LO+KXkwsmrV8yOR+qFvNzzz176275QVqBlGX+XZ33J
7SBWeb3VgF+FP3v1bxtDYleeA0Mmh73fVmFX5ddWZPo/fPFvEQJmMkdzGpWd5yJ+xuHToQ5VP7wV
im9PZQQwRYwIy85zXWL8xTQr3OpnP6f57anMLZ3+N6Las0Hj8npgrnYlfYh8P/rOv/eSLmSdYsdI
5dlqrGeZlR/wkv5WCjT+SUH8S+Rkfns4o7hGyuaU6VnHLcxGfOKxt50n9lq7AdGBWi6VgOP2lz0a
19066Z8dcrEmTr05xsZmccWW2m2MZVwoARkfakf3W+QPvEJBYliAPweAs3KYF4J/tyP3u7Ik4zrG
KWXeNEcQG1fPFbdPh71d5Pqq71sGPs9s4HVp7yq1H3QofWrVQeys9WzLnywsC23U95wfjUj2pfM2
VRXejf6K/9NkTKql9an35g8v+q17j0ZkrCzrhssuaIuNWLzf7bR3GUBm99f4sbzKCZosuRwLDCIg
zLOwYjw0l7nhGFYvHySt7zK5z/k8Gmh7uFESaItCN8W/w0sa5II17FMDY+xy74Ep4X3YxsWzTApX
/r+vsWMcshXbHq0H/3zdMeI5XPPZsuhTDfDQcS85TwznHKLCClWqM1AfrUpQF70O7zTmf24uZ9zM
pIsE748i+thOzXOEQ5JTzrT3TAydFNcagLbr2HSeeQ8x+ZW4kDvTeGk7gHGl/Zpa8hiVPXOxZeDo
yXqJGRvur0znBKIEtQ8A38sMawcKVTfW02LS9aZ2l6/QmEA/NHulb1TrhLzzvn/NsAXo4wz+GJ9v
QvtgHeZIOfiMpnrxcueKJMBKX3T8Gz982L7t+MlIuZd50ezcZXG6MiL7Le6cvxzdl0X/bw/Dt10/
ZpBD6jXXCLcfH5jLHKlAKeb9Kn7KtE16xm4G+y//1h8COPPbGeBVjG0N9ISc8yQ+Mc/2iNXv+LMd
49sZ0ORNzZhnl58dlVh7r4IibE3u+MM3/u0MqNXkO/HlqkvF5kWO01WOyPq/37hxeYf/9gN8OwIa
ita2PYr0XLL2kwnORzseeMAS5Cis/0vEg7hiZOmhjk8W49ron/77n/7TT//tfCimviymLMrOnii+
qHlp58jvanD8Xv4lUtu/9tT8t/6uP33M7/3MYOksB352evbw1B5H37ZvSwYZ0f2As1JKmyA/ZGkQ
Q2YIrEhBAnBaw9/jxPACZB9qn7qx8Zfj5Q8f/HurM7NFRYFAD6B0VtVXzEMU133nFS+pzoC0Zc3x
WmVF97O1Y3w7bbwcrtoyZ+UZe+87nI8XOcfv//0DXuLUf1k63xufi14ssqWJ5WzEuc3+7DJFlg9+
gHMh3et56++wdEDRMczqZ1cw49tu4U7GDDIjL84mKC047jnVxuKHhUbj+/YAGlPaFEsZ069ey7J+
l7r59t/f1B92nn9W5f9ev5K20zz4Oecmn58MZ3gj3/mXxfSnl/62N8xKg2tpmdm5d/WnqMuemxY0
w8/e9re9oQIX0OuVUZz9QX+OwHIjd/3LmfIPoPnfFs+3p9+IvEoVkNvPrWvKA2h2SIO2tB5Aurrr
JDMZSdRKj+pypTXmuhjnW9dyATlf6BNholJjC1XAXBUZM+/ajC5kxB+8hoeK5s6eEX7J2FpZQ+xs
cj5EOJoG8CnM2dFfPsCfrtTf+2nbbh4g/vnJWU0lk3P5pmQnyaiVl/CwpvKWeGamoYL/0DtMR4BW
LqHW6Dzbrlhn9vkSUS0MEnGqd8vZzB9qechAchYZ1gfmeo373pHr3JVrorWEAbpL6IBOK7hEW6l4
k/kds9EM0lGTBzHcD7919TKov5wLf1hW+uWZ/58V60hXr+2MT0fgm85bCBT/vaSwwFx+4X/55b83
9LZ+1Y5kRzO0OHVyPzP4uCF5ujxaDrPtQ1oAPfH9dp0bkKmMsYi3pWZqdJNDJdwa3oXKojIokUtb
Br7dR5imJ10+5WZCvkLrQP+WHfqltBvbaxCSJL0rB5+jmw1boZi8pLA2XMPnyE/CoDWsqe1+Vw4m
7Lva6Y1NX8O+ANfa4daU5kFvayIR6JfDJqHnkF/I0h6Z/7zTCz20J+Mm6cEDiAlXWYFAHQ7PDLyk
qKGjwMnN8GeilLqAFsMyTcVJS3xBJD9XG11J8WiN1rKZzTJfi0JLv5juz949f3Q+h2qoPxPkEDeL
qDDN5H6+9hfeBC3cNoBnQz2DJYjXPCHuCmg/qKbaM4M0m/RTRBP/xqmnYi8yzQsrIW6ZAv8AZQlo
1dDwdjlFu8v6BAJrrblNUAIDY5go3uZN85564IzqcbCuPEt+WsKMn5IlefWrunhupGUfLbOLtqNl
dRtbr2WAQ+4CghPjcFPqRQ/pdkIY6CB8LWhQCRYjdQ8WjOmQ3goi1RFvmER+WqRtfQ3HAMxWETXw
feDZkZ6unXerMaybrG9vOa6DHq4gVCkL9WTRlytD7+dNPiuDv0BVGjPTGGR1BcLWdWMQS116k9aD
4BLeaxC0sjc8GPKih5/W0IiX3SBnM2w1YwhyvevutczlOa2tLxqHrK1nxuUNL3sxwWiPqqChOmec
22IynRnWFKz6fl7SSKea7GgfWe+boShVHYJB7ncCVDQz/0JtUqhcYRcnwy7OYUFmMArKcGorrGb9
fBnPhZrtCDm96qMtQr+BS5GVk77tmdC/MFAkRNvUX+vQ1s9AMsuPpIwF8EAagjaYBrND5GTxiv5u
ojJ3nh+KsliSla4l5PeFP1sNnAnG/1v2VtrHakCAIFkDB+PRxRDhKlR6vhiLwC6y5eRzht62vRV/
9g5CpiEqxIcVWy1sqzyqPvJBZRtfs9u1oXR9W0UmDFQgrdcTBq0Q2ZyJMBzuUdBpUf+eFcLdl2MN
XHAGZ5clup1yKRm6Lx3uAChrPT94zNu9p603BBayL3okcwBYhgaKpJnNzeDEOJ+EVqzJ4Dorz679
YjWoqQen2NX7tqzUe2SDX6rB8cI6KkAB0MtsHUa32g/twIVXcaUSzMv35ovdiACt+r5txyQESTnu
mtRdGJXx/du5SMpD6S/itdNTcWUsysPbDkHmoHgwCT2ZpJ61ub9NOnA+MafJVkdS06yz3pVPBsSY
k61hj8NZb1ExK4B5+W4hPpmMlg4OV11taDDpjq0iXUPiNDWuk8TPo91glA7ACX3KwcjZTPgzy2Ps
PWWWNx76D39t+ia9oxDqnsYSBjXO7uix7wYLGrdoKn/lJ9609g2EH4z6p4ZOXxIDVMiMuJtBAVru
Z58HZ2rG5XdnL0yseEU9O2Fv45u8ABEYQvA82JIrx9M4fkyr6m4F+F8MfunU/8pQ3V9eyFZPys9J
auXt+FW3GptHpoyJbjNTqFtv6Zw15jO5rAsfuIaymlGjOgFIZ8IuH4zJwuhgpOrrBhzedukrsbZr
xXSV5f5DWjDLA9j8hZoFn6ZMjGLVdqJeGaPHtA8I+JNcuv7YdIa2loDjoHZ5er9erEoLHRcsm1+O
6lYnQRhOmaOvu56utnwY/QDuakQOG64kKIfqM+v75b2jN26FXTlaScjaAJ2CqMKMsJSwzU3AIeNC
U1nJgkcpmWvuLuuUGbpaPIaz41dBlNoj4O7BMUtMNXry4Q2N2naYqbE7O6Be2CqskNkCZunq3twI
u0M0HQ/FejJFu1a2staaY9prYKsgtIeY+LUbzaBOUOWA3kra0Mq63rnGz2AGNv/1rR979TwCAj/F
tOLuGkQp9bqPvPx+aPzoNunTgaxJi2vPxtYSKtOHrSYjprJWVqmDAsqo2dRaY9NXVvQrI3WMdzHb
/ccsXZIXgIquew/cdNbH8gCLoNyLZCKDYID9bCqeo85u6pXfCefGmdNuwnJZEd7M1OVLYN2HpB3K
bW4OFn47WT5qDbiQBE/ddQ3H9ytLwGTo03TjdRFxS9qJGz6VCBI5jWj05vl2oMk56Gt/+JCZ5cGN
HbRnq7/ITVUtXoE3FawuFePoBD3HXDl4w0x/M9LsF9a7mySTVpB1hrgtKguWwjw0zL+qcZMW0f1o
cgBIqxhWXlcu0C3sLHQ8D9qmO6lQKfsdrJK1MuG1BZ454dMoqWF4CWB6BjjlFW1y/U0nQRu50lC7
lpn2h0KYGjvi5MOtTOx1K4joGrxSK1nQmJn0EQY7PIgasepqlvx5LN5rSPCakgGmXSwNHBS3RDG/
9NLRV5ldQdGQ6CiZl2/3kp7YEAm3R6g60eECKb5BW5u06Va2l88R9/GmTQwEIPFQv+q6V6IC6d3r
VosGqPK1fjc6hQGOREGqsyJBL6+ei206KgjCRgteF5Nj/VDWvhAbdNkF0ZXS0p0LKxnYiBr0fYR7
j/bNucWp64yBmYHomIX32g7qV6W0eDvPGK8LAC9bh4h9LeDthgVCHpb8JA9l7kuBBoJhD9Oc+g3c
a5hrUWX168oEdzOU8efgo8SO3RTjid+WyJBSqRWwioCnPTgzfque+D9MDB/Ofe3k286vZlhSksyd
1enbtuz40S8TmamhLQdhDC6ku5FZ0bqN/f1QNOJEx9qdleJRQ2ENJNjSopVgbJn+hubzEs9eM557
AaabGJwwmsY2QDXuD5UZ92GXAFtDlYeb2K7trSYiRPFlArK64kmWCmOk5Pw4yMrEP1k62rHQ/Jdk
AfpRppZ2kvX4GOuDGej0+O4HpMivoG/iMLPyrxbh5y7vqye3FpCECd9ImOZ0hbSLrT1aWqa9k/fU
A9cdnENruwUOhjTb2K0fZsm8SWxPvSIipzpsGeV1qiGW8KomesS51Z4AZMGxY6rTL+d7tpAx7LVp
eGwWPfmFjCLfz/aEI7aBxSeQQYY8pxXEW2/ikej8dCuKzt+WaScDRuuRlWmTME/lOFQbdBLxehID
88F+C8VUGPfLoggPfSZi6851TpV042ON7YusYykOGREJ8LO2hAhst9OnLwtA0WOHb4evDFQAwEJg
YAbbAoLmAsMX8RY3J82DBDbaxXXTmd3JaSZi3tgY1HlBxPZQAT9TWKhSXLambmycoY2Pw4LE2LBM
TLzD09BlUTDS7B/OS6yHs2bKuyyviC/oElkjhPBv2qhVn7qVj4fYT78cv9bXok7NR/iM2gC+yKqg
uOHDSRwcLhA+3asCzHDQRDr59kol8ylquEhcXKroVxu9AZg4zCt2SHSVzFSF+thgt2UDLV/zsgeA
7+R5Huqg/NgBYWEmML82Ku2uwdG5R4wp6ZuFbmPLaLOzWqSExpOCyZs8+UXmnluN6pJjzm57VMyV
bKbe0cMoKj8L2+0Dmi+mkC8suZ6FyZNvEOfV5nBxuqPfaDN7CRoMTYw95C2EWKfYGUKwGV4cv5o+
Qu9XavmVgAibg8rLJjDTqZ+uc7tn80xg+238Vrd6FJ9TulDm7lcyqV+kHnmnDFjdBsLswkBu/qtq
hmVTz1WzNvO4YkUhRxlWg7UwT442F82pbx7HJJarzEO+GF8meit3ntZamn9a+ujcCtHOa0VadjOV
CJNWqtNw39WWZPBBkk/nff9WtRwwN8XaCi4RipO2drbwIeS+KVyfKFeVG1/3aW7HDf3aOJV4q1Og
+8Jd9IBDE8JtlE47Juq6EPet2kpYwVBnjHiXDQtc+wkVTwtUMjCiGXIWnfABzBz/WgGqe2yrvj7Z
PVY2wGj6yu9ZUjFjFCB/2d70Ho5S3CUJUg8OmUybwUcNVXydK3E53SMvoNbg7h1Rl0/exWNeeI5+
QorJdtqlDk3nxMHwtpJgKov22kjinnsrFbPG6vq1BVQJriLkXGKA/B7UPqbq2oDBSud4ym+n+WB0
NW6v01C+yq63xNqDVPfU9DCMVxcbC84evb9qo3G5KQg5gqJ2ra+FbALSgaRFBgs3snuAMGwGnj45
v6EAGjujq71V5tKf4k1uQkNCMm1S23mpANAFgw51wvK1LwtE5gYMjNiYU2Sxp/ou3m9mpR/8mFMv
KWJ5jC3lHOdKh6pZ+VhkC1Hu+HiowGOYmoJB5INeGjSz1KX5gWn0uS0Z9Gq5J3CpyYybcel8BBRo
F3d22n3RWPBu5/ZQreYR9m+z+L/HCNyzNBJIa9CBdl0n5bqva74o1enX3H+B6sGNCfIWvdacs0N5
qpsBKbK7zcg2AMbH8x0XKP9uNmEsJ1kyrZU2pmEJ9Dtg1sEJywI0X2su5qaNXOYuLK+6Ki83EdtE
jdROF4yU7jlroaXtofLcBdvWbN+DiuJ2rCyudrM2oB1h9d3VXYUriLEG+nwGlyfBEfeluLAJuWjq
gWgr5tRMqQUerXgbfIXWZohYVqYvmic0R3RrsJGvhiT9iuEbX9w/cKZHzwiZTSo2ho8yCIHHsK0G
BHpjxjxwacIfjIepxjjWph1bcv2VVFGKpSmNjxyU7mPV9Ples83LJb2xVgYwge0SR1FgaS13xkVh
TzG9+brycU+JYrG2wrdnbCrDtJ30YdkRGzSh4dH8GC3442tcv+jjjfGWyixffoV3vRvM5fcMET2E
Tk7JFlvzOZ0p+gyl/CWLVLt1ikFb1y0+WW+R0a4m6D425HyByXGFmGQ0r7xpIeoQXgoDkMkoRmTt
B1kX8RVg1uh2aMs2HGymHiThCbF9kaRXqjLEnWH2oA7patrHzdIyBGgPj3MBcctA+rgZrKFdO834
MloOw3RdSYqpdT3Kkxidew6olQaN4RhRSMCq6rrXzkhdVeGXvep0VZ6A1I2M2fizIrQECTYbNBpg
R+9YF2W5NVoSVU48pC+m5GsqXds9k/OwIBqotyi1mOirHflaO3a3KVt51w7WjTkAsp3mBLttn2bX
HUN4cOdG8+wkzbnypO6sbG2yDiCiVYeyDf4s57qWbPrGe3KAkgeLm754CnabnvWh3i+fsVm+FEn0
mncFomAZY6RUbpi6kx6qSV0M2U2V4LiY3vSosvcew9/rvJnhjpsSiQnn3AM16DjsSd9suhRSWJVM
A6NAQ3qabY3hI41HOXb6Zs3D/j6bCaY6k7YITr/PyHWB+S3FiFmX26sScMNIb93m9N6RIVnKdZq7
Lc9q70yrgqhorRIAFoUq7IfWbM0DCtGJ+824m6dG3RkIjDZF+lHr3EI9Gim3uTWfuRS5O67bA7Jg
mA2qqJ6zBJ6yHFjJbTdyJ0Pp23e6+zvvyHzxzNXeXU69+QhX07xLrJSpSqHkE9YH6xz1LT5zmKGr
oW6zdRLjOZhzw0G+gQI+/QeYprsRHUf+S6eWa5FYx8iieu9FRRXmkwmfr3LmY5TkaTgCZ3mUJBmu
dELT35nKyB5p4KqGfvaxtXZXeYVT7/JXC6v+XfRGQxIJoc4o8bzMVf809949ARkyDNK+BkKY1C8e
ellme1p43UBqF25oZINhw+S0rCZMWv0sYPxygvOwXEn2l2jMwFKPS7FvO57PlasDclOp1p00JnnI
MpTTuS+8+c2d8HSNdmsEfYZfL5rasEEsk3b+yVfg3fMSgSwiRNRiwp5Xi5pxmzuLvo6TlBQ3nqcn
rGihnnmnvkCF3vfOi2Pbj5ZlT0+C5YrlpGpPjkycBxL8KSTepIeBirmklZHHzwmvUalt1SGBVzGE
91XrjhXLUK8OiVM4mxGa9M6qhIMUwGuwQCEiRVtE08nKljRij7W41QTg0dLz1qJM260GFuWgiQ7O
ALf4sJJpvCFthSELudlOtjU0klbaG3jJdeA2wLoL4qDQ0TQXRCA8XqOZ5HOT+M5BmVR5VWKHZIcz
XKdwRF0349KgxwcdUXDVdsmOg2fclMzgnVSWa7eL2WSPIuNb55f2j55ZQnj1e6IAzbxxPYObom3z
eHkSCljJDZJo4Jfd44NKK6sLiPBv2LecsOHwvGoW66ii6uSiujvVMdK2Btnuihu4dhOJ+X2YkcLK
miDFdvUhqCZZbDULb0VRL7+cS+6JHr97t8WiVvfghF2vFSHVpBTIRvvLaJsXLbk0I+rp9TDR4EeR
A0B6a9ziLjyaAigfmcmnBXdSOGOtbkz31IyMCAHcPrVtmwUtywRAunnqQOuvcn/o1vlg/BIcbc1U
4/mQiDl1jH1Rqd4GciiCGNSYolsLSVioFjnvdNmmz45L1jpryuSm5kKxH+fKPIKSw67rek6AHZT5
szo5uIt5cDoquaaxbYS9Nch1ukbzmDSmd/ZKdAIVosZDg1oXjD73vEnjxmdqA8eyp4e5g7QGcd8+
Tappjd6A3TZnNev22N3SVpr9MlS/ggv/yIrgCNRSGMY28jnD1HdjDxsLUg2x3s4ZitOix++diA5N
UV03Eq+B1KZjutx2ixO6+rRNEyw2gzvS42FrMfpyp91YlrlrzEUGruavlqa8xH0vNAXfi7T0w2Fm
p5/l3bBEB8/T8p2b+KAPCTNvCxz1jfCPPQdc33ubmY7guASfurDmV4lsb7JaQOsszYMr1SMl0zNE
naMRTbfYafwLhpIZgdxGoVYs424YxnNMA9SqAt8bznZanvPcrzCHL8M9AFDy4OnyEpdmvUm197bO
3he4m9cWjIPAsSmHNPnItCgWZlRtrfNhS8yLgKd3SRIheMhYKglhWlOt/KJ+Uip7KKh0tb37CJ4/
hL1L3KqVr27efMZdQf80h0VUItlmFvOUctBrbmpcaWV8R2ElWORya7a63JtmK8PepIS2NDOodJk8
TZr6ygaxEw49r7WP2chq70gX5NvMQeflLQDHETGeuNOdilGHAroYu4nu1yDPsSq7nY94BJzstZvw
9sHP4g/Rjw39y2w9MsdWmfj3S68ndA/xnRlUHaYIWsfSW6iwGxt+rbq3FUYKlDzAonxk1S2ZpDGp
d2ke0xNrSofMY1msSsw2z43XwYpOIpgGXXLKG33n6ssLs1T6ejQIk4jx1G6KOz8Yiojs0zxd1TUt
u8b00Vo9GFL2OpOL/FJkv5zWHyBvXqSOmMm9qdwiWcA8kZ64nx/hNLN6+6R+iAxxbNzftm0+V3p7
EHocthNA5TTMU5IhDjzfY5b19AKTkOdeM+rjEjhllz6XTvmrG9kufCPftCJ9GaPePVqYRw5eT6bP
jBtxJc3qjgwuQpJWPEBvJtE7LoeuB7XraQw/awZGO9MdX1OT3aUR/VVeUwS1+7M1V4euil/JeEKZ
9VEMVCTA6iChWR5liiFPesOVuk0N4yKo7fFFXwHrxmiESJGqgXljYnAN4hZVDHtTtm8UExpYW6Wv
4w8d6+1MOwsKWeoiVNAC16ob1plp4SiNN3F8D8rkaGhnY+ReO3lvbPdXkfgcu6IGGG0Q7amlv5rc
gpxrMX3Glo+wFuPyara0r1xoOwMu657JlD1XnnJPf1dGgUUVH2NUFdphMGbP3jIUk5G+XmK3DekG
Q6A5FjZq3ExgpFTFY427lnPFEzFbpovKUg5u+9bhi+g0ClLUNsVtYg6P0eVRdfwCb4rtGhiSaotg
BYlnQI2atOwQpZ85Y+tao67nliu6bIgguO7nD2T1P7VCq3cas6SNk5hhkde3+sT118R8mKcMZya6
bq8x+L2SEHdCsza+usK/c2gaNEqQcHFS9AFJzQZQeyW3TfSRwqOfYRaH2tQiXyjz59lAzWUV8qr0
T3SN6wH2sHXe8cxqA44Ud7bR/OIBLepPRfynm5DN3MhoiGRLOuMuypNKt0DKD2vtIp4cbOdYKD2o
Yi5X+MsKBnNwVvAVDbMKXD094pM9uiN/lZneYZcV+v3lODOb6aj0tryZnOmOAZl1IrCaWOrZ9VNU
Rm7v/4bvudWR9eQRFyEq4b9iabjhOM6fWd6tdGmThsaOELQdY2ozADStOONtuNMbrtw1HmJKkdMx
c6LN4MEgn6NsJ2sN3K8skys7NbOtb/ZPY9e6weyUV1Q2C7YhiiNiAGcSEVCTnfmoClrgFGfrQq1C
xRDHUyN7JdVFbsxJcnh4lNcUbtZOE4hph3LtOMnM3iPvEZ496Lbg++muhU1bRFS/9azPoGv6Bw+M
+zop1cKM6fLWGP5HkeZvpt99UFlc1ppnQrYvpzLkgMEDm1X3ajFPmf7bsFqXNCluKYte6pMawXkv
cW8HWulbjxPB+lp0ycGAiReWHqWMTBPN3dzYdlj31U6mPVenJB0oOJMXjzKKRZrRFL/TqbWDutCf
60HrQw3nXNDgpQqQRLMRCg4o1yzrO5VwcYq5q3GXnNtnboF3EeyoLVB0GjvdCathiWzWi7Q2SN0B
s5Bl5DtHDU8IcrtrPUqjCw+dBlS77DfplE/3hdXkcPszEsNW0t0jFmWp44+4ot6H2WvynHtXDe5t
XalXxCAz8YeH344AYTlPVR9dcbWx7lFo6w+cBOIOeT1BmjvdRhQL4Py0HulwRYjiJO6LvgzN1pVd
yXfNXh7po7hr6nJc/xOq+k0ei5D5HnWqOQJPRoq6wgL8/CDmylpjd7urPDDOGhjaFbeSMlwM5d+O
zuIdzaZkJ4E/hT0pfWeAtdxKgmSY0yMAA4PiFX0H5pbKAvD7BkHP0siHuUl7dm6BCqK1G6JD3N++
gtKXVCS/4wLKgtZdDYQGR6d2MVcxrbCrtAgFr6EiZo/qabeM1WYxWL1zkmlrpxXxCzt2TBW2exsX
iJurqqeQ4jOwG8IQN9e6EzdHI6+tvTaZ5jpVcg7ALxwLaXZBmZn+dRH7JpnASDFqwsDcQ2JY5ck0
lxQqCSxKN59vTeVS+891xuyEkcFmtDMOyghSXpGJG9oRptukwQYI7/tL9PxeeWmLB0uUINa1nnJj
qxbEL9pzM1EbGPui5TZBaX70o3sXbz2pFTbOizZ0EQ2PICY48gvaI6wMEksTk80sIJjZbmcXO2Wq
ZmcM5AzILqKxQeqyHHEFVNthttt9HI2sZNfDFo2KWVFm6Kz0ocy7+VDZWh0Woz2eR/eScrBGF81N
URJIaenTqOBhLhgBb81xfCC7ALuc4rnFfh6p3TKk/vWEvu9kIk/ZRFNBF8E4ttshbZZbzxwvFicb
OhbCgOhqwhayd6ZUvDepheQr8s1Tmpm05PcWlazauhwKNm7IPuUqklNZ21LrFfxmtbSOKcZ40rAR
PqPRkb/xmQMEGqRBgEj3yEVCtOjRx9hE+d7xbXPfN92yH01lnYBI471LnEwi2+ESzl+uLfj5+vLk
DD3MpqKvrman0+/cqi/erNzEIzqW3E6TqH62vFF8UCRz6HyJ5CajfhfQ1MVZQcbUQmg5J1dkPrFx
xtgaSq/1V7bQJRlkh2RqytzrySynaUsVLFnXqcvQXN51+1YVpPPmwUOv5onnVurGeeBH2Zt92R9b
opuHnEj+zm+y9nc8mLPLvDzCPV3q/aXYRhe+QWNL2tMwY4wNviJNJeeJpNmXpSVyayykW4MpqsYh
wDNA4ruI/DKssrwAEtNoZPJ7hY+zYpuhqTrbZIpmhJWhKvf/qDuz3shxNU3/lUbfq0YrJQHdB5jY
Ixzed98IdqZNUiu1L79+nqg63ehzZgaYvpxCoQBX2pG2gyI/vutpGbL0ZjLh8ttbyo5npCHDczD9
Z2PX3C+qMj5ks83OSPvvXsrE/2bV9+dB+sUO1WL0sAxdu44ouqMZl1SoGTw6CN6lq9R100TlLhsW
rvhORcjuCl7Wx5xVdZPaz6HiexiVaDdzq5vz6E3qriulcw5bSbeVDikD8btdSiUfbfJ5F+1rfk4U
OV6I6q2eos/eFwWwMcC17vtLyECxOBYAtet+CDFRnByV1fyd5ChCMxjdtUWb0OdghePRtr3wKaxp
JyJYxh83rttO8DVsvNDQYHygAcIeWAAxMGAV1T8pK9dJy/YmDXkzEcP50WcA13oPKVp+ulqMP5T3
gF+nCQCbGwV3XROy0deT/JmEnz3orqDWs/eg/ZJkPMW0O6/zpoLJcbx0V/iMuZLj/pz7Lb4bih9y
QS9fLnwEE1Mm6tel4vCJ8y8lQ0lTiWrzg+XW43qsG0JZqUk/ZGG2HdG2b5NprkCVLNwC1Rjhb4/U
DbzYS2Y4OePMZ5XYyWMep+Z5aWaJOQNUo9oWbSF++XIEWrJ4dTlOOaVj7MNp1jU718mccxnQpeWO
0EFhjngnAe3+tK1Y3gQEB61kPTmg3bpZw/2GNL7R59LWzbvVNXWzSrmmsDGqJfj2i3zA2QbYkqaD
QoRFq/voMKjJUXb00kCd3FUo8nZ966rHtjWoA7SFTiDms7mxsd9fNNu7diqWnTfwPVm9rI4GqyrV
AYG7tbKa+3pYeRSJJeqTWoB6Rx/1q6xKi14uaLM1eWCB3tROWX+EUlSvI7+YbRhMHBFYi8lUQ/0z
DyhqaBwss32t2s8xayR8aEN7cTjtsU23d1lNixdzuHtwCa2kIkp4L2HWtQdfzxQE+R741GQY91vq
d5upcXZ2lXTbcMgReVBvsi4Wyh+1pFWpdpho62r+cINZ7GeblhyonIj7cxRuw3SmIzJ1MoT4kMZL
PE67mD6+vTXG3XW7ZALXPQSRTEhfdkavW9WwN79NgrRuzOt43aP5WdHkGfC1kdp7yQTaZcvsWobB
UKw6z5N716OUh0arYEMX2UugIx4HDun8XXlNc0vN2y/R0RzrjpKdoS1tjhc3f2bjH7ZKAHx2Tzb5
T4/+bMALmopejz7MV74Ks6sZoOxculDnVB5Za9Cen6KgSwERV3Eex7Rmxk2J46QX/ZES8AVyPRhf
gilJYTltSA7SwfEiZ6A1Xlm114ubUWuTuFwH6VTfiZwEPpdQqtvAb955BsLjYuZpw7WtOExFa79n
UTKcZjXCKYfIluiBtJ/TxkLEmZkHZjKqnUeXHsZEWbdj0E4bN4zCDeI0h6FQINQyBSJ50TOvVz6X
a9ny46eoORt/+ejluKAFEjR4wKNtQ1VV2y5quLQZE9+g9093XchIbUFxU1eS/1aRifZDDHKllF0c
PHtAGiH69kpwFlXQbaN7NVRjejaT7z5od/aPE51We89K3pKkc/eTyqzzpHr3M6kbPqy7+UzVanBU
OLT3vq3VMWuqZm+qQT5kE+DAahgD60bXAz2Agzf86gp6SbnZ+o/x5FIipoYFaY3SZh8mC1x+M/yK
vB79MFf+O5mnMxVKWeScAxmmFEhCS9We4598dD5mU7R985lVycRb2HOZyOP4V9Y75VXe+uKOiE40
+Zn11ss5P3c13KTru8WWgqaYA33oTja+vT3Q33yzpFa/oUWwXHdLt7x5UkEWjI17dvxFkfGbuvt6
LJrd2Hj+kTROdzNyQLzrsdwhdlsNTTWAn6i1r5FaWHb/AJoOFt56/oqes/o2mZxsq11BHRusdrjh
rWrWNHKyJzruLSzQbwlpR3uWHnZG1YiAiyNs+GaMZrXyaTQ5mYXsIzXaw9OQU3dlDbN+0gt6sVC6
/a8IoArkbaHRiWLUbTgnfCg1NASDRLUKJv+FL21PAQfvgVDnXwoBJb/PbtiLROefC5F4z6OfdTs2
huTc9IO6KlF+kjXhxVux4HiYnaz7dBBXfFg+DdM8OW2yKQb7peen2vPb9R8oOmseYxHV1J82vd7W
1VLT9Nhu5GTVdFMWyZUzkDLmdu78iEdyJj7O9zbhnJf3jWNQQWUGObxbR+mtjKPgQBIaA3jj9CfU
C9PDEtQVRaNzt6EaL75uYaZeuS9zzVS+x+iVt3a2geg1OwOje4h7tzunzjDfco1+Dr1i3pOjGpAc
LPv6LJ3x2Sxcbt16qdeDF30OOnCvGqKwkcJcSneJtYCPRBCJ0fCB+JyPIK1+RYlMwQM0ICs5DWAX
wow/trvA/2RFP7Oplt2GCyt9woqLBkF99pcbJt6+qIL06JvY4GqDN0xWrpRevdatS0trUfC/87yy
DnMgs0PkCcq8VPlhjTPyz4V4uoOgX+1c6BlxVITJMTRtCr1sSkjY4N7LhL5zEpqJm1A393O7TE86
JJ/OQNnhtoM2V0U27rPU+sinKF0jxwoOAR1Lq+wSG7knMFFe5VGgNjCj3saTbA7kjQ71DdLl59kK
qn3jm/xYEpm5HkrqQs0SvAfoV650MXhvQYQmJVWD2sVT8iLy6UuT27fJisLfoorAB1ixpKjaSx6q
LDrYwc1I5ZES2nxYlJTf1FFTPgSN4KCMaNDqv51FW1gG1UI8PYJ3CYGxErl1S9WWBs73vgwb8prT
/SeNxK4L9rK+t722ozOzam8ExsSlFxQphggTI6niazufv1rHKTeOGUB82zTi7OpLTlvAu7wIueeU
hRf9imtC2FZdiKRKLb7Yzp7d7iZNy9UMWLHtAvSfbYwQD5PVG1Xy+ZorAHk7dhJaG/S+4lGwBd66
babuamQQ76mulh93rson2r9bbKK984C6I2Mj6ktAdytcWXJIXwOrxfGJ5G9hRrbmDXp7BJqWe0h6
y5ysmGvgtqSf+L7LJwRFALc13F8S1l+xizUWzY7ZGpRYBwceFom2Jie78iXK4NxZI4Hl+Bgrfz9j
S4XnssydAp87TrGrD3OVsJyV056JBP+MUOeu+0JOxzwf3Qm+K4F7l3J87FHf7VF8cWLRbrmNESQ+
1XaVbxjt54NJUrl2ANzPSttyjXYC2GfgliMgVVZ/5tMmFtiE03T50bEdJuUuAW4LHQswMVus+Hac
GMdHmcb7GMnd7xqmlUv5gtzJHbJtO+jypRZ+BSEC5opEN4PoD0Tt8u6n2NFlyfJfBS1Xa5oxq/A6
mylwxEY70robCZ6TRY77TjRvHTeLnxZI/6b3U51upBiin7CMkKvRqoXixWSnRsePE1vn2caPw2il
y8exoAsa1xwoZZfOXzH61FNlYSqkiM+FjceUk6RD+jwgpAKgGsarrjEII5K4Eju3IWbLoSKIHwkd
sDXHzXWLfhVoPkV+IPPwIbQLJCbW4K7SCXUfQ4u9N279Bhip9qCpvKhESL5QtkWySPEV21N3w508
eS7AufZxvVSnaskmjjbNJcWwVhstZupgMVU7XtGc4r7Um56L0suiF0oc2qHjSHKI1FQ00Yoqo9K5
GbEEhCnajskNhn2UFfKmTMr4cxhA+RrRJtuwmBp66xlsqqGaqLCA8Tgt4+AeMG4MzLGC0SbmyqZm
NJUTPZ0pcHFUvzeBv2wntsWVSPV0DjV2RYYjoQ4BkwS1CbCdnqNRHtF0/N251kQRYFtVb8DXxcPU
IgOptJVc1YQgbekwh6hzpH6k5Gw8Tz3iSqJFcc4U3FG8bojhxHJBc6R6VHad7O2SVu+scChrRvG/
zjgXI69JDuhmq305Js6xMyGKLl/SCVpJ4T96MqrPMwo6HoMmW9c8UmA9QcxTD8OlEgGyb01iNRIk
/Mrznt4kPmJULs3FSxeTO7ByRzGD50St2sa9N966dSI/JH++TqOBW3LKOVqZhDCPWfcnh67CbUtQ
8NbE0mxIoJTrPADlkOSzkWvF9gt+/xggcKfcnroMX+r6q6U4g6tBOh4k8u21Y8391eAseNj1mB2p
HG13eomnnzBIeB5iDtM9J5FZV5zqkK0jnRpWO+BMaVO62DDlsEW3Oge6kfNrG2GABy/+tdh9vx3o
+TvanpzVmvR26+CL+kO5NTQmgqMtQh6XATSXVCgC2/Fbkxg9wnr6PQaLWUkeWBTEA22uo1b7mqfw
xk4XPEe93b1BIefbKsMXunB5PdpzJE65iVKUBQkNjVn+Pjg2wKdiO/FDrB1JNb9bVrVgkPEDFOKt
RWW6XT5k+Bgw0uc8znMQBhlqEiprhOx5HPw6+stx+j/+oRaq/du/8fGvyszYjVT3Tx/+7akq+Pff
Ll/zn5/zj1/xt/13dfNZfLf//En/8DW87t//3s1n9/kPH2xLUKn5nsKS+eG77fPuz9enuOrymf+v
f/gv33++ytNsvv/9XxE0l93l1aSuyv9aghZ4WN//s5/p8vp//7rLD/Dv/4oh/V+ePked/29f81dx
muf/wZaIuk9EoRtw9JNa8Vdxmuf94Qj+Cdm+XY9xGxfn34vTXPcPm39omAyBMYR3CaP4e3Ga6/zB
6/CHXuT4Ig5JkviPn/3uL6PdX2/H/7nE658yoUPX4y2HM8Co5wW8YvhPTmGCrjM3WuaL2Hdona+E
zwG7XbK4+UmMp+p2lRL1GnKWAUE4Zh1IH+RttQypECRF09knd2nRBMHDn7/E/9Y6ujXf5WPXfH93
15/m/4OVgrv+/75O/uePVJ8IqrvPf1hdfM1f6yT0/6AqJwp833McxkofU+Zf60TYfwROGEBAx9F/
LIa/rxMv+gMVoYCHY115lw6h/1gl8R9eeCnlixx68f78o//OKvlzzf8X36aII5eFEtk0uHqOGzrh
P7mCeyPtNrAsBpaSO7HlRd+zgrqwMav4mj5bsIITRJg6JVx3TyDp7xms+S4ix8EmxIQ5p6muKdMs
8lVL8TuqHwc0kktDFhJGaHN368Fy73qy63CSDZrRZewYrO6yNGiHLTxMUOMMbeB0ETenU1a5v4LW
+A0cdjNdLRMK4lcTu5V8NWlXvA1dOFx3fvgVoru/z0scVSsqWXJkoKrg3BB2tpU9ug/6ZBAIdDAc
tiWje/geKgPAXOzSXHPexBQojOiZV6CfY3cGJ4uWA9ke1NmbfONFpj+ZKAAca3LnNKiuXwf1OGFh
1HfhgsAuSGh9t3V9U1j86FbtXamk/5gbUW36glJfWHy0o/5QnNug1BdqDdIxnwg9BaoReyLmIfqd
cqta78pRfUoem123u6HuQHtjO0HnhwjfKSCZg+qlpTKhxO3YttR1OzJFOz2ABeGb9QpCIPUF3cIW
2RSIxGuZi9uiiyJur84PQzaZKu34KOvipiH+W94YwsCLVWCHDao4HzFulzKiSaxkYhGZc0Rjzd87
20rdupmLZcfPFVv+PPjBugbOGXfkx8UOAdEd82Ah9EBsdBu8WIDSiFGlXNTau+gKyIOAHXTHaFf1
wTy+zGDtj8yVAPNqfOHURukqetBux9jprieD+iq4xJrZqUEBt1AOaO6qkgCR2anhsV2smLIRO2do
AUSYCgIHJ0mAtFi4cdbuVN5DmcQjtG3uxCuQYue2DPEIbTOXRL2VYcmAjXaBupPclmw0oN44Hg16
rueQW5PYYF++aYPwkHTpCUR/UbtQonheV1zIkq1qlpwceAiIixvVA5COxuskQXnXAUuulF+N5j4v
MNiejCJwaBN50dhQfzUiBwhSAmNR36JjzuHQKbzG+SsWuAe3DfW+tSRYyJh8xO4g15oglfUAQCE2
SzBtHWQF68m3l8cpD4oGT8eIwjPvn5xkCW/TfsCrxqZR/Z6M0LtWoJTsHOqsPJS2fVKWsEzialxk
v+lMZO9Kf0JxoecPPRQ/paf3xqlO0nTnZUk3RRZ/icybdpmhyyGh/BhBWvLijyohlTo1O9sApq+C
sstaniNt9CYV4K7IkyeLVFQeph1rep5OfZaaab0s2YlaICCkrCwf/YWkpxXWrf56mdALrxRbT3aq
hnq6C20P9QmKAHBhD4s21iBZ9atJYtmYlrQ9Wa5NrncTho9ysM/CNW65Sow1n/pmuEpISbuqvLKt
MVJelBOqF6TaaTEE3o7JiVta69X5bqmqdk/vDPJtHYJb76d0aT5ple+QQPvxRW7TYpnZ+noKEAX2
2b3d57BULfeoa3rJkTO29lzeQRT21coAQFv7Lgycr0ESnLELm3EqVnlYhQFim3mN/TbakWogf5Z0
Fuxz4DpFQeToMmbi3pql8uhIy3/i0U/f8rjvE0g/NXBPBeJb5fBZ4UqVw7xtJmzeDZPn1hotgSQh
m25YsvE5yxURL6gu9nbrgsBo2WxSJ0KHg6EULzq21+ZIUVVsH7ImQjwzyGfXjXO5DTPZjSTb5Om+
M3TmrPym9sYd+cwxm13XkIuKT4RfcWOt83H87HLoMtAHueNXycLSzLHVRaK4TNVwZYGGNTsrc7iX
j0JSlBjkDlKxPixgdnzzlobt6KAibPfYyZrNKHVzEFX05EVtrzZT8GSJBCG8bLk0xMhTn6Xv4nEI
UPUxqYu0jkoibaI9Y9cbO2pzatEFnGNkaqgOs/YgZ3MdFiLAzJPjqoOqNPaEhbLpZBJtijrtds0k
5hoaCh2tCLi2LWFzZVnjbRArWJQINqxdz76LFLBwY18cjNbiPrMKc0LdXL7D56nnBWoM8tR13724
vgf4RO2lzLhCbYpqoo9WAxID18cZljn+PbkzYGyLqq+TOPhO5+w36qgAQyn+AqCkxL7JUyauVSxx
jbNhVwuKy6LpA8gnrBVp5D9wKEUnjdF8g4R5uq5tUzyVhUtrlx8VWBTs+mwcklrRicHdLwlWklXa
u8snjRybgbYUPIKIeskvuHi5OGR10Z7GCoONq+t5Kxyw+SYbKL1oGrA6y5eojqlSxfOfgFsTp9qs
knYk09C7tifzkHTO0u2gmEr2VC2S5LWmyRUKNy2gj0sR7xKr3OcL10fur9Rjap2ZlaWd/mPBav3U
6cg66g6L9FK7FVJQy+uRqje6wUTYx9RdiIa85VDDXORqYZ+MYdirewuJ+Cqlw9tbJ5L+6ROGHUTp
nYGSRyChmr2vw/nRTTXQjU5F0a6Qa/waQh7VnV/HAYYNUm5flj7SJw+523YOUmaLwfHICOv0DTFC
HCVLm4yIAXJkbLF9nrRMtyj8zlN00XFCqyO9TgMQPBG23XsWBspBmuI60a4l5fBOzFBz2yS382tK
hER3ZTstru12Mue4dod3ypYA3KfWvcHJSQZXXkHOk2WS5uWvMrU3ehg8rnwqq8FsS/Q9i85wAAsn
PqNRL7AxMBQSMEE28UoU2B0oKUlPbuvFT14/TcE6kmgQhZuXu5TDsTTDpM+18h40bv/+Euir6q1s
i/hOEVgnocEYUFdJPuZfCB4z3OTCSd2VXkxDWpffJoZwtERVBD4U/ByZ6zcZ5mjHM3u6cvp+3ZHW
1q0dm1yDJ9nN4XdeDvdJanfF2vW6cAYNZpba8A52LhjvbKoX34RGrtOprTCmwcDB8Y72tUG2V+Bu
A6C4UV5kI/sBPOm5ZncXpri3COUYKQsTh7TR3O9tRO4j5jHR1vvBt8aflGiGS8Wo9aKLimQDltIB
gbi7E4wkEwKYcvB2Lbq2W1wzmLk8EmSmVJ5nrF6nNjWoiKrhtVGq2RmH1LaZfVT1OH7rZANz569I
nyBwbxIZqS4GO7Av0p63qjKvU2bT3DILe3I2vm/ftU5yLit33pkqSK4SKpt3VhJZeL+iPpv2i+kt
eyNVAeU+FZi4VEKzxGaYAoQ6NWapo4gqfSL208U2lNSHrnfHHQQ9RLnOv3PgpFVKHuuNxtRynRBd
cxGXSNB6qzQuWEM5fAF3NVuPoIVruwAMEGgB0tCk92oi44EHYZYn3/Ovgsxx97zLjOle4V/PXqD2
cW89NqCZaC9D3Z60hYA6TZtnVwro5yVTvxasjXZWYJOc2vYlHMuJ5Js08r5Q0Y+HPqqcH95Yc4Db
Evt4JN7QbrFb61LjJaVu5BUAatpmlhd/1LWDGkBNuEfkACT3zM4d9adOJe4Jyc24rYoxelaczNBs
CPHFBsZ5/AIz1M9ekhcok5BmYBLs9gnEplxJ41nHuPLyTwWIs+5szHjIaB3za6kwO27J0/8JPOaW
bZnWp8zqoY5m2UDOLVMAh9bjM0wRQUixbOIxzd+WaSh+4yoY5tOwpH4OhNYv8TGyDAbRBM3bxiw9
6itUBNmTI5YhJmMQy/o+cgt4iRGfCOBQPgl5HblLEFyrwO8lEFCpvUOTynI7xN40ruey9pELNZI6
gXRmu0JrQ5xBQlBFt+HzBu9RpIZNI3SK8rtkY3QYtuPRoy4kh98hLwTKae9esMaugJcuLY5naGDk
2240ia90ALTM1Sz9nRoZ8cat5BErZwAr3SyP4ASB+WjykIHar5sjG8FYEONSo1hBv+I4h17LOTu3
iwZHp2d3bfcYUcImyOr73NbT7yxUFChBiTN34qwKnjo4IibJPgxA7WsQvs08zdeIVf32iWOkoOTW
lk1CF3H+yNsaVqesxFSGM2zJIYz6WeMtTZqu/V0rO+5342huY6S+oaeKZ7uZWxwoDuQE0RfRa+AO
bOxpk9cjx0Tb3JoQ4iYh7+GrKCsvXA1ki7wPfk54oxoHGewyMhwJTG6RXxa0WDVU4a1nT8WfaOpB
+ZmA76eF9BEmt67btpIdZTP0gUTaWWYTCEqQ4B5XsTWQrkfSE4xgZbS1szm70ADZvPXkjGRynXCo
qpXuslQeqiXB4eLilAS4JFR/XJUUZ66lNWb+ruOaSBjn0Nb+NsvrHCeL6fyXxCoETFU+t9mWgKFi
XgUCoL/IiNvcKTnp/qyVRDI5dBLNI2g4D2pRFD9NQjzQDvOW88wAQ8Nx6w+XKQn6rRyG8gbir/qa
5ovdxkH3+CqsMediNShkvdirq7sMKi/f6zQpGeK8alc6tjfsEjIP0uuAqxlCtS51OPep3bDf4hjt
/co4xromF10cwFiTm8a24Dvxt1bPpaRoczfLDpli4nRfjXBswEwv+WnLethlDprmMFZ2yWqZmGPz
xni3uT0S7zk5dSX5b2jUSiiZ3tiTV48PZHkgJ3YCUH64OnvYJJXdRdtOJyU2qHjWND9xSKeYFNpL
3XMfcR3yUGsjqI6SSG6DpPOTHXk1/etkTPOAOg2jyUB498Eb2APeqphC7xMOxbFlkI/wgSkXoco6
Ddzr0Fr8Bzw4p1za2d4xDDV47iaXAlczwCYnc9/uVcBQsJrnPMPMQhDpylk8MswQV+nXdOnIW4gH
TctS69g2M6+a0Tvki5RngrO49YzNRDwDI7UTzZul0eoxymdY5al2BVc8xDDVqnZGMR6twQ6nA1CJ
6a4vSQbVHeaLmEymOHWbU8/16hfcESLPTNl4J13NSUZAffeOwomq2a63xNWU0kiWslqZ1Elju8ev
2HJIETrNQTjDCXOb6iNbbxLfo3Um1f4NYnxxBHrBhpJnlG3TSLrKLVG+hV4vz0wg0TG2pPfYOJ76
yCV1Ml2Uo+7wuJVzlHpJSkiSGmpMHlVHkAQxHuMmcwv3PBgCcUSBr0C4ZXuy43m51T7vg5r0Tafs
cRNbDW8528EGkemsbkIPXRtprZYzP+Ym93+UN6XeVVYPcKVxis8GIoHMFBqv4Ed7lnmzKYUU5R2m
zCWm7KMSQUcgUziV8ZfljQXqSOb8DENTYc5YjoW4DY0VFIdRkzzUY0brDz4WZ9sbkw2w1SMJVo8Q
U69pHPy2+sR+HfOQZ9Kpn6aKgk3borkk4KXsnBxOeUCCzA+epPNtz7j3iJV9RLcRXCemOAQ4g7DE
ypeOrH6SYk90dn8xs35aaX1PuuZD4zrfdLqf3R4Wkp6QbdVOn66y9MYPO9Sqy0Oc5ngR2/yzLsp5
Y4fBK0Qeuvygumuiiiix4j1o/EdtI83J/eBcodIBQ/MYZlR1W0ztLVANCZssssZZPoOqeq8UYWlR
qINdYUy7miY4TlUEv2qRub9z5yLhI52Ku4b8nFwspWWGFdGAycQAJzmyz6BHJdRRowxK5F4WTDev
Mu7QJElgRi68i75eP+EVQ8d8iTxitX+PHqvEGXB0ptVL03IhCtplNQtDrrGND0lqzAdHy3DNOdip
XSGmjyrkuMRomKXelmYmbGsVisaXzxlC4C2Jc2fOZ+qHGs44b0Y9vUy3QR0TiyoeQHGuK6c8jiX5
dSlAR05VCFa8S/BQtUmW7GBqCjpHa/A2iZvuMIFdQT7fYP/YJFlKBITACJcR3SRydR6FhVHCpNjG
w+rWpi123YnuPZ+8hZAY3e+yWsdHN8XoGE/mlnmrXVuAACpAT17A6W7trnuO5/CuceLqltSRMwaB
J5v9CYtwPNXPdRf8uMgaz2xs0WkcuOWC0tRXiPWWG0dMN4xa7qoKw0PUoLsOkPVhaPiWJYySTpZP
TzjvjsgUfpXsCPWoMfnJu2Gq9uPk3mBo9R+8XIzcPuZmhdwiPpWs5mNbWeXBLzmbEIjYaDAjYqOp
ebty21of/XSG0LR2xvANcvqjZxcnxbS6ThZrxHsZ7qc8v2mcYDoKhSI+aEPKDLOExYexqbKC1sOm
wnuecEVdiuErQW1FxhX3QAJVbBLDFvRRKHJXNMl3x9Avbx0rfSQqH9xoMPMtAaboIfzoSODuS+8t
H7rqTwW6k72XzbeACYSsVXjJGd7txSARGFJSekpufMYJDrQQOGcU69SUF4G3tluc6lIPyy1KRnPA
irLXVUFIWT2ynNi91/TIt4/8NWZLBWqwu9ynD2HjfNY5wy+c+LjKjEHlZhUoXVqMTG3j4m8c+9sI
CA3PePbUiOIhSJP3HnKeYPDih2kDXMBOvnNQmCy2r0XBYJpo3fF7RQ6aYhto0ZWcKuWXTCO5amJC
Hvt2O4azxODhBW/Ih6YdAMhtp6IPL6mvKif4qMJh3IZOFF/mon6dx3JE1EuCmlU0a6kX6nhbFixy
CSmy7iNWaBN8hNV1jnMRT/pKzVkXYy0LR66RqSBQSNf+JRagl3lwANgHGcU0IMtfXuliDGliZyQX
PIvP2jjLI3S3vaqNcu8bFXlPYiHAjmAhd90Y+zXmlrVVAUpOVCfWRs5Wqog5mMfDmOft64RHAN0A
2aIIgcIdEqj5oU0UOUKGBKfkYiV3PPqBhwote1+AZ7RtyiBJDqRKDSfNMNWPaeIUuwbWa425EGsR
HLIsa2cXpoQDdUY/4MI6VVn1FOFJ9ELvSTLmr+q+Dq+GBjNrOveHnIEUApBINHFdelOztnmsNkrr
YRXEGKhFSskGd4cndGWkWsUKxZR2nauaIeVwiVABgrziwRX4aXlmvaV+beyFNqcWZUPRSUI9IKs3
gyE41NHLwSu669ADnCgyfdun9vNcC0hsYzY+6NlVpkz9bS1MAWRPLOQ1FOMmavyzLtsAV8cESd4f
x3A6EaqRPErTz2cpUwezWuYdSfHktuFl7ZsJSvtQL/hoPOLT0FRde/nYbRvkKWc9dOJd1/kvP8IN
gPcAQ33UPeOgU09wP/ZGEZ69G6PmNKVTsycS/KkJi3KNp+/UAGkajVE78ory1SWoYDX11Ze05Jdp
y82YcKEvgqnbxPn4k/GQVBmc2srKq2Kn0dDxxm4zbpMe8AY3Ul6V0DIepb7F9k3O4WocQ0xJdvM7
Ha2PkN7gvHH2AfvIUfv5by44HPCITVyUq12k3ibyVwNnfpYFIXLA48/CN+KdRASPkKacbz5qJbGk
Q3Yd2eHXEo3BheDfqykk5KF87fmFRg6OcL4cnehsjn4mjlOWXA/J8u3a2PVQaOD9HrVHaqQ79fII
A1ascenCHYGS+zskVyQzTbPeBFVZyQ10WnLq2aZePLt/S7ug20Z19BIm6Tu3kx9v6W8zQnx2tdvd
MBfOaPoCAJ3eWztgI5sSq8Wa13wkkpgLT8Jb1zTLp++zAfVpHd7VIVE0lX+NFJCaAMfx3c/8f1F3
Zr1tI10a/iuDuecH7qy6mBut3mRJTpx2fEMkTsJ93/nr56F7MGNRHgk9dwM00Gk0uosiazl1znue
F6mtvXBVwDEbT9Qt0o/CI+hrESItEoAZK7Pkehv0ds3GEmVySrc5+84H4ZkLbgs6XWQPErLauq+V
LQkYB12LzF7Apdg72vD6XxaasB+aYtE1VXWVpPF/EKxqegRAyXmKQoXRcgG0JKp8JOJKDVpiXFe/
dc2yT9Z5xytYunSDfusLjxQGbRbZ4HV3rZeiKBzhszwLQ0V/0sWdRueop9hBs+zjXCYcfHGb7VuS
CvTAWhYYErEws6wOab2mY2jdaCUSYm5Snf8E680CpVlTnwEnIu5Kto4/ETn7ndp04W/drtFC1p0W
9M9WFLcqO4KT3ojCqO6icuzAMGldb0U7fp3j7/0CbtldTIJ2k5Da8hZ+VBtbkmYDsxBHkdwLLGiE
4pXuuF1k9mRabTiOOa0bMtchOYUq7bVWttFhEG+6QCXp3qLbe1SEtUvcVHmj6809aJAKkFJWq1If
4Md1LpnmmmNtVLGhr1yMeZRfbDeP6WgAVq0BHAjPmTLS9E9DB0ldF/jDEIOkDdta/2Xp4DVZOuYK
l97speBmQ92n2xduCPYr8zIxqdy3uYGtRrdihtX5hg44Dz0aD6uQXvrj2+qohA81V2fd5rJpZB0x
hQE7I3Rjhx6EdqyIBlJQoy2LW1eXFq35m4asqLfJzdZ9ycco+hkqqQkur7V6jRJIZiMRj5eCbsR/
LkjYBW9lVmV/6rkY4UTp8v9NtiDQnfzvuoVN+Tt98/9t0pakv6sASvzfqpnbX//x79N/+bd6QdHQ
uZgCQYpFOhCyhIFA4G/5gqJZ5r8cKikEh+wQpmr/j85Fcf6F5sE0pZCOQzoYHtl/SxgU3fmXRAND
m5wqDf6OPeQ/0DC8O6z8LYiZHtWCdqxbptSYS2hnuDHM3GPqkAtIEHbDrgvoZOT0qe7rLiSmaikY
RWXX7pq+hlKj1YIqqTHeNWmWrnWVDq6uJAIMrZxuhrgit2766kaxQe02Y5zcFTalpN4Pmq9BYitc
wMZvZd88A9D50eFr8dWNGnOrItdeKLBO/tZbMaH+FwHPKVCbn2U7loVvu3DIphuGmAl4usKD0uyk
/Q6+h7gtgLa/5mBCu3JUtu8PquJIAa3YP5h2MNzlRdZfeQTjFBfOI/AEpmNaUjjSsh2Tb3iCDQ8Q
2hIJqzukmJsXUVD2TIs+zG7aSAFWXfYb8B7gEijUeS9OrdhIrqHTvkQ1nZHSzR5VLfva+QMwSag5
6ELrDGxzEnG/JGhw0pcGufibcJxkjytXc9cZlaMtUhUNeW90pODJYtzCUDIBkBSkQiliVpS2G0oH
i4IGfFgdseTaWIN+Xkbimr+axvz9oI15//3Cdqj60kzEzJAzbUwJ2ALlQdnvEoouT7FXk2RFzINQ
IjOr4o8W+Cgf7aqBxIuM8sZypfHW4ryxCbjIZitHDY128WGN/pfO69/SJjlkAbvzf/y7Nr3zk9nO
dNBYjPReGoa01dkz6cL28iEw9Z1ropeM/DT9BcQwjilZRe7WKgbzuxF11rCO6N/dh17e38UtkOel
icqUh80hpCmCNNaVBzufKw5EE+aIajqURq2ZA0AFR8iOyopma0DdNBPRuC9o4r78682zRcFuwj7D
71fRLYm5kydaGI9Dphh3KlzcJSjomsmHiF21/C9RUdR3aO7G3xp1k7U/qtxLk1gpyVPUyVcuhUAy
bFpTp29G2DKqmNOuLJPkpZsYytYA8/i1NlKuB4Z0wkeg9rh8agMtZX4qjommwKjXLPljsDLpsTEM
KjwcLTC/AMlIXp2E5jWrRVnqB0mEdKLyV2YNvqyLA8SZAZoS9DtOx8CRXfxiuk08SSLZK+/o3dni
dIawabDxwiCWdDjK6Ut9gP0TiOgZzDt1Bz0buWlERoCsRWpx3dQMBbl8UG1cG/g8NS94eGPjfAFB
Bv+kcpJArrqvJEjLMP51+dPNBInTYpKWw+xAfYL6WzfmE6Sq6qjL5UAipCW94Y46wnWb2xoEatKH
6rikEt/djlnbfRvHrNgMIUocsqbJy5UnOV9CkkPD1m3UkTbA9pnviDaaXpjmirpTCHFWtUvVaGWO
Bh8prMxmJaGAbkIPXM5Sy1R6BoVdkjupeIFRb2X5GrRQBQZw6O3V5SdDf3qytnWmNqg4zTGlNC2u
lKdfrjbi2otrtz06UfoDACh1OovahGrR/QZ87IqdoDb9zo8TheEM0J6OxmLi/6FOj/NhoigI8zzT
Eu0xQXzPGQCVt9z5YQkWK20pSRcyWPlR80ttzPzGUF8K+ZMEAUp6A+1aXxLHJ4rwrkzf+T7CQ6F9
Je3A5qY5rPTZQ9GLQAeBrR5R4RTfEaf4mySER335TWvzjURXHRX0umoKbgYOW9dsGCL9qCk87Ti8
h9VVrNBOSxpgdNFlkAaawCBwRx3o45WUwWuYdOn2yjOcv38+tJC6qQmQaqYxc+UYZUzNNm1QQ/ey
3zpVmm86U63Wjs7a8B3x2EpnJyo7BIdAR4YlW3fniIgbErfczJUAAinGjEsIHfmV3fxstYLOctAI
C5Bb0pFSzJ8trKxGj934iAaxW0bAyqcefNC6ZkUtAiLcEnRHtIZAaj1BkPCWOlHaQ0UUtb7yls6/
FE/CXBCEkSgw9NmEQI3S94lqxEcNjvjW8rgUGX2lrcTqsbWQpiRWHt7DmiavbLjqtW80Haena+R0
9NkaMfW0MXQuYseezsiFkVfquqeQsiCdXjy7RUcLc5rT/ZuFcHsV6vCBkW5EKL1rE/Zsb9DRPDjM
1ClyBsI6ew09YqI+7RX/6OTUsymuOqu8h6LqNkZ2TMM0Q09AeiNV3HSZNt8zq/5epdakj6ifu2p0
DmETGDt77IFd+XF5Zec6X088njbNZsu0OZff59OHvaRRUHW6ThgcDW8Sc7lOeeyM8cai6n1PHXlK
darNI+QpeW9TQuVWSifk5ZkyTcmTT8Uj2AZt37wlIbkOnC5pEaSYomRdcFRN97EYLPXJ9IaMwozj
3laUr0E8u7S5Fk5+uDzwZ5/GNhzB/8lCFvb+bj78dpJklpeMLgMX8D4N2sGnPsRgKRXHp33ai6/M
hal/4PyXmppOGKKj4DZmVwMwp0ltlmF4tCTOYq0bdqidXQtIQGKjrCpwpCCzvIZu2sIkF8G2U1My
iQlk3xx2Kl6NYbMZyiJdW22XLk3NK+A6Zuaqy93htfITe0UW7ptd5trGsw3v8f/wvohguTjqOmt6
+nkf3lcbBBp1zCYA/UL/LCLccRXE4UuooarSEtO8cqJMb+NsXkxNGqgwBcfL7G2JHjG1AkPtWPjO
V7eK2i3cH3+jjv5PqI0PGeKLa7vn2c6us0xBMunc3KRjzv3paPgZYwQLwTFEw74A7vailpV7SzcQ
+eMKp6gAT74yyp6UkY61NMTjJqQTP6ubbanr9hqNqcK7/6evnSs61xNVpTDMKTtbH6lHRxKeBv4R
RRrsrsz5puvtEaacBkMmu+Yy9u4Xd/raTVVoBFgOMahGhHH6lcc2j+pmqINjqoxk1couNI2lYnkk
jMt+LH+ZqXZwBG4RsMOhqsAvgMSkICBXK/phqYir9UK3blpvsJ4FPIcfvHBruDI33p9i9pS0PRjM
QltYttRnIRe3AWwAujE86twB9m2vjc80NPq3vowbvJRyTPGQv2cxelcRE+9D80vWTW/rAXPWTV5l
2PQPmozjN+EVDcpXraXbuELVvtKr1NiltUUXtq0MxxT5y8vlL2qebwRsd7bgY5JqcWxr9kkd4aLt
DFKPPgj0gG4hijXYiPEGKxzso4D+rLhf6MukCVDOR9HWHTrjfsCU7cV2NXkDloHW/SxCV9wXC70J
wbuCJV6im13BuHKQ0EPY16djrVfqJc0HaLLZTel+dkkK23KRtWAmuYVTSeyUO6t8EnYafXEtbExN
M+pXRax88dK03g1lNFmm9dTNikTgRUAub8B06VaPw3orSK9eWYNncaRusvRIm5AYAtlpzQO8AQKH
048KfsUkbSnM4dlljcHd5S/wfqjM5o/BLUu1VAydCNtn13Hp0ZCh9Yl3rJxioCV+4i+k9ApHnER0
eFPbz6MC7RDi1S9oV+l/xLNin+XdV99Nxx04m+wOzx26oc38h+4kz00knRWn7Fd76L+7Hcja0Uso
Lxbdlpy/u3V18k3mpPjDHqi4coR+8tLYuKYLvBBc1qzZrxFqM5An1ZSDUSEIGUsds8DRD98uv7RP
ggX2IZrfLGFxv6Ab7nRrcCnTs01hOh4ELCy3dYhpoSfA7kv3YPL3oevjVeqm+Uok6g4ue3LlBNLO
zwSegB9o24QrOgHu6RNQfdPNfrCSQ9E6Xycuh/WoACN3foYmFPraWVeAVbRxLTv8F4b+wSgklfBm
l/t/PD2gsUVeceZ7twk9nUg8EVpZQ5jEUdb8MjYWsat4ap8cYPCBOHVJhGlDoG8mxeGyw+/8Hkmo
+rUtiuRLZ1XwP2t7XKpum61UUQ9rcGHVqlas/NfYNN0hjTJ1ndMpRKQViX88TaZzhGuLbiD3Uueb
pgOwq9AiMzngHmWthw7ftkAiLL88Tc4PUT6NysbGACSY577dseqr9WAZyUH4NDdETUePsGZUK0RV
4spQ5xEcWOEprpa2NPjjbDr4bWCrWSfDwxgk3kofahyKXHADgaPTP22o1z72Jz/tf8YjhT47G3UT
OW2Ljwh+jOIWFhDLn6aoKkJ8Ympr2jPxr80pHeVLhH9Akm4KDJo6g0JPW9x5/ZXAYPp1p1OPtP50
gJDchw+gTqfMh3jMS2p6PYYypr8fbgnF36Vmhv62A2Zxo9sRAWIgqChNvkih0l+94H02vDklIMh7
GGzUsyPYwnwqLqw+PASmOW5tpyy/uEPhUOfuYHGGtEErurHrTKXRkYc38sYYusckVdCWUdAd6SxI
h7shKrUbVMYSD2C9v1HywdtJ4NcPteZ+vTwvz+8ZMNSFIHkgzakFc/bxstx2DSz3gkM1tdfyBWk6
bENrlZq2Ct8gHTeVo+yzCSl6eeBP9k2SFqRsaPucsgbv+foPH8qZvK1MzfUPJBSxm0iCp1aY43Pb
6r9U4Y1/1ZrMF0aJeiuUAehRmsWuPML5xOUJpplCoyiKoXnAoaNttEk5+AdZVU9pXuqHsqLXEbJS
euUtnyW6dZ2heMOsSI5xOplOZ+WAMrbIm4yh+uwG6TqgDxEZu0bJqnsnqR7zVNqPftuscoV6Te7S
GojwhbLBI1YVzpXf/ck311RB4Ew8waXr/Ub24c2DZbPHxhiCgzFiX+LS+/Yo7Mg60mL9EpTVDUyX
5IuKBvgfWQxbgpdAE5etTTGexVk1C/BsjCgLBwkI2BsLIJltAJnTW3llPz/f/viaU16BfBgdwu+J
wg+/LqtMFG1Gij1s2be32Fx1S/KO+QQo+FJpwxW750/mEBlgk4Qj+VdSS9O//zCaiU4QR9YsPCiF
xO+yjDbDSD6VDEJ3e3nBnJ/y3I+n1mo8cTSLGO10pFKnY7eK4vDQdtqvDOsE9Pp6+c0T8Vs81Oov
i6LX+vKQn/04BkWqq4mpejaLoGi5S/QupElYCw3lwTaqb560lZvYVn9fHuiTb0aGn/KqRp7fZn2c
/jag9lTROZv3RUB3CU0y9o0d9L9pFMnvB1W5tvd8clGakuXMDaIT3qgzW45aHoP4xf9gP/qps7N0
rdwIH5XYWFVkOibcnwhhwkfOiEqWhpqC2tWLbPJVieD2FtiqflN61khtBejAW1PX/bbJ+z8YFUZP
YZHD/B2RNF1+R598f7aqaZIRQki+yuk70v1CuIB0jH1ZOuYKRE14hGzyAC8u3aelUq16CV7p8pif
viiHrAw1MLJBQsw+zOAGeVo3hb63ohTUoHdXV1+j5o+h6L8JqG5qdJ3x4C5MutZUlHcYedAQm92Z
7rZKodxa7bMAEsQeY2Ndr92EXXNlTzl/K2wmpEMsaiCOqYvZW0EAY9Beq3gHPVMPTSOfqk41cPYU
D6aKV02XQja7/E5M3vNpgDFdUVkO072CVO5s7qASHpUCIMyBDBrEGZmKdRxrzfbyKOc5a/1kmHnG
ISXY7zLb8Q52AYaoXkUyvoNWFC4pTr3Y8fgyinqbeMpDafY/6Ze+Vr65+gCzN2sNgWcErfQOzI6N
0hk4+gSoN7kPbpocP1yJsV4sXxIX118Puc/YXJl855sCYQmzXUy5EJv0y+mE79wCAqmRsfvQyLvo
QsYamj8adDwwgn9dft3vWcbZV9V1sjuk8ajWnBX04pp27UBXvQNInidVIwijWZemB3pT26VOr4g5
hOUfLi3e/ZSF/q6phbivTRvFcMVWHGk+QifdlA/V4Kl/wjq3J98ERASoyorfOW2YAzoM3KTTDnIJ
rdJbxYkwaUHMltwrkJIiGJJ4vUAHC7GK1+1l0sfADoQvN7o1RI+6iPON2yb2T0Mp4mWdD+5LPdCa
J/hIV7aaz749K0pMmzFvhbTs6at3jQKDXfqFD40u5Z2djL8Fheo7V1c2SJibO8vBWq8bEdLpcMXX
FLK159zIr6SGz+MUqqvcqLldg4+15qXNWjVJ95aaf7CYhjihRX/kWARbYFfRA7ccHL3q5lcS1+qf
y5Phk3EJIAxIv9IwuBhOe86HM13Hk9JLq9Y7eDl+yLR7G8esEd6TO+gHlSDutk/s6gbYonN/eeDz
IqZOAY9MI/c2QgpquqcjY4DcFAXFhAOERNT5QvypsSxeJWhE82XhBQFnY+feyVz5BkYMq2igJVuN
zQjTcWz+rCpAFZTjUS6c45VHMxh6tkB4IkAt3JVNx5gHjbBtyyk9JPeh1H/kpEGW+V86soAXDLUA
pffRF7uOHhqb2yZ81LvGiX5XkVbsBtjs/3wHnpItZDl16vD2vNSYlRXgDCuU+6CM+h8SetpCdcbo
yiw4D36oGHK0EPyQ+NbmRaAsBu8bjK7YJ1mzb2O/f6hCWW67trSDKz/ok0MMcA63VbK3bHTW9O4/
TjjUjIGtd+4+IdO2xowo3HiFly4Kx25XhUHfI7AC7cqgn6SNWOC8PeM9UjbnXzQt6Jkq4SbtVQSj
2GOWEFGqjDaqzAy+R0PpLJIWhl3cDGy/Yaq7q2504fEJ/0aaoFMWkKuBK9W5cqepToNaSqh/qsb8
dmXmTfv8bOYh2CM3w0rUyE7ONqOxUzDyVBOx92C841qFmVQ0jOGyLvXmLzaQHykN3A99Pah3PJW4
FQXt1mHjv115jmmc0+eQiAtMKiHEjlQBpvPqw1eSkaJodeHmh2ZM879sK45vuUCGhGJwywcquyvU
sNmNbrvPijl065Y4HmukfpkrOFYk+bDG6dB66BS0vVjNBRtwGxkgnB673thX/unpSfaBaBH4hQDO
Zc1zuZo1UfLZTA5q0Tc4Xpck/evwWY6jXPYjmLfLb+dsCjOcwfVWR+pGbDq/S9Pzk7ida3hcoZsQ
8eKYbHpFII4v03hj+2m14tCNr+yXZ6HYNKg97dMc2iYeZKdfpGQKOyg6vUNHJmZJWhqJcU0zw+Wf
9l6UP/nwhjqtyilRYEtYZ7MPz73VzlQ1l/uoCrekSchoY/qOb27T3KIIXwkQUzBnu+Z33N5nCqJ5
dd+2z9i34xaV3+N4svIWxVsfdNuswDo5f3YhEJsB1jgYu11+2DPBFKELa5qol80Laps9vyamjoqF
Rqbsa2oGaydpn5yxDLfTPegr0rkIgkWjrIZSPjlDZd21CU4paexStlKhSZHln7zvIMXdXnmuTyYI
ZxtxHFcXnCrm8Sw38qjrh8EDntXbG/qkgxuPS9JtCXMFq/roxswpA3Nl8B6FGmJDo7GqAPU02xr9
FE2MYiI+lLy0egh+e5Qij8jAxu3lx5w+5cmnNjnf2PInmeSUsJlm3Ic17qZQmnRF1Z+6OpAbqz2M
yZ1G2/AigSJ1JVFxnhTiTkWgwQKl7mWSIDodzIxGvDY87nG5ImyQ0ubeCfpuUYQtYaOXO1h/VDom
tdnKxAj53vY1Fesw9afRBLhVU2rcXP7x57c9i8vDVGLiIEIoO6/9i7GRhCC6PDRmhb1nU43+iksf
SUpUQ08NbcS7spXfobDp204IaJ4ZUBQaEQy+IeaD0CEDF1x9UeHkkzZveaGQDVaxhMF9qfFgLknx
B60yPZaXn/zss/HgpBApv5Bk0s6uqWaUj6OmuuZh9Lv12AdYOOjZkdocxwW1n38+GJJNclkEIdOA
p58NIZZn4ktjHpIoGh4mHNTSTSk04oLt3FTS16+Md7bL8eNIvpiWhXTIZK6cjlfTWjAmXcOPw4Ny
kUM7Wjmtem2X+3QUZqGN5ESV6PVORwGyn0N0ts0DuL5+2eYFyhtMfa+cSu9ZqpMFxg5ABpBjVLWm
FN1se0IdHcax0juHRNPbB1Wpm+cMBMaqqTrrSRipStYz4YYByhZocxV1yxqtpbPuFCQx9Lc0sNA8
024PNCvaEB79wf3j1IPzIobK/dI1QMwXXqraNfQQTBjo4KfHY0jVjhagvhRrvB68RydKomfpdoi4
bacR92lq0pCL1SsGt24KskYdMro5iEqS27CE/+Ap/DNN8k7+g9bBm1wljQvWqdRLOq10sFKF3eIo
EraxvqJA4nIAor2McpsVoin1Oo8wvHDNGMk7jTIYgbbYYqwUji3vyho+WwmcVDo72CSa5UScx8bc
Wka/yaV6MOGTrCsEwHT/VSZPFUcrGtWuLQbjLCpCTq8j7yc0IliG5Hg6b+rEilrw1uNea9U74XzX
WuO1bgQIhxh9cgko+a4Qr5k/PNGNi3UzTJgwvjH6gHa7JQnTNWCdG7pGl4oDQvVPbP6mHkyZGJd5
7BrhbGxqCsqBq4DMOxrUKMBW3eeTNSFJu0R5Fi18Ycoxx6aUG7qc12qsrOruSmn87DIw/UrqfxBS
aQ5Bs336KxuC904FDb5vhpabvl5WD703+YOhsr68u3w6Eh0SfxdGqOqejtR5ht/i3j7u29AZ/qK+
fc/MTm/Huo7Xl0c6v23yo0goc8ml5wQl/mwjQwqouTYA6n1m9U847rxVcXwEA62hhKhugjYzFuZQ
/wlKF+xDtYjD+NBxKEd+t8rxB4TVdWWnO5fZTE/EoUgcCdCQK9Hpj490PVBBNY57v3LqZdTo5m2m
Y+XigLUALCC1nL7N3t4msSYeIMBQq7Fp/wSNaGDLuQIaLTetnQvQCbm+yjpM6y+/s7NdUpCPcBC4
qmRFp5L/6QPiQmnjN+Roe2WU4a0lCiLAqDpcHuS8fM4oxLXTl6FOYk4NTB+jkBarFr2gGXUfce/b
aLhsRRydsXXbEYti6eOK700mD0aGnYwdBz0t6FgQQkGj4hhgEc+Sb5xd67u/AB2yBoMAMJ8Zadhe
KGZyZRq9i09OtnSiTb4Vhy/7OfH2bG1EoZlrtEo3e8fmFGwlXecOzYKbRBv1gptHhTuQBbgz8OJq
kZuAvLjBY0uVlv431zPKQyxNdZsYpc0uhZBOw+6N9rtS0tJZNsPSzyt5O2r48rUU2BdZ4HjbtnGA
8BsejKw2M0mbqbG6AH6UbCUYApkm1VukVyZzRm3c28JyPSySh3qbStiqpgaha5w8YEkj6LfM827t
12G56gc9gMPu/U7gem/b3Ki/BAPATyXwj2LAMJrkiha8dr0q93WeZRsK+iB9WuuRU/uhMoDgN0rS
XVkV+ieTjm4Ui2L2dPkkQjudDjlUBTUy6n5vZzrHm4TpcZzsjzqYGCj+C4iS1fCt0kL3keq7A1XE
HO7RDgaHcizE3si5dTZYIeNN1Ffb0ZDZff0OLay8/jFHWnI/uJHz29QSupKDnEZ2Ja9uJNnXKxP7
/KygkEDwz1+Ifkh3nP6Q1u4ja/D9bl9anQa2iIsI0xdZJ63Wv5ldbwWoGzyGhrbeRHggXVMqTOtm
NlNN5PiaCRbLQlw7m6lJQY2jUpN2r4eh801TaDYNnF5g7EZESgAybLUwKJ6BIlWvlcItpcFXHPxZ
hxO7CFaXV/l7aX32NPRhobZy2PBQ3M42u8Ez9LbJaT6meS+8VW26Uxe0oTsPdj88jaJRW56uxus2
bA1S7WH1I2my5k1r4uGJgkP11Whde5EQHO7CUpXHIiqy+8FI8SGhI34PZQy/IzxUFgIb+hW1acyF
RixKMSLXNwnwPI5Xmp1pgDZL61YPavt1cAr/SzqZEV2Zw2dhySTURIZPdE4u7az0mxkeKc9SNHtD
y0tQ3FW4R3MTbpH+wubBmvtKZuD8GiynGjNpSGTU6G6mjs2PW2iHsj7X9FTsgZpVGydPx1cuEN4u
kHm1b6JSXYWl1myY/e3WhIsFIMhsf+Hjmf1AgFeu2VH1pT7QI3f5q5+tZRIIFMCpS6MDOr+pDC1M
nxSQ0T4vKHK2UWbf5vhkXRllOoZOphZVk+myTa2Ya4o51zQZqHBVHQTQXur1rs105Vutd3dplms/
L/+czwfipmhyQaE7draiwgS0QOvbkDPaJt3ZTpHhb+JX27zC4ufyUOe3U34UOr6p2v6eJJ9e7Ye7
uU172CD0WOxxUkp+4UBvHLmDqt/tMqn2Mhz9h3gIXgwlLsBJZVOAmMgvnjqA3ByT6lVRsFQP/Ny+
GZIB/E6phC92prQ3HZdwwCekFGkBsuTvy489reLZp0BVQ2lbl0x8IWZPPTSxCLO2FntQ3bCnVK3C
3dDAwL3v2u4hEoPcKVY6PI8FwJrLQ5+lXGhJnvTaTATyGSyF0xfWZpbPRS+Se9GM4VrtnpzeUTGo
csmS2f4igmp3Jfv02Y8FJEpOg7yrza89HbG0vABMoSL2rM5oNbaKDe0jxfVvomfRZhL5D4LaEk4i
fn8tw3R+teTnkkOncRqVjcpTnA7el6H0o6wS+xrLpS/wJbuF4WNrOpYi20Vto9HJ6srNIMoaWwu8
UFcwfbNlagDcCPqCsMEr2ocOTOOAj5L6CqWZ/pjAHgugwE3CNbIAG12OtEI2Ua0+jJZSLqzQb1ca
4mnE1IMCGRtA2nqkg/Omrn2cu2lH8NZMgpo+oyHetFU57DF6XcIkU6tlFSp1uwBtCzYxUUx4IhKM
NALJ4KZUg+DOHyHoWiPNwqZwb920yG9BJ9a7UMIVyorOpBdZpzkjEf2wtBvV+Hp5Bp1Hoixt5O60
OQo6l1l+p+80LEF/x01k7LHMsRZd0NLEWCTVLkhGx4C8pAN/4tXeE9M/FzWuRWFtB6vcQnlDrPgF
MG649mnAo4G1QSfgJl21c1wzWKsarrqXH/Z8L+JZ0SigfSSxppmzZ9Uw1VFwQKH6FVfaD1eka2Ok
lRtbpafLA50fZhQhNLKEU3mIP85meY89Jbqf2thr44Fg1b0bOlhUtZ5/HWztSsh0fl4wwCQc5cxE
rDbfYJ2sz3wDJ/Y9arn2Uasw5kxgk6/+8S/icOYjkUpHgjMX+ti9blJFUIx9MQCnqttGXQMN++mb
GCE5mIleuU1/8qOQsVPaZytHgSP101lVwMoshEmdEnIWdU6ncSmpuV1z5TudSwxpnOJ3SQogHE5w
i0/HGbKya2zuB3vV816txkc7P7gapo4qVH3Vzu8hcoabERj5OqwS86j70ZfLL/Y9zjjd/qnpTTIR
Inh0TepsUkLyGjutGI19DQVkbSRxdzOmgTiAiDkipxi+04rHkWCVWfwNsH0Brs5b4/ClrPF2NnZ4
E/wV4Dawo3mhuS8G3DyVWhVbQ0DakfD1Dp6WAWMZzfYW7jGJu7a6H2JzUXvlZLCAX7pok/swsjI8
RzV8Vh10NIuS1mUA3IF/F6Zadi32mjba2W828C8lACO7DRljWqgfDurSH4oSmqC5DxLok6Pj9A8x
voJ0TMT63gPP+VepyAMZKXY8KgXIGjSn/X75xZ9dNYgGaNwj1OISTVvq7L1bvkdSOjGMvaAz6bax
LODG9FXeZ4loVkla/wBGlG5QK+/tYjC2lwf/ZCcyLEr5HIDICKiZn76ATAPbDVEN2icsIb2t9XgB
rXfXmCWS5MtDfbKUuHlLbGxIvqH5ni0lzQkGcGKZ2GfdEPz0ZPpatL56ZRZ/tpD4jMSRHLAkJpxp
R/zwRRU7VxXFYBQDmB18OkzKFGiVoEK0qYRUhQ+O0maAyVJnayXu7yKiZefyDz0PLTSSQrRSGKZO
qDkZFH18BGwQsZczEgznPOdBN4dHHdLQ0SZrvRywC3mQIUdikrdXYqhP3i/9C1O+h3iabsjZFjLW
VWCSbZT7jArQBoMvbe3lyrV4/dNRLGzJUUQDQj1LvmtJ65eNK/e42zeHOFAfDK2Pj5ff4Cd3IjrD
WN9TX/5UL5m9QkiVsqLbS+zz2DhQJQTeSu/OneHn+UNum8WTkZnDznTab6HXq0cLDubGrZxqg5Ny
dxs5Xn3XWPWVA+58oeqkVGkBhoFhOc5crltoAzUjdFl7LGBeMX6o78OCzkHs99pwCXk9Whp2R184
JNL4TnEBQl5+K+fzitNVMrxB3zzvfza1S6F6GFZzqzDderjr0i5bVXURAHQ9FmColDQFDyqvSZum
7ed0i6RHgMBqqrdAR5ifTDF2i2IoNGfvjKDFADvexYAsMPJ9onT7w1Da9sqWdIZ/AVulcRem8Iq1
PXWB2ceP2kjzqlKZeI9tsx1KC6cUOQK4Htxyp9nexgGmeY+zIqgXSLFr0VjaqkPHsKRw31zLxHzy
+2lP4Z7AvkW32fxWpCp5xwWV7bnJU2utYqtHmiIIk9eIysp9lQ75vk6F9kuVngK4oFkOY7SSfY/U
iM5x45upQtTR3RFvYFPFhNswSCUZnOv/eHvV6VLn+QhU2Pjm3b1hkJRqoRNTavgXH2yZ7uKm8a8s
gXO5ndQJJNnAp0ML/fPs2yA6bkKNatkez1R45b5f+cswqMFcDvW9P6HprXoc1mkD/18azZcK5j6Z
VFf+ubwWziVBkluqoSK3o3ZEOGicbrIuJoSEsYq273AZvPXCEa900+ICRAopbBdSyc1XF+jpyk6b
aBtXznAIjOK2oXPwe+XlYidzCDbc+UquNSDgk1sPo1McLK/dqs93DUILlfYyMuTkROexvk3Bt1JC
zd6PujL+9jBfpGahrVIX+huYR6wQnmOtGl8ziFdXpsR78uR07TI2+UPqbFPBea6sUZrRCDvZ23uI
1gtyIhhVG/jVS0Bayt04vpXJr6Lt37JQ4MqHlaPd3AkSEgssePGpMpZS3PbhzsFkqRX3oQ1NoPYX
ldX+VqR1e/mDngcizF0oC0hoQW+RNzn9nr6foQ30fPPRF+aftMUQKomxqJRm618Z6fxONN0eaH+f
wh1aLmdxiOqFoFbzznjMgfZuCgNTVFDR2bpCcLGeLu5XwoHz4hVjAbJCe0OUKekcOP1pllpTEKlj
47HsgCAKNTG3ShzQzhvE9pueSuvOLkA0YxCKvWyEa7Ll+thkWubX2PaVV0+EzqZsiwAyoX0taDCm
XzufIiTYSdlPIm5A1KcPB3xeZINR23vPfUQUkJf5Ohv8N998URIN9xEKwJF9j9HuQ2bF/RIQD2Yk
P2trPNpedV8pN7aAdfRVod9YyXsc1B5h6wbiaLcobv2Yi7ixKiW1cfBPPSrcvrqps22r4Ed3eQJ9
Evn9J2fnsRs3soXhJyLAHLbNzgpUsix7Q8gemzlnPv39qJWaFJrwBWYwC2NcTbLq1Al/gHZBFm0o
hkzK8DGb+JT5UdyPqc4/NNj8Vx93hC2W5eWmDpv8ESeiaFsh0vHW6FJlo0iVH6pcWGHYLK8KKgn0
sRgYfNSKs52F8JdseSjyOnoXSLd5LDwmGJw3nXontQVov6D7dv2ZP2qD+ddjVwF8Zt6CtMAsJfCk
Wi/93qMa1pKzqpW7lkGFr2XbqKp2UfNkgvbHo2XTicF+HDBp9oFG6tkpKbJXT9TtYnzqzdwWtbPv
3maqu8G62cH7oY5826zlY6zYfYTNTFo/Xf/lX1wkvCt4U4QRuFYU2Jf7DmNnI/XxUnEoq/t7P8mi
J6/tQ0TeK8nmLuOCN1psAnBuO1SVqu3cAO5/NQJEv/5L1C8CNA0e+nAcUGrf+ZXWy5ijtH6iOr48
gjtQb0ITp9dEfoiCbmdFT1L4mDThFhuZYzHUJw4RSIFhJ6D/Ss/owfL3KL8/tPlrL5xBTmrlaygc
Sg0zA/N3IN5rqOjlDwp6xrpXHAsrRcFafg3Sky5iJmh6jhGiGe3euy2aajUa8Z4PEKKOfruydijk
8RE6/XOcFjTwauYgo2C8YlxxN4kGULqs0fcnWcl5PKAO/hBzocMC2fjyu+jolGiYmItOiSqTKhD2
R3ejR9/xvrMbUp/AeBjCFxp+FcPGVNwogdOi1t3/HZXvvSLZXuvQTes7f597EOYhUWepeEKg/Oc4
AIUwUuT3g8gZ0z3S6hmiQqJ2vP5Bvyge0JWAGUGJifyFYsy2FoIxqMmVzeiovjbe+oKM2gHV4kOC
SDVOxXJ8CKusu2syNzxgC+ACRo+w9oBP3WwFTYxvjDZuTr7XmmtkhWXxBICBTJJIi/aX/iGz9ylE
dW2kDDmIYKfH2jus6gAfr047SvgybEbFEGjuJvVPEtFhTxLX/q7TMdhrI6LblpW9ZG7Sv7VltRJE
vgqcDH3h1oJiYHDxcUA+/6pedrFFhNJGLiSdK1X+QXrrn0Km9I9t4gcHXS+FnVLKYNQmP0DDV9bk
FZe3P60PzHInJjKvRp/d/i1WGVqmgO/wlOgooRAARgDG1s3o+2uJxkftOIuZJERAB0X6Hqi6TPHg
0+NqrpZZbe0OTmUO7RmdrdtRLeKzBm3tzotQxis6aDJlKvo/PMC0NSighA3b+uMNt3CyTbF2QF5C
CZo7q5Wld0w2jKNcevqjOIzGnRK44sq9shyr00pgS4NdIszLiPhd/uRGigKzKKzeacTkDK2id4Ka
wfcGLzH6gYG2iYnQG7031EdMEv0bMWBw7lpBf67xEz4jjBhsZNMf7qsy6R0pCc37TjN2TW7Ut2WE
MxkV1MHz8EtCiT16aGrhl6ejybISar/KvLDhQq0JfABIjNltlTQj7o5Vo9yHZbJFJMHdAuNx2lFp
bCtXVxZbnjWyLupk5lhAnox5YgN0z/S1olDue6GRsFZXjG1RlX+ux5rlvoX1w7iYmELVw4V2+WGi
cAgxobJix1X91CnM6mkILO1ujPJ/rv2nhRiR0tfSuDRnfTqY726rylXsGB7WD1bR/lfG1jnsgtDu
pOg2JffHTDD5Zw0n4Ooaw0DIK0Bl2X2Xz9dmbmSFuCM6gWF5r8qo/ZAH/0XNI8AsltkcIz9z99df
6fK7TUvCA1BgzVAPzC4gF1a2kYx15uAerN8aXiHf1toaOGqZqU0IQOpXqg34ooZ8+Vxip7QJAh/k
OkA/dmE9oHOOtdLO0BN508sytnUxovvXn2yZaOh0WRHHga5GMTgHPBpm6rnBaOROOmjdgStYeKpy
tbkvQ/Pdwi2A8bhED1oZbjOXFsfKeVhyA/iWn5efxb3ACIUxjKrcGcVy0yaPbnwngMrqWgujxWZL
U/HFTVpMdYJj1vzKzJZmGrJBZfqMhSeDsm8FuXtUH8bitjWEDW31n2ZePlj4v9uN9ORba0KNX+0E
6i1k3BjaQ6Ca/vxToLbENM1NnKRoGCMcXeN5sDMtrIuuf5WvtgITF+ofrkCC6+xkiSIUac0XcxRw
Iu8UBz4vJ0pfBxMPtiFsSmyn1bU84Is1US2CPU44N3m42aeQi0GvRl1LnGm8r4N+VbXqSROSbaAM
u7Bw7dLPybZ+IS5xH+bPiWU+Za1gc3mf5S55UBX/kHZrZ2IZncElTGgjtiZAvnlntx8zvHqwkXXC
rPte60ZGR0TUT6OaoKpR5Ktl8fIlgMAjOpMOMYMhsF1+3lwui4Bnbpy4VdPvURx7+7Iwx9dgkIFc
yQHc9FgNu/uokt1TrVpPKQf6WxoUZEMGAoOlC8ZsY+me8pTUaXAKc2N8TyzNf7m+Qb4oVSYAPYGX
/AjdpElu/fM+zALcR7syR9mc5OVYGbJ7W3co/9uqHr31Vv3gptW+zGjxbST8t74Vo4aDEvXGyh2w
/EAUttycZLRg0uhFXv4O7CLwb69AL4olsqQKfsT7prKKQ5ZrTAulbE2kbdlvZj2SjilUMqOeD6ZA
HBZhBiXLCSajazkp8p1Wm+FdUmKYZ/bSbYa3NZbcfbhdeeNTPnOZooFBYSAKBm+aoKizMykboyKY
rYHnRiBqO1xU5EM7aMLZrWB4JDVWJJjvQRnKa9TRoPT+CPhTMBKB5oxA47ddYq3J5XyxW6kPAUIB
imITfNRNn4JRpJS9mDC0weFd1o9ksu5Z04p0y5QOay6xtHZt3P+4/h6WAZC7AkzM1HjWUMua3b41
XhtFFvQtjXBKUlOKDHuUkDu7vsoyhwGp9EESQeeU+eP055+eLCw0AfPGsnAQy6jADyb4dEu5+Dj6
VrAyb/3qgSb+EOxcAAJ848ul8jouBtN0c6cPyBtcMC30hMpx5Z79mCRebp+J+gu8guDKe5srWMEH
pZxJRfc+rJhC60OcnkigbtNEwwCyCood9rC/hCpKHyPPqp9wgD7hoQ3pwKDKjssI9gaThJ0w2VLr
2vjekx3tO9nFPY1bDz2BGInqXE92g9Cqv//1a7C3KE0gDYP/pG94+YpK/GMGQBTufes39GoiuHuZ
nlaHrqSFe32pLwo/EpEpqRT5/oT92eeosJmTgMQUDnSP95pK7ykoW3eHc6a3TwIcqmKi91ERBQb4
Jk6PjVlXK5tvWuLzp1KkaZaGhQT6CTQW5o9b941Rplpd39PzFPadGXi7wBrM19aMg2MXZcGx1arK
aX0F67XYWxMgW4wRFNScpiiDwjHnS50jsYIhMILc7Iz7BsHnm86Ui1NQ4HfpTkpvYohXLSfbV9SR
+jz6ETS6i90jFMCamuMpF1rZxi7U3w++/Na7aXfMsNveXf9M88iDmimIOEZvU0eDi3k6VJ/Op+V5
8EYGNXhoreI/v+s0+i5meRK1KHOUEtCsEqTN2/U1FzO4aVGaqeSpJJ38Z7aolyLEDq88fEgU1XvG
7haOEZZBG/w66huzh3+Nnqp/FBS5tvtKSG/RT0/sSB8xBvK1fK0omF99Hz9HnuByU4ZCxXX5Dhrg
BMDyzOChE6xfoVy/JYp2iE1OZFpk7cqenJ7tYk9Oz/5psdkRpG4OaNkbwYPaBOaNiwg3aAHEcq+/
4uUjQV6cxrkkuCTmi9tVaj156NvgQa6t5MXEl3UX8pXtsu/1o0RVuXLa52GeVocEeJFUhpOGOs8s
zMv0dDBn5ak6T/s1amp00qI6t/1BWLsqv1xpmuFQpnJ7zaN8hiWaLjV98IBfiInfEPpdm7hvFZyS
Ry20r7/Gj/nz5dfiuch8gf9N14o4e64ugs1JmIdBgAVVroR7xZwmWAEygl3fjza+sk95BPKIljhs
HGOneZhoJ+M+x6RrGAc4FjTGY4oYkpsN0ip7D59HFGXOgRetJP7zjGr6BhPpXJ1Aedzps9+KlB6G
YroVPPj5IEMCSc2nEe/aXd6iRZGJQbfNBs3dqXm/Vnt+9U0YdmnIOVLRMgu8PEA4WZVl2rFykGjq
RmowZ0VH1914It7X17/I8vhMAQsFWKI68vrGFM8+xSth1AcNp3geMjASu8OuwRasrlv57l+ugpvA
RDYlU5yPNl0/Euqw9cKHHG4jAwOMvTLYhPvrz/LVIeVqoERjayFiMv35p2fRETqEptgFD67l3see
2zp4PLfnQuj6+wAttdP/s9zE1UXtAleX2YUMeAfHk5wzCtUDHVL9L2lmsbME85ccy/3u+mLLe4Xv
RI+cWRl+A2Rjl8+G2qqch9jNP6h9q2360P9TiAVyXU3YHeLEfAjl6vf1FZebEPNHMAPTcQUXNYco
tKOc+43aMQpXdbDFWI3vkf/EMlQpupXouuh2kKBJkHdoeBBgJ6j15dNFrQapKpU1YBvKXsaPracT
uu3NCkpyV5+Frha2pm/+0rJn2ZOPfXAXqw9Z/81PHqoS2KF6lsAxyz4t0XjcB0KPQaaRfsNywd1I
Xb03YwU1qWzlZy9qTX42PT76lZNUHyCfadt/2nBdHui9RYnpRLjkbMJEwWsZh8KT64fmNiq0/HuI
auAGX3T9XhLb9txKKL2EhlWv7PwvvhWFDtRcyg+NVGC2O7SyLvUwQpu7DmrpZhrPH3shgNcKgHvl
oadnuozgxmQfAFSB4EQpMuv4oeGvFVYi9E7qe6g2oRy478Uy/X598y2P8uUqswfKvDzXS9cbaGWa
4NMVGfcGUzpECoMt18sP11f7mBrOH2pyYIOebiCY8JF7f/qQkoD4jllWg+Ol0l6o3JfclF07qiAW
4rM+novuhxB6t410m4YPencOi6cgfB1CR3Nv5f63Z+LQ+CBHOEEOdlO0dq4/AJVz4vy9in5V5Tnp
/vNqzx5FRHj2svyfOf4am9us/lmE1o62y6Zxf3Soiw/W2TLRdKnR/n6r8wevvw2sX52l4Gxewro+
hkJoW9Kzoj0K44so7qhuhe6xttAMCw9a8ddqT530im5+S0sS5w0c5f8Klp1puIeHR33SGvqVet87
Idqk4W9m6pEPjaV6N4I/afo3gSVvuippxnmozpL8PbfuzQYUlLxNkRMWwHAb8QnTk5VsZ1HbkCyD
HJuUjOnN00KYnX8EEYLep5YCQdgwpmws6RUVfu13bfXeTSH7HurwiXSCMqHeZkD7NmjvGmt2Lgsn
N34FZcWEGCRzR+B7OmWfdkES9SaELrdz6jLHfUA8h/lx0Op3/CNoFvnxHwaB8XaMtd+SGdqi9B4O
dPvSTQMYp8BFTzm3wXgbV29m/98o/bGkY2zC6RDuG/VdAF2RjfldlN309T7MjO9qJj9qybvRM0FG
HcOmdbcSFZYJDDBhalMGHly5C7qvJvq+0emx4sgBHGzFfxHontoBRJ29mmrpDZL9G2zbtZVlFyNd
5WNUByZ08oMD6DBLyaUiReZM6wenUflIoVEVh35EADPW3PqghqDy0B9upbdAcQ91ksbPUaNod0EW
5w9R1qp3ddO4Ni6zyT9f2LRmcApEcxRc8wIcmUWR5sehJzoVorQZAtZ7tU1NjD6yTTGB0a4HlWWg
xOGFWELrT7EmFOjlbhLNxBOHIGM1ZG/3Q96kkGD7NUDEYkDKy+aWJvRPMpqIHs+OjgFFV5ZyGWp7
IpxcInJ9As68iePnNknYg/jrFoJme5Lg2aEHQnOUfoVu+lvPcmWTltUzeqOHMorttod3r4xGuZK5
LEP5xK7jVqdvQeE0rwaDkD+uByQO8lzrkPlShBfNEgLbxc3omTGL8vf6e1/ehfyFvHrkTEEjA+2+
fO846xQ67XHRkQXY2bXlV/vWy/qdoq/lzl+cL5j6XFQaw8SJ4nK50piooy94QBcMJM+2XgC0Eepv
s8Fj+9bzDzTW3N+d1ny7/nzLLghfnJwDJBGAa0Bg0wv/FKaUJANf5Mej08EQf00AKt4w/srQ25cG
J6Wp7fhp0eF4Q42vCsLvrBbQrwqG3K4VDzgFdd6hhZV60mHBb8S4bDGM6qKf13/mMmE1uU+JBPRC
Jmz/LE8IMPcIh0pHv0NxM8hdlfSYFpV+n6tjYHeBhn1826xNQL/49jRBQCGDvaaamaMFUuTcSreT
+CJUzGMvmXS8sYMADtCu7LIFTpBzB9scFCT0G8qnuZjjIAxAtUwL3Ioc6lupFXV8tMdvcR6NoC6t
Wv0zVOh0WXn8yBRgo+OQ+SO3tP6goq34o+yjF8Vry31bK8o/Z2hwU3RqOX4e3Yo5jUyOk9Kv+rx0
GG946CNpwibv82QlvH21Dadp38fdMn3n2TaMixzwjFaUTlCNIItif7gxEfHbSNAH72pFUPdhX+xE
uQ72JCL6NjA65MDT0kEvQtkBzEr3WSP+gHo22vFkwDJEfb/2I6er5jKxQwWL2p2JIW+CvtzlWTHr
hjtfbzKnbt4CRL/OsluWZzXWurc0BTaTehZESHfQbke8eB5qzFd2YpL7b43YnTu8068fii+uxsnQ
ifIN+Y3JrW0WnIxaRi5cK3PHh5r2TdW6/H40w7ekD6w3oQqN53YAuy8E5q1Q+rFj6r7+LqMZivtg
9z0MSuYmhRj/+1U1ifoAS2RmQn0+v6qaGu+bpmKqGnt+/hJUmb9v02jcXX/45YXIaITrF0w62g9g
Pi+/RQOOuy6A2juGmfi3zRig/KsP5srun7bd/Itj/gpYgA4A8iGzuBPHIB3EIisg41MPQagsdoWp
jVtd8AHa9+E/DkmUCYxGsghqnIAMmPXyoTrNzMc+lzMHa7H6RmxEEsDOWJklLsMacYZBL3nL5MQy
P2pyLXpU3nqOUIfnQS6vHrNein9bqDBe/0QL6Tgeh7bTNMbiyp6kzy4fR5ZG34gFq3K4yDBlbST3
KBvhQQ+r4ZChC/FfXsrHoK6Hn20/BDZQ18ZuZCVCLVp5CY10TaNsgZmdftDUnJrSG8SgzFl6k9fg
MEJMZZ3K746Nqm3MMEeqC3thF0JzEol2lnTKs89B3maWuBPrztqOYtN8x3VxYn+qVsbAPus2lo92
jYUC7y3/r7mJkrrdhR2iuNyNWvvTTMJmg7zk8NLWlniqsqC0xbgux42vBEDo4kT5df1lT+nBxU5l
mkN6QspGvcGceBYL8qYfUfwcREesgLCo/hikk3nzuZHQCkkSMzi1IDJfMikPToEojGuxaBEbGZEi
mcawXJ3Ib/OmnBn7pTWGseTEfRK9uKZ1zMOxP7qxsgdtCeK9rdwDkl8/0zyMbC1r9a2BpYM89jW0
mS5dGQQuNjk/Z2ItMWrHjmDhZONJes1wKZEcBvjxOZY9/3aAAvheJO5avbmIRNNSzBwh3rG/kMC5
3OVu49eDZmUS3YVsfBA0o7J7mTn59e+7SA9ZxcSjlZ4MbAnYJJerQC+IfSTuRWciCNuxXCdHJZM6
NMeG3uFolc+FprW7AtH1lWtvwRNgEERTlwqWvhpUgXnrGsB40ZpWXTnYOeMql0TVm4BTyLZPOvmm
qKXhaPja91QEjBhmHvhJvP6cofHN58HAUJaBcot9iOc+xwiOH/MWr9+sLH6CW3+gShc3SFfW58Hq
E0fwK+5x2jJ/1XjinCCSKB9zpLP2So8na5cL+xyUxDZONeEHYxN5P2DYurKVF7kmj0sXFsIq/zIs
mSXicRZYLY7XTB6LEmlU+ldbY8TsMxwkzAIUq0HbyojWmkZTaL88v6w6jWiAE+IMtLDSNEYzSlq1
cqqqPIDsMKpXjQ6gkLfApHcNuXWhRracHZLyBW2cTdedawgZQvrmheDDk0evqrZTmM1VlV7no9sh
GiHnkwbaUQixsrLe807eR3W4jbP72hdwQdgj4ew3TD+k5Ji7Cj6WiO0EtW2q0c6Tef0+2od38M69
SLOFOtv6bbcPjXAPG+9oxN0OLu4WRbwEiIJfIvuZ+sdeTXdVGG+nRDFGGDHmf3O1XdQfa9UD9Alk
BYyxuVO0cp+amGHzX68TsYA292ocbF3hBIL7EBuSHXm/RH5Nrx4aWT5U7nBI6JEgIlW2fsjFCD3+
+hlblr80OJiPGdSVU994PpJO9UpkVlWKjtuMm1wYMd/FYxD9NutWUAbPGXhbh55cbCvrcQn/pRoR
oYyK86AbfwWlyE6xlhpblxGFjVm1txNgHWyr0lTuKN/WhIUXuhcgypH+otXFniH0z802rMh0JSGW
aTFpdXZM86C4RalVomnYCTfq6En3vhgHGx9Yt9SZ6k4sa3dXxYp0g+/1DyAOTmowIp8EZQp7jMJu
7ypW+qAk49rNu4yRYAwY8dPmZerAHPIyeumjWivVAF4qp1uwHZLe2w+yUTxe/35frTIRFxjWkHgy
ur5cxcpFrYUc2ED3M7ETy7pkq4uotF1fZZnWKGQzoNaQR5paYvOksGxS3xWVqnnACsk4Mwn7IeOH
sCkT+U8vwulT1ATbx/ZAX86OygoRGyMcce72ouCG9yut5KjLwQHFKQgBRsqUT/CzZ1lNlpRa6QlR
/lBaqWIrWdQ5Zopydxp42j4o/HcMittdB8jPTjNSL6FMDTuI6ufr72X59icYx0fbE4o4RNDLt68F
Xh/i/ZI+jJbxbqm4M+eemK1cg4tFVODwOGAg5cSMeTEkSa3Kw/AjFJwR4c1bOIl0/6o+W4nGi2Rq
WgVpQzY/JCUKgMtHCQO2qSINgiOo2bir4zbfNXrWHq0cHIRp+uG+CTr9JAymcQAjKKxk6AsUE6BI
0M8EoannAd98tpEVeUyVUOu0e60LEGTHnXUj9TjWFJnvbak8VVha9Ak3VkAH3xxQUAuS/warVTZB
FD8oFXJllRwNNqI438O2BUjkCS3uiqUhP/RWaBxNxs43UdV2mwG79931jbC4QKn+4HUh7oXvzKQF
fPn2sj5J6rrWIidKCmlL9ymFUxXSMOrqQykFJz1oxLUzubg+EZ3hrp70ZPlkfLnLNUu1L3mNjHgS
nJTsGkuThy5EPsToM/W3ESjBqc/oTUvjqN3hiYHNpavnp2oMzMOAxKN9/Q0ssk96k4RjfgxZIfPj
WTfDQmffzYMxh29h4riiBcr3AlHhv8IgqCunf3kgGJxBm4cNzV2yqFD9XlPdSACuUAhptDfaCa6E
lOLKKovsk7fGpoSJMn1VxiqXr7eB4zDQKwgd12jSfehjgxohYbZH6tx7LZIu+B5lrr8vGXutrLyM
boiC4RuK8xZcx6mKvFw66jtXbfQ6d5qu1ra9LzZ3uDCEeBCG+0zto70Ht3NTxn52MvA5aBFstMNU
bX9d/6TLkDAJHHHhAqChCT9Hi7lGpzKrqRJH08CJICtSH2rNsKVw6B7zcBiQQmfAk6kdMstuJa+8
heWRoqhCJh8A5YfQxywn7WScIkaxSxzoNf4mhTR1UBut3XICn8I2MnepFK75qi17coAfiD+mSFVD
j2XekUYSdUToy5TvubjUHQlqviPTy5NtHaneD08Qk6MvjpD8M2RPN7R9/E3WN0iye3p0l+aRbGf1
mDN8VMSfWt5w6KM8Um6UWLT+9bxN7GpkMWBYM3AFWn65R8Ixbc2878V7VZC/MSVv6Tip6Pe47cr1
s/gO4DMogoC30KaF1z2dxk/dciEBL5FnLDQKjpEkPwysJ9MM+YmyjF7dxF2bJU9/30VVMK3H5GFq
QE0K/LPNP5ZqWjLqF++hn9Yb3+gDW/fieOWpFuFqWgXZaGod2s90Xy+fKo1iF8G4TrwXhAQtbPzh
TjIRe0ObfVzpcC2TJ9ZSobN88NkIJLPQmPeBlCRjJd77uvysTMBaDF4iWwUR9Udt+vbQVuKdm8vP
gV5tZLD2xSYqPevgJUxL09787/qx/lCqnr9hFZwDKQXDBVLHy2dXGrMMeqsQ700vH7ap7rs75EDC
s5QpzSYWXesQin50HF0x/JvruGNu4CX7Py15VFBvrxNrh6lWdSg9o97gPJ7uXUYVB92MiyNqk//1
euwfgU8KBzHS/rhRlG+LUh4IU4Jyo3VRch+Mmf9e6O7wVqLffowzWbtpAlV3irSWbOI5FqxqW9xy
kVkvUtqsOuxMsfvyDTDEBJxDvgGLDfv4yzdgGFkYNnIOw1Bq9K3eQR/vWukxCmXbyjpty5r6tupK
tPsU07OLUihWEoblrJy2An5NZF0gg6Z26+VPcHUjlL0UPoicCmdFE24bxat2RWn0Nwl6fefKj9+7
sQ1vUhEdQUwmc7gHoYLfRpQEt3HMC1W8UTrgTtv+1etY3bpVuVP6GAp+mHvHkiTnEHJl7wqyn10n
9eJtZSb5uQiU2hYF5PftcYBVOQ6Kfpe6gboxs0S4lRSpwHMxJdYb6DYF6cP13fdFiEUchD75pOmD
cPs8nhS9kIdNEcGyGRRhr6JG7+pKhdhGIBWEy6BubhPBKrdlNB7jbnyui3gbK9jfim2lnZKQGSxJ
YO0+M/+0tjQ1nMbslJXougx6/Eh4IJRV5BhcBJdfx/TAUZVmJYAVV4tzNfjIJsawl0ITjEpQhv2m
ahVx5cZbRj46tQydaHlZXHxz9b0QO6J84mQ4heeNz+iGlXeiH66N+Ka9fbH3JwKSAiZz0gRBBG12
r6LhXPAQiCiI7H95ULtd1nfRru7CAkDpqg/BMvrRVECkizSK/j6QhumpP90fpk6k1eJBcsIoR+M7
r3R6Ik1fvWWdKuwKt8SdQAnuh0qST6Hia3aUoR0vC321lcO4fwb2tpbaLb7u9JMQ9CK3ILAxULn8
SWmFDogxoKaDBN0b/yZ2nOTJ7yQDpuKpYvBtcNfE2Bff9mNJEO0I+FDnfGjofnoLmET3+pC5kjME
mmfXSJ9uwz7r/rUFjBISM8tJ6JUhEU3xywcTRaSrIwaijlpK3t4cY/OtQb79mAiZ8nz9HC+SQzIz
lmESxQuELTY7IWHehUgPI6UnllFzH0Q3jVViBmhZQmwjMKSINiP2nYzi+xmi8MriyzEgRl8fApJ0
gxi3zDERY4SnWaDXidMhgXdAftE9RppR0pCQJMibWFyJu64QX0TTz3dtFUs4FWTtLqEpvsk7zbU9
Tx9WQvoybZ9+FLBj3stEK5zz1s2oFbjY/cQJFLU60dQWt1mWWYfIK7VNxNDo1Iryk6/1diSGKDcF
0dGV47W26hILxs+gOzJJ3FBGUEhcbgIFSCUmP13spIV0N4iBd4feprIjywbIJBXZNobTsbUaMdr2
KQbfcZSuJFfL80VWQelA8UA3YWGVkYxexNXSwhNv1GdVFbxTHaKcJfh5vUXPaxcrxdqR/uKpwWkB
kAZqK2KUo04J36cDFiPZWVdJFjtDnpZIsebWz9IXcKSrI1qXnSkC76BzENIxY5NWxa7qLZoE1w/F
8pRf/ohZXpHQI4rKsokdIQqEfaEL4S7OQu/bP68CwZ8ZDwNaiPhzeFhSW5IQJaHvyJ0Pxk6UhG2X
QmK6vsoHI/XyoqANw8gQ6jZCgPRcL99oMIhqUQ+p73hWt+Uyx2rrNVaCLVylfa+9WfJDqJ1r5VXt
UtsI1Q0g2o0VN9tBwG64uTfcAU3mAK9CcVMH7/IY3SvpWVP/NJ6Kafyz7H9ze5wlIqCXTWebFVCT
Ij6Sme/NtPsGEerW9NrXvPyZ4ZO2K/NfKB7/+/eCBMgdCLaBi2DOTIb003hNIHsOvio3ZiLI+EVU
qxnPVLHMX6QJiBA5wYkkMM+30ZntyVAK34kQrz/m2mDYLiy942Ble18wvB02HaXdmaFlG2Dpjmks
SxtwF9XKF/1id06sL/DNYGcp5ma3Q4Wwh9WgMeJ0bagw3MBwUJw6pNf3zfLwwy1j30wRAMnaeRTM
G6v1AiP1nHQsXzpxtJ6LyqhfBAIVTiiBQYnDBn7650VJp0GpkNcD3pon9H4FiMo3kRcaxSo+jZhF
3AAsx4PF7fdxJLRbMtE1t9Plg1IS8yIpVbHUhuB+eT4qtfeZCtcpyirgAzU91F5Fc6y3ZtpLW7aR
dxMUSXy4/qAfVhyXm4lVAScBNAExh1LF5apWwhytGMrUqS1nzFxb8vE41GJUx5JNBsNg7PYNPO30
pQeDK3YvsUA1p+7c7pS7x5xelR7d180J8ZaNYT62wU+1sGx9GI7RcJQUHGqgf8HNSrK90vmbUHmW
kjvFvzcs2sCeVj3qo7QfRDDrVYzOY7UJuFatINm7dXKokMtspXpbI5lpVNF7AvB5N8RgZs0SwKJf
4xjUld3x+iuZKqXPb4SWBB06HGeNCXkDQPLyjRgjZ1vsgu4p5XI4FiLeaAWGkEchExVmc+go1EZr
7JJGXQuRH1nbxdLwOgAjkbRPng60Ei6XNq3EH7mU4ifEMuVNjQjtcxNrD6Vceyc8XBihebxr10zc
nRJyvPWmU49hDZI80Qcks9pExplXD84ZoAE7jRJrXxAyDQxcn8cE663efb3+shbzPuQlqPzNSXqQ
XbSwe+x7L/LVUhceKb2PCKnk5wy4lJP7cbUTcq08Ck21jTUx3wodCczQi+bOVQXpITQD69jXuBw3
tNT1QcZyvJWU58Fsy22dedFDIofyynZfoAQnxA6kfAxKiKAMP2aHrACnlyVNqTwOY/Cc1lgDpYIM
xQDC5hso85+C26BGhpiBLcpudueNprYpdKuxUSF29wV2VTbWSq09eco8Xn+V83AKdI/p3lTKTiwO
usWXHz/KRiGzsl5+dDPP34W6UG0bz3dXukdfrgJNBpszuPhMai9X6fPYT7txstQYgnyPDR9Hryjq
08qzKPw1n3cyjTbAV8C7lY/qYX43tIkUS3UsaI++IVGVmfprjElC6leJ3RsGM21TfEcp4MxM6HfT
edusxRg90grNVqPwjz4JeAxVs0vbMN8NPYrAllmXuyzpo6OVWtIZJZbvJRY/m8Z/9v3AR0fZ/BZq
Yr9tlTQ704DXCRuURsiuFLbsSf4uVY3i1nIT7ej7eWpLoxDt6dqyopgYyHrWSMJhYm2nhaq+mJEe
81OMYheKZrxypS3OOW+HV8OogahLgvpRjnxKLoO8G60aD8FHkqCdtkcM3h7s9hTs6P/f9HZ252/h
/jn5z/pP8Oyu3G3TPpp9mgl2D6Jn6lNSPl7uAFSYa9kva/kRJOgReqdaGltdPUjUEdc3wYJF9vGY
wDFQq4KhDgT8ciV8Gc2EsCA/5rfmQT9E9/0+P0l7KNgbbydtxH1iK4f8td0Zj9rBOIvb9OBt/Y2w
v/475hfr/GfIlz+j15smaMVCfkRCeKOhExdrP5X8UMo6cNO1jc/fdfFyJ96uMSVlpCzojMweWVWm
NouPFFsvpdqdYf6PvTNZrhvJ0vSrlOUeUZiHsqo0awx34CSSEkVKGxgpMTDPcHcAT98fGFGVEjM7
1blss16EWVAccC+uw/2c//xD9nlqg+AXbfn7Z5hKnYtAqgbv48R+b4pLpTWMad3Aqi6IWuyKskig
txa/eCv7yf/zW4Hmt5eYaA7JjHDf7RSOyvF53fr2gysyop0RYeMV3WW7ZD+NcdL4ysyguR0g00Va
tf1q8fz9e9xJhn/APODd76V8oMYrAlWuPuiVi6xy7fbW61eplu+uAgtspx8QzrvP3cH29m3shwex
qYGEGhwpPgDtNiLc4P+eajrtX2ztb54ZP9zLP64DOI5BCCAZz/zP1/FGfDMg/TU4N0JMqmdfHFXX
35mt813fHAPLSrdYw3zFSQqRXRqvypXXTl/0CUlL7gkjwykejFyFujSKpPLnGH9BmJ7Kyg+2Xh/p
Cg9NWcQ64ctRkHmfDK+6LvUqiINhPqwWGHwXaM4v2p13ldIf74qhEQOunbX93lthRVKezi3vagiy
u9UGCx75rBxUoiE2P0VoZ5hY9obu/2sP9Nt1bcZH7OKUW8xuf76bgZ8tYgjG5kMGtvcQ9Kq9SEXz
6tZNGiptYZBWiF88DP9goUBXgb4M2sbbfU9nqGwOEzUU9YfZs/NTum5+VFvopt52qn//tvxH9trd
/rEipr/+J19/6/qVyW4+v/vyrx/61/bjPL6+ztfP/X/uv/o/P/rXn7/kN//8y/Hz/PzTF0mLsHS9
E6/jev86kTr0dk1ew/6T/7ff/LfXt7/yae1f/+sv3zrRzvtfw5Cs/cuf3zp//6+/sJT//ce//ue3
bp4bfut/ba/jy3NRPr//ldfnaeZ39d+AHHYvL7wG2c52Fod63b9j27/th+NeElFa8sywkbbdOOd8
y/gN/xvEA7Rl7LFsPH/5t6kT+7cs/zf4qjufn7w7Kg/Kjv9+aT/d/L99GP/Wiua2K9p54g//tAEC
M+2BBcwnYFthp8Ro5+dltuWg5XAwdea2OKloQ6p90YTd/ELw/26A8XYZm+E86hV29H0i+vNl2kAa
xkaZnVQYTJxXz+4Tt52z0DVX9bha9ndlsivJ0WySHsP8W7fM+tOCaOPZXer52t3Q8cdYeJEy51Re
uNVYsqdjOvyCUfPzw/72MtkieR1MOdky3ydEFbQsEGJaMwGSn46kFbVT2GxBdinm5TXL6xTfainj
GYXWL7aZd5D/n5c2+cgZbnH0vfdWa0sDDo9fmcmWVzXxwtP8ODdKTwpLjIdNeDDvujl9btKsDOtc
nx+7Mp8ebVFO1w0yXaOW67+0HfzxiiCJs9R4UWBa+9n5w7lR5gbcI9EayTqaAvm/pleHmmn2tx8e
lj9X5C9WIHNV5k77+tvX/M+XYXg8N/Y0L0mXN+O5nNUQOY4af7Gd/oN1zsa2l+s8U1SF7w6nzu0p
ef1hSQrYCiRpQxH29fTln7+Vn4uwtzvGvGZXZbCEUE28K4zSoUKcVUHFwrvduoa8tcarbLt7c5/f
WFs6R6TD/ir5eL8/fzt2uSg7CKg1lBOaUx7j/Z3/8DGZ1kRgu0zNRNXqKzYmxS1cDFCIoM2+ml2b
ht5aNYepsfoowDL+8z9/y393X/ers4NwXhGChb7o56tvm0YM6wBe4Mr6Fnq7d+um8lfZV2yH798k
XTdFoP0G3yDTerd/wFZVPI1TmQydtsbKydV16ZLGXW0WRPY1y8ovFFMVTON2vB6VlR03s7HZYzYG
oWJ6Dcxl/trra1VFg561KB+kpb5mwnBOdeoocilUfUEsanmoikqaxHmbiZduqOMJNSzvWmMPmEk3
4X5JB6mKUKt0PNCayZnDopRFIh0Xf/7KtCUIRaaLBzGuRTLOlnk5Mcm7W/CviMp8dL9U9MBHcA3w
TMjrv3uDrX0qnW49SKFkvPIxr4w68hKTR2xEbDpKmNWlG1nrah2cHqq5NdSvazb1r8Ipr616AVwo
fVwhlZ52CcTP9KZZuqkKraX0LnWFCawF3Z+oZTjL3ze7FhcNv42duyofJp7/AdZfsU5RnyFdybhT
e8hqb3wRbqk4ZttHCbYSdcVQ8zOL7V1hE9RFuTuLUHiZPGjpOkGDzsz0kE0TlLmtnQ9BvcpHSFJr
jKtQgM9+bd/omT+NcT3J7TmDNRna4zQhGW1sQup7u9iSUYnufm1M+TRZtZ/UQ9GHZgkwG+N5cfKp
0UOmFRUxL/1wNqfSOnlzW549W6uOY+dow4XFRxi5xfKUdyPhsNZoH51+yU49mzi5Crpxpldzz2UJ
N3tTvjwLW/THqpv92IB4HOaI/xPp6l1oTOl4RCB12DYLlY+rzbfwH4IwU7ObzDosz86udKYkKkxl
+nEV2n0m5vU86PqhGj14+KI7UNK2V8Ixnm1Z5lGqN3ropr19GndbsDSrxNW8YOiEC7FMqto5zcgR
L8oSvyW4BtNXT8wny02NqBcspj4Nm1Zc5ZZlUxQXj7VBnm+lwwIxX0RD6G9mO7dFNd2XbrkROl/0
56DLglt39Jtzp9nmue3qy7yrbkhUdRJ4kFi56uZXvzx1ZfcNrvcVotHPbTZD7lnni1Rvn5zekmc/
4+bVrqMlRgOZzGS2QQBkuoLfknHOlE7WIeM6kRTjuiVymZbEMIfQ2fqwmxfc6WzzI1kVwUkbS/1E
fkoWV/YmDi7qgnSdQWmcNLRbeyKNndmoX0J2UWY86sR7I+8qQ8yE9ZSc+nK6sVFzALYG58knNkK0
5nY/4bxyzgeZ3qZj9bL47nQsViGvzTyXCenby8VmCy0U2ljHsvUSfJ/Wa9mvNdIGqUdOP8nT1FmX
66BOg718mXS9O/lF+9RKgsi7xflAE3intZb/EHSdvDUhpn2RYtjOpV7v9JvgFt/AFY8DzB5RjW2J
OcrvzqCFq+Xxsp3+1s2WY1sV39ELABVr4xjnuwml1JyRuXb2gLia8IylxkqMmxYYX0k3kfQX6zOD
xjXGze0FWt3JmAxJuCteRz50KHP+OC9KD+Eek+rgI0HTbLv5lpH8XFveZTYwtauC7snAAuJRK5bv
GmB/0ql8i7G+PtnK226mRfum5VYa1W2AWYRVWiuSHLth4LtaEauqDFedpTXPqPwXd3pJV4OH0M2P
Ksi/alb+oevGR7/IB/Jy6/mgNRPP6r4frqQwO1kVBdVSHhng1+HgMdY1SHnuXS2xl/XO2OqzgRXq
odNMrADWt8epvl10aDZmaTlsDST+5QF7+eQdp3G+UEP5UpYraKqwLhxU8IgS1mcJpzXcbIeFwkfc
9eJxzLMRN6/1iwjw7RNNmww4W8X6uFtnWa394jY68e14ySFyyx/aqXxaFYL1f342Iib4u2MLISEI
Bo8k7HAO6Z9Px3qq9WoovB6DJm1bD7VQfXsw8R3hoXBSRv8p5CMRarkzDjeZqFIXN+XVFefAlWOR
9DCjt5jI4wFzIiJY7/22aG32TXeDtN103QuBBMFzWlNaH4xJb2FkzeqTUN30e2YPnQ2Eq2n6acJU
M4iGSaxfMR/PX7Ri07NoqtaZWgvL6YZwcKe/Dsq5eYaDpIlkaV3nW7tSiRd93SAjajRjiTdEtL8j
1ayehd27Wbh1/syFy60fYl0vu4mT2Ju0gySk4IXlZ36YNX281R2cdUJTEmOIDSK2X4wQuy1qsqEM
ZaqLMjQac2ouCojmDiq/vJ9gzy9TEyOarG4ye/Hv9Z6476M/mbI/LypbnnP8mULLE+72rESN0kl4
TrHd5bqVikQfxh4iwY7okw+kBi9cPTXOUUaFNoVT03oeTpJp9y1tvKE/BJAQmAePLRsbyWnNB98u
lzKqu8Z5gMtbkw1oztWtb6cWB40jJ26m5i8+xk8m84oKxJxOZlnGEFWV0WA4qzsqHmaFvMQMdHlv
uZ2HdXM92qiETK+vQtqxht4Ca+kmrqqxuS7MUqLTcsd9nmRay3xh6Z4KktFS7hI1elGWh75vrRaZ
UVk9Lp5m5nEhZECIzdz5UNhNUqPDNGOicPBF26yXgbcEzWF05vTkuZmDUgq8eqV7SCc/Gu107c+p
MOond3DL73q2miC1ZcaW5Xpp9t3xWpnHdZqBVyu5dkHsaE7xak81230j6zaGDFj3oY+OnrqBeBTv
aA6NviSjrvqGE50QPLJ1ssY98Z/8KtbKdC+LBig+ESZHx427aU11hbTLT5ewsdvJuKh9goSKqNWX
MT2zNLoqltNCSJeWmRg4S1NunwNfaphe0aw+akhmrSjNMQVI8Om0L0p3sMd4qQ1riUTJlCTa88Gs
ZG4W8UBiw+7H66XLRyWHqopzTgeI2I4yZ6JhG+8O2x+9jrMqa6xwqXLMg3unqixYfwz4+pEI3sjU
M32J0EuPbPBDthrh2kAKZYVV40e3K+an3DC0O9fYlif+JCrMKi+rb4I+7nlY6+WZIHbnlmU/DoxZ
CkeckDgtXUzqlPywWgNyZrE1qokMMQYDm5TtfckG0/ExUwpGXPUVqTccummhE1C87UHf0p0vC6EW
Pq5qUt+mwmGzY8ozc1RaucqTxjHGPeFAOvdF5o1uWGsdtRWIsR8c2NIZJDh9Vj5qGi6TkVOMoqDd
3CRsAlU+axOi3HhxTY4021iKledo0j4bqc+NWHtjkUltoP0MuyafjVDLOvMCR7m5+uAZwoyWTDPT
cK+6r9rKwwAmMFTaRQPxHVvY+MEEQdbK0usROopz6NVsw6glBe2rsnaHI56XCezQq+QHBmZqDL0i
qJzjBKcWPnAqIDiMyC2fNh1P30vD3UxxUWIix4m/uTmyCr8rzbAS+nKmUPGfHXtcHtaxM92DYdTk
VheqtXDlAR7+3KylDim8a/rqSBLpxiaGTwHDd3cjgn1ave/16lbJoo0rw/Kt027UqqePW1Cb7kXA
6igSXH9txaEPk+tisUsSsLclE/QRBVPBeGUdqlNrjIETO9uo5qRv7fXDosxpwgGrSu8Gb07raNal
jUih5ZlhYuhtTbRiwKwftErbtrDlw/vOHmubYd/TUcYzNFAfA5DC/mg5ksna6lnTLYngtn/DrEgX
x8pxMQx2FtuPrBrP7JBMe10P9ZZ6lHjIoq2SHtDjEyIUQsWUxehZdoNfxLm/VD0ThUF9CKiZXkyz
6edQuPn4HfbQdkfaZ9mErDX52EnYUradmmNsbEb2Ih1pn1c03FkYNH5Vxng8AqisJcnWkTvS8oWT
7mAx2Y5B99nrPI9YdYdIRBKlimq8HHQF5wtBs3rJu14jlXzU4DV6vTnFATYjbehqC6bv3WZZ0SgE
Saa4BTR9OLnGcCMGbdYi15n0MsoH0z57C3mMpwqg3I+W1pFzNEIK+KItzKMjby6HgR6g7h9Ws5hJ
VzNqNJGt4vLntVdeQHEkHOeIdUj6zRwW+xVdFgp/i3zL29nvtNfA0URND+gEVryUmTr6Xcah2faW
81Vvsm5OBhxqHxs2/QqHt0FiUD/6Gntka7mUYqoRL0NOLPkBg4phTxPOWrLdvWBT4WgW1YNse/4Z
agxVI0mX7FnKmjZ5tJlPP9Q0DAoeReXlZ9/BhdxL/eIeZ1oSl0ync8eobfWpivpKGHkoDUEhkVG6
bOfKlvUzROplF9gWrPbM5yBirqfCxivyh9mZM8oqt6rnhP2ig8MwW0ZzzqedE1eJnniwavPnOtp6
UKQQgGVLhjVXn8yC4Juwm7buXrEIWER7H0N+5CczVep+doW1xKXfNLdqDhT1BQepF9qeRpwgwwHy
q4qirl9yid8ulgt6KeJxGqfP1UTuK+QAm4/d65BboyiWJCUFKsfvTub1nTlWkGbwdpltdFUd3q5Y
c45sm0u+vvTSnDre21Y9znvMD9PamRNcw6o7C0krrYcjAsIh/+Q2tU2lX+ZfSLpzF0K9NHnZeNAV
LpXuDzcVmMX9uLTkwptm6qNwYe/KkdPZdXpopOcgZlvqboiyIPU/cjRAWUIpPEEkwpUuOBSumskR
gT0QMsTmQTDw23xeFsVwoRX15D/SFDEVSf1l2x6m1DLbs1NM2YWnjPSLNDssEnBbzJYo5zBcE0DL
+SOqrmWMhChn99H3he0rPp12U4lfyjXENgej1XJhWnOYDTN9cmbIMZeNVau7WjhIhDwKBuyk0OZ1
sTnMknVM0Xa08JbWkqJbhy+WJ4vgsKJmCq57NW1a6GtIhNAHk6hEg+uZ15NwNifOtnyBzOZPcF8s
/uGIe5VtHVpzGT6OZZbSE6BSfPUKk0MPR34WT5fnmxO61G9kXGujyJJgsuvXvBrKLTSrIXPDwKzL
izxr0HrZczWJsGqLMY3/ee3+TjQNrPZmZITvNzKh3cnu3WSQUKjFM7NsTibbaT+ZdgZXqHCKag29
rq8P3WAbn3qcI65KG5Mro2dyL5peMIdvJY9LjVD9PARyOY+91muhYzK14lfxDUngOVrfy+K/XTL/
pcnKdfFt7Kbu9/nnMcrP45j/5+Yv3Px/Mn8Zm9e2eP5xXsPP/zF8sd3foJqwo6OcYDxMUNH/DF+s
35CSOGzGsJCYtTj0Zn8bvlhwRJlT7BbVcOxo6/42fKFpwKhxF6IAjeP68C8MX/6wgvoBvIUOTqAg
yckBXl4o899TSEZ3mlfNE2Xijy220lOfx3SSMumxxIlAW7PIGSzmJIU3PxBk7B/Nxv3KOCkui+o6
1yqXvetzs5XnbO0fyTNHApNdet0aV6Nxmkfr1PXDSSmEKqu12IcFY9gRBc3nSpvyy6rszxUU0oks
jMgaRxzFCBz9Si75DFYHHa3e7lK3T2MTL9QLpjHX+pI9kzTGfGTkiDAWgZM7+MziLS9Z2vUhtOUu
0gaTgzhvPg6+POHhECSbmD5ra5FFdq/UeXBK8zYfjYmTYrtHAXzMmO5cF7vXtVs24k6VG06Xw1wn
i5yM0zIOVIi7FWmqdR9E93FKuwdMqUPL1vQ7s8pQVA0lWxaysHBJ6eGmojnPVdkdkGe3VBdu8LAb
TWUpLPegqW56Yc2nlcn7YVus+mWS+gHFU3mWHn4OeSMm4izTKmq04qzK9cvApCgy8LWPtma5kibn
pzCmQ4khyaEuUCsvflpSbWbicqyCsE/9hwmZhvKaGRCifFhWczw1ljTuzEm4SWBlQSgHeoiVeKf0
SydXGY4LJ68sixCNixfrAInz5j322vRqmUJGLTlMEX7Jdjz0baw8FXb6fHSU9dQ2nKxGvn1NvT6L
mrrOw6Xvx7B1xEdyK9lz2okJ9dKNDyhW29DR6iD0vVl/0lxrBubUHwIf0C2/WWeikKvpqe051Fzq
WSNVp9HNrtx56iN7soEFOUTDsi2jedXHyFbFQNqkmj9TVwc3EwAEXMr+K1ikesFpdDq1Wv0gR+9e
wxFxi5xyu8Wag0mPv1U7iJQjV0cWxLlxZdLkka5BWiV9fDgT4nlVNxp2siZlEtLdWyMtX9ugPlbr
QhHTuBdWRwPt0wGFTORvUlxkTdVSTlTipdQ/d2P5edyFR0hi5Qt0sDlM8TIIl1G5oT2o9IPJ+UNf
3WiHSlPTCUtU+VkCsl9All+TgSV5GKvqvle4lgx+nd1aeLfFJac6IwSMToSr0teiZsUU6fJAdJSV
FOVowYYmBBfuNAO7WnOpyDbzlKkxT8i4Xu8JqgZv1xuKLaA9Ax0XzG4T1PoyGJbhGxVFdS0NM8Gw
kDQNUuNlevZAb67ryS14SOuHDXYdPrAGlin2MSfH/m5bRP+E5nEhDUmvHzxZ5WHeGSxOoyyjtfZZ
KE4TtVbW0MOLezn6w7WTZThseENz55jrS2BX6tq3u+YC+LaNdQO6jdbPAz519QyuB+JEOu8qVA39
whuuC2dYwyY1pwc0iHmkMjO/gH9PSBNm/7ckPVB1thbiZzisRlhktL2kueqnGvv9LhpLp75eOrnd
ockp48KAyxBRipYPhobcp2oHT8bNW4XbbAJb89RZq3tEe9VDxV1H4ua1995beey9lcpVMIx5WKgM
LD2X3hDqfWoccRN3KB8K99nOzb1JmbTqesDEF+LvNhxET5URVkDCKhTZBr7R4s3B4zlaz0XmZ4+j
12NLZaw2yc/+vCXGWtKHlYRamGgVhtD2l+Y8IR2RdGQ6Cs9lyj83gne0+Z4RSl3Xrtx6hbRqpdx/
KEzOdekP6nYBxfg2Wd4SFfUizptTzC8lOT5UMnOqDqtog7PR8SQLbahebIHJzeyN241BUGEeuuis
QZo2l5bZavLD5ohgBaFy5efW4HGd8NYXUbalVezZmxfi02IfjL4zeJlqI8DWIjp3FMBrkvd71od8
wSF1ce+XQR8vcbI0XlNrApbccuA44eTLCcsE+7kmBPTsvfVTcJ8t3Ild6bOlB98sq6qP4950jVjG
HYs0AGFYZu3QOnVwhgteJePa19emo/lPWYrGSWtndaTxzojJVA6dHN5DXWRCbnkewFRM0KBafi0V
db5pZvNpqIzpDrRNHXJH1seUfS6iH7aBl2nYczevH3Bm1RKxGeLsOgrMv6/SQ8XhCmD31lKuBi3C
2szOq+E04qrtU+TmKeKLcMi9lBrb2z5p1P0R8z/gdTC8CD/LCFrwAkoprSsCraZr0HrRhxzqzKK2
uaW/bdwNAew2hrkppqOTz9sxpzMEei8cTIkKZj4gsbslc2YmXbdNV10F8KHZdDPmW/Ps5wCXlVdq
V01jd2GpWHVNrobQqH3atqVrD4soMQgizJ7oHcN4wq2seVmxNviUWf56YQnTvETiw98H7Kww61D9
QbhOf85xo2cLKKoOkrfTH6a+r2+xj/UPoDvqxhnUg+MW84nMJyfqvdQJV9du7iiMvHgulToSGDqT
YMWmV/eoiyvB2CStDC/O1eadsCmnJUPtf/JzzzxAVbK+rhukLcSYw0GzZv9gaenj4Gfr73ZjNFdG
umEevjTywdFcQIhpOiyWSoxu/pISARH2awAttD6ksl3OQhEn6+mY0QVJZfd9grddF3sqP1oB52xO
Ximh4SK05wnxc4qIrfe6KGjKKbYzfO2awaxDbTT9A+jnMZfuUyatJexcmRLj2kW+I56mFd8pexFo
u/YRY2/Wr3LaqvvWTMvP87J2oaADe0J6zO3RWuL4XO04l4Z1Xa1Khw9hF4/+IoP7tZydUN9xyM5V
QWQXENnIi9QvKBzubaCqSlFkFY51dJc2MTz0Fcxn8SHJD82IrJiHL65UYdIBuYfa1e5dXGXDZbDv
c83+sura/OQw5cYE37hymIyeYKKcenGyUjP2nelgz5k4k3cT95a/Re2q6sNMZLEPmn6WQ/a7Ri5t
TnMVDa1XhbrIMGLO0zluphbb6/JkzxKWgMs8qcO+MnIHp0j8ZvgE26E/eZpH5VClSUUQimp6PxzW
4dXnOZ3VcL80H4WnTr7tfgmKliwk60aXDJwXlwA2xh7N4BxF8H3p1nv8D5p9FkMXx04fS73i9FY3
ud/fCCot0nQa5tjyltC6qCpljWvHhM3rcpwHN4EDuyQuIp+4sH2PdJLmQAaC4FkNHoDFwDm89Xd9
AmiRbk1vKe0lNuuMYb8GbRBbpC/4Ih196SYtpfMFQFlsFM3vQ2byTfUR8d0bqa8fbtAs4iC3/I7+
9EHoGHnamFRSEIEVZ9kRHHy6IpsxjQvZ9xFqcnGCYTrStprB0SlgX0yO0J702SiOdsaEWEwQElr3
SHZLvAWrBWsQpbYGLfLeL7zLfkLMRWgD/uA12Mts6fpxVs5K/ou8Swuj+5A5PjqwiduFfVcXFqt9
OYyg003OBs5joHkqNlff6BJjqD9Bst9FKd36cTUhSnWuoGLDz77Gc1ABax4Dvfh9Xio6dFO6Z2bo
QNk1UzdPtbYbLobiqHC3xyxY/ChgyHLdg71wINB8WK5/GWilf0K54V06smkxofe17lGNaNgyzP7O
4PmQKWy5nRRzunM3juORbBkNaYaRPuip0UWyDtCg5/kcoQ7vLrA6yGOYByAJhcQ5eLA05rKdfczw
hWP7zD94eqcjTZrNWyPQ5LXlBfIVyG+4T1snf7I5zg7mrGNK3WQkDuKe2lx1mg7W3C4rNpMYByem
zJhKBEh3QOo34hI8GS1WStYNKMWNraSPaL2yI7jiDiPmFaIBhgPyVbUwWUsBaSQdttthG5hTgsQY
N10wA5f0fXnBLMm47Kw0jfqhFTgY6eajQL13ZdY4DLUUVtgjEGGGG3mfzBpp3SjayjssFbzQtGrt
iS3A/yrwir9cVsr4wLPFpT9ze5RJ9PG6Vs9MCqvIbYj2heKvnbJBVaEzf2+yFmJECk22Nz77fXss
8yLxTBzXi8eucC/87fcURhWsvN9N0oPCuR92nRycW9Fc4fN2MsvsOjXZenHQicouPaKADivN/zQ3
8pUSezp3Ro4U2FZfGBkVh7GcP+TV7WpsJ8OlfpIdfnvDTpSzViDeMS3lcVSyjVJ/I0UjYHg2jfAm
pALAd0VDzb/JyJwHqkQ5W0kWbHXijpk67USNJxLFGPOihk1k2UEBWVAGFQXWaDbIC0msVOB5p32S
aV0yp/Ld7LteVNhuYegcV67sOkrvqqdtaYhx0if/lgOsAUkWc5x7nh6nilCbcAYwOLXjasTaspiH
nC3xdd4ENeJoBTLeRn183qwl413YuweydNPnlDhqg6iqzr7YnM536Ur64kIt/cbEO89uLIc4WABu
XqcxOlW0ZV1+V8ggSNotJ+S+mrfiBj6SGeJab51woxBnu1rcW3/W3Q31Z06kuT0hVgtZA5+Blctn
8OJ24xZr2alccjcmZxyWheNVAzuMRRaVNeZWOBhWAyDlt6eUnu5ABCUyi3por0ayqk52nyrmH105
v7ZKulHZDOVpWFrvMABSkXElinPvG/MrYpHsksldemstOsm2vhBXYKH5eCEdNHnuTrUxdtJNtdNv
BuU+WdI8+nqxhEh+Ji92FONA2A1+gn2GepKd24Hx4owm3ig+1hvdRxlwMbAU2563NzoQQK11k+8c
ITiRKxtxJR8nNoaDNsIlIsCJFMg3glEjWwliCjaJnUpHOYJfdUd5RVeu9jotrx+FG6Cz2LlLmr/T
mLqd0aSlO7lp/IPotHOeGk60i3XnQeV+o3/3oFUboT6L4MLcGVNkzUCeAizWbuTOqIJmaq8JFKz0
olnqa3f1+lcTCpa9c7G20bGg++z8rJ2pVeycrWlsy2R5I3Jt+NzHxc7uas1R+8Sopvy92Llfupdt
xzb1nS8Mmdn7tbm+a2thXpr6VCRiZ5CVb2Qy8UYsy3eOmfdGN0t35lnwRkILdj5a80ZN8xkK37lv
hLUA6hroECS2hrBEajKYbdXOceuW2TlZO++tf6PAdW90OG7U/DU3+9dKF+btsFPn8A8broOdTrfs
xLryjWPXwtBiIUC8I5x7jYN1fTaz7Yt00tuswEMdbOZyridMG8WfcRP/H9f8yy70/T8Dm+Fzm9XP
31+n/Edsc/+dP8DNwPwNCrhLMqYHWxn6ODjlH8xy3/9tFyy8uSeR3+U60DL/BDdNEFF84ChE0Syx
CHdg+09w09R/g4sOY2XPjw9gpP8r2OZO/PwB2dy56zsnlarKANZ036gxP9BSm8xc4XcFxWkrO/sA
ulMes9zyIndr62NmVb8yPt7x+B+vh58X5T/OCcQioNN+bwTTWgabSttmp5VpSWRD3/tky7w5r/gB
Xa9+rnMW1+mvGD7/4KIAy8i/EEMFGDvz/R/epDn5SsjOzk4zEblXU13lnPOuFWr87+GHj/4f0KTf
0XyRsOENAW/ZhBy7U7J36voPl2ol3LreNYvTKpryKthsLYb1gCuAXlWHEdPPsJg9DKb2/8t9Xf3C
P+Hd5RG+YmLK1FqH9I3303ug2oGwp2rHH4l3pxBUGJMfZsSctyZTQLiOHZbl1Cv2DWON4QWq3HT8
52//nagVwwGM/Qy8YXFuw70G8fDP779S7DQCiAE13/4hV4v5IPCk+VrJgsZmhTHInp3bl705xFk9
iOPQkBobZYsJbibnyfjouWI5+oZQT2q16uwXA6N36/3t9aF7wp3Z3E1W3xv/FZ2DWqXWh9P/puy8
euNGoq37iwpgDq/Nzq1WDpZeCMuyWMyhyGL49Xe1P+DDWNewcV+MGczA3c1QdeqcvdduA4l+oaz0
WrnkdAaFnjb9pYP5jwtyEZP/54G/fODF4khiJy8sPv6L9uw/DwRkwYACalB7tLUGzSikFuaKX+YF
G7Ytjo11m91nZBajJo4h8lm41PPBnyGE5Xm/+fu3+YLMxwR7sfX+WnAwk5g4ln7/Niz6dXdRa+2Z
rcKWbGCx1SvtW+rY4kKnQuhgMQMYqb+lQ/PhYVbZqdFbwAzPDj3fOJD3COSNN9rGXYp0uUvofNip
84wZvDl0s0SnkzBepmTvTc5IY8ALV7O+XJVVKw6lDEYawHSIaB3U8dk3S+Mf2TK/Qo3+e8EvPxGt
kMldvryHX9/Apu9NTDZpSaE6kr24kCxjr/u+mZ6KDjRd7TfTcx22FPfzYIbXBqkslFhlctUNmEnY
gvtDXcbqXZuuuF0YDD8U7mC8TeHsMYzIiocsN5vXAGHgwVdD9mGbRR/VpH9+HxaBAneiZ2ZEraXt
Z4deO3V1tajzWGpw7klYPPz9jn4R9v+6oSFOcmD9NpaYrwAOoceYY50s9uQFoEUYoIorItSjv3/K
17eGawrfhS6vaXsX98AX80eAmWeYeOz3HMmSb4K+WBP36qC7xf0Z5Ma/olkuLo8vt5BBNCgpFjLa
5L+SYv/zzpBb1cql4+PIM0qIRUuPfLGJI+70r4TgL9vR5fKxMVx2WB4ZiB5f/CblZIELU6rYI3xI
zgXH0KfMM4qHRbTqONhp8VCapGn//Wp+XaQvH3rxneAbBPNqfI3VxX8VGkVflTDU++Sd/l3A+TRv
eRNxGJg2uXye/QxBv3nN+0ujoXPFv27on64wI1PqEgbo2EIuN/w/V1iMlyOzcTmBgUig9DVqnpuh
QjNm0TA5//33/uHp4U7iQmJ0egl4/fJh2s5Q6EGK2jfCLx6cdGSlTUdYy1QbK1n0/Y+/f95XUcDl
rtqUWfiHmAJfPKG//7raNaCkhGW9N9p2WSKHYVC/kX6NXsWBlVVG+O2XW9NntCJFRhJYXAfpFeM/
miRapkF2qJmPXMiB6n3wuuG9tBrNfj3G9nZMPXEVO33z+vcv/cc74nkXJASPJAfb378zA+Pcs2iw
7RnAgtQSVCaxX1SnEIXw498/6k8PPWfuS+kI/DT0vnxUFaStavlJlENdfDYtZZ4HNY1HYbXB0bHz
6iRt7e3//qF/+H2X1BikNkhpPQATv/++ZXTa3Kroi0wIu7e+XcXneVT4id1Y/MOT/of3i8wFzGp8
mE2p/PX2y7ktgHTV+7gfZbUtvSy7Komf2minVXdDb84Hy+7J3HSH2r0aCeP7xwP/p9/KpxPtQWIJ
yMMv9SZBP/4o8LzsSweiY4ko/8qcm/BmSOvwH5bNy2/5slRCBcaxGnLuxoL/5aMo0L3LYlnuHfas
41TZ6kiwGntzYCz2c4IiP1sHTDOOov3nLf3DdUZ0AZr/wlfjyf3yHMFaLHCpe80+bQ29s2k73csW
aSxiByyY2TKzdqWjNRUrOAS8e0VCtfX3p+pPjzIARte/4G4JjvpyqxcVxFqjo9s70kC/THv3MPax
salTdVcmwnRXhVX8q6b7w+1lxXQtKgzwO/5Fd/LfxfPimzVaxeKZZE54HWMSovGGphodnBdn27//
wstF/HKD8VyC/qF89OAAfVk8G05IAX5FBkPUatdp2T1p9c8q9Q8fYl0OZiYFPMbfr/bikmGqu5SS
FSGZ0EiYjQhBcic0WP7+Y/5w5SBnodnhieVXfb1yBTJIVFZYiCf03895ymAJaSzyZJ3bVfOPZ+MP
rwYcdSpvKNsco78eRZhx5hplIcEe/OJdKcPUWpMs1+8W2s4npHjiNh5qTeKg8JAt/f8GwO3/uz1/
McteNiAaVfhlLz/WZwX4/QkRGf9DP1Xdvsg9se60807Ezv8t9vtXLQ8iKOThv3Aq/9ceHgqj9SfD
L/etcHkMF4qGJZnUMenHdKvyFv9jGib/Kl7+sJnzrmMA5pexVX09QC2ORJtZxOVeMFZ9po0qbgOm
Yo+BXWf7zCv/9YZf+iZfXwBw8ZesSHaPkHLw92uZ4Ekui8Wr95lt41HAZBC3qywV8pOXwX9iYQjR
kIfh+LQ0QXwbVmNIMjPsLg3UK2s/G8csHsbM4hTQVbO/Qy9ho/Ae5bvrpNT+udvD2KUsYBYTtKG9
sTGp7evWUo8ULs3L35+MP7wBuNMRqV/2XgNh9++/hjBM1TsVzjWrQci6agqPPCLs/C8MK/XN//mz
LgsjGwMU5gsd7/fP8i1IorOVU9x6grRTc1y2SydoS156Ef/3j4J2wPrEyJnK/cs2NCMDq2ZrLva/
Oh7KQDNhxIFYO8Sd7//+Ub8knb+viOCyAKWYF/c2SKcvl7BMEzEaE5lF2Ik4UfeejfbVhJVqdgWB
ZMQoumunc+vlpi/Iw1gNc+B9IOYuHpSg7w/vybFuQXstV73flE8OWaAYEI0aUUot6ve/f1vrshl8
+basQVTahoUWEbzd7zehdWblzpKGSImM4tSMdvO9wJt11ahJIp9O0+R9MGT32LttwnTHjEVUd9Zy
l/iyxdHoJJE0jf6uq3uUbj5nkboY9Bpbrzp6qQ7uRph8O0ZGDPhjrzyNxHH8Y9H+wh+9LDQcMC+J
sqR/sA19LWfMZhEXSn+1RxSFq3eoycXMHBWv3MLgYM/ycy2qCzOrl2NkJOb7XGTL4e/XEaf6750U
mhbUc7jn4Q1dZA7m/zqEQuZv0sSs937P5DLKujaB91g5nYlSqUHVJYYbn9UJwcf47Gc540EkNsba
nWT6aeX189TVgKBpx/UPwyRSXoasx0RUIyiYuyzCC+KdnL640VWHExrjjUKPIEb3fZSEBUp9onmz
7pS+b2XyvZrlk+dfHi97OiRluEvDrFq1IsdjFldVZOcno0JrnzNFCId1GsLNaOXGkdVNY3Zklmc7
1cxPxlRGOnyzJmMtCpR4eXY3j/qEkWE51LjiEfe8dvj2NGmyM02MbO1V3iHIEOAzCaCVMh+Wrn0m
yAGFjhc1bnClrBQle3focR7ZGYjAvt1mSXHQqvw5xGJDDu7OUdmBiezG9fWr3asoQPXp0ryQxH4n
TR71mdgIZkaEfon9MuKiccu9Mapk4yB3UKFGfJb1NtNw923AuYrOKXx0jHidEziVMDniuLQUE0Qo
qa7T3kzgBomr2ZX3Thfi1yiq1yorVuhlWH/jd9tv7+bZieh3f6OlsW4sY+u7V9giPtJScBGTx3bW
B+lY142/bM32Jkmskw6612mmweJhcY8L7BdjvhNZuJnLFEslcL8kRmo0nzox5etFY+rr3WNTNbu0
vR+bE66Wb9r7cBZHr+CKErPE3HT+cGqBYpHWdOQ11tFrjJ/B8LlY9nFQCDVma82MflfAPQbId/Cx
aHuVOqUh3sbZDp4bE6NDSIt3GbuzVdTkh9X50WzN+wKbuF+k7UbXyaPVelueYjylDmM5oARGG1cr
w16iJNdc11nfFIP3lPA4F34Gp0BFfdmsvTg/lMuCAsT8gd1j6wqNJX6Kr/0Ob63ynppcfYBUm4hW
b6NCJM7Od+XK9hh1lepVGNYqJFlj1c2oqsr62kZeS8CZ2DnNtepOI9JDpgFR2FykXuJA2yeSNgG4
ykYYwTZbeaek9872FKKlG6cIOS6kJYalNoWvDp8QrEZx5jwEE4QnUVTnEBU8zkliIUtSXvw03aBr
e3Xy+gezCOzd8lThsO6LEMGcVZ4wB57dGv9FUo6bySzTFcvkU7a0D8ZY3pmh+gHta7dQc0V9/JOh
ZNR05sbsebd/kLF9ctx83ejsOTO+VRcxD69Jmk0Ym/VzqKo96aXvyFQQajttxDj8UwXqENfmyhb1
h9TeFRHA67LjIkzYkHW3wWbigCEJTsOMpX/Q+8SLD3XedRGzg+6E92Vb2D0MEespJCpuqt3HwtX2
SlcuP5YVJGz5O6xdhtCFUfF9xa64KhGl9c14qHGaWWO5Au55MOjJGoO8X7iATZufCtYRQBdogLN2
XGutm1d7loBIi1raWFcn2o5UzTgZtl3cnAvpvlqVt/KLDLjgtJqr5j51ctSfXhas8TOSV2ZvlNf0
yK6xBsUBtQdzilUY5qu897yHwk/LqJ3r6xIcsYZH8RxAkuZEv22N8Dsm0yvUG/etqu/oZno+nq1S
OyPEz6Th6/m7CskWusirasYFl/QsQWIAlJtz7l/lzgfG5EcGodeu5AuT4bC4+6FtNU9UXq8X1O3U
y6u0kXdG/mHWxGA10CVCsVfDdEdYCvNv/1vGshqHLjCC+ke9UADUqCfXpr90+Dyl++IuvnmYLYfc
lqA+NV1XEF9KhgfcMaLbStUifiixlhuFUo+J7lrJgpNYN1nCATqald8uUQcVY9xheqzfXVlkYl0T
xrzufZQXwYzvaFgy/xiHuf9kIsVa+QM/b3HqEBIE8aiWqTZTa0KQYc5aPKRFIj4CshipUrJC//TV
cr/k1adh1tYam+KykROy2xl2MTqXBJsg5IHveGrFwYVsSx5G7V8XhLhv6lk3jzgRP8KYN8QmeXVP
b1mVKzIbnSdeUWS/xGx7BytU+twGYhl2hXlRdrDM3iQS+rQl0HbiSo7FY1vP6bfZwq2KPh1Yk3Qn
8elaqtkQDMpiSCzH3F+5aRE+pq0d31QorihdnApwSdDhI2t6JPp9o9xlIxYkj9nQoIuPfd2f0cOy
wHtDrL+HrZ0bW800Gonm+KZgNLzPCx++6t1yJuccTqDKWnzsNKTy3RDbslgFneduqlFl9zRQChwO
hX6ljC5/mFM/HRi32CjOi+Y5TPSwmt0B6lQVxljGrLzhHo3ye+nED8rnhS+LcuTlWkJnazlB7a0y
vBA3agSxmREmQiLmvAx65YQKK2CRFiCrDYymEzrMtbVYThTURn0r2kpdpRzmXki2mYETxOkxQLV1
EHZlbCsSys5zWGLTq8CTvHqO6A6Luqw9wmM/HfU3v/GQKJVCHoElfGSddiEKTzacXJvejBs8OFP9
3e+JgCXhUzz0Ou8e3cy392qhHzlY9WSDPy71dTkYTo4q3ZYbhai3XXWt9U73St1JG6nJrJ38yFTH
OiQ4xdFoQztdaGpeGbHceGX2uMQ6WxN11x8Z3XXoCQU68SqzFoSyGM9quGCbVMWLjOp8woyfeWEK
BRTF3zY2Ww/9WBZASpZMNldJr4cBwMrUtOx2Bc20YDb6OMInXEScZ3ZmL4L3qU1zul4O0s4KTWM+
xchXKwkpZQkw1C9FQtY3ikrfl/osUST2qyUt9Dq5IB+QCs4QAbDMnoBRi6hKcRyb2g3e9JhRt6P3
wrU5YAPhGTcPJUUgBi5ti2eccCiA4+WlQ6Kzmwgp+klwYvUZJ27yJAyvfl/auxhzH0c+iuidGQ7J
FuBLdjMtcXPlV6mEyVH2qR/R/CJR1Wv5d39EnYiqchekRLP7wAjfmy6d9pWEXTJSI99jgUsoh4S1
0cVY4UedlqOjPX8Vdi4norExqR17bf1EYIUrnEHcWhlTv3Ur60UZNgNTUbXMpbupJ2FSS2M+5Si6
JLwGcrryGmYGNUnrP8WjGF6cnI5fAgFCb8B4VCXcAUPvp96afwT+VCG4mTjY5qPRFqht0FqCDWDn
Qbdt38xuAD3ELZ3prorD5QU4jbl3q8laT/6gGyI38YQArZ/EO5lo6a4wLDjAqS6fG8luOBl5RXQQ
z9oa/SDmWRumS4Rl0VYR6fD9TlZptokpsvckR+qjG8bqUbjwM3AOQ8riIbaaW7eypYgIoDExB5ax
s00MEg02plouMtax1emWo3F4NZXwEYwBDXOaNPaj24SUStznnOxBbbXbemj0LsnL8sOjb/WgmQ68
q+qT6BemzZCUfjKmIiQCBWc+XvUskOuQgI87ZbP4Tn7sRxIlZlQUhv/QmmV46vshWPmJVyHdGzWL
ubTb+LsHT+Kmb7LqONa6PfaNQ1Cd7xrDN28sp7NZ9l7kankivbPYl1NmRJVp51u7Y6OeQzjDZtu1
O17bYQsUYtgsi8Nvda0BDIIWW7P0nAO5YJcdhOPk24igBAoWk5qHFHpI/q0QoCVy3+r3pjPC3xuG
plyRYvDTFc1wFlOByB3i0qvLqWTHcDu7s2Be71TgNw+F5Y6b0hfyY3aq5ZmAk2LTttWut6zibvCd
Z9VJqk8xjuCWLvWhtKaZ1YtUFxUNOaQjKoZYvxIZ5JyHwE2OpT14aOdyAvImVKEHd7YNdOGM87JI
LHZ/apwufazKysxXHYaOq0u1cNPOXlcfh951gaejEwFSNGlugiySu8XJLs4ZnFdEurCzwfrHVQ7L
4tEafWMbJ/b02NUi2MUy0JvARU/gW801BGz8qJiqGHpWaR88LH7tzWvmWzGRxV4TPEp/Ku+A8jWE
AFlCpruxN2lUKN/+KY0u2TqFreD9zm0KDcIFzlDK1lw1EjdyPIcNxghKFK5+ceUYYj8zeX4nNT08
II/PaGo7rt558Uisk9RdcaXnRX3IuJUSn7WbAPFx2oZx+Einbp34mPIm6iCoKkX1WYjBvG486T7p
8Bdl3dQJWr7ULiiFYO3g4tbDGjNa421IDhru8MJZ+yWo64OFgBa3WGqdZgJsAEF58rqZ7cujPSyn
ruRnAt2gU0buknlx2uPRcuzvipZQFFCYR7NQGHuhJefr0Ss4u7RueW9QyG6IG2iQ5jTtcmLB+ikJ
ud0sVCsnuP8tDCpdfddTwgPvJ+umFvrQ92GIy6bVVwk1J2dOG95ST/gDI8E5CqY6WzeO/Z7psXuB
7cPZZBnMb6nCj9DH/rPZmEsU5K21YqBgkItn+IRXTyFVbF3m+OHDbO8Rq7ZJ9NivERKLfTrO4do0
K/sqpkSwxrHGlUcXkcLTmlfoIMeVYIiPo6KVDygqyl2WdPK89Bn5wfAOqi3WJfsmB2R1b+fjci0a
Uv+MMeyZCV3M4k2sHjqkGX2UW9gV69JATWPMAZ79pH6RdifW/djFz1PWqjsx1lkXpbVfb8vLJVI+
gQMujra1n3pEa3djsrHzb+x+rOIVAPBHx8wXOkAghFbMAmkimEmVnhPlodyskqOhlu+BJLLbVlgz
LOhhe7OqdYREGLeRQPZ6T4Hz6YmyftNLxTlEdi9DPHWvfhe+01bQEWSJd2Wy/o65m3KkMd+A3dS3
NuvCpkrK5d7P+2cxxvE2s0R6J4cFjAJ5uPMuaUu8fla1QDbxxvWA+pgihB5rF/bl2fBUuHG8vt3E
bdmRQw4sSNZFuE3iMSpV1h0cDnln+lGQOXwLhaY9m1gLluQFiEKCD4cWgF0+FrPk3KD65si5Emu/
E1dXQIlJYzd1v25j533AB0htN+HEtPiDYnNTlU36mlaed+SE66zNzov3WbDU63aRwUZkMI0wDtJW
8MqQxWBSG6usLoVmd56zAbNl1z/D+eGgYrvDkVjQBrEyfJTINNMsxyiVhvQdYgwDjvCesrlcCPUS
bYau2WzQ++JwAceUIBUehHfOil6Cbq8JOSyF2OEExIanSx/z2FTeTJnb/Ggq3AR+NT0MdfyLwGSQ
0J6WL2Dm9W6cnGlj1eNjG04W8/7GfS5S/MJdkowblY/5ORFhuDbwkDjVfCyMxjhYBbmOHRSPnYTO
tDfbJCCqE/5HKxp1XDjk/RhT29j2XqbAv2CxC4dgenIcwFJc/ybyGwcLIAZXzBX2W8phdY23dtkU
/cgTbgLTC2lOd2W2RJkLP7AwC1oQvUir63Dsm03eAZCzxta5CWrbP5iy+GGqtH/u49bZs6LrY9yR
5G7iut04g5u8jzPAL6+tJJIYO3+mVzN874RX34UAyL5ZJOg4rVvthjKwTyQwqDWiwQ4wS6iPQptV
uE8r2spEwwLfb2zFvSsurlSpq0/s2unansFQ4ZWQAxPH1NgbVievQ0+2kZOw6RqCjpeQQ3vsZqpp
iUVs65u1seaWFZFsREcJDg0nHIOdzTWlRWQGqPVw67aqj0Sauxs3w02bBxbFJ+5XMRfdthzzLLJV
2NxPeQG3MGUtHMu82zQIpfAFsPZ4nGHWIL3rswfgYpMbAWfmMCWRyuxbXFdozRBPJzZMPQr7dDVm
uT7PWIZufU97J9r13Xb27IXn1Dt2GCirdWiP9Y2ZuuZNRQW4F1R1hyAfcB70drxVmF7uC85MKz5g
XPdBgNUlJQ55BQNrXwjCByajodehWmMVxMtVUafvBuTs66LFwII9/VpXFPhaLB9O22eRX+ZnAHvh
yhot67OWWpJFX813i+8WW4tu6Tc7ncWpwC1nYWYb3HRleMNTrK3qCjPIvJZudd1r/cZ4GNO5Ml6q
HHeBGOpiPUhLrKzG6yNlYCooTDw9JM7kdw0yeoa2PtCbHiAjTlT6emQGH01tpRzM23hnWKnkbZ/y
jXTi8Hk0AXsUWfojd8flqlWMrqI6W/zIT5mDO7qfd+4iyw9NbbXtEbgdTPgdBErXkDMs1lzfoFhZ
0S7AqdOWrfPm6NxYjWUhNmAMyyehVHwKgJlsIb9BVZpNvMl9jKNpSuYb1IPvv9JGhyXFct5J/z1v
G9yzQ2buQ+k4jwPK8lVVes3apHdOu6XMiPb2Cp/tI1vAR3K3IFMskCFTIIMw+s18oCntj/VuVFN/
XcDqfCphfLKh1PFaN3Z+HJFF0dCZ8RpBNXrELLeb61EdQkdiYAp1970fwGIY3XRdF7jYRcXDjQW1
ufOS0v1hFO2zRbzVFb7aJkpnWCRLMKXHsIy9beZjE8i9FB/n5Knhqotr9TDn/RgN2BDGaCwmWpfN
RDSeHc85NkL5uRgM24dSkKZQeAYkLl0ejZgRG72wZtr2trS2+KmXdVYCsjSJsG8CRhqWIPg8GRRd
tmzI95brLJ8TFemViH1clEt8FqndP9heTqdtoXlTEum1VqZff9gxFAO7FWQhLbx5oQzccuUzK7/N
UIoh7mR1fPHTady5TnMcctle98lI27iY3sK8+ynTzN/6HQOF0e1mLPGhsQN9VB4nLBHOqmg8/ZPB
h1lF4BL0E/nj8qUIsg5m5GfW+Zw1XcxOVsy0gNZbGfnWUr4mdZuSyOQNx06PzjFvJ327WDNbyAhJ
e2PFRDfFmRnQ7uwTb2eUphNNl7N8I5OaVp4X3ycji1ecLMU+xcvxwO4Kg6Cp4nUG8CyKm3yqIeo5
9baoe96kHGQhTsFWUTDWefMWl+NEb62P6UTlctMPKUZo18R+6ofvHQ65YzeG8Y7oBMYGiD5v5gr+
3EpmxhWxTMnVWBewWR2jDrddiomKE3onMfRywjAh50B7WVWX1OSVM3c58Na2Rm/hOjPeGTPpDKCh
om3GtbJm+m0Fagy1rscFNJI7PtIyrrY1Q8uDn+e30vXtTZ1QgsuFgY4z50x1chypRr3kB+SjUGra
oHleynrGDxq3UxJxwIPzhl1w3np9l08r1xxMbNVgsDdDmt7Ts2I4jLmnb2bKQd/PYVOGhLHBbjKj
hJHMlo8Zr+NAxTvs88P1FBdGZMnF2RQlCeCIcnFV5md/SL9rfLMr0iz6PbOndIulbdMuHobfGELt
0obDabTDi8/due3GuqNLg0OOs1PzZGgHdJoxWasF9JnY1GM8vTAnT6PS5SRdG177OaJ5+I7VMLvL
hJ7puWcJ+N5G7nCH22cQ+Na3yvNzlgUqbXtVQgz82SSJufNj5y1sGiyY4YVCh4fgYBp5cfCFeUpq
96VSQXXAhtKs03Z4qk364oUDRTbEJrZ2W2fZlETYvGpv8ILdjNUK5gG8QISqjrsbcRc/0DbNSaYd
2p3dFMN5Qp98bDDobKXlyDd6/UlO2pWks6x0w5QjVhsfB/+nFaTptdBtsOOkBaaCiu848JSeqAxq
ICd+uFdOIqKu95wjwdEGNWxvP9FSoMUc1Napk546u3ryb8MwYXY/hjyFdUAdPtDS3nqKV5bjFB5m
jOt3S5x6t9Ns53jg6ei4STdcajH3pCbtULTl9vAdcAAQFHjBTrCauIYPRm+nYmXMifeRIvBJYWuk
3S2wIzaMjiFTT91AhkOizmzWDO+C2D+1vdcwtTKFvx+svDxcOB/Wym/p77Suir8tvqwPma+NwwUm
9mzSY9rmS65DKgk5sLTqhSMyose3jmDAfZY2/dY0YBgDjClBtKjRWdWVn72QBtY9mJ1zwYx21NxF
Ni5JNLGS1atwESABwyRnVpJkoHaSeubv7jxdJusZvNQZL7IPwLyYfvQSr6jXyguI4zKQiutlvFmE
6O7qOLdORVw1j5mZ5FQT1cxZkEnCppWePgFuAMSWZP0AlmAhg2K14GT/GIFiXgFLK9+N0qtDsNJT
dqtnSUcelEjqXZU9AI1V0NbZFRAGhF95OwRyTcS59eKkuv1UQw7ZE3d/dbIyUrpXmLgCsRI4uG+r
MR3YejlxXxlQYNtz5xOFFZmj6+3b1vA/5hQzxcK6+JnMdRKcqMM8It0c9tVJmDKOhtC8MILzrjo1
HkyVdapE+ygS6TyHRdn/MKqmoVsIlR/8YY9cZmSpehuUgYuw1HzdIRPpVTIg/c3hxD4XYd5+ghYy
3rjJPhS+NOw2oyUcQp6ypoFWGiR4bgmnHlbKFihC0ZkHW8WRjv59bu1jaVsPTdGp6xnWacnOmM4V
JLfaOUtVIlsYjV5RL+HhstdyuDhEwmR6qpYA7Xxbl1g2nF/fy461G6kmM7ItBWb7qubJDVcYx/iz
6VnxoKnwS8jmubFRGp7dQYLUDkIZ7+fJn55qcliN3VjO4THrlqVdWd6Qt+ek8rHdIvtM1UPG5Hif
xAaeab9EMZNqLdUDcVe5uXXKzNmWGfN9ALd28cCsMskPGNhlGvUMYG1SLrsODGVZ2as5Dh06GxZv
fTxgelwrxbSVDUGiny9nE59vEJcnH3DaQwsTZtcM5eSSYTdwQdSsuKQmytOE8p/cyC1PaWZu0U5Q
WZQKFU/O6GoAYU53I4r9pXigpZF8ow3PCToUjbMdzNF4q5WvjvTPMyBCWfFsTJnOocs5cFdE3e/i
au5/qHHor815mo+kuQ/pKUT5c01Dlr8e1BIW6ot4JehDnlNO9DEUFB7MCKsWmuxwaF4h1seAeDHl
+tg0ttDms30Qeyh6Kn9O3k2RZFdYh5VaaewhekMqHd85kxyQ4IppS0cNMgRoohBbH/ySuX6UAvot
CQobeBqT2EWyogL+sbPj9GqgNf5MRwC+Xpc2HYtFoUC1hG77mI1V/wP7peXTorPFd2Gh0Hdru32k
qyk43M21t06D3PbBkuvxqTPs7gXjJ4g7swqeOTN4176dTAuj/vBcdx71AQh5j02+EgwUFesVChrq
8RiW9TosmmTYZjJDOKxcKzImQV3Zs5Be8x70RKrRnM2jbCiQs9smAPy11cQMDwY7wLMIgMD41kC2
JLOmRwxOB4snq9OZ8xzQoa/wbtvciDZzGUp0RsHNBH910ilODXvuVHyP2I59l2YwWcQYHdatDuQ5
LMLiNuyruNiCrnCAm0689IB9ahqgJSgjxGyzPKIVdp/ttuQhYBT6Wli99+HZMruSYPFpQ84jy4PR
I4DvheOXq4KTOWP1Oc1mZgwGL09RXySLWQOqfO2SzvQowT6gywl5AkXTchOqgcnRVkGDAQyauTYY
UAhmz4kOzXJPj2p8EmCE9gZatxubgcFDkqLjKEYeXLaF+Cx9r3iYYTA+5mEg1TF1lf/BYWcsCabr
eTdIkWdVSuxF4FcQNZVZj7J6Rx0NCqkG61lHC33Eb8UMV+cABc9SB9Km5D1bUQvoqMvj7ODNQ7bv
Aj9BicL7QcIbI443WfBo50yvrtGh9DuYoPkWih6rbj4n35hOcTlJqpyrm1EFM0WHTJaNwcQo2/7S
MA1okT9xrdYQTmLNcu9BuQAMkF3e777hoHMdXBw/1azy7UXXSKChqshxMfOR9Z4P4S8N5/GlwN6N
Syq0uofenkdGUXHWb7PLylyxAWzDZZquYJJiwa/q5h7c9sTkyCSdhKKeHSj3+M90nI2dlVXzmQzG
jmuABeRW+XHtvuVFV0BOyiSO7om++qVDxU2ayqLf1ZXkMNSVpRdEs5V5xY3sJ71r+7Y+GKKpofUL
49gvknvBJtd4ETeYJjeoRpIfJv5cyyVnbYfSGd8UrscameJSp48Q1ywiRivsZ46Uxq7IEPa4iZD3
Hc/3TTvl8XnEqbjppav3IjEZlk3U1FFZL1wkgKdlf/J1rf6HuDPrjRtZ0/QfGh4EGVxvcxNTsmzL
ll22bwiXXcV93/nr56FqZjqTIpKt6otBH6CBowNHRjCWb3kXVKSzjEprptiecj+mIhl3ec6G05B2
1ZFoh9yvafRcD1lcEmwLqqR3Ae0aEDjtNPPRY26SzLJB+ULIgunStOXzUKicxVmG7UMHN/3AOpiu
VzrKPpZpVR76KkfX2KiN+5x+Ah17G4SpphbGs87uvotrJfWJy3LjZ8KDQpQM5dkt/P4xSgFNvaMV
ypPVmPBNMh0gOMFD5DoDRPU2GgwQSgZbpaNDuy9sOh8Au3gvBD5kX3TRmMSNmL3zv5FA3eWYfCbQ
UlC9x0c5Ba3k0KMMCgxV9r2V8GASHWoPpPHth7HsEGAtAkARQV3D6IoGFQeC5kOrImxrZ0LdmSAm
9ooywIYpBuW+bfv6ntIEszHQ3K/3lMYVd0CbApFMq+OO77j+n1qSo44S9VCLh8jh272fPBUCjdJT
YzsOgxoqjyAP8oScpaDTHpWT8Q/4/02M6+c85T83ZST/e2KTd3/ls1FWvfyn5l/z68Ih7P/8uv+f
Pl86GOD/B8eef8iV0dc+CJO/LqnY8//8Hyq2Ypr/ATxq48YlLZCY/YvBF6qnDiqT/Jc6+FtpqBc8
bEW1/sNfMCSyZo4DdC2w3PU/Fl+KYf6H/zHKKjY4bygtQBbfIDM5I0H/CylqQhTBnEegcw5rhebx
rIF5SSuQFi5ubP/pgRAPINiuR9Cg/aFlaa5+CfxoC5l6zd6AjS4wbIQCSpINCch+IVFdUMCQQ6Uq
78T2/XT68MHZ372vds4GAn9BxHo9xgIH72lgV6M8sVE2ANSXE162O2Q2TqZWwJio8FVID47tOtZn
FQIaNzYPt7H3gBA05L2S+knq7Foi94v9sALP35j6ku5QjoRhXsLPSnc/gv1zs3uv7bL97TFeIM+X
n3OxvksS42j+3/Wtj0/fHp8/RoeP0/672G1xKrYmMwOQL76jA+yjMFEEvo933348+7t33m7Dbu3F
UfDWVBbo7nAwfAzNWC9r98Hfffrj3fvPT1vTUK+9o17tFW3mqFzMAz+AZEQ/0L5/cHbq4Tk4MBHa
ZRufZf5XLqbClifaAkXMIZuJpc6Cn174iG+kjsUzD7DiGA0l8r++Ym2wvhdH+WUUWFmQ+QDEU5Bc
HOVC8WA9cfnfyclqwajSIOlpnwDoovR+e5/N9IfLCWlQX4WFQzfqErT2l5SaGF72FJugc8ua8jay
0SYYmBYUo6Zl96lmhXe3x5PLFZwHnFfRFMIADo607tV38pSo1Crk5d0yReVQq3TzqBM07HNIwgfZ
2yNwwNZAfC1wjoSmiE8ZVeHWam+jteeXKJ00/U+gKhWq26qKfHSR2aCvQiSo25D6MMbg0SfFTBHK
N1LnEY8LkgesrFy/KqgrDV0DSKmzzhAp0wcliksa1uC3KFYBc6bb+d6MUbUcrTQ5Fl1qbBAdXs2e
j6pbJiB0Q+Di9sJWudileZNirdc6/kkWgcA+C8/qPO+7t45iQOjBcNYwoeujKbHYP6NiSARkqISO
Zqrte4OmFbT9LbO95S6FiiuYi4Zbqk4TafkCwAVBBX9M9RMN/OprYWfKfYLJxucWl8EN0sbKUKoN
ZQM3cZvn1FocOy3GYiOIgfjgPJOheqzEX9B4bI82idSn2xt0bSieciRNENplpy7oIXkK7ZAWqH7C
28A4lpURHfQpCyhdBs4bL5OZjgT5kLCBz6UCTr8+ChFNcqqiCAHCzzKOWD/RdUuUYOOEX3McTdBK
eCFSICUkgMmmLZmzXt2GddM7rWvRjfo7Ay0R7KtED/9OKLf0QDMA+ABqcpLD7YWcF+ryZiFQYmhU
ZhCbgTzkzAt9sdVBfIkSNKh35+Odi7ZAl1TfEoO+NFbtYfhHY1jV95CYiqxYrbWt2GF5r+maRsgF
V5hQjStnea9RqQ3gXMPMV2NRYhfg56rhDnVOT9eqYvFJ6xxffeNKQ9nToJPh1YiVpgVL/3rGdjpU
1DEV865D5dXlwvW/FYC79nVlyYcJoMERR9pm42gsP69ucCY0Ff6sYWlk/ctNlFNgnIIM7uWQW/HB
azorOImug6+s+JRj9vS5FKxl8sx/4/adR3ag8iEEokPZmqPeyw8M0X9KcVjNXUASgL0o0T/Stg3f
RIbmtpxHwS7V5Nllpsv5YUrpjxx9CKxNnT6oqZfvzMRoTjGmZhsTWh59VpB9CgvaoS03q79fT4jK
mUfttRncXugJ1l0yeCBfJNNFEHmDd718B+aheAXARxmIb9jLoz+1uDkFhjm6wvOq94aXVHeicIaN
yGttFIdnfRazhzQoFxNSEIrwaeSMrpqOygleZ+UCR/7z9jlfGcTATBcxColiD//k9ar1U9t7dhL3
LrXHjic0p1DdGWrz+/Ywr/c5Y5BmzPoGGqaqi32e2wMqqWrSuwqn8EM92BHMCLTiSjyzPhUjaqjk
PeOv24PO/+jVHUYvkUL2rIlkmbw7iy2uGnO5khzdJcf3n8y4wRxRxsA50rQ8lE4fH5qiwUw+8swz
faF84/utbEgL2QsI8g5iNJzx66WNUSCyAq3r3dqgCegVoUJZKEAvJUGB7svtqa58RgsfcpiGXF4I
i89/v7iuSWrSJOvU3gVKFkO5T2Ypel+gT357nLU5QcZlCIToUXJYzAlDRCxdpDPCxNWzn6yoVbt2
VofqHVwCmZ9vj7bMPXTiLVYPxjGp90z5XOzOms5QaKG96XZ+L+1TkJil/VHQkccBU1HeT1MGrwld
QvuZXWx/otknETYMRI8nJEXoaOM2e6EbX+0oIu3ZzFfwi2xCJ3m9zP5gRnrUC+H6rAO8sRBV4Tt0
dy0gMQhIVvjJjUZ9DDUi0wNbQ6inmMYayvyRVljoCw1NdkoMS5kF9acoOQRRg0mXH44fNeQbosOb
14/MAP4v7xoPqr20hx4AwraIX4xuZKnWb9gfot+HGXwXOJb+Y69RNMb1qX4EtV6+G7wmeMpneHuj
W2/jq/MQvOQoxDMOUkXsncUFYKEQZehpObpIROC3mdErUvsuvJNpWn3zOj18l7EMG/vn1a3DoLaQ
JrE0xRXg1Nefq0Y73upLdqtjtCQYJBLZDkB76zpM85hbqNY3g47iyu1lf3VIFsMudgliTA3SQsro
4t/VfK1LIIEQ+wDk7sC01dNb3715NBWNQeI1dqSxeCaKPh6qzjRGN+vCDkqiRfXZr0vYC4Emtg7A
6tSIrmdG8yxMsRgsUGUw0RUaXYzOgfNPNA3uNPBnH2Vo9/o+EpmLqfAJke/4D6BdxQcd9KafSYDB
QSURnO/CR5Vcg7poAlzXvb3w8+2zPJ4EG6qNOuusSzLvh4tbUAktJaGDLcBpN8YevdvxOWkhjKNG
2lTAEJKtdGNtgxFCIVdFoMO483JdDOhZSOnBTRQuFCzUY9PMeSxlnX8p9NI/tpXU73Lo9w+3Z7k6
qI2WEmEOeoPLJ1skEk/aQJvcMulhfmWRXh0NqBCfUwc9hgDI299RAT7z7buaWgN1E74+9UN7sasH
EJyWCa0Y/LVT6BgmOrVyTLzOnrto1R9vniMZMDkAVRTah0t1GSzjPEiQ1ugGsVDYRA0USiM02/d9
UGdHfgdWMkVbvzWug+iOdIeu6dwVaMgt9o/ZyTyR2GjQoCvMYlepOirroo9As9+e3qvn+mUgZJgE
MmeIUi4uJntmOyVUe900Eu2BJChGzwCU+dtHMXmnmBShBnJj17sTUrE1qE2OyRB6at3B8PpMHHhl
03RjoGW5c77d0Zng/2G7RIi3zJ0yk2akFyuqq8nWao9Sxcbu0JeBQ1znQeI+WGkfAm4MR/vQTw3q
6EWl1QC6gsrCH6CHfYMdiBHPivkhPKG3rwO5AYUySczFy329Dh5NaRiKhepGiV3gEx7FaPGbejBt
lQRWbkcyx/8aaPHIkV8m3igZCDJVhvcEqoeoiA9l8kmtSor6t6c1/+zFbUc1SggyEBXFT2cZ85VN
i8oNhi0oxFl7hFuVP8yo0c71gNh/Suf4Q1hh8+ikUoYbQ88TWQ7NbOhTSwRkX11BwMbiEc4wF23q
ZM+GPROXK/rln3gW4MkmjSPe+XjO30sHf72xS4po4xesnCB9VsBF+3AO7uViqS0tb0vHrNGbB+aR
79hvdX8ftnXhbOiJrQxkoRyFnBcqQja33/XmAX8OaTduLFf4ODslSTEcahxC3/5ykatQheOCpRc0
G51dPiS1bHtQap7lenhu0IsBxukcuj5Mf3ERBcjzTZ7+7fb2WdmsFokJR9Ykm7XFIpRHEyMowIhZ
bk7T8lD5Vn2U40hzu6m9jUzoH6GTxYbhiXS0+XolSBGLm5W6sZGKKTLdFJbfb40u+h/IAjTVqQGu
/qQIXzffq6KS2Z1tFE10F7ZOhTv4oBkoHSADc9LgqWOSQs6I5AKIlq/wtsv8gAo5WUcYaShBNAmg
RCTpZfMVe+Kq3YchqJWD3+lRsscFxfuca2ryB7yY9L0IkJn8JoEOS9eJIQanptUDFq0plBw6SiPm
XeAXXnFSEpSHgAIoev8QxGWDC4he6f3e6UYL1RA7VX9XVdf8nTRKmb8L8LepwXNo8ddSCVKFD9lY
uNkndf7JaDsdLEONo8SuqGurO+Zao//qHLvHl15gab0rM5Ul6UfF+dY6KaRRcEtxdYiNTrFPAzuk
36M4D0AhjSFm08jo8k+RtA3vYEk0QnYKVRzjJKElgacnLVKxV7E17zjR4/6hNoHSfAD0Wj12vQFs
EupZ9SMqCBj3iaUqP7FsEzYcHfhVB7xvx69NV7TPRZPhHoeHqfosUVn5a6w0/VdAGlTdqYkyPZmA
gkBvDFEhAU5pzngAY1gwUaBq8inBf8A/dKPmPaHGggqxo/vmJzzeUGBVcTX/FWQNELsu8sg6hNdZ
LnPqvuRta3g4EfjcooYZifKYQIJ+32ZqUe9TyjzDvpK9AioP6uuPXvAk3cnaTr4MvQH3xCv79rcO
vMp3W/4NGCNqDe/YgAX1y/bVnvmUsHMegrQR2d5CwQpQZR5Tzjf1VkPupeUHnerUt8sT6VKUPImp
zxHzy0oVawDst9q9nUjhnRW80rp9o4le26GbGMO7we7DjasiF3cD+9zb51oKKsQve8D6A1Jnv3LD
BwsBsLJHmMCqgMrDzUl+Dmk7/CKUms64VNsRgFMN7KqhlZVELGTw/vRtkf+JtFiqnvKqBbdseULJ
jvloK98UH27WIUaW4gmVh4TXtBX8DPYZRDyBJu3OUCS26ooYaA8B4U/1IzhP7e//1eEpMUDElzwj
9fxPw9IElD/iKb+RqKxE52QMkroZWYrxqllFnmKjlqvq9I6a5kca+6jFOAjoHZwyRXIEMdKq3UgA
V55IngY5p0dEk+gYXV+rkcRKRPFq3dV7xI13YMrK+AghJ/hW+QOcJ9+oMrfC2ZpwEpfZzfx7rk8s
rj3E0gjAyEZMqlHa9fhGXhUgcH3dTbWptE41qCwg4mUaf6zUoHyYepQ6/NJv/9YbiRaIOYXqU94l
Zn64fdevPGKOMcfRNgAH1GsWdZQUgydckqGPNsjQv68oBGLglAQbo6wkJjSS6Iwx3bnZs6igD2Pb
yFymmqvhOgw6lxiB198GPDntBK9osm9xYPgzsEbMUW9PcG1vmRR9QU9QKEX69Xqh9Tb3CRcszUV9
qkRUJTTGu1qK6ZNR2NbdUJvfb4/3eqpoUdGPIbpGZVQuW1pe4WVAj3vDnTDhxSm6U0S4L3sVedgQ
zgBXMfIYA9QGxd/K918PTY0bAAv8WSpRur3YU4IQNyyVITqj9oOtWQe4Md1FLSDQQ4p/X3uEr2nj
bh4EzlbmuWzTE+BTgyNKMehqk5ot+zLNGJj6aEYp3HvsVNzOtGGrAMDLy53EPzk7NjqlqB2GgrV0
MSeR/QNqBojD6CIDGHr7G7wOYAiY4IIJ6qt0ZJeFj1hBnmRIwvhcVjUNY6eunIexVo37rgrtn7fH
er2/GIvPTXWBPWYttzYE8xL7wCQ+Z7Zsj4EMY/jNWvsY6L1zMmzIcbfHW/nIc1dxrjRSvX7VfutT
s0w92mNuCBNrX2WV5/Ze3x6LBn6/jEb1DsTwVgdsZUEtAkHBkrK1aW9eHyIpBmAT0IBc3qrkPaFL
DfwV/Xe/FWJjfq8vJMviKaCxgZIBwIXFxVz5ASpCRu24uVFoJ0Vv4/smGrd63CtfjX8aqVYkBdAv
WTYxQQOTJhQtGCMRKTyanvK5Bol4DHsBcnZSg436gTafvev73gIOxhFkoRAftuZpX9SDomGS/UC+
Rn1YA/snA5tLj0qGREOtL+VTXmb9LFIb14BuVc/zsIJSA1RpKutjqOi5BJE5ay9EHk403mjVuJ/V
Mk0eI01HVMqTIdI+dWE0T5FoOoS/slH/jju682XyCf5Otzfh2n5w6HIhvwnew1wesNaoYweHStvV
CllB+8h1PTvZJM4YbMnGOL55NJvswDAdhOwNKeX12oWjRuhu4HY1CG1A4UtFRuEIVg4WyugbaLj9
i+GseZ8bGt7S1mI4pbYdpA1jzy3gqiDtlmWpgixFWT3r0HaVN6er2L8gmcqFpc5KiouNUY5qpViB
6rlNWhO++535vYWw8/H2nFZOFfgm6NEAj2a54EVS7FSMkCSj5+YwDgj2Yhm1X8TAhb4x0Ou4iunw
AAl77rdSdr7+VujSdKWJaZU7WaE1HUhHNKJrGwunuk0NKLtmD8NzCN6FCIJtFR9WtiU7kkYigunz
BTmf+otDlvAnpas1zxVKEz5TYWi0b3Eksy+aUunF8+0lXRsMBARIJ2AQ4EAXH86vbb93hg6+ddUo
u64EbLzLoSWdO9UJN87bynVlw0WYu5Y6O3N5XU3DlMW6OmIclzjpIema5iB8aLhNNf45cjw27uCV
N4bWNU41jjqXWpd3sCGaBu6nqiCfrQUfNFFWB3MyEwD0CYbcRaecK3RpNnbOvAUXNySDMj+EPCUI
1PlHXXy8pgNPT5CgcKekmIv6KcYn+7iETnKEQDAEBzPtTWcnccWGzeJhpg6tSn9zBd3imiIetC3N
AnUxf/SLHxGjK5EaZqu4FEhT1UXpBtBY5xt9f5JJNwr8H30fXUxvrD7f3k5rJ5RUgLedao+mL2t2
HMWga+tUcRO4pA8ILSh7n3LBxvzWRiEWpksJBpGxFtFwrRSTUdk5XzYeA+tF9k0eshbVm42B1nYs
4BFaIDPS41Xd1+wcHQXPgOlYVK0ipykQOeh+6z613cpPt2Cia4cRDAmACACcvK+LAKVxwghJANsB
s1LrB13myCVZDZ7XUfcvDsfctSfCBrLGwV8MZRu01LU28dwWYVtn39pR+ySCVC8PcdqmIIb1gulF
JRTV2ztkZUkJZ0FiENDiW2wvLpwpZ+s3E3NsvQbJUNVK4LZM5peko/5FUTc73h5vZU3nij1mrPQi
aEYsxjMSivc2f0aFAXEezVMjyBm2pMhZ129/BJ2XmwY4G/83I/Mvjx3gARzAoFW5BeoiSBtmwX1r
dtHd7QmtJSlE6mTdMz4HLODiZYeH1yfYSjlunUzoKqSNhmZmqwVQn0dPVAps9jQsz0OZ6d0ZAT3M
6wNsjFBLSYcx2fg1a8tL/k+FFZAlR2RxFH2gEX1Oc97142RARyJqjn6p+n8hnZMdNiY+78nF3epo
FHM5Ig5Qm2X8DgksRIsoclxbwT1Rp5p2GiAxBbvOSYsHDN+zfeK3QAlr5NELEDN/VHKC9gk5ZaPg
uxIfEFjxiTEko4n3gqO4uGATKlgp8nsEInUBrz+28+Iub6vu3qdgug8VPzmGlUmgy8tabizD2orT
5yG9mA8ub9v1LgtBmuGbytg0l6roXW8OwMFsvrV1NnES7TY29fpwDs+JTt8QmezFcDIs2kwahK0w
fc5Qo9GXJ4/uP/bFCE9q4xOvvNn0IQglYa2pPKOL7RT1eq1Htu65ddSnaM1QcynvY7/1EASMuxzj
jz7WjnC1KDKjYGp7x1DaSAeZqE19gyOVN7uyTSCvIfcRIZ3tq2l6J5rWwmxTQ2ylRWXKO97+0Ws3
GmeRCIrTaBM1Xq9Q703o63RsS4xRzJ064CBMvChhezbjrk6Es7FIa+NZwiLMBm6CbdVijTDu8Qcx
QYGG51r9VTgy/I7mff4diF4yInnZGdrGlnu93cGYAQe3IRZwjb6I1l9sdxQwPSNQU9ulZku5CSpR
+OwZHtqW0m6a4kBmXWRHIED656muHW1jwvMVfX3uAbn8A7DkMWaI6wUOAOq2jW9bLnxe+w4/sOzc
NlDebn/G1xudUYBv00omb6fGdj1KnYBHjaFXuwiLwLSdOh1lMaDVIBSHjUtzdUJzb5xISSPznP9+
sZ7BmLcBsGLLTTxwLA5wfrfQunYj/l2dkCVmMhg1PGEvniOQqWKCsm+5AfrZh9pRy33VCYmSBkzH
f7F2RGTEnBg/aObiTtKkb4QwMulu8ADt4R2Ox8IJhv005uq/mRUlXptuJXn0MvbLUmJeCsCWOwXD
H6ru9eCm+/rOjot+45J/fc5gvs1waQI/6kZLBHFoADWczMEC0pU35xBCORo/cb8fECaBuyW3CgQr
48FY00H3gumkAjrfjRe7YhZVyMAVccpyU9zniGbvsHqqj9gedXvV7N9+j2Afg1kNy4hPK2XV6/Gy
OAt4PRvbpdMnPrZ0uZ9Ipcr6nZd2aCh5eaRtJEcrO1JlRemSzt+IO+V6RL9H1KZVCtsNlHbchXmf
72jeW4exGLf8cdaGokRPIkb0ByR38WxZTd40CmhJd0J14j4wmvpA1wsx15mde3vzr5xmyoYwMuZg
gMRvcZpjRC7MhrfHlR1l2qaq4wMi1/3Gvl/bHZejzBO+2B1IjwLmHWvbNWwbBKajjbQ5x+55tFHw
GVLTPN6e1ep4tLJNro/Zg2v++8V4GIepSJNXfCv42TvUsZ2n0RzGnT/k2UnXI0Tdbg+4+sVoIs3O
SeRAL+arFwMqdmdR5Mtt1+o8/2jVTnsygeLR2Bu2yB+vk3Q6ZpwzqgMmD/cSrNkaUU1ckLGWldD2
TUFjLNbZkXE64ZneS+EWmGbgaW6qB/TxtN+3Z/riO7x40MArzcAEkrmZgnK9tpjWos1psra9Fek4
jKFV85dTTq1+QDvCSvapZtb5x7GMK8xfKg2zA2eQ9efUxMq0oGNAg73Hrvxw+2etvPKwdMks5tiL
6HjxxbGij9pqkBalIGMskJfN1ceo8qyfbVvW/Z5OO95Dtuzav9USHeCN0ec5L9eEign3AlUvWh6L
2y8FH22i3OG4ZqXUqAbTFoDjq5xvz3FtkxGnzfC0Ocpc1ikD39KHUJnYZNgHoDWJS3rUAdqyh+LX
7ZFW0jQbjpGJAzaVNZ4RufjIUjcmai62C8qjw8qFFuleNXzb3A9ZYn7XszrCQc7x+7MQ5L+O2tPg
bpStLtLKukLWndFxAOWomi5+BjafElbK6LiZE8Tv27iA4T9mb8bnm0yWWiXhH58OhM/1ZCtTj7W+
Uh0XVZvQeylY9PtgtJtk45Z4nSAwkEkTwqbNwPu/uNeDFEURr/FpFwUCtcCkVmR5qJIq/oqzthne
I/5cPkq1Qfn39vdcuQ9pMNNnIRMCebt0PUMOjvQeLVjXTGL1XcNq3w9W4D/qPlIgGS5MGzHi6v7B
TA4Oo2RVscC9XlIr14gRY5XCBfJm32PbKx7NOkC+U1LOx60T3ZeQGBViqnOHjkx66lUkB98+aYqn
lEc0VPOhOV3/hkFvpqkOaWO1lRF/H6K8du5MZJRQZ8qkLo/8F1O88fCsHFFCcMq1CBNwFyy/MLl/
L1OHh85uMGipJuyJJKZMp6ga842hVm48kKPA7Hi9JQWi+excPDlCoNhnjCQWZhsIHZWMKv6OVnB9
HoBxoKc6+epHICe2tcvB6w7u7cVdm+jl6PPfL0aXxthmrRHwwgLj+JKEjo6gQz4ZuyA1/HLj3Kxd
A2SMYFNA41KDXxxQjeajDnzadhWtz9+jZN2/A6yvbYTMa1Mih6K0N/NIuPaupyRiXZgFgkquNRrV
UZcYLyFmph+DstiyvV+bEM00MmAuNwTAFrGkjjrPhL21jRd7VJ5jbwoPdibzf7Fssy4Gxvd0cl8Z
nDVN1As9i3ERQTj9bopT/FzCstjYhyu8m5ltM5frQbzTmV6cM2rKQzGZGADmZVLAulPrT6NUUELr
sEjDFwPvK28M0B3EuacuPLFTAOm+Ay9HH1FvlQPi9rh0WmX1Po0Q00OzyNj4sovlNkEZQXKBrKvx
fcWrqhPK9nRKK78+Uw5v31FRmejyCe/rm47EyygcffgeQH7p8y3WwQ7B14b0tM8BDNkTMMWfVWSn
R0tHZP72SPO/dBFuzCNx3mGWMJwAZbJIfgbh9IE6WNXZjCZx1w62H+2B6XfZrg679q5x1OaNBIN5
yFmdwQHygMcBsIDrw1HkPsYoFQ7s1GiHj4WOWLJuTs6DVur+6fbslo/Hy1j0fxiHR58aw+KZ1EuH
xxdr9zM99zK91/MgqKBkAUTfGU6l39dGlf+FvyViBTEUwRmG/az5Vf62K27+GWyYmSM46zjIJbg4
1eSgldrUnMm9pufK99p0Z6NeCK5abgGZV74o35Q3gwyamS/vHgtNBBOR1PYc1tn4gA+r8cUr27Rx
DcSNtX3dZ+VWkvl6SIjc8z6idmjRi1pU/uwE1e0kjOpzgkLqcTDMo6km9UEUCQrtfRQebn/V12eQ
4WakHRAMPH2WQdbUE3QEDWpfYCracwO5GRuEbNwYZXGH880YhcorZ51SzqsCS5K16Kz1XnUOG2d6
X0hMKRLfgcChIjJ/e0LLofhScHNt9CbQaTCp7F+fCKXEQdNplekMw6u8r3NJfiEwGqCaVG2c99Wh
4KPg6UXqRyXzeiiIEVOKCLY4DyLIXD1rv0EE7I++lG9MZBAPZlIXIy3eQHWUThw3uTjjNNGf+tYz
D7qib5EjFinsyyhUv2a+BwAFCvPX8+mASPEotupZLcCe7WLD/Ap/jhYA4NgjYuDRMe8055H4ZrZc
GYsN1oC5CJ3m8Smy6VxjM+PkFUKiAt8S1lYgzwTjyBUPmAVpT1iO98FDOqQZBHWMIR80mri/M0XR
3NruO+0hjuv4ua5M8ezoGSYiSPGXaoegPr2yvUTSUzm0KgDHg1c3anWIvMb+Olimn+3UQMv+nsJQ
+9wV8I1PHirWykM0eN4vM4mwgIMy5n/RVJwx3iHAGqMD18Ic3VWTVNS93Xnmr6SNDXkXVmP8yzIG
VO3sQDH+qoJO/kI7NPsQ4Xb1Z+O0Zb7XkWegHNBphdg5JX6HgVO01nNjTejHxgiNdp/qIYmyhxhq
69OUGehGeF0x/bbhX6eul4fgxMeerbYXY6k99+Y4722k4vM9N0amgnaP6+CgJ1kv8aTMol9JjAkn
YOeoGQ8zwOAxLhSkxh0w/MlBMWIaO41onD/jyOyfwFbj+HH7MC5vl5cvStmFLQUdhKbW9Y6K1ZiO
bzzbMGBUcI/6XuuG4bTVTlpemfMoADvplxDeU3dcnA44wKYe8licM1D/hwp4BNyACS2/KXT2RmaU
b4xb5vHITLnRaP7SolyM105K2wfwgs+Tn4huT4En+lZVlh2+/X6hrMlh5LVlvGW231lmPiqZqZ3j
pkUR1/OiqTxLJNnV+1StjDcqPc3Hbwb90QtB4wKQ6OLmNPLSVICwy3PRGRBGSnQhVTqVG9USOd+K
l1HSPAx59oythm5qLuUtkBBFx9gq9TPXQO18DZGPHDEqzevnslDsEeh9APzJS/zglOn1+FVmJdLR
dTgNJnr/mBqgLo9vwKmxWys8+Y6oXK4rbJcqerzeHn4tJ7flpUQcfOzKp7zKGuXgqb75caJTlx5R
OZX6yezj0Pk+OGKsfwR0SpBOHOFtnUxUk5X7wRNxu28MdHD2QxKLCD1dmHin28dj5QEhWAS+RJkD
BJ+Y/36RrQ2+hn1hnGjnQNjRGaHFAse9JD/7Kof89lArZ4QK6KzTMsOXXjUUI3rcWGON01kMQYfI
/9iccYLFrUZvi7+wCP9xe7iVqxwhJm5ydhNMkmXP1a76NpsEw1VOpGFu4Kd/Y3Zof/ELZN7VYNA+
aDGy4EWqy41QY8mrnLcx0SFRG4oOvCLL2yBN/Kguy3ZiPVvfeCgyPfyWtJnzCUKQcc6RoYa4EGC1
2dR2+dxTCb6vO8d8Lr1c+6NvuvRD105bVP6VLy1h01O4I5qEBr740ukAoyGM9ensBLWBMBdm1KMK
6Tn28Xq6vfTrQ3HlEgZxzJY4Q0efir5TTL50I+QjHKBypxth9pgrm0bXq0ORWlqIhRCy2otYNe20
MjIzAqAgKKFiBN3Q4PsVBJ8cJW42+jxydTAkhmBJkO8Ak7g+LKbPnCDC4fKsDFpxgBGr/6wctFDO
jVXaODTT9bFPlArj8NhXcTCdKHYb6J1Pg/EN+rXIPphVFWsH2gwFNku53tuHAmUDnBiRn41P1O8D
QbbcRV+wdkGMosvgS5+UvKxrvJ41G8lpQ5u+RGUnpnw3GthBHn2n1X80SMwX+1bESChT3cqRj0aj
+JCh3vaMRLKFtbNdDsNOtJ2VPQhBcSbbCHsXNcx51+sktzObYz51y04HdVisZdBjOutGXQbvRCJU
Bf3WVADQJS6YXSin6V1Uj9HP29tt5WKR8Brm4JTCCW/89WcpR3L7qLanc4urTfzVR13mC2Yn+DEk
dpb+0rRR2YoTXz8gyGHMNH5NAjVbNtVnJJKvxtl0VvvC+kTPwTj4XicOcet3yJ34W+CYlaXlFaa0
z81JkXbZiK47pbDKuBnPceBj96gBRu6K0Ng5XZl+qC3/F6hN841J7nyJEYDPgnYkF6zt9ao6QYBq
nm/wMGZW/slvbbGvZYliTJ+E/8OhFs9+k0sv9zvUqSd2eHjMmrF/wpipJPzFxHLc2KcrOQYpu5xl
cCQqXsvbSS3MNrMBsUDYE919lKnjSc88bxei+7iX0ky/ImyKbvFUFF85rNrn27t17RKhmUUF/EXd
ZBl8RLGoi77Nx7OR5+L90OD30JBm3M11lI0oce0JBFFFqRuxMG6s+e8XjzussTFSxoyh6OPuy9TC
VssZ9ZMY8OjSB7X9jWkAjoKVmWcbYffW0ItKTVRXU86LN5wJaDys8nIs9iKYrWgkahQRCI3bGrPG
zLO0jZFf6gWL6E7O+p0cO7q8cASuZ10aRddiGjieMVSqcmKtxgNoEOInfgB/Gtn7sPUAhPbp1EJy
b/MWD8xIsdWd0Es9AOah+8FO1dA63OlAQ74aA4riCBMZRYMfY6F+Uejo+Y9t3+XJ8e17Qyd7EFCW
0C5ewqzTIPWghcXiXCZ2cuodxToUU0LndBL2xilYuzSppsJ5IR4Dur54OEWnm4neT9MZT+3x5OdB
7TrdgLuBP07vgiAfNxo/a1cYcoiIKpKGUbxbfBU8k6TvywAEvuM52klvZfuY9rnnf0S+Q7PPqaeo
1V6N6+bT7TVd2YlwGsExAKx+OQXX26EQJeFmo/TnJOnqPznu1s+0zuPfCFEqKOjJofcOCBV66r4O
Ospct0efr67FZsRc1LAxBQG7/kpqxsoM2XlePpzxb8S9F5lrb3YJzrBuvT3QyvekBAR6kj4e1ckl
ILjyI1Ob8RnnUUcufzeqJsYUnIATQIPhcyecjWVducZQILVoMYHrnoGr18s69VEN17IazxpaLxHm
MuHoHE3MPbpjpxlb0Pi12ek07GZoKpnhss6lp0MxIv02nstmau/xhKzVgx4q2nCwICpqR1MmW2dx
bd8YAogUfRKbSqh2PUE7D3wM0Mrp3HeVkz3i6y7w5gtijMHL9KepKI8IiMlhn9nNlvDC2mwNwFI0
8wFTELFfDz1EWW0q8+XJTZa3e6OAsv8QxUH/QxYiSk51i5D96fb+WXkVgbnxLALhoBCz1GwbRwsx
DhLXMxFo6XLpJMcU2sd9ZevROYl1HckODW3nKlLAaXRltcFJWNtPJjxkZJERD4VSdj1njhBu6/Qu
zigXPNlYZ5xhSv45NUm6cRG9iOotjyS5Aikolx+di8VNFGcIhXplOVJUHLViP/hNN3wKK0vJDi0N
Rfw3qRJRxWuD/83ZeTTZbTNr+BexijlseSJnRqNkSZY3LNmySDDn9Ou/B3MXdw6HdViyVq5SWTgA
gUaj+w1a8Vfd1sUVXwz3q4pbTnYawcv+TaZb2w8C3YQuGEIRVjsFipei/voncgtQ6rS5Cd4U/RVd
KwnOgjIoV0B2CYe8rx5bbh2cuawJZ2JseY1DIrTkEVO5BQJAVCzfqaSXy6Gb0vaHV2dDcVEdEVtX
x2m0n60a6vYhJpXt/HbRne5ghrVSXLB9aGuydAQZTmE+x/kh8bzE+duGaRceBJ0VPBkWHDKvbluP
0RF2cYq5o8gd7KVBbuFXJtIq85OO4Pk0zHPy90SZ8SOuiNEvHUMG3H9HLVL9QUL+pZUEwOF8GJoH
I1Ix4MwVe4bLX436g6G2efH9/q7eCL8SegXeAJkjii+rQ2xHfefAD1gCZIOyo45nxslodXMn9r4I
Aqy+F9QguGa892nxm3Jzv0q0iCBJWGYUx2kKpM2lG6KyPWqWZNBTSlWBl1FDe14yd/zsobGN65zp
zt+yxVXGo6t64XQpXKyITjR/XffYhBU+T7UbjuqxG7s29qulRmp79sCiHHGkq5pTC1kiObQR8QiQ
aIn9tzAXYR3wJtV+5YCnex+82ez4Tlih1F+1WMMvbT49h71m/UoRDonP1oQtSQBxRfujjMLc9Iem
6Nncbf/ZG50GqWwqVskh7BChONTN3CHT4ozecKAzlgZeq7XjEaHwMrD1OBwxG7X7MKAh1TkHe8wh
SjQNkBYwniLFj9bK+1bH3za295q4L2D91fIjiy0JWlyzwOxW7/LccUox82wKxtrFqc7rQ+uZ95tl
Hsxa9/7oEXb8xbsZq0kNWcEK/CkGcygEj4WNgR5lRn+0I6c64w2ulBiDD6N2HKooSc+Di5PisaqL
xj1Gnl01H0aIKf1Rm4XmfCgGOGHv52WhEcEj3EbQDcZqd53p/yB5vNhuMCzN7BwqDBD/obze6//c
399rzJ18dMsLwpFvX9mHXeXZmQVRUxaZqOowzX9wzKjGf3sjrr7pgpzugwrzwHhX57E3XfEWwput
nzBIxOaeEjXF3fmX0zTKHuZuI5gDXeBAgNGCo+it3o6uVrl2VmtmYJQqnrGRpX2h8mR+6Apykfsr
sHFXSjYwWTNvcfqjqxOuek0xlohUBkKhw3iEflWbD27iOMgpdmG4fKKbGe8UgjZyWUp79BQIWWSV
a8ZOtAhdWJNpBJYHQvXKdQypdNT7aPrTHl2gaEJYXkayEE0/7892c2SZFlAmB2G5LpDHAN9Nc9GM
IDdKOzDAK14ae0Z1BnH/b2lkjOdcrT7eH3MjEQK3zXhAxMgsX5ryr4IbwDVn6IrYDJYQeKEfO5ne
HgDSjh/QDuPpUA9UUaMlffQWE1vg+4NvBHDXAu0MU4JrEE3Q28jKI60tzSizg4Gq6kmNRH5JxTTv
Xbj8K6sAwmpS6qD1SF9lTcUYhY4d7VzYQdpbI45/TnaE4Z/sPMc3TgXIPgqVVNpBK63Lh0lneaFJ
nh7gTJccwaQnT9j/KSdw+Prp/rLJY7+eEB0OcBI0pMghVtmUM0ViSiJ8ki1ect5ZjVRvOCNu0or3
LYgpxSeAOVfN7mf9QKSsJ3/UkyTcS7XkI3L9M+B96iytJNGv21SNjg6bUAw7aAYH10Hou0+m24mT
UKwFMJXDxWjm3Z9mP2DApbjJcTEGY+fbbgQI7mWXU/oCwF5jRuzKVqWWmBNYs11+yxKr++TUWngu
3dH6NrdetAeIeYNSISazX4lGltQQohNwu2fdNuOi8FCn5ilW/KEWVn6JEBX0G8/CWLEr8VKdvfaQ
jhM0nAhv5rBenOP9DbA5a16dL2FY+hDc/oZ0VucpRp8xMHPPPEPcYpTEno4K0p9HVEZ3NZY3DioA
KjAWlGJfUIe3AyZDktlJ2DuBEeY48k2dl2LkYBZ4mo/1yalMhN1SV3yqcAo6Kq7a4rhOUwwr3cYf
6IscaaS7F2G79df7K7ERMjlznG5iF9I3a3VZQNNckaqwAzXVohPX5F+u1+nfptHEK1ifHtqxM3YO
+tZavB5y9TbWypHuk6pYBC3X/EQeouHiPUQ7ha4X+NzqdBGxJF2OwgZszdUt2zuKJB1y91dN3it+
5Ui7kbKYqg/4UrWR32E2WfoL/ofz+6KN2/JdXIVp/05PoD4+pUiRfO+6cr5i7xEO30WmmMoHUy9M
LNqwtcIGE2nyxgchqEALH8f0E/oQ9q821Qcbz08rImtVsukrjU4FsSao91YQV3Cdj2FNOgx9rkey
muyqG49lk2jhcXFjK/zkhpNo35WGrO9G9mRHx3a0k8hvIeLuoVY2Qi7dRvRJqH/DLVwX1DzRa2UX
z3aAsYg4JXaEzniCiRUXt7pz4jauSYaissWRB1W51lhPrRTHJcrNwRCJ+Ce+9pPv5lV7yqNmfpfb
GgbffTY/kMntCVdvbTcHwgVPD44gRKTbo5fmNQyDebGDFs/iU2EhOQEdYK99u7WUaN7SIoaezUW8
2tR2hmU5NA4rGJcp+xsMMeaWRmJ8S+P4y/0TuzUSVHBdVrFos60L9N3cZeBwcm5jD7JYmoryhyya
vhMdoK37Q20FB4IWpXGk4SkIrNILpQgbp6rYH/nkGA+RhQGxjY3Jk6DC9KRPo/UXCgk7+dTm9KTO
A/Uzfve68holk5EmgoXEwrV3Tgq2TTltvaE6GWqafL8/we3BEHqgkkXOuu6NmQ0qfVY0WIEooNNj
/E42rmjJ1eorc+cAvB3qBVAsbz16VVQ9b7fhTNKbmgOB1tOz5ZH3IiK6obV8rhbg/fdn9XbHMxSw
FA61vGlfYFyvUlLLLFNCGFap1liqONJxpeZZ657vj/LCOb8NsMjiebJpy9uCvq/cPa+GEZ2qzl2a
GkGC+234o5JVSF+tY4IVdsia+W6ojBEYSJroiMkhqele8AudEjq77iDouFZ4NO38po2pk6FK8Rem
Lrv5t78JckaTIucNrKFMPtpVupwSUAbXzKDN3LxzZ6c7afFi+gT1f+lzeMfYjJNjBrKN3o+SHqFG
Tn/s/Cb5ZVfrJAEWfHbSPBIemY2+WqclL+tmyko9MLO5TxMfD/niSRRJ6ABU86JvvIRN7zoVwlT9
dhAiOeSeuuBcVYoue8hZ1+RsCjy9d7bJGoDO65imqS2DlZRbhhJ6+8McyowD5rNmMMVlOQTeHFbJ
KZsxF3g3e2r/Y1G8dPaHFqWDQ9j3KobmU+jqrW9ijPpVz7tJvSpi0bEqc7QMUcS0634AL5jfV0Ib
ft5fxo0vy9ODVA3WKgIh7mq3Wc5ctzhBGzSVc/VzWkTqdJgNe96rVr19G1BYtthAoNF5IrzBdPWO
1bkxjGl1LLzv2RCpR3A51XuDLCL3MTZKpO7GmNWnqc2cCCvgsNB2Guhv4+6LagntAy4TKjeruSqu
XtspxmUBQqn2Z/aa69dqrg9+mU9KdKoVmF0ZSN2dlGlrieVuQCseaVEuq9v9ILB3dNpuoVqyDPoZ
ceNE+kvrO2d0IxCScfDwohbFI2BN9QkzFbfh0DUD+iO1OFEL9P7pvSr6iHwUlvD3d81LEFodvhdz
HkotnKI3oh1qK2Azli21ltEp9CMH3S4+j2nV9I84Nkz9gWeGl+OuiyrwUFITuoA4y6sjkALRfY9V
r8YBTYH+itnTkocntRSifqyT0TFOszLa7RmJhHqvP7zxJaTkAbe7fCxw995+CfLEYSqazAjKKreC
mTj3cemSaKepsDmKpEHxLiF1WbME69EtktQZjYDUCX97HsE+e7He0Q/c2MwAMwBJkkegtLnm0BVL
54TGWI+EP6p/H4vOQ+jYG3U7PdpWaCJ01BI93hW0o3dGtlml1bentylZdFyDRAw5/1eBt4DH7zqY
kQWx4tQXtxibywD580lXiiiYyzrd2Wwv+dB6QL7Yi3g8EL41sq3FxSMWkzEEQzo2zbtcr8EoOk1M
NwwYWfOB9VH0AHlRvMIQiqFzbTtIf0dWG1eHRH7wM77OdX0UeZ5ox2hqm+j9BFvsyygW4EK9mWXv
nKzGOjtK40r7I4641314Leg7aykXxQ8jLuP0e0UR44fSxVp5RZLZbc/toAvnPGZIhhxyUsjoU+YO
ue3D8zaqnXtl44Cjz0UAQVueEuDacCKu+7IyvKQLuqn1SkrjhltfJgzZvmNs3+rv75/wje3Fu5UE
BJIbG2xNYHZi0G9m3XUBFk7z51BBJRz1PtzZlazTzxPXXn2ctHr8dH/Yrb0lBfuoqUIQJVje7q24
qI0Ux8I+0KbR+5BF1nKwSpdaNtbpHwEWdDuL+vb9hGYDRFTKquiUvCmqIuvVk5PCABFTbH0cC639
pyhdzMFjC4v4plv+eZGtXYq22NnVG1GCbivwZlyXQBGu6zVImUI+awCu9Wbr+LQMuouFdOXl/npu
JSPUF+HTyGCkqy9//+qw1oubjHVlT8Eo+rR86NA1b692oumBXdF/4HiU6ULbx1WUY9ZX8fJoteyJ
z70W0nMeeiPsfk4os5fnPlfL5kOIpSvYIXwAvujqHJs7v3dj22GTB/KLJJP30XpVsnFEhrJJaMjC
cAHTZ1cfZsjIpEudkfa+aMIsKHF42TOR3BoXYrAUMFBpR65VZKrEEIO7hHOglE51zfpOfDSbcjoM
Q6q9J5loD3HWiK/3P87GZqeDor2o4YHBWPNIh2Gy+TrVFBjuUh2xd0mPtTu4p6kvv4bl4O7UJDd2
nGRdguUDkmvRnLw9W02RqiZyx3PQtj2S/s7g6bFvVgg43p/W1gsGEBRdZG4I/qyvpsWq6SJX3hhY
IN6X4xgZ4odTQ0TyqUxh6DjFjRloSo35U9un4rOqxKZ+Gczaeprok84/7v+ejW/r8HpBk5brSrPW
T8QJ+W3TzdQ24A1aTw+u2dYUBHU6pr1ePiIN3eonLYvL369dyDAGocCQfu0c8dv1XtJUFVT222DB
IeCEgG/sZ2nUXgeykNP9KW5k1/z7kleOmxX4kdVbaPZmgLyiaoNykd4Fka35daN6BzURLLdRhRct
VLuz4CydY7dc/rg//NbVhNg1HnUYdlDzXL14JqhD6LdDc5vSfj7aHrBy3yQLbI4I5jXqzj7eKHUD
gwXhLkGiUkZtVYJMFvgSQq+6AAXlJTzqSLi5ftFO+Ycy5HwfKicPxbl2uKNOhsgwmekSLfqmxra+
Zy2zcYTJtQFWwsok31tTx3LktDy9ayFljiWovy7urzxGe98ri/DY9mqxU+Rd7WUufop5iAOCRoLL
AL3wdk+FA69PO8bgFnpBf1DLPMMC/aQWsQozzdp9yq5aKW+Gkx/+1e2B2SxV7Ciyr9UwaD/CzjR+
4v+ZYP45ObV66CGsXniMLH86Rp1Zj6NLO+84lW5S7eTUqx328kOg3sqqM4QRAvXtDylNfaanMthX
ZUy6P71YEwcecdH71CrinbO0CpMvQ8k3qmQ4kRWsdeshjcd2QUkDb1gQCEmrLscoxiHm/pFZbZyX
UTyLSpxEscGbXu1hzJdG4SKHcI3j2Qni1tWPBj4TKKSVxYfaHOKdBdzYOPRIUBORj0NYm6uNQ4e1
6iraQygCLf1jOOC53iy58kxuNB0myyownGj3NCE2vhpJO2sJqluKL68KnTql1MhVGNTostBPi0o/
jqNiXfXeEjtv+82hZPmWWjiCRGt8VUbZn25Q4lwjWyCCL3T92SlbXkRTnVx/+9MhnP3/Q632Yhwv
Q5fWMRtEVN4BvScBbqOMLrHbpnC0yu54f7zNqVF0hGQA0pL33u3eryYn63Enwg+pSnI/wiDo/Ujt
5EtphzsjbWxKOt58KSpBkm4if8mr405REriXO0bBWIrBDwU9tKZ1u8dlhAOSoJ5/uT+z1bUlDwFM
BnQwEZ/BmGt9CAbc3gzU4aPAaBwnC4BMF1/AymrlIS2N8S/XnrzsJAGukY9ot/7YpUOyc5lsnHZK
raA7JS0fY8xVUtTFk4p0hxsFfdVqJ6tCNwqpg3rntMst8eoF+zJRSrmktIAM6ZasUgFLz0RW10aE
GEpXPRlVPLyz3cV55zS2/RSF9MyOrFAX+U7nRZ/uL/LW2Njb0yBCR4Q61CrS9CnFmcryUAoH4Rr7
jq4457CP4w+ZWLoHj06x76atenLm3D3dH3pr5wLVJSOgDUqDVgalV/spdMowc7tJuaq5Oh69ftEv
YW5NR6Bj4853XAPwX5aYm1H6TVIOoRdwOxZ04ihXpiIOYqf0aqRS8OJCOJaM86lvR2yntLpEQHGq
gK/41tDG4YOVDagzD0pelUcYiealmWxzOUv/evkkSpz+Miqumx4tt2pwlqcYqx+cEcD+n/fXaesc
8KynJCnL628uA4dDB9BzEUHRx6l3qdFvXw5pU2XdX3Zo6H+5g6F9nxQIR76ITfcpBanp7Tz4t74V
oROgPNnqW5tJI/O6hod3HLjaJE6e24SnGY5PO8fLTpR5yc9Wp4FkUbIl6CNTqZRn8tW2SN1FkCNY
fKqmi/OfdZRq4jEmi+p9EzqX4gtDj7yHufOK6dKrzqIE8CUs6IsobSdBpBtZ8q02aTH4c2M042NY
DP1zPAq7O3TGUFmHeUmAeRQCqMmDnjhV80mg42L/q3DIOn/Mq4nPWc3Rno33xi1L1wvhPZqIwDLX
XbYkTSLVnAUOAHDcKQOJCN9I0SvNcohzOkv+YHvdeBL12Cc7IWYjdqPfA+sGxjklznUOro8yAgzI
gRioesJyGNwE8MdQooRW8nefWqoc9e9fukQ1IPJUO2G7W6v7YorJwr0kVa4YRn3J6q74omb5l7xz
h53NubWu4P6BvXFMyNtXUTpzrF7R9DK8ZlkDqlNVIF0ueNs+1KMzAOVAA704TU6Z7ymVbZwKkxHl
25F3OnDe2606q1rXd9mIOHXWxe4RHYFC9dFsTQzfmZrfl8Lm/Ss1NaRcFyoo8hu/PhjKEBMK3BAp
d12R64gyIGQ/bOhb8orpqed/L6+mm5RNUC+wXb/+dhwifvJop9NNs2Lt2Ayoq9TmJomDJB+c4SfO
dl38ULLhhuOij1jQVa6TFBjRpX3sg/9sKl/z2mpPCuaFtLkOEBJDRIEbxBog59t1KAs3SxfFUa4N
1PzonVcB2z7TNYW/MsC7DEqHUigm3UqLmXpsq3n7zctpcR9UPcqcM9jAJrk42Ko+WJOi9I+joszP
U48W7M5zbGt7kMKQbgL04MGwunQw96hnpB4471MbPWZun/huhrRL50T5fzhrLp0zygkoj4H3uF0T
Kx8rYKeRcnXF2Ft+X6XRXwqQdvOAllS5167biiZSN5RHLU9sdz2xPA31NEyxMokLsKaKVZeWb7rx
YgSRUUU/BH2oPVGAjUxMqpyRgkkaL6SQ2wnSCu8mPVJFYM5afm4rtGuW0d7DKG6Nwk1LGQxcKUn1
6kDbmtKqo2GLQAOjHojarqjsYUVx/yCtS2AyG6GwCwJI2iFQHlgFrNHUppRoLYJKT9owMPDLnJBV
oYTg1/MsiXyJWjUHPfQintFLy2Rzy2yhqAFQ+gt6+a7IzcZWZU3ZPoALAG2vwZl1rbtDY7siyB0r
eVDJRz+k3VJdHJD43+/PfnONYWhBNeV6Z8/efsklTxrRLExej4BrTWiZH2iWGP79UTbuBHYJdRBS
WumrvvqSmVqnKpp/Iuh6mMmKI5FdY4MQeFlhb1mZevcOPYnqcn/UzbmxkBJtYiCwuvqw2TKgy9Gx
S/VIi3IfYquSHMvazXbWcOMAvnQFwHTBJgUgfLuGUb1UkwmNg9PQ8C4BbQaVtq6ei0YNr0XXxdf7
89ocD1E6lcefJNTLFPXV1YNVelTBaI+D3OqS84LLzRUGjnEUczx/U6dkz298I+WFAApWlBo+jmHr
EB+OblvaUZYEhJpGP8dRahS+AFXSHQQN7srP0wKGihe6onpGl3T4YuZ18vsuShKnrJF0UxqG4756
l3UUS3D2qiN+RVudsjixfARUiktYiemq1sXefbGxyoxH4KEQQ4dr3TpNOkcxSWOiwDGXpj8NbWg0
/uK5fXwmFZ6cH+g7mdyt97/txtGnSIqUDhVTmirrpppjjFGG5CnN2aFBR77LqvNMrD3jtLvnarc9
FB0ckkL6TesslMQ+GeM6ZYIFmspLM5Xva7XSgmoUTfAfZuXJqjMQG3Lt1Y5dpkQD/cO7dhgx5l2S
NnsM68h9UPJ+3Ol4b82Kp5GkvRDY34SaFJs+xHoG7zrWVgTbKfKu8L+yB7JdZe/m2Ci5vlRFuApp
f+nrGoxiIgyOvDFIFATnn0VTm+Re5Qi/NaLHXMfxaczb6VSHQhzrJlYPdSf64/2l3SgZAFwCuYpU
rcw15Hq8CgYtAmNNojZSgbgafpXlNDxgFG8eQ3cxD7Mpxk+ulf8bIgjy7f7AG9GVi5MBUYCgbbJW
ml9iCxzIhPRxOoTdNQSI9MGhEfyf1hiOK6Uj2Wdct9JnF2BWSw5zTVKrjnx4amZ4nEXHMdRzo/nu
6XPyLZ8MbfLzCMeCQFkk5c1MITqd7894c6kpN9PrhEZE1n271E6vZCSXONA0U6VHF69z4th358Ht
rmUCze1SMo1/ob9EnwslauedpdgKSNIkC3kZmhfgOW6Hz5BYjNHNxv8IiZh3womWX7YXLehtzBAA
Qa7tVDo2pssjjk4V6iSkzeuKUDw6EepJKM2ODa0Lz/7laOJ93Njv6sj+1mjGj7JALP7+Em8kCvJF
xdk1aJwQmm7n2I6QDZt0wlMmMsrvLYTTg+pCfokmh0rnUv1UU9v8/YiBKD35MxQiD3TP6rPaRh53
lBdwH/OS7xRrugM0U5SeG4h992e3cZFSXyPVlCkQqJDV7OzGsksgsMhKC3CwB6XTKaO0dlJNPght
0/VLu0Mdroy1+u+oWdrw4OWN8uH+j9gIkAgA8k7AI0IeqtV0yyZTBlGzi7VK0XPfSVX7uXUs5A0G
u0MD8D+MRl+NMgtxH+Xy2w86CGWIpnwIr6JNikvdK9+NKhnPs5aOO6dzc16vRlrdMVY7LYNp8vwH
PZEdNKuMvjZWjB6SMdQ7S7hxEuGJ0NKEDUZFfB2T8pHGNVQWTOQAI/JsiNUnUoT47M5ld3Cndg9p
sTk11PQlzkKCquTveRXjK8OgaJPV4RX8dyuAQM5qf9LbLv/X0BZ9zx9l6wxSSOEo0FvgWKzSWVGo
tdp2NhHXtiRJZBJ58owggAU2eJ4r6giJrkHXBSSwJwi9NVGaxFJwDsczWAS3E/WMyR7jWeH4u8lw
kujm56LM1YNRmvXp9zcmzG9Q0siiApGTq/BqTZVJ2NwtGAHWZbScoahw7M1IvWo9MIjfH4rCOr01
ybYii74dCuK7Wk1IrVxTpJE+5KoWcfYg/Q5LxY12f6ytoI2QiUTyg1eC3nU7VmSmygK1mpdVHIZo
WtZh0Z8XHuf/qlkU/qrjamiP0ZgZ30gQst9k08inNAFUYnMoTTP+anSPLhQsJM+5Ovmcv+9yezpX
bmv7AF2sb/cnurVVuAx5VlJz4tW1iqWAGmNh0bK8llikn5vEWI71INIHtdX/g0ER7BmpEsBAsqRz
u6aGPoNCUhiq9dzlqbKN4dDh8HCI62Tyh7TZ2y8b1wRtUawzKC9KEcpVJMN13Qrx6sCgSOhWi/GB
tXypsfBoKLaX0Xe70Nv44Oh58oviQfnghf388/7iysVbFfUIM6iX4WvMEq/z9Tnq0I8tUc3XK8s5
NG2XHYfc2eveb3xCSi502pgk99Ga7mq4gMP0GK+iHpDqefw/bSV9uiRNau8ci42IjUYZDxDSNhoZ
awfluRngQMhPSJVBOYxjUgWKkWh+XlgIHOmF/fvXnhRcJmIbtApANN1uGUFCEVoj7pvWqDofS0/L
H7oKEXtkdv69/6m2FpHczAD4Sf0P5erbkbpBETV6olEQW2Zanp2+iCJUkiIQr7pIIJXeH06e4PXO
kNk4cFNDPk9XE5trur/EOuXag5Q485KN/rDmqfURn7GPiWmaR0R6xp1BN+fImw5gpOx6rW+k2m7q
FpgcvYsBiBYfL3zWvdJ+j49rd/oP8+MxTGMG4TeYQ7fL2TqTOY9tg4/xghvYMU3aJKPf2wgbBZN+
Ud/XbQGOKYlB0VzvD71WqZDRk64ebyqKN/IHrEJajsSM0SUdpXQu2Plz7xXlX/QznMo3m9SbjhT8
PQ6LHhbZ4yKU5CnqqGoj+Jzaf5ZaYQ0Ha8GT6xC6TjweHcRoab9YQCBwVlPM5KOIbK84iMlC+kCJ
++ZLnRWpexhbaEy+1aVKfkDrTvyg45p8JQcolDMufgj5ek4W+0Dli0ek7MV/MNEjuJIaAsCjRrgW
FsJmOJ/tiVJZFY/RF2xWigMVF/drriAjcH+Jt7oVpFBSrJBNyoZaJRialda6he8U4DvUMy/YQkW9
P7le+bONO3S64ZaAnl3q0DhihzVnhw6zSfvsIMf17BrNUH2s+9556m2jMk+2lYjnCBnQ+Ov9n7mx
30EfyGIXSDWyoNVGmAgrCsx95QoP4wv0Mu8CA9HwM3UydvbcRqAnr5RAQOrNvEtW6Xk3JLqHWTbH
Oe2yU1jl87Epqz2R6DUKUO5seJovI5ByvSmxlxVo/CY32dnCnJ5qqL1H2ypDDGw1Nl1SmObfFT7I
p8lO/xyHGEpMr/17f003bgBJFeUuozfocQ/cHmytp/JUeAoxBCfmq2Km2eiXolpOwDq0M1qd0U4f
dPMjyg69lJKSDYzbAdvFTsesnZVrahoDOoZDdoCSIC69ErrH+3Pb/IqkscRk/AveuF7Uy2QkVm8o
VwtS31XY8XwdvcbagaVtrSCMHBmdgIihWXc7IUrpxSChG8GYRcUnkU/jc2tN4oduhukfOQps+U7Y
35oW+1/ifRyQlGuBNYGoNlYCoXJtI3NGjQfLJb3DHeb+4m3caHAYSFldqhyIE6wi/uQh2JMpgopr
OsXXGePQwwCs/UTCtVASmPqLYdA3+P1BZbuUIpK81dawipqGRY4WCh3COELVSVXCB0Nri3dZnNbX
ISrqT3oPReb+oBt5pdRBlmdRagCu88qmrYU9TdjHR7GovmpxbJyirgY8thjiOClN/jjhQXyIJy5w
rfgvploID9KygEuNoe6aH66KWa8iq+YE0rJ5V3RVcdS86t/QpXzFW3LaWeK3u4dIj8gC1kIOHpXr
sk6idVql6214jRdH/8MxZlTSvWLeOeVv3lsUAhC9YQR0K+kSyl/x6hk563VXd+PQX72qdT82Q1O9
B2nbHvusd57r3HAOy1gBFgN88dvpM0NTmaMEQdIAEEC/HTrvvTCBsNJfpyHuVX+x4/qvNlyW2UdU
MtwzI96YqHxooRQjszCIF7ejJUmHTEpSDIxWeKiWAWHOTxHjf0vq3v3TVevePEet4Yz+HFuol9zf
uxvDUxgkJ6IPRa1uXUfql9gYRrq/V7Ik41B21Af8brFbv0jF8NQWIL+qLHMe9D7feWhujYyXDwV2
1BNQRl/FB693y6Edm5HgGjZYnlfZo1qYCOKYeTFetCVyH5um7o+AWsPg/qTXSoQmdX3OKzgPoDTy
Sbh6CYZuGw5QOsdrsjjDQ9p0Znqci1A/6kO8XCatVZ6qpDe+e3OPx0Mt2nOiGqFf2+2CDbcNFqWy
4n/6sPB2QsnbG13+MkhK9Kd5BtDbvd0O0eyaCy664xVcAyEEwhv6cdGcLNH7wZlq+wipxHEPS1HB
n661KtP9TB+LxeffwrTh/jq9CeH8GHyBOOecA87C6hOVBl63caIP135U7K9uYXt+US3OBWz48kfj
xcYXaIPjl/uDyn/05iUEcIxARd8FLhoonNW3qRWqg6Ck++uY9M5wUkIvCRDVSf6YTMxNTo2et3ts
nTchjSHR2OLVxR/eQXIdXgWbZExZ8qgarl5RdYDqxXxSqXie7k9sexSAr+iFgIpY302t02midFtO
upd5fxseqW+nL7tWXXKHrNePvhElaK4/+imryVS1gFqG5fLVHB33Ar0nao5FaGsfMsPhP51k7FRU
FArreRFl+aHO+9I9krEZGKRmnTkef3/WVK4AvtJWJyOWYeDV2tYmUvD45wzXZnStS4vS8ZnO3l45
fGttPSqOlFbg2GMjdDtKO2NukyczL7IKSQr8b+zD7DbOTrB8szWlrhNmklhLSaGNtcN16XRx5Wj1
Iv2mU903ig4zyQ7WeezbXone3uROv10ykmPSGEMygV4RUfp2Zl1VxkMLcvOqkIh+6M2ufc6rcNzZ
m5szY/9T55CWgWtvcrcUljUgZEkKEy2H0vT6a4LU7Sf6kPpFE7G35878JvrT2EUdC6ATsY4i1era
i6YO0LVmzQjemsnJA4f65CBx+3lCQdGftMi5IMVaX6NORL/blpIjy9cSFx7Lun6w2IIOAw169CWU
ujqbuQHNcaZAbXuwmndyYJm635xFORa3K+UH8mwCzO3H42XrOl2lLFdwmeapCb35qWvs+PPYmPme
geXbq4PBJJqYyEIf881OmWg7OZ2tL9cxU+pvxqjHj+SjrjjnYzOgfW22QvO71ur+GSPPfHYHb3qf
JJPX7twab84itbkX9DQ/RGrty79/deIVJQHHbA7GtVBSLKli+vNm3+7xNN4uLaMgVPTCA7OAGt+O
IqtJ4INq49olcX3Q52w8jMZUfRa9WeykC28PB40MqDs0UKWW2Zp8ws1oTBipGjSI+/QyL6176vJc
HM059h4MxAV/+zBS2XypESPgycN6dQNyKQxYD8bmVbezzvLLMlmOeVRJHa0MWxEfyJe68wbdWk2Y
WKQOpPQajeLb1Sz7snHwQjavAK7iI6iS4ZBptKRKxdiT65K//vZMAOqgpgoojmc1Egq3Q42OV6SL
CnUIZTrnQ61E2IeEpvoxgy+Y+6Uza+9gjLWBQnb4fYQnouwcys0fgB0Sx4VeHOnN7Q9AgUwTVQxN
atRF8yMTqVM/YHAKsNao8lLn/m8V65I1uXOgvqMEBXClf+5fii+UmjeLwMYBHOjQEFiXQ+PcRU+6
97zrgHPMQDVbSOxXR7r6dx1no/eNzI5yRoZyWfNvpHTW0zKZ4lmrQqP6upgVAHpzqJzxeTRwMTqP
XT1nX5VxwIAUtxJHOyhDGeXvci3OP5cVFQY/aZrl2R7aXjnMWOQsT0OlqZ8nwN3NSUF7pr8sczj/
9JJqwEItbHXjrI9zjX8eucJhnLnqgjLTIkvCjzXKWaSO8cM8hn5DOvOn5ozz9FGxqZj4dRfXqjSg
GbRjIdrss7a0EYK/Gr60Rx3hhl+tiSKbn1Yt6VaSF7p6nW3R/cBuRw+PTdTTxHfrNv5kp+48+ZWd
cqYjzxLiUZZD/jEyPAtw1EnIZBQVJsFJyyuLHLhyzefEm5P0WwlPU905l6t0mKYPPThQo9RNKD1x
d91unBEgH6jZrgqWPlVgtg5zgA9kfxpLMz/2uc75nDpj52Suoqkc9IUgBlwXiSJz3cwZkzIqimQo
gzFSjbMR9qXvTeOe/ePq/L+MApRAVtU4/RQybqdmVINC/SsssALNTB8adXWpDB29eeV/nJ3XbtxK
toafiABzuCW7W2rJtizbcrohHLYZKjDHpz8ffYADi26o4TM3M9jC7GqSVatW+IMxXnmLlx6IPsWm
Nk+uxjju+VKzyrNhtRaWQojmR2NPPYweSPtXcrWLyzC54Y3B9ETR4Pkyw9yJBlX16iyarn3MJhGc
0zE0Di8f5N1749+PWwAFNEPhLXHaT4lSGzmyutDB7ZpuIipRUCeuSK1jGJbXZCx2D/R7KWpCIC5g
AqiQtr//ca0uPIy2Mzyd18rJb+CU+YeVfsKVr3PhruOVca+CktyEW3d7HBKih7VX5JGXNQExwsMH
vvaGA/D/+maSs3EtEdw91rbz2HEbLAEVHXqguwUDQr9mpCfP9JDCV16K/1/v5tfq6guroN1GwKdh
vI0pt8f+4+XJdnCipZMSVofQb5CkbA8rdnDvXt4NFwIEmsy/rY02rYX9EA+xmM3wcpFn19JDjD+o
dcT+/XswWiuzpsUh58u4/uKXV93dZ9sb3IDYoAKYVZJm7jbG0PcWRLBWnies3j6UTA3vxtQp0VbX
ZRXFlWg2IutQACi2vMx5K0IGmP+f34CyxHYSYELtK2hMFZfZdWd5HhczfEdjb36Y0yCImywtE79Y
29eGETUxitnqs3Tb+unlV3DpxUd4WLBlN7jmPkjWkjsIlYXqzH1nJe0yOV/SwG/ivh77xDZs/ToL
4OhceegLq2J0uAVohuyglnZBc51aVIiWpjqvUJIes960bxp/7j525hy+LmvxXwGG4vPLT3phI8Nh
JWUI8Kiga7b9pj82slVp2a/tqM9R1TgPqEqiC26Y8vblVS5sKdrYm3wJbSgAE7sYPSIbNa+4VJwB
GYRfQ+xAxRGdLVHfarCJmEdge1HFY4mmdiwQu22PdZe2xePLv2IXXLeNDQyMoRx9oA3HsHu/Ux9G
eCbgiYlJWPc5dccfi168GC9D+8PLK116qyzHw6IkBpRhd4Ryq17xFOSyaNK0P0VoLp1WZxY3L69y
8XmAfXBVgKn/C0KddwWiL+2qz11Jkc2kGTsKB6nGvjOu5bi78vr3q9sY3RxHmAXOnjrReV5V6rxR
5yCY7Y+TIyHuDQZn97VvzF53Luxq9M9ZmZf1gQYwBg0vP+pvtOMfCe7//gDsCBk7h3RL9mxv+Axp
52WmPnt90TdxZ+a2d180jnorJ/o3pxqU86uu6REnbtM1HO9t6LDGsXabWZym2ZrzRLX1VRrAhQ9N
U2wr5jbi01+0nGgyoI91Kyotje98MLxqurOiwb6Se+ypT9vTU2AASaWmMkHG2M9PKV31Ce0h1SK3
45pPkdGmD3VrBjdGi1dtLVxaVH1uJOO49ifZW1Fii7n54BlKXKnFL2w5FDbAhlFqAQHYg8mLeWjt
Ps/aM9N//Wb0Pf2JJkQTh042Xtndl17tNgXmBMESYNM9f+ayxqXXKv3mPDAxOY4aFQGSrn8c8BEJ
4KlQtG2qgoxm9rwqOI+pQRkrzmaA/UQsics8Dd4oXVwQsswTjdHuLea6U3Z8eUv/9XysTNwlU2HM
Blx0l1BKTZeubGDr0A3L3jk9PEfYasMVNuWew//7AbnOaY0RfPHs3WUqaa07O8i78qzrxZmpLUzu
rcXNFOOnGbzf0VRIdNVttQZxHpbRD4drFw9FrH7K+zQvtskF0rmx2VrkarPvdF+sBSLDaU1Vjld6
LTQCHaK4hjC/9Hqg9dioaHM9MRd8/vnTqO11aIny3PkBNieQxGK9NNey+r9PFl+BURkNEi5emCjb
zfXH/YcXRUE6kxbnbGzI5hcF4Dv2WhXVb0ahpvTJzvvVvJsmu3NOozkWAIdxxDGONKJXXNzRDyjt
88s7469Dxm8i5dlyDzon/M/nv8kdRp2PpSPOqCLM97jiFhhNyPSxlSq6Ug1eXIrs390IC+zF3e4w
IkaQKlrF2XGFuF273I7nSgS3xSqf/v2hfodvGt0AbM3d98xUVZdj1pccNMQce6ftzzKdHSjP0rhy
sn4XFc8uC14gghWg7egFg/3eHa2x7UQWmaU4c7/bPyuXKQwMHyd6MiC+LLHEi+xrw4v/WqIPV96h
bF+EWFsO5he4QK1EB3Jw8W2iKh9eeziYP/b0zYxjIIugSmY71N/NNHWteOxm5yMK0eka21LRZECW
bbn2NJc+0TY5RsaCDpe3H3jYDeBjBnjlOZgqmWB0QEPEbJtkpG1/5Za9dOa4YTc6FtArUNvPN142
T7kG61me3cJyb9dhKV4BAbo2Ubq0CoxZXH4ZSAI+3u05+jB9JIOgPPtlFILQQwYE1yf/8PJ+u7TK
1hAEiUhqBMvs+bN0aDKhRDIUZ08t3gH4gXMK3bD79zdG/xZW1QZL+bubgm+bjS8Lb2wSdvZ2Dvvu
4PmDuhLELzwLq2wCGPT8+e/dG1sMf9LOkLGKubRHWBri5KaTcyXLuLDR6EVtQkW/i4/9Kq0RVUtJ
xXmGjbsExyATXRWncxjq2K+H8Jre8V8pJZkxra9tGuxzy+/VpYTKEV7r1/LMuHm5HUYcnmNLQiRC
6m79NFt5dyzM0vlmyvJaNrt9+118QIEVjAT5OYFizweUjP2ctOnFOTdHdeOgjm0cN975u94q9fsc
UX/7rnG7f+xUb1cxLSqSGfrNG7ZmF9f91BNat5E4j1pVy4lkL2zBJcohPPuRENnr0m7axw4w1XBc
ltVxTgsNjmuo9QufGbgsqTRfeXOQ3/0KA7ucKqIPg2ui5yyAUHXj4TkHnjPR9JD//YKBtApskfYt
t8x+OoZBTRfkntbnqplMO7ZWt33XhE32c3YW/1pKdeG7PltsO0d/XOYCJ0TPa1OqlEGoe2yIsoPX
d0jVl09GaX5GybA6vRxltpO320lUd1vqSA6HbPfuZQ5FPzVR7YqzJ1sxxkKW04dOK2A1ai6w+kVj
RM1XtM//roXYR2TgDAEBmwDy2+UsVYeI3ljn4oyc9/oYNSvut1hp3aK95BwyX0+nUTbiMJe+dZt1
1ZiUWdMeAQq23zu8sa6EwL9q++3XMHeBCw06DxGI5y+9ywN/6wiV5ypqnUPrZI0B88livDWHZvXa
yufpowYO+Ks3RPCzMb2fL3+CSx+dG4scHm0NdC52tRG7t0DhNCSx8LAr6sxxuJujsH41ZNglpNRN
p8EW1XLlqS+EZNpTW21CjQLgZ3dVeqYptG9U4pz2an3sK8BOjWmE319+tkvbC9U4ai3Aa/T/trP8
x4Zu7XWeeiywzzhvGCdtpN0JoHPzvmW2/U4UiIG+vN6l2EDDHu3E7bwiv/J8Pb8ny+0ig3eJdi8S
QHN19DCMvwEM8a/OglswpI638Rfim0E4f76UOfuzUYdKnP3W9mKvmb/XrrUmCwrWV+61i5/K3uLd
Nj2GxfJ8pbIrDMyyCqL9UOpXZmBMd0iaVrcvv7oL1xmatJxHbjVC/F86P2bbDcFEveKWah0fdNpl
czxHxdocC5Tc27NfZI59wCK0Ce400ue/Xl7/d0G0C0Xoe28arqS+tKR39fKK5HXQraTyQofoz40m
FsBVhbXxQbp5/8hxMJBiBo1Y3ztWEchP2OdqkYT0NKe4MBYMzOI+CqqnpShRHC3rsu2S1StdfdSr
Fv4pqiNr/PdjxI/eNBi3z/OXQxCAVu3kLceo6yhwhCzUPX2OK6fowgbYgAO0r4LtItrTMkOcwg1g
Idk5VH13k+ZiiPvCya60Ri6c1W0YsLGTSWbY0c+3WQCSzcjVmCF3XTWHHrORm37OltehsX5xGPIf
r3zvrVu5/950xvFLwu5wS3Gfr0d3qwAdhM6GifXROWqy7FbPjvsw+khFeNG8/kLwyfTjwszVG+kg
uXVAL9F/fPlnXIgYTFkgEaL0QbW1jxgVLmMYl5UQNRZ3OU6hmKD0Os4h7bvlSnC69ILRhALeiZQK
XcjdtSfx6JuYzqF8OFvGzeD36fumG/XXYEAKrhCGLa9szssLwuMn9DLd3+M0sJb2XZUNxu1kDQHW
8s6bzMJTjcxwvFtXo77yfJe2KXUehPqNJEai//yDrkqYw2jCDkhNszsUjpcd6mrVV+LUpVUAZoGG
5MpmarrLWGAHIRsaIvHRORLvaEOoG0x39c3L2+LCpbxpNP3fKvbzZ6lLT67ujNqYY7h1UmeT/d0b
G+u+U233blk6En48cq58r4uPRh+Pphpfi0rm+aK+v875uJ2ITLZtLDiiN0wUyiuPdiHQk+9x6tBh
IgXYy3jJIke738WWIw2cPtHCMo5QS4sTKAP7TvltfpOhjH7I5FJcwbBf2o+/CweiGcn73jFqMHsb
mgVnbZiXAp5FJm6qUVpxJHjcaVTelYvzN/VlF2IYLqCg9XtADOTs+Qut07C1p2rMz71qqkfHX3M3
tlGx8A6gh/R7a0rH6nWYmj4oEX7u7TSsI/MUd1ru/AWT4pMzCLxANSKx3reyVI4CXVXmyJn3anRi
cxG4Svelnt1kmG0LYLLl5NnRjwpHMEYIHZqwcOeMWOMxYiQVT4xm7ia8c5Kmqk5RUBrtXZOGTh/j
W1U6CP4HrXjKpqgKTq01V8WVM3phX//WFKVnjJ/QX1CqCFwrJWuApJO7GI9uZ4UnQZP0tGRWk6AQ
IYHeLNeIdxcXZSJLnUwsInw+/ww9szDcTsP8PFl2ehTTOiZDm3tnBDeCw1h5/W1EF/PKYboQ2Mmm
aTnRhAV+t5e4DTq/SQ2jg0XE/fmmFn5PKh8MH40xck4vB4uLS9E8QeORNIAU/vnzocPhj+F2P+ui
CE+Dn8pYGSp7EzbXnLkurkSTfwP2brDb3YYudaQ8VaPaFHpNMyQWQvZ1XDSV+qKGdLoGgr0QKWC1
kBPASGfGsJcuyOomaCqJfG5hNWxNkfe35H3Gg5qbkWWtKkzQ/CESp0N7fPmV7sGbW68BfM/mIgk4
7m/pi2XO8rrH0fHc9cOAV68hToErlROHYea/7yYkwI6eWvH1dNPO/epWTvOqWZW6Nri7ELO2pIgq
CcQxfim7LAUWgZ68GZXmTgwwOMvgp3KwZYt84VEr+tcsey99YGa8NM+5AMDP7D6wrCbXxuYD8cit
/3eo5qGAldbn33vQudfU8i7cN9wADJR/p93WvmE2V2tTp1Vt3BZqmhJ4Ye3dIsxr1gwXH4mqhcwH
fjptq+enY1GNP3gSkulcF914wF7Su10EpKJ4JIv98vK+uRRqIEmAMYbAzd7Z/v5HwZlPpl9VNny3
sYVnHGeVxpe86uekS63lbFFhHzLsRa6VAZeWBWLMuAdGtwdB8vmytRvMoEBgc1PYOM0dwKrgrMYh
/xZUVoOGQt1EXuJJFZhXrrhLn3AbFvBiEYflP88XbnC9iFAXzc5lgVmeq9wIsLp/bZVLjxeBriDy
bN9w3/hL4bhQlVAatNoYGJP7TtHctNC4TuHo9Pc98woZr07u3bz8NS9sHdQ4AT0AM0SqZf81o4k2
WK5NNqhXWnd5XhVHgbnc5mp5Lff6yxRpy1kJdszqaPfRV9ze9B87Bx2tdYnKsTiPeabMG1ulfXNQ
WqZrMkx2a3xMJ6/xT46yVXGrfQxak1R34BbsNQW4YJZm+N7Eb8w8IVuIF9igxieputLH3S/1zCup
1KU38+ev3f7+x69tjaWUfaeAoIKABHg9osw19TamctZ4ZYtd+PgEYIrCTWDib36A7Eo2INNsOkXr
+MGc1yqpNENmx+iah2rAvbXr++HKl9/i3C5zo0MIGvl3afiXkB/a3W1TtaQMgY7Kx36yltg3rDwZ
MBBPQl8aB1oz7hc+j3kYh0hdqQovRH1OM+F364o6/Ibnr3escr+fyiw/+7Z29CFrJdPl0OuVfZPN
CPfHixngavPybr9w3W4CaBQ1Wz4Jvuf5ogq1JWByqK1Hhl3cW0PVnTzMruPVkBabiGawJeoRIFf+
jxSQ7bIll2BKTWHAIdhDFeasLoUNQu5s1Kn/UAVmzWgQ0yC7bIMrH/bSm+Vw+RRuRCaO2/OHDBYf
JJXapiZluhU5jWPdKF/YN35NjzMzm/XKSbn0VumuUgZs6AgK7+cLloMqHfBb5TnPxuzT1Ika5HBT
HlvPWoK7ohuiKiZkRidSfUNdWfz34+z3cbSpVf+voOk+gnlYpjH/bnizQ14O0CkNtzlITXPrzulQ
Cz9mJXawwTRm+cHpMUE/MsM07RgjP/1g5N30lLUGoEWR2Z1+gIjZelSjVnoX0BARj2la9I8Ndl2f
mrZbsTmuw3o9taFX6Ssn4sJFQ5eL3hz7ZBPX3L7rHwFnbvPGRdsxPzd1OT94S21l8YBFzenlM3Bp
GUTc6Klxi3IadskC9BuBkpvMz3o0llfhAPZeu0F+ZZUL0ZPSB0IgWxCFjj2l0u+8dfAnX51rzx3X
g5PVEbK9Rg3U26WB/PXlZ7qwA0FBcHVu9rKgQXevrimk3c5RA/RrjIQTa64f/+CoobROfZZPd9Bm
ZiMuR6O8qexQWceXl/89YN/twQ2mw+Nuog042T3/dCOeN8jFM1VKnS7MTmlXzyOO8Jb9vlDuNCR+
Xuss5pT0nEJritxDBrH0LGpKcow1vXI98RYLeVjKZfjpoOe1Yutut/I2qAL+/7MyMFAYojDtbqo1
m7FMHMzpwTXzbHrf+34mElcjyZ8MTZoZdwiUNtyX4yDv3WzQj3hurs2/f2AMK7amLOLFcJR2hx7h
DzUEg6POo1XKlrlgqm7TbJYtgNjOvZo7bOnd/g1vCgDckxt4ey/BsUrdj2sBujAtRitM4GFIK8Eb
sVWx9mQ20N0zBbO8NdJ27GdBYSYADbETNcbWGhgeOOjcTauqmytXyoWNTtJGTIdXABV035LTpqXW
eQSArcuQb27Ww8mYly72pPxH7cDtDvktQYKMeEghvBco6N0qz3FikGeEJ60TNJ3+R6pSnQz2qn+9
vKMvPRVNMuDNDMChYexqsmwbvdfonJzNvgpPi3B8fIOLMPGF/vDySpeOLreiA2SQblu0r7enVAxi
7ZQ80xL7KlURHiPU/GKTzvSjG01jgh6rOExWXX55eeELcXDTmmNFRMuAkW9//yPcpj1YUeXxNquq
r4/OsgSvFwBe/z7cJsEi4QAyAzwn3F70H6vIzpW6azu2Bw5St6sw6mM+Y0FkDNY1lesLWSRLkU7R
dtz0OXcnEgf7VFlmyQOFWX6Xq0knrU85WAyLxZ1n5Imszerp5bd4YaNE5FJMtHhEYFS7siztmdt4
I1yKYmk7kFpdel9aeEhVQXEF4XKpX8H3Qnd+y2sYa+w+WF/YUWtZFuCTNS/Ns7uuLsYUQ2h+jkRZ
V7C/5qVOGmcG+r+W1Ty/GcHE+u+zLLTTKxn7pVpmk5phlMP9RpmwfYw/vmu/tMrMKhN2h+kWP1KD
/uItojPlB8uXEvBx4KsPsKdpjjXlULbvjKWGhdGScPvx4LnFg91Lv7oZYcXcA0YLA4qLLHNjmY7q
H4XQtrjBbwUdDEKYseM+6y0CdxxKwdgPV4T0RtmzH1emWG8rz1kTqSgv0mIer3CeL5xr0t1NlZba
hcJydyWGdTWZaTCK8xBI5wu6me6HJVvWAyob/U0qvfZeMYvjfjO988tb8tLKKFpQSW2bMthfFbnV
LNp0bXG2gyWv4qVazLOFVUB0kAhrNwdGElJSUQ0o6o15OLRX9salI7F1/WmKbyyN/YyBHSlHjqg8
qywwgtinDPpcZFgNn8a0NcTx5ae9EMY2HgjVI2U8kWyX+lDXq7yquX+AJQaHbuhQQkRW7vDyKpee
iW42QKiNzkSkfr7dM3IU2oUDq0greAR44sS5uehjxrV45YG2H7y76VGLRoSDPi/Qvz0qD6cw0Ri9
D6PJS8VNp1RQJM6cB59mMeUOM5tBP/3rw23kceZpgI/o1O398GAGQ1ePSnXWwJ11MucGkwQ4ngwq
WvLKK6tdCB20em0gDZRo8N32KjTapQVppIQOTIcRaR6qcpPm1VP+kIGgnm9c1YVN0kMYqx+jasqz
OE0joO1L6xnLjc89vGAKPqzpcaqjqjz6jTvpIzbqfRorz2ncf/4g9CQ2EVgmuAyS9yfZ7lDQ0Ohs
nj2QWccimr07T9T1LedIPPRRv15Zz/trAwB6p4uH9ARUEsQMnu81sH41nZ6qPKdt6SRkHW1Shijz
a2cMbl/+8hcQEcQnytYNA0oG/9e+7htclqxennkBS3cwSK7thNmSvqlbkGpJNJhKxKnsmupmDdqC
VD5re1AblRQoMuqmFnCPVe7f52gIiVg1jLoPdjZN2YF+vz8dxnLiDr7ys7cS/vkZ2XqEqDqjbMlV
vwdyzChaTm3NVajMEkzklBINYfvZq5+0qef+R3UawRlWEUFHBG75Xgmhlle+lpvMLTXwtRbA34cW
DRQOEDgduntYnT7/ZrzCAUsqftBkVfUHqzD82Jmi6DhCyH6qh/nTyy/gwnIACuiobFkVY+pdeloY
5jTJsZCQp8bpJkf3+c1QruCrIp/OkbuW1yq8v+8UTiv1ByNK5hGoKz5/vtLttWMIDyhS0RfvphyI
uCUWvIbLLDqWNW64q98UT6hGl1fSnr/jOzhrwjpia1t030cLyBkVtG8xnmthNsc17GTSaju4cmdS
Im8X8m5PbeNqSjlCIHD/3Tv1VZGao5DRuctaJz/5MGuyN3oJvGNkLUYeq8mYrGTCLuWL1U9Vd8y9
uQsOaGKMS6xCY/yJfwbFF0xu/3M/e9lDnUpwJV7TYfvXWmpsXjGF6rtk0vNSgSto8wxskZ0BuFlS
xMaarJ/Ht92kJZCUddDUvSKV+KByCFuEw4PoW2tK47PbeOqtEr2f0TC0089hluVr7EsyqANQTOPX
irLYctDrWL2xVNZ/W5ZZqlfROs8/PGscS5gq3qgTR0DZSHiUXMZozKGSB4it+9hGs5nHMw1Y79T0
Xr4kaxQs4i1KYfKDqZX4HJR29dma17K9yW3ZfcxDOuhHq1jXNZbtNPUqHlIh/kMUJa/OA10oIw4j
mU9x7eEu+X5KdY8PAxw54d5Mk8+4JjKGpf6WFQ7dyGVpvHeGWYXfiylqvGOBQtB0Y+OaJdDJEH37
ShjMZF8pKFzZYfBmKe4HZSzmPUB2x/k+ygg3Rxg/0/pjNGuBvlQjbSD01qrTpIgWSc/BNxj0tQSR
t1KnzXvlGWk2Qt6ZI/PnOjeRvjXsZnJel05FGxe7ztm0CcmBoSnxsdwFrPvTDvPBTwCE6ZnU1vF+
MsPQ/j3F+nIjlrXpkgE0aHA709sab2U4yp95ag+fmUyToSiQHk+DiSbELW2DfIxBnk76UPaLPcdo
CgZ4vsADqLHryqcmATqV/Qp17bgJEgHlGg9aya/Vkk2QfFU2MR5pwvAdisKWBJqm8k9ob9cNtLdW
fulRK5WJHXak34tDfQHuDjDhEQ8H1cSADKw1Vqvk3petjkTswZz+mWYIjiWWBeQGikC2ZAewc5E8
kCjNH9Mlt94wQu6/gG3o9TGvO9EeR5lNLVlDOA6xj2y7TMIIZd+k9dbuF0MY7zCCp3lcukgXcbH0
/itDDyHwv4Bhp6osYSUMakRSprU/JGOUF49G1yLy6yFkPMTQvYd7UYaywvCuaj9mjZD3pcd1ZWhV
f18cX0U3tlis+tDBJ5NJhObwY9FXfhkb2h7nhO0vShw96VDH7eoF/1mjk35esQy7q8q5mI8wfTAq
0qZ05KE319R5lTeNDeFF1O5dTme8is166u6HAu2rWARZ+mitZvE5GqgC0fkosveVSMsPptesX3Oj
7NbEK3JrSUo7zX5gYpNjNGqPskgEUglZbOCJtBxSEejwtrb6+aNjN87bqAaOFhdVJj7OYvWeoswd
pmRtFv/NoEC7HvIinH5UrrHY8TBWdErbMKxyyFmDAwW8q0uUswNc1A95NS6bMfw6GvzzgWhNxp8i
2F+VD4DfMosnK4KmPAxd5TUHZ+mK5QdUQo5yFxVefqjW0JW3Rt+4rxTDuYc1zaODgqmMVA3+qEsM
/tFdE/R3x+pQ0UtRsUKtLlGym94Zjt/iijaE7oM5i/ILuvRpeYiklg1+jn1qxCM2qZ+DJhC/UHkm
18s2Wh1WNFnQsws1ruQLpteJtxTDpzyTXZY0c6bWGBsJDsjYzj060J5uvgsPv6I4JZipQ9fQKjz1
ue9/9M1y+tX5ofzo6EHMx94fey+JOj9/66Fglt2AsYectOhmyA65bL2tlUZ+fiDRjyySmyzt4ikz
7Bu3Eyo7ORXjqnjMuvb1LGxTEOnU9JTaNj0v7Va8tioonR+FWWT5cWmbpTsJsYR0dJjzfHFWXeaH
kA4ZPpKwop86I0+HRBW+94leXtsfSyNrqxiu6PrL0H21sQrncI1Xy1g+4V+s2yTKDHXbutTPydQI
C9EBlEjFwWfPRLFl1PotlMPyM0gOkHhj149zHEVm/zXL0gYPGl2Z33w6sZ8koA6o7J0tvkpv8Ztj
hnCcH0dTj+5iULBWUhbFBlWHAefFZVrUv6YC+Nah9fxSHcdxDoKkCU35YEOReLTgi8xJP+d5n/hl
7nxEko/Wo1kMYf2U9qbfgwsc9bd1Q7JwHC2jPa6Zxl3NDrB8cy3VmwdErfs2QfV7/ljDHOoO3LKG
h2mOxlFWkJ6ji4GsjhWvrY1wJYwjVG19va7BMTSmALBPYACZADCLbKjr1gB8zdRLb7qq3giYgVvw
UuyZ2ULiCWEbCbqHljqWk2F/pBNQNTEAMmCSQ1U5PzsVRa9hRMH+DBZ4N3GjqkFj8ieXR2ce61ee
yLsgdrMWYBlXpHhY7HZ5ciuxPlWyYa9meHP8ClOSuWO1kkUTO4R9N5cClVPZZmFzcmcUuuOoHvoF
tBdynLFRKle+cprRPRcZA/6sIixgEJfnIlnKsXnqXCcXp3KEKzAyUKju0FZaGwZNbnee8RP/hhMa
Uu9jzb9hQHm8IMwPZnbUbTD9qsfVQS7aciGga9URBs2uil5D/EizwzIswY1l665JnNTzdYLmZv+f
p+lXxGtt5vmpXPpAccqy6BdThxa3Y6KJEa8Vt2WCo/Wa4zdZ4InItFv9Ggp/XMkt8ooWdCVdskZQ
DH1iZW0mY2vS0UOe5YhnmIs3J4vEIyh2nab8PMoh/6+q7Wk8pIEKF5rZhv+YOWbF+fcMVzPbkh4J
BqqiIKG4WEXDd47dQXcPa2gPXbIwq3uH+cSwnDpi/3nw5zQ6zColQ665iWxahMsQgusuUPeEPsit
6/tp+8l2K3uFnJKJD+2yYgWvK3B5Mf4/4UONRM94COaUPVnZ/dzdChh0/zna0G+FoR0Ve8hHT0kW
hrVIpjIa58MitqjFxGJ5nLOq8G9Luyxeo0OGlFKH05qXaK8d3wqsG5abpUKp50SUMN+GGDjPJAXW
cqwGVUdvUNcrH5FaKvNj6zaBOmhvAVO3GBswg/tmISKvmayPZoGsZFxnJtcOxld5gDCKNItXhpHR
J+zbStbJBAGE+3Gca44o0f4/vfbl27VbkD+z3BzzTGSyVvt27fX8M7KG7KbztRdxXvr5Q+Uv1X2+
OP0H01Rcgwjsl1Osm65J48omwiYYOagpVq7J5W8IgVxGGIBw8NvJ/yLDkhNmrq1zl5Yq7HkCGp5x
2hKUE0tOtY5dIx+rOLMr/zUFXTHHAQKy9cEtncE8rqKybdoUDXGxdWbPOwAMArok0TqwOSJR+ADw
CEuMIM1TERvTkmq2X2686tBxUnENJpo/FmP0UEk6eNwzgTLidIqm6WbsmU4yqZMkXiUeAf/VtjcU
qAWQxAJlVXg1ys5mr6TLIH5iBDqnyMHm1nul6uzJ8Iboc4D0AsAgSUwfytkzb6Y8T9tTu/YKiRqg
WS2N6dqokrabfYMNrw0mJ76uPo+ROdaJZCZwiwFnrm/lXDgfVDtIh/rDKpy4bm3Ak9HQWvpkNoYL
ztQDDXJA/r/nrph0+uCGazDHuctMmlrXQ9yRCku2cb3Y+XTKmdD0iMwZzZbtBuYQo/4qvg+2Xttb
7ebGO6VMxGo6IPpP1gZFSbwWdby49EG1xuAw7FuN5T2zOjRGcXCap+F9VNSNmQgcuL92ppW9ygOO
HVbyjmxukbC3ygSaBzeJQbEjSA+V+6Z1U13GIsytu2kxrOlGAbLrYhlOwwfkMjx+telJ/JIW3/wq
6rK8m/x0EokOkOdM+qaePzVA9Po4tzp/whHVmeckH9qxj1GOSmv8iSeRH62BRDyJNJXNga1q6YQJ
UvsjF+6Iak1UBGXMLWOYry0DyMk9xUEgY7u0SXad0VbvmqKouhgJGPsHKgAeKUikEYsOmlodp1Kz
yVwcUqbYjHTzNgM7WcWoIaTfncHqP661aufDTPKheU9bJdCipdYexkVsAh3hLNo4ZUAJzqdpivdd
uUYPwBq4/1d/aadTt4bKjcsmyn70jZN+Y8RpqcQLG3NM/NStWRbh3DcV46OfreuRYeem/06hBtnG
2mjFm6w2a9zqtTd/Q+EOLfTImu0wcau6mw5LNOjvcMPbT5vSlHGayEc+G6s1/KJG3ro+M51cgrRa
+liQvXxTcuTx7G4Zy0QCT36TQmOfTrYhix+UaPMvWcu8o/cv2aKuqltBNTE2U1zmLkE4nT1+8DRZ
6JxJagzV2V/S1Olfg53w3EToWv7ABKj94WYRt4Z0EfqKm7xbi0NfGu5nd6A2S4DMT58paAlkBCxA
oiHh+ZXIlFv8D0fntR2nDoXhJ2IterkFpnhc45I4vmE5cQyig0ASPP355tyekozHIO3912xzhKpy
xrzx+v10cODL3m4fgQmnMaU3h90ycHfvA78dk48l1GLyJkigb7dEDe+iEPorWDtEI3XH6pQig7Ee
mdgD1td1aouTmjpHp+u6GH7NbTCJA7XUEuEq2s6FW9FsvztBGFm6RLNtZVzw9aWg+4TTZm62P5Yu
xe3gGln/6B1ER4PVhT8rzOvNcdRbgiVkGBPvlgByMeax7MpTXCAyzJk7R6QyzqbGU6dIXkjNvHkl
c3Yx9Ahc3JXNufNdXuvOtJldhFeguCu5xilimf/RDxI3qd52wQ5YLlN7uF7aH7vlmyUNESE1OWd0
8WAmT3yH4eLXeSCt9lm5tujz60N9O9CcMjP2h/aU4e5w7zx05KBtckGnp5keX+IthEqQWhs7Q3xi
cf1ZzfrVFDtayMTaqfJmyTXnvk4mJ2W0mt/KeItNFtWES6TWPFufLZfGn8KEw0fjlXuS6jZZOfuD
IWAjDpm6HN84McffaCVZ3Y7y19ZGgUhny8zRkXt/e6ntQXwiyJl+kMPTfczh7kQno5xpyWDXWJRk
uI3cGF2/Dlm1dxHHf4f4N+3YcFiOm8r/XNd5efAEf28qaLv4MmPTtWzduy7INqg9rhru6iCzJ6Of
Wv7dcyusxDqFnbP9LroueS7UUid5YSHx4k2YZm5mH+A+RZTFxFUhYbhRdbFXmdWuHsKzeA/cXOte
vDXMvqeki5MPvYc+53jS1wHnHTHxaG+K5B/BfVOTMgzO8yGZC789ktUQ15kXVxyoW6G7X0yNzp0m
MXxN/TFwWMAiR8rjYE/xpynq7cPX7nIJnGtWGQ2Y2xfHNc9KvAT8hUm39pySaBPL1AEC+Fq2IH5c
o33aMy+sxR/mo8RPt9jqL/hVlgiUYkVoAB4wFTfVuIMjycne9alOdA1Ub9fcHuE+RwkLrdedajZz
c54JvbQw6geWc6hkK+9RyGxbJpZYDFxMExAUzaP89snkn9tUun3LdeZtOr61Rm2/rdW8PuKcZRja
/a66Y2hmXdsqCj1QREjVpZtyAezEbnnMhWgK27Qayb8/dIFb/rBpyjj3rjs8611Ki/oGKlXSwonN
kOuiisaUhCTdE1oRxyKrqo23Y8XOAlym3O0Q+1X7Z1dO8mFby1zTn5Y4cK/TnqypijeXdtcYbDxb
19F79Ww1fNRLYmhwnGOt08rI0b5hb1w1E6ueRUZLme1kFehymQaxGV9Kf2TfCNVUPdhWwrbMRFdZ
R8ySsBx4M4PnugqdPm9dKn54rCbCPX0nJH+mjszwFbZqkWmpop27Ponlz6Y2xbM2XkHhE8TFP8lP
89AkLsbGyGnjH0Yshs/Y1VeHtht9FIi/urSpWcpSWYBsU9yUlJ8LsX5l1g3TyA1TVvF0GEfL++d6
Oq5ygrMHrpVFeXsajB5W1SFxk4fC67hTJwAaeXS2MW4vyz6pR6utuwrl4ZI8jeG8ckBb9g6wEc3e
klugrf1hDwaLh4GeTye1u929DOsQ+nzgInwnWgeTDVRj98PyneqeQgx43Xg2w69oW6Wf2aEwr7p2
S76vcgsv1jxY0QVrYuxAKK2lIcG4jMILXdjmeySji9oFlHrfo78By5S+TYBzFyQcnPPSrl+9ihvW
t6KT90xm23rqribHNBFgPJnpR/M4M8Z+9Em4EhsE7/6W0NNWsZDLeiAXcI0/xj5pXxXdBlwVhtxb
FJcxu1izD+opgcmq2LQH1zn43d6FGNsi+wUi0JpvejK7pjQp3PChDQrvEvHiummsyvXDlEH3hwnO
/fa6DUKgoo6VVrjRI6NnLCJImmXZnflU9MK+xcw6zki4i8HksS7HT+GtWwx1lpSSYIkklIdlL+ef
CqzNZXgvm/HALAC0CN0mZFp11fTd2vRpQf0U3V81lxyfLZhtnOt4sHjzdtM9ycapvhHmsGO706pe
d0eax82v9G+eD+8ZG7L/h55at0mNRIdKRGIxfXRkWNyX5VC6p71R5efGxBhnc72BCSURy1i6N+7w
q9Sq/703jv2uemd8mYluerc6OYcnjVLxkQyD6FOIshgPo9yaOp9A4Pp8t+AVkaDZLs2Y0v23ozf/
Lcknem9705mMFCMWVyZV96vbwPlz0q1CnrmVl2SNvYasWdtpXkO/IHG2cQu0JD73v50m5G4n6da1
yZwFtjHmlMwgLIwtw/ITwtr9UUfJ8LIG1XDrTCJqzktn21XekFfiZ5rLxKRL5dm0kLhE9qab9svX
wpq2MjWRW//SSWVxbBpte4dhmIN/vRVtwKnwPu+7WElerFox+kDbjT0eIH70ZQy1iRA4RMtPp3Sr
iUOt9KJTTz54nPJcIq7mpyN+YVvtOw4ijjdRDAWM6+iob0SLnCr2VhFoDMM0WEe+ryvJx2P+uo2R
YV9Y2HJuvNHoAHEB/GE6Jo2JU0YP9TFhUuhTuntisLiaWTZtYQX6dBqFT7HIwgmTdki9BZTJyoPl
lW77TwIwgGc7NrLPWXr90UdG6GT+snqsz9VcAycgYCvTyWpZifeRpJc06EcykTFe8F21Rds+rc1E
82+lu3Dgzh2SJCvrab5ol8g5PmKt6ryjB/q+nbokzKgnsn8WZg6/JfTFS18qZoyl4flcySOewQmD
wed4klaSey3yV3fRBKUaEYk3tXrKe6NIxX+eUJCN/TEeIbt/wVXLf+vkWpzxMl5puDxJ7rrgRAL+
eN+4sKmZN3XznSPQbpzxYKnusKmh+Fg5O26YDE13rMcoaLM2XIYvXxT1fhiKNp7J8QyBnim2S1id
B7W+TVJXoKyc2dVJRct6nywLpnTKtNV3NenrxsaC+CPYmvFpE07Uk74we5rhv+7u9ei4T40ytjhM
OMFEGg9y+6670Lsdqmh7DSBXf3U8pQGJt5N+2ow3fw71FP7sIdhB0ETIutl79frWIuwe7iJ6a2Y2
olazVk4uw7PqnBpISKmAXYKDVEwPI+jq7JzbIfZUAwgTbIEHtG9vw0KhPLr1LgQsmGV5gBXoI6ac
emNyt5EgN4dqdgp2LscTl5G2P/5xT0VYasXGsfOZ8/WtthrvKQY5ZdxAdfNP2677a22k9T7zWZy0
t5NigxeSDtZQtvWvaPGw3rqsyDDdg64vC5jWmFdyvOKAnDIPBIy2AxY0V0+HuuDjwGqY8IIJo/eP
duUlzlfrYKJM/Xpel2McFopJJmGgJCWMjZ7DAfXZEq1pEYriITC+bTK1dclLrycznV0iW7eT6kj7
vIIL9nh2NUvcIXA7ow6t15e/egtNLPDFDKTT7roKM5v4zzqvtmpfbu2wrIuD8fYoyfs+jJdUSELK
8+Ea5M9YsvTPeEO2Op3JIET0HWm+iCaZ9QtAxCCzOmnt+Kuy2wBWMK5m+yJXZw/SiNuzyuToMZ4t
cdE2vEyM6SeIof3sypXFYQrHqcunrps28FNMIgfP6W0WQIGOA2hpQ9hxJL/cOE/YMBSKTe64X+5W
xDE5OsFVhjz6XmcfqBExP1W0LglNhdGCjzyEykrpntH7I7++yc2WEMYtX1Q83nJpd+9q1t45qdvp
b8MNVp2VbPrmGOutq4/hNCWPnZJdk/OyACHUbnR1SNVhkxwGB1tqKtaAAVEAsI/H6/Xo3JRaDNF9
zaLwt2h9ggEm5f0elmob8rp1+j41JNYMWdLiiiEEcHe+g95nskmBw5bw5ESjuzxtgVj3d0API+93
IPDw4DPGVOgndPkPC2O5nRyou+62o+SHlWCtou7ngCnKPToTKQY5oKA/3XilX5dHFc3V8OBvY2HS
Uu9Rf6OB02c2UZ/CZd4LhmDQaLFdOs+XzjvHFhtNMuJ3EKnQ8xqmreAOfjB2K4InKyGMxUutZDPL
AZdq+8pUVYQ3LjB++RhOisWuiYPNzTt72L8GART4uV5doqeFB23hlbch7iphOwePI68+iDJmHlYL
zdOcun3nHBF/rOymPD9QqY4mWE4QIbvwXw6FfyEhK1xu0Se7wxtNGbH5W7fWKnmDOXzShvWR70sK
aR5aP1452ga7nslsbT3vPjImFBe23a7JbC5GJjGtK6TuBTd++HcIgzE5AeV3ZdbGEn6kCspEHeAm
kp/VlljI/qbd/ettvjTPbRHK9TDopklgVftF3mtfYaeuEn+yT23lus49meyWc7JqAalnzRy9R865
6dt41mzT71sQWLHAhR7b3dFfY1mDgzTFZjTDS+J8K/5wdQcENzVHDxBzeSP7rG/Thi4Ac1cFtfKy
ERsEwy2pRF7GDz2pdyKL1juHhIr5i4sk1hlMU+88WcUUe1kVj4n15DOwjUdv3Vf1kBQ6hpLkfdc/
nGGd9T3YdOS/OySRRAdppA+zMmyuvtRbrJd7nnlnydgqR7JCF16A3B/iyE2VkoH914HXnvNYAMXf
eLptxxtgXDId0NZzaSxB7ErOKS6H8xwsY5UHodDy5K7IhlIaazb3tQUOkmnXaBswxwY6z6ZtMP19
H0nO/pa9VeZ67tGhG/JzurQlAbhNEUbYt7ajakAm4c1b5o5+srAKEdJ6SQDavvZxg1PGnCiXA4tq
4R3LqSCNEAuBVnd9MvHcQGnvJl8YdYaXmlwAl7tJEM1jVrNa+UCbQcPHXIs6OaABCE1WDIv6cJtd
+RnmGn9PecCW8Fy2Ub0cZbOHbA0JPeMHt1f9ks0+1bS5pINvOxQkjrh5tfjT9quJO9eGnPTX8DWQ
oxNdErhUlkKyFTPP6vngNM0tb/NkCjcbqUgYMuV4fABJifKei1Ypqm2XbVnM5ZrnvOVm90V9wK/j
8mOFO06dypr18JDoPnjmD+dCHPjhfspFSyfflzUhVAQe/4vNSVJu75bbeeZl/xkKcqJTqi1i+86u
jK2PY6KZJALNfAlDZzHWVWHZjZe6XLgHm8rawxzFxw7bja553DJg08m70NLjv/iss6js6oWQvRRw
sulZE4p1/4m8dOpStENxAZ3Qa/dxSNaiONpIXsc3iAfJL0bVXXkLcAHrL8WygCnDZ4WH1lQO73Ar
JdR12TrqJ7B7VR53UxAcSlxaOOVjjDn5UgXxYh76NbLuA+QU8Q3wQTim1mgL5zYA63jjNipUvoAr
cL6DIb24fAsgcX7jUwEU9VB0drPGa1a6ctKXJSrDLq0Fa+Nl3AMCianfc56BYNkl3C3BwCJDC9sl
v4P6o/KdYc8HvYsi68J9pMp8GnyR1z1Cnd9j1zHievBQdRp5kNvneRDSfkwabJnHTnWxfW/T2MVR
rcAGIC8hRBhvkP57wYHA1JrMTGiu9hCbHqPaOkvcQlXdguY6yHmtB69AXv4juAag/GqWqqpgfRW0
7GGsCxZcHzV18DKGwlb5qkg3/qqXIp5gBTgwWwZxgBpQWJsnnHSxYjr5M9jkw+46tcgtlK3eYQl0
spz70pfrMUGuXL2ss5mZG5Bk9Udj0bIxtmobzlrL5bVDvng7z3U8565YduhDBB25VzlBfxd59TDe
cJ11xTk0AixELBJGcBaeojfFE907wFYRZmKKiyqNi2D97vYlFEQOtKt/M5YziVAKq8fXODryUcNy
vZMJY/4HSGwQ/2XZvCOYsOXelMJ1+he+tgVKS/rRlLtjbRVpsDP7GhKYYbeQEXjHvidq7ZXsDGTo
ETV7/+pVmv3Sc/rpg6VFjNyDs47g8xF+RvOeuc8ILYbBzroGnPvf0Oq2PhEG0nTZDGEd5W4fheo4
+fDxONWMtU5DGlHGTMG2bSs13peW6hVZyWAxd4hahTqG9TB98IwyyxGDYnB3kChKn4tTUnUu3d2F
AVH7/IuFoVOPc5BUd1iU5/JUzZvyjgM4MECAaqBmZbI7PUqa3ivy0W2aMJ2Jb0fAE87gfnKy/SgN
sLh1qbE8fS+g5ZOT0JwfmSNhBbOgM+52dqeZhW21pFiPfTONpwU9VZl5LS6DOxderMuLFfvxOSaX
C4Ht1jdbjo96HbPB3Zw9X8pgWDNoBC5lbnLhQV3718qbICrvDXVRJI/3Oga8S5rqYUGqiVioWgN+
MOHsh1A4i3fakn7+Xfdz+aCwQCN3EXxuhwjm7rizKv2sqil82PjcfZYUFPkAW4rhlzat+0m2QvPs
B+34URZOh7hC7f7+dBXXxPeOp8BVkSdJ0oLAtccM/GnYU01w7YfXuFFznFvKgFobTeFpN1b/zxG8
y8fWFEt/pEUvCE68f0t8cKtItUcyIBBALcO2jSfXChtzClELyEyKMgqOeHxk8apWFuF89v3r4d8v
9i/+MGe+WxhGnU8aVJPgNAyW4+ZDpffqOMahTI5bTWHF81oo8ebXPm+rGObid0MrE+iE8b0PqBw0
WvXc6JdlAww8mFIHH3OJKSSdWN7ggRlIeMs5i35K8LQqK6p5+iYPyu5yAe/zANrXIJkJl+iJlIEZ
4UIcqPoIc242kIGqsFPbGwRaomG1e8IRyxDUu7P7t2owyVu9heM3QmC/vfc3WyBI7jAwuGpouywa
KvCzwKb8DA8en+xlCaahOiPLoqnPKFDp1zW6EhJM0euPUE/bHwedTUe4Zsw+GtND9AX5Vos7Kv64
3IswlP6tty1Svmu0kNGxaFzpn+aKI+Wy9cMkTk3fUbU7SU+hh3F1h5G1YGmpgYvMzSqi5YUoYJ5N
ywrHjw572h+NmvqHlZAcnfUlSTUgwnQjn2tD6EAeRnrUb17ZK7RT3iq2c7XR6XSy1GSeldGwPQD5
JMsssO9J7sYbvFBptXji40qoLR9HVleEGnqTZ0RKq875X+0nMutBwgYsiQSasstWR5TS3b9BxQbi
aYsgmiekDtPt7rrLkIUUtz1367J/FYUy0w2iPr4IBocxlVRBdMe42fpapkBjW/cTFht1hIybmZc4
HuCqU+wdA0nMoyurwwq0Wt83Qy1+Vrppm3waCGI59NEUD+9t61XvmAx6dGtzmNToA7vVybbCKTjL
ibBYzraz+Jrwps7+sxQafQ5a+2BHOaXVH7lYO/EMk1gXQilqegaiIKBBK9aUr+SR2wSPdlTN+qul
UtVPVw8WLtO2xJLc9lY1ZBPoizhW/lXCnRD7QjCgN44/tUvI9nHWM0W1nEuNd2i8dkNTtNtJm8nQ
4dGWU7fQzluE43LX9s4aIuB0kQn0ZigdnnaXklY7scKL05eDuef8uo6dpH2SkREFqD5KfOogpKVd
ICuCRelvetrQplz1cQk4urhzlU+OG3bkFslrBe0YA/FtQzKhBAYOQk9ImnWQriP+L7h5CNzcqAqi
B7WkjYyBA5hyytLsbr6vbTSfBfT45y4FAFgE+quYzMqGCUJU06tSIlE3pjLOv1BWYXGYQbB/1LtE
JsQdWN3ApkbhlWDs1gPy9RAziKn8HEYweJ0QxIQHzAjFPxIOUddgv3ee9tDt6tMqijC6qejlRMXr
Sc/lBhgndtpgt1EBsZFXx5JBMD4F/E6/7WjCvFXWSyROLVLj9lPO5O+nzBKwyrguevcMsF9ecNFb
643vBklzVbLsYxZ2hg3dBUScnocQPDx1+xiYTtaxY245HWudBckYH+Kr0Std4AScc0AcbXdi1amw
6ZVN1V7QHjcGWWUgMbFHYGVHnua+uXeQiHa8Z+AUB8z9xaWft/m+WsKCaTFc7RfoL/WMeSP5mNFQ
zFcirxpsEGa78lOza/tbzInVpAvUZJVD5TjesUkM9AQ4eoumywBlr5OYnyPt2zqn/8TgxVz7MU4X
pG8a6bHU7gHcvIG2c4SLAhyUXdw2FHnx9s3OUkLFg0y9R703WHfCG1eRJxNEbubbDbF/buVa+w9U
F2Bny1QkYa5bO7hvUXFVz9vAJ65pgu7kmqErEfftYpz+0dv1DE0ntyo5eZYQ12oC6TzbGChJ/bKE
a35MyVDqNLTH5Z8ZllrfGlDc4ZFZY7vmH8QFg25vD/YJ8pRpww+XyX0CWxpAAlAkUKDlmulukLrx
U68gBPd1B8FlTmpK0N2CQcH65UyTpe426uh61F6JFTwAYLXqSNR/4L9ZQ7t7OcIsA/gbCi++7h0a
CwayoyqXTKwibXS9WHxNY/JUs3IBQENt2mckyclvD/12fVxWn+cmSVqDGNHztr+rSjZuumaCPC7R
wvBQFUv5bWFOUc+lZ8G2xUXTeU9+FW/oQIF79NPureoDSWwzI0pFe5dOag+7k78gZ6IlPrFk7u2b
lNlgIvW0r7WrmFCL4ffCnFNiIxms35TbMgW2gUuWQ+J1Sr9SeJEsf0NgXcTgvl7wtwz7aF520rrs
pwXIB9GDu/r+dBZacQ2VaNp+uNHm+yAZQfKrd1r7c0rm6KeH1n69bm7T765s6+TFLWrk35ha6uRO
22PZPpndu2JOsYink1t6eL1BddC+jS507Y9dgA3dzfM0JXfOGMEQ+ItqXgL8oeGDtaxufWLAKdyD
20CF0DmTKAukyipmdtWwFOauDkCUDnoN1d+EC1VlshpHTmE52D3lpRPLe+E4EvSe9LzHGlVhl4Zi
XBFQ9Oy2TxsQ0JATC9YXKfNEtxz9cW9VirB1JtmTcjHQd3NNPmChUswm405X77zEiO8Wfy+WLJq3
ATBrcFcvK/neCbxaJz0wQ4TxmOFXm68TKo7OfKBcUQLNo4K8FLyCSbYJUMismbp4YEoZpz4j3JlP
GCejPX/vpvbc6qpwXrcDLqbAzRyA7d+i0a1OcdB67mGNqsi/l+Q2lbkviaS+JwMDEfSYuKN8bUFZ
9+NG88n1aUyA1fBW1G22h7Jvjz5ikw0xJWtLTeoHqiYPMIBzPwzenRGoKGOQdbpTY8lxvtWqEa/O
PHYyU7LerHw16GzhVD1Uxz4I9ONOPYZ1pH6u8w79WJbjRTtTXd368aiYRz2FypKvhimzF3p76Ik4
IBhsagdzkqYearZJ2Usm62S74Oio23esytGZKML1eaLbtwaQH8dPHUTtN2xi/ErnDaD26hYI6Hd3
v8eF2Dy2WJafdD/QTWngGtBorpv73DLuwlpDWD/7iksIVpK4JCYgPS9Z0boImO1VqqPupZfcATQ6
Ub7GlfzgbZhM3rHUQ247mq6IgVnzdxcrhd1hmxG0bWUQf5cmcctDLWRjMqRtcjwn1eR9dxYC1UPY
IotgQ6Q9jRTeqR5DGOXG/FkR8f8ykjviykqH8ujvU2M/OhvnfAYR4c43nliL/dT4pfcbnRM2Bnfr
4leHtt75cURmtwBCRY4GOYmL4XGNNw5pGSsS75SJg89KNHV0AryA7xpKKS5etCXYEojybs9c6gvi
0ai0D1EQzd0BVSryN9nOzu0+7nAMNdml1aUjGfPHsMjhXPQDkiR3KvihNqGL5VAMtn+Jo45T1psH
+Vt1lmsfo6rmfGch55DlQ7IDNaINp0+HC+XNVKGcs4ooHe9gB5UXnzvBGH/Az+SPaE36gBypohwi
nCsj2rA61N1f08brr22zpvViRbamqrRU/vPoBOPmp0W3ul9lFMGP+b0LmK8JH/utdhccbyIR2jru
HF9k4tJshauWiLHjvgYsWWCwpuqOjmUcgRVBr0+VZfVfpHSw7m62PX8Moq2HI5IrdMe1UkD0Az3h
AbN4b/+iCktWr/hp9BvbCAY5E29Jvu3cnqgfPBuXzMxtvDGW/6G6ThuMiSvHGdXOyKxsL0bG3LFH
PtRoJ9+IoYQ286dq+ouXoFnSuCHAOfIG+p/jYgWrkXsjbkE2eIoI1DQyi6nG+qDyuv65iVhEqYT4
qNJ5Q66Rik7sKvXbSqCnupKAdzGVPubgFBKNRbQ4KL4VROSUac9yAUjkRl7YQhDGq793JfwDeoe/
0Ypb+SZSem9vGnsP52PkIvjOCtt408ljWCuu/HwiMgUhcZisihmMdP7hr+B1rC5Lj/0MkNB129zS
Hsfsag0+aBQ/UH3XdVATKPInNCIoAxHC9+6q9kMrY0sexqQ0D2Qt6fDPzjdJNgpzo307Rn6H26le
XXWsRLJ6h1B7W3NuI+NPfF8BJ0W7twvOHVUZkbPCkM2fGsZJHgcbTgOwfRw+SOvCvMWvwhM5HOdV
ODTayR97REGVogBvxcNuy3Y6WGGMRou5xPf5cv2eE7qfVLEeZ0wv8hxbgOdQsjvq13lxeOYkGlaZ
4/ccEpQzG1JdMXqAXElJfs2BtHAXiUq1PDRsavdRtMgyj6qljO5Cb3P+eIZoVBhSpf0TuJHZTlIk
evxsZCTdTCi07per6mvMHSSU4wkEL1Z5aJW4tRgw4vgsHV3X9/vkDH9ZhLdnTrVGnHDEiHtLhitt
nKYUwS1i7+SVQCvxN9ILyn4JQa3vGVNFxdpOGnjaRYqrGV1ULw6mQjiaYRfAUAQBW4IeDSyDR9LV
6LCdhMfVjJQu2E+6Vov/hDXKEcfCXeo78l335SAZdZsHyYZx7FePjK7EmmZOS8rsvqkG8usL0kH1
nviFeHAV1F4uu2D9i8I3+agiVAl31lprdekMCufPtls6iXYgnkKMmwm65MjFApKzEqqEK6o10Q1F
W/0/jj3nzTikBUPW9YWfcc3vTcrdtxI+yrIkSfF1ev9k6dW3cnwG/TNgtPgeLGX9HZHg9Sn7C9qt
uVq7T6vrmQ2JDZj2M3xPKA5B1TYMTrWpDrRjXumq2BOIi5hj72YQgz6fbCS2aex7jX9onMgKQOD3
6E9vKog3R+HyYW6Zmj03PQ7RQxsJtICKsDbvHFqoP071uru/oxU1VO4gqm5PdhgVf0LqlZ/ntVhx
M8OlPeL4QCa1GiQt1wAbdDhL12/LTQCOfWzCzUyoFXh+Osxs/fyrqpXlnpEgklM4e4E2pwk4c+Ig
6OJPTMDeD6QR7h/OcxVedVBNeQQ/nKoXp7LXEV0+t/Pyo2r0ABuDQrQ41J3ZNBdPIJqz45YuE3a4
sVay3PdDbgF1vw9T5a8nb2PJgo8qh+6+cumRwJdXDOuTXQWjzNW0qbtGNT1aUYSNLE0eLN49ponB
RtIqdoj7zhspUvYXsZqz5YBYp4Cmztkd29BGo2Vw5mC4kHVOhk9/G9T95D/SoVHNx9C6wixSJeKJ
D9R/oBHm+0l3OC4mtc2pwAloyx1fvMJAYJBzvCDRJRcfR4seNnmpoyHpDsSoRR8NXjl09OQfxyfO
NVudrQrxKcKGRHIign+/Ii7fmJyDyS3vy3ntlwed7PsKRhHxFOI3LVmEZoq3T3LFHn/q5qKInvlQ
PZAstpsi04XtvRUDpGw2OoJFN6qqpEBI13MAJxVyv81e8Y0rqP+7wrWC6NhjWLhtGh76H5FNcdKZ
DR1xPdsVArhwcqzivW3MCtDZD/o7QESw37BwzeZkQdF6F6TujJhh33hHZOotD1Itmvt1cDTKUvTt
r/71hcj2nrPoB2Nn8he5YoPnNyrXKcOO5bKrLkNZvYZTVX6iEYq240jqZ8AOQdcfbis/co9T9//C
SZ6ex3sHjP7X1eOsU7Sw9b3agS0vNEd0KjNdI7+NWwFcN9F/nJ3HktzIsm3/5Y0vzAIqIjBNWShd
xWJRTGAUTWit8fV3gYN3Wcm0SuvuQdsxYx9GAgjh4b73ctKS7OmrnsGoC752TMi+HITbV8t1yVIO
6YIQx49xmCe4KxRL+ZUTuUDHT1U/vItQOutrROGxvetTrKQIHSnB7oK5q2/yzE6CLRk6/amGlpMe
8f0Rw/Q5ZBpfNWYaXZtWXI5bkvYZ5hrKRTA2Q/J9mzCgZr1tMqetPo1lyiqzrAT0JSxSeim4hei6
PWlsnT0gsqVHgJxmnCWzVYUPdOErOWmHbNqT13eCfZ6M5K4rw9YfixBtEk9Ku/Q7FhnyiPUa90GE
jtlfZYsmWgmUZouQLiYjiVFX71qz5bj37KqUt/2ksAwoEgBsu+ao7sZULp/jxkXr1pJt97a5HVBB
81LBbcZKhvkxZxzeCi6DmAVccQchw1zEW0Hp393bdPIY97mNp29fmI4hCCz7kn2nQSUFVsFy0iNS
mlQfrFjnznEyKHyC0Sqao9Ax0ti6ne34ypFB7ByGOLJX7ZebPHTdGJTo01JZPSx5ExdPrN9S+oFp
jJOPCYJ0cOb0D5HCBbstq2hA7MlLJAqHOGWJyuzvAPlM+tqrmuI+pCV94HszpBCkK+nC7SGeNcqV
IPm14FJtfEqVXJxIRnmxeMwNV1cbUGipw2xLlmyXd5Fb7hpKot/bnDL8XrVG2WxrRfaIsGoJn1o0
/dO3urPpnhETpaX7AGGHPFYDBayramgU0SIQy182hyP+DEXjp52QVlIch94ZxsfOLFOJMS+bX9VI
JwSGkLnGbGA3N7qcQnEUHZrVTb+E1B1gNrCxFyFeQzJQNSdPniJj2UypNPmhQUJBg7RchtRYGPKn
F6mwoUg4RfFWN3Nt7nO41/7ksX1uUUoCQ3WJkBvOr6lpP7ZDuMjN2NItqiRQcrBXhf38sU0D/RRS
uzEJF5Dj74TT0ZfZRFSEVrmMsCwX4J5xZGRuO27cQNXfqHFQgvcKz+b26kTIBHk5MdkKYsH0CiG4
me4tWy0kaWTvxBS2MATvQd6E6mA2JPf9GRkM6aoC6ShhVypa0oBI43a1GmNjm6QtZ1sAH9LxpwUx
+JU75fonNQWMVEaAEWBvT/Vk75cynz+yiqkQYqScN9qcS/NoFxBrgSEMzkuNdrC8Lb1x7q7D2h1e
WeBrx7+hD/e5V5Y/7c6efyG1jXF/1caMnksTMJPatjBKYxY9cMzm8V54ZUf1GkOcdzSmdmm2UxgE
y76hve5TyXR/LNE3/aIg7u3Q760+ItLNzedlHpaEHyeJf0euGNhChrB+oPpUExJO6FV8ovVRE4s3
jd6UwcKuZ3vgGbbYZopyT+sRF+3KesnZTRHs+A2B7Pxp8Nzug12b7ZcpV/NVBloovq7bzLpRtIlf
DagjxpmMbixocBV9E8hmBcltjX7tsxU1uiCcLM0KCTUbN1Ne1dMe9FRALpOeLepKj4ZOd7MdYevx
RkcfI41w4Vgh0gPHYNQadYEOi0far9VfgOJGz/GcGl/MvqBwkytOk1sQVpm9J0U5uFtE6/pWJRMm
EDr4OIiYBE0C7VQhdsgDa7xa65rU7BDMjxv45vZd60zVd0Ej4HHfTw4QAWAI+L2VLkN5nGgJ4FFP
QS703M3S41LH2bPhguS9tujoYjwvQS93Ht7QFxclcnIkfzC9EBfWn6ST0kbLNsvoW8euN+2zXKjv
tYFaa4NAOJyOoOvFN6YEfFGuJoK7kBqnB+AQzgq5W1yH1gRNmu5br2/bx6LuGgTR9mL+kDUH5gYT
PkreUkHf3oWLqj7E9LGx93XVh48x2KefHOZK7ow+wxPPxRROArat7HtBJW5CPl4r7jLL6KCQs1NK
Vs1QIgVa7BkReoXfFF2rTt0rZXEh20Zo5kkbWZCaKdTClthaZkSZwplCD75EDIKoQ7zVH9OwHAKO
+VF+htA54k2xc/chVCH3HzPx7M9DoCwq+qWanpI4C7MbiQjll1RD/Lk1KtZyztr6nRxd+h2Qulxt
wRlFr6osk+Gqjhe8FipU3pXh2dZ4j7eLvmWDN/VoIa3Ynq+1RDFK8DiQBylTeqJu0m6SX+ZxovI/
9V4XHNOeW4uJ4S4+VPSfEYRG7ZowxszoHBdjmW/7uht738I+5+1kykUVt+DoqRuqoG3OIqz5FUZf
koLGY5mk1DjhQexcs0uq+yIMwFMwe8XHlN2iOCK3oneUYadz+5zKPnlM23n5YeJU8CcTRyRVt37G
SjiUdUjn79ldMBZpUtVeID1r61REAX4ha0cgKzFAwzlxlIZHF64CdXbXKcPd5BBfHsnFR+bXqZ3G
l9IZjPaAIVHeLV2YN0cJzuFL3HOzILFa5c+IMYtxM7q8OKaBV5BjZP/PMHvI5bnMenfekDyYUd42
hiYqMSXKlN6YyTFxw5/Dq5Ds5N4SU8z0jXPTIXAZ6p+dpbkkdKgFuk03ysnhtrMET3mf28bBRvz/
Q1Bmk74zWvY//VK5OekUKR6DJc2Ry5e6/7y2pG7RejUVoYJTeO71gkgy3icQPx4KeFMOJv2QqbUC
TR5qD/n9fqbl6nLAM14geMUUs3FpWfZtxAdP5ly77TdP5pHh9+TYPtTYDJINzub4vkMMnOxMu3Ie
TfLhTLjZpiBgzWUc3GEjjLFrpo330JpZNh2xV9La2FrLMuhj6g+G2ZGdEoXlRXu3y2pWktF0/YM3
hlO4n8eMLmUtqPjyip2K4MvLTdokMzMzGpNMOs2YWgokSFygDIlCSmRsSp22j5XluPghfyeI8tXg
SWqDE2s7Y9O+cctpYPLliJOIoSLKMaBYehR+JoWr72kTeQ8JJx2QF86UrxKXVnMdR0Fo7Y1JkX4g
HzHaewUqJN7hoFXPVrCYKNftKsppb9Goxy6q2fDbnnjPyGtMrpBtKrZyyIYepQF609u7JQ0qkmxW
pQ6C4hTSpSKy3W1PAYYkpBDlM/EaMd1YChPHWsuOdVxce37ITLbTzTBTSxvdJF6j6Yak8zLIhMRY
GUfbeELOuxkCWrXc2JXI2tVVQlT5neuNUoA9XOuB98yx4rqCDmTUiucnB67Wp6CsWxgKkY2cfonZ
TA6T8LrmWnCZeQ5Hhb3UcasYARC+qGFTJqjK78g9kAcLy9Z5DXQaPHbhEtwJyjXBjVPKRW1BZxjj
3vNGM98ssynnmyp0wJ9Nnch/0Vix+mJEffA6owFd/JWu9YsKSEyDtAK1w0Z3ywBGvI5IjZmBl9+2
zeoqs50h+g6WKFJH2gbRB3Kes1lyw4Vu4Buqqh+CqDZJw0vuYHu3od7HZ4gK7EiuDOwrZaCFx1aP
j2ynm7pZdzlpbToMRtdOkaNdpXubSy+lmKIFMpgk2DmL0gjTUC3TRCTN+uIZ/0L/OCf98GTnZcu2
jTi9RVkfTZ8aZ72v4AUZruEqoAzTaa7GG/a8QHxgSmKKkLNdDMjRQHPuw0DDa1AN2rQNF9UV1y+6
8SbQEzpI13CBXFLGy7dSh6YINylNq/6pKaOvejRcwxvS98OX3tSoubm3NM9RVyG/h2xzUyKEcvfB
TDEOBlOItyyww/hnWPfmtEP+DcZl5V9YmwWJR3BwycN0mP9t75MbWNErgPfyQzrFrJ7YKbqrWZZC
UJCJnBvMNqG1SZg5NAwg/kn2bmpDiJhj4R1LL7Fvqc92BY3OSXg/FH2G+IaUtfvSeXpoN1VvN6wG
dD4B6YWQE9QhnGzvlyCuvU0IeMrdtmaxOrJD4py9EZrJZ9km9XKoKbn0j/zU6bnhsALnT26KLKp0
7W6/YB1AK8lZJnldLrXO3FnaV/BN1IGyTFc/Wm9QzcYMpeboyHpcGIg20Ig4TWd0m3BtqbBN7CCP
j42YKuoFfUPrD7JDdntvLV78QtJfuvfMxgzUpyX7YG/WLmccZQCK6GGPcprEpVuHe5GO0F34vw71
HoIxDIJELQ1/6pHg2PJu8U+RTiL5CqZBJbtmGLvk0LrKi7hwRcO9ZQ1iBQLo6G5ZbEN/CANnfsnX
FUm6IuHWW5WefBENyUwkUlV6EzY6s6HleO3ngfLndMzxy9/nHBB0bCpovhtSgCo5Kvrxa2ck4z/Q
D5xbx8gdMEVKB3obOgiir3GlCSDMVTn5kIbc66ahpeMGk0rYbRciLeYr9373q0lS9JOJ+pIwCo0R
SU0kk+qDtDK72g/NIKHWcEBvWwxDPlCJoT7yZ1G6aceJQkFmyUrsbFxCKFGcfv6aqZHs9jJEXriz
uBHnX0nM6j123TXFY6M8uOK6Z9hXaAb768EeyCsZunZZwcr1vlFHszIM9Wa0HhIAnvE+ZKP9AlVN
fJhaK/thME++tPlU3kVOOK8WkIBt1A3m4geme7G6jU3SZx5Uun+i3KBfFpUYOW1mDrEbj5k+32RO
nj0aaZK62wXNb7JxFaKDz1AuQpxrtGbFaQZhmdz9ws2Rw4ay866bqvF5SpKley4p3OGB8pruNSdH
ifrTddzPaC1GfUQuZteofgq2S0Clyt3UNRfRq1GURvuVErkottYY19UteY7yuiTeWo4N2hdrH4nQ
wJ6AZAvgTj5FTyu9+6sZBkSjxYKABD12h9htEUndgcahX8SmpsJUkmC2q+S4LN6MO6zICKYrKTzm
XFQ4hM1sgNNh9pD2bHszmrtHr3DSe4wxTXI7Vpm7T5XIEVmloV2gBE6ccO+SVa4IKYe1IloHynmC
aIYN3TVjXfiIZaS9RYcVfIOmFSaPVe82yYEGGlaxbyxvRHeprfqenrZ1vTFjwa/GNGNZ15ZG2o0C
W2fHzMyz6JqEaUkcR3sjRPBFO4vPna6Mn9zOC97uWKqnWeYO6so5aeQGAmQff6jDpT3Y4TT3+8ya
yAAs1tCicbWD8oCKLnk0oRaBfSrLarmP69qmrS22Gbr3IbAN8/v/QQIojS7uRl/qIboGsVmpu8GK
A2+zqHkyd/9jBXbjoHvN/SUYaK9l5kVVgM9ximw/AvOdDijMRclftSBPKJNqvqqauVD7rOfYmns+
HCaIdLxA6DwDA5VSQYMFpWuZjn3Cl6YMOlPsqXrfGBaxNd3SRiGCRNfi3nmB22ueoWoC/ICxLlfY
KUa9//eG6ZxMwIhx5/R+D/JgFwAw2sfS0vczoJctGSP11QgW7hcewSDVbSTPJdE5pr7EvkANPwd9
VDYNDSgNKZo0nNClDaY06TPR+61aukMP4PI6auPh+D5Fc/1bTomPdK3kYem/Arv+BLRqhKR1Z64l
fh80H/iA4Sc74u4obG345BO4VNUZ5ur3Bz3/lp31+LIl3XCdk2crsDOOAUlIfxwG8xFBgz7yXxtb
R2XMscCAQoTSZp+3ctlVI57jTi3ethrLS01/z00t9ccPWZmffyC8ISc1qpG85CHPIekhuNLajG+w
fg4X+r6e/ZwI6uhnDCQVG+3bkZScZKacpvclNeSjzdS7l9Win99/s2c/J8llHsmmn5o6WSp2F0qU
UlPvV1iPfXo+hHtNHecTvKviOmnQMRKNDf9lpv4x6Anme0Ae05utzd2ZxrakyBz3qhwbd//+o535
VPDL9YqeFsoU9skoHlEuiUen9xVswz21++6+T8cAEBsWvveHOvOtwKXTY0IiXPIs54Sn3QNOQhmS
9D4d9yy8sBQ4DygmKaD/23EsYQstgQ+bpqNOl0FUsJ0jZ2H2Ja19Xy4WetBlCi/Mib9BuYyCQ8Gm
vxP9w+wTLi/gRQTgLjMvAJ140GVtfQy8yZiulzixfPKCgXWh9fzfpFy6WAm4zeuXQv5xMqJFixIF
W6j1CRH618jlmmEkWbqfChn2m2ZF9KeyhOQWWNYFiO1vWvPbDY26ia15oRhPBTPm7ToDA2Rj8ooX
vxsMafppUGCRodTgcQuuCqv0B4UC0W964rErqgSy5ppiutd9jw3hkAqv5nIV4A+mTg+Dxc3UnG9x
PQTuVYE1FiFBDtOTyqv2wutcuVTiqxa0W4a9Pt/TRKqDIgq/BM0gvW1fVLPY1YXt8+/pCama5e2g
nYHlb69//semZXpZGcexNaNpTeUL0Ce0DEsknt6fnH+vt3UU2mJAxYYyfXoSNqmROtQ4ZkpXIAMi
Y+y2xhBZ/lgt7YVD6OwDeaQqPWdto3zaIVFgO110qBhqCKhyO2RqVxHhhVV97oFod+l6nKZoK+3T
Q8dovKbxnNlftU/buXXBGCxc6vAo/PtGhYD1hMnBjf2TRpMnexXZzSTvnXryyVkYpPRy6qfliGCO
a/9NXYtkJ+2yunDCnFl12jRJcpl0Zpa0mH87LZBWFxgh9eSH3MrKTZaPAKb6cWUiQUC0ols4rdG3
0etR/VqZMUcXdrMz71ebwEDogWRp+Lcn41dBFSeqa2Y/MeLsOpJjtldNP+5tEDb//lNq2PDsMI6w
HOu0YUwoE0DwKXMzcabPCHd7DFzUftkC8wsj/X2g8iX/b6RTynhXG+Bg+nz2O4LQZ/Rb8r7wyhkr
jDX4NcQSarRaHv710tMsbIvuzWv/iNPm28jVLFvGGQU3S9ZQGnJjF6GaOdBJ5r88Hyuc3QTZiUks
9nbS4K7jrq7xirToRr7bKC9+5BX3pChOuqeu0+anmaLv93//fJprIKo8z7TU7+4If2xgcKS5oo7V
5I8OgO/RqTEbxcM//TR6F06iM5+P1iOa9CCbGP+cRF317JTFYMrRT9qhe4QIah/mfik/Uuqtb3UQ
ImSMxY/3n+7smI7lYS4TAON/Nwr74+nimbSiuZZLBwTCOVXgNrvJYMbv4gkIEn5/AcpnRlfuXL0/
8N8HvW2utwX6WKDhIUR6+y3RwxUpjKOaQ8+NsEZTfM+cIftZ5n35jw1wJLywOP7etxnQJn7X2FAh
Jp3sqA0Lb4xwksKlN1rujHDh8jRuL3zDs6PQXccSVD7UXz1/zLaA1Dh1tZ+XE3ISDwH/k5dI68LD
/L198TBE55rQ25I0pHz79kxSp84QdI3fjLDJUPO0y1GSTxx3ESTiX+9/qjODrR2MCJrZKun0dxKn
U+2aVR1HnQ88x7jpaFp4iKYgv59Fdaln0t/Hgi3XnqJSoiSivewJ098bXZeqQtD6khzaDBZETLDc
AQ2inR4oRA7XBWjOR5oOZdxyTY759x/1dHyMNiuyAdsJ0QQH4smjmjT8o6zQdH7c9t22N0wEa64J
Ej8xjYOaqJ5PxJBPNZmR3b8d2RLwYF22GrZwLppvv6hMZs/ij2YfYUPlfFhPZe8Xroc+OiJeQaYR
5U2d792Bwv3WgcNfXvgBpzsBhxM/gH/TEJP/6ZzEwTXoehEpY/aDUOfipUaJV9+FriOPoLGTe0Wi
9WGuyvDz+899ug+sA9IbxLTRcNp8+pPnjmGVZUtqL9TCywKZMkUfgbWHwl+mDvMoLzWeP53MjMch
DLWPicyV/vQ0zlIFhpbX4EdOW+xjlCUUL8Q/3QCu/f0nO/NC/xzpdC5PllXEqAmF3wGX2HeT1yOJ
HxAnlRmchwg5tjvN9fH9QU/3n9+Px35OcMOe+lcipktm9oWIx6MHQbQdMfZcD1PaXLi4nBmFNye5
3tLKhZjRfjtZ63JY5jEyEZ7WRXK1Hvc3iyj6CzPSXFf7n9cjHoYom4+hhe0q6ZwciF2hEqCgLsPI
ZSJV3sSP/dykXxC+Yq60rY6KLxf6/s5KW9JcFv2Bj23Xjxee9ncwevI7OJg9h55/JPaIPN4+rk4r
N06yWNPuOA5rdHiRPji55XyDKCE/gCuwv1aum901ld3cATPThza0YNyqxo2+hkMx0fmoA76yQdpg
fnv/g59ZP4QlLvkwTm+P0+DtbzNkbGmQGcqXAUiwyrWqw+R5000hmvlGDIV7YVaf+fQcbMLCeYmO
XJsn34SmJeC6bDTH+MRW16SZ3sy5FV5oIrP+Ladv3CKsFDiwidBPkw29LWTnBUwwI7PhZ5EEDcD/
JaN9X+Aef23qqLihUjrcktoNP1DzC368/1rPLF7PFmwQazAmzdO4qAvxB3QVnxwimXhqkChNm86x
s6sAgByky1h6L3MZ9K/vD3tmd2JYAjGcqtTQxcn5x0mfWF3DsAjWul2LWBnL6zR9mFDkXr0/1LmJ
Qz5HEKtw6aMI+nbiiDrhcO1pzAOTGqcqzl+OOsOkkWXr3Zshne/eH+/so9G+Ekktpk739J6gw6qe
jNBR3JtndIWhrK/14JTPJeS+/ftDnZujrATuJPQ5NaU4eTSQk1ZqOa3yHUAZ2zobzXt3GOfn90f5
e4oQEOGywBqkHcc6zfEFs7TqwZy077aGuEmSEPTeQucLqkz0GvME2D6LWfv+oH+/RZucLMAZLq+S
9NjJo0kA03E6DNq3kGqS9UE+snYzxO48XGohdX4o8nAkxZiSep1Af1wNUArVgRght5QzFngSTnBw
HXc+5nDVDu8/1e8s0Nv1vj4WeX22WE4v92TeL2HeqqbutU/Wo7vT0wjme8aC99RaBr9tG7RA83dC
dFa9KbuyGg+5SAvbTwsDIKcd0BYFu6RcvjkqrcQqVA5tiOgJwCadxIBRG72AsolK+jHtdZo011WH
DXOLGD++qz2g3Bs37ZsvcmAzQrNEl0W6BvCBxb6FtvlDm1193WK5sO+9HNnohlbz8OA7pFz2nh4h
JC8oPnoXNqG/5zF7AaMQ5XPDpgf02y+AwDqG98NuQEOVYFP303JHK4v6QkPyvzcCRiHopaxCHpkE
wNtRFHLfuR9YmFnuDmJPMjtcMY+u4iKYaJSK85qPfP+Dn5tbHldOE0EQ2S198r3hcyFdtBPPh6DI
IQ5Ws6WREPgGeu+49YVcz9+HCStGCl4lGkLbdE6ObwN6UB3Pset3S1d+rZ0gjK5GXPIIxcbQUrtp
suHpygnr4MzFKtiZQ2XmF6b4mW+JQpWUoZSSi9vpt8wWZVSyahyiQSAqcQIXfgpRiLz/Xi13DdNP
VpLFS+WJ2SAY7+TNFuBQu56X7jdDUoyv9oAo7OsCDH36piiY5zfCiWjOlfIfocaJGwS5dBJJ0FVn
iBDguVle7Yd2nCI5zjJ0tpWcu2UHlsZKwaDkoAZtswMXmeGhXSvMVZXcACWMQDTIlN4UdL6Y410l
7L72W6brQJ8N1LsI5vXws3LoUrKP4rpDrBkFi4Fe3jSLTbc6TA+oz4r0GGL2Hq7pomH3j0akUvNB
0+ZgevGq0fi4gjkjrOVhH964g8ZzDVUt/AU0IVU7p0LHtav7OH0GbQbYcBkpx28XoE/JkTREdZ/g
nc722RCKhbRiLB8cmQM1lnZX/ChT4Rzo4Wk+6TpXjw0/+MYaPTPahVEoOCLx0LZ01LLoho5BK6lv
6TaxImURRr+anUkXrAiL7sQjddb92JlL8rldWL8bJcMuQ9QMOoTGTnlTfdVJr5vvXQZmb41gvejG
pZw+48MzktdunqNgV8MLLQ/ogLzjYBV29wPPWPwBNU2eHqVEQnkF+GIpH0XJ/eVHgei+4XmNCoZv
JFvMCt1ifUDwThmtHfsk21dT1ZePSQ0DbCsmV8ffrDYrretWN7RnMngxNr7rBvyT5xaDd8U2F8Q+
fjRU3guelGuIJh0K7bQxZ0DilKW3RVR0xkPWDXLcQqDBaaExxgRfZJXI666zsLkakgsgarIo+Wy4
uJHop2Gm00u2VJYHMh++60MQJ061B40IK1ChbNSvY6j68Xap+xEqGkLV8luYpsQmlmq6K7uhKLlB
VUnTDGdt0nVrdAHqWNYvW/cSVYFz0yy0DboK87KZ/KoV4BuQyxkmBKhZAjBFddkeUBGgYwLV6s07
kbh29WloYzV+IgpqLXqTWNa3EDt2e1PGBQaZsI3I8k9chsXVDExjwnKTMaDX2eWD60rurB59ScUB
34ZA5SBRrU15W4PZXqyi2XWR9EAyV9J0kn3XwAfbJHQ7uBYlAKDtQuT+Fed5gNQMf7m5c7JufsJf
ivVch7g1aXMGGUGHcror83Su0ZsUUb9NKdd9D4KGypCi10l1U2iP9i+titceSRWf3Q2cCRQYxkLD
xwyLRTkDYRID4SDZsc8wT0hOMxe3euca9E1rB92ZWxtv3/fGHWkTWGMggCiCfQSyFtFvvgutRsS7
YjLi/MqEQJNfY4pD0x4D7X0tIfjcSOzOSPfhkD4Jt5PuXicQaq9dh+DvuvLMuD2oRQU+F+J0fCAi
iO8w5IjymI2SdlJAq1hYnAe9wo455+GtMDsAosBB4aBSGfjh6hKejJOhytkuruyj3TgOq8OsMhKk
EPDJU4IGlDNHRPkLBHBd3/DWeOnIzbEp1VTwIc5rUZj7JfFgIMgkkP3rJLpG/bSFgFGo2x4fLJf0
AGJTY5EImd1i9ZRzadlNBJjFzwILjPmDHNXwCpC9eDQzy/zoRm0QHmNAz/4I5cDczSWe35u6r5vm
yF9h+4OOmWJl46IPIqVt/fsTnas/YbtDXVFTeXh7ogdLh+zZ5AxwIsRuLhDag4BSu3Wncto3yDYf
3z91zpxtZKywOZO/EagF7Lfj5aJB8TuOyk/LKr9fcPJiCVT6wp3wTLxtSyrnNik6rP6/T74/4lEP
bDnCL0/5bOoeqFdaWmEVMrf90uqDjgfzCrXq8B8iFdJFJHJsGGkcpydpMc2uCULfkX42ISmKKyP0
EZejUfcivX//NZ4JxNZylGdRZSBzfFpZJEtOfy2Yx763jCW9NGjx8cuwDfCqixZ+1Wv3QhHuTIKF
3I1yufw53HRJPb79cBMikhD/A8SRLAzveuxiPw0vtT+x5L2XKYO7U6QdW4gDKhLZff0ZvHNSXYiM
vDPxGXIC10bL5EjbPa11JjThDBevNgg4WvdH5OqC1Wjoxad5jlBgaDxILUq34h9hqPQR0N6A0tKb
4weBI+YbHHZ3ecmjNAFtsuQQCifLXab7Ms7LHMHynIB7A1C3+rAH2F9o+GLz0HWmChARJgJRWx96
bDQ4oJf9gDL3trXLTtNdIKNI0MoM0WokQbICgo7H9HaAOItMfh6FewX+w3xB3uKNV6aRlMQW4WA/
t2MbfGpkGT93DZ2IdmmM7mNPKBN1xzmz2qfFTMEMd+NqU+2469E9Z67hHI/paoMbYmf6IFOagmxp
YinoSDT35gMyCImG1s3p81JENBzA2lO8DH1Ev3EBzxxGU2Ago4RpDKGsmXIqxaruVLvLB6/Ktx3a
aLnpQhMJtEtM9twLE6q3rmjMsYn6qSaWAv/6ROMtZIQIBHC46iKbrMcikWWxi2A3tJsk1fN1Ibv6
V+52Fn720vKr2QuT/Rj2+dc0rVKIwhwn7VbA9PiObNd+afI4/05+N/gCGrH5AVTGmq8TOiB/NMsO
pbbmUWHvRb2+TXtXweNQBqjeKKXnXUBCAe+GmVYZZeJEOx9zQ8nIf3/tndnCKERRZ6dIa6MxO7kj
YPfRGf19PT9sQbzbFB8OZlkWF1b4mWsPq9uxKO6xzPndb9fb2p40z9tG+V7V9y/wlYi+LbudwBn1
dG95/5HODMZWueZBNOk6fbqdjNjdvSb2XL9YQSNdmsHNqGL6US40110uDLa+n5NrB9l7oQStp8iq
nya7ExwHXSgy6dOhk8KJN82fYYlwi9cguR8dsqX1lpkqgGxhZb8w+JmPhw5DoqkSHrfl00wM7VpC
O5WwsWtFA0p6h6RbeuBcSlKcG4WkOrc4Cw2id1oIhgobYP5LtK/7NtuDJbGvOA31hWc599VcjlK5
XlkpxZxMkdKjGVQ4kc+NIygUUwd1tiO/8JBgjL5woJ59IIogivQpz3Sa1o4nVZRY/7UvM8iDqZMM
uFyS6f7fT0OOl/8/ykkwwi00qR0n5bVZ8bIPiRAO4RQMLwlekQuL+MwBuuaPSNd6PBOB9NvlBUHO
tEGZa3+ml9od23RNHG+2w3evbkm+IzXcvf9s504uPDyr0m+d+afFK2mqsmlUSStiWakSNAootyWZ
p2GHeCZ/jSiTeNg6IgB0nkXHig2bXRVfmDFnlh60EcFsURTSEFO+fWrHjSLItJ6B5nuJ/WmY5GOJ
wWs7xDMQwwjWDJcYeFwLVqj3H//M+2bkdcPE56HVqR5XRXleUAow/M4Uy4w7w8hnnDvG/KtYAlZG
BFvrQkrs9zc82WgUDWeANKLJWKu0b59WdDGZD+EYvrs45Gsq3Ko9MPljauILFSkc/xlWFD2JX72W
C5/qBhv9W2JsgyZ4QhzwNaD98YVpcGbNssWuFHFCKJLOJ/EvTUlbSP+94QNj/dS3Md38DDcTe8cp
4guh9rmhmOMekw3Y618qBmigI90HLFZT3fRPpGyMezUsFY1nVbh//+ue2R6owEiXRBK7kX1aAkkn
qm/YYrTfcd29SvEu3s8JFoB/P4pr/k5qU+8g8H37PQnOoFeai/aH2USCpobhDkpZceELnZmp8Njw
fFsUBDycFW9HkQjyAYAojUzcND5XuS3uqLRgNlx9CNFuKnU5XBjy3JdibbgoJyhe8s/bIXUEFC5G
zeSPLXTVdMinHa3DfthiTC9se+dHoqbirOcfX+rtSEZqDUVWCGoCkPG2qVdnR+7j8bYTqXn1H76W
839Dncx0RxqZlBFfS+HtX817WEQr8OT/fhR2NPZUgUIPYdnbB4LgoVPsSR4XADgcLUnkn62hku/v
j3LmtXmUo4gXUFtQ4jgJ+axgSKum42ByIawDWO2MXdbSexut/yWnxpkt2uOckMhGCTH1qbYilAX7
szWTYid1a6yuOxJ0EPMTCDpi1SEUnGqohfDX3ZuUMZ7ef9Izs5+4iE4CFpUvjvqTqRjZKiBxS6UK
j3m+MWhdBNc3qhyfjMn80jp2eGGanLmq8+Eo0grP4SJ7mnFfMtLwCSlhH6h3LbCAy8ahJXhX0ERu
mPZ0Vxf3Ld0I/kPwRAzokOvnSkqO4OQ+u0ijiPs1EaGTcaH7CG1bDqtu+4GEs2NdWOBn9keyESbR
NZdnE33C21nass6CRZUKcVAoIWB4+T3NJbILo/w9S6mC8wbXbD5f7jSmGWgdomCfQngh2XpFXrXd
9G1UPkzqoiTvzNlKfgMdOtIrRZX2dEUQ5ZjkyKLAL2h5B0tHODMsWCpwMEAXED2EMM24xcspQZZB
JZsgIAEm2DiVU+BUHTNwvJu6SkgOGlEdfYJ3ghHy/bn899RafyPHH14HapLuyU6u8tJIZR0bfj5O
MzqaBNkuY6Kc2iaYyh24kWETkzxp7Hj//tB/r2KGdlxEAatRwJUnG8akS6Rwwgz8uO/dnI4nIZ20
4ffQzwwcankzjML+VFp2FuxITl08Kc89+aqHWY8w7h+nFSQrLKOZthy07DQE6ZgOFl78v5ydx27c
Steur4gAc5g2O6hbsmzJ2RPC9vbHnEORvPr/KZ3BcVNEEzL2xLA3UE2yatUKb+hacz8kpoJhXhx+
Mqux2MAzrrSIyO+YmwHRhmD26n03TV0DSiiDs2ogdzCYXY5SDRv+NPVQEXutw/sKry5fr1zxAXox
7C9TVM+33/zaITCoKyVtRkVOcHGu+SpD23qNcsYI2ECGeEyPQdYVeL041sZ5e32qZT5LjQd0ABzG
Ek+DEosdlqJUmExmKvMFcnlszox/2ErcBOxjJq+co8WVDUmurzC4kG81mY6qlsGy6rBoGlOkyDEV
yPYZznZ4w43jP5wf2pjUSObLmHDxKqMeQEMwm8G5ii0cPUx0sfqmEifUmmfE9BRCdIGe6caqa28V
vD+7lp40e3hRoyQTDSvIqx5o39jVDmXUOO5dodZ9u3HzaDIDua4PTMgM5A0mT0jndhEfoIGYmmV1
3nl26bDSL8tT/cdcZWH9bA3ISh8L7HK/Ol1nfJ4bmPM+B7WMD7OqUQPPcR6ehyq3nlAXKrawG5r8
qq9+m2EBZuMNQK9dZE8okSGv3VSAijIrzY+DSNOPqp3o7s7ujfqLgX8Ynj+tVfxQFS9ENaoLiyds
jfVmL3onwZ9JweZvY8PLF7L8UeCiJRnDooJdDgva1FF6iljnnMTq89TnDyUgnlPstdZlCrXsUETV
fxDu5z0KOdm32+d6JaRRNAFBkjArhPAW28Iu9MiwMaqGBWK/QzNpn0ZogDdO9piVEeM+1MQ39sdK
JNGonywubMBrdHOuL+2yTxBVSGuPdr417hlpDXR8vfBXMglzIy1f2fMsBdDUIXgCHlx87b6a9LbS
WCp2ch25nabf13rXbXy+1QeyIV78v4vBlP/+11QECy56h7S+z4wnQya9Toq6hF7CuBYG1cDt77W2
mCTLSHi0BJcuDlcoQY8BhvTn0Ka2ZuZe7J0isCB9B1sV29rFAyQY+JG8a0nxF3vDDOPYbTEbPtc5
6jGnbuBXYcNrJPSwIyS0fPyCNaRwBjf82E29/QeufPgV7ejk8+2Hfp09EzGQrKZrC09CtRd5Hl1c
lzSPH6K6yrx3Y3M+zEZXo2w1ID4kxPT2WAnp1gYeI08GeNPrL4oyuo48AoVj31rinYQL3pHRbCFF
1p7KhtIiwd4Ay/XFQZgQmEfc1uZTTh5OfVaIDEkeG0R+tXKwhqQx+HboNYbWQOXA13O3Gt5iSQHp
q9VDLgFH4ECtts1DhTHEO2YhuCvd/mZrG9XhzAHdlHzVZTt6UvIeubZcP4+VKg6D3uIbxFTIVyOs
md68FGAv0NA6gGtJZ7v+XOoMOMuYbOMcOYC6D7NgUMnQwlL+V0Vtmh9ur/aKjQ4cGvY7QwT6X/Dm
lvnJEMMdUhiSnlMuedMPMCT4DtUxsy6OnTTlk9GIeTqnYVORGXoCf7E01RGlqaTC0YE2B5att3/S
SpxzeW5eND8LnPQiziVBV6d5OFtnHBibr7Mafh3xHHh+8yL0N7g3yUW5QM3FImoUGCj3FfZZw1HB
17iyz8o0pxtIsdeHQsKo4amC4aHrpS+SIySbtd5MqdN7t6yeFBurPtT0Ynun1XPyM55Cc+PdyZLh
+vJlQZtOJqUy/IflKUSzHvidljhndKuDp842sa8RSfsVPAaNzAjP6DbHQSux2o3e/+qTwmmjnpHl
1LI71WpBZyTqABoXfMMJgGfF0BdBH91IexADRnJ86/d7aZOT9ZBqeLzb61MypR5mpqIGQh8M46nE
YOuuGYTz5tudJiydHPgrPBU75XqVXp8ZxTJ2OjchbfZJNcKHopl/4aNVvv398SwkEHLTw5mVH/av
a9d0+iFFLoXMBZv7R733QIR0rUDqSdGOswrY8Pb7e50pySYpGgn0GcB1qIso0zgDAkCJQWejxyAr
sWNcHypr8AclGC9aLbwDs+XkH14n6v1U2VLTAwTq9UMCsPWwdqrAPjRY32BnUqMuA1Srm2El3n6+
10GEJBD0LxMM8CPekpYDNrJnFjYGd9jGRk9DK5qzW2lii+ssN8DivEmeuGdCtWLktawOJqOzKzs0
grvSNZUKVyAEZXWAZP0em8CtBvrqYlSTwN0ZR9F+u359ulaaREak8ybVzk5tX9Hts2uU9LR6i5Xx
ApC+ejC0WWk1E7tAa5OtLD6VVlitm+NQeEF4GaxwNLWOc1CRfU53KPt2v6e8wpWhxIEDr8MmK6Uu
Y1f8LGYvKRBzwht5N49j/bWwyvyPKCjijnjWTiX9jaz8FZEE0WsBRxv4poVVt5/MNdyEEeUV570R
8s30XRjCX0UjPMHHsFTiPkPOs7Ttu1y3hgpPrTQM9gxxp69GHdR/BHLv1a4GB9v7BhrgMrBjm13g
PNH6RqEo/ONcCFqjPTMc5FSC+r2lzPTX8jmMQCXPRv6V/8FNdzOqW/+bk7C5Ax9uaXuUwjWUGwSC
aLtMndPncXZBAL5xw8oXrpOoMYWixblkCtY0WgtAZCHc8dbxO2Q/74Y62hrRvtpCAL85gfQhKLrk
rO16C8F4aq0mG5VzEZnKM7ceWBBqii8pY4uNq+jVCXxZymEZtiodgsVuRagxmi2sZpFQaOODMTT6
/Vzk41vvAbkK1RcjWjIZcrPrB5qzvrdDa2ZUhuPQSZtiBW+71Nl4llfR0qAJ8JI7m6QkOA1fr1LN
XpMMrhWcGc3ph8DpMhCviuIjDk6bPXH1ZF+jD/3l9pZY+VjsBHRGabMTwYzFGWSAhQQQxGUECUvF
b1rVOQXk37soGjarIxnvr887jXUejrIZOtarNLDUJr2OMMw7B/oURSzRiMDv6tB+GiuixCHGCkeA
7J4FRyWyu0uBWt4zus3js16MCLVZBpp4AVsLv5xST9wDB7f4Beqn2ZrmrL4WDomlc3kRcxdJVZ93
Xag4hnIWttI/KcCGvkVqo+2bMa4Pt7/AS029fC2cSlRVaBIycllsLzzE8HmxPYClrhIDgopC4XEx
GxQYiPnpwV06jGhnt0GshP6EIKxyh5eV3d3pGmZ/eYyS9xM+a8qwx2nB+mZFFYjRqGwxqMCvHl8n
RngdPlwqEfR+SLHQ863IaqInLRilVl2R2zjClXpnncirkD/O50RESCHO7kfPnNrkAOu9NQ6W0+MO
EhkWSvBMwUC5qfoM2EnHBG34ffulrBxs+NT0bm0kdXgpixiiWIlmhTUa8UTmiDBbTxcjqEHR315m
7TNLTqhULZHMJHkm/8qIhlYXVoHe3Lk2leJ3bxnRu0rL0MK14wFVm7cv5sBEITAC2gJBfr2YNgSF
ooosOGfJkIK1nvUdKoT5A1jXYWNPvW5EEEwcg+JfIrektNv1Wt44DnhDMxVxQw/heOSs0aPP3MOk
zsND60KQVvDh3c8uCFthZx5Q+n4r3ZShY7mvaUHwxLThXRLx699QNDkiAulIL4n6DRvMCeFrfI/G
vVAjFNuxUjzoNqZzg7Cth3ZQtwZra3uIopLARoPQ5ftery80rDy1vvXOGMugxofbmg8rfYsjsxa2
mdrRdZA4UMeRW+yvLZTCCYgaPfDOJATZ57FG1CDDdOa75N7eKYr42QhnSz5rbdtCeoLLCkaJjvEi
aCulF82Jy1QFgz2EjRsD00XwpZDEquL09k3roQtosWvlTloEJ+Q5VVHITRu4TfpQkEDcF3XvHJHz
3KorV74X2xUqv4m+lGwmXb/JSTbpDNTLL66o2y81JkZg3fNhYzj0qno1gDJSlwDGoR9BGXS9io3v
yTSaTnjB9yj9X6gP4jRkjuLsDac1oGJoueHsDKuITnlaBcfbb3PtEUFrkllLuQZi2/XiTqq4bsfs
7VKVvXWCbmSIvWpCjtzfXmft/JPeIedB9wEsh70IbDZ+32Hb8ZQlrtTDQaudtvLDuDUyH5sGOCvI
ZsfWSdOGqvPxdbZQca+K/NnE4jffiHsr1z43vkxugBpKtNf1Q3vdnBaMMcLLDC0YT7r4bs6Hgxd3
450eFtXGo698X2KrJCNL2hyp4fVqkzHFph6F8SUyqvqQZY53RAjePuTwHj8btV5jGp833zpYdBtH
ZSUS0OiBuytHJUy/FytjmuS5JAnxJbPBeo/aYJ26LEs/QbU37rO5+R88pWCj+bO6JsI7FIYU2gyQ
rp+2xq6jRxIdK7cIW5cf+QynCxM9NEl2bR5idyKm2I39MakbY2Mvy8dZhHc8pV1bthEZ8y9z77lV
Yi+Z8gjLpT7rThm232Cv29C0npHWb95ppi3wp0qt96SSvf5QjwEzoY19Lu+x5Y+Q7EgOtQGibwkH
Db1U9uPz+GLWba98ySwDni96TjmewGUjPAy3nHn2lUALf2mhan3uu0rFScfGt9rnVAwfIfMUBn58
Tnm+/dtemv3L38Y+YE5EbwAg1+IMzgjb8t5Idz0XRb5LjISGhtlf6UjzQKXARQY3vNDv49rSnqyq
NBXfSDmPu9aSY1xd6jLvUj3JsblP0vFjEM4m0H6gRSOWC2p3QRPSRF3fHdxyp5f4lBy9Xjo/JWGR
YS6D9c67OOqppie7UrFtVNP4d9qZPRtxtn/l/Ww8W+UkwBp20KJ2aosm1SHVR9dGrlqx2n2buXF5
0Pra1vdi4HAf4USMX8rGwL1iEPgVlKUlOnzLNPVHXcXBn7wK7EfNnrAecejPfIpFZvxiUOLa567w
Ku8+KKBQ7SpRtcER45/hezOjvoV/cAyYLQuRnj7kPRJzaKlV4bQrBaCIPXpg3ucRIZ/0OJsYVU9p
pv7nBoUjdgr63L9ydJxzv6SNEMKIgJu4Y7/G2rvErMcvGvpQHpqnsWvtRYLdy8YeXDsHpO6I+MkN
iE7T9RE0e2Ak9ClCfLkSZy9HsFjeTcEjquLaIchta+cpRYE21djsMc7ZEn2QJ3y5yyT2RZMtYOLA
IgIE04AUqJeHFzSZpdXBZD0EJPqfbm/mlYzDAKEke5RIdpCaXz/k5FKaApJnlZASGCQYPFVWOYp6
3gqj60u9YGVZElLw9VI0L1sn8FKui1T3Dh0OMk9Gook9vMKt0mt9KRuIhgTtAQa+XqoKe/KrJAwv
SS5QD4tV3GFwt9j1Q781sV67kVFn4v6jk2cxAFvcDo3IoqIcOuWcFal9Dxe4OCiBYX0yFGx1x7hE
vkktKPmdWT12o4aUgBFkX25/xdfDfIYQbFIYAfTtmVAuOsB1MOSolZJi9drkfGcEG+PBUjfV+1bN
EtiluBnnpzE1qc67lOvjHXJV5bwvQ0N8L00ND2jdLtC9vv2z1i4x9GDoPjAcki/p+jOoaT47ROnw
QhQdfkXVMEJvykL1sxN07X3W08wVusDd7vayLwLPi6NDLkhTlc4HYzBrsa4WaIi+U3NfmAbhS1u7
XverhKv0sxwn9Ttmp/XzMDlZ8azjoQGbtFZ7dQdTI4HzjIFL63td5zyPGJ98nqeyxrASm9GfDnKh
hV/MvfbJQNEft86iroedagjF9GEWa/3etUFF7WOlao5DaeoIJHhtt6sJisg99InzMYkdhmMG4hIt
oMcmcX30R9sfzFWK7B6b6ew/6CzDD5B7TnUwy/mFvgT12IeVHUFlmrLkGdpb/Z+SSD+8Em4YpCk4
qNg55VFiYKJYBjDMpqn82bpaqWFAMtXOzkmM/IMHYrb81rpWeS8CrzU+hvOYHnKzndv7GjPo3zWT
uz9xGIn/Nj4I3/nW91gcEeK9O6UGu1NY6U99iB1MAhyMQc10vnvzSjJZYnZlI1nIIOt6x/UTxZzo
YkxNTaCA1hCKu0IMzr6IR+vD7aVk/F08FBNr2UuXcyuQwddLFW3tOiWq8Jeh9Mr7bkZdxS6bLSG0
lUhGy/VFZhxN1FeKZA64YJxDxuRCr77/agZpjIpmEB8LIbbmjS/izMsnAiPC66PCkLo410805TYM
RyfLLrCXKuwQdVNxdwXmXu3OEW4/HmqL9h4AMWfQT8EIl+WSQ6aDMYfR1desTjBnmgrd/Q2JX8e1
xoyL6gDyZX7OdK/HzqHFbWRnDNRpu9ZUwhMO0LYBebKxXCp4S31ftVM73IPubOd7XJWDbkdS5WK/
q+b6f24+oYmieDGgKNSlpRVG/FgniMDZcyC+BaEq/heHalDuwhqmwC7C3uU3SOfse5FDuDzYba9G
jxbyhD+61DKfOxHPj9gF9RSHs2pj0oVe+6fbm+T1hFwyI2gzg7MGxErxe/1O4Sy4UW2FyUUoXv1T
TY36hxKZ8zcL4d4PfdWJ9xho5D+1eoiru1iNRLMbhNHjpQDN9cftH7MSjsllbJOSzUXVZtk7ijBo
6Yc6Bl9hWs0jVjtw7dMYgW7AeQerTPRvnpXZG8dkbQNDRJGRWEVKcElZFpGrd0U8R5epy/ULVNRm
34ZBdZkxe9j/w/PJgSuTQBLPZV6O9gSWjTzgJYljOorCLZKPoVY4/DGLg+/AO0AVmvQcjY0LZy0U
UKsBYXSBB3FOrz9ypw5apzu82ELk8x8FRwfGMc5G5/Q1mJCthEsbHBjgFvIJr1eZEk/rHBrsF92Y
jI+oPkt9LDMr79IuwM/RqUJcSmDE/66LYDy3Q4XkJ57vXnEQORZrXacm2rGeh/ofvrDEe5H8sMvZ
6te/K9ShkzR9RKmqa+mjUBxxEoHrPaRzujUxXXnRgJ7oj3FsgAEvwzs+ILWbobd2GXUv/+k0unEs
k17ZIAmunBOPPIraE8okVd7izIIYrz2M88JLrROvRmPex33gT2oy+UFKjdY75VatsXJK0FznP7q7
UExeksy/mo1iZOeAEyUNxzdob9qherI1PJxslLXefkUi/cFk1qWq0JFcu/5cJPZRnqp9fBG2Uz2h
ZI89YZaZWnecZ+S8/NtnUm7KxZ0CJgEcBGkpf1iCWNIur3ItTzgadVE+1VQwH1vHne7zvlUvEVXs
vWVjO+9jkKZtQeTXXirtckmRBS5Om+r6SUO1nDqntqNLldTewcPfkzrRozk2uf+yMVkCihrnkwtw
sWWmFATZIM9midHse1t1f6ogSjZgHmu7XzY4sXFAmICgfP08QekKY5YGNFqbFBhyBYCEI8Ns1NPt
b7a2/6XyGf1MOsSvOt+tXpphEgpOWWGIHRqv80XB66dCIkCtfC/tcMyCGVxvhO+1z0XpQr0gBRis
5czGLiKPgQE3RaeYwYemEjimayOuSuXUbHTXtLVXSZIDn4kxNgduMUaBDmS0oV1lF7ihY3DU+7ZO
3mdM6KaDM3ahuTdoJdMuts32j6cj/MSAMGo+tyC/fqth2H8ssg75oLywUP8RXuVs1TCvfyB6izBZ
DZXxN52uxd7V4thsp3zKLhXJ0K7sA+1Qu0G1cTrXVqFcZMcaQNSJrNc7yvV6agTcRi+2KOJ9gizY
YarT6nB7P73+sDLZwAmBz0ojxVvs26qPaPF0NepCs50d2d3ZqcEw65w2UHduL7X2QFCuYYZIighN
husHqhs30VshkguNf2tfZW11aDBG35C0eX1AYOFx+7iAxGW1vRg15FOHgWmXJBcc4HSx07t67vzc
sLN3fRca1NLVqDWHAQjRFrRmpdsARk/W+pDngGAsm7NNixdVYRXJRXNLK9vHaWT+Tho7QBcdLlK6
U70JHVJ3Dn4NbUazFMaY81sPsaTb2DprH1XSrR2JoAXTuoh48ASAleK7d6mKLjll5lwd9BIr9tJJ
vY24t/a6Jctaop556csOS4X/pFCMEVt6lK5wbnTtX4wzgDs7Q/MRSpDmu2P7Zkgy2ADal0QjmmIS
Bna9k4a+04ya7uVFn3Xtrp2kvWrpaTuQuwqWFONW9Ht9UUoOANkNKD5C/PLD1kmEEnwwxBd8SIvA
H4Ip/ERzP7tvJ5E/2J1an0296dU9hdvWgG7tW/Jy2VY8skxArp+1ARI26YK1cTz2YK4NqIcFwkSa
DO/Vtx9QnHTwCJO0Jshr10ulSk0SnvMtA5TcDqNbVHell3cbEUduvuusg+sepDUADwkhWuoCZ5Mx
x9lspxddoX2MFeUpYKCxU2vEoOxNUYkXf47Xy71w01kRJtX1Q9k0hlAui/MLIEyDAdXU6q4/6H0z
7ivc7gH5aLPpCewnScIBwnnpPfp/U4VI4TD/h1e9+qtAg24gPelhm8+UxaYvhjb/Xeedhn1tHYb1
DqPWIXzwMH2FaAAn5w8F7/jeQqTP9uG7me9NL4qfa81GYbTWvQYX0jI3sP3stCzflx3nBiPb3oC/
E4X6dALMUEw+72nMP1jB4GbI9LRmgwyRlne+20gx06zNzdgvK9X8MhslmkB4nANvSMqJjpaZNe69
W1j89e1N8sKzX75Q9jGdb8ZfKvKR1y8Ut4lUsaDHXEK91zE754xCnS2cD3EhzOwolx/3VthCyMYg
EP25pk6VhyEHMNbEceYXSl+Xd5aR567vlF59n6hhvqFX9covSeaUwOxJoiVNlXvg+kfi5Y2199hz
rYVoYp1mkE2AnHDT1fZhh9Dlg5YZoXqo+6p/HwajicewbmBjEfdV9kmb5uxP2sSdfm/j4nMG/t1J
scbG/OF6uMEc7Hjykr0KxB5ia6ZW5Tmjg6hcPIgeg++6bVQhaTen4yEP7Da9KEkybMERVm5T4p9F
JU29CTB7kR7Y9C3iqeczaIWXfTJz09sZqCNu3KZrdxqda4CFsJeZtSxbBJMduXOF8uG5aUd9Z0Zq
vs8xST+DwVUfvTYpGfN1xbtc6fp9R/3iO06vb0SMl170csvZHhQN2TCGsL24z9BIN/JUTO4ZdSjD
PHjhEFX7Omnr5tGOSw+Ddxq16X2Ks3FyyjtuP6Q8lTS+a5OxwY6884R3Ao8VTEfDEIht5g4aVinS
3RZ+oRBkH5hFTP0fVeOj+3pu00vOmch9Vnurze5ad47QxgwbaDyjMuAIXfXuUB3LLhW/8sxB+xSB
R61857qz986eJ9vcN5HdfEgsJfmGBaZFlMnMFI2xbGz55V0+Tb7SOiLZKag6fUeW2HLu5sjMxTN8
ZuaQE6qPxWWYwAeJNsZumEEm8l4ZZrXvVWNu3Z3jcQFuXAArdw2CVqAtaRZoVISLe9UMAmfMwkIe
1Kl7sPK++8TAqT3r9pDe3Q4jq0tB0SXnlCSN5RQIkUZaNX2qnCvmrn8sp/3J8DONmeDjbX97qZUL
hzk9IHxJypaTh+tYIJiTmjifISHcUij4NhDmvdAgdCopzogkk8rT7QVXGouEBEn1h4uvS9m86xUD
nPZC8P2oGqDlsEtsACcizct9XPXMufoy8928BYWJpbqvMse8R9CvORntpG9kZyuJC1AwOopAscCl
LVNudDHzhKEIPwQ+HHa46fyo6GN3YANYj12vjmiQ5s7RsrbamSufl4WpTxEHYBK/lGB0aPV6RiVP
rOoVx6BNMMOtPfMoBbhOG297dS1P3kRwZZmTLKJDY00OcO4hOOus+g4lHXxPEhfY+K41ZqbDdp7O
T0k8IJDq1CozTshrffypF8r8A3HwCDPJIRDTZyOAnoUHOwkXqgRTvCVIsBKxuZIgVJNDUjfa8jn+
6iNNI8YlQirHuUqTHdI4ny/GKPLz7dexkpBLmC8zNJqRULcX17NjWHk+kduB981Q6B31qfwfpJpG
Ag567zL2qePuEiuKt7LHl8RtEaVJ6QxEGJkjU3YszhmNRoHRFoT4aiaOgSZldGwlKDUid5ubDzNa
p0+ZzuysKjX1fgxCvdkBD7Wwc1LMR7o/SMoqg/LeM0blOLu9+jHEK/0OSI3yzTDb8RRlypYizgv+
c/mjmc1KHAE1MEPp64+SZJliek2EJpaVDM9dmZvlwUZEPmVm51nMTFzhmDAjugrpfGuYfo1WPP7h
VuieURFndlykk+bsmsjovIOtBVZNaoOpwD5wquHrBMKPWaWTKMducvQzl1IU3rnVFPYb8XQlyKHQ
yT1N+k5SsOyn9R5m614Edprokp2TOY9OojLzP8k4pp/iXNGeb2+zlUNHg4WCT7YNQCgs3luU1pBj
OtaDB5b9zqDK1H459M2HkH7CFoVidTEp+8lkBEGL5WIdVhpaFtnKeRr7ZE/vBaXtWE/ukPO0jref
a+WQso7smJNBIqKyKLdKNERLpeK5GDyPvjbr/b6crK1pyOrXAozIFrGJzEuFQNdSAeNE8qLNgKpU
9ZwdTHojpxAYzT4q9S183toLZGYoe7xM3KE0Xe9yBU5Ng8RzcB5zu99b4HIOyqBT47SlvnHbri71
18W+iD9Ia2vRGCZsRERgjkyEOj+AN/w5DOI3+05Qz2EB5hFPIbUzgL1+Koexp9BVOzgnCJBHu34y
Gl+v4/EO8ZFh43ythFWaSrBK6VfLcYp87L+Ct9J0egJawzvnaR8eWnNOHrEFTvaONf+o++iP2Wpi
42JbeZNXSy7uNVHMVjpas3fW7BhGWGHr48cSWeOBDLXdGs7Lfb2IgxA8QW4jnIwW2XJMVmtk/yo+
NefKtYtHBT3u+7RuzftcS4CaQZGBcKV8coZ8+joiNLSRp6w9KhAnnGxkqYH4x/Xb5S/nru0D96yU
anqxo54+HcbBx9ASW7fwytGTNqlQo6VjKnS066WmHl3AtiM3Kwel28+o4e6F0QU+vLXYp5bbsphZ
Ww/UncvmgWeOcer1ehCDg34oEHdI+yE54lM//yda67uJ6P0ltgdvo2BbeZMgGBHjQ30BSOzy+o+1
uFCyRsI5oih7IJ6Wfo7e+AlF3y1foNWlEO56uXIos5cnvYzhLFbkU8Qr8WAU1vRIW8D+0LvGlnbF
CoYK0jOfDT0AedaXj2XZGWYPdkBYJvM4IpMONSdO09PImP6kaM5ERj9DqoWc9tgYVfclF2nh61ql
3IchPZjbl8TakzO7grhFgkWfd/HkRj3l0AHwW54Rmz5MkN/u4Lsrh5C+5MY0ZCXuSPkZEK3cFFQx
i+0zNKSmzgCvDwuI6QFP5vBOixX12Mxhdmha68OolMmP24+3cgeypseAg4yaNHJxW6i4TaP7OynY
ixbhwZuK9IkWWbPRo1l9iX+tsniJlZqX9uCihTnYSUx1rtM6SzypCxYP4INuP9JaH4NBDb1iFwjS
a6xHL22rO1wvzhqwoZ/okSSH2pm9vWm29eR3XoWtrxbP77U6NR0/ng2AWnXwZnI7EB5ZXdOWl3CE
pZuN0VDRJwaJTDWp2aWznezihd6W2Ozqm5XHH7gFmijLlqeiJk6Y5FV4wRZsvLhZjR2EFXWPnpf/
w0yH18khYNxi0KRepIECvF5S10BU3TEC4Kh7xV025B9vf7zVM0DWwrmXUn1LOgz6A17jBvAqAvwD
d5MzNQfLTvFWSRAeH7K49fs0+nl7zbV3yCBJB1osLUZf2sp/3fdgVbTRQZL8Yk5huxeDXu6qmbeZ
BnCF/2Ephhg6oY0idqkQUBI5M3TSKEGg3/nTlOZ+1qr5OUAr7nh7qZV+APqAdAvRH6EFvwR9Ugc1
pVpToiGkmp36HrcAR/TpUSAtsc97kXyn7rI+d+H4D+3KF6SRVEF0JB36+hoUIz0K5PkJ4FHlnUrE
tvZO3E8b6JC1yMUAX/b5Jah1OTNNw0gTlsspB9aLAkijqOdU17dwE2t7g2D8ki5RzC/10nV9jkZI
rHCtB3W6zG6T/fYK3TjYzqj9w9YneQArzSyQftLitWmT2jDXz5RzWObuXiJUdrGt9qeqK4ZjmuKP
l5dlssHWWjtvDLuAYcssgnvg+ltJVdyoUUHyKIEYUG7UsM9Bg/uQWsqT7U7A6qER/cMhQPhAlq5E
LZDBizVpVkR6Akve0ULzY1o2sY+LQPN7cubvbz4DNIuADqG4SzW0bBflyaxVbQKCSCnQGIIEYTb3
Rhxqj3DkPKxprDD/aHdmNZ/gV4qNMmJlg0Iyl9Ixss36Kht0kq4WuEeFF2sEJLrTGhUwHOL+6sbr
XF2H/g/DaIkmWkpAmmVgR3VrwTBv0gqciCWco5iy4Nfb3yUlJVxeOgCABxbVcpQjxTCbAy21zKov
zEiRg5ryeMeYMrhgmdH5XgjPLs6qrTJz7QF5Og455R/lymKP6pUy2W0ggnPT58MzNJwaWkSzdb29
hKVFWSRZ8xwCeOnuK7Nlp9eY8nmIICqNNYc7ZOhqmvOOGVmHpA/jQIJv9WfOLvO7ZtbGat+009Cc
8my2ZJd3xGaGeVDn7Xl7wNJ1rdDiox0QniHw5PrWcHWt9UxEQqvL1aFWuMuOb4CGvjPVUvszkgqw
edP27V5TIjaBUk0zrT9RVM4hT7w82MH5EIi+B5FgYDIbveMbTWFUGyns2qcCD0jMxzeayln++19X
aemOoZWUUO1zU50eW8UbgdqPWzn5WonAAdUoERiWUEcuQmXZhWHWZrZ3Rguk8uvZKvxRb6qLW4zl
PrQhUBiZogMQzMNH5sHjzov64ax2Xo1FU7Il9rX6IUjAwCgiPwvkZRHQhNUrA6HGPWcKAib7PAIv
AOvbiut9YU+OfYfyUI98o1rjq6dToxwqtFmao8Fc392lii2S8+3DunJtyXDH+4ERA8Bq8R0IvXkz
WWlwTqc4OzaMjB+MZNSONMy7f/jk0guURSTHf9nqzucyQFIs5nQ6anSwujo5KGO9Re+RX3R5OB0S
JomQQrR62RYcpyIw2ho7IDtlph/VVXg3qFoK1qUJ9tWc/H77+6O5LelEMoFZ1rsedXSZldKLzB5N
X20Qg6iKAYOnIc3efgNjpkr5zrfCcXcJ26U1USNJFSpIl8XBqTXaRNmZdlM9DO1sGWSikWbsUiva
EiZZufkJ4vBaCVjobS419ku0Vzs8rKmSiL2npleai+tM4X2QuJgNoXhwGVtjK2a9kMuW31FmhVI/
SkXEenFyowpauwZ9+EJbIzGObUkv3o8jBBppvxeUY9BQ+0uPi6GxS4yo+d03Lk6rTg1sYzCSgPRE
TZE2huLhTHcdoP1018M3Lv26aab+4EaZeJpmTwGX0KSj2GlxPyYAPPqiwuAoDrBczMHXHjtkj75h
kJuGfjPYzXe1g9jxofWGATNOcFx3SdW4jj8QyEL/9uZaycw5mFxocnJCq21xnzlE6LiuKjq0SlRi
8zM66UM9Vd6xdhIatRoz7VPXZObP0ari0+211wI0HVvm/MjzESAWa2cWfO1Cq1EO1/X40NdGd8rj
YAtGvXZa6dYyFny5l5adjDJn0q4KbmylTrI7S21U8Iz43AWVhatUaaQbPcW1kp/c4P8vuIh3TRVl
fYRp3rl1SlxO4zb3jXIO34cjUDj+5O3MCeOyDMzeTg/Q93JiBgu3X+3qQ8sEjPuI+fOStoOZIioq
0L4IUQ5+66SkJ+n86quD2b4LvbLYiPGvDzC4WdYijSaLBmS1uGsTICFeQr4CqW/2S5wb3835LHwP
fSOfaZrxqM7l8Hz7IV9fLNeLLq46SGvAuZghn6NKEz6HGVonzB1/6LP0eHspmVBehwqW8uQ1xt2C
b8CiaWS7AQCFlm8aKU34NAZe7OMi2x3TBvGwXWa35VMa0vnzlBa9NltsabysPapkk3J/otP7Sl+c
twvGo+uBrc+N9TEa5+LB7etqPndDmqobt+jqYpDXUNVzkM1YahRZuoByhSjGpaq86uLMVnmnOMH4
gQ6BvrFv1pbS5UUKFoNGzhL6N5rhZCZNBozT9qp9l7j4ukHROrSp+WZpYOpyFsFK0HUZ5i1Va9Wm
qNSwg3iK07JyP2lK9l9rDN3emYzx0+3d8vr0wWWWuTvNBTr9S4ssLHCViZkHqD9KZqXlurAMER7T
QKR7T3fnw+3lVnI+1pPHnMIOuRNXvuW/Mt2mTaY4FIjkomvrfhqaItiNcwDuVsm1w9D3E3R/2zhi
AzHt8RZMHyqcA/0x1YyNPsjr2wTNVxDqwA3oKL2iPNiZiAYMR0Fyii754JWW5xs2JbWRKI5vjpO1
+z/OzmNHbqNt20dEgDls2XE4M8qyJG8ISX5dzDkf/XfV/It/mkM0IXthATag6ipWeMId4hpX07oY
rI87ayBvmPUJfT20vKFerQEKR5k19HMa1IuqtsBd2qqzTqqVps+LizafX2G5O/j04+Hn5lpjBD1p
VxX0WaieW17mjtWrjT1tsY3X4MUGirOEHi46pqtHbkLQrR0oKwQ4++JWWbT2pVOW+JwME1lqnlWP
xtAmx24YXD5aE12SclR3HvmtU0ZYx9woryOfL2+3V2vTmhoeGeyRIO0s5xAWjfpD6/vuYGMoufMd
trY+8m28fqSDOpvydqhBFTXpJfyatFq+oVRQqAcX4Zej0lbO54ICyM5dtbm+BDCMhM40BJhV08CI
zKEmcoyCMOmzsx5pJL7xnBt+r4X2sTRC82Q1XfJY6lr03qop2mLc0/j3d9/WrIlkJB6BAJaY8nbW
SNS7RSvGGKHTxP1bbTr7/TCnxRlRnvbRJILbkxfbHJDiHGYFIGtY59sBHS1Jwszj3tRctpaVq9mn
WcE73RmVCLCLa++EalvvO009XkCZSb9RhiqjPjUqF8pW3iME4Ywj7m0FmDm/6JOZ3HYIj01iGjsP
/OYsOYUSBEqdf+15GQlC/2RA3qfxhunHVEWdXyhR8m60Qhq1KByd73/GrVfeI0Pl5sItDWzO7arq
dZOrXeFGAQwxDE9HlG60fPgx26H14IV4kIOzTg9YPzd+kc3/3B98ayfLc0N9FySNaq09RKyhlEKt
ePWF9KgwdBUa4paaBsv6onT2cs4xmwr0RnfOAk/qZ3oHxqdiWCJn502WR3R1k0qHOqmxib47WLrb
VbBra4qyqRdBRs3Dz9Av+IyxvboTJm+OggwH0F4eZdRGbkdxWWE3c2kWzXFt/AON9GtdTOa3+2v6
QiVczwUoF6LfmixIrm1MDAofdV/EJLQxVTLfbpLlVzV66d+aJ6mU8RJ3z71aVRTXKBYEqhs53znD
WYqj7UQ3EAJKY1L67vggShQujT97bEsfl0QCzcWesJ1NIXN3x74YpLFviQ383vMut92bSYB50il3
Eh6sQeWZ7PHHucYkbLP2DsoYLU/JFLXupezyZDo3zTKGx8zWu+9tX9XOUVGH5FEL0+qn6PrwyS4z
Nz8SFZR7hiEbBxQNa5KMl2LBm5hqhOCeFZYCGksR43mqO+MczWP4j56V6sepWPZU87c2DWJqsOB4
SIHPrrYmm8ZRBmSeAx3OcmDpoVn4PRTLD/e3zYbqAdg83hSpFkIks86KEdZRIgpiIsizJHN9GBzR
zyi0za/totepr+QhUobwrMRPvXe06VmZjfyKOFAzHJaa4tA7Yy5T56TnMgeCEDj9iBwbnIChF644
1qD98Iu2MrdBw2eYvyOx5PxqhqRTL9rEDXC03aTGWHjJ88+lG+Lp7HfD7HbXEWUF71T2JY68FlRF
119UGKDncTKt5jp37rz4s1mWj4DjPOGPg5Z+DsO6UwItgRLatbn+Q42SvqJM24vmooOg+Nvhr0v/
7SK4zCBXG+Gc2org6QTNohafd1Z2YytLvzyT5pLEiq7fLX1Jy2Xu4HOqsxGotWe/G9u2uN4fZeO1
oqXI9pD3GPwpuW1fxTuDF5eQxWkkVUmpPjbVWD/aRdwG2ZLm72DJfPXKUPt+f8yNGAuKIYgJmGG8
y+sXuRuqVsf6C6xggrn1lJv5Q017+IiQ1x6HeevUoeqOCBXEMClmczs98INJVi9Aiea6/F157vCs
Run8Gd8P730ovKLfCR83xkPQ7CXFAPVGA/d2vDl0BVCTHPRAaMy6rxlzhaFY4Y5UrhoP0gO0IDX5
en89twYFqEjrHboxF4xc71ffEMv0rJ570NVdrGinZdR/OdHS+vZcIdZYLXtg/Y3PJ0WBpFw2QpHW
WgejduIWXgv9i74pRyJxIW9z6oaWeShjIzndn9zGPWbKHiDfDikq4rjbyQnTqIRaS1RIWaMmoOLR
B6TQ2Hli5WFavRsQtg0JksAqgjbi7SiGCY23sukXNypNlvPUoifwl1OZ6aM3qGaEXqLdPc5es5Sn
qimFfbw/yY0lhY8KFF96eaHNv3rhsWK1WpRWlId6NOuj7rTJpffE6I+LyP98KFS2TKinKPQbSMzd
zjRr5yRCNwxUSz2UZ4cU9zlLiZ8OYzHHO1eYvvHxQIOBCaP6DzZsLawOKdNW9MXIAgc55uI0hBoE
SXtRrcG3rKGx/ZhU83fTO/HfcZ73OfIiw5TSdsvM/6VpUj9z91bL0Wjg2p2qVEf6eRKR9IGMm9KH
dE0ZGYI3SAUPjrfOe9+1v7RBV/8xXGGnEO2S8bOL29aeT/PWxOhPY+BAgM/lKVPsV0fOnHrKCJOS
BlXsNSjhz9UxxGZk53LeGgWJWfYjTTPqFfL/vx6F58maBIm6ZS7ZtRrd5eAZ83K8v/m2RgGbSzWC
KJZ3XJ6NV6NgDCZi1xiyAKhg9xRD4zq0ZTf9+TkGtvr/R1ndxH3NMKPeZkFsAZMwJjs663at7oyy
cZC4JkCPEcmiALCGjgJ5h3wJdyOoclU5jAZFJbp05dkEvfrHVwY4CDpo9JxRyaaWdLtsdJyntl2S
NNBCETcHUo7mFNq5+2nALlwcjdFyzugCXw0njXYy+bezZFjkVKUqgAlvdrUvPEJGW53MNFgKs8Du
KVZ9wxzmIFL6eSfDeXsxyqGQMsWxQIJ2VkNFCMAVpOZZYERw4i5Rm7T9uXEmVxyyAj75b90ZoNia
uREG3TRD4by/OTfHR1yBEiH1OmQWblc5btKRpjWr3FVW8Wguo3gXtp3qu60VXfNoSt7ltaee4W61
OyNvLjKqMrTY5BFcB7ad7nTQS+XIi6othwovhF/w7Szhu3q1t2/fnkHSaF4g8mmiFd7K22kWY5X1
LTL/QUy27cOCjJ4Q0Ogv9xfzbbAHk4/iPJRosPhvICeJUYx0gwsot8jaFSjoTVZ+hJbflv4Q1lyu
ddSFzzbVmb3O0kbdlaHljkUA+EUI+HaCjSqKvjXSPChhTX8Ny2Z6zrLEVk85ElO/o84aPnZt4RxR
3u8fUwNfv0NaZGXm2y5eY//h08p0BedZV9YvVjeeAHKdQAPPKIBWX+oodx4iK9KP6MBGX/58xak7
EVRglAGjbLV9gSHrXW9HeQB0PUN4zVM/zpCefS+r2i8NFhZnB6zkTmt6ozwiG/s0QSQJnOB39Tq1
Q02BNxd5UAxldZ5tgeSCZk0fRhdHld7R/5nr3rukTYcwYoZjNYWRvY7x1oaGYkaRj+KKdDy+/d6x
MoZQ4500aKiiX/raNQ4JwN/T/eXdnKlUoMH9k+yT9uztMIrpCk0NrTSYvCb7iO3q4PmqPnmJn2lV
pJ2neZyfwJ1EJ9eO89IvKnv8uuBwuIdefhuD87RRA2LFkV0m3779IaE+dmYPMTbAcCVd/Mpwxl9V
CsHSr9HAPRVauneYt1aYmiY6XvhVI7e1en+oVGu11SZZ4JbK8s4cazvA1bjZKVJvHtzXw6z2UtPj
H9QTfgSmkRnvE3L8AK1B4+eEvuej14zNPy7P+uPYAko4pGNo136fxkN6aPQBYvf97705Z9jlFDmJ
Xd9s7InKqsjrkM/delYRQN4K0R+NRe8d7w+0+TlpzhJDAHZ8A+qM1JHr0+PZC029PlvGP6YV/8IZ
TD8UHorx9wfbuJahnbgylpSI8zW1pu/USTipkQTpqOvJl1QZoOdVHaT+p9R2wgu2CeWDqvbT9f64
G5OEQ4eUiLwsUEqS//9V4NeZs0l/20KYve0BTw8LOcMhTCiZxXraPupFP+xUi7bOKw85YxFN0IFb
30zk6UMVN5Sp7WKkMO+P9ajXT67SKe0px9Dw06Lqg3EW1SLQp8+F6gQt0kfdOR9FZ365P/8XPMNt
1gejlOgNIR5pMLluVbe12YG7a5OgHgrn41SayW/FM+C5AyIarqQpsXXJIiV+pj5X1Vevc+ITKXF/
tKc2/tIuEb0p9El2orutz0JfEHI6lzdUBHkIXn0WdEv0lHWJAxek9zMU3fJY6c0ACLAUT5HT74oi
ySP8ZhlgCIBFgAwPnmk1IHc4LR/0a1yjx/QrCqvjEM/mU0Mf/dI4dn2soxRhk1lvDzbetwfcfR9T
RWg/iET/nMUHzJLuHzQC+VnWqH6083vTpCwVlFE6WMesN5X8bLXe/FfduPFx6M32was00e9cLRuB
JngupIOQ60A+yFtdp2LEGiLN6cYJEeZHcymyY+Oetfxk4XnzNHTeByNx9hzZ5cquV55qEaBL/GEp
36yScRBQlesMHi1ANUSzpOqcd95S7vHbNiJZonfybypE7Kd1vS3y9Nwjt0PY01IkGEM050Wbw+Oc
48J7/0htDQWsldI7JB1QMqvIqgCogzIr+lreMsLpqrtmGZCc8sBv5QOGmPdH2zopzEjalgC+Jw+7
3bi1Atm4jZQkyNUJ57lY6Mh0Ju7VW+JfC3ix438Y7qXfhBEZ3gXrLZIspRk3ehLobV4/0L53j8Vo
oL3RZukpCa12J1zfWkw+HLqotPRwTFidywKZlF5XGG8Y2yiIxnA5dUjJHEuQvDuB1OZQkrxG5CK5
NKuNmGnTrMSoqwdKThxVLYV+SqdW+9bhLrWzim/3PE0J3hsKXtxvMFlvP1rbCs9LqikNELMnJCZZ
PukdFM/732rjpWEYE3tS8L2yzmXcDgMjwmbj6wzToFqAa256IQMzT5UnXGQKDPcDom71xUHB01e0
yTzaZtPsPOwyyL093vI3wIAm8PdkQeL2N0xJhx/FTBBsWT0bhlv8Og3K/JTwvQ9j5U2Wz31e+hiY
YdAwJ87OaXx7p8nxac7CkgJwvj4faidsFPZcwiV0VRLftpvH1G2bk6BveehBNPlDtcwfOyeNd07m
5kcGiUvZz0DYZF0f67S2R509Z/XzqDstqK1f2sI0/njXyrK+JO6ybYmA5a5+9VKCky3iOkW9aYqU
ECidph7GRnOOom2U/7CUktdGn5ewE2jx7VBMFJX/rmKosCuvo+N0586aKt9RFw9C2KSeQYeOZ6tr
cX67v5Xfnk1mCYOPAiCQuje7SBjDUCiGRXgo7HoG+ZWEnxZEztqj0jSgju+PtvXlqHjQM5SyBzjY
3E50ElXm4DKdBCEmU4aPmYn7pXa7dk8AcWtvAmZFBuP/cT5X48QOjfslLhMKAn0zoElWpV/dQV8G
5DHc6ZF2LWk/Py8TfmYa4U5as7WmvLgUV2nTvKV8W04c5mWRJkGj6nmQp9N07Fwru3aLsbegL77P
61uAQA6ogibxGeuapGMOWdV5eRIsy1Knn/S8m/CyMcQijpqUJPzGd1D6qx0O2hDAPcF4ZkxGfT4a
IO8M+Cgomfmxa1YRmEkcAGYief00Wa3bXrNlab93k17hO9JXA0KLc2gTOM9TfFXVwQj9ZTYjY+de
2yByYMtMUo8wMcUNlvB2k2DrptXtMCRBBCDrfS2q+ow3yXhQCjU6V0oeHZCzaQ4xSg/PrjUisAST
5n9uFwHv09Ce//MtS7cf9WxoDJTh9Ntfk3RxLywL1VJAi927aRmUg5Pnzs5ls3Uw5CUKsFWGG+sS
HZq3UdG5IB/ytB4eLKdRrkiRuXuFhK2dCVvKRr3PI2BbI0qXwR1KzUYKuWo0+xipsX1oO/ifXiac
HXr32/CJaj/EMES3wH3Az7hdN27KEZoLQsXRUnXPaLBr2L5T2pzYiMfFcOf/8ibTzOYfnmWWchVl
9OmEyh8Kf3SXDfUXkkLzcOqcYjAfM80pcBGlaF77Gb5Qme8VaYlgYV+479W0gxV1f89sLTO9NqkU
ShTyFszfxUJxZxTDIyhHR9dswiBKPOecYHO3M+3NoaA70d9jRCTybpfZBIgC4QyMcAkRfDhqmdpq
zyPKWweMVmgV35/Y1kcFx07JDRQMD8fqMETYmKgOGkaB6CS9CnzUo0iAK3hxaP4G0bmHFd4MtJga
tWuZZCCxfzs9vUKzm9IcLjXhqGc+biXZo9GZZnVFx3NJD2NJQQGpJfFlLqKkPlVhI67pVBl7NZuN
dQaNZrGPPfoF9vqebW3XHg1ksyijLNMh1xbcX0AhJNehGOs/fz+o1MtaOrU+RJZWO1nPej41vjEB
WGn9antJc/IcKHqpBqXl/gfduHfoCZMEQMqwQBWuhhJjY0ZQFdk+5aJe8rytzqEa7pFbNuBf0IlQ
CHE5llL2aPUZjXmCugwbI7DRBTV9rMSm33hAaX+DjXLfGVpR4gMxhnrx2JdDhVyiUevTT3vh1JyQ
A6++lo1tp1/HKhlTiEi5PiA0qo/VNQH9OPgJiW7jY5eRSvSP65zMucJe9f5Sbe0A9GlkTVRSNNZK
x1iWc92h4xwotoGZb+1qPiLO6TW1M2vnUG8cM6TbWCmie7b3+qvkQ2wM+hhnQYmc9bOm9J17oBha
/Yh7ZTobZjhrOwd7c3Jk1jQsKH+STtyes6hbEPzICXZ1S52f+9Z0L7UiOmgWvbcTvW/EZlInHysb
Yk6wF6uHoZrLZYAeSJ/IFfEHpfCSh6VJ7fIis9RnqHdU5ZakPlcwNffwwVvbnb4mwrVAkiimr8ZG
lwqcR87YMVIgJ3y23FNnxd3ODLcWU9rK8JhzUQK9uF3M0hi0sJP9Nq/Oa9sHA2WhPqwk/9qLmVzu
78qtrUJyAnoF7phNtHQ7loa0LKrqXYabmp2cYj2qHidFfKr0oTwWjjvuyAttDWeS79KFkNyCtRLr
iH5RNYLFCwqwc8eWd+Yv0Vc6joBDeskNa6/FtbWU5NlEX6g6UMRelXxo9PAOIbMXiMj5tIRt/8B/
+erp5Z5+3tbOkMUeSWJHN2INgyUnQ5EFQFeghkP4qFVDfUpEvtdw3pwOmSJNFQpyHLbbrwVGu+9N
l5pSNwvngF00kkmVZ/oLjopf728MuclWiYHsFYFV4LEAtru6ctOhBEhVZWngNt1yVrgV6ZFF7vtC
WfJL27bpQ1aH6k5zcHMVPd4uSv/ckuuzXQD2q2uRco3UhMiWIOdQm+qf+zPb2oPAonkiaRlIzcbb
RZwgfDU6xNvAEAMwnarxUZGez2Ie6qOiFTvruDPauglo1kULsAWd5aGMracqy38mdZp+6Dh4hwqd
yNP9yW3tEOoptLGlVBE50O3kPH2GnFGINJgHyAo9kISDEsFhFWWnHe8PtTkzDEsAGOl4QK3vfHxz
F/SR2Yymonjn2NCzq96K7hAnsXpqomk43x9va3PAzKd+CBKUYvjquxn64jmFS5UD/9jsjE5TFYRS
pPn+KFsLSDmadwoBJOkJfLuAldmWudeXqMi5g3ey4PKeZsqCV9HrzX/4VnQ1qDfyb+1NxuFSn81G
m8tQJHp8LsM4Mo7KtEwntKSHfGewra+FbA/bAmgkHN3VRV+KxWmEkWeBEqkDDehoPMQOGtHqQuvO
Kds9hMrW/UGFBggDlmSEIXKdX5W/QKVAXyl4xGYvL742edf66NfG57hq1a8qhp0nPVb2EK4bgxIm
SjQtDXfZObsdlH2YN6ksSlNcaYMyQ7/Yzzq7O8x2Jw62kuME1zft9/tbZnNU+lBSX4oa2Jr8qDg6
NiTOkgRtgR1hTOZ8yejHnPGccR6RAClwXyq1P9+ngH9gQ1C54Z/1U1AN3jJUScOgc5u+64sl+pRo
cXrM9cncAZNtHAnyfV4C0kTenpcu/KtPqTuR6Q0hPneTE2nuObSz+r1IOUQPpU1Ks5NSbGxU7hNE
s6CewZRYs8knDE0yIwrJw9PM+buO6vAy9HV7seJRaX36rePOo7P1+ci0Sc0QPEQLdPWosohLMQzY
MMKtUw5xjJ2KbiKza0T6cC5A0h9MFR/B+3tGBh6r55V4lAqKNOyj47waVK/dfrCxVQ/qQqs+ONr0
jvTVPscO3plOVMeXWRTTZcIG6sv9gbc+prxDpTofQea6b6MVTZ8CTKG4iDxYcsCCgn5+PkKFGmw7
/A/fEh12TI4hYxEVyVV4tXOACYSRTZko6B2R9+e5F+anyqgiamAltKwPEchmd+dZ2ngmaEwDfkQ6
/UXP5XZMbGFx63FdKHWyr2F7Rfbsil0A3tYocEukIiCIaDoJt6Mkdg21qqPuXedWdUxnWW6shmLn
0t4AuEBjowSEjBbWWcxoNYzIxgr55zQYjLb0/A7lkF9eXSkfGk5hckiRvij8Fv81JB762DwKYVrR
cYnBnKiO0e0UFrZ/DvrTeCkQWlCVu/05XLxlDsCR6MIA9SGGMj8UGJ4/aUthf6u0svpeoBKOJYqS
XzN6XMc+rbtnMaE6eX8XbxV5YWiQRlPwpJK0Dk8jb8o4uBrZdJZaDe7peX7twsE+LGNplCxU5gUi
nZevQzOK61xa83sUk9XnqJljF/Ob7s8Js7Ki5RCU0/AlslxFJ1j42ktRUudt0uh3hnoNeVvS+ii3
6pcxUeqd++Ol5LG+QGSvh1IS9yQg0NtP0fLOlyJjA6q4BUynRTg0fOzFzvPTUpfYUwxxFo3BZKSl
BtVxtD8lVhfBGrao5R8mp9K+aZpAYd11x3/VMcqwMmj1oTtg2N4+p1UoMqihyCH7DdZ4zmVYJvEx
1qbOxG2+qx7DMl1Uv+wSkcAeacvvZlNq84XIDQMG+mvdT4rSdXSmpN78hc9ibPoFvZPoOGde7F4L
y57jY66J8kOT53Dz5gi53W8U4QgloZ8vp6XrTXGd6lJo33S9m79gotjuNUG3jjF7GVAr4R6d39VX
Q/EJXI9lE51ryfLJcur0fQTEYuca3Lhz0RHBapVSLv2PtagWYij2LGYDlUs7Hk+t4f6e26g7k3VU
O0/1xrNCdUyK4Dk44L0BqIi0HBykLOCe5hlCNWZUJtND7rbZOxWxi8pvo7wArFPjRzJrSWzshOhb
w8v2HGBsxCGJNG83pVjcqs0o/AQK9Ws61+CEkrotzxrGGVeU8uxLg5vCSY/Azt6/ELaWGFUNeRNw
+vQ14L0XQpvnLKddoKbzKXEU9xg5YXopm67cuZTlnlidPNDelA1gFKIVts4fkdbJ1LgdRZAubReo
atdcWzfPD3krpi/QaAo2ujlfnAhHR5/u8J+TNSllUNzlmqGYRdB5u8iYYYyYlaswbof0BDFoOS/d
Ar2pa+MjX3ZnYTeiI7qDCPvIZJI0bzUaHu8lqphN+FAkHvpYijU8ufiCHBq1mY8pDedTNKriy/2v
ubGPpPYZ0pHUpBA7WCUrFFpSTMUT6IWIirxb4qW9gLYrzplSJf9LKroxOEZFXHqa2Pm4G9OlNkDR
jSIOSctaRzIKtbopRjpcehWVQaOhdadPUf+R0gdKG4No0FZN9wD2GzuKIP5lken3vCHs1BmWPL0H
mzLvRXXylkw9pohuf6t1IzvHS1ZdJlEMh9YB8TVMZf/j/mpvnB3iUAc9SahQUvfjdkOVzpCk0Ehx
jXVSlRC0wBVsEdJke9y7nzbuW0CdKs1QLieStNVQVT7Nrjenssk2lMLHLXY4llkx7ZQZt4ehrsKO
5Wlci3Uk7eISfQAatMalyP18FvnPIir3fCXkr13dBMyGI03DGQrZGkIjpOwNrxI+iZFnPVdu7V3i
1tD91vasYzkue936zWm9fCegCVRP5Yd8FU4bIxZUXkE4XXRKFSRul32esmGv27I9ClMioaVmuhba
qoXaqymWC0HbWjgUiFm1YGPQoPnzV5H+hCulL6Qy5no2TgIXHgBQFBij2Ql/0Eoyr9JpYT2PCnD4
+5t8a1aA0WXIBEoOROPt2kWlpid5DVQtK3LFbypw2lGzK1y4dXFJGTRw2XQInDV+zO56iPsAfwJT
GMo7zpRzTBCLe1rctPVbZ3KOXCvFQdOmPxftpndNaQHYGB5nHLDb+S2KB6ssBa2pLbQw51LNDsmi
9B/hF36/v5Jb14VF1sPpkvWOtXwxW8GYiNniAJPd4UdpFTUzi9svE+DpnY+2dcC4LThbvLTsRvlR
X234xBsMN+6wDcYRlX5E4wWdnmUHu1j+6qLu2/15bQ5GSQWrTlJtHvbbweDru4qRmlEw9qJ79qw4
8vNedc8VDtCnibV4uD/exo6UEQuFU4r5uMXIV+HV5OLF1LPRKFG8yZP5DPJxflignR7vj7LxtVg8
SBhcU7CJ1sYjcZeN06xNUdDryNNPLV40Nl3Bp74d98CTG5sfYWKbqjonDNa+fjshW8W5B1OVKDDz
zDODRE2z5GgvfXMtXcWz/JJi56Vhk/7l1Yu9c+VvzZO9yKmjawGde5UpF0apRQ4uP8E0Zk16DMdc
+xwmY1Id1Uifz/cXdSsRJmuAw0S3k37+urChZCIs7Nougozve9JmIzym6pT5idMp58HRw2useV+k
8rGvWIV3qCm4Ht0+3TmKG1uWr0r6JWsdbKHVlkW7vg6bZMiDTC/FQ4GwzmECIn62co8Eakj2ApWN
LwxeEkFRGO+yiLzasrpaKmZNgBCMxqQ2R8eNo+/qpOjt0dHCmfAltt+3aRQfZx0i1/013zguEvMn
E2wiQ3RUb3dX7Y485qGZB20O4o8PHFofCAq7PUmmjQgQOpyD6BXIZh7A9RzzpbMU+JxBNg4CueMB
Ei3g+FPRgvmrETY/tE2bX//D5AiHyOZ5SAmNbicnkgp5tUYrAjNU28fcbPKHZkzqnexwa2pS/5Br
G+4bL9TtKMA/zSpV5iKgR2T9bodFv4aak/7wKlkzGQTKUMd+TPeg4ltfDgljYkuQVQy/OprwroEY
hlFBfTztT2njxGh46uMOYGzjAgCxSdAui6oUN1dLGFICh4+UlYFqVKXqA+QxfjRJWw54XwpqnPc/
2MZJQMSHk0eVmojCkEv96vKuOyK0QQmLwA0HXRydwYjwAlXt4XvraVFxdAywjQdMXXsNfOQ8ldbl
/g/YmK5H7ImOB1gqgzz09gfoLdBphDzp5wj0T1XhzmfHyMwriZy6M9TWbceOQbAH0DQwnzWexAy1
lB3qMtYywT9ZejNVfVBpzc828hI87GqrWq4DVxRaG0naSW6F7iYUsjuh+QrE73Bn+TcuPnBUFs8Z
Um3gq1cXnwJi3qZ0kxHD1dXRQpP0CXfCHkMy6VUOKXvn8tlgY2EbBD9Y0h2ofL658K1MwD8G+dF7
YfeuTWzrAzF/7Z6xb52JESJ9WnxqoZ57bpGOtgMjs5vPdlWjYT92jp48zF5tPgJ5RxXzz3cCCGxg
2FD0+HO1E3K9cAq79LLALt3iFE0KIq0aUidZOyk7upBbmw5VFVyLZOMcjtztplN0N5uIM1AwMOJ/
rdD0ntymH84GBcGvfz4pCs0vKBtu4vWdMUHQCWPdygIKAeVxVuOYrAqdulyfnZ08ZAskCP4FHgS+
bJJPv0oNEmWw5iiu86DLwuTvsWiWj92YLaE/pl76oI2eebGbOrd9M8kR6nFL6zR2lFR39vTbxSVt
gP+OZgNPHO/67eImWqF4SWnkQW1oo3ko4qxPj6DcJJxt1ps9tdGt4TRO80uaJ1U+b4cr035w1Qjk
tyOvyzKds79m2/65FJHxx48bum1c+8Sh0hJxnegN/IYiRMQ+0DHh4pIMl4e6zPZI3XJ5bpNxRsHi
S/ZKAL6t+ZIAL0djcGN6E8j4fmWfqNcSCYa/0Y8wxUGN7P40qGjV73y1tzcRDXzaQPSUQKwA2bpd
xpS3OqkTTO9j1a7fLU6RvB/bsn1nz2YtLoMRa/r5/tF4+5wyok3mTK2TPv7aNMMpGxIzy6RcEwvr
SE0gPyqVo+1c+lvLCQEKwqUsjVNTvp2XUXLZtTTsg7bOxLUpS+005737Lsae7UxptPssVUH//CjS
uGejvCR8LOnqKEYxCYq2kMXGSaH7acjRW7we02WUCD43COT+O9IvfdD6JjujZSj8Cm53sfNJXyQW
1luJcBplBJM4gr7w7dwl4BUcKt80SeOsOaTQup/qfMxnfzHqlgZtKnBaEg6iP+eE0/MFL7Jc/GpE
GQEZ19tvg40vvNp1eXPs7HowLq7TCpmVd4vtL1Fpaj6ibwYtkYka29ntPOuE80bVXhRUDE9V65rZ
VURI7Jy1aQGv4Wlx6aBgVSWmLxCIVXa+9tae4mIneXppX60ZRJVrjmwDuleUvPNLGHnhI3HaXsVH
hs7rdZVgbN5rVpC86XZdAbXMGq4ZSVApytxf5tj0rgqxwxehJ7Z31rtBVaHmR9kn0MZxf9Ax7vrw
54cHSWwqy7oBCXRdzkbmUHS5HkGUCAfxYBiKdhyRGd55J7cuBckhgM4qmW3r5lzPIvcdjkSB7orl
MOdT/yFtdJTkhfiVZCB87k9q6yqnPiLLdS+SvfIsvwpGC6RtSInhSqga97nSGAY2RJH70NmavXM2
tq4F0IDyXPA2v6GzAJ02OHEOOPYoq469Z4GnR8V1OcWOHUl96k5cl2Lu/7o/w41+LxNkf0JtIQCj
wHU7xX5WqlEtqS0Iq57Cgwu66DBNofokQPn+a+VtQ+fSnLWLRdfX80mLzfBUL4v7HrsyhT5MIdzf
93/T1pmRCY2snJNwrJsUOYqRbjMPUdCOsfErFW7xwRwiZ2fBN74tBBjSUHClKASvH0/FVaClNHEU
uFYXBs6INo2nD/Oz3ah7ZgMbE0LJS2IiEaiSwJTbNUawmgBPATkxld4Xrc/s5wxR950cdGs+oEnJ
A2Fi0wjQbwcRRqZ3aWfEAVyi7kgISANAX+pHaxjVnYdy4xRqKB64NHMIVUkWbofSo7Saawl1MUdV
Q49+Gd+PnR49O8ui/yxUgP/3N8T2eGTX8ktRn5dTf3UMB6fQlcXhYVYyZBTj2P5ewCO4DpQq36P+
6+48llufC9EyitnkdNBoV59LqbwBfYwI/bpG7WmUa9NJJEu3M8rW94JNLotL0uBjjfKsxaK1JazL
YJozxGh7uzqWiq4dYIJVOxn825watgJzoSjKn1TXbtevRLERBxOa8VFjzb9T1CgPPW/ddeqz/lAp
bvLk4DX1gZ7gnk/XxiQhfbPrEW2W+g6r28Wa3QUCNJpl2P4Nhj8BGECfz6vSd6YovL1ztrFP6PJR
5JGFQ+KL1XVtN8aMMLNkEahzfMYEouwOvQl8o0hbpfGbwtR3VDs2topOUZaUjf6etGe+XdnUMJZi
iqs8WCKlPNhDYVykY83p/v7fWkXuDzhrcg1hLtyOYisWJMQlzoOmNSloi4igGNWKAwD9PUGMraEA
zhEqottFI3G1hAhi9R4+pXmAQNfyc1BnER7ov9nfY0h5/9yf1saTp1sgdC3E7GRxbhWTDgRmZmLh
t1rqY/asTePcHMK81T/HoR4X/qRrJYqqZXb5L8MS58MYAn25Tix6yU2uZgC0jTsVvd9zsVT+EGUW
Kb6pWIcGpelgRgtoz2Nwa225VKRUlHTmW9NPZsgbwwt7aJx6+xhjqvilMDBOzSdV/3R/jltDQT6U
ZXRJP1wXJJXU0qc0d3gMusJC1wV5et+pzOyUjwbIo/uDbV0vlFh52OD8SbDn7fYcOwRvcxs3D3W0
7G9tNmk6dlCt82BnjfWQLJVx1SANPSdFYu6xgLcmijm61Mmg0EC97nZsE8jsbHZkFJYL26WszeWk
1nF9jmNX7Jz1rdvl1VDrFmTWj5moJo0msZsn5yJx2/PI+/HvYsQ4FtVR+OedVSqhkj0ELAUV1XUt
zlDauooLPAx6bfw3NofwKWvjvQSFv40lWiUPUkiFZBQsFZf16vMhNxLTVQDhE1aRZX7JwZ4vpQ+B
XYGI2+vqOVvi1vk/zs6rx2nl7+OvyJJ7ubWdZJNlWTocbqzDAdzLuI796p+PuXhEnGit/SPuEJpM
8cyvfIsfRXreB0jWWAMGQp52iUVUZL5lVFUZONqgzCdbuHYTzLGlvu/GzvjqdGXs+FBqshY3glJa
oWoWnf1uXvL2dw4zKcODsfU+xblVVQ+ejajDyXAF2JMuqerOV5DzvhSahh+8V+aRGiSVnH7bauXi
31K76jfNrjw9jMFHvh/HKfqQj/bSHSYqd01o61KrfS+LxzeK9Lr+KLzM+OZWihxDMx9iEVSFsZRh
gVCPF3aWGAcfD15FwV11Wd5K3WjsczMNgNwnBax94MFr/c/qSK4+RNDouDMiO9dOetN2GoWkhSru
iBZdMKd1XgR9pDjSn62eDvwCVhFfxbmsurcwjTAqFoVb4BzU1vJHiRIhKtgUekCjVLH8ImOZf+aW
cpbnznNoQ/mA/AvrJyqUEiGITkv+6TKRTueyMb1TOUIWOStYEsUHIlotC4xcdYtDpBa5fVDL2MSD
wox1g3stNZSgNrL07QI8oAjrbO5+cXtI+1EvZKofYkVplTf5lFXj52wm0A8X1yyrd0stuo9NJuwn
dPfi0l/sSbbvZrtJGr9o7eWba+Xef5O9zEdPgqHzhxRQ/4Oi2a1zqlRRIn04jePbIa/0/GnqpnHy
IZyCUCa3mkjtSyuPw6Ucxw4JgclcHlSs9WI/Vnn1Dkj7O0WozYPZBs1kY4zYUJLqHnJ11Eo/Lhph
hm3vpY/VPHWDDwnU+0Y5cHKDXlbWZ+FZXeWvgbP7pCvTdLEabSrQHKYEFKg8NPJhTOpZ+JXmlmaK
OUpXan5PYVPA8GmmPizARImzlie2CBoeC+G7Y9z/FCb6f35UKIjfjQYN5qDDf159BJxtfRmUKAGL
aWVVUAwVaot2Tkvan/H2i9+NJFRYgLq2UL5UstXtIIZPfVGabvloZAjjv6vwFl58orZs5FB683iW
qWg/j3Nn9b7Z9MbXRuiLdkSB1a5/42ipl4GOFcdu3ejmfqX2besuDRFeLMy1NqGjbit2jZwiLaas
yKZwzesf59brfixm5f6yE5MjpZZurvsVldsfSuPyoEUoJkWPs9kYeP8pMbZ1wyhATapRpdLfmAhC
X36B7v5KdC9JsWD1UzK8fgWQ1BSRSAakL/H0vHD3aGclU7UAMHXx+jSLBxxFUyB0oNi2BR2ZyW4p
JoEGtPDq9zKR81nTo4lcq93zVLuZFayitfdAIEt8CTn2elZQqKvYUyHtRdNQhWUVLz71L+uoK9Ge
L9WdOJblw8qMIj2CN1s6Z5osdTe4FR1ZMYmfqz3Xf9pAo+mV27TSpPjS6FgifkYqdz2hOEX0LIuh
Pkpj5EtrF5l5getm1r+rFOzy+rDEWKXqVwU0fCq2o5l9Y8xeRdaTw6Z/46XGdBqBvsuTbUgiTeGl
8myOlXaoVU3ufTj39o4UkjoQCQkKoZvvphLA40BVZBerwyuy7M1W9XXGPVdK379e2db748Ox+mfR
09lq81d2qvbJQvlP1+Dl5zq3itvLU4fnyM6a3gnZ11rJWieiRUuD9HoHm1zGudPCyLKG0ngHGj/6
5AnP/a+kXvVRdNrPVjbzzpg3S7kysQw6pKymQ4lzE+J1uTs5AioR5lxzGnQrDL5JlewwK9aPl8/n
TRmVj42zAsSGD4927ibxrwtd7WfplpckLkZeAumV77m9bDCHXtZ/a8bGOw15V/MUz/JLUYyzEb78
C25iMX4BWAyXdvDK5t6eWTxGZxODVX5B1FYB3vU8Xd0yGWHReP+OsWMcXFcWQRRVe2Stm+h2vWjg
S1GKADrNil/vbK2lyRQLrtBZjeRBMaryUDTNeLJyZ3mjp9a8V9T5U5C6ijvXEenm05GjVXYDoMIy
Zwae69CJ1Jdo9PUJKjnO0JMVh6bRtzyQkXBrn9Bl5VWKShSXac7a73qe1e9VvKA+6VZqzuEyw1x8
GAfktP0qtbrkwfCE87nsOnvCNaLJv4MSKP4p9AjM0ix5KA6jXmvLYRLG8l8lFbQ1mzEC1KCno1bg
wNe2+he+pKH3AbzK8X2bULQ7OB20UrpsMOx94h+b+hrovH9EHFvSJy9w0gCj0szz+QbG3o9rrGLe
0oHNP7bIM0W+NrvT15ePy821zRIiDAFefS2W0qG73rRIVQT+qMjrN4C/ApNQ5MFFgnHnUN4dZSW4
rpYOqHlvPkDVyTDRUovyoha9zu2ZKk9tKfZEJG/BEEyG1gziLBTerJsqaYrKsF2AJb0sTpSeiiKa
DgQ+aijTbGD/tShICt18TtI+xazOWr4nrWM8I5m1J91zc8mtP4SiBCEgCl43gCh7ilYlQ1AZaW7O
B5yMeEKUjt60asgwdxXOJFfuTlxx78unSgfDgr8wCDc3az2r3rKCQCiGxNWv2CrHc6bEruOTaDrH
yKzN71DEsqcI2e49SvGdG3ZdcSbNncPlszlGHK2Gj6ypLvYwT4+tWozgzCIc1kZv3GkT3R0KQDcq
OoxGT/L6xGZKQ963QpYQjXapdSox/ArkAmS+uMeXP44720hAqKKfx2MF6WA91n9VjUknYmNGqecy
d159ms28uTS5Yx80+o1BI5L6UXWiamfQO/MDjaVzbmipgCDSrwdtDWEToi/lBUns/ruBseUpbQeo
e6m+OHuIuj/Qq80Vit4H4fnaDAMVvbm0qaCRSowcmpb80W9HSzvbbVv6XAloFqezipdMlR3afHB/
T/TNwiYFa5fbaveQQWw7KdVinSmH9as45OJHQt3TMbrzpLpUYwn7eLppTm72e0QzSJOSZyW1HKBM
ydDh4a2Xc/aINVr9Ceeg7tsCbvgoc9Sh0Nso5oeXj8Gdhw3HSdwv+aZgYmyDI+ECd2nJuS+LntuP
6mC9w8ICIcyphN+DB8pOtHJvuJWywNtNGZVX/PoANLaoFtrO5aVxNeWzW3dID1glQp/NWBwWZ+7l
zoC3KJvV+W6FVa9WHauk2/WI3dhUXlH2YFUju3kLjig+lH2ToLtk5dk/2BdNx0L0jRMYlTd/ivps
PMM/rP97eZnvHXw2mZAXYXH4z5tHQpdK0ZYmIJvS7tLHEkYiMrmj8HulTHfeo7tLvDLSqDeSsGzB
62WhLsLNp/Li4s90cOLUO6GYUjx4Tew89kvr/PP6qVHkB7SALwjLvLke9UQ202QPUGLjpPvOSNYC
GzYzP1vjCMHy5cHuTW6tRQCaWqUAt8d19ayO8bsii11Kccq1fDlpQhenGohMMDgy+R8mt8ITwN6t
+LMtR6nQqtyJFrwUGr6U0xJVH0ZPykNq2uaXl2d274T8PdJmGUGVaPFCOHTp6biGwMJyCmAU4LCh
3auc3h0KMSn8stdvY6uRoUOwSTyNRHPumtqvk6l+Kroe4ymZJp//h1mZSApSFqWkvy09zLSG8PQF
HZWpVX9JHT72sHZzSW1Ypzby8mB3IrE/8qy0D0jCOI7Xn3pOzUylXJRdhiQegsk15sekcZedUOTe
6oH1ZfGgeK1mhNejTJ2dmj3QVGShF+NztiT5QfbWcmyWbi+3u4V/cnnxblG2IXXlit7MKBqQZKwS
0Lam1+vxIdMjW1IdzczjmMEoByLkllCuFYi+fl157XCq6xKF2jzHtxOXpLL0aQ8PZ4KnV9dE1p+2
hg7rLU7xa/1S/4ofxsIjyRV0E7u4QDMpccQFlM0euu5O3MchheVGuknmvtUVwmPczqTALA2CN0q0
apf4pjt3Z2u0k0PiUkNOxdidMEvau0bvbfMK+wdBCH+aS/t6fqVdgIDiwUUyLEvhkKjzA0SXPChk
Xh9ff24RUAYfBAOAR2qzlJ0tschad5nQH/7w3KP0OTp7wMu7LyHZ6wr3h0esblWM6TQnsnPwAUsj
bzhkXbZQzVWTj7OxZEdKnLQrUG/qD0a+UD6Yhg5PZqfe4cvc21CaNQQ75DDs6uY5bsc4qyKdbkAF
XPpxsgXdDNtR3pVp/WOKpPqvh1jb95Hew87Lce9yQGxuDTpWBNbW0EGPXFsxvKa4SHW0n5x+Sr+u
POCdx/fe9NZ3ieeGisyN+j7eD3qVNyWYXrsdPok4el7oIyCA2KmoP2jLCUyN9D2Z7xnF3zuuK4bX
wPpm7Ypt1rU3Mdpxe0SdrNJSn0ptLhs/8pze9MEo6T9ePrDrgdwG1rBw/lgvkwpuja7ttnMXtWQw
fgx0WiOdmhNZTUSM3CbmqYpA4+9s390hkcnBwYl6Bfa9159j0hQxSpxcNzSVzA9CU37msvB+49OV
kP4OY7vTzrx3XDAk/v/xNgFbm0T66K1t8L7QxsKv9H7+4S36/1A8AOoK1RwkPYdzy12jhA6jMTFA
gNS18qQIKMqkaq8PYiBq8PqCSFq5C5u5qE7e8jkToeEc/N2wcqx+3cEOADzWr38bcRCjTMHJX3Uq
9etdUiOzNbIeWcdhKOsvfe1SI6pqOHjFbP8P7zDSAOCP8Mx1GWrdwb8fIHrqxlBQ9nLRIvjYOLn1
nGRNFDpydB5ePu/3rk7GwgdurXisKOjrsdD0V2n+ouc4Jvo4PiDTRBluVjI7tNPC1kLFtlPNt6rB
1v2k7dvKTzF8KsISN7e9nv69ShAiDGs9cq2BUt26/jEYblSK3SGpZnXmAO1k1offZd7UP1pVNG9k
pkVHregE5H0M1g7gxcazblSD5k8g8HbuuzvXjkcCC1CEGvQamF//lrlrG1fRiI91O4m/Du2sBdZU
t5eiiOfDy5uwN9TmFNfYIY+LB1gqwek0qIdBhChWlW8Vo9xLGu/URqAMOEhPkGYDvtlsd2dgGtyt
sXiSa+CWHKgJMsnSsyf7/CQArT3MyR5+4vbCAb0E+nstr9MT2QYBUk9Fn1UttW0ZYc8WxdYnUkZ1
Tw543ZDrq5thwHWSQvHN8Bheb1hu0nCZEyBZttJnP/tMDFHg9Kp1ciNJfRkRzLNlUb5PXdwJX32H
MzbSSWsjkjBkW3IyktixFo8S5ji68yGNU+Opm5QqjJTKfpN23Z5uwe2bsaLCaDFBVsA3asts0XNR
G7y5VFeSRvO7Roue9CnJ3+rGaIOfwh7n5RN6bwvBaa0+q8ggwRa9XtvKll7fCWixXTQ6HwdFy9/2
qiZ2Rrn9DsDKIhm39lfXBH9zx6YmJQQbDYbLRMbxH1K90TEfEvlkqPmOQt3dkShrQ+sg2SH/uJ6P
GSVJOesV+2X16rtYn3MIZ/N8zEWyh7O5t3QI6Pz/UJtJARuBy2yA4avxSjp3UmpvUtnsQVfvHQjI
MmurbDV524JKs4GYl5gfheO56YNqUpzMx04ifkztoTt1/J/3L5+I24uEco8NABI5bILPLabN7gwt
muBHXlpNSN9OHCA2SCY8RH3eJr7Tr2iHpvP27q8/E9l+5eaqDgKDjd7g1iRZkrkN5CnlZcrmHlyI
Q+Tk97iFa8Eok+pTI3KN21MFhWJEwyWXg/IG1DpWUThEfoVKbf+Lrmre0uQrsxJFpWjcOVu3yHr4
t9B8SOqIINfw5/pwuXpu4exn0pwBB/IBBan8OLVj9AkpsfENRtLLA/AurK2LqvZF6ao+Ms1GEI+d
+1TUTrLzUf1RPdiuGL8DTWrqoLeFSUsFCZX2IxRzuPuVP9hlhLxbbpiXqZzc1h8Sq0pD3A/L+ahM
dVOHrkT20081o3ADIE1m6btRa7sB9G3sqCeso6LnadGSNqh1W86+Uy7grtLEpagv+1ZXd6aw3i7b
GXDNARbFFXjV1L5e0ES4SZ16dnnxqBIcTOpGxwFFocAZ3PZJj1DzoVfz75igEgKXa0+/9s6nZVEH
oB20YmOBrV6PjjGvh4m6DjF5bJXnSR37o2YV1qmtZ1pvrrsn8fiHtLOZrkViTt2cRgI9hc354btS
qjjGqKbCwu5cUhM8RLH5BmHQg6RAcvJyd3mEmy2Ow7xMj1XnajgTjdAsA1Xo2buhUduPSeTuAddv
toEiM7hdMEErz+eGg1NXNnbydDTP+M1+E61ZvoP6bq+tV+uhbdry2VhaIGHqUqzgLOv8yguH6gG1
L7rkYFtXsPf1NjT1aGMUIu2zp0AKqwGRPdM/Gp9YRnksdexIKaDusaL/JJdXe0GVmRoJ3INV8hw4
wvWo0vUWN1Mz7+yZCA++4ZaHrdZNuZk/mpb0viA67V6MpRhS325d8W5k8W0fc/ssCXPk9p45V6ry
EHkz3cMlyuOPFaf5rWqjjrqY3fLIU67vxdE3J5YfjeL3H3oPGMYtu5xitZRFrbjnUSRfMzzdTqYT
58eOyyroO1PshK93hqP8CQyXNIKm/laQGx++LkqATZ/Ra5QfIqfrArrEuITPsfLDFe2n1x4E2FJU
rVdNMYrl296368TqaOIIe66NyqCplUfDG2PUvylFZL4r0a58ABban14e9CZgQJAAQNEabgE6Rg55
cw7KRoyrQcQZGNN8dk3hBuaMLt40Icv38lDrQd4cORIgrhykDaFQbyX/xqGWcdRJjpyNAl3oovoY
P5igM36+PM7ttplE5ECMecJXRbhNDDRafE3Uq5yzmAo3zAARnJ0B4FC0pOmxb4S2c0xur4+VUb9y
wqkKACLa3KO9Prmi1Dv3bA1x+97L6/5BAKp4iK2mvmjSG33Fqeu3rkTxfDbKvRL6TcCCVxS5B9cB
/Q5S3XWH/0qqhVl46tJrzrk01OgZqYXiH1qXA6NalfUdST5eac8RcfjyKt8enD/KIHTn4LRRBV1/
1l/DDm2PdjyEi3PiKMsJLylA1EBMjuQS2c7BubOh0LUpGagrnRZMwfVQcRmjBmqMCp+9+hm0tn6e
UtU5EkRV4djI4svLM7szHCUDvvlVLxbc0GZBUREta/pmfBJ2O5U+7K/un8nN07eyLpHjn+ZXI5XY
NpMiD0AlrIeIO6/nN3fw6SgJeGd3qtyPimhUP0OL9RsYdDo8Wvv75fndOTDIMqDnTKoMZmH7DA9Y
AZO0at45WtOrCfLp2zkftGdDcYTfetpwXlRjOL486E0Su86R642DsjK2t4kknBQgKkvrnfvS9OJT
jM9Z43vlCv1YQBrl5xoNiu9WUWn/1mXb75kD3949DL+WYNCbIpW213//67SiIjpMts1V3jLp4+wa
+UPEJHdqafdGWUULVzAtqB9zc3LczDCGqHe9s2iF+VWgfnmp03ivAHnny1v7Styg4KTo5GxHaU0z
pgqP1NnsdQfhNaD5IkP1Sc73Htw7E7oaav1U/lq2Mu5k7CkQV520ouqvdPphaPK9SP7uKCZnn7yL
3dmWIOOaY2/GaME6/SJCbZj1szG4UfjyCbw7yso9gUmKvM62HC2TxpsUDelMZG+XsyZzgPPxsucp
eG9zAKyqIErXCGXbg9JiTStFi9CjkVVflj4qTmWrpYFw7GkneeCJYfWvH1Qid51bA0I3beFb/Skx
6TLFpbibXOfZqUX8bTQU+1lb1CTzByNHXSitUlP6U10isAY2RC++VKMFxzwaB/tSz0kCYtic0gdE
PfBdMKlOPidKkf3O9RhCCJ80QOKVVpY/pTbKYWGSDep/ap3Ygw9vQ//g9A7wzYr6XgKwazSfErcs
Zr80qaP6OSEtvskKLh8OeN408Pp01I+F1gv9ExdvSYcFHZ7xgAq5Q6BZlGoW1gKPwACvVdqks1Pb
7+wlr1R/bhSnOCiTycvmDZr703RztYHKEPPe5K0037nzgIx2Fy/e4ieTWOa3BLnWo9W1qEWO0lX/
raWX/U4Sw3kP4zeOyPgwqvFt/E9+mW1RfSgK5OZOFbf/M5pFUR1OtgMGUx2U3AhGvF++ZkpVf+/G
ofSCybJKNyzGJpr8ZXaST7kLzSbs4eIdjMidhodokPYTDvHV+N5eXONjY3mSzLyLjG9ZDyuDurOx
gneSXDlMgyFj30aIUTnmWirelHLq0mDKlfx7imJV+lCh+yV9p9Na74gfdVIFrqcIgKR4kFowYiR6
Y4NuiWcszjQRRrLXGxCUpTDPSxeXPxcc4r/WaMQLTBgTSC9KugzCt7retX07T0YlhGPmDEFW88d3
Fat5xmpYyUMRQSAObWI3lZ2yFeoSPa/w27kFDBVOzmw8OqUj2ycFHFT3vosN9VdVL5oR5AIxW38U
YhHv9CjPT5ldY7QRA/5SfEAv7X8Nmz0G05JHWSC6ChaJ6cr6/eLIyfGtzBPtg6Lr4jf8/CI5twzJ
fujQa3wrdTPvnZ01uvo8jjbFGrKT7g0XLsICQOIaMKxO4fyLT0qSQ5say+xDBNO03lFwuPkKec5w
GSPy44HB1WkT/kVmUo6JiY+OUrgduupa9L6LhuHDK2+vP6OswQ/gce78zU3sGe2i2LnLtz7oTagg
MfXWLrPx5ytH4cIiAiFCX8nVN44adio0Fepcepn7eHrUjC7CN75qdzLee3ckcQf+IDqWDzxj16/K
zOMlMV9BumWY0hDu0kIDe8jCNpr2nIDuDeUhAYhdJaQFBFquh8JxEFHQtEBmfFEwOSKVAvmR5ifS
um6Hk35nKMBNNCBQGls7EJu+iqp39WRlQjlHWW8EmWjLYyPs+I3Rj94eHGjd7c3NzzFYS4VQb+Hf
biLi3rKxegOnjXOFORzsWc0PVm0V/yplXLyZNHNqd0Lwm0NOJA+PgByYEYFxrZP/KxAooPXq9VhF
58XpZFjiIxEKroy9CuPdYYDOgzRcBWO35f8eAHSBlysBFKFhWIjBCzDgbQMXMQvfnnTzP2ts8wd7
Lo2wtOP6cRTzD+xaijBe7OphavQh6Nt6fHj5s7gTMfO+0lsm5eH72wboq46ZkaBzfe7sBk382EsA
3wsVBR+3/m7OtnUiwNyDmNw5TyQ7ABL+iJtzwVwvecTluhRgpc8DVeEwSjVxHJeYrv2gODtX2O1x
4iStbVK6Waz8lgI2L25bY06in7U4LgY/iWWUfmlVaM5TlXTpv/UU7Sk43M6ONiqcSer6KBCjiHU9
u7iCNyu7UTuncnLDFknLQ6QDSc8qMYYv797toSKqhAJCfLlisrazi1zQqyYWFGfSL+ufMY76L8T+
e6PcrCETwcYAMBAOXStg5XpCNlqnQ7WqlSAyDiQ5VrPx4FpUHFJRmb7HW7XzSd6sIC8CjW26nmv2
DZbzesBJTXBT7WG4xRnM0l5RjUckxpYghmmzk9fcmdtaAwOKwAlhuzZXmzNGCtwPzFzKWJQPIq/y
Q1v0/UnUahPAx92tTq7319X9ts5trRNDF19JQ/r13GgqWHafTvnF7NNiDgWSPkqYo3H/vlSypf2l
64345Spy+DTPGdxuq5LOw+Cs/oMvn517iwyWjboYvwRc3+apGgdhDU2FPIVp1dj/ivln4cxVWKXG
nh0fplU3k163c0XLrBsLqfB60g164LMr6BJm5uiKA6bj9lFX48gO+gQZEH+WjfM7r3qNCLHoM9dX
zdJxj0YdNVmAVYvzWadBG4dUkNMolBM+Sj5ZgyROq53azw29E2EyOPlqZlzrzymCDRJr7po0AX1p
Mz8q3WS981o8q095hwZB6EAAfmN5c6yfPPo93lmNsYl5Y/ComkEJrIFgzJP6T7tvre6Iecj0zak1
OT806Cw5h4hS8j8VHlIpLPiiW469URTHRZtGerttbTnnVYOgOWpeNruhPdI8eFSGjjA3dqbWDC2z
SL1AVaYB2ZOuV6NDUkvw5hrpxfcSCnqNQUgpMp+ummGFqav0ut+aXvux66DPE6a64DpQiHS0oI4G
qlN4ChioozkjvTxF9nXkK549675ZxLn2jyxru4ZJ0RV8wLhK/LDSNo0CIsj8v5hmp3msUs/7BicY
IpQXV8Vjp3lRe2qJkuugMO0uOQ6oN/zISy0qjtDb+w9a3gwZPh9pLf0KvmTh18ZgvJmWZVoejcZL
4icvV9wxiABrfLOm1CYRShy0y0svXx4TdZ6K0EUeqA9GtTUU3xyi+mePnTGukDU6k6GWRrkC699o
3rhekY8BgkWz6WcyNn4tRVl+z/veeMRXpp4OehHLznecLBYPWd6pDzi3qr0/eCVgmKlSfuo2+pmu
1lrf58lTHvJRL34MbSe+tVXXexBoPqDFVA9Raj4UkeF9HJZmSA+T1GZkRHmv4cETl1Z+smTjLzZd
PGXGsGjv1GKx7YOrj0PxHhM1nHBHiLltKHRl/jSmEspaWYzjScnm1DiYUdmj8tGk3jPCWYpAzWBK
naC3l/5QunqWnKvBiOoAbF3zvSig2Ptm2lr9sfMWNX9w7Mj8VcvGEyFlIQVEbdKZeVgMC/RHmVvR
UahxUwU6GLw0rLoh5gioimxnf9Jk9yFCFGK1jq8N8UaNyTz9vuosJ5zUyMh9XCuRMJCL0j/YY7F4
D3S7UP+UuAg/CyUx+Rrs6cNSR95TV5vqxzmhF//QxH2R+uVoF5/p6hYzu2nG7UH0rhufOsfovsON
gh3YwLQd/431ZdLC0hMaqWs+W+KUpLBLyrRrc3/pRZ0EieY2U+g2Y/kgU61pQ8IE/UOvJdby1lNk
909b294PBzML5VEuo9o/JklMfqrEaf04JXbiHuI+m8A9SaPQfBg1/XObGwU0W0QJlNOsoFEGOzXy
PuPdJ6ePCBOylHrGCef7JAx5rgly+4+aJJd9v+hVFwdDgeD6hV3R4WUs/dcI7TfrZFZL86mpW7Hs
PO23aGsEWihl8vpBG4IUs75cf8Wl4+hYdd1EeEf2jpCnskptzzeE6jUHp4mqyDeoKDrvWxyNfrl9
o+Vh71EXwYssglBZ5C7U2z6xHT/WFGuPhbZe2NevGD+OBHcF70J339of9Ej/op2KBi62p9YBziSd
sknYJ4N78dRTxPuMgOUS5FNy0pI974XbN3vNdzA05rmGMrZ18XSMCVOtBtSuUKz6M8asih9nSu9H
pZHnPhL46mvzH7aCnjFWawQjK/r9eivMbFo6RO1y9Ixh2o0V1QsIH4qPUfReJ/newhKHcKezqICj
N/FIDwpCRTMVUEiNnlk8QJDxoGVh+qO7X+vatj/zZo/nJo1hqClKvJfy30YFtFk4bdT3yMIwF7+e
KuIrntFZNuFJnGmXZrHNEzUh5VRjNbcTgNykHqwqTXP+wilGVm0TFKA0MlMsYapYQMqjW2rFW7tC
cmya6EL6SUQhqu6Wva7gvVE5tjRdID6tCrLXE8TkTY2UHvCktKzoy5jESoCFQeTn/VQ+DU22rHFE
s1PQvLeqfw26lSOCNek4aoYX/YKG7MlCuPVxEivFT+xK1t6kBOu1QYcQWiOtSHMrLQiiTgwulKvL
KHUCDDL6ZzXK29cC5/+MgoABxQCAvFsPRCMZILBFTIiqpf4BE8Ly2I1WFaBuYmp+LUv7lCXTN0Xr
vMPLYeu9+cFOWIXqEG6mQnC9f01CsQgvt/yCpXT+NkN3/LuTWv/TKLR02BbUoW/sUMsxVyKHqtRl
pFoPwaodCJO94rXJN6v4R8GdYiM1nK3hgVsCYIGKDkRPpIGMZIFq+2AeirRFzWfp7MNYv5pouw7J
B84KwpiBS3a9fE4NogjUIXy8cpqOfYqZVtO1SQiYpj07i5OGo5nNO8f/3p5RN2IteTJAWG1qOlVT
/3GtQD1AdtGXQc/N9xR/9xQF731kAAzohHFHQtLZNsc1I11aZIovhRRlAIRKCxDtER8Gsx5PLx/C
9RbePn9kxNzRq5Ig412vItk2gFZ8Fi6kDohPTEODJVqbw29Alinye2zvQELXxTE30vjby2Pfu8Aw
HUX8gXNJlXGzg3VKr68bAFzjsekEXdM7NOFNeSicnmRZprkSEOyr318e9c7iwnT4896uqjPq+qv+
ikbKMkGha+LNVZrUfVMo6C0IR8m+o5S+1/W/NxRZKUowVByhuG+ewERxe3JeFndZzDwYZ6w4NKOs
wgHPqp3s/87B5ESuRKf1ueNpv56V4UadKQtcsPRKe06pvz22SDXtlP7uzocXFT1w21gr6deDYMjI
GbJ0Bsnd31goJJ/IwroT1M3q9fcJBUwwg4DuQN1tkU+NYqVxoSuYw0dD+5TgYRpQWCf9zKNfuY47
laO40fn1BwNcD2AinLhVlLauZxfl+NHk0NAuUa9nT7MsrPdRuUzS73M5pTuFoTv7xfW1VmtpEdPx
Xpf6r1OI2oHhxRPyzrqdq8FkJOnR0No9mt+dDdNpSRJ1c5HAHNmc9dnOl5pObYZ3uvI976oylEqp
nxFenj68vHjrPbG5R3TaEmvnFq9vAGvX8wErWNOTmONL19jDr5jCycLj2WogB3Tgwf7ahYo/eYSe
XYgO3CJDMkJ7j611b1WpfgMKWa1ZYZZc/wptNAQM7SrGbNyeUehL4qOp1HsUxjujYJe0Ypc47HR2
N3vXL7WkzEi/IkMI4dGbZGIFTta4e7HW3XGgg61lprUTs1lTQB+yt9HSg5SdapjNFvFzAV9150lb
j/Vm58BUUtSiT0EwuWUuaG5u61OpKGd9KKuANrCHf7i2UFUQ+lu3yfQgQcf9XQw4bSf0unM6eVtI
R8BWQkbdhl66lahjipzyJY0jpPEsJTqgEuaGQ7wkO3nPnaVcAQVcW2wZciebWmVsjJNOcI6fLPoI
79rJ0f61wCbvjHLnQQMBBWwBuWN0bP8YEfz1US+pSAdliOJL7WJXedBErP+ycttDVEgWrXukTNzI
cx1TaH79zQzIf0W3UQDmZt5c/0U1trWrAzfpJ+opXpK3YTovTSgrJXn9NQkP07ZgS3BFowR0/Y1N
WpcWQOWQbm9SLFUp51bAIOP0iH2S/j9Mi81CnH617oJkez1WPubYKkROjHpiPGDgUiT2wwzVlaZ1
Wk17XMh755F8FbgVoiHrpXk92tRaXqukXXrJBcmbgwxUOInICt1U2WtW3TuPJMeAQnBOW82Yrody
da13C32hEVFF8RMFqPmkGNPvl+/kW3rdqo5LQRx+3bpR2w+s9lprsim3IJqaNIfMyNv3CFNh8t5O
xkFmvQjJDTA5zRT7EKWThRLo/GqsDb9h1V9Acot3ztgW55PUGTI1ojg/qaU4F4bQTsaEfruIu3nn
tNxbVBKC9TYjYuCquF5UqAGemlWIt+ZF0j+4MptPMnfTHQbr3VVFjW5FOaIWxuG8HoZ0hC4urIWL
2mh6mNS6c6yXcvEdGO3BoA5FOCEAGdRo3fjtPJTvRWS+mqy0rqpBmW6VADeRjb/+Dek8j0X8f5yd
R5PUyLqGf5Ei5M1WUtmmaaBpYNgoYAbkfcr++vuoN5dSK0rBWc3EnDidlak0n3mNXMXQdjEViek+
geksBxdcTbazqlunguiV5hwa/wC/Vq9QhEV01bUNbudjiENYN1lIjY3N96ndbc9tDrXk+4B0l9bS
ala1pUW6AZX9Cn8+OaiIr/naGEO1jrU9ZOxbtif6HDw6i+Ea1RNtHTAXyD9oTqbkV9zMZr9Ix8gd
c7nwaq0YfKsYNQqnhuxatCXeB3EHAZS+4smcUWG5f0qX7bJ6f+kMAnzkMuWaW/tO2EYYSkJDSCfS
7Mhtg6m8qk0inXiE7efcCCf//ngbi8x4lAKAkZD3rWuOstQloSozXlfNOQZvtireaVRZP4AXC3b2
zvLB1nMDcgMYZkGu05a83aa9Xg2QJhbyJUCAxDcIBX2kEJwChYQ05z/oaXJCbtd6vj/HjZgGzDO8
I4wUSKTXpSPZKLUKKVt4xZVIDlEQBX6iydmT1qMXUChJS2Ojk5+KLB/+PqZZmuVcAlh/gzRavSFj
nkvwIwx0GMQw+kYYRT7GjNlhzHfNibcuImoQQPUX3UagGKvVbc0JObEMX3O6g3rtWrE5HipVGY9J
YZrIB2gqJB2ztK6qBOjLL8e6Mx9qR+u+3l/tjXuXgjJWxaSGS3F5dWzLdNamyqRQF+Wq84g2hf4o
qiQ+/A+jLE5DKgAX7qNlX/8RXGHi2VsjrZ2rGCvTd5Q58y0Zlu39UTZOB0Hw/4+yutyLMKt5ruii
q1R4PityNxzVcFpEX3bFWjcOPlWIZT4Lc5IH5XZCqjb1jUxF86qneXFAJsuiyhMF3sLNd2NG3kk5
Nw7FzXirzwSyNqrapV6cDkP+A+5u+KJCGzpVBCIXPSnixBWKUdDuM7vi5f6ybl23MHchfNDEAHq9
Fiwq66SdWgmBKQCgYUQvOMwuiUjtr7SGcAQcOqSt3BZskS9PQcgvcTLtnRGW8yPEmHwPB7L1lWlJ
4G5B+Qms8WovJfpMroA935X3GQF/i+bYI0rUTeXq2tB9vj/3re8MRIhMkQ4BFmyrB5R+x6g5dKfR
8am+F5TRjlGCdDPsx9jPlPGvIUnoNqBYwp1LsZfJrW4gUuwagOqEqHLsVNdI11svsXTJj0LT2IEk
be0ogHtwsxX63pzr1Q6O6mCINBx1tYYmOYjRIPo4SCVC6lEHamGwQmAfTWwGow+kKd3ZUxvrSkxJ
oYb6JYylNYqbtvI0GkgLXuV4NkFb1L/kCdkbQ626j4mVZDvHZ2PPIBlLGMtT9noH3U5WGTR7ykAg
X/umFx9QadJ/1+FQ/1P1UreH5Nsci54gFyqiWwhu3I5lG3MaYc2DSopljO+KwDQuwJmMS2cgIX1/
d24NpVtsFUg01NPXNb0iWDpbChdeJPro/SwN89EM8/5zItXq6f5QG+8EgSh7hQNHXW8tb5MWgymX
AUoT2WgkH0awwWf69v/DdyJ2tBZsEnJMbwiBSkBdubblBYRbR/9Mrag9Ae7ise9abWdCb50FQRwh
WIa4BCBAztrqaEvIySUB0gvXwZ4tCfxyZTUHfNF15ziClIg9rcmTzoNzBlwGY1fzZ1DoiP0mjSZ/
FzPmzOQP5QQw1FDSz20+8n+JxGDimCL1LZq+Wci/C2MyoHUOBKtWntvJQePpd3zZahPLcyJHin0s
iNjwYZlrv/C0HpKjbAQt8p/CBoBx/ytutPPhpMJIRKqNncmBWG3OydCaeED3Wy+r9Bttssxwh3ie
AfSj0nuA3QN1KGlSeHzCkQY3Jhj9ErRt+b7GK0F1W3aB6rV9Fu2FCBt7eYGikVS/4rPWnwO8UAd4
H64Faq/1AdLZdHDQxXyK2uHD/UXYuPnAIFEDXMRiqLivLlnJToO2QcsdrRgVAWYy/JM9mukJT4kS
P8k897QuHF25xbbu/sgbtx7NUO4FhZRe4S29Xf3OEk2QqyWr3yf5IWE93DpNh1MiQuHmhbwnnbtx
aKkqcVx1HkvQdevKWRRMmEyBA+9MPTyUZTB/A/fvPN+f1daXA2fKK4KpDlf6alZYOEYzCLn4GsxQ
CJNeHT5JA7J76APv5QZbQ5Fokf7Ac6NfvwqDJOqMpFwyBYnGLP06DpsjNJbMTREY2PlWW7tkyT5U
6tHcROssHVPMYZLVADcZPZGGkyk0IFpd136tdVkc0nqCCpOPSf4ROmwV7pzTzXmyU0CCE2ACCL/d
KPWgWHOY2AwegT9DWHP8Jw/G911g1Z/+/uOBvKZnsmAg0FS/HYneAshgw0D/QAoTxBRD3UMZVfcm
pdw74Vu7n0f/dTRqH2vNaDG8IgKmGLGiKfdMOL0/siCTPcMJp3dWTRXm/tReX9pVBrtY14F0h/e9
4JNv54YBmgmEEMkia4iMb9pUqF9rwJkfZcCTX40qjz6PWY2jUGw1UY9qfKD+LkG/PuNAV8ie3FnS
5BGPYa5p9XVxGR36Ma7dYvM34Fwqjl1i9T96o7UrQE/1CB1rNOrcb9TSeNDnQv9rGQVeLCqBCw+G
6hF+jLfzgUbf60gSJdeis3uQAFL+X6VW8c/SSpre02fdpojUqKM/E528aIPdzjuP5taFgvklQAH0
Cpfu3u0vaA17tJraQoFgNsqvmklzu0zDcacfuvyV9XcDWrFAEV59P1bzhMckemOh4kjNVICHi9vT
GOcvjjPWZzCpjec4sXq+v1m2Thx0djiScPUpyq0usdlS9DbQaSD2lvQTVpTyWKVJdFYz0e3UVbaO
AZcXyhBLz/7NGs4hdQwCQuhMsyx9tyVd+aG1WRqiCjeX74a22FNq27rJaNLzvdg8MI9WU4scHEtM
Y3EXj5rqiSMxeU6MQVYl2borV4P4orXSdMgy9u79RX37IRcFjCV5oirIZbYs+h9pf6vB2ClLrmvh
DNkBt+gBbK49Hmw8Yb2xw4azzo3or3cPg6LgS9WTTMpZS8HR1sMAred5d2qzRt8t1b1sDlWcmTLj
yZDb0HfkEMuh+1N9q91D7IJhJc046EJUJ1dHI6zRySMtJKMxEusLWMkidA1E1QPfUPril1Rm8ogV
RJp8ngk0flgA3PEupOsfe0LNifTo8OXZzjvy9rzyo+ATQAAhseQpu/0ASjmWUtYRT8t5J85aj0iu
2cBMvD/3tzuaqgbqpSgVLIKNayINPusArkrCGifIjauhzdW3osvDD0Oq0YHvdCffs695u6UZEdgX
g5HWQXG5nVen5LHdSdyEaRRLD3lGsdeRs/FATimfclmbjl1Y6g868j87YcHbe2IZeaGFEUFzmlZ3
EwQCOJAdXXnwgYC7ezBSTc1rISloMt1f1q1JqlTc4NZQi0RN5naStdYmOZxK4qowyi8RcP7YKwJH
0n07kwqc4qbA/lIHbfWQzKi47mydrY9KDYJvyr5ZnJ5uRw+T0Ez0CivBWptab8ri9KMVWpE7l0Ny
0tU0Ot2f7auKx+2tD+UeqQsebAvJnLUdOLjiKa7LxcO515LHWBVDCSW4KgSw+QZFeOgSecPHBSfv
zaVdYSRHd/GHlTqtfZCURs1+0JmbvmVj5DzYUS2qr7Nmw6WNhnh432uzsL/28SCJQzVQRDubaRx8
Cy0gdh6Cf/DdyPcM6dyY6RicMCiO06Wgrzh+pOORdxxrp9UOeQ8rCInXoGhdShed5s6irx8Hs08E
7lSBiTyYqgQPedqDIC/t2fxKC9kOXTmqi4UFUeqPQdVFsgeTqK+QFBDlp8yKUc0cRkkrD05Z5/Gh
mYG9u1bWUEMLeYdwu9CzfsE0awiS9VTHJGYfl3ApwM1h8tVN2ugZk9n/NOApqf5gjBZtyabPOPGx
PVle0c74zaqGaCDYtRKNkhmHcMD2Y5+abjUbvepnbWDaR7WLI8XNKjkfrz1w++oqJdimHzuE8usz
cZP2kheV3D3moPgrvx57+YNMWz52u8DsI38Wg6J9ur87to7d4nFCs4eo/017t0PzgZeCHvmUhJpP
mQfrQsKxUz0IsfNobQ5FogurEUQFulG3G1/QmqhjM6NH7sz5sZe4ptFhCR7aUv58f1JbR4wS8mIb
SOea/tHtSAak9jmPe5qRSExobteYySeCfvMkRlv8NGp5D9O2/MH1EcOUYPFVXqoe62BfWHM/lHUN
+zi3CsOVgrDG9lHiTO1cXVsz4/GFWolLL0d5NTPZ7EzaCthvz3LSeAM9VL9TauEim9oTTE/jzmW1
9c1AQS6LSPkf36HblRwDHR1vG4cdTZ6rE1ZLtV+mffupoyF5uP/RNoeiU0LOhJQY3ZvboUJenF4u
ouRqyl3/EKI4f1UqrT1Mk6n7/8NQSx0MRRfWcY3LKiZIC1kysopFoR+kNtXdOoyaQ6TDf/z7oRZi
NWnZEiesW1/CNEctqlBanvIRvT5pGJMz8mJBQL6Ddv79wTYetoUHu3QUCJhoS98uYawroBHlxWZP
s1NPmx27cyEydK4kYGtANtI8gcz0e/LqPUTD8qdXJwDAKh0vaAWLjO3qTa2yEm1QmcAhH/X4J22V
+pDqSm27jTFiwk21P6B/YYI+htnnmC+h1Dl7efBbmb5Fg4iDj8wwL+wbzrwlN9zLvC9XgNcWdZKi
lt5LzoC2bBXV2TtEWuz8U8gKNojPg3j0JkqOPB6oWTypwkifas0O1UMruvJ7LolopzOwscMBHhJA
U4sDwLa+lkYlV3szLtl2NjouuJ9h+BM16cEUwR77c6O1hBgCMQ4N36VgLq8COaceQEBaRBmRmqiu
mJzxXHez7SZVZPmpUadn0yqrox7O4SGd54QybRfww/ATvL8nN65GeiH0tpBtBgG27jorvSHHuU2S
lGRZd7YCI/7o5HpwvD/KRtuXJ8x0lkrL4sG0XtuGxl0Lgh/vD1v0x05CP9N2oHthyWE8tL1dXLSh
710KlM0xFfMXnaL0TqC19XmJsxbRYZAwhJe3pw+tu7K0EFK4jtMY+ovLl1sb6exhx71Xgdl4BsC1
sYleLzEYWrdDjRWuZ2rFoqZVDTIR4II38cXfJ0Qb/5mh1X++v7xb47FvX5MCIgVjdbpzpZyFVMeU
J6Q4jBAwsGD1BmR7//WF3H7Ke7va2TabH5TE2lhcEKkdrBF1eRsHcQ6+/qoHtda7ctnaBjRGtfmP
SLF6gjqRvJRxZ5ytRhpf5jnULtlk7SmNLgu5uta4t4FN4EbJe7sWcBtVk7nOFd/UaCVIk1HWP9Dv
6j6YXdydSIGbL+T5494DtTEshV/NIFxf0MPr/lMoBDUxapgXpRixKyxnO8JBF8XTY0NBovCgKCMs
1FY2wo73v/TGyOB/KDaTKlCcXQdplRW2Zi9S56IbwjqqVVFcnMEaT5IO9zJBAAjrmeKvZbR4NgCG
LOIjAH4wULzdzhpSJ1ZUMGiMw8MR8Ep2MHsqC/entnE+0ZVesBgIt7yFqMGSsukcovicgDj1pToJ
/UbXji3c2J3Nu3HncRNZOMFip6PTi72dTzjPEQjDEs9yEBLuqDXqBxEm6s4oG/MBnszVzv6kSGAu
h/aPIhBCr4EVyCK8BqRqxxIG+MuQWoYbWfOezt/GcwIsk+yArh5VPDgIt2MRT2eAw8BDmwUepIUT
zJOnG6b61eS/5i5dWekpUZyaHLCag+dcTxA2tSMreBd2ZJk7cc7G5cDPIc4AUY43AX2Y259j133U
d1z5V1jvAR5PZew1DSgCl4ZbgNxCqxzbqJo8NVYnP49H1VUD3fz1t/uJH8HFQGGTcBxsxO2PmOrS
qPChlS6dXM1+yO9Btsk2vRp5rZ2tuzlhxJbp4WF+RCa/2lFVmetRHxrSJQXjyVUQ1onmxqWGWWsG
kOEMUVsVpzKSpcS1gt6IjoDkmmvd2Ggu3Z/25l4A4snFxDOLYtwqtGA4JxWGEdIraiNgzmVlPidI
r73Pw6r/N5G0+EyXRf80Zc106UqkqA94duqaW8wRiln3f83buBOg4h8/Rr39CJUi8wLOUCzUQi4+
RTwnMEyVyXpXJ9XgZZNiIzIEV9qxww8VKl07Z3Dzw5A+A5dcJA25NG/Hr9tK63rE6K4JKaBPHS9F
6x0k8U+MFfKWmLty3k99GRyR11s05yTnylpIxeH+Mry9cTB2BB9K7ZvkCXjz7c9IdDZjaHbhNTUs
cc4Nc5K8OYvbbmect4EA44BZWpB8dBHs5U76484pheVE0qDAvtBHaNlWAlLRKLvjbJiRi0SZ9PH+
vJa/d/v+Mh6wBWq8tA4A19+OF0HWnnVn5I7LK8lvx2o8NXPfuVOqOTs8ha2haH3SPnvF1q+f+sLu
w8IeuFMSQ4rdkP6VH9ozmnkFcgc7F9jmWKwjHwysIkJit9OyEqPIiyINryKJWtfI4HQZrTwC8zL2
OkubQ9ETp/i3tObXoUSRkpOOkYkEbSZHH5Hn0F9yc+jfY93mfLv/sbY2obHIoTIj0rC1GmYbSFit
m0l4rfV+OOhVIB2tNMuP90d5G6GQoC2PEUhWZHa0ZcJ/bsFEGwh80NyMHZUBuvG5aLLyOwAv05tp
b7nGME3Rzgd7rcquNyKCIuCn4DbZQBxuR9Xy0CiDYQouTtyN8dGKaVY/TtGEqYIwlO5r3KSZ4uXW
THe3r2rxI4Zek5zQbCpSLyqd0vB4laYYDJ+TfM6nsU2OYW/SKKrFJP83NrzabhWMZYvGSxOnGMGI
TD81xBGz388Tlco2MsPfsZ4AyOMBxJYm0uIx8coms3pftBISCbNlxJGHR4n9u0CKSPW5v8cP2JSN
gUvZKxuf6qDkDMnoYgpvcNRC9ZSksaxzaMu17vVRZBZegmjYEVptXqOh15mN34txdA4UMtIekwaw
RI+yOtsviZKO+TssfQWC1ShjHiY9wXKxxTTrnFlFDgjDqqLkPKem9t3McAlwg6ILg0M69vl8srJB
ag+KKFHurOQqs98R2E/nMESz010kPN5rUgk0eRqk7ktjZ3lwibSm+U+Wcyc6SHKVPqq1qBHLGXL0
T2Dgi+4ggHIj3wM4HUVgRJ9Kt6Uz9UzbCIppFMZq47Yqtm9uUSgTGkBtQzEwlvTyB0X/ONl5nTYO
H5JIRAcgYlCqN5aCzR97NYjZjyoyJpdEH7IH9hXOvlkIrmKmury7R/ljqy2KKSB62gSdCxBmFSME
TVNqYdHQnzPD+EAjYXTRDZ/9fAZXgbSNX+QZooVWtDfwxolUORlL5QXQIf+8nWWnlp3WWHZ01eU0
/ZLgyfB1UIYEPXbVFpcxTwkARBWaO2dy4+knU+EW5TpYSIerxbW1KOjqVKd0HZXtE+Bz54z6/NOg
48WQOPq/9mRIp2bsKbyXXb3zWmwAvmAlMO1X6ABpxXIZ/vFpHQz29Fx08RUOZ+Egk9RXJ4yaKLZ1
AqJg2+h9eUWGUm1dOMf5d8A83YdOc0gdkW1NcalvtFMcdcP5/vW4seWA1rDhqPy8ikTc/i4rD/M5
bmSgSSWulbzXZItJN/oj3bCd3b313amPOUuCjFbDOvaJUdFS56SJEBuITXifc+dlTv5L1sLSTTrH
OQB42+t8b02Phu3StsPzCNXK2+lFyZRngw2bEF0c9cgFolwCtKXeJZKyJ/y9NRRwYWSxl1yczPR2
qFSA8SKqY1sr9FkNej1+3yg99tjFdLr/0ZYTsjq6UE05u7BPyLrX+UwwODbgD52XM5kCzS0zJ3w3
dGUvwAwm4hTD35J3Ts/GkEs8RTK9SP6xjW9nF2LfgoOcHWI7VkUHvAaMz/SbwqMToW2VGqO0c2A2
NsvCdVkSmAWWvC7QZSCzLXN0yCDjuvOaXjWfpKkYvGFsMw8pZOGNVfXXxoqLcCIG4Kzt4s21lsOY
o6Ep2xqa1lQNAQKD1DjxHbOjYE8waWs1FycKHVVDytfrHqsStqWJxpd00fCKdmmYRJ6WlLa/KHOd
yjiTDvc3zEaoBdF0odMsYHZwp7dfL0iDPLHEKF2atKm+W3bReXZq7H2zjROwFNQBYNBOIM1d7REp
7ufESm3pkrWFehqmrvDKubC9tmyMvz8By2QAPxHWAS5ZvSEJ+F6TXinJdOTEbhQZymnSCuEbUaYe
QEb9tT0cO+PP8VYLOI2T02UOU9PVsHwcJHgmueZ8S5LaPuDz+feSl9CDCRt5p1hGFL9uv5fQonay
gtG5TPo8uMjAlFe0SnWv6yWxg8Ld+mjAN2C4LlgKqqe3Q00VjAql0Z1LO6XL0pXVWa9GZtXBvr6/
C1/pRat7i2IQrz51aIq167SzbcwqTK0IE7VCLc4mwt8d/fxkuIyFlZQern7a05A2TnrAwTn5r9G7
ZnCHxYTZhTOJEKSuTfZ8FoWGtnZG8mw+y7Ezi89WO+rioGPtInsqnaXaz8tZNj5gaqae7CI1via6
KAfPACPzEGWF+WyVs/EVbUnCaNOcM+29qCUrOPLilv9VmZYjU9jb4jEgFwp/2sSAkwsFA/eteARD
5Y2qEqEaCZxcdgcpsB230kGruyjvC/snSu9CPsD6DL/H+IdMbmYMsn6xm0IevCCW+2+pmgzdCVaq
8YWqHO8FyQLC9VqEVIwuKWHq9lY70fafrOR3PgQqTan7H2P5rqtvQeuNjGjJX3nMVwHJbJqJGVeo
OEdqaj5kQxr4k4LuOaLkJnkASbMESONXBiV25+xu7Dj6LrAL6LTzLq/tcVqFWEbGJReLCqM8DiDz
/CxqqfdMxvjp/iS36i2Q7KFOM9xCa9Zud7eoJGEWpSZdJMz1zhO5LUwxKZ0IddmBUjZJLunf4DWR
qT/phfYDFbv6r4sS+KvQX8S6AKQhdbDb35BjHdgZBei7XFSOZ4JY9YLGmj9rIp13Xs239zwo6eWV
5k4ElLXm9+W5XlihSSt8QBDjTKApnbO07n7fX9WtUQCz8ZRQPCJ+X93zxgx8piqIpHFBVN6V06Bf
0AVV93BXrzHx7RZd1HGBLgAZXoCLy0b6I2Yu6LAAPyJ1D+G7/uipleVuST0pPQVaN/wwUQWuPAmI
Q+g6Td8+g6OgZwdsRPwwSSXFOxGiCTDqba8DuyHD9sfZUX9WwGjw47VhAbioW83jMQplQQ1HKuvU
rXut/YyVXvzVbvIhcjUahOdJHZPMT8JAWdLdcvwOKKrWSA0bOCkVPVXH18wZyexWUlCbyvMR6UUl
NCoDxoqs/RDU3Cn0ZaXRuD23xe9xKCPbFcimm5Sep6T21H60A+qOZfxcR7OzWwN/G3IskjLqsjtM
gLVrt3ox1kg0AhwDgmh3HxWafj/SfpxND0nhrPeAZre4z1loY5KlixeME+bTFMO6jWfF/AE3Nv43
GRrnp9SY80M8ywWGOrL5cn9nbbTkCbtAMKIqteBU5VVTFARlptrFEF1RAG+vJYWvCVeKKP/dS3Z4
Jl1CYlqF8vhuKsKefD6fP+dzOhyqRLJ8o7fkY2915lMfmfPl/k97e2vRc0KYDdrV0mrTVr8s6uZ4
xPcGJXq77U9YKjZnI8C+pzCVzP/7oSCVQyZDsGYJdG/3vS3ZNPMyNF2E1Mm+nHXYSRR1cMi0dE9C
aWNWXP3OIsRGzAsl+HYoiV5T2kYIkeR23HvqOBcHFYjyx1Er97BBb/PvhWKI2D2BhsLlvzrNnZMZ
WuCQis1F8l3ptOg0S4bw7FxrfNVu5Q8OyH8fh3jZjQuxx9hf1mx1l6AqSTrx6ouEa9rtRBUwDHaX
URlutFT288YRPhTd2gsdB+ddOBBACus9LZutKUNa4Y6E3smFvFrdcLDyVEJx+TrKiX1oaMBchNmq
kqd3Q/CpCIIJwEuQB6eoKsnx666R1J1n/vV1WU+cCg9dTLJuuEGrtBRtmWFyAjVASFikXEdOll/o
AwXO7wm7BuVfh6JP5/Z0Pi6C+yM+44LEqzjTwJYOTaGrwIcT+4s6F8ZvfSiH3Ac1riKdLOf64f6+
37iiDGRjqDsvwjjW62P+x32fR1otlCQhMJCAbfiG5ESfxpCSjldOZYOdzlRYX+4PufWFlsh3KQoR
Dq2PmlPrINOsJrjkGNfUXmWDkUNqOCburFBrN10Rx6oFNWYem3NlhpH8osStbu98pY0XlQNPbExP
BmbsOp0pYplsLG2YueZMHjJL2Qe9ENVfMx5wPDDoPVJ5QwpoXQwJM4JM5M6Di5bixOk3UmWe2ryf
nAPIH+fZpq3+cn95N64X4C3UDGD9IOe07nm2SgD+uw2DC4ytDzVR9UFolNzHLM136ljO23iWKs/S
qkcHC2DZGqVtpDUQ/kmQoY258kyVOTbgbOOG4MXVOP7k689osYNuAsBVFfl0SRMl/jlQRyl8qaia
H8iea7ULvcz5FZjINbq6ZCqPRopSPKYg4+C2Sp0o3qzII1q7uSS3x6aXCuM6qRUVLKulmv1LaeXS
8tRwGHm3gip0zpUxNp+wf8FfVJ3GoDqJVK1ejLilwAl2JspxUCF1PfR93dP8Dzrxk34L2kLqKOmf
ewUIDcJvTvFBolV6cagtkbEISXc+LcCMBwzFFMXXe90sH7m+R/GRuisIZ7tL8tkPlAzgda/X80ed
mFvy7MJJocTmhdSc47RAGtwuaiXyJbXRMVbD6fAUIc49fsrLQEFuvpyQiGhsZzQ8Wass4cWdKnfY
U1fdUy2LJqeSadE9jTL5pYOU+tyhg9S4UiT1j3FWV6E751zJ3jwCnyxzx37WNDIqQNO99V4DXfbF
VtrSBrKCxqMfl1atHyO6OIDN52REU2aex9rNm55uF4aTYQNJY5R6dw4xSHLrIohs345MRF/mPMg6
Hw+apPOhJMgZGiWzY8AFKzMYIGooIUSTVsU/0BWwSULFOdm5SzaSjUWDBtNoiwoLhJtV1t4mmSGE
GmKvO4mRUhUp5aeEcAHk7RDGkpsbCsvSiy7NECqs6grpeju3D5NMtXun0/z2vYNFZdC5gWK21LJW
713fCMOmE2lcZKrMByGp8bcMY4ujnPeoG4/GeER+fi9w2SDfLFakNL7IKg3emlXkEglSK8NozMuE
bhcaR3qto1Kll5NBhxSlDtfUmvBXaGfFeIAcPaXPA7pXvw29L76qUTNlD3aCWv/Oh3l7C93+qtVa
8DPZMhJOzEqah36BceGhNGv1MMq73nsbyw57giBb0WDHgpG/DTMsM+e4D6p+UXi8PAD/8rUzyijH
53J2jjPH91FoiIT97TVLZruEVkvZDUrbatnhxom4y3vt0nOZnwJTrn3ED6BtDHtysxtLudQL6AO+
hhNrS81YmDi9JLjZdEDW/VoYySchR/JD3RnRt/uTehMNLOJ4rx6GC6zNXlPk6fbFVa+GzqVSpU8z
y3pVhvaz08ZIAc5auPdUbQ23VNpgqjLDN3QDpdBLU1l8osnyzMMcCd2bsVH0nCTQPD2f94w636wk
0wMnD7+SUBgo2+qbYQkRGYE8g9kLrPwl6EWABbiEGWpVzNKeQMWbMGcZjEwadBk4X0qmt9tS7wAD
ZYQEFyON4+BcAG8yvKxQ80Otmm3nzVM9hm6PDUPI3R1lT203Fzuab1sLvHBVgTAQgZDP3/6GWaVh
gQGqdbFpbD+Gk25lp75V1JqMIyseKi72z/d30NumG9OGAkh7EwVoOOTLT/ojoNR5U3LwRs4lSm2z
PddKm82+RpcNZ68wqBVf65Km9jqnKzSfTpFjepPdiwaFyzR8qeJoAG1RtWkLsT0TexW4N0Efvw7o
LxAS1L34MqsdINkzb6GEU2wNmvGziqb+L6vX/lq+dhmFuI+CKwhQRG1u18BR4a+hsY0hbFGP36sc
v3crmGj+h0gZvdxf8K0ZEbYj0MPjtxSHbscqNYe2CR6eF2RQxgPRcvcQV7Hq3x9l6+RwPrnsFsQ6
CfLtKISaeU7mxGZOhtRL8To5Ue2t3MChwnt/qK1zA6SWCjOAvQW/djuUObS4MeIeeGmVQg5dy+i1
bxVBxMeuy4OvGXCFCDubsCGODkbwhCZNnGknN9g6N7zhC/0P/jyU1tvfoGBYhAnSZF8m0IqLXyi1
LVhhbZ9QVi4k+YJb6d68l3ndJI0W+q6IocEKQeKB1tHtmBNeIuQJqnkh2bH9osjrs4ZU9eX+6r4m
HOthlpCJLUEt+A1MVG8UW0rkxW6ONlmVgIdrpvYEFD55zmHyi0MCRcD2lbZuBdZAJgKceCplzQfd
ssHWzLFR1h7q55LxvcH45kMXIILuUh0NQ09WZjG9d9DLid4HVlR+E6UhpIe5QzHLmxwr/K/X9ZyA
XyrmI2K5TuvJBvZPeiBhotRh/YWZUato2aUayuCLoEPxn92l6TM22ZrtI/kz2WdVxwfGG5q6/y5b
E+ATrF9szAmTuERmu7P+ui+Ew+nSEaWWoAKlNFaHuRsdiMxF4VyyXEFdXskiv8cF/lol9d51vWyr
1bdZ4hcw1lzanLNV0FRkU9SYEl7dE+G/B1bEcVs9SnxFAotjqDlZHCpjh/s74m39jwkCV7Xov0JY
MNb1esrKaWUgbnhBwUc60iIryFBozT2XoI2vMQFl6BX0GR/Hvjae5jbNHyVqLE/CTJOL2TvT7Are
ge8OkrrR+f6P2zgUBj+Jy5rHy+AqvT0UvFrGnFTUClTJLP8NJGP+OIVjfbw/yua6I88BYFalRbaW
sky01hJxbTsXqURSLkGkp4SeHunNOwtmQ3dJpLb8t05SVMH/h4E58RihoHXLVXM7vaB0AuRw+uDS
O8Lx59EJvMlMisOQlPJVjBn4DLUIv94f9LXqt95m+IdT+ABmtuDTb0ethDPZQZEFF30hsbrCAOrk
RyLBo6iw5BZ2dVqJX8k8RCx2av1TG5H+AMhhUBD7nbXxLGgofg8Cnee50OPwwwhBuNpZmo1nwKB+
RtQLaY166eos4Co8pXgKOUS9RnfhN8eelGT5OWu6CiEuJXvXOHl3aLtBPVaZoe50dbaGJ4njzaNQ
yzu0it4mxUwypY4JTW27+ULiqT0ZWimzLSxEDpW28Gsla13y7cEbLXkPTb7x3pJbQKxZoDtQ0NfD
NynO1z2RahE39fdRTSwgC8lEMWDQwsG/vyE2DhnVImD6VKUXwZjVUlvhOEpNSNSvgq2lXyuM3+Yo
d//cH2XjTSWYB/5MlgZ4YN2SKyIlkyWptC9hOptn9K6Ul2gS4igHuiR7ov5rVhsHGk1sGFhLHMrt
fbvLU0001dBEzmVIi+DUIv+dHKy8a/LT/XltfCrgK0jBA+ZayA6r1cMV0cIrsLaxG2ymI1rqwUcV
U+BDLQNnuT/U1lV9M9bq5M4qGmZBQmwE9FPO3cnJw09d1gEjpOEaPhWU+L9j3iGVz04w9T9bVUcp
lzK1+KFmsY5dlqNTdbeKuLomVhX3O2f2bTWGNV/yjCXCBkSxdmVBg9hqykq2L6MedKchAhIVQ0Z2
rdKpzjmn2YP4oblcHSh/RCM1s67I0p3tvPlBLH4AzRUQzmuMM+/ynEpVS4yPev+jbkqQ0poyuKKr
u+flszUUhV0QlegSwWVf/vc/kp2im5vJyNljpS7C363ouwNG5uKL9X+cndeW20qSrl+l177HDLw5
a7ovAJJFlJdK/gar5OB9JtzTnw+7e3qLEFWc1tKVVComkciMjIz4jV2/efnVn9mjEEXRF1kJ82j1
rD//YSTNorCXAqsLe6s392UU16+XPnEuqACf2aNsUF4fup9cTbd31sWl92d15L2oQC3vVM6E44jd
x2PKVMdB7kn788uPdSbMkucQ5FdF0xWnefpYIiuFE6uVG9Y9CGZ/9Qz81NOanj8kWuk5vll7yfPS
FfL1VMBGDgbkVS+t2nPfAfgUpHY8uwgWm++AqjJOpNXohGiCjp+Mxiwm3x2MKvMj0v/Eh89XLbQp
uu4GtMJyPbtYbl3Y2WuQ2BzJnHLwJ3i/1CW2PgjzEtHSkqoVegl12Fi6hq9ZY77PtAR2VFOIV7Nc
lMDqo/rCQfczV4g2GQ1CypZcd0gJNjHFwcbPGePWDl2ncZa9OfXmocX/0vX1QTeGW5QvG6rLgH6u
xtGq3ifCid5knrPcz30eXdq862RvJwKEJVdnribo6W2iacT1KimKyAr1suuxoOPV+CMUjJ2d2t5B
a7pm75bd8vzyMjyzuyA1rrgvFDY4CjdLgKsgyPm2tMNS2p/ahcQeVkRyoRhzJliAG+WAsNnBq0LT
6VrnSlmoZc+jiRQzs1KdWjS9Zzl/XrTIbvcvP9HZweiwoYEEDocE/3SwKItXf++ZWnRW1mGFfsv1
av658/rRPL481LnJIwL+2aUH27RdQJ1a2lFhT1ZIBQdoQ9mIw6xa+YUdcnadgilePQPJjH5qNk1q
aYzRnFnhYk5tvnfVqiRTLYvsNVWlTATtomW3Mq2zPKBXkNwjkIy4SzWNuN1WaolM88uPfW6GSaCJ
XpREYIZt9o3n1H1fzDkrVa+Tm4GiUu2PMADznTq4pty9PNq5SV7JQTAMHXKnLU2B8qQ5LW5vhwp3
+0DQ1Fo9XosLF6Gzz0Tll1sQyCmI+qerxsQfaKhqRqF9C23QsMYgN9v5AHRF/s70IcIMuhmEFnS1
06HQD2yspmIoSAK5X+BGFHrZ5O2iuNMuDHVu7lBYgPe0IqnNLWE6STtlaXTbDlVHKa8HxgNzOV0y
0zyT/KzCdkB+yXvYcVt9DY8yiQslnC2Xlt5XgU1yFESLEKO/2DP6xxqg1a9kRzZCR+VSYMRcV/nO
MEcKWi8vlp+Pcb7JGsoAqsN/3bq39zF9dDfVrNABgXQ35DlqS6Ow4wEDYKe81WehX7pDnBuSgG2i
rgPihPrq6eu0wc6mMclhqMOZO0JmWrVv4GEdYqworydDXqrk/rxU4c+AxuelrqWZLWmOuvlQGm7q
hLAKhl1WdjHawbG1rzqwjS9P59mhmDFwk9j+cUSePpsxqQZYTcsOC4wvYXGreIeiE3po+0y90EL8
ORfhqdABI4+m2Iofw+lQ5F50vDH2DI2mc/ZqNA2HWQzPWjqZ+zxzKIcmboR+Vot5wpxdhP+dW8Mr
ORAztNUPls1yOr6aGUoCDskJJzyFQEbE3RNeV9qNOkR4ALbaeLUYXS39HM+k1DeqZLxHoKd58xsT
TiIEXmKF0G+/xQB/LrPM2AnVXisPOoyLABRycdR0gAMvD3XmSgXlYbWkocy7LqhNGEfSzXVgn9sh
8G9US1EB078UWTJzXXGVNwVQiivFKr2nrpvscJoqrMwlhNHbpVDHm8412iuZDtlrR+bT95e/Gr0i
Zvs0GVrhuqtKAeoLQJk2C69UdHUZ8J1B6SFRnht0JiJEK1PUFe2lMwoI9VLNA1ENwxBgyaouft73
/W0bGSp18Qqlt/0cA8JGvhVrrVCCvX7WewRW/Iw8M/PNWB3aXaeOct5Fg1EjxNyq3vNsdAts/ZWw
vCucPMYOyNTFezMelOn9WLV6HjRmZX0Y1NzkgFDSHM+8pbGRCYtQ0waktGT415XAq5ZONK0PFTJK
d2A2UmWf656IrvmUaLlpTKKFn0ax1u2Shv5ujuTS6D5EVPzm133ruOleGcrGvZraInnsGnU2P3Wa
MRkojOsI1mki0+LVqd6CqpcI7Dd3ReOhdqCCYo2uaqFgqASPt7v2vL5e1cxWGfP7rNTkdKSQpMO8
SquJVLctFTtQVRHJnZkaaJq4mapoVxzlU74blNiyD6k3adWuLoZKwqCz2/rYTk4iDrGuZ839YGsw
rIC2tNlbB9UBxXeR8ElvQLG3q1+42cAGxWQNzXQDLNBbM9XVh2UCcBFktjBk0Mhsgf9ioOnn2z1V
NvbdrD5OpTsUd3TRrafF8kDsJx4Y5j22yRjHal5cY5aGAl/s0/GyzGMz1MvzNC3auwjKpbnvyqaJ
bxXN6SufO0aOX11ZlxDe0jLtruijtI/SM+vFhypWen6Bd9/6HxHE2OtoAANSJeFI/DlSFpc7WNwo
ezF0qQgcCMSpP0gr64Oq8fpXiuGWWJ0XCvmfIlrmIMjr2XhTNXYhY7/07FFgSSmL9r6M0rb7ni1d
9d5WUxuEi2XO7k2qufEtai54iWRZk0vkK/QIgYS8SdFDV1yEQNSi7m/LUe+t46zYXM4A7pfvvKpo
bTA9usU+oELyfhilfd00+C9f9bOWAbUv4/laFFZX+01qRcMVFpYafvW2W3yQKchgZCkGM/Gx0TSe
pNV4H2WUZE+T1+o3MZdBJZCJVRa3jUuX0u/qSvGO8CXkXWHO4EXHfHGyI7qFfRT0OcnaQRSZPvol
PeB6hzmJbHy2qgoRttXd+zyBbEovuIJZ3rdx1WBdm5b3LkL7r1xvMDrf6sxI3ZlxmYzsnqUx94Bt
VW6GcQxiCa6KtgQ62CgLJY16eC3Vysxv1QJ1MxDPc/TeLMulRBTRTT9AQnKKwC6s5Y1HgvJ9WFp1
2WNwPr3Jl6mRVwoUBIEUnrF+ZoZ97SHvBvt1vIgVxKM6An3lyqrum6Foa66glvG1GNpFuZtHTz6N
FTI7OLJ7irov3LTNQXbNjnMVuTIt/L5EMvRQU2n4phR2MwN6mszRH4zSKNF4tObXyCC0VZAQ7XUf
+2BZhl5TdVdpX3peIFCBg6Mye7EKJwyi9c2U0iiAFq2mvDIpwPksnjRqP1EMXKLzJvJ8VbHb/ND0
hQG3G0cuXq1iHYwxkeSZWjTdSH2QWUAKOJUAmxvKCk4txjdD2rlcNj29f5N1taPvKO3YdqBZdRpy
Byikv6CZ/SHuY1O/stp42kXZ0MAOB8KZBCLu1TDvjGnYl12nyCCfqbKHkx4jDqkNUfaI6rf9qdRl
0l24gJ05JlbZERj9GnJ55EKnh/YwrJ2pJNfC0inNMFcyOe6EmgP9MWaSBj9Wo/imR1L1NpOO1l5I
Wc5kR5zUFrrRK7Hlp/4YpEu1iGJG9wpv3k9unD5adVb6jZ1d0hU4MxRqDLC0kRkmsd22S/CqKAtF
pGaI8Ou4i6c8Cpwo6o+zaP5jtY5V0QLrAPrPmrWevadzWhtqXCcj8m9Vb1j7CH3iQ0wQefXyEX8m
a15ViLjWcvivJbDNKKKUqqxHKywRmODktGTzbhqH5MmIxu5gI9/15eUB/5ms/pRT0GFcedm0F7Y5
hZm5pFMwWsIoj73hufYoeL0arUJTAkMxnPZgLjbSqA5qqPot9GEBD2xW5tlfpVu1w5TIzmn8ymoR
FUtz4Pn2Kw67qm9urdy08kfqh326b0s+3h+6qeaMcPL2OwQOt/42V7aID60GP+dWqFWm37YeILE3
Fodh7EtrGt1r4lkMFnpW6+VjUnh9Fdi9iSCtYnkz5nowT7JnGtvtuBuMWRpXimOU2lG4mjACr4ls
M8BIREbfHUw3y8HXJ1ReA9ZunN31w9ihNY74zrQbMKfhimvW8rmwkyw/iNEGoJ6UKN4GsWIlc1C5
shQ7+JBgHHp08ueHJNMHgACK1xPauqy9lnM6RpydlTv5+AWhjIuYpP7opjWIjK5v0erL81krA91I
e+pZkL9cMM3T8Lmz6sEOUj2RyU5tJb/ZpVHy6Oh1K6/ztNWiI3AZVd/jaQsrrY+9sX+XS6PU7Z1D
s915XsZOiw+V2TvRvjGgrbH50hkPKhhCS/Ee7KmL+1+WatXNmFlzfegKyoyfx7qc1ADynj0E1aSb
9T6tJPKaNeYo3Su1aJQC0fBl/tS1VmXu4LEWTwK7G+UzHuD1fVznhrpDM6iyxrBfeq0RvrRj1bwr
5laqQWsa0+1KwgYqOgjrsyN1K3rU7D7uD0jntu8tux3yHT4BIOM1kYD3RjdGV310ZpHvR85MHa7w
qQMGNHt9/FYgzGv5lT5Nt2WLLMSV3bB+XiP1UT6DmXBa3xzHPPGRnNM+zJGu9A/QwifN77RKGLcA
R4x7a7CXEbFNM/sqLTtu3iVxUcxXtK7HW+Gi3PS4kIgn+zS29MzPhnzu6Yra0zWueEN0GJd6eIfE
nO6Rwyrjay2yrBtVzZV33swf3AfmmYt96pSBnJPoY02t2PLVLsqH3SjmBcEnT6sAJsjUSZYAVmv9
XIIJiwPTbIzHjp7JcGMjEYhU8swz+kYpjTlojBYnzoRLy1tnrMSz6F2p77wyAwqhgkaWN3nUlcYV
Cbghj+kgq2+O5hAYK1Hln0tP5q2fe1Zn+A3l7cMi7PQ5BS37qXQ0xfJttUCBNFZG723aJ1i32TS4
pR8PcnqlNAoFJpKwtPfJcuBLy9ZOtYMJbcU7IKCMkZ1CH2g3RRGgrWRwNArHaVmFIqNxe8yNson4
kmZ6l3Vz9FWMrtbuNK2Z3sp4tpMdbRv30UZ+txp2djcZzqtJi0ozMNJIWgdQerAxO7Mhu9Yaqanv
jR5d4rAo7Li+6SB8RkrQ2cKZdwYCLXAIEgscedWsbIvOdMgLxz7xIhS/RotykjQM5bVjNqVzQ/It
3pYC4NCzO+dF5s89md6d1mWa/W7K5vxIBQy2YFonPfy0tphGcTPlsRE9OHqadneZ1Th1gHa1d2PZ
3D/2seLNd42nTp+HbKHlh5hQNsBYa81XTZIL9XFxPEzGhg7NOUJpYX7RQFPkAcoY3nRtuL05XIFs
6m8nugu2X6gVCO6aCyE3I8hV4jEFsRyKaGgxSF7gwPqRoQ3g6rusej9i3Qyf05TLSLJDK/JRkvjc
K3UE5HCImnzYSxpUMYuunC3Uc9P6dVNXGmy7mRlrraV96tu8Ht9piYyKfUx8eSCvyhzYvIr6yW7c
9sFQMmH6Rt+rGioytUA/gy7X7ONTsTi+K4Tz6CApa0JnNh15qzWIiL1C4kd8WDqF/WHEbnfX2azt
Q8KBABWmy91AtaEhB/h6tHNgG9ht7iqLjfQev8t8PsQGYP2betFSHOfiKa3fJ0ovtCsTLZynRMJK
OfBuXe+eCsIsAzuxh4cmquMpgPEwjnfN7AC07/XSETsj7ZYcJSwElP0infvSN1s1Kcj6yGMPRa7b
8aGpqNFxxmmy2Bs61jZUObT6YJV4mgZpPIBtH3Ld+iLNSWh+JfUCKxdKwz59QRbvjE+o78xF/XoC
QftZU2T6zXE647EoEdJH76jKvqZ9N35Vc8fOds0Q9w4sWDh9Oy7f5hMt+AwSjLaocIBZf+85kfty
58l6/uhpbfQ02FN/U0/V/J08eAKGVszy7UAxnzhRTUL4mCG370d9KYprhVyiO5AUVm8do28+NpGW
PtE5TrDWy4tmj3C4hvVWOrifrJy+MIb3VZrvKvQJv9sugIPrSE2GOtRkVSc70hH1oXaVvA2xwUrv
F+mOdoDVdBz5YvDsJCAjTd5iodE4VDpZ1UGmOmUTCsgt2Q4gnT3fitq23idAiyO8nqSj+thxTN9H
F4AFCp24YbpcU+46lQojdx8LI4PCtuJbs6ia3Ie0m+C4MouOKkVPPLNyZ6GzzH2fVwb54VU59RWA
KRFzm1aqLP2yNNFi7qlU4lpoCrP/NMS11ryfwP6/A6Y0KjCtazQHKysh0uLhqDihnJskdOMkqokb
hvdpHObmi4lfHrdoYof6cR6m1jpEXaRhvZTMqrkXbVPd607ZfTQQDOaUH3VxJ5VO/0CTQiyBBQ50
8o1hLXPUOp931dRzau/afgI+64tiadxrB1UWA+p7P3R+3hUpAlTI5GJPYtfVq3GJJ4tOelnIIOrV
KKQ+5XywqSDnAX276I1bIZEfuHPbd4/UpXTOlyJt0AfxMq/ezYqyfKmcQbX8WmLntutg/1KQduzZ
uJ6E7mY7VIFmbT8pxaRe6SDbjr0mHGun1NmQ3Ba6s7zuhro1r8Bvs8aBT0/vKL4YIpBCd2SQuB5F
BahAVPFzpDxWSLOFOy4JQ3OPc+syH5Ep5fjN42h5K+KEp/RgDcF2SUctMO0R1elpNkolQXIkWuyv
lUAP5P3Lee+5m8OqrLaiiSCebYViBrOry7HwQOuTLOy1Qei3Y+WgPlnkl2S2z9zGMI4AxQfBEwTT
VvNzGiC36/DVWE+11u4XLAj2UTNH1VFESn+FdKuLTZ4YKwJeoyWXjJJ+vlJAKQU4tbamQH6bm75K
mffUB+satoCIzYOjptGNXkC8ML1B3VFOny9cPteK8Ol9ApVB6goUrMFKgWA9vcIUGrR3lGKMcFmT
HjrC/U4fYu9SmXb92j8NA64cpgcleKAlp8NoTkUYaTMzBBwrM3+0+v7BqzJ0S0U+Vt+ooFYPc19Z
V3miaJrv2Vljr5xWHS1HI/v48mr6+RXD80FTQ+UPNWp1XW0/gDHcBQ9oh6wlxF6ovvUiThRF1+U1
qbrziqw8Q9jRk75rlvnVyyOfe7urfDUTgBYPleHTkUXR9rrT90bYd7r7apKTRlSYy4Mp3ep+1CLF
f3m8s0+6wtjxEuIgczZPaibILY5Na4Tr/dWvPVFDRTXSQxHVnyKvtD8Q1EquF91weHngnzcsqjYA
PwFHspHgJZ0+qJINkCThWIV2ES/IY1lyN+m5Sx6qzheGWvvu26UFXQEwELB9g87m6VAkI3mWWYhT
g3pYdkXZx3eCStpDvFqf5Aadz8F27AstujPbBhgp3TKIa1RNttt0sOe+lkumhsJs29CT0RdrVi/5
NZxZLcBG2JS05wEwb5EtzZDUKWYCajhpwm4DV47lZyij4g41e6/d925qXaC7nnlt6KqbFGcoIYAk
2sxlasseSztjCeec8p1qJen1ZFUpau9ueQG4si71zWuDywNYyYP8RUzfwCnwPtSH2pJaiBnKsl86
W/+8yo5dwWYzrztUDQKQ/R0Efsm5jJ7rhYh0Zm5X3Sr2BL0yEr1NgShN8sIpqLCEAwpx+24YOP7s
LKIzsmSBHM3f2BBYTAIF/ZPkAVTndJWWOQ2xUqhLOOidGjRLXl/R4x1CyxqKCyiwMxweiDuUvmjo
aoAnjXXx/hDfOsseK0vaaog3FztbVZz+eRXob31tTLovXoFvjh9nRgWbMvOULKCONQmYq512L0Wb
w3Z01AEL5cmrXr0cF85MO+JMSEFwUUP1arukzVb0tqT8j1Zqar3u8FL+rA1Tlu9GtzG/NBqpzoWd
eiY8rGICNAkJ+i7suNPJaAv4fbaTw8sAdBEOaj/t5sXADNFq5PVqPBhIaLQvP+WZPqxOt4YdhBIP
2m/b4w4mp24OcAJD8mxnhf131JCKzl3ew3gFUdCOnRXtek7eQ5NOyDNpoix3edU7lxw7zuzoFRmF
YCxcGIdS6OnjKwLMvVa2HLzzkh8iMu9QV3trr7X9JQTFmaHoOhM+GIllvrWRqxwh0nK9R5ptcx+l
rrjPNYFwRKXo+5fn90z0dYF5gXXkkRwwKKcPpfWir3sEM0KdC0y7UyKLi7tVl9qFGPXzE3GnJB3T
12SMA3QzTu1Vk2YtixFaUS322lhRzhsp8HgIP15YMmeGcqnooitJnAcTsQmHq+hvGhVkBlplRRQ2
R1lc5a20530uEaC4sCl+nkA0dk0W4Hp+IWm6btMfIgRK+Vj9Ka4eLgOkCG5t9t0iTOvC9P289QAl
ApVDQxKKG/olp6Nkpmq1RRur6GWp6V1n0S5L9dK+tWZo6oOqNsFsFNrzf7o2/kRC/sk6AUBjr4/+
w6OhFRo5ZqqqIRC+8qY32zysPelcSKzOPRpYOXg+MPdchJZOR3FhROkmzpsh7rTugw5qhfKm6B/z
PDbftK2nRv6csKB+Y1gXDSd0pDgxARSfDis4QtIllWqoGY36SkkzxHsKKz0MlB/NQMsrRIxrLxva
C+P+vF7+OSihBBUy+lSn4+pTUqQl1jWhNWX1LbD/ajcPunphD6zffpMSkAxAGoQwQUq2TRpp0FSK
1ZhqaE8cBPBpugwt0DnL9APKw3rrp65OLWzK7TqGB1vll97qn1yp7TfAs4pEeeX8cjs4fU6IGqaM
7VkjreOS6fdoKcMPySv6zhQLi8a31HlUfUDp+mtONw89itYwv6Ba533w7Mb4oubT+CHCM31BpUYp
72XLLTuYklXgfKTg+MlNutK8H7MEgrtdjg2CEZrsX3sd5XdflXgxhAbqCw8Gt6PnPHGtj0qMHtke
1YwFBebekZ86K1tujD4XCsp6cD92zQyC4MIbP3NQk3gCZoZCQwN0y8q3Mrfuc4JwaGC7QN18Qjpd
iSnb0vQNYJzJ48vbdhv/SG8BaEF1ZgWgV7TNWTLwoVoPzyAcJrt97cHSvCpm/qrVznTh0X7SVFy1
2mFpEmohBoFA20Q/FLpKF5DMxOmcUbDrI62/LxRn0u+XHL2bwOsmcYMCA1YKSpwmH1XDVmrfGjzz
gdTFvZ0WelY+rDK0/wQVbD3IxrqrP2RmNDv3LTDhoAOv/Iz/lJd+7azCu1VH0WOi6raJbQNkGC3k
FgdLy3eobFjJQ59MFkXvrpF1MM04jAVxYUcxrHNH/bjM3oLNIRqn4jAVKjquetN2007p7aIPlJXr
5OO2BuVaXbo2PspJnd5bip6ApC1tHlCUrhvvkmxsqsdxHPuDNYlhvjejkpZ6j5S7dzRHLzUeWz3O
iNHxkCPIQsbahEBO0viqplNvH+mzzXgXusCQ3r788rfRlBeCYi2YR45zTvWtEA36L4XCHpFh6jZu
OFRTTxkLI8n2tse5pz2AgtE/eHUyxZeYwj9lagz9JwOEohK4OVSdT3c8Bi+6qSj2EBpuF+cYqjRY
SSVjHX9S69wZggR/E+XaFkhRh5pQtHcuepizr+DopV4wLzszC+uS5FJE8xrK/+arODIDKQ8aLEQ6
vgsygEN+nff6N8+kIWE3ZROYTh9fOKN/wmUzAZgQQdQDR+chhrFuzB/OS1iNQFCaWoYj2DnGNmLj
HolOVOYFpfkyiOwxf07mqFbvyimGY9jGrbB3Stb0dNy0OLukYbiNBFxbSOvQ3F15tLBKNl8oqdIs
RVpzDs2q9h5iqWShq47Gbmn7/EIk2B5rDMVkr2wFbgdr1nr67AVxgovwuFDrk9nRFCW0YLrnVy+v
7nOjrEkQTWriG9eB01HK3FsiRR/UcClkuUuWvLvSuuISBeXMSgZVgQA+9kFrdWtLMbIQpBrdnIid
QotcFclVdPfcfu+0Utvp+WoZD/emTtsbT2nte62qLgmj/7yA+QaMTyUR3Tow/qcPWo89XTdzVkM5
FtGRhnl6bGHmHlIncsLc6OagtuPlQtLw0213fYmQjFf0Mrc8ZwutNwbE+IoR8UIkNOiu6ZGDfa0C
2Tk5yGpSw6HJWxMIHbgjTZ8BTw6myhxktoVJAIH942AZ4vvgIJ5y4av9yXb5MZ3486txgVhVGanr
bzXKithDwCMRS1hohX5TZ6O9Qhvd9rOz4KhDR2ooJ4TsgBHu+hVCR0PPW6pQHTozCQBhx1UApgP1
KsS1q9Tvnb7Uj50g7wgUgW2ob6NH1gWGINUNomS03xtGb09+1+iGtpN62z/a3LenQKUD8xEP4r5B
A7wdgPOBMHse2fsPU5lknR+tiY3fibasfDVWx++4X6SURYWTpb4lgK35Bcj7RxPx+4+qFE22f3mT
bHO/daooxnIB4i2BhNJP145pN1HqiX4JO0uL7lWrcm7LLMZ8w1xy72tFS/07VseyOzh1Z795eewz
MXBV+aTmT0ECeZFtLcqjftCzfZaQm1la751Zt77nMcoVvpmX5B90SqOHNpNZEfQlANLdmkK8L8SE
5YNmCgrnL3+hbW2MydAhLVG2XdMhBHZOJwPnJ5TtWqGGjmWNCmC/ORtQ7sK0TTMQufZFkoNU1GjX
lrvZNFJyS1UxLlykzsRhYhVsFcDV3Ka2duGTqVRxNHdj2NRdBmRLnfeqkkdPpIHNhQh5JnBQ5kSD
jjo/xeo/E7YfziCzjyLy/mUKF7CCD63IAT6XbROMcaNeVwT+XZlnxT8n+b+/TP8v/lY//nMf9v/4
H/7+pW7mDttEsfnrP+7SL/S06u/if9Zf+/d/O/2lfzw036on0X37Ju6em+3/PPlFPv9f4++exfPJ
X/aVSMX8Sn7r5tffelmIPwfhm67/8//6w799+/NT3szNt7//8aWWlVg/LU7r6o9//Sj8+vc/1qra
f//48f/62f1zya/dzc9V+dxtf+Hbcy/+/gcl7f8iepMfI2xKS2i9YY7f1p94Oj+wuO+iv089mtT5
j79VdScSxnP/C+w9NA74jzhjUXz842+Uv9cfef9FjwVUPqw8qigIKdp//O8XO3lDf72xv1WyfKxp
7fR//2M9QP6Kpwr1CupYfNBmPyxLNXVGK5tjZxf1beQK79YUbnuJ03Qag/76+PXff1h+VdbgRaXm
zdHR+zqMsul2Nsz8OI8jQhJ1j/o66FUHYHVbVRfSr9OV/9eQ67//MGSi187Q9E5ztPQWCYKid8WH
KaFa6Bc2MslHCbTDehSpQk76w8v+15z+X+Zwk12ixmyh4LbUx0RBtQLBTK1B1l3iffTy52+C6V+P
tMnbWoFPicmd7Wj2cpCh3uixdjV2bvy+iHUbskWXmp+tWn/ogW3clmjTPzZozH0RSa9cSqVPY9df
32FdQD9Mq1KYCitUtkfbnEwYTFy71X02FvKtUf2HbLu/BtkUCRJgcV0hnPpIqjw8VWCjvmdF65qB
jRz2pcvqr5Y8W+rHJ5maDO0e1HuObVpZpj8asn6TezNtoJdf168+f5P6CiFdrpw1M8Xmuq8ne3xl
LZX+H3Fm/5qiTbu3ThuBJphSH11e+tt8Bs2OHrPrmD4+l5p+9VvPsD0m1dgDfuhG9VEbhnqv4HN1
QFnavnAt+8UMbV0eENWt0F7LmmNN6Hk1DMhR7MqytboLmc9Gz+Xfk7QtqmlVM5mzgnmEnc/T+BCn
tBDDDE6D3Fn2YLlB28iGSoAKQyDXIaOE2mgXzbUj+qa9tUpgtfsxEjU99NSzFZ+6GKguJ6807dJX
XFfDmcC7Ff2Y03qsES1rjtHiKkBGapVLX27GZnlI1CxTP6aQWb5pzZBr+wEV5Gv63sBWKqcpxRWs
fGf4zZexCS6WmYwD1I322CtQP3xpts5rpZLe599bSZu4IQHy5Kibtse4jqvXhprHrj93qBf83m7b
dhvjlIYf/NHmWFhFg6+zVpVvnTJx3/3e198EC6DPcjKypD3CbczeKkmXfRnn9hJ8/1cbYRMqpBZ3
hQoI/AhSssfvG0c3EWQJJJHf+/abYFEsHRZaidscXVVQN/e0uH2P6PByCVrzi0Nhq2rCAbtEq5HZ
ce5waQ9GZ1zMQF1Gt/exP1C+v/wU6zl6ZquomyRi1fyYC1hTx3hsp3uppv03XPU096Zn6Rb3EzjV
1H95qF8kD1slAunNaDiAvz+azjhNAZWdXDzh0zE5d14aCW5+PK8S+5TM8UZ5ecxfLIJtxwgQYUvP
IWqOXmFn3sERaEZBCouT/6zw/O9ouAXlUI4dgfWO9TEG8x0jDaAbtbIfFaCIu7LQUsrjmi3mT7/3
OJsNP7hKo0dT2x5l37gVAK/ejPaLTKq3v/f5mxxhaiiqm7VOxprrrrmjWFZ/NQt0+y4sgV+9js2O
V7IJ0kabNsfUw8wJWah2x9lQXHjZm5rSXy9js+XrCeRtp2b10UNT5MoYwbx9gbGYTusVMNE/Kgo9
flSnKTn4VZnk1V1hoZSu+I1QnQsh/1fbdhMWKj0euBrzipRm8OipGPrXEfRiHJTCvWSCe34aqT2f
Zlm2ojh2282k4V09xgGaaeb1GDnOhZhwep//32nkgnT68VUx5NQEUYKE2JH3WBj0JpJwhdJHPu5w
BU4pfYqkdRS5GvSZfM4/wtsxvry8BM8HJPp2p4MnMAFndKSboxpperlrzNjOwllHcPohbZRReYL8
WtevXx7sVxO5fokfEm8YIHHkVAVXqN61wjSnWwaDYlqi3zpAkVg8/Xykp5W0nUR7FPgP7YwyKVhq
7XB8+dufD6jo+Jx+euk1QNLX4zmxzUrZCU9CE5LxUF3LtrHHQBip832YLOo/Lw/4q+nahAeYia1t
dgPbV+1TXzrt206CEHn5w3/14jexwSiirG9XUzJE8TGOTqJ4ejKQW1jdQ5bpBmTwJYWFX63vTZjQ
2wVyJeayR+DuZfVWW1z1CS+UxPILzJs+DFXjvhVKGTkHGg9RGeD7exGv+6sp3IQHzFf02tBIzyuu
s1geSjcLVIip/YVZPB9+oCKcrgmvgUTRq1xhmjnu8BbLNWfcu42uwoqHfWU9vvyyfvEY245+XBiN
LiKtORpD7QZejzmwwaK78BC/+vRNDKhLOmewq5vjZETR0wI/4kmRSxv+3nffbPrIFmmu0jE7NnE3
XltifFL6VBx+78M3O/7/c3YlTXLq3PIXEQESYthSVU213Z7nuyFs32smCSEQIPTrX5YXX7jlrq54
2vZCTUk6g87Jk9mg06ACjPeeRyAAiimNwzs0NyPP1S8b9oe/WpUkGO6esO0zpS/TDFMPaLv7Zcx/
Uck0AVG5QIcMehGN+t7VzQ4QKmboPPfdMfBMyZkPrRnPndjlG8kwOqhycjMTu3ZpHKuGxmY0Eivw
9fv2i2KqDBwR0616/7XFHbPdh56DemnAS2gSsuRdAnrm8P/ZcvtfwHXx1d2FuGbAdMUZc5MvBghi
FdGYfPK6kKkTzDGFoivD4RAaUL2daqBWDzpht0RZruxL6ljqYlZeAQkiz4Fh9Z1GGweNq4n/8Pt2
x1K1DIC3DLEvQwAQ1haA+bWF+PjRb3XHVNMco/cUlM/nvErpOxtGL2tkVTegydc25vL3Pyx1AO3R
alAmOde7Vc1hXi5t+iEKAV3w+3onFgcrRrXAU4wqUgbSjA0KrAnSdz8H7EKaFB2ztJmJPOtJvY3B
fteR2XPXHTNtBh0D/bjhRZbYlRdG4/Y/QBJ+utXWvbbzjqmC/6Qbobkgz71OqD2OVdD1BVtm88Vr
413qHmZ2Fk2DlOdZQ5SeAtL5ftnD5kaF/crXu8DXKDXLir6wPEvVzvwVWq+QqUow73wrQbj2DxyL
3Zslt7QJ5Zn0EWYgMduBDmq8gI7g5Lc/jtGyKa1tdHEJgg70LFsdPQCWtZV+qztG20DdseEV+gEA
osTHVMnuhLHdWzyG1zbn8vc/rFazsZ86hhIFLmf3AdIZD8C13gK6X1vcsVgQw6QhdMmx880ORqtO
858YdMUQ+fM7c3Hof1dywIf7+NtlHDY53wx2hlQEhjtNBV4HXy/qnUzn7yykis690uyGGVw2/Kl/
59ixmNFXx6gv4ko7dukBs+/AF4HUaPsUKA3arud/1LU9c4zZBgAbdNDQPpvAYHh3rKGtCwKNGw+o
K6szJ1nWoLkPRY/LBINO78YLnAg0Ub1fsuYiPDCJvwIOCSc6ZslUmkVOL9LMeCZrLvKaBJhCoREc
xR63EfiLVPO2wu7fgjVd2xrHikkKjiu65/yMsS8w5EYg7zHpMN/ammvLO2Y8AkA1034eztG+CQh7
kUR9DeJEL6dVhUoV6WjW5YWRQMWAN6ue3kGm4n3Auv7FWPH6YYjqhh1k3Nr+giQAm4PVQYvJaykv
1Zw57/7r7dq802SquleokqPQhFm1qjnYoc+GAqQ8DEF5quL2HwVl7vaM7oPpP/Wb5Z868O30BzXT
bIROhUUXgyX5uWtGFtylq2zDVxjxWYfS1Hxay8TovSmCLu7ZT2heUgzJpTr5tY5mxqic3WsL3O2U
msMOgNPnBhrMS3jD4n+jTJ6wwdi5v1B4C+wGdqozdOVkVwB7nfC7Zp4lA/tQylUJ4rEdem46rscH
ssRTVXZZNdVHaYPNnMm2RyvE6qIYwL3n7fXyn5/4IlexZZwNcHlCDHhbWf1Rg67vNQpV38ErY4vB
UuB9u7mnkPceVf66mkDSdWMvrl0ox7kCDdoObVvLM/h/wrLS24nwgd/wQpdL/9SvclwrA6cdqBhb
ebYzKMYOaU32IxJ2kRSb5PfLZLePz2/ftV/hONV5CrMEXGzDmWdEfIqisXlp8yC7VYG/trzjTcGx
HGcWQ+VnzWJ7DIY0huYsxpO9Pt4dLuBQXg1WEvNzE68mOFhMu+SHdMnGb37rp48DnJa2XeMahIwY
D+lLTOxqsLnrW+Hzyt646Oq9wow2EFT9ueNT8q2qQyB6oim9QVt1bXXH30FsoNXb3PPzGK71Xbfu
U8mGPLnlTp++ny5z5bJZkI8Bj3/u63RYyn1W5F9ou9LgxvpXYr0LdA4qZTgldj7Hpg+7AwcWDybc
9pCLWaTgn/3O17GyiAE/GwOKee6lYC95OO4fMqDbbqyeXNkjx7QaHhtUy0DMOLI6oahrTLYqMIdP
ih6swMNBjt203PCC107bsbMBA/oLUHcBZiWX/qGbg3/b3PZ+LwQXl2ujpQN01FTlsHNTAncz3a8T
BmieP4QrR+0yofcMcqpgWZ3OYWgwYJ6LDOy2WSXy+AAtrkre2KErsBvmYhf1OKY8B2PEea7afb3v
62UnJagE+29bT5vxJYuBw32Rr2OH30jyfjgCMLgwzPWyaHgN7YnplszFlcMiTuQYk0Es6M3IMzON
Msc0D+UXRPAgvhE8rq3vXGsWt2kS5sFwzgz/sq74PRKDrp6X4XLb/3iwBMjSQGU5N+daqfhjpOSx
47mnQVLXacmW4qWisDiIxs57RttTRPR+4wpc2Rd3dIbNOE5w1dTn3sI4gQZu9DeMDKW3lFKure+c
a6YXBq5KqGRmUxie+jZUmCuJ5fF5O7m2unOq0SYA9dQxNDjbJP66mSgvTRbYL8+vfsVZueQARlyE
GYBaLTuZBA+gHFSmkB3RGDiWUq13NBqD0fOXOM4qV8naZ0GYlWoAR4xZd5x3Tm8Nkl+C8xOpk4uB
BHkbj/S41WcTVgzsRGuvxhcR1L+2MgDnlD6hvrcNL1LQ3vo5elcPdxZ136l8rco2UNFhAEKdFXRs
FchMtygDr0+erLcoD67cAncufDVZwxuMpJagk7FZ0eTbxA+ChvP/j0z+f5Vh4th3M5kqNH0QlNMQ
Qp0jTnXfH4VRwt7w99d+gWPjwKsQ0F4HVbkmVfsVo4z7u3AK89Pz9/ja6pe//+GeFCOyA0tVAFCV
xOsM2vPHLiO3+v3XVndCul1Nu5F4H85BuC9vGIhh78Dfemu68trqjl30QvUJeGWGM6bHIWuOXPyV
1jcxaldWd0GAec0FCytByghASYMHSztMp5iq2AvKyFwYIFUAQ8Nti/Nmt5wVY1ptP5DxgNfWAMbl
6TtcLGDG923Op5qfIZHRnjGBG9+H4IDz/A3O5R/AcRcA1tCfRZyDPS0M9APfQvKxru38y+uC/gY5
/nFBR5s2dIVTwiQh1Kl0mgx3AoRe3/1Wd65/RTaQr2YJ5IwGlDPuBm5iAUa4oSZ+1usC9MS0MAWC
9u4cYsL2MxGDfL9aED97Lu8Eua6F9JcIKlNCMnl/Tcxu5tMATF1357c/jgFLUu1L0szd2QLCwkEn
NtiXGRNDcuP7rySzv3FCf5zuauyYJLxqL9dzuFswxM2PwbZjFFjKJLlxyFf+iYvTS6c6paA4xRlE
skEvPAatIhi+FGsvFIQ3ZSGuOAwXqAfk6ByS0HRnuoCXW26KgF8m+v8N/f0vzrjYvD6JoTmAwfXz
kO0gDmWVGD/wTiVfvQ7aheGRNTfgy8LyZiLfVYOCRq1iv06bi8Dj9aYxxCZgZHMzvqWXk9hVe8vC
rp2uY8KbsbGdJxQI60al9hBBOslgkDxfPuYg2/SsXoVOrtrVsVXgM27PCdTPeNFj8Bnqp+C29+y6
uVNRgdnSpmNZc+70Mp/UApTnaohfJh86ZjxCHSTbgfo/R/WuS6qqqTAp6MH87o4Th0EmugEERNvz
siYAIScYW3w5NB2KxD7rg3LscY5yUbHiE5iXMXwRfNxFHjxEYLzxqolBZu3x4mBmICba6vZMZATh
iAHPHbQP6cfnP/0K4PEvYfEaAsY1qMqac2pVDh7VMWvkIe3xgl3VmGcHkETFP+a+Fu1HE3TB911E
oQL7bIYatVcPBVpHj3+h7oNtXBMk+LZf1He26f71UHfpp+d/4dNeDwQzj1eP6LSyHt3/M7SxyX06
Y6Yu3jHS5Le6Y9xJMljDUOE4T12dv6QbY2W+9zcBz9c+3rFqyQMIAHIceRB34O0FQdlRr5W8wZt1
bXUnOIOlgdVqlPU5yqtfbN7XAjWT5uS3M65Jo6sR6wZPf7WglB5WePqbrbllck87VYyLPj5Vsey6
BUlHVULhWoKjJBfV60YFMUYM5AKlTq/f4ELhJvA5Aosy42Zu3NRll4t5BlU2n28E/isH4GLgMHWY
dLS2QZnWLEB7CbSi09Yd/T7eKXZjWAZ1o2EJStvMGLQTcXfs9srPqlzKBrXClXYZFsfgYHOEdmr/
Uu4x87s7rjzpxMdtjaC6WjagiX6gxob3ClT9XsEmzi6n8UdOBzIHbkF1npeLFsldyvbkrtKT8Nx2
x2RbgfF6qof6TLX8lUkuD9BV9Ks0YuL08aeTbsUoSjBj24e8eQA1bFYYObQ36oxXjCpzTJYqUM8v
YFgsszHFQFVMplof5cp1OVa73Dw3yDFdNNnshtEDvOhBJHRe160+yXlbvHK52AXCLR2GSKE2lJdp
13WnSud1uQky3GjCXNkhFwoXZSBH1lVVlXmLBu5hrjOJwbNMraRohmjzq/5DB/PxMdeWkLXBSBBI
d4f0wE1TGjS7/Zxa6oTbdDEI56q9hKy+h5LBxk9plfkBvKEE/vjT2wEcXMGI3sIEfpGvU4rhYgtp
2LdePi11TDe1mMdoO1qVYHeNC0wSf5l3Hfn5hb+kU0YG+hmLxU3QEMhNVZ/jLvjh9+GO4VaLBAgl
5/V5tFV/T2ndPAQSCAnPM3UsN9+ltukA5bA4HH6Cr/6ej+jm+326Y686m/qEtlDRzbeuf5inIQBT
BiS+PNd30XCK1itg+3tQqt6wz1Ub5995DwVUr6930XBDDIIn0yR5aQHXf+ColJ2bhXjGWJf5EWxa
224MwuCm4ule9JAq3w2Zb3ibi0X+XfmOXUZuMpB4i9qxKqkR9LgDGQKnHM3sbuzFduQNuD39Nskx
WtI3AyAX0yWsYNi2avtXm21br9cX+Gsdj2Cw3aS60JqNxJS6T9+L5ear9NoWOdGWjFkXdABu4/KE
+lum96g/gdoZLO/xiBmNB6YMVNn8dsmx4Y5DrGZb2qrkCuJ9EFZfjynwL55n4Jhwkq97jCEI/JJ0
IpBKG+rhp4pAv+L38Y4VMwEG9D0FfGfoKHgGGbQGUJSo/Z5wLgxuH+DfwCIF/8OS990USsgCGL8S
ceyi4NIkD/tcoJVFINN2ahdoQHC23GLTvlzDJ4zMRcHRFuwyXdwE5ap3euzmPD1SDgEer21nTrCV
W6XoCmQZ6p9UvQHPWAURPll7lbf/oo8RqZ2gc4LmkY3qai2ybeCsgJ70gMktUE91flfThWTVGLhv
UshHlNFKqgNt6u3egFb/xs18ur8XM8eE1aZkbjG2W7ag+BR4JAqiX+q6r2eo4zbQNhxmHoSHQYDu
/Ma+XTtzx5J1HjA9tFtQNmTVb/N83c7Aem3vnz/zaz/IsWSqWyg2YbS7DNqs+yXtzj6OcxK9C5HM
hYc14uPnkHNzozD6m5LgqQvsWLbKKjhYi9gvQ5U076uGyuoIkNBQvR1DJSBhJVCMmvKZRQ8NNE+b
Qm+W5HeZpPYLNwIygjVknfPT3kPC6n29tLE+gvKwDY/AUSSbXyB2kYbTvKPEV8dBKaDv8M+keyAk
odEoPz+/6VeO1IWO5ZGsI2i1IUsJa1rsmudnaC/7jcvGsZOQxyNHQh6rCh+//gIt4X+b6kfPjXFc
BM06KMUKjcduaMQ5hNLbPam5Z4EqdkK7EmE214DhlsG6vkl48K5qB7+aM/hlHkf2GbxH256uecm3
6Cd4Oz+xSv3yO07HKWytzgTNemQk1QKM5Mr3e6NGv6Y7qjiPPxzjoa3REh+eRfPPlnQfu2S6kbNd
u4eO8e/9hF4gRuxLpWX7gkI69UgGGvq9bmPH1uUKUv8qHBBnWxl/oWmQv0UBJim9Nt3FhVV615sE
UWk51HoqRGQmyB1Zv7nG2MWFGcggMXTD8xLMff/pcf5nX2u/bXGhYHB4fB5GAFAiPLK+DNGQnEm9
eIY/6hho1jQVsvsxKCMoQ31qm2r+otoq9csQXIhUV81oZpEcWWWW6Feo18nSJpye/I7UMdE8rcF2
uVVZGU4DhJj1JN+AAOQWjd2Vy/6bVfqPShrB0PgGkns89rVcwD2ZN/yVHsPBry0EFP5jO4WO+NKL
FV6gTpK9nMxoXiccwo/P781vUYInIqeLkWpXdES3mgN3ZbT4mQKLwF/ZRdJ/mmCfx7Kr97ckHKHG
RcX3as3Xu4TbdjiRptqDg8lBKVBiyudnC16g6ZTESw9CI0TYO+D0B3EQ+Is+Wjuxj2AEzeIbX31t
zx0X0HEDsVWIa5c7ZajryiCfBuhum8EvlXfhVqDVXkQP4tJStPFyh140xJHk1vtZqgut4lTV3QZt
+LLeWuQdef26WqBo9/yBXtkaF0vVZ5c33x5VZQrZz0KOgDgJZm+pPVxb3XED/RrZCqqxean3GHKT
UVWdwpb50ZJB+ebxVV/BNxpFglUl6gnj62Rssg8Ntft7v525/KY/DBWN5iGFDi6+PdoJeK6TtJjn
wA+EAeGDx6unWU1baLNmJQSDs+9hW+s7MjbVB79vd5zAEsstgNBxXoKb6nNFFFTg9M6Pfos74Xpc
4x7868gEujAUBWQnPmxV7IeM+0v7awbHbpDtyOwCjAXcpWDceWXswj55fbqL/6JrQ0jYIbPLwdlY
CkwXFSNkxG+4mcu9e8I3uugvY9cANOgLMJDVqr9QcNp9J3YJXqopUH4DE7GL/YKSoU3mLc9Kwyd+
P7JhfpCM+VFAxC6FWy+qfZADy8p2Sf6JI/4tFX5DniARf3zhN/xl3CDAXnKbpC9rrvk9JEtDv+d2
5BhrhsEClfRI8kaxBXcWSuwouNKQ+s3w/KUABU1lqtNAIM3DxNsxCMMHjEvcgpteAxS4fMZQ7YJA
WtQjtw4nfsq3zMBgmYG0yxDZZCs5hQLwYQqafrmHkCkfTiDhTaEMNIx46/uZhmPVoFzBm3jasnIL
8vCEps1QTAjKnqs7EThYkgmCdTYrUX2Zvm8QSj6Hdt39HhAuGEyYyLRphmsbB/w+yUd6VMnm2fp0
IWD7GhAR96jly4bOGGwnHxe+dH7h10WABZCyzQnEwMtYQKRtSTFIbMBufYMV60r4dQFgViY2mqoZ
Ob6qDZqrgpyapP3sdWFcBBjmHzAmT3RarpuY+8MuWigsV1KANN3vHzg2XUOTVazxkpVSS3DQzo14
34hef/Rb3QnAUD6fVktUVrJsas6AuDTlAp0PvxeKi/xCJc7UfYp++QZZvruuXflpm80t0qZr5+rY
qq2meckTnCubpr5M5hFDPBiHvFFcvLa6Y6sQ1pQJmHix72n21uR0PAxJ6Efp8pc4qwBYhgCmmZaq
mrsvgHfTd9syjl6JOHWBXxMFNcHYJQnw3bZ9l2ay+pZTqb3e+qA7fxzCSLiE2xg2iI5ZPkuQaJj1
WyJa5M0+VxITEY/XD2eKx1VMkzLbzFKfWrxB6wOIRev3fus7IZhWTZTGNSpyQ7awbzyOpo+jsfU7
v9Udc9W1VrEmLZ4piEofSMqzt806Wi9zpbljrvJCtg911qysiFRFt80z1OtHvzoLNPge73wCAWkW
mSYtJXioT7nYgweI2k9v/XbGMVdVQTqha+K0vCDqj6oOoE8S9JHnnXfMdR3gfudLfBoZPYoEzE4E
+gx+V9JFc8V0N7wzeNluQi91MYE56h7KEPKW9uzTvoa6aK61Xnobjpfg2o2f91F9ywX98fyuP52N
08yx1r4ygoNwuCr1BEV5sAzbrsz7kEdlPjV+We1fMjyzHfgWdKgVbT3yMT2Kuoih3OG5+47BojI3
ASiZpGUd0h5PrXwI56JZu2r1Sj8gGf743qdBtbdC4jWhTKSKtRHlnHs+5aCd/Hjx2NABevdpVuo4
g2gnuLcTCprqLPZjqacusmvpp4zrKUPal67g2x/D9NDki/DcfMdqewp4SFbD44xgMT0sWf+VbAG/
e/5yXrv3jtHOdOlGZZBt71s0gf4eiD1QqHoVjCD993jjVa/BCqBRMNI2EAV08pJjbaebQ8QZlvn7
mUtdQBeoWxMuqi0v2z5v6jNESoV+MZPEvAmysa9eZBF0F8Durz7X+2qXQ7fP3VBA4C78mo/oNkUL
1foTGDmjr/UG1vJzFWfjfQf83E9TyZwB0M7Nz+f3+YoTcPWhxNYFtoWWalltfP3E1iDqC96qfCoi
a4Kvz/+TK4fpQs+UWOgqrMnKQWJE8IhWxt4c6qmqqJ+ZuvAzNuJjyYZc1Qzr/InsbPge69UP7U1d
+Fk2oTRa1wRmpJrXipkZEzT2u9/WOA4GenFBMs5DVpKF2TuWtumXGQQ9Xu8+6qLPsgjROgSWpWww
wgdSxmGHyqPOR6BM/D6fPLYkVEEIH0GaUlrwYHxjccK+ZgNdP/mt7ngY3oFcHFxyePYb2/5YO9Hf
z1XmB1CiqeNiKvClAADfoNZV9bWGhDMgwQWEAVjm5yBdENpOUmg+S0SnQGBsv6UTAb1ze8vNXDEq
F4RWqzTvqwV4TtnrQ4/+9AgmDK99dxFoOQgPljQcWFmpUdylk3oB7YbE78q4ADTaDKZeq4CVGFHe
0HCI1MeZWXXjylxc+BO+1wWG8Rlqkk2zpSUZB3a/QXrmP6KnOTxQJu8GzGlIu31olqgCR47wq1XT
v4RO4ex1ZhUrs2CzL3IRZ6bYDMSN/dyby6G293FiJ9ox1MJ7ZB9ZuLNvC49EePI7b8fOwNwOZEaG
TQtRXzlQqvSBBqNf95omjp2pWMWGXKBWNJTJRQ3y5xSZW2RTV6zABYnxnSB6Siwex2BxL8zSm7gQ
Ko29ijgQBHzs4OwyQSjDYGqgS7PxDQgDbcFGsv3jtfEuTixDGzVesywpZ0lfgS/fHqNmbvxSKBcm
Jixeg1uXJqXc96gEvyIvNbjFPFe/JBR/dH+SveXjlMVJCS7ssahj+m/V57f4uq6d6uXvfyzeaqok
hUpouQiuToLXwLrR9a3fpjtp92hkvGuQ4ZRsX15XNByLeWxuIZJ+9xmecEDMiYiDQsbdTFVSrmPM
5RlNT/1CJxDkKIgd1XvwOWldsCYeR8h390FVZEk7LcdLByQG0TfkFYu86+VYpKmxryDUMASFHYPq
jciGcCv6NesarzoWZY7Zc1QMRKAsCpQJYGtdB0JYvAf9BiShD/74DBnw/8B+NUmptukOYe9zH89+
H+7CvjCXmq+WobK62YqUeaOWUgzsVln1d4vxiSN0YV9JOKg9tsjJVgr5oFO296L+BhK3uT5kIA5V
xdIG0ds27FWNiWpWNy/WdsDrdr6IjRWa1Ut4SqLFQNcVeGpzXFO1fSBEh/rUb4ptRQZJju002d38
gHJtegxI8tYsSPuKaAjE93QQ4eSFSoQi4+NTiIIU5XmowJVb3jTqICKQFRYDneL/njemBOs8sVcu
E0iwqqEZNxQULcgTg6IhTZZCZdLm/yapjD/u6Gn4eWK3mR0vHTgZm4mVaz90d0mzTP/kOpr8GliU
OC4HZIopsh2C2mKQLPcMNPuo03kOskMf8/ExDNk47yIkiOAbLuqh15F8nS0hXp/PH8MVh+liCacW
WD8gQ5FUybS+CJk3hSSQZPVb/XL4f7pjiQsE8VVWymn5GcGoC5Sk/OaSoFf5ePH+UtOtbcLKpK4g
pWrrD3mU/fT7cOdQeaqhjjyhwrJmbH45gFgfJhlmfmmZyz+HWjGJ0mlKwKfW6DdEB+yXgYrMN79v
dwIJa+cutSzFka4x+bH1+O4j9NOrWyMyV92c4/4xhroI1B8SNJxT/kD7bf3WczL1p6GpmryIAKf9
CAh49loYvscvUcQY9BfBBhCvGsy+f+CWDK+7JBunI2oX21sx1U14tHtvoPld71lwQM9xRqM2XLbX
kJxk9rBWq+yOaBzI4agn0AbduKBXGsSUOJsFdHGbQPWKwc11KcDIUEb+1UgSxwWwOnt6X9uaV68a
kIV9RmfIPgAGIzGn1kZQ6PU7LifcYbqrbuMKo9okDNjvawxNYc+b5oIoTV1ZgMRIWkL3ObBFxMUS
HaKm9dT/oC6OUtI1B6IXnZVZx3EpQRFz6rIp9csVXShl3q81ND5CVtoMFH4C9MMvIGLZ+XXm8ZWP
PcgOGkAkXZcqR9jVP7dxQokT/Y/Qj6WCumjKtF4mvW6GIUWK0wIRHNUa0SjPzXF81AhsebsnOimr
BkkvtCnr4VszVr1Xi5u6cMo9XdB8njX2XtTqnjZMH9JED37phQumHCG7Exo9w3nzHU1FtMxeSOU5
PEldLCUUyjhSoSzGy1ED3gE+0QIKL/XxeYu9BJgnUhfqWGw2Q7dED7g28RxO8cE0AxiTCSaf6xc9
W5Jfz/+XK5H5L+jjrqG4vKGfCwHx9YNZm4aCITpqbvWLrxQ8XPAjWCKZ5T3CxDSl3ydpOJhDQxnu
B4vJwcNeNey/NJTyR89QwcTYONIzvx/mhA+edRS55M7KsZt/dFX+fRKeJIz0N7j2j4RjCSKeZePG
SqBgqzcgbR5KtPRDP4tzQW55HAvkrEhn7BI1D1lcR+elYf3Ja19ckFszC7MOQ0TLbMnX1xv04D/k
WdV9fn71K5fWhbfROOn2oW4pQCUj3w9N00pzxNyI/qZA5G38CoAuzA1kVEuTyxq/AYllUan2Q2xH
5ndxXKAbj2tmu3qlZdXJ6lR37X6Oxtgz1rhAt4pXJlqiIS6rpIvuxBpKDFSGns7aZTYbwVAtA87j
Uq+zUIWxwXReo963newC3RJUi3VQY/0xD6ZXOwuBBofSnF+O8pv19g+zApvQHDV1F5fBtCYAJMX/
zRcN0udv5hVH9zs1+2NxfDmYZSYEmq213cuob9uCTjK50bK7vFefcNYugm2VxkTDipJ0OEthD5Ps
5+QAHqMd3GAkG+O7mSzT12Yl+sfzP+daIceFtVUVVNBslFFA9iNUAdp9ZnOxYwLk16U09WqRmegv
7xXNl7vIVMnYgQcTBcIjrUI6FxY1pug0s4GshR1kL98vmRIv+6oLeYFsMd1eYJoO7fDnP/eKX3Bx
ck3X2IvaIS23IdKmSAC7+RQCkvBjVLUfWzh10XIzT20uwg1eAerkRxXN8SEYBnMjHF+5Py5cjnRx
IC2ztLQbWc8TXcQ7hvFMP58fXv7rH7eTb1kK5qCQlOA6UUfwzOsXg5pavzTIJUrbRlpPSsZYfeW2
oJy0r2jgCbSnLlaOLkAOJelAS3Cp0Hva5+RdZvNb8zbJFcty4vjaoV8ygVu7HMZcoHYz9OOXwU68
LzAas8hjHCazn7YVDZ2UawZzyrwIGpXKSlx9SIGLH9lKd68rRFzOtKTWVWeqlJRZA16xU9wwKNGN
ms+3aMifvqPEhc/1QsLvX27RlufdGaIC1bEBtMLz851anVhCldYzDdEvzLJDEyfpEYfhh6QlLngu
aKcB9UzIxW9Nqk97FbIjF8qvA09cRjQ+m3pO0IQvGcL7AS0wUHKK2KuNTVxFUR7wdLaQrC2p7Idv
HeT6irSi8tPzrvPaodLHrmHPmj4WMozKZOrWT6jad696I24pQz2dnxMXObcOGeohco7KelTAqxs1
D5/SOq7+ATuGCgo9B9VSBHMdfgwbta5lDWZTL4wtyR3Lbilhe7duEeCSG7odYAA9oGms7/22zbHl
jcUi3jodlbGWXak4u8PYm1+eRVxY3a7rLONmjMp+WraPcduxu5Uw7ZWiExdUN8mU5KnAp/M6bf8N
ZbQLTHeDpMFrZ1xgnWXxYKAAgmiAkv9n3c0LxlMJ+e63+sWP/xHJmiVbR2QgYQk1ZH4nUDNA07D3
I5AnLksaRXiP0iQLy7kFGLOAjO8MXUnLPD2oC6jjewZGq2gJy41H1TE1zQaWldwP0kFcRF3KpnoG
eikqAQNof4xNwtC38S00ERdPBxkrJldZRaDWM+rFBs2kco660KtSQ1ymtJR1eIUOGw42GNNP00T5
T9u3a3PjVj4d50nm2Gsa8HpsBdxcK0BaWYRBzk2xBkA2FVM3d99QoU2Mn4G5ALsmnoMajFGIZDvd
78GHsb+u1XoLM3Xpvf/9FiAuvs62XQT9qCAskZ+b7YGSLn2T2HgHrT5la32olnRQpxBDKOSofueq
Xpbnwtj6VfTrOAxh2UIq73VIbf2gl2byylCJi2GzabpmYQ3qdXCp1W/kDOUBvu+b3+VyMWxLK2qw
hbUgdk+X6aRY8wPCe/bG1boSQV0GNaYUOJ8t7KKK1/XnvFvxkWl+S6vh2upOfFZDRmcialJOIg4L
CAbKQ54Mt2BUkA+7WMBT94k89qgBGusC7K2kbKDHOQENsMqdFeB96vhSAGW1qZOpocdyH+6g0j0w
06/mgjEJ+HG3JLEfFvAxA1oLwrF/M26pLtp4R/GBbWlODvs0iPVUqSGpCijRtkD5MZu0DzaXS1sA
U5+yY65VFR7mFJNOB1TrlvyQqCxdIByn2u6Q6Z7sh9p04VbOXSf1oZOz3EtGV7qc8xrZ2GnZ2JIV
DAJ5C2iIl0He7VQArLLvNpxeYCR1nV5OfB6XQ9+hm/N2qiHEfWYtKgKnZrHQPutJwpKiDTpCXi62
AZttU6+2QcdS9cvbFsIiX0JkefqfcYEwNRZma3MgyxaYg+hs2P+ka2zNYRZruxYC/ILt+7ydw7YI
9yiJyx7P363YAHb5BjQreJwSrTgtqrDX+4t0t7igkKvDeMqHaojARNZr26ozS4OweknHwJKDQBPH
vmLQU+uOe2j36vswjBfUBFy8IYXp8yyHalI/9d/BCd//h4PLqlNOyRT9iEilq9c04wliGutMX6hA
B1EhwjDG+7yaFX+xaFQCDwZEzuEZ9PtU3UegDJX4xHDKDlGqxYA0J4n+j6IrWa4UB4JfpAgkIZYr
y9tsP6/t7UJ0t6cREggQCAFfP/kuEzET0dM2CFVVZlbmb4QxhltOkHIY56om9IUJEqZPHaKnzgiE
tOK0wRS9LhLG1+p9Z2GwPFjGFEhZoIGNuHAyuSpv+joIC8QNmZ9m8MqUNRlUCo+xhs7XSUP+mwdb
uuhyRi/xWHuN7C8673w77fueLJn2VTWXcCuz+2GuR/ZJtYzGS+1DWK2xaeyu61DJd/yEDfRccJVs
v4Zw3d4bOf8WaEp/awL/o2IcNnxRw8bsm+nd9tLNbfjut2lWJdtCiFUcV12fDa0isHKmcInL2i5i
hYsj8pzCbvbUzpgmAHKko83HmW0vDFoSdqqaGYjJJCIvTq00hhXUCqBCcCRrpqyRWwMeeeuj4RRR
Kx8QBt2atxB2zWmZjnL+gFaya4pti9T8qfhQNQfuY7MdxoQm7EVV3cIO66AqddDgMXFop8Cbl4TV
gp45kq1WpCe2dirWJAmgqxdkbYoQu9Mk66Z1UmWacLudejuv7ZlHAkcSZ7du4EM90yrNE9zvoNKJ
3oaslTFQylFNSJpa51SNeRMONIQQpPWsIJj8r3J3U/LizaguY5Kk+mezC4sPfdwF6i6UCBxBOygn
EF82+qcAJP5hYyQe6cC7tYx3vN1T4jr3UIdbhPe5r2os7RYOy/Oyh8x9CYFHk2sLCS+iEa3b7s3G
yJeL9Q5DCDjLR49IdG66rIelVZ91fugD/PRwtrjKGYmZhfD4zg9p4ox/aO2cBgVeZpWUdJLxT9Wb
1n1tmHirAkq3JD7Q1A73ceqARUIZQX5jAYJGuazXFqhW0wxpwQaa6jIgcrlH2hOoX9LB//+u661O
H295vp3N7MBv4Zn1iO2JLbTTq8AjlEWYBC2B0ylUpneb27c2X6J1hc0UJfyPs/jEsaMz3m6Tnkay
vLk5jgcv8eSfq73x4YkjEne6i8LhXWpSds2y/Q7qEe/FwBjUF0mN5ACVRaK/uW72PmZJGToSIn7R
rFF3gQFzrfHKEmwEOdhrrPeJoxTsT8WW/WFEHvafZE3cfNdAVr58KMeMe1Bdo9ZzS6jw0606xA3N
wt5YwMCJhKA02Ku2y9d4Xro8mqvoIxEALUsSdPYnqLQvHAHygfd/k8bMpWmrtFibeT7GbEBu+wx/
+mjvv28Sgkw5PubS6n8ygEIwQ8wCVP+J+KzgsXfgK3Y+DfaximZZMEImQ5oHnWvyTS82wzQmngFT
kMJ4yJrXNHJ/tlkY+J34D4v4MpbF+JivniZjDgcqU9RgZfNWerSDCREljoys8ShCiTG7i+s7Jcni
c2cj8oiUUsijp2THY/U9tr6zKQglnIMgIcggYXcnS31eIxAXJcDWZWwdL5Db9gsVTF5W27M8gKti
ndV1+rCvZq4zRF7QQoCtXeAyR169k79ZSKvfSBNiz1EbIWF9IUPWByg30jPc6IFs8rCbtpdxmqcv
hDa5u0Gx4LMd5PTF46HKbdPseRDG/Yu1HX7BlqQnTtdPs8YvDqmjWRfbLg8jGRVwgmEZDiW7tNBG
QYa/xjARVuoXzBviR7r036RrANluHRIclPcva4cFgCglUyEreLGMQwVyak5PegEUKlpIDjivnnvV
PvNWr3lSh/OR9PP72OzfwgasXLEFeDTwl8yInqdLpAhO+NA1/5G5Epk29bOKwt92jh4RRHWXptF8
sKt53Pc1nbN9CZq/MMNheymcTn+pNKyBEsFHZl+WUnRjcmonBC2rAXwNH8c23/3e/YcvO6L5ru3f
vt/hkRYk3QXNiS1bae+DLUGxQkzFV4jA2O/KDWfO1se2s2tO2yC8Rr49juH+rLFhcEahCO7jSO6H
RTCbBS7xL27dli+r9ZYpMic5vjH3UHE8J4nuIzONrg59hEkmkC7O0WzIj6rbthcDmvsSExzfBh7R
xVj1bRbUcPxeFrsd54F973WEh+ZlJtJ2ynreHbYeTkAc5opHPvDtSknKsdpUTXUGOd6c14yyb1gq
uT/S8T/wzOI5xCrTMRjiD2gd1WmiBEYrCKY/SaSnZjwO91O0DYPO4hCu0fjQ8Hhm9iWbFIEjiFzA
oZuax7hSW5wlaVJ/6RoFbY6mOZODsWmJM1ImdW8L2Ul2nQOpfofjND7sEWHF0gWHMK7Ha8jQTM5z
exFo1HIa6aEMIhUglqtDi8SW8GMCyX2yRq5ZO3ZnTMbivvL+2kjypiULT/h4SlqLuNz83GRdRfds
FQHL9Sgvdq7eqlovOUdMe67pOmUtMgrBUqjm4oMAN7fjn6FxvzksbPIBssM283QdS3AG82/scnZF
n5CmzpxvplOscdOSLQmuMBuLHzmVIQrF7j92KN2LRfYTsnF4ms1NbYd835xX+cbY9F8D3UVTBG7q
m9y3sSwQNGGyGVaAuFuM+K7DNamPKxizFsqcmodH4cg85paS9sRssuSbrNaMUyGyFW1BzvblG7Pk
HEJjRJMo67GM3kL6whKL1Jb1TqgpNEWnndnzdIlVziyuRLrS+uKQx7ResS7cZBAlRkWAkNDC3fSb
sCRjWBbkl6ai8uj7yubSNN/wXNIZPE9q2BjGtFhjx99GeJflzYaIIfwlLN5PA6+Yg61+GB5Sq8c7
0bnrsqW/mr29jl13cUg7OkVpM6t37Jqm9+gHw/7ZwB8DRS7x8ycimP2WByvvHL6WAcLQxT8Ptd5U
QasRxUHwIYUlb6Jo2QFSa+6XfUoPZrb0oVVGyAzZRFGSc7+GfRYSk2LSSDn6iw53TdbMsDm2eBT3
FRK1Pmu70nxE5/8i0kRl3Afk3uxJKZv4Dg3Q+EB4N8ksXCZfyiD5dPV06dsZoRYtmjSN3u8RnvNh
OZLtOExd9wirh6+ZQ7ecDl2aTcsejxnWPpN8CTSGF9OEeSziCUdDTOiSguCS1vFIT3vYkTgb16C/
YDphHaS0YvvXwGzmuFadGQttt7pETM6YEWY2flg0b9C8YqczT5JaH5owHHKnw+sICi0jtWyzmI36
YOMxfmcgBRFnhczREaZaWVuF+FOYdLN2M3h23TAHZ9k0U1Ghgro8EHo/WYZzClNKLrCB15n/Wt5Y
lje07l+qXQEhEZjBsmFJu7SoVhgJnK2I9dOuV1embq2K1sDHbtya/qsPO3c/+MQhLErXSHPYh8LQ
ZTrYVqEJwhbBgQK0+2XYMJ1wa5gynQZTatTrksi1edE0pc8UPQVaxY2YnMRxem7WvvuFrHEI1ZCd
i9TTdmjOLpztE2a05SGkFHUx2RMzIwTV8DzUCx7x0iTh62Ln8T8/w7N11D07Mc3bIKvMEJ8bNOL3
MJDlebOOwcvUeX3kmmJBxuHgU2gxYVM+jGM2rYJmFF6MNmvM0P8EFCNtui9vYk1FoawagOmY9gLt
psLWqqnf2wrWntju62VQupiSKIuUVn+n2vevoCG7e+sXdMfxNF1YbHocsVrOWZpQck53LguvVnLh
1azOhvZxCYQ20U/Wj06V2sRRjBs7XqEDgn1atYW1LOBNW717ofokw2c5f6WbRCBsmND+AdKU5pev
5uBT8BrPTtrWvHM+UQzSxBI0/xEFS8raj8gYWyzprbueujbas9jM0Tmop+huXOrhW9Qg+jHnoG/C
VJmUVQp/rqmDBz2Bu979sBkxn6rJmYwZ1c0PK4dDagZ7KZLPybzoXM5kR3VSXYV5J6IxOIAK8xNf
U8wvflou62aSK9AA+vsWiZMh+HLEYa61R6yQrS/LSnuRWRPZdxSdZMijaILEEj6ZdZyZFHuJnZ/7
44rN0DOuuORVyVh/0JZ5hDmQh2qCCD+z4Y40+pXiBqwGHxd6SnFjhuNqDijFfshV464EuskCTXj6
H7Zux77EqZzUVVuOvanbPlPuRwAGEKnHKLksveKc/MFKp0eUfPo0bA7ndlNrKSKX9pnaBtxwMt7V
G8IE7/YOAZ713H84DhAhW5cgMPALUwMvaajZM435sHwtrTDrAfnHIdbZNEU8UL/n3jfB09p2uIkj
Njau0D4Q2FPyM/seUrt9elIvOtv6PiW42CpkLfqmxmRSkfpNimYDDMIJdPjLUJNDwqN0z6ZdTFfJ
JukKn4SYBoGHiCCLaxgTZwsAoEO4EeTCQ4I2vFfjPhWxqhAKIyA5uNtYizaGcfHToxHJh7YypcTN
ctUL03g/E0fKWkXr+JSE1XapsGD4voBdKiUPlzth5TsUSMndIAEYadwJGdbH9A5zOQA58LoZix5G
3ecw9hqPqGH1qet1fUQdUQ/L3s1FxDZTTGEdHlTQRdjVCsI6qzxx5dxZcx1BMuVokvW7jdhwsPj3
HPCLKjzieG/F0AJlCFj3DZh0+Ybg0B6jsasLPvmu3HBh5nyY6zMwNox3G3BUQC8QBA/bzUNO2GcF
J4gilpF+baph1Bmk83LIZTC8L0hSyPiy7H0G69bogJi+/TBq3MgLnYbC0YiXHbx6z4tzLJtxozyK
xMkMymGc8Kn1KoMbItcFxSVbTKyi5yq04h+0o+KERik96wGDI/6Hz6HGjwQfe1ugAxQldc075lZ2
sNrFz1GcPMZmqD/Ibj5dqMC/tLoQXTTBPKqt3pA2ps7wiWrnrF0Rkpop2Bej7QubHGsYGHbCgCZ3
cuYqVzGSz3rmcQt6eJcCuTMPcH/pMharJZ8dxI6rbjZskTv9ZxG0zydkA9wRNrODJmF1iBQ2Psa5
Gr7qSaGhXpHe0pBaFDuVroS54/Rsukk8DajBvxAzCNuvkfvTyABU7L46xVY2V2Vlhx11GDet7fK2
hzTIQijNcIeH7aVBsP3HMDalQfN568Z0tjdTVFKDiX0Gl4DbXxcYmwSGrea5HWKbIzpZlqukP1FU
R8fZ4Ig0bDyplaUZ42jB6N4uJexV/+0wn/2dYKi4RCHS00Kt22wQgSnBJthHauOj0mLNbdx9bSNZ
btrr8SAo43nbiyYjbvNlq/hSVDN+rUDx7Qhknp51uj1taLmOdpK4dHl/F4fh363z7tg3yWMQe/wG
9fDkGnGNQwyKXiyAjSLyVaciOIapAqoKi8DrMkYdgBFA3Jm29bEiDEs4icM+DnZY37zhV8pvDZRQ
NId7c1dCpfQZkQYtZaK/+ZLMOZ3jP43ql4IhTPwaBtrjK5mmTE27+2xhJVbGGzawGs1yv/Ui99hA
Om7G6Lzu4Wor1wROonxvH9Cf4J2iOCCIfg+6EjAAuq5eYJaAJSBezkxg8B/Uh2pbk7yz2Dsb4Fp9
w0Vp1neWfSgSjJfAJ02B/ECToX/YoFlRX3asgTStWpSTCR+HRaMtVeaNrsNH2sc9OoZR5UvNWmgC
a3NYbGtLo6vvNtAQFUdhucBp8lozRDWShT5bxM48V2HkSrks6OCkVplpEdPGbXIg9ZoWCKRPTs3Y
0kxS9aWqQRziyK88F2lFPiK8BEDVi3yDefDZ4XVnKYEEGEc+OtCwwn0w9F0+sWY8wJ38JQHtPam6
y3a5bAY1vE0uDplpT0Gq07w1Aa4ksWADapX9eJ6QH383pqMopagxHvUWRmt+Am1YUTblQo/uXhHt
hiyC+88nup1v9Kz6MnG1XQfuSB6RbbvDtpN8ouM4of7NO345IMW9zYgX/AqQVT+4mn9Yn7SPM6/j
9YYVm/VzhB4g98xU+ME1v8LzzWcLlDAZlB7L96oa7L/EasSjmrHK4z3A6qlTnl+6KkVdXiBWJoC8
ZPwkamQMHFf4TWCLenZKAQWvlmcu96k/rEpP7KdudpuTPuHsYoR3LFcVsL2sYuh1sqihaX/tfOPl
fUgmlmH66wq8WYtPEDVXf99SSOR55jFChmFUbujrEqTqz1aZJf4I01t7kflWJNfe0O28qbhe0Kag
AH7PXbuwC3D0Jc6xknT7gCH6PBCkqe5YXnZxiF62D4YipAvG0Rsc9x71LrYF6lcIBZ4g4l7SwKrX
Ko5b88JhFLke1roeqidECA9HRxRmZD5pjJquW0b+0OzCXqoEomt8COIpCFzgshRUkXxesYpogNT5
7mEMQ+uOG6OzLabR9vUlaPZ5eDWBQ51t9ebsceJhoDK9srX6mqqQ2hIQKPiVdh5/QejCMNHcuqxs
VRRJayM6gf45mJjAhiP28h5h8gSLzgycjj/EMcDWn2lG7vvd2pBpL+oNuceZJLtb/lG9owjjG4n8
IWka+2tK0/rkqrZ/0bzf+7skntRjjaqEDyMScjzPxDZvrq8x/IfpFr4lXRe9Wub7/Vgvt+6ibmJY
++JrBCY6RqNHLi6s5UNMdGsaPnXRTB/VzXr+YKOqB/w+r/0Gvz7o7M+xDJV+QO0e9YkNcDE+d6yh
J5wvVC+zQImkmm55bIEX/O3prO6xljiA0WopFheQ0J4kiGjdNIIPMC/JzEWGKSQ8tEoVXS8qc+K4
LQCSQit+wl8rXj0mGX528HXlRxJF/RMTE6xkeldtWHS/ORfjhqrGHzjBzm8K62Evdu3YWtQD3hA4
fmt/ZuECUmDsZuQJsevxqdM0BkbUh+LVhrVR/7zp4X+C1hE5OhUc0aaswqNv8yr2HMG1KziIUXW1
R6c2VJ+N64180MgADovUNiM+E0msuTNEq0s6jvq+hQ9kUCJFZXAZUsCq6CmOpiVvg3ng14GEdi42
adIhH4j84SA9dM5ppYYSqezyJRURx7b0qLcTBllGMycYAB9nU3jotyhuGbga/a+mDKyITAdfANfe
fVF5vf5zm41fsQTJtoMCGXcRVLbkX0eBH5cynSyWpBvVHGMsYl80ptzxJmRK3gMDrvF+a+bN5wNf
6fy335qI1VmilLdX4vaenKM9CvizFruQpTdwyzt03cAuuKvj5TLU8KDLUuqtyTd4VYp8jXj8hJch
NLiWYEQj0ibYxIWJRmKLTokX5M5YjYtOUiAMdA8Br7G5P7loXEyu0YtBmDT6qlF3c1hFwU8ATDk6
9Jurk5vvJkxW/wqQHvoO5MnInwkBAlTImbXtk2l3UIQras8xMtG83X4PeRC7iWHzFwa4O5XV3OQR
0szfISndPuAT3z0ki08OrtuXXxAkAMCeULzvtlhMfY41vsZnxFQGUT/hwv4YtIwvA7iyt2FxXXpu
m2HBeE+DOHixwk4PZBNDV+Cblf/hHeyfXiUiPomIEDg9mtXkjOjw0a1qe25X8Oyyw3SZkU5hlGAd
582Z6ApYE7B92aFDBWBTdFTF7ymd3COaf/4EWqjSmWyUU/ACXdLxgw9rk+Q23U2VR4Bwb81GvUz/
Ubou5MBpg5jTdGbps1RuP8aYDBC8LbGv1LVeX6NUgECg+3gIvNg4bs01AbQvKR3yQImWnGca0wa0
7TgxDYhl0OTDRAvDu+thh4psXpdU92CTO/e0WRoDtd9dFPxtRN98pwB87+dqiUmewvwivBsMW6Hu
B26t8hUQEihFlbB3zHGTLbdWibeZRNN5wwS8HeNIpe+89xhr4Z00nLd677r/FGw5Yfts7I3sBStw
CtZgx4y17RqNcCLqt2bkNqsoCWS5Rzcb5GEBM58tvppeYa+1/07xzyrba+F4xrHX/bNpGZjjPOPU
lgva1JcBKARmNd3YbCMae96bWEd6qXGH4QrYEkBiA+5pVcLqug3yVm0jzyAa7JuTWcT26n2d/umU
RvtumJ9f0YfKV1q1eBCVWw0WEkHE/u2gGmkyjXIwgY8PkrSECyCmOxGCcmnrqj9XHjv9Wdhu/RMm
+v3Oij2+8y2HVx3iT7RgRTvyas/7oaX/YRdK1AfmB6mR2LC1JhcQkv/Izsx/WT+w8UavG3fegab+
N5pKVSXtAEkfJooJFkhzh9rbTzpAqQ1X+tKaEcA1jQc7FODTe52bNMJ10XGC0rSDsa+AVDfpktWk
Sj8AzNX1Xa1xfwCO6kl9gp5uhO6z8RSD/Vi3/1ykxj+631ECwAauP8sIyjIXweCfWbP55B7FE2wG
nTuwgbyhHH3s7M+EdOLB+l66i7VUhbkkHSJ2pnkDd0RVpH4NYOgYTjSUj0dYfNK97IN2+hFAPv+S
LubdXQr/56rYJgncmDQGdzgA1loeAw5j4jxtQWrn+GZpWNQGdBjayL351bVh93s2yxBc9q7SyaFq
k/4HTP0SZ7tL25zrhP3cxo80hwS/W/Khr/xjMM+VzieBzdAcRDru+qCa36MO+ovD2CauO1aOoCyH
ohrgibxHAIEJyG50WzF2SYs68J0uLYzgeLkaAGAluvPuawXNnOF2CcFqT91wSIT2uGnVaq64hMld
4AkY3WRZ/wA3Tvuchm4HMBlUwytiR3FixikgeKR+iYKjpRP2qb0gcQ0wrp2StwbWA+KMS5aLjEZk
hhqbNupX7F3wbglx7d94hJIDCwn7PgG20JUp9nXC8rfrhuRhn+rFF3Ss5quQ6fJnB3aw51tjNnro
rceEaNZ2BkHsBfzPd4T55Ngho+R+dcGK8Rc40mE2brvzFn/0EdgVYHusrankZFTbm3uNH3/Drajw
RUzqts6WkKpBQ2NwMjCXrysiJzxBeuWCPtNgzoZN0X8qIRjCxilcu4ysKRUHk6Tmx1UCcEAAj5uw
CPdueQN57PkhkHpZDjdvnboge+ygkOFmeIeVcb0fK6ys/q2XwLhMR6ll5TKjecthVGna55Y2E3gJ
3QD5IwqgBI61NsBk2hHiXryKh0nT5n4IO8jcAx1VWzZRrJmdp32YZtAjI/r2ffF8LBNp2nd8H0Hw
tiQb6/GcEpsUK8ZvlgvGeghKMGZ8JGan6Wn2AUykmgQdTVZhLc++rNsezuhGtR/+0aHb0gP+CvuJ
yw3J2FK14KzGbgwhy4hrH5dwpe+7DC4BTQwFj1DhgYKBdjnwi/7vxD1bywknYcmA5SIdI/Bgssqw
nqO+kCTCY53jvUXTHu/b35rWXDy0I4Y2jJ/DvN+gqWh11xiw+11qwILlK2d6LtsahMcx2Krh0WM3
+1dSyZsXyDyHXxrj6XSYoApZirEdRF84TCHBB5zq5umZ9puP7+ToQ6wlA6QNxYHM9YbZ24xh9wv0
uMF/GaKk+yGx7IMrWIDEHzaCPdQeHSn2pzLgAihMcFUyyUej0UZAcQJj1Eu7oboUCGkLMegn0Hvk
UY1Cc+1AhBPwIQ2ZcwEZYP2wKYKLk7dkfA1bE371bHXfEIL6U6p7GePX23toCRjrlrOnXdjm29bF
N2JuS9hfqbqFo8LP6Oh2dHt4QkfeaGr3bA72pCvNrllSoE7e+Ih2fEIu5vjWGAnKm3A2Xi1p8ENH
fSMlMOHFvY+khl/huNr3LWK8KRBnYvdzUnfD51rHYZ/XwSr3HC8cVymC2KMVLXrHfA4rE4jKgsXV
aPc8wpGeYxoHw2MjTLKcNtzgaUnmpqc5KsDwkBiVJFmE1c4fYDG+ymO05AAAlB2nW1ZQOBXMrcN8
74xqHtUeC5J5yzD8ely3Ba4os9+h7uM8CwyLc6YiAMaQ86UvHup0nbshDpq8abHpkPXrDviq5+hV
L6lRAYDpbenGC5scxkGMnrh2k31Y2wwYEuwK+wFHu6MkxH5iO7UP4bK127GGX6r5nBW4vDPYQxSV
GHqkLQMSS02ZJNUS3JI2lrbYw5bS64JnAXvuiqk0C5JxXn45B88BkzUpvKpQNlQknxAlUkOLV8/z
G5ym6POQcP2kE+l/41GhLRZYG3DnxG1So1MYot8QEXLIFCIxb9iLnoaoBBeaIkZs49V/rY22IPer
lCIHaBB/07TeQI9qs+Kz02S/n8JlvN+EAn0SuaUpe6bZt2Xt9hrEnTLv1IK2O01phf8lMMbYnnyA
CPF/iVMtFo0rvLZyCpyJ7urA0PUxaQL7zwm7/U10v1RQON3mdIK7oD64nrEVcrtAt8Ucc1ZUQVeb
ksBs5l9CQ/De0RQOJEOhDb4gHdzxM3YqQny5q1ydI0QxPG2qQj5XFOtjwsU/s3okySwRCQbEMRMU
PT7BjyTjsHnghYbWY3iq5ilRDwyfd1S2Kas/kEnTj2+Jq4CgG4QyikIHIb9DBzYGL5DKoMvNqk3I
f74a+msdY4mj2G2NOmf29iNYQt7ncls7Uhort9cY2oEFv0SN6aSue9WVIaIw64LxXcT5EDU7boSR
yx5xfcLYzJsIkCdFnZIZBT8qAElHfXWeZ6K/ApCWa+amUVPAV97BImZW41paGYDU8fga75ogSNdS
zQl/iOTYftiBoakPJtD0LIirHYK/DayQ37GLnAuMLK+VmjZ+VmSSFdidsapOELrs6NpiykBD1+Ak
/2K/ogeOnOI456HdBb/o/vZbYMxvX7qVRM9jqoE5Co73E1Sq6BVrwLBPS3IeFERjcH2aRzwGoKsl
AtUnjxrOYwuUa+X6pInTD2i5Zn9Y4NSd4IdM6V9eieZtsH0F/GIlFsBeMJED6k5jDm0athAsDFgg
KsFTJx9yqS1o+jge0YrB53MEISrabzIE7r0dbpASZN+dORm5G4kwlAHQpJqSxh5Sulh7kI7ETcHB
JdTQrfAWhW+O7Bv2D6AtlWqyt+eOMf+tTeT4ujmE2T9XguOzTiKEZ2UqxNZdJiEnMUWUjs1/6Ntm
ZK/xEY9/FhLtehJJjNpADNlW4o4Aqi8TrYAITyT8RucagsaqGgHbu6Sl7xXargbwIZ05ENaBtYd9
jterQeC6yqeFTb899JAfleO0A77B5yJE0GSYj8uIhIieVXoudGPQo2xr70B+YYTETeQp/xWTGaBx
rQf3cIvIVkfMSvWEuG/wzQcwc3t/kca6/6k7s+bIkSw7/5WxekcN4FhdNj0PWGLlEtyZfIFxS+z7
jl+vL3JK6iyqWimV6UVm/dBZJIOMANxx/dxzvjv79HgMmo95bag7jdox9c1FOVPg17z5Hg+xfTta
HEaxIjhQ0Ity5WUVveXDX0UeS88MU2OvMB2gOcpssTwZkZkK+qZChZsIXBd+50TiU8ny+W7t4g4/
U6tVqz/gPv3MjbGovMYymXqomzEC2rDOIQNqpTJ0mGDXDilFy5PrGCPx+aO38vdMybqXsLZZSOpo
Yr4CiXLE5FbmQedY8/eka7uRyqsGyNItYXWZhbkuPGVoFM2XDFMaN7qwqyaIRqWiUKNosTYIXHO3
SUaZlxzyV7veTurczLRX9VYS169K+yp0ujC5iJOeXUmUhTnTNjTqiB51VmQMLZ3W2woMUnI1OGUt
aCQZYt6oWSp7ntDnUrswh8jwegAf1WOBe3T+RVz2X3nKv0SjwsHUeEfyHIaoZypsPOtvhlN2n38v
KfAla7Eo6zzPKl2KXluLM45pvCjmSv9F8upH2vwvDOtfwaIk5hmouSTq1gopWPdKxCrd9hIrgMto
s7jxC92gLuUIvLxxmK7ftSY3Wj8pGEq6iTliFQHP99Lez6Zi/b2w2VccKV3EpLJx3bKJYItO4nzx
tfRXczr+RXbF+pKMpPgXmWOimDSlUTynxdS8zUjmq2v0TQ0PR2uQm/7WpfuKJ43ixs5Kqa9bbZqj
46LkrDujFXd/79XNP0cNNFWfQPy161YshDBNfVT3qlolfy+H8RV+KstEjQSTq7dLWquB2mvlhgFg
2t8L9XylnOatrFQn52+vNFmAfLQMWzCFJ41/EfH/F2vyK+VUOY9YbO1p2dKwf1Pz0R2a8ubvfexf
ljvnDL1iHuq6ZSl+S6UMmCRd/c0b5star5thwBp7bgBmVs5cTqEFvI3qb5E4xFe+6YyrwqzVdN0y
/S89VlHTbprV+HsjasRXumm21nlCgbFsm65NPqy6za9bvYr/GI7w7+/zf4s+q9N/bUndf/4H/36v
6qVN8O18+ed/3lcF//uP88/8z+/580/85/azunotPruv3/Snn+F1//i9/mv/+qd/0N9GIb8ZPtvl
9rMb8v7H6/MXnr/z//SL//b541Xul/rzH7+9UwL051dj8yp/++NL+49//HZGWP37zy//x9fOf/8/
fnPbofxMvn7/52vX/+M34iO/66bEdqhC3DStM8dw+vyvrxi/q7bpWJYlpdCcc0arJH4Q/+M383fV
YMo5Xl+p2bYwLG7grhrOX+JnVCB2EigeOrvBFKff/sff9acL888L9W/lUJyqpOw7/ppzmOqfjxSe
eLoKPQ1MlIFxiHkH58X5U7oU0qgaG9pU7Ndktlw9elDabAmisIQpIZfHyXDwoaUX2bivVXDcNscf
4ij11SLTXzBx/7zX//GXENkRGPB4FBtf1uzQxUxbo8G/r7NpHy5oN64wkm+mrH85Vuyv3jSfodAN
YRu6+hVB2HSMr4+Lodj3avgUG0zjnMUFSA99p7extqlD/BC4fvMrRYtab02qhSWep5tViIQKsPvV
fLw/Bxt/vHWbd851tTBIiq/PUlsq1YLihBOkmmQQmfIZxTEJ2trYxxbmLexAsd+r1sNPN+kfN8PP
F5/76+u1/9OvPUfYf7r2ipXp2tIs+Z7p6ThETJR2Let0T3OcX+zDf3Ftf/5N9pc9c9CWOM9aLd/H
8fSGWAIKaGS/X+2PPPnlu1LPd8o/72nuYiFsR7V+fJhc3q/smLCVrdqhAeyVPMQFaWe2Pxlh7mMs
dOvWfBTLsi2k9r0N9wRGgig71LEhAqZyPAs06m3B2clEbnZqLRjoONCb5cSwzftkwc1UEiRBG3EN
Ak511GDiXSofm211q5lCOw1Ax12OMm88KK8b1H63SrXnkIvPFazIWWi7OB4fMg7Sm87qHlLFSTxU
jzkAdjr6mulMrkzCb2wQ4w1GfNeUdE9TmkT+LJwrbOkimPSwemx7kmPuMJbfRKdcLUNaHRY9vldp
l2/MdHxSRqyRS2IHRNHuNNqnOC+j+BLXwKWcjS3e3sEN2fqLyJwwUGcHjjYb0trOjhoC99eM06yN
WIh45h6sPKbbXhVTUGFEv2MG1pFWbnZNFyRo9d7Z5EvfuUPcuEaLaoKrb9Ml/Sfg249GmxfEb2DU
BFtYX6s3KPE3Z7VJMAybalLp59LrbfU5cJL6AfX9WSuhFFmG5kbqtureLTFhjVKScEcXsdoPVV2j
0nf1bu7krjvbXY3keVz6a/w6nxnYWMwKVrV1lhmXXLWgCDBrVbXomhnDsKvLxGFekv4QafOWG+VN
CWPF7RqMh0P+4lSYS6PGwaLXbNdulX4x4C4oIraj1sLTygHlWe1DdTt2rBeYmbQCO7JHhmPctWiK
pB+aqy7CA+FwIAjGrMeZ2IU00lcaWQbfUFmPtsZ9IZehCNSkcB77AaOaWNIXUak0UmALoa3SgpM1
ew75Up8PHb/jiAApkYcOs2Na5NWcR0WcjzGWfMrS6cFctdlltslCdsXM/VTvvHIEZyxp4Nf2vFt1
GhqWcROlAIMadQ7KZk8A831Og0U67pDRGNVU/MkRogdTk/o41n0l7g9kxjUXv9kRyS6igQ30kwwI
vqubOcaSM3T2ddE5Nw4DZ+iWKeiZvWDVFMHaJ7crWskyJ5OvzvmOTs+jBfoCd9GB3Zn0AppUMwRz
ip7eHjvtTshyH80fUSwucjF7yItbfGn1ALxEgfNZvqnG6ptju3fC9lKAJl3yF8z0mNl6d1SVXaTd
RWzo1WQERG5cTCv0olV3tp9n7bwDVIFowgPoFW/JhwC3jDMLLCn108z26qgooCy/qDohrmAYVk3r
AE5xqyMCKJeOiT8UrdjIroa8vKgxB1vxVTRsI+c2Iguqt2ugrr7at9j9X6JuO/S8u2y4GJrrrB5p
xMzEmV9MZ3k14td6+GBCtDdgRFRSDEYfvaIGuXaKtIeVkGsx+zN+BlWcmHHE/509qZCcxDUdfaRl
67Xx93m1MZds6v4DfdfH2boWyrEX48apD3NxWzKdMZRaMI3uSNwF7dmjj2BY/VXZmoGu2P7cpmSS
BA6ydiN0K1Dkczy85LOPO88l93NAvfGSJz5e2c23s3HGmXC8na5qYKphbgQopW5Ms6wi6xnn+3W5
UzCzCvVo0K4OM0IDjXFIVAmFtz6kOjjziFt4LDYV/oyhikksvZvFGiy6zW20JfVLlM/YOEV8LcbR
S0s+4Un6fTsE58+yACObTNaGCKcn0JmKggEeBn1zlqlsStrZG70Qt2aDuTS6q+2KfrLjW/VZqhD+
rMebphk39TJ6XR65Zfhc0Ksc1mCVwINIYdL4PyzYUbREEE+wPCSqoyNek/Y4JERbEsUdpHrRx9qu
UTFnh5gFSuNSxPm3FqIIhozAVC+Wot2a6uoqVkvsLPEUzFslBnmQHV2r7Ihseo1yonvN9JTb87F9
UjMS1SJgNO7GmBp8ca/MrLBwb7KnXJZ4Ki3jOhUvGkJYUWi8yqWosts0ia8ko0PL66gEuhu9m5Wz
kVbrk+ElMI5VHFOfqSY+rXfPDq/glm1FoZqEnEydDVmGXnP+sxuT4eUUuFyw1JS+3uY7GBf7CQrU
ptKSl7I9p0ywy9CG17tNnXe4jiLnWY0iywOqsmAmXDZ07i6nAm/bwKaxLpq2mYuzhBN9b/DIT1G8
HsjO3s1GJI/hWcyr8qwgp25v7BFquPNdF+Op1bBQWVvFiBw/UdpjpSoMFWTgFCBwf1Tyz3BlA0pb
kgjmdERB/qjGVtvhx7jBIXUBQeNCI9kd9Gq0/d+XSliq/peiAiOQIXXLJmchta8aTKJ1JhEXqez6
RvEnOP0kknc0u8u7MyYiyOL1mA196iNVogFToZgGCStVPUpraraakRTHZW6myu3J9hFKHiAK7Me8
22gd7baElpdMX5deaHReCPx8hGtjWL7D7oOl9rEYbbJJivWEOBkHknWr1R917mDPSakLaLem93NP
o4vxAfMVudQWW4K4NNK9XJTkOz1F+2QNa/HKp2M339b6ulXGIOkrr6KHQEBaluS0sbARorqgb6gl
0VOkM98hQsuM5ZWC3W3U1IvJIB6Sak1Qr/JpLTMitBGPU5p5ODweESO9ahz2lt2HbxUZsIVm8J2m
zf0RjGJzcgp+TQ8e4BQ3bXq5oAR76uiwhzAqgbBgu7zFS1o9JUu1IVl92Xf9ldDt7Ka3HIVkePE8
mSEZuwmPLcqKW8Q0QKtVntnFsxsRlVCnkZbeWr0JBzcxPIdTaNcPkx4bgbm05I5TW52I/yRMMIN+
xg4vlmshaWDiySaWNsVtYGLvpY8iw6Pdlo1rOpDW3Vpmq1dUDc/dMVc3YN9eUrRpsgNQnnbTpJie
Mk08SkR3KAd1ual67akSeIeHVj20dGwulXblfnWiK6aoVwEO+w8bKoOrmAVW3AbuF+5GixgFZUlR
JtVWTotzoPAyzkFJ4k2tEvlFxI7MFsLeJBuxr6qRrIDeXnf5WPtNSSoEu0kq6yv2wYt5NR+WVTuU
qkHAM8mCpShedBtDQdw/Ax8wvG5d8GotmH70nmWdCdEwWq8ZfI2i9ZK8Yk6wvO1dJID2JRSmFrly
1rgCM40DruSq3ORyGt572lh3pS6fjIKhADj9KLSN50hiLsf9fwJ/fzGb0B/KfHwlPkSOuqvT41zN
rWeP4fVK59AoKENIBbkiA/o4kB4gwjOe41lUIgKNU+lhiHf205y3VBj6+OykeVO+0CexFtooVQOc
ccnkAWlXs/GXC0gKjkLucDRoWQYxOClqKNnI7oYcLhlETnjvWUcSAmt/MX3mgl7RUMZ3a60p3AqN
IBrPHaOar6l6SLOt1sTvjDxJZGCn0f3QD/VrqYJWmOtrPANuT651b5lZtEthTbgNXAze1WDsze6l
nNgfvGXQF1ztfXXVMi3iyZ61Qw8z4JRpC8GZRlv9eiVLPtDGU/Jj1gRVWUV0MJd9TS/6UIYXw+Ls
5pyjgmJcaor5bNBwo1eYmHiyDHJjYpwa3zFeRJ+2lxyQqJqGJVDCaAhyo/fy5tJoy9I7P9BWCXiG
qqBbHV+wjFjY+64gSVcdOllfIva5Fc/LHAefpO/H2pfmdy3dAFWgdzgab/qwVQiseLjgRu2tIgaq
zVAEitHFzSXmKihnzTUbCA8TzgztiSxDQnR3rOq7ip5flsd7mZyadaG5ph+7tTmJtrjU7IupfmrG
o7UsXkYVYYhXZzqpeORyZ9xI+JpEZF6zntWPccsc3oepJASX9du1Ue4bFmw5dBeRg8dMECyJxFuy
lgfcS4lLqjU6PxlJblm1tesazW1i3UvnvsBuJ9ddlahN0GXGRpWF6yCpyiTDLssZKX8eps+iO+o9
zpekzb2o6V2FnWtUh2NEDjArrYAZ24chh7LSMsLsXFNRRvs6FX2t7BnGTvlapAz/KIpjn+Q7w3gs
NNsPE2Nj4KafQsNVGoPSO08D65z6WddtvtzbbBFDeo3v5pjz8CYNksfJm+58DvNFWqYL4WEj39Zj
UpPkSq/a+ZIZlnfK3NgBofXcI5d3Ivfkr/XqXM4dD1QkY5du4iexEP1sKJlcc9Kv2lI7Gm3s/Xhu
/r9WAi+T9xaEzff+qxT4J/Xw/yO90EDh+Nd6ofdavFUfyevPiuH5J/5QDFX7dwselEmYmx3SOuPq
/lAMVfG7jiFaWrp+7u+fJfM/FEPN+N1yLL5mkOvVoeogWP6hGGrq74YqVVuaJmWLZcOx+r9QDH8M
RvmnukKmChMgQBOp61hrge+fVaWfVCPmGKcYQ8Z+l7VptA9tq0zduOs8u1jNY1OP06mczGhvE2fc
9ZiXjzZ5zRvwMs7dHKYc5IcpP9GjFxTLZveuNLmya2wKUeAI0eQmOeG8RrbmzUhN50cz8SeCQpuh
NfJf9NN+DMP58lbssy4rHaRwKc0vbaZhZDhq0sTdrpFj8qG3HQk2rar2+kQEFVoARqlkyXAzLuZR
510/45m3AI1Z9o2pr8l2XlTtCtGF2S6FvjNgwu5q0dXfYjCJQcIoHEJCSbL7sediiGi/TZ06vTuz
mTDe16r2BMfmG3Wokl/05L6quudrZCM2cZm4hXRhnovZn67R0FYNoxHwobR2WhDEmotXlTkdQU20
dLfMC95WobZbYhsJxzkmkKWjhQoWadbBsqZkO6TRUP+iSXX+MP/8YZuGw/1iaLppoIWfNcKf/qZc
Bc9GAK3bkSpKtq2UqR+FdXc5yUlsVosMD336+Bd1+1/8UtO0HMmIEe5+7asU2Ith6G2l7ncFF/pb
0tdK7iYrFamnwdg9ZUs57IgHkfv+aT3/hbT6V78Xv71lIjJrDtGcP79ZsLRmVK783qbKubNNvAST
Uj2kc8vdoVbdC6SeX2isNKy/CJ+0DDROFxIjjo0oqGlfxHyrzg0Mq/m0s8v5UBlZ14IjidQD5KX+
g8OJ/m63ofZtItiK25NRkvCz6/u2NeIL7DIcN4oek6euTcawnYbOelAcjL1VQvrDXdNEttsaq9V5
WPeaOA8YmVOPuNZ8lzhk2Hgcv3dWPIMjs3SfQpoA5mq1u4Zp2bicAb48AcjHOD02+7nFGpakcXnP
qNs10IljvuSLXW0zK7Jf8VECEqKwyQoj6ly9E9Fjb5cd4mIxmheirJ17tW9idozaMZHEbKdzlbWu
g07BkxMX6/nfelQBlqicJfFhzg9oYea8rdjPjo5p5q+sOgMMi4To0rZjv2dm26Ls8mWcXhSRdabv
qEbL6biwm1sAZeWrBjaIKW1tOBvgS9As3aqck2s5oqbhEumvJdzme6XWdXJcJYlQOaHwpnQvFmzZ
bljMIsBXax9wZ+VHFX7U4hX0QmYvIfn3UdmNusG21e5wSY9pUAvmAIdh+5Sp7bPRWJiQIjQ45gYn
dXHTOAtMFbSl+1x0zrGii4dRV4fw6HSsXD1uLeogEd+MQzx1HFwWm4gwn0KnkYiH8EbkA2D5Z8c4
10sDhxRzl23dWzm5uHbREU4zyv66S8qwdwtCzdTgVdpn3mpWIflXzTxEcRp+cGox7hkGZB5lgR2+
m+eFoHCrYBmxsovUNqIp6CPU0SHWsvsqOgcnZGeNnggdSaqu1F+0PhEcKxFc7EQE0ozsYG2VEy7p
ftcThLlM5mhLus08lSbBoBLL0EEYZNCZz3ZQ5vhtyawLjDgf0lLijYzyax0U93ZN7SwYlY44D0y3
W/LjxSYy+/euWg3ete34g5juMNQ00aZGrLV5BLRutmTlvSNkdMewC6KEetdAHXHGy3KoobnVSSw8
ufaOz2WON3ZhkNcCYDKEyHwG9IcsXG6MVBjI9MN8wjXVkYYe+nsSS7YT2FwM8m9Fhb8vqlmDqyHP
8rRcwn00WD3S6+rglq4FileWRtiNG2NnMnTgzl5V/W1OkR8U+6wRdsp03Ro6Uj7Mbt+uOQwPUb1s
9TatGNGoaOmpxAC0ERjNr62phbsSlx/hqMS4meIwyNghrqGNKWCJCaqM2TqiZdHba2v1LDcuy6fd
LRjoh+wlkU1It+PUh/3e6CrVo6n21KjNddcoj4IorD/LcfBDjvP3QKCaQ1o2/R05fZSsuHxvOJTt
1IIH0q7NbUrmepHx55hHzfUw2KATTD0Wl4hVCG6M16p3+mAnsCswPTmp45ZdcljKsHWHOtvkdXlK
IQfsNUfRcd8zZPrOYhBdQAKe1dONjOBbVnMDfC9/bkaZLJ7F2uzc2iKJBuJCK6XbFg4mVxH1ij/q
k577LW41CAU8mwJ2vcorljLeEYafb+Ow5EA6OHi+4WKQfx1y3CEcxNLEkQmQBXloB/qGF5purE/Q
FiyvM5hcPLfqaTSdwtqNnU40bejNQz/FRzqxS+ZpjRO7sHdUqAS5vBq1tL/pkrz0VSeMrsuBTgoD
lA5zaT6UIppPBE4uBM6/TWcoy/WkNvPBsMu3fnw2lNDxBs04ZgsgR9cxquR7lCn3HXmmLbUB0+1S
cw2waWOg5GHrR019XU9oOmtTmfekl8LAGAAsiXK9cuyKK+Dk8UaMWrHVeGq9w1gori0d2IUjycaM
YZiVhJeGfGk8TTXL9J4b196EFH87pzUjzvBa019lzhoR1otaZVvbunpIdEOPPIMqrHA1hiZmPl2q
3lWlld5iT5of1DqsLlSrynZnwI2Xa50rnNg+sq9Zror6ymG01Fq0ChoGWUtbDBtjHHApqydQmtZN
KLsi0M9a8srcrN51FNneGq1q+ybDffbxyKIfwsBhaOxhqpbuQhsNQkdrYVytVbhsO8Eko359Kpbh
XvYjneClPDAdk6fQWgw1LQxGWvq04fZ6RFcmNYnfp12ielY59VwOpSURU03feJYovtUsIE7QHUAe
lMulAhArYBr0qeZgHXbpYzLEN0Wv4Ahy2iK+Ym5mtCUzaO4AeXoDYdDbtFMbL1T6fLM0PLfIMnZP
ZWeTih8UrtJcM9+A5sbYAZEMtfc8A9qQ6El36zBj8JaC9QGN3PQVSFxbMJrmjVhlttFsArpj3zpE
nRo6Mu1Y7ytRy4uUyO82ZpANtuIQFTu2yInx5mxdTw5zJh6jotxPmHvT5ZtMAcehw25qvfmeTI7p
W2sYla5mIFgDMMPx/X0Ik5sMa/nQ0LIy7NxwndCBpKorw1uBdczrc6vfwoY+43XYjpbhbapDPPAS
VXLoDobsIdnkzpuoRjgVYzPtdSWxDvAuzSPb7XSsB20ImmHXmN/DwrJOldWM9wVPUz9l6ACoqyhE
BEATWktSXo2YEIM6/QYLvPWczlPlMyWd80lsqtDr+vQqh8ECO8dxR4X/lM0j4bQFTsGyRMyidbRy
l8SwYGMF8ImjPFeAB0CiwUkY0yPzjumscApnYkZJl9V2bpJ8aDYRSU3M+QKAh6w0hAY7nl7wnIqg
hsnir7r9kGTtfV/1vqjbV1uMVCTr+lFP7R3MpujGiXJP2sK8bJqqC7BQe2GlofM5VXNZtC0wOwR2
r9FyXiBb0azIj+9WMCRyJQttjLR2sM8WEIh6e1+ALnlV87DfhCqktlA69MMm61HXsm98uF5lp9Zj
ruoDaq55bJ2Qbk2RC89ulpStdeovjTB5jaiuPPJPphcl6m1mmQ+imNUg1PLu2jIVMLTq/NRbIA6I
tF932pR7U2u128Sqv48RQKGa0Vt4YA5KWB9VNUVgxvluUWTlDk9Rse+sDMageUid5BlkzE1rMDoV
7YIWmT0ZLtiWYqNP8luPAKMpscNnwACClTxMUi9vi1VtYsueN7ZKzTn1T864XBrCORAzYrowGY6L
MI+snSB27ScQKey+zy5kpsPtsSr5knbyrpNd8zwz6qGu7G+tUj+lXQmLqO3kDUGHLV1gxpKZ2iOk
yhoWi+m1Y2I8VOpMGnbs180q44klFJfnWBXibVe09MSWcS8HOz7moWUFlRPNUGYQ+WokKTiE9ytA
yZVmBje2bbv5uUMy1fJjiBknM6ltUCFkYflVj4ouM3y20IsJROxVB0RuirPCz/KaPjvqf3RoUcpg
3GXXFcfx47jMxo1JyDxs+3QLhfVOUtG72KiN25qLv2e6bbMV/bq3iumUhG92RreWFbDJmLMNNDS2
/VgNIQY6HANMp+QWW5PlRmnrEakXZwocuwJZyYaN0ENrVBDA9X4v1HLDg/Uyn7szPFc/DE5CsqN+
N1Ba76OQgmhKi/SUwSr26q46xcwi58HiFV2ZvDZ8MH5ksAqbRd4NHDiCcmyTHTDf5MVyNNZv2/p1
i/3ZK1st3DbL91nGR1g7PWeGyIy3uUJiyescMjSjNV6tkPS9umbe5Vhvyqn+LMuTNq2XSCbJhj5x
exhS4r9V3KfgH2brorIu5ipjkq5CASaUUXJjagN4JHi18xy5qlEDHlGUmBxjMWqeGWvRppL59GoA
qeOv6nWPO1u5ii36lMqi7a15CTrqFbecSnlHRTGhNlr+wFTb21K29ISmOqu+laIrtnVBk0cs0GTd
FYbjPhUWjD/a25m9uPGgE/FqZu0R9cGbiTaRcy0CqJrIofrBnpP8WWuLYyIna5ecwYwdNUwJ2uej
lcPexltQPmgOhKbwzRwW32hW1ePJa/iqBlAjmolsFngMWr3F0LAYe/gDasHMaOIO7Gj1SV/QgKVV
H9r1aI3dA6TP7WRxHlTGh4XOCX6Tw2haPCPt+F4hh7Gpi2FrNoyXweGyDVUjZqjoOrmpHp+Tlw1K
LxF0ZUPWEAOMmAQ+KCKRXpq2gDjKprgef+S44vGqS2/DiW0P08gYz9B40b3lDuTte6XCDBjhK4T6
3SSbR1ygkGEODBBJaUFike9vRQqWaH5l6gdrV+AwEHO0Bo521+Uz1dpyrDUi22dLpEZHJqTmNCP1
kb0T8od2yIi7YoHd9bLYc5glRfXQ2AW0MSui9HVOYfIwZm3NSjb21tDCyGDnKdq9Isetlt6zyCDU
F08gdqp9suivkRFfWQYjFEUeOPWLNavaztG/1Sk4xLElTG+cAOjtBHfnRweV4WksSusqjMK9QaLK
69cMJlpa3xGHu2P7o1VMsMPY22HkgHKSDAQOE2fhsNEPvQt9txCuIzI2BolmtdJ5GeKs/p4UdN/T
Jby0ZcfBp1U3pm3PD3lXEMqqKl+1U9wbkzTdwcHvoYgGGpmIOX8Tg7gAD2PfKGxtaOEAEL2lwQ1A
vqi+mJYo/nDIZ9JHgfkWh310AUTHD1eQvAUjvkACW9g5YiRp34Z0FuSC2hfgau9VxdmlY6s3qmpM
16WhOtcwPCYfHtmHOSmaF57HpOlrOW1TWw/9fnjo1s7ahYXgsNIqGWJ2bn+bGLbJcl4cwHmTNj7n
ua7stFCRd8X83NiGJEIVT/dgObAKDRoaFLSIm1ofa+riuN+oqZV5SgcSKktn1fHszND32DzV41Qq
i5cO4bUeTxSJmibsW6BN5r6ougsaSgZQKqX1iVsCWFIVeJlm3O8nktmXDTbcjW7HLykBxLtCTuke
Hvp6Uzhnq1FsmuLVDBen4jaCTcPRa1oCs1XEe4IAYVo9mlmfMGqBRjSDe+nOG4SdK1fU5bQvAM/f
qepgHYSy0GW0soVHBl3zzp6i3UI+CC9Ad1nMS4TlSmtP9motJPwxC2mCpDZSTnrFZFt5hI2c7TRr
3k9ho10Ypl3vBnutbxLlTFshNZYQl7QAp9jJPL72qmZuk9LgdGOlJgfkpsz2DefvTdY1L9jLQBaQ
VDiG+hJd6GZkBYlZD5+L08l3UY8EYegVU/PRwyZhrpXGRQMEEqs/mXm3VRZaQJGWPsyGSCxPaAul
gKg055nAX8kTNDOzU6oT+OfoUj+JalXvl+KMLQOklV/pQilOELOLV1mWGHQIsbirrhinBC4pXAGK
PbOw8Uhkpa7oQA8L2DKgTzs6QspdXWbT0e4kgzZb3HO7kLiiuqkaM8x8iDAUHtXCmWkoxH4IQ4cp
S8mb3fa2z/04XqW6eLJ1ZnUWnPNdgorGp6oSQsH1lo9XyO0MAhiUsdxTdWjjWQOdeO7lZ9KQSv49
R1hihsCETaIf3FqH7uipfBwvolCEJJ6pwSxfOSYU9XRHwObZJNqugX/2Yr0kHU5Sb/BWLaPLWdXz
E0nl6FJnlOdGGcR9HMPdrOizPoV6f8jRJQM+/scIQlxQ0Iu2Q0bCLOE4HAsVlG5ec3qnXjf3w9KE
+b4Y+2ZjMxRoa+Zjt7PEemPN0AeROLSbNe0eB0Z2XVHRLjetJlN6sEp2O3L+24w2V+VMlN02MrYv
82g5ZmVr0Facyv35OE7CajWuuUmXILYSZT7TeaKTjDN5BeYGjLy9eJg2zTeuYuWNdvbCCTz+QT7F
WDprdnaltELfksxMrwjDYcQT7I/wLeNG+BFdv2Zcssu477udngzlqR1z5VYBn/7Ec6C5m0oRQv1K
EKmXTo+i7TgJ0lWWmhb4M5Q0/sCw2zkEiYir1VJm/529M9mOG8m27K/UB5TFQt9M3ensRHdQDaVQ
TLAkhQJ93+Pra0P5XjzSgk6vsFENapjKTHPQgGvNvefuE3B3z/Zccqyf86RNH63WhP1u6bSC+4Jq
JyX8vZU03q0Q4JQ14YUfpil0H/Qso/Hdtm0uyiGKelZZoMZk+67zLjsW66rTtjhzXisBD9lX7DZ5
cwNGcblLLTBGq4VJEveGjCNPOhV/JCEn/bGM9HuxxtlnjJj7p18ZfXp3+6eGDv27KfbbL30U15SM
u62ZvRpO9qwN8RUs++qKnID9TliauNaWZfwaArt7Z1nLes196dh7Rf11WHv9RMNbkezz0Q73+VrY
X3AbQHk0CfEYziDXtGisv8KR945cqGtIt63fP+j0J7WgPZGL7eqiX3+0VkY+Hr4u7fjr7L2baPp5
bGBL7/whKQ+NXpP76UP92CRR+S72dId8E8Tqzl/y4xhjoaB1prUJ9srpR5Gl4bWOIAmx6lR/zZbI
ex+C/7/N9Np4WOcS7C0GCuPJxyso3q1tQWp2NUIIhv1a9U9+nxU3OTbssGxTnDcKWo840WOM+lMI
rhAcvnJOnjHa98GafiwQQuCsLSWNioP7AQN0yibCqR8XnAfpWxLfZ+rEeFxUpg0jfzFPzaK315FZ
RfbOWIFDwvVx4U1Rzk/1eiqvmlSrHhF4ZceaXkU2dyP7jrkE5fqu8N7XnW7cTZ1jfNcbLboTk24f
FstYr2e71E92ySa8+HP9VRT8Ry1F4Qv2YjgtvQdUo6j7p35IwoeusoONcPhkYu/+UGgQaGFnaHC4
Bzv33uexkYAjHMobGzhKvCORV92BW6BdNyyL66SeUCbmS00imKv+0wCjhhbDBhD+Lhms6DiZVrFv
USd8LDq22xu4i+suKpFuce7I1xs7MTEw6ehZHdPJ/dHDrPF3g9vXX+sl3FSXfdrbO+FCINHG0n0f
Yl+mk+Yv66/RUnsHmle9b+jpDRj8XBmw0C5RrtrF6FzTPG+fSto7nqyZDPlV1NGUKtDb3g0xfhfC
ADMeW/py6zhkR9jXOc6bSGx2TpRq/+lo+v9V7wtdMhZ1xvNV749t8r8evpXZy7I3/5f/lL09/TfP
dU1dd9GlWNS9qZn9p+zt+r/ZBkxpy7UczTef9cn4v9HA7lFkI6miORrtMH9Xve3ffEMD7UrDjUbH
NS0l/6bqLbVKWJ5Nb4a99erQJYNSXCp61yUEX/bB+aC3o/3ed+bmXe+AzIWFAlLu2ay8UjuUmiX+
81sU8On4sChMy8aNyZyDLiE/f3DRyKCZEeWR2lZxG4KzfcxSQ/+PRgPpxOs9QK/9bVQqPZ0yOv0n
llSrdGdCoXRrQCMVkIhxskjwFlnBpRCe1Nt/mtTo8utPc12HVCY6St8ypBqwlbi0oCPnP1iwEh51
0bXfqS0On9zJ0BHj5GF4bFOvQhSXtp17+Pc/7tkAs/hpg6K49A5nkfgdZ+b5kNkl5DsXVwtgBVqJ
tjapjpqtd4+akXp3aR6mP97+6Zctju6vv5uOJo2avG5o/OEvy8EG3Athu7BcQpEWRw6i2a1ZD8mF
CvsvP+dnJfbtZ7hmoPWwHb4d0ukvf8bNlxxCQT8jI6efo+LE+ICHHTTcojE+ttsnFW1o752TL9mj
03EnRJy7oEUeScL9679YNyh8W76FrsLTpY6fsLf6dC5oMmgEKg5y1mI/xVV1oXV0+zTlP9jUiH2d
Pxz1i/QrkUEpDcbQfCDruH4mt7UgpuqwL9i10J2ockxdGWOu41AOdUwv+kR5o9cvTLtU6/816xaP
wHpDaRBLiJezjuwD9UjPQ/gDF1CPfORncwGlZExRSoIcG4wSPMaHfz+/lstSRBcJ37PcMuaRvxf1
mi8HMBO8Vj/6qS/+RdXzK9PLqwNtR3fgP3/E72sXmKc9HqaaC1G2yXVZiRQ+FeqtDuv+1oPDEv9y
/trBqrlCb5+KSQJvKCLKjqGT/ysv2V8hiBTGpbfQJwZxNHr5K4YDF3LUoYTMGVnNjnPcvjUK/8La
/cq3QNaI5c1zkZzosi1u63IitvSQqnfnATrXoxFl8ZBUT4tjalf23Isbx7X6C1/gKyu4abiurVsm
C4wm65jMjGNt0nbM4LQRm3Nqp9HIakPH5iW/X1latH3tfAkWlluOybvaOlNfyHhIzCKVBtVA2hiN
KD3o5jfPqyxk6JQwjd3SYfF2M+tjRooiH0syqu6S/tS7uguirirte49GezAgFfZlN28HxSvzgEgf
db5mIYbT5aBY08VMIsPsDy357nsu3OU1txv/HnlBfOFF/1rAXi49vEiLvcy3NPRBsn15P2pjV+Hs
cfAcbQ8N5Iad5VMixntdix4g+2Jhk7qHoo7fZSJs/u3q6vDTaP0M1lYaeGVD23EI9YUSOPVq18ZK
yggLSgokzN+ezn8cRBxINWwl/IZp2d6mUHz+qkdK8m6f1P1hFYDRq7oBAKfpGsj2aLoxPXF4++cM
/R/vj7M3WUnPNRyEL0Tqyx+MQrpPe5FWh2Kx4mKfz1TR9hqniXHXsmdCKLbGBrZ8keffkLPlSI5z
F4GdhpSV1qxJi81d1PE1Xhsc8qN7A+QJxJvGGR5y6qv1LZVdqGrQSfSrCNoAnEdSw5uNIlJAcu8p
NcXeDhHmhPN2Z8FABPW5iwNscp1M9eg8uHY3/klWGDLWqifO+3WOw+VhXf3C39oYE3qFUA9dDYWH
uUafexzWuIcM+oGcWGc8tS0UPHTINnB+HDES8wqYZxo/YvtdLe/WsnI87r9OaNKRh9/ibrLS+IeO
YIL707LOglvWgtDHGs0E0yV/+IiiIf2YeeEckRSb0cdMwvWLjyXWnx3tU4Nhblw06q81upGUyuHI
2lB7TUU1PtJJa/YdkLX9YE954LVJhuFUldW0nG0VQW9wmm95mBvuHmZFqe1rl1+r4iaM96Htpt+g
RoFtaMNk+dlFRQrlFe7jT5isuFUNrLbarSDDHd+FkIAe0g3ytwP3XtkHMGrr1VbZJjmaeRkpnGyg
3+VkDGsECJw+o+qBhCMSqR2kBR8YeNQIMz9VUWtpV8Not1Re/NEY9xQG8TfKB3aMK9euufPBuxyy
u1Hgg3FnhKL8AyjQWtIol9HHthk4fUc5pMd3ZAUy91CR67tuzVCjiO/pBu0ms/ul79FTc4TABOoA
RzD1PsB6xcrE7Q3x3hMZBmYVfC9g1zOcNqy0uLRvqgRqUZnea7AbUWGN132LecWOWp//rXZw1rtp
gSmRP8+9FsI4qVNxj/WH5fL4y9Dvy14Pj1Y5LuE7Wj0BpDdrLu5BOoI2xHrNSq99qw+rd+YIA+/K
YL0ZEOqE1mMWRWZ7T1rerncms/lpyemHuPdQkiwUlLO2f1e51hAU6HG2ZADNPZgdUdjkM16MvYct
i3Yoo9kIkhF8z5w3XUfj51D+xea/fGGVi8ubxMZsLVpKyHBYoLkNTRmD6VzHWdhgVVF4aUEfWJX8
6D03pXJcLv03aiw2JmTbeRrCc9H+BZjc9a+6vKZa4cyMMdcNjW9xGpNddGOyiVSwGufjbG79Ro3n
pcuVUfFqD60F9elxnVfKuLQEVDr98OaAJZNd14Kqnt1RMO21rsPrx+uETYeIVRR7g1oELlwW9Pm7
yqOVnsbMxpnotMkbceqXvB5+uBFsqqdu9n2xwzuvfqqdypl/B6rfvZ9HOrio8ZksEkVsJny/dbiG
1wIWXE4ExtQ7wkXjy6cSrt2Zw2Cvyc6g0vGAhCH8YnamU9I8nNKp1WjW/PHXivmv8gz/d9L5gHLm
x779+bM/fqtlkf32e38zOv7f4G1sF+zzmQQ6nMqXWQT+5/8lnjet39zt1s/B2HCRFf0tnnfN32zu
CUA4LC65/8kv/Ddug/8KRIe+bT6Gbv2iYPy3eN77TbeBcHDCJu/wL3TzFnvX/5wXBMO6nNdpO3u5
p7HXFLhl+dGjVk7TtVlm7m01AUB89ve/kjM4N/q2oz4TVeuuHbKoiOgx9ElyTRbtwG3a5hcOO+dG
3/792egZyqMiHHUvgGCU7d0hhf4WWvWt2rObL0ePYDw5du1jbhGSBexFcmyG1r2QcTj36MbLwaF7
dLWrzXZgd/4TOaQnTrOXRN7nxpaOwF7aOkljGVZQUPqfMTKZskt3ynNDS0cuiLgQFVLTCoSmfbJD
Fs4M+8mrtydcOrv+/S3KNu1T5fipOworWGjg/kIxBaSz1pd/+NqMcy2ptkNeVeZ1UXYGTiB0lqII
TC9c2c/8ZbKJe5tF5Mts1wpoBALMm9q362j8qzTL//xd0t0OH466C2deiD1PQeT7067SqEe/PWvn
HlwKYA1Cbe3Ykxn0WpldJSsKTRJ0ioNL8esKY/EAExiBvTg/6maldmH+VHvu7e95Fry93tIJFJYG
3ZW8ydWejvVkGGorgyvFLthR6h0hNtU9jWm0icO+Nrz0v7rHzmYmz025FLyaM+QR+SMjoDXkVp+i
93HrKU64FLv1UmEMV3sFhRaq83MIbQB4sH/hInruwaXwxfPR0XpT5I/LlHNmN+yqexw4yEdqTy+3
ldhmA/x8bOPHdOkxY0+wKDW7+untD0a64v8dRvL1WWC3YrvUrFDap5+MrPGBLRTAVaGYIocR5Xg9
UdD/yVGW42tKhdqH7XlY0mL+2HspahhRG7biXyqFtEs5N59xCg1CPb3BgMa7pe2juHv7Lz3zmmTm
3zAuOMy4cRP0efgxHLl+IGFV3DTl/rjIAD6d9rUX2I0Piripv6Msf6f24FJMwy6DGlp7AKJJAz9Z
GHAmcxZeeP/nZkWK6WFNdFsUdDOXiYOixVrxq06hdPuKr9R4uSBhckaqGAuTwM2G5D4twJnjEWx+
UpsaKbC5YTo1Jp1VgEMiRBDfmo72bC6/vz36th6/coqTc5TmNI+r5wO6wRJiuqJhOdkBYrfvbfTb
V2//xJnpl8l/ZtiM5BJmj3YN+4AZNzIKU/HVytw//C/CtoYnEQzYR92gIN0sFkqhdtaS04/Uto0G
t20jaFzjCBXloYmyC3C4c5Mibb7lVspZuV8FRoojEqyEYfnShnWjtl7LJSGckPKmbfTN8Ti88wQI
jUtFpzMfjL39Qc9239DC5UKjpS1IoBEfwsxHujDmQCeSQb8Qr7+qZq98lLYUsI7AHommVS8oXEpZ
ua9391hif0Ts3e9NrCqcq1lE5eekmvbj2vy1ppF508z2+rTQUoeGptZv+qjm2puOpXOvI61jQ0Qo
FMdz9j7quu+arUH5rqsPNMvdecns7/Xa6u/apjD8+zkxPit9+aa01ltZjfUvAjK8CLgi2WnuXCcV
Agml0eVeWM0FiY0hWBn0xoq4OEOOX2q08KiNLi07U5WMdWOspE6G9Mc4TZASjfdqQ0uHiZHWpDgS
jR+4YvpiOqQ/1vJPpaHlkm9elkW5rJUfDJoB/gLHAZQWindSS6qH0T1lxSnutEFku++cdxgwXNj9
tgFe+d63Yv+LmBo8w+sZNHDdXDvZkIgOkYYrOu8Xet9UNd+o6th7T+hW8PY8nYliS1p+zJ4GcQDh
bmBBSnxA85bd0/5H78PWXPP2T5xZ4WRlgWfpo01vnB9UhBWYmfzojrnancuSFiEwenYWw/ENqGLA
B6qa5vchbEe1O4AlLT8IbTmim+yJXtbcN0b1B4z9C2/63LxLRwXY/Ii9o8IL6GxITrQNYeKITvxd
6A3jhU1LKjr8fdq1pMjN4hoI+Wp6wZghFM4WG8adA70mJuv/qS/t6r3rteB1iiHEPl2vIV3T0n+Y
cFa8XWnrfSyWHvJ25TqHuU7LH2qfgxT0Non3Aiq/HUArg6ZngZ1x6i9KY5tSeSVLHAf0V8oJw89u
PQ3dbJ3isaU2uBT1pUnzf+h2HDGy1ri2KgyF4tG/cPw6EySmFIcrss1l0kad62a3MTw1/wsgpVBt
oTW3r/DZXm0iGRZGmBjBsOEsEQ7SkVRBcFObGCkIS/jr7qiHThBleX8H5PMp95tBbfsxpRgE02Bl
SB2cwAzHD06Bg2DS2oqfixSEqK3SKU/JTQAffAdT6qpMm9u35+QXkeCVpdyUgm+kSu4Dt3aC1Jpy
ms2m6LtFC8FHHONaVPVI+nHB8vsPVh6iYa4S92O1uj/QeRafygSSke7MmF00S+MoviUp7rxsmGcT
bGZgaEZNKwOZ3Pf09CnR8lEISKGnRYtP33deBI3t3LDpfgd4cQlrfCY4DCnydLoWKVI7ORxAN72e
uhZ5vgYJ4O1XdW50edP1oaMKz82DRLjO0fNacE1Wp7ZByXow/MApP3LTDxDbfvRd5yaOiiu155aC
GiUu5Tu6CTDbSaAC7qh1/ytFyd8bxy9AzrPlIgPGEK2Onge+ln+nbwMHv0wtnA0pnPHVK7reXdZA
CO172WJ40PY0aqjNiBTP+Wp30RxqTLYAFOuM3Kem1Ohu1EaXIrrD/S83TS8MwrkOryjiN/t80RfF
Z5fC0x0cBA9JsgZ67fog0GgniVLvUiVi+5ZfWY10OTpjR4MKS4tRaGk/17Logf9U5YcG6y5oBJjS
0oGxquWedClap5rG89l1vQDbzehdtXlzzGbeKY4uRavvVSLP7SILSqCGOxH2n7S0u7Bon1kJdGkT
HiKEImVHgmJIa/cOw6f4epjdUW0p+HVMexZV8Thk2TqFWSDCvLspoNjS8KNdmJZzL3j7k54NviJG
d9KaZi3XtlNjn8D+PdrDhC6i6ieNynW9taY6NdRjpWj4lWJ99oOavU6DGdKCKxwuhbvB0PureKmN
/sLp9dy7kGLZp/+mRgCaBv0gkqsaljh96krGH5ui7OVsCd3LJsscsmCBOLOz+3jZjz1ezW9Pzbkq
1K9/fz43sQV/vxIkXZBHHFA6J3vaXLKbotPC6yLu+nvIHfT96NACq9a3fvaVzqnv7V8/M3EyEKoN
6WoL8bUMCjrXvAEdrt+e1IaWIjtrYKJg2p0FwL+vhphGoLD7oja0FNaFAFMz6d0aWOgWdkNiAIlE
CKE2uBTX8SpmSy9wNae/JtzZJXqgybgQeOemW9qF8ZfWDWj14cnQrD9Fzu2NvjnFK4cmRfXszmMN
lHoO3Gns6O+MTs5ceGoRpklbMQt+SettmlL7jot2R3Hf/tov9iVF/Ks3XAP94MsYQ2RP5/7gpafR
9/7oYlpmo7oUVyClugu5i+31/WNTQ3fgv/yFkcYE4cd2Qr90sezxnsDW3qQXB0CFDe0grgByKnxA
/JL04UezHoKa9dOT4awPv/oHkty88Fe8+gEx9ssvX+35pA/crSunBemTnlAAkUjAGHzHef9GbXDp
C7eHZCz9weBFIjA++I290Lchnt4e/PW1kj9f+sTT1ZnQjIn0pIPS2KejiQ90PIJ9cegZP5Fh7m5b
vwGwBSMRl4XIao8iMz2Vky6/LsUAqsgE9k2SYrdnfEuj7CafDJXtnqGlDaw0F2qHjgl4xRreu8tg
4uY8/juZ7H+d0Blc2sDypkmzvOGdcFyhSbzvnzaQw4Xl8tep8LXAkkI3nsZlCUWdnqpFy8192YQO
OkwfaFXqrbQDTuSOfuRuho9fOGGkTAsPfgf7bIVoRhoJFFcfis/RmIHSb8GMGKFp3IM+9ri29d4O
UmzzvYXPeCGXdiaCbOlx6WtBJByK5OQlw7XX0+rnRtHj29/nmbHlPLK7houolzU6jSYEf99aPDh8
v6uNLa0qZujYa2xisFAtA1eJ6skahOLQLxeV/42pBPbGiR6f+iJbr2BBpw8in9xbtQeXlhuvmxrE
tqE4xn5pPpIp7r9DNMzU1hu5TDgZtQEoZElPzjh88lLkvPi4WiqbnuHJdcIignpXjFFyarbKMrwt
RNrdhbg5863IVUJ3oSSbFqCWACAth9lAvGu30YWF8tzg8pzr8CIb6uEnCsx/Ls7wV5j7SnVrJkVa
4fXQnAccqJOTJegYxqMXJZD2XulbkcuEw0QTd4Ld6QkVBaZX0OZSQzE45fIg8voWUC/5cxD40Z5G
WlBO06Xzy7kJl9ZvdzTHORr85IRl6rfOSLH2iczxoDQrck0EqIfd8TrFMbedjxFincpvPqgNvf09
zy4fWVYapWPNDI0MaO+blXfVmZ7iuiLtl147IEyNHHH006Lez0B8Ztzl1R5cmnCztimBm604jqIB
2CFCFBp1rVSzo29P2jFjV8tmzkg8Of1xDzZR9Ckdxl5ts7ekLchuuQvb4xyfpi47xPWV3yVqX8o/
ShqryW4Zt/HJ8pqbpppuF2v6rjThm5D4+ZdiFY1JE9UUn8p1ca+wzVmuWDBntXOtXPOuimYtNJ0H
z9a221m6m0NvoxVA7dml5dBa2xyrZF4n9NfNtCOl38pwQrVjoVwvSVFMaOmYimMLJ+Wmzurlalg0
tQA1pQCNXM/to94Nj5hTP4pyeDc2OFqpTYsUnzHdOpEfx8QQEIqdnSe489St2kduSgE6D6vhzGMV
n4Rj3Np4xt3WAMnUzhRyvcSrI3b6pE5OJIfzQ6olwBTLJbxSmxcpPn2z8GyLHs9TNwWL/60P/1Ia
V656CB1wZ6tznDCjGe7CAMfjUvPouZuRXPXAOajQHQCApyrr4NuVGK1ngHuvmioDJDI6cFDL8kir
0ngSA3mHYWxatSPYL6z8sz2kZ6eDnBPFp7ly1l240AwZzWWq9jLkmsjilBjmURY52UxaFy90Fg2R
2qpjSEcZhBETMjAP5KiWbOzC9X426SVSe9tS5DpllE8R3k0nGslISQ57i14YtaGlwEVw6s4T3bQn
L4T6lZbrVzNuVGouBt6RL9d5raFDVGSMjePXg580f1Ugh9XW4V/A9mdfyjDRMm15Q3Qymgg2mzan
txOnMsXvUApbeD9ihlfG6P007nTfOZRb76LSlMs1kQxz48igRHEq0k7bxalw9kMP+UttdGlz1QXA
02JmYsDwfA6tjb6DQY7a2NLtLqr8AkuUnCNepY+3gGueYhC0aguxXAQBBNtOhTbytRjmrTuI+ykp
VPLHhidXQCoOSEateWyrM4LxUFuN3QRvT3FWpOjEjoCyZR9FJ1cs9r6eTA6RcXtJxbQtIK/kROR6
hxf1maflvjimApDpmHTtrvEwElzb6VKRbnvQ135CitMir3z6bLBh7FsIi2MWXbfhpHjHk0senqh8
p8/z6FSBj9yvZvKx05vvat+jFKbGoG/Ef8M/xps1ZzreUq5Xe6lyNSPbWNSw7sTRNdPoVOr+cNtD
yVXLHGlSkEJgHPGtWvwjxgf5vmhxK2rC5UlpVjQpSmkstxrMzsXR8LpDmMzv4JNcmJXtlPvKl6JJ
p9/CyJZWqydxnKOmhAdSTXcpgLs7Wm7t38lUpdcqfwKGPC93DmrcRRiNrX+s3OhKwMzfce7I1FZI
mS+wJBOiXq55xyKah/u0CrtbUC5q1ya5ckJHslcIgHPHEMDsoW+ouI4lLbdvz8uvM9hrL8B8OTHD
6kYAsAlVErygQ+GL3WcLbPwpG7/NU8vyoxnzka5dVPTh8OhabZBjR3K1+KDBKz/6EE+Og7tOMe4B
k2u7pFo/glHD3bCxtZshj7/kdAh9tJPmVu8xv0srTMdsEJi2O8YPul6ke831Pr/915xZdzRp3ZmA
EFJHWcNjzB9kzE2/wzPuk9rY0rWbLlZIJbrwjktiNFdxGD862NspfkHSukPfdZnMA1jXzCoevNmF
dsTneeEdvz4rsChevuIKMpyf4qx0xGXiAefsx6ZclVYGfMNfDt2XSD0LJ/WPOd2QMI9nTdT72uqw
SVSZdaxyXv4A/YFQQQ3dP47QNffT4P+RFON3tbGltcfUB7z93NE7WpEWOVdwWaZkr5dUu98e//WN
1pUBM3prUSycWJOzDGv6EKDe7WTjVqX3YIzf/olzr3b792eHVgPBYtL2jn9sHe2IxWK567xC7ZLg
+tLSAKJ4BfQ6hMdI95xit1QQB29nv44speQE7SEvnx6donCqEJPztXeanU+a77oUpadSzwaJJAWs
a4RDbmECcIyG+UMrtN8XS0lWxtBSuE7ryBq51kSUsVwVoC3rS8yaV1+oiYDx5ZR4EZ5kCz3LqOzi
m9qHB4vTksK3wtDSfECgyprIs5JAc5fNutyEVoN9slAcXpoTdx3zfCkiuitmsGVrDwl+rtSaKfHN
ejkteptmcbRqc1Bn9ufeybP9dvNWWWNMXV7Eani1qMWjOVg7zjfGwkm1pHX+SmXadXkFi0HZTriY
6UHuptafs5tx3M5HpR2PZ5fWMF/Yi9V02hrkcfsT1mbgL5c0Mq8uXwy9/fvztcUqdSzfxz6Ily55
DNsJprGd5E+tO3Wf1OZGWr783Bk8y236wHWy9L1oImcfF4X1RW10af1q58ooFtvtghhV8i0MWVb6
CbrI26NvM/yPgxPTI0VqHI2dwBKpC9y4tL4BvAOdDt/9BtjscNMMEbYab//QttW99kNS3OLAZ4d9
W7VBA8N7l9Xwqd2iqj/j5hR96DmZ424G0FXl0syfJYUxXpJ11CydRxrEvk58scf8SC0S5DO4mTrO
GgN1CbRhSaDfePO+sUfjwjRt38wr0yRzttIMp2l4Od4pq5qHSv+IN4DKNmXqMo7OqSz62knFQcEe
cGWb5psV9rXiY0sBnJSeP65xyWOb2IssmYuv7xIqpT95dCmGsb/KbVzuxEnY8b7C+ZOOGMW3KcUu
DtKzmDRDnFIX14NVPE6aUlaIp5YCFw/DaK7orjk5xQz0WgcanSrtUpDxXi5qwjPcaWhXhh5g7+NY
BKFsUDmM8dhSoMIpxmYx1jARwdpwH8eu2PXYkCt+KFJgYsSSOG1mi1NC0myXZkKHMDarJFZNEDov
p8WmGGq53SBOkLbwda2am9DiEvj2AnYmMmWcyIi3W1QtljhVYnoS+LlFWaSS9uC5tzXz+R4VpeGI
9ZM44bN00Cz7Li3Kr2pPLQWmM3S6U3o8dVfixtV/7qBIqY0sBeWoD749eos4aVrxMK7tdQ3uXG1o
KShHz26XNSRyjN56P+I6tVXoFMeWolLXhmwYOx6bVM1xhq+c185fao8tReXGgVwqvxc0inrRPrOB
3cExVFuoXCksbb8hOVEyOF73HpjZ+dEyhie1B5eDcl4QI3V8f/BbPgwFJaZoxNFOaXBZFerYZpQ5
2swX2GD6Ymu32NCofYKyDNQJ2zYzUhwf5nGBA4qY5WawxvVa7cGlqMwKs2mGZOJLqagl2pjsDZdA
2GfWEhkH0mW4NAtLC0+9Wx5asAggJFRy+qYuw0DYwozO9nnqeCxPHCDIpF44Kp57aCkqp2yKhhZD
T5RDlb3btmFg4krJRx5bCstiBKQnOtc/rc361xSirrZWtUoEg0uBiUgVt5oibYLVGMROH8wnXTiX
KBrbevfKiU2Wfvp9VMaRvrZBtlafE/wJrhd3/eBb9iVa6bl5l6Kza/sOz9WCH6iTeZcYdoP7Ewcs
pa9cVvcBsORoYjkAXuI4otCJ+xYdBYqDS4k1O5n0dUzcOkg99LZl1Oa7JZ/Udk1Z3odzB7QVc+XJ
7SE/4DHi3Vmedqmbb9sgX3mt/zQPN8xpLSD26Ok8/GH7+BJWaz3cYmZl7/IKtPSFRezM9yOL/bD8
m2mswSXVRY/MkYi2oQP8R/+T4zjE2Ntv+dyPSLEbjvm6aONSB13nZY/W6rrvvCT9XiarfeFIur3S
1+ZLDuA6E/Qo2nAdLKvbLQZWaldrZKWntF71D02bi6sGEO/1XGpqRXpTl0EbGI2NOF6JbU80P4V+
CKJWtD/enrEzUWdL+23ips3kYW0V4KBr3A5opK97rLjULmOyRNpNbWGua8i1A8tOjMPWuyZd1Ho6
dVkjXZNd4q4dbdi4OD7WVqh9WPV0VVEdmboM2zCcKBShv45kO9JP1jh9nQa7uPCZnpl0mbcRATIr
TCPt4Mtkj00aYcqNd6HSC5XJGlOJx05ZtF1gaw1uQFmN1dr6h9rYW9g9O8D3rTFZTVp0gRYNP0LN
eNTzXHFoKXKHgUTGaOB12g1V9GAZTXMFbmS4kCc5sy7IRI2qG307Ft4YQBXeLNtwNz4k2oib8djT
pag2O8bL2alqHRemrWsKH9t655TWO70bPqiNLYWpjq6jN5ZmCTTdxeHV/To4w59qQ0v7rmBHsfG4
9E5zJ5xdN+gPTgdSX2lwWUZqN03s6GMS09K9pBjuZR/gSap9MrKOtIeVNNIbNIE6GB6zNfwDinSt
9i5lFencDG6UzsI/tZTjdrrRvcefVTEZI0M3+mQdkqEu/FOc8KEsfdnimJubio8uBSmHhbTr27IP
Vsd70LzlIUzbT2pvUwrScvM+wMivClyapHbWgoksqU61RVEmbjRjKJym8dsgtv2vGNRSsCaRp3bJ
kTWkUPg5ojlrCc6jeUxIlqbxpdA8c4KSFaQVbzPTU3ZQbXJ+1qUe7TGu/4rXvHNbuaoJU1OKUtuf
bYeeIH7FpfSR9s61i1ma2jYty0lL3ZkAIIZp4JRjf+vryX4sivLCiWn7OF45Mcl60hQHQyAdNf2e
rmPeJMKzIX7bar3zmPS8XHSLzoxTnGDSwIhdULs0VoPUJ1Go9MHLktGiqry4rPqEbnD/k4hQ6Xma
Gq8Ar4WXT15jikXGU0uCeU1uVjv8sYpmUnxuKVBhQebtOnpJYJTx+8RO/8K9SK2rGe/Sl89tZHhA
tu6YBF04uEc/6cuvVoz5q9qMGy9H94ukEJrFrDip+KAV0599OV6SNp/7EqVN1O2STJhJlWz23YKd
TkNxkieW4ncuRWhnIryMTS0Ock/7guz785B3ldraKGtGB6d3QZ03UZAtsMywz7y1mjBSHFy6vWod
hPWx2/DLIgn33hxhx1n5n5Xepy7FJ6AYIy1tnlxLsF70cBTcpbOaWAaHu21NfnYgzdc+7kZvDE8+
HbX7Fg8pXIgWJWUno0sR6haiWkTRkXdL/T8Mb7hv9OJRbVqkABVRt+ZVWvknK3Fu6D765Ob4kaqN
LQXoODrLWHeJdxKprR3SuY+uqrZMFb8WKUAtKykyfalc0mP+F3JwV7i3PKk9uBSf9dDhgGJE7ikr
pgpX0AVblkx1xqXwRDTgWxhjh6eqFN2t7+v4POeKdVhZLopzE6QQHOdPljt7f8zp4vw1O2SZ1d6o
rBetag0f0zi1TkvdeNf4eumHIfP/Upp1WS8axl0qpn42TxRln9ylfrfWo9oJXdaLGiuEWWdyjBNO
bvWu2hspLi1qTy3F5tBpqYA4Mp1wFi4P48ZdGuLiWm1wKTrXNQs13GWmkzV5WPZuG5Gpls2T6ReN
n2IyFOnTyV40P2hXU2uuc9qy1BAzGAK9XBEXvF0qOCz9KVkziAa5/z6BG6o46VKAguzU8rUx+5Mp
unJnmutPf9EUP0MpPhus1gBdGf1JVMaBdjJth0We2pKoyYqkBr7DqJl6f5qK/nYdxIchvHT8f/1Q
ocl6JBsdTD2TSz7Vnhnv9NWMdmiUPql8iNo/5EimZ80tnaOnqCyvncL/3Y+FWvVRk8VISTf2M3Da
7uSkeAsbTn4NM1ztqIX7y8vP0NfNYc0itzv1pvWUDdmjOxZKiwqeny+Hzia6FApU2yc7tXywjH0Y
PeapP1ypTbm0e6b/h7MrWZKb5ZYvdBWBEAi0lap6cpc8tadvo/CoCTSgWU9/s/6VG3d1RbC1Iyga
cQ5nyJNZTiHoaeR5+eKXJii2hkvk9ngSG4a0g2pomUs+pH1QrAmXSkCLavjotnPLOn051xUKim26
0gjiU1PBE2pyVxOy7JPxYT8rSLZpFs3xNqmDz4hT5ExsqFEli9Fwv2wBlqCHbvpOkd06HYkNM5oi
rfk4YuUhXPMbAP67Qy4Cx8Wt0BaKR6yHFmuTrlGmH3W90CqZoCysj26bD59f9CmaimneaQP2ny3r
DxVlw3YLbvHdDblDhGVJvcpnSCXvIwax1QPfp+BQRIvj6dhCJhvxxkVRv0vJnnFoldXvvTz69frJ
nL3IvyUFIqxHDkRDm0HqjLWhF/qQjUHw8xyCtXGwtG4PKbHBWLscyBb0QZOOQ/Fmnoa0keQK1Px8
vi9sX1rnjl7OMPOQN6kKqqGMfeBXRQyJiNbNEdiILLrmgfJ4r9O5Q7M2Ccza/PGJCD68fvqXtm+d
vr9PGegolzblam4/e10WxrOnqVOARGxcVqD7ISr8XKeRHp5q3v+aWP/FbeOWC9t7Jbqtq6a03/5r
BvKTMeH2JtmIrH0AD5CqsfK4+AnfMRCyEaeYC9M1z70A+ogTM0s5pTMxfdwwklS5cUssiI3IqkKR
L7TJxjSbePMTBaP9E7KkJ6fjFpb/wuhizinBNS8luPDzYPsY7twJpEGgIPcs8Q9HmZcyY03abX10
1IPCRHdArrFaXrjhNgipC3ZZl2wxqW/CroyzeWn3t2U78GuqJ5d+wLqJmQYN8mB2k8rcg7Zkh2M6
bh4LfjmdvI1F2gLgqJd86dI9zN+quWsOq67cAHHERiO1U7FBiXIf0qrsMbblvS2zygnYSCxOuv+T
muup2jVir7l6imZzy7lxcys2FImrdkd3sYYbrzyRIHF80qH3w+24rctYVOPcgyahT2fmAVuyB/fr
0Lu1c4hNVLdP+V54Qd6ndR+s72VG92SrumuC5OdY5YWnyMYjCb6PkH7wunRsSNQeonaW/7VlsRax
HsUEHqlJJZUOlWPIYUOU9mHts7LXfeqtPksyhWbVEfRpqzm8/ikuSLf8o6JtKgiLsmwwaVeLSXzf
/Z7MJzlmzVf0ruX0SYf9LGvwM+eiuYXYGtRFIHNBus8LwgzzwEQb6KT0vaF7QJW7amIU5yCWO0KZ
GNGFH+wJxvMw1Snr2XvK+jpX6WTI0zqYaLlfsk3oN6UHBVWMfRYbtHEh/hpDYVe0bs+BrZc0UdFu
3Uq7tBDdLUDdX806fH797F5m/ggw1/ncqcpMzkHhdX3a9NMePqxRS+Q38HMh/ZHtaM6iVdvwqW23
ernvpqZXGBQfIFm2tEPgFvPaPd0hr9dgADA7rTNzg6LlD3AWu73Rdks3bws5D5BKTPd6OMiovfGL
5UrT4kI8arO7VbJZMiP3Pi1qzCMdDbhwwH63l1WPdMaTTmQd+D5WwkHa1u+GOuhTubND5DfiUIfQ
knv96194kmwgWO9RPcma9ulGuukD5L/7YzHlg9t3tdFfNPQhfVePfTpVRf/UaB3clN5UuwV2Ntlb
KJZdQXtrSIMta2OCXYPZ0633goziuVUsElN444R706MJGweZfFDCc7uTNrJrn71tp+OGQ1cZ5mui
WcWgLHcTzAMf5fOdk5BPRd+sPSo8fIhpzu+F11458ktX3opgpmzUczZnfZrtiicEZal7UQpIoOn1
GnnS/5jbX3icbIAXVYpB8JzgsdCR/l43w59ZZ80dXDwYpvd8/QZ9z+yN52XtYV3JFg+1nu6miAw3
fj8V73UwQ8xadeh8rpUY7ouMyocC9O0m9vFfVw7igt3YCJcm6gJ/6GA3eVH/MUrNSZmt662TUdog
tFCAR5MEogYNaPl+D/riwGfAy90WF8+vhxaRVy0CNilW9bvIt/uud5OVITYILQhmvRebMinjEQTr
6zdg/f/ltuvzhfyr5Sc8iPfyoe1T2sr+ERcvupsGPbp5QVvYKdz9FrVFePKhWk5EvMu455b02xC0
esXwNAiR+jTq/ScxFeFbT1SbW8bP6PNDwbTnChxvjgpasCJf2WSTQMrhye3ELTeSTQXoumsU0aIG
JMmykCqeJIzo9dXPt+0lI7ccScHX0Xh5blIyTf69p/l8qjbSPAycqwfNgvYzIqvpytTABa9lI6/y
HKI+LTdIjJSXJe2k63jzWuB4ARVOXv97LvkD6372QvrCrF2XMt97QF56a8zulh7ZDH5BoZsuIgiO
SjHzzzVqDu/XsBvdfI2Nv2K8LYpa4TNDGNZL2hKV77l1rGXa+Ctl6nJdPFhtOXvtjVqgryty+cPt
yK0LijIpK4tMt0jXxS+WL1W8dtqJCBND9tb9XNo820iN/Cs03nqA8kQZ9zN3zIds5BWmerye1lOb
Eq98s2O0HXOfSNedzsVGXu1EqwnEoG3a7sXXDsH0oGY3b2bDrjLERFG9zioNe298GNooQXvduN1z
G3WVd9m6YICvTWXADtCU/lI36kqOc8E6bdDVXrToGkksHQIudihV/rPdI8eOmq1f1C9jn011h+SF
QAtzDfP/hp06xuc27CqA8Lq3lHBd7TjUd5R572TWLjduN8V6PwazZJGGkEE6T6I9bsBfHcpSOn5O
yzzzygchUX2uA3rjD1Hkb5peXEm8Ln1Oyzg1r8A0s25dCvLR4HaZ8iCmshMPTqdio65Kb4FS2ooG
jF/jjShz777puysv0YWd22pFW18vYBZbmtTrDooxjgn7ILvypF5a2wrsWCvlIEO8E2RufqpiuC83
aLK4nYlV1B0KA42XCKXFKthiiL4kJneMR224VVHOe+hxuPFpEJ85jfch++q26fNB/RUz1kBAzn4z
45qENIr7RLAwcjwPKzvMuiVvurJUqYRQSNyNmUoWdiU7vBCt+JZVypHWNG9C3JE8QqQiqmn9Y6aq
j5dxX57cjsYyzmgVqDMYoQBEG9XRk9XblS/90W1xyzxRR4+WKGIqbVAx81h2P2XLF6elbcSVKfZm
owRvm5D1Q7Cxm0z0v15f+sKx22grM+YYduy2Nu2Qbd6PrOmTCgTk90zsjpu3DLRqybT2S4aAZRno
0eeSnaquc+NpITbqqgVHn0aduE2NnG6YNgWQI6p087g2e56/eT7qaHmXNjm/rcNDU7jN3RKbOm8y
Xp17dQkK3VqRWDXDxxGyA69/0gse0UZdTU3IZ0zMdCko3qdY9uLt4Htuz5uNuCrHuWI+2DjPNZyv
YCY6lca4RSs2CdRQUyH4prpUqunztMkP3JQ/3E7EMs1glsHYmvbcIhqhXBR1qHTzKyciX0rpaGSj
rYKuXmrd6S4FnXmXhEERfBAgNr+V4RiB6j1boIZOvKTP+2ttjP/Fy/9kkfjJ81b+8vB83nU5CNmm
qh+3r9uwYLa30Fl1nCAf80aXPn59huxG5427io2O6g/RThC+tqL7Uhm5fgibcUpQTZje1n6mb2tV
bU9Es/GQl+JDUBmVtHW3J0MU1Y8j5tnjuu6mgxk6eVt2pro1yyJvqi37rx20d0u2leQuTwz+NstF
zyTj/jZuOuVh+B7qGz/9zHcZcsTSliOSfMqZR5ouDciowekWTLFpjFOsgNWtWCHqytyUIe7YOCCZ
JDuIEivjRJaDxa08e44AnyaQEE/DPIduJZilN17XBwfrwOJnP/LXdVJVk9NM1E26bf5RbLSKs0g4
4e2xuBUytO0Mcr1yVamvIYvocfkuCsrfbhu3QgZR+QvmJ7lOc7//GvLobqNd6HgPLZche6NrCTLi
VFT5z9zTP+giXQIFCpj+8/PeMO8ZZROOpPL5eFOLI/j+ncC8WNtyDaUYffAsCBBLt7S9p6RVj/4c
XRPfueDr/qGbEt68KNXqtKK+ut2WTd3tAAt0uyiSWjDv4LGGg76WOzH34c+xjMprm7qY0e9IzUzn
4jhNGJTj2ocvcrpBNu5pKoTuSNc0cAn0NhCYkfE6sMC6LW7Z1baJcMw0UsG5LD95bBkOfbFHt26L
W3a1ZV1DDWw1ZcQE8VyRIi6503QPjt0yrH1Hq4HQooY0XOHFWU0VRMXEe7edWx4+ZIEZFXi4wbnU
fy1XRuNohGKR2+KW2UJh1wuAp27TopozpPWPO+vWK5fl/E688OzauKcBYA1Ki7wBOC7b2IEMU5lg
mqBPehPSe6an4U2bN07hEI1sKFQp6mljmJMBLL/8WOh7FpIvTmdk46BqtLsB3xx1ui1NHQdNuMRk
0x9eX/xsmS8dkmWxfuc1mxYUiLYtuimi6MAreUsi9c3fr6EC/pcjv/Qb1mvYlOCrHXeGP2CUZD0u
Yfmr4U35zlMYvPTmwn/alzx8A27YkcX1TOrHACwPU6ynoH/HMoGddP5Sgro+K9af8+Cra7jhi1uz
bB7UCf5EgDJLS38f+nju8JqqPOseywacI4kOdEtuDANbbYc85bYQJnhkwqNfm60MHkRfb3feogpw
gYvwAOBX71Kox22y3EVEc5AT955Od7HxgyIKw0aDU+kVi1vuYiR7yCqGd3gKouiGL1QlWwQs5us3
6nx0L31ty1+A5jP0xnZoQaQ2F5hjWppDBt42x9Uth9EbGgZT06Hs4GPKe9zzKV4Hp7yDRjY0jaHM
NQJZj9SXLCIO8z4EwaoTeRgWt576JiumLRREp8G+JK0ifzLq7W5u1Mam+VGFooBGVUANAlelYVUM
2rYrGdPZTF/4oDY6jcydAblyg95LXhXJXtA1abZAvoGeohP8BWdjeQjVgHuPtWGd6lHKgxn1w7xB
pun1C3lp/5aNg4urDNEO0Jjck8u9BHVoUvd+AGPuhVuqYiPVyjJACN5WOu1DPnxSS/ku8Mbm8+v7
v2BQNiytBmWTJmAqTtGN9AF9iz7nI5Akbotb1rqgE742zYKdnycnRPuopPfObWnLVIuVzUZmGoos
6xrGFamyWMjhx+uLX3jc7aYyhVogHfymTtW4NizJu5rchH5QfW57kIRMItwe1ylQx9d/7cInsDth
mR5EQWdap9k26aQn5mlQwu2Y7EYYuNArWWGqL522ok3w8EXJyEdHz2D3woAYaMKtWmBZjAQflwgV
BWhzqyv3/sJXsEF5SqMG1BiY1ra3x0yZN3Jo7tpAHkvMytGwcAtBbQjb1pmIkwwWUOfZ1yiPHqNm
dEIM08jGreksogtUeM9rz78ZKe7yiD+9fmsuxFY2am2e0bLmQCKisNejtF8EXXNPAAG6beop+pIz
WX98/YfOmegLHtoGsDUgjxZkjVQa5VyaWEEmGi3Prbkdd7LcN1u/Apu/tiaWGamBARrma4Mo/yv3
v/DTdjs04k1T4LnXqKJ382ldoAgoRgYCozlvbsbRm2LAP6KkbEoQwfLcS2hTlU9hI8pHvXtOLUJ8
RNvFE3iXJcRHbHz6tVT1f3XnRBOJpQOc+V/VlrWZwJVZo03AhL6pNWZ5G8O+v/7dLrgVG2EXbbRv
2x1r7972vgrGIO6g9uLm2W2AXe9DY7YoS/gV0b7Jcl4dZBmON247t3w7StbtjL4dQshJk6Sexu9o
/zrWcmxonQRLntFGVmlZUCAmQ1BhBWV3JZq5cOY2am3yq6Ju87xGw3f7ufhmTPblqkr4pcXPfvKv
ywL0NvX8Ef6wGunNPHo/RujEu31PG7bGi6JfwhXfMyKSgcGr/Trk3KUFQcGL+Xzf89wuneq3Os1X
EtxkEOFOwOZa3jpdFhu35kXUDwRkk9JtMN5HSBY8QKJtv+L7Lh25ZZ/d6m+bZnjg2LYXd20k1T1K
/Ne61RdiR1shV0Vt0SMFqNKCsPLIQ1Asg+41P25161grtmVyAyHyfRZTnQY9OC5X9QHzJW7+xYZ/
dryZBrnOEPb2u6fV1D+2qb1z+qY2Fl5VeqH9Yup0WEVxnId2SjDFk7vFWzYcfmnK1gtRZU2XdQrj
kkUPimAWwm3rVslja1gEeRGkv5S1byJBCtx17kRARCNbJZegmku7BVkeL4ESiEgVkwlvv9vOzzbw
l3sh+dbO/YpCCkAI/FFSFcWk9a7B4C6EKzbGrvfrHhkRr8Hk7MfezL+M2XAgRn+qompx/Avo879g
K5hC0Z/V6Y6pWFOCM78uv7kdjpXJYKCGjn0XwY6q5hN4i5tkVuTa6M4FL2MD7TgHFj6C3GGq+6qL
gUte4ywbHcvaNvDLV8xbhwlIau2zg+HBp40yt1OxYV8zaykdJNxjuM9fh/5GL8LNudiYr8VHwVmD
iDCt1v5eLdVTrZZrc6UXAlpbndWschhnaiqQz2uj3/SdEJ/yoCkObdOAmJRUBbigwmDgsWgK+mOd
IC3ldIts7VYZeCsdqlWDKZ0BSjyA6HkPpz9ui1tRU88C0JJFAa5oSMUt6h3sdmznyc22bESY7iMF
kZq1Tj2P3s0ma+I5co1sbEhYOAITwiaCsKmeg6eatuxAh3m+EiFceGZtIq4wN5zzsEAS1q/RXVhs
+bsIaOs/g4JTSpwO37fcvmTDSqZ2xl9g1BA3k0KFr1kdz94KoJqBM8MM4uGOF791JtMFxIuOG7e8
/rygUV2aoUa/F+3Ntbut6tCJHJyC+eS5P55buYemnHRqcq870pDe+II5vuI2RGyZ946WGjGCkZ6J
PZqf5QLd4g9bulVMs1qWHKa0cANWG5AhVN/7CVAHt8tiWWrLttKwCqk7xaRmMoQTZCYrKnLH+2Ij
xHi4+YNmnU7LkH0k5aKQtEdODM4U6cDzjyrwypZ9idpY3vl1wqjXxDzvrzWVL9iqTclVKTn10zny
o+DNuC/2cb/zak0TXlPvxun0bZBYMFJebWpUKWFFH4/QGiL+NSmMS9u3LDWnAPmiE1ijxm8URA55
bY59vTbvy6Kbr2Bzz+neC0URGy1WkEwBhm9Q6id7d5R7vSRT408I1nCBFiG+TnnvX/mtC5GJjR7j
21JNVQCwe5QT8XYrpL6XJXNMTmz8mAErrVIaqfisutu2+h6a9ej2ja1wbd5rrwgXXoGEiU/Hmfn8
1uuzT26LW+YbmIVDTQVpWzaKNglpLg+rv7pM61NpI8gwSrD0eoVvyCjVkJwdm4MXTF9ddi5trFij
NxXJbK/SlYU/dbctYO2KnITNsPPzff07f+jHsdbhiMIKBsnvFMvGB6Yap8KKtAFVBvBo1lSLSrsh
W2Leo03tteOT27FYVgukk1yoIFU6yTG6XyFycNhIsTr5G2kjqiplhDAcOGPK1w89XaojtKvc+qHS
RlQJQ3YjCfISsC/lD0Vo9LuhiAbHrdsJFTSruoGgc7YM7S9J1zetvKaPcA6M/vVi0ob2TUsbkiqo
cM97uo/otUZohe8+tNkE+jh3TeuHV4Lu/xXyX/opy17LfYWcOUSQAVNVKg7LPItrQeTdPIzTPTdg
OR/z9XfQRYNOmPJYrIkYYoxrD3ca+kCPRtDwBmJS9DYzlUx8Top3QTixwzaR6X0EliTwUmT+HXj8
w5t2JNVNNiExSvgALvID3fblmGdZcLNEnTo20ZxBfbof2Z2YFsw/j6DRPrJ9+1R4jb4x1dqyG39t
uzVB/zzr42ldQAuYq44+1SXVMllHT88HQDwhHZ3tIPWDosKRkPPwVAm2v1s9Vh2A8sUuZCwLru7L
sPMbiCf1YfaVTb7+COEddDh8FEA/Szps7zAOS++FRKRDiOjegfO1cXo/pI1uK/aw3XSNtxbsDSml
+6ExzZUY7WycL3xVG9y2gOgl9HyD/sdcDjchpvYgNqfEkXtzfu/kF2yEGw0Gs9Yl7iiVO0Y+evKl
7cZrAKKXn1bMSDx3l55glcCXQuAtRJTsa9Ae60V3LlNqEPy2XJruwWjRI9dMNehw40+EUadZFaxs
JwxyB2nKhoriUG/BnW43aInhdjqlI9Im8Cq2TrZQQUUJZx6aRIIB8rjIoT26fVDLn+Vmrrqg64CT
o22TBBN/O2DE3ClLg8b68w/KPSEqVFkR+3n5XRg1RYKCi1tID6zp88V9qlCc0y3G4bfhJqjmRyB4
3FDW0oaykRmgdQ4EcbrlG6Q9PZJ/iuacXXlc/5ftvWCoNnYN8GqO3iTa2yXLxZsAgfFv9KGDwwow
XrxvGflc62FLxo60twGc4U2zkKBIen8L7/1oRNHKK8x2Da9xwezsxhVXXgViJ10C/95WjyyjPwZT
z1ccxoVHzQbThX4WzAzjw6n2vLxJqNwoyFHRcjr047l3SnsooLldt384xgK9hMgvqlQW2WPLi3dy
Jb7j2pb3iAK10LMqQrrkex3PUAeNq7bhblYoLA/SoNBDkIFVGKQZ1hgTewygotWp2SRtbFvRrRPP
hSjB5BMQ8MXnePk0c4uHbGxbWSzLqAS8Uxu1fpI1Aq/oulxLti5aiuVBBASjImV61MjZNnwsq5Xf
bsASHQFFHmRsUM173CDOdNKrhgaBVupdI80QYxg5M0nH1fR2NUtw5S6/bCjCfl+hXUXboGujE2Y0
bziedlSf/ODK83ThTxX204oL1tRzVWWnfJ6qw1pO8mag+5DobO0eaFvUh3w26vuOCXQaKxNm94vo
vGMvInVbKVSoZs2vzbm/zLZChf0UZ6EvprALspPoyPDQybp5iJZW93G5k/yopWIQ5AP34GezmEwn
yO2DOeYLXqgD9cPyYdFZeagD0U8xOsDbg8738WZZx7CMSVHWt36NwfzXX7CzBf7rTMGj/vwdkKb0
p8L08tSMQXPM6Bg87s0aPoG9Slxx2Bc+vO1YNAMVQrgE8lTm7GdOu+99HzqRjAC+YzmWrNIYPTJa
noBGYpArMTye1/BKRHhp4+d//ysBHdZ959FQy1Pe0k8cnbJkIt2318/90tpWKTOMEObDk4sTDC48
Fmq/RU12ODgtbgdrK6DKQT7J6ESY9yYaplufqw9uS1tnkkcSgaYw0anf6afGjKAKmo0baAAJwvMD
LzQsYVdDdAom9qHulnsNY3XbN32+9BwG1LB2jE55Jt9lmn6fI+ro2CwvG1Z0CAYfSw90e6gy+cer
hOPSVpS2jgUHuBemE/CmTrgYMUICrLLTkdhhWlH2QzsrKU9RuNSHbELuuva105uMFPv5ebMg02ub
C3laJV5MUusdqEfhdgntZzMCIWdAENmf/D2bbjNMHKAPyT6+fiwvx1zCZixlEOZadY4z99Zwvl10
RWImsv2glh0epvKjK4W5l8uuQljfFqNB6HWySYL4czJdvID/sAB1gd8dwpDUdySakVEUoAN5/c+6
4HBstDgE2Pp9qztx6jvyX9RAoMr3b92Wtr61BKiSFp4Rp6bSXczD6e3O63dua1vvUxhJxPvgAToZ
vn7shvw7uIydagnCRoqHohjDvKJ4l4Y2gwpgUX4C+7AT2SgVNkg8pCzaVwg8neSWzQdMAnzpuXCL
p8U/TKbVTLssw+J1v8v4MWKVvOInz9/shXjAxoYvAStoATLjU18F7E1QseqhrKr5NgAPa6yCvryp
/cm7aUjeXbG3C3ZgoyEhVlGscgG4vWz4w4JWUFzq/I9Yg5Pwp/JA1fzkdpWsJ0CVkZy2s9DWBrnT
tPMGP1GekI63yXoFgvMAcBHO4gSlXOSi/Xm0bfXc3gGbqnSv+wlt2io8iUCpQw45rOMwXxuquuAZ
bFh01RbGhKILT1NUPqq1vm1M9svpyG0oNC+LucYUZHgKZBkd9ip6154pvd0Wt1xDPQ39zqaQn5D9
y1MPaO9H09X5lQbByxSuVNh4aA4kFB3rFtclYqSNGwjtfSmAuE2jdfjW+v12bOt9PMJYprhf5/EN
gi03mLewIdKTJMMKnDc/oXycH8YmqG8YVcztbbZBwtPc0nzbBT/5Wxbg0Sfs7U7a4FpKceEBtXHC
ihYGvMEiPEWmAO5rC6sDBoeRsWSGrO93ZhAQuN0Ay+bQudwpl4SfQp8NH3g4rMnKVXflgb5kF9YD
XeY+0VXFwhMvInk0GGZZSeGU+AsbNCzG3N/mfeSnuTEPeRf8yqdr9bEL27Yhw4qUaNeiJ30iwzYd
Od2C+4Ev3cHpyJltdLjyE4ot5yNfp6Rlmh046JrdFj/fqL8SrtkLwr7WDKeyLHUcVcS7D7RwUomk
woYN56bpzOzjtgi/Bd9yvfq3kdQ/3bZ+/hp/bb2cSyAXqgjOyAOZdUtPAA271VOFzXc5RbvK6wKO
bghrEnf7dAN5REcvao8mQZQXSIJ256d88MghUxlFpUS6sT8IG5HM+7XdynDFmS/lHzGHS9LlqF66
nblloG2Gsp8KNe6iaqohISMd4jBj3K0iKmxAMiRXIjhHhXOftw+kATBlZMwxPrQhyVszm9avG34q
iZfdj6b7BbG40c3D24jkfOekWxpOT9G4DffZLNsbYLKudcoueBib+lPQuhwp4ATIpf3/CPMf1374
9vonPddtXgg/bUByNYzoLcqdnlhd0/fNSpr7zmTmLl/rys2t29SfCBGWHrJm7LTmnQcYuIihCRC6
ZVk2KpmhEu1z7bFT4AOLmfP2hlfBtfnvS+duBbCB2aUmS4/Fy2WMMY/zEDa7W55lSy97FHUXjxfn
u05AJbE0TQwCZscSiQ1ILguT+RhV5qdCAkmqVbIOo9vG7WHHiXNcmbDlJ/Ag/TZV9a2m/EpmcuG8
7VnHrMj9wCjsOqjl232tbmf/mkDApaWtZ3Tcs6LpipKeAtXyw7r0Xdy3nhvyHmiC54+RyopFVKyj
J5DoffNL7zAQ9ud1A7208bPh/vXOQbSc874Ea9IUgTIFNEhN3OZsP7itfv7Vv1afZ7rXq2nZafSb
LxFXuOVBUbhFizYEvJvQlJyR3p7QDljjusqheCeZo+XbIHAuxw4wrpmdMJbcxeBE/rGv+qvbsVhx
7t6L3AzRwk6tFn+oIX9kzz+5LW29oaZsZVTOoX/qDGhiYwwOqc8Nk7NbjdHmuNuIgYI46elpyFse
s5a8qaPRzTxtBLmhMjSIiyheUHIIm5okqijc2rrCRpC341KSLG+CE8/UL4aWi1JuFmSjx3NMH/kM
TPcnsrN3mOh7E/mRY6Roo8bpvFRZ3i/+aWQACYlZoa6by+zO6a78j5bkL+ts+qiMNmb8U61UwjaM
2lRu8BLhW4bfAk1VB36PpRn/HeXFBw3Uktuug+c+paFo9PWFoacQLA0AKXm/u8mx8mljxqUxcxks
Gz351UiOupU3MxTXbt02blk9lBryCqo4walomk/BrjF+VI1f3Na2zL4LAICcxwVpyrCqeDXhuw5l
aLcgyIaLb+0KnI1U9CTasPkR1KT4mPvFb6ed23Dxs/LcVrUTPRlvW++CpX7fjqtj18JGi2cZYSSf
ff+09d52Ewy9d5DLeAU3eOHptHHiLIAIYoXZ+tPYNU+z6MG9NLoR4Yl/MNxdqVFjGf3TnNcmyUH/
Ge9+bhw/qGVC+Z7pauyQ1Kq6/bPmCywISiBu39MKaucx0uFeUXIqK81vhafHJJCdY6Hcpv3MB8hG
FX5HTnpvIGBCHz1W/XDbuGVCBfCCHW0UgTfcTwWXn2e9ON0U9IKfu6zF0L5febaf6hVExYmA2MKn
cVqzp9d3/nKShRbK8+X1yEA6vxByCjCfBmhyMK5b3GeB918OkZsrtZwLXAuhDd9WLSR4mj3Hr+iS
ZwkLOvVBEQ22z71VicTMY7yyBpBxwaVPQfYAgtDVgxvdvXz7ybuiOL7+575sd6ENdSO67qKe6f0k
wQB7K73wWz9Jt1mw0MaRgw+hCKYo205d1a99Ai4LKWOMC1Q6GTPZuGG+Q5uis1uDUAwk2k/N1qwA
8Sxhol3D7tBGlDddNnbDgPumt+VPBARKwuproj7nnOPfjD60AeXNHEWbWP39JKImT1lF1TeIYdHj
RjR/mExbcSdHEtqC0ATnkZdU7KiS8e2bKLlJfMzyX2sHnF/dl/4O6zXu9rkvZVXupyiI5uPS9dXv
spfhT68yxT1ks4o69klvju28+4eQgxeHCd8DSdteOekA0zCyPE5OTfH/nJ1Nt5Q4F4V/UdYikASY
UlX3Q0Cvr9q2PWHZ2kIgQCB8//p3V480fctaKxMHDrhUSE5OTp6zt0Fni5cf7HuIUJyMnnSrLQgb
rC7pNvW4PPFyoOL81EKcP5DNeCcF869v+Mrg2ezXSmiowyU48t14JQDzdUw2tJxnU7X356KO5CPX
onizbm13KthBExXX3amhPZTT4I6RCANjqpH7pkqikQQX9BbiLrVaII7Fqn1/rLUXtOeiG9uzU8yw
2Yh1aXvfqGbL4aE3X0yMe+3D293SdGHDEVpqwda6xdO7skpwM788hCxaHd/dqi14ZGwLb1PblaJR
p3FXSRWVbtu1sGEu5ZckNke05muDm6lOoeMHKh9ub25DfASa0Y3ZEYcIhTJ0UT/1+MctPNhMXrwf
UyXj/sgXtv81KKkSE/EXp9li81YdE9Fa0u7IIXX2dXlB9P/m9uDrlvbTiWvq4xVmiAaBuWshIBgL
lKOTGSKkjgNuJXbKO5TmfnXkDI0gabRqfWLjfE9K/PqWr616K7Wbi6XTutBHLtjkJ5AT7C47rMYc
P6gVkOGA6PfDgKd7Pi8SUQ1esvDGLQOzuULSecVeKbHnA5yXP9aG7i/CGOL26jaw3MOloPVJtOdd
1auL2iVk49m0O2XrwiaWSa1Y39FhyeEv8rdPx/rcS+rWHyZs9KpsamB0w7blul3qk1lV8Qhusbyz
UbxOnwibvUJGE/hdNW05FU34sMHUVp1j6YWZanj9lV9tZbewBEkQT5PrL7J21SIKVg3Ifs63CsFm
GOd08XaniomwoSsUM+TATDnnYBXm5yKg9IE3xu0eX9ganQFblYAF8JT7I4X2pwzDR4o7are02Vbp
XDXdgW8Ikzcde1LThy3WTqiMsMErE8T+dPTM5KYpvnvyh4RWodvKsqkr1m7hUuBklnf8eICg3ZhM
q/fDKRjb0BVZjmHCmxtQtWnYbDoBfHVP3/+6N78SKm3sau/GmvszNXmsx/GB6326APgIngIorr/p
lsL/GpaLm3S4sCU61UJxKK7wQ2DOThPexsv7zZj6L7dhsuKyiie9HVMw5oWej2fw7UsCjTE3WAkk
5K874i76UvZHO+aQbv9nLbycj+JOin9ju7I5qKBrqOlDNuSLXP/gZPtLxsRxs7JBqKlZYtgmYcp3
xvR57Qt9voYdt6Vqq0L2nAQFIcuYw3T8tHDPS+JN7m5LyuagurqaYcKIV0csq9PwAEqiiHZTmhc2
6RSYhmzltI45qY8aXdIzGiG26b3TVLTRQsBysKSDmH2um+mBwMMvgaKom9AJTnS/zsTQjLMwixhy
OOKSJ1PH7eOujOMatSGqgNCyEL4c8q7zP6AJ4dRu29ffj8qtyozdsrbpEoobqETmgW/EU7GFT8O6
YOvoT0XQvxDKL2McfhHlWr1RU1mnrAP8tG/tvXuEG7s8t9dwtaHks25DHlG1a7S0KPZohsj/1lXV
lkEqt6TJqoL1qxyq2m0q2MAVFMOhuBfFOu+oMVnfj/rSdWz8+PshvRE6bOZqxrg1EVLdHPaW6ryQ
6bNWjmcAm7jy1rmmRk06N90fGwocSW+61W1t2yqNYc/hFtKxPoci63mkEzoj7tV9bg3Jtfj409Fl
h5cgaWiDIVmjDw8U/7gN9fXv/fTcUYfRXqsVz0XDD2T/m4QRds9B99ZLW2taB4bEXGw6R5gbHkLY
OF4Cygq3xNxGrRreF/8m5/kcFjTRZZuMFXGT0RE2adXUm5oVoX2+nprOCxOzd46bl635CFZhQn4S
9PlYeV0mhnHJ/P745PQ9bciq9QdTRZK3uZH0+VimT+12r3v2xte0ESu0OLc1/Bi6vBbRX2hDK5Nh
lf9ze22ryNKItgANsvc5i/yPC9mymiMHd3v2tZT60xSHabbvSdzL5YSJWiWtrstMr0S6hUKbsYq3
mXnKFyqPtnk4SbhznWD57rgt2nhVFfV70flxl7O4+EpkcSTzZNzWvk1X+bVfySoKFOaKoZcjIObc
UOlWxLF9lftiYmh6vI766D3hiPLHCB/U33/Qa8x7Jbu34SoZMAk3pl3l6HQQf/YR4Wd+QCfAQLv2
TgPsrblu7akNi/agKHpEckY+QmCkToKYuJ3XbMSKhIFfb+JQOduW6EzCsQQi2k1uUdGmrLxWzLSk
ZZdH3bKfwnZ4c0Ap/85SujHytqA8nyqxdaTX+SqEeT8xfz2HRTSkqgC17/RxbdjqKoePnkLZ5/6B
5XSYqT6Joa8ucvMOJ2RR2IqbulyONZpqrCnR51CyfoLJzp2Ky415YytuVr134ITctPnmtzKHYmtx
qbdguzM2t55u7ad1M21woDY6b3n/rdFFDI+29Q+3cfd/jZKRDEICx/k2r7z2eC5XHmVab8UZYtz3
LkVunMptec21h0rZwos2p0R7H8i6KpkEzWpSWUfgjUktLnvliztR4sZg2eplptZmHJawzfdufyfk
33C8vnMXe+vJ9NeholMJZz8Yuefjwf+ISf8+aNy6+sW/Nz4/7VXeWPpg06I+N6FRl2nMjsF386AR
NuBFFJSPUZdG3tH3YdLWyxsK/zm3qWkDXpP0liFegzaf+qpNdrI0STk4GZn6aPf/dcAjqEHRjsd9
zumPPQJtuEjhWDy2Ga9mXLTxV6nzZi9Q3or95tnMyz3D0WuO8cpWZTNekx8GRpJB5RMQmOgN83lV
n0BNrpC9CHn5j+KauW0rNvM1AlRbdt2pXCnvMZyWD3pxU9SDk8qv47+ayG+Cfu3ypm2+opr2pyZ1
fXaKOzbz1a8ApHWPJKSKKzWclIC7aWNKMyT1frg1gKEV99cf0M6qKShFjraZdTlF6oDwYBG47bj/
drz9tGaRiaANZvdVTgMWn6iY24uORnFnfG4ETZv+YpLwuJ0M9vN4GNJ1LWDaGPbQGcNtfL2cqB/q
x71V9E5su7HD2zwYN723HsPS4e6N9pcQ3nPA5NDESJWbEaiwoTBWcqrQo4otkjRJ5HdL4vPSTZdA
2FBYbwoDOWg8fO0Zy1o6Pw6ijhzH5jpmP33objXxNsGBMm8Kf7/E1fAdLrzyTeP76s7HvrWzXP//
p7/QwguuXQ1tc+WvJ1OEMmFb+/H3C+3Ws61FPMXrLklrVL6I8p+K6E+GDHcSqltz1MqWZ8gmHeW+
tvnA1+l/Apjl5wHdniWciPmY9HLoIOYaubHE3Ma5lnYpRlyc4zNwSR/FNshzXLDKaTVzm+Zaou4Q
KLgjVNTmH+mbJ8rEPfnZ1z8BtxmuRWy1PnatULGuuvNWBe9EM3UXl+/LbXRq6xS65qDll6vQj86x
0OGlgdqKUzWf28TULONB+fGscr7VbwOcWZJ4nL66vbk16+eK0QoQi8r7TTz3RlRJCbl9x+9pTXvZ
HV7YF7rJVwbXOm99006z08mf24jUvM81UhNa591QmUQN/ZZQ42ayw20BTgKjlrkJ1zrvddCeQPuQ
U0kPp1yB2+gTynHbNB9U5mNX/NHgnHio6c6jX48F3CafyFRIbdCemEM13kM1WurimelxerN6PX0p
CaGQSFfNF6epY5NQcRiLDrZsMu+jOX6Clmd5Qj3TzQCG2wBNZUoleHPIfIbn3l/rPo0PpU/3NxO0
QO+EzhshweZoeFHvpdwmmXeyQHsOfGtPaoCmntvwWDvWVKhoXNsST+f789Jv1WUbhHl0e7i1bGFl
v2nTihI9Hcs7zeenwhyD03GC29JFVGxTwVRQ5jWIx5MqRZAQCFu7xQTbMrlB52y3hHuZr/H8Z1NB
1jWsPrgNipVphrOCFQnIP7Dd/FNhxrdt0P3p9mhrly1YqadIKjx6jZ5m1X/2Ffnm9Gibz4PSN6xr
yqHM5Wygz8MOHOGEG57H/4PnBdugi56QLFTmvLbmeaH6s9t7X4PQT/mST1YPNTQ8uqD+J/8QOqmJ
5yaHwG02D14vxyJqWeYEJbvLBiAZkgswInZ7dWtp4n557qUfk4x73YtkW17Mbp713Oahyg7dYeXm
kyySOnw37X34rpwLt03PxqH8eS3bSVdlPvfB8i6q2HoZ4og51V1BIP36QXcSrnTveQkeil67zyW0
mD16J8+4sTWF1tqsJNZPG+DV5SxJlcSEDe843esuKXZ/epxxo32mMbl3sn39XpbbilRAL5eIzivJ
moFIftpIL899KaYfkZrEA4pt3cOuB3I6GK/cQrINSFGydLEMJcn2Y+5/kIhMZxwoCqfuQ24DUhTW
UCWsivCDqP5qqvIlhMiZ02qw6aiq6HmrNb47Fz8EPPrO0uf+nU3wxnew+Sj47iAV6UiZdxGEmFqh
9cNBp+aNUrgNUkEMr3G09b/BXa1bgZnb2JSAz083TYZk3YZZHNWQUW20W1Mvt7mpisULZi9qa3TT
F0h0vuixvJO73UhGbGyqiKegBocYZ/Oyf2rX+u1R7255jg1JVcsqSYeWhZwVewinyx0GY9xx8ljr
2lt3SMt12HOZt78JQvGjjUc3nJHbgJTvw2BcQH0qmzvzrPaiTXxK7zld3RhvG5Ga2RisvFyLrGna
Z2XYlx39q04LyiakTBUG01IGJAMz+Z3qVT/6dHJTCuE2IMWrth3GY4uzyWt/VBS88Ih6mtvGaANS
TGFu+8WILUBDliFSy1+hBx9At2Gxdt0g1oMc1y7O9nr/Qkn1ftGrW3pm01FsmmSxebzI5AGZ0CNY
vu4jL++E3n9Bpf8WkrmNR6mBM1FiI8kgttPlOw0nWIxG89uyhsnBG4lDxOOAlvkEosfFY1hy8oIQ
1z3vGg6zSSMLBq3bshMzdLsnOGbLaE7isljGRC/N9J2hD+Zj2AfNt1ocrEzg7ibez3UXlkkHz5AS
B/Jg/iEBCP4ZeAxwExkaBdRx9S+qjNRpirz5axXp4wE3DOgKXtv2XVVRGABv9bTC5wCZcKJJPM1J
hTmT94IdUDKHCYMoow6CSspbE1ZVuJ1fxzAFeVF/2SJSQZ8zWvgDTJqbrGyJeiRQ030W66rxSmvs
Rs1xmw7TrDJ0CALodDdGJkdtcJffuG3JNh22cwNQf4yLjM/7qV9Fn8w+osjvp/Pr1wvcRr80DPCa
+friGk3vP0ac9p5lgE6qsC3fln4/Pf3+z9yIUzbtZTY98oGJIqOD91hE6sOKnP7OT7j17Ouu/VMK
L4WC/g284rMCli4JUfuFs+FwiyU27AXzInGAmSgyMQeZLPgnCBS6Zao261UsKNCo2ESZolGRBOQD
ofRe7901Gr2y2G1pragP4XlF5jgrGvTAT8FePrZmpqfOHLPbtLRteUW7mLkdIE0/CdMlgu15ve/3
6ia3vmnw6zddD9C5DRFRhqrMMz1qeuoXWjt+U+uI4C8AocPmiLKJL/uZoXXwNDT9cHGb6lYuUfZy
ItWh42wwxXfZ02/Txv/3+0ffOH7Y3Bc/JihUeVORVQtrz7L0lwtEsmChGe38FHfkeD4i4QZ2oz/y
10+gUJfZIJdeZJuufVThuhfehm61YBsEQ3c5GyuJqLNPsTkN8XYp19CNGeS21tbCmYk6bvDihace
tKfflqZwk9vjttQWelP8QaB/OVu6iEGLIKph69xG599/4BvT3ibBeLsJyAYgLTJGFCdChzqJD1+7
BUqbBDM6nKFDxOOMadz7yQ1o98HqT26vbq3YsqYSy5/Emejmz2r2vktWuAVKGwSbK3hP7y1GBXLG
T9Hw1IeD23HF5sB0CW8HctA4i0ifo8cWih58fO82IFaxLSRjN7P1+tYCHdZe0ZzCiLj1AHCbAIsa
enRDfcRZP0xJpcmWMJgauM0TGwDDtCuDAjbX2dbHb7t2Hs+VV0u3KW4DYHIPDEQFyjDbZPfYwXrw
VEeV49K30S8T1ZVqZCkyuck0aIvnaHPM+23ka6uk6AWvRBbAUDXp6Proj/FfTlPFZr40rSisDWqR
NeaPiXXvmn65s2PcCCi2xFYLIW0vrKXIlMRqj33x7LHuxe2t/V83iBaRiUa7Flk8kYwsfwXN8cHt
ydYWuhW07Tx6HWsivIySmjxtI+ptbk+3FqZqm2of91ZkKOZxKAOs26mJ6J1E918W6pXMy2ak5lZt
8HoA+wa1Yiz3HWY4p60W5fPS7Ejfefw9JmGV7NHGU4+34ivWcvu0G8SeqhgCmZSNt15EMHHcMxI/
TEpsaO827VcUl9SqgBPdQN0Cq02GBDB8EGuseLbR5Dqp3VwFuY2AiHLuea3wXE/AxnEoei/p6jvn
2Bsz2sbECt/ggOcHIdZhk6LZMkjgQrK6ZYY2JrbqLuYVbKky1Du+Ca/9MmM1Os06mxLr+ngQ1I95
tnfeepbeuD4E/LhXobw1KlZVoqnq3tCy5NmwsA+80XUC6setEGRjYVtM4dYDBhaOZDFs09tv8Xa4
VTxsLIzMBxg2wngW4/AMHZoF5ZomctwkbTAsjktkZgaqFtDT+2eJIOrGAjdnW27zYIdqIDi+gPKT
TBMo5gw9ZCPuYh43OsLgKfJrbFV+MPZqwWy5UkjJcnWiCAV8ixKK/e3UlVHwUhb++NErfD2eiike
ZTKJIX7s9mk90WnY3aatzVoVZlg8Ehd+Fm3hW3LoDK1VTi393CatpER5YdxnlpkqyFrdZ7QoHR9t
LYdI7rPodBRk3gLYjXRdHkz1PZ7uxlqzpb0Q06Q3d4GfaTmfA6Ee6bG4xR/PSqInzbUBHelnuEm9
SF6l1cbvPPr601/Zl/4DMzOJG4UYIy163SXYjH4Ehg/no/HVxSnC2dJegy87NTHiZ0iknw9q3jiv
Ns9aDn291h5UsvxsajEmwnuvVew0VZjNglEkAvG27DQLomJOQiJTepRO4Y3ZJJjHpdaa0h3hbajP
cTWHCSRsOqcCDLNZMBJoH/1IlZfpzf++jwMuRuSdF399sjCbBPPnkO3hfByZrOI91e11kk9LnSwx
c8vCmI2DcbUd1az9I+vF0CZxUXzRdXzvHP16VZPZ+lnjOHayjIYD12d6+dixsn6v1qH6wjdZPrGh
Ht1OBcwW0zpQfMRP2zfcBsQf0GAJWHRySnSYzYYVfgsgcuVrFi1qfyJl35/COXRrBGE2HObFuMWg
PZ4eB+F5iszwoKTHHGemtVyncD8ayKpiVOYWNt5T/G5AOe9O+n5jbtp42KHmZjxwiMwkgg0cWDv1
BAfc8nGpGv9OrHw9wjObCUPz/hxHHVqfyx4wC5S9TmPv3ztd33r/a3Hvp3I18Yjy9e6tWbiH5duQ
6jaDrIp8txRMP7hEYmYjYUXVDHDhMGsWVMPwZAh0rGtUss9uT7/+sJ9+ANRlemhkY3QC8AiJ8v0v
QTg75ZrM9h4eVF/D60tt6FqpoWoQh8kI36Y7M+fWZ7V219qfhxG+PVvm8X55CGCB8+i1aFx2Gxb7
OOzFNNJNtGQi6s6jHN+tnbkTjm+9uHUeXoYgLnQ7L1lH9pdIVdHJL2fjONmtxYpynZmY9sZMTeQ8
d99gDON0q85sJsxnXCzq2EyG8AO7z66/rEvjdoPMbCZsGdi0+TsZM0b68sTK6D2pq+Pi9C1tE84h
ZG1Ue73JqvhT47Uzjj2N43jbUBiJFw8dDHj2zPovsjT/Q3ur28q0RbJUo5tBVbUB2EFkAj3PIZiU
2+KxkbCqDVD+4qXBCRN4ROV7JyKGyG3DsJGwfevaq3U3XrxajpPuizdiCnzHj2ktzK3pIQwCW58M
LmN544Vf97j+4DZPrIV5DNBL3dBvlxXQd0nqYHqRseP+b8Nf8zBjG43aMZtb759iER89tX5xem0b
8kLleGzWCY8ujHpb7I9wH3Y6LkJm79e9YeZFpWNfjllF5/KstKQnmDbcu6y+EQdtxkvtjA8aXqqZ
wS0YxHKpeLiW8N0CoU15oUjXK14Sne3x9tHvaF7p5qPbgNtbplfDY6MvdSZ2cTyo1vtOjtCtm4XZ
ONdx6KGp0QaYTeX2N6xg35ewZHRb9TbPFRZx3B277LMV1MQ4b5d93ZyK3szmuWpeNRDe37pshsdh
Got4efZo66YAyYS1MjV4j5kBWsqQ2soT2g/PbINTn9vntLbMQElJfRTqsw7SyBfN+vkSRgN9cXq6
zXQVq4JFw+YP2b7Hz5xnwSLupCjXFPO/NQBmI13dwvwadxhdFhcNmS7D0gPtMd7cfwvhbPueLlX0
FK7q0G4ryqa8wiaGpyedME5MeJcinONTY8avbsN0Pfv9lIb6vIWQrwhVFo7k29CFbRINReu2Z9gq
WAUaR+lB4jYrx/4ThUOxjKlbMmdTXqL0jkFOfZuRcA6eZuh9q+KI3TJ/G/Liu4z9YprazHBAyRNB
l3DkoWLoNuTWTor4GOl+rtuMt54+98uI9kvo8zs+3Vqyy6arFqLaXXaU4de237Nihlzg79/83wuv
16a+tWTBH0UxulC7DKMzP4lCV10ydON+nlnbvoW0l3zgAz1exjWc86k2+6WlPX3mHamzLQwnGIJJ
1Z6vwTBOVqYKc4IW45AW9bzQCx9BfflDu2O0IUd9UgzpQF+XSw7LWTfen9kMlTfDsWmQWL3BHn5f
GH0c5t2t1mDLZVV+WO8U9m2ZGYqk13DX5DNzK8MzG6Fq2bENtEYdSfkFLLiGd0XjaFDObIZKBtES
IJbt6dK3TwpGuD+qta++/37S3Eg3bIgqPpp1mWl9pEQu31sTn1c/dmMxmE1PzawYUKVujrTyAuhO
UQNRK7QnuXlOMlsFot+aaItkIVJACG/BUa5J3dd/uA1L8Gvg9foNBPbeHikU6ofThrbLRxMyN104
ZmtyibUgUVxMexrOm58WrK0TSHrMTsAHs0W5UESOIt1ynm5zdzzToJYnJY/dLS+w+aw6LnBpXTZh
SvjyMURRJ6nigriFR5vHCuFOpCteCmidBDxZkUkmdcndhOfgz/vrR51a3EgOYt5TAOXDw2qq5mEt
3IxbmU1kjRwqayakQbry8EvZyQdmtFtHNLOBrNqbEcp5E6Q9dFr3+FNX9G57qQ1j4RogEqKL/DSI
sfbDagxOKCu7HZRsFmsJDBIMOAampJ7TYobJthc6dgUwW5ar7kTR4bjup2id3c8mDtm5DhxLdDaN
FUVh3FeD8dNjoONp61FhKKCKe2ejvhFzbSIr6tDITZdiS3tWqT9bP1rNU3V4ledWabDxDIKGMIhs
qCANKzS3RTJpvcYNRGY2mlCFPcFZ4MCwCz0mdIUU4lVJ0ynq2mgCHOCU2Du9pd66bElfmfA8YoNy
DC52erT4sHqAJ1fa0FIm0Mx8o6J71OqNT2qzauUKT5FDEQTzXupk1eZp8JZPTqNio2rxsiMiRIGf
DkHFHjqCJoAlRtHB7enXc9RPR4xoDRqI501bWk+7f2r86bkgxo1CZjar1slDHHMZ+qk4qT3QiShH
x4los2rtHIT8KGI/LTf2BMEs+GW2965fbn3N6///NCbxPoRRMwiRqjn+uE7FA3r67im33Xq2lVks
rQ6bslvDlFbBC1qKP/A9dNv4bTdIHXRqrLt4S0dSqvI01v5V45/vMORwmyvW6UXQndIxZFhB0OXE
Rf7nelafnR5to0Oe6kohC2xEKMfAnWTqBewshXQ76toCU5DiBLIGi7iU+zgElbg2epHbNj+5vbs1
XWrtB0HXI5PryWiSUEcPUGf+n9uzrelSKsilEzP76bwtKZ3Wp/04HKOtddIdDi72eF/8FIqi2wNh
M64wo9VzLGTa9FA8bYBgKcZc7wA8+iKoP0ZhQBzH3ArmwxFDxVt0W6qmMHiIkPJemnZTbivJhgap
kS30hYY9nSrKEtyzr0nnoZfL6Zva6CA0FWu4wcotbcVaA/Xwx6cOlwNuNSObZppYOKm16oPU86q3
87q82ZfQ9c2telQ8er2/C7KmfPHiN3G1L0+CbsytZG/7trYLLIpgOLem9QGbrqmp1KeQjfzsNurW
KqUx04BA6gAbRnQWhXeBLZhTqwezkSazhpJJ0+5prcWQENR1TnA/cvNVZzbVhFOLGMyOF4/HwX+O
o729FJCKcFtINtEUDDyuS4ZB93gjn6mcx7Roj3uahNfi/yslKRtqCpe1ChROcAgC5fRAvTD4rmLR
fgj2ebzzA65z779/IrDhJm8aFYGmOE3HsIvelZEcz0qM4rK1EcEeErjBrYENOsUD3MqHNaRp2Fdf
WDi8FEXglOEFNuWkyELM0DEKFK7x3gVR0CXlJIRT4SuwQafFZzjWyevT1/C9F5M2mUfvb5dFFdiE
0yi5hsLVuqWwLW0+tapa361hAKHx3z8+uvFtrTUb7rMXgoVe05bo/YOmcLVJ4OysL6rxyfkI2vFF
jiX6H9qqau+Ufq6J7yvz6T/6Fxu2Kih3zWmvKH/cCY6ukpAHD5DbZ1j67i8THVAJ/f0PvP6QV/6Y
zVbtU9DvzcgQUPnyP/QAfA1j6bSHQTsaf/KnJHYQ1cp1h12mW6PT3Ju/S3247QOBTVbVsAUfYJu0
oGygqtOiF9wdRG7GIoEtu8VD5UHHf1hSvxHzM7zflgvOmoNTDhvYaBVlTM8QkVnSaYTqxPUiCp5s
jgvZhqoCFaJMAN4mVbwPkojin3K7My9vTBVbZov7hd7IQPHidCXn7UqyjGHrJvYU2DhV7YWgwTzM
+raEEM5KlmT21u290yy3rerGDb4bCv7JKQ6w9ZMMSZHM+xDdufG7sQHYPNVmFJpctFrTBaJqHycf
cnOJqkcNRLyCmN1UO2odIQ7/uqTIRPYCnZBrKg//y8SnpFhQ13YbI2u5GtByTdeJJV2k4QlkURpw
tMOfbg+3Dm665wrU77pgCyg7OODG+TZvTlW+wHa6XbCW2mYd5jQON3WBvUmPEmX43enFbbyqnXuA
BMu8pmPJzKPRWwQRDXjFuD39uu38FCLhSLDCyW5Y06Esxck7ljbxIj46Pt2qrPQFnNNxEbekhxzm
pDEQf2/j/p6G+uuZFfRafn332cxxryCRn6KAyx48ROSsZH30tIuicdtBbNQKbHS1LmVp0pUEb9EM
8GOlws3SM7BRq46WtRgaTHdf19OFz96ecC7crlkDm7Wa2ngqpqKYUsL2/q2vu+WpmXh4J+O8EYlt
+a04rjxsUsea7qPuk82PP9SSf3Cbkta59rphi2Kql3Rl3nPd/rWUbl0ugQ1ERazxBff8Ne3XvT/t
0+EnRzD3buHLhqKgWhm0dMWYBJ5aLt4+yTNDZ7lTqQLEw6+TnTaLT4YYgdfz9zrt5gpq+HAOcnx3
aymtc0BDszR4OuTHH+RhxtMQGafjeGCrXMVN3GzEk0s6RPQTVCbfhofnNg9tKApTfO6aGmPe+213
qbvipfPI/uA0EW0qinUS0lZeMKUSTfSn0hu709DdefaN2GVjUS2fG1Ab8ZzC23A7tXpUj9tkmrNc
a7eaXGCzUZyxSpaTnNIaO9aDQdX1USrumLbbeldd2XnbcERTGoFryQg5PtOl6+8gxTdGx2ajjiXA
kTb0thQV0aZ5gs6fet94Q/1sSl/c+yM3YpiNSYVz38EPmk6pX09PHWWf97Byy/ZsImreW6auDh9p
T8cgmUYyJo2333n4dWt+5cBk615JqDd7MA9GfJQc/fXjEl/WbYZtK2jmD3Tyu5OvS+80FGj3dVoI
NiaFjiwfctTLko569E+z8NTFKw83qYDAJqX8le8UUiFjWkuTbTx6CeruTjnt1jyyslXJlPa9CWVj
0fnsmawD0PfZ1+cBQkJ3MoRbf8JKWr0IsIEKcWEXVf72T+/F9WWdseqSsYvvpVE3zuO2NFQEOaze
n3COjYd6/jbXlXeZTdCfa7nT51KY4InvnvrT6WPb15tkxjdWR9mk+9F/7+qhvggPBy2nh9s6VLEH
EdZo1EvaBtHnUq8yGUv0tDo93CanKlCsxNu4wS0h/wd942/QNPTD7dHXtfhTmtzXDGW86bqFgefp
k6Bb1N+D0dTNFSWw4alGyIrqOFxTX/nqXVlUsP1ceqdum8Cmp7paSz4XxqTRlqxHJ7+PqvC+uQ3M
dVn8NDAhzDiWdo5HlKf6z60v3499dDh+z2vg/unZAbwCQAbsfTrL3SSm5M9D83/OzmQ5blyJol+E
CBIgQXBL1qQqjZYneYNwewABEOA8fv276lU3n9WKqGW7bYoCMSQyb55L38kIvrGJRpudoehfm02b
uLooGfY5Ky408DobaxtmNp4edCLXQ1xeV/FkW7WT9BypZcDjLlDJ6ZyFRZxxUerTdd9gc7VNg9QB
Ir0Ml4Gp6hsSIsFpDIHEvu7pm3CcLelYhR5foYMN+INcrDyG41y8syG8Bph/OMy2cqc5iIaRpOFw
6aOFVVk1CZYnsJBREFbgJHMJJdfNpq30KYo7Adpg0F3GV9BgBWupjMrF5/89Sm8cA1vtE+eOjLZa
20vAF/msPTwEytqHh14AAfLOz0jfGKvXMfzHeiAV8cMq1HRJ5zLMlwQNUQv15G6ig9nZtFCHCpnn
TEwhBd8Rt9YrR26zxuH8HvSWd+E5nmW9X2GavSfzdfoItlVIteNIm3kdwzNRBcvkGkPPfGUnCdsq
pKYyQmkxxsPLovQZ8H5VLK47Ebb6KN4yXrMQj045uCei9y7rIe/679n0Rmi6lUf5ZR3HKqHjJV0n
hBIMpOZLY5P5nWLdW5N1s6QXrblKIsiay7EYZNZ0VXGrfMIubhbsnSj1jV9hKweyhNbB7JAfn7n+
jVpRrnvQLf57eP4uoP9h19jqgQrXwtRbde0FktcixcBDxby81g4K2I3u0SVYn6Sy7c20GJf3qnaH
YHRyzyrnfv33K7z1622u44kt3TDhK11iV2WNEN+5bL5f9+jNMrd0nnu/dOOFhDPMnD6Y5DpsM9sK
hkyzwjUx6hHFOPsI0Acbr1MLsi3aaoohmfQpChZxTJ6Q+/weqevc6Nj/sa18IdFT1WItBPo3T9CL
3An713VDTf+9o/pRwtR5WZtXe/Xv3fxESX/lEt56GJbl5IdeFOHZpQ4B3bxnLn3ndvzW3NssXxmy
ufSLwtbjIGtI6imPJv/lqhHZCidt2q1FJPFsNWjoDzuPBgh+naYEKaV/DzcaPgwLK20vg/cvzMUX
zYLrBGtsq55iQ0BqmaTBuRiW5zQin5LBvhMrvhGjbKVTuuKT9z0Jzoo1w4msiByiuhb3bgjiHYhG
68frxv71e//jfEfZzFdrIoMzqJmZtPIeeOtP1z16E+52SL0b2FGGZ5n6X6bTuwHesu/sxm9Mxy1/
yZB5ifkkgjN6YH4FSfJ1aeV7FIW3nr0JbYmsufIKQ6J8fd84Gu9gisv31w3KZh1heWIeUrx44+pH
LRr4aKbddfggttVPtTAFNo2Mg3M6tQ+KDadhuY5CzbbiKeDhUicsHi1mnQsWf1c8eK+D6o0B30qn
qjYa66iL8NoMpeG0+kFwTbpuomxJUJbVAjxxFpy5sB99WX8WlX8nonnrtV8jnX8sHT1REKBavDZb
w5tRp8e2i6+7/2w5UC0MtRLdvI5I8b1ql7Pw/J3U0VsvvVmUgfN0LEOMB63sXvT57PThqpm91Usx
aUiDyPd1J7GfA7tmS31dDxnbiqXoAmJoqzEcrVEPvrSZZuV199itUkotQxHDAcxdumCsM+HmdbcW
3XsuK38ebboVSa1RwqfBGgobRvWxIAv4aety3eWSbpVRRUEnFrSantNBvpgxfRF2vupEpltl1CCa
aWbj66pp5L2fdM59cNXUpltZlKuKtBsnTBM54D7XKw1imEx218xBIA//vSTLVNlFoen40upan0Dv
Z7vBsPfuwm99zdc//8eCLyF5D4gLseDT4WUs2/1cD9dBk+hWkSTEqk1lVwu1IRMZc9Ff9TRfFbvR
rSTJaMolUS6EJJVk/Tgc18ld+ejNWenNLLUYiblQGCJFJpu7l+u+5OacTGjlUjnjwWjqwAZb5W4Q
V8UldCtFisGZhC38sJ7HeGSZ4e2MTknQR6568a0WaSbUyjhMzWUczF1oyh8Nb64TUdGtFqmPVpto
afwFCwgCqgBSWpYBD9Zf9zW3aiT4XIyTDbryMtpiPXHF3I6PV6Z06FaONCvbpXFnq4sx9beW1T/a
ZLoO6k+3YqSSSFe62a9neJHwbKFjkFEdXRWz0a3+aG2qkZrErWfH6l3k5CfGivfSCm/sKVu3v0a4
oIW0218Isy9yRdt75+LrrrFUbFZn0AlRVdVAz0M/z2UetyYBbt+M15lLI2r994YoR43NKmzLiyTx
NwLehgnMdRE+3UqQ5pIEbagSj0qyBPOx7uYD0+l77bSvB8L/J3PoFvE0dUEHkFlaXZa6rr5PNgo+
tNWgn9WYsuNVG8EW9CTACI3EyvxlnZZvpXF3VAdXab/oVoTU0iaQIdqML2nl9F1UJ8GNjZvhnen+
d+PSnwbnddD+cc4lfWzmeSr9BWRvt0tm1xxYFS0HVS5hTuNozFVTBTILdd9/WrlYjxPm8PeJTP1X
lAXUV4rzXe5gbC6Pdiz497lFioOHbeGPYFT2ORx0QrmnQdzulO74Ye1if10EsBU4sWIAExDjfkbx
aQfHPpu1s6VXXSboVt+0ML3E0QR2qhjWzLj6aPv3+gH/zuH+adA3aSGzRjCsCKvqogm24FxDDb0D
mXFITgYymTrv4Q4T54FpQH+D7dcJkldS54TIOR9TFe07GyErGPeG7GgpQpOhpaP7yMowuEg16mOh
xmBngTU5Jugk/zo0IrlHkzoayXWatjsZLvgw4WtU41kUfp4GWRxiGrd3LUV52eluvgGtsLrIpnmv
fvHG3rfFUMlOW9N0GE7ufrZTegmG6wxk6FZMnsAjZfB1VyEsiYKnZuznjPZpclVtk24lXbofxz5V
eG+Yx9zz6au9UshMt3KuFL4luB+gO0lytUPz44sg8XXicboVc1UWbpIyJvbSzO1zWkj4asl3dow3
PuQWb2UTQks0ERaX2kw260VrjnDvua5ZHmq5f29Hjs6Jr8u6vKykYXdzUs0AqFzpukK3ai7IlOJU
Fqm+cJPc8yCA1KS8LobdarlkMDNXAsZ1gS7yL0naT2sYXTkFN7tFPcL/lWitLxj6x4Qgo5m4+TpP
XLoVcTmjqwg+RvqicCfJFofyWK3MVQkIutVwQYkeJsRN5BwZ8s32yPigT+bKDXqr4VK9I4tae3Jm
i/5CVXWJyuuUbXSr3NJlEVlV4Srft525m72+aRzjj1fFClvtVkeWkhdiLCD57e4D78bMdPV1pVS6
1W4Nco6jJKrVxdNi3g21h2WCWq+77mxlWsyrSMG/DNXOUMs9eiCX3Dl/Xa5gq9LyDI50BNnYiyvJ
vK+oFBm6wZ6vG/NNJmzta7HOWEVnZK36m1is68619LoSM/xg/71pLZWYyqEIxVmMXXHb+366CVx6
nXyNbsVZrlhAmobN2LmN5jGvTMyyoRjJVZk8Gm/Cel+1oZ0AiDx3YWrzLlx3c1Ncp+sDYXczMCrp
woQv4kyqSmQmSr7Fdd/nV33TLWyqa8HzgQ2wOGvCintJ2DfC++a62bjVS4k+LBsRABvAC/MsKzbt
y3h9r/vq9TD7Q/i31UuJomyBnpb8jKbK6JBErDhDQdXsqpqN133WLXOqqUNi5yLg534ewl3Y0OVj
Orfp5/8e+jcwaHSLnWLr2rCgKJNzm3Q0+RaFSfI8lWmQlQNVT3Vghozbqj+OFZy1d124PC9FND71
MJn92cMLojxEMcCesizZITbd9CGhMniIEKce4PcVfApdao8jX9N8ABz6Bt0AsMZe4Uv73+//Rgyz
lerExRhGY2Pjc8xcfQ9OGbvrKg6Ky1WP32q/gOaGakby+BxN8mtDqucQ0el1j95sNSHBbHkNY86k
DJfzKpo5Vzx9L0h/a2JucghepGDUNXN8BpjDoeOz4WtOeRt+CPXor4sJtnCrnsYw1ZqHGHkKtbyI
QSz7pCzey8i9Vnr/sLS2cq8qgK2hh6XUWaMc/sE2ar4x2DdV3gxpx/KgbsEZ4hF9D03J3/h5m4oz
6p7DWK1NfJ5Ske7QzrocC0bsDjQTffCIUH68891f9+M//WKvL/CPe3oQrrY3E0pDtBzC8bmKhGnz
uvXhTpStyysAyLOFxdWzcnEQ7WAWSdHdFlYDvmDXwqjAAc630y0Aa7g39x91PKuP1i7pE1RfXZVF
zciwHl0A0cY6ofIH9/nXePZJBGXxYHqijoBvTR9LsFRuBt8W3d82vhdkDD6tJlL7qqjs0aGXpi0z
wcbwmC5+OTaM+E8lq8htVfJ+yuKEmawqdfdFUbhxvjM4b4zN5tLg4S9c6kauZz94QBRDP+8Tzd7J
k771hV/3kH8MPGvHFmkLy88Gq/oIBoE5xC6q9s629YdOL+ad4tTfZkV/+sKbGKVYOtP4tMapADRx
cFO7qYHXB6QS2QT3oT3kTf4LKAXND/RFxHtLi18htVEWuqXMNGogx65YxDuKhDc2yP8T8kRNaBUk
w+euWn92ANJk0mFor/pcWy0PaSpg/6KWnqOBf5tdVnb9O/v6G99qK+VhRFnDS8TtAfFzNnrd5kEw
xVmyRiJvg3S9bsJtKUAwSec6lA3Fp7IsJ7I/+uRKqTb9P+FfpxpQh5PwjLWU/K4TIQ8tQNV//ffg
/1mXTLfKv2FYQOYawugcl2n6OQn6+cwMd7eRSap9p1R1mGqxnJNITNflRtkmwmyDceGjbaKzQeb1
HGGq7mCnKK+7TW1lgGHRLMXau+jcpFF71t6HWavD9Pm/R+utdfA6iv9Y/EvFWbDEjJ39OnuftRUi
EjUJ+um/Hw+W2Fs/YXOAINddlxrZ4nMV8EJFeWGAhm3zqe6TgGUp3AOGD+s08u6nRgo79ZlZzQzI
ADUTAUdICxrLNlstzoM6g6udN/xRoa44lnnbhcNYwBKdC1Ts1qpbQpuThJXR5/7vJZj1Myqov9XQ
pGrOUEEY1nvDbax+gGNgkZWaFTwjwqxenfH3VE/lvl1SelQAqJN9F1Q4LOZx0CeHHl+xLwAx+NrL
pj2ign9L7WLgQujh5TzWPg7yyBXxDuRGMOHCAgdw2qP77dQQEd+WwAo+hTqQ0S5YdTFlg7TFAazk
30qT9ad8peuUQ2+yJkj7LzKZ5X2lSv7i0nl4aAofHIoEQPRplc78XrqlrbJy5qV8aEHO+OqECMix
QIN2+ZAMHaZH1iH6c2fKdJlmkar8vRLJuutcYDKAWfCNFzuKXTvEDtdc1tzqUBcwYW7qzPLyubZr
dJvidwAruujnvOxCuePEmtyawT0l7QxnRto2yaHG53wMQJcZ79NSzlUuYx8/AA8vH4hM9KkcXEiy
ARjw3K6AAZ9WO9P6GUps2LMXLv1KDGhuIlGc7pijnyKlgx8yor/5YqtzbXT7OU6FqjJ0IgU6h3TM
7iDejneu7rpdG/XDwQjVQf2hiUQeOQFLsB27+nPdlRT2H2UBg9O2SOlwmoqVBg8pmaG/L8apmU6m
lTP71FR1k+xJ5fHvhyWeX1PQkbf5mHB3ajQPb/ABKrylN9DV39STAhOmnpD46TMNVz7zWSoxATrW
2XQp9tg2K9PnxJfC34YC/zRjuhrztVXBo3YqiPISzVQHqSoHG91higay67upUje9LXXx4OehPWjM
99tygfnhwOoO7nZJnex8p1kW4z7id750bf2UWFEGh7hrkuDgU8r4wcRz2spd7VakAzLkz6v6wSdk
EHdxI5vis28aHjxUIlx7nklEjkHuC28bizdpSnJE3pCuPtceVaQzj/xQHujSTe0BvbOKfR/7Ua+P
RHpYwmgo9uuvdFzsBFOwitGpySiKFWNm63H0t5QGJbudUZPSP/SqQn0b6g5/1WFM4icY2AQkW/Ax
4kOhY88PrGtTcZq8bEXuAwltWVYHMNDJx25JxZ30SapeEshi2wNE7kDyiAr/YLe6ioBHMM1RL59g
/wCSF3TefDoUTR3pX+B7dSjj4XI2qoeaYSIexTCO/FxVtYHBW+00Ug21GlDg7uEtOz5aMai9aYlE
PbdRzZhkXTpN/EsJdXz90ixwjXwSkYsRsQQCyzMawpqdVh8l829DCzKi0XLSDVjuM1E3zIHCsAsL
Y4qbnhd1/4ulrWF3IjC2f7FtOosTY7Emn5SLagSQVZfMAmIMw6JcJFMtP+Nf+eGxbuI1SLKJEeHv
dRJ0wxG0RT7sI9cF/mOZRPNwl4SY1yACO5LsG8qX+gvQWkOMm2ZZYB7DISM91nZIm7uVqb44pca4
5muwCurulqjuVJiPbRMMKoM/F+M3CegD/mcrzWsrSYWGkqMJgSU5lbNb1KWG2jI88SJF5A4J91yu
N3PqxknlNo4rveuDOXrdXYeQjF/8yqv+UA9NzW5pqu0S7ytdSXO2Gt1UX8aIc8B/uE85zbyfZKQy
dNFBsVNir3A3M34n89Si7ajay1R28Q16lePyxculS84FHCYPui3i8lhO+Pvgj6+V3AMEKponSeFO
VWYmtLQ6IYxZJreL/RiUJ/Qa6tkf1lSApr6U+DD3hEcoBMJcdnD8iIMILQNhqnV/M1XD5H8lMPjk
J1qhKzLTYFaorGt52+7qzpbhz7UdyXB0Ibh1JmvbZFwyXsRkp7pQE5cHrmqG7xVN5uDRl956uJaj
R1oBMRUGjUKGiiOD1JU4FNdsDSscUGnstPwLTbwT+ZA0YTicPaA88zFyZSJuQxuO4oepaBh+6kEz
8gfDWS+/srCd6J1Loqb/EBlM0t8jJWNyU6By2wRZTWgY/QVIWN+e2BqR4NL5cfZZDLF/8ysZx3Ep
MjbCW/NLQnUXHioNxfSd7QM+304Nw+UoK0cl7PehH2R6L8KyK15mLISxyKJk6uQnsWhJDkZOlB9o
sszqVqN3gOQNW8K42DkaMVD3yESOth2a+KKopewxhclXzdG4NIam20lNU3D5AxwmwQ+Y4AV6hx/k
rN29Lo5uyWWEKtCUUU/bINkj9R/bW03h+K3zFTCO8efqms5+Nz42/fd+1STB9WwxyydRCVt8ZBUE
Ir+GUrOl2rWC8CE+cM2QStr3fR2KW8DjXPtEDQm64uSAwhNTjjbSvjkNRTMzdeortZRrpmEOzL/q
mEVyj57P1OlMlLyO54yvTsccTGQ0HEdZT2sy3lLRaJn5VEYJTlspOzBwedu3cbiHJICLblcwH1fR
MRnGfnjpNBg68XGCGQJInEsEkdw3M8RNv+R8GFEnd4tED1gmFq9GnnEfEjGiA0jPR1mKqrNHyThX
4U7zVBB/RmZ+YE90BDdwytmc8ua7cX6o64zZsNDnqnjlSeWRDku3ZqWYEou2pbFe+U6MvU+KPEU5
MjgaT2CjBFAdM/EN+JKLPSXEh+PvOKh5cpyoJvWxQOpJ7OKVt1PeJc4gYJp1V8T6EFaJVCXqMSP3
e27GdTmWfLL0hcjCd/t5ENFvsyY+/JW4kdlTPcMYr6cRzcte+0dK5jhACi400REGykpcUkWDGR5u
sZiXU7yG7CwAvF5wXk/OHmRLxuCTZ1ate54SGZujorMlt0tHxvCHcDQ4gYIemaOARa3ZA77dxWOe
jjDou9NFENK7al6ACcqRpaMQEjWTfFROeTSMu3Fs0PvAlhsytH6vpgGk2noA3HAEPuDYhE2DdcE8
sDZH/M6sEzetTacmzQo/p8leMAHVU4YW/dQfOwIJfpJpo4csBf3ySUB/5ZsMYdUU+eNie0o/hCuf
FTmwJGjms+OVNk8k7ICvi2JKEa+JYiG2yjXSlOabIqxpT0In51BE1U1BAZfCFptWL1OdgkzWdKvV
O5MsVNzEYdcK/L/Oky4jSMPpv+wi0XuxjgUpzgitOfvatzi6HiDwc/SDrNfA3oy9wAzk0CagqNGb
uHdH+JA3r29io3U44QPO9mnlMbxOO6d/ouCE09DI9aRgrfg7Sbpi6LJp9GP9yMDkHm6TuljMA0NL
UvywzEjsPi8MEtwTNIpOF9lYFjHQ1CVblgPsGLrqVxqGJD6Uqg/ESzQkw/QcDxB5P0vlWvnD4F0R
8NgkWYtvsk9glw6x8Frwh9WlpkLbZFn2AX6zgPusCEqNxoouWrCA226cwxwpW71kVRAl6kYgt30w
cwW1E9hNtT5SOyYdNovZmgfJB0UQUpYBHC4hadCpg1xkPwoBE+KYB/B3zAPtWvI8VI2upz2KEjKu
T2VpymOaCJzVfSJFWuRt6glDdLbGyU8J/Bprcj7WU3DPxynWN3Re4yqjYFwfVxeZ58Q4BYNlm+Ai
d6hMFWmRTcEQuLtItL4uMmuEa+6ptGUVZgOH8S8OaNLSDh+OKLPegVZaDFVu6mXJ8OcEwqoyLoan
DicE9j+IaGU7Z6rTfseWdq5/xnIhT3yNcH13QOxdPOL0fsWWRtsVCbuIqI+YtWCfJkBaTjedQBSd
oY1sCe7DvhEoxMo0TtUthxFghJhhrMSwx4PLkwXEYP5YJHU6zXcNToXmcarkkuzKoSyDJ0QKOkAb
pV16dSAu4MmHIUW4clDJEApEoXb6GokezcJprI6ItpRFw0lgU3eE8JqFDysiQLevKWZUtW/RWdw1
N2NcxXWDYPo1tVeEI7nTg2nG391k+uSvCYCFzxOn4hfupdjHDunigBceqZyHXQ3A6M8Fxky5RgHx
0HcgzMi8FVJFPse+w8Zlbya07TTHaEAytLlRsHFu0ANKBjbs4bY4FvdFXaip36EO2zdqR6JVMPD/
h5YOj3HaTfQRFrbkRTeTgEhG4VIgcrZ4bcVnXIpBERlsDefAfJngSJvkhrScgBWFrGoU74rI90B2
9Wl/V8ws+N4x3hR1PhtiqNzRsSZhkjkD/f/XJozItCNs9oOF0fgkx7tmngxsWnqJIHZAkSso6b6b
lay/CV2LaW+xFuIPgrlpOKdNMsVljkJPvzNNvQxZ1ImqzBzhr4Z1HixciptuXY7fKwa38OMiXn14
8mQmLfmM/dXxFrkZYpf9WsAMZcrSls5RnDU1cIpHbou4uFvmlrHTBO/RAXblAKkUWa8cKi3diqJE
/AxPH9veOsAwaQr234BDVCLXkLS2wsmI9MCZl69epRF4jHsxDfHOM8XorrXB/KInQY4JpdGDHxZC
dmTGfyPtzn416KWuD71pzB3mCr9EwqYoPfULyfuxZjeOLeNHM/PqeUhiO2egmKW4qSGH2WdhBA+d
LEBHV5V+5FE0owLh61/MdGxCVh1Ck6ad12xWKX8SI25XiEYAnwtxIzxq7LEQoK0RGvcm+9ixFuyl
Wa7srCvXXrCuujCvYKCDHHe63lgANXLerz0C72k8xUHfZHpuYe+9CJdDO90eTT2qXRiv3aljsTwm
Sk5no7E1iXCs8tpV8V0YIlcTFrVBrAY5nIhkC+b9GuyTrg0zkPhsLiibcjgdVsdxjOqXbuywXYEn
tjMyCfcgUHFEBz7JmJi+tH1qcSOL1Knucdteyy7YFwa7xUCTNbc9nzJRwcB0Ych1wIL8MyvGHlMO
cndsEXJPkDqhGAMiD70NWlyWqv5mIfMPWHK+BowKdzWX4H10Zec8nDuJ8Vc07HJn++YCT3uKC0A0
/Mb9N/xUl9g4Ik3Gl7LqpryJWv7I29p8MszIG1gsyrMRjX9q06bLGGl47kyo9otmYLaE3Kk9tOKI
mIq0ISf0Fw+7pTGI5mCD0X8bFiOyWkI0baAO+YheMdQmOFMHAavik60R/0FuN69RHhMngerDjXmB
4ugIZRe/QDta1VmMtN9RVSOHqy5jfbGfZSQcoFUxnOuaFrEv7rXRY2MrjZt/Mte/IJkMTl1Elg8R
2j2PlUpGi0aHFYOmdLxTpgn2JWvqH36cxGXgvHtWc00x86lGHYUjiVxgMhyaWIG2beroFBvl9kBk
Y6K3zp9K3S5rvqT9dHCksUUWNLL4pUqnH0zK1NdqsjyjI3Fuz4qw+lx6OS8H60zHzzqo7EG7ng+7
MCr9c6xU/VRHZfxdhrX+DRc3AkMpjpgsFeLTWhHC7pBiLB7G1subiRYpyWbwJnZoR8fpv9ihOmrU
f7732AebE19Z2OxMoeTRxBI+h1FdBkW+armcZBqqYl8FhExZElgT7uqqipHX6salRdbIDH5ncXDt
5SqX8KVzM07kTJdLcAmjZO0/07gHaD+NR6L3Ja4w3R4X9SjKujUt7tmaqDsWcjvAsjUpkT9yy48g
WNwLh8rgjhMg3vDtcDvEjXJEKgEnJNn3iWifwU4D2bMdYHDyW2pj6zxA9HSvDJ05hKQ9DMQTu3aP
KkR02a9mOC8Dhc+Xxwmn7lEIq+39ishX7W0fqYeIpj7drQrOvXh7RBa5wCH/nfM5uYG6rzpQTtrf
sg/aFenOSZ6h6C2SzCNMjXPMDqPyEqlYk1NIzR9YMmEZTeOrfVkSxmj9L1syxQc6x0mbtUmaAgfb
JbVD96ZhzU2Z4PTbO8eaVxR5rRE7uvipoE3H70jbi59Bon2RcxhaNVkI6+KXoI4SzGIk/4M9ZDAI
UBJ81WpfiqX/huiu+wKzN/mraloWZ6EgiuZ8ihAUF4MfoQGfccHMlzEdByyWLviqq2m4x6YQfm+b
YvrVoiL3OAm0DGZBYDEnybT2dxPuaeepUMUPXvbxXwjWki8+cAmuY8qP5LKAef67kIjcMlpHi9kp
REj349oVax7NLL2EqqPYzPuOfrA94rYswPwvsnUs1YXyQRR5YzztDnLuVn9QXTRWNzys3LkJX7Mf
CX5YmuERvkfE6ZDPKJuizBn6H5Iv8OaOyp2KB8iLKVoL4nyY4Dx438eBBSE0qdGG9tjNCXY2EWH/
e1zXQZKvM+K5c9zO/d4Cacd3azAj2QrikU33kHX0z4Ajgp0fRLOIYUAjVfq0osx6QrID1zJsioFE
TkiU1W3TB0GTJ34h0OM22C+KquH0S6Hq9GGlc/WxCsES261JL9s8gs9Pu+sb2a0DjoO5a55LHq0/
+h74tTkQXbQni/MfGMzHv5HKJceqFb2+DA1D4Bc3ke1Oy6T1Z75qNu4CXGWfJiA0f5nVlvYEYd06
5O2MrN6BOzRrog2idC8lRNAPaLny93WCXp29jKui3SNdwcfc4/bxP47OYzluXAvDT8QqJjBsGTpI
amXLYcPSOIAZYCb49PfT3U2N7fGomwTO+aO8kwDyy4U/Ed+5CIv6sxc6QZ35waj4nuxqkOke2aPO
gwBlcVraYcm2gdJjzubR917izfCF8t8uhyQs++PJ7lAsJ4rLggoPb+fKUkRk9vebrLfPSkzTmAym
9d0kGPzobPvjzK5nDOO3P21oj9eq2UJwWVlmJT3MR155u1R31dHypjaoNNwrn5sMcuHN9bWKIfe2
fnbsq8tH92ktG6h7y2Byiz38CKfC1pO5hk2j/Gsf++GPcVFr8xwGFcXrS3P0vBDcbMFwBTcom3wM
wcYuh7WvQeovXXRflLvBT0I7CYh2sK7OE7OXmdkP1rlMo3W3K5a3et2yYvC+7l+3UHF8kbNsvvuV
XeqXeHZK6yU0jmtSRnO1n61Jk8zemNB5Xta+/mzmgx1aVAYkkyCXBlrF8Z3fbRkygXiRmGTuzBrp
tT2O3nLzbV/MbLOrvWfVUIVPurbW/8Z5qcjlalScs9uBqWDo0S31T2X7Kdbay8JjqV0edbOWWR8w
GYysZOoUxVt5HjFZhklTCev3sYbhDTAiCs7GG8z1q66y/u3p0X5dR9mxBY1F96DtpRuew9Kzr6CP
z2W7eU8OFZR35MHxySqjcFSObhGCM/Zd6Z37aUeo2leL/Knj1tSJ7XjrtQvm2k/dapfnwyW3/sdM
DUFuD9P4Xmq1PWi/9vfU2/Z+yMQupH22Qkd/H/TkxhlT76hQrKtFnwezNlzJCytZohs3yhUYZZx0
yqEWZPVLfXOdqJ6TicmyS3yvm1/LnpgHTpetOyunPf6U3gIh3JbEuj5qdx3nPI4x+d6JgaMfgDdi
uhBVP30lBVkMa7Y7EDOSzKLyy2wPDrXmKN7i+tIEdhSkAKNedyKEqduy3g6qON0k9v1g2gLoDhMY
lQQVYE3i2Bsnquf38aOIrD21/Kj6vXtNs7JjVPZ6qu1RhXRB7sw8tpGnwO3jOrFiGlDYHIjeS2Sp
uvl69NoMWa9MGSVtS3Nh1g0I1whu1801XLzgCchaZHXryceo8HlO3Cr8CGYXqCpiwU0IvCi6D2nN
pCE3e9wy6tXx/8u4/LrJBEzj14+C/iPZ4kUOyeZ48xmg5rCTbvLafBei+1ks5Xxyt4V1v5w6KJY1
Hl+XUZlfwl4EfvoO7iDdRkbufKkqTgLcYpH9XJIp/94eR0PyVqGbV6uhhOlxiCiRYU3fiPdQsBIm
FwV7YDogTNZnRbmyl/LihX0yaTLjE1g086rkYJYMOJ97wF2A/pJZ23q+2rINP2VcNv2/w9NbnbBe
ghPYWvEh9bTj3hejV7sp0FOPCrcoreN5CGTRnEdlrQMT8hw/oNCfn4uFyLQ86Ksoyir0anO2h3Fz
pGMxyNcdP8eaGpIV3iHVxr/aCQ1VKbVTX0Tr1GfueW4mOXR3HZAY1ia2xi9SYS2fqo1niog604r7
ctjK6c5UYaDh0kAYLgsNzHve1qb9HMC5c6mK6sfmB+tPgmDNH8Nicwf2zlPnmf2dzCYcgi0WnejU
FIP/tLDaXHm1qi0znj+0aT9iU2K7aUOPwCLPmt4d5c/BOehUq69fwniTwgtsj72PJOAe7qqPf5n9
cCDiRqZvDoyx+6v1aH6PR+nK02avznstIcZkNThXRAvB/bI5BbWiWkzn/SgqJnR4mL9zMPIUyGh3
UM54OoQTDgb23oJ+VhEA+a04RN6jbXtyC+FnnfCb9cKAoJLaNSUzxTD/idU+rTc6Vns37wN53De0
QV+jwRsf5q0T59KOqBwGkCsFcC8dShlFvvtV8UWDjZKee+3CiQuOaa6akm73R2AHkFKqG7FHnBHV
u3/KAT4lWS14mbmq138rrp+Ko35tEiWr4sO0wx7yeE2hyqQ1rhw82zDfhLVX/zo/ZggW5LwLGhR8
CJZQVttNz/2gLmqOmrfdKuE3sYp927nauIynowK63H044CHq74oudl6N5ZGLWFp2vmpX5Y4NTVZz
xnDQeUyGXlSGuefa8u7QS3/aPP56x57L01Qp0L644ZLp4HeSPozKE4iwlskWrtWQLWBqr00Ts4kR
rgnrPtrFTVeKkXdt9vlzrZshK0YhuFWstkt05B6noiLXD7pKFqlaY/eyhf36Ee7L0qbzyBmCzyS8
bV2oL54peh9apwqe2MCguuHL0r4VIyBAIb2fU1utp7mT8gXRQJTNQbhluxbb98WaTObCNr8OodU+
dZSkpACc6lKGhfXB245S1CY5PwEHc85LMdr5NgEgcBfKc+stDW9QVbCWRNSgpV1X8V52R88IZ3B5
BFv56TgDpksRKVa3ankcO6SeUcHcmzqwWhd3AgOwR1ndFq93E8DQnZVzJiJxH/0xodeKpOXY9zLT
Da8rgpDM9TBQiT0Ul04V+8V34GH73pgHlg1z2nkjnldhVRfUSOLatio6zVZ3nMkaaR/mVsR5P9S/
e4R4KX8UK5YeiypZVEPBqlGVyVS8x89NLeyPrVJsofBLTzHY2KOuOuc3D7uXHX6pUs9biyLblQ3B
IV2ZKK+0k6I/irxo1vrTk6CFXmfLy1Q5ZRbKY+IUt6xPlGYFUGb16ZigO1OWGp3WCCkWz4X/J8Rw
uJT5QRWJzGqqsV/KsJpPYNEwosW+Z94YLudwNqGVVMX6HwF7QDP1clwH5f9h4P47yC14xZxLLTJh
Ao97DV21gdC/29IOwfAbN6usPb5G8Wg9TtvwGWil82YoIVZkEdPrCavHClJzW9ah/w6yMJ0BrZo7
W2BVQ284cJGb+q/rz+oCDhm8tOP8PoVt9dHaAWVsCzMAvqSpIJStae7JS41enbYKs2MEjzhZQdwl
TTnGbqKU6RKD2iYreuc3brKJz3MV2RGPHdKV0gRh3uPVHVNELH0Sb2Ld0hLhRMllj2EhGxoUTcM+
y+fdqn66Ndlhn+XWezv5oKHdB34uaXRMl/IoO++8zQsXYRNYUDHPg6lt+dAtk+tZJxNgqAKVmmd5
CF6ATqzf1yPe+wtjm9nfgFJrBU9lRj/+Vk6r/1s0RpVPdrmHQ66cyIz/KuMdc5PsWyN0Vk7l4N6O
mBDlz6gabHXHx41JXbiICGC4R10+uQTEew/H2DWZL9fO/W485xju3Mbp2iHx5q0cXmOMZCPX3upw
S9rt4Gzf4mUsh7+RtQWDSXpdOSNKXn6BaYOYyy0hc3op08WvJZiuceJfy9wyQ/thJB9hPhsnH9e+
+L8Hsc7dcJ7fy22pumSbotHKi3WoTQqoGzJa+jOqcW5EqmWRj2rllp9maHzorsLyg/axksXwwUKp
mZFajpsurdrDfNgkgo8vcRVt5Yk4K8dO43bQN0AVFyVDUzT634pwr3/XtTD9q0PM/5jGFRf/TufH
NtZJxctaP6hJD10aO+RqsnfCYPkJ13LfP/XzfPBJywO0NmkMgHXabs4IyeD5qGXu4tjzzQMuz0L+
mC1loiemLbv6MJs4dHIsvt4+qn7gYXJdSCcn98zm/oRzjZznBpBF/isJ/fu3hIiwCZZDo15lq7Aj
tlkFwnBV4+J4KUjTYT0z+swyn6LSeo83nhJSb/2mHGw0CVXYFJRlC0FltrVUPT1ucwVuPIuVPGeo
sGjZ3+YSWiarJgRPVhIqNL7IaNW8dzC+dmEv/5xNI97LofKULx72tqQkaAoKVA/c+/OY01hsLT8a
YfXb3xhIKXKJyxt3+rndhQTXPR241sGUuZ4qeL9p1/K7V1uQ4aSCeJF17XQ5RV1Wa5Rmd62L2qiB
h6di4BYb0TkXpD6juU6jNXUqC6cuah+nfdzjc1jWkR6ulEZJxiKqdo9f/rp0Mt1sD4+s7Bc4pqzr
yL79VgJteS87RQh6yPYpXIKCiAxK10lLdQ7xSH1HvPzt+OurzPb5hNZEFGgFdGJZcn+YHFoQunt2
UrbdpHeJSPsjjBBiOnlrUB0of0oFZHGPnVeq8bRXKxjYYsugvQ0wYe1vqKv++D5xYIl/tTPbUJJB
1W6VfbExf/ods0KITA5Wq+Fnz2a3qyInP5yg79mdytmayS09HAu04dzxZcr2ynnCAke5nXKPH7Zc
Q5150xxVzStkgdnUY2S7YWdnZI4Mx3+BI4P9sw2XsoHcNkH73w4isAynyvNkedJRtQ86nVxxDDd5
wF2TMh3gJd6BB7rz8eWYf9UHDYNw7+s8pDChks2IEEkbK2iNNSEhL9H9B97fhDlvXxutWTSb8YYg
ve1vjmA1Uyfu0jCi73cR7CfG45zgk+5a/R8vc+3f7NmthmTYvM0/OfVc8vY3FLOmqzNFpI7M8T9Z
2tXnyvyzzzBcpYimlL7MuJNn7cujfS2Ciev6sCmv4jAJ6ivkVifemqhaiqfNbtf5ZmmEqXfEU9CZ
VkxjlyFXFzn98oLZZB2iP2VcN3Gye/XAKyoZKxgZh9n66DizVc7P3y55hSq6xTUfebkT2MfyWPgA
Op9CHoH+hdjL/TN4+xEBLUCdAmtvkf8goKfZOaA2vHMRjGitHBW3r5GuYnrD9sAOgmxtbXckRMBv
f5Toa5anmPXCpFCi4XArFYXDJ+Px/uY6hv5NvGU/tJsOpRuKj03Nm5fHjr1PCfvD8WSU2g6VrHg7
jrSuwV+fLQQv4gS5TB1L7RlhGEj24X5wh2VPi6ItygtJcSV85BdVnvDy4OFU7v46SGvzv9tbYO+f
NqXWTmYWFnLA0dV87K6zjgzHhDX+XJ1YnecNsZong/AaezOwn0BWmrpNS61P5Nq8SgAZNS96FYJg
x7iB05h77MiUgv9PxFGGBOfzALjvRSNAiXRrteTO1+3z5EdD8DQx7TK0lPOy52jIurumqcLjGuBs
v6JcD36LeLfLHK2G/QOT9Pom+WYJHNwGQ1JrFyAEDe3xdUQdEP4JwOb/Kwrelsve9FufkX4AMhja
jILXEN7dv0OOsL74lW8A+bs+omJJ2Ovj1lh1c183pWLa8Lrl09extz/ae6x/weXtf7oi7Jo01kXp
J2rxfVg9iUXEQriabnGxRmm91mXHxUF/CjAj/7gwCUM18WXJpDqs9qbbKMh72a1nEYV7TcL8Bgxh
f73Iyo1hQ4wef5XbfKzpBJHOXbFqGQKFus2HO63qbwtR+IfcY3W8Hb4YfhkLx8FLTQFScT+OjUWy
sLHW+FTAjY85mslDZ3E/dQwmm1f2j8IQgpb2FSDKCadXbb0GSDsIdDqa8T8ouS+J8RdcPyX7rhYQ
/b3UUHaNtMcCJkbWXrpVC+I3YbxYUdwVeQ0XqrCLJwBcbF4JUtdm+kejlHTyEhULw5YdL3GT9cJ0
ztnSo+X+sFWhhg/eqnD7sj4AcG0DtaFPMTD2mPDFdeHfKdbNf5WjBodn6FjKE+mbOrhHPsZVXVFU
8RjEzRCmh+W4l34c6glHJcDCPCn9sgbuALg5IlKonqWrfPkKUBW8AsE28k8wsVPYS73+UCQ2vmAs
3fvUCTgfcEstE2e/tbTWq+TsevGLXYZpGK4iyoO9bFCchoPlV/dbq732e+PrnuNSlpa4bCxg4SWO
gIxOYQA8ckLcVS2ZtDfEKZ2JhH8VckDeE7a1bd4GfnUfE1pmfM6l0O8jM+V0DhCy4Uk5uO/dDri7
n1u3O7yswa73LGe6A3IfQRLP1dFtXVpSTQs8u7kxkpWEOPhQPZWmKYtfrWhr8QAgtBZRGugi8hNA
pGPIvSEIxS2SjMZPNFKN105Vng8JPQ6cS0sdT3dzZLZ3PR0DFcPCncokHjpYBwXFee7MIq9hx0l/
Wc0ybVQwot2D4OAcutdmovMc5ajdvCluJfTsvW/48aQGqPwhjkX5+RZrn/+NdVvHbDsqfoqgIvc0
WIr+Ld638N2Og/i7O/Akp5S42dY/s+uSfxZ98dedvfFXZK+hOu0wWGtSFnqXeXsAHacWY1nw2+Xs
s8pkickWeY22QBz52pXT8OHj57dOLYkmxZ+eMSP8fmixvozSbe8tRp3XSUcD6pNm5PtqC2HgGJYl
TGzLryeA49BMPPVL2w/lsz/0rf20OkhQH9pith50h5aFm7M3j5pqeRdhdt00j8Ncwqkg+sRr1ZVt
m4vQKnH/t/MhYMsd6b33SOauypkD+dx3Y5lubAmJZplek00E8WXskXauvTX8oDRoipNWuuWTdgjc
eRacimV21LP6yWYiEQAMPlOXAsTpb03XjjSN0WPUolhq6jK1I3/nEOvdmDAYb3c5o6Ly+BkYR6Uo
lqflSynvPrfTZMuXbq1H9RZR41lfx7IdvmZ/XpXkMB7wklk98boHc4Xs2kXbdy6Z/rs5CQtzoHoB
q3xjI4lVPozu+ui7vbhJXQzXmHkBoUVsud5rPwa7n7FsTdPH0booyMIt6Nr3Shd2n1dyR6vjwMGA
CG7FJB9tShCfGsfuBQxDMzUnuRVddOn1KqoH9Hs1APE6zMU/KIV6/jnErVbvBc3QImGQmvkGjm66
FQCy/gn5+xwBPa4LvzjNajiPaORLLiI4pkus5nW7toh6X+sF3eZJu7poM6hhI5+do4DqLi10mI8d
ZBixMp3Dbp54yrW318NaeOx1I+cZgwQ3n7hBcPND9JWLRrHmrcIfL6Yg6YtjHm4eQfndxW+O8oBg
mZFxgpEf50lZ3alF43MdNo6KpMZqsaYMqvPjRNP13RgRxNMrJV/icFJ38+rSqRtbAWogy6CbGuFa
RC7oNL1J+K9ULRb9mcNYeN4PJgoTpKHlK+/qH+L4V2veovftaKtbu7vDrwm3iUxqRa9Zyrq+mds8
xwH6Cq6OOYWIRfSnje3U9wvs0JZ3gzVdN7IN+d8cVPgsiq8A3C/pz6NpdfXfGAf6HO6zjTVp9nb7
gnpfjKd4O0IyBQ+G5LT/QnnuwDILcJyiPM4+Nabr3ygWIkz9dXP6dKnm/ooMYXwdlOWXzJvGN3Em
FFdXigBsK5/X5UCFwJs4s6qF9j+kE13azcptcv7ywYduGALv3hssHV+nbhjbDCcYrXZFww7+m6d6
+SUPM+covHAi+EGhxlw7Hbu933buenLlpBkIrf1JDGt0qmXdmHRdFoLAZofDKlODjSDymNQfJqwm
X0WzPQjf6U6YJZdsZ7x7WCS4psJu8GuLVc0DqRvijw6tMn+au2enLnR3bivTPEGNdJfS2bunwaq8
nLPMhXPczXoamYWSOj7ii9C1eeZTnpeckbDVqEkCe07ZcBGWelqeFglf8KK5bEa+QAqe3+ydZiA/
1kuGpIII110u6FT9MUbMrZpwBBY8Nu6LafLhRNR488Uhfwrt7+63enRmxz9vGIjcH+NYV1QN1Fv7
4E62eHPLIPpeoHmTKfaiYk0iC5I4jA85JWNXu3931FFHYsfrdiuF2i6t1yCC6Q4I2n78gg3ITL8n
Nj2SfPaj99tTTaBOkKvYBqC32y5dewLpr/JAP9E5rtQXuxCxx0jgklNlS/+Bb4wxYB8LhFWNM5Bm
bPuPBX3HvF7at+aTwJjztJdmvvEf+YFsizgT4geON2yH+FmbaGyctCgX+3II1Ea5bBtLpSN6uYMs
Ju6K6JjkVW7WnmjWrwvK8elNNaNXgCkFq3kNox6g4SCPTyXNGFrmEa0sknCGPutbsHrQ4du4ft31
hzo7RJfMZ4gus+c9V6L917YXl24GlE5NCjCBunDzvPbIZvZc8wQujFiNg2UQOrcOp9vImHa4Kw48
Peq8271vZQPsaPkKuURb0mLFLBYJ5N7AYFnbsRXfFXVZjIh9WrajGMWRuA/nBYbUcEFfOAYRZs29
LlgwN7U+s8/7n7GeAtxG/lru1EX78iNA3HZnh9bwLMjw8nP/GJXzyLi5FJmjUMd/t6vGAha0rSgP
t51pmYc2ugw8E8xtDNhlKlgfocUcWsIy/FyLSbowUOPz0W9lAZi3OwPI9yQLFB2oat+YVNaFP1tJ
3Bit6t8JJw2tu02z8eVT7AzffF/tGQeKfKc1gtGWOL2K8bs64oBiNiipMkGizUEAnMgpbkMCPJKJ
x9AFK7/mfMfOp81ikpeLL8SJqxKtgkQ2BOfVMEkn49agPNkM2trbysAapNym+/RABP1QnxxEIObZ
WYbJgTSh9Ob0dQ7TdgMtaUeJaFExpNhInDKXRx0Ez9uOLTzRgd6Dp7gT4fGEkK/crugivvoKbN6q
W82r2t2toZj8i5G6Yvez980/x6pwyr8ubgNSAq0KqKOEcN0Suymin7GK/OCZbt3J56W2SheTkWpl
FpQ2RXXLXjRBOnMo9OmoZxwmyYD2bXgxM3cvR79sEWGlZDTafTpxgUBGLMVcDnFqPGS2D/EyjAL5
LGC29Y3fu/rXHccxdbhe9NCNShU3Z/TaIt/6XX54S19+4gwD7vZLsYXZOBoBfBv7frR8wMb6/X23
hZA+wJTINpGzDiiyvWE6aZsNOllxS7ngqmgAsgZhPGDRNH1z8evoUzeFlX3uo3D9K0sdn8rgmPRl
9tgXEupQzSlE9SlhZ5blcVDz0p2O1UTja38sjYXopZLUQxSlHst8jfvmtwWJPz32pYym3Pdjcw5C
azPJptrSSuovgwHzcidPpqgqfCP4lNNgD6I/6Mz816HQ1UOpQhjQqHTZbKOtQmxyHLM5jYwSe4pB
xtbv8LZ89JYMbVB4Qp7rRLarV1wWpbvi0bMO+8voOfceUnIbtdjNJ5aw/6m2qXrq+z40VAMH4l1o
SkfZ0e2ofnAFhsnbNkFO/JVNiMXr6MvwbfyScUHQwSHf+SDa3cmtxQEdZe3HjQfJYZJutuMyTaJ4
bg+klW8dC/uzz6WLhgBLXVaIaT8e3LpqwlMEzf2LYYskPbfnFK0SFM7Hd7vRx1UVOEF/u2S4LK+U
F07qZKPlkE9RE3Xt46H0Wl1DzH3ftiYWb/bUhzPwEzv0ee2q+tmVcQirWDdrhZstrgqZykaG5smy
dI/VL0QMnRKm1znf/cHXK/j+Nrd/463S9X8a7Vl0EQGy4gDAueK39t3WvEGwiv2HrPcNkAucasqQ
3E7eH5cf7NntXLKjpQWwdjpQgmJT8hbtvGPJPfpn9rNtf4URW7sTqZbHvwj8Di5pwB93pddQiyZt
RvfXirQ9C8vNix57FIDvCNR5yCa34VQDQm3127SoWb3v0VSvDwzhxXpFqlZvBKWI8ReB0/ox9uhW
ybFHQN0RBKDMOSoiy8q5GTEoGieyb5Ge3d+UnqrhLgSjQLKv+/KvKTf7ViE2n86+sOXwbCGHHhKr
J5A8m7tpZ6HY5HStj2P6sXUro/+KGrt4gbudFIIdq3rEqCj/7Z7LrtNRG0yK+QIZ7zKkBVe09Wvx
46A4pcmomFuhvBQdYTFynzaJZV00N+wZHphmhzHzcfWG1cr3CSl6phsb9USzmaZ+tRanZhz2B3NT
c8886lLeKFGuCcxXYh2G9rl2t2n8JhkAfSabuqpTFRX4TNtYBABH9kIV6zgXG6TEViIxIVGJH3QN
xHxrFiQ3uduVWt9FBd6ihDYcfV2KIuoAIUVPBYbtaAS91to9bXxca8pNMSliGo15p6bSiFM0YFCg
CBAlVvt/trjQ7oi4yizObxnU4i/DM4oNs3bTqR4QZ57QsVnmLsYxlxXa8/70YdhzB0Ax8GCAe+Tl
3rpYn5ZFf7dwl5osIvVJI6WlogQ3Na7lPiFvQxf8q1UkgHk+1UY4U/GNuizi3kZzacYvcT6HniOZ
isKlOPl7sT4i9iD9itCdvk79qQbvgD8LIM9lpL5FK46q3F028yTnpe7ziaKpt8Auvc8G99N/++LD
Pu8xXMWjjVy//qwKByjSMQgJY8brfzZilNwfl/b4WxFUc5pmf4meotWBep6tdnkYJdLcOyo17I9p
YpPJS2EPqERmHdbXUkJDKnADOTdZMdXQtFVNZtIZX17UvWHEj518MqW6ISazvrn0kq+nuPeH8qRC
SI60QRIjT+jNxR9dFoE6mwExdVJGO4d1Nbqd/dE4QeCcR0p73NS0DJrYrdf1GAOEITxhj/tiFXeT
Wfd4SPXMVoZ1QDiFSZkJtuEBIYbhw45HFPdsHPUqkIXz4DOmYKE74Vn2akZGmNj9NM6zuFqhGdxf
HZxNOreFs77i6wvn922LZHk9lLv5LwTvHHvSDFZr59z33n1o/q9AnArzhDogah+6wuIlB98r6ulR
TEO90wIJX3fCx41qcB8rP8oszUukTp4Ihgydoku7whjaWvNbpTKLnZkytLef6De/EGWGIQtVulYR
pnciBB5a0pm8j/7gb+IkIwQUaVDbmO+6ZEmvbjqYPGivftic3O7ImDLn6TC8dCD3jbg1HtVgKQvA
gHwmRre5vu5zw03ZBPCjXWH7ek9r4U/jDaQ1ihAkd2KUSA1CBBp4vPrxuNcLB9rrwRnnPtmBjT4w
xZFyjM9exGiHEE6I+N3u7XFO9tVf9gcWMvMpVAxfmCClXk6qBAqPk7FA8fDotKEI1oQzJFQXP3C2
zJ0sOJ3umJy3mCiuW7BHSHjZIXcPFa0Kv7GvRt8NJ9gZPHm481plXsbdQ7G71xcUoM3TMoZ+OoTC
/2+AH/klETnfLYPv58YPmRw1xDtsDIrpYCysHEfohg0yaJ6dzilT6mabREQjjOU2B10uukaTdlcX
C0xz3N5MqaP3Vfrx2dezQJ7SuKnjckhXqEl/SI5E8oyExQHWCZaOEKv2nU+r0z/YLyetxy8mdSp6
F4YkaJ/7NSqfD22FJH2r/hS0SCCnqW4F+3bR+hnMtftsDsvcWBYbVFxflpSEnuDp51iEsMmlFuWn
N2nMglRnn459NpnsAv2xDzYSUX/dv0Oijt8CFyNU0ore+RUP3naJvQ3Ktg+q5Z08rAkHZTXuKYjb
zrOhtu3RpXvxh/Iwn3BXh/HJayJzT5F7++G3evvVEGYxpiVvhQcNw1914HR9OMIRlYrTdR8zb1wm
aA+ib7VZwheMTM5vq6LVAUOO/364VXdr7LCWSaf35XtnkAai51ZnwSD2EDHaXKYBPV1ikIH/0BTW
vA6bGRGIMlqdfI4DMGncgxQ2luW7bSn5qy83p03tafGzxqGjsI09503b09e1FZFqNkoLjXbvDU9N
1XDYGFqafvp7jTy7Cg75xk073KEdPLK134M/rmUzXLJdRSkZSdwPw+TdbWCvt8lx/8fZmfW2rWXb
+q8U9jvrcLHnQe0Crqhecm/HiV+IxHHY9z1//fmY2vfehNuyDoQqFJCyvUQtrnbOMb6pfFa1uL9N
TURsMsryYwl5UCBxrF3ymkh477wSDxOWmXDVGGWIKV/xbm0e8boyx+oH9hxMOSou6XIYOBuFxIPW
1OjxDkYOUGih+lL/mdNoeV1zGyJSkDZL3NDhpxpN7ZPXCmMJ22pYG56X4D5EjCUvSksvy1UsKUay
xC1UXQfQEYxrJKsUHuAuRuTmXulq5SXsZD0jIUVmeYmvspTXg5SNjoh68ZhEhIw7xkm/lgkytF8I
shtiq5CzztdYj+vP3AA/481AFqTiTCkW1EdCza+bvrWM0syg+LkaYkaXSTV5V76Um63jhkWxrIYw
HZ3WzbklpH6Sr1MVEeKmGctuAymUQEUDPWvKo9n2i2F5kr+WOAYyI5WhnVIDWjZuhdxWKELwxl/n
wKy2Wupb60xGzbJ3pRp3HJn4eyANqLwHNZcZy2bQjvs6S9W1XTVkRAKpJILKNciJirphiW7qlWgs
uBhJnUTbspukNpM5e10mscHlyNaixmFda5YtIaptXnXtt2BAktzrNal0graqYFDb3MYKjNfwuluK
wklZgSRJDbtvJD2BmihcGbAWkJCeWIth4YiiS9AhmtGA18n1SwzxZSi4qKcIZBJiHFJbutEtGIlx
W+QtgrOwl/Y8F1Khdph0uDIuNy7S+co13XhnoDjbA9agAr2Pdar3EeRUcs9+oAwlyaYwz6gcTKoY
GZxr9/ormpGuwqZUF08tN+DvMdvRNx+0+ypR1OSmHO3iuYxMJs/QDQ6RiHSTyiaGH061UrocYk96
CHU7fxsSJVmhxiRI3Upl5igmcRpztCa+uG6XGmYptyAiLaXfE1zzT6NrkjDRa6PgWDKijXN11IaR
L8qVb7XoAVxFIiVufK6o0LZNYGhfQ7yKUCyG+qYihrZmP3JvK3MYnuxMSwnpheETN3brsUkwH5Bd
DJJk3Vb0HzlEoq8ByaP7HPIOMx1h/1unsoZIlYbIAzPX66hHIyIGK8sdE03NIvEEoQZ0hwQv09IL
nTZspb1MbmJZdnJHoL5UBLVjFWpwUsG4XFoKsqyNrJLn3xG5Rh+t9KoUEGrJCIASkCrlZWuidti1
oky2cALjOzXQTAfyS+jgtUS6bOeoU3rJywGGgzj5yqGYBLtNdjHgArENawVywUjA7IbNeXgOBr28
lwr8vVhSsshJOQRvNVsN+w1UN1usiS2P3i4CIOAzsktxxaV9SiAS2Dvq7HufMDbX5TpvKr8mLG4k
n+XOGqez5giPa/RKJbsjJ2oddTuow09eXqtQFNTQKeNM3ZaqlptfOGiPCesOXgsnCLJ8OxoYG0Hm
YHftdIjm0Zg1/T1XCbrOT2RlXKqjXFZbPUU5g3BDWNzkfbnWCGzF1WM8NGGCGk8hDlkXIyQlGEem
tzHktB0XGLjj5An0dBs6VeCVkxbCDr3XuHMDRnJalISwTTgp7kM7YKyXnWHIA3Ut1DQp8KnZfaLB
7eBW/toGYZH8qBOTbCpB1CjeDVPr+8IaZGk7oJVJlihpey7PFtekiUaTSuXRsA2hvOASNU2mnpnq
+b2dyr7mc+eIhnYfa11nbihAaSdU5aNHHJ9t1nD8WphT1YTOLLcYvNN7Itj2fUkF6ce6y3tlVZoD
IgcOuX1yJdVJ0x0w3IV3KeXDnsfWGGKHisFdsFaNpHPXMWyQbZZr+SFII+JeIoUYQfYXxXHP1HT8
qLA+BXWJ0l9DYvQaUOrW3asZR/YvIQwWA0U6pEf0UcPwdeBGXVCRoqu+IrKFWtU2iqYc9NJ2zQ2B
Pt1dFUgEr7xIBF97TCAPqjRozzUXChKTyAy4jep+oO0bbOzDogQeAHVmEKX1QNS2Kx5CN3NIwsfr
JmExyi37wN2tWFkhV+e1hRy+X4G1QkVNWr++zwibrZV6lK8HbOBXJHB0MvBkl+sNphXb4wbnUusA
+wTbQOS5nEv87kdOXmJjZEIPnKTRm13oCr1ZdB0YJUy9wffG8HSZQKrVfSX6Fz7g5O1ubCJD0bLQ
O+4aEC24vSmZvnWFGqULboT5pwb206Y1feOQuJj1Y6qt/WhyAn0bT3Qdy7RE2iOhvWu7tkxlE491
dS0QVPar3kCdENoEIVa+yxWN1EqId9BGapvaibq2kBvqe1QA/C6rUSYvYcmZOalI8oMLi1s5wgi4
LBu1TvVlU6CdBQHC4ZWprdaLMU9YouyiRw9dE5P95o94FBY4WPtNWZgyiYlx2PURUV/CSZ67d0sS
ulBd268FJSNxM0e13e0aezDXJde3tV6G6Q23VDAnKAnifRZSRIQkSncdJ1GxN1zXv06z0EWzUKtP
ZiKJaB/GCfbZhjDwtVUX9kYNbXAxkv4o5GzYaa6mkwFxI3sfcTIB1DF0WzPsK+M2LVy7uiIcwEEG
K3loKtmyGHrIPbbkmxS2GNG0F7l7ixljvBoqJmbdWNm6qkQCiIncMKCLZI81UON+lyLi9WF4XAUE
3EmS1IZ4gcjM2dgN/OTNRQ5K9rYvXzytjh174oU4aRGbX7gHiBWRwnGJWbu6KfxyQKQgXNlzhFQ3
YuWpoUz9XdWPjh1qrU2mAOuSC7363GMilnchmylnySZfNrnQt1rXlDkK3ri2lpkZSaAuYmOFQv45
1jH8GaJ4TpRcXAu4OoAhxm6T2qP+2ARy9Urt3fK2NOx0x9zIHrRxVB98H/AS26ZsDAsKfpjBoqCo
Ef7uKOQ5YzKfxLKtUkejmLxiGx8OatV3K11w1VkwmQSr6qAqrYNNDiDTAALhGsFUazro9Kx90hY9
0RPIcxz9rL58tJU+WXMcItSQR131LYP8cgQNAOWj7oYHXUAJdaqcHa0163ZTRWO+q3rNfhil1LgB
LKA/cKGXjoSdtYNAGY7tgxed7uUa3Wah5mm0wZVuAiLuo/iQIlQWTk9oJThqcZx/LcpSbDW0BVw5
vb7dhNBeNnib2PmHEnMgtTabxRjU3dYnlnSwUrdbWix6rzqk6UfLSHtCIikOcZWQ8pJqg7XjJy07
cjfgcAtDe6tQFgeHiQv3pvXD7EulF6igCwwZCx1t5kYvLWafK5v5sNJsufW2VhYVj2apRE8yZldE
QKm0VqQcW1SFn3dZojvIF21F+DOrcF6OqVzdQ5zTj5b4mXTulIKgFiHBBbkvhXstZT6vQ0utEfHo
gAncEVmuH7YQS6hQgE5Pc+tDH5KhTHPV3seALZ6orgt8QiHDcePlhjj2jdl9rgr5+zCqwWdhCP/e
rP3oxjD8Yukp3P3kqIm3ZHqNK/JR1ZriQwbUWcvNt3moAUpzgaiQuSqmdYvQN2Iy78X1ZaVe1dyr
gf+FCNVRKk2hdSYlqbwvshj0565qpLXUa+EV4QWMp6KJV6aKlM3LrBbmFbCZ72y85qshIcweGKk3
BDUEknm96a59qRy+NlLvHZqxDlcY7wVegoygRrGFfEk40UkC4JPaLlag+QxrG9B8iGk9ADP9LQwz
JT+GbFY+7o5OLyoqfiBZjhddVCQdEUTJ1N1r2Y8y4gcxRUaae0RrgRY64CWS+Nni2sNyyHS2iR3K
PuAlZhcKi+SWW9Sow8Vw/RojErfnsbom7RnFrAQKt4Ib9lfcoovMiNGsXZGupMbiegTZ4HH6Hb1o
bY2oh+4lJDvZ28f4yVPsyRlTuPY6RA0mRVsVV7m2kagV+IMva3pGksYXn5jdkCt7OudLUfX7tJTP
AHlPPfWMJ8olTZhxnIo9ljMsNpsqri+sbTIvTiwJsv1RVOp7Qhx31ZQMqOQuvwx7K2YsUU9yCRSW
kbL3quaGu+4z+9wZdvCJLhEziOjgIjRB5qTsuftgfvUepAgB7UVvcl732Ohkcu8KsvMscb9p9fBi
MtQvbFv/Ha9KFgndgGo2hESAoKiZ2AXShQR/MfXVL+hWVcXmpiAB3PtolJdqoKggPazywpc5gzUj
R7Zw52At56iIaSRaIya5DJA+L3ecFDlG90DPuVoDXvqshsOZ3p569R3A9M9i97/0SCky2ZdDM98b
5LIlIk5UQuUYWK8DWJwXVqsQs9mpQfzUUX3wISL6oebJDd7K5UUjUbZ/f6N91FhhJdJ8H9vWS1Rm
t2hmflzW9HxuFmodJcRJ9uypNzJXuKy9rGbKvN5xXzRl36rBsJdhelv9rT5ElzG659WOwXcFOE+9
Ye9RGW6pialGhe11lw1weTY1zVzIBXHynmlvqTdkn4sdCrbmwlc5m5x+hVazsppub3TtoRLeRs7C
u8te5Wxm8ibHokQktE85a1AE50tl1hf2uPL7ALRUUGq1qNq9S0HBFcIFfWUWg3Jhj8+2zKAVuIcR
Q+zFELrXZc/VFQJ4cNmuKc/mZYQZvtBVtH/V5LvNG+PNdfWLnlzMKx+HRD2w5wDf1H3MK7aUcTdI
tOjMsjWNib8vW2Je+riUkpzD5FjD5yPl3yEkQWAlLnqlYl782LIrPwIAmVBKw0T87B1LLbvoCCTm
xY8lr7Ki1iuLfYGpZqXGkbkoBICkS4a5mFc/1rxeh+YLBJoFHNO95D2FfdhdtAWh6vt9oFOPcFT0
qMn3rhCTvcfkMBuBprns0Wcz1BKmTpNZtvfS0QI80F6TsMqcyxqfzdEUpkwouC/vEddHGJ/dtcA0
eGHjsynaxFWQNC2bWyDHj9AyuEWmzbkiqPpPBv97I302R7HEyOoQ6nQMnsNHRQo3mdZ8IuWOqCCn
Wp0QUjYJQM1dbo77PiMBUaXjUbfsZFzjz/c+YRCLdqFO2sx0K5u7zhQr56Lj1Hb1Xe9lSiOisZvg
3aUzWuLOLVFE4Hl/glWIV68c0Hg1qLb0QdH3xQApu2tfzZ5YAm6wBXd/67ZL7egmllGDoQTqr1G3
B3sTOM/C96Vd3GgPQWnfhBT7abr2uR98AlVjhE6Jq96Y8rG5mUrdo5Wm0bo2ZG9Vj7a9jkp7Cgvn
dxFy/VXsNeJqlPx2J9DC6Ia6AEM9HPre9NYj97zqCZb6Vo3LLltgk5G+Q1M1Adzr7R51zt5qgUyg
7lI3OWS/I84+WJ9dCJLTD27swnVv4AuuZK9qv4SDgmOsNpYDJTZX6KMPwio/j2gbdloT30hpW60J
10vcz7P+a29zMjDkQ0KUoZDd3NwKCcAJHjXiQ1YwQVNN0WKU71sEbVLVI5RPVVj9UN8xPGiLxHeP
gdcggMsOIo93XFzTh95y3Y0uIWUxkAVfg4LCKjQgmWohrGnKbaurt62ld2sugQkmPLPHHYPB1klJ
R61I/zSOEdrxcxhowTKopY3Q5f42AhgE0+o6twFSJln4NMaJ5XA6S4c1yeAt/IfHfCpS36dY0jhv
Lu3YioYlqNpbDVeDg8gOeEzZD1t82FDBI986QrnrVqEYjhLeNbxEuiM813Us3n4hqbpJHtboNy6k
xq2hCkTbqbnGMFx9IqQYLPKWjCjaqEbgASHO/Yj0KcAPBszIARQhr42OxKKDUxFvj6GUB0utzJ5M
tlYAqyWnXatwrfNiqI+uXV9nDMYJ87mybLBnG6vklAWXpNOdpB22xJiOnZc+dfWwEZHVpKuMXIuh
2UZ8XyFrOQ66fBVC9ltVcFcd37SxgAhQhC3EzgNukdqpC/lJKNA04MQiLoxDQu66lUQoqFAumOiU
DQvnpOZtYI9vyN1OIgiLDs2bHzap7GVi4m81iUHtGiwmy4Is58IzEILRCxBWG/lt1Ma7uqaCz63t
mRVE6KqE1SL6I/neYWPjr00C0qsKoN2FGPqrgbpSsCWGYsRvRqqMZGPdqnuvj/XPWtPgKist+QGb
v3HUu4x8JxTQ5LmDnkEnaJ1D9tMeHoCBXOnENZQnN2tgxme7SDXkYwAik6BPJa8bxb4tpJBkSxce
QSQhexM7Q0UEY/ftupqEGdiFxKrQy0WjRSGvYEB0FnjwRvB/4z9nTDuTVQJPQX8XQVZZJ12wryP1
QIj9m+m11jXIUGg4dcnMHsZ8/DwGcYzNPAj0DRR1xck6yg63hb9PZNX4ASh+wLIPMhRgv40g19DN
YFwXbaAedYUk/1JpenkN+fZKD2zFWoJxRiIG3WiFBMmVlumQTyerF9+nPgBKPUpkk9x/E24qhfAv
ik9BIEdbUaWkCPHPHdvR/RQHxuS3GdF9aYR+1kqS7RGsMDeAmdrNFMfKtB5JkwA6VmCsClxti2r7
K4Yz8cmWuMQhAaauJknyYikBgKI0chDG/LuVb3TAAau+GyREK7nbTIsyoj0Ld8GTj/tkZVWlubSi
EvaI6ZW8Cx+z0hDI6bEa4huwU+4VBPwbiSU8TwkCqqqE2FXx8BBijDqC918KaMxfhJFv06jcMsCk
Gw8LxNo1ffCxLrmAPledrEyQ0ugFVCKMU0xntxi/56mWraNKjR5aFNELzureZ+JTEGaMPpCcMm2k
Kzmz1crpmppsemxnzauEdKQEU5IWj27ZvFlJIx1kYrWHauBdkh9p9p4E42vglS6L2hzvOVWMa4Qc
+biUkFwuENC3r61WcqFuDWpbSSj65QRLxaDFL2KoBypDUrCeCKuyskeUIL5dptCvy9u6w9kU1ZQt
U7XaQ5VV9rwaLTNsKMv2C3FFbyvXRfAcy2qd7VtJawenBox7DLvWNh3Vrr+UlZQeVZjM+zbpPHMf
VdZAnsaovzYQHZzUrkdETJr+iL8TPVWNo4vEcrKEF4FFB+grcnqYHkJY4Avg5GxtpB2bMcq8Yxt3
u1YX5b5NDXOpEbK5I37+pDU1VV4CT2xgfBwraoqsVL1qTGdIvFuCjxR8GbWmQ7MUqv7aoIZCm9mG
eZCAMBcvJpUenKgvvY2emzCS7PKx9WPxLPNe0UcnWFjw+GdarudPAHHGZmmRwVSXVqiYn+N2ImkX
smxdF8m4BXI7bDUdtVwPTn9ToPlU4exGX73IR+0BPC8lPar+gFVg3WclqdE6Dr6rMnk4J4Fo+bkZ
Uvlg9UF3r+o2Baok/r7tI5QdUCrMcMHBJnb8oKnR0gfABMJYtDdSg26gcROQP2ZtqeSTlEdsL2Ln
AePCu2f6T2aRo+INE/K1qZ6AWtR6sbIVnD1qUpNXgqB2E9bteKvJI7cPcl6sah4cuhjhyTqvYjOk
KgCKJxK3Sl84iRyX7FuZKo7YXGw0uXlaHTy/hwFEoZvmrsNJ9pgRMD8iC0+fcKA0q1pXvU8RR2JO
CU3e1WuqrAxbFEZ9to8EVVVkofo61XsqcnKNn7IQhXG26HJu0NKooYrXfAnZgb0K3AI0uTGoyy7T
rjroo6Tc0XpHXfykVW4H+t29I6kiCRwhZbxR2E453AEAURs+AS0SIregeHI5jTmoL9PbwQt5c4kp
/afG4H+99v/tvWW3/zlxVv/+F/9+zZCyoFWvZ//892OW8N9/TX/z/37n97/49+Ytu/6avFXzX/rt
b2j3r89dfq2//vaPVUr6d7hr3srh/q1q4vpn+zzh9Jv/2x/+4+1nK49D/vbnH69Zk9ZTa16QpX/8
9aPd9z//EDI3mf/6tf2/fjh9gT//2Gap94/D9D8P/+f+b3/39rWqaUJo/9Q0g//oyIKBSHHB6N7+
8xP1n5YmC82aBp+F9+aPf4Dsrv0//1CUf6JJlDlcyIZKRS+NP6qy5q8fCV0YbFk2rqvp7/74v8/3
2xv6/2/sH2mT3GZBWld//jFFZf52c5D5+N8vbLIHdc4vW/ngcZaJxr2NwgeFyy+d8deH/W8an6UJ
2qFCbqJ08qGjKJHRVJ/ywNvBgrokesCzT9/pl7Akib4BXmMlH2wslIVEbuxcHc4pevder8yusZac
h+BHGvlQUNYgBurUkkcK8U1xklJ00tDt28c9NDX43gfNbrQpfF3FHfmg0sK5cqSwyOLjhk+9V8bN
r32TNQoqRkWTD42CckcBnUhxqswaL7nn0/Wz+2ygWq3UFVMH9UsjfzLzM6GPaTK82yGzm6wUwhZG
cywOcHPWmurtbWpUtbAEOjS4etTeNPC7plpSwD63kgJZsiwcq8ZQpufH3tZvPAHUOrYOVlFfhT5X
U3lvYC/kZJmfyZlMU+OddzavTZzluoURXJYPvR5+pkbIIg9xQ0c/2Db3Qm83H7/AEyNjXqRYxK1A
rkkPi/RFJUXbh2dmzYmRoc1mvIdWqIorZrwpfxrQZRj9OrHOFD8+MW+02YT3+qznas5DJ426Yscz
R+oewMaCNVUqWzc78xXME6NEm77bLzPfw1pLbnaUD7r6ZvTVoYgpYUapS1SzLuQdfKyShabIxBKI
XETW155onpIoXQ3RpFavVt0gowbpliU36CbN1xIWOOr/LMsgWvo6FgBPWgVaekWhHZCXVCNyu3Lb
y7aD1xW6Hnl2KDQj6erSsx1K5i398lM/POdNvfZ7/eDmVzB+FpISOTolCAY5vZk4FRZH1kxB3Nn0
11gTeRJ9wakjy5R1XEQr4dUrMyo3LDzLQDF2pHGcKuqupeYFHvPSKL9j9UYkSv6/pMiY+R3RIUr9
0JnCbJZ2H44qN93y7uMBeGqczNbAtAt13xpD+TCkD0X5ooVHgaDn47aVaX17bw7N1r0wbMukiZlD
BhXSEiJEyF/A5EyC/Src9sNuqOGBa7cQU51GgS+E+14drGUX+Ie8RwOv4nSLpUe1RAZRN/vITvcD
e9mSihvO0Jyrtz0liN57zNkqCsK1QFPFeG7bfNUpnyMID+XwIsBdZkR7piAkFM6P++Tn2vneh83W
VKYlwEyplg+q5T4PIeYX69aoSselxMJoS7shfsOJwNTSb2qjJqghiyWEnIMa1EsXk06L+Sxu5Gcv
jompQWX2GPCl0A85Hn1LLbFj5ACoE0exNQc6Ptpl1Gvh3lYhMmtfdMaW30hHUSmOnv8QNFLCGBMG
muAIojJC4xRNFYETp8aT68kP3FSz7MpF5Ge4j1b0lgngmHV3SchUZqv6fY5j6mtgO9D3k0EslHuu
yGda/lkv9p2e/lutZyC+PSoxXiuBKB9QeAO8USY6NpGjxaqXJAe9b0wQRRYv1oCRMnIGFEtKMzjU
PKT61HNPsI2KW2wvAt3HHVRRVMhwdhQo1R+PhxMbwLzUuJGFagH9HV9DPWyRh12F0uvHLZ/YwNTZ
DmDD5ne597O14NC01ZWkOYH6PSm2eEzOnA9OLB7qbCOglmMIK45NppbYsT+13VdVevv46U/1y2zt
R0PQRhXKnYNtL4p2O+hnNtxTvTJb7/I4BxwjaNdgGXEb/BGEYYtyZ1HOTysfPn74U/2i/j6ojTit
YJHxIVS5yozrsHg1wpuPmz7VL7O1KjM6yNIe5RX8kuITxF6XZ9qd1p/3ZstsXSrswjJl8OWHHAdS
EpYbQpwrZL8Qnu0FjpidGRD/yEkCPAXhjoqmDlWSHru6Xpq5hzK0Wgq4mhK12boy2rZtgNlBR95D
sUClXHuuum7HYiMlQKQjsfBLYxc0t1XQ37XmtYJAvEq+VgjppWGHpSmv813grWx5DQhQ887V0D7V
ebPFRmpNCi+6Joeikjt2sS5t6cxp8UTL8zLDBnCiMgiS6ZJyHw7U84zPrA8nxqsyncF+OQPhT4wT
TRjjIalq1MTRWm59ApB3PaXCzFg+9/bff/nKbK0oKN0pUduKpdLHRbkrtTMT4dTTzxaIBuc1M44D
QIT9Z/SOY/g8Dj8G6JBgbc700Kmun60UWG1BrlMM7RB7r404uHDxz0yJE50yfeCvXR/iZFFQS1IA
d4W0kOK+H7d7YnX4eVr6pd2u94Vpusp4MKp8PfkNh9S/kbwza/Kp7pgtEKoOrxL/AQOmhs3frsEe
numPU889WyG8SHYzrNfjIXMfqkpaaC6ncFJsH/fKqaEym5syTjcN9TOHfRtJcPTYg4DXAod6IBCa
vn/8GSe+wVy/B/02acx++oxyW2tPZkRKpjbOfIETHT/X7wVZXOJsZ6Zm6bJgjp67459qdzY3fbIL
tZXQbvM1xo197nh0qtnZ1MxrSwoKWx8Pnbz1B+r3LD/u41PtzqZjb5deX+JaO0wleDrxUBlndr5T
L2/6wF+mjaTkud5MDXveTSvfCe5g6iUqD1kRs/06bmAXtnB3D2m+k9qln91f1hezuYjLnhJx06sj
3q2OW10/MxNP9fF8JiYjkKx8el5/Y95nzeqyx51NQcXmHlKQq2S1vgpUpx03F7U7F+ZF2CnRgNNu
4t316kvRvV3W7mxvrKM8cA2bBQkHbB9d+cgaLmt4NuXkviu0OGMNtXqw10s/urAjZnMu9vzRjVtt
PGjGgzI+1OcusNNzvXN2m4vx/AB8i1nTEWF+Z0T1XYNBte+g4pfWjhz7hb0ym4Be7VNoK+NTfFTr
g7TPeu+ypVOezb+8BSoAV0c+jP6qxjTUX7YXyrP5l/iYrINIZUDHWwj8oX3ZRJFn86+R8hAzP+0O
XBoaENWXnSLnIjx1FMgkItaLLtmn2tq97NLwNwFeVyeiGQu7h4NE6e4tFRc/nifvB07+Jr3D5JxZ
RUY/jPbXrvyBJGYDttNR3WpJqlHzUD/Utx9/1PtL3t+EeJEohduW5sg9mVBS8yjSbx83/P628jcZ
XlJ0uVnnzEmZumsorDbKwDagrz9u/dRjT5/6y6YVkdHDgshZr0e5ImLN8V8ua3g2GUNVxsxk0vVt
uTLMrdtc+MCzqVinBqUfeovDqWktRuUmuPSBZ3MRFxg84JqGNYoUJ7um+U828rdk5K/Zp1M9PJuL
mOeT0PR5f6l/iBt/QeHjM6P71MiYbYdwvSrVnlYPmyIfJhfbRrlNIfZ+/AJ/ngv/vmgLayZXl02l
8yBQjgcRvkCrufVt0t/NesBhKQRwdP0pE1DOo8rx0N4NeO88cR9T8lVbq5RGFoO8DQLv3NNMX+q9
p5ntpUETZJJa8jQV5jw3oRhq3uBE3Dc1+F5mRh0GTmPeQzC6aM1Hm/v7zGizgE9I4uHgxv5tkWc3
5ZlF/8Rrs2abbA/l2M9jvglFSELKQGTujQ/d5+O3dqrx2XyuK1JXzTTaalU4RYzrSn4IJOXMW1Cm
QfveW5jNaupAqmUFiPsAwYrSxz3uN2+dGo3jZy8UQFpK6D08RdorQ3PABz7xXZa4zZcdmJA6NxfU
L19T0+E6S6VlHE4Vu+V9PbRnHu/EVLPU31/ZaIgK8zdT2IdqoYe7fjh3+TvV8mxx6LGuxRxWWHWo
iZftkAVe9rpmi4NGtSrkrLQb4EvPqNiFjxVk/Zn++Bkeee91zVYIpFJDakxrWocxE90WNfwcGdd1
BEHBVMZNH6o/7PBZbu1V2H5LzUdN2UAopKSTsUyL73GnHVptPeTP2pisqipaGkm0yam/FqLbsWN1
l1efdOn+476Yxv87D2vO1ptSDisKYSfDIYcZHwV31cQ4EhB3hXpmcpx4i+ZsDSHdA5tSlYcDJR4X
YfxjqC9b483ZWhHreo4ROB0OoJsHLiaXXa2FOVsqRoQ5cPGJ2nXkSaQkhPRTXnTUR7L++1wJ4rzH
hk9vD9kBlF/annmLp/p4+v9/OVColJ0uoYSxAJkGmUXq1MaXBdKEOZveBQJgoRXZcDBIeiLcfP54
3J164tnctluUzpS5Gg5jtVRuvYscdrIwZ1NbIucLuVAbDlRi0K8vbnY2panpUSP2dPtD+zgG7bc8
rl4/7oYTO4cxm35I7Ly6xNXMgW0bSl96CwaOGl90cSBZ9/uoAAoe6H7XDwfqX5AzLC87ZBqzedcO
HI2zlGaxiRPALS582tm0693a4/XRLNLc+7C/bPUxZjMOln+QlxoDIvVvoaO8xBKF7c+8uxOnI2M2
60pD/WvWuWAdRfvFZmvWESpm7toYd9I4gPH17mSgCBKV4nUMTkNtgxJ6A7Pm1FPtMvcB0Og6yw62
dcfAdQYSHMpjVD4DU+aX20WFj3PIUqp5FLseJEcavnaltIO2tLXcrd7c17jhrC1ocTe0oCk3oAgF
Ks4SrEKhLmRjNVHoRwz8iVwubF84kv9Uyp8/7oETk9iYrQ21biYl3MfhADGogmheLj9u92eI7Z1d
yZitDqYdBMXgyf3BQ1djmA+e7zlg+JGDf3alOznAzP8mJQ9F96y3LxTWOvNGT32f2erh93LtplTO
OljQ99Itlbg+/j6n2p0tH1HQwci2JSIOX9sMoNNlu4k+WzxMu4czo0/N/sD+07RnjkcnjgT6bNlg
xxNDPL1VN3yeCtDG471hvLrdZcl9MZcdqnAJDAveMBmDT6qxoDL6x708rT/vDBp9toAYwGnxf4w9
qW0cDpMNAPGEFt7r1BVKzh3GT7zKue7QjmuVEzhBQNFuvHbh5meG/ImNQJ8+75cdHDRO1Zba9C6p
rCjLizC1obWeSy6deurZRI0Gq0mMiKeGpldnuy7ffdzl6tTAe30+m6hunKMpA+TOuzxSWeROwVjc
aUt3eJT9Jx8x1qh1S7nV13EW3gZCQPu7hh22Dnyo6FWxpVrEVteGfUriEgT3qqBCgJyZd0LSl5LE
LSVfZOlbk0MofpQpRpkKrAMkgMCALWPQ1h9/DfEzJvre95jNfK0VraXAcSGhCtAFP3STa5Qg052u
+A6zycmIL3meSnoYbJpsrRIwmiMox6jftTGU9cbc9Zz2q/K6BXRXxOnS0qaCkTHGjm0IIFaRR8Q8
ODFgZ6pIt3IlPRrpsdc14LAs2JTztsVTr30HKInm5rOZSw+aaNe6ktxk0Te5/mQ2yqrqIc56FJ6T
jLWK5ySFWz1orxMA3JdQtBjrOrv14fqEa0zBV6Idlz3UQEvfpVShbMc7wNGLqoYQAEW01MXCsp6w
2y9LyrvFeEnkL3GqOBVwIb+kYLRSUoNaW/RmhVtLAh/5NOq3ZqZQu8Lc6FG4oJrVsotXo4wV0HIS
T1tFsn5tWJ8s9UiNcXiI9tIebGD8GwmTkx/Kt1YIoNCQVpDqFlnyQzZ0MHwvOOlvKxWcYVFdtuaq
swmFH8vLKCZKnAZmPKS8c27On+CDd4bKz6nwy0wlqWzFZsdZO88fM+tofc8AEy+oB4KxKBdbL9q5
2ZnpdWJRUGezK6C+PYpCbpJuvG8bd1H5GwM83ceD/qfo870vMhvzrZCazIbod5AlsTDK/+HsPJYj
V5Yt+0UwgxZTiETqTGoxgbFYJLTW+PpeeV4P6mUXi9YcXFHn1gXBQISHh8f2vd7oC4vnz0zZV9l9
VsLN2QTKTYfVjGW8t+FdWY3brMUkZJVro13jhzXojaPVOASqBw5NazOr78S+xxOU0oMBvaiqwPLc
YiD8GDWrLMMrDoBMLmPjjqJawM6xSn00aHiljL0nFzXitNFV5W2UPMbGTRH6nQG/6zvd4RcxULna
hDvVmOhXFZkQIOZp7eqGm28G8u8x8FrlEWRN3Iy4mO5yCxfHczPc//u5X3x97eqFl0iX4vpSWDHb
fdJsMREWpm+0upcM4S+f/lrGjDy8ho7GVjmkKlLB35hmO0Un2UWUrAYi9qzX29H8ruv8i4TiWs4c
KFhrj8E87dLgrLX3TXpQdQw+h29+ma8ef3UeMaW4WoaSPSiIJ8yWYq+aX1srxpT5uybrLzKLa2lz
24Pd6C8Zi1js1AKIhLkJWiiQWz395nf4YnJei5plsHD0uLBBc1RT+lX2I0MOukyuoiDwYng3Fc9N
tRXs4bz7Zsf86n2vEooR535N0al46ulmEp1Q++YQ+NW3vIp4Be1vEs6m846Cqms0BfLp3GnVc3/p
f/z3svpq7l+FPdyPB5Vmb8pz9WNWv6rCsUlHm5Y07nno/ZwvguPvEouvhulqCZd6irlsQolq6gpH
7k0fodnPos61jrWf67JQo3be0TUYxrvku9vGL+b6tfRUSjNlBroycaXWHqRx3pRl7NQ9RsFitoVL
5/77K/y3h/0lBF0LUXHIhoUqE90MZV8I9Kkoe8uonUU8L7ilzlnpV9avbj4LaOnNeK3Qlim2NBBD
ZaoXoCgY6c+roJHo1q3dUYj9JracqVruq/qhUDt/ibGrLD5SfEuxdBDiZgVdxtTN1b/f/6sq77XK
FR/NQjEbVlbRPWcXmM0E6qjnjJ0PXhH9SjBGm3QcBbhkqKubKjhl+o1h/mqqhk7G2klwuhOX1AXZ
sVuoqwmW5Q7JqsPjvY1upPQxv3SCfxeBv9hKlMs//yNnmSYB3/iOC0c1dcfOHbDE/FkR9lqJaEZS
IvSXTSpsfvVT7+Ij/806/WLtXKsPA+z0xai+TBDzvSjPwvjy7y8nfSEBl+RL8PljNBZYqT0gl3nX
cFkiN/iiN7fp+JpLpwZguD2Hr+HF2bJ6vdFs4NauoW6z6lEKX5Uav2kQGDXFDmMRfVWOnXD+BM1k
i8lzNtYOXQPI1F6ksXQhL7a1n4TAyOkVH3EblzvNGwzsuEMJi1saS6b5IxD2WbOLkr2Y30rVQYNo
WRzE5ZBpu27+6Jp1hdmy8KKndzGk6LaNVxnIehH1uYizqCmFt0ZjMtMb6SlVU85320Z/mcdTCMVD
M1+7Zo9DZTg8FVkd44BjeaDqvXz5NLpbFbJMFx0WfcS9nwOKiuJdc2rFcBXVsiOlPUSdiBTu3pgB
JJ7l8b6GNYh5Zh+exeJuwYc12OCxmhbrkMbx+jTjqavudGW7xKYbLSGEml1SJ7Y1nlIZXEvzkKq7
SvndglfSpW08Bz5e366JxXc3eqJqnMy6fZppeor0J7zCnVa44dXV/ve/v/xXM+pqFQyhMtYl8Ksd
jSVJd4z/b+vr/+9l83/z7I/5pGJLkZcTzx1lmlEOy3eh+L9F9JcYea0JxS6ONl5QBqjxAlyKM1vo
LTcKbkKoYJH2kEmukj4nTy/BSlv2gvEiaO9ButiLubHMJz3+0Kb8tmqyG01Ya0O6Bs0k0ccPUtsF
x6sqPxNGwRj43+spEPGKjiVUGFAEbc3YieE3S/VScfrb73+1VddLrODwzO+/wJ0gGEa1P0wPyrS9
wMWJ7z+bFlebdFwrad+0Hfk75vezy/nkR8+91pXi+1qouH5z4Ej3ieFmwzdb538HgL8My7WmNM30
4n8ENgPdqfgje5bxFgGKZEspYCb10u0UvivGez1v4cfbS9vTNb7N8XABM2tM9Mu2vWNgMRMPUFmX
X818pKSRwVjCvISuJlctjkJ7VHQ6iLxOvrBqMi+WPzE1Xxf5h2BWm74ojlUT2Jm0TSfBCcxlFcYQ
AauHtjnBYOv6gxGeNOUI0Q6e5s++1LVjpaULs5QHnOnr+jaV9gYFjJ99qqsdIRkmjE5CZrAke/p7
H3+TJHwRcKSrgANNRxHySw1CFBo70p8DKlc/e+HLT/wj5MxmVgnAhrgseRdC6TgZzTei1y8yhWvR
a9FPoTjivLy74FwKTsqRfj9Mwzfj/N+X+tvUlf/3e0dFpIgRhPRdKkAYioydOtJMBbeeqlS3CpUP
kwtMKIwtxu+KnacZ6YqY23GdHDuQknMovBpF/GEJ4s/yl/+qPH8M5IJ0PafJYd7levdbeYoU9ffP
vtBVVAEUDBVNGheU6yCKXfm7VO6LOXUtmw1NOa6Uhuf2pLORG3386HXFq6J/jMHKDN1s2cn6UyNu
fyhKlq6dLEsl10GO8LpYrEzmqv/27uMyjn+ZSddGloOY9FXU88JdgKzCgHepP5g5pl/FPjUG+Ayf
xczBonOTGuRidEMh00kAXJrTbWG+R4lGW+9Mv698KhO6ULLnah7uRtoo8VDGgeQhyOnok/zJlGyx
K9ctorfheZFhCp7D2s+ydS/5y8BpvTuN7bMS/sioWPyfCvUfEzKRcZqpccLfqa9Kta3Hn4Wii6XF
nwGjnXH9jAEv7wRMowdfbL9ZP18cF69FutGgJFInKdzjq6cRm1I7LamPRAnXOmZEevmz1XSt2Q1H
Ze5pxiMsyQXEkm7VGvc/m/hXOQagEE2sjMt6mtagGo0f3nJdq3aFMgiX0uS5krjvn8fv+h3+Pt7i
tWvmpCi41BgD6vbmXqe3tyi5I32AvFm2dz8ZEPHaOROkeIXDXk9tsMsPfUsJtv8mnfv73iJe22bi
aY8jpcy768pLXSy2rOwb0/pma/l7XBSvjTMVDUef9vJwvN36edWK3zz3q5e+/PM/1qMMJQn/J3JQ
LXnRrc+M6xS8zbyfjfXVqoyDUptGmUlS040dOLCyfvbcq/KcAekKbh2qhw5yI7h6/2ePvdq9J2vO
RL3ndY3gLZT2avijuxrRulqDi9Dg5Cj3xDz8vEWvr3/4vld7sLlgU9iJKUFPAt8HC/kbMekXc+1a
pDuDYWgVI6Hi7Afn4eFHg2te78C91oiLzkOHfeN9Z/jx1Ztewsgfs3e0VGvJ1P95U8o+/35T86un
XqXLQVtwBpCmaTdqlZOkJgqTXP81Sj2uYe2FDYHL5A7cyQoCsJNiQhPn3H4WIbeI5wozJLvFMKzk
hJHcCIjViuJQF4959Zyp4XrEdz3WFjcOx3fEcl6NSYQBKQUsIwiVdsGBXN62WB5o8YMZnxM6TpqN
NhwVmRLKCZ83v680/BOfsqHe5Arl6eQFhYhTiIuySSMN+aueSY54IQFPWJkBttoEab4ZynYb4dun
TXMF3ec4ysUWTHoX3E4TBZVdFK7bTPbltm9taZKRumqhS+HSrYL4vIzlLha8WR/XMjsKmKHRVvNl
A7BwY1mFr2LVZtK3XIzWvRXrml1Fob4u4bL/+4t88UH0qw9Sgj41grHkqgj2aWlX6jdx5Ivgd62e
qkVm+QRRdBd3+1Z+1qFLdeLPRAnitXzKCvu4KhRWZ6X97uW7Ob//92B89dJXwa8FApx02UJ3xbwa
TMlT++eGSfXvh3810lchsMWzGovTkG2GPsbEjdVvLj6+eumrENjkc1MNEiMdDT6ZuA0n7pJF/ful
/8Mu/L/JsqhfBcImzpoOAyX2mQmqCljArrCItI9NVOKvOzhNj2OqFLp5Lru9+SnozxW617QNfICW
N6r6nc/JF6N3rVhKzFDqEp1AL5rPQvmY/zBnuZYsxWIsWSFqh51cPbbmSfmR4zyehpev9Uf4lPp2
ypOR8Kmswof517+/xheD8F9U/eOhpWiJoF5iJNebYDV/M38uK/0vX/haha+2lVX3QzTvjMVyVWra
S4dCRsA++bt+zcuW8befcDXztS5Q6rGmNUMJ9FWBDZKoTW5Gth9f+HjPPxubq2UQIysFfMqAZ5v6
8LM7CtG8mv2pFOhqetGAYvTwUPOv8Gep8rV4Xmjhe6rU4XeJ2nm5clvRXPHvcfgiHFyL5ut+bCaR
DuRd12z6SeUKCVl+8l2Lwhcz8Fo5j75PnqSe9y5aRDl3Il1oP3vtq31INhYY2hPRMTFea2G5MbPe
xvTqR+QXUbyWz+dB3Y5FzOyol1M7H791aP/7lbBoXMbpjxUpzOWUCgF3qYEZOBUqNS6F8MxMsN5M
HUEU3UaOIZTe/nuQvlC3Qqv93z8u7MtFH1puhZXIXyrL7crXiUobBtz+mLW+mg9YTute1YCLMLmV
6c9p4P77Z3/15a8WsaKX49jGxJ70liubb/LB/+48/xIarlX3TYLIzKoIPoUZ7iJ8T1PofqZ2Am/p
BFkM7a1ZF6rmwfS057z0RFGgUr3BQ53cr/Bn06Tn5IUnOGPhp+ZjLsLL3aYh/crDY2L2m5CulAAF
YSANv8bhLW3v0nYtLpu+HlaTYTqN9VswvrOW/A/287df5ypeJDDgQQDDFFckaj1bUL52WeXeiAWa
2Bc7VDhqupnTE90LYNCcVrqJ5W/mxhdB9rofIIk0Wp4TTpt5dOjDC4Zt08pPmbUbzZ/dq4rXXQGz
Zuod8wBJyCNOyqsfzavrnoCmSdosU8xpl6V8S8MbsN3+95NlwMN/33muBcPqiOYG2DTZrYb1d+/I
5S993Ifis9m+j6gLc2UdDqe0spzCeBsi2NjJFg0JnqCN0wPQGAbAfHuzmvAqexqNJ1PfjtIzM9aG
FuebUum2Ar2M2K1Z4llq94ayUfi/9OciQFGvOb3S+PBifQGBX6mv8Xddt5ihdRE+3dE2028nNdhW
VrWTmnfDGuy4Sh2c7O1gwmtF/Si1diMb90JjHssOFaV6pMTumZrpT2LlyzEuEGXsAs2+XSbZTatt
F5xHqaD0qLtBEbgi7tqNsA4MjlZ6Rf83IFulOJQWUL2x9bhydmiVd5vkNqcwkS+VM+FeNoTjbVSJ
K014LKqPypAuNIiVZvkjttWZmXlycFeE2yCTdwEA10k5L8seYTMISmgOrW0IB2AboPCcaFScDltl
YS/DhChBISbhqlFzRnO0y7L06uBDHN/GybRVA82nlHxWDJE+9E7Yj54gQolbi2PiNXW5TqWQhqpm
sis4VcMsbqal9WcRS0PhY8yn80zUrYvPWtymXbtWzNfxorwFWKtGK427tER+yqudNX7E4qaNH+US
bmIOBjeK3Fk4glMHxKw9tsFtioa/afJbPLajmQVscZUdjiv8ENwx1V2t/xzLyi26ip5F2Re1s5X0
dqwcaxiMAmHJHueVFFqrLBRdDQKFQjQSoHd3Fm7/83uaHNRK8mVTcSq6H6SpAvm4uKpxR9WMipEN
9cIP5s7pY9ie3NPJ8q5pUjzjP4w6PqoL9ll0c47KccEB0cQAGi2mrVhvgFLRH7tjo/tLJNlGn3ts
pKhBWlgAlqd6iXqnyefWuoctOSRYhJ+HeTXxx+7y3zXhYifp1DXOkg9VeuTfoaCXw73l995Sr7g5
bSzPSXHnp26ejx21c7+VG1vmnD0MxwEdSsT9nX7Mm10tP3dzjaqGQFx8mvJLm74r7SscgyF4mYMX
qf/M+N8MyU+xvouN3Mky4ZABlc8OwfIayGvA2FqaO+FwnrJTlR3lbEM67QgMqGRh7i6hxnSD8ZDn
B2ztR/HWikVbp5OlFo4BWookgrkxn6jjrEKhXtdm6Lb585AU7C90SpFdNK95sin65hBkM0aF0OHl
YtUBWZloeokEa20W0zpXTwiCnU44asNh1KE0dN6IK7iUv5nafTGXrtFm7tz09xPWZTI1CVzyDuRJ
Huj2POSF222zCE6ePi3lRusmIEu7vpRdPaztWNs2xWCrTFIhteyJqLMs1q7ial54MWjzS+AOqylq
bEZ7TFK7B7KSymhLlskBhunWpg8kyo5ZTlHWH6z4rKknQzznJpJsFy0612FSH2Gb8GY0N5I87UNV
vp0yBCiKagvpY0JJFYSxUHCtyxHdLO7SLl5bjeDiHOHhjVoIXA0jwM3627z63UzpWTc1OLk40SuJ
ryi3kI/tLG3sUsAfhLuRqcWyXxhtOdc4ivauNd5bFkD4VgVe9aLjtJ/OSM+r0O3C6SGjjtKXjZtI
d1jy2po62o310LfIn1h2Zqi6VjQ5hnlMGQErf4s1NDe1AT45X3O97wiYfPT0MSvaHmioWzYPqoQk
r43XU7bRaDk3BpdWAzRWoCqUR0u/C+THPm6OMq6TIa2OsDwcWalWqOq9qn0NB0ouRfvciNMvCTGf
YQmHqSX+F0t2sc10oIrbsAbWiZg5odJtGg5LQ0r7gVi9lKjfs6m2RfQRfaa5lXmxbQIt0N7PdWFb
fbCa5t5tgDIB2l4l8waW5K7KVjiudwLVYd0vprtloCM18Yp+l7XPo3rq60ddpnf/RiieqJ4K1VYj
1+FvTBaIHOG1iG5GJg8AYk5uF7fY3E5Q06fKSWLGyP1dWHIdL4crffCjxjPLUzJSo3pM4juVdRIV
Hbf020C2dtyLwRxIXD19ncpqS5y2aDcTlIjinIj0WvIq8XaQZD9h0xuUB8W4hSo6i5mbjTSd1U9l
QJunlfKTNmN4KIvSU2uVilrkGfJ0HyuvRbOVgEYoUeXmAoU4OssQaGE+K4yvbfVbkzdKS75XbUrt
pgrfwUnYFgKnaVwn9brLfkndNuGVynCLTmqjDx3J4G7QZDtI7sfZF4benYNHxENSKbkWWJ6qWokG
sqv4faK/zhpvtNYN2zurfm7MVT6dhGHby/Gm626p87B7ZvP4vqiSPTSJJwsC/Gtm0YtevIFXsCOp
oT5nbAeia1LhpZBs5ISG6kNRSBgqlORdzTosocKUq2w+lqCa6oLAFbmtdJbS0i8wgq3bBR5GYkth
6MXamT7ATRYe4bV4WbsehQ8d+0L0OmLJ6peoeTYOFUIORRrmfCG9fUUxO1UO2IZQs5StE7Tdfc/+
3t7k6WoOT6riTuk+osPSiH1R8dmHkY05aVzZceaK0psoridg6OrD0p8k9VHKzkrWczN2Uwtot+hd
7lU7kE+Daa4krp+wwEjYCcfoqQtd2BfcIuHncBsPDwLbXmNiot5VWB8vDXVbfgZdH1YRgpdFRp0I
u6Z7CweBhana49Bs5D5wEzRlpegNFrnYsDbK/mBmLXQLAPMmKcFSn+QmyJjQgLq5giBhydPUxVnY
CbsNkfloVLue6FRWlROHoRNZrS+A4ZGNkSwLR9Vi8GS64vvqzhLCVTockrH1LTDHutQDv1jRQnaO
qFtFLZVZbnzj6FOcD6m8y8sPXCIF6ZxF266/C/IeTMlLtwRe2J7jmhg8Har4cYlxw10a11SAC7eO
Gr+0+VMir0AqsOuuelprzJQIFrKz98nKwKYFuAwB/LNJ1vQoOXERM4kMt+X4shABpifLus+M9dId
aw1wOEiarN+VVn6UqvGYhki08ASahHhfYyfWIbUXYrYWfTI4FH3QtOxPZXtb1bVTBYEbL5kfDdV7
N9XrqfcMfunAapwyqPf5OGKKe0NeSCgwVwht9OwNyowNBsedO8Fty3YlyfcIf+wiTGF27Qftlyxt
8uAyrsq5DWR7YA21XbrrGAKdw0UMfjkBYK76hVitivR9YWvLSVyA/XqKSfmBSayQXNcgRcZUc+X5
l0CSrWME3DfHOXwryaNhhfVGtF4YZegZTqQtp14TvUJVLwvAivp12FqHjh4nRfttgIBODdOD7rKK
g2LTzaKtNJZTM2+Sqlxn0itYJFfPOnIARzpIUE8CTfaaLl5Jse4N7boB5jJl9BEKFxuMbdofUr2/
S/RPXT0H+m2an8k9u7b1m3L0lnRnhShLpNopkzX+MI4O0EcG1IGwLEnyQyZprgraPNe1g1qmLijs
M6zndV7NdrvkfpmxsdWZ39Z0gmkSSwNQGuG5Uxm1HtKzpvqD9nu0sPmbuXMYjOpJMY7K9FDNz6QL
60EcX+FA8ONBGkmpQ0sKwW1EuvU+V74YanCyQnfRj9Ng2JJMJg+NySAjr+rhHOeZ08oAYFrX1CoW
RucI5FK9PqHPHjkLTL5kPEW5slr6Yj8Umg1HDWen+qbBqDJqpLOqseWMvd3W6U5WCo4Bhhcmu7h2
A8oQVmY57WA6dY4/mA5bhRllLSQ2jem0seEY4qZuSBRTHpAzKE3raukKshiG0tV57k91VayqtD3E
BgQqM1qjIHcEjC9MHmogzUgqPKL1hfs9c61U6X7A61thmBdh2VsF0jFVe8kIqA3OOhJJ0SJ/dvT4
6YFhAyvdtONGmzKnpnloskju8aCRtcxT8uk2vTDrWZxmOeC/0tsDSfyURmegWECx8d1QNNHpit+6
UZ7keNeUb60SeLops3mNrj63YI4Q6EfHtqS9ySR3E2z8pz1M9DjW0uJW+rga28HnEMRu0D32urUW
62KFc/kOGjq/B/ycSIv8CDj45CnKBHuIpjPFn3PzIxlwybEKLzUmNwpdoDuQtnpwMOW86oyTofDi
NPQVIxr1vj/WleHp460sz35H+acUTRsTvtUUyzdNle/rDi1kg3oVWhUnGFmPuBd76DgdhvpjGJVO
jS6ezBFMmWeGpRcvBp2qcITM+tPAFtweO0Kb0beHqrrDuAVo2k0PxzxXo/NMpKEBsqj9eIkdlAt5
jiXytC+kgeQOJ3CJqB23U7HJ8ZTplPJomTuNFjG8dexRL2jXKhEmm+ugum0bODU60fE5tn7hyVfZ
FR6eaRyxpXH4iTvU+0Rx7ICVXjqOJiWepYFrXk8rSSzdtFEOI/YChqS4rC2/Wh4KGiVDNl5tvMNB
0atMXMqD8n7UpnsR6+4+A1GIXIfjSSv5mcoPXARIkfPeEkZvGI0VmAg0AnDvA6+OeltP7qUwcw3Z
cuaZowRnyDFZnJElOAWF1y+PRktKkKtOrutrC76YLVqCX6B/zAmVaYftfjOdLRA7mDN1bq0Fj0uT
OrkWHRfVcmVxI6bp2ao/zVq1VXo3W2VyFzqTF2Tm06Q6nUSFwWyP6ny/KKdiDHZgszy5Yj1qOyu4
WTiPR1HnBxYH4LB25U51QMz4RWRAnhj2Val+qhjSY9Bfl+dOWRnFETI7dtC2Jb3I8eMQ3QxWZMOr
Im4hZG/iQ51Q0ah7RNArHVd9XZzvhShxgkB20jI7c8NF/lDZ3PD6+mzdKEm0DmZr06XhQc3HlRbK
v1MyVH2I9qPxOA81F1VkDGDuClRYcaOsYAw7BV2x8Mrw1hF8xYq2Iiqsdpg5i1NbwLINX2jZVnCf
V3N4mJwluN9d6YGwC/SjwkmjNbhHHu97YwFNw4nfWBQ/VA6DTu/txca+nOxMbzwZmJZmVk5KtJNV
6RQL0WHktngUXZUuMIFMJw9pT5JdQYYxMOuvk/lpZdGublNbin91RfzAhcyJggi+DdK2iNjhst44
mmpz33aBj9KO08LZLMtTFd0k0+3lTOrkJMNxpzjJeMgK7pYN+aCPswObnfRs4Vy0C/XmWAVsA8sb
joiOUShANAVvMV8Tyokjq4iSEVLcLOJ2fFjsjMvh4rXM6Fi/FHGi2655S6jU6KpKZpa5dfgJ+IKS
VggjjB5ePOpn5W1CEylz4atb79DZ7syBGTz7Wm+u9Z6jSq3so1RxKx2WzaWLBkhdrvm55TW8mTF+
loZuC62x1qojxUZH4tPjIu6H5joqDFvPwNUJMYBJPuOgcrZnTUAE6Ezas6dL4NkoYbvGqEjrngK9
Ich+LgTOjm7PJIBqJgzrkKQVZLjdSyni48SR4+xzqloHVTrcgZtLRURiHxvV7i6R12Z95L6NBhhc
zYqPuH6z2mAXi2AIa/YdaT7XUe4Z2aew+AD1VnIAQFPxp8hyoqXxRWZtopB/TtpaI3vgbCwpixfN
CzFPVDa1YXKuLd0kD9d5NpwL67WQ+mNJIUrTFLsfyNVD8bjwah2drS0Uhth4zpetaDwNqHNC4aOc
z1Q0ZvNOc1NvjH83srm3KAilxnFuAZKSUxVjSoP3q6y95cF2pMjerMeu8Ft11dKGLKSHlExuaJ+T
YlNSv1B7D6RkEHfwAGvy818FHspJpNvAWu0mVlfL8jmRsCycLid8uJV2n0qjV1MbTvBT0uh0orSG
Yns85aPw1OBp2afFMSFO1xnchDzbRDXNLBYoyAQlWnVTDJObxopdci5dJjfnpI3sew9ccW9Eyjon
hcv10Lam17zrd2JwquKYJvxTGZquUPduZ72prYphVnxIuLUQed9Q1Bn9YdOp6UnQajLjz9wcnC4Y
vKEm+ytbNx0GdwhjkD4BlcqHYAnWlumbXG/pAH1iI9vlzWNVBI61kFuV2q436aYRKeJ2l3Okdqij
eWu1Di0BTmMgS9dzR8hQlbS5MyNRt1J1X00EcdBsetTCYp+oMkn0PYxOTlYw1SrFOjSosFbqgQlY
S7S80KRM5tSUEMaKRyO8uNInp3A2PBFOZ6hbrlYHbl6N/NXejZLaieRxP5pMlDzdh/NxkrPbpJ7O
zVTQZE8QS4SVKsX+UAbUAWjrL8Z1SqhqjFdDT8HmSbbKdJFF0hAh5mnEDf2poyVLEqSbWrUeNQxd
qE480KDrYPN+qBfrIS3GjdpKh04dDnMw+S0qWpGitixs8gzHfWqPl7+eqALZeOEZU2JnA1hdKKlz
AzbUJB0Lh0M3/5puzU7ZdV33Io+oUGROoT3wuFAOqOaWGq3Awl3UU11rkKJJFEfgxp3FxiT7bRY2
eOwYjCFej3PzLlqVD2DbrUW69XJ1m0uC15Wa4I/56xKoOw2lwaxBLUk9OU5Dmp/o+xdDdy5fphY9
dD0f5UByi2Ff4s8xvShAW9PgXgufw8ba9lW6w9buJVqI3NboN8sMeZMFoj+ZA6Qb6bMenmrQHGpk
eIsAP6cLvCitvFweT22TTbahR7ccShAGuEPBQd16jjpzO0bF2zSi2tXLw1xrGwmaJj2HQmonRsdt
FFdQHIRGAlGaIIEfmV+zN6qCY9R7QRr3SsMYz3fhvDeF05TwydbtBV8uQtI2wPyS5lsdhAITmwq5
1F1Va+C4LKJTNzca9m29kIQkUZqzBMfbOl4+K9WvmgqKikD1reWcYTXdauTcH1kPYnNrJOWNUNee
lcrbop0pXderFkefUEEINd1ZpKttbW2bSuZsxgwzBwuvoApeKOzKu5zCRWDJW7EzKGrWpd01GjnT
UoJoPCbpJjRVfIlUJkBTrmX5Rl2OQIJXJuTIEj4D+HGo7+Fwq4V0sAzFGxhbZ0r7VWTJ3H/1q8uf
4cSsFK6pav6z437g8udLm2hQLt5CMjhKpl3RodbFxeXcg1ESD857iRQxw05SvUixNyCsbaXedyQM
7RLdGHJvC1oEWlf7nIISYyFcaFpIxHpHO4t+ppPRTbnRSXdjThGmIZWelOauLQ1/Ght75MI5AOsa
9tSfrFMYK66I3qUXa6eb+zsoLm+VRetBUzh9/hpw2zp9as29EbwvPdukYKw6rfJrlUowNh9D9duo
7mtjm1sDe27rNeNhgtXY9rGn9CfdFFYGf71aPjgdewP01r7t/dZSXXxeaZ+wbBKAXdeDkDrUDbTn
+bWYN5G2y+Xczou9pT/WYutVI5jfRXQFqgaJ6JkibZqS7MS6QVf+W8vcryjxAiXmMEAeXlIwnmmj
kBB8SZEfC81zPMiP1ahlLMfRp/R1m5tboVqnRuiN3WbWljeRtLOZOjym6H0MN8G4Dup63Qt4ehbi
KoqpUvX9KpC0lchCmBnsPvo9pcVb3OassMwV9JGt9rc5A5GczMdYwWHSMtI7ExizlKKjF5CeLYl8
wAtmFaYSufV2GHdsGxsmuN814qaRiAPp8KkTpcoWWLB0H0It0Xn/mtGf454SY2C4s6m+dd2ASC6+
sUL4rBCtsUjESKukgLQsxboYzNw1RNWdlhsYQZJjUe6bptkrlHiPYcsNuJj92KZ7U1/WUSxvAkFc
i4XJqU7dR3FxI6Hh6rrWB1DrDLm6+j+cnddy3NiWbX+l4zxfnIY3Ed3nIb0lmUwakS8IkqI2vAc2
gK/vAVXdGzrZoniDLxUlUUQm3DZrzTlmGXcbsyN0hI6FlhyFcR8Pj3n05kVvkXwRTAGkrcbxoTFe
cvKzneZaWFfSPnXs2cgv1gWVSAomipIs4/Etqh+94TFuf/Q4rbLhyuw21PBRCKruigqqEVhLO8ah
cJw615UmcF/e0EvUqowj3Aj95FKV8dSt0ux6eYqroyiuzOSoBcdQO6rDW69PKO8zj+GiK+JVqygn
eKAZQ9OoRvPEx5Mcy+FbgKezdq466zqZZsC7MohvB5sNaZkuk7KbczG+5/lbZa0KA2VjzYxL+DqR
oz357yvpAm8JzjbrXYsifBaA9xSL0ijmI6oU2IA7x2QDhk3W2BnJ1bS9HLybWLmuWqpH2VHxjdvR
qA4WU5ow6QJuIJLTdVvXFo5hVv/jjSW3fvoDPilKi0OrvmmK2BgGL5Q8RtGyVh768L7qCaTfUSrI
AEbFckLU1HvdWheGR0z5sGP7n7jT/d63jnGlhFd1c22ZUEto9NJHE1Qv9zLeZa1rPEWjvsZYtE/y
Z733DkZ7a9Y9GOZMBUTjvbR5e20RMrjwuhdLfWgCbcVOayW8kLBDkq4awkdfGfNPo/A2pmIcJzJO
0p7c4DFt0bS390r4kNIqas5usYgKd2cGO5el+cZ0vivybD1l0Vap6mU9mOtavdLSa1z8tDXm9drt
UJqKpfBh9dTG3ZBq84TxWPolz+2VkXSnML5y6mAJG32d6P6THZwCRgTVgu3DGpGGARs/N5xlzrra
sp1JbXPeuudWSbaKwf5H5YMKQpnuEEku1ZaqpHIuxPdUpG9emS/HzjuohtjbOkHyBV3nujbmpYOs
F/ZqwjrcC92lxfAdliubviMhKCFVgHPMltTMopVsSM9p3HZZBUiWAmOhd/dEAoIIrmk379XmTa/k
CsnUTKf0kVDIsFJ10WjKuS++47wqa2oZBT/JovtW5me3PWuqsvyzkOAD6cslHswMRF21Eo1gUpMa
Tev+E+zYR8e90AhGfZoz/3Fct16V3rFwviaKvySCqWGo5tbAcSN6mO1G/apW8kJ9lJFephcu4q+h
giPNLfpE+/WBt0+1LrRFIi2NvkkVJiXD3kbhc6d0S83WmGNpxurmuo/LuUj0Veq9u35/ToJ6VlB/
FV61ELjds1c7jj/5Lh/dkwsZIQZ/K4mmcywtWlOL+Iu3+kIY1MXSduOcW6KmVwOtLHrfX3o2L3k8
7mh7XZimmIW0RRstw8+0Ph+oQi/JO6FRubGvY21msiEGe224V2zbZ34yfqL7+Uib8xMu9fZyG2aC
oGHt/4SqaJQuVCQAU8p15bwdm7UoWGPTF++0rROps14hftAwtuwY96FlLU390R8SlqHXmUdvpWMc
pjKi+fmVWnXXTfqJSePDr3YhRky6eFQDgdg4pepNUiw29Q3YAVEUh7j9Tg96W7abrLlH6GPaxwJ6
ug3AQikdCA7xLGEPwU6IQMCDn97p1tecu+ol6YfbkVNM8CDUpgtqzoSkfu0Rml6FX25E6aZtXauI
XBtas4P+3n4Nya6aF+OFzKvcqUYObK6VhkDyLz7yF6OFI2PNVDwbWqM+Vw22oYuvXYeLV9+pzLiU
YcXXHfSFQHhoUQb52qEvXn/C8PRsbDEhZs1eTVZh/7WR/hLlE5AkkIluGPba2/iYf//zlzU+kBL+
L5BPqCuONTgMxybCLGQenTWBaCmf9GNI4zq5DlODJaB/8pSpZw0TpKK/KJNDYT7RglCUgxntQlYT
RUQilm6SSeviqyPHavyedRBlZX81dedD1Vt32jfVf+nKW09X17ZyF4gOLdROG23Iw7xMqXb759Oa
3FC/0Wb+PNtfHnNHjwJNp+K/T+R5AFMiq44Yhlo+GUX5EhacYuD3X3tEf8pdf/msIbZSOyl5lJzo
eqxWjvvw53P4YHa6pPEYmdlmmhky2otDHk17hT8f94PR/hJ5aJttAWaTa9MpOQMxAYyKT2HJJfz7
MzbsT4n4767/xWjQRaqhlhbvQKQH8zE7ZflBNe/y7rlJPKqMPg3kbWcc6vzgJM9Zfc20nmePpaKg
cYtnVDEpXSfzvHxLu2dPOfvOY6g/kaxuDxRsCdMgBL2eupYKhB1BaSdPVnn5btAnJQTb1gum8/sw
frDCBTLmmUvLJvLWGtwlpwzmjXPU27Ujb1TqiOprGJ0s7c0bn6g+z7vgWutvRnuKYbtJK+9KqfZ9
dBXmyA7ykibjc0F9xy6rG5EZSCJR8IhbSIZuNRKvm597U10U6UPn70qk2d5OtNs/37WP5OA/CVm/
PGY2frAmasERTVgONoMIn2jVgNUcegr9NrpHb24JjbCNfFGwEzYpvnsi+BJ5TjUuxsu693JF4vHa
9+VR+Bv5mYr6o4f8YrDUc2EGCvqBffvDvSs+mdM/GtQuWYtDqORuV6LUz7pHi2RRVKCUx+YAt0yB
6bemHNdWq15oC22wZ6o6Ei5NR0I4i6LeBvGW3b5s1lYyUDTkYtPVcCz9KPLxmxrW156ZoTawT24W
LIAKrjWKy31ob8W4SYUxD9LwMFBPjo1DSixLaHxm6v7gWl1CtBozkdkYa6wJdsAH5NcANOolQaur
6WZXAYcNr+jGhZ/BUj7wplzis6acgThNeWJ8i7bcdzwTG7v64lyoX+ymwlq2VQl2bh+O4BeWafTJ
QvWjLz1d+l9eMk1JMVsXHDcQ6dzrqHQgJpFfi01U9YtRUSWpI1VbeOXaG93Rr+02LrFKtaJnddJj
E3G++Xf2659Hm48etYvXPbZFrXTIdCYsSR0t6i/uuPSL192Wde7L6QqM38arzyAfH0xolwSltHU9
z/RT1nJeua48pOhokBwVmYTbLL50PS5ZSmbEgCITo9/nz+0ie//aQacl2S8PWwSIWQ1dHrbqW+ks
qeJ87bDTZfrlsGkVOp6as05ExUiby/sEy/DRVb545XRLVIrUdbZwRrtxEACnopg7tbE2ks/Yux99
xMXbF+tgNV2UuCDlaUq8d/YpIqPeiz+BFn2w1L2EFrVqFBiK1jB+DvLQi27mJXLvUs4c9Bt8PF9b
pmsXO5YoMaXdx0Bz9RSF+cZrxOpr9/XindRLs2uHWsNO/yDulC8+2JcvpJnTsFVpEViav6Woj539
z9/2g5H0EkBk+wLq5rRbCeNNjMiJ9VUeZMs/H/yD4ekSQ6R7pAmnGB2naq3stoPxtatxiSEqhsii
Ms4lruvVMOnFP9kifPDkXVKIoBeUOuiwgTQ4RMENzPoYzdypHKKlb46ffMgHb89lkKdux65oIj6E
suik66C/YKL6MuqvTTSXbCDDIipE1OAc7LIOZ7apLXLkhl+7oRczo7BcLW5dbqjlA4ID+vDJqvmj
B+XiZXRBiafDwHfWrYV8U6L1n7/uz5Cn3+xv1It30Wyk5cWe7PcqdrABHGCEJq0Xhwgwq9J/H0WH
4hFLUY1XYygXSq/i3traaC5VfWbTzkpy1FzXtu4iAMbmUQbrqDBoeqZrOd6b2TB1+veBq88RS05g
UKMI7r3UXLqDvc5HqrLGWrO7BQWzuQk9w89eJ3eEEqtIFZ5HNlkEORxsWH39mOxNtUGqea6Rdoc2
/XNAsqnzQot+qbHLEpT6bFouQZKtx6Tf6k21bED7udlCGe1DIoatF/Hj9t2imdrcj5pYBZiSuvSm
BuXvm7eujjIh1bGi3sOuQ13w+ufLbDnT9fzddb4YnnAJaxprUwm0u8Fm++D39xZ6IwUBZe6e84Hr
4z/LSFnrnrEdvGbVxNVuqG16GDunGejLy03qHDMfaDn6VBNoee/RKi9mnft9qkrE+a5y8BHp+Xqi
j/TGMkYGINQdUsG1MPHq8NNhvC7j75H+gvUBh8NdRuMwMzcjvee+XfUmOpZRQDZcyDJdhOi8Q/mW
Y/mCXjQ363qWIBZ2+h4L0MbUolVMd2NElJTQqLe+Exhty73RPnWJt05dubYCiiQotIfXXH+NCCnp
5TZCl6FdN8lK8dDd0LMttXlVbHv9B2X6ubTb+7jOrgul2Q8xTaWOTiX+5NrI5xWSMh+NSWyAf5UP
Q41SursZkMyLlCsRXTn05PCmoZECgBZC3Ffa2zoo0YCZmyQw5/2g3OYNms8XTRtmLZvNIshX8Rg/
9ER/J+FDPvbLvNob9ipX6dWDcmy1auHwQ5k+jKQgS0ueFMzjpckv62GHQlZRFwaC8XbQZ7wGhX0F
AmvWFxu7aGZVfSI7Y56F7dIw35LyYA3WIrKzuSG1x6wucSiiSedbdaHxakNwJ2VqE3oA12XXrtSR
UGs8KWlQ3/ZlMam/DKu+Hbpm4eKkaHVlgW5j3Yc36KadNFsmsMkdRZvLsNt2qPCFk8xJlBwLEieC
catgsDKvyNZbJMjRPSsmI8Oda3wFi48uUbJ0AinW1GBc6qa/MP1qq/n1qpM2kFNvp+Hy9PweT1W6
DJxm09Jra8JgmSBWiKt+Xdo/ms5fhaG3yUo6XoHxlgmk0xi0BA1aN1WXdqgvsuQ8VMZEh5nbClTf
KrlK9O+hczNgZaBIOqccgjTVIzovnbtOu20Caz5MlsPRR0z0LfGKkzuCY6KDYs0U/AiKcvSi5ljQ
+C37ZWp+G0jeHcODA/mu3bARuqFedu2O8qB5t1rw3guMmhqShAJlu5XPe/NOlXLnxWsqSvRF/bWF
3oKPnvViRZfO8ey5hwYdWZBXk95wlJqKXCxDhFkuZTLetS6GoBLZqGrOMu6YmT1W/aPKk4g0qqdJ
4Hf+PPVzpFLprBbKvBrAj5D4MnrOzJCPII/rMJjHPRaTFGXqmK6ksVOROdhNgJyNrmWB2jfBBPCS
xwaOwm0ZGbPAMYhIhPCXYmqsDuHQrwBAQR1cRvE5Tl2EA++d4c4Ip9HqnZLhS6dO1Hfc8M6eG6CC
DPXWwnCNcQdyuA45q7ae6zxdBXQz3OguHW5rFYG58ObcDDRWex2zsJeht/d4jilGNvGjklZAiQy8
GPomke5JWN65c/bIt1Jkz0W4k8DMi35lV/axZYB26m9KgicwxiYa1gu1gNMcsbQCtkXbBPVsEsTL
pPnWW7yfLTIdwkY64x1Y41xXMWAN5qKwXkrUrU3/0PTZWg0deq+n2IWY6W4QB2lNPG8DYiMn32MX
7/LxWmMK08LHukUVH714trkpChu5YbXxHJXqXDfLcXEmCD8VlZcOw8+1nZ7ymMe4t2Yuun7V2wze
0XdIaqsdYNH5vGvuXQ31Jhr7RR4H72qU7ERwTumv8y5NE6K0EEA5j6bMGCKz5diIR59uV4MsOPXS
oy2eXYEUngeuQT8niYaZDYiGCl5R1X2IUHpkpOfk8Xhjl+p9iiZ+SHEW9xnjcuQ9pwojYtDH1Trp
7YXd9PPKovZsVflT1dnbTj0gSg0AxYB3wDUMfNTOVka4b7pXrTqGyVFXn1zZr6KcWbmnKVlPtFy5
102m/e9DU27rwljH0S1aw+XgZ0d2AHOT+0YQTBWfrQIcMzbAxkNf29A88tON5njHSj921WtJR17I
eQO33m5AGIpiObhbq+pnpXPfuM/UlhZR2C1K+8FKfxj2uYueiAxbmFhJBIuONnt18DGMhO7otXOq
opuiJilFnKPqIQ1XvFFr6XM0KwmPIh5uJHFgobKLpYOWjhEYDS5Y1TkdF4x4qJriqMYO7O7qTJ3L
FPFAWkfLNrr182bfZfg00OLYyLxLtJs2KxM2U7bnPfnDrRpn6HARsIjgToxnvsZCRXSkut2r0fmH
Sj0p5r0M1w01YaxUfSi3ibJzfGrC3jGmhVQgYp9IKengvLU5M073nuPNC4dklbb9oXGwunm8v+U3
39O2fUCXtUbZqfCwJqqKX8afWTTppjRbJexZCksWardW+xk872d9/3Jtwkld4t0CchN9DDFy7w1X
Ta0tQsbmusIUXv4wZbTOWFo1CF3CKiP/CSc7/gGCf5fCVuYywPsW/hj19Db2mdz8c5Wmi9QSrPP0
Rc7rGeXUHd1t03aIrvC6h828CpRN1eaowj28mmcvQRma5Su7QVSFMPjPSy7sAL9ZcnFal+jIvAna
uAg6Kr0desUEwzvcmvIU6O2mVspFyGCM03gjjXVZjAdXe6rc72hgZ3piL5y8mwUj3kuMWAUqjz6y
MGNfEy4yG7FFyBEDqbIszXaPrDDsT1GRLAto83Z802aYViN9X09awoIFKq2+xsQQ7xTzJLuLtVMD
82Bs5MLNjaXqDwv2qt9TTKhePK5CAZCKpsFwIit9lWPkDLcSn1jY3FiomIyB+CH1voPK6GAmifxj
ErwhpbWKbift24h5KpLZUrCXdFvnGMUo0qjm+6ysMLDRZ8hjEhIl1ul6ByRIm6VliJt8VeG2l3Sn
K0RBDAdj9TyWe3A/rISwKzv5o6pAvaaUOBFoW+VgleK2YeAacAL09corj551VVWLJjzp+bhRo+3A
fa9xc/kCVbGSbwxdzBGnsS7Y+cXaT7a6rOe2HSxGhjPLQc+J2cI1EWdrxdJ0rzMGZbVsZ3qTM4oj
+cRIZLyY7a1MbwP8Z1Rh86lUHZ4KhHLAMrzKW4UxC1B3rdj41Az1ECZXo/LMlIEiUy4MVk5FdztE
9EnFSvWPI5NnVZ7d0V0Ifa30M3nr1MeyH2f+1GtR92I86dmdo91YcbUk53hm0iQP22PrfKvxZSbb
nmHNZrlsaTzJky4elEDMfR/DZxfORIzjvz778kFVT4F47ap9GD36eKtDnoWU58+wrgrx6lV4qThw
dJdX4RR2zVqDAdfFtU9Li2gFX7g3AS6c3kG3TAbassWIWKXqXZ+ccvrqDqEDCG2XbqpvPV1bubZ/
Sx73Mvb2ZGC4cbUqCuT3un5o8mCbsfvxkYjniY1yitvjDbQLyoe8fk79cx3ea6m3wyQEC9C48/v2
m6IW+4RXOnfeRrs/dcR+ErpAwtsiI/Ospv7U5ndmwwihYmQI8p2P+tMIuQC4pUNFnBF4zWtsop3K
JDCc8tQnpayfdf7VQHBngdKtfPG1207PZxVGDM8BXWDeW7Bp0xC3rBofzOK+S9Zt/y2Kh0Xe7iCV
TRmhLFtRYZkMjJpxzHgVjeJE4PCMlwwPPD5mUht42V+06LZleaFy9717/F1EjjTypfL3Bl1h/YZy
Ccv9pY6QuBmPlnkIu37tut4C+Eej7gfmj9R8jnA69N6D6b5rpPnZYb4UXX7rmOI+w6wdQhgBf9JA
gF+0PtL4gBkoZv8pwHqv+UstgecwBOtUe/ObYen2LANQhc8rc2MG60GWONn3Gk3MxGbvWz/GUY4h
OkY312Jqh8DQ1feuUu/VnLyYMmjYM9v+ZmR5nbf1twA2tu21eLCCtekBMqBLZONB7Bp0nmmzFLgO
arO8s1tvC07/SuLqdwZUrckitSGnaRjvNG8uSdeJpq24ZCmE+7+1byzM/4F/Nblo4Kb47qrpPXpz
DOMCtzJggXQMVhiaSvYAclrMkajnKf0qQO6biX7hYppw6l2oHvT8oaeAZiQDRpFxHvusyPFyaLZ7
W4xEhEz30xvWWbepu+00CelJ+SM0k03kG3Ms53O3whBhngdKCCnVJgVL1piIBYYPaBXbsEUGbW/6
fldH7rVjphhrw6NhwMdNEBWWzTIQ6wjeilunt75mrhucMKJqr3zT2IFMW5v+ZJtyb0fT3Tqtuq8T
nkVGIxf+srSeFCw/fsbgVN8KxP1V9dxV/spJ0TbfEdVTDP5hyJxzEsuN5qI6hH/zyVT2wUQ2aQN+
qYPjWuJC4JfeD5gK8UQH1Sd1+5+Nhd/M/JeEYql1tjT1st+7bXPPQHblQ+fpbdagBlAIoqEG1v5u
iuDTfQfVwPrDnmMs24+Kdh337latx4fA/RF54srzf/z5bH9Xb52m7akq+MvZVqNXop23oYUl5ixm
ATTJk2WRf1IZ/RlG8Ltznj73l+Obsdt1ZUI7r1CNRTOq91LsMp2EIvkjVM6i1WjKbzWJyrjZSebD
doiuEueq/DR192ev5XffYKrx/fIN4JLnNs8fZ0gNZcRdrw8pXpByiYps50sPxwXhkvl1T3xCiMu5
Zp5KdWaY7NAUe2SuPUQFV1e/UOefLvhFyTLABBbGNMX3gbLW5P0YflJbZGblhH53ohdFS8fO8G4w
V+0x3s9KonWpxOFJ3CCLOLNxxhiS7Vn8kOCRzDM6/ln4Vibw6bWFOtbnnNlkDMxFiUGNeWBpYpPu
8SwkGVvfU1c8GcJcWXa7MkdzFxTdMlCeTNThueFee/k3WXTzQYTLNH0oR2cuY5xwxbauD/7wkDXl
AqiRhxtWa66rKJqnAEUqisylf2O4O5eRlPFsXtgHXH9l+RirLaU1uDZkCPWYyRjZ6xwzUDzOneIJ
TEji42TbNR2CIXWBAqRNHRaOWOSV5jFgkOxxG/V5OlUR5r5SzybCQNkWrChe4oCFYoxIF3hG0uAK
DdxjY/dbxUTNP1E6lm5y8NQlBlZzxKpYXgX5th78uUV5UKcG0RvpJoK/FbMlyBuM9NrWLOIZHDf8
qflwHzX5omqDreO5ALaeHIMle7iNy11BeY2EpVC8jP2PLBf7ApNPGaCdxsEInUU31pY8eFCqc+IM
aI8dxjG8qsKQmZg1OzOq1CLelXQhetzfEiujWPsrYWlAphxuNbbX/iky9WOW/zDycpO4wyJpJ2f/
rgjuwmp8iiULHxvPoK0t2W7Oi5DZBotend118VGPj4hEYTr50cobXo1UWw5qdOs0717wZurBopAw
41KHokfEPiueVbo677ONUtw2TrEYjeKHrLNNo4zs154cc4+IHKtrc0gNYwnLhE28OQemNOvs9GbE
SC7xGlVdv5K5T/EoOWB2+xksLoLkyUVUECQ5UbnfYorD7WSthJ/ojBElJGefalfBeGxYOVaDuLeU
xyGq9l727gQ4aq100RvlcsBT0ErvygyMXSOM19Cg+oBow1Pflc7Ad0yaVm1Bqy3IV3+M8GwBFWuL
lQdbI0vNm8hRP+mB/K6RM+35LuaUMo46HhlfsuLoqBieexEsFBf5SIAzbvxM3fDBWO5On/7LSAek
NdMBCMl9E9+npAtb9cHD0vrnieJ3LZHpFC4mCm/M2KCwitrn6iYS5OT1w2d7x9+PW+7FFOEILTSp
6sp9Xx/b7swM8MmBf9fZmr7yxchve0YuM4cqeQsaovNHgGCw48g4ztTPprffNRqmj7gYzS0nS+p4
tLixuDiKuCE60KZUtovAlYTRfaCuh8xlnAnnnunO/3wnPrrNF+N8NpKDMkynVQUvhjOtCvHzYf//
89E/umgXLSo3DoJ0bLnPwlIJIN/3eoP5FPac/P7nD/ip5PnNPHUJzI38BhWtZTAD2sM0Um/DKryK
C/NVExToSeQNGVkb7c3pera2yVXqf3MrtiNTAB5mOwhLi7YAGiaGTVywm1XzV89Otw1eSxp3q6rT
llGU7DNW0p984w/usndxTVR7EKpf9LQZcRfaAS0FOz/I5BwHT7L4JvoGwpp4GsFxmQA/vBiej6OA
M2tmikTRVWDrrDEiublKO+klU94i2O9//m7Ts/ybi+lddLpqP9KAyrnUEdEcMokM1Ab/fOSPKjqX
/OGSPbDWmjwJTRbdpNawLlOx9Bq51e1hnWNJU7RiVufJAl49hB9IHFn+4GEO0ihoi2zjRnIe2c9a
hIoyN3Z0mmZ+gB41mufOq4gYueNzOUFKKGlqGssMokBV3MESDpSoQWmp4Nz8eFO7zdIInmL/JbaK
Jd64TTHED/nQb2Kkxkl4Y9DIz0hXbb1n3zfntbfOQrAPY/9q9uYtYdFUCIxPrsoHr8clOnmIvUCU
kPj3WpJTAEnmPZxgMt7o4v6tXf/Pf0v8q//1X/z5LS+GKhRBc/HHfx3Dtyqv8x/Nf02/9v/+2b//
0r+uXjpM7/nlv/m3X+HIf3/y4qV5+bc/4CkLm+HUvlfDLV70pPl5ePGeT//y//eH//H+8yh3Q/H+
3/94y9usmY4GOzP7x98/2n7HszFFYP3nr8f/+4dXLym/t82+59l7Hb78r995f6kbft3U/qlqnmHo
rgsIVZ+2VvJ9+oln/VNXTV11DcdEIWdOgvQsr5rgv/9h/dN2VYPB2TMdzTQsi4G0ztvpR4qm/tNT
LZMcGk33dEcnfPn/frmbv16vv+4IF+PvP/9H1qY3eZg1OFCMi4azbeu6pRkcyHUM13V162IKTg1N
zawyso9mZAw1JEbFq1pAiUOFUDS3BfN9Ti+K96YwSbRrw9ZogNJIHaloatr1ctBzxd7pftfRdG+Q
Y1EEdgVJPObQkWtZ21izFRfy6QwslEouXmD6r8FY18Ei1mvxGvnErs9kXVsYNPM+nZBqaVU6W9eQ
KO3HZQNEQ3luvVwtXh0aVtWSoDtdn8kwmDADg8u6rqc8HZyTsfVx37u6QcvKdmnAzqfzHzeh1rbJ
3XQe6kyxIanqIP6VzD0L148e/Cm06bWQTpaPx66JtXQv+jxh6wp+WjlHXgzPIQVBe2q9qPCjpYlI
ln9jGZ4gNkvVK4hFmezUFIpUpNo5DEots0GCFYgTjmBEWuVsGS37g7DvMfeqpTr9ShzaQ7qvEi9T
CWOJIqyZvhKY+pN0Ipmf+Jr8jV0mhIjGZklv2IwrVryVzq9/k41buJCbHGGe/Sbwntpagc4d20UX
VniiHQvgndNGccDWMZbtu4ExNGf9mWmQroyCWK+tYxsGCZXMQ+pSVSJVLCn5xv3JwCdZvgZlA+XF
GMy4OPoy0eJ1F46+9thWlngszSSGN6fWZrNpIOLWuEJ7q175qqXy2upZSuWWP+A40+1obztikNtQ
AqJ6SNMhkdfKOEbRO4EgqnkctTpDiFwZeb+Oay7dU6mEUjlL37TL18wyNeDSUZIB6825k3vpjKKe
ybaI0hWRJtKnO+SXD4HIg3SbdAYwmDwulHgVxLEes0nOQyv7Zmgt9CxDtQrrylLLoX1PwoJ7nYHr
iL8balWDh2lNM3rhOgfjqQ7s5ueNrVWKKknhOuZDi2pfgv4q06R+qkzR2vAmsoEHLWbNzwIztlV6
6mlUjPo1jQIv2GS67yEEGDzHW4uwCdiXBbRwk5nGW57uExdIK3nIQW0scj1IghtRJ1y8LstRXaMB
AULT9I53PVBIzfax8PyOHZxjH0IVpOKj2k2ENt3LEm/TJraB4ViJG14oN1KarV1aCPODQeFsOzfi
8zrudnNbuBZ2w6xm6bFQyPx7hOwO0TkzO2+lFYYbHNVc5vqadMyg2ASW7LSDjFFKrLVm5DbjoeO/
YVik4wNSssb8Pqj4sfvKtOLjX186q0ce39Y2QL06Qc//QxEd1Qe31aE1yYSmnGnjMjv5mspdUNlV
KHCmyDGddzQruXCdOrbv2s8nUuitzPaj7/jlU17FUX8asiT0l2AuY2WTOXKwd2QFSeW5joPwe54A
wYEhJMzoNhOJbwSz1gopAs/sjBbqXigdh+CjdGs7lF0BzV5V6CwGhQEWsTDifmZoYdxTr9UHqrr+
YCSAsWOh0juXOY1YpDiO2OZ2GI0Pf51p3FOFPbVmbJSvBXRknn9ba9RdPjTqMhVRrT53IJH1g6ZY
Uq7haHKp2EZw7j5lrHQfQcNGDZOZvrH2hMkFcwezUb/1DZXdSniw7SzVrveZb+rx3gkTwElOnjES
uYUI2m0oWoP9sNHkVDgTs/HuclFlE6W0QxZVCqM7IbcBVVOnNnbnxrJ48DRtdLg69SDAXrCnd1kj
9GhY1mPLgLxS/FHjDQwLnqJWiQufF7+L1z6dyHwWtcrIZl2238dCz4PbsMyjcdd2Kh7aqtPLeuOx
zZ8BoCuNtYRXRNk54YU8at6olLeDKcLgpR2NQFuTxyd8PlPXXkRYJNS4grjK+lMScVbbrM95lpU+
ZRw1pTfw8uAQsfqdKa2w3WGDCTKOLSfYTUahKE4wUg8aA7E2lErwQHeut1fsE7L+qnP8CPhTpzjA
+Wej2QpxE1Vd2x0sl0xACcZMp2GXwKzrEBimdTbViW0thYQYK9aBZrJhr8M24f50it2zvO51C12J
4vQGkoEB0eBMxgajQOg0/FckSsj4PhiDXq7rWsCF4ZG0Peo1dU2dOjQVTBmo3/765+UgTWiVP9+v
oSLfda9JP0nORK419v6v965hABw2jq+FkOZwxXinrCgdagOG1Yz3UalTIyiSommvhr6K1VP7P5Sd
127cyLaGn4gAi8WqIm/VSa1oSQ6Sb4iRPWbOmU9/PnZvnG3JBxbOxQwGxlhiNyus9a8/ZAV2rakM
anlTtjE/jxMEbkR6EQQd/OBt5cfs0tBD0mdtYa0P3oPf+2H/Qs1k8vsFnkF6a48eoKNgKuSBXUk3
Di4jd/AMUiRT837Om39Iq4Grrzz9xHqpWJjn/267arCeZm51rtRUQjld4hKvrrjUaXUj4LRFt+fj
KjtdfJnvpQtemus2CYeAK3jS9CTzHtfhdUNPKfE5IM+tqTt8jrD0w5f5t1Lu/6iO3kllje842qOC
E8I3DvQK+b5ZBiDyXXdwrjxMXTmXBGTcKx+zW6arFMHMJhcf897c45WZtsbMNVp00B1lnnjmSMZ4
+aWZsXE/YELgWNe5ZXXq6GHfl18v3pyZ7aQkmeZgnUP6kDh1lT5lmbe6VgRx+AE/+R3K6mlPO4xK
FEZyQiufj/UWbGl8g4GC6+tjH0o21YJD1fjN1Q0K9LKpMOGyQlXcxlEA0Jcs6MWvohq+x+1g+73Z
eHUMtzBMs4V5Sak+V7KHQoynWpBi+BIudXnv1gBpXzN/qNq9pwqOD9uqsi+9qe3iezrnmFZEy4Bp
Udkt5IPFBZWC7UB7JNnWT438UWWzrP6Fpm1BkjrdfB+8z5PE579NJwaWrnKlVkYpn2/Cfk/WLpYw
yJIUd62oDWJ5iOyxSr9kIRk7jy5CiuWqdNXqK4wXMQ7XWcpWjyISSNUFpkru19huGrnFJiiNd8S6
Ifq08GSG6cXsOGs2darXVcKRYch+NiX80irxMfduRmxKljnoyZ5v3K5/rRwXrpqVdDm4VA+vhPSF
LL7iNFie3JJbKRnMT9wMkXao7C6Wfr6b/bLG4yx9nOLlWQ2rvRQ354bjrGM0pjZFp+5EWX7LlpXo
ry2sYcXeSaN9CcONk3EzmZRY4RWl9OruLquth76i1kuZtrUICbtuVps89B/sKfFuebvcWj7GQ5V2
B+yZ5vRKKH8/Lj25Bj0vr7tMbNFOOwSQj0Fg0JRjncJoFzMxVUzBpnDGAuJYOjwAoh6XfDgWhf6u
q/ErFLIJVxWcaci/ehS4eFnKMxew6oAftAYl1lATbRdD00jo9l8lDOGyY6hivR2dJfyUBcXQ/bBN
qZK7CDi83ZxLUBF6XveUV/VdU+DXPWt1WUzZ7WTMJwONNZTWLaD3fWjDAI2lVR+qan7tm/RaTzA+
Yx9r0sn/py1081AjNTqoxo23MhndC9VjMhRKpsrRjN8hv666EDC87Hok9Mmxt4NMP0VD82QtMT7L
5U85A+CHtWkvukx+biJocoKGSo8Ro+3wCp78JyuALqiz/soRGNpPQ/IjkvA1azIVsgQmlt8A37f1
HYUG7qZkjs2p+RRO83dt6Sc0y+11ZQZyA8PF29BcyK9p3/7rIRRYtOvt5nA1jM7UV89vf9ltBr0p
6n+GYfPFkT2gsbQqLDfHX06wPGgD4TDAMUYuOZ7B/g4YO3iqYgp8a342HTP3qoKgwzjjalSLs03q
euh2lo994aEdqEQ2Yy2sCw7oOxF4BzuB4Kfsn1I7ww01JTbKSYJhYjfe4j+wz93kNsLT+iJpg2Vr
OkxAc0X8R2vMP4kr/l2y6qFO5ZNKg+d55FvCOTPAWzsWZkcMIRE3udrYFrlYTG16brbRreNXBmRO
zCJvSsJ2Wrm0h5oRDJWaqynSid3pgpuytibsafERMfdZE+AZRSRFfAOxrMXSXHCPbznlBH47XL07
K0+Tnwxp4Gg1oerikZJ9NaVl+Nl9N0me3Obhgp+0F3Q6+ACtOV0t/z2pPE5oqXxbOALHJt+j4397
WlcQRSEBptFlLUIzPOLbg/ulXXqh3MWyLLGpDe1cwODm28LrPrQK5xC1KZclHjtyePRKqparZOoN
TpZl3Bj6TSpP91K1Asv+sIlIc3FVTbUaJn4WXBgFaHjTR0pgt9qtcJbTZzh2NQSXBHu3mzu8wPh2
sTcbJZH2RT4Fza4pMss6mrQN07te9FS9nrTh0vWO7pynkAAS9cGlLE/w+u9fjebgtqULcOEo37dB
QN5MDZbWWK6MUthFXRUtX50KpfRBVL31DZECN1vtZTRN9ehG7qVTxUl4x8nHn9gzNnpQsCA23fZj
nAecCszePhW11O2W06q7LQa/iiG3ljVcJneKVp0opzZ5AZO3kMF2qutVIEd12QcTtNPWCdvXYeld
nNtV4D2ci9RyqagIzldYPAp+3xJ7LNTJndX8GCwdLnr8Z9juFLkvRCzElEnu6PF4aR9QlhNLwH+X
lk9/1fU+1VXK99Tui67ihVFc8yduUOXTq9Pa4+BeoMcoQi6aOO0hdAwO/YSZ6lW3O3VUzTP8x2Sz
JGGXvoh8bOtboSd+RjW2JCHAzRzs+rW2PcOviEaKzq4Y4+UrvskAtbkdtN5dJgxd/kSvRrRMOdAi
FPNIIXP+NV3s8nhdElEDkVdnUevn+IhxfZaGVtmecPV/6TAlKO/nMAf09hEWUCbInBemdbh+tqqP
IvCUU+vjR/7qTFks69fQLVP/L8gYz0XpUbcveLjw18YqouNKTqV4FkXUXTaBO5hfzhF89+vzb16q
KoEKH7mIY7DfP4EU537pvFx7y+djGcqC9ir3goqwmNlyYSqhMe8ccRg6QxEwUsPk15Wz8PHw0+XR
hBwiQI80nrt9dmr9/KwuQFa9YoweOO8MKK7nM16EuovVP2Z9bjcN91nY1dXD4BRJje+X9l2c7mbT
sc9kuS5mB1doEnaUFFQFYTotzq9cUBgRKhJps40MmMNRB2Qq7cyiaPhq5fE67RRzhnY7mTIz3yoV
BIB3wNPEAVjWAK5UFdmw5e33+kZaUp+ChX2vxcl+yJzhAq9P+rwyrXkPaR3AAgTkWTvQvqxa/ALW
jT24BX8SROkCzS8fVrgBCO0ltqTsXiPPqGe3b5P+KuuEpDBaFl5I7cz8LAxPedzW56A8ahGv1ftS
UHsf/FwULPCxjbhZvcmRy2OtTcPcOovzcVdoh1aF2twvLm0YuN0RTKMF/yhnEp523ADs6lbPbBhT
5dVLOI3VJQMmO/p0Xi1QfElZoSOtfthZHjf3Xd2NwSFx5mB4KrIxb19cy5voJ/MskcB3AZ/lmtip
oGH7w2tMd4NlC+tnkRDFkDpNGn9FHWrnF3VljzgKWwEcqzHQCfER44gjvJBWX1yZAZNLHOjzhpA3
z8D+LSjxk81/TsjBkbw9rcgIY4YQdfll5YTG+TwFKXuiOrU8U9Gk7Ia2jvieUM9yepigWTfIeQ0D
5/Hhw3Hkw0fYC9Ni9nUSu19zoVra74CstiZeOxUviebPxAjzP4ZZSFmxUZ6c9RYH6+yLXuYhfBDj
OMDykikL9tXYepo3rBLl/hK9x2PTJCqcLIr5qhx1Bu+w9fzumNNisk5Ohy2Ycab4XpXZFF5Dr3b+
8tw4GsNNHIVi4myoafEJRBbRxg+HFXWYCOiiLFjg+wZDHc+3JlUcVs1cyeDOWabJPIwTgApzNxej
lingtozgn/nl9H1RLiEbTHPA1L/lpzPLNAoKFrGn+UBazqg5cTQBGcud5OdK7kWnWr6eoRmCQzhM
4r4X3i2tfvljrrVT3toUnYr/3eu3QSAmLGVLsa7W0WmIM6hcH7fPTSoGxBya7aDwT7UknqGVSFt3
dQtsZ+amWcfJGjYZBlMqanr7xqSN5VHh9fV0ACTS7UHreC6uK2ny8tKfO1Ry+MpFq2ltjBC4qZ1h
DfJzZbM9nzkZyascgUryNs4ocGB0YN+quG4goLlmLg+Kq+A7veyMQXDW+wuimTwXKElAlKbLHpYa
YgLOWGQIzZLXl40HNnAxdbiYH9JBJM7BJWmv2ZaeXbrIaegZthOlobzsfG/h23LxpcLmvSry4cbF
XTw+SJe9AP8x4IajhmSlCidJ+qPj1szQ5rheI5XwWa5ASaxptg82si688FzeSr4JZCOLb0PL3Qht
o2xecpkwFRBqsGguRhbPioMMA6h4l0ybfg4VKz4ZKrjXoETFBa3aumkTtF67obYZcFCtrKeBjguu
Sdbx6ZrkXx5NfkkGQZE7r54/r9toPeOnB9owWX6LY0v1h8WSOdtoNL3CSzIbcD59yNreDYq7qejA
rO08WspPwE+1efTP7yJY1rssFR4XXl3CZ5z3HlAP0JOTm9T7ZZAOLfjrdlk9PyWnkzUSyEI2EUlm
JF/Mol1QstSsBLmfTteqEwrOnXOZci4h1Om4PyOhI1akPD0HuX0XLHM3PIQph9c+r1XqPg5cm+6h
9prmAzuUk7vCf4su43m246BkEopJkTDivQiAhosKqyPpK40H414mAsIFx0GG+yvRRjN1qh1K3GT4
6JSFvm059esCGBKSYhM7zuVIBRLsEaso5p16isyj5Rb9MzylDpbTYElcM9wE+24rJAT7dlgmbLEF
dzvEHb/S4x2mJChEPgAE3tomrZ/K2JIREHUBUyGQgbelpI3EpzMeOXjnSmNJFETwvAkSeysoCeoX
NjhXYjzHU/Q4JFliKAsqEfyTZBRTUJTTzOI8c7Tw9WU+x4KAYT2xJzozsieiE5RvMA/4d+ZaR6ts
Bvxabua4AXXjYKZcJ5Sw8B8HpG31pViWheQ2qxfhtwq7kvaeu2tAKemCHH3w2cVb1h2fXQjHJpAP
momQLsjP28/eLV4pxAATd3ELCsU0tX2Dc+iMQtZVHSx1PPChAQfGo2sQJgU9H9vBQTg2lwYPrb+/
ij/ehPY8V9osLNdGLvieFkD+hl8jh3AAvXu7/CqlRL1kZS69h60Y8eyjjOrymOaJNUBK09gg//0B
3hE+wceoIxwFmKBIvNWMUN5+H2JoTWWNBVaYGtFxJWSaXTEsSj63thizL8ZlEuCO5RjtFr+I40vG
CqG4I1etR7VQJXHxOAUDD1qJIXEeGbqO967f8939/TnfflHrY0rpSb4nh3XrIPd9+5g0jrkjs6i4
cjGQSJILdfodImn8eBc7khQnicB5vu+aWg8YEyrW4d+f4B2K5lGUOlr6QHOucV3+eYckyjHCIjYP
3CuZDJTCAXgxl2TcOdSKfpIE0XWikyZ+AEw74c5r5yJP883zLLU6tUf2VOOrWrlobrEr7sJH7tI2
vC67OZKfQzwgS7iUJakzfaDnfj+URVu9uJj/my9lnizD82BSWW7B8KzwBhzfZLvRjCHWV8M0lR+w
Vd5Sl04fmQGdZ2wbTxHW57vFwYblZKQXvfLnxB9gGDprU+fk/vjFdaCTvP79K15JBr+xY9icGoSW
ebyt2aQsyncsGdiJbcogCIeA2YT6eebe5F1jBWQ1KE8iEnSmoK5eFqeEvoVted7dnk/eOIls62rB
3KEcP9iifz6UgXDAkYm02Xggxe9OyyRn3m1EEx/OI0oI4JxKZ/Q7SkrOsjPqK6q8C38EtIfUyUu3
1L+gR7RY6DLj5n794Jta1/ubi8nArzACLInUH+28D+/urDlOhEjjQwPTpfuBt2/R/KypO5lYYUsV
HiiDyVSUKnDsT4EcTHKJFYUsbvIis7EcJiNxPPpuzxptUqrJDwiUfx6zxlFg7+jOuDUdR7zbr2IQ
BFJMYXqwc5/MxM4US8uQuixIvzChQuPm+dppP6tZKjypwrTzSK3TKMuujZoMh8sHX5jz5gtjYdHG
s3sFvsK4TYj3flV95Whb6gAquQinYL/eujnEcYYrcLD15O1Lqw66fZsnHUEXEz37xVhMXbT34hGn
6tIr/W67NC5b+4Mne/sq103mcrYB0a/3EekT724kUBuYGYzLwSBxuMOXamoH/1Mmw+oBmzN65BEe
p8GxtPwncrwUvVyWOAOYMzbvr+NQAUhuUh8CxAFaBMyNvz/eybXqvyttfTwYHTYHL6aNki/v3Zsc
O5GNKbKfK5nHcpd7nV1ce6ODwsZYbdvs5zKgculIfW9xJMBNumG0by4yjXB0NzeB8gkqDX3nBr/o
ajqmZDREx7YwAiZY3AdS79wmGNHRFhW140V2wk9oHgkiXhw5EvnaBZn5PKdBH+z+/tn+j1Uq2dzA
adIFSHTf76I4dS0nSBntwo7Xzp2xTTQeu7HPyvt6nJ1859qyhgd+mgTW/C/64JQu/TzmfGvR/MHj
vF0JHH+wkaQ8caOkWffO20uuKaHJ0Hslh9gjGQ0wu4lIMx0Lectgp0GvCSWhrYC9s8CYDb0bJ7A+
wyGB4KnOI67z2HDxXFg4f3/Ad+XwegvD2jLrBvIoi/33V2CTCLuxCOE+9kljvC+2NRcdFJhlnr7M
ywhsSj4D90ThpgPndl3VVrOLGYS4l9FSCQwN4lB+bUGJ9FUmaqiIZMyMboXKREAwuFYjnm8XtR8v
9iEd26a9bbPZSIKBDD/7DEPWlYxmd/P3D/aWJbh+Lo9rTEIuc33XV38MyBjPazmtfAG2KlSOuBvM
lc6JX75qGxJwvwSD3zkfnZHr7fn7zqIWtX0J1M2l5wtOgLevOyRUy1VJMB17knnVP6OlgurFcgZa
DICwCPRHl4S79KVmI0XL6rvaxe0OIHNUxyHKy+6i5WI+RAyW84PdOwjHixLCbilRCeG6XxAs9vcv
aj2L3j4yl6DDfuGw5NB677xodO5kRZmGsA9m5tr+aaiL6UHdoweLbFpXu8i3ddZR0uYL2Xsx1Kz2
g7cFYfCPx2DbAmryBEKoP7651Lg170vYR5XMsK2EDtfA6pkYh2M5M0N4bMqM+qEtyA4Sa4qgr69Q
I7CIKvgE2EPKrHXukwV8Fi7BaX5QxQNVTdB5a78W2/zbioNF6QvANAgJMO4IZtuXRVHHt6rwIp8D
eP1/EzGzyCe/Zy8y2tX1Hm6j8XfkcrLKz9BX01QUxI2f8BuKNNT2kRNmDa/2Z7mi7l31SfqWdp7o
Fox1SCInLX/QV4+f+BJ651Mw2w3BNqfnDKuJ3xp6a+KygMUQ7FuZT+ETpBMQMCkr+9vkahJReyql
kniR2O2/zJOy2t35I4QtTI8vwg6K5Jedut1aYGk3J4DPdYm66aWdEoqYhq361LiTleGKI2KCBPuo
jW6tFuJve+qQQsXc97HSEYYG06BdAnfh0R2quGndeVPgDVnu7XRY0tuWqaK1UZlbeFDVmSCXh06r
FVA/dc0O/pTOfdVT5O0S6P/NwU9VJABaiW/5xLJyGjh4Se/cNzrmUxNHu0B8GZsSUs254xST5avn
MFp7aMuvBzu6cFk3N/6gkwkOtDUgsxKxnPmwsYr5e+f+YW5HVoNVhJbajZjA6Gf2fC0u5DrHuU9M
SNxj53r8bL+o6cmWuOMhPYb/sKpPR4LXY4S262wVz/u2DQlLOtcXxTizjRuLQdr9+e86XqmGRzmU
lNAMLll/lMC8PgIQWCjnVym14Kw8N1STmVguYFBB8+yXXM77XHS1xmkqCLvymGaBqC7L07eWW5qH
E15cJb/GqQ+tQ+otkbMTrc6TX11Y2Qlrk0+/7enNgn1NEBxxwwuMr4zAUQaJj3aUZfHOkI8Q30Zh
VqypkQ6muguuVOZALuuQXrcxJI4rivi+fRK5ITLQm3Qxwa1fUoWKP2OcnNeIgAobbepTkLUT+VMw
X4/Y+vgPUxIq7KnOLzqcIPjsLVSU5lIiM11TRsmXbG+aBkrJrUxMI7/KtFmTYXlhfXRLNLDsjymq
dx+SWTXXyS8NO0M9F2JyxmO6DLq4jWwNoRjrdkOdthQJ+55AmcHch1EcAMkXYF1bYSrimZxCZc4l
K2BqCMAxfX2ANGhBd48L5LaWFxXAvNOEGwqe6uHw1EAX4VeagRWgrXY0xORFKUxNlTF6xoBk3YsZ
Sy2Ac4UGR0OMV7zxhWfCi0b5dUUGo+ek/P0ooqa8aOEddt9AjtkK0vWS7iNBzQnMeHtcc2ErmC+O
pk2Q731UQ19VlK+uPEJs8V+93kWt7yWmI0+nMxt4F0xwpR74d1ur2j4WNJHPiSyaDIJDgd0SCPso
DvBp45W2COeiDFleXwrHc6ftVE9wmFcWYn41S/bNY2F1QfpotYSEbpaqnbJDbTG1uJd5n9VbuG0L
gTmD8H+4ddGZg6TyjV7QPVaMbCBCFvqiHLs1B7HOUSTrQrvz1u59ERCZl8GuoHWeNPJtlZOZEkWx
JgQlqL30MSuciVwJlnNxrBgQzjfZ5Ez6CvnxVG1WSAFNc4jpEDD0QEaQV+q7rEkq/UHD/K6ipOGh
jPQU/HSHQgLE8F3HTCGr+yFf5n2ka1YFoBpywaINmvixB5AjyiWGLHlLLhmuw1nSiPZ60Fl8rAyb
K/5/3tY8jHRc42kpNKWlXnui34RmOlA9VtH+tKeFYdUxNxucditbz9k7rRR3Vp7BkOBik/NlDJpX
kJXm9mD+fy8anPfXtWJwTe1sjEAFq6kd3z5HXwFr5GGt9mNeWL/swEy4hKgqv3fGsMSfarb6+aB7
FRX3Eu89DGycCNwDYqE/Zct1dxrKBXZLiXsGV4w1smfMVDFzSZKYoUbQLvKu19Xc3wYAze1dM6u+
eMqNI2u5Rdui5jt/rurqFXZpUX1Qyv1RyflCOZ4vYMtRrPwBDeXhOi3XgzqWkzW9xPaSjkx7BFSe
KpAJFtJcMAHeaFPXIqn4X93Fp/Ne/l3KoP4AxnwB6O4omAFrk3Yi8/32jj1nwfwB0cTxvJs58muH
jjb4AQcCS4oOSvhrnWYIMFOLkr3Ko/AxkHDpLxJmRmITBgkxRJWsSGjlMBS4xJcUkuX6BxiZle4n
ok5Mj2WD7+P9l2MDw5GCbV0DXSa5kVMkw0055zK+al2TkZDRx10vNvk4jOVtGA3R+JhY7vCoS4N8
3jCVbECvdPcUDoMH20r1UHwNOADFvts/DEHt/9OlrR0fnWFW+6mxC4ZgBcgT5j8cKds0KplTJvYY
dDuuifyzJq912IBUYXzYzH2OCWCk6tsxYEtd0TAHG3BggBF30XGDkdgU9FuoLW5JE5IOr17m90fT
VM33v78acfJsf3P80jT7QrMi1pqPSv/duh+C0Ao7AujxdAInshlTtGuSEpPaWearrHUKmYZUBVxl
HIxMt4qYXQajAEfkVcxuLe+rLCSFsowE8YFJPOHXoGEVwU0TeaAuHb9SYutDzSgvCam9d9fr9irh
rEsIR23QCxT1ZJffUIv4pH+VDMhHSuL2TlFX01KNvs2AvBHNNzUU2iJDlnebEpucZV/mlovryin8
vrqRzvAlnOrwRQHr1xdOwr78xrCD9XLShN50OsKgeci5Svwl4oilBms7Es0yM1wW/jKNFygqkqeO
LDF/oxngeVtH2av9hA3PmpEhD5h0jc63KDDRe3upzwPCyXYK6E9wtPEXtGuUjjHXQ2hFxBUSECdB
adxWq69hPxKmCFoCjUAknCjHSBQD9CbPJviy73Pb2Yerr0eQxku3G0N48ddNPZF0N9Z2XW6dnP1x
LGP8aualLJNtZmVkJEddxFbprbpLniLHXvkX4xBBpZ4tGHFEp6FpIwQv+uE5eXJXzGTafGr8bHGA
Dta41QWq21HHQfYgCEjm7cvGpRRdcg8EDHLJz1Q3lCrF3Pojrnyev2xtm7nfAxl/HG5njggTXC9m
upQgrIAeZppjLqcsvD0TT4paL/WNlqr5D/cm1PRo97POVP3KFdEj03AWfIMCv/olnTS0dllPqYUS
M7EuKdp1d9+avCXAuNfjvmwDNyReoCjnox6y8ZOVNMmwiQdNBAIGeiQ7Bl3Rkxo4cyTellNsbSWF
YA45rZ6/dIUFGJ04/Tx/0Pa9P+noy+n3tAFstYHM3mu2pM7tODG0t9mJ0XW+YKdqxBJILz1JnDos
uXKzpZjUrkQV0X9gBXHyxvp9P/to0kBolEtNpRhurU/421lbI2PrIO7XOEw3+U+YIsn0FDtIlbaM
sOrncwXsebWuD/rEoi3GDotVB/bmcDud2PGjbbk0k0FWJ0cbnhjcTiQk2E+dYC9xBpcihDhfC6+k
peR9Wen1VFW2ix0YcNqxi/3GOcIKqrMvFn/30My2M9+hRNuEeWI/42w5spErC1UY4Y6rJ02M1dC0
IfSVldbUUDmeHKtyq/bCEQCv8eas7GqrvvAxzJ44vR05h3IveLcpwdMhxlrlIBXTlybHUiYIa++g
0jnTPe3xGI3b86y2TTBduA7nlaASBQFXdNdBtnuNGUH7myBhqHjrLbP8l/Du2N9J2WNwRlQ2oXOQ
8ZjGnclgdpBCDDvLQ8YT86psNCScstJrpVyF8K8aNDrFS+ITTodBxirUgIC3wnOwd5FxKDjqxL02
3thf1w7KD0SnQ7Rcrpyzb2ZwG+xElpC2Vs52CkMtSYb5lduhqRCC4HiBU0WRPQ+I9Ms9cOuKkntW
ZG1CU9n1tQ47HxMnb0zsdOd2pAE9np8zaCuG2IvUWXKYLIvZTDXMLfalU1LDDmqRpapiK/qJeEHd
zE77EaD5xwCFct9QeMKehCf4x6yCITpIkl1kh7TvinrDtgezwKbYvi+SuOUteqPXXhF3zEo4ay5o
kR1Uw/4QPLL6IDz8/RJ8NzVbMU1onAxP6EGYdKImeLtnTNBH0PCi+jA3xqQ7H3OI7ALCz2qPbfek
kNULlyLK+/AGHwyX0c/5bcIByA4usdx+CKc7z/bETM7RBSRUCypT07IS8nSUsHKS2NpNXifMEb4C
LJA5se1DUYEvbkJvkvZl5U6asNS0Q+yd2tD+D2S6R/smzJqPHMvfDYsgsEIYAMiHNcvcjJLj3cft
KwCCYUqCfQMtIH6saiRXiEuRzH+pBlvVe6akwfjlDAacG/00a+Puc9JWTX3fdHqePqhD/kBtleCh
POVpW9ueC2Hw7SsYLG/o504nh5yHYVJruQBhed5a4w6ubfMAe66AZQvz6F8N999xEEu7drovESw5
zwkShuqXVo0f3tqLx/cenoCo2bSp2fcxQPmmlCmhvX2dtf7FmcmAHgNcZHRZHBqNhZ+gMfr7yvpj
cq34so22+QHMr5nov6uuuqZppWXb5eGMQmpjVS/tqVWovYoeqxuqqr0qTRo7z2dGV8KEAzJn26yU
Ssyj7hPPr+arOUI7cZgnpChgcquA8IMnfY+a8qSMrc3Kaub2oCl7+wKaiFUIZa485OWS57suspBn
lh5SnheL6oq06US3Hb5qS2kOoCxDBgt7sNuHAIoyCvnBFddtLvHF7T2I9Yc20w4YR+aU8MuQTN4j
oUS0mvRrrrmTqg8Hs3p9wjc3H4eJ71MsSa1t5b+/e/u6kXk+5fJqBE8ct7M/etYGiT14m99M0END
KLPeZS9NT3inz1Vzy+Sx+qc6HdlnNu65opHMy8WqK3brry7Qqbe37YLweLWOIqfTLCkf1ewz7wqR
7PZxY9XovBkcwJepOLaMP9vTtR/1Yv6WQBwhiQfZL5P4Kk308OR4Vvw5gPYnL87sWNS3/OTEDOA5
g6grPEn5UvOb1O5SRjhxQDH7wLBhZcYRwZNQBjUrtXJCCfnAEpfyUUOi/Bm1KOU2VlPY2b3Fq3qi
xPFfat2LbtsOwXg1I3e/E36Bq4+ApYxdJWjFD/hUS7jL64WNE52UwBoi83yswDjxqI0DYnHT1YbP
myHbXpaj8ufvHhT75w8W4R+gOVMGJDtqHeYrkPP344ZO1lW7NBViBm7/9gWaHCud4QYPduYBpadT
tUubpfgB8FyFe9EzULhPyhYJXDjDjzgYF53PUSHz+WWlQ7hGmPvBsoMCUs6f4iTAR+zCrogmmSon
a79lST4plIxaJnsXPy0fyyZdmF1S4Zh8YeWqJeu7d9HRnKdWpZWocZeMfI4LqEhucO9Xkwyf2t63
8WekwAs3vkk1aYG9bsvLYSoxyoxO47KzFp1aBjYpQFRTvS41XdYV/RPemzKgjQyyknPKzZZugOq7
JO6dnbm25uJIxEqHVTML7FyExEMtYgQ8zLU+n2nhfRFJZubIBe9NWc5wdlAcpxAHAagvzoX6GBov
wtQ6zn+yvHr/Qp2Ursy+J2jqylqiTRC5NC0WGxbqZNP0egfPkEotTcTyD6sJBqHLlYjs3dNNvh2c
BIqyWSakzDFkaW7QQJ7O4JH/Pit6zwTmtgnqX4kcM3Wnh0kfTWCl8PkqXB1NQ9bc4TxZhScL9M6D
heSyIxvGaUot9fpmkbEGiMztdiQSaxqLjQ2RV+zBqLbCyWyIJ2EdEH/lO+0eloo+WkvjJAcvUhHd
qwjnCBOxGm763xfuKaLw7dmjmIVqTQ2hqCL8FV36reqOMlEudeV6VzbSjOmhONG1FwZD2BOcqubA
Q8+2G7u8gCipghNZdPLd72VXlPlrX6jXM133PB+YA75ZkiZXfVEUzDcJXB+cNYGR5Haah/Qmjtv0
KenzBX/YKBUY3OsSMnwPL/s+4rDAeSzvfUzi/Qoedpvj0H+mOLampfDNTwrwWij7iLlbNd9VgVHf
hcp8KpwhFNEVraOI6bDqxf+AS/BHiyQMJAeFdAZqiA0S//aryvlQAWYS1hUQh6WeLUSN7Y4OjWi9
OhiTu0Z3XP1zlfQMQsbTzOrvL+tduQdbQEAHssHBfESXDLHfzTSdpprxAmiz65oqfTrOxq+f29CL
SiptoOD7JMwo2oQHh/bQiQB1JLAJietnTlVvovWbPnVEmYlx7WxzM2F3fiaHZu7/MHZey3ErWRb9
ooyAN6/lDVn0lMgXhGzC+4T7+lkoaKZbVIQ0D32j75VEVcFknjxn77X14FxUpaFvWr3mXEvyCnde
ppOubo2RocaqrVUiDzzQloG63e5fBejXdJ9eVduLCvof33j+Rv95PK8FLiZJNKLUWA4tzg+Hwthg
gtDDEdjnSZcBu7u+zZnBjr5jUx6KY5wLQKWL84MCjUd4eWE7JgbojitVQPXgNY02mc+5ectojiTy
wuinQzNUDnF/7kgrwM8Kn3SCzIGkLGiVc4pMKDL3smpdhnI0JzialQnF3fcCMWn3LyPtlZH1ny/K
kNz3zLma5x3Ecc8x/PeHq8Hp2A15FByLq7Fh0vU4v6mKNI5v1JBgKvBTL8PDvhSACwKhRkk4vQ7Y
OfkFs69nZ7iZF8XtMBqaeq1ym9NXJ42I8tCJPXbc3GXzmyPhkeNf4AXOtneRmg3Hp0UUPl3t4bbb
lM4x7aVuXRaRXXOVMS0DV5E5+K0XnIDlA1Rgn0fcFVkrs0tl96MM0XE/ghgx1VvRWao7ZV1WxVtt
4rC06q4Vg+YhADkXTY+mWgayp2RzrlumjYccR7g5iZEva3d+82sXTcts/rRqmkbrXse9V32rrVBT
txpqSZwpgZnSoLzWpg6eB/p/9hi1zXvC0BcfsVNEmG3oJnaPQV1b3nuCZY+ezsQofL9sSstDtFiJ
yrx3ZuhKrtjv1IxmOy8n1V8+qKsVOXQ9/ADSn18TDwwLanqvEOUzr28rNhnNDpTkbayLI+yOEJ5s
GmCAoj5lxob5Gy7/Im4bg1TGmwSlfzyr/ymoIPPxUC62qcWAZi2amOUFWKQoy6dm4MR9LxKmJsAu
r4J5Wv2WcTFKV7TbxTmw3CzTZvYdrcvreZ8WbQObUrmA5TFsGMOBGb5yyQa9ohwSJ6aMAZKQZuMK
ZAB9KnDwA983ifBi7uO+92k7LmbJIXYgVke0jrydvpxiFuLCUsQiZMJz5nadT84GblYR/TDLAKd2
Po2sUmvPNPpgk7pgNoeVZvdTNKzzOsaqz6/rCQ+U6hvcn7N7aFHVZa7LlUzcgCvvm7EkGUppHVV6
a7mhf2eGvc944opBcWq/EicNyE6xLTn0OHvINgkGpMhWc1UyW3ZgF+ROyUuAH2D+t/G6/y1C+bGO
Obcv5TXwSnTY85yM37ScdHKM2da6TvvGO0qZMVRnvlYzTF6TcNMSYlZw8E5WDC19jFONSJoQp8Es
+jau3AqaKXPzQuDESm45RxbZm1e0sfGwrL7hch0Fpyd+V1pU3AA1y+1YjMuBK2RQGWinoTN1+9ar
Qys7W6k7S2c1NbrJLbYjlogipPVXrMY0cLyODq5hTeua0U18sipFGk4oykCuM8cQ1S7D2wa9TBl0
ygfZekR7CrdKb5fHf9GXO37mzvyaqBTyu5Epa3rkhWnTPQet0V1ZdBn8bROJsXnomRqlKzLKzfFY
6G1KR0kgaii+FjKrY3Jh6y4l8sJQs/XIjCY+7ZiUM8uGgaZVP/la1j8mpoyy25C26Wp5PRfXX9Io
/TXRROR+DcKKpb/P0EE9Mv51GVNLQlzVHoHXIFYj1g7zXCW8n+vRFJPJwNIdO9Ju54AJLm40Hag6
uNFtOxbehqGBio7LsYnMB6M4V2EyqgcF/WWFkgxEPwJlZ9pms+ph56JtNnbLu9DQhNpXaZ6wQ5kO
e41y6SatMI9Y8PDbmDPQ5A/lm3NtEy2eJqSjfHpm16pa+zUNkMsvrxPaDcaZFK+8tgmjOGp1T3Xq
QH6CFZWruLSNbJ0jb5nugVgB32AWMIAqQQZTfnZsL9af/asjYPl5pIyzCcARCby32hy78FwK6CEP
aeHp034p8ZcZYN5Zc7WVdrTD5kelHY6/MBQeUsljHIMZgKadGtChJ0Mb3xBhQdbxWzUFL7RQZbvS
OylvKySNGyeKYvhQug9IfSEUlY6JwbRJVZzuzdByBHKCmQcyf9HpFe+yXxxytFL6SYuCqGekURst
wbDzYbNIa0pvoDrxHAI0dp9YIjz/+OudvRrslv+/uIdC6E/GzmuNIXvh3lTBDjnoEG1l2fvitCy0
aZtMPwfULiVEXHQ65DdFQp3RyCm1SbA5QutL9NQ4F5lneKvu6l1MtTFhQIKtGz3QIp/zqN54z5Di
zA6vuNdwnqWdAaDKw3DNSlf0+JBgZM3kj6kwZoKSLAyHJIgu6M522cBUXI1XKErnFlxQN3b507E1
sSky4eYP24hZsYJpU0zHQs/pZp9iodEqcLyeg+TIxc/OpsbJ/snLoVDdVtflHngRP2J5iduiFx7M
L7d1DmM5sW/6KSvjqSsrE4Smb3D+ICkqxfH3SUidLXqhUBjAzPgSSstwSgbYaxBrFban7tsr9wcP
spXeOqgOzXZrX2uxzIscrgRhwFwJUkUSjag2QbTUalnePLv3edUrr2md/dLmXi4O9lZeFNizfLjF
ad2PCY28LoCNsYpFypnq76Wm/nGOPgedzgf42f9gW/bHRl5bCGyZcZGitqD42GYiYIGwsiQL4Rrr
Nes7p1xSemA7DeonZcis9RkAHvcrpu2cGhNmwkQ7jR7A56X5KM3B/pdXw/34OecjAF1QJp6aw2nk
o0pQqwvklI5Znxao0oDnEn86LkxFNEZSYtDX7fqhkCY1LxANhT4FmWe9hzinHzwVY8dbigJ8aFin
E9BF9QZ9XCZ3buJP8WYGWYVb4vDY65DohP2+FVo67uRktMahoDOIhktrzXxPNzTAheFoyR4Y1Qg1
oZCadypwH/m80bMdt4t1Tv2Fo5Fdu5KNKqqd1uQJGjblsHekQ1xvwa2VzUuclQGPdJVaBIKlXt7t
m9JT+WMsqZxPGSLjgIDlhsC0tEt8nqoR1CYqIgAGADGFi8ZbOUxOXxd97zy4xC+/cNGWsnZEl4Zv
/bqKlG0wL6pLU2LIFHXBwgXKdU9Y4MH9qN8CIJuaDXCmqtobGozb127KKTkGd4YTVYsseDlVRQXP
a3WtLzwqP+TCV2szPVv+e2TRaFnjFlbjP86k1qzu+O9zA6IEDAo+7EaUcpy7PrSf8XL3+L6M6NRb
kj2ERDImWlnWh2pX0RvzHmw8lg8YB+lcwJhRwxaVmzN81jLbjXHsu+TJD7P3oiWOW5CrZjDRsfYM
4pgHT4kqpoflJ3t65WS3sq/AeakrPkDadkqPD9EG5t11PTDPfJ06nErrKSnolY5WZMDvH8txIzvb
eFtOGCb1ltolvk5kVprbtXu0tM681VQq9VvD59zeoO4wK/FURYJoqIwWQE4+k6D4W+zeZlpoOnKF
wf7XEvC7fY3zNQplE/0oTijN45z9wSzAQdTTC61uTpofIukRVaTTYGfpR2e4yCljJXVtk+AOCNaI
16c6Xy3nXi2i8fGPU+Ef0h7f8bkZ9IRnVTC4kg+fJ85Na7QKOz3LcODmpqGB0GHhdTky95OZOKlH
GL5Levn7PChBLEKb0NWP5Z4Vk88dtRw7/9ZXmaPvf9Ws1809aXWKLd5PDBLrRempGQkbiYWUztvS
f9GCs7o+1xlhfhxlzIa//u+r7h89lVlBZ6DU9jU6Kphufj/2hlrHsQVgAHAIPRSbwrDSh7BjmraP
tBaRsWSD0w9upkx0jpbFBPrvf//VKvPb+0O7lm4tojLfZvz98RJzfzGdjRbh1JWFZtINA9SnNk4R
1MzXUU4TZwrHvQoFmNuxQj7VhLZ/V04iTB48F5vOCfMmZZoq9X8+AR9SMngi6QQwGnB0uj0aktUP
w40gqGFpmLo4ddcb0QUJu/vSmtBgqxRPrSjlEVlk3G+gFiBmyWwtvizsIrgrGJ2DycpOGXKN4ca0
oRJtxzGa2Am0PJ4uNfZ67TRe39flXv/9+v5BCPPd2W2mezp+LDAJH1tWwzh4vUBhejalnaabxhCS
Ue2V5Zmlmt7v6jJ1zUt5LYwAjY0tLWSrJ8nGK9Lm+wIEkGnScTqw0+CUJUVt3/9qTV2lGAJNsnha
WhOIowhHDLIWSFIkvLbeI8FmAU6YKmZnUZj2ueGQQYpkNkXxHUxYMU/Z5rV7AlfpnNpmcL/+/RLM
j/BvTxhNd89nfsRkhw7ix7rCyCKkoV5tn2MWVhzkeUkwn27MciWyJWZ3p+pEZj3IctCbf6xoH2dj
CKQMy0Sc6kL1/XM+rGBgVVPtCkCQhdX/bKM6be/olWp0KE0e7GbdJAMvVSQjK9+EKf9swJJNkf0P
dcdVjfWfq0Ajz7M0a/ZDs6LxSH3sM1sR/cN2quNDi52gfLRkYKqbetKIIcmJck7ODLP8gFydxmzf
g4bdFy//WKaXEepC+jzUxhh/qWqVETWJYBh98GI5COuqeBWSpt5ezTrYfyzBf46c8e3O+l4aWRx1
uIu/L1BZxplZ0OTaL4fr3EnZ2aKKouYInqSK3n+NRJyRo6WJkNB9bK1CTDsttEjVcuGjfPn78+R8
LABRgeEst9GzWrN59OOWX1eMgMKGHszYx5Sdi/xUK1pX3geidJKXIs1iQgy7nkHztsPSY59kA+wi
iEicVBTp5gFtVoc7o/AEmKbFa9Fd1y+7q7zucTFyYHWcN7hKKjwNi2N6yAdJwbsIreUgTJJ8r94k
0l+h0lzHlUhDrpQn92rq8OF81JCJZl/68hctk4JWRTx4Nbcasu6V+7RQfxxJ6uSpzVhaTz2WcfQj
xtgSB5qEWrBZRvuIAEY25h7g1/BiX//AIkrvGkUcnh00gXkDn1PFj4URewgCYxQz67xsqvJ2SmlA
rZZhuwiwNB5IdGCDX97FUGQhfislZ0qQHU6BPJMbGAc3JagxnI0m9LBd6oeAsP5+WwFOfVwpkHAw
wKazZ5iUINoVUvVfs5imHcZWKSGPkhNkOq6rTC86HRqSlibEYM4IwEcSC/mrGVf3vAKLG6KPXT6T
f/XUyxgN6mZx4PSGyVdZJBF1jvL4TkjUZj/LqeYKZygYvyYMYssLc3rvyTL1qjoiQzTfEuBl5D3n
czGQTGaXHA0QNDCqr7bwJKDqfxrirm4vS2lUXDdmv7PK9wgTvLPFWZeozfJZQsenlAKjjJif/3G5
J1tAe0DOwBAF/bR1abRJujxz88eKPN/pHhO6TyUBcchut14I43Yz2T57Qt9rZvuwTF4ad8YhIKWY
W7rXh0ybQu6j69rg1d3AMcVPRtijvbX4Z/QEdgjM8vJxksQZgxenlfPNTDJ0PIHvzFd08aAsD/NI
oivPrDAxzSSWOxwmaVV+D99Ns4tXnFdD8uiKAaarlrd4qre2A1385+LdXgAILgE+/bae+MK7RmuF
/llTHpHXSTiPGZdbttheaxuwCsr1GvEB8/XWP/kxSaKnrhNB/5xVQ/CyOP6WE0uOKIuBWaXz9jQj
A8w5yQiyCj1RzZtu006L0netzUBw1dYU0/WS0Y9S5m5+r1NXEWKkic/oPn3/uLzYlVXysCx1L2MY
vz3bmUE8onkt+pb3fXEh2mGJzqWJLE3cBqoKgGO1VwPRsgX3Ak8N6dUte344Sf07QoAu2/tmT9qM
Q9hwSZJGI6jpTbcCuGICRTnCoWyqr63B4/HIadAfD5kZ0r6UmNb/zx6W5eGYHaak1brXxZTT8WIQ
oEPmZwM6+Gooilmg7J0bKS96knXr4RXQoMHeVlZFLxvkdhg7n424ZwlYnFYm3vsRuvoYjcc0aGd2
dd/x2RzjE20x56jnMYGLk2E8pZ5VrU01WavBLQ203ZZLkG24SdHhIQINLkkPPLPOfPOHNES4blh5
t30pZgVn6WLZIBYuT0R4zqKxvKGJPK1bQ3JrEgsaegnpu03tFhZomwz3KCc8xph2I4/MauQ29evg
Ykfujwlx9S7z6ha9xfCYdL31tYgFloyq8Z4mOSikyv5wqmwnOIdy0G5F5DHWx5fODKiWW3iM04Wi
MtxVjaseymbs15o2jvBuRUGAJqgZ91a3I/JFAiI0+1JtmTBhKc2Jzm19pcEgnpS+IsgqfKc4nk4u
yr6NSXtsm49WfauHU+hw6Citz0YXaV8hABGqqLn+WiNCGvGACG/LvsInWLXmeTQHax/rvMqrDvzV
q7LG8WhX1TNyBmKY2XXzDQS1+AychtgdcEW7juX9UgP+J1YmyBD8ZdZ2ENLY1ZigDBIh1XvP7rJu
tNF7CCoRf7YQTR8RWOhzRmyl1sEIgk6ZSttUOmPTphZJgtsTjFcjhlOix8M2nNJwC/On36DO8bVZ
caYdtJp+x+SPqbmh2iWUlwPaNxZh+rs11MeTMGK1o2ppHkRrhEffpCrR0oF0rs74VGWFvPPC0tj5
JmYUltubQkT35MwQdUl1vg3iET6bG1kTPYop32kjAsNNWJDIzSRcqm2NRzvCaPeiIV9eQ6SLdhwN
5NepJ4JD9Dpc3GL4oQXpAGGUoi728i+4C7Vx07tsvU/Eb4TGegzsT4nbyYOtkymNMYzVhuvcEHI9
ZNOqbvr7CVnESoJIwzCeG4TMENWyRWc17dVYtM4WVFtcb8Yhw82XT166rnGZP+uZAdXUSCZ/V8jS
xHg7eRw/In8d2sxoVZuCkI9Y36bGQZlrognqprA+AIxx37FQgqjTM//gF+JHbWqSSEXbWQduNd7m
gmRWQ1jivUis+AWPOET1rmpvmJTEn2Kh3JLhhpGfiVMkvnRQX7IWQYo0C2+fY4jegGn1qlXbKjIk
XFZejLwkN5YGXV76sIG2cb3afSiw6/ebENn6I2ovuUbAz5VPDX+L8kSX1A9ka+mql9/7yHqIEz34
nsXucG+XZrzCLDh8Vp3Mxdp0en9b6HZfflJaYnwKJp/zNIoAZ8XzFT+7euffYCU2zlYrHgNMytuA
Pu6G6CS1UqF7J1xarQcDTBQR6JHQEEaV5MUh1rJ30rLi/Ujc7NFLRXIxS5izaC+nz4R/2HivSG2r
O3d6wfmRnp3UD3i7CTsb3cHCMCDSm9IJyG8QpX9wnYm5W2zP54Ayph+0ytOUX3TbtvqZSVfetT5D
C12v6lMmnVcrqsx7k4okJVKKU1reoA5AIuYpMulSl1jhyhyfQPwEb8g+yLaNOqT8iU6uXpM29wED
BnIDRnkfjtq9VSX1WqWqPsZ9CfmtaXWiEjCpNUJC44GC3a1TI2n2nVdEm3LsnsYkDR/M1vnhdePA
etT5Rzuwx4M5Dv4hUEkUrtjFXAYl6fCeuPmuYTR900eRtTaKQf/iVPpkrFrVd2t8wsT/OZ18Nk3E
+6Y9p+C2fWa8VvakX2SldS+5H9cvPjv1Y2bKFIEcNpBL2Dl0g428+Vaneb4nvoRuAa8B1Fg32Ze6
D7rKwbvg2YW5tqNu/DQkNtnHg3IIMR9t79kIHbkLAuZtE8sJVZaM333ZTp+mEu3B7NBKtz4CF54o
PEGfc4s8IRoRLIVtSCL3JIqjheR45+Vl/6Qc79bDeXs0MYHeg5Jr77D5x3syJoMND7d5Z2OeXg1d
WO5pEhKZymmwu4kj239NIii4SLyNV3gD4U6LbfObou96ZI5afFeN8s5uVRdwSo2h3tVunq9LTUUX
hvvW2hGjRzysaNep6CoGd2HXrqY+bdfSyr5ktZaRYwezEzG+L27EWJOr2XHUAGEQ742wx1HvD/Do
hrK7KERv4J9D/zaXofxktaQqgwuYPinGhm8JHPB15YcTWanZ+E6IXNIh1k/cbVJpPemDJtN/cGXu
tz41LjAv8rd81ExQgj0ZWU4NWWRNeWmtM6UgyVq2zzgSgsJOjzP9iy0ldV0gnG2KcG9aGVLUOOM8
1WhYuFKT3r4rZlB0qO4SM20/V2NVPKQpOskthuFI7olhanfJIL0n6JzetijVIQ8Kax9QzXzSIArY
0uy26Ug4Y+8N0w3MM3+d6zb68ZyFnW2yfGB3bA5W648bzKzFTUItulKmBKarJ9mOTSfdFWa68zPS
Iq2Q2fFgT9TRrY4z1mniPdfpIoCfPuu4gNpVgGzmIsqIBJmJjHrmGmS5x4jH9plq32yGWnuF1PCI
pNbf5n5oQmMAI56E5dvAEoNneZw2ke3QoXVauznp2fAONsa5paa4jD3rAmNysasc41iGBCdmlUvp
TPm5xsTUHFqw+V84yeDBIcc0oDhbI/0sti5zwp3foH3uB4/s78pyN6Yjm7eqCNILaHFtzVE8vS26
Rlx4Lmsqn5ZU+tahTzVg+GOPMyKmP0Xf/MRjl+89d5wI+JEB8Dobc+1o6t9sGWufnEy8Okbyrgpl
HhRMT5zp6GNeVBr3s0m2C7ckbuRfkkTlB8zv3oOVFM4zBoIIIDPh1TkDlZV0B04EYdHf0biBZDN4
0Tekp/beD3RojhHDq1U8eunO03OEO62TXxhIDvhSZ2yumbE/heoCLlxDFZY5ZyyizSW1rfDsIfh4
9NtO3zmuSo1VMtT+E1qXejzEXRfdapa07vlZCTisxmT86bwJ0krWOeEKFBOOfRJtX+drKPhqwv08
UF4OZHDWVqfvRzDE21hZ0aMeOdWlROexHavqLQLpuKkq3HwtYNd1WfnaveGM2kNTODXRy3V2VwOi
PMFBrnhFWEZMPP8vLDbTbQyPetV08k3HVoj0wY6QUBbvDnRbAko5ncImT3miR3DwHCObKsh2RkeS
pLQZ9HLwIr7aI4Fn15YxoFhUfMQtxyW1Z+xNT3Snsm+6U4u3PNP4AnnmnxmuRM8m6MEMVSTO5ljn
hJAjBT4o4ls+B+VIJCi+uncfXfZtb1fdzUQgwoaGWk5wgjXOQ/isWgFRsYY1QEptC7jTSVeaJ+s9
Kg+Wsyi4hfFK7cdJ+aUCDHubDfROuB1ilr9lOPkSG/NsENvsw/2pY2z4XVQFz6kb3fX2WL4POXlN
4DCyz7kR2hTb1A1J1UNuj3pw4SbvikvA9eAjAqn9zjg7Y1iepol4xLRNb23OUq/k6jByEGa+oUp3
v1bY45m+BvalC2OikETUfEEQmL4JKzQCXgeS9PJQ86Gvk8k+2XzgajDxEpUMmDoiatzHEb/IBSnq
wFBAeEen97ybWmHuK0wDB31WT2fDa+pVGZE3rTEdPDOJq2G7WyDKY905j37ub8Ym/6aBr310cksD
rGyoYANgetz4zPnI3pm88EXPvPQUa0LfBPVk77zJ7RDOlih3sQNs+in5XEduiECvKc+SRYxRTpm3
m9ZouYdm579kRoflP4JjiC7Kbk86Wt0tbVTgl9OglfeYz+LnxHBRnBHOsabXS9xhqkJrN8RqvMN2
2d1oYW3tAUeU6m1KrGkTYBvb+m6cbrOWag9lT3uywqIKHxOV2TsMY9VGZs3rGGne3olcY9O34fey
ku1LOmTxF1zm/qZBVbSGRGaskURHR7fPxJZmu4pWZGLTXXPRBlhuSQjClDrjdkLsfQotxD5bEi3y
ZzspfRpJVwgH+jr2PiNymAZnHU/to9+4evVVdSCJ7oD++BnrtcjtlTaYJpFFMq/mDue1v2dHSRTs
az/x88vC6tHwlGb3fTJV2q7E55vhQvLIXMQIJIkkDhBQb/spNv1DAoURaWCZ6uTEW5HZrBWHpPR5
IVUsPbCpHwJxjnDFUvwnceztiCWbn/gmHHXtGQFA8aIbTUz8mahF/lIN9tiRSGxVzjYfNK98zfpR
3DSdxZm68tGoP9Z+QUulpnk2vNA9oR9gRnZR7TU1+ceJBCu5j8w2dO5EFfoEoSf4eo4ueZXfDS7S
tm7oRW7o80faeRmhL5APyaNi7A1SPPLL0iCMvARCdVJWpOrMHiRaR/iz6DGhugvaU2HmTrHvw0jm
T+2A9+NONIpPs/QkF9q8KweHE0YYD+JONW1KdxNNfI53GlMeC3oF1mIn9ZlDw/bdvvmTVwfnaMzm
e3ntwqRe04HiZUBacpFR8nxeaBbDtX80XUmTQ+rRr1k6JIMdUsmJmgblTce2ah2cbOQ5UNowmick
8J1zt5BMfEAxxl1aGRDo1oxw5wSFNnbE2enJ0HkqJ82t0Y6Uw3YIIKLaOw3OZ/5i48OYjnjBzHjT
uBHNW+Kmaae211u03PUWxV7Qrkp0Z9mOSCZaTYvzE5ks3bko1sYvM/MwvswY+OEcUdjAIBvwCpDM
1zk0i0Q0NtWPLKRxVFJCD6geKAbFwYSMEc5hCoAaUB/x0xbkT0HUm/1ZH1XP9GFhefyjhfpx3AGU
2OYczqjMtHVa9h+mZbVeFkLRNTwuchxNsovdylnIsidBBmx0g6SlhKeOQ/ims2g43LKnN98it6qm
AwKrzN02/BXlKUA7y2ybmllDn+LTd2S+kNJwviPBMtAOsGe8cN+TJtfs/v4lPn4HHxmPxlBUow9s
WYhRfh849Aj+aZ+OBURls5guiTFM8bH36zm5pNK/+5KuIF5U3HkHRUeJCJISVNLj3z+E9cck3Gco
a5oMZQ2gnH/MGOJSz4u2BoIpON7Xlzx0c3lD+6ZIduTbaMwMMtvr3m2LxsVDF4ezIFJD5iW+V3mF
TG9+EMgYdurEfhCAaFEmXGVIixotTUugJET3xNG4NgY2x0OuYTZDYcokzykK+y1oWY40wxaUyJgF
4Fh0luFuo9RC2551ZWicACxwtilc4SY87J4f7xqrGD/j0tMQcQOWZlmv1X2n0yk+trbQ8o0YoKfd
Mt9GB2KPMabY5W34+9XT/xBlzGaueWDk2TaagY/PYemBanfayT87lU8L2YpSld2Akq6Toz44EfFr
yn9sdMfTNwbuhueqJehznQ9QnW66zMo5rUMQcFb/+Fi/i+kZJkNM4L2AWILfY9Yy/P5oJaNt88i4
wdkULo3qhglFsUYvTvrmiDgFYVUaq/arwUFbPuSMkkh7i0vz2VQDu6glXcXIyA0St73lzmTWDiwA
g2+vslt2q79/2D9NcXxUTQfFNudx6HScf/+wXTR0cwFc3fTBoOJXzvKdi063y3E7yJ4t+Waxv9ls
B/VqibK4CivRuDHrda4phcuCiw4bidQvHd/VALvYrfRfxgdsmXth6vG4Z/Di1qA6wiS9EH1Z1+uO
3TE4KKq5fmP6sprms0xQgffhldxL2zfEumj002KrCCtk/EebT1feNCbpCzvkqyF1Ql90449eq5J+
NZPXfuS4HtRmMrzplbepDm5MznHVBpEBmikEfgQMF4XkeI3BJmqPYzIRNzwNvsYJHptZuJaa1fer
OO9JoDCEGyZM97Im3TkCctja9HOAuYgponUX8xKuLBkK7dao487IVoZWNerG7jnsrgGlM2JDdI9s
J6IF8C9ZnflhWomYhjuIcYaRLwhIlpPf72MThTmQKGGclxsVF8qJT1IvS3VneZ10Nq6gwllj8eKu
SQ4WxYng1fR9Yi6D35I4B49AZM5pJM7MTnRiJonDdqLGLh+YmNdPC+OBDDreNDfRmB6sYr8BdYh1
pPxqKmznp8WdlXUooG7NJpIklAIyGKAr2tqXRai/ZI06vcynuykb0KnVSE+NpzZ1AuecmVo3/oNr
c/3q/5mJe1waAJmoA2Dx4iu3zQ/bFYUUfuskdM+VKUS2Jz7F3E9j46GSRyFt6gc96hL9bgluyfpA
dy+NG3ZyE0Ml0HeLJ4NOb+lu2EjKtlmZzHMbjorg0W5c4ePqGkwOU2te49CCfmjRqxm7oeLa596k
b+pU57/kHRDETRboaKShXnTyZmRwddJ0raVFKbNecDFtaP/rv7/jH0QBmF5slsmZNzFvdbhzPviZ
FEGKWeSM3ZFTMMbzCHvZ0+AMZXOm6jIGokpVUqxQjWZHnVyWH2Kw8LfXLaCWtQcOjkxA1ohZeGlP
7EjURsyNVK9200SxtBmFKQrxj4Xpg2KItxMRAzYBeBmQKlhGPygCZF2xSGSGOi3zTUhAjfPgS8n2
tczjFpzeUvP4epaUx4oH4HHMLfONgiKa9WOM1db/H472n1gccpf5eAzuLHDKkM8/vG+ObQw+Z7L+
pDDI3fQ+XtX7cqpcMPqiH2lUG13qMWMMxxwdeYdihpKslujXfQJLjSe+WmkclrBc8ptJBlhlsf/m
26S4v1oGYu0XjlPWsANspt1RE+URvYd+ag4MtRP9XCGKGB4Y/IF5XSJ6kATW6oZC1ycRqc8BPtPk
rmbC65L5Y/VVYK6rOkj9syJ/4XMLuUfbMiNkuIcoPtbWUC+q7htOeqc6OZ7oclgLOYR7bAgVLk5z
TvtzPLnzClvmL0FRRoofPmb5Kgq1fPzeltpgMJQMRuGh1k2wihKmIcwjfDgqO4Jl0Le5lY2BfVHC
NYNJZbdIp5sswI8LXzL+4kXu+L8WuuQq73bsspowaNp1BAQzKqq1BjIv2zg8guM+JJaT75mqImfw
ksPiOAjLjvJtIitU6R2fS2PmHtN5ZCNJTt5QjmJHdYC8FNhZ558j153ooi+mHEGd5e4LkQVYXZcK
FZBxS8um4TT2StZNLy+zEIikId0R0dojI7dksMZc7BxAY56bZxzytwgQyIj3JI7ctSgcSG9do1fW
TWRjXSHhNBprEmBFeuhiq6kJ6yjxa2Zu3hpkYGNe4Yl2ICaRQ5zuEpdT3JEXXWCmMyWVAkPpfNpM
xMk++FmctftockyWddlWsxoxGh/Q0eXxAZVJjil7bELcx7GIk1PStL65X8xhBkYitAm0gcDOAKd5
GXt9Sje/9OG2moj5rfuB1nvQQDgujCFP36PJVtETvojMXOUZmWZ3g0tC0t/XLeMP1SJABJtkgdnn
PS8GH94xCFwpBbwPJlrmaJPToqkebE4bz0KzsTWBf+mjA834VLy1Xg7/KND7ceCeUPZunX7EpBmX
hLhuCAnRFT1AOimYfyQPJ2jPptzgfEmye86DxT1MRK87Lh7N0mAXWntlYG+COHcerF7YO4BzRbYv
+OteGMejTqq9gvL2H195rg3/a6/CK2KxoLCFs1hzwPpofiVBq7aQjwn63Qwrn4tymMwnK9HQWzOY
ZesVV3fyotdb3CZOZUa+Tj8Qg/W2rXp+08SCju+/EzXWE1iT6bq/sgGyGqDFbkik1W2Sju4wXagk
qZ9D5AzgaAKQTv9Cp/x+wpmLLNdE0WXriLKg533E5vXj/3B2Zs1x41gW/isT9c4eggtATkz3AzOZ
lGRL3uT1heGVCwgSXEAS/PVzqKqeUsKWswNR9WJZRjJBrPee+x26EVQIEkijdm9s/lBDIVz4K91C
wQHfcty++uoGuSXsq3JQCvZ4eUOiazkNCyicD/ZAmwdDvzsYxyAo2hJo/CT0ECGIScOA/E1TQOqW
oLLT6X7AbZgjwAYhIm5Kv383P1/WfLD/YkDQcAMiIBEa5/rBW3zFeE5uFgcGu9fbxGWX9dj/N6jp
O/5+jbBWIbaEWCOWFS0GZLyATbod5KIQzuo2kHwQ8N097LDYqOcC1WRuUvotV6dRO8UNrMyiLZVh
FIH2hhj5pz/L5HEd3hX+D9Uw0K0AjDECSQI73RDWNVG2YU35iw3SPpy8Yl3gIzYXxm4vKFLI9yhz
8Dt4jmrZwftyQiVCimDCiCQSdFCfnKbU+TcsCWz7oJdlGl+MXHTOpUOIObJjn+3HECyLO4Ydn3h+
QAVmGxV4DpDUfIgQGwLNECpNgewsfFRoh2hH6K9QKq0QjuAnMzhYbwuQTMkXhrBd/ePPKNLv36j/
0zN5yHQg2wyaSRzs6v7zZ/ILF5uak483f/qAx3iZqPnhQQ8weV2Oe+B/kfkRZo2jvnGkBuUb2miJ
FMMMoTKo4GDPQuMK3gUSIwEKQfxVEP/Zn4yPPydVpyqy4+7mqTr9iekgyF6D41dNfaZ6pcFCGHCy
bMVGutPWoZouC5EpaaC/2EXIf9rX6b2UrYAnz79hFw8d8d9f1/8pvncv/1xgxn/9L/78FdX6iJ2U
k/HHf913Av//7/5v/v93zv/Fv26rrwO8kX9Mv/2t7Ht391l8H81fOmsZn/7X0x0/T5/P/pC2UzXp
V+r7oF9/H1UzPTwFvsf+m//pX/7X94dW7rX8/s8/vnYKbtdorai69o+//ur62z//IPso/H9S5d7+
X3+5f4F//nHdfqs+//T73z+P0z//iNk/cNrAtQJVs7js4wL9x38t3/e/odE/8Gfc/8GYQVzH3f8G
TmZT+c8//PAfKHiCNBf8Doy4h380doD54l/9A+E0/BBWNjtnCjGEP/79vc/e39/v8zFR8/w26DzY
u+z0BOPQDFdX2Nc1K0unsGxg1bdp/b706Hr3qBv++rj/pHkDzVAz6LeWFegTyIGH4fVCN7e4LwAg
//H79vd2/t4F/35846ICy0wOkUNOU0TvANeS0KnsC2QN4Q+qtYQHcUA/5RcigU/11f7zxzJQlITU
uIbSdB1RQp4AG1Sg9lrT6NPvv8y53PTvL2MseDgyu7CQ1pDxEBncEmivxJvFrV36XEdTu2YO25AP
FLqXr3//gU99Ie/8C2FzlDMS5jSdm5itN0iK5uoQjAiqpL//gH1Z/NXr2ZfTRz0WAXAAIAzkdQtH
rO+Gaj/3DpKPXgn8T1l7t0RxxQ/QGLYa+S6QLlCF1pbzcKma5PxQ8XeX7j9/9ACSCVC7RkhNVYHc
0gFFohnzyQ/JfaQCIaBeZigcNHOed2Aq8FR5OJki4VWAa3lBaP/rPka50PkTNIUWqGtb0AWQjh/8
ofvBQhxCf9+/TzW+n4cffb0OM3WJ9BSidGRkH9wOvPcc+IILx+qnWjfWhiaqKzr6sLXkflV9d7HQ
P28dmM5e2Oifat5YGzpnwRWtDMO0mdj8jkB2gLKLjVmtPIivnncNCv9rKb0+TFE/um2puzrAjlDZ
dZeCJU89/v7zR33vQfgQ6abGatAFgLJoStcg6XtMpePvX+6v1zbPjArDUmQJUdbGMtEgbf8a5Kpe
vfOBz3FvJqeM2SuUGfn0+vcf9tS3MdYe+CoCfTqCfgwAKqMvx2osp3cCYbAfdu0bS80YucpdVhh/
bx2Bvz0YAEijVnwcLgym/bX+vNJ4sbHSxNAfNgpWr7iEI4l0WpBygrhn0civ9lUZxJYfY6wnfoAK
fSiHWQbJojddIYuJhOTWkmZNZTUtq928NmPsfTcj8rKKKJNQbd4jlFa+aBGmuf/9u3iiryJj1UDS
JyK4d8SZ56DevhkH5sOsSHf9ex4CRnOhq54YUZGxepTgEQDxIqNsgHjh2hGb+wJw8OHiJevXL9y8
93Z5BQAsou9QTPUe6CT1GnykWycv7FxPPb2xfCCn0QEKRHGLavAGpqaAK5JCdubSFfGJp98/9tHi
oSq/1Y2uoywYZ453oCPAMKCLhhLk9+/4qec35jOPnbDHFSDKEOjs22uUH7eod6jZtry0+wBjQjNP
+yNxoKOOwXB6x1Bb/3Ktil5bPr8x0Zjexd0oWMsklJfVFQDEa5yUHGohuynGjH0ZdLCeTt7AMtjZ
y+B6hNwlSiDOGi7tzfts+sWKxIxZpou6QI4Jr7jHNXo41gVqAV8KB4YdN/D2QgoFFHTdfgDg1f+k
2mJpL6zkhinDv888wCSdj61mLSA0gYA4A+GmkTelM+awJ98AN0LNzrTAdzVpp3oD3LqkUkAiCRXm
kQaL372Z3Ykqyw42tneN8jwWcWQPBHPU0a8WBlkg5Lq/H35GHeDf39KYoOE8rVXv9XHmu9vQpRvJ
Z8At8m1rriQiC/pFAXzjD5QKL+Iq2KI2vIOCx2tvPZRE1h8ijjq+C4/yxFQz/SZ8OYdy4nrLptwL
DouPEtdRkMpuGTVjSFGLcOuMYtFsr1w4cB9CMgonKLtnf2BaPFqHorYOZQfRfCZZvusZt/i7XNel
t3t4EwHboDiDgDDLMsgylqyALrZJCj8qvv1+EDzR88w7H+mKDDSqAZnKCrlGH2HnK1Gy5gi7LYAZ
RwpIVdoaNOs4Cxvcwg6KRKjCAJlVjxdmyFMrhLHGjVWvkRQaomxC7aIH3+phcL+skuxWER6qo1A5
piSywhuVxVcpNuAArPrNxCn4S9tgAgwA7Ue5UInsPUCytQqQ7bD7AGPt24KN94oOLFXIsKVIJBZH
WLw6R7vWjQWO5jFK5Pt1y0ZVTNnWoj6Cog7jwvr5xKCixrpFiVs6K47ZcLiHv64HGMMx151nN6jM
snvc2IB0qrot83DnTdySvG8Rwbd8r/tXejSbkVJqAzgkbFnB9HSrdOviaNGXpLZs3z9vv4QIRfoD
VjonF/G1N6/8mCMVk9m9VmM6QKs6wN1k3DIgaJvTGLfFYQ6D7fT71vd94RfbcWjs920elttGnCVD
auY7rp18PgWIx7fZtLBLgp4nhs6Da82j/vdn4JZrni+Zj8EPGXlXpyTouN113CRRwr/HD5aNLhlI
YPQa9mzqWCN1aTdlQ2PYkwkF9dFWq93vN3hWNYLdyrWxfHRjs8ZGnXNO/CnrUbENblnojQdWrqBg
/v7lPtXxxsAPc8DZnb2iWKLY9oZPxfRc5XljNzBN1gfiow5yKfV0GlSxjG/8BQitF+EQ0dKy7419
jENOAoGwB7VoobYDl+FHHev2wsB/qm+MbSysHQ7z6XxOUbIPPtSoYJQUQ59n1/PGpPVRNQCSYTSj
552Pg4fzXRuvud1rNSUTwA0OjjPSvx49AAEpCWe4b1g9emBsUn4Y5SoqybxXAO6kQ7Q+WndMYGxS
qK2WsAJE6yv8aw4q4iqh1Lvodffr1SwwZmsZhFEHeShaD7zvPQjup6IqLCNbJjKdQzMaVch0pSAH
igwlVfA14XS1218DY66uE4SOjeZzGk4gj61k9hIi88luiwqMLQqiZ1Ro+q5KW1TqJlCYfwdYjViO
GGOegiMPpGu5qFTwElXbQfjRmcdLvnFPzNPAmKduHoL8WIIMy1A8dBzX6vO4C7vtxroxTXtATmuc
JlUK11oId2uwqRQ4g3at+8beyvzagbMU3CVZrMjtiPTISzC5mwsgjic65oGU/mhXXRXKOpGLVdlG
kGxMthZ+JEdncqJLDrtPfYAxVb0ewixYBs6ZDnaYuuPLMJOLN3216nvfmKsESVyQSQV21nxsQI8Y
yXHktbY7UPrG1qqGHNoeHaoMAp1PIMi+GgP/ld2DmzMV2GOhtQOZUOncYXn8qD0ofe3aNuZpXEHS
T4CDBa+4jFAgE953PO/sFoEHh7pHIwaIV2eII1RTOhV8niCLes683rV8cmOeIn0LKOIaOSkKSr5V
mryH4vqCBuapgWjM0qhaCgf7tc7Q7IiyXW8EsEGPfmG39JqSXxhXqJIHkEdDpeh+CGCOA9gGmGN2
J40HddajbocRjodyqk7B8GXYjt3KvoCSfMmL+4m+eUDwP2o8j6qezdWgslAP+iCExKPzS5nXpxo3
pmgMy1VAFiGIQ1Y+vo2A3r1tnFy+txrrph+th5q6YRoqDMcSRfy+WD4Aym75So05ugVdXOclV9kQ
zn5CovUjHH5e2j23MUeDJVgXiLfx3PV4Hyh9CzL5BczgUx3und8kuwV19pNfTCkKo5yDA4xTtbmW
d2yTw0Wg5mPwcHJS6sYvhGYfo0E3dkuLZ0xRILJnrObok6ZswXLtTvB7s1vJH5CDj0Z4IKECXhFT
T7ttBisGCu/Qbgc1zRqANwC/HPYXGfxon0cdik/BrLEaIw9K8kcPXTXTWiqFh5biLSRqIAO/s2vY
mJINIA8w2MZLDEr+ZVjjV9FG7dapB4utR8+seqiw9EKnTI81ud/05GW18sej3YMbM9JvUVhfw1AT
yBpICbyWX8V5/MGubWNGwtB23H0iHZiD43TruPQzau0sN7aH4qlH3YKB3feoUZ4yOEzDHmcMnGMc
s9lu4jzE8R+1jlJMNgXhDAtkClNx8B4sTxIPaZBHDZdFCYRUqadMRRBzLP4IxWJP76063NT7Lci/
a8CMxpSU8mppkNsHnH+yGymucQGFdNXlwPyNadSEL30lv1YBHLHsHtw400JKpt0+isd0EP5LVJfB
GHm2bduYmmSpYA+2EoRePd99rqKivumDlVr2inGgLcdgbnCe3b2yN5psbv22oaXdAevBLOzRWAFy
JVgA8Ziy1ddTfXCDHPU1sGEh1YWlxbDp+3dayn2AmT/6BFYDSj1D3gASWIxiYkQxUS+/EPz3XZMJ
qJ6ujfGTNoCxRVbJ+r7eqntgGf3wKh8rVX4BXKtMsV99g3UELrMJRLbQOdsNCmP5kIsIcmRjUB4X
yM8oG3mP9MJbu6aNDX1GyepAQXxJlSrCYw/oD2qePGZ3yjFRrUM5M0ScVzz4ur5U3e6r0VuuH66x
o9eCge1Q+iOMzfzbBnLINAK09cJ42Bf9n6POxFR/KQABaKzmKXNl8ypAsTiIPlZHqJ9seYfQaeFW
K8bM80LvsAgyHEhQ/7B5nT/hnzVyBmMkJkCeGvqxGNebioVv7Jo2Vo91mGCX5zlDpkmzwDmF9acd
Pmh1iIKs1jhYhqhjQjX9gFpNdzu2W3fH/NFOlIBC9vPGYe8C6ziyDFkHcQ5gKWpwnjmzq1/b9Ywx
PRcHtrx9oPBGZ/1txPlyHaMvdk0b03PCtlhK2o0Zp8Vr+Cpfu0JYjkPjPjznQD3UTTCgrKBHudJS
eEenab/aPbcxOUGEzsdhBWwsLiVg0fpORJcOxfuI+MXUNDVWi4No9SxRVVyKOVTJwGh921MJOtpu
432wen5TahWC0NBy+FnB8tL/1JTBexBY7u2aNnZ4+NvDEJXlA+b/PF7NKNdBEXZgl4wDIP18qBdg
5lSD7+HBA/JezCAHBI58Z/fkxhwtYTPCB7ccs3C3VU03X+kgAVi35FZHCBIZ8zSAU32kgEdAYbbz
qhLefdXbRQrg2HfeL00V9rjOo+lcx68mt3qR+9QqSUbMwifYUeWinzXK3HPhZU7kTa9IsVRWOmRw
388f3GOzG84oI8xyd4Nx2NBnQGLbydmASD5vHJRoBxgXOLu2s3QTd2anfinsTi1An503PsHGE1gc
dDmWx2ez9p414Wo3h0yNVrwUcDqCNXzGUDCYsE0/iwfQCq2GuanDijFKUNzKhwyw6Jc7VXRwJ8vn
NmbnUCF3Aq+/Phtp9L4iw6uG91ZXTMKMyZmvcNYpZD1kgHT3SQyJfNJrEdmth6beaPJrYF+7uEdW
qewPMNF6pZz4rV1/G1PTdXELbEO3z4rKB3prQRglVa5DLTvG2EJrlBlvc60xb2INazxF6eumcjfL
N2pMzxlI1RxKwD6DM4h3IGNwh53ULrdPmDE9ldOi/hrkhGzsYnC5sdbq3e4uimduFWECWOJ8jjIu
gIiG+TCckqc3VQF7OT69sXqtpqiiyFGV2zRFn7E2/tR2C0nKILgkI9x3hF8cAkwlFETPblysLcZM
UQJC3iIkCTJu0NtlZwCOOe8XzVGeOohcZpEz8h7QEil+qJgtdldxQo1DAMi+wI3EjsyGUo9HsGDB
yIMNysmq600pFGMrKn5nV4KwtHtPU6j1Uatpua6bUijwOwhyG63MxgBuDAkYsPwz1+D22a2/D3YN
j67iazVQlKGjb7oSjnTVJN6uDbHbqx8gOY/ahgc9qHNMod/bSF7pERS+penKK7t+N5aa2Z93h41F
ZnUebu/h0FVcBSyS3LJjjLXGx/oeehqvNW7zfjwxBV/iJMw72lt+gLHeIMUJV1o5o+f9cbkehugt
XCDtMh4AtJxPqR4B/chRQmb+UEefgMRfAZ4Us13XmzKoCXQ0vQE7nGHExwmFMCdxtMNSqxcbGpvr
AFjdJBu0Hs5aJcAO3AB+dGFIPqzmv1jLwn2NezQmQfeAEBnMgQwo5B1RK9oak5ZVKweWLC44qHh6
eaMAI7qGsbBDs6ks+/AeBXisf4nq8RGmnkzQK46saXdV8zagCWsqpApgPoHy8WQL6n54u/Qe4Nyu
7lv+uStLpz9QHCy9IwmRCUiZVKs6gl4DmwyKHPp6DZhMBLQwW8vgOu/qRR+Ii2jCBwfaXX0i4KiC
NstWtLk01bSdCjCFR9QCeps6CQ+UteM4C7/9tIKAkL+c4ElZfxmB6e2zaPPiORtWfN+jnLYwrd05
jA4t8wi4RZoV6gogqSJ+TiNUzINyv3lvvCheQI+jw7WsxmHL3C6GFQGoo3NwnIegCNMZ9hUIsDfl
HBwKmBt3OM/GMegOQ+WzRHTVQJ5VWzWHV/DwZrAtQW8vByBk5+ttc8Td0M5ucAzced6SGgSp7U0D
90JmdwoxhT+DKOZ5lnOX8ahQ74YIjJNBtNFkN3NN6U/fVhNqB+IOthCgN4de/RxWEXYVQcRU/sD6
EiajERAIMIiHP0DnLnW29m5lebg0tT+krcjm+LXMYFUTrqk37gxeUKx4f7SavoGxLk+iX3KnnLoM
2YsfMPG5CZ3RTipPTPmPVMsw95p1WQmvjyCZRgZSgA9r9B92z26syXPYb/6sPJk1PUiZCevAVgBK
F56rdkPHVEmKNYDFj/K7jIYgwWF7BLPbjy0bN3reD3KNK04jM1Axv+cBf5Ozym5GhcZuOCODuTYe
njtUsJmImxsAr63C1iQ0+jycoegiiG1mKAtek9yJ4QPckM6uT0x15OAWPuVIdmeFB27nyvsf8BGx
u46Y2sgaZeFzy9wOvhJK3qGwsboCjVDYbbKmNrKklataj45ZMfDgOWxFa1SdgIBuNdJNNdoi24a4
a4EDAtIziWJLnVZVZXlAMNVoEpZO9VZgC0cGaThA7wZgt7O4md2zG4ebBX4vIO21Hcpwm+aG+nM4
JRS0KzsFPzG1aGPdFpBZdRjsrWI3oIi7n3Cn1XahYFOLxuA7sgkwgjOEstbrPMhVxtyJ2a2+D0DD
R+cbz29UXO1rAHCwIMYufZGoSQi72WQy/8hAVrXinpw5uvW/l9DCf9+EEna61D/pcI8ePvT8ti5r
LrMQ3CjnGsxocnDzZQkvZDafqPojD+SaRx+AYtg8p3CJyLaG+MO95BU8j3PWevK4jJ1zj3K4Ozgy
NvURpzgO8mCMS92pdMKws3v7nrFGLwwslVaA/l8Nq/NF1Iv/dXAw+exmhrGWokaZuqrG6XbRfRkd
HFEDviFKmDbaXXZNcRzQxRuCGPsGDLOpHF5QBerWdK8n1y72ZcrjNlcNqPb12sz3ScV3iPgSJDUP
ZstN0pTIgW2L3vfwAVp5kGxv6j0qF75adb9nRBybSWh4TG1tJgfYRqyF/2ObQtsHN65FgLeSceRM
ZDg5n+Atc+N544Vb0X75+cWl6MHJ99G0EPDYKBbQU7IpmMcDdwIkMpbttV2nGBHHqWyGgixzm+Vq
iFJVekUiwsryRGjK2MYaDjPwqhYZDv13bN6eNX1xgTTzVK8YkwnuY30AB5Y2G1evvCHNECUgIS12
m5gpZFtA5Y9m7ovM51FXJEBA9zclU21pN5FMOVsQr51PW1dkLGzh7R1HV6C3abt9wBS0DTD7KfK4
arM4KJfn4yCCA5vq+dXvR8w+on8xHIkxjeKF6xkUf4QXtqDHwcodiziF3S6MASjOzq3dYd9UuEWa
5oBNFx3A/v4kkzKc6n3wu3FntxebMhcB64t+jiuMzdB7oyb3dUFyu4XexL4BfTFFLoxaUNQbhsdq
QCgftnat5es1NqkWg9Hh0CymhA3561k78k1bhna1VsQUuTVVS5Trjc2+SkavpPDDbKrCyLLTjVkL
Z2vh5qJtkAxHVKLro1dOUFR2HWMq3ZSeWq101UAhAMDUAaWR/cetgV+EZfvReXQKuJw8B6GxybYB
TiotvxWsfP/7SfXEamYyzGAXgGw16hdRltrl8FwZ1fx98XvL5KZrzNkKcYS2zPdul1H+ScHO8Spw
xvlk9/DG3gcbXLVuAx4+Bwk8DYkHG06+Wu4hpuAtpoDdhiPib2SZiD62FfQIwMO29Wx3xXWNLTCC
q4/EybbJSEn1Eexn92WHasPXdp1jzFZNK8QRlt45FqRYO9jZEPcOQO1QXXj6h5vJL9ZjU1hGA99b
KVUYOlSF4kVPCODLFZ/74YSLmPJOIYz2xmMfNmsHtzTcCp5LBseujx7xgdmn3nbNAkeHSbzlCvwE
DcPKF6INV+8g+l6DwFyU+faly3WlTq3EnntQYb1+9UUQPJvhCXaj4dB28nO1oAkQOsrEFTCavC8J
qm9e8Z2icd9WkRyPuLAFcF4Q8PUrXehS74AOd7YjfnusbuEe1M12Rz1TEAfVZe/t5dJpkZP6boa/
zXOv8uBoZPNOAcQ+Xwg6h4cdoqM8A8z1O/X6VzEpXto1bawxuGtq+M8uPPM3qIAbL7j2uvES5mOf
7j8PlZ/w4ko5othgLZz1EiSR62HcmuUYg5E8HBec4WEHG9OmtIphuLGx5pA+DmkwhzyD+xBNA740
p002xVu7fjLWHNBbFe6IPs/mLiiPMJl5P9XepX7aG/lVP+2r9KMTN3GLSvFB8Yw2ID5D8x3AXLVY
P681cS7Ej576CGPRcfOYFZ4EURk0cE6P5dQPfZXMA4Lt19WCersLl+qnXrmx/ECeUKiZNkVaVBPn
JxWuBOowp0krscF+Cnpzu6gS2PvnnVaUiJ3kQ4NOa+FbwQP6HguR3QYG/5Pzxh0gRRAIaHlGkEGf
/OU0+eTCAv3EmzBFdMyHlnNDhfAR3HQ2XcfNGJ66KEb+nBZz41qpC9yfVHRom1YVcwDiAOYQlfjF
B5B37QpvXRNUNuq4r8BVh1sjC6cTFOFRkpfE7rLimkI6GC3jsqxImVXAeMMVTItjFFdW97iffBpc
KgksL5v8SObqBo5wSdBRyz43prGGM9rYTWh624I0j/uTqDyr+yF4uOfjEYDvrhpjnh955T1jofOs
p3ZRPMB0z5uGrBBIcVrlR1kv/U09jlPmhP4bq2XTlNDlITw+tO9gsJNiTKWEd6qOm8DqIOiaGjo3
5kMeuk6VsQqWfFC9vu8LbYeuhaf3eb8UlBXO7Kkqa7TXnFQ8tVdu39hJUV1TRufoFYk9MVRZVcMr
R5bRc4cNY2rV66aMbq3dXo1+Fx8nEVTryfOWt3Lg3C7sB4L+ec+UsKHtmwCmiu3c3/Gmy+qhs9vE
TSmdLte1EAUOUg1cz5NWte5ha8ILK++vLz2uqaSDueC0of4Qk2icuwSqsYOk4B3b9bkxQwGq1yM8
MGDkGQl9aAvZ9Uk+tODW27VvTNNYaNRc8DBGGVgH6+eoyYdnMEqo7Ko0XRPdpWibt6z346NYNmTG
XkEFcOHJHyIcvzjemFq6AO4EwE8VZQbnQX9+5lYiRPlTAdLoPVhIHbxy4s1PWD+LMKWIri2HfuLh
DH6npPrUq9jt002SwvssWOjNWR75FbOKwIPgeT6Wt7Bc+knNY9q2cLUGqRcEjCC3ozy4phCviSd/
86NwTCsG3+kwn8BTdrhd+hhkx/NnB9bfh7PUNKb+IkpoOKZ7lJOuF97aE5PFVPWopQciiOkxhX8b
jIldOJwzbrn6maKekCvq+D16fRPAUyyT/uEOpV11kmsKFGH7TAB6mfYb8DAV15XvRiotRz62R6up
aCoU26qaYHdXsuM6lBR7jq7h6FWGlPhf7T7AeLHDxNUGc0eVqq6UqYiC5SjjwCq8Dx7r+ajBKRym
kL5QKdlhbTAbBhogYFaSeThLnTcu2RyM+YTGZwVYeAMrH1iHeHbyRxhtnbcelPBbg7uuSr2ayIMP
W+cEQaYvdp1uLOAdjyLX9fMpnb1SJJHjoCZvDVy7o4pJvCwgH3YDx5/SDmKpBFZfxV3D/Omd3bMb
d6FgkdIntJ9SJ94dyvlWpJUOLTvGuAtVw0I65NanFFBU7yU8QvgX6m7M7mRrSvCcTYo+b3yVFqie
gRtzCbtVD4WmVh1jKmw2lEHk1YyDFZPel1H4b0Tp2RV/u6F3PhpLgZByJwOVVu4AH3Hp5WmeQ0b3
+yd/4ppoamwawnuPd350glNPOL8slajECV7YzXAKBold8Pcf89Qyb7zcfPbzgNT4EqEXwXDcCwt4
dyo7vY1r6m0k/JuniaL1omirYwSxzSHu9DerRzcFN7zG5g0945BKOI0dKtHDIVjkdqukqbeJZeBO
IgyHdOZqPokSNnPAK292y6QpSdQCrqbbsAzpVG7NiYz87Ubq0O6VmoLErRTB1iHWk8LWlx1Es9YH
SFLt5PPwOzwf9S3TbGJRLlNHOMOh3mQLT25tx5WCV8t563kQNAOpqUzh3FMe4AffHGBqbMc8dE0x
oiIaIeehiE513W73G0yk3tVuewl0/8RUMuWIub8sREGsnIYDQT3KvjtJj1yKET7VujFRA0IQrtZx
fAochM5nZ3cQvLeaSKb6ixOP5HD3YCdQyOBJOW+QyU7wrvpg17wRYoZ5IuzH3CE+hVK0kDnWKy2f
U9K0kd1c9Y3jkhwjhSOfjE/xSOCX6t00ruW2bYq/gAnrJ+2haRHgsLorFlo7ZSxcvs+HOtwjqrxk
fXzadjATX0hwCEqYl9l1ujFNa7cpp013AVxF86t2kC9dasc6hLP2+YPDFhCXGiGCI4X8oW6d50Fb
Xcj1PzHITQpZCMhROfhtcPSoEiQLJMy1r8tFqLd2vWKck1pJ+hoGluwUdGQF4D0Yg5u9VO8S7XAf
cb+46frGJK0cLoNoyelJSGe8mvJ5FrC5deEFhzpVll8XYlvK22nL/4PL9cOJ4BcfaqqwmPZyOB73
De4469KuB9JUjSdTzjHrmlOZr7xJ+k7ATCdp/R57+1rroWXXXSNpKU64WNdcJM3GZ31dwlU0/+z7
C2R3rQttNU/8Wm/LkuCQI/vnnJJI3s5jvhB6vToB63kybE3hVInrx5VfwNGWSRyEOopXl4Rx3xWf
5VAKRZKAs0pc+xsH0PmocaFnxVH38zIcOLxc1zcA3C1zlYQcBkQAeetqHdsEtugODZJYA1zPr4jk
FGB+gZjlJBLUFcCDEXxW1rVvpSdw6q1ZHf0QUuDHg+rhwEihO/cThR7ih3levAquxGqlcNl2/bH9
3CFoy1SyDvDvXpIwokX5sa0CHn+FzTZsiFDIuXWDSMAiq/WHXUYHp0+h16QF0mo8LEs1En5kKJzM
0w0pGy91vHwdD3mEkRYfZhhkhuLozVvoPiPRTONTBbdPWFzCXVtfwcOgPTAqZ3pbu6qKjm7lw0+z
ZLTHKSwS0RG2oW2VrH1B+xb6zbori+MU43LIDoiQrEWHJ+vbgSWRRxnqRuYqywOGYyPWEirUDd5W
V1bJEOFkl8TEacRRidb71E+CHhe9reyrqjbtn+TQhfxuG7yIvit7OCTc+VPu+8+3vIxUcWw21KgE
p3hRBESEDR7HzS0qNCK8L1lVEg9XuBsMG08umMs4jQm32/iVpv66fOkjUcFsvZsRDL5mqECK7wmc
TEd9aFrYD6dF5OyQykY17eKgimWDaAt8H6ZmlWq8y6679kIE0rxrytuoTDjl8YnyEi7adIXHJa7e
GuKC/WQ5j89cNfJ0GbBG3dGuUPX9unpFC5+Kou286znc/ODQFWXggWFb6uaIKEQZfYwmv+2exeuG
ME0J39N1SBY5IZifxLCz93CCmuBz7B/gUefXrwiPBnoCYIWvz1pvIYhq7zbCy4Y08zQXKLd09Ugn
aC0pEHBuo754jYOamWFmgXzDQviAH8t8DOsvuPtEDSaNCLr5ONZhN95x2K/Te8izenGqNUOZUNy5
XXizhTARfk7KhW/fqrbpFCpmBqcL7npM2jJtZam9awkbxf596YjI9bC88YKGCYO/u7xzp4mTL0Gd
55FO8iIWRbYs8xzeuEMVdB/qherwAKq9i2r0YvFJDPB0SJuv+bQUvEh4z6MvsFTv5XtUl8NzGNkl
7F1Q03f6FjrWMcI/7pzga1cP83YN42Wt7/nmEnKQJWbSV1h7z/Sq4N52N8VucXK9PqpfRINiNHWj
Spave16u28sFMnrPQSYa3IAI1rCYNNfjMrXtD47MDZzgYcWqs66rmzzrYWo0PFN9zLxDHfiB9zGi
XhB/IwvP71BC7twgjbR9RQGBSOolLI4F8EXOca22aLmBw8W8XQFt5H9o4iqIj7JBxeArpsumvSNF
XpHrpavgHQlL4Hq9ivXurszoyt33Ls15/rrs40IepJ4cEBtrNx5RqiDoON/M2xgOt6O7Te61L6ls
3sJWJO9eKJjLlye35B2DS309Y+1cwmgoT9BPk+G2j2f6tQEToD3kiC8tL8rVHbCUlN26pDTspqE4
ushWzc94DfzyKS+URBGDw+bivozGOLgWUkqaTLkz0C9lGdfyULQjn+okaknuwhkp8NdrWMSO03Fa
PNc5TmPrkaRttkV+9KcYT3CE9y8BbHHFU1ROMQ5JvTr/x9mXLUeOY0v+Slu9sy8JEiQwdrsfSMYq
KbQvqRdaLkpuIAliIQh+/bj69p3blTPVPdZm9ZIVUkQoAss57n7c9bgbPy15ctjtbf1ldhhM21Gp
3DsJvUsR/lYjKbJA2EN6g3Kp/qiwhbOiEw0ZinRwdHr1c0wpDI6GAYZsedxvW3tyBtOmTx7peapC
3jiisnHeb9JNU94ZXNMuB+K96O99ZEz9sDQbv0LShsKt0MOyhj8IPNXntymNVTvKU9Cdu9GRgeYY
pBzpQfCI97tlqWPh8zoybLtyq64BNK4Iv+LHsPIoFDHO1jQnjSC4IN8UUowfU9orUiId3AalDpeI
l5nftu5FhVvcHRezOX6wSG+tytmRyl/HyBe7CyPdtY8Ae4nv81YIw/cwtq/NmfdoYy4IfJ7YPulb
XHqmqugMOXbSrNdDHXZ9gdjayBSJVMhGRTCDrlqHEbpNRw8m7AdMZIyJMXftGmbkOIE37i4TzPja
OV98gowfWJ/ns1M8OkUx1+aW6jkYv5J2ZeI6FbHGQhubQTQ/YmTfYjkMcJXTu6lm7bLHX7Z2Ozr0
iX5O+6Wpzrpuu/iEidRU3FhFEAu2w5kk0hJpTnH1scHNGbbruunoUU9tXUOCjGEXLBQGM6Vz0xkv
j7IbYkh7CaS+SD+XCGbMF+NH8jgGnJ2XQfAXhgDhOYeJO62ekqgRAXLJxeOn6PUIKxXi98ar7BHy
z/UnMqlDV0YBLsBi6cb+p8SU1wtSdz09pjieo3zhc++PkRtfe5V0Jcya2wd0NfBI2sIAcYlCbUNW
8JVg6Q8hIhkui1yXQmoUa3c9AW24r01ASte1JYHn6H2ajYu7ERvxCZKtO00fBz6zYN9MgSyadSI5
8iJCLIPBiSK0dNPvqiNoy1gHI5XCoBe86QzmPu+aBF6PJWRO1ZXD/7jZalGXLWonYAukj9eyS5R/
65WqTTFggMhfw7Aw/tooteZJl940Qx+eFq2D+IA5WxmfZiiwjjxjyeMWDTCDaTh2/VMYYS9+Jq8v
WA+CFoTg3g95144lTh09X7bAst3C+FjYsLqWXTA8w1F4uc0sjviSiiEu23n6voXNnPuhat+RntJd
J87Di91p4OfHPlU+QcVh1smXoaKxeZ2jGuOjKLQ25LEHBn6IcBLssQ7yyQXJE0EaDClbJ6PxO1ti
nPcBJqSuZKchKu8gGq6veGzW5Sf0NabNOVjWrQwDstArlplt/ZGNg9vXi4F0OW8QH3DLZpM2xbwG
jbxvBA7D93gaqlzpQMZNMfTewlEFCd9iynuVyfq8kcioEpojYw9Op8ONG1AM/hxNdhebbYjKsYvq
AR9Vg9F0wYO5uiNSVusewshxfIBmzXSPMCFIr5uwrZbDMHvvLxlcEGSpVhDzSBme2ZIPljiSx+s8
N292VHX43jbxctvFZL6TSm1N7mAQrxcg1tuafp+ido4eDeIig7cYVFjwmqQ4SWHbZAzFFG0iUuqL
rFULKWqJfNxz026qmGebgZ1Kra2KbKPLnhnbdQc0J5u8cdDE3HFctpnKFzdAalXTC+HDWPgMeY6q
giwP57fNg85WkB83tiBqy3ZrytuTH9qicuOXAXlneba27uSgo+um8RVqPF/4eEoK0iR9CnMThzAH
NXGB6wsDXayrQpi0WV/WIpGo7LVEUOHCo+t2NIEvG9WER+qgv/UVSNFkTM0uwtxvIYSa8zamMGBQ
6fiMqvc97emtjRAbERls0cR/KrEHsqL+TN/qlt8sMS+mOcLOiKLw0PTIby+2rgPVEITJYzS4+QSe
rFd51In40CeSFxaDhHc6FOwcdNmoirCeLugzzHIgIqMp8sPXcJgvspkbjK9HMKrdS96J6SYepAtw
V8Cp4IqndVx202zWPY3aZLmNxlDBbhrEPX9K2Oia/SIQrnQ3kyZ+YxrBQKVOKmBLrA1MevGjrLJ9
qDpHbkFoxuODNul2SxMhooMU0xSsuf6EL8YEJy5mIqCBZIgjl+hNtrHmVxWOTLkWiLWv7zyUVUGx
pti9D3pzMwbuRRwRV8DEs+qLjEetvO01MEx8eLWYd7HH3LbYYxY32rEqHsdShRWRRdQ2IrpJrPzM
MU71Z3HNIN1t6oKzhZJysHMYWTwJZsbHwWS7jglYc+XbgAHEJ4lR3vil1ul0rUaLsr5o6i4oEDq+
ZFi6bF3yzKU4JIiFR8WxTp1EUZmtIXrB2oDJhU+AckhRihMkgrd4M+G9nbAxC0LTuex9Y8dDv+I+
+UJD5ZY9yXoRIS1MwVwvStqYlT4TzXe+0DrXcbTtLbPr2zhWDUHLQ6tOXyzUejjxFEr69hy30oH7
r/wt85+xwJva4ivNWB/uGLKRVpRvKHVLtSUxfXFiCepTn47UPFlRRcvDqGxUgMiZybsXlVsKurZB
Kfvmma/W5osMPnyPOasJvGyu1q45NkbCICXBXD+KvbjYNsNlnqEhnyH77R+NCsmR9MQd1snynRuy
+KqPOX8VKKiK1Xffaths30aAtO6aiKQ1QhTMI3XLeZpwM5yZq/2PSHbRyzxS1hxJ22C8YOv0xm/m
gKi70MEdGeb89Aa+pjZnqYcbiQ23A8qW+aUG5KTulkBCYG7WrLABJBdVQF8YG3XuJ3YDzgoeA0gE
jlWuw/oKR9xy8oqRZ5zu9a4niJHPh2E10N4gioVQFxS1Qz5F2WPr4POxDmdG1R5bm9WfafSIBEtr
f95S9oOx2twnJEnOadhjwcVCFW2Y3guqhudoE+stS2V3X4dSQ0hlRd/P+Rq23Om8Rv/m9x5pjf6Y
LqR+SaNVnk3nGS+7cU6LYbPbuh9VR88egtzk2QUse6yFixGDQMyYBcdqyBYn8gp7hcH4wTfhj9ZU
3jxTmqY+X9phZRAnR4vzZfvpcHESft1gBMRU5CWSrOdZY5WtbTx1ZZ0uUXBeogRT3JjYd+FZNVHF
LzpYtdkvcK4IX7ZUkLTgPlnMlU0krd/Riw0zIj1IQI6ylW1y3a2LQLhyPS44WiOp2EtshQxv59jG
cgevID/CZEOnzWkKFi6+BNiZiFmjvqVt6ZibbO4BnFc7bmzWFkqg6nZ5FQdxLHJPvW2/r4zG8/Wy
Tsv2DUFqDgV+YxjF7S2wkanMOwypdTv4QlXkoJhou/s1Apq1m8YkHvYmw8FXokevs9P8KSjdzdlA
4lsMcnX0CorwOCojvlJ+ijCqt/5scYsOt1YbJsPC83ppznrWcZjmsJphqP+2jgh/D7AnI8B1IELe
rrQWGidRM2aooeSArf/YA35xX3ra81OCHHpAPoPLvkQ67oP3AfwygJ91oggdBa3SFFgdqPzzyi49
8mmUXctlqBV7TeFSYV6Ya0L2pvXMSVfSbA5QrFQjDZbH1G3dWucBIVmMKqdSQ8GrWJCL3tjqfyZV
x8UP1WKCcsc6JHc+eNGsHBYadFJ3yFSn/bobF7gpH3gbkOkuxf7EGRzG6rNAQHhTBvi7GeEYcezi
sHHHuG/6cCiTTa1qykWapjViFyZ01GhfurnwKFJRWKPuMe6+MygR3YH3da9ehA6mZT91geEnrbml
+MY27lQ5E7Eu7z2nmCdNm57rd+P6ednLOhyCgvcWThxzXaXFDB2AufZdl9T4SrIW460avFGh5DKj
w5pTGA292C3hDN4Tc3U91WQ+uGplD3NMPPx1Dd02eeuFELlCPG6OQcTaxsjEY920946hfGHoWNyx
C9d0R9ItCfKGWxj8GociOjfWOH2fRS5rfi7IE2K7rQ/DpkwdPL2mvNYIdjlu6UC/eaRTtl0eTwGv
zshAT9Kk0GLrAnRYPgwO64ZlfMgIjbKzwfXSfeVb25R+hPvJ7US02rXBvFkIe4IqOKFji00RAh7H
0ciwWwq4hsXP8WIgq1xcU8sTbz7vKHxkJoKl8jS1BS5CObxQMFPhvmua0ZQyoK3bLSvmc4BlBBjs
3LImai+scyFwoNb3F4w32JOo2nTMLa3seQqB391wUhtyQtEt3lnXTO4y9k6fzZyNoimZ92tBKU4P
IIx19Q43F3Qk9YAjte1Uf2NMyDEhAXsddxIZawq5eYQBYagpPLaZisXNbGItblRl9ZWVcuq+ErWy
fjexXj0BS4l3QxCjFMP7SdnJb1miCrEm7oXCY+dDkTQM8wauMi1WMqqdXLhs2MeIerfFjIZ1Khj4
+gWZjmwFaYHDU6MmVWshLICQAh5MfC0wyOXrPGqwgmffE1FI6L+gPIdtDrmZ+GiAGppg48M5cwtt
3la3zNv1luDGe4Z7zUSuh7S1rS5MvMj2amJQh8EZcF3LMO1wxlVLckuQvVkuU7Z28OWoEFk9orLI
7qMmBiZTaTT7eYrMxvPWVcEK1ewstrIHk45SoTKYjftejcjDOZEeOGJewfuEfUwG2BruM3QvyJRc
Q8ieNoMz7iZgfDKP4NyIunZwM0Dx65DTekkszJoKxpR0twMo0W/Jhvb2faypaV6bqcbIXG+kFFAD
DsnTQDhaHKQWoxPokeMCIAiZjzgAF/natIA+ADTrfa+tj3IcFGvV5hsAaVr2Wdo04sq7DOhJjimz
6F1pOcbFBHxlufWy3tx9KOcge3PVPNpbu7S8PbOGo6/ZDbbq29NSN2vU4NAl9GfvUNi+9752w7Lb
uISTdz/N2zPogwF6qQU407DmK+55dVw77bC9yfxC4ibeg+mJrmCxgNuEUdiw56NLbfaM/eDEjjem
QefConG9dsyO/Rc3AJLJ0cja5CYKSDp+yI7zvuynSpGngGzDcvEh65ZLNSGF7p4BVyV/Q5PsReo4
Hn/SUfPsuEa1CIskgV32NW6zGjd2vVLiyirNViYL5HhB/FtsEQRrjwu8jcJzCp+m8IrCnEScUTGt
ErGC4TrecAmUNU9l7ODFLhv1EdK4bS5kq0ZoAKuwH48wxQ/IHaYes3QqkDC1ObA3o5d7F8OFbg9R
kxwKcCLUfhvdoAOEL26GnQIBHOQtFMOMLiJF+VhGissODQyK2uFigf71BaYjjLY5LH0ichWmhKJ0
pyYYjwHSXptvo+z5ir8qrczB1S1zpaJS9jsRx2wuCdJuTJ/PavDNHtWUQFuQwIQM0knxGT2GJLap
7JqWr+fKQHJcYMqj5rSEj0Ko4dleDWCjQWRO9Tld1ngrgInJ5IhzcgLXPuMey4GiRn2Occ+tK+dh
tGKfrDaaP7KW9iJAnRQlJkYeLbxwfsp+EJjG6sFvGV0sA+7EpAiE4oeUSOLXUw8vWPZiFVJirj/X
3Crxh7dJlxRdtMbTLc1asb4G+Gs4rgZ0fJPdf3pRo8hf2LYkF/vZn1xVwdSvuGigdoU9lK/q+tYP
kUZhpiwcDhYQSwCbsgJMCXUmD/XAx++tx5ENGZfPhvBDmSWY9xbOnSgOsc0BACAJZ1JnzSfLbmnT
LTWuRdZtP/oGXMJ717mp3yd1MgZohmcZj8h5TlV7n6C0wdVAeJbQvcTRPn80MqGO5Qbe1/7issSy
pwjAWotoGaD3Bu70ie1fZGCn4G6qQdfcL7ybNRwBPBOkyJYZrsQYepNKnJoBrBUWSSLjvcpQ5KU7
ZDTa+QrzezV1xQYGaBrgsaayNitDmhp25SR4oGtUEiy97m2S6MdRdL06Z3XsplNgkcP+HochevR0
XFOM5ExDYHORERdcTyEcfO4Dq237FmzIPCw4qoBx5+3A1KXVBmMqAw2z5WkTUK8VLNSgaNpYjDCI
UXVgvrNUy+opBkBUkBHZCd2ynYMN0eCqjOHuJ05O1rHPUWt0WxFlq7FHP408Pipg5O4g+nQLX6LG
UHpue/B4hQwH0Pc7TAOHCg3eCJge4L1eabCfFSG2iNOhC3LsuZtU6k88aqSwn9iH8DSe5n0bRGBr
0hEEjc8F4ttY7udV0lI1GU2OZrV8O8pkDcIRhmzEWZ73cY0cNnRgUXdNI6X1C9XwRP/I6sQO1yGQ
7WwvaGP5o3MgVkpRA+PDbCHkZHftOIr0qqrF2D86hg/myhPW63NoEdcDtAL6cqSl+43edTYb6vPa
Kd4/o6gFlATYMPXtDFiBDcCbEzistWFhsZllUMBbI/WyBIuXMb7vIb39NCDOvswpBuCjgnPYQA67
AUSOtqdscAofrMk6qe5WhQ8NjCdWAgLTScb9Y4yPHaNRnDb99gzuA+jWgp2859uWXVN0XcEVCSrA
iHkawnuOfJJwjBzCLk3loe+ymV5vYsLcdET8ZL641nLgd72FNcfeIEjaN3nkAMSCoSSQTIWY911g
cacG/T4sCSN3E0wTNNl/GrVG6N9WiuB4pja+dAUfnOtLP6jPtDqj0wtVVTKeEszhuuM8ShuX9eLl
eE00XGbyterD6JRsksbXgY6iYA9u0bSlYDVHcS1nLQGPxUMbf10zZNNfVVvdrQ9AlRMDuLyp1PYj
Hmlcf5P9FIpTGGNE8RS2zs83mPZX5knASrp5nkaarNcRppb9Tz/TTl63ix2y3WYpAwDCwVHnIOos
OJFWa4j0ZpPc2HDQrjAecaQnhbfQlXYjpC+gaU/BdSfJp4ZyYXsO+epFLMg+fw5dX+sbZbZoPGcI
00NFANi7wowCNx558zpLum9ATgLAT5QFUgMiRAlW6BHrfNiBTOqBNuAI/Wxm3GclwgO1xIUPgkhh
m7BZYcxB0s/Pjkv06nUO5Jbf6mwRAWwC2qz9YT9vxh+ZBdiGGXBan+aJowgJcdKJx1gpYmyR1IDv
VW5FAiMGFyN9KgMeGpYxoQFUMXE9VxfSZMbtcX7CwnARY7t8mG6V6/W0ZQN9RRWQJmvezZ09ewCS
6yvLBrnc4rqu46NGnZIPcJGZcyQM1Ws5xgDocdmCd7xDVcyzs24wIHABtTFgTn2ibkP/PvdozSnS
MBNqvlobzCzHPBBxwDRlD9RCzc0D1A1RXS4LUucfOggScSEiGgOWi3xhFX/JJGYLZTGGoKEAc1Vq
nkzeYkwvyScG+j8uQFkr+4FuuQYmhq40NF/Rkm1tkKcGAogupzhezZbXYsKQRg5veenq/YqpTiQO
jWuSNl8wGA1kOrcOyTjzYUCv0XaFm2H77c7ohlcalSpuoMAo/y2hy6/GOalPxmEatdiF/K1LntJ/
b/Q+/NUvh4p4WTUa9F3cPjD0PC39N+dPfnXLmWAox6s2y/a4pUL0q3wJbzQOy3+VHP8Hbk/hr5Fy
6LqJgZwLdXeATTA3U2uuBhdMsGnTkLYAE1s6eOpnfCZ3qwZKVCCpNwgLQLPoOf751/Kpsf9/SXV+
UWXVK4C2NlDZfkJQqShbjA/cQHk3FyiXQNuBcmOnf/5Kf6BEIr+ItNSsvU7iON1jmn7OHo2fKlvK
uk0TjF6jEwMM3gQCReHqx38xYvwH4q1fzaw6iKtwmBO6TxkCLQw8W3YzYK1/8Qf90bP/It2SCOvT
WcMpZBfDt15FL47J6l9orf/ouX+RbaFKngdZV3QPrgv1uvKnFvFC/96T/2rtY6LIjJNN6R5w1w6q
R2CsEfCNf/41/8E7/9XXp1pBZFDepvs6DDSu1KVC343L99979l+ElaSXMaQ1+FzQqcHY1nAESG7T
4z9/8j9Yob/6+qQKbI1cOyyXJuPkhx7bwRVh6glCeRgZZC4tpMxHjJNQ+W8l74W/evw0rHYZDE/o
Hkmn9DWZlb50EdCZv/1B//F9/V/1x3T3X/tY//U/8e/vk/SqrRvzyz//+jQN+O8/P3/n//zM73/j
r4eP6fJ1+NC//tDvfgfP+/fXLb+ar7/7xw6Fp/H39kP5hw9thfnb8+Mdfv7k/++Df/r427M8efnx
l9++Azo1n88G46rxt78/dPrxl9+iTyHjf/zj8//9wc8/4C+/XXlVg9UzX//vX/r4qs1ffmPhnwnh
NEtByrGYg6T67U/u4/ORlP+ZpAmi1ThaQZZmn7tjRGJo85ffkhgPpYxz/M5/P6Qn+/lQzP8cZQBh
MyiTKSMhnPv++8397uv5n6/rT6Md7ibwjRqv+bvDOOUsi1kGGStejEUEwig8/g/uC3UbCbCD9Xxc
ZgRC9aqhJbJS+Q6AVAUtXmd3//Dh/P31//H14v8y7Pif8//zJVMeR0lCs4zH8K6Lf/+SPhh7cPZJ
c9RKjWuetaBn20oEcEUj5BhLDTw+Rcd1Wc1mjyhk3ClDC74DAxkcUUPIK1jfih9CkuBW1Lq9g4D7
MW0iMMQyCead6eboZARxcY7wd3MDhlT9BMUVCVCtUVXSUSQfyyL0gHT4IdhbC4CqH30mCwg7lroY
1lkdhjV+mZmHIAzmw+0d5DkjEpxQuZicV2PyVie8+o5DPzh3C0CwvNUJSBq6BNXtOERRrlMK2nsJ
YTo41UcIZNjeCnHJpgZxbpOh5FW2XfIRtW190K4ZgaMO0PqtfD3Na6ZEkcK1ZbfpLL0fGkDyvCWf
1s2ZBl626BMaF/bGUgf0WCqbt4uQR0zpJKZER4c8cGvD5okCVj2HiDeHbsHN3/UA3aPC+D9Y3+bW
NxtEIYkngFi38QiNzTcgZB0KObmVWPANirKu3UNPmSc67fY2667D2HtM3y47cG0LNAzpqwm+63m4
ZWxFvU2FfQ8gIyhhN5PmqNRNYV39rmHhcmm3myg51ir9cMBxi7mLHnwl3+GO8yYNFJ0BGUDDDjpP
G4Jq0rYAGsasK1aW7rYR3p0wyVkBM6tvjkOEYtMcyrc5l90kvrToFEBosuDAmvaGyhiKKKD5/Thc
qRToZdbP/iUxFjaadDeSTwngdkyHGJ+i2yWhPwpI+QoI8c5oVZLzONY/nDPl0gFu7m1F4c2DqOxu
1/j+oAULrmdYShSBd7gvp20sBPBTPwAaUPeW6OkITumrBfsezQmQWM0pbHjgCxfHFc/t4I+9a954
Fr5gbBLB6nOAZQiemR2rMN6lTRUVXTe4E4yEkIoXRcQeEX4U7CBSzPJVIXWm6MEcfZcsBFOE1tXn
QxpiCdyDbIcZiIsPHUFjzHkLyRzmDxOLHnESypaDj9QOpBMWRIK26VDRgT1BHtDutoWgdUz6h41A
Fh3pBR/Y7LrvogFdRSEHhR16FyDuhth9QJHWjvnuNr4CDvjQwjkuD33Mdgh7WPagZSTJ+6FZdiPI
V6cScEvEv0ECtx5Wt55aPubUT3pfgek+0ao1F0awxQCcVC+2jodXQx8oOLhDpkx3qEXKHxdocPMU
alRfDqxVEJWYbid7KB7ipEcaAaAJ8KjBop43ZJF26FbhqD6ORTREYm9Sac+qi6KfWbXUpy6soALK
7HFCcPNt2IRrCVgMggCDZhYQc3cvw1meCUbNC+Z4/DXIurEM5Hq1kuiaWDoeez08uDoSxQyE4VTp
Ob3hYVVjyFkexYgjBBPPN3QSHG6GJnwGeR7k3TDrr7Tu8g4CJUwuQyzEs5LEttgsv6jQmyNdsmOA
9hfaykvvgxq7ZJx2rJc8X8WtGIefOmimHP3mhtVPcdrAyL0O3XPn17CQc4kjx5/wTtcbx6fX1ggI
BCE0Fd38pcYcSjGo5axd+xhZfJD1QspOLhAir+fGsxMMB3ZCXG9ZdQ+v0Qso37O22S6umxfgjzSf
B1ddfLQWbde8t2vNC0SxT/kg5EvbLWWcirMByh0AfO5yZML2N5AUb0fwsIdW4HBGegzedfglTef6
qrNt9xC3RQJ7Q2z3zEA7oboSeQo31dBF1wsfydWnNLo0CdtBeHGoNqAhQ7jpArsVK36AzKYeME8g
d1PQlp5AmwayYDgESQQ+uAdECMelnLDxOAg6FiaUebitzTEMnwKj2yOs9zacBpBGqO1NhsFcjpg9
PswwRc21p29ha19TuOBAZyHLNAESF0H1wwRougBaxqtgTDcon/SXftZfEHs/A5cgvhQUVluMuDz2
y1rEbaKPztUP8eCheU/UfLtl9dXU97umUVCOc8aeEC3wOsDs9zqj6n4N34Lp80CEG7I2cslD5s8Q
Px4wArWLGLsJuqGIVYBrhqe3IFBoARgENqWQ+Hq8yF4iiemSLNacB4TgoIt8J8K12HPzDvymBxMk
zbsnCCRMWPQT8tD4fQ2iNIfO+pTOtC8g1HrjUQXjt56+M+RVs6AKQVmO4ZtMr2BKG9yu6eCxgBv5
QKOD4+M5NT81X/ULdgcOwjb1lxVkbgnND2QsnT5lmtYHqt2hDnmFu22+QLJ8t/muHAdZPU88fs54
3520pGtJaK/Lbomz1yp0V5vufR619Wvjgqt0HXdVAmJ/wfREWc12OfdWur2WMymgyKTPg1oTqNuS
4Q66Ujjvg/GoAoTmJga5DR6AlOrN2xxWoMdx5yWw781OS5rumkSYzy/vpq4yiFI5gieQ9OpA6kAY
i6FlfWznLILZW2MO4OiLvoUJSNNWPRCQzhbQ0fW5nrIDk/JVcOKux048xA7crfLxVUpgLaP99K2X
87vlrkRyWw1IDiEtK4DJfVOry5iJPIaeAEYRkFX0AirQqjl0mYZon0Y/Tc9O8QS4sZGQvGfpkuC1
WNnBjg6yZ4j5qj66nzHsUowRhJBzNz/LqDtGtbH5CJb7ZpIZeUyBI++ntW6LRglbTmoJryOctkXa
RUWwjuShDufxuoKqFUIlg7HSKh2P2xrKlzmet0OD0I5U+tzUoBsww3Ukg8phyuF3crEcotJuH7tk
V0+shUVpm5Qy3fgtYiRLTOHA0o4v5zQZdjzUU86DfjtOcKwlAVzLhKP7rYGgWmFMR2AWOk9nSGd7
KOEOuq4Oqxr3fQ1hNKgQXSYmfAUx0JURqHkCDybM0UT7FcY12PLykiTtUwUGHyQIOExEfGLuAexC
nECxGULcVIYThhUxk4IjfFWF3ipzHCHLMyxlwJ/N/Sf7khsJ0UI0izLpYXnLRkwUJZXYTdFtBQ3T
znaoHzJenUTfVkWscRojLQFKv60vEh0+qmC9hp46y4MouhAod/JonPk1um2UWZDSYw5LACPL1hwj
OOLoYj/uatQjN3WKqslmlxb+fqzlR1at9SlzKBac9SyX4CSqEVfW4Ib3Bd3FSQcL2K2leQAruss2
QL+YKIeWNcgwKkSaOjxhHFkVSQiV0Ch09FrXsyrWSb1gzxyjCHQypCQg7Vz3ASrM7KGmyo4UKh2I
dy2WXEu+2WyaHrbmf5N0ZruNI8sW/aFDgEkyObyS1CzZljz7hSjbVZznKcmvv0t9D9DA6UajWpbJ
zIgda+9orz07avHZz86mp8Ji02zG/cvh6+DE0Z4pSOfgPoL3VzNlPGXvSD/5V2ujuGqMgTm1q8tQ
tIe1+i9tBEWg6f8re0CJISa3jEC6rVDuxDhMHaB8/trrOJCW7O1Z8fJVDoZ7imTUbRT9wtb0VPJn
dmzCFSdbbLGGgNMbjT3tbaPWY7/R1y9YJfYVJSrapbE5nNIBzJjJEuPkmcdqxR/w6rX2jxkZ/a6V
g+6z39mhgqxSyE5d8Yho8fCsd5GZ+CYLmh/bqfuUbalmALhCfFmydnyZRrHvWnnzlN5XDGX2uqMA
OwyifXac5UxiGKvpcao9E8A4bVhDJH9HCIigq2V11nJvDfDOZGGOrQlmPAYOL/p1LxeBjAo5jZrM
WjDyo7r+KO36uEziX++aP2Ktx7Bt4lNf5GEUtV8yraOnGu/gBj+Nsys9s94X8p85c2sklvnkusv7
EOsuM8/S2sN3vDFOxGhf2ZiL+gqscxyQni3jO+nLPcvO1gtF4s6hpnYypLOYZEo/yu1Tpeli00uv
3LRFm/mGo0/BlD4AHnDclETidzZF+9DvlZV2B93VrCdtlH5SPE2emVy0poTqcorsmuXDna7l+ZfL
jTHSy8jXfZGezl/Nl6v/8dIBM8T4K6JGPBWjrFG+lzdQv+/OzW59bD6IlnWMmiPUU+S0le/ZBpdX
06UhJDtFhzXjKlliNoXNuaFOi5AIz1QxT6s7ro8QZ+tGDHFykjGzucyhtm+Y8YadW+oP4yy27dz+
A9cOClFdyjUlcZVkEkgkKjXu83hc59DqAIr5b5ibuEjqyzxG84cZuXC+iTa90DeCQtVwRjSy478U
7PwFG6S4yamaf0EzC4Za7vxgNLrBallhF99xFxnnJGLN+6ayx2iztOlI5TU1HwkzUTZ9GeZPysaQ
U28bBsU4nDAQ5rUp4GvWNN/WXeFtsYD50HP/7Ebze2ZiXAo2AxPXfUvuyWH5hKhVTs2nJVYIyGgN
JTSJX3cAGawhicIJuAo7UrYepCVDOzPC4v6tFtSHQUuy0V3Fp1fUvZ07GtM5z5rDOGVZwJs3Pkx6
3Gyt2W7CuGWun3GCVgRJ7vFL/QzWmvmEH4eGZ67+aINlt9nrmgomSKbZtP7Yz/plncRDUYNnAwnt
APudkzF+m9WnncXnxKzoHZoOwYAyTHZJf2m88WIU69adDZDKedm08fpZrX3PkEKz20cvyr0jpPmm
mU3r3Z2zZ2l55YEJtUnzN2N5KpfvMuFlBMCqfvOoe5at2hIMxY2dOT4Q78aLAR81LbcegAPpDg7Z
uNeMJajzg60Vl7RqDou0jT+zZ8gNKNN70rl7M5ke6FNX4ry6v13p4TXnuBwMusu1o3OzCgJpSn05
xYY2nPMBRCu3+2CdmO9nwpx3q4aVTYNxOltlooJer0BbDd3dyrEMiqV5rIdqW/A1Pjc26klp2IAc
Fh7BtTxUdnnSJSXMvErYCDY4BJ2mR+9qZWyt1qbXA6ctxaY2ZY5PZTCfmM2bgZhi94gtis5SB6nN
RtrMvGbhJKDoNaUn+WZypbathEcbrDl/gdalKiDXSgV2TDL0djbqbhM38OoC28Gz5zUEmkXED26Q
yqazao3mpQSEO+tLl8DmxjMsDinPN/hce5NjtdnSSrLAwcurg1tY895jVhRKN9fYq2UIiByXux8j
Be6xZTwXGqlNYR9bvLkCuArWaXpuutU9xYL9XVIfKFHMYmskSb2JR8m4esnfTfJFhoYcoAL26AJr
1j23TnOezISSlzfY9zqgkFLpubsBPPNOcmqP08gKL8FW70MfrRYrQOopQL3LtrpyWxyEIn2LFvpt
cEZtN4Jp/FoZFc2mKdikpMwvEh4TDni+cEoA+laRGO92UVBstnbeYMbzyFRJ2WEWxTuPWRxLAxUl
6Hh0bPh4OaeChn0EaoCEBO3AD9FaWnwslfJC3BNsA15L921pl/dEUaYVhV3vZ+qwUJq82riKv1TD
PVM2xku9DKfByKsd6Q1Qqrg5bZwKF2PlndSFfSQbUAsrxcagqGNmSouqbZfGTl97jjS3aw0u1Qqv
VPwLX8dVFE8VOIFbHfSsjUOAscYXufGqjw12/Ngo/NiVCoZELgddeJe55xpITGUEWmMU/Ls23fyQ
eTsRMWR2GeWda1F/9EmMWyvJdHqOUfcd0Zp4mZuzwWVjZN6EdYAwu9H2HmpbZ0Cclt+q0MstEM+w
YRaZ+JmTH7XeM32wCHAzmV6gtH/iqLpGWv8XxHoLif3iNFny1nkyD0WriUDi3/OjNTWupHI+FSSo
vYERctnPBdajFCJt0QwZ1irRfmuhZTvXla+swRR+XTrmptadbZy5J7NkFLVgpaOeXxiF5ycMDfC1
UI1bEcfPYjIey1pd0iJJNmMvblSpid8IIK7Gdt/aHpVSpTTFZnyOQCLL2ErDtHGfyK78aHt1y0C0
ufcf4Kswp9lb2dYhhsc9IzWT8RqQlGsEAHd7x55foqLLEh8zZ7sVhn4DcLg/UuhfdpX1/sQ1wTvO
tl0gC3+OwWtY6pv8iSyFcDgwtNjiL4s/Y4ytbIpJFk4oEW97E9JUDSz+XW2sjsV6E32s/YmKLLms
SxUm/J9jO+sO3l/tTaCO/m1qbp1hLI+SgbDfNZguW9NMtlH+W6oK23MuwhijdLxOWxsH66Ybi7cx
m/bIMdVfKxn4eFHcMqMs4i1u6i2Gm+oFMmcKVOY699Iz3aTeyP1hmMODkmD+bWqKXemol4bdp3RF
3fTOj1gfatP6QOHl01V4XUjaKwJtZt9F5Hj21ujc5G+1zLcKCSLIFVcXO3m2928kbJEL/N5AThjW
6WVukKnwFEfIhs4U1qMiO2BC2GxSviPWDT+a/L7Rp5abAY6P76qfdiZ247zqftFhWDNQLKw3lANE
G41NICuBCDzn01fLeejnqn6RnXXArnLLnOZaAIfs18Vpr0bObxnA/h1//pMWodRMKQ7OZDajXQeI
HI6zVd7IUTJu6QxC6Fbpzpqjz7qJLyPPLyYa7TZiHjk5/ZpcnXU44lLxcEsth3mtpoBNdgD8Nak3
sfKXPtVQvMpqk4jp2E3DRvJav2p4sL6bWeJxjQtUPhOp1RrZp6jP3eMMXYCS2+0brfke1yhgMLgT
9ehs14iL0/COc7GuflOmX6jHr5Wp/mUzUQb0V+1DXU2h62AZbqzuzKzFCVmGqa6VUTCGj6M2YBsv
Rk8qoDZgWWS36TJP7YnaG/YaSnDqdQP95TI/tWV9mvpsCBUEKH3ETAhx2dSHeT6WeXqUiQSpq7XF
J3ix8AXWsRD6bPbjCKkpj86JaxJ5IPEdaP0aTqL90tqq3cDQHihotQDbk3XkJ4TqpHcGwWzYWh3d
GyEwOX7AmD6lvhXDOvjkVWjU5+38qhF3d/Lq9RhPUQ7yy/4WysQecTl/TWZExITkxxArl/PSd/dK
INfOeT50W9j8fTp5X9Ag8ZPB9oiolQ+tZ00BzPcJ/PgPVMqTsSz/PGrcKB3dEM78aBcpmtuiZGAj
Pv+rInHt2VI5IGh6epMEbAvftmVsYjX4Z41gcJHG90q3joWu12+DhY+rXYeXdGSJJ87HsQlFMXah
rgTfDZP1vjWr39K1ry4GIkmtYtt3YtEgHc935d0P4Gh5WGvDxZ7xZg9GRaWAAYB3tnI3ddudsS9a
O5kPnGuzxsHQ1xj0I2Mfx5QrUb0+5hXfNndpuq1nPRicTxZRNueKjYtBVs9BpNS2IK7Jtyk8n23g
oSdm/uamjehayjIZH4suPelWc1e3aF+y6i51sdwwLsfnwnAeIm/aqBplnPppZPBSsDWWPWhN1B8r
wre5xpHrcg4kfbw69mMicCiJHm8/QaLsQa8zbHqx+aQBrJ48uLutnSJ7tEQ+pBTChtZjGZqN9WiR
KcFOGsfeavz54QAGbZnjpfe0A40p0opc/lZm9tfEMkIwQH7lmiwwu8f4HrswLZx2704DxrA3NzF0
4j+inF4B6J2OL/3rjtpnRPUDCySsA4mNetBHYgz6iUIhT3dzoV01ed99l7UHMhIWv1mnYjc1zkFl
j5nj7M2xPsM52qFEWB8GXYAoO3QNgpU3TQILOIj0gsGuwqjDW0+0CF4sOUVnOMJ4L6o41XfEB/Qo
TR8smI2PI8oNmL0yXxvadj8xs5Nd22tQtOs2c8l9wPDenuknfnBvP4MRJXf71fNkuyxcfRZVQnY4
YDFz6eEGNwsmlsbppoMXjFxwryRJ+nCmnsFdQCU1ZtGfcljszQIpusH20m4MYQx74aUcbrPq3kaF
lZ7zw2qf9WUcX5jTYhAeHw3Qx7/0lLe2XMVlHOa0fJDt0FPBwcz+SQ15qKmY1H2EudTxuYrt6LY0
NXYPPgIikFw5mxTo2Zou3S66zwfastBuU9w+Ob3+gzWu2KisLFH4pz3jgdqfWuu5IdsWTXLl1Bx3
0hs4R2tH/tEs/cGJWNArzi4uJKt0tYNqC7qRrmLqM+W655O+8k0SBm+6Wj+MtVp2Q1feUGQ5AkaE
23RCAEvamzDMftuU5ZNX1PhwEEihuwOXPTobqIc9kGaaNSFy2I2jUAv6Fhivj+MX8hI2pcpYNJqL
adoY7vCLgWyguTPzNxoButQp205jHuoDBvjeKK/0eUHErjzatJgRgpY95ZkExsFxNN0t8OYYb1ju
ulVTvdca4QW6B9U/tITjpAaQfw73y1ZrX8brj0u1doyLHzzN8ZbjTza4N2YmJnrzsPS5ttOIZXtY
BjCZNb20lfL21swEwdIIPvZRyEY/Gyf3kHcAhXa0PqT61O1qZfHPkyHy08jzINL5PZSzvi1l+xC5
/Tt4WwbNLGWg9e4L+Uk4xC278J0spRHq7XyXltGMgbWTx2TFACIs7003iXFJuMeC3MSq5Dw1Y3ec
auM6MOb1uWkMYEhILLFObrCMjqDpLy85trnGNR7zETE7mbJwpRFqpjgkJSIKZ5N9oIm+4vQ3hxCI
vmKFQUSbiDvBX5MV+UAzNZ95ifkc6YYdqsE7JvHCy+6UmKr1NCRY5UJL73dEFO1tVTecN7g33XgR
Z7My/5W9gU6hKEyKikEIiT3RWEdW6LlrcoB2LKh8WGizneYx2eHxiC1gwdnYdm5u7b1OiQP289hn
5hQt/kItH4eiLPKnIWu00G0z45Wp64kclK2tRNA72RM35b53wfUxnAFLjvGChzd16sJPoXyf40XT
d7Qg/LiQ2WWlN5+GHI1nGZcfU7POT1InAiNsQUHJyV+dHB+VUyGuN262cRecRJlnsfcoSx8Tgw0A
lWUMIai+8RTNzfLV2bTqMNz6ydXKNxTaJqQo1YJEc9IT1oiEWdOchNOa3HJLZaGyoz+GZj0IypG5
+uCXGnj4r2dZJZtsnsoAFYk+fXzFFQ5Tl210Z0GBKeWe2vK8tvcRwHikmWfugw8p6iv00Fk9NlFx
W3rV3FrWQUEF0yANalfn6A2FBDAA/dezT5srSS+mp2JVj96S53kwDmz+Web4ZzT/jHbLGJldNDEi
ZcY080daD4oCapLOFpTz6jYIAllmHsGN170n+tRP2uni2vcYozuAvk3M/gLte1IjdPXiDGGKonVL
a+OXRKf5oqksD//7yPny64HwkXcbFhjz7u4dDqNxfoqiIuEUJ1xibfxJS34INHmP7X21TDtiZXq4
pigohfHJhoCEXN/5QE4bOVuOmL1twdfAuIGVlItA8fMmBhK6hhZiaQcPl86uMjnBYjNnGlt4n2z6
uXUtWYyt9VAo9cWKHHRrSJ2uyY/pUG3mtb5lc+QeWSzq+dZqHmXD9zEvkXkiaG2/1u1jszJa/E9a
LRvYZhi7J6uVjJdGAONKl1roYAsLPZaBs9UAX0OZuuPbUs1eaM+exd9H1dusp0MQSQ0bgHBOqRwu
iiAPlwChWZpXbYFFHricLqapH8jVh0xQtiABoNnaZouUUXOIgwOHrpa+YTKlXTOm/NL25tGBYAYl
0RrMQA7TyskjI4VIC3E3BH4MBgGUTh6VJHVR/tcm4RoORhDN14r1t8pZNdN3cbc1QRVeCF8rAWuI
Ljj0bW1mvqdm95B2rfluGeDJ/mJP8S4WhnaZ/ptJFLJgj2xH/Evj42ssPzMBtaLGNebyre2HzgL1
2KUCqrQttTerSJ3rwuKQS9YjLG4zmxabzTc8y7UxPGAlT84x0ddPRBz1n0XmSGIUlPcbTVnj+qua
8zOiA8k+q3sP4WjHvPLB1PlcbVIeGEFGGzK0zFOfEoHO1CSyXvqJvbpiUg4TYF59BzdYUMqCHUvz
Yu8WXea/5K/PgRnBa/vkO1W7OjNd2lMvmXdjOs0Po1monc7DyGb51H4ssJZ9xMZ9eqvPzQOuCUod
p5M/SqVnZYrpB+k2D5Yo2RYMiUq92bdKPMi6zc58W80Z3NH80sWiP63TMG4HYdabOp2oc4qY1kkr
g2gyYrLW83W3LMPgy3aRN9MdxW9pS33Drj+SM5doofrrd64NCojppz1Hhf3uyeENbsBgmBptrXRu
t2SPWN+NVR8c/aJ76rJYPAs8QdlXJhfKCudJqpLYGfU+lajESibOTjWO7ntWcx+z2reoEMsm43+5
P7CA5V8Vz/FjlbX8kJOKzl435XeX2sYpPA+VVMHcbCP8judKf+0bmMKwV1qa+i1IN+gWqXAaezOX
rJ2YlSTMHlqSQK3SpiMpSnXKxHLSDTcOmA95OIL6UNbcZaaWbNgneX/Zeia/EFy/ltEWARoAlIwB
bsDNgLurK75Sg7Z2UtNMP9cPGyPPzKtLiiHe87UM0iHbj2k8odLhsmV0aB8Q7d0NwIOgF3Ad8ZLU
xYTNgOQ2n1OamYCREvXSxG76N2nJD1owVgz7ualXpnVdhoDz/3W2DPsisT4nqSbYkIYJgrR+JoJ1
4PvLvXuXXJJ1wl3maFXIiI2+WHeL4zwwDnM6Jz6XWCyPAGraYcoX973tiHirZMuw2lm0Y5475VU3
iSgKrFJbHjqFL4eZABEfRbf4a08JHa82Wb8LTY8/Dl21+PZoVD9x3pQb6P/p5Mz9um0MlvIVlWmd
RDOlG7df9Pd1lb9cVl+O6R3adJZnVAjufVa623+WNHZPXUEuxoRQc0HkY80vL/MZUlxexqlVz3Xu
RPx6PQ3FwRKv2my0UYhKO52nsal/WQjd74XjlnfjOPkmZdWd4nXktKm0rL40plP6UxSNv9mQ5M/S
HscPZbQyCa1mXNYAkRPB3pjXaApjkkJelGHPpCZ06R7ZKgudeLhVxdxdhW2JU8uLf1BiqQ8Dh/UJ
R0J3JsEM5EjKKN+afQlVrlfab9JDbHX5GH/rqYtB2GhmJnu6MrmUB/bpLjiBblVitOQe4cXcFL2K
HhOrMralhq2hyt2CYLueyw1o5B7J9ihSfvNDczGopjc02c7bRAIQZaGTHnC1ZpvSjppr15DFPNhQ
L5bTimcWuicHOZQDgyoaHl/ZGMcrBJT9WCwrdNg0m75hxn8KEPIgFRXMXD43B5lZxTsUXhtYQ+fx
meVvr6VdIJu2ueiC6Dehmckro4PZIVCDDEpnTB7Bs/R7MUj4qS+deDpU8TB/O2PVvAhgywv2+jmI
6wvoGr9voWtBtJrF0+ql02c3LMXfofYcEoVYMjFACfLc+JqeTB9E3FVrYLORPhAiQVauxn8JmQoP
UbHqG4Rctck6kDlZ2tnNsEyCZYoSTERN2XUqJH3lkJfZPhsFJp6YhLqrMXMM9TqvtZ5V4sy71Yer
qzt+vqJ7LZ5tHcxxMO/+1oLfVq9cPr0Xf2qDs1wqzwEMQyfxO7tLD3rSrdt0MLtgVdW4NaQ1nty5
06gOkyRMpoifuegxdWqOuja4z960Ni2v/En5iTbP/pY2oYkMifBn+kVXilc4gQzlkaywx8S1nxKn
f7eIZQsS+N6wsEmXWllbtU9G4d50FLNup+lG/kgMwXQpyQz9Yg0AQ998LT+lG/1Ta2FfpWkTrJZU
2qOMASJFpGUHM+/Kh6aubdSwLg7wWd43jQ71uaTH4EIvybLP6ghULk+eTLfA7eM1yX6NDLwi6Vhe
Ixzeuzkus20mKoYIa+08iKJPTzhrSVVpifTPehO7pQX0Ni7JuRcuj5Sa0H4YmnFu5WlQ9Zbx4eVW
/IhnYf6KpUIcXFqs7l0/eN9TpKLnMja615klXWHdtt5PnErM1EUxXZW5RI+9VO28YfJV7BksEPTC
w07GXNbeKyTXLa64gRNC0Fm//VuuU/qmMaDbJNodKfS6/EFL+rfM071AywvnTzaqu9ceDwWGJDcO
I1GrsynaEuV7RSiVBdkLZp0Hfdnxz/TG3s4aRz0Zn8YLwVCp7mcEO2I5os4iBcMGt6LHbdxLutbW
vjbMOYzNafhXWRgBF52QzaFGquME5CM4pCDsSxZd4CVXdgia34eRUaCTEhZLf5jqjzSzSbrXUKUI
WzJG577OlgjL0hi22eA53qZaOumnNcLilNRVc5xs1qXC0UJD8+QMv4M7taZPXqM4NRZDzwkx/MCU
D19WDKO3emwc8aZWpz8enWPjyGY7YME6LN46nq0pysBfRzkxtBusjTY3+kfUeMuG6RkjuP5qdjF6
Pi0tcQcEP+Iub91nsZjxoyQ5/mWxZX/uSTpIAvK27jBeVV6XwgLenCpxwqBbboYGJM/SkOhBxLVt
Hc/9SZAQ8VSlphkSDaL8SSdV146qdp8XXTP4Qsn4xHqbac9MWQsh4u5O0Xp+T1ma6TfENt6HfGBP
qV79mpntXrHClT/qHtwYOCSBsjoMYaUv9d9MzgaTV2uddxJ8eMuUjqqtYO5DcYTB2O+odHiFRLTD
d6+pwNGkfZDV8LvoznWKLO8DMYBhU1e9uyZlnwkRtag8+5e1Rrkbu56ntbXb3q9tr72ieuS7jhN3
W7WyeRPFZD+sjakhyJrNs0dkCJ23luuvRKf3K2BytvxRmkKmJEMvwLEudZ87Mv2LF5tQmULI9Zl4
xoRw31L9NiY4gnAIVkD3TW6MfRCF17qCr6q193TkkC1IMQUrKSYY05760jXth7yMnXD0tPHvIiPj
PtRShhU02N33et8zMKs7sB2dGQ5Pe+IAI4Dogk85+nq012X4Fpq73mLNtbcjMV93nIsv0etoNAwt
lmHssniiWNh4JMpIbWaoNJvxGhZ3DPIWl4bGSgo9uyplhpqptze2/dp3sjPjhwOfC9eUXKdJ4dU9
zUlGZ9XOa1yHcU1EMPEQc+Ij+I3PRorySSReL68k4JmbvlvGV80Y7FeLNYm7aSUyF4vxgGKgmmL1
l0rtgdT7o4UP+me0qCftZShpD/txVxlrznnfeq9dOdq/WkRpG7XLTqsTsSn4A8N4VP2Jog1yH49s
7Nsa4s892Oum51LbEO+Anu6kxNV5C89n6coPsKT4TIdR30Sxlgic2b2KVOVKRoryrjET52tNOuZm
JiAVwKMubvrQfrk9FO2yUquxLa3Y8EqTzxbVijnJkJ6zVTjPtXWfW3b6fUzfNzYEFng7DRLOH7OY
sw8CxI5irmkNUxsDNss7P6emycIpH9K/sFvKAvaKh8OiCHfIOkEqjBwEax9idM6nrAJnAgPQzkUR
FcjhZp/tWdBTP5C2sf5pyyR9lUMjHjkHq5VH3RbfwjO8H1m4/Tckx3JYJ8fejYyJfnjPuo+cUNQd
e6CiZ3tY1+QUddg36wLTkN4YF2fCs40VahifSq7y9zKXw02RsgrsyT4E5vTyEZBnxXOb4FPWMp2D
Tnwrcyxfeuzmc+iQZbv4im8uaFzXlOC0iXwku2E6kR4ADk0iHo+oa7+sVmffSkKGO9+8J4JsRIOm
pKWClw5DL1YAzyses4hECr/qGJS4qNQvds7hFY4IlrQkxp3xIjOVMUOVd72+zaMhPgkHQhJmRIsu
RqlhRL1v59ovneq1hyrhyCJWVCddqHYuqErjuLW6OP/QrCg/R0DC15IUwieVFhBvnkbn6Gt1KV5s
byUsxGag4OtNxN5dOuaNOTrxsx4RPTkYnXUknKN/jWBuTlheyMFoi+ED5TiH3xphWEwoTJJcSObs
caQ8m2kufFYjV4EayfdwiCnatXP57BrDoyEJ1Bzn1NwoN1pPjqOX780qcewM9d22gyrYZ4YTzjEt
JY1oDqhWNX/GjAT0YFjc+5zeyPadznYuodJsW1fwVzlKz0shrYSdw3IliSNpQoUD7lEMWnrAIzyd
lpQ/eiFseTuu8NZJ70QB0T/0fSuYaomQpKmXmCL51AhN88veNF4tr7GwSGjlU+ySpTQ2Xv2Mq7z8
rSf8TX6pT+nFkhgF/R4+aEOgoH0fM1mOn6wkSZpASI9lF0HHCHfZ2bqU10xYI/pJqn9l/TydLavk
hltG/dGN2eHSd1r5aHpD9UQ4T/ZuZvGw7esxOXtVmT7OFA5HRvRIzEZHrIdJNxZwj/Zkcevphubf
3VS5dB692SGflETfl5bK6b1pkKsX047OU9ws26wlx42Y5uzTgir+O1dMtWIwm8BezYrmyCq3XoGr
yCeCwn4ghND5sskk85WV59hfltQjmZhIpL2bOclrSjg+YTERIrA2w+AusieC2JDmAfk3+iTKtLjG
pqt2TZelH6uN2lnVzvodt2YNuGANp0ybnX1f3VEqa40XdORJ90cN6VBP+eCa1LKfEiD1RbrFeJ4a
0R2X2myOabVyxeNpf9IUXM3qCCvEqYEHnTDzgNZu+DsnKjvN1pj9zBPLbRWBldQyUnoB1UjK0d57
CcKrmdFMj5wq32WHddK3DAH576ERNnE5/xEETRMglt+o7tS+nyUR4cwffsDO+1M+ZvkBB7TdA+/x
/nGbunrrD96U/HHbetolpFr5Xu/WW0S54egiFQWcqkyheSkvPcaWoBoAF3NbmYcZH8oXpXry14Nb
fDXgW5OdVnrkfbuxQ1Bsy1jh7jryQPbK+CXO2CHnD0Lz9qajLJIV+S+ajuUyBZzVjga8vigDO43q
CCEJndHGOmM7Ne2OPGgLgclcWuuwodFwnsm+Z2CHmYwIEvGnNzzrrRH2sFejMIPYTpMXkda09qqX
CJM5wktbJ+BkTTzxhY6WenJqx/5VVrt0YcUju5vVMtMVREcOeYMBuRE9pjCN/zS3RfYYiA9mnjjj
H2rblAdaYLQmhN6dkt9UVtberEldMCCcmbh41V5kcRPgtp4pnwGq2EXoMjlPxjI/dPfGCaVkOcqu
nX4iz4he40RWEjGWmZxy3PaX/HNnK0mR2xrktoVSX8SNwELED+Mu+3aqe/yfWSZiiS3D21lxXGwy
aS/n2oJnZEhlfOt2q3+SZrDsJ8K9H9fRyN4bkhM/6iHHItLpoBlnZYzNYV6WbDMPqdrYXmliEiCo
3GnhjrHPLD6z3tqHbq83knuSxL+qMb9ZrFecKxwOhwxBKfb/l+Wt19V6Eu/HyOv2ZWMO/7IVxgZ2
maOyrAnzKBsNoETM7FbTBTjWGK2bsVXksYydtiMStD/0oNhh0xs1ytX6t2OI/2B7FUjmTBifIKPa
pu5zhckU1SqLl5GxZ7HJmUDgBKwYCJeD1TDnZcoDrElZdNblWOyX/6PuzLbbVrIt+yv1ARdnoIkI
AK8iRYqkRFINbcsvGLZso+97fH1N0DmqLMpXuplPVS85Tp7GAIFANHuvNVesiduKzPrDEMf9NvHx
o0eNFXKY9um1OKBoP092QauScUiDiv3RPVuKO6cJWwh3unyUgDKe6joucEUIv0JwFcTLwUKtGFll
e5uWCOodpGLLLuMTqRs/fEwH7YtK2EBCbzO3tqsHW8Ik6tMwBQOujFTcwxB0tlkl8qWtA32NojG4
/y+r6Th1Czu8qSeCvqxSc1eFtJ2VpahHhQU63sg4sULRfIcyOXsSQqRalZw4TGhl8+KDlV8S7YUj
wirSCSp5xnCzbbP6yvyQXXMymVZ4jq0lFF+zuPqvENHMkOu9WkdsbNag5xBx1Jxm/6upA+UEVhLc
zGHJx8hDNaypMYZzFfVroLPlusUP9B94m+/CF0xH+a/m0rn8yux8KH5mEEx//mzuvhWX/+b/kx5n
TMn/vcf5cXYe/69dXv389toZzX/12+SMSfof1yQN943J2TDFP6zJhFXrRGU7ro4D+V8mZ8v5h+O3
pVxp2Za05OyCZx0+m5zxPxM4qLu2tISByMr9d0zOZxLA/7Uc2xCi6RFyd4ICpzIhkry2HKMkU/6k
af4xAmlzDCQd7E4i3JJtr0EqnHLGEYT/yuHwE/o9yQJa0SQ31GGbW0VpaumJBCunF1f9XTGXDEXc
JEA26cSsNVNvPiIaXHA6zjeMF1sIW5e6sjnDvb5hxHDKdmlzH3H9avc4ehs4OsCZk4rmgWrTL6Qz
Wk/EEMMn13yVrwlJ0T5IsX/NJpjvAQMiRnPWSHqkwrx4aA3LUiPsJDlSERYHb7KJoEXwBPI7dnNK
d6iBRAns74+R9ReD+JlD8Ppd8YLIruCXz39xmbEGDbBmc1rnxwAqgjo0vZ09U1Y09yN9MmqqUJum
ovCfwjhF1ql3ORUet5gch1MdtL8V2kHn3mx6wrzAC2XXpl0ZHyAU5tCui1t0dTgMto59H434xdtJ
PYs2bpElx8Yds9tewKAO3JoFQJnY0m50fGKbvhnk3uoCHD4fPKD5T7+8usO0SLWbL0q4F/75Wq8i
y3br7BiE1T5Cr/XEljLatxSF8QaW4VaphCV7olKO48OoaPeRbOxCs92ClTaW79/O64hGRonFhws4
wBAKtal+mQdbRxY1TxVZB4HI8kSsX7keRUInGh8eh/33L3bmhbz67VwNiILJvEHYknkZ76fJZjDZ
aYvDSIMHjUBRd58gigc7J62HlxS5DJpoh3oxoMT4pu3G7lrYdXdbFvrJCUnzQUgiy5XvkIcbKNZN
NhBVshl1n2Af4jlu9DHo/sXEeIXE+JN5cKZ5XNw1E6MwLNegxQTa9/XXPElX9tKsDejnwJEQoXBY
xh1T3ubDwC1lbMNo+lUc5hGVtE+2ED/cgmHdsmX81fSq35o5S7ib0hJVtZY8dUbdfJAKdsYuXN6k
KR3B7KjgTlwm+E0O9Qov5ibrUgdNBubKwJEYZyuBtg8XduFSfXS9pwRE4X4y2v4pi5Ei50m9oDj3
U+oUaj4a6q/pFOfBpYQUlq6zkeARzv/8DzoF1wScWxrmoZ6khI1sNKfBsFF6hbn9GOVTuEOrPmwS
E76erSX5144SFwqMzlk7emQ9Ik20bqO8gWwNIfpFsIP4Tx7beX2zhGlzpxcBf3LQCTnIEoOJqjf2
ZTElRxl5n13wLru2rocFRprkxq7Rnequ/lBURf/STaCOjGJqDihmP8jyNubB9Po96rbQFXQNW5mW
fvmJTJHtFrLJw6MoEpa4DtrnyyRaY0+DuE5XAaW/b5Oj1WynURnFOG8xSctivPW1PPPv4gwQw5Iv
pznpH8+cbxc2yB/Kci30RzND9PJT4BQqw6FtnANfZL5BgjTtnR49AI6QcA240L1yWhcKyMSRNoki
bYv6P/5gynq7xFi8KBstPhtyonEuV7ayiRwSbxq+R7tJnphofzhTmG/rHrNYZ8hsy4HBWZOulT6E
Qfe56ziWoItASw+7wPv5+5mVldQBkvfe8f057s3iYgkhaHTRPlaGZV+mSJO+BR2riKeDPoE3j1P1
JQ61WUAsAorAXR5HOxwMQbaEeuu5H2SynjcWr0ePw7ZLYNrEGuBI62JpAxKcKaTU4tARhEMn0R2K
Zxp+ciemEXVCGJdUxfRP0IUjB4xJYR0tQtZ+xjqZEYmdhqv3H8ZfJgCdgotlwMhRyGMu9iApFTqs
+F59QJZQPI9uwqRfzCMHFwe2tayWH2x6jBml9foBWPPQZKdIdUWwYX095SCegLevyf7APpCpJA7c
apuApqUNwpEpx/S/lGFIyQQw6FUrINPSjF5pEbas93/6Xz5kyzLZ/zgS3g8t1AsAlVcOtHULZzgE
nF5vG0KuVgVc10Xn+QEZC1IP75Ko9q77OI3RnfThgPHeVTMY+jqJ6HcQ29R9cUL/g6TRtwOULbmS
LjtCwEGoNV4/oZQOTsHmUD/Yqg/XxtBVW9b+AClGrp6NHFiFmAmKPtPzzQeP5C+bDaEk45Krzrii
i4XUQIrv5KIRB6cu7FMBxIcxmNFJQe7PtGqWxl6gdjyiZWwWvpeIq0mTcU8joCczMCC1BuVWfzPQ
H7+hEgTi+/0bnAfHxeBh4Ci6eErplJUuXlmpUwnrS1McdKtvTrSvScCgePiVGk11G8iwOdgkQOJW
YsDTOUjU9/ev/5fP15qfDXAowW1w5Hr9bnQFU3Yko+Xg5a72uR5TJAUOkhrD9AcsoU24RpMQ3vmV
Rgu7jEb/E+XFCDmV4fYnN6/0D6bat4vR6/u5ANe16Lm7uA/EAfTQF3qmW8ONfn3wm/8yKCRkLT5W
3WBbfDkoHKPDWuojm7WrEYYsCpp25XmYerLKC29bEqduoxjXWqbnxfMAnvQGR1G5sbss3gRwAGE3
CKP5AYSbYjhS/Q8G7dspjKOnI9gduGiMnMvteli5fdd6mnOgNIOwkJi6cA2QWO50O21OpPSYH00c
8xz9ehTarmMo09XJS9FN+2IUdnWNpC71NUASqgSfXQVAJkKdaEBz1EGm5+JBy4duDcvXvQtCDJq6
yc1d9WVTbVWo3E/vv6HzevrmhiRwAbZwHPjNi88W+70DJX3SDmTOOve2F7gv1URkjV55/aqp619J
17lr6tvjBjTqhLLLvx8bp/jlot+edyd6uxgVfBs859H1UFfeTgd/EDHfOSeBuOWm7dtw/f5d/+Ws
4bAQ6rYBIY2XJy6/pc41k8aBx9FkLeXtusBLVAY/BJh0nfA77ys1h+boZ7PWWSgURERmabc2LalF
S0gLIpUJb3NM4+EKzJpxrPSmuul9O95lFcZmJ02c+w9u+e3nxi2zYOguG3kc4xeLV459JghSOmp2
bCe3tl5bq47YqnXIuRSRNqtlQzF5g95bPs9hgvA0+mfDQQJYznPDoCjrxiMqkQ/uax5xrwcA9yWZ
sm3KGdzdxa6CSkOhMq0Shx5V1qc8t711JJBJ1zho8LD45j22gmVUQfjKPeVSlCzBywBY1+6MdlJb
4nKMvcVyhtNA1S8tB/Bl5yXZ9Qf3+Xbxd4Ck6Yp7BEdlX5435pW/R0qFAj9qWPzZvrPTgGj8HLqY
/rizTlvg6d1YVfItC1FD4+CZe8/WR9uQt5OGw4OavxWGoGVfzuOa3hlVpZOXlc6nLRRY0w93Nib4
lp/uvbr56HpvFy6uR9KNywxKvce5mKcR9FFn6hLzYOUeJts6e3E5DazzIhLHijiTXZ+41aaHH0RP
xrY/Grdvp3BYZVybtQteoFAXn1pIvxYHEZ/a4BnNnmhMwPOjcvatm6QrbNxblCDxrZNS5R+GpiD+
tyzvZeDSe8pS7QUjw5PTp/49FYePnszboWsplnSqUWLejl0OXV/hlozd3jiANWEXnIXFc+cVHKwg
oyEipHr9aPkcTj8YifMvfv3FcFlHGMyaSrmcCF4v5C6m7qTSMhM6het/J0QMClvbgUgxjfqa8Agi
caZM7pBV2feWOeUbDBCM2P/gLujCw2tUFB3cy7OIG/eDj+rfOMSOWYA/tEg8aTU0apFCWUFK6Xd0
8URmw3leRPPfz3AgfzQPv30UVIBp0Ym5iuwacv5W/igC2G3V2tZgTgcTvNcuz6f8zpgc8RKHwsAS
1ee3xZDssUASAyUlh9taOB/cw3lP+/p1cA/C5CjI3k4IytGv74FAqsbOhH4Y2IHSdVcYUc6fJvAQ
jiReGrLdI6ZLrbJxCvaYrIzHISvznzkxDtOSIkfx7PmItxd1X7HqW2290Tph3ttlIXdyPsf4YZdv
KgOJQJqRXVAko+iv5Ij6cWU7hm6y0w1dIERkSKI2pbBJViE1og/eODvVNyMP2D5VRUUmiEKSePEt
gq8rCepg6jnXXKB6s6emBbUOJom+37aNXZVpeN79Ep2enTxkc71VUMjfkaHGCcmXYh3q5kgunol9
T4nrAffoVY6r5ZoImglPt+h/Ipyy9mAwv1RWJ3dkH/cbMgXsY6jV9ScqGyD0SQpe/K5hoECyDuXU
OyNEkj6iCBaW3XoKBNo3cxgfRkowyyYALtBGE0oK1AHGfoglJeDz3OyOYbzvzO4aZgkxR8jLt20N
qMGNG3kd6zh5cLvax4JdyvVoML/naBLvYeD7DHyDsRWr9AcZF3gB57OnxqvaKDs0tm4xlk+jW7S/
JnT518WU6/BUTP8uoI63dhNzWiGPzz9hF9e+F2mDNjeYj5EW/5+ji1kxjxS57JZ2mEFtDOzyzkvo
8rN5Z6iwPXfuuz7LNw6F+PvSrYNdivSgmmJvK3z7sx5q97AzBFA1HxONVpBxlqvIuZ0ysDzdxKIJ
bB+MR5lH28quw7Wk5DOkUUCoQmNvRzMYriv0tmvT64bd1JvJJqPOe49NDvUWi/DPjH4iqBOKM2nm
kSWUJv2utMp6M4RC+0z2489sit09EoiouNLwRWwqD9ZAYKXf0rh1t2zOIazS2EXsYAQHkvi029Sb
EHtkbTjeiFwejYR1XRUTclnNrSFcGflGzpW6tLS6h/S8EtO++WQbSblDuARgBLkbk935XxJY1W7J
spGPcDq2Hijc68qO4BoLIkd3qOiT37U/VcyMiXnlnPMG9tpsJSOkSW7SSOXHmH7tGgAKn1wpEQkH
WMdTQK/z+h+Y+SZthdyVbcljOL80sOXmwqMy/j2KY7IPSvh8WT1gG5/BhQS1+OXNCFNhQjXZoIj9
anndXdLhDuKdNgspM29BwVCtRC3TKy9KMFJhEF1LUj+fimkYFlAU5W0oa2dbxcmwaApC0mJzTifz
RRrvzquRXxKDeVWU2OYzLbOeEiGKO2OM2w1xJtq2QKh2bfcCcYEZ5osR1e/3Pi/zY8bivvFJfVvi
Tw1pDbMXH8O+WJKm3axN9Af2LL3Qrq20Bq6SuQ8dmTS3mVsON1Uv4iUqH4w6jGRODj5+pkIExjOJ
AlBm9HEWYKX4v5ZN20YLIfTgZFs2h8wx1IKlAcxoYRaV+FyX4fDL7jWAlcLb6LHr7AJV4GwpQcoE
fQolwjaZSjHw+kn80Ay2/Q3f4Rev9knyBPixBjxiH5MyUegOsv7mPCsGfGYnlqEVdU5uLMzaZT8k
wDYS8xuO2Glf6sylHJG+ci4y0eNneffC1hh+j7DyTdTofJNa0KGtbDrrWy/7+kQboTmJSufDoFdP
KmqZMAjZiZP1PubBN8J2yf+L0BHxOzmvdLazNsogXkxEUq1GCNK3oLnEWnXedCoTsAlID8fVkHYe
Wi+9Pkb9nOkoGv+gnVOo7KzYd/h2d5pBbxBYA4QZ4GJkPF2xExqvDQvBt1855WcHmuneK1TA6d1m
egkjOVzbzfjgmW657XVVPBPuykTYDD5TSsG4hieh6FhZklWmrqLyOSgtfvP5yHx+esmo1HHCsBpg
jHjxyhCVc4rneZ0StHsFdDa+04wueeHMK79Ysu5/pPTp7/ABOQdFNPij2ZYj1VRo+KjqrA0C+X5j
kA9G/CcyqylMixXcBwWCQAOtQ1D1gtytEgJh0pxsBz4yoey0IKaAA/t5KhsHszkVBYKLKxEm5k2Q
co40o8ymozLILUuO+UmlzOrQzp7MEHLUwCo7QZzAQ6Y1Eo8PNL82j28tFM1b2JX5GiZwfFs7MaPZ
x7a8GEej+CS0loIeIl8iyJ3cXNb4bG7V4H6Z9Rs/kQxRLLcLLLxZ1unPuQofyFznBNCzTSX6deew
Qb9RcSJWFSkyd40Fm08YprzB4k0caAdlM3H6RU5s++NooiVC6yhxpKfOXRqkRzAJ0Q5yJ0rZebfp
kndMk2suddaRT04HO0J7bTLdkl72CBqc09LkXrMpnX6Grj3ddYBaf9eeonlzFIUacKIgshchr2qd
dBaVHsvXeiSCoIVd0LrIYwP9llpIsmwJTFx3es4Rp4x81jYt+OI4xa3SZLTqfb/f6STh4Y3O9SdQ
g8Oa/MDxJWPft4SEglY5miqfJECnqU/4fujVtm4ZLgvP4Mw81J9FXmgYNiI4V5ZnYHPVSmo0dTRu
0Ui14CjtdN2Ns5bKK+O7KtSucQqARnRFvDcG0hW9LC43LeCOddnp2hKlyc9cDcOd4VrONlaWvCbA
BWKYLcJHM9bVNh9bJjaz81aOaXoPiUZYq4m7ApTuSK1HQMvgq+KrT5n+TwAakgMKL9h7wWh0X6Gw
1U/nmtl5u1eqPLwvrTj9OXkW/e+MOGWkr9jcNaWWuRRAVVDA7HGyWgAeIoSreCjsA1b/Ct8xuV6N
24+fEsJptlMxB65Js9rnTM3r8znT1jMQ0Xrp8L+5ajegdnK1xKmfb1w+8M8exsMrB6XEXXdeIUuo
bDUqsU1BVhxWB+RW2C7aiK98Al6yhvdrIuwjFAccMt8yMY2A2HLroZ0PcJmrU7aVmBMjbJ/LOOFJ
taQB96xd3oz8Dh33cbR6NQcpamu2QcZJ19SGvEaJktiT0Bjy0EYu0UXOfQbuk13xvCvt4Xh81ZNB
4+cTCHw/mAbfjJvo5jNUBQq2UN9Zu8u855tr6ItV9PBJrLzq+5IO3byPzKaueHar+ZA1eFPEF6Cc
9iGq+bvTXDhDwlejnPYZga6TE+1EvOaWPn2wDSNDvbjm0OzB3iJId2pn2iSNVu/COoesRzhX+V2I
ksslHhXQRJ/6pwZNypNfONrByQmTKK0JCa4Dd3GTeyOzr6nZAE46y+R+DBTQ4ijiTmn4Bwat3Ude
34CgiIeHPgsPsQcjddF1XO4qlHb3SKeh/qGjw/zSmDK8BQFIiJYq2U04+jDZm3PXHN6I+SOrPe2L
zq43v9JLCw9HW5Q/88rs0cUSgbiJREF/07R7Mqm7ukFo6puochtzFWZyuq24nWdmnqq56pSksmk5
+V05OajSqoI89h6w0SJLg343TOaJGCWBbK84jpE82RC2T6M1OFD+zA48GLq6EG/YlfIzvjLYqrmH
f9Zko3E9qkhbMtaRp7Jf8cnqSg24+7mpLVMPEC3CxwdJkuCGAj5VpRobTILf/Tmwi/7WiB2Bybzr
V5btqd2UB1vwvBmbiDD84tjBNwQP7NxI/ybyDvD8wjRLZ+kPqF/iZjbUBR162nDsCOMWVvVC/CFC
cOHjdlg21Je+Q58tm0WQNB5+4x4dbjNY4gdjz3M3A/cX3eVExVULhUXhhmRn/0umCrlHTF/8ytxC
QZwbw+Bzmboi+pxgDGIFcAZBwtdgVV9QVNaAd3pcnnA7zLS8BQSjfYXHby8Lo4bTMwzjOoEQvyC2
D5e07RONaW3HPm23ptMP+14Z0cqMkvIO6+nPMqw5DkVRmNwnmcPizToQf2NGJDMuDgcIYeDhbXGt
Wmnejk5quFd94drf6o69PGSCOqi3cZaJT4mPZnAJ6mo4UPx12yOYcywSV9QQyngtqHh9Mkbw4Qvl
DM0JlRY7IGlN4F8InbtOSg4X3RgDkcM4Q9so4QQw6QSFLSQe/DkcnlUowSzjwEVU3qEIrVmRzT+i
IZ5vSs3Df9q1/JXiHGuOA7vo1NP4vs2049Mh2IBP5/yvRboRjjjImnyjk5fOeAkMlDvnvQdM9xAr
PqeU879ae+y3krHle+964C+uSDu0+OYs3LCaYzwxNNCKGnsWTdpQiiZ/moblc4gREXua3gOg4CjH
MswVvfnU7KcFmwIndz8D//X0Za9wTy4yKyme23hMKhzxofrVhr2cU0qZywi246dkUDR3lsrlTinQ
Jkk5UHlGSZ5/auYDL9pFdC4UXfsXL3SY68iJ5JzuhjYE43Yg3g4EJ+tCEwumnaFQTcFHVeDuZY8C
pdx2hnugwvVBE3ZzsqQnVoqs6Cs38Mzft5EXNX+g5hfnWVLw1LDbZNdTMYJC9d3Y2U4gapCBF+G+
nMocTJudoTMxtGBWJPDLA7/Hge6U5ap2p+FmTINfbYeLvi2pBrMcHHsc/AtqjtkmDVzvhtnBPvl9
xUYBH+4ecrN9xXbXv9GIkd1qZDjeJtDLscck/mOdp+Yd36zdAzEFeR6JxnjIATueeO08P3ab8XU1
BP51E08+hCWwMKnwkJ1bk6Vvi0Bb9a0s79KmTvZlpvEXfvLtXAkxeslhvAaDaeqxt6QIS/i4Efs/
XKxNd6NTwkpwfZ3s0FDn4dQebACg2jwc25mHWFZ3R7Q11m7QAD8m42zhOb/YXtYnYzDoGdqxuklZ
0TmdkFpKDUo+4Ke+Ob/aKdJpwYtYh/lMTqh+1ddN+t1m4/3YZRj7wz79rIF73cjO99NFHxnptTAi
9ZTqsbHh/GdeVROeEbht/jVBl8E+CmAST+wQHjW8T1AGCGOrgIuF5mpA8r5O+yDkuM0IjmKKen6M
PMgewxkmNcurfq+oljfjV2nBbsq5YhEM9oD1UUGJ7/NToIXfbeyrhwhCF/ToWoxLx+RI3ndme9vX
nn1FMql1345V9eIKz3mogxIAqpofmCDP5GdNkmKySPoJEqM/GPZ9D9V4749YSTUSxvGiRyF2odDU
bxwi3q80VwdMXaTl8N2w25i6FvTXq7H1khWpouHC87vpRgSJDsQB+GfvDPFhqlA4z2l1X88FGj/R
+Fg8uJLl9VTa4ycWZ96nrdTMS0isEzqOz/CSUmKXSxl/1erYWdaNhWHmLE6gk5X9SAbPO56HO8Gv
3n3O3gIA8fx1x0nsLqiGWPfNkDzFsx5IV7nnL3EoKPTYGgUBNbcYyl5jNsKLVZ9KpYUMcEzvd7+n
IwN2tbQn2nV8j419hS59glM+NSc1140JjDQhanu5vmqMGGsMm7L7UIxMnVLrK1jiSYLsa+LYnS4t
fPJEA/tAzQavZLOjx5T5moC6PxAnMwX8WXcL9rXB4Ty7AQkroGrJx7AKnX1Xs+VbnauE5yMSlY4S
BbadGEfPKuSpmtsW5+Md6xHFwqbnKzQRUNw7eWyRLVWTYJgDNL3vaUmfyIhkSql0fnTmBbuoyXV4
WAM2uZa2MMSCoQOU1hR77Idw84aYvzWV2zIvu++yUh5xeKV+1PUqWOWJFj9LcFebcBDXoOrknuKY
9kBeKIeXudJXkCj80hgZAnXGWnrXy6J6TvB6LYwCA3RStdAs58q268lmB36TQ82QrvpSig3pEvXh
3Dtr59LWuSCJkCn/nIhg2KrazzmIjdqiKjz/WsvnElHd5fVDXEfZPkFgQfgsiBN9aLt9i2xg7djz
xFpA1yJCN9np88IXALbcB25UwgqI+l9I4XTKIp0B1nEQK0l0fQjMgMko6dlBD6meHvUSjFbajAGa
Lst9IaCFmg1izC6z2+9jqrcb4k72hjVBx2ubFMSV7rErMpyVVmv2vR3ROYMDwq68g1ZPXouQwV6G
EwKXYebeNX5OtoGIeUtNA5FOMkmNOMkbcldiNwGMLSJfbNsx4te0Q9S/tHKSu/hcqziv85AAWKPs
aV7I7ZK8l5WyE97DLKjLXXCVRUT1hwX4Xnp+vwfSP6ypINkUMPTx4TyekNwaKxwYFA7yLttarVut
M+qwG9qvzo2DbXZTemm0gWd4XZAlfWvoXfDUxQWACaxXbGrYmMkovtWb6SYWnfm9LkRzIoqmeHYK
W2x07CYr3KnBHa0vcm+SYXyKTXd48ui47l0cjWuVWc5aRo3Yph3pqzkGHZuD9a2ba+YPxlT4DHxe
7s6j/v26+Lnf8roB4HC2UuxaZ+Et4tPXDYAg4iOaajM4DgzTtZJtcYIQy8el8QbJI2WsIT517n3i
IcoFuwHiaOqOXTM94vw4BoGBrzRKbCJM/eQTaaiPnsqHq0IGNeaQubp4rk1mec02omfS5WRXLAS9
stUYD0/l0HIOsHIbUrprtDdeVO56HQnhsjXI04XTmqWfMhZnTs8G+3tdZ14qp3EiQBrUJKWf9gE4
Qf78e2L9XcYqotGABxmaN1UejgfXz/qX9x/bX9qKLl1wZUvUW7rQL7pYKfGmlRia6AitRt3KTI9v
AqqQXwK8YQvAYN0+wLe7guSbYo6vsw+kF3+7PG1c+kJ0bmjoXnSOfDdhDev78IgVW9vqpQHWd9ay
IWwEQ9rnnQbJKClXqMFeSEw1j+//evH2+u4spsXiYKGQJuPt9aAZOyCSmJCSI4RrRsV5Y0JuD9sC
VzINEtpcPJ8XrGHUDVzEQfbLgDVLNbdM+JTzuRRfoBNe554j+2WTUOeGoFUb+05N7BtGc2ROEF7A
XE2yebnRQmBETamHa78N+UfgVTtCoyljg0iXbvUILWL8PDEbA31rE8dYOtJlEQ3lwE1paUbNKMc4
R64vZZYrPG1VvDjv9NvK04cFEUFIaedDgYZg6CWed+dYZtMvgd6Vp8advK1iCt79bkaquWKamzWt
snCWM7//dN8+XE73Js9IzUKrN7qaTsIn7isZHzVcGlCgUXweC8PyAQeHxo3hTeP3jEivq9TCs61h
R/tgcL3tk9F10yXdeQtNGs7e1y+3yoNc6n2tDmGC1uusDgyHCJWy6CnXWV59+rd/L2IUmw70LCSi
F/36eiOrNDbXGLc0C9ONtNiOdjgJH9Mkp+acWhpF8FZcJ8xjW0n43geP+y/6cGo8BkqrWV5iWc5F
X1AjosRVMNIOsSbbDZOXf5M5SfZSemN9ZURyaYyz8I1+1KeOTI07cyRazC1bUoR6RfBb133gwviL
jJc7klSElMFHBv3n9ROx8CIVVqHUgQKDOlURePErF7fvqkBNzqlL2b+EoPgZkGrM5lK7acu4WRtB
QEQRjKHi2miC8Huv+/3LMM292X/7hfGUeNRIAZl8LlVPBVY6zbds5yAM8M5XLX66Dc5utvZzRyk2
4uHlvLKfhSzDAP1j+f4N/EVs7Ug8RAhIkZBSu5k/oT86582QCzcMWnlwumiEPzSSzxyRbQT3fpfL
hghgbMcrwxq8m3AYknWsqDF9MG7+Iv5yaAozuwhTuM4bgTzFa+iuqH2Ormy3CCEzmgdDA/bBo3ej
TdMXBw7dVVlxRqVzIoaVGd7HKm53Vh74EXzBuLwGsP2t9Y1sCVcv/AF6oD0ojbNf6U0AtmObesb7
j+6t6mP2qs2NcD6XWZD9+sklsmfbW7Bw1bP4heO1TbKfif6jUPMWau5RECDwkX5rXg9ebzJQCs6+
Igfyy6z+fn1Vv8+xmYkkP/oDZlmBrZuAwTA1gqsRtS81GN11xit0CA6o/9j6QHPydkLjkKgjAgJo
yPckLyYYRSjPRCx6eax6xWksCRS1osQBO1tT5rAb7JYfDFBz/kGvfjBbWcvCEzObqNheXSyQQWya
Seq00b0Mk2rRBr6wSEDPrZWTU5g6z6lYzAo8t0aDvLypoATL5lhlrXZtw9v+3R0yKxu2Q+3CjByI
EAhsFCJnlRJ7sWHXe/hFwAh/OhvBkOPpT++PFedSvYRDxcYMzipgsDt8sze0Tc8uJBHnB8JIC5B5
ZrmToqzo7YrHkWPfFVvn+DZPO2LSgYrEL21cniqD/T1tYp/MA7rSG7oPZG2dlf65N8Ac7dWxH930
Lo+yLySYsih3Rjx95fSSE4U1Vw0sp3zCBdv/jF1jPJ5XZKr5tAtUOD0M7At/uIlXrlJdkb8SDxJE
5mSan+PW7jYxJfwdjKPhRncq7tAprRtzLLUbI46Bf/edWqZ9n63SznYPHoiShcx7tWxG6VxT/C4M
BqabrvOeBqeDvuIbZSyASyCNCfOhQxiuz4thFun90SE4CDF68UlDEH2LqK+67mTbPqaC+XoCGQIk
eEVr1IXqmGnfUsnXRoxHeq1SjjFO0xjtOq70QC1tqiOF2cS/AlfLTufqo98UZnznD11+MrNC30Ve
ilgeHcgLPGzjGTavvcH0VK5cj80TeB/yTt9//5ffDcJGYRv0FyzQ0MYbnah0+2yMjEo/lBndJ21o
2bzLeSclJDlnXTT83lT/K+r4+Pv7uMhUvvi//5OI5f+ZU3n9/1MQM7P0f29S3n2bvsXB2yBm/qPf
HmXH/gdZPUc4Nm02O4BZPP87iFmofxA8mSi8lMPny8v8Px5lKf+hjY2kHv2qmpdQ/rh/eZSF/o9U
2GQYZhwN+f7Fv+NRvlhxZoOLKZFczesOUjdz/ud/rNVZINIWgAUOeB9M+5UzePFPo5BkcBBqbO4a
UBN7TlFQK/94SP8aTH+aEy8mr9/XnW/exrZg42h9fd0QvwJpETpCJeWRNYkUYwXigWpTn6jt+5e6
+FDOl4LhhqeFrheO0YszdDqhJ2gbfVx1RW9vE6v95DZTQ776hCPC1D44fV0spr+vxoLmKpzMOMkv
lrO+RBsfNQPeHBv+RWwbkH2o8BCu2oSrou9hAoYlp1D1Uab7X34mAmLOBsjvOYzL+Yn/8SbD3rCg
B2m8ScfOr4Ja6b9a4jIB+U0EpiXkA//bj1W58x5zPmKamLZfXw+oDJnBMf3bNACxesU5IbKXfjV1
96pyAPHCoyB24f1rzvufPxZuHussiMWWhB6SUXtpFkXKPShR2f0Kmoy6doomuCmjSH2wg74cm1zF
NqXLcUcoDliX+6FA1FqGHW1gcUjBT4LqDT9HRUH8AMUYffP+T/rbxfC6o/jH/fZWo94EFO88hU1G
91A7qmA4+SaoEys0n9+/0F+eHQZNQc19XjCc87Hmj/FRwMnJQjsdVpprH7CjVOsyIKzkP7iIkPOM
gomPCeX1oGCs4X+sgXd4lnixRDxAZIWE/f5F/vbIsBvwtJivEIteXMQKoBJD4RxWhqO6dTFND6Hp
5rcJqs/V+1eax/Af4w0py3zAo8WkoCGwHb+YHZU59o4mE2q017SLPxjMF384DqV5ztdxg3JW4t1f
/OE96noorWm8YucITWwKda96sMhDbe7zFJbmzQBoGyfX5EUSP23eFZ8odEOPff83XqwA821whJiL
CfOBA2HX61emacirp8GIV43exxyL/jdlZ9Ycp9Jt219EBF2S8FpAVanUWrItSy+ELUsJJF3Sw6+/
o/Z9+e6OE/eLE/thd7KqATJXrjXnmG1mYBoUoBDiYtVhd5ZN7r2vM2yI/92t/88rsyC7wDEcIBn/
bi2IffOqfp+qIwPM6rShJzhuZbjFPTfXfymW/6cPybLB/ns95Dj/tMz+4+Zngt94aE/00eSWJDBo
6D84PE43TJ730+7W07M24fRfOgX/04teH+mAFZJOnP+vY0ZWunYh5746tvB1m3SCYPc6R7ojG29c
e6KAgA0dzNx6n//LK0qUSEAD1L4q+aFZ/OuKZq7dNtru6qOKCBC1Akm3PG+at6FazGkZJpSYbuW/
/v9f9F/LiycQ1GCjoCniebRkvOv//89veHF92UROfTSbw4RnDJcqIYbYm//LU/Ovh///vg71D1px
nnyKoP/3dUg+jpZhsOojDN/sXujZf+pcKRigbO1/efr/ff0AxASIFOj18V1yh1533P/8SHkVoC2a
nJt8jMf34r/4WSkG/rVlexTvLisLPj9O/OBmrp/1P17Am3ynoIfrn+YxFzK1t725zLkmMYOAnKo+
lHqGb8pwIjKJbEsXFUATIsRhgSWFY3EU4anVYFGsMXm1fsgOvNthLVX0yx+Fz2Q9H8CXTa1sUT7R
3uuTWvSKpaY18o1D/3Qh4XxTsReu66eze4OTTB6UXGj0I6REq6nPBGlLRgq69y7T3g/iHnG5xbwB
GQry24LBSG0Fy6tUkjC1onPz50ZHeMcHQQIQ+N8HpxzFh9yE/GvPdvONkz556pJJ5luhhSIk0Pbg
V2q1CxrLQrLfLkNhQ6eAKbgAwJmGs4Rhtidju5L/a0P54w8NVvSQY/aXqNU1MK+8972jnErYccOm
dpRla0HGjGJknHrOWMCMcYA6noOiK4kS0pEEKEF/AZChWYNYANSWKeX76p8bnlD6DpG1/WHQ6/7K
Kw/mztaQKHIAhVFssa9ccylZ27cU35CA/TFNbXe0gF6DqWQm8kvBK6zTzLKrb0YGHUot4xBAIgzy
iKoUe3bOxoCgKxMugNd7M9BrIaGhms5aGHB2FDrQ3+dFDt8zTWOmKUAKJNGGYQFQtM3cXOigXM8Z
/wPbFGk9p8ojWZcCpa5uwILmbmKCEYLtUoXd34yz7SOTPds9elvvjTeW7qp7oImZ96R7tTyh0lnI
WlPMqO+mYm9Wln7EEWRW9E1z9sPJ+bsXQTukXtNUb+vmeu+uUxDxGOYYoK6Ua0uiW27yIVacs0lG
yZTDDJ2MI+JlRF0otCHzQkZl6M3tMWCG+Dxr3RdHH3T2F6dVshiqLGwa8mf0+JZJmJA3slVd+YRy
c701/4Q+MC6l2HPFSigEViDv1DpFORzR/lrDuVK+WUglucZN+MHAO1y9pU83Mi+3Q23R9zvV3ogw
T00G/CJIXJG2OqiI7WyNZadWIVxUJHA2Pzwrc+x4wR4GBdObXeIQ3VweO2fS8P6myf7G24F529vD
RJcom+iCL4NxgPKTdgl8zDC2jNXS0dZcsas/7g292Jhh0fZOkmtHP1TJdUhJbRuHO51tY3eyClOK
FBgiwTPuJoekdsRAYCiW2hpoqxqzG4nCbESttQ/qm/VPQM5GL/HCNwGvTlOm3mZrH4GKayeY7mEu
qh9OFglQTQ3RrZcMOB4YaESaIt5b+iGp9KKFNcXL5UaEWwGDNl92Ygospqx0WsbBIC5DwZdR3vse
bQV/YKSLor+D5bfbo/rT9/MikppMUf/INMd1Y1N5S36qV8jT3yO/Jfpt7vQYpv4+o32yAbMuSd73
NVlclVx+0cSQeyy8fHp1zN6LH4vo5E+ytYg00x6BL1Y0Cvew+/bo3wxMFslyCdf2n5Tv4bIaSUBS
OUAAyOo1G2+UXTHOB2TYv1YscDqZ8eD/LTLReMlGsAhsUO2hs7RgRgCuNZO/I25zqse86loUK0QB
vvrU/yS62f2WisbNwxQBOCxfSn/lHxe7bse4CUx16reN/Agxtxtiw8Dy1RHY+PS1zCsRng7azIfM
FWjOxVDtn51p+DHfnQRYxtqZ4hA+N5TdwbPGRMox/z1Hefs8ywKEtlPBDDxULTPSWx1cQQPkehag
B/2gXw6E064QOYN8Fjek0FoExumi5iy77yxUgZP102Hv6FNehgosVB2uTpbS8UYEy6zbJkXLDZqb
cfnnfhtqw0B7R4Sj9DS7iVtmvhs7a4uBocrrzCVWzM+eAn+oPma95vfjJvkxY5d4Us2uwfCg9h49
9qpRfE52YMk7fInc/oXKo4iUHGx+h4qjPdRwv8r571tT5HHYz16A2mciLBNfE9lPDrtBcHZMpMUJ
uafDDaIi67vtcHclRDY4L0FVuu/bbN5qaTkvnRrmSwCrGOoENoFYTKPFRDGi0T+PwEB97y8nhYVc
xsx+rHEUHhq8Jidvr3R+ZRIjcFTmGVUBmWNtZedTQuECdeTa/IibKrMysrbChW+UHu/9QKHQHppt
xQu0FXN3iuphuvZV50uGzO5uohhjVWjTSUS/Gwsbm6jhsdf1XywyuJBahJlc6r9iGvaXxdVfbkjw
kQ1ypghfKvi4GKDtX1g2Evydv0ZCC3DoPwvVtrFtBnLdwrK895BSQKcVP/yworWJ5JGFzdyZvN9I
XfSsc1vwXG1scTF5iOAplvFC7F3OR5AngDRtDCELkPEs+59ogUjC0PUTviOVIpjKyGHvsa4Q4Bmj
8HOJ4KkB0qlmuJRkNqLKUUer27cbB7HEY17L+W7Zun1Ih5xVD/Bv3xDFKHjgm7A1n55xur/BUE9E
NIR9+71nVHup5RYehpqzHdrdajsNgYOgHk7Vx7C37s5n5x47GGXcl73Ixme/9qhii2j7XjhQFbit
r/EpfJATTjH75ERN+egTt/3TH5z3SGfyDiPx/Ljy5BB7szvFLwXiE+kZI8NHE2bKoppa6iJextH/
a4KaxgXglcz+3uNyoxNOeGv0Y5m33xkM3GwTz8FE91zPyJUsQTJm7r6MoU2S0rC6z+BZyKEkrMrc
BLMnn2WxeAgcCS3EjrGl9pBTexQkla/XTBIwx8zEHYcQ5b63+z8ZhWwZM2LKtjjUV7HxPvd2KrSH
Savhb1aC4s599wbPvkPoXBKRHLn12ciBkDu45k8huLJEbqN5QCDn/SnRXCw/x3pbvJT+c69SUtSq
Mu5sDHW7O6yXbd0/WyGnlMyb8T7j/I+avhavs7ILoMKb+BzmcExMq6kqprz9uTL9/LZCRl6ujwi3
W2lDBZsVFDpGZx7aenuebqLFt79CVbyvUeN9cwERM3/YztRGVepYjvVl6Xq6awlUjTft/MpD07/C
A/snu/riGAahB43Fg+WJmIUHQhRvShOFMXJ7882MC6Gh4USq+EJ42Rl60NcMnfNgNjKHMvTQqR6J
qEI9CPB3snZCo7DGfNeR3yUa10kKlAk2J/Cl2EaF8Ul7PHwKO7DHjm1cXthpnoOCkG97fwytHfwp
pgN5MaLt0YBnQfBJ2HDDHgqDBxUE3I7fMP4qIg37dkkVLJRD0NfjcQvmKF0WG7CA6x2XjEm475K3
h+alSresF8RQQGG5YRLnEYAu1u6S7TWPrNMRZz4RWTdPQZToKRMI2wfbxTCQBXGUrz+zKdAvXTvg
nlLELVyMjawWADFy8CVr3jw9Od9H0Bx3YblRqZLy9VRO+PIaogGe0QfOAztEmOHSGp2ZnLvIeiz2
ocRPMXJT1SERWD572UH23XQBNpufes9fkmAnq2fdPJYUMfLIMW0QZwsCuLZwO4bzvMV85vxIygh5
fBBSKVZGHUcDsX9IekG2T/XUXGDcDY9UgGTI1PUQZ50IuHA13Egqawus91SJpxKV9U9QtSvhr7ow
Js6CCthxh7kAuSP2443I4ZQYy2E57rurYLfbexTP3lbLQ1TO6P3ddmPVoMC7LFylYx45uRVTARIJ
4W3yOM40TQmtrDyq5B1cfCwCC+CuRPvKgWIBBkH6wz6esdCKj9pp5+K2rsn8uvECttF73CnjqA6z
mZc7j4xZFPSMxChXnMZLacuaIYUYTfERara6orWc735uNSdiSBoeFpkrRaJcQSwY+o69PpJigPEO
g5u7dSxsUC/5DFMZlOPjxKpP4VoHjX2zIGW4Ctw1t0LY598D9LfTNwPwHRiR9QmUCqLPZpzUG8i5
GCZhHT2vrXkbavxBatb0adpoqk9EdhIXQklHLNhgPy5++TbBTEt6VLEF7jM0/zkMYoT/xEapsJfx
UgQcNfuwW09X5e+EY4AN+aAmqq3DpqL1bdcTykwbQcxpXTZ9XNlkqxiBLwmRITkIteH02hQWwVnN
daENaHfkypE3Te7cN3v5qiz0g7nCAUDUbBpQ9FyqvJP30jbqbraa6QWbWNicfLj16Lbq/KwyJKiz
7huDO6crYnSJxfCEab27KyZfpzw87hNTyjBIgw6/y7G3FQpfFCR3hT8EDwiOusQS/Xm+xjPspbL3
mOAu9cRxinDXth8ONGfM2Vq5LAd7qUijra3Xvhvakyc358M49fZTeDrnSOJyNBIIqg819uhbj/WJ
SCQ/7I58Az+ZAdgm8YDHy0PD5KE9kq5S+4cF8IF3UBWwqpRngcDxSciT1xsygFrRIvIr87u+DD/c
XUU3oxvd+w1c4sNazUofGkLdzrKwXpsNU0HhWPNDmIX2E87EJh2Q2aIMXv+QsV4/do6oH5GgrH+5
s37SZ8MLsTk5KX9Ad+7mJQouOJ0BFubzM1OLG7kUVhETDMB3S/S0feM0hHgWTfuGROK6b9rryalC
PGi54+zfoJhzene9ndmnIpPIU1MQ445p46ap3VeKh+L7WE0NeHm0xCs5JqPqAExn1XKKhlV9D8n5
RA62zeqhUhm6xWtZ/87OmPOimBVC1lIqqZoCQ87doXLU42o32U3YB+bX0pG9GZfr2PyAv2jztbqj
GyMTy15U5s8YLIMMwausJUmmTrHe5Z6YUhwB1g+n2ez1gLg+LOK5rvtkmexfV7H9S9UGJB4s1fx7
G7CdTZT7ShOqgDOtxLiCX75ocHujUlu6Yyiru4IMEEpzyGhcGLmaq8uS/Seo7e8Y6ZfPYi6KM/aP
1+FK/I2J+rBKZl0zG6mWqGgbao7PjrA71K253oZ7wki79Yfd99XfXOBJpgvcvCmJa3lUEV4b7wrp
RrMS/pHrlqVNH/T8mn20Ca7serEd1WwjOpJNbT+S/o29Oyzaz6BUZG06yronJC6sLzjvrG+mup4Z
EOdvb6Fwa6pwioiHrI6ymQBsHti0Xjbxo8itgeME1d07EHs/KWvSutwBp6TJwu3nImb7xXM6eZho
Fy0p8p6oOmBZJBIydMHZ25aD23Mvm/Cx38qGSPrRu81yb8qOeb7DXZSNKxuCHsEVdeVuJV0DBz2O
9lxSfPJ1oJMfxg1v9ArTHr8LVz+uCzu8RdlLVo8vds9N9DyDnt2mYPw5hYpSHzRLcBkGGbz6uZbo
yicTzKzY4dSnWJ8F11Ot/2TPwT6QOGLUkRukWuDV1vW9G2hsaEz8Gx33oDR+T4Q3FHGBGf4p28Jg
ZSbkOsDNW8cpE5jiG7mszm5/FAOLegK8kHBTBzHjgm2MEBIipiqK0M52J1y+9gKZA8G4Slk98JRL
Ew7Py1oiRXExejSx7GaQi0iCHVj7dj3y9Y9YsMUgDflLa5YrLJ+VjRuInLOB+o76KzHGb0/0E0Cy
Qy0P7LSSsvvKmN/SRZvrimAAmk33iJfDO+IVAgRypWRVD3GZP0Xerp0ERZ3zdHXZrIiKJ3hxi+k5
SlDLreNdtKq1PzccjvaYTi+nQbfkcJJns/99rjRHFCwFuxf3KNfJuPAnoqBlOY/JsAwjth1vahLE
H+t8lBqZMj8nyP1iA99P7Yp8j5PMmlO59xEM+XLZcwYfGAHoLcmqwC67ZVPswz8GszoSIHjo/U01
N1jcANMQ1ZxNVI+OuGvBZ0Y0oeT0TbFVWXRhVg54PkvtemikrEg5IuvLujXVJstU9mPXHfq87b9X
1UDUeLBatKnkWpE/dmXrHia/4OBB348IMs8jeSOJ2qB7tEubTRNQEStS4EUtWagFrYpEo9rIKbHm
+r3w8KPTSJvrOV7nSXxds6h/mcgnrnzootJKnUrMxENa7SRiz7O3ex/7qYOm1jMQ+yTBktohSJDf
GHy1OVzEQzYP6k24Y/g1EJOHrbtu1qNn1QYQDjyf7bRFOufgtw0B+TTMHBFmFy5ptW2w0LHFszR6
RLHrqDji8vZ+QSjBn9kFli3OgWl6akTobfjDbZ9+g7ZJkxOjccZrB4yuRtbtak5pa82PatvWMLbC
aK2xAFpWmBgI9nSrSUXAIUdVxGPf4LU+IRyOzE0zGSVo91X+t1wHhXeDupLUJTXnzUkAf8J3vxr0
wU5rkR8qRen1sUVnixyHsWUihaebJ4E+XGAfKi/Y3qUsxA8+c/RShBuEYkOaYRCvRdT3l2aa+Vjw
xjY2Ttlp/5aAAA2xV4/+L9vknOohQ7m/bQGSNqlkMOPrwTL14qyYkQ+tFSnstFMux8deoISKHVb5
l8ExbZMMrm+rDxgmCgJC4NrLvZk1R3ya0RMZY82+5dcWdh/QlF8jQaR8SQJHaeconvHGVQ1FPqGv
HUnxXXE/idp+wENc+jc70Wed/0WZSuJ3bINUGMg+zFbpmCelA4g8txHOiZpNE5rW0qb2jPOsOsyC
KeJ4LjTfaxCDy2ktdW5bUcGLm4FxbPGiUQ0/EcDSoHWk685xutOc2V0bxXdSXYWuKRFvGqvUFCLH
aDyK+6SxPYT+XW8TJe63Q12/Ys7E59s6HNBPSptZxlO0VlnCxHBw4oCuXndYKjucE60NKbQzqzWu
/hF/LQZ8gnovA9phJ+b7UtdG+A617raG/GbSzFRqJVvbOPsNSquwpO/IWTPBZUZ/mpyRMk9p4s7g
Ufqs66PE9+fghArNa19H0hcoQIDdFdz/ZePiQrbb/K0XS77jIcKPmprO6drfbCSTdwsxtP07O8qU
tFUKDmrbYjFzoSEsCC0eFOf7taOsRZhK/mRa9NpTrzQP+uxBT2FNtdtuJE82uOYxJXPwsQ6rZoxP
n2BW5lP7A9Z12YeNSLu19qI3OCvMUbUh+5rWit/kieYT5ZegKadXQnCxBuPC9DFesC8WiWWVIwyO
bSM6eq4zHzqNvB63GHNctWuhysKR5pXwv3uiwz2oIbV8jrOwnzscTe1hLjZwN1lFSJmLA8C/XUji
KE6ZszbRnV/SuWFVy+XFEh4ZxsU8S7KfZnSST5Nu1TNdX6xUh3wdLOtIqpTbslmGKuKewg1CBFgb
uYgC0bL8yiAjqjtfzP705NNU0KdAZhY8EssX+tA1wfYbUAdqeG4lO6BnhkAg9VUpv8qFmU59oLkR
gXQJ2S8O+KMCP5m5T+wLun8DeiiQ2rD/a2rsxQkYhttjCcOn9ZoQI7zyiiauMrXW525sSOHO1rpr
znCE1y/q7sJnkyGC+1uxrN76XjSkvKaqc+w1QdbRtKkGzECGvcG/AuGsll7114XeulHpbF6U0sS0
BlbYq/sbVzGRuIzP85dwv5ILgBfi/gbY2/d47kyXfyL8AZeMr3B4QfOH5tnfpPOy+/CkDrIFT0I8
ktOe2ibArDoKJYeTu9dyjI3EqpI4Lc7kwy5MWdwEC9FZWQNK5XZwSCc8DPbuPdV+579UgS8JQ7Xr
6W+kUBfd7gzOisNWGuup8+aFDRjm6YvPafi3cPO2vN+Is/rybIBhB9xBnfWcEVn2bDXa4Y+NQxS9
bR5WjaeGGdDLFrkmuHRhYPbbCP6WOs8bh8i7ycp9faxGu41Onienln2lIpQo7QEyi0eji+plVXJ2
joO32bAAXPT40bUnxGkaEEpUksNLk4wj+N7ne3haezoksHwmp3nI8klxludOm2NitImwyptd+PHA
3f24D1n/QCGGqRL6St+cTNeEoCXtLVgI9SrZ4pEKibfCK0gGY/Q1mdTB3GiT8SYXnklTZh/ULtNt
DV6rgxNC3M0l7Pt8Pq7Kz1+UidiaI/KdDps11rTHjUUEzbBTnqaNUfqHGcoiP4GC66lSJtui7Utu
Ge0ch+azRnT2t1PrQG5rbmcF5nVHFG3iB5nV3LKmaveBYzEzEZte7ciD7nhHMa71l63IwEnCMRIV
t+XeeMfetec6gbRfOzd6K6vqKCbkxnGAs7NTB368ns+g3nmrQafkLu68pqTqL8dZrhgksL7FK5ng
+VEWhWlfmsmplrSHe8X0g/j5KW6jpd9j4zbqV92EcMejmhn1IeJWnW+BGnLOlrQgfJhPQlecy6eh
iuEFlO/RundO0kNleq/rieLFJoskTwHo2Nx/6IHriocuK5YHhSeYIhgXqX074m/A9O/vwafYbdHF
Lf9eJpndT+O9HqdVHnBjG7J8c1lfxo2JaeLZ3vrHr/fyljGeZoI2aPu2hkPBI7+s5g0PreQEPdO4
pi5c8h8OjsnmIcoZW0MK09uJS8LYJuOmDVKH1qFMImvYz8VYBUzys1ZscK72yEqnuiYhu+eDUF57
/lAeqIZ7nHEi7/KLWYVXn/aW4CTwJFj9TyuAAzBbu0Pbf7E7jtADeyKifLgL7+5SM/9l6EGfnXYP
jRQGnBZ2manaf7QYvuxLVPohYdwZJ9CbPZSUhwqYObGKwiKtbwjzrrzkg7qqMUv6o37Q0u5bbYmT
2R7AIKX5SPBGKvxlcA4z7vPzUi3Npz24yAxzdJY7dVJe4uLvOmI4AOq050UoSuS+29a7jAM0Jco2
ccVmQBntGSo+qWdGUGUfWya35KDRe5Uwb3xijSrS162YRY6cV5NdzVy62dWlZtD9Z4vUqtM2Qp8d
o/i6FmC0YeoUy1Xg3Bdsjt0RaSn0pZ6995ls7SYE4kPpllibaQJcsF4eHYqIxZzdv/OWp2ruuCOx
vhrnbaB0+94DtH327IyAtGAXIclh+OYsdqxdtMlYatKteyocBmZZbX3uW0DsGJR8cVM1xv1JUaJF
UrGt1wkOqeyH37qbTviuryfSXbM4XJnVUzx6mb+loXa37DytM871CkNbfUObnihknP9FPpw199ur
ZPa+HcqBLlKKpgNM0GhXeKrrysn1S4GNigF/0LgLWIxA7P0R5pWofkMWzcZvAoPcXVZwFLmbvJBm
GxgCwYHOcov1CtgT741enTEZtWeyG9P5zBDMYkfz0YVXF7yIso8eJ1dcM+hdf3gG+7Nh0++qDq8u
Md59zKCx85hbB8t37djbcsrtUYhLb/lhdrYQB0Z4kRbeIuXNBhPQgylyxLTrAUB29qV71AYIwHFX
HOUf5qre1gQWJ35cJiReGRcZgLV0slaHniuK/BZbeYOyvsp6eZJTNpj3zmhUGXHd0JIAlkJH5xeC
gOF9zWc5xXyPjOtL2V799pOR9zor/Q/MCOX3natHZo3eXKLJRMAzm8Jhkw9bpbC7E87X0tKllEYr
I7J6OhUAxL2bVnPEn5JJ0AJKvW3BL8BkWf4xoU+W+tiBhwKOUgPvEFXZ/lYWdsVzg+Anireqm8rT
zE5qLm5l0RffDarIy65y337PnHxw7qxcTGKjZZdBVPc7EHM/5e7SJb5D7ENWod+h+v8p85pKhKg0
tY7VoQznwY8XWXMAc9yiXm5z8kCjwwwNbjqCHwNiCGLJnS+r5pyXymnPl3PAnjaTtat995NUXwGr
I/d0dxBweMsb8tMWO8YkXH4Q38pkFDOwQEO8Bn1wu1Cs/dViqfqkMGA0D5Xphfw27cUuXkCgLdVh
I62cTIE10J8zAgmPeQQHsQsIQfdz7C3vLxNOmjA9KCRzRqMydSe6Wf0EGm2XQUzm9nLp196dnhd3
Xt+Y/eXkzvpeBo9qng09fDv3vwatLeuBR6r6Mayz/SMXwfIux0I8jRy+KGuBsvxBywRZafEkkI9F
iPrbDA/vSio1CwMCOAd5IjEIb7BZmJ0dCtdZv4K+vDIKW1sON6US7pI2KwNx8myDlR9sySe85hH6
75RhNBxaCHb1Hb1OCifENjAKeJjrX5hW+UeL6SWaaJLmGUbhQ8mZRfRmsmNNmkuROnzhwd0mrTI8
ArZz+nvUkRg4kIpBCMPLT3PUWwtc4FEUDSo29TSw/hmwMEfkfOUElVn4VdrR9icsy3OHZMARM8bh
ghgpDizXa6ipJcsw5mwlz7ZSmgOtAMB0KHKzRnfIqQMnUZpwlzNFc/aLTsNAVaBByKUBesK/gQA+
PLC0tJyNMcim0MEGvPWoun4PtWOIGsNqR/gmtMkeXuQizHauosndb4e81eOVUkI5YQV9y5R0m3Gu
bC7xK4zp5eLe7lXm07JfuvZW0WOvE9uf/WdCZ5na1n7U3HL1SyLTc8W+reFQ/S30AJWsdahpgRQ2
exdXRQTNhABdVBZNQX8wLmaq8HivTM27ppqjh7VznW5L/xpv3rhFhkZ+4k/f5ED4xMlqmGbGlTt1
j8Fo7yR1Iz8M+fW6chKnBON18BdtZGz1IQN9HG7mbsGfYxKbcN8PGAtrTTk96Vc5bFT5fTVkI1Nq
xppx2ZfuPagi64MMM/MDUQRwsczX1Zfjo5U5jiakU7eQK86AVmzbA97NyH1EgUsjmreFywiEjj4g
CRgKOPFW8LTOVIBJ07TL+0Q/wo1DKqfnsVsqcWgJsFR01j2XBEzmreCHOPA8zaoJHkaGlz+5jVHF
LOXSchBUq1EHw2wWDA+Jpt8bf1F2jFRgjFjax4UjdtA2TwTNrnSuqvBa0lRoBg8msOdfGaf/FjYK
6ojrwHR4zOH6rajDNDeYi9fuWAT+9gGOXHyTnvbejKiY15RWRvET0WR91Pva+alSzW9amvJGLxPe
7TkPxe8l8NWnpAnaHEQ7+nfZZE920lWV+2yvssofm85Y9A4nHq6kpOP2gXVYe0lPzA1HTlUHHwJw
pfXUR97oHLSDFursl1nwFUJDrWML7ucRKnuHBGqfW8qwzS3ug7WgUz+wNEQcIC0nu0wFTrb3YPB6
uulZia1WdRprZNmS5BvXOhuWg2Mgd30zu2VLQi4ztnE18B4PmcjAd9cY1tw7JidyTxw9QCQlqLjn
WfWhEFPHd+I+1MK3kaaANDogKqbI6Pex+HJ5hOcDKyAoeOQxY3dE1RVaN33rBlzjoaA9UyuffhLc
GPtccvwmnrSmtXUv4ORgKWiKKHZL6d7lJekhxy3K3SeinO2vyNFjxIK6lVwpNbT3mGxhdyiiCb5E
rfUPWKss73C7hr9sZxNyCgsHw2GENbCno9idBr3BWPbfQe35SD4HoTyCU6vS3O3XFvRXUZR28WFC
U+i0rnPdx6Pfrjqu6qj4w3y0rhmeTyRbtYoK+CCrGelVHq3b/bVHMyb1tJT3BtVTicrUbosfLpG0
VAdDLvaT7HLlfiAvmKe0oEG3v/IbN8jU9soxJ2slbU8mI8DE96VBl9O2YY1gBTLJEZBkKBKrqsat
jsd62Pwzn4Nm4Cy6EExiJFda/wM4wkstFEcNwJq98YBgRfx1GPyshLzS5zwQNPgYwDG2yadY2DTv
0SlkwSv+2Vq84S0x4Z3VVMxibaOpJGH3RAfXJS00rp2NLFpXIWL8HjJHvF/zkaRZUChVfk1RL+rz
YKqQCmru3eOoVNQmJKKgSdB0etoH0VQjQaha0u71A/Bfh7LLcusQ4g+sL+68FeY1790M8dOy0Z/u
aPnSSQPJoqj33k0l9/08R8ruf842ZLtHChz8USUbWf1R7kATL3Xv8L6sagXXdL9VBQ3E2NHt2mUc
zNpwT4QiJDqxdNW5aciRPSSJtS3VGZVe29xZMIDppIhhazNyDKwRovk0ohmkUgqx0nSBbYEni0Jb
QSOi7rv6b3NiyuuDFjPL3pE5XenH87hshaCIsJoWkQUarOEj9005XsDsDAM4yHUBMqX6tfmgFJn7
Y78SWG0guuvjBGa4P6/cH9A8kYokIyMoOvbW2v+29wZqhcM1kemCWKe+jQiMqVHCLQvd/8Bf1bet
XfrlVwEocLrfGredzoj9oNM0y54hM0X2a7unTdviV6mU9zVwE9exgW+2JvBsqutQciY4k2s2MOOx
2Q571irLVM8dTyLsOCS1S7LuWOvvbPbsV+7etT9lDFk+q6Auslt8szPCzG1otvuy4rx3k5UBFCI+
YxDyRCGpiUvwx2D6fQ6Zv+tVhX5CKIcM4xz5c26zh9gM/a26Y/so5k0oAnBlVnKozcb/Q9157UiO
pkn2VRZ7zwa1AGYXWCrXIrS4IUJSi5+afPo9Xt2Y6Sn0zGzv3QCJAqoqMiPSnf6Lz8yOvWBkazGo
ZjlyOMCSNN6CZrKZykq8u2wdWTl8GgM0baxLa2PipUigFzLnqMY9XEHTjj0SZ1a3XdXGoFt7HtPK
usOVUjKVWHXtK2LsmwVypusy452KF5hJRpwGQ8O+KtAcKmHPHlNxYMpgU5s11K3Rek1SDYtCVmIG
CEUOlog5tNmMewAfHT3ASTL0ftJ0ZnFoslSyt6gJ3YylS8jis9QatQhbezH6Xc/7rl7KOB8z2Pqa
vn4ibor2mXw+ZxNuNku7hcooTxcO8MImz5yuMcPufrS9vBzpAtAWpphumXD5vgxyb2rksxtZ9nvN
tPp9GZGkfOl4BnBVW2O8SK/KunRIGyLh4UHVws3YexGtTtbWRD3OdeI1OQcGf4UdK51XkCoJp+Pa
zE81V0mmLaKU8rtGjZaUa5fGwKZWG6l86bqVobrXiLj7kDI0vWveRHX3DNgmVo6Omi1EAJ2G/mQU
BD21v9OWCkOqGBOm1wqHJwrmz+qkz6hzU1VVd91UK8PLEGuWWhHV0OFCujiXewiYcQyyqq/t8VbC
XgF49MiWFlDpV04kxlEap7R8ldQ+6Quf9SPqfOCzzfDI00rVvRfJhdOPgJtmtTzrJA0KqLcF9h0p
GZYYiw+zwtF3Uqltdxkouni/FBbei6VpWgYKqO72d52CKn0BiC5Lu8Hk0nS39i1N5p6I8kS5rBP1
jPg5unV4o1RbUU+NnNq2H62pBZ4UZzeGdg6cMYptQe1yvxzq2Izz/KDXcUfpxOgUMDwwsUsRHeRU
VuWbRod8fWYk1tZHBEYjfTEtTC+HtE665TJ1Nf66qnRq57ZPqcdylSEMd9AodynYJuGaTDRZiZ0s
o0UP4NOW2yoyX8qRC99Gi7WQBALePlfmCvNV9A0uP+hRVJM7DGpBIevcWPuR/3EYZG5DkrXlHBdb
+I0MhPxo00MY1OdNNHG0bB6cLGVOtMtIIhjVFtVCLdsPW05rPj95gcdwOdiNgot/NcZ2uBtleVAZ
/BgllIHnkcGIhp5T5lmzfJVdzVUtZCEy5X4PvijhszDNPTOtWcJvHfuassIODulPSRRMCunSFcFY
Lia2zaaJHM6ciTBQ77vOjgVrnYp6x9YZt1Bkiywpl86vad9GNUz6MXbSYJK1zryPoijJWhdB0ta6
HXYuY74WmiqzsI/8bM6DZqbRtG1RQWhVsETMEBPKJx+sqbM3fa1lzyIfEG1TOZbvJm0tf1MSLHSg
ZpPxwyY06pwfhf1iQcp+d7DUDm6D+fcxG2xnM8vKSl+6KuXvSiuMF0ofnFc6eZOR8EoJpSFsIQUx
v+qpUw5I/SgkTtIa+nCFFv3XJOg/lXn/fwu0//er3iaN9h+n2o8fdffvO7f58r/m2aEB/cWkfpcY
KeoqxbjkGv+aZyd7/BcZg5PFxZiqPlkh7/S3zm1V/YtBMJkebjpesUY4xMP+lmdXtL84KOlExgDA
3iLy9j+TZ1fMPwA3/xbalEj3EagnvfunuFaeABJrB6nYiZUciaklMQc0xMr3Sk/WTboSNXE5Qki7
dJKGk8agqfCzahXjbmUcP3vGjEEHpNmS/RqdnqrYulpxGhcH36derGXilRwi72YUF5/iRX2XzKjk
7hi3/WuzFAok77RGNAfROeJiFCpV8+VcVB7AxQKKYWu9yE077eU8M32Npe4sMmFuYakr3BnY0ckX
NQ42rag2beEpzqo8N7XElYgu+8qd9TmDio8LG1WebtdYmdRfGWUgJ38xIXutTJzR5iCWSKV9v84Y
7z3hZNOJXCQ6X1JN1Z1USmrHDQ0lyclzSP+0yRiSm6kgsV0axrqjkiXtDq0eT1qKQ9i3M04JZslg
grG8/bLY08xaa5uS6U6cm6449YeHQuvSZ5wp4p07+XQoHNEdqKS2uN2vw8v8BzB11Equ3rYY2P8k
sJc7duMRBL9UmwEvhipukJLkhEu6/tRyU6Vh0mz7jc4EtCCW05khYwydyA5C6Ggr5b0FumND/rIJ
ixsiD29yZopt3gFSTBlW3VdYmTgAxA3urbTMcAXJmB3ArKrgJNeZn99KD00KL9hUmESzW8gHpg5D
G47j2DwwDwZ+ohBCeRfDWp5o9JM2SZSa75x6s9BJ+oy9tcs8uK+SpxfFO0eFCTy105DejqsjV0HQ
QRRYccanMIODmBOpHna7xjfGPL0f2GBzz+4VM2f3nW8ZKVtRwkGGgthNg12Fg/5oW85JTWjLwO+X
Y+NdnGuZojzGTgJXvTIH15zsTvZiU/SPsNfxkheTAzw/srd4B/RnSq5inOLd/JER8Ds5nC+uKn0W
HSAXed9zbDzaXQv23bYPZpWvJ8Fw5pmChuxLsLMgtjZK5GudKI8M2qRvC5tGIOn6tGDzooYZuyl+
41iWnP3So2zTBG5/Fgl3cXdoQZM3SQkWrrdmv+aCM+I6aiLyJQOWPSsuT+bArkZ3Edp3Ad3fVR3J
ydiY8Yetwkh2fTpLvxn4+W/jhhcdLJ1yOyBsTDMmCn1f0BaF85J0RzL2ZCKZ6a53GaQ4nmYk9mKD
7wW3vmOg0ZRFRvllOr0vnCdf5aGJjmQt5AtzLemByYKGKqul17gwRAAFPX+JFE08rrnFoQUesS1v
q1jV/Ll2qnvab/q71arsB2lp5A+bJ5nmT1mmT6UVCKVN4ewjVNRjWZYxlb6E4cpaNi8sf8YAFnjo
t6UzT/sVWcRbEX6e6qkx/RwU7Zm803y7+pIoY8Rb3FwjJP/g8inV5Kf9ZME466bTIquQ1XusQrdo
9t1iF/ik08lpPpTSuvnHar3mgKQ6PGJdjjmbgdiO766f+0JXP5SxNp8HqPu4MfX1PsoVKTDIe/mq
jMLNxWitAttJ4i2WcayLsdJeRWSNwU1Zurk7jTeUiYnX98bxydDy9w4eqXDSEcdHqwR9H8v2A6Aw
EaKLOQHMTvu5azq6k2YwoqTtbBMr15gfVjWbfpYZgs4Dmre100ptfbSH0n7CcfgEnzRwsh4Y1lGM
a3xa5dZq/GSaJXZ8vks/M/EdULYgR8E4wddjzde+Z2i3jDbeSFP6xsZzjcoleSDxNOVup9IcPAG3
X31c0cydInq8g9yalHur73A3Vhon/kk/NGOsntWh131LXkQ4xll3yTDn3FUq0aOusawNLvH0B5bJ
eCVc1pwYa6pbmIbLa9bjGkvNUW0eMdA4BNjKJA0yDQFNDsTcKhRErH3n2WRMvQTzTe02k1CQWZMy
93pRJbsihYudtuy3OClE84MT4G2dLesR9GmvY9ytxl2m2FHAwBb7FOqy/EhxcrsbLaUPO3q1gySS
0y0FYdKxlYvlCkAXKqdJ2p9ey7g74geaH+UiSg9VFg8fXdE0YcWOdaaXKA5U0fEhn8aYCh6Yd/ea
wKdKCGRfjLrmU+1zTvHDPTDMVtwqy9qLpg7UaaYWtnarntbfqlHHI4F+Vl4aTJpA3KK7Ks3qJ2Hg
32YcKnnOwDkZsqDygdfV2VV0WW3UZtTfEi4nT+pkdvu44EFDbpPtxyTPp2sikm7HkbbHwzdIG1Ze
OQRpLp8bM483CiYVIkTM3DUciV18UBAEN2Ne9NuhMZbtLS5Ewmhugb7a6Yui4yodRSseGNcZX/qQ
KCOft1R9LPVc9YGtMnq+3U6O2jrqJ1mU68+od5YD+Nipz4xXeh/in+TLUzS+1bMmbcifqO9W0a8E
e6dUd3u11F/5khIdC1gsbWG5sVxqmaxxnsOmwTNSdNul1vUwKpFlet3w6hWfutwWQ5Ctcb6d5ia5
Kr1U/PQ1pn4kC4v5NxFAywUvTVxi4kRkc80p83sKZJwD0go/cTasu2lZ26uSKPLenlp1p0lt8TA1
s3Yy9Vrfo0Na5DIW0bi6ltFO4/QLzGjw+JtGTlbaHrhC3MvEOD+7sV3utQnKGW6TgW4eMUrKHQ4K
w3Cb1E6eM0TXPRAa5jhQtZgHElfzZr1kuUeiouWpUuPb7L3VwOuJSN1DRxXnjAjnYchsxjNlhAAz
FxqvS2e2VytbxOhaRh1djKpP9lnX9p+1llKtMXCI4Z5T/FS6jD7RZ9JL3E06Nks9Ooshb/3VcNJ7
KBb5Ly7zjBwDYKPFU1tp2A/qDmEeozzo7syPDyvjrxqy+ULnQTo6EdYPgjdKokvPcZlZXwkA19pt
Zaf8aLGiB5a0ANSJagRiDBY0RsjSvu9z824mCYnoXxJg0mMabAQBni2CNa6TAS+XEtS2KR+UQTi7
gtMbQRbo1tQXjhsSF1ow5pq9k1o1+eyaRcJALJf4t+1SPjTlklFlgSGfCWqpPSd4BDbYQ6hRiZf4
VBRWtLUKdGvm99ppVpxu1ydjB6M1tjLPYT6cEz4umKhHZsPn1zAkH74Hk+0yyZbHIarEfqHX9ai1
ynzfFJw0GjZjfMMECw36qi5at8x3bG3VbmHHuWOyyNoaQZUCCF2Syc3yQdlTK4H5otLbadO0tvWg
GFP2XDpFHuZ9zUNNLqfbT6otpcFczOzclZEVftTovYDiieWPXDDaSN69J0U0+v2ax/t54LzmqrQD
hlz27Z1O5uFxaQbrPYGo8LjWff/QcWveambVf+kzCBj0t3nXLJnER7zQPlZDFKFtWFSs2VOwMpN1
c6bEviS0hOzw3JYPet9NWxl/3D4BZMBE3dLmsHcoLLKYJu4woEynmdmV8Ai3jVtQnmS3gaMEBDp6
WOqJnH0XizLe5VIUvS1l6fi1qtsnPBsCKw29ecea3fAiSb1CxDDSr6nZ4t9OM8oXXXygGItomI4e
cpXgPhUw9L5zRNQ2oDMZvorVoq1klNIsc1UxWBssYFzGq5H8PHMmGc/FyNG6F0O0S7JkOqP51Ndm
HDFcGCg0symUk4PrDn+ZPs9UbeBA4f5gqufRitVQAPeDngeen3A5ATS/nmhQcwiubtH3DZDaN19T
VWmkNuM8DjqE01eJfu1QGxbzSq488me1GLfrMqQ0KBK/DEykUhRqTVueRyO3DpLDEsG1v5gw5y6O
T+lWTH4hqw+QUwtsZCqrfTEui9cwhn9eG1WESU5REHEc9pOeM6oUJLmi3JXOBFkUrKlX0QCxzVDi
7uRWj1Na13C3KXZM1F0bk0NR2MY7KZza09c0CxzHzE64+52wU/R0N5RqFmaRXV8YThS7upL5E9IV
asRoGXzSxTAFU4qVlhVWmr+NHOI8TznSEm6cLFCHwTnaRSdvbIIte7NdHd2DnEyfljl50mrMQOqb
CAupSrNeJG/rZBqvDC2sM9h/CsVsJPggzg0zbKEKNHTblfn+Bvb91Jj84OtQa2lr8OF67Pts+p7t
mwcSz9ydBhHCKzLd+bGGtNv0w2A+z7gOj1o+U36HRe6Ljp/8PsJCdSHEwvst68XRbLGs4kkpqENj
yw/LSImfCinuf8a4ju/YB3D2TWt3mseq+ySZoO/5VBi/xQx2xObsficUW3wVuJFIfUC/8GXrBiWF
nmQ9O52Enh+jx5KZRku5CY0dI2xe4mIyqjPUVXIqsbTqBwne9gWzA7ebSeLzh3Oq8rrVicOB0xn+
o1tpAfKO+TUaafVmaHFLJtY0grHDWLKUtnRalH48ZxQmP1tdgcxNdk9xFZ1Y2mDix/bkgQ+gDEyA
OfjtqMBd9Srsmj+8amf1IByKc3pLkrASGjZFhlm9PklsoHmQ0jO1pTAs+bYNHnCXNy118dg5zKoa
fLCaVPdhUfflE3op1aFO5DxFtWoh8mf9wowXIzJ8gsX0KA9JuPb1xvDLtXXuXbgIw0XP0+qbr6Ud
qcDH5+JoiA6RpRAIUuJaPqqrcbsxkofEhY+5XulMEiQpJ0B7LvtnreRuFQ9S1gKbT3DmGct8SOqV
AXbe0FHStBpFjZKIp3vMJgzJWllqAqeyGC3EMxZnjbbSM25s5aTm3K1rWbJ+F30wT9gN5j2ucvvQ
CynfN8la+tyGpmuBJ+BDxDZRNgygcWO3B9XM9IBMsWDdBMCCNldovrF29b5u9PHSp6XYDqopPlRj
sEKSlIBEuIGRgK6cYF1r453vrVEnBfoBc4Aa0SEYixNtWtYJIx3nOGaAYcc844K03lPCRBfbBY4H
+moLZ4S2U+UJ1HO7oVKUYShK+wP1UPIR2+2MGbzOhAeR3DlNalvtVQt3MPVCasHRH/oMNCaeliLb
GVxsXYOmzh8Lm+E7+Xn8yGu3xtgwR+0xcrqOsqAyf4BwovvCcMicGMoYrmhGzxpJ+N/Gmfn8xVZy
Xmi58OAs8RG1jfJ9okkBshPpHlfqmvJgKmXm24zBPdJTxRHtKYNIcHu2nNWBCz+WKwQcKpZmebVH
b2gWxtJEfvKDyo+y0Wd5CJ3U0Z65+lMGlsbSdpbnR/SG9cGuhA5NZujCaqzEqcrxOpjGNBBCzNBz
b7el3ehQ3hjHpF05hoxejC/pjMN6oG2wXciXZO2bZQBqCHQ8Pm8JE1i0Ekl+VYuO4FXVG7072zOA
BGFVr0MXPVCjyDlIKMuJPiJUrbRT2b3xVG/5sJF0oy+wyz2zXxJkQEVaPy0rf+rkvA4kbVaSsDcH
6Q6ainSq6655GTWl+8mkSv9O8tsPLcaOLFQtR6FcTUuwEC3zZGIFjLUBNy7Nsrpl5exnpUuwZ5YL
/oU//t6EiJtDaS7VdmZN35Jykk4ghUhLxwyD2IhxZi5qbb6jwkTYAkjs0QxPF+TYwpRFgQxjanMh
2ZvFJsuG4dQxHjuPzK5nX5tkspMR92IGE0LvGClNKNC2LJprhzSJnai0O1ZsU9mPhkadGgnm8qHX
8vgtyet+P4t+9PlEVPcFcNtvi9AFaiM+0yOhFoS9toEKbqXgSbCtFza/X6gcC6LRuqDcqZu85ILJ
VioCuVFe4puBL9Kr4tNWpy3ZnIgXoSZXGc7LGBF0TmTt2CysB1u54tyfQViavPm2zIWcUO1dT4ny
FKizJr6HpOwtn8znhDqgT1RnMWTItuvcxb6kKHGKFaqVyO5GsrMtuRBiSZLm+1TgkcaOoPFWRxLh
kQwApdvm2Ux6uybTQMlam2BwU9DhmJCw07Zx+2rxuiiMswZkqmhINCaAWmm6dpNCgqPS2yz3ABOU
3ybNi5dJjiyvxiNkB2mcS73bQlb6MS0kVZfrqjhNc2FftaFLFT+X0oGCWgoVXhkNYoIybaCiS6ZO
/C1yk+YXxrf8gHOi0U8sOuKcIsWiDG5xt9Bwg5LG+sr5RUTjlQAVD0I7Ko8aF9qwq0bzKY5QHRUk
oIOh5OW+4QBJQWXCwbVhTzk3giiTk+oSZfVraoxhhddcdfW6nl5Uxs2ri/19KbBAW+mmEpHBpjVp
2WMxVxEOOCZuYzCYHXFn+NRHNVYKeCaEPeijzKe7fIRONJhT912VXKCWzF5xImP7/MUWaAaU6ZqP
kDRkj3jocBkNh41+jBJ7C0dNOZpMoNCj+3F4nNB4NurYJudycgqwM2bKS5M7iecs5XrXKPp4Nydi
5J2uReXhhKrCbOyggohx7u/6eDVpeMBdiC/MwYjtpO28QWCT/VoCbrI37BU4es/sspPITuGGwTTt
GjY7MLmLmqBlxLMRK9b6gFrc4w1Ib9jvSpJ+u7Z2LnI/yL9yxBcWqtx/lznz50iTFoJ7A590fhwm
M3Jjn8kHajvC+zWuyg6szRIb67s9J821xG/rAvWTvifmu0EnD0nKpbaZWfSn4h5Dpvm2phJRHRoG
34jLJ4h6OYR3gDEnjffoTTC6XFwWeMWFkoXzSpkW+xA3DdNDWnivkNtuyc2h1PZrkQzPGZzyDe/B
6EcJhn2Z6Cd2KvhFOAHMlnM4vT+dCxb2thU2xlZLgPSwSSyfXPoYxyRNUV5Jk+VfhVbpLAb4I95X
zeJyG4Hlctcx1UN9gOSwTPn8ZEKWduNUmS6xQbdVrDOVybX0l7hRuJr943C0JW+oHa5V5kYblX0s
ccEps3e1T9NvJyJjAj3PPmVmFDMXoG7MzQdR0swWAYnLuODecpfZTUQnV1tw6SKpN2Aq5EHJjWdB
xRIznr6pnjp1nPdOapEynSVRgtgq9ZsxoBM7KOO8FEo7m28tngjWgKiQL2yVGZle8H5HjmkY9ZAt
J7eyO82nEWrazeT3joNiJztucGqOCI4/hPdW0DyX8SdgAyEfbFgaMU9JhvLjMpEuYEMsvX2Q4oJT
HmSMPmx0tXjNEiN9b614fbDiKn4YqHjFMQYpYxGmRM4MatsyyKDtMpVGR9mZAfTkaoo5aIFaNCRz
UjBBtIZHzBIWCKuiPHQtATllaBV4/PlKiazd9qTrSQ1WRt8T6VeZQTmWCn+gBCsQNdIVe321ddLc
+c6UojlrKXYtjnO0+MRQ6zD1wGuJxmHP4KA+1xhQnxUbtvqt0c7ZGp1JrKUai+cmVaunBHfwZW5W
dkRC8k5oYtdi0j5IyoeNFXyra04UjoSMXxeDa0qvZh1JjT/idhUlCK6SmCqewOzBZFfwDUvvHkoK
Us9cCXAgxgOOdlWHkzCVBhehLA8SMEMnIA7lR2HIeERWxlmu2mZ6iKBT7kdT1HeciEkiJHl8NO2U
G2xn1eR8iAPfNzLhA4/iiRpwDY52IFwN6CJhqtRf0hWW+Cuplcm3na764LxAJL2fJBa+Qhntx0Im
B7S1zYb5aStJmHezWtkSQDNlZA4jFZ7WO93zYlnTEX0RsULq9AIxxsBC9tpVdPD47aTXVExwCc82
icKCu2tYXznpNRoW8XKW2cRNas/CXkmIP7SZpnyQgR2eZ0YDvjZb2iEZqvoLQ+IQqljd8ZUPpeB0
jtsaP6c+crywNJsA5ELlsR32Nt18hCzanltuV04ejnGOQQl+psHHNZ4/OH0b4ydX+oi/Z13BbEk7
KfowZlPmpelXmYua0CfHzzBuc4ppWXtxJMfnWuOuCD9E5StuHZH9bmw7+kolo8kfa72NFE+XHOer
j5ZRZrUxwVS0I11eW/xb8Cy0igXshi8kRekQYy692bwpZ9Gi2S9jRtwzKDpRzVt01GhTU18XH8jD
RMar0ycsys1qo/5nMnCf7jYEwMcirTWcFzIjFMelpJ0SIGXgLwKFx08Kqswuf/I2SbJ7NI/60rcl
/V86Tn/ixnJcIQIV2fwjz3VLEbTT4yMq8haPTnZzmqDLtvzUSa1YX7N8K7tOZkbtfp/apeaJGiN4
LtVUSOOgt+4laZChrXCqDXpLqQXWEUvH1G7HrbKhlDhDWYP36WHN1re8vEiXMkJa5XRNvJsTKcLV
ZA7qcaWm92vql073q2lUd7De2n0rlvKOOxMzdBMvlscxvX6pLDtbD6gbzX3bFNn3Sl5lQ6q1vdor
UQk3XrecEdrZXVpuhxQmQV6coIuEzCTYzmzUPLgMyzyctUYvXnV5zfptZ2tT6cMyQ/ch2wgYuLPL
BuMqOtoaSiVuIpeQHjfI3BwZosMzcxEzmanhesmOk2Z2oxthkT1USZXdc68XeLBaKpRb+FihHqlE
rjRd+2BQofkDdWeBRs3XOSZScLBkAqn4cnDstSaDcDFL415vcue3GqB79/GcnvrmxiOzbJVidqZ8
LzHjCVaE3C5+B7ks3yBaW1ADs4H/WuizFtwKvgXLilBPcm1zf6Y5iEq5Whtzhn0FGyWjCvWARVG7
Ryq2Hm7613Vi3EmOlBZlIuHL/GKXqX6eTXvlgxdXd4zfsv1UN+omStRhnxaJujVsqUF/U+anhXEs
Lv6l3au5hWprVXKom0w95jjn1KXZOfeaWC1u5WOL73SrNrscbiw7EMbiPMByytFwBQOZigo+p+F0
j9m44ZqvAT+IpYsj5RqJ6wreVlraPSY+ke3MvlM9SRj9k22S9QczKvodMyKFEohuMj1CcjcCsepM
e7J6INUKuRhClK4pwG+4MCXVzKdopbXPz+W+PBcET56GUmfcww+EkCDN2YhruYB3kiqR6vcEUHCs
TvpJbQCpVZiteSRs5K6kn7XFt2ZQRjjj4S9FE8dFJe7svSKSmA9YORQQesq5ai4DHRq3Nngglcjl
xSgFf1hH/ikXzWNd8utfbr/nq25YsmAN/e9/+Xf/9t+pE8KAqfwfu2dOH18f9f94+D+QuH8qLLXL
7vt//U9SqP9qocHzYsKEBg2tKZpu3cjCf7PQ8H+oprFMPDQyTHCN3/NvFhqsLTIapqzR5Kvq6r9a
aHDXKLJp6zLsZRNXjqP+UxaaG0L5zwYay9GMPyGc45xia+GI8WCNehA557zWnhCKpvg2erxGPCJT
9DKg8R766pg72tvfvUbXv36Dv6+E+IP3/Y++75+Qzhjvuh45YsQyEq4wiZUHearPVfykcH0B0uZd
jL79iIrGN2OTwwUd2vUeYuug34t+W/AFcHc8c/25nWOHogqchaCpeZlo5Zl0e4tQt7FzypY9DkKH
G/JzmT//859d/aOH7B/98Lwrf89wtpxhLLM4GQ95upvln8z4LNJ3TnQ6N72M+SVwt+arUn6t+Tx+
KehBsb9OVzlbXGc+O8t1clrPKs7SW/rJv91mGfWKc/eoqMdTL+1F+cDoJHdGty1DFR7AzaHkVR3s
t339Ln5zVJ+M1OmO0cu2OlXv+FxJxoQAYcJ2A4QvMHzWrWAIcLf6RMCPzHbcOAD56Kee5GV+HlQX
yf203NLtgih3k2N2VBd8zEEdvVCv5Vkq555HdTrPyTYTu0h5M5tzUTwxMSzlwNKecgFEVQ6m4oUm
ayiSACoqQmdkLwe4AhcMOnbMadFfiv07A816z5jYSHGGuOIe1wVOZZNxV82v0OigAUTnHoUAECR+
EKHd5csFSkUdeZa5LdpHvuFYuX1LCqgzPSBJGTZpsj+4WvtnUe3zZasZW6XZmslW0bfzeBXDxY5Z
9zbyuNPGbxPQqyq5AzdcqJs38CY5u+U+mSLCr17NOGhLmrD5TPzhCQiEkXNhPAG+hl7iljTdOb5x
T+gLflgTYNztnyX9dNt0+8XX24tzE5ZDZV8niMeEcpgxpW+Tabrq5I4f+pf8NWguMMKKwB296PRO
scFBjERVxSR8P1vwhIE5AWT7Qvi0P2kwfqs2HS9sZ+4kjmYP6eus9qFwlJfJxNMUn7tos3SPaE0e
ygJEQwE2O/Fy3nbplA6QBQ5kYki7fVA6TOy03RSGz+uUBLMFwQCeJn3QfoKEZh1AImnPK/9wAg5M
Jcf1Xbo8D5xTtJzG833vPHNUFqEacq3eaUGxL56crbo3Qic0QjngyAt3S9/kn1X6X9D0b+7Bf7gs
/QlnPzM9TXrbGQ7SQ3GN9mKvbJOLdjZO2r46z+dqX52Ua/lftJIpNzj/P/o8/6lcgkM/rRY53606
Ds/i3F7nh/odSsDGCLJzey7flocqaE/2uf7//I5/7iYA9gxJgWzrQbnIe5osn9ed2CSX/GQe7Yux
L87y0dyqL/ZZe/zPFy0G+/++g+KvXkmW+j9XE4yAd5VZwYqkXXAPEFsnwMqpTnlxzul+3pn74nFG
mRzd8nnZKzuxNYM1zLd8BPZtOOz5byGXo123r47OF0S+Y3vtL02IkeSagkCg9LzbMkshz8QERYKt
AlzPF6CNplAlYKWifDEk9lKZxK93Y2CUAfdGFJO6cNWTg2D+yfFvuktnnxEanDix+GiSWaAEZLct
hB3veK7DOyAaM5mSZQeF3XhtjuoGK7uYj/2IJsg1Pmz6jQFVGBfJ2ZkOUXfEl8zQCtlo+V0qbEhu
90yke/mdS28dGKG65q8J1ipxmWXcySduZGiv9oe4F2fn8NhtCB9xjSZ9yyw5P3Feh7eCpeOVXvHl
CkQTZU1yU4NQ1D7e8Q0u+CU4QgaIErbfGBsgs4CUmJGUhW/hSYlDW92Icj+IH4fVt25+nde8+6I+
vNee1eo3lnettbWz7fylnqaD9IYbywAXAoptU4LqiLcDwPEf+RM88C797YBMF377FX+ub4Bvx4yx
jFt+zlf5Disgi9Zhzt/HwYtLv+XiaIKn4xIAU8eNiq0M0jyC0BbwQHS/Fty3r/RMWnYbb8Uzsr+j
3/YRzeNNcrbdYTmQ+p9ezHv5Xr4rdsmj9joEuZuGCR/J4lRvB49RznPvfzPN982Q7P3FufLqKxPL
Y+jgmKOdlmdF9RvWXkZ0O80vwnxTbY1TG6yu7q2henczIXl2AC0/yM8YvWWvOcLuCBkV/ibXQ+wz
0/VSnzfK5ULoZp61K15FQFb+mUnlzUjho43pwXRi09tZQRSivu75KzY7nKxk9nj4fXZuAHQvy0U5
x+9dvumduxjU4fKM69CNH6sE5G5RuzISZPUp/zgHcd+8tW88BIJfeaBnm3b1225LSFYPeDyN4P9S
dx5blhvJlv2XHje44A6HGvTkah1aTrBCQmuNr+8NJruLme8VWRy+SQkmI+NeCHdzs3P2qdKFufS/
9Q3ZH+FDcrTA6TjdHk9Fc08MwzK4wqq7yB8AEPGj/AVWtmQkI2718c6hFX6jXzs9W+mt6WyMW32v
3VRv0cW8KZ/FzXiFj23NCr02TnKNZ2c5rppFtJoW99YS+tOt9mxvzNN8MbVlsPQOr83e5d/mjLvM
Vtkm2MRnEh4WL2CbNu29tWm2wXrclZuXYfkxrJFknuLPiCHHS/MWXicX76597siZ5yuhQbmOD3hU
578Nj/thOrBnrWbo1UK9IVpoQmTVWA9WNKxrhFvvwAmzFVZha6GsIwEonHlRARq8nkzmKS8wadzy
3A3swfi4FNXcwl24m2zTHXnb1Cfj0vxZn1GBR4fhOpXiUkCh41Bsbeq74mzhZhu3mIDTlbbNT7yJ
0zbFR70uAkCLJ6j6F/8m1B7zVzCwpw4/ODTRdNV/Y3Yq3P3Igy+Bhm9rY0PYcGhsBneDK8Osl/Er
TtgdMqlNRLVk7cWTeDJ2at3slblwtkm9R697mfbtpbzgTXzUjtN1f9N9SHOBya0OUICteCPrkeHY
RjKWxL75wTmSXoK1wAKNVTcLtiWg4WQf6kt6wiFTCYQF8bFlNtWu6uHGNHZVfZyaawm8n/Y+0iek
M3aykhMwwgvn92k7iHU/HIqn7C4++sfmVMfMYh+leCnsdzd+tbQn+9mf4pdat3cMKb0QeCY48/re
H79BUmbROnpIbtDk3NdMlLBtrxso+g4G53ml7HfReUCt8u4GC07g65HOBHDAZBF8as/dPfjApy4p
0mVelq/kLp9s2pKFxIYoZzQcN56u1lf65bzYt/Javx6vUpT4LfUeXY2P5s1/aW67G/+5ZNrcN1vd
6hhLlSC4IJpQE8p1W5a7BMNW+OonWxO1IS0DULJNsMSCqqp9EAP8WIWUUNUtJrllc+d8NZ84Y6ma
w2pJUnt7aa7Ui3VHkdOOz0qz9hD3sSnKvUAJNoutBihgb2F41XVbv9u7kjiJjbrNPwGUddnOYsRz
5zzq3Xtcf45irz2nj82zukF8pnUokOntU9zi/nPfMY4b9gIHQD8HEaTLIgCp/ji1Gy/bhIRullxD
qk8sm3Y3nApKYd/yz279ibrGjEFKrIoeryuWxX3wAN1rnSMhap7QoJ7psU8jLZ+lxiJrLkviwtzb
VGwy72g016XYFNjhtC0no+pI9cxg0zqhpbsq77wNqqfgEUp+W6G9W6btMpuVNqsuRfxGqcdYAR0E
7cCVD5ayO9KngADaq/XQPUwpTxg98Rd2N76ad1Ir98b78D/RkBPaEhAXcz2mL/TzFkG7ScalNu47
tQGyA3iHKrP3tzptE7EwWCCMRfrFJCqot6a4ndwbszkir2ad455G35C24mt5alAzL2SxC6o3wzgm
3ilV765akKhqmSg/D5ztRPWAPJZmHsTBfhc3y2RYpNgVmT3mK1OgKjoOybvAqWxJtmeQ05m1DOLH
lG65NZAIcc+2aVPANBvtanxkbbyxG1pta1M7Gu3FbC/xDXLA2/jNvCqejfw1AU63yJ/Cu/zKoEnj
L0TzyDgw39er4Va8XrMmrZtl8RCu8nJdYLcyQUwHA6/ZLkNOx+7kL7Fp4rmCwuL0zTI3oOz0hA48
YRY7+kJAvumW+n5k19uiR76mG52Mu/Hdz2/knYkBGkYJ+AbAePftHUEKFvErT+Ks35fXks1sWjLk
59QxwMUdF8NN/2GMLBMLHroyXHfJHvkBYbcbHsj4I1+bpwhL7ZN972zq6wQhDmnvK49jQrOI75pX
x8O+tdHk1i2OtrqvimOoloRS2Om6XcX1Ltqlq/Jd0eJ7wHbiHNu77Cb50iDnnXnCmc7OiHZyFt7D
7+gEMoTxCPz6h+CErP4CQEBDnWsuhb9D7T99lk8uNRn6jmIubKQEcg/kkSyRhQa5YaPfcpsdCCj6
8n+HowPVyIu7Y+hF/QJK3kJvjZ3lRDfaMwTiB5Ty7AAx1NuV20JKu0T1GZHlwjtUHJfq+lEOK5Mq
Z9NrHZ7EbD0jI/RZsqgtlPYiyrc2SdZ9m55RVK45TrviGcrbesi/fy+//1Fb7D8zl13esOh+5792
z35qphHV+sdvXr01bz/9n/XvPaib9guB7lfdJj8ab/5XPv+b/+kf/tHJQlv59X/+10feZvTeb7/8
MM9+anLNray/aIx9DeFH/l9+4IexTHOs32wp6GA5ZBTS35ojJX+0xVAZOL8Ztqkc3TIFWdGKrK4/
+mKG/M0WFo0xG+vY3B3jE/w/a5mam2lIGiTNNENJ2/4nfbGfT4SmbmN5M8iGtCxE4ajNf2mPVcxR
wywLynPQM/AkJUGO4ipWZSw/tMpjQ080w1bHhmxJbeMlVTQ9/ula/TcNst+TSv91JuUT8L1pF9qM
d0lrtQy+6Z97TcSwJkHcFN0pr8uSrJaustw75Rui3Y8m/LMDtH5pXntVBbsRiu5gqUOSGg3bEP4N
BCALBlIeAqG/+Vw/Nwz5XHAOpIl7zybB+79+LqkbZiP6RJxk38zM6dwifqPCR98tY4Qn8DIYilgX
6P6qRn0yuNjKjJSmQlJ3YXRdjsj6ORIFmn0w87oVP/rPNI95hv+76/ZzZpyJ59AkXlwKB6+skDws
P183opGULGBlnkIiqhnC5boBr73QnGtt0NPie4jRFR2xepn1ppNV2GO2w9vzPsYB+6XvmtWtG0un
OxI+RnI91F43vO6zDrTR31zJubvwpztMWh90BYeHFkskJkv3lzvMpAMCzSDBOupIpPcdM15QYAkB
jQu/HBq5Dqw0+8rzoL0hPium99eXtck4a2jCv+lHzL/qp4+C9t80HTDT84PH//j5ohHSQ3yXJfoj
OeMdJ3SR1skZ0gjmmCluo+IlxHIW+H9zr35uSJCTYMB9AzWq27ppkVX6S/slm3INKurYHBH5AVwn
c650F9CRdH2ZNki57yeTQDBEaQyAtrlM+ecjsKbu9q9vxPxE/PzluQ9gIy3hSnJZf++b/DmZD4Nl
EJRI92SVx7Qo2iJXZbko3SwYtn/9q355OPnGLjH0TIRYXIjp+/XhTDOVdYyqy6NOmAkNX6Oz2r3C
r4hNpcjD/PTXv+7nUEO+Eush74DjSm7svDT+fFsJZgMQoSR6EWQe7ar4cQmRBRjH1K619KHKUjUh
84djtfuHv1qRoMrggi8p+RhqvhJ/uqiapRLDHevyYDHIH7aOlfYribzfusrDieuq4Uar1iUC1+pv
nqpfrzGkHMtmB7DknOcqrV+eKk0f/bpi+n2o/ZJkt7JJedN/LEfItXmS/vqLClP+siQK9jAhBKhP
iZKFzOn5Nvzpu9Yh/MVcKzhU5toILUSrx+/GmMaOoASXaRvvdZ4tMezgEiJKbh1hqjpCAWDK4hXl
eGXYTQWIQHE8xVu8skuOM7PW8uhVhMr0MuuXFQN+JL9Nd0hUajyVrtXvSl2zbol2CJdDlREK0jaX
wfSCu86z+wIcGhk8rrYpwyGM1QGS6dBoXx3k82WN4P3bbbzqvWjp8PqaoKFjTOaFx+E9bQttawL8
PIuhcJaFSW/NlZ7YJZOTQkIopXOsYtFsncl17vH3OVchLsll6ucK1mBub/SgSE8QA0p07vqsGsyS
mIsisyWb6oNhieo2sCUKNQADGwTDEWxksjAyL33oi3i66XqJKGKaQxEF0gRUH3Su6jx4K9rmGzwG
UPBexeWSPDtIXr02rVKribeuO6hlaVYdXAHTMzhsq+LSOFwJoUWoEotC7Boj4oiLjfjRE326lmR+
UkEWWfVWxS3jZUIpN5np5fd+yfFg0r1sxfYs3p1eIsEcS2LiCM2A3W7G1zUAkhvTadpFYzXixsmC
+LbL9e4botmwdCLSyQ5o5hy6nmaf3QAAQjvCJ0FR5I96vTQzCwVFixXj1USfny8t3S1PsHzNw1Bg
KDMDj34m2qRtaxV3UZoZNNKsgWS1El9CXno0LvnXoLY25drSXEM7QpKaThHj3nsPTtpL1BFttmJ5
iK7iZrTu8A8aVxrzq8dUIfLKA1KMMFDBx7cUWGtQZqASXSWwe6WO2HZlGay1BPESQk9dWSsXXNVH
PJhHKcgYt1aODcbY3dgaXsv0rvSBOtWXQQ1me8i98cMUwCoRncwK7LHeE5k50BFS9nPXI9nGAETw
WYCSA9cFsstdrleP0teTT2M0xb5w6n4bGbA5Amt2z9uc2wtgNLpNOEOrl+cWob3PTTWzB9A7dJ3x
zS46RZx2IkO5TJHJbKJ2Brdh4FxWWOPOCh/Xii2gw2AoPcwAZnBnV+IUSRNFoZ1/om9i5IZERGBM
wdIUPI0Qw+AHRc3Growehuigv4jQAUyJKqXx2+I0+gAFVdheeTkWWZlPw9oAeLIDQ0w0kIwBOGuk
hs3DyX7TCUKQwNlNl77BgyFlVOxkWhD6aYwI2ycvvaBT9a9Dzx9PEayodYVe46gVlsZ4zUZrvJzQ
66CwcAXvJZ7Lzl+bNgFgCxvIZbeEzDN8GajHsBWixUA6MCRngX09PjpBnyTPAQBs5o/dmHr8JU4P
oG507Sg4F26RRZ/Ci8R3yZ2TTIYMWixjZlqrPiub5uJEBNw+kSwbeo9VwXaeLvDQRCG6MF3G36h+
6TVr+JWtO4s647NyEkAhQdRW03WnHH/YytCpdXJyapFsfhRmmWa1zA8tp+kUwhwMhDTQIoOwKx3M
3VIbehWCnJ3dTyNMSY6zUUBVV7ftkGzcKJfBvq8JE13myMnUvjO0ALUHSQdnEo4Us4OhaJ2Tn+kT
iOkhC+ODOXIJMkZ/6JBOg0hUd7FZiZVaQ9ViOLMQFevKYxvEA9NBFDT6ItNbd46GT/16ja2WDNkc
zyvo0iIxyUZx83K6VsgIW0aNkKmA0/J+nFOiCN5kReF4KMZ6esgAL88MRoHchvGaz65kl6RVPg+l
4NrUDmvHEvhNc0C6XpARRlS8zopbIOOv85SW6ZRM3gbqm93dpimw6kMbWMV03WSDY92nlpMTwUbK
Jydhns65VdU7RK1yYz1giiU7ffaVoWDlMC8hjB0lwQXBHmd3Afow1ZywtzA8cIfQcQOuq6pNaFvZ
2Wp6Qs4yjHc4Ql3u96nUs1EhikvKMkrPIqmT2D+a6GNde1n2QzdnfFpsvZDVe/q73OEy2yipuxko
77yrefc7xyBm3dGjYdUhM4VsBYK7ht0qYt3+dNPICei3CGI7wHx1sKLXdlR39tb0MfjlITRN8vs6
FbdMfIzeocUQOPnJTAQ2QnewlXp0B6evvlI8Be2KZJWiw66PNo3dsuc/hi3Hz8gp137ehMzAsyxu
X5u+z0IWvxyJwbw9ebn6UpiLC4LKJs8ErB1xKvK/qT6q4maiNp32LJKqvvU9Fkxcc5TtmL8KP3wo
UDlYl64eJ65UIErDe8mqMWPJQi0Wercl4BS48TXhospe9Byq0K8lY1BG3yFlC5jGAL5rqcEhUbPv
OK9HSVE6ZkMb3WulGxDDHIm1FpLXmjgIObY4F8u9XyVevWxLT10awxxezaz2HsTYuYciCyxyvnCf
wTe0HinLn8raD/d8vWzTZ5yB0DD3TOyT+Ggpr082kFJHeidkoF677fBWElxNILEiXMCJnDP4dG/Z
q5HnTBb13ho87U4Hn72FRMbeMqhqaSk751cOOkJzjw5N7dpXhKQDswpdayVaqBZByaCwIsfdJLiL
sMIS6eUmBgN0AA7crguyOQxMhiwsDvDC1dTpTcKMxIfIrk2tRCXaJ8MK8klyCBwnQdRslvnZhnEd
791J6XtJFO0uTGOxM0QXrKO0ZyQU9I8AAJHCW65fY360ygXqYvPYDdV4wMlQHmXa9yThqYSOME+1
2XCtgwIAwiLLCvNd+kWyNSIPWddAMijJl4SsZk55g5cbULmRj/tqCut1VkdfakqrW/JQskUt7HaV
IxeEiZEHt3ApMTYAUn0wE0TQy0zhI650vJfwYgv7KuqRPZsACnw2vEnQkWsE0HytpU3bFxX47SYf
2PO6GStg2GFHL7jpxbfraXPsj2Kk6HEYRm6fJ8u6ABkAOTUKNzgJgYNxtqrKdYDG+BF612hubNdP
nRdVYR69dP3IQMhh8eXUadYRJSAMhVVmOpkEUOCQHTPKmSyOSropsSaAwwrZrA++H8p3w88JDjR6
uZdDwgAH0GG3NQpHQGwgAo8Orj9qJDG7eLWJ82sPg9/0TzkExuvGrCio+PbOLeF3QIELYiHuszTK
h9Xod/IJtJ3zENoR9l3ksLdNCBkaNg/tYHTxmLjKgVZDVdXheoo7cJdhSFqxbhWFtR67vvGWJMd5
nw221EdTgKkgz7to9EVLbxE5i+LQt6g0yLQYiLEAJS0qTf5iDNBlp4fJqm5giA+D3TALqlrw6C68
h8Iw2Le6CLznEjcjCl7VFu0Jn0n12jlhfCcS2JPQ2tvpySC4hg0FCenGzgfXuDiNpjOMB00NAbci
w4FArlI7QGyvHxoO/Dcs6GiMhU48Hcb2ZNe0fbEaBhgP+OYAwZHEWBrkZyXQNtWoW9jHgHmffQPq
wy5yg77n+o4aKuAhBv/jjVFylKNPIlEwDW9pB3NjqEJx17X1HLI4Mc4jNmZTw3HcVp6fb2qPeDcQ
xW8ij9WOL2iS5skR64lLW5pgVgrwc3k4u0Qn16KPHIxbH4rXseTctDWsFjWAYRswf6ok6C4u9eE1
ZpwehpINEQWyUI/0LGsOTlTGp7iN03ORpWetHJuPvmy8M7ndzpXsgoaR3Wji2fRo8UMnQPMUYmlw
nYgeE3zrpRtH1QnABI9YLbGzsVpokC7T6srMJ+2NfDQX1iFgjA9eVgZWOkbylyQcizeCWvqtap1P
mVFg8nVapyVH2VBMePyew1XoktIbchxDB0sTGV/eV4kX50C0S7DCQCK2EUT27dgJ0OxVVp+xxVZr
YRbvbRP3zmZwGPhoZkeyMadgZjH4UDiTF2uior/MQUNBVKdHn1ihTdl77o3uSf2+4QxwQKZrAzNw
+0uDhwA1MnkcnjU1a2hG9rNZe/VFi6DT400Otjl694WtCntv6l2xTVVtrgURaqvEaRhJop0SSMqp
fuDNlENfL5m58aNEox/y3uMdKTPxovpIx1OBGiGBuYBiJCE9z6l3nmcZVGNd4Robw6SimvhAG4f8
2RUovo/KsBlHJBqMjU4DiymQjmfYhlcEkHEc1XCTp+QIlkwwjf5j7NVDoar4ENeWfzAjMpOpsm6t
xMCmmvv5HX7e4hJx8sAHY+FNWfeO1uN0pkBeOXVbXEmCzu3zmPJ2LTTpO8cAhX+I5KNyzHahmXha
GbpiWg8zU7uHrOc6W6fzwmgXZaSVLeCgeq/UPmLO5WDIM1rprW7okmTmst7mYTEPXfyYQ5kQ8aMD
rGLVAFBexZkHJiMGMzTFuMlJr39p+6647YOBOmo2lMFG7g8jPmfWbFscPTIylh51wh0UBahIecoE
E045UxG0+CWeoWVtJAS1RvIxaoREzTbSBNSTwEKynpxbnTUM64l9LANoLE1XpIjWPahOgTY85W3B
sEj1NlMfjEyrsaEKIrV8Bv853XAZKns88W5DW+gw4gxlYB0iL37naBzdxBxDcAqW8oZMHZ51dqjd
kElr4+s+RRnPCTM9Wcb7NB8YHMJUvYvcorsoyv9i1+nArwFDpK+q1IrnoizLi4IkuBQFvuAEX+kb
jdN5XpVAQqeWjncO3rgNLWvgVb7hie+qV81yIqttXSjlE2RnqnXtVqEFjatCPZLD6uSUx8q4VnnW
8TAGMzo/fwLYy/gwTqpbyzIYls0K80AbddKXtfjshtRmGErrXVF0n6HChbzsSnx+2zoLMU/bcfFK
IpVa6GbIATVj3+b5G8iToRp+Iw6lSgkvD8Ui0sW1qPP84M17LQLV+mgAFsY5LxVZXq5xUxOON9sJ
bbnDBn4kMAMFeT4l9pJTTcDoKxKzTkLrh7VJAXgXRE521QK8f3MToEBNOCFtoaFBZe9xXAX/Apcp
JaJS6Y1+ya1OyuVATXjKFFLAKiwQnAiRIQfydHuNm77f+krbdzoWZ7BlOsZtGJOLuhHTbM7Smy8Y
3UwAfaNbESKIayFHFTupyEL7osu3iV4MGv+WdYx6nwvm1DbcRVGuuQBfZJc+AYLQQJ0o9xZGNWEY
sNRAUKbJTvQleRxlXG/n9MC9rypUR/4AqL+qxXjSCE4EVtmZ5pMuy+ZmIHyKlohp8hFsJDKt+aBV
4/BmgQnY0AFGcDkYyGOkZhcvqd+P1045mh1s+9TECFHPMD7ajS3exhgC24T/62UcecupjkjOENhk
Jmz/ufpwU3/4YrOcfSrCP9WdFq2MHHX8wuxHddeqEPE8iML8lGhg8AEwtODpDMcHupXDazvSMvL8
k4erFBg/naN3Hde3vTNY7IigCCzzSZrsYElsVD3KhQkYfeaCxsLxcYLo6kErQ8vYgZ9dhKqTRkl8
rXCaIoUpFtbBgKenHuB6Aet5imBnL/RCPVXstGe9itMveiWUHGRSdeo6bkQ5MK+VTh7nOM8NPtuh
+/0MUwV0Bi5ZDPlzQxpCorZ0YBprpj65bA02ZdKxlCF/KouiyMC9OQTeTKPHPxnrgEQv6kZzAt9Q
6DZG5EWV6+5lam0Mn1nZqe7edxt1xpeRWeeir3Trtc0MGZ+nvieSlNxmx17Zod5k2yxxNN7AiTSO
7h7bJE3EAFOFe3Jh/pi3ozSIcVhm+BK5J3wwzghhYQRqW/x+fGbh9oYPLXBjsFGeZ5beQxVbiHQE
g4B64/Q+5qLQrZvp1p70hKYe/iSOmLGF/2A7tWkVHJ3JJ0fIV1NnXxtaIyuQJEFIQ5+waBJXUSXA
MaDSB3DAYjiQHeLvnTFso53NYOSSmAbn+InwmPB1ylODlibOYu42xmqb6basbZRk+BSHK2nUHPxj
Gz/ZsSxAGbO2JoFGcu9Y57QnitJnfO24oOiv+0krdEzVqqYLElNL78uW7Jyjo/m0vnW3txU6FRDX
Sw6c/vBEDkHmqKWAzJGvmUp40L9EI5stpSnNAoT7usDC7HBgYCrUgERX5phiXnH5rMp2VXzuicyI
vrWwKjgEEe3S7AswzwK9vW6hAKLH3Izfk3Aq5Ir4JR3r2zYBQiEJaWueJyzc88gsz7nwhlbxn57b
Wd2tqSdAFuh2Tkz2LE/VIVGfehkdU2HwuzNSbq1nFuNIXlMLkS2DcbK8kXki3uIANxaMf05rFWd4
fFJYvDka8+YUDGS8uZbRrXFdhk03N3Yrs/UWhqtZ32Wtie6+x4HArUs6R+e/bBPa4YdmjopIncYU
s/w6Jf+cv8zzkWx6lJj3tSBhntD40SlwjfbRQdaBTUa0F7FIiaqZjJuWuJl8U2LjRCTHEx2t1SDx
wGq+NWXXZPXxPYM6j2ksYikLskMCgefZw/8Lw6P2ezOgjmNKtrR4NICNacAYJ0pdbT0PvhSx17UC
w1SqSUJRqpE39GHFgNQj7Zs2l4M7P26Jky9JQOAzjbZ7FFU7OKg6u7lzFvvcTMvBrLP2GiqCTWhY
fcpwjCDSVV+LGB1eWVBbsfAN5SHrFD+l7A5rE9dDNw9170zOwfRaCHNUPF03rX9MRdXvt7Uyhkrc
yaR1oaZ3toXevzIR6o2x1k0nrcaJROJx0XQYZ1NHrt2pI3urr8samOrQakceLs2FLqHyPTFZdnWr
oL4XbyRXkgM+2hZI52aKigNHTTkeGYzBCInI6852ZH2k+i2sBHS5LITmRGoXYVCXcrJMoi+UqLPz
oIjPNOsU2f9EsU8Nm7kWejmmSog69XhIEf2Rn3gwG6IjlEeg6lPnppkHasXiqaVNg5k7Hqa8/lBR
jFQWu3v5PrZmd+2n3KLdKEVVf5JepmKK0pzb3fpExqwA4conO0l53/IC096ZfO7i0+BWv9Ejwg3W
uACRN9bg4nMHjufhd2BhgM7HG8YSTeCTvSNij0ejiZLx/cfLiY2BZ9TRK7fc6c1ko5OpJOiTHb6z
BLaWJWkMpm0+1QcZpWYPfCbNUGtWdBIZChWZXMdRHR0FYSKIBw2jyXD7+cN4sEZZ+VeEZ+XlEbQG
Zi9KUWj/CyJgIs6VTSicTmBxnOg/WrkNnJAH197YjRsjD861CDsODOk9sN/i2671Pvg2clNMdJ6l
h7hGKEVnh/Qqwz4wFCFhR1Ut73woS6Z4cZXGNE4h3zKam5OumukamAm3oLBVEs/Rh3AxZSX9VQ2Q
34Ho4ccl8r7GzkeS14DxYZlgxY2+I3o78YFtABy72TkR9g1T5zHdMP6ls66ZhZVtisgdH8sxG/Gu
xAzFGURUrJ+uIVi9BsgzfMuqB4kduzaECbzRiMMbFWoI38C/Se8xtAOz3LoaLkJBo5xKm3Ua39xV
ouiJXWFtCfKNE7k8EXAMQ2NLIjvzrMAc2rYmICIG8JAWcOJJSwjzJDnUsIrsVa+j3Z6kG+JJCZIm
2nPccB8U8D0kSQ3DvZXv6A3va5RXAVnSdfmudyHH7gamhbkRtMSeq9LBnU2kVQJw5Pc94seodCAr
KFrnYSTuzNDK/TMXycxvcsKSaVkwTG0eizForMuPFdMuZSweukrPo80gdCSEIycLeKqagpe1Jeib
G+faDoNfBV1tXoH1LNhJAkgibIZ5soczpiI4DEZTf1pkWTSrjh2P1cdKKms7Uoc9xKoi7UDPkvql
ELberbuRoB8MzHnRywZFXGtRKXOTdWo2Ili1XWY3PBZAxKiJNdHmxXWvGF/Q+WwGbatnoHyuNDqf
KNJyv3VeE9Mxk7MaYuuDNkM5nmqtUXMyOcHv91REZndLDDpNcA94Tndv+y3mAUqNbq8izepOSebr
021lOPyhhbRoNkPzJIV7jwgR9RGRWgp/KNTZJI8GuWTlF/tJErOh6GEKvpH+9aRdauQDxbaPEl3f
mRjYaAhrrVSmu+II7Q2gmMmCtT4g/INvcBSm9ZNTmSmxLCxTAisWnMYpAMAuNU9fCfIn2/6YlflY
dAui1RC9w2NIOzLr2elfq7Sbc7wx/PBSMRxwGRGELjqUBT55g3q4IqiDhOIq6YobDhNjuGUeazon
O2nhIkaRTMEgeWn0godZoFuMW6eae9gDU45dlpaOuNB/Sss1J73GOPgMTWm2VxFjjz9qJBOZHVXX
6FtqV2N9ZetClWE3vMVpOl18Pe4+RTiyAhDbHGhEXlFUFq+VKYHtTXrfJWc/0orhzimK0Eeu2/Kc
kUHJTdMjYgT3tC6KYqdpml8tE3OI27uJ+ACx0xNOPbsO9v4jg6Z61/dkUixVE2XRyeswtufQj7tx
QLqjkU9kM/t848yqZc++LfV3W5NR+aGPwuUc2A+Bhc6zLwO8jtDuagjAiyaV/rvb1X3w3LtDiROf
rMzu3qO96X4zYBnK3dgAl98Dk4GhNWnxRA8bWzoVEdyh+Fz7FPJrr7Nq/W6kn4XZZb6wO6jYWnPK
wGsScooWo9hMaSPjJ5M5Pwt9TL4O5pAgsGrk/o6SivEhRddnEECORULpAYxEqFsyUkyimhNVLdB9
OlN6bZRInphPTm63HfnIoKRaeAbgWzzG0sc8bKz6Pc3aapz9/n2IZocpVHusClnkOzhWjpiHLOF0
mqpGyktBpxxRJmEp6CnznuOZR65E3ozP5EiXId2RzOzPaUnM7m0n2Bx3YCtYm2E6UI+QY2RNh65L
sEmsC71x7AGNMmFI+xBOpnsdebayL87UeLA1eioWyEdpIea3voHscuTM0LZrfc4NfbJNLXQh/rZp
W5NSkOt4qtverOgVJhBCS6zxtF5IZCtzIrHXsIJHrbgytK4R7pn03RDJb5hQ6LZrgjMUVJ+/1nb8
ogKcj+8mSXu2MpWEf69+0ZKZ1NSV1YG8AWliGXeNGt36KYswyb8NgcnQzsVlzZkh4Q49u4nL9vP7
B/hHstH/wE39nylL/yd5rmeNzb+Xlh6+qvpr/ElaOv/AH9JS+ZuO6sdAvGmgARKmzm37Q1oqf0OM
5CjwpoZEHWUgiPpDWarc36SFiAf5IAIe4djIiv5QlvJHYlZruahO+Tkdn/bvbvZ/CRLR4/5bgaKc
RVd/kpsBonCRC3EQ4yPoDi3mn9VChCPHAEOg1FU6H3B+82pmNFpO2mZPJbuyXc881gwO2XznnsGi
FAxB9b4fPmGTli9DBbWfVld87yFcrmYMevbEPo8FOU/cF0XRcx0iRLsjy8jCFE0TTgW29/HPn8z/
7LH7H5eWMXvh//2zd84zqp/w7aenb/6RPxIzhPsb9BlJqN7/N/X/ePgc+zdb0UDlT4Wcpcv/evhM
PP3K5QETlu1aPz174je0toQd8rCyGKEJ/kfPHs/ZT08fVEdjlu0qy0RbPUsuf9GqeY0GElG303Og
AjLVbNWgtSdBgSzsUo9BzddxCuZtZRVl2gPGQWSHmTyMg5wjL83b4iEiV1r/sgLhOFdWwWa8bK2x
f5eIRu232PVyfQfYT1lvcVH3YpEjciTZjHVyOpCiVbTX5HTGGVFJqlrVsoK6pDWJt6WRwLGDyWdD
+ndRVEJcg2mEtB8bk1VDe9bC+6RGAMN4tk/va6qw/tpqZJaeNFclt0RGWfreDibywfwsrm+I91aP
jK0iDd4x84UnNUVGSpo7XQ4qDyQfEUiZFCcbbCrboAnc12l4Fn4Fr8aKf4+Yp6cCzHOwIM5XDN79
O070NoSzvimdTwtR8Uki6BqWRB23WDy6tsPBEqAs8zjSAaLOsiY71/A5sWKy//9f7s5sN24k3bpP
xAYZDEaQt5nMSal5sCTfELJlc57H4NOfld0/8Lt8CmX07UFdFQybyhQZ/Ia913ZJX6OgyY/rDBbi
XELqXndwccvhrZxzoW/jJEiTk+i8uofZ24j+k8EHeiSixEgFsca5+BqvNOR0HdZ85/AGZMxUJzp9
WXULcs32iN0WPolCSs79YfT65eCUwyV3IBPyebYH3e79MgZhDkqdVI7Y8+H9exRptIx5JbYs49hF
5R4Eox8ps2bsX4hWl7DKB8iQcdkT8pyus2hwtKe+xwKbkWKwX3s0TfEwRvRFoDDcazXNGUlUS+Kk
9o6BtLnQAlgE4TpJjcoiYtE6wuJqRMAAhXt+0ofSVU10JQlgmkISVayjXjJ/5861fuROZm2QF3E7
PAu9sKfdmcqxxqey9MFQj75OsRqq2dTdvec3MTg/j4U+NwvLEo+4bLccGTax4V5xjvVoy4bbwi+d
/LV1ZeWRVBIFQ+ijKfWPfqKSAAwd20D/k+ThXJ7mIGPxiKEzb8yG3bhb7J3Mica9YjKtwykww4xt
xR+uV2a+8t3hTnBf58bGETVVXTlioV8uIKkNY3+v2lVTLtwXOY823r1+KJHWRRqPnjchgjzBpZyT
e2La3JW7P++seVdPpQe2vYqd5atE6sJAqlnm8Qk6FZ4jU/nA4gIVRzEYb2lRd9mEBxyDKAV7VS3g
KXaLJ1LMhHRY6TFizDcjjcom2hV37SznrfPHCpgaGDlsug6f3IRL0TcBv3JRyOyG8TCgRuIcYt+g
oVMOkemKKHaSYYYmk0WCTlKyaSKmpMmomIt87FlVSbVwFEB16r3gNZiYdi4b8gJT80MnS+19G7Sc
O86I2sttdi3wJGPSudrJY7uZ1Y33pfFXN/BxmQU+Yk8JmFnfJHCOLH+LvlXU+wZkzjBcpaPIWdKM
Fg0/5XGxlB5yutRfDouZO/dr4xpMmi4DZH+r7d5VzxHhuaiDHcaZ26FkkvUyNZrhX1BRye8K0OGX
rmaIHiPbw+IkBeCiY+rbQFkjV5b1ORC5x67ceIjKWtfSwX1cUwazz/abz3hBPwo7S1qXkBq2oWOT
WUjQCDprwVtI+Vxalc/TU6UZXsHUZsFhdJ+6b8i4DAejl3btYTQkXNCnKAtK0GQzTJyjxryp1BrT
Q7ukdvtME2lw3kGChXk+1vKtBCoXtouznGSeBN05ysvxul/67IY5dr5ew42ErMlUqOB2SmPvoGq6
znwjHdtq8T+l0yMJrvVbG8frrVtTUztBG5w9hHJ3fVB3RBeD/rqTEKqwNeOY3qZ07Wo7OvgFk6ap
91DCrPd4tYZ3tsz41FNEaciKOu3SzpEsZ5e5weXL393YkODxyPXVlZod7NINmae+00R3LeJivLTl
FH/xjY5xoSFaOkaM/sjxXPOHGfnujxzM7lvkpPCFS0+aZg9RePFO+AiWeBddlLV3fcvmYyuTJZYb
Y5jPbMux825kltTfcjimb/kCKBQDfxvfEM2emydkRyTVUNdv7KE1zclUAM8gCkvb3ET9iHxyS/aJ
D+yJWBHIGk1kqZvIsiGeqSEdn2pcBiDGZ9pDYXnuo3HbZB8J0LZICpl7+ySEVgcDzpxYRtLp7+21
eGYOzFdiLP0MztBBMhz9O0c6iSEVZp7wmDB0Vv8SCyIDNorg9uHVtHP+JfaQz+z4DPY2CopUs32T
zQ0rCfNe0kueZp23dzHRKmHEuJqxm5M8ElxuMcke42tcTZw/ZFieW1l1LBzlZJ1NvPJEKsDSN7GH
PWbbwsU9zZEj+kNvZXhYwUSuZ9u41juwQUz/owzgwo/qqi8GH9dIYq5odxGwsQS4Awkt3/xBI7el
Ne7OyAtXPkHfv0xmJKOrM9aNv1oIZ2ZPIDwbnnrAxNxkIicEztC6mqIHkNvyEtulY2dzL4O0Yg6R
fiqrOaaMGSA5x/lDp/vsKUe6cCSyCdO2C4aeWCJ0TMCF/Tdwh8W7gAW5w+3FvUOa4FVkmvjdXnvM
k+M636JWMueIVT5qyLk4STZCW4KL0iufQA8Grs6FJiRsWLZMWuoQfQ+W/XTSj2pdgeq3Cl4dmRlq
03cjaBu0HPwm5ZJ9yMyXhG7ULRnGZWchy21G7tDCpkiv1+zOXpps0y6uf56zFaB2ZeA9EInwklpT
vY3KCJ6CzoJbNRfclqNwPqB6chgEArtvoOx5k0958CbA/mPEjJ1bLbL81OZUT5JFRxjUbnBLwJf/
ESvzIy8K7PLRoOG7SnkYnXQkdUJAWtF28NDZATz5FPvwKtn4bBi0uHeTW4MoI1MzbKoC8Y4kEIpS
E0NrlIYRxdSmYWF1NVY6OE55Up05jC2UMyahdZb23piYpNgoMeeMtgx6MUOoc1An6XFhXcGuJi63
CD3U9SJL/cDutXwVqHSviGMjoSCC7gH4/F5WbJ+b0lv3qpbyNV6H6vKFEvDbYxvf2sJ5ruv11iyE
QmxIwAIkxMzpRgWUpMO4HjKnKUK3le/eMH1PImMfYuVGe11k2bF3sF633UhUtR1/HyYCv/wOAjhK
xfiYlVnBeWvErm9cHrKkvSqG1L5uBpZcAUs+Q2DuqdcYSJs0u9VuORxbDILh6kfNoddzfS3Hio1n
m1wQFW0bp/fcEy4MpNQNioOOaEDv6yzvbuUYxT9Y42VfXcLRHnUJA7qvB5IKEIVcZ9HS4DbmbbFw
2PkEfjBkLD+r1em+tLKAesRMgy/fvid4IeYTL/2TLy657Jw0IQOdPVC9hPgLjMJ5iZG+ZLOyha9d
fnVX1J9gfWEqbtNBZvexD21vswxyeGioCa+RI3tntptmz8s6Zo+zAutvC8j7VoKeF/N7F5xZg66n
KphJ7KrUC3Vvds9s2+btNRbJ0V2iC9uoleZcNqPYiWGqb6RZV+iS3LEgANluszCbXLLSFyR1Sxqx
VtAVcQPJT8tSw2ElCDPmf433NGQ9UWLeZFkfI7i0c1T0423nos3etmsz7nm/QpxQef09MfDAEPyW
ZMd27Qu3tb/tEE1TkYI7qxgXhiVDP9qhHrrVosVtr2CprguckGGJ65vao3bzKIcO8KnjHyKhB4Dx
Sl/eCSBILl3LIWkoy+iHqAq9EgtfUvCnyQg2Okn9c9/k6Stjx5kKG2prrVwWXDxz3SKw+1cSfwRY
yn1A1DBgU5eprU2uBHpDSFVtQWOBxEl5X+OpjfazyMczKH97v0yTeAc8PZ3svuLdoaoyjIWufiZI
R4hvZkfFi+WmJK46TDQBL0KO5d5v++XsrO3dIB3nsfHYgLOm0acyWP03lfQvGF/9PXTNYEWFDFdj
9e0obK3quqb0OsVuhXz/ouauA2z5xM/Jp2T1k0MAGevJke0bEj6GkILKfiRcDpDlyIGzVBnPY8e+
L1ncDb1W9xjHWXH02qQDcoatY2HwedviPeFLmiMTdkyKt0QQVieBemsn4mC66tm6kDBVLm/jPHxF
B12cvTxVJNGWioe8eh/Y3VAVrvYhKGqYMD5BFzMrAX2JDF6bfca09ZoMSOecpOnjMCGl2ZCgC+8j
5yYWmXjKA795rlL02DH42DeO368VyHzSrgiOlIraxnL8sG1JwVCD7+7heH9wg5kj0551p4ysH03d
6LAu+K47FxbEoqL83glKkAwTykY5JjKkGOjwNzRPUnswQVxp2GMSJ253l/63lPJn4cI3Qk+ckJmn
+61tcNWXU+8gVuU1rhd4HNTDGxaZBWnSrZedq6KwjkPmrke2xfjZTcNizUXLvM0REtwib0cjSj5B
tPdXTDoOCbzwdFa2ECTaAE0fdUfOxBB/2Hppbvxmzk9Vr2YMLUH7RJcPKZoy43JbzyWtEcycJTEP
btbED3HtW09wPuVhhUp7HmwSKwg1Z1HJtDbbwtJ9YQEefASoVx/YmFIEyJkWOVhLgiKNZ70PhKLs
swKeaG8PyVPD2BwGTTE+yd5872UQzwjN84lRQluPmzpVZejFMzFJTWfndwjEgDgE8fJYrAh1OFyz
05qU1QvN7vRufGPfR0QKn3PZuDvAIeVdn6jsytQUIcWI24LToUQcBh0VUWoNU2J5lfQFrwFug6++
AGQMRAu9lZvhKuEVs4uZ5F+R9C0f6np8rp3hwelyILcTopvAXtoPmK3rFa+Z8eig7nlPR9hARRo0
d/FUL18aHpbXZsIwusFqITZEao9nioMvyJ6dHZodHCQZx25HH/2hEgoC35BgVZCoNmk5HRA2xmeE
PiAn2CFuKz/Jr1ytMaiV3kO5wGxegiHfL6UwRLkDtOvdWr3RoSxo1xxFvknvdoeBc/iqsX1zMyTd
8xqAglk9wdkZkzMJdrXeQgM+L8qS1/gF4xMJTUw7UMeGUREhdEHqFAaVc0sIY7RL9PrSuFW7GwhP
5JRinJB2wx0H9vwDT/hAKxE3eEBisq/wKI3bRiLEkRK7l16Ge4kK/qCFnL6kBMHvnObyUlHBQmT7
0O9Sf2wPEVD55zpQD5k7AFInZOwksETgJet95FtuCXaFjLcmjwhBctA61TN9vWXb432nNWayLPNg
ls0GxUPidOj+h7jtTj4UiINBjK1r7/LIwkbGv/LR2lF8jIGWbyJ+ExuRTeqYdWl3XHUOvKoFNwk2
vDrxPh/PoLnNwxro9AHvXXcmS47eE6MIhUbiXfHhq6uyx47juU1L4SmevaZ3d4ENz9bJ9aav7fE5
GKoCPkpqPa99jxjVJocDI18ET6SVX+fcYPcjJj1Mq8g6WxJFEgtGlR5bP47vsEFNh043n93qJOfI
qsxFfqw3hDm7P3LtumGEmpKcGgaEkAK6GZItRRtRnSxyGFoG+4Vn8SzXfqbaHOWb8Nfmo1hbED9o
UJyQuU1/MJlq77uuAU5FG0RQvc4vUKFUxkcd5+DpGXx+s/XqAWmxvB3J2IryhjQMlc4VaR+mm65Q
jaIqRpoQ2obcWlpXpDV2P76WWYcKjzrkvk9a51A45L7gV4++8EqOoEip/CNzI8iVK7zhGqwqtXyd
nW2o+mhRCVaw0su83Hcr6F0IGjdUwDSMXlVcJ6k9neWs7APTLAf822pdzU52A55q2lVkCABzZN1a
ibRqkIgV64+LEZ2UqIjvt18XUmHG+J1ZCsr4lfCGwmFiBz4tKO8x2DpAipIRamDfmVC53keXNM61
j11q3y4NPXS9uohyAp7bNGurN5MRp2I3Y34UnW1tp6wd7j3saTcGv90eoxokcax3e9kkeIQib/pK
OBjscKfWwHIG39wtehWvA3j5fSWS+lmmtIlsFIrupgBTuo2K1LtrjWsOvEAgQY5T+Ym0WmD6I1Qu
JM0jf698gj36zP+MtFivy2WdTyJhLIMwWowHXcb+Pi0MxCCfleKlvb9RiBNCwuOmvVUBMlax5XfM
c2bsEuhD/F3mWtYDM1PmYELND15m0qdkYubD1Nk7oHxYb4ekwoKVlfYaNgo5Arkj9sPcgWSwwHA8
JuO6XKP+aLaFhtM8E0KDgQ0lIqKsHKJXxduQmGM0NvTt+6WZAvQImDaDDDkrJukh7DPdwR1c8+0Y
tS5vPuGCiFHwjulPJ9JthTMecn+YXxwW2wRVua6FoN4nCq0bk+iBTBuzQ0q/wucLLmPO3GPLt+ld
y/+sLc6/y2yX2QQDHXUi1EQmIVFdDUKJeuy2LnupcPIcbwf3fHxiDM9CufcX2IY8vsXOz+zigFbd
CVeBLi/OkpjmKOl2ohxBfhs99d9UqS718zI6H1Y/JM+I3yXgHHedX5KedlaK2j8osxRnjGJUft4l
9Fh2C1V0qxj+RAsrsU0J6h/mnvmY40LcjjP1pjCSitLyWcsjedlhCCx+1NYwfdqpI/kxtPMV/K91
eWqmBwmJ/3riIXZo3KGq+yrxviAVQuKPCP3ObvUEKGyJT0oB1tiMkoGxY/cIhaPVPWRjQsAOyY5I
q/sH4mqhkXN30qd6y8ZVKCNUJL6Wiqy5JqXomGK7eu2nZQGPP9ao6Bd/O7TrdS5t+hMXJQaii888
y+Yjpe0PPx2vraxvtkyNvvsdIdD8wmGjowO6XwGswzl1Wjjl87pPshw5FHM3YujIoczV2u0V9yMJ
ZRP2IzOqbcSXQebvF7lwoGMe5GZDWSHT+qpJLy+KwnoQDXQlitfnSYHUM8u3OLbewfFTOaFKfi+z
9jMmsJRhhe9QgWTNXkhR3hmngXYl+cYpI9qNZJiJdNodnqyeAKtNgON0O0c5sEeQ/3t28LS8Kqev
UpBK0PEXr2uWHgWm9ivlMhZPRoY6E+myW6tOQZeQP94BM/OcD4Meak9j7h04tp8WyTzCJWYmZJh2
sw4tdaDd29YJk+BDOhFCnROhwZ1sv3XYsr+0iTuEyHvVZWCebFXHpKOz1vQedXNzHaMQQIfoql3r
yEdm6C9tTHh1Y1kvnvG828hv4ZU1K86IOA2DdIG1kvlnkhsWPCucC6WkF13GCclsX3xHiVVRajYL
nk4mCgRm0AZBsT81MR2pMJa9kcs87YalKB/9LPe/Os5CYSUCKjcypE5LvvRf3UmAfI6EoNX2YpKE
++rJzTt1Xk2OD6xr572k2TtGUEYYoRixZ2US3KvYgc54kRw5Sa7vKi8gCiOb+kfbGzFHNdn8iFor
3s/IizeJjIcvUQbTjlaoeJ3zyyErcxI2UbIyXfNQvoKqi/N0k2I83rVC9EfblBkghAj7esMWdzOS
ibNJE/nVdxiwYu/ngki1WetW1reekcCD0lYXziU38BgwRqvtpr+PSfQ79LHJbvzIm59jJyBslmUy
AGA3ZYpmlLu31vbf53lyjHFA3s9+Mu4IKOiOGe3xM4uo+tAwsLsaMAciWVQzDB7PO5UOw+Cozq9n
RbTo4jORlvVags8qo+uumNercaKYrPhYP1ZfgxlFAJsVke43bJrQNDlxsFsQXj7iYuRcy0ZMX+kc
vQC0ZlKbtRAMDfK3rbN287OGeQv7EUvnuS/cgV5i4kmYcNLjSbykjUfSuyGY3ti86Gas7eWaGYDQ
CPqokBUwz6xR1HZWtxEsa25YgjF0KSv/tsg9gQQlhQwd1/27Htz6gRdJ7G4XvyBkircKgl6mSPa0
MObuR31vuxceBHT1ahPFQRZi5rypOgDbkT3eSpE/RSTQ3uOpcs4MJCLN5GwoSe6t01vmuslWt2P6
PDQGH0ahQVsoK80R+7YEpCGYYplSpc/pNDyNUVECOgmGWz4I9RFiZGrtYoGRFHtMN4mGq3nrm/ow
peh3g6Gob6aGrCAwinTw7Klu/Kms7oPBx0OeoJLaMPJYHjOZkog++Gigyas4WkT4XLN1IW/FHxHN
EOz0DVPZB46AnPRlgoe+MJjKsCG5KrkbFMBJDxrCVdPwKiTqwGMnhwL3mGNR5SBrArRbpJ53wgNH
x/B3Uzhz9kAIDiS6mEro6GMUIkpv/t5irCZ0G76ILrq3QNCMbGyvbRm799/WRM8n2jtkbQlFkg6K
B9I27ovGq2+ER7VPzvqEp1jBDKdZNctOkOoBS5MLMbzpurLDvpnNK4TpqhQQEFc3apoHlsrlY9bG
1P9BLt1nGnslkVzV6tVkGljKto2nqt72vDYdkImLl26FWIfhezmMTFQsMbOD8b1Mk+yng8F7q9qx
YieLHKM9ktbc0GDJzul33piK76RoBSxpB4GjS04OdWESiccO61MXjqWe4/1SO3OzX7wJoDCiT3yk
rDKAVCCpZpg0C/cRfVqBg9Ia6pe64w3PpBIdKQ6Z6p5NXLWvF8xvFmuw+JS2VXrRTPYKD1eS+F9H
SQIIvNSZ/6/GmRtGUUxfftGv4xB7N91q+VdMx8YHjkzmC44PlwwTQguIsC2eLBwe37UXPEzNqr8h
LKt3IpmdbVf590T6MIesUh9HK7uOx7TERc9DEJlrp14xElVO7z5bQlT9fo1YdmDAkiP++qj+UVdy
frAnj6d+omObT1akvYcOsfobxmrXPsGLyh4yGlhQiMsMPxjJVwJNJajxjc1TsmJWSNrgOZd+x1Qn
4Wz4cKUF13Eeox7EQkDa15bgyeCe85f2tVhcvsSRCVrCq1vmzW2fDBYTKUgnT7pdyVXNtLSnlyTo
O+tUDCgwvw+WHGnSLO4ej9hAWpS+/immWGZHJfleV1dMd5OJEU9GlGZHBzDTu+HltVd5jtWtxOt3
8GpCvBEGjGnNyj2dmJxa03OqLG/PFybOeHfxAyYkMKpCfMqZA/1yJHq4Nff0fe0Rr6h369EqnJZh
Hr9R8uYIpLvLlhkRvZzzAf14gpPSyzvsvEyL63W2j+Q8rjdofeW2E7Lc2pNrfga8CJ5KEXQC0MCg
XnwCnR7IDgEzjyPjGUuO/2q3Ub0LrFSrzZyzyY0qmVyPAhF0w776e+01RCpmFax9NbrzwbSsalm9
YxdjwdZeXyySTL1QIHPKM2q+0dPsfk59Wx7xJOvnfO5f5TRymLot9La2TFjR9e3zsDTNhmCu5SdT
Tzvs+0t5RTL6e10vH9jR6nOK9gr6rDcAcPVJ3IsIX96kMdUuJzQ2noRiU2Qwz0Q3KyTmk39oKx7Z
eaLqLbmLtj65Yg/GLAJmjKpvSHXnFrYW4xA0hxBeOcgWBJXBTcpTeSq181osifjaKuF8y8jDhipQ
J8/LZNRt0IHlbAJ2KW0VqXBCQn3Ua5Y/63xaT+xmnii7BYbQQs8HNAn8itPVvyFuiS3WiMb57Kau
f+Tu109jNdgvKHXzB78e1SsJT7xm08qtw9GCK7aJJzQMKWiRLUeUfYtqxiXdoZ5e/abPn+MuWW5s
sUwhsof6BmjYCyeSeB7aKrkaS/azaMDoWUXeanaGKFDpdALBUmYgZeoynsYvURMZMV7Zs9ZPVjGi
FJ3Wx6i1PxcTzxe2DkMHvMXdFRAUIuZdL2C9mDo7rybKeWVEseXZrVCFMIhDNE6CsGOfe8aiYQ6C
8djbKjnl5IHRcbsthBAOr+3Cofsln6N1j4T/+xoLjgwOx3jjT0o8poMDzUgyqjHa1eRsTtDWKW0u
D11e3LY1YgClkobIVZfHC/2sz2npKvYvSXLTOa3YMVj61uEnogzNamdb+N2yjYeJ5a7Bx1GD9Dry
eIkjq2qPoFWK+IIb8W4Uq/9o/CgA1tCTV69IlHDH8UtSFOlPaAmYppAjdZ/BtIhLuFH9bWlX92nm
CAAhEjjPQPgAOBEO9xOsiz6WViYuK75H6Y4tSYTRcm0JHrMgFo+xcO4zjYcxxb/EW8Gm/HOLUx4F
3+L6It0VLSBVfgYCIImFv2MV1eIAR3/iWm4OuGoVj1lmunvgf99NnnxM2mXoRjh2dVyL/FlJVe8n
t2/vmVtO877BZY5O2bmO/ZWlr2xUdA6WBThyK2sM2UxhEfWyYk15fx47UZHVOumebfDCLmBBpa5t
tP/oqerknMfZm58kibNFIjJ8yWuskrbMvWduDVTBLSrCja/UMY85Mdqp5UdClH09oh9j6OeJvV+t
cL1LL9jZNqiuzVS6Ds9TgMlb0JXfBGhr79syO/hD34XGtecP7norXKnQnjI8lrshQHGSzPxdP4nm
o1dTfjjjID8WdgZH5V4CR6fFwZzJyvwptvLkiVXR/Owxo79ojeGIDxMVQpsD8vdIAiZzI63Ea80q
4ZgVwZvdR+pKR4E8d/UkSWiKkx9MP5jHJjg3wLUkPP7QXvBxfdayhPgepeVaXfuThDqWdydE35nG
0SXzu8WK1/4aFQ7O6JRAr32f4nas8jQjBIr0De4y1lX92j5xt0Tvw1BbfDjsv3fdqAbGeVKwuIdS
Q241y+NjsAp9clocarkl1dFSqD0bNxuulUrH9EtJmu6VvYI50RgJDnkDeagPBDEYw9DdED3pRYeO
dYsh1tSunKtc5wmgJGQ9MTSOXJIcw8I0k+EkbGu5wuEZ1Hs2JNCtlV6vC5EBcCbqvCMKb8XU/477
rkfEM1pLOh8GcAbDz9IfldpEDuqmzWyKNntQUywG4k9a71nXqPJCCYsJstpEU2N/kSRY+Q+ONrF7
bZFGR6fOcndKd0FpE0jL2CogubKOF896nt3U82/GHNXRGZ5dNIWkf4Fh7/KkHL4NRkjrDi1ZET+w
yp0JeWulHL4bGUw5MrAUQ/DbarVY+TaOT3Y9wGrm8kj+J/yJOvkIGtvJfyakE5Pj7rCK4Xlajx4V
7NXotWu5MQ1jDcxgZaisfr2txLLiYwcoDSFCPTGPWUE8Iy08F11lbm2e+WPi99CSsD0HbXgBoG6W
oIl3TlvqfTTCdphSOwhHW0ZPaOyPlZqZKaLDIT32OmNV/pNZUvdVK+N+eBaeAIZnQuUh+MvlBxMK
87k2s3M1kCL1MTnuoK/msm6KexihMXR8a8rkFUQ97jnTe+KzSRNr22Bo3mmUUaxsogExZ5RbpOJ5
s/mpEtqlBdMWx7Up8dH3Mp39HSIaUA6taBErji4zk41F9N6PemX9dMoHEtN3Oe+3n0AQ1pNFNXIM
oAIQ+xroqDjUur282IMF4VcotAjAOmp6vr0iHN5sfINtiKRQ+LjJ0SuqbrqThdWTcQ741RFkFQOo
TAnQiAvvNe36VUaoE7wm/0QJCq2LlkYqM71a1kysIGNatJzdHfViRpXokQ+LeWMJxLCTrbHAFwxl
Px7pJVMv2/v+MD7CfbXdDLGh7QEmRzUSswBIRnhLfE1JWh9MvBSvGs+dHw7NuPQh4K/5lgH3DEFX
V2VDKIELKICg1K+sFaZ3sABwpuY4QmfgQm50TOjoiLXzrjayjF85Kov8te9pxWxb9sUxWEx3CVPH
zXGcp8BhylBZekC0UdQxb1AL/Muwm/yaLyfDC5s/oyhyB3DoTTRZ/wHM/lfmgf+jEm2FOv8fJNof
xWc6/ej/ItG+/JX/SLS1+y/laVTWNkscl1ksCvz/SLS1+BeBamCfwVFr1um/SLT1v1CtujgHXEwF
uEE0f+n/+QMs+1/43jzIw8qT/EVu4+C/UWn/1XWCO+biDXAVUFr8d34gL4DTX3CiqQFhpPrBDqk7
AvVYU51t0aIRxFzASdddB54g+AMp9uJk+f+mBK7pOy56cIbfF9i0kL9BU3FMJxXaT3bkbZWHTsEK
wWAO2/3ya7j/z7/3a+qb/tvLSM+zHU3drRxMG79+NCcCgFDOiR16iC+EdndudITTs5BZRmZm+l7n
r3lxbBBKFlftumuDbUrAMuAcG//gqX3BrQk3WhW3jRVG9XYYtgOxEQ4Lm62PrVJs14YzlyY7pGOg
ni0oHZ0digH/2rklbkvXu3k6X0S83UYRUpCQjbPNPvJP94PcOI+8SWtnk2mLYJ08rO/mO6jNYQ6Z
zUrykZQI0/Wsg+sKIbgFmG6mCgubfKcnRihhtP3nb+t/3Qf8ToRmHecTESg98ZtRZO54tzsT90Er
2EzZ+bpLZkJaiQ5/zL0i23prvGzNqh7++bJ/9zuSGpxtwMWV/N2fUsA3g7/DZW00/3t6BqYBQd/8
IeHL/Sv8+T93nBaCD4YF7GJF+OutMPUCL5tkZ5dokm3DVoeyOiT9zRzUJGp8l+BuBYEO3UdZfemL
W8e7K2uQnZz13P4GPft22XTy5KCAJV31vgtec8IJKvtOiytHUwTfpUCRMMKdlvnduC+qZGg2vccj
DuFvU/WH5+dvPw40byX56sTlKfrrx+lMopdSE4we+1sHyDGjLWQZ+yS+no1NdgkBUtklnqrYEgUS
LjWg6/k+gzuquZORLPoHiEalvU/ac7F+eOlPKzlNrQwL7HVdT4d5XXT9rplPOdC2MdTZbSBDDz43
mlJWSw9gv9KAt9h4+ue74Te/yL8PBl8BC4CkrKXj/3YwYNvA38rSJPy3fxFCxp7x/kJrGBHlOk48
La38w33vXELefj+MAnZogcchTQL1b98laKmS1T5MgFgKSD4fRZpHt4knr5HxMqmYHDwE+XisA47D
EYgIKGId/vPHvjxbv/0IUkullOepgM/920FVM2/UXaWWcKQq2RLR6PbdjgDV77MZ7MN/fy04PMQN
qMvjHvz2caWlRxv90xr6KaKnZdxAVNLIr2pEU7M97f/5apd/7fdPFrCE50VFdrRzMcf9egSbxiUf
2eNCYnCvoQOgxEYntikFfA5TdF9yrbdZ3rOp9P/wyP/NwcL7U8vAgeGgsKL89crLsrR5O3h8RFga
bMWGDFya+hNU/m+uwos9gC3pOGDjf79hUcWJSvIZw2Rgag56lOG+dM0f7g/nct//9jV6tsYtCH7A
0fa/33S/vKTz1K0rFywjUGS2uqycUBElO3eEcagZ0IM8voNDhTZyYftsDfMfDum/eTfAz9dScnBK
ypXLn/9yeaBPTDnRF4V0rJel8kcLkgI5xYTAvDfmKvbSkDv4D1f9m8PAc6gOHF/aXPX3yoSJGWK1
Il7R8S35IREO8+wAGTtpkyzFGdlGzeaf79a/vSKnqrYF63/bvhwVv3zOHLhUPC+sFrOaPYlk60Z/
FxFMtJbOtrFYvK1ZEP/hl/s3Dz92OxghF68c/11+qF8uinUeU860mLB07rwLJCdWBJxOQf3T+O4f
SqK/vRZ63stzz8OoLn/+y7UiOePkzLkWC479bFJrVy8At1VGiqKxnD88gn93Na5kBx41LqfNb19n
BMovLrhBwnx8mYyY2UjX7Ej+h70zaW7b3NLwX+nqPW5hHha9IUGCpEZbljxsULItY55n/Pp+oHs7
ESGRqHDdVanElUoA4pu/c877vAMZyhEznvN999FMpA056en8xUJ6/GkKaBJyf9yZ5ICyVxlVE2aR
1LOcf8v7T0KRC8oFaaQKb8mardQwfDpPtHgLNkEq98QfbRv9HDRSjjKwwvPverd2WtTuqKqlmpqq
A36fDQxpGuDMStEOxeCxLEPXaRoPCE8kPg2VhTinjexK6nCH0dqFnpOm89DRgsO7daKIMpYw08I9
Wz39AekkKYfpgBH8Gsv0sQrRbPYUUdpVRpmLWCCXwD+N0swt2k5/4u2t2zwMFgbsuxnJ77BEDQ8Y
w0Ia/27A9hQZVx00nm6sf8vMDiAAqjO4kRPBCSQPTu7mfKt/+OkcRzkIIMJHAzvr4rCAggACGHJ4
RJRtqtTpCutTGKaoRhrtxu+7gyx72tqCN0acWf2TAravcZpZ+iHTi2Z9QCG5xuXP0qXJ6+F4RIvC
JOw2KGcndNJsggRWGZKcgxgWlG2a2t2AxdSKYEjllCMakrDdNwBIceu5FdTWXzhyvtsCuG5yRSRh
qogqq/FsC4BySj5RCkcKsnJQN74/rcXrAo/7oit1hCr+Icn9P+f74hV5cNwERIktWaXnVXje0636
7Xole3oPBNIcbFHKEM7+abkeeB6YpBdmzMpCZISiwsVoy99U+tYanxL9Vo1uxepH3D41zV4Wfvj4
ziJmRBHzKZg8b7ud11GAH62N1KHOPdJeKInHFFDFwDN+cH1UJptc3mfeUzh8b30Ck5+66Kav7s5/
mvS6+s2/bVpGdPTbHJ212TgbBR2rEuSLdljuVPEgcPc0tN+DeZ+Q6y2r70VK6a9+5w5fsvjKNbmz
fsG8kQxw4nOB0W5LsNJUKXvFJ5U6hqD+pjdObXwz813KpTZzkPAO1rYoHGowsJ1o7TxeIw3MhbW3
KfR7r9uU9T6rtqCf3HAfK9eB/CltPgnebzm+aeUrJX/O0htsdb/30Q5+uqHbjf5JkbCBs5Vv/fdY
3jb119Z/iONbymK05hrDNcja2U/NByHzDTC7LpCiexjVvYKfZ7DGbJdK/c7dDJ+n4u4RzADlxDUV
Rfd1eSVjVVE8ZhaxecbVl+5XiN4k+JwCC/KcKF7D9JYfYUGm4r0/3nIYR1dEhqgaN1ZuUzXKJVtT
rigONzWUj1ijEnPuHg33oQDnbVwbrcPhRTD300GUYoPCuKKc0BR37Xdkfj3qDCqkatyybczUrzV3
rTd3orxNImzz8G5YJcIBTVSI1lm6991oG9T7sf2Z+D/7dDMYK0o7xHGnllsjwcwPy0FJJ6ehPIv6
TbHH9kNGCdpuXAiJ9U7SsNHe91MZ9T9eLrk7gY0wCSxByHmlQbzZ3032piQFsmf7GVYgkoRVYemF
2KEkX9tXxBOr+sKO+G7ftQwRlhFnXwI6KlTt4ylK7XNWQopm3+UP66Ql92HGaF8WpstrTGg+XTiX
iVAE2JckcbYUTPUVRGKNwe7aO0qx0Fbq8ifFncz/xl94v5vij7z8MjSfe/W3or5UqN9aPHORusni
3q9shBcpiWjke3g/mRvEfHWw0Synm6rA/bVU2br5LUQ7nTabtv3mf5qyZp+FqwRcJfmNjf+JK4sq
rxoOgfigegfjBgKjr2/9q/qm1mxErRkPhyfoUCxxWzzImO/Gax2vygDLmBXwLHKaFhpgx7tt4+u8
2SUK8OzVHifaFBr/r7b+YgYPqQWQ/c8IEndDBg/PT9S4THrC76uhIEUdxGtR+5oDlc52mntVYXXY
2uZwG6DpqVD0fCtLmDs7WaLK2u7bB+IBprGqyYD1TjPabXejYOabMkVWfrFVzUNVfSeLW39yx69Z
/JioPVA/AufSDxMtdZ10B9CuqxYIng7aA/BgfqdUBMOoTCyL+zY5ZM3OIPE5/D7f4+9OWtwYCWMT
4WCJnP55PK7qrI6NAu2W3elhYWtB+0srcQgWNPVqdMkl//O3SRJ7DKgMkxvHbHTJOrCoihoiqHXI
+FVieF2Bu6dBbZadoho+/7b39zkCvkSisMrCXFCkpPf448qommLzw4BkzyTpnlAY7ylUElNXil6H
kadHRo9yKlqTgn2ggkBb2H6m1pvNJg7JnGThMdG+r0GRNwsFPCyM3iK+tx/h10VxQHWabFULs/aD
PpSBWch4rhGrhipy/JlybLUKiDuuNoa2jcfSmBRJqCCAZZJnHeWFZn1/RpneRRQHqahGxGF2YAqL
zEqaFiRbmelUWAkHSyS+xTUEbGdquyl104bp5wtr7vwjTYnzCVcBggCEMfnT8UeauTsWGtI4W0m7
73nWIR81QTj+LEB0LXzg/EbAq3iNzIFY4TyMWOf4VXDXU49qbeLNktXcsPPlEQUeemE9Tqle2T20
QWkbSjBsz4/X+Sl8CtebfBpBe5Jx/Irj90qg6WVqTCtbkdKKY35jSzVRB1M24Bq33W3amu3Cp877
EodAkiYgiQB4E42e72TtOBgJZZe5XXrELMl53RQombltgXlIEA0EMtFYT1y497zvy4m7pJuEWThu
cu86/lDoXtScR1ZmW+hejHCg8D7jHFMOXP3r0fp8vlk/epuFTgjdI8kXff6NsqLpVHtj2i1AH9yI
lImaBQnuEGDOhoTuuLBTv+tFHsjMwASMmDEJpNnHIRatRw6VGKabfTnlZZmEVKDaBfqDdZk3f6Ik
Cxa68TVI83ahMYF0EkyRqR8hRqZrs6GDskyQssZN7My8H4OtFVHC4cIrfDQK5a4phZWYc3qjcqik
KMjCOZo6HfzccGgX7sfuRxRtRwG3ZvzJf/jtI+l16tYhKHroY6+b7Ia/D1m46azHImAsYnPOf2vl
942E2+AWOQcP0JDTc86No+l/FZJkJbnXY/b4D/uS7wThrXAIIkZGUu545JgIz7XBjFJ7yMsHtyuF
NQA7NGfAIVeanisLK+u7lYBoCoNmSmhYoOKsWWyg7/JB7/0koDiAKxm1W2zmFuWYubyJ4/jPqPgU
porBfZuq9+c/9MM3S7yeg6YyBa6OP3SUKK6rM1wRhjB68Xup2xgdwMCi9QXHEjnRVOOa6iR5tBZe
/G62TJ9MaI7YNRu1Ks/2zEYOokopwCRKsegMoodYLTC4+Axgd/NkKbD7Li3A4jW1q6ROURCin7PZ
EmsdFcT12COsrUgZVXZZUqGUVP1e6/ThNqv6bWq16S0pK8/W4yqzkcUtzJ7XIPXx7CF1RWaSuC+/
hbTIcWMruaH1Sdn3LLzeKgGhJArU+D1KLSdDWUAGE2xEKhZ3ouR9aQXymOQ6g72KB3oa7xnwY4Y7
vBhROboZIkqigFfJyPuQnFAyxgRJH/C7W5tYnej3VrHnks2dEGFsQ9Ijp3S4Drdu8ZwnKxlmfzr9
nUkoQYkohQ3WBfsxfuqCbY1Ei9PHSsl52bXLo8FqgfpYGPMfdQmOVwTAyeUSibBmrdGGkgmnEe/W
LL3Fao76Pw2Q6hiG1O25gBKmAqJEUjeKlV21wkDpIymyhR/xbl+a0tYk9AlpwjWDOnbcI6KrBSiF
OJZLbSysRnBTvSms8vbJ6A0PAeqwGT1he37KvR/5bL2gZ3Gwfk2SzqZcbFIOVZdFY4/1aDdNkxGG
plbTUwlRqOI/3SUUYk4TlM3CMZgg8WyakZDFAIyyuemMoa9CpcEqSuKmAx/KLgfslZpRW/i+d23K
oYILpMY8E6emnX2fGfhGbVRogkK19HbV4N64vbfNERqtlCF+9mqlRjpVtAtf+m4le30tFQgmU9wk
vnjclR1Vt26ncudvPKp9wgDmlm8lxo0ZxNLEQyBtz/aSEg4EGdYvGce+izPiOQeaDz9PUeUu8C6H
6/XjEOudjoYQbzAn6kMN6TEploHAQseFtYu0Xx4VQQfJr+Qtlh6EQAIspWINQNr5Afa+A1hZ6e7p
zKOKVIEctwQyDLkVLNDWrVBcQcNHg0JxWsdW2lTxpLnMvnbhwg3k3aBWSLkS/LJkieItwpvH72xd
KjLVlgoKbkr1IRZ+xqB1zK4Rbruh+PJPv28KHVN1Mo0vaLyzARZk2AAaQZnZwK1VpxC5vgM0OIiW
sKGm1k49yzqwd6cL43p67NHqDQzBEiWWCdnUiY3MjutWMKmg0gyVmdwWqHKqDdl50YldeUDRCw0q
BBB9/kvfr5EK3TcFScickakwZ1euVKskEBdRZkt9q6yIGePxQlwek47G3acyxYu1HneApJJ2VTdy
Abek89etFC3s1u8nFwDJqaiDs7SlyvPDZpNH6KcLBdcrLKL6GiVbYsUw1YIEb6IOcBADqtd9u9fG
T+eb4P3AOn7zrNUR8jQGoAzejFtIb7obLNUt1F2agXfZQnMvfeX0W95co3MCVgbrVGJXhfADGjmU
gEahaspbKfXtWF+rAKLxmgHIfv4bp8PH8cia8JxEw6aSFtaP2XsTPKasvPGJGsBtXDdDhbQJF5eF
ve6jluTswTnIpHYNlujx13mjFnqCj00mysN0HYg6ldUduCkPWy7NX8pNfjB0LZWiBAYuNjDMU/n4
dbj2ataYIcoM+/hXoEd/qGpGXiC5N9i/3GRuscnY+P3YwG7MFD3CqPr+fLO+esDP2pWfoGkQeyGk
Ugh1/BO8kuxG6SHwyNofuT/F36gLJc0XpteINZH5Y7B6lYHrWgGzeVYHAREnkUMwRO4K55zuGuwc
rEBFzvDEaF9Gzl5bvEXztS9Q1AnBbXP+B79fuGkyIBWMM46HtNrx720ULcShtcCZIRTu8snWAyLb
Vi8jO9aHreKL2EoGpbSwXbwbFyrpKG6slO4RotP02RHBFFzUG1UY2ZPGbwv/7Ad2U2tLNb4qSWRe
8jKE7BBuuW1wjzz+xMw1EatUfoTSt/QcycIEoYuk700O6oo8z/n2fP9lVFOBxuWAyfh7V5hIlYPY
lT4BUqhvP8uiSne5iSN2YtipBMvtn7/MoD6Fo5YyRQJnXwbeD10ZYjUbA6Id8gdHw2ZghWweq7ZA
/3P+Ze/2Ikr+DaKOnLPYbtX55Bomb+MaDZ4NYI+LcYinYWGZGKZh9pgY7T7xSSSff+Wc/qvClT96
52wvEsAKGS0WvrbpFuYKHbiT5bjcRWkjfmsqacPtirQXVkGRpPdryS93ni9bh4iT6TpFjD72KK16
Qb0yXBM9PG4g53/gu9nD7yO5yF2SALMuzsta+gFBKyETROS5KdhNrMR3cv0TV24olc1gW5F/b8Zd
vrDIfPBWFheCIbyWpV+cRSmTQFflyojIZmkkJgJtuDPQSGFbB+3tgCzlpRbMpZ6Y9ry/1zWT+6ui
E0ybCpGnYT2vxMDCyqqtwoSep7sWgtGrGqzIrghbA1cO5REdjbQbBIg/jSXB/W6+YXJ+5eMLuMZi
Op9AHc8wQt2Flpj2j/mvQiXK6YBgAgN8to7ADy07V/BDYib6jWIlt3WBu0hTeeE+BxVlKd/9wLsO
YFwtdLw0Ta2jN8vE9gj1TaBrZGXzOJ+Pa15DdJrZENS7EFXsijLoXVnE8Raor+yIVE9WGpWHruQF
m6H3cae7SrJ9qmGy6nXj0/mBOMsH0D8cEC1ud9N+To2VNrXUm3NEHwqdgRVbaINU0G2lUEhH24Jn
lBurIhboZZkz1tY3cvTiKoGHtzA+jheH/7yeKy2seJHj8bzSKnAbsW1DXt9W5D+RPX4RQPmNgniP
lAfVZSv0C288ngT/90YuXtjCqcq7u1few/ci4BlSAS576zy1+rsAt/nMBLPlD8quaGEsoPT995L7
/yKF/waY9mbM2c/183+9pHVQD7fPycv//PfNc/wMDvj5WKTA//I3R57wmsJBgkIjy5yybf8WKVjW
v9jrKcklLM4a8hrw+I+JgfGv1/zRxIs3UStKU9nqf0QK4r9MjSDCpG7gjjudTOR/olGQj+erIBP3
I6b6LrmctoYfjxGmy0jaA8jTwB1WAECTz8aApw0SL5gCGFUKXzHtzm0McYaQwDAGoiPQm089bgdQ
yuoSegsQsLiDWgfeJYH16Ne1fEN5lfmcN1W390U4EBvXTNL1IE04ErUL6gCgLfLqN81+/+815q0o
4bVQ5u+l5+9PmWbEmyluJZVFsVejIm7noLsa4Da/VAbs7pWrCWq/IQdCBZmO2rtB31dp116ZF/La
NSGHUHLR5C8wWMynMdEL5K1FH5rgxWoSaSkE4BuwwvL3TjBNDI8H8wd9HeOIqKSwLPI+eTaBXlZk
g5Pi+9DV5rYxROFr05rq9QiXZGF1PV7W//7CaZV584VdV0Pb1UJtDwk6NlYqPOtfsppiIYdJkPAz
VLL4qzaOBkFGzzIpAqbquVtYV443ur/fPR3s3ry719K66LA92ivKKNxzaJa+F1blfmv7ohAW3nF8
SPz7HdO737zDxWFI03FQY3Ap/S9DGdKfQSmID8ag+eBlgz5euH+9hrQ/GivTdHjzpjQkhxe2KjRr
Wu+PAYL9c+mW4mNdyuZ0JTKGXR42XHGB8QqfYuw37yKrdxGmlp74aFqFSJC2MX8iZ2uhaEQ5Avta
pV6rzGVCDliAD/jbmtJvCZLKtdvHUbbQRqcm7OzIl4k+FBuYJM4YaE5qjQdA31fnZ9CpR8vHjdKU
HbZgw1g7A+EDz093UpQvjNxTj54dRKK6hDLRNbXjysWdJPqfxWZpiz316Nlpz/JxS/eVgl9dRZRM
FhjDskj/pTb7YEU58WRxdmYw1MEDKsmTyd5v/RFYdLoUozz16PlapWOtR5a1dmSBTI6C3F1s7Mt+
9WyRiOReHg2zQ5wSidsIE0wzHBamzalfPVsDkjQJEsImlWMVyidfDl9KV/33+eGknc6pR8+mPiTF
ekwzsLuZaf3MYsAtenFzvkFOrFzzW2Dad6YKloYBgu0A5LjRgKYmx9WXvki9P+ffcernz2Zl3xAu
dBPeUfstOndNLaxnxeqSC/t0NjPjEMJnZzESk4GUQYnOm+oZoAyX/fjZ5EwtM1alKKqhS4ELNZFn
41Vw2aNnk7OK1aQChMRZv6fS2cOfYlSLh0uejXbjeLkCZFtiFc89wpCrhyQnuL8orvm4O98dnk1C
yl0LvseBM2xnqBEroVxo7Gkavt95CBgc/+pRCGBA1AmLCsVBX90kknZuGVlPcQtd1vC08LMHWGeh
tvjUd8wmbAmRKvJHZlWXlGucs8l9LOUMTz16NmFVSEGe7Hk0EZeltFMdyV8sbTjRRNMr32zOgCmQ
fltl5fgRBRt6iDWnfdmQmU1TrGdVGal65RDYf6rF9htKh3+Udfm/s4sxL08YfNU1MASvHMMPtS0V
N8jbMzfdB1ZQrA2oqrvLPmE2WUO5xa0ioyTdQqyOtB3WT2MI/cLoPNWrs/nqp52OLzy9KheAKt2X
Lv2Piv0fLvDGPAPmWmBOBgrgnEIuAfC6/dcEx4iLDkWorI9HTJ4GMf6GNEos6+s8zJ1YNbYXtfdc
I4KBU+pLeYEEQBNLjB5UCx03yPrLnj6boBjEKgOFS5Wjj+YVLGYHA+YL22Q2QfsM+TuALwaKZsBA
0LNDmUEZuux3z6ao3+F5nmU1E8lq16be2API5MsePZujled7Xds2laNJyZNVqD9zwOGXPXq2jRaV
JqfwjipHxrszMjENkLvLVhZzNi2hsWUgc+nICMl5DsR/0C8cgLMpmZGN9v2KNctMlb0uQv0YPi80
xzQ9PtiL5uknITGVPs0Y261iKNSPuRyMOOeuu86PP4mDYl1XOlVP66AtSLhFfqjeSZR974zaE/H/
GNqogSznad8asze/+4kurmLIc3ZkScZ9BpTTX0dBbjwDTRc+B9D3dkKvh48iBhjw9SYmIazKXrLa
/agAIvIoytyWRRQjGyn8Xe4HnbgKRCn5PVHTtlU0DLtOpkC9F8BbCgSWzRV2YqD+q7B5CfAWRoZq
Vs2E35CNL72eZhv49uJnYdCzmoJ2of4sQw6soXPr3UUnHCrUjpcescX8yKJ6yQHhB6YZO4RSv2y4
GrOjQpVIoF4AMDq5ZX7Gh+/zJAFb6PoTPT9bd2APCyTOGa5usI/k2Naz+LKJYMyWHT323DqHPuSM
OZJHLWh+YkNzYVvPVh0px7Y1MuLKCTEFB4KGStdym4fLmkQ57kgDFvUIaqZylMy9ytTggLH4ZXu2
MVt3xhwOYpKmjJGGNF6lUu4eSZC1Lvvhs6XHHyGRNT6zGIT4JtSHq7FaQldMDfvRAjFbeyp2JYu4
H53ZKGiNpLXs9Zcta3MogK9EPZQyTKhwVdr0vW538dLmNAv6/3UW02dzUmittsBPtnJ6a/Cf4U7h
S6EOeHSMrvUlZi1AdjGa7a2EQckBSH27UkS3uGxqzTPcE+1sbNqQ9dqXuitRGZHC4DB42e44l2vC
yE5Vg/gmx27L1vrrDguki4bRXAnInusPWS3RIYCPMvQrlqdc2NezeRs0VFqBY6ocSQ2+wDeLV8Cu
L2yQ2bTFWC1qYgDSPFu4w3jPSSgUvaxFZtM2GvSyD92MUk+5vI+zdiOU7C2XPXs2aalyLSVt+tk9
hUuFd5CKl8sePJuypiGNY61hFioBEKjlBIj60rw6sRrMc2h5m6ak1Hk0vOkCo3elqBaWsGnb+WCd
0WYTVpKAhDGw6ykjBShcJ1msDRXCZ0Pp73Il9i67D8/rIMlQj5pf0KPgWhWwme0nMyQPer7lZ3WH
fy0781oRWUjzJi485uY46hv0ReOG2IpLfC/A/imvk7WcD+KhTEvj0Lc92GtNjdFm6uIf1Sr0yzab
OZYj73GzHJTkdULc+GIag0Fc/MZTQ2A+k5U87zLoJs6I02Gf1Pe55C9coF9FGR8NgtlM9qKmpKyC
fazuIki0BAHj2wzm6xr6oLsNyJ5hn4SP8YYSBzJHHcxJzDiEvRlU1kOBr/t3OFvpocitygaYYt0b
wqBxlqUpoMviJwd1eDOqnnydCVp3lRilu9DzJ1rlNbn2JmAxpkIXpk1bOlKeiAdtBIOuWZVhnx9X
p54+a5cSmxZcY3HLAVO8Bkmw1jpxYWGeDmUfNPlcHyN1jWwNuYnPnJCZD2pf1Qf8PJRnuNtLyqoT
v5405VEwB0NQuTASehW1n81RH2fGpQl36tGzNTTOQhgtQEwcBe+DwfpBGuCyDtVmi+gQ+FGtY+iD
ayOuJe0AmFeu64V49ImfPa/LlTyBZjAiroqVjqQ5fVBNULoXjRV1tpDCFYiRLjM/ywETMbNO4eTr
vy979uw6glmzDFmI2cQWcGjdrl4nfv/P6i7/WjvVaWd4M4VUzdfQ+OXtviyyDAB1i9cUubeFNfG1
4OiDgT6vvygwiArJxzX7wmrUjRlHIOMaAR8x0dpWchMcpJ4YGtYQ4lWTyBWlEmjkRYCc60ZOhyvy
S82+DgNzJ/U4E7aAO2xQ0+FuoDrwsnPjXI7LPbkzC21o9uibFEdkCK4HNqyFgTF10kcNMFtEXOqA
dD0fZQfvuf5A3X2yD4U6v6s1apYET85GvILhdZ8fKqfeNpv0CcZu1RCKslNaeDjia6pfW32g3gyS
Wd34ujKlSDujX9AWnppQs3Vg8INcKEPyF6qRmQe5gSLcuPTQ+W85sUa+QymScNVbyr/2sRXnU2m7
uPdaMPFD63c/z7/ixAe8wujeDH5fxAwYhacEZgQJfJ1E4DDTy1YbZbYiIKVqYsHnWkvVzx8vyL/h
FHJRUhf09/GcFeBC44XFFU6It6b4Ig8XNsdsLdCsAXxzZjJW0+QHJ8Do1gxy88L2mLr5TVvXY92n
VHMrTsrMreu0A0A1XHhCVqYOfvPwIOk0EnTczoD9XhHyXmHH5Vw2RmYTOBzTMm+pCd8LaS37K5Gg
/0MbaJcl6lB5H/9yS+5dvR5Ghokn33ZcquwCAeTCFJpVBf61uiuzGVrGtZsLYqg4OE+Ge4g6xdo0
sUxuMhnYdYwReuLXwa+QU/FDUUyE9dIUrqw0F7bgooVN1Rku/OwUSOFlrTnb4AGzp0BqYsWpA0qF
9LbCcdOv9+cffmLFgB57NAq8RGbnkMNq75dZ6a98r20+Gc0oPplqED+ef8eJFXZOC1I86Ou9YJUo
TnAgK7Qi/jydbwHbD1BMJwyfmsnlw/mXnVif5NlE16QhVbCSVJyh9B7DsXPcOlp49Imb31xnkcIc
IZGryw4z3HJyXEJWshjeSmPgbVKTlfyyL5jNekUetRLanezEivpH1JIdqcXLVsG5ataV63EocNt0
LCTKe4xCx00nGdHCQFWm+f3Bxv0qqHizpEQAwUbs7won66k+vg5bXXhMshhNKf7C2coP5fLJcgPl
nitfcC20o+mtQiphV6OnKvflaODcrsXjcAMAr/ojuU26HVyvvG38RLxjD063xA4TLDOF76Fv+dsE
3MKa1HSxjsMa46xGTf3tCOf8ugmN4SbFfXurJn32dbKRWodUPnwVI0ncGrj8FQsffWK8zYk3uZYI
xRB6JZ4hVeDIVnSFdfVllSbGvCY9LbVg9P2+cCg3CVeYOU9cB2MpvT8rzf9rqXv992/6q+ks3xxK
P9uTC9YPERWhm1AtoquhjH0nhsgJBMmXMA/XvBHXXHN0ZYhQ6bipUoy23MwTRlvmaJleUw7qrmQf
H4a1NSKdC/VUvKySh8r14yUqVIOgVzSxdgTRaK8tf6pdxNxsYa/6eAHU5/FutcNzFAujzikkQXKa
ssUoN5WzbdaCI7hoQkuzM8LYxfIQjkHhFLxqgxMZOpwqLy98+my5qIMw73B7kJ1JDv/ZF6zmSsJv
YiEKdWLtft0l3wwR35QqzJE92TECq9+OqBLu/YqlXC9c3J36wnhU+ir9er6hPu4LKpCPe1olDm61
nTXuYwbV19ZSuqt4KPp73CiUhe6ejpIfLFFz5YuIo3KOonfch5hfXNWdoT4lch9+qUQ13uddz+W8
lUsMer1wff6jTrXg7DxhhInc1oEk7qsSW4xVgZER6v0eK+ipJvUwJNn4BWpGsXg7nc4FH33i7LwQ
NpVoNa0+7jUNd4yVm5ZAuDox2BfYAuCDrsNck2LZOwQKKcCmxeUyb1ok/tQqOBhzorCJ6myDtQxu
N12c0hjhS1fkeNrGQZtsxChJvuN+La0yYaxvWyPH7xALguoa+/P+SXU7/U5GYtutqyQu763S9e7w
v4nXpRubWw5X0c1QexiwjKWLVRmmRXiZC+LawiNhgzH6j7qBcqV04BVx/rO257vh1LV6XiGJe6gr
qhQu7WOT2bcekbn8wWcSDYWa+MIPZpG3T0sJuGTQyC+qEgU3OpzJBz+3oieh0/N7n3gT3qEqZmE9
Rq34DlvYO0I//FM3yZIm4sR+Is7uQGGecb3SuVrr0+WX5OdNmkjewmnvxAlmLn32sYLg6tY2+6bw
hhu8j5Qb7DfqH7kKWE+WI+2yI4w4W/EgA4hC6PbNvutLfGQKt7cH4j0LXXmqiWYrnlaHWdVgcbv3
JHUoV64y4tGqlUN42RoxL8Ls5Ei2sqZqMOER5AGHAFW8rfMy+oQEql/HmZJtAGUNhJTkYekYMZ23
P5i04mzpy7taKbwUSCWeHdFPRfKx/MNrFxv6zANQmcTWr6jqxAjLn8S9GtLcW8Idn2pN+XjRdSkv
dTN2630uWj/6QsflshgW9qaZmvevE8acH2EluOn2nt/A3EvcZm2JYXtVu0X8S82bBFcgrwFzLlou
FCIy71GiazjG5t1zjavMhVHducQOu8ZONQMxdZip31qWKJu0Xr30hVMzve84SIvHzWe5Zqt4hVHv
u0IhsKtEV6HhlbKdmxKZlLJS452Ob/uV24alTa4L/bSSUfSVphhbtkXdLWwzJw5z6GOOfwgnXt9v
sC13kgTAC/oDaWeWxcCxm1oSRHVFtEuzMN+I5Mivew1nd5z98If0M9lBHhDbkEYTnIn5mST9azup
fExbsVRaSH5+vLlDtj/+fQpFh2mOEbvjmWDJPaXGgQifSLx14yX68+tB4aPOmK07dVXnmOcE7b5z
OeubbiXXdpziKbHS0kIjodKaB2WgziMcTKw/uzbkiuFjC7nJKp9OaVrloeypEFpSQJyYAPoc0hZH
eadVPtlCmInjS6lb/hM6qsmzvew7W/Wyzz6RIzuKmR2pPPmoKV2ilSvBDcQlBcnHZx44xsctD9+f
aEzpD/uy/iZ11TZyh7WaD7Zp/JRrw+nqJUeKj486+pyHXbVu1Q8AznAkERxQSM02ziNxL/m6t85G
P9gYGfTW8/v5qeE0W7Zgofh6blbSTsZOegumuTvEaBRthBvtwi728W6JJPO43cYxIf6mluKuB0uP
xRXky1o2nxKNSgwypO7m/Jd8vADrc7LzaBB5qccsccIBWEQPJsxbWn9PPHpeyIo/bq8LLY9uoQ9a
0r43L7yUzatYzaYZyrFTY0fFUGpfVD0uZNa4BDY7MZDmhaxUCiNMD4bYQcCcYzWuTxKyoCzVWwLy
w86LwcxvEiP/fb4HTq0b5mzd8NUyV/BRjx2yz7pTRa3xG+uR8knXObn0YeQCM6tiIDgB9SD8l+Ue
X9gQYbhW2S3gNXgPVrG0ZpwY2XNQzKiWpqfpZecIuIwaQJ5UvPh6dynfcaLiSDenwfLmStdVQzL6
bhU7oqgIW7+bjt2KWbbWqk88jIzzPsgdsUnde4FbfLTN67L94xca/r3nm/uEkBP39uNfEA8UURAw
7Zy4yyCNAlhqhnZVGSKn62Fj6Xc4BWzKIr1TumFPkeSG1BWwwJFCCxf3N+8P4dB1GQpXNSBqTDbi
FPmnW90gG7XlUD9oRbQQgT81EGerDExGL9alLHZaaEJ2pMFEG8JAS8lrB/B9xXG4NXVvMTl/aruY
l+YGotJG+VjGjqXilWA3WiP+kjsl+yWMXs0NErHBGlaS9gs5+/hb6iRs3nI/7KsDHsLlwp3/NVb6
wTY69zGJTdVPQlFrnUFHrL7STC88xDH6bLfVwp9cezxHj0JpT72dPVogk4zR6Syyz0BSvJ0RNXlq
13HVrwSQN5ui63C8aoLBW6keBJxUyZVHzKEnBRxX0ahvsPwtrLx4qoXefQgHkVig2EsvWlb3hX1+
zJ3YA+fMg5LxbPauT5jHq5K7MMmNrdIU1PVW4zhet02jHfBPTNZAuLqFVN+JeTwH0ApCpeS1LiBo
GU2MUj0dk1I8XosrLw2Kz+c/69Q7ZqfPPINQmuVD42Da3MOzLYtNiKeOLQ1VvTv/ihO74LxouBAA
XJa12Dh60Qa2r8nNftTi6NroffFWMPNgYRGelp8PBt28ghiPJzGNXL9xsKl/rgfV+x70hfl42UfM
FvhorMNcKaG+i4kSHGD6jMVKM7LGQTgV36vVUC90+qmvmDrqzeLaJ26l+GRfHcuotqBl7QpD7/Pf
cOrR079/82grTcrRDb3EmdhLUcsuqC0syCe6eF7fyiqMp47g1k48Gi4GwLF2E2iYRq5EDFN3UYIr
yOr8N5zafOblrpXkuV7VIAku2yqT14rQjBs8X/srlXvJZnBLw27SbEeO4mDmX31gyvb5N59ovXmp
qwvmx7WMMqFaoRf3wZBWO/Bo42V9My91xUqnKojXpHR7gatn/ByKw/NlP3w2olJBC3Q9bVOn8yqF
HbMXD01YLnXIqWaZDSqvyDM9swQuxxrssDIOVIqb/a/nf/r0Ez+Y0vpsn89C0e0CnysfbuvGzagG
4tqrVO2hiBTpx/lXAPA78ZLZFm0IHUdxnXtvKEHTweY7bHxM76Rhm4d6tPctyXty4yiCjaqmt7mU
hzhQN8WqAY2T2FJXd18hRzSr4FE5hAZBSUW4yyLA/pnrZz9EM6q3RmTBvEwj8HlKIJjbuBPrF8vX
/peyc+uNXMeu8C/iQJQoiQKCPOhSV1f57u72i+C23RJJSRSpG6Vfn1UnkwAzgwQJMBjgnHb3cbsk
cu+1117f9Cj9jU65iTyktA802b6xY4FJl5B4DooA3XeXMmzVe2nQTCQ3IZm/5CrdjgXh/EPVgXv0
K0KgnvoyH2o5HEZbrjKrtAE+ltTBvpp89TwNMW6QodkOAwS7wfxA5L2Xunmp7xHePEHi7QDOVmMo
DoaZmaZQK0EW3pBKJr0XpGd7AHi2PibSHk/sD5FMYkLu8arOyFy2fbqE0vPQ21QIV4bqe0XH0GXl
FKnXRuvySrbGPXdeR1IxM+RST97Kihp+3Sr1ltl79gfX5hxWxldMquv93GLakfV2mS4Jr20R+X60
FLpm8r6tK3kJEX5xKIehDFIyJF12a4c55pCIukCix+CfNxvaIQ01CQ7JXxDFicd5AuD1oZI1CPBd
Nazfjar9k2gbprOkJlOYehKY4Wxe2yR6DA1QCosbW4xbts48NOvKPssJBIzWu9WRLdYcLsjA0ki7
R1bxaxi0ACbioHPgIACOvJ9qVZKcsVX9JnWb9BmnyAmRg0l+kriJzpNkdda5iWRg5Cx9qpDj46dD
G49FEiKVfFpqfYDKpHJuguVFgiXW7VzYQ3lvsRoFgAFWpLGh15kzs03Q7wFVczPGh33fpaIrtwBR
ciNC1cJpEu1O1lovL9NIGVjxnOHtH6iDXRr5nToL6mF9uc0Gn3xIhPF5GSa6Psb4e3yX/cw/2mpE
rdrFJDyiHZyvTezV+K8iVmRP6hmM0hDWEvAxYjS5E2DjJqvq0NLMxIrSnEPHem9U1YB/EDf9KzEk
vHC6sUO3Rv3L5sCNn5FhlCFiUmc9n706hYYd7eCihzM2iqaR7Rf0ih/ULweTznIdkfZhlyjXG8Lq
0sbGNzLl1nlhFgrOECk49EBO4L1oMS1owwN3ZsjQ3NPzuAUWQZY+MPCIJB1te7dgRSrTvUODYHuI
XrlwCY//9H7b1ZAg+imNnHL1od5WlZcDmw79GJRLJqvO7hJCK1CTwtlJIGAmxNetjQcYhrwhNiLu
rnJqxCFKTA3S6pTs2gi4p3EKVn5EWCnneWMIBWxklkgrpQ0X9wKJ6+DPmyDtk2gAuJkMIDpocVsv
Aq3v4MKkOU+12xCOrOggMmuV+BTeWNpr12OZ+h7pT/NvgTzYbh/LoRuLhavPBnu6p8ZEvrjode6A
x4mo8d6GMfnjtbJu8w4XBCJx5hI4HiR9R/dOr/IwaKt+gQVuXiyL5H3o+zJbwqgFd3GtgCKffbLS
VE4CqNkQS+RvEuj5eyhh5hHfvv2aKz7Oe4Jp/fNCkuYlXBvkeEQcgNsRL3mBuHHE0yV0pUctIwRS
L7M5hZMD+xpNC3B5jOFP3gQFmXBGvXhXEQT3+GalL5jc83vdz0NRtat7mhk6HQiSKn6Eu9Jmlah8
kjcIXcu1jpL7cKoxnB1Mj2xNZ08NFTaLxWRQusXmgi3pJu8c+CaINwQTjW3eIzTMuBCQvQB7It2U
kplEOVnxGUTw4h6wdmDuE+Lqb880ZMe5jb4bFsafsIugwqrq9jfVcYhMFcFkilXdLpvrAK0mkhzv
TafZrowq3eaA2gGrFCuOJc1qm4uO9PZkqe4KfOjunCy9evTY0hURt/3OIv1PwkXPqEtVa68BlJ44
NDdDY6z6uwWOkqjpgKKXRy7RdWFZvQuKbkMmbzqpubyzjM9fyQzm06TBvVlMWN0Y4eD0Sha36RhI
kJwc1zWO1jDKKs/N94Nnp4Ov++5Zy8BH3YvTf0xrx4Kdlrp1WY9tmr0XjU2Ao2BTP7iexhdkoWG4
kcTaywLN6zCttrp7rfuxw7QQJ2IqqrJ+GBtsRqWwYQMr1FmQuYbVFtuwiesNuVml0Pvi13CJ7Z8Z
vIEcA164RMkG4NEY9WHqhwIXHbz05JmZBu1FCTz9hz8NAXBVA1FHrbot2yKSXJBPCFTT2Iu3kbcO
FxfSibMJ/ItXz5b9ia887HOw4wccixO4NZnWPrjV0wTTEU7LRoDeUNX1Q+irSOeTQMhaFtbEPbB6
wXRqC12TYmuz3cWVYlm3+MPVblV88Sy+YyTbt4DcN6y7bKrHpS7DoX3QW4DViZImD46S+VgjHwoo
opBLVAEiKAjSQy8DJISUYcsKxOC577qsM57ak0jydxhXYBaJQ/u5cqYuiChwP0UlpxOZVPWRlGWw
TxIJyPC2zsUSVgvHBqHEGkNsRjAT5eJ/ezauTqCt+d81c/rAUFs8jUskctaA35s0voaCPwd7F8X9
uGu47l4xPbP7qByDQ6kIkD+a8n3XSX62CWR5Hg8oUxzS10bUbZAWGi+lfqOXqzad4Y9JsiFxnWmG
ZyOqVdIgqjJUSKpSfCFfEbxzuUsqN+7lzfKVstDyXKAMe3RVol4DXvYfDjbPc1XP47OBfPKKI9Uf
cdlR5Fj3SQJSMs5FHL8A7z7U+luFgTm0M26f2RtGMLl8eScRAZ4HpJJdHidVdKecWwIsrZTuOVK1
RVzegMO9scychGmWx9V3zc6XdVUWXeX490RVUExeVPLTIpf23GnUZeBjJQYx+EJPmHNbFvRZgrCO
x1GsVGFqH3n3Snr6N+kH8nMcTPw0DrHeUedHRzsQ7AZ3xD9PJVbkgWVaMamD69G+MUR7cchrCcqs
gLr1HSFMGEdsiYtVZsNufpd+UhUurhVCLZU0oOfFQQ9wlMYTKzpmHqpmHctCz1O4t32yYgHamrO3
lOtBWKXuHcTSblcxRvabT+ySLphkI2NWl0A8xZE6RXZ+mzQP8tugdIa8F+u7LoxlAExcF/72KGx4
WCrU7GusTAXgUTkgaz0MQQsASQBbzXThF4JCHjgobFPdILevhpF22llWkX6nDLKkqhKYKDGtiAQw
NbaZU1f2AmGBPawbac97bFoPA+LFQI0U2s/rqZT85AAlkl8TCu0d6ivoS7rR5LxEBGA4RBjINdXY
6W5Syba9HxCd3GIYpc78QMp2P5IASc6M0bZAUCVKzkaK+hIn1u0lJi54QGXdzQiOnMMTvHvdJwkt
1LOoJ79F4EidVyCCdikh5XxB4hPJSR2rOUPdKUQaEGqyFmkneRvyZigauNWGVJQNehjswpkFt1s4
IAMZcPYCa74wZY51Q1+rjYVfVY88tmTk482paZYHAB2TV2lWv81Hp1HbOJTrm2ag3Q0QVk9sxVm+
jQxuSAe/X9zE0D/HOerufEKDH946grqNsw5G9NG7IJLU8dQb6wShbypo+gwTTuyFdrAtAamkVLyr
/BXWuoC31SFpF3rfNbUC74vvKj6o78YuZr+srryi/sSbZOVUhGr9RuCfS57gvY7YIegHGxz6aog+
1nLqp2ztHfX3o2SgudmeGJ5tmwRGjXhCXaXoeyymYj694JUEtmFXd1io1+i6D4nD9hgSjyuYS0Q/
zClawM1HtVZTcnXT2FbXqqFZFyLAqlhRPy1FkpgQRj4sNo+7YRrPfhsbu8e63fYJ1Otmdv9770hB
Kvkfmsd/GvFwN/oGL0l9WA3BX2xF4vS5w+D2KqwA1ZzGazGN/nQK/Zq/T4scgszoaT5iCjEiUVmg
7xnw2sfx5rzMmKHfk+G21E/DCeOBpgacyEiKOmGN3YxmY60knla1gu5FN9Jc8ANZvINPyqjNgrLC
+A/B0TNwcM0IoHrTtBg3BMhR8EskWOzgjZcPQun+tyJBeUn6hZGUaI1CoR4YAXOu9GExCsZtevF1
p95qoBOQ/ky4zTVugPd+cMAuQvZYjp0yLcyRnP0sW+Y94sWb7roBvUEqONw/I3XgadrZ53eTi9SG
JEQoRFmIUxTxcWu0ylO9bASHO1W4GCOowEoGzSO8A8lrY6PlheCEeVmisj7EJN6WwnAGJyhAXwiW
pWWIhyuOzLH1bX3BrP9WgfatibJlq/EzVrev1dDxfxrgcrpMu9b9sU2Y/EHI41KmWOmL7nwBXNyl
xDrFWS90eMdujL9mItHsuIb++jTVPg6fyqCgTUHTdmURbHr+COTmHxotvF8W45yfSQgztV2A/dv1
QnWvzg703Z99tKwiFrsgLM09w0En8llh++l2MiwKvkgw8OBnOlnAV6vUIEHXYk41Lm8d18njGAbr
G9rkt3LBinJexUp9JmYOj4aPwWvLJ3aVw9rkmwhWfIQNsDKoyVmEab3ty5dljcIKJJbKXFwjPQxA
wpLC/a89i2J3YUdTJUGT+bBtNKneegixrTeeuabu2YsCmzussV0a9ChgtIRUhtlo0OrnmgU3YWP2
nEBybBV5uwXUmjPcYZitoCj4FY61/LHyVtLUK6P4vWyCMciAMhq/IAxomRIBne4IHR8mGGT4k7eY
jGGT4kOLYdbtvVvLhyhoefbZrPYBNNcVkBKvfCWjjxoJmX3TdcbcbAG/ECijrENcCNpl7dEVZ6Fs
J3jBAvez9MLm0QhFz7pp7ckpfFnqktDcg1mD9ptTtO6+GMDGituJvRtQYhQMM3Hvp3FFqivCtBU+
e+nKcwjO1bEEKvAhYA5YdKvmBT48RHrew79jn8eG0IOlvruraBDfI6pLIAM54hMuFI0XrCd0PS6S
xDsgyMWjFagN8xndLaCsVXONI8R4KtR+0C0G/jtepH725FJm/rw27zFI7RYQr7l7wbZFXyBY1d6S
0oMJcB2sGaQtxgJIHu4HWabtolmVU1L1jxwGxE9s8pRnzKDB47NlN9yB8klPM8CPKE375mCHeM0w
/uafSZmUL6HpR6gB/ZaAxLwGRyWADM7AdqAvbmLT/UjF9oYj1aYx8j9/Im8g/onbeXjzA7aZ/DZK
eEg6Ug4Y0yz+lSSAHKMC9PohRV095nOcsANBNwfSM67dBFuvXf279SazW2lodjjJ6ZLTloFF1Fad
/yeohvkN9sIwyI2h/M0xeJeyoceuMRJe59+hbEKSWszZi3aQK7hcsVl/uJiQCt4qKDSkZsmPZDPu
Gyg0NPjgMEfZtlb0Ovqj/+W8eUjXscbSeBNxBJmPGCwGuLDR6seuTF4FE+FnMo3NGWktEZCzAihZ
7Sv2qoOpQc3k7DXup+SZ9fOC72QRye9wAATNWi5OwN7EO+z1oQSWnEHssl1TfoeeMjcuyzLuNMzk
zXGWuFOLPuzAysQgMnrCCiZKBaTguT+uJtGhp8OEXkGxwkD9vhBlm1fpRGxzfx3FG4PILgscgyt4
TOtaotYMII6UssG2/RjccMUemQaSGu073IJe70Y0fq2HpXCF0doOVnd+kbUnxL5H6zUUM5SCV5s4
/yDrWw2iLCgU3O/QaoXlGgiUEULe+RXdvkfDwjc1mBBCT5eINFFyeGZDixOu3uiKL6Wle61bUl0G
M24Xx0rsl8auWY9zAMRzitHJin1T1B45fkT9PQQbcecvUShTxOfEfR7NURMViD8JXtrG4YJbWuFw
U4VjS3O5gHUHAUE3+JPg/rr40bzthK7LEzaTut/xpKKMep1nzzgM1xoVawTmcAn5Yr+qTutMDVVw
4B0ZnzujtAZSWPLDEiVugxFdBw+KsW0HMw2777q4PTb9AH1K69qLUm+19Kf2YX9JEXgCPUsla7pi
Ay3DSkJ5iLEffwzqwH+ae6XuOqEHROt57VG1a4fRTi3utnWJDmtdArLQqQaWcQ984Jl5Zzt5/b2d
PXqox75X0DJZ/NEYTLzxDjRrARVghddghId25AbNvduaDfWD1jhuONznYkLNUIkkPm0MsOCFMJvb
pYMaYrrtmUZt/+rohktThbxM10jU7zICFA3NPR7kafIrfS90B3mhnloP++QRFTsA07g4IiOlu+JS
w14jiOIrBDgMZWUR1g7h3qVt/I8oAbDLeJydEKU0neIJK1CObVWTQT0PfoLD2F11STa0Mahk89CA
wZnhQ3PtDuEIqKPbYMmreWuvXYvKIQby51UgtQQCae/TPsejmBwNns2fbXijdmuMuq9EGcLSWRu1
U3DXfjeljZ7AzKkKb6Pb41D78RFNmcDjTFeHzyjc1iOMoO5mqZ5hy1ALi+F1w2Yf2jZztT3timnZ
qp0hA/2azSIeJOHLaY0ayNX9WM33N9LALwvFONsqeHpiOK92WzB1R9Y204qTCmuOztuQ8WQ5+ncs
FQNH2AQpktC8w4hsZTS73liMZgQsiszY0QvAz55WI/ZIS0h+gKnKnq3mw3Pid2UaI/H9Z4eRywF5
L6aIHM4NruwHl4q/NsbTSKJuepPDCMHKTHq19zRY4111ckPJ9NyecGPjVhsSH8WHadikc9b7y8cW
UvJgRb+KosFiT6GTqswxFBEiq51Ifs0xjCzZ5lWMo8RlZRFBBGzzeF6M/yQiOU4v62wntB+lt8XF
ugKqUoYSRFrShzW4xt5YMeAh+YySUTMj9zx0NAYEbnLHyYIVm9JW0+DEltF+6JiR/hkENLGvJ9t+
tn999O0CWmnuGtPgnutqN6c1ILEVFtZn8gzm1jhkmDhq9poAhjsVbsK0uQgahnbLG8VhCMep4LRk
z7qG+kW32oAYzhJxp3gCPiTHTCONwALhqD9uTKwNjrAUWrz+FWg670owrS6oBOiz64AEXyGxFQM3
rkB5BnYgtIBLG9fe3doLlqE5TH5OcRWnFN/eQbTQrWMr3YFBjIREINpP7FfHWd117VMzGX7f8NHs
6daqHyv6xAH1mu1f10kND0p044/Yh95DEAWxb/3I/uBJ+ExQx+/8oQ6PPRWwlVDcJSfmzPxhDOro
2MhrXSf+uz/iyIFaRTJJ5/p9chqTHbOsO7LN608bYabNeqiMaYVT8z4WfPPTceCYsEyzf2TWr14x
n0le6dh3uwG7UXvslmHvC6QidsHUAA6mCOGvImWY2zyq0LKvamTmJxANVqeAgW64vZGJXLS+FK/b
guU96Sr9DeEddxWoGaEuggmDAmGn8D7qbs8FwDkxSaNVGJ2PSBW5B2y3vAzUirDQY9I/rnbkoKCH
xJzi2veg4MBvgkOwou60Ed8/oa2erlgKrO+SAZ4YOJNcB4knIRZxKIt6oMLjTxgTlOcWW0zomirK
n7RbkiMLkf3eUFX/6Jzvfm1bORRDsFnIc3TazdIP2gxxce4Vq5tDCtWhftPEmtNE6FzgCoK5vx/Y
qYXE84V/N+TQQdqHJmqTS2QAYmO2Njly6OVXVYUlxJFI5nHFsWM/VdWxxnO7HwOFDRLMVUFuFn14
CuapPhuvTVDmlXGTNk5sl77FAZLVQAxdYwjSW4prTkFbxUdS9BirtaDQD6h02y0Ad2OGMDF4ffsh
yto79XZ0h84m0V239vROWoFNDcvnI0ci9rMIBYJUYtAyHO5LTAD6vgKukamyP05DhHU/jBsWDCdQ
UDxi1IZQzi4GQXCwC9j2rRzQyGCQsIOUEH+ElkzFtuj4wcHxl8CtpSQcQb2xC3IUZfclBgJIHsWx
Xtdl92vBfPRA4LnNayhnW7pRg4SRNW4E8u7kTCh2/fzkHfpLdKliAN/G2WESXzpMauRiNCxgg7fu
IY2oHzpJanzf3Nh8iSOJYNg23hOlgp8I0cNDsTUSdhc8wnSHZ1HAqNZCBmHwbDZAH0n3ZqrbCLGu
NsCfaw/FE5jewyPHT+++74koDFnX/cKm+gNNt3ydglr95G4SnzQscTRBKF/yrsaEESK36y5M+gYP
TwNmfLKW4SXyO1lsnfCRjzuWz+vssBHco+xOKyiQ+3HtWcHWFS8YbA45LiRxSBSJ/uAR7I7t1sE0
NSXYGcTzcK4gixZLwA3JFtX5GSvX9cUk/ng31HTQuJgxM8jEltg9ytB3dJ3zLadnq1E5xt5p80WM
jg1yVsX1imKPyGyAGHlp5YhXE4xtfahpqxR6VMqvdlyoSXU70QtargY4kTbZwddITwioWd/XgSXv
se9GvElRKxBEbeqeAkSwul9BsiVRQfCXuxcxooPQOHVFIILlahcfO5jB4DdHhfuCF23Vjo/goK6p
R6epqKsweZLYjjwuLMBdAQTChSEV5YzQTHtZQFU8YVLXvprQobdQWCjEiDfa+fR2YyCgKLV1TTPP
1UiuV0LjDDeY8fvbuvfXpdr7vPHeKly7GOWHFBsGyONJQBeHnJ9itLC8J1BfvhRyMhC52EuMAOOu
OvCVumMLVdukHXiA+4lLuoMUTx/muhMpiqcup7ieTtgqrg8Of5mHBFRMFIqzEnswg4KzRP8IA1uD
Fql1TXIKLc4yDOSr4woB7IHA+eanxGz9e6eU91iNJT0h6pgeG4+OlxKsq/swlPar6fQi74Z+nWFI
iEZ2GAMbvampHX+BGe3/XqwcdmNYYX2Wj+uPTmKEe55oIuiuXQevSuFxmi843KGcMIaLWcKU4PB5
/HI+YhX2QxlSfB74bu0uhE/+e14H5MpNooORz+DNaZLwltjdJMtL2ybA2HUu6Q4EKZuQedr5aatj
TlNIczav2Ywwxijk51FN9GiZJkWJwO8TplDLryAum11PsH07etJBJ2BkV44wKZaIgPsEIQHDc0sT
W2AcpvOo98s/LiyTAskS4ltvHCIyk0RDZZv5btaK+pkb5mm3BjP7ZMHcHYKxmS6smyvU1r0O3rUM
/aLDmPWBLlGH3Sxr/WsHoebgxT65q6fZXdEV9MjrYlC7a5uM93BNApjBV2LeJgTo4ClfOTlYQTD+
p9Vy51WzbNKFdkDRCK3use0GMLcA3BGPFbgpPaR0DIhT4M90nzpvnKd0FBajsbYP9A8cf1haxhV2
bCPQ7rOyh4SBGEH9DOcFzcPN74FwEAQts+FBhns+ek3g3YvSCsmRULRWjCNWfPfPZcLapxB67NW0
vVeobQsfg0RKzB2a6oQCUJwwkgOZLoFjA/Z/SJOAuj51uADgOxQj1BDPDUfUoQnkSaq+tmnsUwab
RTZh9ogNp62hT2BhN08q1OKr6lp2NthX+FTTTfUO3RY+jx2ibTUkyh1nK08h6ZVfyKf4XcV2LIw3
o+5tJwzwUEYUYz2UUNfb4PbyTnsP68QYwWG+b8WsdniqoQDKdsgF7f0demT0bVJ2K0q5rnrDBm7C
M8dHzPJLubwgLtk9ILMWW8dNCNuLnRrvgPAtP/c5wjwIXiKYNjC936t4GcHpapurJVF1J2OunhyC
SaHCR0xibujm81yP9FkgC7zM6paBVE2h3wvJxYto2+XaeNHNddtDj3c4Pp4ikO4LnBNbUTvV8oP1
IOCCGtPj4ESM9jeNeHycaUdsQTZEMZ3XRJWpxvm/Yd+8H/JOQfbKFwX9hdIV+TWI3RoPOOxqD22b
1yK9syTzpe0iZNcOS1R52PDy49cI08JXWEvKK/oCf85MTX6UZFx2QdmRA8S+5RCUdRCk82bkSUKO
xMWhE/fmkkX9qGFMOOqe2kuD1Io7auPwyjvslGWNPzZFFVUl0NH4MbT7Tg1CpX0k1DsO1Wh48sFn
F/kSyWQPkPvg5UjJ7YLfna1s3ngaA9IOkbjj5g8QxGYEOGVt0y9ebkf9m0szMyDdsD4eBlv5Ei39
mtyPBHsZdF7E8BIgEiDZ1SjfZIa9L9ntZxAz8XuAw4qqZ/w33J8Yun8OBkI3w9aAv10+8qTCjbuJ
Hz5O4WqHUnn8pDDk3FMSQXXReD2R9RAvANphPt3UbyPi8i7IzpSpZWQGshivJvZU41Tjcs3gnzZH
B6PmOcKUDJ80DQOM+NlyITasM9CHo7AwfpS0h61UJYDZnDu1ZAjKiMvqePvAQHsu8cLmmJKhg0ZP
gxwCZTi0d0ariwnjsnuigdCvpembOo9tnYBkuQbYvKm1tE2aIMngC7XW5KHCsKs9+hOEAswrFSTm
OS7RvAZtHODL7YIiaK2jlWQbavoJECAscPmyLV+XbhULfDpRuOwjz3XLqTKq0mmFIDnyrqHPHKyP
kTbu4fkLPh4W/+okpgNpnfQEZV8rQokbr5rGDD8nxvYYQcSfZvWAbEc0roK84Otm21MfDvfN1hPL
xWb9+w1jIagoqvbWNOorVoyM2bMLVfThAznb4SrlnZ8GGxgWJRxFj2oto5eh1XCY1DA1BSF1ebxM
66nl2C1myc37oaEeZhxHGKp9NoQ1PjoY7dFYIhisqTy693jUYMhUy66FqF3OO09W2E7A9h18Nt3y
Cx8Y39nJBqf2tmZk4Lj+vawjVtkCSGbXMl5YeUC567yiZbP5BfV0/IbO2/0SVRQ+h15g/VTCV3XG
SAfWODXg1O5JCNL1VKFAhzU8bK6NcO6PYS45aIgy0MYRdfFbeBuK/cGv6r0dfO+CtachHyDS4VLm
VbKXeLDfE4RdmmxOCAPauZ/esa2m7mtYup7xKNfXoVHeL3/WPNWBcxe/DNd7GrgIZIFltTlwVOhF
zBo9czKQDDdH9KcZq23HpDa4e7X3sult2uH9d1kQSf+Oobz9ZuNNWYq51/7o+TrhocLUGj9aqKtx
1fETeF7zJ1ECw+ihHjFlhkQQjwoT5VL3+gDTjPmYYcM5k0GOZ8brP5hBlXcrQh9oijFn9ROrOSDa
qlbyJhuFAgbBk3H40YcPTB1Ih9AAPwRkBMNTmwIrCaSbof0ZGkFysj7HFmg7Lyheaq4lXEJhVZ2x
9bF9LbxeMYWk2FCBpP48gNd118J9/hVOpP3FMGpEJrfoLRjkcMCnFBOas8UjskMRLYqZkOQRL2Dy
pPumvDcTG7IJBd7OrbTLG7tCvkYkd5PA81Gh+0YcQ/ySyF4+9ER3HwtpoIBupcb8pxz1Y4P+hGUL
VsuC/3TV/78YdC+6xf/+7fZ7PmHWt3AXjf/+b//wT/tvfUO3Df/8Rf/we4Z//+uXq299I779wz8U
f9HfHqdvuz59D5ge/vXn//0r/6+/+HeG3MvagyH3qaduvP1pFXTEfwDJ3TYE/htZ9C/suet3/9H8
y9f/J3iO879BAgviOKAJGPcAof4XeI57f8PcKggS//Z/nN1+5e/gucD7G9oFOCgiIOmSyL8tuf0d
POdHfwsYx3w0jAI/8AH4/P9w55K/wi7+xcccsn/OzJSkXatxkRaT+dA+Dq2Z7tHstkeb0K0IOSGP
Hs5JqOfj3NJUkDBJ9j5MIXtZxdOTViTJcIvjLbVteRA1ZLok8Kc/LfzK2CmCx3QJJqC5FDhtGFnJ
+btBU1t4Y4tKfpl86At62bXgeMClxepnU8rhWutZpQwLNypjNIAnAnHdF96W1fPWIKGl2qj3rVAR
5MhBtDa1nooPgRbqMfFa5IXjnXvZADGG/U+U/Am1DT1C9+U/Zy/0j7Jtmt+wRMlfwH/CVGmIMbtI
B0i+Hlt+JnDsemnlqf8g7zya49ixtP1XJmafHWmANIvZVFUWPUUnUdQmQza99/nrv6fudEeI0OXl
F9jOslvdIAqJAxyc8xr/xm6jYS/7CqBrZ1SX80LpkC4ZYhNl4j1EZbzeOsncPrd2jYLMMKO6sAey
UXkHawCAtlDz/plm1XLf2qeH9jgmxos3n3wmJ2Bdt226tjeuOckwS0t5N1B08/G4uSJnoQlUyuW8
jeb1Ycqa4nNpy/hjmrcuuLIsmM/bwARKLRJn+zLVw3BVlqd3Gj319HPk5ZT+sIH18csSwzWN4+YL
L3Ca0CiY/nLG1rjNRDn+gDhiXmd9sPT7NJakvZBeAJVRcKaAvfnPtMatQ9dvzuVKbyPd2WMSI5Pr
ZbY4tNAKnyMB5AKQsG99b9q1/F4DTL3Yhr75EfOw23ZNjqRNmjcPE6iZu60BGbZzSM/pWBdY+SGH
1FETqXx7vHVLzK53Sw6EZDf5ufGrp6N3oI0TI9DTldbX1renYmd7owmZO5u6zzZwmYty2YZvZZoY
32oDu4LNkn2+n5Yx+DAmZn+9OdVd5UbZjW9Sdq07E7B607e/usQ3wWrMtk8TqHGcH10uEbGNnTXs
y+bH3NjtU1UuXbrL8WT8PkSk9iDvNqjN62ZD7ZiXprgroM5y2xWUovKspvoMwhq/7gYk/eZ2xklO
uuTmzOu1xq7anKKXFhj6xwk3M/jQbM+n1PaHJ8vwKlpLIGFjJ3DPIstxPmRDD2DcbUE0ghofLjaK
VtQQg9o/sgJAZCGQAswuUgPsyux9g+kgPnt5GT8udRn9Qvu/e5ZmXN+gmBM1YeLn9UXrzNxljuiA
LnrRSQhG8vL7TLs6rvb5YvaXtWMY9IsSr3luzCC5IImu293cGVEYT0wrlKJJ0f5dnARczuRKbCac
Fqx/zDPn2DoDWI3UjCnEbK4b/+jnghaZ5H9r2SCYrGFN6mNm84P2RmdT/PYxRn32kMZad3Stt4/N
SR0hjzNa52Q6wDI721yrc0rz44vdLYgXeTh/X23G0tzXApQzT6OuuQqs3iqvJ3utH2BeDjsPbtWH
bpbyiR43lsfgedIr8NTBLcqay7Ev2Lx7o1+Wsw3q+HiIBgROyn6VA2SHpF+OXr+ZZ7JCkjDC9yTs
6lled2SIHuhWHLLp6prFcshX8dmgyXvYmmcriPnXJjPjXzhR1hdZs+Z32ThND8Mk3SuYBUt6OzqW
PVLCo6bBv2AFM4jusq2M/OD2PD0Wr+r38ea0dtigiv+jyrt4H/EceyqQ37oom4EyfpQ17WVHP2XE
DEQG9yBysbYG1XQmpBP/TMpiIIDSpr7weAa6B7MTJdDZxnHP06LmFTZs8gZVauuG3NN46XKqFDtH
jpwY5VR7OyOJK1B4SzL+FDS1vmRIG0D5qPL5Y5WP3UtNb4UKmNkfsgwz9o33+BcL8GQFPgFaL+md
EfeHwQqyD3GST8fO3wqKcdJoPiRAz8nOQR9fFk2X2nuq4xyFpaT8AHI8kMi6L/blILLK38O5bs+j
zQx6pHta+ZHjZrovx2wOp8T7IHtj29tJlg6HxJbuE2d0fGdNVvdMwa7+OXVd9zADRPmCU2Sz5zzM
DhkYre+iKMtPgyyr745n1fiRVqPLxsy9YeA3usWpmUl3/5Cip7kdF1DwF4sz+NfwzNtLinbbr8rx
zR8zwJGQY1IeOK/W6wa/Gcp2E7X+VojmJokBcEOVyZYdWI5A7DN74pf3fi/Csg3cqyDm4X6ezHV9
lSHTcAOkxLrCzMjeFQj8ZfDk1+jCRc3mYHRO/jnDzvixXZfhscTkJazkNN3a4AjucrLaeMfR691Q
bID1l4xOTqUpjpBaae2UZ0xqpI9QaHE8H2nOReBdLcfnTqOjfqjphD8Oq7t99qUVX0XQvGMis7du
kY+avvD5tu2s3vrpyuf07fd5WaXJoYzh1sC4aAM89oLtRxpx/dBibKlEFBE0DG/xY4BK9OoHs4sf
U7+o6EPyYLmMIss8i7aFPmdtxG44VZPcdm4MFjBO2E+7yGsiXvCCJ84OjSI3wFILOSUecHn3OQOt
tCf0TTpaBi/dWmLTZKRdxG6ZbcATXtz7+cGmxDbuQISX3zrf957bbssua2qgn6M+HvYFvaJ0Z+I+
eEHW33zFiGy77NzB3I0u1of7eMGMe6nWeT9jPke1OxqsJ5g5dthnHjANCtaQKpxseuydvr3klThd
InorD4Gf2/Mu8/pGgMfPknbX01ded2nOZbADziNfOkoZPfQQTCFBCvRGA04ojb5xufT+dZpW0y0O
tuvnzeyWH9OIEd2JieBPu8nefpKvukBBW4DL1uDEB+DPeYswsWHeTFL256XI2ssp29ynqg2AyqTw
cu8Wp5YXa+SfCt7WegPOpv4qe7FNuwHMckndirbR6JbgSQOEPOBzAr506uxqEfH9vM6BSb3Ic5cd
7y73qWjMaTgYUdnc0CA7YdjMaBqOlSXai21OjyK3x6Odpt/Kla58IPu7YKyTA02k70C5rmvLOy4Z
p9GSbzeWwaNpQoSr993mdsvahjssqu5AhMUHWWT+fSwmKsvjSm2i8FuoGFNcZGfNUPjJLrY7yF+w
QljMhIaC2ZX9MbJS+1Cj6HdZAs/jKMvxDCwatz2bYpF8qNbRfEwSR5y5FAGO1VZbKMJkTvCjsTLj
zJthNHQDWPHawQi9sJ0kjDzgPwutwYPB+oXbMNKRDWgxJCb8mIYnUwQKvF33iL90P9eUTJXe6BB6
I3PMq9GsqT7OwznwHPtyLuL81vNS88HDjD7fz77cLqKNeKc80ETpPh97m/oo/IWLaXPHb7HbFhd0
tPBTDNptb8Z9GEnA06ZBKte0W7qv4Zhfs6LDieIh7aOBOO2yX/i250MRN1gq291EWKLiy0vVc+N4
X6GacWbKtPxAm9C/jgy88vYxxbRfS9wm5c5raHEGs5d93Ka+TPdiBPdBi8PwnsesncG68HCm7mLU
+y0PnAvOs+mq70rpHLPIKNqDpLNQ7bZeWNct9vHHbiqHPUKXgNRHP/2Sb6XxA8xZw03QjS71UvS/
IqtsjpI/V+1qtvjOYcd+jeFYHGSebbeySbYjCTV9vmrIqfiX1nIvtsaGsh90R3hToEOzCIc1OgvN
VXyCj9F0ffHbeXtCjaE+wwG0v27BGYJqaZdbf5b5XU6lGowFuA7H6mJE48R65EgRFObHhNsjER+S
cYFZmTvm2QS9QO6qpBbzB0tOfnuSdKfSNfZpt11Y4xBDOgnS5luXZN5tv47LHVDr4MF3Ztffm5Vr
3CBFJkPkJxCDMLIgfRmCpLsRiV98mK1aXFlz0L0EQdStl3kPPBznl6a8Nre8j3amlxr9i8c1tQeU
4m/nNd3SX8DTnbMmNuhmxlULQ4puFG20qMk4OKJ4rQ92dVVUQGGSYgLhWeYDtKhtHhseNfYi7zhA
3PiETfFvbbdNk/OiHJr44DU8Ouapdu0jNoH4GwsjejAb4yHimQUm2jfMc0p45eVGk/fTZkz9M/Vs
6uSFBarQm+IL+oTLTefXzpntfyn9ViJ+b9GvmsgLHtMNN+fFdppws02vCeWQJveokgDgCupBNLu6
K8FzTwUvrDlx7oCRufUZ0R7F12KaaZfM6YJtnD9DBN0t1RRcFNzMV62TACIfx6619pzkQK38friz
3SIi1x4T2riV1e1Mw1hDzME9EMlZUPzgv2uc75mZFnsxJTUNyBJV6h353LDQsy3I+815eIod2wOS
ls7y09j08rl1vbnjVFjnS9CHy7UbkaQPtTSva6DnX0ajlw/IInLf1NWGGFFiRTedFzghrb/5Ugi3
D3MqfF9LMeYPCFU3075sGv8qDgrxuaUTt5tEaezMqhrvW68Fsu5v8phDA/vUt8mjb5rJfRZPlIvT
LqbtnLXeC++6eD7OwhVXtJa9owBjb94Z3TYajysY4Ftv9l7gzpg/R6AeuxS9zlPt6gTEA7a4zzoR
4NLhlcFFvrhNdGcVlfu0Ocn2EVzH0e3hEPG8/9h1YAqnVECqnYwMGs3qhcWymqBnF04FmA7zduh5
HwE+dsTDOtTGcyog1c5FTbsF/HW7dzIg1aXjrs8sNzxHETTFiauQX5nmJvbF6pV7mgZkUUOeXK/9
BoliFMJ5MRM/eN7yKgKDhCtN5tq8TLz4UE2efB6D0rvnJW16FwElZaCF5GiIhQ20/LJZXqK5aYcQ
pPAcGCX99V0gsieHUtAuaMvlkDrWdPASFpVUJDr25UBGYqBZhMZfXh4oTKT7HqLWh8Ke+qsVVav7
3p77pxXuDRpXQ3kTJSugVyT20umwNFt9UQxUMFzY+eZuprMVgnLxbxt83hI2bk0Hs6k2c9rjixUs
u5j9ctOJbujO1xocyI4OynS3raDMT4kRov0b9bqdQW5yKE1vs8KqaRrYkg5kzMxeBFiJYQjjtroH
8BkAxQgAjQVwrMnKIzgc/Ro5nH3DeuF17fwtMqya3wuJDnA22tuQRz7Ieqr2RiVlceBkXuE3WY33
NNW0TQ+B5/L4K7hYvqId6YGMERvUnbLnPW/ExZCSTkB5nU3uI2dK0/QItwrMkN+BYUkoK9ys3TR9
lXQ877PCWk5kKF+ALszmz5lfe4QkYixhDGrsQxLVUfnBFqPbn9tBZx4cttgZWHDKH0aQ3MLkcg5+
tlSX6zB3v9wRjBA4ju3Oljz7xeLEFxADRQhZQv5bvPL/clXzJMv1dlXz7mue9sPX14XQ0//lfwub
nvcvn7KmB7ZCmL5tnkTl55/98D//7Zr/8n1hU5j2AisI7JN+9H8Km96/TP4vdG0xADqVQ9Fm+E9h
0/mXZ9IRg7XgC/6df/pPQffufwuW1IIpIFPg/fd//i8usbsarFn/P//9t9oPricU8guUqSR3t8oN
axOMaREgCThvxTvkmrcGV1RoXbcgM+DVF1pG+ckOxEdbdGe/LfH//7xVC4qhdkSeBaUMAfqNO2zP
jF1AVq85OpXm32VW4HOmcz3Wbui7wIREcOWkffGO/Mkbi6K6UKyrD2544lk3TsaXcpEQdHne662K
InGTQE7Ko9EAYWeLR2i5X/t51PuWjiJBEgujFdtSuiHEARPB9UgeaIWVmhM/LdZvujbO1BuzsNkp
ES+XfezVFzyO3rNzeGvFFQkSp5HeOgHDCZF+iengyF+tMzbv6Oa8NbgiPRIE8zzmBUsew77ak7Yj
ZloZmouuRKdnY6PlD5EIeSEa99NgIjpQjmgn6G0XJT6xLnYnsG4ylOX4Ek0zjVzno9bQqqdEPW8d
JWKG9hAJ2MmBxh3PX72xlegsuqLCY6DnmXBSwN3oku66bvipN/hJYua3nRhl4xJ1Uc33tKofWdFe
p2V7pze0Ep3skoCmF2dWvNIHKvzD3Ec6wqoI2CvRuYnGpeec0SJxIA0OZKMfqErTj8+jd1Tw3tjn
av8rcRIjgwwiQxsZc880ruL5h96yKOGJ1mGwzWYiQ2Bbl52cvjb4uesNrQQnFqGIIxSxDIPSnC9K
n8x5tOx3DADfWhElOKE/tlFhRks4OeLa3crzsh1CvXkrgbnNszTrU9xDoAsTsND5u9Zib8xa9arA
UCM1bcMH3GK4/mXsGf2vwKGOoTVx1axCSHsyQQSwS6L1WYzdrSu1fDCgISuBabvliOJRuoaGaf/Y
ToBvaVgvetNWIjPJ10ouY7witLKsR9DjwcF2xHu63m8tuRKccGVcDAr7JSykexcF8gwfiCe9iZ/+
5G+nFd5KWwsiV4RpY3+cpaDMjFmz3thKXBYid2JkQpYwbeWVKOQtAHQdDxq+pRKXJXU7o0jRzx9T
qDTRkN0Wc/BDb9pKWNK0CaYanS+goCea8jQBQxu/6o2txCXV8wTKwLJwngAmab3gl1FuemuiehOA
vAdsM0xrSPv1Z2P0n2LnHX2002b4A7rgeqqdAEIo1hZkrHZnlbdjPd6asGP1UgjVTcDKHIE3QreE
8ENQ0Ujd8Wm06/cEnt+auRKXbreCwmoaVLod/3shxSMa+O/cmG8NrQRlB7Gcmvm4hjaoup2ZWJeo
Ffh6SaF5+qO/heW0WacqSb2E0TifWb39AIz6oLUFTSUqc3QfjDFo1tAx7HuHAjp1D73dbSpRSVdq
ayG4caF5Iw0ZmYKZTmLNeSthiTtSBMC6W0MI9p/pIV6h1Kd3W6ri/jHQ0MI/7ZK8MopDMPGQ9Sv0
03UW/A9xf5CWUR+xE0M/ptMyQvsBqDxpheYfgv1OZZd+3rJRcPe8SCvnc5zp5RB/aO3HRj4Jw2KD
58hqhl21JHunyLVSWSBXrzd4hj96azgDV1ozfDZr4Dajab4jPfz3kfmnXH67JZ3wOFLqbqET4zko
JOR6lxpA+NcTb2vPtNqGS43C58MQJ5/H3NXahn8o32dWN0UJ6xw6JLMPRp9Oz1nRaR1XbqDEZus4
ufBpc4YQrJ7k4kLEeM8a4K31ViJzyWqv9+LydM/nJZwW/6eQmp9SuS9FtbgDumxL6M0gcgMg3oXz
pBWWqqx94ri+Sc12CXtZyd3SlE9JvmmOrTww41yi95CyIrWfbmExWPuiAHmiN3EljyUTFL6EhxSO
nfcrWwZrVwzoFugNrsTlPNAyjZ2UPWhPMZCB6mtbrfd6Yys3ZoI91YxwGf5MUJacHM3IPtXKv/+Q
owf77RQJdeow3YyfMDi/C3PTCxxVZz6pZe8lKBSEmTeZh8iznV1rpA96S6JE5USDdpC8HkK/Wh9y
fMt2iLzoqEi7rioD3xW4EkMKXkIhbNrr0p0v7HI2tDIUYuX1OeiZQ5f5EVt8SLBRiOexOKxGlepd
Dx4F7d/zHy/PDKfJTs6SaCK9gCUJvkbRPGvVf1xVjTxzUeLze7mEWy0/mm724A164aPqjw+ONWZL
LKkqG8MRpwdn1zmGXrXN9ZTY7E9wtG5jUexG3MPaOJTde56epyH+zPBdTwlNw8ZmMzXbNTRHmMOT
CW54/gZV9mCl6UFrq3un2+O3lBYnWCyyTwyspU2OloyPpv+eF8RpiL+bvZLSutD+xhgHzTC2Ub41
mvHjTEVFb9pKhMaLHXu0GJHbGBsjFPm2wC8wfuoNrtycudmtbl53OAc5w6esm7+0jVbhijfb69WG
IZ7Yk+1wjs/Fj2LwfvKW1fISdl1V6R1QDuzUZQP7XNYvtR3dmck3rfVQhd3XLVvMYMO+A0Heuz6r
0G6P9c6rv5S/f9t+hdmh27NxXvUICu2XoJcHmvXnevNWItPZnGKFeL6FW7o+xlXzaA6+XlLoKpHp
JZC0vQYwRdWU56JyH3vR6B1WrhqRZeOiG9PZYYtnRuhFCGzb2vNWYnKCrxfJiZhsW/vSjMynAMk2
vdVWQjLZgLeg7LiGcpueSZovAfhq7hIlIOvC9AHjNXzI0nvMYvfrVnuap5SrhCRyXStyJu4SdsYC
PNn1OnAe4qPWmkjlwoy3TMALb+wQsObV4pv3WKpoFe6hY78+StYUTWxTsANPEGmjRW8mHqf3XCPe
OLqlksxmddyKZrHXEH1roEP2uREPD3pLogSlO/hpbZYMbVX251Qsj+hvmTu9sZWoTJMAEKYkdBY7
LQGYZ7eePz7rja2E5WT2DvxynOXqdP1eNNsLDOVWL3T+krD87RQMAvRKlpw6dbDCRY/Labfy8NGb
txKWCBGIColJm5uyOFbRdN44yTsn1Wk3/M0FL5WwdH0UnBt3Iz3JCgccL1CzzjqH0bTzCH04eLph
pMSo3a2F0ddUOj2neJnt8YAY8Q+t5RFKhEaDnZvbxnY0eXi7i/i4uf5nvaGVCPVMHPM8MNAhnMCH
fAFZVAeaQyvxGbsjqkg+1cLYHD/EboATYqs5tBKfmUjXvk+ZdZM28KJRBUUkXK8sJpT47KBf9wmY
Vlj5zXLIinW5qGpj1aq0I1P4+kQs+njyC6/jRDTW4SVbuh7CSNq/s9lPo/zNZhfKzbkgQm4BsefG
d63v8ZDheDW5X/V2ihKjopRzM5wy5aYs70cEk2AdBXrnlooEWkTgLW5AO5M6JxQ5PDHQMa/0Dlyh
BCb+4ehmcyCG3uTd2MA4Y8fRu99UJJBT4D4PBZLeXQEneQLs2vW53pl4Ypz+/uiZCxcccJCQ0BaP
ld9+Ra/pRetLqigg7vs+8hw0JbADiG/FWsUvkYu44j+PfoqTv9mDjhKbyBhUJjp5awhouK8PcVIs
Hwq5DQ99EiTJ4Z//yBsb3VY2ejZ7aMdIfoL026tm9Z+txj/TG1rZ50njdBzkWLKi5vnV6CBirrZe
WUXFMa0o93uDTzM2ahEpmMz6+7imekeic1qp365nxCDKop2pitsm6veWf7Sd9wp7b31RZbGrRJrW
VnPz+31W4+qeYkWx7DzXiPQORUdZ8rHu3CJdMwrMdf6Y2MbHbfV/aH3NE/Dx92XxvHyxYCnTsqpG
iYAjItgGujR6e8VRjhZ0hUXcFFTGi6T/GaQYhxTY/eidWyqMScxFb0RYhHDrN/CutupjbGbvBOlb
8aMcLn3mO2uxnnZiGtzPBbKuCwworSX/y9Xxt52I3kZVw4slUcRBZ4f57ndUF1K9V5atni6ZXXi+
ZOJlsiYwwbIjbk56EEa8JV9vlmEcayteKbtHENl2UAPO2r4UmsuiBGhiwM5P0G5FDWFGTK8sOQEc
Q28j2so273trqCeX6J9N7GkrBI276U7vcyp7fDYxDkD/nma12ezbYLyc8uyT1tAqHgg5FahoEOLC
DZ3HPSIK2WGzE73iuwoHGmBxLA4t67CL8g/e0N92UvO8UuFA+DZI/NNZ7dbNvlknkRhT3ustibK/
QdL5adAy6yaJ0H5dzwvf0CtdW8rutvJqrWtvXkJrBQ29jlcgHPQO8L+EK34LededFg9BFvY2asdR
n9+OWXDUWxDl8qmjPh39FUUJz8CUh0rI1eQVmtNW7h2jqwFFpnKlrgy5B+9XzOgf9aatBGRU9pYw
LbIIZJr8cy/akgt/nPUOQUsJyXo1vAGvGg5BaZyhcHUOrSjUmreKBEKkYAm6hCNwFktzi2aWfVG0
i95RooKBkHLNLAHINcSnBUW2ck0wDan14l1FA/GAMFoEAknzWwvXpOoqqjvNRVGCEs2N0W47lCd8
B+1z8PO/vErzdWIqUelnaCUNLXuwmeXtkPZXAYCGf/6W9mk//E0qrkKBEKZJYFtSNpQu5mDwjE7K
A9iLBJemEP3jJArzBucQ/x62595di/nG8sftORH2fGUGlf3cYBy1HqfFEePZMlWQimFTfXBMF150
N5gREpJdcr/OplFrAVtdU4kbdFL6BRF9ltpznoWNe0JTnf/zcryR86hQHTua3A6g2wTFq/hkd8NF
lA96xAr0dV5nDmvSVE3hlFO4Bd+a1r3HxuxJZ9YyUDK12aK9O6AwFa4lRDl4ZbafaS0Ijt2vJ10s
WGTm1l8Cg/l106Id0rhaNzsUotdDGxNSDSiv8TA2UNyyWxyNUEfUOltloIRM4g3st35rIH/3LUq1
Pu6i6azHv/mL9fT7iwG/2HhAM6JBVLIsj1sUH/Bgtd/J006//8+IRGHq9brYRWRaaKU14QKA+wG/
RXi56z63vWNZdIFW31GqeJ3ei9oa5CLs3XlIzXDGsP2W+mEnNY9D5UcE3oxHfEI71p2j60JOl3Fg
vTP06RP+uT6uCgME5NG0g8lpiMhc9qkzyFh2feujS4VoSPPOH/n7gwBq5+uPgEVaWvV228DhGNbD
NJcuQu2rHthQnkh4v++fOsh6gYx5E/ZRnmJ/N5whzaV3GKjAo3VbpWXnzNwcjbPctI9V1n7ROmd8
5ZzZoG2jydOzaaCl1mN/abSNVtlD+so5g3lHiv9swMFb9Hj1eF2AyNECqlZv5spZE3XSqJk4IkCV
h3s0hex9adjOUW/00079LbVt0WYcShdINy51zzZ6MUmHxJTe2KcN+tvYW75ViOFDykFO5NpKOn+3
mULzeypBusaN9Cs/h6iUjxmKPCkWtovUHFxJnAUeNOvQVTJM0M1AdHi76WSt9UxBmOz1osSeWCbP
Z1Ew7f3eT9UFngKPeuuthGYrnDbPYemHsWGg3jj3mBX2+P5ojf4H8Kh0ii7tGT2189DAoAxR8neu
jTdOLBV1VKfR5mXjKuGE+s8J1mM+jpJ6s1aC0+o9D1Md6KZJMGLWFQc/I49MQ29wJTQzyGyW3zFv
c4wvvMG7mRzNuFRhR11k9bmTw9pENdUIW1SRE6/0D3rzVgITBYZhLKcG36Bt88/N1H6c8UjUXBQl
MvPNXkBlZAzeNJ/GyXreqkkvo/OUuJxaO8OLAwwZWj9PrWvtsWnTqhhKTwnLNHUnE0FhN3Qr5Jlx
GToKWejVxqQKORII39hlD3ULCvG2d/r840mqTO9jqpgjucU4zeFzG5qxiQq1edwMU+9TqqCjmctB
yhYXgoUq1sXQDQJgamLrnbIq7oiPaU4iZuJLNH2iRP7cdO5HrQ3uKoGZTHJFlM1m6Nmb8PXr9mnn
6d3HKuzI94tmWQWmW2ndXJlre1W0nuZ6K3E5r36WIVEHf91DZW3q8vuhsC2989tV4jLOl2KcatYk
34yr1MPbrRGm1rOWlX19qSWmBIk+MnHT3/KDSel6rQ09Grh0ldD00rgUG4I74bpgX+jhrlXWWhUb
qQKPhhGjphgVw9CY6+toM8Lc08MvSxV2lBh55G5AmNH0dKOz04ESo2ait1FU4NEQFwViaSyJnLtP
0Wie2V15rxU6KuzIbcZ1Fc4sQ9g51W4w9hia1XpbUCphiW6onc8Ta+Lj3XKPJ9GnKSmbz3oTl6/3
IJY7foL2kwy7pVh2MsdXsGsGvQ0ulcj0LaOalhzOPUqeNxhxPM2aQgRSBR6Z8O/qspzcsBwRmcrS
u9T39ZIfqYSlkXqmAcj6pBTQoJsl8UmGbVonl3orrgRmHCcjnih8zlUMR7mYBbqPlh4/UUolmV0M
y+vrlbkL4xMGiMkuMHD61Jq4CjiywM+nQ0HBYI3E1yWnujyVgR6EHoTV632IvJSJDDNbZTQQf0tT
6Z6ZZtzo3fZCyWe50xZTou0VYtBw64jiZtPrn0ihBCeGxGNAEGE+1I2XWC+eR0Ojl7epmKMede7e
yUY3FIV9M9lxCCxNcz2UwDRpsuHJxqf0cPc9t50+PXZLq/cuUfFG9YINKq7qLlqMiJOO2VO+FppL
ooQmEq+4X6Mrhz6U8cHJEQTL8rjf6+1vJTCtE+8xqkhRvHRLz4Ieq6Su8zRXXAlMJHoXw25Y8cpd
in1ZL+m3NTUCvexKhRyhf8cxLtB8aZrE20unL+9ovUV6H1QFHTUYOCexyapb2SqPEeXKD2Ney29a
y64Cj3APEfMIIADFAMfeowSLC9Da69UNVNxRtC7J0o8MntfR9wWzPeyMN739ogJ3Gps2VRrzZLPr
eUE+La9gFcr3Xm2nC/jPoieKe68PxEUYHm0UDsRSOMnNlmYxXN/SOdkOulOjl8k5SnbbNqLlN0A4
zfH6QJN7h0C0VudNqvAdN8tLLovTKdBJa1928bSf3XXTS+VUBI9t19SuG7ZkkZAe5hH2YuOyCb0M
QEXwNBWDDxZ+O3knL3H3fVoq70Vrt6v4HZTevRU/H06wycVuHU/u28l7V3XntDn+ZtPYyi2awbIK
ipwt6fjyZcLLr6l6vXqtCuDJjIKkBbfUcOjGel+kNtlig/e63rIo16i3NF7MPndDuLNIoeLftpvd
TXPNlRy3q4sJewI+5xiN8tDYCwhYf0v0TkdVh8jAaRaZV8orSSavyWPOsZnWK6+ogMYC38rZKZg4
uo5QlZO8p7FvaXY88CF5VWiel7jrg4aaquuKXSpQMYdqGGl+UOUyFQUmVTg9I3QU4x4f2dbXotbs
I/7V2f6tQp4tbrK5C2/yaJ2uLKTZovU93uIbAaSCjxJDjv/eKgHC/pPzy8QKQGuLq9CjYgmQ/LWZ
de5G+JUl6ffKz1y95VbBRzhgNJMsHHbKsF0EKUhMS9S//nnib9xElhKb0lhLbJsTJJSWJPnUbFV0
ze2U4iw+6cmTSBWFtNg89zHnotQn4M7bCCZfBic91X/+AW99VOUq9YPFTavKZOXH6DZH9W1xfb38
wlIu0KTNbcfYGNo3PWhv/jcsKfWCX5UksvCrmVKE1SgeIhVPoc+LmlwvdbGU6DRFg8q5R1fC6Ncc
f5zNP8q80pM/kSoSKUGII0EfVIaF4X9aKgohAZhyvZ2uYpGqWJYS5g4NlWItLnCuAXic+r3eVlHB
SEEWidI+HS1B6nyN87mDwWi3moMrr1BcXPw6HRg88Qfsb50r3F0e/3mLvxGjphKjTYrPM8qsIoxz
x/F2lbD77wuGd/XOGfDZ1Vx75SJFIbuN7J6/MmMIdd1VuBiKBQXxf/4Nb4SpCkyqsSBsM5tNuTjr
uh8ndz7Etnwn031rgZRARaU4N8uOA3I2puphTb57mXsoele8M/5bk7dfX6YY3FCWj06Tj8dHt2kv
TEuPmQGs/vXQAmvHMp5OtcXG7nZ1ixOWH/San1R5lyJCHq3YEcsQJ/aboN7OE8e/1/meQoU/gZYu
mwV7wjDF3xHABmYV1AG1SotCRUC12HAva0UtNwKvFpYVXsjGpgcKg2f0esUzqx2GGeuRsDGGy7ax
Htwi0GN6opP8emzTFlgD4msZVkF664r43NPTmUP0/fXIW4H70WCeDnVfPIyyvPErL9faJkJVKbIt
DMOEoEy8JI23y8b2eVlHveRfqPinxeg6mPosyTSvj8mQXAR1o1e0FCrsSQoDmx2Difd4dWN192jU
ueb+VuLSsgTKHDOnoVfZJ2jsdjRQEdS6oYUKGHJEVCGQ74oQl9d475pGiH/Bpvc1VcSQlbSLH1Xs
lC5K7qdy/NAk1ketoFcRQ7ycRS074hIwwsNqmn2YwbU5/PPgf3+ICxUzlOclcAQAKxSJ7ef/x9mX
NtmJo2v+lRv1nb4SYpFu3O4PwFlyX5xOL18I25UWILEKAeLXz3Nqeua2qXJ7hqiKcrgyD0lqfZdn
yf0iARXuVA/rrvs54JutCXB2AQcq6INGxeggudCMzx2b1a5QEZJKP27Pse+nLofT92HUS5BNEr7f
pPDrXeUWVIJ/fLoXkUbB3AzlItU/h4xdRWRfwwLWlZtHN/CMhXUxwmfV5UlVhI9yEnznUvR/fLiQ
CKDhzhEepl5fV41+XYt94LVgixmCK2LgK4HptDXsz8t17tIlnvZt/q1cURNMeqADYrlu9rJ+bG9g
ALZvKreQochrkc3FCFVYuzYJM5VKq9C9/fst9NdxSrAFDekqjwnsNJDMCXUn+49NwH4Rgv7syZtL
U8EQc60uORyHu1vcwiBMw/x63zLZShURzryYok5x6KgHX/LXJehe9g3IZlvijCURvF/xZBF9rYb4
DRYZX/c9erMnJ1gTzQP0SA9gecGsT43TYdqpUBbEm12pObMMBlGXWDx+RhfqCEejfZS3YIsYgskh
PMiNj4NwagiwPcpPAO7dBWAJtpihQkzTElmMigxJGjTjA7z89h3gW8TQ6MNUx3c0OKzRCmz5ODyZ
ZdzVtg22gCFSFAPjDONdjpVLuo4ljrX1vtt+CxkKuFXwSr7cPKofnirF9At3Y7738Zut6U3wps87
jEtVs7RU/l0t9hXigy1maJjgGEuBfcB54uDb68HR4IbPgA3u2/hb3JARHpTgAhIc3DrfB6bIRMH3
nbNbuSI6BKvibEBLznpt0q7Ft4K5111bfwsbWkOBfirDiNd+cT+RiNxw2kY7l+Lmzpx6SgRZ8OI2
iu9Hj7+D9vhh33tvYtpQ5z78dwBshoHTRJJR9vaqipfqV+yjn1wSW+hQGDkZRjmgX7GZXrVfF+hA
1zvXyhY8tEaATtcF0IhLzg89k/f5vE+1LdhCh6D76jVBj95w10/+dWRzktKgdr/Y/pe75s9tm2CL
Hhq9SI1zNwAnCL/pVFQde5N+2V68u4ti38xuUUSFHaDnBEsQ0OlnnvTxDBewuP3FL/CTaQ03lygp
3IpcEygIovvgrvUgSQzCzD62Z7CFEbXcQWbEYnhQPoN/F/sK269m55uzH+NPA5PLsjTogPbhAMM/
xa+Gqp2yXbtpiyQi6H/WQiO4dSbKpiKH8beKpn0n41bDKISbBi/IheGgaNkllYFzV2LlvO903CKJ
amPgtuf3cHyw5ZHI+t267qMiBVsgUTdRb4aYDlqJOVcwzqzbJHf75FWDLZBI1VpSHLoA5Ag3plyv
Blal8HXbNaN/AhItZJnmGD4YUSxTMYgHEu1rmMNK8MeVSHuUh5WiKJdFWsKSLfp9HvctlS2SqO5n
pSRcAw81HEkTOOipg5bevgZosFUvcvA7FQuPcbIEM3zKSXnjjXaf3gWsAn8clUar2ElKokMDnen7
oJH2MERy2Lf7g81NSn1j4TNH8XR/hMdkOd23/fC8b6lsrlI4ulYdhJThlly75TpeR56USznsiwG2
+kV9WLCK1ZcQffjmV+Kj5vusR4Itlqhfmkj2/QWV7PIvGr7qKJ0V+7Sogi2UCLln3a+tRs0Mbq8N
HN/dcOtFi3i/a8y3WCLRebWCp20EeiPALGQMzxAF6vbtoi2WqItg79bk/aWFwE7QKz3YXzJAf3J/
bqFEeccbja4ZklAb5ndrPX7lLFf7sqItkmhEcKGoRSzK4DR6IK39btpxPe0b8c3+7Cd4c+eDQpHF
ivJQRX0F9IbYJ+wSbEFEql/UAH9uFMtrk6kqcDCL3EnPDv6EIRqL1uEflJ5WOiYVZZ9YMe1CywRb
BFHbWiUii4SuG8mN6v0vXKp9I75FEFE4AonwUkekef54eXQUzsddk7mFDwkpGjL2OMnHRWS8q+5k
0O2rfm7hQ5rBSjmcOVJzWI+nC0IhoUm/7xjf6v+0prb92oNn06jqMW/6u/lXedxPIvOt+I+URkRr
tSIyLxk5wJ0u/GqNh2rOWsziZd+oXw6Ff4GzuDaHuTFSrAMgD1e5gbtsiTrovmdvtqdH5rpTsMSG
qroan7Ra6QlwqOYX0RDHG/5F3rJFEDV1H7K8QXKu86W6hZd6/hIOEwCWIFp4OhHaj281LD6/L13E
dhantqpGY51PVQ9n+ENt6tv1UoPJIXL2izNe/OQ32rZDIwaLthLXKsjD5KUewhoKuAB5qMSfgthm
/byEXtIMq2nTPI8D6B0yz+xbCFvwUetqYUruMYgFyziFx+prP4bsF3N1WU1/MVdb+BEpQSmeasxV
50cf2mFUKaX5PuXnYAs/YnbQgZA5OyxmVskaB36mhY33be8tAAmNda90Dos4rMhD0K3+OXJ9sO9g
2kKPIM685GLEq/duuJo64D1zuu/i3QogLUsTNB6tLh0fFJiwXOcn4IX1LwQdfrL5ttAj2NRw0VWG
HxYQG5pDySl/T1SLlu80lnDkxJVJ+mPcaIe+h635sO9q2+KSiGkXWEWihCNsEMIrJPDELWzlDdm5
UDdxM0E/Ej4e2AVRNXVJ09E58ajadx5uoUmrMCOJcx0fWFf7L1Ngq4dyGqpq30rdgpNYSaTySiym
OCpSI/mamI7ubJVtsUl+N/qzlBgYPc9V5gp23cliZzVhK5QURTAe5w4Pp6Lqj8Srv4yr24cbCrbo
JORY3jB5l4Ot4PlJN6+Gtc2+cGgrlTQBVtIVDtdBLsxTq+r6gSpCd2HwUGb+8Wo2l8O9lBoupmRC
7Bnxzxcezr+/mn8SWmx905aWOq2IAL6v6O1X+BBVJEFg3rNs7LR79+9/yE9O/a10ilFdoYiH0VHe
8ooAekxoQ/cluFtcEjGgEbkJxzKJBpXWcJw/NDrcu9o3N3FEatEuBodnFDKZtBCQPA5+Xf1i8P96
XNgWm7SwuoxGOFghcpm/+rm6hUj6rvOL/Qkqk0PAkUM+4TAtNIX48n0rg11JP9sCZWKKnnPLMCbr
SlAcLqUPKSKzj6LEtlCZMTBt3GrUtvTK5oQjM6dun1kv26rrtCshNamAlfFG8wI5w4c29spfxGw/
m8vNSqlhFj/0tr6Uh5UHLig/lLn9VcHij8v6z3ET22Jl1nIcq3IKgH6oB16frSRznHii8IJTrY1+
bEheu6QVOEFTXpTxew8I0imjIZQQkr5Whc0sQHCXz8NA6Th3uf8rDQNK/wh6/+LttjA4KfhK5ISW
BzhIPL+VJjJjUvLK9xI7Whkn5VBHz6W0qkhp1IbtuWnZ0nYnfxrttCadWyGGC2BU5Sj+3wJWRxXQ
4qq0sfvuyiYWCdDTKpNS2KupHX13LEJPjVnnGqCRHRzuLVTWLdTiwtlroLFjyzjJo65+bdcq4gcx
l0udVeuUq9S3Tf41nFzXZKVS8/uFdEreAX4Y2yTnfdGnzk32eXbTGn/3VZ0XEMCq1HDdtPX84ODq
B8ZMoXh0CzGuVd6uYTTyG+U1hYSL7To0r+g+xvONm6u2rZOZhmO+JnwYugU+6AR+gPEy1lCNhP8T
X45w1l4V8LEtBYCQ6Xw8w6VVlad2RgHsg3G+EyfnuPbTwQy5fA8bx/6xbpH4Paw81DpRLGrKa0GC
itw31UBZKjpUs2+9tqjnx3Dom4UlBWRxQhxgtBUoimqYtdapVppNt3YQS/l5xmR3V9KpyFKQyKKh
fPIYTHZuC3+1UF2ilsTtkw2s7NC2pYBpJ76dJ/o0WNKYK0T0kif10nIDwx/t1iPMZeG5nYVDrs0h
KGQbfh4bb+7jZKisr11mSGw4h+C5MjMMD2ytxLe563P6HUYLQ//CYiCfbjsdzs2DF8SeuBlmT9QP
lq8TJoBPKrcJTJunJkxB13fr5SXRxqvTGKyG4mWqbNg+yCrkVZAGPRy3uqQeaTvewkog4q/KH9B4
skateXGuCEYZHJFSHnmx5m2XREB5PUsb0vlhrGsUIeKmmKp0rufG/C7aOR/sYewbSPuzoTc3QDrz
kSG6DnlEQHdepndNXqGvAJEmTV90XjA/61rJs8F0pMq8taaY9TAgMOlrgrZIyTpXK9oz9Xjfx35/
L6cygCKirMWnPOCdvI54PCDTM7kcVvxCXqWR+/VBm0a8vgxOd2oxCjRjdB5MNqqw/EDWtjUnJmrv
GhXJwUOZtqjJwQ1d8Ej7ml6NfGJ92tRt5SfU1TY+tkwqnogAbtIJ7zUsMkUQ5m0yTRq1aQ13h091
2cwu4ZJLmtQe+lXKkOHE4ZFxhIRc/AnUb/Rsu2Ft06YYS50F+Ty4hPK6Ow3dzD7OQ+TCxIRdpwBU
LvmcwepY2lMXBuz3wMXD+3UuvsKpjzzDsEZVMIau1jwL40C257bv0KmZhlUmZArFC3OhyRoRzcvR
QPKkuF+k8I4ezB2aK0AMzae+p/K6tEXxxVcUb6YUJAtTPUczuxpFXrbPnQcXr7Sg0NXJVl33IqFd
LYan3nH1pFtw5ZNhzunjkiteZKYihGeR5hXM2+r2qhVr95R3HhI2F3r5lI2Nedamj84uhslWtrB4
Ho5e3bjuOA7UzQdE0KFKILdh3wbZMHJHCtUWCVAofXUja4s+WguS2HzVVKpNh9zTzZmteWMOuHed
uQMy+Krh8/BGV9m2p1pWmfEmKXHW9OxKtXR8bYoA346uRT+mFXpFTwUY+TxB/YU9RkZofQ0LphB4
AFmZ8MiChb9TPVX2JjAd6EBF283qaO1aeretrqw5w3JmuWk0HJMT3kGZKZ0k8+dHn1XQOWT9qo/1
4JYF5s/Ere+7hi+nGH2S2zIoqiajDCTjMBgidivWSJN0iVwLxmSrzK2O5qj5Psy6iY8ytPGSCMUH
P/HaplyeelGgHyLZWuO/AVjL6AIqTg90DnOVubqZgApaRLk+t2ExswxKwmDXETusz2jhxh5cJkSn
PlkxQi0bpngTy8qmmO9yIHzR5Objog+z85lLeQk5qETZSNlTqTXsbZOQTTphYHvfUFaw41RXw6tw
sDOc3cCHc6+A6r0enHPD41w3XY6+E4C+0VPXusre4T7KwzszCvfeiY6WR28F+fpUcQ+6C6nqGZzR
4FMTfZdxZMAhF4TloASWSlxrC4G+qwYCvUollexZl9kRSlh341SKEs5QlFQ3WFH9XcHLEtT2uZbo
wMKt5+D6gs5PzcUo7YGFVctSqzr6OYihPoeSXi2hMn/RTnnPu7gv9A2TPA4zSGGSvITyxkizMuDk
MLbyewXg+SuK9msGQgoWeiFEn3ox9OyQIgTxk0bf6kNk2umbWPXSJ7SysUhzkYdXXck6yPDPy11g
iH0uK+Bc03aALGCnKnZjpmlqkmBu6xtUbWQ6gkqX0k6Tq8A04mZp15FkM49gZsjxTdWnzhTd5wAc
3kfVdsVSJUHeRW0WtFj3zwCJmeA8sJU0yRIbUhwrrUSVVrOewqz3bfSJ5iJCdd0blzXFrg68pPVt
T1+xqWyeLUJ5/a3UawEZvWptj8rkZXAC1KrqEiw9c6MDA1F0stLqqmDwEE49boM+gfxefG6Lah1T
yFEMxZkrEd/BSK63SVt6ejmFRVUG16ycaGfTYRncOCcDcYY9dKqIg3Ru4FmUCaXlk+67qM86Q8oX
6Q9GJySf2ZiaSo9JY+EIlgxRpOZ7rxKxTUsj1FXb6Lq+WeJ41acxVp559n262hSQHLT8mEQYIrkr
2ZHzzmvPZVXFqP7YoE6g9fN7TaemOQ5hWJlMhJJeq6WtyhOHhU1/aGdSZjriJmXBhJDKqLD9MMHg
eEpGg3sgcVR/0nwQNyVY4Qn0cB8r1cPLtmSVj9MeNBqVFQvl5ugj6kgWbMY8YY7iop4Ir+4XXdRJ
SdRMYAc+nUeFPCKeaZywlrIEP6nNBpE/LLb86Do4B7MlZOelnDgqMV2EvjcbcZfZoILCp7cAm/40
EluH17ktQplOS2fs3bgO+ZRGRsJTqesLLzqyrgfFVILm59sEgYycryhp4j7VY12pZPHXRR07Ho39
PZsKa9NxrJk8t6uCrvBSiiK+HmPEJEnfd5P97nwdiiRYNdz9JgTic2bymeus76VP0pIifoAE+0KG
D7zIPZP1lOc2ayW8OvFCi3lBrawr0xX607cI7MHbZ2E+/T5bDo2aNshJmc4Kq+kmintxj6rsmp+8
EAHWSbcmdC9iGHSItezPJG3k6OrHvpjYxy7sfOwR57WIUkTu9SmHDG2N3rjflpkxkHk7MQ9KBEeW
i4BewQ5Si4xxIuWzBP+J3NciXOMEIYE81w31fIxA7Y/33EeikRXznIu004J+sLG3KNTfykg1Z8/C
aDNpSsSuqQjLmt1roBSKVJUG3JtpMeph8ke0QosAQg5JtAKudw5FofRNX3D6gvr8FKc4N5tT7FP+
UC2OjFkVdaV5XukwP+O9yVfGcwgjthA+KK/ICjuUBEK1fPq2To77Bxh6o1a31OPssiouTfwKgnE0
nCPMvorTIaZCfrX1CHPUtUSnNpFLI15C3i4VhJ2LiBw8+OKWqfNG0hxlA4XdzA6jdTfQmbJDGsjG
7zNtoWYHhzRObkvZLBMiYKObmxpaVx+glsJJ4iEUdwkUN2Icn3G3fBF+s9ACQJN5bs5mwgF9Nnps
2oMZFBhyeNdJwGK+CgsAJHH1HizrPf2Ac1wt71oLntHN6grkq/7iVH21LFDXzYYYtk1ZvtCVZ3T0
gyBdadQH53L2Oc6byS+g2j2ObjzTNUIqOFcIq14x5yy8gZl4Pbx1Da7QUxgFa/9F+aAYpSyicnl0
YeHoE5s8WxwgFZTzrKlIfYwApf3Y+nS8Lxju/synvQ2RMdQjOBAMxOJMB32+ZqJprT13ZqlYxoOq
8a5EAcTdE4JRZlN4bZbDe16vXXenoPiGiGtqFpQ/inE4Ejz5vslXBJl1XTD9vvLD2t5WTRiLj54O
g/bj5NckeqDLOPOzo5y9TCxkHdaZ7h7aaQjL8wCLnzBDaE1V2kPyvzksFrLhKQgQRLwxBnxhm5R0
nQH9c9a79eIoH6+DDq2PdNW97rBjunZN+ioUQPHGgN3F11j1AuMPER/voSR57j3CGgrhQJV72EFJ
31VFpEGpwjwdmSNuRvsEAmgJjUZLwFkIhpdg1BEWHbjjS/upa201fxMQosy/jSqn6+9iwso1330f
G5Vc7Br1gDRV8ChPrfaJTVzcLuxg+otLXFmK+cYqM1SZXnB7JWqQSHBlOZZfgjqKPuaciuIIKcCR
h3CMj7ED0Cma5dHWuDNdxjz8mcMHQNl5ucmDuW/dI4XJZeFSMTE1dRnOgqLBpFoOWZQKiVOb+ZVB
BjMWzoc0H/qQ4gCpX6MyVipnUlgh+CQBGkd2OBUWKIVMSLhfJwXiOQrRoCfWcYawkUDvPYpzAIIT
PmkXfKR+xWJEGi310qDQpXyY6MzkG47ZvslmgbV0LGwf8yseTh0MF0KxDOKTKAbfPNsCVYLnpo07
nZowaiQyDWnhJawZDr8Y52h+CCmVpQDIa2TrHaY1Km9WWJ+885uorE50YlP/4BlG/WzCCVNdt20/
v4MHKkxbu8YWwVNXqgnRKeoF5M1CK4UeYgJ64RnApmlNB4Tc0zvjDJmScK1rfe3MnE+nwlCGVtfq
fwe6ZybJ3MrlCwGR4B230oIS4nVmgLqpZU2mWxt0N/E8l29N43LTJcaHvhhC+FZhFVK4HKrjrElc
4bfkySRNd193vD1jE9qPBdE5T9hk+dmPVv69IjFS1ojoOEwdGibmwFQZ67sRs9JVieotKtWJG+tW
J2s1M8yEXcNHGGCD+ObWYEkIpjebzRhMmR/2/mMkRr+5YWjZMcQ+uN4SqZtwAIhTWx/ywwaXHswv
BTv6PXRVD6Lzmfq2UNnYA7RFTQCHw4IK7C0E2MCuYmUmRSx7XLyhDh98AYe7xxCmWW3KUIpu0hWJ
ss7KdTTFzbqUocH5pguWADANoniJHHS8YhChv3PWyiqBsdTMb03gBuRQXstKk8BYNvoQasN/Z4tH
xk+EGrM8FDHYeEcUdiEs67dhjl9haUKYgQGhVqQRvOif8Ig+vJ24x0ecQ5RaDDmU5KApXPeVOpNo
ruGZbnkbsRT6FfSVElSfkgVyE+8UjVGZgatLjkxziVp+hfsGlMIAgKkrVNfb6FRbxQRqOpBhSInX
DyXgAjjmIPYyLUgDoo4EWZ+3wLLZWvb5zUCbFWbkNM79FCkef56LXsQJETNv0o6b8mMEYbSrsc0H
P5V+zd/nlgMx3XeieOllH31QNlZhSokqv4ACtr7jcIpA0cQRqBC67oTsJxDJVDDxiOKaB5psN41R
6s2qucJPco/MMe+A01U9KVmNPiKmZa5Tm3NzCuUykqu6coBSg7pF87RTIYxLqgmGSMcVsYA8QlW7
k7jsLFyo5hzn5rU3zG3xTl4QwJ871SHW8dGSCb6DnyuLdzVw9ujVUFxVKNxw5A9ljorbvRKjvjUu
JIfKetDzKTEm/WEYKsWfoY5L5jT2fBy9Oa6uxmboo4d5NlhE+D1WmUdRU/P0kIQLyknpuhQ11KdR
JknCcjko0d77Yezez76yZ6k5cTejbJvhm1lIjhujHkd57TlTgw5JeMnElFTg1jwuhDGdCtXXfQKW
jOc9st4VdyMrOEnl2MVXK1+8/Mo0C4TAW5XL8n0t4aL3iEqe5bdV7HOR2lLKJxL7cGIq2WpfLGGq
h+lg3rq7BZn1Fevn/sblfmBTJFCQGwpz3KYj8jL12ACF+pXWWpeZihGeJG1YincMLqPX6Il30LOy
04BQcyqXVxRrGoTRHhivyG+qdrzxhjhCh3aY3YfC+tVtsdZNm2iRV/fd1NbfNY3jvkExguLIyJ1e
65t6QtZ3Mw1cVIldqV1SpxYk+2GjPahEhZizE6/0ZIoEejpl/i4OZcdvvMorr3Wn9JwOgVq8az+3
tsNoxuMbzASVTEI7FnFC18D1pwBqU58sX5YpRTCXP5T+7N8GuXiytgCKFMp3fMlwdq53hpWdf6vR
7X4Doz5+4lAi+OQ4MozrpqA6Pw9Uk/BEgsjZE+xehjEZ+7l8DsFTfArGvOiTIY/dJ/AX449+MzfX
amTNgTTT0RUouITNt5kRq5PAmPkjGglBApgMQja07XF8tuReIsl8YCiEw0PLACtwmBBDvRZ0Xa56
XKBPINMY76qOFtRKdZTPTyAKr9eTicMycbnQ17I7fevWORkdHM+WgMxZfBoFNCbS6FISLmgl3/la
Fh8px+IqedkAxBSE9gQPSfDzBuAYu3SsFaaigh3RvZPav4/k6r7kqPa9r8PcPLhOjPQsGvoqiEvc
PHwP5fSyak1RYR6lvK7CVXWo/YXFTdgXxRUmxks6E0XY8XquXTaaYa4TDH/4PvfWZcoiRNBDaj1d
AjSEQtt3tiLuxW5gKEbD0VE8C2TOD6Ww/MFjVW1w9ThpEopli31qnH6qyLxMx7VjgToUpUMBdiJB
/wl2LsTH9c0YyvS190SFN15RRkZ4vORz8y0IV/fG3dQRVCJd2ONeqPn3BpJovwfhVOGjUT+pNMfh
m6P4gRo9SpKF/86XqFSDazfbT73f1H4yNwyqBnoYxjxrRVwNiS/DfEGE6JZbuyxllYYo1L8ADsMW
SPJ4jURmaubPqBN2zXGKev6GjeWfo2i9bzxW34uKqju2DpNKoo7Zhz4S8g5ndvxV1TAl/wX84mdd
pw2nCgLPo+nCEvj4ePKvQGJ1KWNinyAO26oEaIL6hq8aQEewxL0JMZf2vU97esJsqxMgy67sp+rS
RaTVuZpwHFF/3ud5w7b8734KytbAPPiwLJf108FBvFytt4uUwLYEcMpaV+S4Sw8Q3aT8XEZkvfYN
WqK7AJBsywAHbL0SLdpMh3mOnkl+64vq465B37K/natQbylWwK8Ck6wyevQif99K3FK/0WUC86PB
WpEy/9rN9Sc68F8h/H6yyrfcb9vEOmcFnh3K/IPha1rF+6z4GPd/xFaUptRhtaBtW3jN57BGQ0tO
n/cN9gZCxHC+MkgEQNmsgaVDOEcM3dC3fc/edJvZ2BcCqSHY2bX/tqLTInq67Otkb5nf6CGBGdNf
eJqx9xVmcWNGpQ52odHYlvmN9GapWQimJmRwqqxCFv2KXlq/D5oQb45DFjhUEc1lEVqa31LUKzq2
7n149ONSgfuunWvVApVpzX3kqtTvzC4dGbZ1jIBoJKrvEVhUwbi8or4IJ/Xiw66VEl/21L/gevmI
hpkHWs8hHxx7LFURJPMq7b4DZcv/Rn80EmtRgG7voZ8z995VXBX7pJhYvNmb4UwIBLw6KHgxFGjR
wACGAcn1vnHZ7M5JLnm8QscLGDzxOvVoTKFKt/PZm91ZL5DoR7kbOJPBP+vYHnRD9909WwL4FK19
HnO8Ngq6x7mpPgvVftk1Ilv69wAdzSi8KOzFzK7pzJQ7l8as2b6nb7Ymd0AYyBw6j5UVBsbhQ0bh
TvGLG/PykL8AoGz53yGKOdDuBSlGzxaxo2Q5DFUHsgB/wTo0h1HbqlR3riO6/NNL6z+/Lf8l39rH
//1084//xt+/tR0KBzBp2vz1Hy9tjX//+/KZ//s9P37iH6e39v5L/Wa23/TDZ/Dcf/7c7Mv45Ye/
wHoXcNkndITd85uBG+Ifz8cbXr7z//WL//H2x1NeXPf299++tbYZL0+TZdv89s8vXf3+99/8Cy3i
P//1+f/84uUX+PtvL8WXUn9pfv/TR96+mPHvv8FP9m8RskpKGPGhWHEhV81vl6+I+G8sgL9EhAIA
gUb5JSprgPEu8CPJ34KIUUFIDPPEkF04qqZFmvf33/A0ClCMiGKCzDuMEFj8n1f7YXL+Z7L+o7H1
Y4vcx+BtLmfG/6yQmEfCj4CG8y/vhxNlG6aQznZiXbzxrKrSPYb+ZO+8EG39tLbI4TMoKnjyNIYS
aTUPyRImAfSm6lNQMlTe0WDhLJuHkf8KPPUj0v/yWig5x4xToNb9AFIfP57SIRCSE3q2eK3a5vmN
XxZAckS28JbMR1HlFqK33Z1X5KU5DD1Dsu+Tuf8FCvFHCCgGPiQ+iYGWjkOfML5lUMbtZOPJtstJ
ejWLTpJJEydhpKFv7jryS6DcHyjnf52KGJm1zyGaAlsQ4tM/cWSFcH4DX9RTsOTGovXBPiofLZJM
l5R8nkugrXSOenvXzBMCnFCh1T/aZfiVjPsfGPXNiwQxxP6xMHnkYxB+HPxOUQ7PGdQGtBxbi27N
4j8GxMnf8zGn90AkB3XKKql6tCvX5TPxuuadZquEGtbo0zr1xCTzLKr6uPz/OiwxJZEPfCWaahRm
fTTegltlH4R+y9V0CriY82NQFBEa3dXQ/AoTvV1/+EGhH2LxiTACSHA791T8L+rOY0duZFvXT0SA
3kxJJtOVU3n1hCiVpAiaCHr79PdL7NHpA9w9uZM76G5IDVRlkmHW+t3Sju+23XS0an7hQXSma2Vj
G9ofe7d4yOBWcMgSLV/aoCzM43zU+X8bYXurn/7Ha+AE8EG3Is+KKI7/na5jd1GRj6uej80ebiFk
vV0y/GLd7HRhwq24M5n4+1+e7/+8L27Pl0PHt2zTJBjQjP4dzrR4kAeTNBF8DHX7E70A86NUsKK6
CRvXu/JPLdNQOv36X3qC//1dOcl83iiwHkfkv/f7VkB97dvUHx1I7Bmo1eTAqQwUiwDfOXorwVy1
/1bq/O9vy8u1HeZxuDYn8b+nzMKO7C4QVn/syEY5DVFvqbicq+U38E372/abLmEI3Vz/FxsCx/q/
3qsXBJFv8y35b/TvMk74EeD5WI5HwawRB5/U1P8NFCvquJWimI7B0CIb2SZI+SwKRvu/TUu1Odr/
x0cI3Vt6Eg8c1oz17Uf/7jqY3Zlz4jXzcUPME6Or+bRm0V+cuTHv5ei9tgselb1p4bAiRAZlJy7w
9WWRAuav174XII0+/AxDFsEK+244i9FitnW01q+VrKzHfkPZg+voWwWlODjaKU5y18vBZkIjMr0i
j72+HlOjkmgStw2+QRIncTGavC3TcNy7k2TutAb1akE1lSyML4Zd7sncLWzGvftrdw0olbVfUXMG
58ES2yWImAPFALHipNYqvw4wFWkzavUp21We7dX5i8nZugsAeGNZsaNGVMkvlenvGaWSfCSn7bU1
hXwSjveIvtM/F6GILgWRC00MJaH/saroc6Q5TlHW2XdVq/tEI9bqUhtRTwxZf226aTxF+aTDOGCY
ZhIuZrglQYXCM3ai8mVey6CLbWSaqT01y+e6F/3B5BhNa49EhzXgBkAXNeviRY+tQKcwwAolO7OA
Wqh5zyfCBo0MdlCZNdZSVhCT6HDzmHENVnSdx3CPsi3sJuREdQimDJNcoeeLBepTVaZ5qYu2TAq9
VqAeUz+40VMI7L21UOGhHEM+x40cRV6x83E8u0ePmXftz4qf2N6ZLkSARF+AaOu+RsACh2BGQu9P
DTPZ+0PbeHP1Ac/HsVxHWBzTxt3Wp0HNln9sG8m/cX6XxQ/XI8n/aGtbrG+1BZ97KaTbVFnhr1z0
9hQChfFAmznoY+AkyOubqIHn3YXElqb/uZFXFIr66EEiun9HYfFjEVO783NuWPyQPVrbn2KDvY8d
hLAQzpbyQqZU1yaHWC1uvGSZl6YFmRvxqUXZ8nkH4E+Z9mYJeyY7hBqJwRqq0lyhY88ivZh8sC7S
3VrHg+i1emAkoIAdnzfEqBXMaZjk/hroy2oBu/10fIW2MWeYy5YWc4NeM+TauIOR69A29YYXPrgN
vGO2GJXZZF1v9v11EGodLtqcWcvk44bbXY1M9mc3ofQ7m4zGXBKH/caDolxo0krqO5K0p8zXpYDu
WTcEr5a19dvZs8r62VKrU6dRZHjBnSINM88Wrx7tR0t0q/EiorwufhTuxOCjra+U/i4M6w8S0w0d
WrS7vy2A3Oh+rbz2sfU9e0oWN2DF+TuW8pRxEkEQD4PiSc1OK9IOmurvOPCcwHm3QqRe47ZeclMg
es91uevmZIgtbBNVhTN8XeHkn8pGoxn7pb72N5k+3X7NnMht75nr1nm3swgdyvA1AZKaV6vpg+1U
m+b6ip8rspm8Ec151pvenhiEfVvpbDdl8FTVhZfeZqKBTDdzoSBvrL04MZyTc2zwcmRGAfanZBL1
1GVeHfUDvOG+9k3cVSj1jiUUhEzHCEYq8b1CM4eDQa3tKVez++SYumuzCvN+m9ogW//sjSDpdqo6
Q6TI6Lm+wEe4ssrCs5PWXcymiqE/OM29EZKSaaZFdNRKUcZMlRfkVxHsjkd6Sc4Ya/alfegDHLTH
JgwGL7XWYor1vnNDoTy712OgT7NZjPpO0SpklhHmz1VkGlnkNfoRwMq/zGu9lMnoWeovo2tl0kVR
9WgP7nK3R+YQxuxa+XsOTd96a9o8KlMeWo5oqiA/2kSeVySYLIZT47fiMReQzCh9iwjdRSijg78U
NZK3umh60sXgeZIGW1bWSdf7tS36to86tWbRDnVnTbn7uJKGda1178bKK84BmckPZulEx7XdHSQk
hjBOrbtOeVKBQzBdRTpvk2P7ZezZ+w/u0OEUukt51PPYZfPW5fXZrKR3huwXMfGm5SkCVbzUtEFJ
FPhNNmPHOw/wKr8KuTmZS67vtQy1uG+s/cO0ICbjaOqRDTqaEHRv2LfjrtrlZVbE6uUbPVMidW6O
xxBLxm1s7pJhGqXqGyiKVo7lzpqTkdTqM+ceM2aqxW9XzijT/TPRrMQGlNtX5dgf5uDPD9hju7P0
ECUx4jI6r9Dkh91oqy4denc0vmoj53gaxuU6KKuRh3BDfJ/Vwonyh8IlS0wbnfdUCdTGllu1h3BG
XXkYi8CfEKxa3J6YF562qG9EokqCR3qELPJCpofQybCxsxIdifJuWRpnvF/DIfreBm/601JyHULI
1wEmNwhJVh6sLO90dfbG0g954y0cUlRvZ9VYg584xrwUOFk8GecMRfyxTGV34n6w7janveSRicoO
hrd8KNZ5fIzKuojNZufGmkvviWdYpkL54kBcLJd0WeiXyHEVI5Un/7LB8P9ySO4ll17y7WPKBSON
gtp6cvTY/FlaeztscycxfTu9Wx8qxLtQcNFSnivG2rwwDb5G29NCBIpuPNsgHIlN1Cg1xFiXMfrA
u6gykfJyTIV//Mp1zkM3WBzXA+EVDNobHitC1jDITyhukJ4K3OXN5qLpke0b3hDjRHgWe6P0q6fe
RgV1yAdXvpvYQ06eXnss6aU4egM1grs7qZTD72Vvl3Rndz6aY7k+zqH9w/ObImGi1XJcFcGwHL52
aioUYlQ6u8ZeW+kHKHyAQ1fXKaIK85tCcLhbKXjSyeTES/IpQIG/zc4jE3svKNn1xbIlr8Tu9ngM
0dCEIgi9WBOX7SRdO1fvLq4AHetINg+BXVWPS7NoO24A90eqimHJ9CajiuF3dYfPgaofdRoySO0Y
8b4pJK5k2R9mPc0ZlO3BqJXEAVE9unllfbioOpkluL7adfsGJfo6hr6O1dxEOi53JBeDzIeHfYPb
NYnfu3hg3LTuf0v0fb0lfgNkYniR9v2EIOPUczBim97u11l+eWJv6HlKBewg3orF8OJ5b9mv4f7m
d9NjWKK+NDuTDdm3DyUB+/cDYyUS2a8nVHT1ve1Pr25byAwR2JY045w2W3hToIo5s8kw/DtVmLKp
yg4wh/KgDDnAjpaSyee2ZlxfANftj2j1WpO/137ilv3+UAz+khHaZCaSdNV3F451nMLi3Nf1T2bO
GJcRoYX2FYVW0LMAZ/lRm/or6lw7LpC1o29dhtSP1PK+NvUvjuB7TvUn5XRmWpI6SYIykdVFtG0s
Qe1liK7+yG3+KOq5zDzcJik3/P1eyu5ACEIQk4CBNpC6AhuYm+lq74FmkHzhsYo5h4oTMsxvNC54
Y4AY4onzLyWH6ybwLPOYd5LkWz6mzrAH6NhkdPQpgIDFB/Gw0p7gwLK2NIjyFzW1KGCK6LQ01sNs
mDtOcMpT4rzVCXcfLhikQH+iArUMJSWCrMDBs2O6+yeeGA9h2xDcr2AWJ89zf6xb3l45PJ04rz3o
NzWbr5yJb+Xm5oztEVEWMqMuNaMZ3xDH5vrmEekb+6hEk9xAARi5dZkoPzeQASk8FGPw1UW9l5Ja
fl7Rz8TNgnOub4Jvu7KfPG28eNvN9BVOJS+/s8j0y9/lbFrMNqkQGDSe/xQs68lpzcxsg+U0txyt
hR6c4270bRZuzChaRWucHd+5bBQlJ8tvq7PhWTgARv9t2MzTLLj07a6Tp03uox1HuRmlzbRNaYXs
+7zn7UOwmHkMH0s1u5vIIQ3GNtHktNscay03vC3Bo1DDy7w5+YO9z/ulJUYlmShE7/DslUg3nTbr
fe+d6Y/b79lZ+rPRm85zwC3wvIyVcalKaWUgKRXOn1W8yk7rF13u+wEFhPOJ2q3/LsymwTNpMmYI
xcP+4dmOeRxUQIXh6l/bisyaq8MTX0r774qb5XE1d7SbtvITU4XzVSGyvC8Hn4C+3bazqRE4Eqem
Uxk5T2Pc9eJz8wJ1AxDcpO3JNywRYKe+r4JELtI8VdZsHITdf0J0o3BVVvtMEECdYr0+urobUoXV
4SOYsUrHg7KLeLFd9QD8ox+1NWUj2UwPVacFFka0NakpTf+8LuWyJahLmqTEixebVmGytKwfqJVS
l/iLxygs+3Q0q789Dayv+wOpd5QAThDUj7TMiHcC2+yGuOgs+n/hMIaNpC2KfkfIZBSVvKn2hR7A
fArr5pib7FdZDPfuorpswOpyGSddJCM5gDF60/46SuE/rGbkXlGlDC9iGbiO2p2MptjwN3XB7CR+
uUXnpuMUhSoBN2M4sKExLOV7H5yxguV5QnTzhiBxa/xkHHYO6GUW/q2iRFa6F4UgxLDs8Hs0kXus
Z/qveV3VP3WndvRc3Cd5CiUaoPwyeAhgtsYwXjww0C7TnWnfm/WYX4yqX1iIhVP8mL0loOx1C/uA
WbZ5nU1V6mO+IQqNcxlSxq0yoP0Nh8U72u3qPRmtI9LAkUgBZ6uXiWyaxY3RIujHfFrbp8pcXZ1s
0ovoHVjVB5ood00X1Pjp5FK7ZNvsvy84VfKkbMVwMXu/+9xmt9uZ2yu6jOEv2jni0Wy8BAFXgKlO
Nfa5toZwOeb7arc4ZtuF3xZuuDg6vEpBVAV3mzTFV2jN/Vc0rdNlVWF06NBMGq3dkRnsFvs1n/3w
Lh+M6kxZxyMg055EYTP6O26lm+Ybgz101RRnmkD6tW2zFgxvHuNK+6K3yoQtVpZ8E3PJWmMO/3hu
VVzstVA/Q9H/bodg+OJrhWdKKnRbIR7GxOr9022pssjDwTwZ0vYSFqL5OFqW96SMMbgrAOw/w7pE
8Xa7eh4pXuSZtty9XyrP5pMaxpGMbJSZCMErXF8go3Gl93DK1FYjCfJRq3pxr4zhJA1rdNK1zut3
wk7WrLHX8ick63rgXl6zTuyuFwP22E+lHe73/mByTrazeLOUs/bxtNXeZ1MO1p3K2yady3Z6NtZw
+V1tU/tFB/nogmn96AY9n7Q/ohgmiJ0nbLUzS9B9rRgj82LZ7n4JiZ14Q3W7vZprqA/LVCHCH0WR
ALSuCcxseRhMW70QM2BeSkmzPWm1x6U5LHbC/DxvSTqQo4pQ1gF/2Y6Q+NjOdnHGa+NdZokVUfb4
dXGUUnf6OUM4Y/p9z4lhN1sCcFYh03ZBKWrPyov33vte5vC5sNsQmMay49rAlxjt0VNb46ogyQjU
08XxO/Z+AfY55yVYZPCyLqhS6da7X23e0+R2RelfrWhefniGH14UZwhhq+VXMfZIChUzuYga7mMs
y5s6rp1Hsx61cjrobfcf5U6VEOgZN4Q/aixDtm2+dp43pmpHNRphKhmPkTPkvwM5DI95G7iXAOcH
9skA8TjkeOYo5Ryi0twyRq8Wp7n01XqNfIT3loMA1mco28EKw/d2aE/Y3eaktvTRirz6pEfbjh05
Rh+eVR1EuTwtHLgP6+qgDZzuUKMmzVo/9RQ/i5jc0ziO/2wNpipn1fYV1HbBBOf6A2JS3hbpikPS
LKFId9PVuAhLb3rDy3IqOzP/NWC+4rmU1ustoaJUxUrekYVzpMFqUx87ohgXypAtGB56YeJswg8c
9SdLzzX9Oy76kVZ0yGGh6sowE4yzvpVUOyshbXbQ8qdioORGwYwE9LKJTuUpIkcibyGwKnnESW7N
Z3elhHiUjYlGn1yvQCF7b6fqjFEr/CtGOS8X7CV5gp0cmDPvfAyYQ7r3PX2gDq6Ttw7xUlQfi3aL
lBmDJ+YtF+gOcT23zq/K2uWIM6oz5ySdHHUnwau21b6sq5G2xZoVXvBulNW52pfPYZ/9q7tjU2HI
8nCX6mIZkrURKh5n10dtpx4HrlHIjjpuiy24K8dcJOj9ZEqwyikMy+gQyO3PNkb3jp1fWfpYXevj
vMi7vqkKJK06z/KhaRLpKQro9TnvHJ0EtZmRePDiKKT2sBpflSo7GhUfJz0vzV3dl2GPzhZe1Zse
wLhln4HyjLmf7Lnv0QHOV+r0+kEq/1fThgQvlnUqI7c8ml353HXG6+hNnFjV/RKqO3sglQCJ8/7R
ye0cVCJPBqu4qEH/RtnJpPBcTndNGGU0SFBsJdJLAgVVspkTY9sZbXXsVHMdOHAOZu8oVOa9oEeg
kDdFzoDEbfs08F/Hbue3mQjB5jKt/WG5RO3yXVgdObxgveahsNaWS5lIBnwkPspOsD93vGV2APTk
Jg/UHqs4CKijW3TRZfQiWmEf7VzY74Q0Jy6g8P28e+Pz1BjldXZMKnzF2aI9v/pqVVsIIuhCw0+9
0q2mpPacyDjMUq/7FfCk/ADYbra/ROF00duWl/k3kvxRpBSrg3xYBnoNDLeWO197ENqJ3jniiW9c
hltmBUr8Lo222LPAJcnwydVFMH7V5ArcJMZ7bVwZRA9agRe8Wcej0Zc8AOFZ0kjGkq6I2Aszbw4m
FXd7xrjx1g/Ls5bGkxVO70D42FFL6+TWfZVai5Qptxyf3QtfZTv78ZwHQWYio/6k+Akz8jbeKRGr
bOhBGVG3PgeGAWbnmv19bQx3chbek79stXMU+0hmeeR1Rpwrrrl4FJNCVkYRvq6uFR0mezE/gG/Z
cXa0uImVS788CZX3d6Xn1ufOYeYuQI0on0Wgb99P2v8IHiWS7iqCCvXrYHz25qHJOaHc6GKbg+FQ
04vpbMqylhw4VJuMqOHh9EPRnTADfYz25m+4hXJpX25m6DcsMX8AnOeHPFiDC44Oz03q2bS7zBJi
0oeWhp4+KRDguObyGWJ7iVcOw+fAmaZMOGN7btfe4x3VIgOeKR/2OpifA91Pz+XS4a7wbPa53X9v
qpzOfm3InznnPYyigZeymioU2IQhAEublRceTRWJx7pl1FXdb0C7HZB+ORKKjey4UQ+FKJx48Qgo
ZDOSgEJyw09o5f0YTCjU5L7gMh/qJq3n5ifn43ox6JFOihsrNjaBRZ54TXFn57PtJ1jCETDDkD1q
IkXQTVvWJZIWkELdK52qeSsuezS1OL4d75yT0nAz6Cx5orbAf9NA3+/dpEt8ojnOA0nha9WKoiMc
dNJZgJikL3ABEnGYlDfD5VzYe5WW0RCyQOVycbjh8EBpN5MB7jndBhBChqq1joUtRn0oC/yhzF9B
o1/M/h2WUPVzRcH60nXrV7c248EQufdjciIc63oTr+tSyIQl9lzrtb5ziP19LmtVWnHU4jXvUVgc
B4R3v5d1rS+ODGxWFUt3n/m/ZgGyu6wYMmqz0NnNhPB38Hd5bXXTfhncfeQBzOudMUzfMwDoj1wZ
91Wgr4aLOZJ0+IpikFwR+Ywuf8hMiJCUsIj6FCp6pcofTaZUNDbqKosa2UpXq3wXiH/wymL5OpSj
tx0RYZYPttiD9xFhRzxjrU+DTU6gYmEZqxAUnm9dfK4a7IO4J7JSDHy/Vl39UVJZhwLhEt7x5XXb
V/PU+r3/g7nm29Ee9+j3kjfdhx21xtXwGEfeYNlNVOQ7IBKApm0bGCVrhHyDoHf8X4Yv1h8BtuRE
5EbxBqvgZXJmqgRZC0R5y9oCHrX9eC+m/jkiMYYjcHT/9nYXHkLZbQmJCm7q2MZypjwKU0Wp8u7t
c/sweUzSCdt6TWTUuEc5z0U6tkTXLO5YvXU+UnFL9/MnDt79OEdrkzrKxUPYSnWPV3++q6y+et7q
7sWefXmcRh9VOhMED77DMBCDAu8f7ajykbe9PId+57wujO3hu9nh/DZD4riJ2dhG8NBjvzxgOQIA
g4WK22amQSdVmJnwq7vTeTh2800OAu1y39Z4nWePaTp+Uff0fzTKqVtKmo3GsaNYbW6/pqUzD99Y
g3G7GH3uP5DksoLTtEb7a3WM+kPbzJnjikKA30n1vXU2cnsYPPsZdwmjeSPVWgqH6UqwzOS15Xma
gUyh8sTB25Yxy6uugXqb88cafPiQ29RKnoWbIqr8ZkqCsCh+znYbOVejE4sRL3AnKl1qt8pIJiCR
oVo3NlTQgUIG9n3B91bnhXmvV18Y07Ham0Czk8LpqDdLvHFNGWmxYI9SDrwrzoLuHUZje7YYDZua
BoNFgATGt7JhMJfpT8Y9dsAyKwnbtYl8mcLMsZ0gWdUQcJtuv0jxoUMOxpK9Hu13bcuodmfZnKNX
93vmhMOWWO22xDbz22IatCa286Y5VzV1VLh7tBs5bKluJ+tl4KEnlTKCR7BkEqzLecygPYuTGy1O
jMEM0trMjQM7OMC4rD7WsCy+TVY5nuYGgEwurcspGVTp4u37WeW1eLKbqMl8IgOsrpxPEHQAjDp3
KBHFdAKt8XHS1kFCVw0qOkdFRrZBmJRWOX+2vZ7u/cI1L3iC1iOAgpHYtE9pZFTVCeuqPO+6oocT
AQDXnIc/UEERYBPMxR3Mgbz3mHyY1vm8fQzSbI5r6A83CDVsPskwiHj20zd1lZUMhd98lt4w4DYP
x8ew3a0H2kvvbymJ2NeF76VoIscTmgsWoT+FX5PVbBzZ0zvx28FBh9Jv4oWVcERNPrLpwlcMXkCx
ofrpKLzw27aqY7H5vyGycJzS5sVrhCuKmTJuTHeEJMyQr66nbzRTFx77sJk+p0HQT0IKX2ubsngf
uXBg98pX6awRbGoNaoYLVf21ynCNm5omdii8+kyMDEUHLjTGmFuWztB+OAlGcOwKbtNP53Xfy7ca
mGQnNEAJ2ky/OzFAZ3vaJlQt8SbHueNLlMQrtQDUB4vYAwyTbV/nyVxpfZ5y1f6zjoMCxkEJUxyC
0byfi34vKV8VNscb1HansG7Fel0WdpolPxWOyPM4DAFV4iTwWzF+IXH6afvhAfyczXYY39tq4kva
+zLuBxqyAiOVSyCEumUepL6gyf9bllgzT9EUeuK4EBjDJdvkM9Jjm9p/nBt8y44jr2Mo1t/1MkQA
T13lnEPWUZMwc13F2Hc3bqU1/GuaYntrpFckDnrji5VbN656dN1zwVDoKSYKyfwcEcTlJDLV4gtT
KyB6I+xH7QbmD+mo/NCP6GSvm1+JdBTt/kxe0D7i1OP5E/YjfbYFqQgxczICDtgBFp55cGwWZ5jk
aWWJfvpMKfyu3KU92DDjmOvmLxnI7y2wwKI3IcungGDYeHBu0Q62mAzOxEnERWmsl6XHQ0oh4HVH
e1vsq6iq6E27eJ3xKjreT2214ZMc1bBcW9m6l7nZ3WteG3REUgW/HKUBaZXwTqtRbrTz8zTeL5ww
VVxLd7raHTJjk8m7x7EWkBQOSRe8nsb/CLoBQ26xLgRi1EP+YnXB+Oo4lfFkVmt97G1RjfGm1agh
2IP9PEgxpjvPTsYEmk1WIm9QEAGIzskiagVwNRzpm4jmShoOwbPAg6CA8ero2oeWTPp6sYhIoNT6
KIgMaCFTAvWoBzGAxG+ySvxq68Vptcj2YWdjX7davacomlONsS0eQC6PYQFycmQIg7LjFlYXE2hF
Kn3c2UP1HpS3qkrc2D76muDU17zHzrcJztiEMWAjtHlt/ubb1EPz1OQId/awSgh0rY63oFUTexl6
7HBOcxHWB6bl3jBu2b6EBNlWsRFqC5t6p8IfeyQm8QACZlyHgPgVAFfPeZkWURwxZfeU94VJ1Iqa
1OuQl8CkgevKDBhyTZuBjo2zRjCmlBs52h/RB7DRi9HfiPiJdlCKoOuytjA9Te0xrm9M2XZmGhsP
32AYdMUlsJ16OzqQiDDjWujLmMMyYkXebOyFdfQyzzBrsrMBqXuLIyoNdy61lsNmSMnHdeDZO0gR
YRPdo12/z7DQhNbzPNnTL0OT8FaufrCldIYYDuDWAy/eFqd4JLiGmLGq2Q8GrAHKJWOGKO9zbS8J
eVK7pB5oCanYEXOVNmTBug77s6GG9eSTfDbGXi14+vOmF4Q3pn3sys0/2zROS1Y7PnEJjdOl6ITY
ZXVpjORrOKOgR5+Kh2FGKmB2RX4cqpHvxTTJeysYP6pl8X4qQgAlCQhEUw2GFCdKlf0qIyWY4FbL
3U/LCaMejJMe2QmgJsRG2Z+7tZWYz5370ABYY9nrpFq84qGjo6ET5S4B9JixEEOlTCBslPfJ4DvP
viLtX/Nd3rHr1VkFNZAhG0BvQmbqD2XuMtsX5/ctwhPsd5TwSs2Qtusgs4nVifP3pQyt/LRuM/gN
oTZ37T5m3dh/B6tJN9CqF8/fireWYvdH6UDJmZYzPdtuCFcvK58IZUt1RnHcRb1sFxpeqAoCXfz1
ogQs0oE+AIQvJphtRTCIZx0NRq8pCk7RiqP9UMse2UodzgWZTl2QL8+LVfA3XtgF7nnSjUH4Icls
1cd//kbJDbjLGipTv4nI7OYnxnK4ZAOslJvgh6TBocAxK360MQ9IUDF83lSLxG/1RFXM/h+LVCbO
jDyf0S/tCtj83N70UFbRlc1l89iP8VpFKKGwRvFJpsHt1n/Y2073y5ArqiA/MNqfoV0ZPYYsJdc3
g80yPBjQQ2uyDLr1ru08cNLtTuvn1//oSWqsG+5pmKgI0mDtUGPMJoZ/lVheeTPsQ2j5XBYVjeOz
RUgRlafOw/GWGMmvNFfmCx6VIL83CW7SvIO2QhRkKjB6XgEDnqcz0S9O96i4k+zH3CA6zUqm0m5/
TobPpdWNPAakSTdbaqhWlu1u35BxoVGZD74Z53BDd8voed8NBTmYh7VGJ+GQVElWwhjw5+DBWVoF
TdKOjJbZB+A/FIv2Qz715rP0uSFRh8nlTJOgSQ4KOvFt1ePySjd5z+Au9tc6VeVy6HvfRiKHheHo
DNr8bAs7eh6WsXjAIExQDGXLa1M0FUkEVLhzuMsHQiWKxJCU12Fb1H/a1SVzrCuscSaqgnJcMfjm
XMztlqEGcL+Wyat+NVS2b5MqaNEHO7i1nsTuBPBiu/uLiBnGH8x5/egS2EfJt5XXqrSXB38monQM
x/VDLDprCSchJMtle8SQn/rUTcazbKqn3fCh+wOr7M70OzvIrRjbd9uyPglewO7vrt3dPIIIr5vr
PI65wfm4WSBDZf+J7yA/BrMKXxdndlMjmKvXDRflO2S3faDpdFGkBO2poKr8Z8IIcah9KpextUib
4uQc7uwxRMNk+8WlKIzmXq007kUTPRPWRR4L6StpuI79TxDar3qa1LWr6uquZmf/lEr+CKnssJ25
n6Q07uJAJCcB3LtNBGJlIoFakcb5RROkO4FRSMRu6HXUXv26tNIIeXbmzbV9V9qqT6QZkWVuNMb6
H3/m/2u/yn3x3TdD83f8t2Hlf3hc/r9ytaBL/r+4Wr5KDoBh/Po/zJ3JcuRItmS/yFIAA2AAtg6f
BzpnMmIDYQQZmOfJgK9/x7NKujJT6lV29aq3JZUk3QNublfvUdW/WGH4j/7ha3Gd30zkS2WanqkI
D5fYJ/7ha1H4WixLurZnYz33nFvW8j99Lbb5m4GM5AFsmQoG+mZ5+aevxVK/KRexn//RJ2LrFkf+
X/hafi9F+Rc8r3zP5i/wmTLx0bAWUjffyx9sflYRm8SPyxtiZ0/Rys3m/mCzEjw3JSI9iSNcnw3s
DZt0YrrMbhSI10zuxibTaK1iJV84DPUmcrt04+uiPnRGESl8JxmqRI6O/z4TC/HG/2e6uiJa9otq
jG+p4csf0ZSqlWnNBYyF2RMMObVEz0X539hTpPk7pv2nF+nikzFtJSWMt2H/FdeH9zHchSbvnZwg
Z8ykq194c92BBLwwBOQyAIpCTETzWoWqH7eEOHLnL8l+Wub8Z3czJFdkajyQITvtKLBxX/14iZ4w
BnQD+sdkIfM5sbe1ZRI9xJUv95O0xgcv8wn/GxynNdfMHTHICbEH6Mha/QhDIC+4r3oMcBSeASpR
FsOSN0SyMS/i9oeydb/XRWRtudZ6Hzq/UUuin0xzOzZEQcE1sPgamMjSI3Ebq8WBrwiUWZRfmjTI
X30FAHLoo8Jsd/MUtRWyGYKy3bNea10/P9dTGF1MAcdZUvTFgZ3J+mpxuetX+VA3P31WRE8ZMTX2
ejCb+CeHuv8OulVu3Hzu1xDXPtv0PnIwzjkk/FJcmY3murYd90VMY/du55NMt1m+1B3oS9oBZofY
6hftgpxNKfLWzF44gIH3NV+bU7Zx58K7EKlWHlyuxptRGXzfDVh7KK/tYSNmsSf7M70nirHahWg1
W4KR019ePQl6UOPwzgtT9ql2JIezMyDYyN4Sa/wx+mL6Yf2cu4nYTovR7rMwy+6n6hZ60o3ltqlG
C5Jn0t96J8mN1azH4lNz6Xtfwsg8sWCxL+MIDDWnVvNKuAgJeA5r3z5Mb9uqJULsIfBihUZpbBPb
uW2Y27r5ZF50rojcN6WZzBm+2+sE3a+K1rkYkNBSoz0K/GZ39dBVu5kmmrU3yH5LykH30Xv+uh7a
O99oN6ZtLwTuTkRgW7o7KM9oHnpSkiA8Gr2+pXM6eR19chJBd7oV4WWLGW1jGpFOpSgQjDGoHWgo
N189z8NVDt+4qxLYzDQ3iu+Z3bsPHbeYXzeoIYeRmJOneonLBflk5q6W2IRmm/N4ZtnnDURaG/M3
N+sXoi1h6FYJYzL4uMNgb1lhsS3KiJNgmQ+LLX/21hie24h9OJ+EHw0f3JUqsEFbsAmBPcZ6ZQos
dUp4X5bXX+K0DYC2q40zIpA4SFJOFzXXaMw29cJbFhLLdj95oFnkhzinRiPnRqrdxXF4hG5/rElu
Ytu0fMK4H9hPAtvXpMD5XbEtKd7EfsWeUnJ5n5vxbZImOKb82eapXFtG9CXMJ3zPdwuQZ5HT8YZm
/KDz5LXq5+dWtccwsZ4FKUNZUjzKuNmn6PC+Vay9dNqpIblYRKWFIZtP7iYxsCgfpqyksCNqn8uy
/RDp9Npy1yS4OixJGndWWWSiK5H0CoSdjT9iy36OM/l9Rpy6KKGqqyDNMkic3rpH9v6c44jlWa/1
Xd2LczbDL7MUMTs2UhN35/arQFC81Zoca1xTrEchzZeODX9OZiRpdpxIAa1HPIQDvIRde2eSlrmS
p0TMzfkZKmZlGXoDd7eKFmdvNMSOYn3hTY0Tosp6C9bG+pkrJGTSNPvLYMXxgT1Lti+98tnOQufY
aofdeZw2Py3CEdZpEWVbbTrQ3vPV7Kt3kcbel/DhRFXrHNNpemasoofB6asn0xk3ssyjN0gvhsmR
VEG27k0eH0eGMDt9o0Gt3ylz2FSKPIeMA5MaCtSr785Y3kqtoyDK0i+iFh9piybUxud479XdPOXM
GgkLY9a77m1Z593d0r7JYOLGnpWfYcbP11SGrmoZXnoy3e0evDUdpkcX/gFIcXeb2m83QQyeBBGN
UKaxAc5uXAkLubi36DNv5Laei8uopnEzJzWBV6wtWm+PMl8zMLgx27HusV8Qvg0uq13V4fSJN5Xo
WZWHy0HYyaWhGtmpzMBJPMzrvsZA1yx3kpOKYPgHCbbCNAeIJeH5UOfeo0S9y7q+2D7/VklrvaU9
HQJ++TDEBaSu+WAOQOskpx5bBcCLCH1OBZw7TVQQ/DWLoEiDH6fJNbXElQ/1kyA/LnH5aZFSHXjl
wcQgs6pIO115Gk56kcWmHx0wXcJmk7q+TuN4rsXwrZ7KuxBXDMv3j94ignQm2TmMfXc306u5eJ3A
EtLtsExezNnteVwVWenDKQf2g8dhNhKvjlWeTZR4Ug/ZHxXjA9Ay32oVgKM7bwh6JCSwsg5TNEHb
wnkbwCqkphF21ZPhqfe98yJ7JiTGXpahhDdunLahFwBVdt+b7VkXzoVCr3Rn1198vuI1SeKAppZ2
TyFAWuBE9IvGHPBnX8XmuWm8bJcZ3dyTHGqU92XV6+fFU+JYKvsRtila+YUNYoXThTQna2Ylkf/u
bOChEYXPY23w7efyjJKmuE8X1pZdBZSpuVAcE6Ocd6OOzVU3zJve+qgnRTmOPTJt+4IwVH92A1SN
7ESz1sWNZsHzgojYJSnhQcg0TwKp/WbI0MvH6A6PYVW8mr26LlZhvWo31955Dr0Xr+rQiPMtid44
c92jB2GWUwzT+emWqB62Mam+eNa5b169GhyCFAJ2rCK5L4zbR5lUrmq+s6N8PZH/5Ar3hYitYBkz
D7Y0/UYR9sShF2dbh8T7lavL4trnJJNPVvfdVe39okGQyDEPZmiCCBwsXcy9S9y414Q+z1/6geuF
w0p6YNP1Z2PiaHPdbFyxSiFdy4Glc2v7cyzdl2rO7VXt1OO6q/MfOD8Cvxf9OoHLCLpeHwBQI54j
Bj5ukk9DJA+1UPuySe5pk3mK0/gl75JTKOwALhU5uLzXrpPfle3TANeQ63StC597ikYiLZ/nZgBt
YcnBA+LvgDGPGdAlX1/NMSXYclWFzgt/8Tef+NoxrBCrjG029THvjfGuY73OEvSLrP+VhvXF75sj
vp0dxbvfdJo81kLwsryNmTrOjoi6R6si3BDPoR3EdfI99vKOORfxWwn3GLnzyYRYp4aLI6rngZ9F
wU7SMPZNDPzQLmZQG/F6QUWMblx6VTgB9qpzh+9ijQNtCWoeVLKzD4mGh27S5px6Az3aHFyqAdxS
3PDRxNt7CdbaokkEM+jELqrbYS1S6J56JkG010+4uWQgJyIKa0NtwegpsSCzeFDAHw4b4nRIHtku
jWsS+uu9EUb81awnxg6yVU4jfhzcDyyP7a0NRUMEnMHl31bRrjLTF+0Q2qnydjsM5mZyho3ZGfnO
q0g7TKXZobNG1sroTLlP4GADyR17U8zxe2/Wu5h4ejLvH6gidln5Ezs19O53v0UfaXW8VrOVr6Ka
ek/BrWI9qgQ7k8V1u0qiH1lYOyuVc0DSX7LxSXtlOWi8kqjwEC7LxbSdaV25jR9AmvDeN+GXrok/
L+aHCsF/Vbeu2OUixR8geYM1R2G6djiS4rl8Lyi3Pk4W926erZPpzN1rwY1tH0XeIUwSIxhb0mtr
YFH23MGwxL+osbppI+1rJob72pWvtu3to7AMKHHg5JBZ0N8eSsomTk084cb13atms1ZVcXaYRc+W
xTEIKFAsFFnmSM2V1pCGHxjIdiyTymiV5oowZNY2iOJ4g4h/fMA++Jr28d7gfCb8IXBUg7eJfWfk
vmGEbTjaRmsXS82evgIU0dmLu5C+aNUkIGL24krVv9KqdLHlhLa+EGEyvhEjFxSFcy8Hf580+mXS
8Eep2FW9A9R0oqMy3Y7dbK9oXjwtoz4llvHVdOjsEStJrmQnGfbfrI7bDS6p00IrQtA5oAJNg3bf
Od1HPYQbl5aUzdjAaAzt/B3LGapJunzwt354U/Rud8Zdk8R4hyoyzKUl0DfL8YdX5A/WDALWOXpN
+JpFZrRzw1WcqIc8RZ2LXJkcBfpg6EWH3jbPiWGsiK0FANdnWuPKwG6i5xJ+cEecml5lFAjGbUtS
pT1f0ogKuBrcIELF5Q49BKrgcI3wxVqPEK9HshPXpoJUGlJyYjcq49iB5uWgT5+trB8CtvDrxbF+
mQaGpmI8Y6zaINQ9Q6PPG3YyO6tKXlurfcwzHHAJR+5wk8W7ZlzZot9OmR53Q1rFz7kVGeW6A7Ri
H6/8ak8uLpweyDJzYuG9+27RgbEN2Q5de9pWo/RJLhzVQ8Nte9Nqt6U1pDL1wZjDElrILbYSmHoH
Ym19gYrIN6+KWUSbk7tQ0hPt3fjWYMwIsUo1iy2izMNr2tlkIYiqYdOiO0McY9sPfzq5st4NZ2Qd
yO2C1Xldh8k9g5QZBaVuGF47KKkgL2cXM6TnWM8IgkxxLKbwpmnT+soYMDgzEpNSGwp3fk2KPRdH
PXttxnLzUNmi2Ux1beqt07Tiqtsx/6SKpTqxCRF7YXo0jI3pdGAxOewxuIg7d1A2kHiZscUCb3hE
PLG2AE/cFqumVO8JaETgZArivjAnYH2A2m3pd/hgXK/5dDjrz5VB9PRK+DJ8oeJp/CmXcD56fVa/
K6kUkMECjWzk1GsTNEDaYOxSLEOSfbmXSRk+pX3lbRNfWPsBs/Wn1AvOHHwymVhZYirIjzOKhAPN
b7wA7E//6rNYXFnLy5V0QzBKGkOwFhW72aYckuOuVZ/hYOt7rhPDba8a23dEK5O9yLjiHHWWcFrB
7j73Gcm0jan6fS99+3VqhPlRWbz5gNpfS+m7T0u59Bu2aoBYjY7uess65HH26iVGvWr6xNjprqsF
HuRKbqwqri7Cxyfa4uZjsMJNn3bdTVMQ+GMcFt3cLpR46qP01gJxi3Y0mSnBLkpI5bAeZLwLXat9
uTEBX9Myjt9Tpa1D6xTjti1mbsp2Iy7LAF1E1ipfheHUH2PfrLbRLYLbZ7bfYZKKP3JOdKh8NXNf
W8bc3Y+em91nnZsezMoh8HxgJT9P2CXbyQEmMmu9n7wwXPG5qd6aqJg+QGvfOs1zzyY6YoTalS2p
ZKshUskPg+DhiEmJXHqGpAEnrW0Qdz9n1Nas9JgjkLBI/GnHVXqyK3uaVrXFpdFwTXudStzBqZWG
98ogRAm9oT6O3dhcGpv+Ko85nz9bP6eqVLvWxNvpRl7Lusm5ayxGuKqDFqZp5Q5DleJjLSZ33+FZ
O1VqqrZL1y0/hC3ytWmzqq9GU4M0p/kDRbTht1Q61gF2ie0ooPJjF5rFBV/8zJhMXN6Lz/Gxb+cE
v0dPP7YRzCpmFzl3LiOX69zpjGzPlRXaZLxLhLLYISwWWmhcVW4iv4rESb8xOXifVEDN2zmcwnNV
U4HRRPH8ls0yeg4nl81n5rhXm1z2Db7IZFNbPXzCiG1/kW0uOBnMhntNlB3DskiuhptxamsygttW
p2+235f3mTSKqxvR4ZCgn1/typ0e6Igaz7G7LN8zk286FQ/OQ0wI6k5S6XOyx5vNpZqX73w/2NyM
vVKtCWobblaXnqYqJ08uNWinxMRdlZ9DV3OF5M56JmyhvHf8mlxquJqXm8VgFcu+Pt3M5M80VPEt
w4DXdaQORCIYF1EHyrEpvEtCAFKjG08MKcnBd2t1Zc7AG52LZV04lB7QiSafa+jkfRxWKYiI022U
9tP9MHsDlgLSt4PeMCHsRhpA+Co1Nt0Nb49cfnRf9SE0Jj4YzzWKt9kLlxNOWYoxqRg6ubK/1lPx
pEic2fnhqLnjcKmQCeJNSwfd0+J2YyAxy4C4OQ4D8c2rZEOmvsfLQu8FCM+prcr+pdaGDVGBPZcI
zvhpITJ6w3qNC6QHr+eye0M3ULP5HAqDYAq/AtQC73Hce2GI5qEtK2jDNsresx4qYVumlXsZ+Fxu
q7gBHC36QdxV0FbxXuKUw6fUx3y6XeqSWdRHJ1qpOgPKoxX9Za4AiFZ9M7Oxc/D2sMRuy5724yp7
SWgRs1ez7+fXxplLquKS2who8YGUboluPTD4MbjbDKJe66nnol6wTrq2u45T8GIXR8Q153biUExC
NG1rkQK+8mk+W3lt1eA/z7j/KE3viRtW+RGnTP3TXGrzYMWkcKBsVleiVfhSEG1gjjK7KzOoaHBQ
883r++G+zFqOqJAh9kKztbMdVPotyQszPmX2Ej6RD1/uCPjq3mUhrJ8iMdSuIq73YOLg/6Epmfs5
yVr+oM9MPtVeIo6KtTIEIuF6+coTPmZ8hSxbbxsy9V9dn9Ub/AInMlJHyxM+md6FdjZmyoRM43Q1
s4n/7uVR9dGB6v0gtbmtN2mYt/vRjyqAlaQPmfVu3BjtG/5zXohl22u3S6gS1D6Kkkvkx7p1AWo2
4zwwueUsTQ+2T58vFHpXc6mn0G/DDGw9eVJPu4kA3vsYO80zywcuAQ2Y8LkcEtoGXS6OrLR9CrJR
sdN9O0b+q2oyl05iy9wu6OKYDoZGc2DU9XhcHBa7zEwxcRsdDIekW2WUp2mhdEkP8JM5bMEO9MD+
TneB/GaLcdjxbpdHG/8t8QO4VhAY1Vx8RiY8ky7N8DrVqf0quKBcHeJTzFXCzw+KKvEOHa03BRhQ
bb10DbLx1sd19Fzn7KmnOGmqoKBEMABVcOAVzKABGdxRYGofMHRx3M+10z41eT6SyafwkWJpnK/t
UotLUir9M7JiiVy1VE+JrisCR3Qk7wZCre6juZDrcnI7OhsIlqRQJce6on1R+iuL3JHnRvjiYBj5
8CLJuD/MmhNp5aGivnvp8BmNM+bxofIRjUEccF6rsxAygMrDt1Peh1FUkz1hLBuf+prDbNbdriHV
XNuavXYlMpT30LjLVO2ebG3AeRLH056b1pQnzK0G/6ImlCbPRBUYjbbXRorwwwn2SW0BSjQ1PRfL
0e1zVzf1S4V/xQliMS3HpUeFg2xKxMbMELG8AbqO6C4bDMYNXbS1eJTbcqoWCCT89b7N/aok0X/d
LRnLezThF4a68DSqsToxYLZbSTrM0+QL86hxbJsIG5bzgGpWHa3amuHdbGJ6fAwueU/6xpooHYjK
ruCpsJAk47pxn6IqjLjzi2R4ritLvbWVULuB1/TqTE657ycdFPk8WGuivuKPkGoIcakmDJ0XBwiL
QMQyfYdMLzfkjrfrOGfzhEs78W8XDCDgkTPE2bTJIHcWQrd+HYZGXRkxzPIyS0da63CZl2yz1KHe
FhOnztVO2uoKhQJna2UlBZiEaLbU5znpT+QqCgQUYdWn5IbcyVR4D0MO+JZ3dflzSevyV4HNZMtV
ZHiZCrol89y3v43dkIxs/6r8qQN33GvAxkMTmQiwkA/iQgBNfu3YXN/R6CUOHaHWUEl2fK0cIjAb
wJVVa9wq1XKjvqIy8WT1vvy4dXmWu7yfueRJ2+k3WTSOL8hiXQYMHXWbqMysALOmvWE+LLYwtbR3
ciqdMu48Lzwfn12puBigLu3C1O8fRe/3z0s3Ir5o7NQPBUdNvDYXi0cBt3354BFycjYQLNdmyYV5
rFoclJRwfbI8aHZTOZNK4eTmvBGD4LPTNYNvrGySyYmAR6wP3eGhHVC/TGfKn3v87BsyMeSRbSC2
7d6z8g05AtVLnFF6yGHX7mzfa+g+m/E+OeSg/3AmT+YbmfD1YI7NZlCoRtUN3+Hf1WIkq/svd2K1
3/fCoBhDL3e94cqtGUsJuq6GC9k5DE+224H9GrnDXa2puExN7X0YQuClxvLsJ/5zm4b6sXDrYoOT
rtdA0wambc2Hahthgn2BulGKoWKahlXiFC13a9BVAsqppjgsC4tQQizwfVVe/djy5YevxW3XuReV
34vE675zyExnm2rIi5GG1ilmrjknpb28RNKqVz2x/9+zuJXvhALieGP19yNPK/O5DLtPHBmIs1Uc
bmsklbO0WZ1BZ1k5Afc0mAbDWIwnoJ/iOhKM9UGE136xPH2ULX9rnlUDvvyxaw4I0fpelZ7dB7CV
t9tWk+CDjNu0OIdMWAsBOPepQ31bahf1qTBcLHIgrP2Gr7H6pyjV+MIphNjBiLpjtOJ2JZcTzT/V
2rCiEvnP+szyOceBX8iYpUhmtUXQ6jkBC0z6rSLeJ1txWaleRWubXwrADuiZBR0t8vOW8Xa6tAse
3fQWzQWISZxRK085QfA8JurNslt3L6zR2s6ZGd4nU1Nz803scNfQ9dAHrmMUdwMZMFCe4i5PGvUz
UsYHuZLxq1+he7XQaE5BvIqDzWfNyMVq/VYVxwfurcoGsio80tGAKmHpKAdCG0k0dsx04dLl1ZYB
wOW9EglAoEi2AJb3KWE+w8EyqhaarbxMuQlvKsTj2LXWaczQ4xh/p1Uc3ub3wbzig5zfSrrStpqL
F8wzL9tlV7rGUM5bPbQ7t53UEzVGh9oCtmQRvzCJLgHtdmvpFi9R2L40+YKp156NA5eM42zBbo39
7W/Pe/EQpd41T+u7CQ8dmu3ZqozvYVmevMZYaZkftOk/prp8SCd8J+lS8FZYeET88CEaWvfVtJac
CJoxDCJPaIwH6pBy81QrY9LGG9dOXLkCDLvsHyeFFWp0hLFthX5m2GCsz6udIvs1yF1V/MQM1ByX
dAaQlaodIQ65Cv4Ag705LCPfDYROql1nO0W+qrj41lu0sPmohdVC/Xf128TRt1tipw6WxLPe/CTr
g4hi2IDV201qqqdHjPtOcbMxsvzEuIyY3WUWBOucPnczBkak+DA9a0X/m09PyqGvHLa/nld8Z7fN
TJ137bahkn6NRMHiXdt3BrMl3OJc733mtmFFJcGvtNa8CKMK3VW1YFSYLMEp2cX5A1yGfcdIitjb
+jPeVhUudyNn4U67BX7cZXxLB6w7mLHD9ZL1SPlM5gep4/DVaJS5VZPPwhCMmqGBUDiiaySRBivf
86atSU/JtoDyqx+iClp7b0g2VW3TZrxJFTu1CU439dJlo2k1H8i+5GgOzGjqkZeNnmovz1rgvJfs
NFvdfGZaJHN+RhUtGZXzlaD05N1nbfhJ8Sn62NxE/XdjdqpH0HzNqoi2HXoX5xNScGmsHaci+mgh
4IqPRVxeDEGiNQx+d+arenrBgNeeO7ibDyWGDo2PW4YfOGbffTZ1r486VfEbIbjdSQNwseedE+fg
s2PeEdUxWpiU1a0xMAHAp4IyAhiEhSkCzDt83y50gVJYxq0DgWWezCe0t/FlKMd0YbAulLXpbL88
z9oU1SbqtQyPhChQOiUWuy22rO9LXMLsYJ8gMVPcHK59cb0pY9efiYOYsU3arjYfWRk2yAnlsuNO
irNVSfDvyY6KI+VVtFrNlokZOHNSpqpZJpsss71XJ3bncsUusuITU8bVK8WM2XasOIjHpikfTG3S
0TRR2gQP7psXLoz2AeFa0FQaVXgT/crgghYbc+vTcj2pDeptBRRkww7kPh3hCuvA0ajd5zz3EKic
OErvWubSEzB7siV5jj0U020y94SXl9jMVJhRm91myf1CdzOr3ba2rtbABzAYLTHwPKr85JZmwr6o
b64pTtA3lm7jzVIi1ipLZMA3Nq+PfSJbf15eMtnjwwh+LDHhNQI6epqfS2eoXhTZYfsZmGLl0eS6
XZQT3hmUU+3D+CGWVDOXyZvTKFQJL6bU2DHGp8Jcqr3B3fXdXip5n0taxLl7jd+7WEh8e6k41yXt
fAHpdCqoaz+/hx1Mnmbw0gd4yR8yQbXbIPfViE+ZY9Aqa2L7xKiXsu0SqqweTa6aj2WZqfvGzty1
i4fCpejapeD65vxI52pk7U3AajlzhonGEL/wIMCuO2n8Sj3MvOU4sA5RaxtBFhUWtkRridmKmuri
d1UMeYBZrx4KRpe6NX/QPUyOzeg4Z4OdwRFPZ3k3F413YFUYbfGQ/ojD+ikPjQpbBfMi6iq/o7k9
S1hkeP1kFHB8EYJst16xaU3/F7XYy3MqY0n8WfJl1U13ElRabZjA5wt5SekV1dh7ZmMOnuoNw8PM
VudCjTLyZ0gbqh7YjN1ax2kgEm5jrwY39T8Y8BmfGqZfXIOFetCyRHMiuKAluYpWOb6W5nIfT5mH
68tzvnj8b46W3n7tojLaM+THSE3C3zKP7v00WfaDU5BFQweXux0FRLbllyzX8tokrCBmHeT0LWC+
R4TyXenT7YJQrh7oDGeHyWCHebRI3CDJrHRa5YQURIE5SMS/3IycAyKWeV+UXnU/pPFwh7m3uqRT
bE34R9ntE2VtHpjx2TBMGWJV3nS/CiOJ3wbhzMmKd5BYJX8S3qbKi5cF5esNNQ7prKnsc8RISb5d
/XvPKqh2hKzCstMlBCPvr+mE16LGtxx4PfansLHrdQu9vFpkVp7HpQoPuZ+zkZRUgfe+iz8ba+Gd
NZP01/Q9pB+dneMqIwkNCqRgUSG5yE1LQ6BK4z9YsU04o59bj1WdzRfijN1gqr3m1Z02DUhCENb9
Pf1EejUAKWAdM4IapIneA9cmgUyNPpIaJPztegKDvaCyDLOhiQuw3ISq3DE/qbGfwfqTFILhNjIT
z0SGia2PLZkZb2iLkDF4cisIpxMpXe3VdOtkx2SbvSyL1V9nhyw/2j+pEWHK20XV0ryHmMLeVCLU
p120t/sErizANKxqGmP7rePphQz7l6kr1po54urNXXM0itG9G4xF8B439kXavd4OyUCLVleJHSt5
TD9Yhu/R/HmtpkXG5hrZyDigK4e4TQy9yzKjJgkD8GpH7XH3AVMuF/b3fvgZR7G7N62mJ0+HnElC
N7L0iRhLVpbwh9OFLca0p2+pGHi02+ksI0lxGP4BCsgSP7E+DYC7NRL/xR8LG73FjlzIB7SaWt72
5gLXwXEYuVz23c2ONDk1uausuZ5NE1jAFuVmxG9JpZC+HahGoj8rWJ173NEEgxAFQfIObsqG2A1j
Bf74RSaqCOJlfh6NGaLFHI/8HuuUoa9tqMSmuBc/ZfOdFsxmF4J5InzaMn7Muj7wGZqp3WYBTqum
pMi+qJxPJ4nZ4zvc5+7Q1NK7EdhrQ852s7GaltYriokp2/UKNuS2rbFYRvSBs/w1p4CPCbUof2B2
/xn3/qd491tU958JUVR2w1K+Tfq8J+VfOjoIU9YJx1GyH8I4CibRltUhSfGecBmR/hYgpd3Y8AWb
ilnt7HlDHK2GFgrvv6pnAMf16Ko3DTLdDXZ6rvGXSPEkoUKV9A3CL2ONrS+mEyOxunT3+8v9r1ju
/ztQ+1p/lU99+/XVXz7qvyLd/z92EFiEV/8nWjuZ/kJq3/6DfzYQSPkbRQKG45r/QKup9vgHqc1l
5zefDyZPB/Zbi13A/yG1pfoN9tTnqQHt5p/vBlj/k9SWxm8OVLcyyG6iS/bGd/8XpLZ5Kxb51yMq
pGm7Nhnr8hbB/gdCe4xwlRjawAZ0Nq/67N0Xe8myY6VO/Yv4f+nB4HfwIv74O+yIzosYWO2sHoa7
+HVFiOff1HX9JbX/X38+b90ffzSJS4kQCz/aOruP4Xl8q87V1vgR/bLv/vAv+W8/w39O6/7Xr/jL
h3dCbOsX2RnnNh6z+96d4QEiJvB0aAn/dOEK19St6WM+if0su+4wzEm4nzpDb3Ni3CFWGntHjwO2
dSJ3giy/DelO59KjmSUM3ZYH+VA4+7lpFTfZxkQmrfMt4c5U19iSzBuZ1pthwsIYES20842YBj5l
uxuFW4VzoiO5K47jncmJ8UaHqbPFLoIThy7bXxNOdJrGHBtIaSjWIuGg5+C+QfGo8nNK0wFzct3u
FIpiCdDLuPTI8LzHVVNvbs4DEF7MpqWXeatsFM1BGY6/iXSR3xu58ZOU6sqCphvSJ5mQruGRnQbC
Y9m7aDLxNVdR82XQTLQJ0VB2hKJSUOnLCtDbs04dyYg7UoLKDV0X2V3YcdWu3IIZOCMLR09i1/ce
ORV9Z17GWAFMUQZKxkQyncgJrs8ZC/aVCCMriObO51egU/VF4f10M2LmHDs3goKochK9RHTIDLfc
JZbTnGQcToEMKXL2LXJ8ihTZvbL4dstD0zpAYH8rzGS8pJJLUonZbfefn6Tb0/7vPmm3oos/fNLg
sd1hmHlU7UuyV2ucN9ZOrjPjb75sfu+F+Hc/H7/HH3++SyYKYc38fPJ0EWnUJR02+h532EoMR39c
p49xeSLVagUaDMERrU18BcmxJFt0fPzPL/EvfSb/+qzcPkN/eI2pGMaw1Q3x7uZZ8DrdU7vsb/sS
3Xn4nk5KPUzJwfMPtCD/zev+395W+edf6YelE1cit86FNU3IISNt2nOWBu3AK1eykewT9Eh9utn9
nfXjfzsR/lLShHemgZ/8H87eYzlWpokWfSIi8GaKh4b2apkJIWlv4b3n6c+ib9w42vxNc+KbaKBB
FwVVWVmZy0AxQSxDTfLrK1pJ2lRLalBGLorvWpZK+yxn0JKKYtieCu8cC0W1oJpyu5pghg60LwcM
GfUazDcCQAqB7QKqT8jfe6LYIaJsvJt/fTT+7+dYnPdC0/AJm9WTg1sA9GNOaI7JrCpANjasd9yf
ljaff3d65RShFqcID9gcH0AoxYk66J1eUdvyEtztW/lN6OWa1xmgbXF9yoOdYPeJEkKMAejgF4E4
Nq1ZpZciPj5/kpXVQM3//7UA6wb58zQSo8NCslttezVjHL74AlxDk3rr+Rjs2mwXhw5Fzd4RMKBx
YDetxrsDGOgOBFZUbh+7nQWJITlUUqtVoRmgkZov4zKuD8oeCDdDOpX6JZUza9QulSLubdTy5Xa3
ddJSczB5EASoxWElQqqrjWo8GgXpIhIXYxm38xTAYyjd5j+QgZ14mCXYaNhA1kwuv56/kbUs4v44
v177MOYZBLmiyfFDUM9l6HbWg6TlsKLm6n3+AqLDtOPFaMOXbi3MUItQV7dE2szEWkc0fDNQKBnQ
OEVCNGVsX996l2sBlVoEM2hnJQHY95PDG57R3jIL5TwF/VDTu0AnwexsUS8UaOS6ngbMsbLxKucv
9egLLuMZhwSe5JvJgUg2WFefKGpAjqgSdehqN5Anww1U4K7Qn2ZC1J5B2QZFBHdwlt5Y3dLaElpE
NwgV5xnA+5OTCZDoaJMbxOn3KL7rIhfJUBVXIsHqoKyQf9Q+NHXLBKKcUEnnBKMMADyLQLEL8V24
3iIj8F8rBhYfHMTk412cvUuoZYvSCLYC9GYg1y/CXZvkod0v6EHV6UzXaGVtieA2R06dn0H6oIUO
DI1dOTFKm9tEcavJcxthCzGnkHuNxhZMkltPop8gnmg8Ifw4IEpOQozHP1PjgelxsQPIaQy/hTFR
as/yprdWNJKY3lFJfoQvvA0N5l1AwI9BaHBBNJpJVEWUtxh4kLCNNdS9GmaCToWWX7tNxkN5o5OH
/ox0px9cwAGVwiMtLp8pDuwIXOsFYhuvjdR+DB2OOWghakzDgUodfAdU65bFlnndWtglFymFJIZJ
004Iu6IR7jhaJt1kR5nxrg2V7EiZjTZ9it+kM7zwr5DmuNBOvRHw1+IMudiBYTt2bRpgZJ840qj2
9DJkGOXK8hKNv+W0r9Q+yPf2/KbG0iWZj4E+Pd8g3EqIJxfbEroLqKqm1eQMSesCOK9A4lKTZi30
NuiNSuyOQFtYEsqvbHfLgD+QCNTERRRwRUhtXP26fIP38zTssqr+CGAjhoqdNghXlPPlNvJ0kip1
sNLliRwB8zBKUktSAO8qLEgAQQe2M4oyBhAYrAzwcEQfFjB95CLm2lEZyxWwWBQKxUK8n3yH8my/
qmQvfq8Gh+Qhigvs2QUS+XKam0BOasCMOS2NhBWiIiC4P39Fa1/nflv6FY5JtKrErkEMaescWEsA
FEERBaWtzyAFk7pU+t5A4h1RQ+JtEQUcgQMBB/hWIt2w3V2JIeQiH/D6NKyg9Dc5wBAq6QA4icNQ
xMb07mWTByGSXBzyMc5f4CBL2gmrkvwYomAyK6DswRqC/ENUSR16iB4HZx6gp6oIYlVCwFB2At8g
zBawXYCfYEoAoQJZnOJQpzweeEav7aBCDF+fwkebOAA+Rg0ED6tY4oHYa6j6TKOJjCUEZYvvGNKe
/cZ0VgI+ucgmJnjBiI2Pd4WEZewgTwdc8QT1heF7YzWsDbDICQYxaTO2woYZ7X4v6UDea4RCKBXi
A6X9EH9CPbCzreNrDgCPvs3i+AItjWIhrT06gW/A7fZDZHmNTE+4e3modkHqUgICrlFRrGWrXR4d
wKd9Ps21WS6OLfhOUEUyIvMpMyNDsR1NnZw4VMNWLs3MM3g0s0UyDaXv2ccDLkCpVn6Qmvj+XVu9
alEyf9NTW9hFOsDl8qCJZiYfUddUaPWbUhoDZeiv+Aun9p/nE72XZv73QThpsbn4rmgk0hNGCO+5
bP895jqVm+AwhR/prT51oc4bgE4BjiTKlUHYwDGH18glSKNCHQLqDSB0/qTvnW/WaF3Z7UaNkX78
5TlpsSs7v/KJjo1GB9B69CA/YvHWgP81dcb0A2F/iIIOigTW5r7sDa6wp1YNAwhPjTJIWoRn1YPK
1TYaSqPghih/c1vJ4vx9Hr2uxf4qfSCn2wjfbdIRD4jPVu+0VKVfeWRtG19kbeqLHUZL/DQrzWDR
O7XWOP25dgEGQitlF6mZKbn8W3mMTIiXKq1MG9BdVBnZ16mNO89siPpwhos0AAVEMgPQHxs8eZUC
o4HdQg4nBSingjPC08aUETiTVAa6tpC0CorvxITlAmii6HmzlggEenliw3dJ4NSKl+svsYQultNu
5ArM2tuZ///rNOIg2pkO8LJ0PI8EmshtDg3XwIlkB2Zh170AHgMEMVPBjgC+Jp3tGzxMXEYgjgwy
3EP8ALracFAYshtMqzjGrnmVABkXHXgr6VxwC/o0BpHoWGf7AMZG8C/biGUrO56TFplGJmTgR8wP
XukgzmuQtZShhSWjdypPKmKYClCMAsEttZFTxbeAjLN41YCEtQI6nI27gQxkkbGxxtY+8iKwdlTN
jVALR9oTBruKHwxBfE/B6RVOIWmOPam0zL7KJTmDMlcBYOsIzGQdQqsWYupQB5CHRvejj6nF6YJu
JgcmDNqvaJPjRtGpE3PqoTBOom2zEY6pteddxOOYEGZQ2bztkHtArFCncE2GHvlXuUeDF1Z+jIqS
YrYnhRfgGUoJ5lobduuzp+/D/bCI1GmRlKA5EJSTp2prorMMvWybTlXAjyS0zKA7ZgDeqXi3+jXe
s2YEVVMZwJYU9ZoDbBJHM5306I3a+Y02XEaNv6Sn9Mfb88SxiF6ZmtLEjRW2kqhx4iKUpwxAmp6I
JxUNRp1UEJt0NMwUxsYzH2I1swONUzcW0LxqH8TBWfTl9zZkUZmNshZjhXuIsNicmlwLBxr5SAUI
Jb0C0WCwMqigx9jyr4VC7CRV2Bh7ns6joec18isCQEMggYAZhuZtzkElQB20yJxcYSPbXCk/cOIi
/gKUC9VaEIkcCYDe63AB9+aV+Muj+OHGBKosz9/g6tdaxNkQ/RgBOAtqrnKA3pgKMPC4gTTqDgAB
aLQFmkSzQy7KA6imPR+TWftqi+DJdzTIRalPOxyMCtFqfRthd5Hqo9H+0IXCUBquotrAyeUFlDHp
/RO3DfFQvWDTw5QHMmw3YIX2BYj5SGxDeXBYQalFqBhcnz/fQunn/y8xcuIiRqZTGwgchXcytEag
j1DzSLWu1iMBilZIiYCqLAmZv0ziS2zgvXDDK6o1hdL/9SFOZvZWDnxvfcr5AwECzT7bqmLcS0GP
ltwiXII1N9QhjecKOgPWP+xwohH1LhxIui2HeuQhhJfXDupZNUxb4q/nb+NeZnw06iLowSWbhG6c
Rzm9PUJhIqf1GgKAvv/Wtxoa0TjovtvuGHKZlfM72OOAjnBsLch+96mebyRic6vx4W5bhL8AqG1i
4DH1HNKH4JCVNiTZKUlH66hQCygN4LarjcQPfSR1LlYIUKl9tZVFzmAprXKjTpe6H5I+Ag3Gs0BK
nKAQW6Z2UYDti2siDDVk0Hh9ECrhzPG+8eZWsjRhEQkbwoOczxydwEV7KdT2kzLHd4gcZ/toYyut
BKGl2y7dk+CQA6vviCdKvQ4yewBNdzOUr1QLOWER4wSAPv1qjnGRxUKc0Ml3iTHonQXDRjcEQlRv
ZBTtEF+t8UhpYIukG4uOmcPPg0W3dKj2KgC+pRgjj0A17MMbDCDPhQrnUmM0gdCxJj39TI7UDhII
N8Llj7kRvgxKd5NsTw72WP1qr/suyndWftk82eb49OihFrGyyaRRgjgkQvKFgJgxSit7XkGRFgfb
G6nmFo6Zw1aGudIF5oRFkISRdk7mc/yHYggBdKAinYsbZHMoLXJD9fkKXYt0wiLSiRRLwM0Fg3Rq
rKW2pNNabiR6oWeqaEwqr/JycB6tZseqpQPxTbcxyB13HI2PRCtenj/E6kwXYY32K76rwIBxGB0O
T9pfwQD/wCCsrSxhLW0TFhGsp8k2qed4DlFQeZ5XbfCqeA2VQiZVqGgi+yX0P8HGnlwLmMIiVvkJ
REel+csF3lchgkvqooQTKrVKNwpyfRRhErshLoEBPA+wwIFLTIa08UXvTZEHa5RfxJyAiLO+mPNE
/5Z/9ufJ6n8GRzD5C/mdXwGr0qdbe0n+Pv90K1Urjl/kX74HAHbFYjRaEQ3evp6huIXGxZnFn0ml
9AOEaA7wqpZpNVVr7QZdTEXceM8rRwK/CE6RRIuTVGHsWGa1VEEk0LayIuZx4QVG5v8md81YRyI/
L8lGh9gba0y6iNIHKZdaZaVaek7UWvF1sEwVzoTanAzkBLbMkZerT1rNdQ9JNzRzdmiR4dqqkhsf
l1kJ9zz372OxTDg10f+3XUkt0wenvXVyZ1MyGg8WfE/lSGONFpx+rb6BuSUPP7njHWDa5QxaY5io
QFhgzBhgV+KU6M3A8nXB2lgK8259tPAW8WpK4ipm501W6YBEO63WGpNZaLFBol8Iizi32odH9q1S
EjcweENUQv35yNzax1oEsSIJAxjvIZ0kpf3scBkpnqiWEbSU5IGQMzAdU7fIwYrTaZz+B6lyifzY
w7UGZZob3cOmWgNsAKj77AYjEvo0UAoqOACMCqXeE4Rawzw81dnoHaQiH1zZCLJtR5BeRckcanOY
hTtk8N3I6G/rQVM+Bq4Fmkxq2h79BqCQg3/OS01kIDgjP5/xvQX96F0vIiYEfaE0weFdtwqng6hr
UDoaRFr74muvqNIZg8HqpE7Z9W5rp6/VDfhFDJ2hBkJMYkjwB61cDowbhe8MjwKVVgIcgoEOuID8
l0I3GNLMmigXRqk16sugFQYcBaxAvmxMfuUmzC/CawE/tHycbyzUYXJ6jTdgAXkoFciGybRVq8Ai
WsKpPBZu5G6MuLLAuEVMjYkBwkHziIUP+T7hEBH2JB8ZzwhqQHBUv/6ksPJAY1BiTWSB0tnY72sJ
/71d9OuOSTIFGOfzdwbqSEv3sZ0rFnfS4DWnXbY27lopi1vE0aANJ54qMAhtEGgguRO0Dr+TFuaS
2oQvDBPC/kjsO2uIICejVnC2M7tzp7CpAsM1+kbBO+OdgZ5HrJJHeE3XMMhCOr0X+2OLvLzZWvMr
n/2++3+9C6HzIVcyiJQzfRNv0xWNLVSBqj+4jn2CKsceihSCkfJoMZfeYr/K141vvzbsIuRSElk0
1fztKzU9jz+TWiCoBXOoB9ZabXGsRSiAwld9a7HNP/xgb3OLOBqlDSp+ArBGE07tvx5zactTjD5g
Ip+4VsXeQrtBbmAME6jSdWOSa2MuIigNYZgogVmIM56kAy7laa0HfzpwC+QWpNFGZj4qRMQYhg28
G4YbRey1QRdBrAcFbJZRAXZs+KC4mxSC+A5znY0pzXHp0WtcxKsGPnhC1eE1cpSc8jLt+udCj132
Qr7BfZa6PR9mbXUsYtEwgF3MJzw26JgIuJAT0PMOoAXeQMFOEqHPVXg4SYZoY7i1fItdRCJPAF0f
LuEQ2bsJ4KjuQS6+lW50gEgQkEHXyqydyYZbtBz+1CZtFjato2WlNi8B8vbnU17LMNn5XfzaiGAa
TODHYbH0P5zqubgYMm/RMQIN0oAwRPHD2MW52gcn/vwfB1wEKEjsJzyUbJDS7qVvybu2vYyBeHiU
STL3l36lL2EL8QmF/+N7hUq9Px+Wnhf/gxXEzqfBr3kGmQD3WxEr6NBd8nMzv+P6JTn0ampNP5Lt
XzID7nX0LtfiSeZxMy0P4Oabz0df2Rzs/P9fgzcexFe8BOpZAnTN++4clLe25jY2x9q9nl3EmLKX
ymbIsYx4g7YbK9TA6pbnwv+Eon/w+flJmpM2aXOOWGycZexKMYRdxBhQxf2xgyufg3cJ50qHBYgS
Vli420Ov7Jh+gLmEIq3SH8hX71WwG1HJiltocee+NyF+D8TNhGZ2iIcM3eGHuUHqr7DFL0gQ9K9g
odO74JRuLPG1l7+ITHk0+aAv4lEBQNHia7hxlsyb9NGCWoQkom1B4Kzxszz35hV6IsAy6Oy/k54K
1xRqNJ6vnLVW6v0D/Fo6IKGl0JKeI993eKb3EFbRaU6OLLDEPC27QgaAv3KueGBl/4VXExlHCso4
e8BncUlwc51AfzXaaFusXb3vN5lfDzNJRMCWNVbaqAEgjPUVKKSS6FBvlHn1L6PUh0AL9XJj16yA
h7h79+TXcMQY1iKkSrFt5FALcfGY9EAHuVPn1SMshhTQzmWIsNuQdNEy199Y22sp1L1q+WvYZKxZ
QhjxZVt7vmjQMk2aYajE+wCCnDvp3O1ag9rR7/QVSiVHQmVP1Xe9Cz4gxmDBfDzgdY7T4axkp251
GDRvx/obW32OkQ/W3P2C++vJ2LqD7W/YYDE0bwmkXxrAfmjA7SKSRGcs2Bjlfud+NMwiXLVg6fkR
SVFOwgMiF8QdLG4JF3KoWix8exA5EiLRJQeLA3K9gbRcBLy22KA2kr9X3aWhIdIKiCU0BmCFZ5Ih
FisAxE38JaSwi4LbNmjvCtXsYY3XRC8Ful+QWzgRADMxEFSdgi/IIKUgFme4/nlD1qolnAQhR2FG
oj5LdcRan0E4kqQ/EzRhIR/DMWbk3yRB5gHiBfRwGD+q6FpB2ZqHzW1PGXCFkae2K2QIWUCHwIiS
17g8xGA6QQhA92YXaLZDmRla/8+37R2B+egVLmJyAT08qu3hg019s6C4FyrxBe3l6tLYdGukcPxT
JqjTbYSi1X25iMZpm8A7AyqNTkV8DdCwIAYNMBcopMIoqNaG7MgPZu0mPIy2QeKwWiKR0YVJgLOI
aP35jOdz9NGEF1GWbCqByz08QjtL8cQ4E3SBBievzDYGWLsmM4uAC8M3+IyMeKWV3qmjFpuQ1ncb
s/siNNb6js7zrTQx6B0shbeAT2v9NGaREbJwe6syCPADrA3t5f2wo3bRxbchJWDzemOAKzLusq1Q
v5LkLolOSZDAcEAANaGnxys3ehbjD/DlDPV+hCtgNBcgon0ZsAYlQl9hZLTBC8G8/DOKcA5vGLPo
WyXExa2pPliAQ0Me5XLQV55/35WeDbtsf/B0A4H9DFExEi1YPnP0D53BpkpjYy2HDRYUExJI0IBO
I0MZQy5Zm55MMrbgo5xDCg3CtCinpWpcOSEq7Fw8m77bOcz0mEn2IgF+t2oJQFRbjjAwcoD1iJp3
lvlM8drRpiqLt+fTmF1HHq3TJdMrzdiSbaEJ4EDZsnaZd8FkLt0hQg9QZdIPPncENAeh2e3gqT1O
ay9AFlOQdFCmFw+oeQASoVCxsW/nYPBgz9AC/v8rnJdZE8Wth9Uljp+VeG2hzPt8liu5yf3C8euH
QzHPowGWUg5cVT3KrtC5pLJbx1m19MKFuZZW2vOB5lvCoxksToo0Qp2wGTCDOgRVB/qy0NnQImEH
wSMjCdx6+Hk+zlo8vUO6fs0Imiw8XP+wN9CsOeSfpd2/+Ce4EH2Kb9Ot+4g3vgg9h6tHE1pEUgDJ
YWHH4c2xBqzlncQKlEQV1UmRkG3wgNPgZtTJEFfZFS+JiSLJ61basRZr7o/0a4odOqLQvcPQ1ZGB
5gOw0igK+x/COTOhDPTNfMJwzWO3Yfxr324RT6kqHCJunmqvEAfcdLVJHcxAT1B5g7KPEarvEF9Q
Bm2rPbU23iKWQiJ87L0R48EG3ZLkK5TunC1q2VrX6X5o/Hp5rEi0HKS3UOIHSGXcQ4lAjswBzJWt
Vsy8Jx8sjCVtJ4BoKOhaWIBJ8sH0f7hTafWkGnQb5ZO1XPd+tP+aQMjmTQ/7cPTu9NwezOqQ2tBY
VyMdxbpdt2u0XO0P0M/XAhvamv0uKjeyvftZ9mhm84n+a2QOuuRNxCAi4qu8QSKflIHTnzwjhuYj
Z06QwqOgKConJjQ+OdSrEq2G7s67D3uEVht30HEpIZ6ATu44WxQoghoemOPGtl/JKu575dezCX1U
Fl6Pt14Cs67zCtK+PxDsJc5gr+2kE612bmekKuxlNgZc+8yLvA3KzJVYUiTutbfJiT8YtQnRGBfc
yfAuwKhIFlp8/L4xwvd0K69ZuUrfQ96vOY64b8TUPGSpeafYnL82JMVt8Db+Y1C7k5R+jVDGUGny
aIyQWCg89qfGSm3mFZAgNXZAEDYLc1QrhbOTzww1AtIQrlvl6NV9uQgyQgj5tXJOCzkGaorX3JhV
giCashsiO9gFGxfTlYP0PvqvCZLx6BFSiUtyPNDKCDmipDefL4i1QseSJxBNBN1EIdIeGHBE79By
j88MpVQHj3lPRwMS4lGuth30jhUOdr7VxWfPEnXCTUV46forbULnI9m3B7AsW7h+nqjGmFgNPvF/
Ie4OW5LQ04E1suFxWpvcLH5+ef7cay9+yUBgfc8fxznawuoAxSDfiHTaAt7XEM//cYR5C/166WnE
FAW80eei1reXqixTyLM3Q5arHYQCazAUpNsmNXntikMuolRS9glMnnt8B/BYte5NOOAqd26sTI+t
6RTcvEuzB5i0+Mw39uXKcUUuUhuYbsJciIzmWkdpU5kMUxqAZv5u1kFXsv0lPwnSqzBYxakCyQEs
qdcAbebCJVUENfnPxhdaCWZLHlLkhWzGEojssysZtjokirtUTngDZrnw0LBCyaEvkOCkexuns84e
YY6ANqlZbWzLtfGXd0IorZElJGMdVKz6n+TS2V6idFutlZWzgVyEFsonR+iTEqQzHYaD99lZsyP4
kX/pz77dQ4nfgForOLzRpPBfz1/oSlq9FCfxIBJOivD6cLoWqi6wvEG3PrcgGwSlo/9UrGSXzAkY
3yYBUeCV4dr+lewCduOUf/yyIMn572YVRw6ethV+14PuXdPVckfsA+hSx1sH59oAi2hQkFIhFYMI
DQr4Se2zq3jyUb1xpFOneA5lE0ampQfi6m0hXR+HfFaan+NX9KnhbBOOsUQ6kKZX6+FUMqUKGTZY
XcFVlYZyH9r5FDif+/wacNesPT1fAo+XNHunpP4alqKnLuTm9wh00ws2jFtu3v9XMMIs5FL+mRIh
cnQ6eHiF/n68Rcf8xqA9CZHe6TM+bF3jV+Iou2QMJJUEux3Y4DmBxWrgt++Et8GKbRre3yXKx/BO
C3blAeen6MMaZ2P1PY6lrLQIBBAjmVq40SM7t9B3yV/g+Ga2XxBK/28fZREJRg8qqmSP/EaQUGIj
OQV8HfarFTZ+/p6J/W+GzEqLm0sNPceBj8e5oTpWMiQWux76ljLw59BgO3vQFtdbSm2bjRiwAhSA
rfm/CwHitSVcIHD0CIRLfXFuDwJ+JPtWcPJSdORRBXUATdwY7XFBhF2C7scmEzro8aNDjesfIGUb
idPKRhEX8UAkh7qiCA/Rma/lZrwRMMbibhwHS68NTP298Pfgsywx9XnaVVIfCzhe7AJ4FQ4ct9Bu
rtlR2AFDY3OnTC0OkNfkc7lQSLBdeD1UAwDMgOy/ibtag7iYtYVfu9dWHj3NIl9Al0nspWjuGgBH
lumkTRsxCpPetdi1DloyCgpbOnw59rzZm61JqMj/VBbIKe79+S5YicDiInyEHic2VI8bZDXCREMB
w7rvoPKMPfH891c28RJHD0OnOiwJ2LFDZN0h9hBJkYmjd37+4yuCCaxI/7vm27xrcIDg16fkI3SC
ZjfAkPqjK28ercJvIwFUBybzW221lWLL/zjijgQPW0liwJUIPJ9JE09RVMgVZU2Bgh5kiPQyFlUS
HColuQVbndq1QCIuAgnR8GRcz13Tsv/6ZCq9p/WO10srgv8FBBLMtnr1PnC9f/5OV/iO7BJP3hCC
x+TQSHUiZwL2cZDk/CzokCFSq12vD3JxRVMUlS3+OPz478NneKihSnOrt27vj/MlwFz+/aaDD6Nb
H7JQzqCTt/bW7n2b2aNVqXJa7kQ2Kq7fPABl2ZlUk/+WFbJLqDlfSxIvzHWUGdDG7XJb0ONTsQvR
omwU4p3cNafG8LSNNzyXBR9semGx6WkYoolFh+BJ6bdORy7vNtfSiM6hy30NjmflTmDmFuCG6P0Y
vhLt/x+YWY/rBhBH+/ftSnXPTGyIkxwMLZOC7nFrTfANTuQpV4JRSyGfVI7/KZNnl8hyCiKyEpUg
2woYuCBp3cVL3gfpRr8+f48rh4Ww2PxF2XpCXWOheD1MbuBXAlWPMzh341bjdC06L0Hj0JiCQlrF
4UOp7Mtk0S9kLKeGd2Re5+wUFSQg1Eegx8G1w76wo/ljGR8Zrg7txm5cSViXOHJ40ZUdLK1YqMFH
nQyxVDevu42jcKVKAZm8f9dC6nERy3GYHlzIIPZuZVeS1nEnYi1GUhtJ78QXrzzy5a3P1AlsukIr
z+IIOfnXHI6XsI/JUlhjWINgtx6MLXvoRXeQWbU71Dtwm+KcjpND1hqMHt6QhEmjhyiku6KCwTL8
pbqNVbZywizx5zmfhbj/IM+aDo3/wjTnWQ421GFMTUQbX2EtyV7izPmC6BkKMpMOeQuujNmgCDbg
WiwnLvKCjfbLWpK9BJznNd8KddsgyW6FU8uw31TwQqNdz5mpBHXWH1aKoT4P39uSeq9hpAwVWnhW
wd8YtGYuPxTS1rF6h30+CFBLjHmbiRzUSZEak/GOG0GlIqFyfS3bczkeeGi4EgE8kF7ZAw2GVxhB
as2oxknP93xhMAAwBJDBmmo1S2ahmgY7ExBS0owOKfu3iBIdUn0RfJDhSAspQQmO0TkpBwCtEa+t
BEsCI6QAdWxUCdNKFB8Gf/RfEhxWCkY7bOJGAupmfSgzrJ2FbgUb79ZXwXbQaJBcxcYh2Y/n4WXl
HOIXkTKpJ4krCnSOSaW68Pbfzs5smLAZz399ZWPzi5bRyMIziPIqxGHum2zePX9jU6/kc/wiKEJJ
0C9TH59uSg8oxMOFDFZdsr8pUbVyfiwx4BMP47OMxXWzjyzOU9OXzmZsSkPGDk30rRRg5YBcwrvb
Ae4/QociYadD80SO5cKizNSKdE9HtU46JhtbbuUWswR18zAtoyoo8jsTA5JK8i5UgQyfh+dfeKUr
CPf6f8OrlPs1iVWEBYTr34GCYDNU6pBGpWZlAZW0Q/lcw4qvzOwG3LLd3Cojvm6irlbC4hLSTYtV
E7B5gNInHF4UZHHsDe4QTgge/9yYkJTQmLRAA6xYehfen095BRfKLgHaeQxVdpHDqk6sTveM2oD5
5jXcpZqocoaoQ4pH/B4d4T+uE26RSI0jiapKhi3a28NBtGMXkCL2SJxhR6vAxeI4np/Pa2WzLvHY
QZV3USpi0bMJpKcBmYq46/NfXgv63CIODE3dMKKPoE+1rRszNSqpAfAv3kFgoCbGDRpTC0ruvQwk
r5UTWsgeo3IEmCVpjStq4xQsA8e/n42nWdl43CJ6eNBchbo07lON2mv1uXVT9y9MfcB7Es3ODTbS
7bWluai8xEFZ5DWNz1ZRsUPSsLcZcq0r4bkHj1x4PVtZPWxswrUbIjfHsV+lt56FcDXa87MSAWuD
pGID9yM7MNIFRYvbGGQFHsIuIdmwtqEkYUbYZRat1cY8iK/FLqzSVCAODbCFqh1o9IZ/SYzoBW5+
ViDJI64U0sYTrDRu4Gv87zSBAALQYZ4mMBvgpcGBGIADsFGVrZgs4YcepATs4lY2ilFHVnCXdWIY
qaQ4uk3Yf9U6BZpPY7fBxqm4VsRaAq6rCYq5woA3SZi17N0/GTg1Nuhs0B4Z1fiwhZtam88idEzE
lEgMjeDc1BpwGwXUBEIrPFanLZjOyu1kia/mPA+WIwIG4O1aRnZ8GtwtYPjaTy9iRtPBByfK8dOM
8MKwt87TmRiM8kMRbNSrVzYouwgDJSO0AjFggJEy2rMHTRUJiKwSDDaF9zbO3hVkHntXIf21M4cp
iwjcr/DyUw3Cem3+GSSKiBqpDT3/eNxTuGDUkBvyYWkL3Ynyh5ZUqCGH0JXf6tat1TruN6NfzwAP
V2bqKTwDrJcgKwTbHiFxAHsUoHcXyz15E9WcuMGrXI0Go23exNHkoSiQuqLeod2Ou0/hEg7Ep/5s
BOD5DT/YZkus9OiF8Kbo8UDTpVOJXb6ntfBkUAbHyeBTaBujrCz+JUS6Cnh4Yva4MjXjK5db1bgj
YWnTQE9w4j9KcZTZ1gyDHPc7NUL/MqDtXDRHYicMV/Iz6+Uw3sJKrtAQ2CVsmsgEwacl1Ai4nj62
fqWH7yHcBCWBNztODxm4OjBuyMDxBD7zVhfdoO6XUhbZ4CrhpiQYmDsvCzbW5MrGWiKl2yIPJK/E
wxBjprQN6E40ZM4F8DohxRlsgHZWMnRmEXlwW4VJRoAQVwjmNKHdxZ3LALWejaNg/plHK2jOYX4t
6XaKIfddYA5ZCzYSBedwqOMG3FYHbSVDuOu5/Pp5WAfBS3A+aEB8Ngpnkrsds+8UsJw1wFxQ/ni+
RNdW6CICEVDbb1IRw3R6+wllaXmmJ5DOVkNrLTdfwoKBHe1YOHSiCwBBrqN/GZXkENu8Kryln90r
/SZAbgbyTr5LKQnMHGHio/pQWNlqDq2tgUVWElJFkrXdPD3AQuLBgiy7FKRqEW20Z1YC+P+AgmFO
By/VeXpg5Jd7pAOKiNbzxjZZS1qXcNh68uGdSCDNF2MEB7m/Zbp4gfS7JvZyq042LPquI0qY3Ckx
n6+HFUEFdol6badgyvP5vkz3qojAYFJmTsgJ2KeRPKBHQ5tVpPJwTTPiI5xjq/24MfIKxo69Fwd/
rXh4oZJhTmPk4Rt8u6RS4f3Co1us+QZ7SHRCiW5QxcBMJTe+xpC5QuqlbaUpK0we9p5y/hpdCn1p
jKFcgXaV/wHXPXvSWcVDgLz4pqeO77Exuq0LcKkK8k52Jk5TJUMF2412vJ6bLWyO5ODvxjeY8/MH
oWUJp/UDiQ1oBpGrVzI107vddKp1uLgZtb0l+rL6nee482u+FcXCxpEDdi/dS28ZXJVCpXOwFW+e
WiqQS3Y8ndNYHSRjDuinje2yEjOXIFo6m2oygouRI4b0D9EAtCeOkBqG9evzN7ey3e9L69ekRlT8
g5zHi5MOAciYtbMFdVxLYO7H6q9fjnvowEYsLmyZQ3+iCI6d8dp8MzrqZYXTHUs3fMES1UIjP+YO
XZlJqCQ2904748arW7tgLTG0QgmV4DsguILGwSfUgmFbAfYBvIs/w14Z/orQnN0qyK/VF5Z42rGe
yqDi0DnpAKKFz6RSAHX/hzzCqBlGyKhzfUMpu37t7d7mN+uyK7f/exT89Y4HgSC9cV6SzVt6K0Hj
QDr6zauwGLYajdzF+iatdg7/DzbYfdq/RuoKhprKAYiH9kxAJEUWjAEna+aWCHMbd++1ySyyj1Yc
O2oKG/RixbQ1RRqegXVcVhvH9to99H6v+zUDsYRZU0T9H87OYzdyNVm3T0SA3kxpk+mllJ8QUkmi
955Pf5b2vYPuOl1dwBltYEOlVJK/ifgi4lusx/gdjyjBmxw83GLnUfpb18afjuN/qqT/8gnQXtZk
HFvxCGP6nvJr9jB/q0+08oApSFNGr5kllK7rHkqrC9R5davTX5k5f4jOf2+JzdXs//dDbSQB+87f
jEsZWF6FEUHuG5nXue1fttUfTox/ChH/8i17acmKTR1pVEIM38QexPzZHCWwk38zU/hDhPV796uR
GV28yj+l88jHtLsT3DXB37aklUeonA5byOwv2eSfFsXv3bArMKFtMDj+jPm2pG7UvYO2cwwM8Mf4
VXgRlpf0b96mfwh8/lcDa2RphRrTwFqlrsKkaRMO5edo+YvhL33h/p+O89+drdVSMjUxguAdSYn0
rmdN6RRLhhdQNyej3ZTWZP/3D/rTefd7/+qUyFEsNeN2TJxsph83zyCcvBSRO9JLWLpYf7sKRp51
a9dVqG7uNL1WXeIqf9ttf7qOf+9nNUyzL4xs2o5TtJ/rA+BBu8LXpfJEBgUx/YXfvOElv0+XsIzC
9RfH/hh/lcWxKcW/LJ9/BIH/cCr+3vMaDUZp4cuPXW33wJygLTWZO2+vouElyjFbvC3Cgc3czmNz
zoe3tY0IGlRHql9KkKlt7UxF+zgvlaOKTG7CX25W4z4rdgrOzNYSe93YeqXSOmW0Q+nAvLUgJQt0
zIal8iA3jVdm7zOVqErGIlAEUf7QG5/r6P8fX/FvAU8qKmm75Dxh4RDt5e/qge6KveGsfnHudtJd
/VDl9i17/Mun/WHXi7/lVak1V1I1wf4YnXgnYoY6e9R9/fjHPAv3uuQdrReLb1yt7b9slj+4Bqm/
d9zWUmRKAKiwSWb6W37oe5SkqrrIMTaFxWOvM6MRX1UNY63tocq0ABavrVe5V6TVUTe2S9s+YEsC
qIAtgCGxrnuxQrdCAvJ5cTDYHFe3UWt7kiqICIttJJ46nlfQyP/9kf1TDPpPy++3XM008mEzlBkG
UDRgN0E5ZVP9TdvlmYES8WAy+tL37EskmlFeAzn5zIVzU3efmIPbcfFry9/HWgrW+MssnisJQSuc
VcHu1N2QPQvZZcQdHM9o6xblQY6qn+JkoWXzoWSX63h793RORYXbSs86hRxRqy5qHTSNYAsibNEv
XE4ccLaunAh2Wb0sXXGahKCwvB5QxsqvwxHHUqqTYZmO0Xk6I7xz/ZcS6R9ak4BP/3u0LqRGmw8a
ZsgiWoDkCvfSrnIRbJ/aMKFhTfhLUfM/n+rK733IGWDysdXU9WjSia5iRG3HYDDimtHs9cGaXv/7
m/7DsKpi/chC/3LppiyoYtbwxZ7c+QQ3xfLz7y6geVPbyQF3b29TH9wk0xmD7Gi8TJIH0UozbNmp
58aWjznipX8v/KCP+t2UOGOPmImPxnQecAwx/7Ig/3ApgKr79z9zlCQVNgQbigM5rz6wYj+ol80T
f6yI8hfDGQYG4RkycaTM/Vui8Yd5L+X3FmYt0gcxXjIRSbihUb6/UzeKC8z66Zf0uTHduLls0sPc
/Bp7X7xrI2c17cV8UaXF7of6WWY2kdGvX2O0uQpVKzH1Abauq5MUbonop52yRP9Lxv6HlET5vSU6
k5mHFhRCRKmHDr75VsYzwZ0QmwXJ6+NXi6l9OqW7V7H9myTypxX62ykONblZcpGPxI/vvvDjUN/1
17+lp3/I8pTfO6Gzterz6qe/f2IyISD7ls9awxMOpw/1AZkcE3wcJA/rQXuw7qrv6b4rnO0qYT0e
1Ie/Vbn+INgr1o8s8C/bY9UVqy76n81+p++zV1hDQXaSQsnN99OhuJQnlA8B77fyU+VP+e97UpP/
KWH97/MXz/9//9jeVGnrgJV7TMrsQRWtO3F9aYT8o5rGOyC5g0FXSCLZUk5X0YZHgTS+KNJ9qsX7
Lu3drq9OdRu7MqdgdbdGVzP16+5uqm+ZBkevyp2WsgPoRBDtlhsvyzXC2xno+2cSjfshXs+dVu7M
mup81kD/yTBeljHgznsCoI5k04qcsgVDmXaHLRpQYWYvLmJvxuGzSDwlYkZWHO4FyVrtztKxH6l9
S5bcdlFd+AG2KYdVeSzG9jRbt5YpSUUM6WnzhspMmHm7SJE3LKYjyO9cee4Qzf5o1u9jGora5Eh8
Xc18zTKVlhyYE6IdjR9lDQWmKF5Xq3Eq4zvurZ259E6+ya3LdZMPfrM8i6UvDGjqtdllThFji5BP
qS2v10QtSluRmnNcQtE115k+p3Ru/G3IvWFc9gRLZheCy9pT/X+L4uIAt/N5ygrXyqtH+LtBo6qv
iVU4S19+JMt8GZYklKxgbPA9HSpxNwyWzaSA3GfHJu0wUlLZhaucVTgoqWkFs74Gla6AP642eA5Y
XMmveR6U8j6LP+t+dFUcgERTtZPM5PStbGNixlWdGOUYG3G4a2f9rTeVs9VZWdAZo156Rqlnv6ZS
bj/Gui2xZWkhRFTWwhPETQuok7BUbgxdMRRiiB5l2xs2T3G1p87gJydZ91Z1sjWFw4sJea+ysLgW
updE7+IXra6es/JtKIbpqOVaIC2aW0+5uSvU9U3q12JXK1r/kiR4Ultq9b3VbbDNPf6SXjbcouQy
j4+dfklA0gOYxo16xYminXawBIjojSq5Jp2TR5anxEEuOVm0X6sSREQJYtG0Rio0YZcAbL3L25UZ
rc9IteX0qjCHmxyyOCyz3dDsl+7SEwoneeQoY+NG2D0tNp55yWyLg4s3LUs34RzW3VIIFnyqh/So
jhDunVG9w1i8UHckohjAmcL9tByTnpYWcMudg4BteJB8FSfKn8TtBGOjnOmS7ES3k+xIWA+F2J4i
TENK6ihYoV3NLbm3ADauTHLUzXnObw3r1nhZRRBjLRTPm2aOx7r7KtuvhT2ndkBF5PdmYZEo030/
JIGZq8+U6xitMkhJhMVN1Yx2PzHB5nN0yNKdhD0uNQ+Vet2ih3qW69CoxAtmI5eik06d3HktlK9w
HeLnUTL9WEdP3O5z6VwyEbbMb1teH/ga60xtUsC4p3+K2s2ZrOGwijFeE9Z+ViIrHCr5pqzqPUxb
5cGM5n5XgsIVEldQluKgZYgSbN6mrAA2VRhZsTRUClgdXk+Z3dSioxbPSpu4y5o9YFI6r7zzBDRt
a/h1e562rXVM6OiG4pVT6S0g6sfOL5fteWqZ7Ab1NlkCsai9xOfxtVh1Hmp5mWYYugJ+UsmEVJ5i
pQEaRogpZA2ewFLRitQnPWPaEpDO/LBImd8Zm1trilMbPS9JbEOpdSvZE3+GpHB9qY+VUMX4l54E
w51QVUQsoz2oUe7P71GhQi7HSoMSIFtBlmqW34p9vVMS3DssvXltG/XayGt0LOPbPF/G9mvIOhvy
8LAGeftg8tb1FLVocGnYZ3eUeu0Yo+j0ykEXdqlZRW41njcsXM20PQpJEZaI/bGYl06XWg8RcGF3
4jZUBP0mDz28ACHf84DnoC1OKE9W7GFD2R0NTraLiHRtXKcBD1NGfpLiTgT8XrwxXmxaN4gr4vQB
a16zBdo13gorENcd5BHGdDPdGQpH+uBftluYDU4DkMS0YatLtDJSEFDsCUd+PT3P8Ivqo7jZcXlf
S9cUz6vKG0hg4tY3pcMQ3Qnbd1Iy21b9kkp8L2CGGJjV5mP8OHXJTsiKUE+KxyFrMaTNaznoy31C
oaPty8CcEsNXGF/TLAjAix703FejImN2nzv92C1OjgMvFqUaV5rGKfhj5XiIlQdO8nQFp7RiWfSm
UUqItYNFfqVWM94NRuNo2i4Rt8Gp6oZPiIfh1FZG+iHdutRfNC8qGJLTHfmnPEu/ZRkohhEwRYWB
9mI4kp7aLB4v7lVHqOlASRngia+zJrubMcCgB6VonHoARWbMIbqF5XexYYrCvMR9A8sih54QDnru
DDWMuqyaX9V+vCwDaAiIFEgfq1cVR1ByuYxdGSS7yRulfaN4QuK1CjVjXG0GPte0nGROB+xkeGrv
aX7usaPNSYtmhhdP1RYqObmk+qWIjOir7lqfM/Gx3AS7RgkY9obuST0llu4R66hA64+x6sYJA3Xt
eKfV52byeiy7VIQAwKglWKzhtt1NNPhkwz0zjFXUQc6rPKAspuGNKXQB9XFdOY+qxdeZ2e7l0RnW
BWC1O4pvZvZpQPYYSGP89Gs0OSQYQa05p2h4oWkWGoYU1pbiyLIvSZ7VPXTxo1bvlZ+jwtanU10d
qEbF5VlfvQ6zbRRq1a4Np2k4516F5VZuDzVJizq6UxTKDIONQTXsLMifaHwvW3yg/qiyObbkHfqW
b8rW0dLbE1Ee3N4ZJd+QBm9sS86hbL1vVi2MeaNNLF5UstCiSYdjBu6o6jrKUZTnHLXdPGtb9hmu
HV4s9lwxa37RTXQjKfEyXX8335LOS6uNRZs5ii7v4r44YEW1n34ePoquOef+CCG03UBp1P7EQd/w
LlBuhmXZY3jhSO3oVuu5oEo/tca1Gxxr2BfJ4MpLG6zjVDlt1x41dAAdkraqtJd2OMrCLVKKQy+/
A5Cu1oix9mG6KqlwZeTEaTEIxWXyYTTQlIS9LoA/bbGYXGbJVhcnM7PTvLQKx1Olw+isu8MoG7Vj
bSuRlbST45fRQDIaVYOgSuwJ9gjKEtnw13IpP7aJCz8zFDcrfZqXMUO26kCNdX9VR1yYenfcFHtE
/Ue0FE9Gw/7NQy4BQ2X6ut726mr6ckVaKetB0s6XZX6hXmy3au+IeAd25ezKMBjXWnUS7WgVGn3Z
1XqwthY8MV4cXGypfmvm3mciEX4kNFm0AEsowSeLyUsVGYEQvYtIBqht9mbtLeMOymlgxTLg05/F
zCBQVKm2edd1gVZG+8Yyv1clVtwpE65lFUaN+C5l8KtSXrU2tYHczDwxlPnHgbLTFpg3Gsk1zbQt
40DDd0sUsnVv67oEVoc/0vRUWm+y+DRsT+pKWOc1xd0Gb0Ua/BVwB/7uUZjgWUko4Mh6dj/LytfE
YJQjAkLB922kK628tGlzqidLtpVKCPWGFSt0O2Py5ToQy+yXarReYg1Y6P6UFesNeDxw1q7SvbnQ
M5ux8wXOVHxoq3I+znoPTLAakjBZl/2E4bbNFOz9VEsnfViTnSJOrzV3+I6hRSuou3dpy7wqs76W
BcZqnTmT/pTphO+07KOzp1fQ7kA5pfIjz0hMphJo4IxVytS6fUH71jruiWbDNhIOlZTtkiYKwIw+
Yd93UFUhWGdCnKlKvxULS+UYRp8G1N4w38TVIEhj2elQ2Dkt6ZKoqzOX80Ghu7jvjlv2llqvosZR
cTZyK7FzNnw1AfUEUZB7DSJTr/We0HKUTAv+NJS7D/22gHdmFMtOrTE5LoO56yLl0hjdUaPoFjfl
YVss7LpIBrrIL+LMraWKx9eIO3WoKZRv63GJSz/dUkdbn0VVf2sW0jSpOpQSGwrFNdO+sv41IUIa
ygacOpMAXqtp3jb2FzkdHFHxE/mjp9ZrKtVNkO4bXEe6+REm6rFUi+syxEwamPwmQEnnkU+Q+xW3
92IlaFOe+65+XRVrV/f5U5XMTzL6zCJf2/G4VMkX3AuYoRDjYItNa8S9SP2mFPClsaPmIYYoKrEC
bwMsEfZC7uXNmRO2rj25P+QUoSV/tYKyuFmkA8QaP3tXbfaDJe+kCuYbt387s0pMbl5jbMM25dht
NXcV6AyV3mfxQV/dMWNySJW+5GJ80eZPFqFLPsb54URl6XVJ5kb54kbtL90AN6581ZO3Ge1xJZDr
5/QoKaItDF+6KdgSVOrqUTHvytQtDRzJkbpr/BsWtFSlelW07GpFEkwnIQ9XxklafeWMo4Q6166s
v2xJsV/N+rFN6R7oy50sOqWIoTVDNIXmGtbeIE5UfmWxy9k65G+qwUNyUsYwMp7cuGtST00fIsZS
q5dEcU2cL0ThaIq78oMCY6c5MZbh1eusvGhmSJSwLUHeo2RI+3QGntQne8PytZabmjTloC3jdZvN
U4zTBPNGYl+5AuXeYSCkxTB10p0JG6ghxzOVmGj4XDaYWNDNlJdoDTJgDR1z1mkZe3J2Vtt3nfEl
c8oASpLaTb6on3KUW0ww4bQNud8ae70+c3p23DBTdlTwpRPvZIwlF/ZPM7imCOkJxqNqupb5FuNF
00HGlkONGmT0vj4mNCa0P/7Dpewb29PCSF9fOAOiE5QRKWzYUO05UnwtOpkWgCKHTKch4hsEdzTO
g1JyFh2KAbfbzTqbRMFq3noSRkoIwmOXu1I+Qi7iyCbK7ss4jMm4FCv3YrIFOWdbi9TU7tcK0Xdw
mzU+4RAX9AMZxTLshSHxLQnPzPRHSEiBRLVePHxF0FjTYvXbqeaMq+20C6Y46LQCJ8jHTsWcJigl
zygivkR3yIrYrTOF2Dh1dXG5zLURajH1dlX5FGNcnMpux9V+FWbVFwo/wmFxeYmY3+iqIlxFT9H3
dfltcPQsFWmHJyGXRlko01lpm8w7U8kJx/bNUMOJ5vp6fe+bq8rUR2VTXxog/XACFDbRdz55xWpX
X5Ae7LbWn8o+lJPzILxA9w6EGd6byXQ9Lmw8fXNw4d+a1kkqiIyig8VVO9UMqWVNjU5Wa+nnjzUk
2bJhjHdJPc+vWisur2rU9kiV5qjuBaH2lXkJsmrw0CdaJ0lyX4cOHQ1kvjKz0ln9bbLX4qrDkH1W
90W37Oc4DWQLdIS+XTdJZmIq94d1Ciup+9x0PT0RAj9YYlztaDVxsDp6GJTmvi3n7zgmcVPxIYii
xAiGpLpvTOanItO6F1dLtxc9IXtZI+i/wl0tr04Pjprv5Yrr+GEWUxLEkfQtmJJXj9HnOt/n7Xnr
neZNaX9RIxwZ/SDnGV2lcIpfOs5c2dR56/gTwBnDoX4WZDg42Ljh7WYGP8UWk4xMPTUpA36eIUDL
cqXZXitPWvyhfq9T/npblR7U3i4aJ1F/xhNCdqxae2mxNyVf62Mn6nygckgMa/mCPyWBYEXLrzuI
BwnFrmmBwYfwBizrWtZYQ37rH9JFfVJehdUH7i0F0uhKutv0fpHexuw0ar1D5Vi7DlzWWuwiVjDJ
2msYCQZ5fe74vwVfb0Fts/viNGZhhfXm5FRZ0OJ4aV2ULNCBZ9NUXBleC8eNLDjeCwQ69aOOG1N0
P7WyN5b2lP9KdT+i61wK1ZNCJ2K9YVP4YWS5XUSUPJ9aptb6XaYcyrIJMz0AAs+o6zx8JKMrp2GU
fQnJe7Q9xMOvKd/CRvI7bJwal9SvQiaMO0yCbUi+fetZzaU2No5T2tliNLB8TyC3NbWfme/WlJ0L
DU9hnR9je2iADho4w2rlLBlLIw/zm9LEZKD3beZxl6yZK1d4R2XJiW7ioO2To2oe9YvWHHHMNHGg
oW2mca1fwtSSZXux8VSiTFSXfgqlDSJ8Tqkev61WJw8/dNmeMEFg3l2Ec8BQpfVYWmGjvSQSA4jF
fK+rvwwMejMEJiD1M4dZ9aJ2MDEF3VPbY1m5ifjZy9j9Vh8W/XPldzNdNar/CrPltYdDpqQhcJzk
8hWdaUguURO22q3KT512rHEKpQW8xCmU5iZR8Lj01i6U5JCAYKs/q8gr4JYXpWsg2g0edqi2jFaV
LcPPGCKO8Mmku8k3V1IEonFRH6te5Zj1RwGhBXbzeCIcaZgy+0WM57bNTsLL7LmsbfODS6V/qr+0
1o/bh0IPVfxH4dyD1RmY7MDSeFCs6RKV9R3kV1tpeJiA6sV7KwoAfybmI9/FqO+qm5o8xcsFr2Fh
e+wUIpskdbK0OjcDeTxJtZ6UtDKNgS7y5bZT9FwJGyPTEJO0UMVkLW9Qbg6FVQRGlbHj8dazXCm5
CnsVD+kK5/Bj2dZPOrdkQRAmJySzxZNWX+PVrsu7aGDJn3TSmUrlDdASKKrYP8MrXZ3YvK75zdo2
wr4TlfWpu9CuZhvGca2vlfLYRmeNgLamClb4SuRO8q4sDilz1qOCeJj76FZZFfb3Necg5sy9zJIl
r7k1lW/ob+O2LwU03qB96/PdzOCv8a6AyBG5NBkbXN74XkYSzCJMR+lXpe4QN+2i3mupj3sJCBLL
8McvdplgeYO6owI6E4Fs19R4bKqvsXjX2/4OvZ0uBKU/NoOj5ry7F/7WKntdlM5uO0qGxj3Nohav
r7fEXYIW0dR3S/m6pucNa434pa9iu1TusiioyMdj27Ae1cVFdrPOWYcOpgRKFdKd5RicVBOJGCJQ
Af/EeJbag07bUZ4cJkJZzhHd6XrW+zHj3h910nmJM2UTXKQhQoquComASJZT9iPwIdZCtDBRbePM
juplMchm+RF3Xfyu1r/m4qXvHJWZItxbrEtVVw4WvTpaiXToa3QU/UITw1QBNQqM7EruVMlcm3ph
G8qTSVgROfXmiHTE9nctJowll8d3rl2V+loWjh4HsfKpWYWr6Q957BRZmHTBqO4ocnANT4Yzg3No
HvENzgr8voTTWt16GOTNecyuSf+sVQi4h16YvYmZgax4W6xQEb+J6FohdnSiFJk4JjnkGyNsuSss
9OA4bQsVw65Y80QvIvGInXRmOEfqbahj6id8PxxOwNlqdv851zt2SpO4WReY2a7rCF4eesibffwV
6Qc92m80wSauUQTTZ5sRqmF9xJi+5iVPC/zixZX7C3PDxII9CZ78YKG4HxXw0SYpCuKSyF5OuQID
HZVEyMI2Ltyie8p1KPIlBY9DNhI0GqHQv2+m4ejpvsQosK8d0dhVtDhD2pC5TgPjnC+eKj9tX0r6
LIOiF0h+nyPG5DmX9coRS94+/Cg3rlyDE6s80UoiaJ89cuvDqppo23b5A7PhHC0ACg++wMAkFCcq
AsvnonrDATfyVaIFCHnxgRvIiLB+k3ey/itfXrprzcWS7FIMTwjToi+9eJ7pBEbKKjhqVUcZIpce
nUknPEd2RP+w5z5c6ZbUjNdYOfUqVjO5Pyc8pOVRng+shKJFI3QUxvFa1+rP4kBrJ2KvK6vPKeKD
cZ0WF9skhTxSehKod6soyUKru9OCJEYzhmEb7VcdnWdspa1QfdXRcxLC5t1qXmq4WqOtm/gOPM1C
7dL3aG/r548e+ErbryEexeVuoaWI1L+pg7X3mswXZ6cW3Kj3+iHEtlpM38wpzLPKXWYqYeJ4p0yR
vRlmEMf4zPd31cIOI/3UIBvQpXfJmvt48rpm18777rEFAorD/De5Z0QrpPoc061oetFtpKH81fge
czeRnFrEoX4nWzZTPua8m/YD9YPRk7mjv5RsL32VKs79uPDFkeqN8Zs5vCzSnfqgYEMgT3f9i7IG
NX+R4m3rhlR5X8XSjhgEYplDFh+lb5siOgotW5gnaJURciWjy5At8ByC/Eey4+i9xNq7lHJSekN5
QKy35K8kdov+Iy0ClFbI4ubyKAmHvnPzZReJAQmf/q3mhtO9ZupnM74j8oLatrM3mZD6llcmi6z5
6WlQ6qBEeS/O0dKGnX6ijm0X61Hl1hVGVFi/UdAHFxCz7yMOAOad+F3X96QShb5T49pul4NWc00v
5K2hkf9qpU9Fu//R/3FQ4mSTy+s/wtLPklPt7JgmO6xjLEerd9QH6OISEYaS7UPPQhGCtfhY8Mpn
/vHGgHR+Q2+2qbUa0U28UTfpYVrrS9Auj1pxy1hTSYMLNx6v870aDs25UQJjdaPFRy2hIQwYAO7V
Jd2N5DLsLoyBgk4MW8lnvRnL28i1EB8HzTMiZ4yDqKlckLD1fNsSLA8OVntDKp5/jXHr1C+qeuO1
i71bYPGtB1PnI1XPjDx8bPohi8AagGbG5a8lqBFa3tr6pFGeSZ964WvrHJmFY6zUPQ4/IAL1p4/N
seLSURrPkmp3LD9xezBiL7tu3bOioq9I3IRY779gsibkO6LoZvUm+qUErv+gU2kBgHndfYCvtbRD
oQVZviskxyJ2BZFjYss1BKbJGe0XpL6cQuDmhXKXjwFbUy99FG4BPh9yUuGL1lPyvg5k6iW1KdmZ
kp1mnCXa/OTT0O4s+dfM/9zCyQib3K6E56h5bN4rOdpH2SOVk5+kxxpp0u/wx+pf+pOKpN8tiqMU
d51+kCYuc4mx5Ucrel4SmkJqh5dArCYRaG+am1ES4yTuiZx1KuSTLU4/Zu+pm9f0dvNfayOiah7U
pTwsOkmb6s+srZwxVFt40Bl2KL9URXqtJWZvC7S8hUIG01WdrHBzHNbKHfTmZPy/6x1iQw0Bap1n
J4HSVNfvKvwDJlf0O6OVXwQECFvQxp8adl06fUfVnmvIRHnWyhyVCFpN3D90Srvv1ySUq9rRx2bX
NdG3mDVv1mR+CHIatJSW7VxPHbXf6Xnul7PqGaYn6xMXi13Fvko2e6WRiQZS25TcOvmUkw+ZbgT5
EJkBKTiwwU4JpebwI8Mlrqh/U7IvPy1B2aUKbtXM7NWX9ja2sTeu3+OkuHSg9FxcaM47ld8sKp60
KWOwDG3i4HvmT5rXSf5m+hWlFm1Mvxd9L1M6WczxtVI9kvG2d1RzPuUt5sXDdFgHNnGJJiYzXoNI
Lafn+t7qX2NN9LMZP7Q292Mjv0MC8PPxB98l30/TT2KPULuAyG26nzhZxBefK2jpFi9uOV6b7YSm
Fm3Tq2TeUiW7q6Mw46c1TbhXhRumnF3ONYFD/DVJTtyb8+pvFjHWUfuO56+ZTusYBcAmwMeCwnAl
9TDTuqhABoihBzgctT9BL5Xh4Ud9WBG+h+sc76ppv6LEUqyilKDEd1ZF/YI6T6hJh01Hcpe9JucU
3Pb1ikwUbhvVuBO3cDo6pu6ry63CqLqzI92rGdCMoJgEk9iH9XquPw16rnJjuiIuo1JM01UY98L9
NhzBWTBDORmvmhnzdN1CDkpjZzUxvQ1fOlYp9UW+LUpY5pjehUDu7BxsI6feNPok3Gr3oFr3dLvg
w0w7gSDfZJY+cTLvaFbdJT5kRBkiAQJ+LSYeZBSMYoykYPBN/CDidf9RGK/jvDPkcMWpCFzX8jnR
E1hSwLtMnOXqSLRWejll4mjBqFtJdv10KbMnSz+t8zmnyorQq+3VgX47xN32BwK4tH4xpqj9L1jj
UD25EeQRokgYGz5O66WVbsO39Vmkuj2mnh79ahYErDS9Lfr4KnEzrPzjMXmum/eCTjBrPkz/gNXn
1KcoqgyuwHjXMDnmsZ0kQonXnOiRMLLw0e+UxbZ2FqSq6FLkQVHdrOnYTZ5QXERqy2N+gFxvKubz
+tKien6J5NronkHzWUdfmunkFkk/vcq56PDcRe28La7G814cLGd1Z1UJXJ3qKZ2hJUmll6SvTXsS
P0x+Zsy9pfyM6qcRK1Q1v5ICUoSkeqSqp63O3EHl/mRisJf2cd0f1I4aII5ElBhLMdwmMgmUY6Q+
n708EDud9OIp3yin084y0hxQ9L7K4y2esb5Z1PXQEsfJumsNx026FK2zzLglBxht+OohMn4Qp6q3
tq+LSJ3fUZWv9aedgo4ayyP7UGhbaQk2fvKbXCawoIukcGoUP0IGOn0sBn2z1/5BIjVpnEHZLZun
3FvXqXtqnzPLYT0ggv4PZ+exJLuxbNkvghk0AtMEUlfq0hNYSQS0ll/fK7snfc8j7zF7I9LIQ1al
QIS777W3M6zQQsQt5TfN30klK7OV+5ZTaGqvNWOWMN6ouetP+SKEkM18w1mUUvX1c5Qjh/v32u1t
mlZBsMEJpIrPin2rJ6bnWKxRik4u10Gh8aYPa7PdlR0djcvSDH1fdZ9Ych8cwrLNeaUgY86fQQ8t
kT8Ob8o9CaZ9UKA06pIttu0q4tBQtyOtUjGTkHcIDajY+z2DqqCXy6A7zOExmd6q6DWUS1d9V5Ho
IvPFTty19TCqy9FGe9ynTOBd5B82XqiR/eRq6meXKfuw4qYJSEh8Fsz2lfLVjjlmfclGd9LD+w+y
5mXi02vkUIbiYbKIuLL5cAD1zZ8x2GWxslbRr2WwVQfeoPjW9dXKzZJ15aDhINzNpxKWLkQABcTu
H8qAcyL0bR7tsviK5TFiMh2GXg1EEtYbUWfexHY2GgZZf1rKo5ENwEEDTD52T56Q0KF4B33M5Sqe
c2oI5to2t1RlL51kWE4WPE4aMngwklObDotScw4dij7ByIpn6JcuvLFiEq07dAGkFtTbvVPT3idX
WZII0KdWDQPFxEQvN4nNchtBF56lK0mviPLMxKR9EeWH0NZ8L2nGGSkqw6EuPlKX70TEwIXqVMji
qAndy8VFafz7W91fzPaU8QPD9IP/mxODMYpLan4HJTHTL7EKnq/RgOuPCmt2pbUa55aYI5pd6uQA
KpyjIttovzpDe1eumIxU0wwOGeimn9svSsmbsi85CuePwv1swvD+n+z5/sdQMXZIm3AwHeruyNPN
6zBKyK/sjStbaIwTHXvRg2hnTvLe2IxQ05FMmxfmINh0AMgQBl7V5iGXvw06/ES32//OZuP/X1Dl
NFvHDmk9pEerOBNVIV4LSqKofu3TZGcImCwZ73R+8VA4e9Zi7rNRu3VkEgy73HwMkrMJyxgGz2oz
NP7saqeu7YNlrd+rzeJNpvE62yvjm6sxvwZ08zpeSvccuVdd71djumtmdKrgkodMlIxLG+4KHeXw
qikbSyxnN/Dt/qculhJ1xXa2LHel2rXybaQ8RXpPpf1lF58mI6ao3Vomcssirtk4mTN5T4hSza7t
0B7jTL+mBC8vWF8ms51FjGL2ZdbgEu2kojpnKJ3zx9BwkUr3Rv4zz9xYf9pj9KS4aO3lbK1yrUd/
gnw06mJbdTzhbWdxrjlfXcukhBtYGxSx6RLxEchpx56+x7DbjfqTA1ZcYCGIqhdLCS8NQ+2aBiNy
lP4Qoe4zThOql0cIuwlFy8oyVLkqdevq2GF0M0wAoSqkps/nYmu64a1w2HpjAo4WX3qYLHXL2CoV
NGM2v8zqfQTEkROqLtz/MZUouYBQZnAnA+kbTbd+yVxW6Smi35lDjxeAXLWFmeubzpWBV8VO4nVq
1a9la36GtROuUEKhFiZ5EAEAiWn07A7VqO7zU6Cs2nRjai7+Nh/fwWAMzwr3e2Cdp/6R9rOO967A
O1FFfg6RlH9atuk7bBCYF1ZNO5WQQi9wwnh1+BspV4PtPjShWGVcY7iw2wgRTgNsSDQ8ZmNrsCaw
Kq6pUPaVpgyeUIylRS6HzoPq+qK9dVbka/lmMj4sgf6lr9OWb4P+UY+0+Bk0RZmjlaBZirtAR3xv
YXgOQUZzWR1rWb7YtsbK7R4lSl8Cs5u7WLNOPcGbjAkmqljBCIulx5TBm8hGKzDeTElGpZT9tm6y
h37oTFStALWLZF4p1lWl8mFimPMckQVeoDTmoq5MbSlD3m/HRSbp9HjyEXgOTV6fM931BKeIMpZH
o3l3Y7HLCBqp+q5g9ZHljy4cqmWU35by4BTZNgo7vHFdxHw/W6vByepXMetDXGxZBnvgJ+VkCJJg
SQrIj7FB4exRRTrahu0NBrfFGB7wKUVUnVP2NNk7pV7p7q6w1uF468XeZJsp9gCetrZsL3ytw1XL
pgvkLHNmVh8rzCMNGDANNEtbxqPB3F9znohO5ZrPCWmK5vdmrHfMV+hGi9bL6seSdRMh3c0JeVtx
9qa82tayIWqi8d2IORNCb8TN0tFZpPOGDsDFIIWlVYhlh6PBWII/rAqWdXWT4xshL7fchpXYdpNc
dRAInU5jWT3LYVl13aZKjW1ltibaGyVTDHMI9Mz5+1xdC8apnfhyOLcpftv+I21dAmuMt7L+ZnAW
1PmxDaOjVmxSfXiY3R9TMOzO6FBqfTdZzWqyeR9KZSvkp2Gy7UTxsZ+RFrVLtab03Fz9UN01Kx/9
ugR/cevgo84rNs/EARAJNN6omb5S2B+Ro81UPiwGbLqXVlM3eixvU5B4QSXYdmd6VhBBQhQKHG7f
TOumdoj7HIvO/e7rUl126iR8RQujpWYFP1oBj8pDbXQNCyXLFmw4VllUkFlGwb9APpAlN/mcqSCd
Dau0nNDdg2AbPgogT0fTZaskjjdd5e7lOKLksTUGimlAkC/GkNlYaY2ebIoVo7aiMEHOesY3os/j
fTxWzKXkucLUVjEe6ZL8oCDGGb22mSERx654GzR3FYnkBJ57TKL4EtwNigZzp47yfsa3kkHd2Lat
LtUu71Z2eSfEjqO1V81YXGfQzmKw3VV+h3bh3L1Bki8fyK3dL2aRbVxQf4uCyqQ7ifEmFVAKxq3l
ka+Ql4KspmRr1aXdf/Tzu1ltdPpOA5yshrSRlCd49BQ/tK+Nfhwdl1qn9NlsHejWQm/5FX+bkui/
wH5IIBBqCuXcoUq3PxKlooNRbH/MXvIyedLEZJ8mZG5mCSmt+Z3e1hLDT/uTU55t+azUTKl3al7c
H7g8Incysz9Lmy+a8QrTsuoS7GgqBLE0qt8SlD/xevEaheHaiBArKqZwiWq63tSKLft2WFn02+hw
WCM1jnsD4aj7U59/J8Gn7Bl38giL6QfIYKDCzmL8+C1TiknVlrW9mrtVgztCPffm2gkugXY0glae
E5ybBhTizRrn76jsh13cPIt03ab2j5VF7Cfp1xa4GLv8VpDyhXGyBwL3+xRhxW9LL2kfI1v3bPJh
ncFLoXETo920d/KOoGjYkNGF+RXLqE0ZMZyL6jBJgCfoVaFnqPyZb8t6Y0tI7CXxds7ECgS+XYuB
cKl7UZujT6goe8rGTRXMk69cvmAnIFw1FIhK112+RyT7ZRrHq7ms8+E4D9so2Ovi1FixF3LEJP1z
X18RnZCWhwwhdeXmTN6ATl1suZ6iWate5VpDoZF98t4r8pRQjZv1flTeu8FdcWhfIrNaKcOTaZhE
rw54Eww/TxTrYlHrZSk4Q99w0qaX0BbWpq1nMkAo/5dF0KGbahf+/70uPSAmCmQe2iJpHyI6sSyb
D6HGVkLmFAZDoLaPkVWnk0jtO8WkrTN1kxYf80Tix2h69ax7mvbWBsXOHVNeBy7Y5MNxYKf4D5v7
OBAdUvvNOgBYvVk4zORbvBqFkUY+w/B5srGcMulI553L/mp99rNSIpCwtDAT4QBXQNsbKz+ZsCFI
oRsB7aN4LcNVST5MwQA7iTZ9OQn6u20l+vOoTrhb+iYqCVVF0M5ThGuzpf2sCESxm4mZg7Hq+19Z
OeIKGVAtepl3504y0efYH9G1QqlNvqri83AZVMUPahdXXl+azw4YCgaPwrbOZW6sI3wuuxpXMsYV
Jd+IjD2ICoV3Nwke2BmIctQD6d8TnV7LktzfaX5J5l4B3thorZpzATIdqaN2rYeHkRVIpWOKRaXH
p1xZpgAiXUHAnGHQLjoKyoIqcD2m9UbvFZDWkRkghdilU8Jb2Kf+NBrioR2nj1FhbmhYau0LHXq4
cNxrpbFzzB2vTFyT+qW+d8qNHv4WLvHskXY2KETNcki8wnXOeoOqnJ704BFKPV0m8XvFpo7xpau5
NMvqFoiLQYA1PGGnEsEvnsfkK6D5qqsXObxpHG5SPLb2y2gx1dWeVIaG8Z0IeolNxGKDn+PztTm6
A96BQFbVgzMhMgVWqm2cSOofAW7VDOE0nNHkiiDwXYortV8Z9+auQzgP5splkupshzoxP9q5Wg56
haE5eByjfmMEjp8lo/aoiu+gUzyuBauKomcQKRYa2AAZtVE6EMGD8lmrIQ6U+KNpsp9wlkzJXsq5
2VZx8KwwXlC7x2hkJCttgJvGSpONdEadxweqt1D9jK/fgnNIWI6GESB8MO1Nqn5Nku18woArNr6y
SBwYXnSzUJGTqU2w5YC+cY5bBQems87zXyO3ERhbIolGrduro9QIC/4qhhe7wyfETJ6IRe67ZN1M
2cZmihd2HwUp6Z18xIkF7g6F2PN2czwMT90AGmqqOd1K7FtMVPQZdcgxo01LGc0EndnUcH81cb3K
qwuybEon74q3xlGvYe6+Z2VGAc380p4yBbbgHu4A9LjOsvq5tSnvGLjFdn8gkDhWVnDjYTuuHQxR
EMwmgojw65pup47vmDq7JRZSQd5A0M4MqBfLBv8uYyt4ZfDLAVb92Hr52fPJwnFoEnSUsL3kTJAx
YxLlqnRHwT4Xr6G/8KfqhVxHaBYj9LKBKSdpyR22Lq3jnKSZywrrkvFXLZmXbd9uOxUIZBZ71oMu
sBWPGlBLLby0jdZRMLHHmPGM8jKFfGKVdiidB0aQh7pn8C3ssxYWG/DpLBzq15E9snlX4B+CViPh
2Wn5+xz1g2Z5mtcsDdg2NQ+WRbRh+TsEDPKK0X3tkhrpWdJ1KzicM9tkLmOWK8wJIxmnR7D2atuk
rtjMbsX4VZoPecy0j1pI9cPCrQ5GB2kmtBrYWN0FOsVw3PhxbNHVhXwLG7WnLsWJ0liw6dJFLTSD
iz3YDJAc66g44uYklacFx2KqH2wqekPIVSMYFguPY2yfuNQrCGBh81IlwCnDuClM48Q2PaS7J3TI
CY/Fehh+9MrZZ7G7NAWfMPoXP++R6W6dDZuwr7YRv5bWwPD3T4U2rKz4nYN/MxXZPnKdTdCsaY5l
d7CeApidsmS3N9RKU2hewGx3dnoPDHsng7eg5nTkiwJcI6P5oQytVYu6bY4jo1jxVBIRVwysc7HP
Nqg3dmukZ9Wr5h8TUqsNum2Vv7ssMSL+4V45DbBx+bfbvSjmrXO+4cBk9BGqCClwbJ0fKR8DOd2m
7fJSmWjUrMlNJn8oe0xkMfQ4mhsj/sQ8G/FbMJwpT4uWGVbJUwx0oTgrtVVuelFvXGmsauLjvemu
xRhjuKVLXxsCAn4qNr3yMlTJ2ibJ1o32+vhcYkbSexaimaonouYuc9haWntprzCMvD/0Awd7TGBL
9+Vag9yYerBNLOddshi2r9L16JisFcfwlmO8yQDy9MSGMgNMsLV9RB1kYt4MmvDQ9LdhiNblhPXP
LncGFgJMgUsCFe8++M7knVJ6xE6wK8dc0CP32OcLpmW0SaE17hJoD4spXSZvtf2pRDfV9vEXga+9
TfqnXn456PJaRapr91bkMx7QePiaxgJvfZm/aUV8LiNCbBujPWuj8yRnlfyCbPZKd9or6b50iZhr
WAsnthpTsZiu8v4+hJJf08GCWPM5YWhRQ/kNlMR9vGd2zLPF6Vk4yToswM8TpMxDV55lcKOZkQWi
8D4L77bJVdXFy9aKvywGp8NtUp6o96MqOPcW0tVIAIAaDsDWQUu/wUie/n/XJnDg1jBcVJDUGdLW
nfpNS3MiRJQudJEf9WryZyvbTdLSryyagok1WjyTUTsuRQeBq2khZ3eqrUtr+tKF85nrH056nkXn
pbUC4KI3IFmZGx6FNX5AsBeJu+wDMD4N404XO1vDcNJ9V9yrpCLInrSaqT6tsB/Gbcf3I78r4veU
ByqcsZzoeYnfMHIkrYneuAydjSpWWs2WwgjKND+ycGbV6rXn8FSTkW8KY59kiMytCHZjYtzMWK4S
y/BDd8SQsS7jtaZAmIK4d6av1+s8PioiuGKKaKOvYXAu4fRqhd9YfpH06UZtS/F1edWsS6wY54Z5
e+2UR2VUPdsUq8JW7aszJhBR0jFWNHMEOWXDCkviezTgvhpIastEbH44QULqbF+xTTMd/l/ZrqTA
pVpCmyIqBQGtwhLcdXxe1riaJewRxskxfxHiAwJwNr5KRAMD9KH3R4VahoOlfBb2/EjvtLW5fXIN
jcQN1WOPGUppP8c5OfJeTxWKR1j4UZ5isXCAh6ZNMk5rKcKjAnNQjfHBisudHlp4ZUZr1ZW67uMD
WqZWxfRJ3VUB04OolM91oi5NyDactqyPhxwumlWbDcewCbwQmaWYJ/j8OfYN4fhpMcDSNZX2Uc6u
LRmxEPWqvDRO7XUuJ+uGTQ4MsLc6kNvAVgAb15qfhgxrT8bwxgHcaS9i2poBH5qH3ZKi/zpLYlyg
168U2mV44/thuhe4btFsXVrnQDyWuY0qc5vt1Vg8tFQUWsXwwGzXgwhuPGe5Sqye8lMAyxtj4tVm
x9OSlgCKbgkyFZeKrxmi9aKw4Q3W8myXNgOZdAx749iv6eDDyK/Qbaph2DmlfWV7Vek3VnFpmtsk
14bhm5GxL5kUa8ZTWxWU0iENwbJIA2NRVVjTipWK+mqI0UvvKUx0LUZ+iscOA/kL1ratq+brUEv0
9azNX6N9HajRyvnsKt/Z+IIsTqt+d4ayHIeAXkvMXlDEK2TbdLLgN8WugoAQzUaV2mfflMDG2W5k
IKPnO9F/h8YMhh59OXrKTFzhDnTJB3tui+gwEgbORjfxKWeatsCY9yZK/kxN0Y0nfC9MU6blxIU+
nRQe8F61sCRoi6gbX7EOte53ZPxq9mZumnNmnVA0kYsnfMdKdZR17hs482OrPqTzuTbTNUtTlzUa
kpFd6vzNiZ+nmvsQz7nYpwNMew02bhxrMqqSWjCsvOsWq8LBQhX56Z1GRKe1KF6h0ZrZOdTKr0F0
bop/2K6xw9xhpS4q8eiLJU4iST5d027YN+RlkVwi9U6sHNRx3q6AoHVbeGHf+8V8NO2cP4wyFyCM
RNyxSsWIESAVa2KebqbyIdMfdOocdd3OO7JjGfAvZvKQnBFj6/x8F8DCZVFucepGTCetLYMj01y3
/anqvIxxV3gzw2WVU2xDaZs/1X25FAMSkTwpUB7wEhBL8gGofJEYn4I+GlUBzkrpEWBrnLrKsZMg
KeyPTYDyXJpz3eAzQiWITiibisU1C2FRBZkXNflqmIaHskHkOETdvpneJtOPbcvTk30bX5rxYAOO
6tGpVBW+mjJ5KzNz6wjBu/flludayXe2g9pbu9CZWCSVT8qPLe05Yz8M28yTlk0q/bkVu8J12auH
gYtWt2jRt0frWTV/rSyH77J3UTg/xdWHq3UZ/hUsD9Wg+bhU/UlvwSCStRIDyop9eH9F3SftOp88
3BRTaiyAnRks87Z8UvvuIUKW6RwCpOu90ofYxZSlrMPHML5/K6KL5Ua7indaD7QV6otn1N22NQ5C
nSySUSll47BhXV6yUdvmiOmYIu9RhMUrhg1AAISBFXvMlrG+DRICk3sLuGSac3/qPy3LYGzUMSYI
yzX5WMxVayYAQ0diuePp7rTV1Gnyq8EkmjN/KOKUhBZJNZb3LVMWuw/HVSBalpVVtL/V2K3ngkFE
UuPyZALVjc1TVBc87U2osiLOImvFbHX9HCqa/XTP71N9mz7fD3ur27oaA4TQZaZguvCbYgQXxQqF
NUWZXqr5BOKZaK9JXXhzQ2IBXHyFBv3mcMWP4a1CDLIwULj1KojrD7M91zamiQlf2DBmP3mD6Xlq
AmrVDsJfq54ddvbWWUcZNrRf0tAf6krbiXsmRJmdSzKM7EJEm6K/1AyQ0dZmLVmEDMMEArKjcS1i
nRkta1XZ3yw5Iu8oHrfB8BNiVXYljZwMLm5PuZSLqTzlNbAaPvueDpQFrhYev0E7BfcuskQSMdS3
VLNeiUBSim6bpfGbEeLLzbPp6rBT4Mb0dEMJ2prMvvrzkAJAabgblg3PWt1dBbE94PuR/JrarR4p
S1VfCqfborKsSwKfyjS7SXKzqJ9mkDUyBinV2dAA5TeZ72FyyjI/BNOGDo0mKIfpHJFuvqDeJkcA
BFgqzjmbZ88YAi9ulrJpvvS2XPMs+X0j9x0dlJEonoUK6aRI2FWw1pkQyfFmThRo9k0wffWbYJo9
J0sptUnJUrL+N7t/4aIV68vWhv0AuFMFt8Fkq6Go1uW9vGD6VpXvWH+7YSUiXG3sqbKZlfNasSBU
+gqYSBSo1eQaFc5JheWL6TO0hFBnGx9yUI8jpQTWN3yMMkr9Oc+5x+fm6AzK3Rt5YcpTxI9VtcKA
iyf/HCGKTnRxT3Cj5AiovOox1PGPMWxYhdmj6JbBdNXIZlG2PJZYW0t3VSvvQwtgE686yxvrd/jv
kAW56rUJdnJ4nLRtH2ySUPHH6BzEDykMquuP+i2tVtPwnWdLN/+IUOft98hCpHpuUVOjN8lZMTyr
6dJhGdVw0Bl0KjkxNTl97dzQ52fnMWNyLrQ77Bk9hA6FzSnh0HD7i235+XjU++fcvInePimh9V5y
d6biSC3sq/0RibJRu6dK7jr3xaBoLpmHp31QLBvXDk6iGzy94UOL8Hp0OmYwmpaKFSVD55zcitDD
Btq+SB1zb9zNtVUliP5EHvdqss4zraESbY6uBeIzxxxRc8asMTNObQ2VZRTTplMEilTR7AKn4Fjo
Jn3dA2J5FfYrLXup1K80ntYVnpKpZM1tPc8E4fQRf8jaT0aw1eJ6W5fVJlVwTaXKWsMMIEiGyR7k
fS/MuJTztxSeCOKTWrQuo2Z7V2oqHYgGRc10c+si/jeM98rhTSZsgs91ChgbjUNbk6916wuqeLDg
fW1REE3Y8qrsnfy5B6nSTBd4g2N56Z2c43daC7Jyxmzd2idDP+nGVjAaQolUnYeUlr2ZDsLSFlZV
1TvTkYEfS+sVjYLgEeTuWhIlhcAo+cR7zfwKdbGJ8XolM8p2AomP2iF7g0fcWNg63iyCstT4MxPQ
rxKJZtLNNWPc0qSoFfOuNpJDZjS3yAT9VdInJYz2AYyGpYRHq4mMhSgxo7XxxhVyo88YI0haG4vJ
J3KjRwjML2QALYz6uYzxNQzLQnkIOqKjp8zyyrsNKUEtvnR8VXsOV+PuWLYTDrqqsqG8bcPgdbZX
ptxI9MUioGuU+ohpIGqyRVepr0oVvCkx8jAKlW2TeiCtb5vLuk6XGoC+22zHaGVHlCty+g3jeJ+7
kOwYFqigrIJh3XQnPPN153ZLB5xNavkysC8yjA4tjI6lMq241+cpTtzcdndaTbjTo+4QJ+fABCUM
eFHY2sqP8cazBNzCZdgoz6Fe+y4KQZtKwI1LyG8E3h1blT/PaLz59F254CAK0gzhL/2EMUpkDw7T
wxrQtItAi6ADFwa6YJbmy8asrkGRn+xUntmfvB0zcS67QzwQrtR1PwA1sbIRyilMLJ/ojVctkPsg
s1UvkZgUqPKRI90Fs6xDEsA6xSNg8X+PpdLuuV7/EEr157LdJMznzHEHbDcL1fucXzA+L+7RiZdh
gXfwL9GJ/xxLbfy5ZLdM4t5SdQuSz1xJ5bFsr23w/JcX8M9Z3vRe/5mqVZlSnVJD1/aqOpR3UFSv
D5MuY5BEC5VIm8rqrUsGLLJWbVHRS7TXny4UyEvmLKEQ/vJ7/HPQLdfWf/4eSavnde9C6czj8R6j
m+JrRwpczT6cF34lfVmlHgvH0T4D5RAzd1D/8qOdf3sL/ohCrlvDnm2Hm2E0Cdglw8sOAxVj3rhk
pgc1fUtY04mGg80269J9b2wHbWt3H2NL4EHDF0yp1q2LZxFXSNS+Vqm+jBX3m1uskRueXwZ0Oe+m
vaiYPZjNRbcmT5+o1FxeVHWV00vOMdx8GJW2ieBAVBezeRzaH3J44g7FBIU10xM4zYJyZAVFt4kt
ZZeaDZg9CfBzR0WLgZ4vtoEnP1vY4SObSZyapLOKJ/tD7bFX5puqqzda0u5yqcAkmSxrpSr8TukP
9Gqn88/GFAeegZr73z/Sf9maafy5THWQWdOHsjL2cmgUiPC0DQySLXPlLSpUnOURk4fvQYcaMXuH
NtPWVWauFnE8ZptiNHTM8atO0vsQPy23NumPZPXkTb5vB/DcKtHry+hQsehF0DwOrh2jxA8aszwX
QAtLUoQwmM74TDvRBH954I37c/FPD7z5n9/TvkzSIsvVmS2T8uHkZ7vgXKyjxaf/3GySdqGu4WbU
xYvi4RsEBF7shsWt88WCybsXrn9D7wuD1UEF9F7+7W3+t0fnj8xBKRS9UZzQeAj1fkMAlwrAolSv
5Oe/1o6+KF2D2Wu4ZC55V/hAdkFio3jAfmXQbJBNiTSTtpScuw4trqee3lSk+X/GzUtEw5ER12qd
K3l2tXTjgLF3IZHyExLaQDqraulHGN7z8KWWT6m1H3+t6f4DHNLI5k2WX2PjWSECslyC6oQnVRLJ
dWcfjvogcG+99MCHub3DzGt2S1jOC3uol86NkfssnyZrpZL9kZCFelCo0jrfoa5FXuc52YVvrQbu
DuuE83I5mxjKV/nAPH9N+uL17hVlCP07OIA8+Co91taoB+OLfL3yPHQfBpcNFzLf+CzZp6hZc3lC
UB5LQgyUHbRpLcbFQEJbvwgIusoZ6jAqG56dF7Rpy3gwuJspgrt+gy6Dm68ZtjahSF1yvEeQZcbj
SFIwjJz+3ZQ82TT2AawES9VmYJDh0zKBrWW3irL5iP+Sa1NKfaGqNk9veE7rEMOT+Zzq5jmKD2EB
8OOeMthK0hZi5l7Nsp22jW4Cqd6EfuyCHzb1tOPJGKulVX3O+R6/FDL8c43BzGZrScmpQ0oUlh+N
8Zx+SzgntOpWm1FHrLi46WV/rrv8U08c36WR06hjspzGlRA+gi+mfWK5Hu1RVC9HYhDooClLFyL+
1AP2pI/lSiIgswG7DDdZ8NGox5zugFlEaQqCecn10olqgdnaJClHqXHkYp6RHgy44pzfKhnWoLMw
h3NMSEtJ5WuwAc54mXA6YEeLm6d62nX5XgefqAG5AQSrGE97FHMpWN2vIJEuUPFymoNn6b/2zIiD
LYAYNJzx3JmHLLsQcaOFW9cm/ydaUv8O7HlvMNkl2P7Ct0aPXoWUz0m+yVXPLZ+S9lLmuq/14VWh
mM36Hj83e85y4ckO20xjyPVYJAvI7hK+s8uK239/no1/Dv83/twK3Wl6HKvkrB3sziZ7yKGuLFYF
EVJA4R6rjhkyMopSy3cFkscSxWGKSCyYTqER3WdOaFRN9JN32a1Mp7UJfpUh9Es2awn2I4UwNHXd
bYaakRSum6EuGUAQVOVE7Hy2/7KK95/TpY0/g95bpc5DJ4o4537NpXK0MWuUB8Dwv2wXuJ+1/3AG
/49wdwi4UGNkzSvXITM+0+Zv1dC/lHPqH9VQ4DaFnTZFerD0RXGk6aD3I42go5T/nR5Nmg3LD17C
v2yA+re36Y+aRylIGIwmXkdCW/NcPypXVKJ7dmrxv/wBf1Q2o6iH3CR74wCFNMPsHe03/RE2fv6w
/pKV/G8FsPrHfZhUiiaMmB8Rfoxf+Vfya/42F+VKR9Nqa/HVHrS//ST9Xz71P665TIsd3YA4Pwy/
bGnjnkNShGO+6iYR4V69kz/dX4KD/63evv8G/1/AbUe6a8pmKP0hSBhyRwqXKOc2hFBBaOB/f8rF
v3yHxR8hurl6L1JSZXxAJsK1RCBgTVAciCyxtVYYLwTkahamK6iXQw7LUSYPSvQVkJKuBDNY2ehn
/XGGWFZ+koo5eJRswwbxqVZWIt/JhFNWYzpdwsI3TB2z3rcy1zeAeKO766DK1wFSJH0geX9JI64y
/dK0m4x7n7mdx51aa4eG2DKjYVibRG9dfixAycn1cFOuDO29Zl9nN65c5bmUX1qiXuoZCTLO/F7C
CmqkQrsxkoHSsVPvuTIvPZu/2+wI+DGWLGQY38v/Q92ZNcdtZGn7r3T4Hh4gASSAiem+qIXFrbiI
pLXcICiKwpbYE+uv/x7I7q+psos13XcT4XCERBFLItdzzvu8CQh1vBk60jdTcGkE1Byx474eipdx
fhINaaM4v2lGxDScRMnYpiTNElV56/c/wY8J9S+mEf8AKMxa3PvBVCEMgOmF2BH+r9E/Jy1REmre
e+QQkrqRmOP+rKx7w7mlC+5q+MNUUw1xs6JUcrTRr2dEzFW4H2rvu+Ggksn1Iul7rug7JkFJokA9
ph3xPfIVMDtXMbIYFHpZRxm8bNaoAWqPszD7kOzCaluS/vvBuNRqb/iXfX4ZSIsivUdF3YaixFK1
99V0PqXtXU86QQUkfKtO7xRpv5Ubx/duEryUobsu/W9teBVSNGoiEsv1AxnFbaXH+2wcvtphf+6M
09qGwjIqoPMiunHmL2NxYeu9N88nNsvWkZOVt0x8bwaSqQm5uLIliaR3sQHKEPX1J8OJnpwIydJl
mEMWBnvQnzhxHJlPvQXK/eZ2bDmGiSIa80pHlXzwmqy9JROJcCQvywDeflEAi1HehjK7DFCe77l3
73elYyh272DdMI3ZZGqa7CujbcjizmFxlk3ywejYGBZUBxbeGCGZvHVNTQz0Na/NbW+01PUOhE06
otwlwdPATPxT08uxTcTBtDw6QWiKLCghTQ3kwijgWZvP4TN465RcA8wV30Zq6J+7NtGpDTWYFYXh
r+5DdZ/0z8OTwVmApOHX4YavBx1oN18Z1EYx4ilkZ0eBxwlUnq+ygfFx7qXPBEWh2YpV8FF/z9Q1
1ey87qvCCZ7oDSvaxwbPELYCL+wdDco7ppV8pX7JaLfZZQuxACk15nc7StZ1AZFtVX9BQd2Yq/wO
KKbvbLP2HirKHEcUJF4Rsy9OGBfIY13mYFERk1WXMxSpa+jwZ/Z5dkke5JoSzlWMbbWxevTxHHPW
8hLz1nV8FlB9uTIwPavOJP5PknNdtglX7CzPCeQtv7XJ16gtN3BZ1g6hoGd7i5pup9bIGm/RT9yo
HZvdazDLVOXuyD5eqF133l3FW/8MDdeJcXd0C3mwgEk/ChtZ8lbYN6/R+u/EzrxHAwtoGpvxYQOv
aSsvaObVuHI2QFLXr5+fok12xj7kCnl5fWIhtY6cln+EXN6MyGTuspHpW+AUR5pzg2xlvTSRXFGm
u4YosErO4qcTY3B5ub+Yzr2D6bwhApBly73CvfFQXOCHcDe9QPZeF9v/MBD3oxe9eZ1AU3nSiMm7
DgOq0+vsxheUARZjJk58uSNHeXkwg2mzr/0xG7xry1g0lx0WO3VaAmY3zgJVn/SaOTI7yIPpqrCD
Bs77TBCD9Go1dBtnemL5oc7BOxskdgntlc+2Oji12zkyyuTBRrcrh74OFdX2fQe7HiSmUV/mRHqh
2UFtGTaVwOqkONERjuze5PL3bz6STSrXUYoUHbGh3Ww+2wjM5ammO7JtkwfzauTIasocG5eeyLvv
a7SAUBnf78DHQkvyYC7yvNwvZdwRAm1KUElZQwo/iwOp1wg34GuPcna3podOt6Kc59YaSS0nLnQr
XAPibe7GbB4xkoWubQMr6GpN5KIMotU4mx2FyQIayUQVJiY5MNlNI7mSrTAvlB+bVx2ois2o0c30
SMihXBX+Z0cAh8TiN6S6LZkD79rPLcCiYQh7S5nBtw667VpVI5oB5ZQAE2Dgvd8Sx/YN9uHmWA6h
2zlWvp/uU6oiMQR4zaszQRZhKe9fU3pF5vr9ex3pLT+m0De9xQvjqisMblWmsXXhF80ZNbz2ZlxK
Wt+/w7ExfTAZkzxuZso0sctoIQmBKGdGXANjWAn3xCp27BAmD9oraVyJPolbxHaW7BoKDYGax+62
96jbcy3P3A6j1+5FX4W3Sdx0lypHoAefNkUZVs2blGn6xNH/SHvKg1k4nnKy9Z4c6YU129Tk0qcO
bErqE5/rSGO6BztKQ9oyNcdoujbqPWYQYjzzA8A3p1xG/noJcQ+m37YPnXK08TVIVEOgHZRtu++F
uf2POoJ7MOuaOslVTUnvtfQB4Dhm8KWF7ira4avq01ND58jU7i4N96Y/o5SNZzGb3GRi39+lFLzn
ZX+Z5g4BovjKD+bb2Z68FcD2jXCooXn/3Y7Mi+7BpFsDxqnrUIwI9566/HOZnohgLC3/F4u6ezDf
+h4J46bmupF1mRULAZCCcguBaLyV8+Y/e/aDeVcmuquLcnl2g3S6f5ZkxYmhf6xVDoZ+A0bDa3Ku
vCDedPYwmCeMsI4Ng4MB32F9moeGxYXVBjryZG0oigb4936DHBnD7sEYbtohigzB1V0vXuHUEQqY
9rv3r33kgzoHA5g6ojFKlycPkKeaiJwWQX3xwXfW1Hm+f4sjjfPDQOjNEIjzMJp7RfWNI9Co22S6
JZSIFw7a71//yG7GORjHSTHMEbTeci+pao/MOVxZnicunB4SIDZ+Ph2VuTdQFACUAmTp+3ddrv4X
I8E5GNixojZsdopy3yXd1zKzXeL0dr7LFCSIMuuQZ4D/ff9WR4w6bedgNMuuKxEJzekeyVB2Yz7N
OSrqtXE/PtmrU0HcY19pGTNvvlKVJH6FYWq613bJkaOoE3C3tf819ShXrRD6nzILPtbjDoa3GpPA
ssMWYiz190iCVPKbN14ZE/q59lMfVyeCD0fGunMw1uvcUI5DSeq+N/3kqebDX4VBGZ6//0mODEnn
YMDHURoFUdWkeyc665PHtL81qxMj8tilD0Y7yW5thI5K9wY40dwbQftu6+bEinpkrNgHw33w2J9a
Pa2S/wbQvUD8BZTNgn64nmHKnppnj91l+fRv+pJrpz0VpEvbk3Trd803MjIpxhLhaoQH8vr+Jzg2
Kn7s29/cZfIt3U+Ku6TguJpN2uPeAOhhhWivMy5DVA71iRns2PscjPUs0RkOytyJ2mOK94mjIvT1
2y14+gY3iRMvdOTD28vfv3mfAIPcMCtBUE7Bx159VqqF1PHyfmMdu/bB6Na5G4RjkudQFu56hLkg
vGOdnGieIyPaPhjRaMVaW1D5vnf28OQ7tHAEwO/MeuuUJ2bAI4P5h4fpm6ZxdNf3fcEdOv0byDSk
hCce/Ui7iIPxMBWVX8WDgapiHoEAv7SIS/WJGehIrxEHo6AwmiGlJCfbp2IDLMMEXwF3btEybGpg
fKe8gI+0jThY/hxVTYXvzdm+BO5miFtbXbzfZ46sCD/qSN40OrVnTiOTLkOQmNNdCDx6DkkBKkzd
Qvz2/j2OHZXEQae3LSI4fppk+yFKYY7Lop9uLaPoKA5mOrJiopNztPCegzLdUqo3bIO5sM/ZsXzN
tG+cW1E/nJgbjzXk8vdv3jdww7grZKX27XhrONeYIZ3oZMfOz+JggLTxpPxa5WpfwZsIyBsgHUBl
v+pewk8tYlsczE6Vnxx7CfHzS1Sz1cV+Xqt9SlV67f2m2xMzyLHecLDidVYxz7EMsr0/GzsHlkxD
rDzBDcA7taYe2VGJg4WvU05jVAV36AysBTSQlrvQ+K4bsKx2unm/vx15ix8emm++8RQllCS5ZMJT
dNqd85CFFDBQe1HOp/zbj3yAH47db+6QyXKS1hiTLhL5b6rVlBgbn99/+CMN9COq++bScWobQTNn
aj+/9I/W1+p7+And7PvXPvbYS4O9uba2da8Qg6u9nqQLLE58bBzjRAzi2HMfjHENS+b38oOO8gO8
I3+TZ/H9+4997NLL67x57NGkTrFOI0YW3hekLamIFA5ImzmVeMOBSQ5V8B+20MEg9qpcdpGmhZDn
4OzVQZZ4/x2OLJ/WwZAtakzbwOXRYzTlPVfFmXkXFFfV86l16Nj1D0Zu0LVu4Uf0ecw/rUdy9Isb
d4M0eUW68/1XsI51n4Ox21dlEptLhUnnrvKb9rm6Mz6wYNhf7HX02T9fh1tqiN+/15FbmQfNlRqm
NP3QzPZGQZGatw1s48SVj72FedBS8RCKSS1LaWxAwikjHNtal1MdhDmqIFsTDXeCR0WRE/gd0M5t
DO1VW1+23Y1uS2dXKl1eMlGG2/df9ciXMw9a1ZFtqe3KyvY1frLUp32KntyleGyFzuD9OxzZRMP/
+HkAteaAgh1Tw33xguabakPlr9RH8eLdh584Erx/l7/+ZOLQJzyoS8/EWkHtvZgwK1HssmlOvMCx
Sy8Tw5sJIK7MgZp3nt8kyJ57WJum4Ymn/uu9oTj08zZze2rQ/zBuZrpZYaDwt/tqhBg51Jv3G+bY
LQ5mxtL0wETMfbbvoXqhlwftIYnonzqHHbv80mhvGifviglfXfYdeU567GpKdkN8Iujy1xOvCA5m
w9y0NdaSXHq4B92NsU6zGZ/zh/eb5ciGSQQHY3ysE9fwB0pt8G4cH/s7al4WV+hb/aW97b+0X0/c
ZhlHf47hiOBgvKs6AYOR8RL4vOEhMy0eEitwZtYuIRmGebN9opf+9UAWwcFAHpMwCBPqVvfUHsDi
cjXQwd0QrpKX6tQCfmwkH0ofFhNrB+odu4MYm1uMV1D8MNVvveaMcmtY//6p9OGRMXeof6i7vMV+
mWarMSUMjfOOSf/9L3Kkwx6qH1LTGuewJuDfGyDdsFc2PpcAs96/+LHHPtji2IPRzQEK6GtdYTDB
ChhaH35c+b9exv+OXsu737tM+4//4c8vJXi1JIr1wR//8Vjm/Pc/y+/8/3/z82/8Y5+8NGVbfteH
/+qnX+LCf9x486yff/oD6tlET/fdazN9eG07pX/cgEdc/uX/9od/e/1xlcepev37Ly9lVyBP+/Aa
JWXxyx8/uvj291/QI79p3eX6f/zw5jnn9x4xOkNhmrT6+c+/9vrc6r//IuWv0g+k8KVpmZ4jlj33
8Lr8xBW/Oq7pWV4gJHqZH871Rdno+O+/OOJXLwik9GzXtwPfWZ6iLbvlR7b7q8UI8gPbdR1JUdAv
/3z7nz7Qvz7Y3yiuvSuTQrc8zE8jn6vbnm87gW054MmIOy4D9s0M2YeRXSgX7oWomvZscCBVxlZg
LQh6dzfUcXciQfBz3/v9fr5r8mbSgm9xWFAgZBsUAbTTbZ7VxJAwGps3vhGFpwoWDmaBP27kW35g
2kAoPfNgZRFp7ZeGL3xSwyOwprTuWrWrnQRjuwjiIjEzg6puCf2wBFMkQ+tSZYFdIT4g53ZiwP08
mnkWx5Kks2lex3dp6oM9huMkvnBcLDexMc7O/dqKHmXq4zc5zUzsb7rfHx/47Qf9eYb9cS+fD+kh
rPUQRx3WnI3gLmqgZ8G2G0eD6bw277QLGFf3Qf7R0k18VcRzcmeI/tTB+CCE8fut6bEmb2hD7zqM
0qdmnLmW7APYadZwjXo0vmeNbPZyKFlLYOeSEPItCfY97NvbmHbeKSScj+3oUqZpVjKEF1/mT+83
yI/jw78Wtz8eyzcRTNm2ZYofm903XdyqirQ3HDfYumVdnflZ7J0X9oR6dBIgSELoKKONuZHdAMsw
oHzDSjCKK0yz5GZyQjyV3n+eP404x/IhITi0kx/QFw42DgWesIOrF/3+PLGNTbNaUgObNtTzDvkw
XJRRNKsT9/zTqFvuyVjHgIsBb/oHg0Hn+STFjFNVOWI4rBQFBbKAaPX+m/2p60nfNr1lqjM94dEH
f55LgAq3vpHgyO3FVWPfdFavY7BmWVcggzXyl9HIs+CiF4VXnZdZjqHm+/eXPzbrbz81k0oAsYHu
Fzi2Z1sH75ka6MYb7ETPqtGUNj57GQzvle0JU+Db0HbPvfDNL+NMpUONq8eTk5lWcx1MQY2RRFuV
z5RMqlcVLQobFecuJkdm0s1nOHNZcJySFvRQKG122XlixOK2EFLdDikMDAifzvSootysnyZfy3sB
/h43TycS350iGPWt0eadiSiWco6nFO16haHeWBMk9otucmFFTA1HHE8rZEpGnLUNMA7hI2mue0Jk
TmOJag2WO7hOCEfqrdFl8OikOwPuEhoTiTRLEpp4gs5fSxfbpEKY9rArRRtDXTPKGvp4W7tS3taE
TH+zSy8B9zcuSt2xzevgaw5LESYuXjeYeK6byvAoT40LjPFKM0Pg0raAEjeVJeBJot+znO8cQp3p
oW/ATpzPZqvau7i25u/5VIkStkcev9RmNBpnduw6Jl5hitSqPyTUV+Nop60Vo5IUzzBp8WVwPHaf
RRjPXxKhWwNlUocvFxMJ1eXNUOnPmRMEmlkj5wg1jmb6eZiN0dmUjrlQfYVnU7plLYJlAQHSx/yM
4+pqqOpIY+3FZLjKazsJrszEbjQ2KUFK0Z8RAHJJZwHmZzbM1tm04FbznQx7xzivXGFADxfdtNfe
4OAC2GLxXnHiAhwcei5C8bBS58qzJbtASFRUYLca0rtt1xhIYggAUn8qW8KEYSn7700ZxGADmBbl
pZm75ehRGaMAFXlZY38WNjZHvLUc4rvYNUvMSVWT41dkhSk1anEfm1/noAk4pA5NWTxMVRJaV67X
WsG+9ESQeDs+z5iCAkQe+7Gj9cZd5GqFftMcWh9uasncgJ98UhNdmQdcCCyQb0xC5HFIuVZbgnW9
wyyZ62FdjyG9TjuaA4GfeiiNSncgn9RlToipopFkl5kaoeTA0FyYA6z2eGIYAXqUse0p8vB8UfHi
8xQAPwyQEG3LttLxbnaVpOizVTiftqON5S+IbRgpjZMmj5a3aKOmqRw2XeC42aZ27QgEaRJIMLq+
THdhPeJIA4ZbI/VDqtDgODRmamNpVd8A6iKRlxRxd8FUavAuTlADQ6mVo8E8zeo5sVs57XCXbtKz
eQS3hqwgpvxMWCnW0hI25EqaenpN+d9zFtrobdkiWOIT3VXq6ykuCutKY4JYUi8fYF4xD96scDdV
bf8lsQtBB++9Ifo6FhHO6m46hjhpW6DCdj328Z8Dz8rUll3QaOyCcY5TwkKVxFvRqYAFRFGJ28Ns
D+ZI6TG0kWUew/EBvXWIdZhtzxszH0i6jV40inO0qAD8XIVZZOYV2Bunna4kFPwFM13UHmZFLQIK
Cn47lNJbFdKy6yID1gSpA/C57H3cDmo1YJEFXgPLLJWY/qc5SpIbJTrUFVWVYJCj4Bb1GzC0IYIB
AI3fVOiIiyEht8Py5VjX5Rw3X+I0s+2dmn3MX1xbG9+Nso8Q/zYTPi11lAZ61RpNBIArstBRDqnd
X6uM/QHyEq82z+cac9lNkkeuTEmLRy4S7ymBR7bmo0GlFG6dPRQyMp7bXPq3AF8xRTFmC7xxVpYC
xHgSpHrTlE7ym2/NGIeHwl8msjCrygcFHopi4jgMgYzNvoZSaFnphIeH0mgaoFs/zhhHuNdithdr
CW304QaOC0qeKqnQCNphVamzltrFcecXfdBd947rjzsDh99uFWSwErZtodTHoldi2uRT03PyiAZv
pybbeGVaDsClh5FBwWMs7G9BxvZ4zVaZwIeVaBxLI9PusS4NagBxhWMXW6ZhS18lBbTO82acIeNT
b9HaF7OXx+UlooHGJd8lmG5W3hw72W4w3MZDm1pgmSI6YQhcnqpixuijtONru8KTG8pNUX2YbSTL
Cy/Bu29kgPylALPVXcu2lvvKH3wYCk5IaXnD/x5ASnT4AoGo15A6i/S74VbIc6EaYpHiVa5/xem+
8fdm4nizAZ+qbiygCb3S1dWI4zWWccnYQ5upIPrluqKQse0ngKzmTA1/pzqoWAmzH2XfKoSYmfrQ
JfuhSmy8YtBBrlJZ8IpZmAYXxWxCSdFUR12X7DeAKLRlYuKQG7fTredVlXk1hbWbfNSGasrr2qEK
4qacsxhGoQqMZjNQBjPDDsCovhC36J2GxR6deRLxS2LlGR7x9hDg6NXotMdOxY7hy+ncaUBMhCPi
cFozSj0fLavurE+sFLrHESHw5BUxvYrCFGUqPV42QxJ3n2xXuEjss97WRFRG4e+yzMovAJA2mLQM
tZ5eJq/1iltLRmgQdGWgcnC8uhxQRXaFCQzNqpLutkqVGW4Guu3HpmLdW9eDXUD/9xKFd86YDg9N
M0fTk47dYtz3WR0ad4VI2jsPihPq1NpCi1nmhrs3mlBhHEykGtfkOE+ih8AwIqDQc15fN6XEqVuM
DYKhua9UeokoKGpfQjHU+CyrMW4/NRUCEpiNTjHcydpp70IP2/vPnZWEHxPHUOm5ghjbbkJymC66
LYlw1o4Z8h9LcBiAajIzSs58cHFsDRP5QVsj7Tx2gJDPzMyKoIThAXg7NQHuK+1cRUxfVRCR26g1
NGarmdSnuArxkHGtljklDEPoiy72GCDB2RMhWpZ+iIP0bFKfW/YBJLPJq4IXJ0n7pzHrC7ltjcC/
Y+SLr7BWYoyMjDbGmVlO35Adz/dBlWJZZYR285DWMXUbczLXN2koveoqGtNRvTp9GX3QgZwjHEAU
8vOhW0wUzJ4Fidx8bHwFWcGer8s8xS6EN7c+D4WWFH4nuW4eWjc296n0kTxpwyHnYTWi0QC6NKS8
WCicRpWdhWwozDi/T8wemELvpoT7+7j9ra8nbL608nGy8+zMxXLcCVzkMb7Z1BfuxNq+7ScPakWa
ByaG0wlzASXuDQXZlEHgAeJFJo66+NQY/qZnqhuwN2WawXEcA2E8b8JEnWcp7OJNRCQCzztB/QRz
vR3/prKCr0sR0/BodDa2aejUsu+WH1kYGk05AIXenz+lnYRK7LLkgR3QMUVnfCEeKDJT80kmXvNc
lpMNC0AL6xPYZ6yCvXiOv3JUq/Q+mtmd9bg5DV5zH7glPKq+CDOM3upR6o/0h9b/ljmUYn42zVp0
F+wdQXVsm7CP2KimUJ3STd46qXshxzAYMBTwAnc6T5Qbl89sjcqbIiXZh2TRhl2ZO8oOHuDJyfjK
xuXCgj0wBSZi67wIw93sU4bLhKaE21Dbzj47YI0sIvPVFZWvIEd5IU2tlSkwLaXePe764YsxZwly
+qHrnoykHvKbgO0q4FbRQMvPbWz34mkEL9wYU/aEZ+pog4mw8UKxJ0f5a5f9a7mVhDDirWcpiWRu
0timmBZ8LRkCcT9z4QvX/PO8Qj9pOCN856oJX02XdCBmm21wPdGAAcy/0exWjeuBGDKLMD+f3CzN
dkBt4Np1eW5j85O43mZuHPtL1LTGZxYbR4PXDBWcqJhjyDqrkv6L56Q9si13QUn7bRJMiyofElce
jawmtlPEgAOU1+gzT05tvCnK1OvwXcDTLaoNiiujckEmB/Ah7gtNhdduUmnrQJGdepx/QsWqnGHJ
aQEECHS0qczaezHpJxCGK0Y5yFhNTk0EamSBimZPrgSr2Tc3KYNrJ/SCcF00ro25WDl37CurRAB3
qlrvHtZ9Vp1PgfYhxnmW/hgUVeKf6WDC7S20k0au7ZzeVA5JP2+jrrRedVmQ2y8LE+eVEjfz9FyA
7p+o3dSzeakNw/lMtM92zkPG8U2sY++7K1LeAAjvBBswDay7zq0WWluW0D9mp5LXnV9lCy81SuOL
iUqP71a7uOO1GP9y26gOkp3tjOKjDrxxwM/G6AaAFn2rNomFKPYca54ccnpgdxzgB2uQ+0TH0Ndz
7Y+0fea0AkiM2aIC9ZkZ+m3v1BXHJT33uKgM8WLaZqLDGAMBjnKmONRhXvEMrDm4787yLCM5E9BC
jW3CmdhcRdgkfyQKEvtbY3Q5v6oyojPVTdI7m5DQ9LOdWgvUewbUsNNF13/u0wyr32Lo56/FmPbB
hl4KbnWaUggTdStmfyGvxfZu0ibBP7spuvZcFKJW33JXRsWLqfxRXUi3Md3zGB6QcR6nUuBNHLGx
Pitc8Ny3TE2yX7v8BQRVnfV/qC/+rUD20Sj1T5Ht2+q1eNDN66veP1f/F+LZS3nwf/0zYvynePbT
/PU1+3M0e/ml36PZnv0rITRPegQszSX+TBToj2i2+2uAl5NrEmQy7cCU4pe//TOa7f7q8hfEhIhX
m5bl8aN/RrO9Xy3fcgNfQg+zTeJH/044++dsnAx8j72Wya2WwDYxvYPgmm7xB4htPK/yMOFwYuh6
Nxr1sIu8KdsWrRCPnHu7uzct9Bch1yV8+6+o03JTyUsTxmfDbzkQ03+Oe1E5Enip44Gl6XJEADXY
KMBiWjJblFaGoa6CVLPPbBGxq1Bxi1dbrEbr34q+/f4UwpYE+CxHYLF0+BTDONSlMtNztnUXCSy1
UKBoi2ax2P/mX3IxPwa45b7/6pb80aQ/vz2YA08Q9/VNy7UOA+1JMxmT4bblzsBT5qlz2+sJB5Tp
Q49EHuBOaI/3Unccu0LZuN+SsiLMUoN0h7KNZ9MqS8fppdHj4HzBzUh8ZHONCV6SzrZ8GuMipXAd
BFS1saRbNOexmwr14GayE9dsHDGjqaGd2lVe3PRB0yU7VnLOsUYn7wgM39Rthh1taJmj2JTCLYer
MMn02pg6+2MBsmTtYldC/F8R5OLb1elFkQe2Wqfj4OOXEjFpL6vYshCYOgLbo0T2hHtf8ZqRNoXC
YDh4ZcuLGWcXfAmG6DWQZgjB08YNdYD+hngt2Ik5u6uC7i4Y4o/ZpPE/U9q4xyMkXOyj9QPBwPpi
Ir53S3oADKAszO/KyKEQ9MUDyAz5EDnKOA+rhT1rWoshEjdJvVRQjFhkO6+efpxMb2U9AymLcce2
6uYr5+lPhrKp1Mil2AWVbbLji9ifTou/IQd0Dv5a4elnAPjrRQ5DRoJqcG0lv+rJv4xySJY1cK61
nK3itfKl++L3VQXmdezND33kfMy9tNni+ns1ulWXng2GDOQ2qUfm+4IN8XmnOKbsu64obx0Pq+op
7+udVRvT61xXur1AIuuMYId6C4PWoIrUXTcabYZlrBa3cAHd76VywWBKVWcYyUlnuB1s7WJXEE+a
jzJJ59MYT3CjYh9e+2XgdYN3GxOKC9Y6y3BLrsqClboZLdSk+BLk9QeRzEPz4PKhxnOV9dHXLjDa
fl/XXsvqXgTiUhLVRC4dAMLdagaaj3HJRMHfPA7QmKj99PbGiPHD2iWZ2l1F2I49UlrffYizNAec
bxB8gIrRYchXQqTfxsIMGvxnkjzmOVNR7Lw4AWME9ML7ILJY2uceFMviYuzxtTjLgNW+BKPXPam5
wJswyg2k6cCAfQttbO+aGFJ3ij1+meIlA5HHkrfO4E+YhtpOwpHIz+PZ3ThOBgW4o+wSaITd5fDa
s5owYFF37lkoMt0AsCCmt53isvqQaadyN0KmxReP+XVxGqqUgalZlVo7J4lxmJHU5V+osrCqx14D
6YMzNLEI5yrDb4nUJf6idQ/fcu015CLWfWtAqkj9WBZno07LaGt11PPgI5nFj0NgFAFnJ4O9ZZ4z
s2yUIyM0K2myIO6IfGBTg8ZgOrNJJeCyIetyHWu1YExz5XeX0CBxrTWRvVQM38i49XCAgVTKSQl0
Vm774dY3U6G3RPwxRGl86Uyf0y6W7fXQl8HTKDNbPeDbE7C3SoX/WBfhAFlc2g+Ba44c94puVFDL
64yGjhNXbIaiSbLPjGpg4FEmXFhhdo3XejIZcbpqm9gPzvPMLvbQZ+ClRym1VMz0aSsfgOv2yTe4
fvyqmU+jd8kSaTdbhzBbfhWYTktaxGNXG3kFPrWOgHZOBLUKBfbGYnohZF7FV7i5EP2ltrWYV+Q8
BbYTk24GioSD+SxVw3Blt0X8wR3zwQXl4ePu4xDhjs+QrBUvM8G2aVOYHGtpyQSuL/nw7mlK3YZs
bCq6h0DXUceShSvrRROIDBUMGobiipFrh/jOEknbEtGcPzijHtS6ziP2rkkTe/gCNRgArEFQ99Z2
drG3WfeB0b0GxLlxxMZ2Em8r1+13hqPceTMxDb2YvdNluzIegi9WkU7PHjh5kPjClTfm6PUcOqsw
21WcI+8h9TWYVkl78LZD6ASf2JkM1i4k7GStlxLIxbIZuoj0iB+dZwOgsI2lSKytseDMXzxbBfel
5bUtwV1MfdcVWVEY/t74jIVTpVcTVPCtgcoBAypSWyvP841H15rFnVGYI455ToxFi5/nMXB8AgtA
CSeA6FgZSTzxBvD1fRtUaCIEoX1XTWOzayIg+ffYTIzl3qqyYd43YVhCV6+iOCEPk2A4JmSb3HrT
UKidUXtlA7qbuPq6lXaaUeGWOs5N1gBTWbkQSu8yV1W3hi5RI5VVRZE7ORXg5Zg6ZHjrjnSkDVxD
NKJGKYDHosoi8aDdscZS18ZNO07NBifqsonu9JQAy8a7D20uD/KFyTSC+2s4YCHrGUZkbsb4VOr2
k1POeC7kVIKXEYsakHNdfMI1ZUTERne5kn0DZc7tk/IxjexqwiPBSC+CoXNvkrgwbpNe9M25VlZN
v/DaudmBSPc/6A5q+OKJdqds81oIq7mBF131H4NUYBIlSD7FZwC0u6cMIvIdUfAOFGuk5V03hBlO
3nHsm1iM53GxqWVrOjj4TqgMhDFNiiNxR/4ucafuhkWW3RCGvqK7NmOdmmd1PZEYGCKMoXdONjYt
XNxwXmSF6purWD4wYZnzYucy40DWcCgcvWgo7GiuTL9o48sRMxF+iP334Gdik5nK8G9qaxo/EGlK
mivfb7L4bOgpKD5zMgdUdunocldOUOjXKf7bzb6EUj3D6Gv88Cpga9hetJiTsVlwnPJbN5r9tZ8a
03jegZDoN7NVu3uW8SHY1m3nPVeZjiu8q+cW9wdlzVho6CR8BcZm5lddUuKQiI8F/pSywcUVL8cg
Gpgu/h9759FkN65t6f/S4+YNehDT45NplJlK2QlDlt4TJMhf39/Rfa9b4pVK8TjuiKpJlYREgrB7
r70+a/qWATjAodrEAvgyAuBTB1txq93NCYpwTqO4uOYZqd/L/elbNbbEnHo1fhmE9yppLOO2VkF3
xPIq+EhYFsdQ693gOkfpGUNoNsiJUlsBpZK8/wk743hvQY0kXXexht7C7LslzeATRDT3vE85J02j
wvelSJrsbin64FPAEt5NvG2/24mMwnxKqhtUze6FgBIuoQMRq7qdmp1hDBAKq3z45osS62KsHN4Y
ssg/xIgPgKwR7LxtqP0Ve2GO+R3aSOvrkJRtaDhoDxrZcnynkENtmaUfiV+bbzKveZ66wCZfm5Ou
LCMuDpM1Pi8SM3FLVae2Ke4ix/lYX+O2RXldcUZDgjYfegx/pX3JZjwRM7cn15gO8ZkMQNj2o3lR
cSwOs2/yBhiH+ZJQc30rBis7Gr5R7oU0smOKw/tDEZSvuBvVh+FKA3PN4Lkbcq4FPdscCOB9YMv7
lqAAHNQ89KzqnCdxc5rBpRyCorqokoi56926CsaPcqf3gePCmkqnASQ7Fo3UD6U7t+yzo6M7eU8O
SZ1InIwXtofvStb5mejQxx5W0RBn0cUU8q3ZlnLnz9lRW2P9Ko/wCkDVH/JnonAGeIGTdf6+jluT
7Fxln/OZWm6PnFTSn3pZPnFrxiTSMJ8iTHpIfXiXuOzxJvEhKOHqnIUkBpHCDiTm44aQvjfjRUAn
9sBs/TCqMZhNS6BFFhW/yVAb93xB2MS+lT0ni0NBdGt7CeU+U3Q/AF06uGn3oJMEompeVXu/xror
86COLln1JMnRAdOMkwbcLIyxEkDEZaka+7u9tNknMuDBfeENn7K2kk/Ija1bzeIADVHloe0VT3lm
1IeRFOo7nQmyCRPhEmOEIOrU8Rsyvq9jfzafXbKmmhTvWbnyEFvXjdiq75MBIy3Oa8+bDo7Guqj2
cPKW8bcpA2vd2ee2dUZ4Xc3SnIcMeyO8Wx4cnho6U6/MwQ0nU7xynPhlCIKTExWHoqk/g/k+d0Uw
XSI/iT+URnJpLPXSdD5HmxQy7JFv74VbPvg+dqZ9YL3j7jIbu4JCr2NVav/90Im32QSHS0Oc8vDx
PUMv00eF2TsHT4yvMBN7Hm4phcUg1YZU4hSl8+yWZX1rB+7TvIhnsvqw6Bbbf/CnKvjsTWRKJkB6
EJraW2alevG7/A4ZzF1TRdVdguv3PGX3leNiip83JC1RGO9ICuAcOuT+jYc179HB37IAH6IobYRN
OJ1MaV2ZtTlOZdjOTKEru7Prus+GPZ/zdKwuPVQc/NgJFc5zmbwPphG6hoMvp9PI4v1cCfsBVGDR
HPHich+SREXggTooDqVvPRVXVrsRARZVMGSQ4aQYG1t9dTaW2flKZDB9W6bcpshZBHeqIidoSDM/
RRivFmOJgZlsmhANRlibGXPSidRTA2UjnJLlxZSwwE10Fx+0RWzd74gENKJGST2K4UQyNnTxDN4t
TsGfJ5p32zZtd/Jc6BZaye/1nJSflsZ8PYPoeFEOx9sUEEGI2O3xmPdfOmHFz2OGirbMCy69tigO
kTmADXLS+jDn0dvM7m5bqhJOc5nBy6yrCWKYTzKQaNzgf4htP7pf2LBvHaxUcvDFBcAamd6XqktP
RPfPEx9mb041GLvEMY/CV4fagoKSJ0bHIUzifHEq6xUqJ7b2esiwPjaicypzMmfKTUmZWfiKWBBJ
Qmsmm85SwNFOyHh4yuIGYCyUrR3nY7RzcV69deesPUGYvuXVmR68WRsvEQs45/lSeZ+F0E8yHeQn
tApLwgsT1+/sYUqaoL3CY3C4V626sXwzrK1EcyHHqVlL09yTFfHeCT7yPbbOUNXEUFHg0CissUQA
mtWJy5M1G+oM3hsWjRcPL1VW4PuHpyPagquPbO4idOD0X5Yof+6UD2imhCZQtwEJOWIXu5HwAet0
9C+lCbt19ngSlDA6bpOEZGSrwfMqrgs2CTXgBRHAgWSY7pyaHEjepj0gO/+LIsoJcQkX7cHF9dU5
L0120mCpscseO3mM5NKEuKDbYVExWXt8/REEVG2piSg4hJ6nEYHV68Qbdd/gcEzg/dF1zMDpoYVE
CflvbaJ/eE6HMZZQQ9EfuNgV++wNVy/azgcu0vU2SXuMFjHS5DLo9bC/I5JLMeK0mQrg3RKlXJeP
U2EnVzEPduyfAxmpETyAUXhufNB6AOPrGovfBCfTIYrI4d0D6XBO2RATzv9iTVYsH92+fTNMFcDb
1E49YsPZwp8K7ifTVMg2CXt3ilQcguhdUUhKCHknpfUo3pOCs8vuU66yyqsuuhG9P1xNILuAC1Ha
VSm4C99zHX1eFs9COTH6ThmA8FHkGRbC2z21QCHZvt7JANAso4mhEK9E7Rin5EcmOyPf6Z9qq6g/
xn2DOVrr2oiYSAXsgqILTiSsIC7jCbTv3bjfN1F3lqX9hUN22EvkGK+7lgJw0H2OdXRTA2SsqyeC
7iXcZVl/r5uxOWG9gme8aN+QwTguAbmxya9fdRRuZy2GRhmumjA5SMOMS4aDeA17p2UP2KFXdD6g
gemOrWZqtmSAEW+06tIhfcdy3RqtqyveRCkpqNvS68uQpdid4oRkf+qUxj2FO7wZFZnaeqJGEpfd
YDfUJqqmyTPagxz8WwyCUiRdrcl6QqMKdIxzZPCHp1T1Dr9Or5t3wZLV4LyGLnbATkOviZqWt5K2
jOyVrOb8g2VEGUw/Pz+1rqjbY9filoPDG/qEg2lbzNcYeUpxMAhb4lUXu0Qk5jbh/buQktA7oo7c
HSzZoDVJOFe91I7HQzML512Sooo6IBFJQptPeyD5hhELcFQe0FPxxiTxtEuTTt+1/eTjuT4/6N7N
bwbVfWtBAWfwl/deN57cEmEQ+YZjouf2xql66M3IrZAt1cuTu0zRpe67+FUVdcMbIzH3Rle4p6pY
kofc4pWx43r63UJyl+/6ye7vumG07gwDt9kUKYxhSe/Qsw2dQIvfT0FpnDrLOXSWWYVFUhRnOXKV
pRQIB8hUXQGxGPCKZ562Hjk7KhhiDK1et472P5Gi54nrA7PvRx+rnim2zpVvqLBP7XeNI5sbC84l
b/H5jQ81Gjq9j4/pAjLQzNonZ+o55NXi3JnL+J0kDczMIa5vBgG2nrRSf+O68yWrLP1UTwBJU5b6
qyRt/Zs0lzZP8GZGb1jXvK2F4xj3qofjepgIZDxGkxhQGjIr3hGiiY4IcNuLUVblPnFNcTBQSpAY
FNELd8PsBsI8k9426sd2tJ99F2pqYeXlUy1tcWMlkQ4hmVnoBesU1oJfNgcj9stT6qTxXsAKQ4l2
VesYgLRiwpyJuPeB2afcrZcotLH2Phcu7Iuje6UOXeGvd3HeG/hIZxhJQi1Se7PP+P3GroPdVE8D
Mo/xg+mJ5u2S81e8TGLoI36Ih7yJgnIDR85Scf/t5Ni+RgPa7aYZJzyZJngTJpbV7dgP8PMknX52
E0p0ssmyTiUgl8ZvT50chs/KdOfdRMT2kqmax4BRLgdPRxPJU7f9mvGkgIASY05uesl5wIb3wbXA
nKghKk6GXNj881m944V+FUQl/5ZHzT+0UhbwAfOCogQNVarxj0dD2Bwj0fQAxq+6Vvr/QixDHz1e
9B8Hn8jk3ov1W6/KsWHLFQg7oy2wV9OaszBJ2qMxgHSzCEePk9WFEWqSaC/RXL2dzWphdAUEoQLK
HJ6s7hnYPOjUCD/qgbqBN0PPYxe/L+urvXTf4z4oL4SMKw+4eDm+RmPzPJtxt8eDdT7M+KLeR/UC
umIwrgofrhLVBPUznuNT6jrFMcvc92QdIG8srb/rZtc9WYQBuMVxAgcpDMy2Hu27sh+WS6RhHdvV
gFJnqeqbDsn/qUSg+UrHjr9zAhCgBOrkW6qf0wfRed+UjqpHJ4XsJ3yLa0iiKURCyXMqHKN7GAsN
f9PsgQZUAC7QBsUXm5TI0xQN73XWAcAy0Cdyp/OCOHSvVD+TlP8hqrob5lb17FEueUNREKI7C1df
5M8TOlOeOREPnYblXQVD+zwA5sTGRlRHnUKk7fMSBdQyfCjtTkOIDJI7YqQBF/7EuSFl3zyaKoLd
1krQoRDT85NRIjybBaxwj8rN3ZSLhsS86pzPvu0Z57Kz4mRX1w6u8FQ59F8JPS1f8tzzw06MFpiD
Yubeg6y4T3rQV75vvKIqYrwxCgOTHcJVGG9aM0QRm1TDfkkaEAqduiutsrwlxog8tHQvqA0DYj3T
fYc2ex/AyBWJMd8Mba8fsyhNLtUcxe+CH1rHrg6KZE+JPghLTSXBE1qtistowVZaz/CfdNvflOyh
rbZfwzet9uDe3mDlJU5JxchMtn6YlakuuWrPXVWRhHC9JySSzObEW4BEqMLs7xOoBJ9bmzoH9G8W
ohd0mX1+Ij2Znfjr5keiBcg15x/STS4gzYUgv7hpzcjo9oYsm/3MPR0CDdHg0K+zKr7xfohAoTQf
FnQ1aGma+CuXivmT8iTnlXlNM0nPLiGJ+UcQlO/GrOTVjR+WKHr47rYPVyBr7mrHK46B5yI66T0u
wbNTE378IUQFQ2HEJyETRK+W4HFjt9YeTgm13Lb52Y7T6oTLp/g2O2XPOVzrAwHM6gGFNUFi1LKh
UBHvpsxJMwRfhvcU9eA28wrKeEtUbafHseb6xj2A0rixu8kDFqXXJFe9cja/5jncMGUW66n29HDs
hcHhm9YQUhDJFHTSHbJn19BBcYjTSWJEkg0XPDvR28iJnJa2iIgWpls/aqOo31mcbTu7YSWiu8ar
KVWJc7zyV46DRY0ResPkhViLOuGf3e8nw4lu05nHV4+08R1EbHFPRkmGc2Hbz3Nles/X6NATsRwv
tLO+DecfMmJIHQpSvSMpJJHu08iJ9gJ8hSxHiaHohatqA/cJpxEonfqZMsuPvV/lHyjWQZs8/dAp
W8F1WMputj4uP0TMSYo2BBy5w0Nl8OaPw9gt76w88KlgaYDDlUtXfpn9lOTbGATMDx6mAWJ1Im29
c+F1HbS7uE7dUDmxcWc1RRtmljve5RnI1EgXCq/Fyjyg8L5SOLE9fRmUqM8yA4CDCoj1Q/hlH5cT
+sucMmxCwf8WaZe+M8efELtgdBLsDWNGfFX9EHOjXCKehDM4ujZWvOM2A7HNWi3n9IcY3PwhDC+J
/EX7jkfyd6UHHjZ7btLE2QIzGG61GbjjqXSafN61i21Yt/i5ATQE6gW644fsnISaD/EiTsvqqKyu
eU3MfbkUUqFOReB/ijtHZCe/FsXDPMH/dhqqI3acvexK2mntV22OhH1i7zn4Qe2cpO7sBwKzXP0R
0hBO/6GDByycvJ2Mbu5c8i42muHM6g6FKcYQitd5iGrDPA6NHr4F1VVPj0SWEC4Oky9dbnOFza5x
dBsB3eSaZ1m3r0czHXaFT/3BnDxkV/TQKJ8bRd4SQekhWaqXtBMfZfdpofzrfpjaS0DBBFQnZvhh
0O4t++IeUWceDrhVe3okfbAQ7SXRew6IfRLFy8KJzMMuLqK7OSP97Mce7111yy+885CNHXxKoTq7
nU+ZOdcnf5mGvaqho4Ev3Ina3cmsevSMinwFBujzkDzETX1SGtaLVtq5jMp+1qBE0N3APqOKE6Rc
B5mlzz6URKkOuc8xkXpwYBAkWkQpLgHx/bhMQI426oTmlf/Pv7IhpE0u+cZGCuYaVPkmVL9NRnut
Z4mmo0Nt1GvBC/CYJfqVaeAeEYBRgcAIPS5H5zo1D6mpHsZIQI1R/XeJg/nCKwKaYJI9oYnad6O6
sb3svhi94HC12ZyCZN82Or90sykewXzfWoUaD5HdoJ8qPgMXe+XNNtFI/wEWWovbv/juZCgX1BVx
n6MHfypn874p9Zci7qZ9w05aT4x244hz2UD2aQP0ugGqf1xErSt4B5paVPHaRbKf3qbXEhNe7SiH
ikSgi1PJfSwTaG6tA423mpqDE7XFqVT6EC9ooEu2t/0QO/jzEWbPjfu8yp5Kh8hL13F7jUhI71Iu
8/s4Nsu9XUOuK8v+HeNzmccEJafzzpFJk+xdtxW3HVvImdtexJlCpinTOr0Ppm56x0LAYd2qqCjq
R2bo4mpyGYM/aShZ3tUgx9IsxSKIWcqz84q3K/XAmTsTWCQkS51L86PmReSW+eByqSG+a4FAL+sM
OUVFaYKlok9GU9rHa2xiR477o3KV8/26f+2VWeZfIrItXZg3VG3wq3MHe0wydM/3EUkwTUiRoNRN
50486qbW9t1XopghCVIVnLymcErOXOyUX1KzJNm8wr6q0/iOfFBa7mNvNL8r9tPd/x5KU6cBNgKX
hKqg4oNtV+MpQj3dvP9nKYr9a2EdAphAekQTPcujMIxE3qr8jEI62dVmEl+cQSZPhVsMz5PV8nAy
eUrogw4qU8CEHxnxbia2e+TZskAVGmT0oVI1anCncg0AykUBE8IlYvuMSrGhNGUihrGjbBReZ4cb
a3YcEVaCfJRVqpAi6PbOgWn+oZpdYkrKGZGHYHhuHRu+/n+VD/5/Zdr/sj3sB/6sTHubfhuqT+Uv
tdnXv/FvWZplyn+5vrSI63gks5DB/rcszTLtf1Hd7KNXQxlGYSzz4r9kabbzL2owTYt/qL/9RZYW
/Mvlv0np2gJpMC8u+38iS/u1/tK4CuauSrm1+TCKt7leilqHEaT3WXwyZufy0xj8Rnv2h5bXvsM6
9a2uaIopJIz4BTXxF6ON/+Le/Kemr2WeP9XLNpk2OGQrHQ4Z23zaWs+5U477bf1eLVIWLurdIgNH
7yXlQdflq4Iyq9O2xq87xE89l42RB5OdTKEn1B2JVV5LBUVQ2xpf1ZYGfl/UnaLnmKJHJ5jIuP9e
D99trV8/xk9d11yIUbL3Y1hjwEMJjCx25kxCclvrK1lknCbZEPARQ7bD8egjE7+V+Txt7Dvizp/7
Pkdz6keLr7hKNmEQFMcE2/5/7vh1zv0/keH/XUDX9f5z0xMZHh2hYwoLG0TjZcSIoT8vNnv9pwFe
ALCSOboaOkWjcetWLv66//xz/7AG1vamNroae+iiIdQdO/hoOySq1bxtvNyVUtMvIquYI3cI/TFN
H8uybO87z/1LMfQfer42OG1yFRAorVRYCnkfdWYd5nms/2J686fGV1tD4BWm8hUBfaPU8jkrEvVi
GOXGLW01LJqAMjo7rcIqnb5RyHSwiFls+5wrAwbbLpuiLx11LaeS0ZO3VMVNai/x9BdX8D+My9pr
N1BjR6lNokKHIrmzHGpUjir5m43En1pfjbpkIopsaBiYwbjvLeqX9PiybWBW27GlUDcgAYHYKsTs
74gLVI/uMowbx2W1IfeGZwpF9XUIojN7JtDuXmaLTOS2zq925Jiq3sQ0ajrfcpfuqQ09FNHytK3x
68f4aUNumiWmvIuud9KR7WGOrOYz+Zz80z83fx2B32xs7mpHTgTS18Zkg7FjA5cloyD4idFa+dwu
kmxc5KXmzT//pD/MnrVLsDYXR/Rez26TJdmtxS34VM4IzLa1vvrCaTAsfowmN6yo0EnPbZamr3Qq
EGVva3/1jac5iMhe/Eghdja+umLcDa36i4r9T0Oz+saU/wvyseUQNo4vPxiGNb8nOGn/5ez6U+ur
TzzIMUvJwtN6oqhOljxeU8C0/zwu1wX6m/njrM5cu2jnZopFH2adN31vC8++rZpFPBpza2f7UkVQ
SmXleNtGyl79ODOxiRt1Qxe2hrx3MArYqa5488+/yh/GyV6d8W4cE5cWcxcWZP/9SFOvrw/bml4d
KUPW225u6C5cqv6dIyT5jf4vnp5/6PXaSBUJZj05Kb2muvG+HIpz1rnbDsK1g6qXEISLPNRzRNC+
TvkMIXba1us1yGbym7YPXI4Sc4xvEp1810u2yR8Uu5nVYHekZ6th4lqDMukWT6sX125eb/uOq/N7
UlMGGDIYQjkmd5k53sxlfN7W9OpwxamKUFETc3lFNIbuyfjgdfPfPOn+MEns1fGaCFmPDU6B4aDw
61ysHF+HyW7ebev6au9VVlRoxFp9iCSKJAvim3y/reXVrkuuVufIqrvQoKgg70ltpWLjkrwO1U/n
amUJx0YZ3IVVIV4R+31TB9bGT7nacDXBASNrFno9GPWuNP0XQjMbXwRrc6NFDLmhirQLLfCa+OIR
4984JNfQxc9DkkrqIC1UOGEs6k/SGp5bgrnbzue1I1LTIaKqATWEOsHDc6rz9qwokz9umifW6mM2
5LWIpDIojtfuXas8qMzeuAmuPuaIdVtXVnkXek0lSHUZX6VYvm/r9uo080jKUYvB9LbQ9CZzDQm1
23bo/zD0/Gl6E5mu/TyIu5CxAar4TcKe3dbp1fbaOIHXB9exTgzU+M4XggXbvuKajh30gmr2hsNd
VPHXRCXeDsXI5029XqOxZxDvmXLqLrS1LkgYq2+R5W7bpdZw7MDFVLulgjwUs30ehHVEBrltKzFX
S9LvG4uIYtGFJDceiWm/j0pCvf88JNc2fnN1WxdMNoFhIVrjeNdY7CD0aIscNjG5j2+YTXlU/2RB
t+m9DvTn150lyEslstjrKIyLhxylk5Qnslh6k6/x1dXu1/bnCh98ikK7cJz1vdfbH4XtPf/zKF2b
+N0orda/jPO50f01r9Dgl0zmCtApQJhti2ntoR331HPqAYmLQdmdH8DlHftt4dO1h/a0SDeTJQfc
MpOMDUp0WTi/NX+ZPH8altUuUFN+VerIIAGO30WMFRqa8E3bAEmbXz9mKT0rXvAOChuBgTwOLx2C
NPvtls8p1g7YXIRUj318R3wwQLn6mkvWYVvLqztWj69GLjta7hqHTCMyZ/EXfsnvxxpHzV8HJDZH
I9BWxFj7PjJYX7wgVPybGe/1KvWf85scw6+Nm6Njxj61Y2FktfkADcVp5XPlQ6B6S/ZZvNk0OGve
7VR3E8ZK6CWCcgEEnrK/+5RJbmpcXsftp7NOdtgf+xkjj+HKJQcL2gbRxo+6Wv12UnDDFxLpxNge
Rl1dRi6h23q92hPznk13sIM2NPuvPXY9WbZxiq/eseZCIRp1J23o9iXOU/klvWoTt3V6texdlY1e
VQuGukoEOm9kAnm27f6Jgeev37FycT/rqYkIBVrjS4sj1WGuM3vTUSrWZtlKppKSTcY7qARkWAeN
W77tUwarpY+HrZ6SmhHXQXZSrXFIdbQpaiaC1dpncAccZVn7Q+Wdh8K5s3hnbfqWazPWnOq3SSMP
DQPtH7L+NW4WG8fD/fVDWlOsRNIy1KiRDw0FQ1VmbDp38Iz+temr1MAxU8bDKWf8cHAVEn+7D117
95udMFgtSBOhJLuf14aqyA/aZi+k/GnbUK+WZOtWRT7g7kokBW2gXdyh0Ng4QVYrMoWBUGXo2UNj
yexn11HzrkOfv611sVqSFsk5QZ0Ve4mTZTurEy+9/FsM6Lo6fjPea4dooftkiRVRTzHiK3VyFYmi
WVsOBcxayK8jjqAYvJmUC27bvMRqmXZLlOABTAEmCmRkWf3nCLfOjW2v12mEIWU9T8hYuiU7LuiV
dkuHZcGm+SNWh3SrLMPvgrQNJz2HZdDeFN3Gw1Os1uqc/XCPoula6Sezsl9DVvkfea3/d9JUiNVa
LTsAkyq3GO+lDf0CK1pKD7YNyHrWd67pGZgzhNQ3usjg8/4gStCfm1pf4+w7JKQRhg4tFXWR2Gvh
IazOtgX6xNp53lWL1uJaBlz3QYhzULPzNQU523q+muI89nN7XDhCqUNChr6YXWedZVFTObftB6zm
uSpn282wzA55ulD042Bs8jc2xx/23zWf3oh64S8ZM1GM8Nvn/HFox23bmL+a5JFqsPCQWcuwtLeZ
7jCF/hu8+k+9Xk3y3rTllA3MxN4wD5QonOKqfNo21vavZ50GvGGj7evCCSE/5cmU3O6awq6+bGt+
dShliDHwupuRSpSp9awTT196CsC+bWt9tUIDO5JlklGYQZXct6xL3htBsC0GKtaio3kZfFtZCJrz
PvrkUynRp2pr26s4fJoUVD95zMKik9+sHO9hW20iRAbiP0Dno/Jr1+eDoh2O7KPUspkPGDkE47YZ
461WZzsEU2VLNi68IW104uV57LNt02VNMk8Np5gtrH5Cv58eljK6cVt/k1ZErGHmtUPxT2LF3DIM
cHdeEKrxb1fz60XlN5cMb7U8EwdJetR0vMoLPCKfrHZos1PgGMyXUlnjgPns4r3NUOxn1EM0FBAk
Tt+PG3+x1QpGbeAUQVG3YTq13/HGXvaOaLeJqcRak2RkGXV+/TU5MkAQqRrrJoGPte0I9NbLVxqT
tDsKs8p2fls5wVuuZ+837QxrCknm2LocG0JHsl7M72OK1cnS1cbfAhp/2JDXlPNx6THqbBXXeEHZ
p8ntsRzGbTIDcbUj/DnUEFGF2+YVw4Kv6OMYNR8SEyrdtnFZLV4TGVNSNUwWBJwXFVVvlsHeFkFa
E1F8ZH1IuhM2Y+y8dRLfDkH/vK3Xq6N1MJa0yZeK4XYy3GtiHNJHtTFGslanVGikKYS73h5xL264
xJR9t3G0V0uzx+QtywWvvdT03tujOOWF2rbq16I9qajMNayJ23qMaYw3lfu5Sv4GCvzT9F4tzIJI
NyIswfXRjh+7Mrrv82BblH4t2Svcvq/HlJWzlCPF5op6x9QyP2+aJ2vAE/cYt8JrhVUv64+FbEu1
txBNzfttza8WpqtnTFgrQg6Djp5SyjKiydp2eXRW6zJtqWG1rvdSF64SxAjsp4S7Tawg1qxx14p8
d3Q4sXu82Xae733DunNjRMNZrc3WiAessc02xEbhGQPM+6rJN86V1bmqlsGCJUvTuktDDNIehz7e
tqOsJUVF0I0+EdwmlEP01tbZsz06G5teXXkx53KmgaKPEJfGu0j1byvghrttM3C1MHWPiaOjWPXe
2H1lD7hry2rbXXoNR+9taqtlx5ofdHr2MSgpg+a0qddrNnqd9oHQA0FAf8lx1genO9WvtzW9WpJ6
6Ycss/ImNLPhq+7EAzamG8/KHzU4P4X8sZn2UrnQbVeO4RIbD6jKt33HNQjdGLA1CwJWJAVsT6JJ
nqU0NmkJhL1aj0GD1fzisME6ynyDMcHd4m9cj/ZqPdZyNJ1lLJtQtOYbjDsAW9rUO277kvavt55B
21OWXw80qldOc0fjwwQPY1vjqzXpQUMrM7xGw7wOjKNaLPneEFO/7bK5ZplbkUdJTMe54LnRWU/y
FY5B2+Lna+Vd6bQIlOO2CbURfxgD83VlFJv0ymKtvBup7nTkwpFjez2uBBUuJPGIgeamEV9LiNwG
eMGY2NxPKEDfq0pRrtf72+b4WkTE/QHGB7W2oa+q18EgX3By+LCt36soaMLWlKQ9z/5p9HscXSEq
YWa1bRquJURC2VkQT0zDZsEyh9pNtfPBm23r+Wp1CqMY6+oavzV0cuzxXyoDa+PHXK3NjDqm2egI
yHn9NO/Iz1GtjQ/PflvHV4sTo4lpwBitDaO86Ck6lo8tfoIbh3x1YlY9Jt1RzHaolEPlSZ7t0tTc
JsrBK/jXPYu6+GYxFd9T9/oUu9mbLu63HWxrLdGY53CXUm4RlFPj2CT811Y8blJtUGL/a7dBfPk+
FjkknCeJx/CEt5tr4ge76XOu5UTAdpJorHvcu1g3k5l8wb72b+fm9Tr8m0jLWk40mVGGIRG6MKWn
9C07mHrWVh2HEbdbPBXjqPlbTOcPT6C12kdqGxBE4zZhFLVnMY8vmZVtS1mYq4U6lQke9dfwtoF7
/W5IVHwwNH4e24Z/tVYxjRBLxLkRJq1355nOjfC3Nr1aqEggHOqFqXvTtYPHaZN8Tccy2bZ9mauF
GmkXazOhuVx0BdCi8XGO5abti4LpX+d75WZ4i7mIfcbOxjkCZhWu+N6msAeV2b82vohxMIKaQTGL
7C5YuociyTY9Cv11kTeRbcOrWnkN1mQzNJL+trY3lkniVf9rv7HxVMjM2XXVoDI89drHBZ/4TZPQ
Xwt+OhPy4WxmlDkIh+he/Wybxqct89tfC3FwIjOc1mdDx0BY7wQgs31P/nhjx1drs5DVMubYgeGf
6566fHgzCu/Nto6vFiZvb8exfaMJ2xQAU4MHz9S+3db0emHaGA2gZ8XECp+mCjhVPgabliVV5b9O
kywgT7m4pJ4KrNxxczCtUzUl2wJkkMN/bV0ajZzMYmpCoF1nVPjfBkO82zQmaymO7kofCBz7STaA
c63SvZHpbWOyluIUVw5HMcQEaAdRY16B61A8tNumyVqMY5l1rgeb+T2axQenVHdu7G4698F0/Dra
mJIE0QwcN5ROiT9K+Xy1kts22qtXp91mLZBtXm+knTE6ASd8tGu4qdtaX61KK+onSZ0vb9pgwXFO
tA8zbhPbToe1JIdadNstR278sf0k7eTs9sXGllfLUrhKWkCheHW2YF7g5QJYrYErbBuU1cqUsTVf
HfP5mr46V+Nyq632vKnptSIHFFqbddhYhouXnTzbfJK53PRW9teCHCAfPlpn9Boyq79rnZ8quS2m
BxL+1+ld1l7gOSMbrMia5jQs/XLOu3Lc9Ob0xfq8hH9Xy4r0Rqc9nK6MsCnil23DvVqXqUyQCrao
NTwf3h2gAlAvG3u9WpeROWYC+ie9BnJQSMJvSbHtqFwrbziDK3vRTJLY9y+E2W8jc9sWuFbyUxgQ
V43Bh5xTHAKl1WD45MYbu71alPg7gVisWO4LHqe1U9y55t90lNeJ9p+vE39NpSJcWFDsRR4Y30Lf
/VgiMf1Y1EBNLzChTP8kg958nE0XKMk/T5zrHfM3P3Cdne2npRLEKnKwC2aUAMON4zsddxLitd2i
bxmL+pliC5wYE78utm3G66yt3Za2hXsd9xhMsN+7kL+q3ZK32bYZu9ZFkUGIQHLy8TG5e2xj+762
6m09X6uiEukjM4xkE1Z1UO6RMn4svKbfth37q90nwoLJXjBjDIUPvq8qHhwxb8qD+P+HszPrkRvX
tvRfafS7AA2khgb6RVJEKDKddnpI21UvRLlsixopieIg/fq78nY/HPPUuQb4cIADA0WHKXJzc3Pt
9aVO6MHxp4AfxO+GwW4dSngPwo/TTy+Ci/+vUTMDHQcsaMw3HJ1/zjp52Vcw5v/n9fk6xj+sT1cS
1XIO2DQn4DeHYM7O6fZBJ336hR3G76BKncQAXS1TDHrUgnQd3ppgj/zV6/53paP/sJ1TJ2FHkaQ7
jgj1/ymLscRhDPlj6UQ8Vy0D5rVqhzV4ZkJ4Rr3UCUwd27ZeaEilkl5+gVXpU6Z2r1Jv6loz7WoG
mg2AzocT3LEymLYRyDLt11+Uukop0W0dk1iVD7NJk58clubQNQES/JtF9HpU/cMioq/B71+eYSJw
d7cMxXvYYKrjJWS2/yPZJu63bV25VDKuKdgCM6YGluT3GIbepZh68/w/b4D/9NudnWuDxY6nxgsm
uKYzXtUKsKJiafzqA65a6hzQkrbDp/CBa4vmLvoMH0+/kOOqpQoUMwzwi6jJmgievjuBp3CZ8vM3
J/x/P3T900d1Ni7Apm0/d4V4MGqPBow8HG93CC86WOprLcs8U+ITCs3rBzhPhy9zv9sAqdGUfc+B
8n3k+6v9JrA4xeNG2uAlBxce5sXIG953+yD+GGBdv4FZFdrve0CBocdBL9mbCOn4ow5WjKUXzV51
5tZP45xSJ1rMq1xgSgj4w5msj9u6PPWi8CsxuWKmzhpNzKiLO/LCHxx8PCGCv70WqCtkGgsxb8WA
oUn8BMH6dvodta6GCd5Vu+42jNtawJE4VtDY/Sbp+Q97ijh7SrOoSyUuhHfgzPP3r6fVR1yvpj/9
JsQ5DmehjqJNMTqwBrU9AGbuvvuN/Prv+dc41g7bqNsFUx1OpWWP+eTX9566CibWm6VImSjus7wE
4VhlYBf7/WZnUQPxFsZWYmSaLJdD5m8MZGl+QzvHnUlmgBwEho7gVJ3Is0Zh2e+4cz3H+NIR9Nlg
8c1UtbAuxTNyfk7m4vXDXQUTPWTXxvFa3If2jOpQz896zv1K7KmrYOqZOuc0w+AE0JmMXlNY4vv9
bCc/bfmYSIsGsns2JzWFb7PpP/mN7GxIem4AR0UzvuTQV/C8gEf2H34jO5uxf0XTainSO2jEY3Xu
cI2OZphE+43ubEiQeIIxAywIIuNQ1rmCO/jJQeP2G9054SAWZ21QbOm9pxQcNEr5ZT7X7jcH6Otv
/Ifz09UvWUBD0jFb0nuxJ8MTvGbZp3W1vkvc2ZugI8ZE2pTecwMuHo2uMFX33D1O1arfRgOrZ03v
UajrWPzZbaffxdEVMHXwzDUy2tP7Dpdiwb6v4A55fUpXv0SYChP4z2DkvVjqlkQf+gi8H7/BnX0J
uy8wZRmh997od+y0T9L4vSGnroDpSE7wAVtK7+EKf/V9ZVNpROqZ9rsapnZOO0JPQ+8TTT4CpPa8
SfrBb06cnRnlaBEJBwyN3OQOssPDRvzyWlfCZHS/wAN/pgjeR9dEUqmGgU/juVDiX4/4DeyICEoX
ekdc4dcsCPcaDFPuJflNXe8wefSJ1BO2ji7QJpnRB2B0PKfF2ZXGQLRIZ0XBoCxqBuhLR/wClStg
asnaR2d3UDC/8+mS90CCFRHxEyqnroZpyYKCDQqj54Yul1F0SRUiy/L7nK6GKUDxVMYGyxB9S2+E
6r+Ik/idDq6CaSfA7MoJu16qvP8L16vMgNHQB9IvqrgagwP8EjSMn2CriLDhIJju4+SXuLl2IicL
BrIxa++Axp5ABBWf0FvoF8NdP5H53KK8jZS9g7HOL8vQApHHAIzwCiuuP9QA3gHcRCN8z2XhtwQ3
xWbbI8+F7sSsk+dpF/KA3juYWvVs3isyAwnh98udZCIfNbQXMQYHhJSUwImB6EGAofMb3QlbxQru
SxTl9G5aIMxLsrIAupRXJLnnX+DkE+hGzfAuuJH7dC61Prcqjgu/22DkRC6U1/M1FGN4l4xVUcTu
iYk9F3rxazQ/oDw3aDwJwTlCG6rtwQYt/LIgV921wBxvnGUb3tdg/Qha16d1CrzURakr7ppmPg4L
1+c9nuLPsP+A9xwIvl4LxZV2pYle9uzMjzvsugHh7IovBpxKv7Hpr7M9TJs+14mfd4aG0RgFoE5/
AibKz2QAEOJfh5+H3sZJnyFqqfQpnaeLLEK/W4qrXEI/ZAGbst7eFZgLah8vM2deYZy6yqW0MJHE
wWnu84KiGF4eh1c62FefGaeuckmkeC4Ku8Lc0RANFRB9EgD7+A3tJLUAnuz8lIG6o6hdZ5Lfh4x4
BXFIkn79kGoZlew01/dOHiUhcRlQr2ItdUVLAqZzNouYuvepvfQ5u2r2w286nMUHkMnCBYAkWCHG
fEhpRpscJEOvXYlu/l9nZBTJBJQS8JU6WrOaw63gkhg/JwFaOGcDOvyTuOsBuhkNrScaPbWePU+0
cE6FtCeApYhW35dEvZVK1FCieQVB6qqWdLK2hIKZd18nCc7vMIDzlv/0+piuZmk1dgXDLVV3TrO7
2YIaMFmvGEhdzVJe6BzO0liB9pVbPM7HfOXhHnjlnNSVLVHbR/sWRgrCs0RfgqKgQOXtUe03Lc6+
nNYeFsGhVfduDj6cvbl2Q/rNb2jnaMjgemBp2Kt7FAx3Fs/v83P87De0szMPgr6nju7qDqupZxYX
n0FW9DrjqesiBCtPrXCFUPdlGG+jOcBu8zM9oa5kSfb8sCbArx5jkGxB/X5sx+xvvxlxdmU09gyd
YAvIVunXNjQXUJs8J8RJ1eZ93GmeFhgZLfHnBAQ1/Z3Nz+si+/dyGKA4v4bAeB4JmBxG3TOxHMUl
m7asu2i2xX+AtCvSMpOk96szUVfBZHdAm0WhEMyT7jGGbea+BH6R3FUw9YoUHK4HIDwPS8XQUxBu
/x+p9Lf9P+0P8fz/5uJ/zWp6Ft28y//7v18X9D/NkLM92ZksRwz6+P0ARP1Fhkv3hk2A8nktGtc7
KE3XDIdQsN+TiYeAto3ZYwJit9+R79oHZVz3qqcdIu78aqBQ1EPb+UVcV8SUhCQ3CXy8gWZNb0kh
38C58eo3J87JKfBOCTf2QN5BnS+zjTXLkHldeqjrdHgOeARLDN/v6Z+5viTCc1hng2ap7Ytl7PY7
gJYVzfq7VezFazJcVU+R9Yh+KG/cVZDBraVv4PHzO5XJf1jarqwnIVaHfMRsdNnOHg12UROkvfQ7
NV1dz2TTxQBTJO9bT1+SI5/KuZDKb9+4yh5ArdYQSvn93gbQZ6mte1kApfO6v6Kt2wmK0iQFrLfk
PS+ma59lTW+pVymSusIezrO+0+20389o/AiwXk1H61csoK6mJ7AJUA9gOAGOG/+M+uhPoSK/eiHk
lL9OSbrn2ytWW95j8YPaoR6Kzi/9cdU7dFRrzHZMNkDPFeQMV3ib+J2brnrHHMAWb68Lup2kaVI1
bBea7/I3wfX1SvYPB4Or3imCOVIZXBlwdPbJg4Fi+a91mUD3PoduJZc9kG1UJivsj/3WvCtaNNKa
foGL7X0Kgq3exBbW6ehn701dsRCIowY69EXeeRue5ZKrtQKBykuHQV2t0LSvJMj1KO9zcC7XJe2X
Opun2e/O4voqDcFup3TD2gRNKXwzRhlSgM3TOZi6WiGObnMey227A8OZ1nyavtJ99PMno65aiAI5
ndt43e6iyN6CINq16Uevc8O1VmrtuhM0+2z3ZNClKZLvAxd+5Q9XsLPzzm5zj6E3gf4nROIyNep3
jYr/4UxyRbJmjER3LmS7RxGMcMbwzS6F34HkqoGSPMmNVmK750dehxkr58nvRZy6aiBThPBMIhPI
7oJdz+VHHDK/GObqgUKbww87hKlkFCc1nAOqfPe8Z7l6oPTsYh7Ai+m+DXOpClvmy+yXELmWRsck
BrQnnet9Em37NTe2ez6BIP/mtbbJ69r5F0FQIXjOAMZa7y3MWOjIysl6pkSuIijfDz6rAUODSLzX
w6H6KlsW67kCnVNUKBHAEBajr1F/A3q7gYza6wEILNJf5wQefm1btOOEsy7ea9CS5oYrSG79ZtxJ
cJfXfrPkBOI+ghoIqdz7fPF70KOuKqgzE+1YaHtIVSIoa9k8ms+TPIFO9vrprjAI4YQxyTG+3k1U
r+fwpwpGzwqii00jPE/ghR/QRsviYT+SMoNzoN/vdu6dvAOCWZMua0SgahMD81yMMDfyG9zJcA+Y
kahgIWlDZFKeUB6lkd/edF2Nwr0j69p1ulk7Ta45b8/bfoAM7ve7k19XOcSRW9bSVjdDkL4JOL8U
evErYrvCIJHLiO4oYjdAPpoy3IqnmHV+D4XUJWqNxsgY0k7ddNvxaQOOpARP2zPvd5FaRTChKiFf
J0W1QMhl+R3u3p6/3BUHJcBeAe5dqKZo4cyaxyat8Pv9igiuPmhiXAejzTA4Yx/hYfOFGb+c0GVq
bdMyy2NOdBOMSxX1vM505rcxXXFQxNcj4CZWuBXyWsc59EF/ea1uVxiktmjSJD10E9L+jzGYrmbY
POfDOTJxSB4bF0Y3dLWPi+6uxelnA0hdZdCCZ7yY81U3up/YtWiDqNRExH4XZpcpCL5I1OOJQzeb
zeo17F/Yub74TbdzZOppQF1lVbrZ9+gpblu4+MaR3/M6Wj1/jVRIj/U4K40FSNe3RZEJVJs3v1Dl
SoOyOezEygfdGHlW+ItuSab91omrC5JbONBuwMc8pzAos1hcAnp6llL/TRake7as4agbIfHMcQxn
eoGj/Hevr+kKg4B50FShH7kRdr2dU1pikvxOHVf+Eua7QJ0cQ2d0qEbZVUvrhzChrrER26JjzQYM
be15LfSryUbh+Smds3JTawiHcewcEF33Usz9Sx5uvV8CETmZ7Iq2KLrZWTdzH1Y0UZc59cypXDha
T8NWR/hfUxj2E49XFV/TH35rxNmUHSn6c96xcZKTXEUodJmj2u43Ja6n0Twdcut7rptJ9B/j4ZsI
Mi9ZPnVFL+ssilgKTHYSWpwJ9Nauu1927IpeQvjCit5gsjsJw5uR39DX43fZcTUvgsANLMJTMnjs
c5kCrZHCX8PrO7puRluEnTJMvW7a7qyH7L4vwu9wd9UuY6xFrINANZYDLa54CWKx37OGqywM1+1Y
wxnRr31F13Y5up1PT4YJdbWFRdunQ9TidxfF9m086Uc9Hr3nbDvnZDaGAXTyGJsnb1SUV+F5eo7s
7Mcx4mca4qLQqOUoD/Zjyb/4LBDiyn/2lqd0t1gg0NPUUHKXZly9DgMwiX492MMl5Zucc9WslqYw
A4Egbx9k4Dn6a7H5X0obPB/SVr2m2zKKVA1xyheiR+s13cRVAL1esDOz4afL5Lgt9rgZ4WdFR1wJ
UJTFsc0AQGvwwruW4tU6pmj9NiVxnYtklzEUNxLVbGQoKjWd63tbGPmbbOq/z9p/L+QTVwZU7Ceu
SyKUTYiiadiEB9+Ct3wpFKtopEf2ceyjPscr5Gb4DZ4NG8A31OjtthVW9LcxnDpShkdhh7f8tKvp
QMYciV9pkbjeM3TEeaXNKJslYvCci6Kf4JJ5XdZJTn5dbXoIKJtAIWzOZfqD0LZHpdgPM0VcFYcW
CeFZPMgml13TjXlXRqufLIy4Mo7znNYhhw68sXqJy3XVRwlXy9xvm+ROvBNh29kz6l5nfBhKkHNe
G2RPP/cPkjsxT+lVyH3FnCvsxbKNmKj2nP70inuunEP1TMOpGj+dUf413M092YLfPHe9rol/2CWu
ekPH3ck1YfjdcVsTmzRF5tfxRVz1xj7tk0kllkocCVIB7hNVJ2iHXlPi6vCYpikSECubaEweaW9r
OMN5JQvE1eHlOsy3vpAYujBxaWhwH2DV4HkSOOukm1qqu8DIZgjVxfb4C+DY7GczR1wpXtomik9s
k007z1NN9TFdTLElXvkqcdV4jGXhBM3c6yUyW3H1mIhp0VO+M6+bDXH1eH0/8SEKZ/x6fNl716/8
TbGb1O9uQ1wjMVWYFtBdbKJVv8AH7WlQvVcxg7hWSKFZRtphiTRsF38I2z7jG/wmlNP/sD1f//xf
Egdt0rjN8xFVqYLMj3AXmh9UkRwh+kpl9qfXVnLlRBEa4cI9pAjpc5aXZpZ/M734laTJvwmKOoBf
xyXGeqf9LZZ/2Dn320muKxJO9wANpBg5LI626pOwCoE48TssXEVRuy/RMp8YnGfrE1tHPL2sXq/m
xHVFSu0gBEXXdJOSJaindHgXtMyv8EBcXdGUkngLTSKb8VVDgL7vP6du8MxiXWHRnphz6xYim6Pv
nsg2Vds++m0hV1XEVnjLZEmENdh2HQqlnFWwcvODEBJXVsS3RJwiwqzky97MPKlxp/d6oCOuqCgV
QT8FEBU1RTfeWDpX+ZR66ZWAHP9174fCdukB2zYQwgL0UeiSd35vC8TVFFEr8xHmHFgmNiqh2MhT
r1o3cQVFcbqtwxZgYA0E1FPQFl0p+9TP3oi4oqK+UHmYxEo2GZtMW+/LOrflwhf03XmFQldaFMPd
M4cv4evXXKqFqpck8evhJf+mK6LLenQrEpbRTnEdc9sYVXC/cOXKfNYtW8BgRsoyjeRm9qLkRei3
wF2RTxCNaHEaMXQyZg8oodR88ZNtE1fhw2AucupEY4EHBX8a2IQ5H/E06vUtXYXPq2wb9p7h3JCk
jR54oPh1yvfcb3O6Ep9zIsUWrStG73gXlmKUYqrs1K5+/hTEVfrQ4Jh7Oi5zw+ZpLFfcJ5aj9Tvx
XanPtMfbyoZVNmo7S2i3HoeOv/jNunPL4r0s5BpNawMKproaTs8qCEEO8BvdyZ4P1Af3bSxs0xUo
gFPxnPa737HsyojOJKDbsJy20TboajhTbRcrQs+031USQesrebodthFj/rlF2becqfU7O10tERsA
Noji9WhA9JMwgdLxTRaDnwMLceVEW0w2vLgy20zZsU8lNB3JVBXrYX54fVJXU8RnAVtGi08a4Ccr
01/S9XcakX+WchJXUCSGSHVW45Pi4VX/LPB5yaWdzfa3WMkIZy0YivefgzOb5MXv35L8emKfNlyO
rAhtk+4fAhnA6Mn3K8TOyPPUEkg5bUMHVe5qLHfqxycgrsQoOAjcyXPMEjfyXZ9Ft8gTkENc46Hs
OINp7yLb4IoBw0NxjmW3eRZFXIVRSxjc3+VmG0a64QW1o0CVxxYnv6swROF/32z/oTjiioz6aUVj
/1AszYw+X/IJjGL+oFMd0Dd8R1/+B1ibRcsn2Q4doLzHOUjxl01NcsB6lC2jnsoOr17zWqKSKM4H
YGtgqWPPlm8foyml62O0jap72PR67G/l0XbFZQjR7nvfYeW11fMYU3U/9tTkTwRAh+gys6Sdak1b
uDyUjBbtVxLQOK/GEyGgHtkqtlrSFJzNpAhG0+wdilHPJFYBvQ57SNpbaqGbejZLTqqTHtZe8FL5
oKeYfEYSpb6RUOxP9PPyfr7wDyg3cdnmVwm1898Kf9tRUVBD0gYeeHA3SvIw/xngPRKWOAgbLfr7
u6y9Jocg4mPUx/rnaWGnBqvVaU3ARwE+4i5sQqfv0Xzi1YsG4yQa3mf9+blf+Give54GxzVD2+l2
RwvTmD8GstDrE53onPwJW/RDNQlQC12Vp3v/ItuDthWjkCRWKhLLeJ9a025vJzhsHp9SoEe7ehBo
8KuGtpjTCmQCyq57dDL58Iol53U4Dwd5hxfmzpQFi4Pi24FJ3+40lgpszLFI+i9db1l4Dwz6B2ub
8n265ukUt1WR4H3gkmY2eGfoyckFVgRHXhGiWPru6Lr5g4n7XlxarmbyXsBdAb9mn+dXOzKRh9Xa
yjEv7d7PwzWE403ybuDxNlYrfOXxPnVqOJryeUL7TTYYCP4NUW1QFXMm9vq0UKFXodkjOK2vLIVl
U0SEuOUFBHblSorzs5GQa5V9ki9BZcKhJeV5qGy4wnA6LC6TVG1f5XZTX9Q4RvDA5KFRt4SmQfbj
hINV0iRsidpbEoGBXqolAfgngH2TqtgamIcsZBnMuyGZaatzXeK/8NdIGOxmo37ARX9JS3glLvKr
6nM5lCjrZkXTURlqGBHFqKRbgl1U7nOSqmdVkIPxUsatPst+EslRU8uC+aqG/Ogq2cJHGBSc82SV
mAX6pk2S5fKyLTFks2QMWVfFOR/a68gksXUEMf1fpm+tLoNQCHA55l6xOg+HQn9aFcm+oHDAeL0Y
WmzlxAwzN4k/HhuVJ/tZduNK8nd4OkhlCVtkI25syvH/V24zyssgXUcA7AcY/Nh6U4ofX6Oj4NDx
wfu+Fz+yrtiKOuwmlbwZYRv5Iz47G96CPLB/b0Co/Hm0Q/wpyuchRc2iC7YPrB3OEAYzqTkfKTfw
KK56si3RZWdxSp7NdNDwqtppnO+HYrG4cZMNaymp0u9Wrcb5ir2VqErQbfluOoLKH4OFtmoAEgr6
W3Do9kuRooV7USFZYfe4TdmLoSJ4GDT+pOzg6pJ92Zd8GpcLfCVHMVyM1GR836VsnH/iNS9KL7CV
iXMFLTFL0ge7J3BVLmfdUj5XA56FlqRMw6Q7Kvxjj+3tAsMBfVsDEudvFrO8roEgaxGW2qXF58K9
kH1EG1sXfRxU0M2gl0oWreWytqiipf20vMxRGHbf8zWZ2u8SFIq1DjeGFLvrxnR67GDfbe9zGp3j
u3Pr08+jHYKkGkJt6HUTXMm3iKaBrUinRHrFy2kWl7BfHKYXtI8kxUsrIvaQL3jXR0s0k+3Dktr0
56jiCepdks3maZ5npAvxpOUXWLwq4Ne46n/uo96fBbcsK6cFOyqo5BkP08denQGroxM5RgmHNpPU
HfKl9RYuWBNhkPL8rS1YG96GQK3tpUeqFlRrnrXJJUOXWVvLvAtEyTNJg0sfBOavdM7n9S6Gs05O
xI7S4L3zdXo/xIXGWZMjgeSMlJwdsOLd3p2tvCydfD8EW3FeEBIy/MJ2YIjOc85IeN1HFkb3AGVX
EdUJOlw+rwdFvSxKZfHXFiXZY54I85RuQS8eiqybkhsF4yK+EmyC/QkH4MN0LNUKK0hlu6fCpB26
SnpyPuXpvL5BWQunewLdSFwd2cz6qxgyw8uDoGJcYoMWf8Kx83hbcDJmFWyQ/4j7tfhOi7X9Fi/h
Mr9fsu7ESugiHlVp2OW1XaMBByLMMmG9djB4FsbAYQ1j943o/KrJoB7mOVwvKKDzGj4280Xs7NZZ
25CwFzXleDqSWXLbkigsi+h4xya7lQk7p7KAOVzJYfGEddm/RxqhyhGduJWygSlPeBIMRXbWLEtV
yUQm3vRx/GSjoabZ9pWZQF/jsO9qBSBSDVz5mzPbDpTyhjyod+DdajbpouIi0EUZwUfvZlv4XyE6
j9lTkY+f1LEpxHP7LWNsv8KvnNSpHsynTLeiXnvYW8NZYFurAhBAhWWbtwg/1NoHONrFJSBMnwaC
G0SACI+jbX458gDxsF2LkuDjVtBQRCWJjqfoYLeot0+F3sILbO8tQKoTr/Zs6KpDhm/HVP2BaUwv
K5wbGxSyvnHCzkuSmBqyVlZPR/8TPJLuEii8KOcgniEBsOOVW347JrZWbRHuVbgoHCsqeg6n/J06
sodkgVawo5D4oFl4LrNW3SayFm8WMj613Jo6TY/347wtw7WzwR8E6KpyaIfHXZ9PUctEySL5IsyQ
P8g03y6tSX8OnX7LBjwXVzPmkI5ix04QtlrD/A2unOfrCQALc6sFQtAc7FFXxmxDtpXQRF55kg5l
brmu4pEHFVnWD23GsibeGfzDRfieoIkE7kpjlfB4KQe1lf0S4r/JZnQhaOh+LyMlwx3FirQtI4Me
kwFF53KbR/oMcH2Gk6at8Q9ic30C7snLJTvlc8yi9KdJ272tC93FnzqRqKNe9YhHxyjuh/5NRCOK
2oFW0fEWtKGsNuHM+I3lIx8q/PuiuKLB1EbXDJUp+xCKJHpKw4CLkjD0opZ2E/nf4qBzvfRJkN/z
sU2/LNNEbZkcu/0KYGQaXottbb+YcTQSOR/6Qh+KmOQWK3ODhzFbuvOlIHgJveQwBq2mY46/AA8j
tnLru+1Ltqzs58bw8vM4TQqzowbsKWynNQN5uutPHCAolL1NAzseH7a5YPNDxsI8vm4xC6G4noKd
XJZom0idjzOD2mk27VtJW6luY0KGP6dzH14V65zMECJzLKt4kYfB+9JRqJrtI34rQbvM+D4puuhv
mYEy98JFOKoyXlBsRY3UrF/DcVoVkqq8G5uuXebPYj/I8ofYM/NzT6FaKrc0gZJ/Q0aMtyszR6SG
gXacP2s+CXGJ1QifumE+xqHJQGj6GEakHS6L4FiQq8rRzsm6HSxVrrLt3W4MO5GabPsADpVV8/Oy
LqyvJjUnEQJLH+4lKqxUXgs5n1G5DexYKzQ9R+9W2OIPH1fYTch3mwzD9bqESvJrH7XIDYsEXceV
sTG6gfGvmPerXpK+JiIMGyTNcXHUuAq+gc2bhP45ih5g6yGzR7iZx8jH6HlulxFx5ksYJ6f9To8W
ck+h12C/bQs8rGv0Bffs/QBMaXJfk5y0mIo+TUqtI86rMIsnxJWU2dLge44NhSc1vIrtgOY7yvp+
eR/Mdu7fRVE6dzVFyhuVu4AD0jPuLcCFE3mS/ILc+hleix26msIcR+mpj+OsVcbTx94Syh/yiO3Q
16SZ4pAByrwtdX+uH63Kt7/IClO82wgdfVClPfjpFRm4+SmCnMclR2/wy3wEsOGc13RkDfzukZWk
Fk0Utd6Ru5eByLfHvRfBZcBB/hdRCf0k12B4SLMCF4p+tg8IhRF/S5Od6HIYtCUPBWc9wRVAwz6b
nOfPQVP5Gbe6PCvHZWuTaovDJm4ZvwSDmfZaB/lKbgkJrK2EJpF9v0f9flSJGHWNWJd/PdXQwlUb
eOIZe2yZvwZhltvLNCIXeLMi8p7vBqSrpQJ98dqmswi/hbtMzgqXnX6+7cExiMtZROwD9B1FdzmD
QEcPmSWkeGSLOj4BQcl/QuehWSVXMXe3FelWj/cks0b1ScY3u55M/G4cXhOjWbUg7sArUXwv4p6k
zxkj52U5ZplVeP1rLCw9bSkB3xRlG5Anup0FbogAx8xAmbSHRKGNJKRWKWFhxbthQD4GsPb7tVuC
D8OmOU6ifcje5ybj6t1J5bI9m+iYvs1mtjH6igUPyoPHOJ6kTDY47i5n/JbOXD93clgAgjfdV94f
dv3aRqnQVdKizSwp8iCosQHgFMBG+Rrhj3UrEO3zfavsabbuZoYzftD53vUwajuJraTAXTiEd9P4
FUndmJYziXtQ1fFDPp5F0f+gnJv3KJcnL11Gjbjwc+d3CRIukqQ9PUZsyDQIHzoof+reRvrSZjtv
OF7qSm7PuL+Gs7Lt46ClZW+7LWQvq6bvAM0mpYjRvBvznV8ywOiTynSQ8F3SxHbDo1wSA5OwMdlh
KccOdLmwpeCX3RLWv1V9cga3UA/hmzjfzJfWJMHTHGRkr5N0FCghoCUpa84N94pLtCbJ9tTKmH+z
/cyHMkQmay4bjVT+mEZT1hzFMEJNFesVmoso5ctloWvw+fgv5r6sR3IcSfqvNPpdNRR1UAJ25kFH
XJkReUVlZeULkacukqJEiTp+/VrU1Ox0F77Bt7PAAgs0Cl2VEUqFgqS7m5mbN66fAERgqYoCsR09
2V1kNm/akpM/asy8cKJwRU4hmJMp5np8y4vO1Inla3wXT2J9aYOWH9yJ21NTohJM4lm69TFCDF9e
MYZ2sfm6IAZuB2X1bnbX4lmrcWnzbmIK0aactd2owiX6BpgcinJLkR5iDCl/Rw0tHhozQGlbreGu
i6x96HFY7uniFeEVmYequQWMLz94JOMu1eUyZLSb5cELCuQ3Td+fhpjD1xFmwDjGdOx7Tx10W35C
YRC45t28tqdB1wPPi2BiNy7Gqw67gg8oS+VCgjfs7AtYQ9ji3PfdLEYUtLG+VmLWu4CO/pOBHlMi
v4rtlEu37bGqEBTrpDFVvA9ho+onS81aJ53jztIr3gQ8zjqmLiFBVA9u1Z4a63tZ06yHel26pA40
ucc4xvVaEwzvPFIvms8rYkWXCz6hxbyHEULeuS0L93qcZ3pQfGTn0mBsGR56KZsUk3XcZzw13ztU
XqNWAml/R5XBqWOWOSumzt6GPsM5WrmOuSvLqMDo4VLGV62YPiD6DNcXg/72D0Ut3HwB4jVJUy5L
Ojswgt1OfFlIshB0Hyo2XJF1zgNfuFUuZTkfC1rv5kLeLtL4E8AJyvYI/pCcwQyPqCB10A/1vvDI
3dllNQ+VS8cmRccRBm64wjXd3pcRfOUj46/3zqpGNxmFT1+gnW++Wzp6/o5IxKTUesHcbeoFjVCN
wHwEvtDpaEbbI/1qWmc7BsA70qmf1vJA4C09Xi0GpGzq95Tqa6chER7+VJJzUxBrTnHgx2xDoQLt
HiCTbk0qp0WO56Fqq0+QDEObIQRbwDBtoXGVFd07cDscg/ramfH8qTeHt0ErW7FpuxWDf/2xX4Jd
AAUpTXgM1/Jkqlz/po5oG6QWB/uRtHx6KSsh2ZY1GgI0nEI1XLbhTehmdVG1egPfIvPdL2ewvBh6
h9NmgM9Gk7a+i8iH+W7Yy3osabjTTNlmXy3Y43v0ougH1sRucKX7SmBR+22VWeWrOpEIaGWCVF7H
h8UbaZuA5xmR4BI5lt+iy1jaDDEDI1CCBePHNn4jfZP1vYzFhnnKVKe2aDmqHmpDnY9DaV8H2HGR
1LUUPKMtozFK3a6KHmCGVvO0c8KguiYeEI0zioB42Xujt7hnWmCA8TsrodI/TVEzjIcAYhy67Wwh
+ttISu19rIVqyi0M/vinHUa3unJRra/YuU0f3LgVAIKs7KvKuS3oCouQxC1BRGCnm6hHEHXR3puN
i0Q5PZcYr/CIYUYMTjADDU4e0E0qEwenjn9LA0UORNXMZhPrpJeMBA/jqkZzjLetadw1G1/iCT5O
sjE0n4t58TPLMJsjbaZBqqdxWHC6geLq5hs9A6RMxsBTIuFRQ4oU7ukDz+B4ah+kV2G0XctVCMnO
hHo6QRQpv4VjbfrNyB1AB+MwamS7oXH1qcHcN5rxibHqYVbE0Sn6K8mU6n6dh1s21l0u1Yi6ETWI
bDY8qtz4EzBSMOWKiaADbYVMOzEApPQ95K1WwzISb9iLiIS0SYp2LO2GMwCZT51blL6bAL9Adwd2
mefcdK2Dk1aaMoKJjqPiakmYL429bpBllXMSWkr5S+HFcZnExG/6ZMDgqJeywf8jRaqDKZFyxeeA
r37/AtQ7xNB6kKFDWtQ9viGp2NrvJvwCkbUzQddejWQ6fCEtBsHshA5McB9PcuJ5WGCRJ3Rh7S0R
ZGjeot6B65MWdVFn9UJKBkkBRc+HyaSvZv/ZBKsTv3m21UAebDfWOaS/Duon2Qx+ylpD4mRGLr78
z2RwvzYHD17Z1BVv9c5goOZOxX10A7DM/x/SMd4vDcK9q92WyF7vooHMmVBNm6yq/Dka4y9/8r0y
f/sP/P0NFl99VZTDL3/927mV+O8/Lu/5r9f8+R1/2360pxf5YX590Z/eg+v+/L3Zy/Dyp7/kaqiG
5W786Jf7DzOK4cf14cx1eeV/94e/ffy4ynnRH3/9/a0d1XC5Go5E9fvPH+3f//o7hTTuL3+8/M+f
Xe7/r78nLWrWl99e1Ptvu49+/ShaWyloWv5+6X+8/+PFDH/93Y2/hG7sehFzWRi43kWMNH38+Enw
BZU282KG0ghzRS6aAtX2QwlfseALRWChxKOQdDEY4P/+m2lxJuJH9AtceyiL3DjCUeOCXvrHff40
KPv7N/P/Nizz/AvX9082ilEXiXWEC8YxCXwa/ir2QLWpA3SU1qlvewPAGgmkk3ApoqNLVoEyRmnz
fZjHoknWoGBBEvXrGKayK9AUNcCvrd7UJPbXzDfj9FKgf/6rKZmtM76siNmtxOCtHMk1K/LBBm6R
z9EwqySgoov2OhTTCHgIjG02GwnIfg656U8BmYEYxWYhn8QVk8BbUUbmoxWiTMLGEY9OYBRP4EFU
rKkKauYnHKL9A6PQHuZVDK/B2PGrb31RNtd9jFGhSBGi4GGayhAfL2j6MmnXWe650OOU8+CCLrYF
dXeIDrTOOhWTAyxApv44xDJatxLk4FVkkUgnNhIhsvixv6p8ET8QzFA8VgsXQKJcXNZTkT1NI9Lw
asEArBRzlrQEqmqlTFCodduhITTH3TdPgKD6K/BWDmgWMEygPGDLzxOyLlWbtB0GZyWOV2NKkzMN
nwb8Db8SPp571jVOTLJYVnBYQh9BH+WdNbG3W31D+HXTA+FKAfRzJPdExCkP4fyQMB1Xz5NPGLxe
Bhbf4OgJyrQbQF0kpRXF0alN+AxAP5qSEUnBW9sQ9ub4ONlTq5ruagjiGXBkj9Kh4HUUJ14kkQmi
+6H8yhwv6BOk5ejAtaRpTjKSoCGpAWRAI4s5RQwAM1yeowF1C7AGeh02mj/TfgTmXKmKPtLeIfsG
00WDxF1Ev5MhC/oUD38cIPVWI2gg6VdfrajhJoN9ob/WTBavqgwnxE0gq1HSIWx8kxGGGgCu1tLJ
2eL/+NVARhLRQM2QgAkIbldbSTdrNQtpBh9xNm8KJHf8Cs0pVCRr2/Ysj3joXtXLskAUhlwhSDQa
9wBFgrV7sKuPW+vYSAGNxfVe9Etb7zHve3wVtZxOLFybV5AXw2kOMRsykbZwr9dJUIoAH/KHIe6L
MLHKmEsfNBvRswHQXB6oM040D4dQlNhhtTwOyiFfzcAGVIOrnp5NQb0wXWfTr2BI5YKCLDLlgxMD
oUH1v0RvsJN1vkU4AbzEG+v5jrbcvR1n4oPeAo1aZjHFptvApHnZwpaz0ZlktQWIH/PQywlH6XiY
i9B9DDoWDgnq0uEcUe7btPcXlADQbzA39WWJMdUO4mqdAarRfVp0TtHeYuTX7KWLG/vvAIhaFBSx
s942Tay+VbOgbzGX/YeawHTntZZ4cEtzZ9Q0PcH8dnoShDb3sN5D55E1RKH6nks9bVvbRCShLo/u
uXXh7MuZa2DUHqBYSGZ3CeXGExEq+VoRCBuFy9XdFC6+l0wFyDA2hEnvjfqbY4b1rTSsgZE0qfoG
90k0S1qtALcH1m4vOSxGeRDfPwxGC5pFnfLfJ93434e4gGc+XbgLoBC4RJBi0GicIRXgfhqXw/K1
r92lhLNxU65Z6OHXb6Jl1CozjqtexSLd16LxFlT9BBlLPmOIEsBzrkA+6n5S0RWqO/cRBDiMJZQJ
QbdyFpeP0gPJnoS8KYLMKVV4zdoRvAMmkDoo+NZmekOccBTQs06DUSdUXznx2vYpNgEDORbWAjAT
8N5vBsMVUWEHFalRC4xQOWpY7oCNaMslSOPZm1FhzbXD0nolgzzJoldvURzVNFmmaUQ3VSeRt64m
vKesIx9mbqCSBr7l1ln4o0V2HVbawSRoXYOsMlDIHBiexgxzHF47wHna0ksUWV34j4PIWtJYxwHO
9CJ0dpZj+gZs4EPdJhJn1KMbg9/YojkIw3qVV0QPDga5xIkMoY7fOBEhJywsGafw9AKO2FU8hM2U
MVWfukXhfi5AN8F+F4C/Hla9CnHoIR9xvoaxg5ejf9qPU+Z0g5szyoYIkGdQ6GzSbuzkgHHZczwx
zwCdr9iYNIwNbIMcm56A46/3bYvvNIsdgLcpBcL6OoKIRy7uw6ynbTm74j50jhgCacY3GGFNN6gB
w+4qUKwAJRXfwE1a2bx3SmkT4FVFk3GMR/r/qPEuLYZ/juuA8iIv9EgcMI/96snhqynASV614H1q
cyudotwjbrPMYUOR01oFGRg0dbXUlv1d7vpvZYPH6q1vTfs5/Jrr/Sk9vNEf6mHoPz6G44v+9ZX/
B7NCFxkZ0rd/nRjemKFv7W/7AbWT/u0vv+VD27fD+NveCCSLf0wQf17qZ47oR1+imDI38GHKRNyL
dvVnjuiHX+C5CpE5skHmgTr6Y44IozkGAQvxfJfFF3X+P3JE/wtSOZ/FnhfD1j5Em/m/kSOGP5rZ
/rCWYvBayF0DRgjUTD79dS3pRaq+dUT4FaDgu7ICwyIJ6Lu+Lptju8Y0xzHzWXaK75uInVZXrhte
yusBFFNSufaIMhLHqN9h+VdrLNJ5oHcTp92dMaI7ySWa92zuh3teU7X1PRHckFoGNxjoBxJyldfG
NmXCxGyydVyKvIjj5Wpc+Zsg3h0D7Z5J1T3J0m022Mx+xkjxvrhVAdCJR0kc6Qe5FHtTR99d691p
7Vc7lMk6n5SVqcTIhSSQ3l0h6texFc9cgrBYoqqGJCY69y3DMeA6yFjF0CVcrKDYkBgnMP98Bqbw
SLviKy3lc1vAHI3pCJMhnJfShYhmFJ/ISnBKE/9UrcWGOh6c9toBrDE135ZeozCFMuMJgpbXyo3O
ZvF3wDmchMATPp1NeOK+cyAjc3IMJPYSgLNX0CJcUBYaZbyDtaNbRwGQuFVtEfj0Zixxd7UL4+F5
Jo+8wG0iPp3HELi168CoSHl4WJ0Sn5ghQLIhJo8oDpftYg0IoMUdwOvij8mv3xlcTxI0dasEvdf6
htMiTKHSibI+ULcG2sRkGYgAIdeW74VHSDJXatz51vDnSQf8qahZuRlh0H0rrChvrQC5XbSA310k
w+0spiweAYaZvgBfMqxwTux8yHO6RuduGAdpXeH3s5Xo1zBo3adRYwVAEIasZxV60629yUDrvzvC
v4uZAwwZH5rBDyt12vJTOeVn5RWflZ4o0D513S5zlDUaj6iAVgGywZHvybw4u8o6c45lUqUI8GRX
TPqeNbAiMNoNdguUS8mI7j2sWr87wBU8yrAXSiRF9oiRmwskVcrPYAbQJQVdHm1UAscCt5RY1/Z7
UDjNIVKk2QD88r6JBYIDABrPvOBmu5LpERPylpQZ5GSBy+6Mz2EZzwNvW5Dw5BgbnNAe070pBzCy
RhMhKDz/DvovnRPm3jVt/T7V82Pd4b4b6O2OGizbVzl2CO8DVlEBYUAKP7ZzCLglH4VT7ViIq2DK
8q3qvTsYkM4mmaF3S3xvMFmMJvJEFfzMu/oVMu4HNeLbb2s8g0abOP3xzFEM2gQH2B2SGpt00VAn
6Ky7mhp9SyZ7tKG4diu3zdZVwWCzxk5iLXKlRmGxI/siSTAHW5+2ZVK3WLrBxXUJ+pTiGkXWPlYE
i7tVt53Hqru1Dk8U32bSL/rJmZGXOzYEFd0Gu3YAowribgcM/rkz62PBFnGBlR/5gHWyTGrEHOZo
yKpBXYte+ZuqGKutrhSWnQ/6Bhoi7IgqMmdDGqT6UKCd9YDzpb6geOivzoXTo+EJn70n47GIxPWq
cb8M85gM1betxXoisOPsVnwmAgvjpCzRcGAmsu5cFMEZClELEVX96ejx2InWZB4tJDIcatOaoMQe
egf8eNjx5x/nX2vgRuNDj5BDuQn7LIJVJPj66IQLTcnA2xwMo0nDroTIxsV33EHmnPoI/mkIDYuh
/h1xwNTTKGxvYJvqp9HKZkjHoEqpIs/JiUMMnGbhdAXxFOry3p2xoizI2yTieCSti58X7SD26wCd
hYxxeLCuf1Ju/3QxD0tQ8Jp0iTtIaRb1wHrdJd7sm3tQXUEqg3CDop3mTiUjVBTrYwPgD4lsdEZO
7aGkvexP1T+NJSKF5i9+WH7KYIKpqQAjxLQd8h/XVh5tMkiI9xbIOG/WIu9HAith1FOLFSRDY4TJ
DACZi1uD3pSTKpNh8lDKLI8QEHxSU7F0hTjpAFrl2LlOm04FtqxQQZW2pbjulua6k3g/oucpNtPR
40AW1h5hKfLrZ+X3T/0o6WGIUOwRZ33USMZTbbEQaRCBlJ3GrkxVGMb9RiGbBJHAHLWkpl77Yzw2
WGsEHMeEXmgoSKKTp707O2HfkUI/xFI9d079te4A6hcl1kLTQa6FWeTgBTiEreDCqjRYoeFpRHhC
Kit2Am40D16jWU6R6kLuhu+SIhzMo3mCmKo5YIb0u0bjMoQFA02n0VlSNHp6B4He4F1B/TnH8Eb3
DPsFsAeTF6TD6t9NXhNDkuVgYmkU5+iRNZiQpvHd8vCMgU+oq4TGM744o5mh/ISA9GH121vMyHme
cVvpUuDFsI1/LUD7whNLXdfd8og892TbrgP4bdmuwmStBIhUkw1F/yRXIBFVjScxRM4H8OkmEwXb
q1g8Yx08qRmLmvnsHMv4jTvlO4nYnFO64vSuJoI6e+X3fFa3olke0QT6xA1oFD3X/dFTHVg/A+PD
OHQ+EGlM0oB6ceCEuukkRtcLKZ9dhx8W4E3pVBbvTnF59G2IEwizYwA/UCeZZvM0T7pOqgL36OIx
24XHe4ctj3M78UOD0YZ5O8v6zmlQvCtYz4YYSXaGBLDJe7/HLQTNO5y6P5e5APdbvDcjThloPsad
o0W7WzQPoAnC3UUTYt1UlRA9QjuzhWSe5h14RuxPfLEIWCVWy+RnEnxUJhzopirsth4QS+qipE2r
EHsG7Qiv1nMOEgNv0lg65zHAUT6OcQSg7vJAoGpORrRBJ66uwJPJKSkmnAZqiaKEoLUumfrLEyzB
29ihCLG+oXDtUz/gy7G3rv/olngaxYBDN5jAj0I3Ur0GHiLv4IhbrcDgE+KmvYePHtdQdnjODJnD
2IGBxe/XiuI4avi59MndAL1uEq+9xoQBbIwVEw22vViB8MPVO+lFWd6IGGKKy0mZjmZ+rKAzfOlt
iA8jzNMlvzOVNBeATG3rFVI+gtwqjRSSGk1x5NCqizesaknWGpyznHCVOEgEcyrEtZHuS7s0QVbb
9lm21bhB3rwdpoHmVhXvVWOw/HBcNQ1OfwJtKTRsyBw99JTtgiXswbcxbwOxAM1LUAVbBwLmpLb4
g2osTQaMKamhRMwd2wP76/QAnRe5IzXbeMAUryuGXQOuOAkVX9CWom/thPtbCNDMMmyBrFYWwcDg
jKxKPG5oX197iWNHSATeeQggu1nwzmjAcQZFg0kEKx+sQ8fN0mOhNjDpx9Q3fO7QK95b3TwXUwzQ
7pJil0KGx8FDByKOrCYrwcakfJZTVvLojJYSpNPQi6CRwN0XPXCcwG7XV8z2AEjnLc5rAYOIzNeg
9o2DjS44lLI/DsMKvqZ5welBlsEn+Pkpr1t/SZH0PFrNhx0oT7ONudfkFdSIWRyIeGMHrGAKMeFV
oRDfLgcLBh5BjjgXcC5d2Hk1yJfntYSQoAr9rKIXrLNHJMKwYjzGJvQOpCyHv7tV/C8UrP+yrP0/
WKyi5I89gqahf12univZ9s412Ai0V/2TvPivd/6sTin7ggrTRbcqhiZF4aU3/md1Sv0vxEe56sdo
CQDz908Gw4m+eNSNWRxQykgAOdI/KQwn/oJe3sAjYEPQHwPdjf/v1KfsRz/3P+vTEDxI4Hu4InU9
qPWDXzt5feqP0npaX42zXb5FygfnV4Vq/hQCtU+C4tXgqPIRpZGmx6ASUTrNjtabWo+ISRobSgO4
yzmDpzjAs/IbwUgXlqyjiTcKUh4EBl6igh3MOW4oSGUIqvyEhWWdo7NfKEgghF3TAajo7VD3/FBB
ONXBIJZeXNvVelQjGFMkVaa8bRlbd75i4VtYc3kanZGm0veb3KdMbOjYpxPE4Ynw/f4u8ODrRGaA
LdM44hgeEW9U7LUvwYS74G2JDTvBeBkTFL1WUnzoAv+yWM77XGJC8c20rOE7qOPo48e9GM4aDjA0
wN4lE2K7KMl6t6AzNJ1nW921rHPOGONJMAVXNLhqBNVEzgso2ZNeQk8cNNV6BBrWQqXM0BRBINZ6
J+PFBK2FK1oq26B48nSIHC5so8w06JqAtNh0K5pQumON7gBIZutm2dRzl6JbjmLCkqjo/dr04XVh
BnkeJNXfKwiDvruzO+OMR0IzpxCWqAAiWA2FuI9oHNeQs65+4UOYgNm6OcysSaYLfIlo84hhJdfO
h7oaZQ+UXXXfXMDgqWMoPw8zg+QOOmSyW/qCgUmwY73hpGvuAzs1XgKRvv/IrSxvp4YKMDcX7Phy
xhuIYaPgudaE7Qyar27L2ZozpmI63yzw2R1UuhhbbwuV8zjy9iSW/MDMTFM6hqguwvU5CCf/vVrq
ANxy5ZkbKNE3BMKR78Qj82meynWzjP50wxRCdIAmgAollrz1CYrsqMEgXpdM9LtP3OZ2hmL3+zQ2
HvSKC9K+ggmTAVvC0crHbeC6drOWQXmaqzo6QuvZPs3FQJ66sly+VoUMb4mFoLmP8BK/8ZtHuyI8
jZw4KIYmm46kH/J2cp0cKCWFCDqKtr5Y+n1Xr6CWnLDJ47m3X2elbqpam2yxVuUVOrJeyktcFCWH
MM1CgrgzBvtBxSHyrK6BwttFZ/Z3ZM/IiIWzHAM0Bt1KuBI/r5EzbX/kJHTA3gSj0eRABprj6BXN
0RN9dSfQbnUAOYZEeR2qrV8ieR4Cr8m6cAyuCpR7WyNNdBSYGZkQ0AHZJJDjWPBSDyFY9s1CR3IL
3La/LSl6I2SFkuKS8scLwiKwqeXo0UV+XnKRUwif9yMnjL1z+ElswwZB1tQ12VVN1RzBXMAuYPH8
R7FUUBGsGBm/mcSATijoUCCYKAuA+ZmEu+auhFr+9KMWcbmdS4g/RsjIWDEjBlYDuy2mGdMuKnwR
73FHsYSpxtIBHZmp2SVZELYQI8vlGK4DyfkEs4IeXdxG7W1xD64+r43aSMYhbzIp0nBUFhkmEm/j
GZb9QmRW47Kovq6i8J25N02xDUpI3i1srMMQKp6ren1xggTqWy9E5K3va28Ltt/UQGr4V9RNoI8T
jrLJ7EDvgXWo0pin1gGM8KLmr52ncjCptL2p59dFlDuoB+vqymowUrGb2ekO6rW4OkHdPONY0lB4
XKu6ytHEhAbHTV80CP79Bk1XaDG8GfUGaXuxICHSoz21us1K5BA8RbGxb+QGkg9Frxgz98WrZjt3
3A0tOKNMtVPaxGhqSnxy2yjQdQxdMxsev0V0V+NwHtEgVyK91RxuQBLwCEreF95Vm54taQkFV0+v
ovIbzHY88ex685YjF9d2D/etZOWiSEK0uqBxaYtRk+9zbc4Dh3I9oBtp56SegoPtvCtUbei1cZH3
3lfB5wyKvILJAYVRWNrdR83Bx6TK557F/j70nYEmfkPR5TFNZKcxS+CbF3KdwwIyRe2WwU3/4EXu
tWPBu1Bk5sqHQabXOOeS2MQWnp/MUmcdMm+FghE0UA59LMzx+zPUQrnpwrsANFHqDuaNorhYVv+E
YeHfpmE4ij58hNiZ4NXzUxzY61GsmUHIo/XUZVHlH5nQEOp4S59U1PtEF8sTUfTNuww8CO5VGH1v
grhNHe+s0WLnVdFjV72gWSsx3REnSGpDv8vUON4s3CDtPV6eIpuGJIDUtpvmHZ26q26FFG0wSNQl
GqLomgBTOjQCdAm07xCiRlzCrcRN0XOXBQ7OYEStcmJJ7OxdhcW2E92HhneZVa9oWdvMsJ4snOCg
J5Ty8ZrAjQQR/RC4mPmyW8dtY+Wpcl91VWVi4Kgxm2ut+gqS8/cyWPIFrP46vQIUApZ5ZFTtZvkA
2HZVV77/ipaUPAzul2qLTDzV0fclqLbuNKNXFMugXNH9x+d+uQ7WSR2miuKTMbr0+SrBHLcQWCVB
1+9YJCs889rLFaaSn7pY3vVoBuPRchpab1PR+liv8SuF80s3fpekgnwAMNfkQj1aM0bRcM4exLim
EX+t5QGdAk0Lqk2lS/TqsTMMBqjU28i7bqeNrd/6Xl9X8sZ6ZwVVbQnN15OEeJAXOXpdEyOLm248
RPwaqxBObXv5ih6NtI+2kYbi9rNkbtI6OuunQ9jfj6JJx3gjvHofAihJiug9GIINBmGgJ2fv1o8y
wETDBPPcVQQOL5ZXjD9U3vWA9h3tbVwG1CZvIan3TeoELXmOa7J8lyG/Gb02CdQ1ioZEDHmwfqv6
hLbZ4HZpudz28XaNchbGmTsXWxj75/58UxAEK3Cpw5jNTYVa/Mnh+fzh8M+x3a/8sxu+hXpPyWs3
Xo3dufLRwYrR2LvS9mlZtqkBhmuydjgr8uR9XdzbBl0Do8EcnAon5jnSGYTAMHt0A/TuXElyv4jz
QKZnmB9pfG3+3kdwC4fttH7EzZVzqdSz1aCv54PXh35UCVKXHa3voa5Bb70HAO+KOt117WEMToc0
rfxOmwvY66BlFL5tuQ0yRDefLklARkBMuQE4R+Pv3rRjqCqXZh+a0zAfLI6qlW7seghLk03lVRvw
fECzhhanVh7BdCKkX5PxcxofLXaQY7ayPfT2Oyw0XLGbJoN0pshaWK1B3pqiUSl1xC6aJfqNBDwZ
2NZxTheetarRndkdSPhRziojHdtGuNl2MQhr56C/bYoojWAwPCGnhiNKImt1gqQxF/11Nc3ZYMes
6lwBijln9ryicZsA2Bfl3Rp9QgAJMDGvxp0EqlHgQwAsqPejWwNQO5XdBstMFcCLG/QbgMNfYZs3
qW+kA3wGu4JKpBZpYVkAXq3QC5U7akw1HgyabUBPZ/N4IzCzhzt3YfOs1juIWXNTbS4aRX/6FPpr
5+/oGiai2JHwSMuXrn7GNK58DPM/1FI/tVa//WEYpPtjjsUvdQlqsNglYcQg/72UR3/0WwsAoBSe
2wpYrXGs2LqfRAYnPCqyKu6wtiBKW3Si6KBuIK6QBDGL2OeugpQBYGp4jcJcb2zoAfFWrn2CjWy0
hW/G+BTU1bStnMEiSAn6rcFZAiBCp70T0gdcuahw2jvRTYhJSTfDWPW7QRn/UE5kyrwRzx8u1Mu2
tzW+01jYK9iWLsCzvedoeOhbetASexAqgNRFK0Y/DZshDk/Mle+VmR8i2BEkSKKTRf0ne2ey3TYW
ZdkvQhT6ZkoCBMFOVG9rgiW5Qd/3GNVv1O/Vl9SG7IiwmFYoI0eZa9XM4ZAJCnh47zbn7FvZIWxT
fP8KHjvufWHkBtYctP+BNB4wE4jroPe3GL7YVBvcWtm0sVC2CpQIU/m70cytm+l5gKezmwd4qkKx
EWfPwA4XLG/5Uci6o144+vQ0ifdy+VVOAG1K5rHNboIp20811bRU5kkmMZtI2Tnsh5rFuxPepT6x
f3mVpvlRrgNaaD07nhs0A0rZejVZeexZnCG65YebPr9veRK0xmenndgSr+e2+TpHJ0w550l9zsLW
41W7TiNi2m2Xe0I4PUrDsGmyxF0WU9frbp/k2xJ/Y1e1+9k0bqWGyuNMPS/kBIzviipZ9bP/FBbl
XhlvpOq7PlNiM22juPfNjYhaI7I4kT9YhG/1faZuQZki/VboEJOio256uwaRN9dpTT1wHxvDo9Wj
h9HK9ABO54l4cz4mOE7dOR8jXNpBSexkqDaxhrih2ZT8YOv9qzrLf0Im+m6R5Y124H+QmFQyXplo
79dhfsoG9l3+3IRRjXDgzz9Gv5MO/Pi4P6UD+h9M4Dbx3Iu6qmqLUvRP6YD2BwpqJKTMFQdAuwBr
/pSXqn/QUaRWYvD/oS4vCLs/pQPKHzofIpmUUjTsX7L8b0ozCBRYXn9vgQZCS2XRHygq5XpDRtvw
dvlVhanLghTX91of3yQtbrBK0gVCqfgF4URJPTWifd9V5Usbt9YmgUhh00TRj7pcls+J2ExOW+Xz
hl6CdgIQgdpz6YfmeCaOKlIBztP5QVXoPDGgrNt0dUu1PazpQWUBKrJRibYzknQHMaS6n6yhOEjT
GLkooYkrGNlrB416PTWzvhmk5Fkx8gndesRV8I8Q2dNwQXIUEioQzhpCvBySNHTnhnhiqOmQJHS2
MaYwUbgsqdDOBcdZS+VDskBtTItOIKDl03DEWXMUncxEq+m4pC/SpFybeXaI6vhrNkcvkUGvcfkL
yxcf1JD6udAABynmz01K6bxJqtvOSg+CSHiqkIHBXqHz2AvFU2giiegLhG+zRto80A53ZpUKjFFS
F8BJ8F02/R3idlLKVpghZyQv4UTdqwmL28Doj2O5tNoj1A1Rj4ZhqZZRgo9fKIZBCQwIec1wOaJr
Mb6raDR5URaFV2Y7twQ3xTztfa0lPZ56GpW0iF41Blh5aGGNhulmFg8JVoV0GEv91CUVcgN9xOH6
JLZcrUlzrPw0i9VhaUsM3IXlrwo9fRqm+jafgr0/t6Uj5/ywpuXZaqhi2ii98OW10WxKYg++tD2G
E1XmOgsNB7hRujJD/a7LEQjoNEWaOn3C7V5ujHQadw2VBJ79KGpoGLDhI6hrnb6mbdb4FO3GSKTg
z+ORLbpWoxjSYahx4NdJ/H0RZCTT8h279MmygL5YAVFOJhbn105wFIfdJs2b8qmMLU5tia5hNSvS
Qcmh0wympp6mZemMSnNkQrywsrBrH/BLdgdDD1D9Y1tCu9oYmXyT0uR6kSSxuo7m7hOAEVeOOtOe
kfkWVfRSSvRGtLG4DfV2PGEeeWr8+haJbbZW4vy24dvGFX0NMTtLTYuFahjDTVMLiRPL2YvRJV+n
uCtwaKUhlQdkzejdxl1epOpGXdQmVkg7IQuFXVjTt5xYCvICuWnz5Cs2JLqJ0jWNotzVGOO3AYSL
by2h59BMCUYfzntkEVq6xl2iPXRRTHvQN6hg+gm1ynhKz3KtbdtRCGwlyG/rifcM7sl3bZKu+8Wi
PXQpyy7Kv2slem189uka2w2LUBdzAh912vgZ/fMmxlVpZcMxjsKnWUfTIgT0bNKYWzuWRp+vCfuU
LeDfwvaFKTjos4YJ2td0h6P+OGismVHjeYoRDZ4UhDz3opUO5RiNV5Hc5O7cNEgjEj8F4LgkMFYt
r+OANsYg0fZG6DzYmlINNj7jeTPPCAHysPqEx7kkc9MDuxQRe1RFEH5tC3wlDD7b+UL03TdV97X1
KBngGVS6WEFfaWeDbVHBFeAhz1XttEHYYyGPXHUm1T3YvdqabJ+2G21p7qTuqJZ4TNEXbQszEe0e
ge4q1EikxSb82kfDEdfKd3NM+4c0prwn48FZqxWdrYhCsd1YYbYeYmpmXSCPDPaIEa/L9SdyoRcc
ys+m2Ke2oFSRi+uI1pwPmUFCQETRAhEIzjB5bS5lM1Pr2WkRXDpFZAqr2KQJV05atesYzLJN0C5d
mSaFQHP0q08dPXgH7XZ+yPq8fikLoBh9ROfbx7D4um60FokDLxt+OZMtzqpnGZNkPW1FiUVGpyja
CiYddjWK6GCr3Q9i378KUv5zEci7P/XfsBkEWWmZkfN+CHJb1s9tOv0MN5pf20E//+3PeEPS/1Ax
rIginJqfqsOf8YYk/UEuJeu4VV77QVzvZ7zB/6HhI/KPRMmEj6KRCP2MN3TaRDR0LJ0IwVJxpCr/
Jt6Qlmj273BDkCWV4MjES/M2zKjDQekntTNg2e8aLf8C7MjOZB/wj+QKdUHVDwzNcNUF1o+YllDz
9waaxUD1uwsSXP2a2mVM2knlhtdmFhUoHJZLYbkCKhM9RFP58suTOP/4tLeJ5DsXuSAAioE0hCmG
eS/pboZZtdWczgUDRWh2OP344sMGAQWyr9H+z1RuWg5k1f9oNoP0NoP4+54uf/8LLTzVM2kiRxA8
MUaDn6FE8AV0Q5Tpmozg4iyq1Nlm6mdJiHA8O+TZB6zV1ylOv7u5F0EjuDlAERXz7AW2SbNw2zry
tB46WYDuU+zPQ2XsjUS3a6Gil/0R0v3dRXSRKpFFB5VmVoU3IZm56k7pVfsIxyJ/KM6c4//8TN/K
s/+6qZdSWgH3bdvMhe/lvWKXKlUta3Cn+gr1qN0VFrVu9YMVKr0Nwf++1PIVfnl+0TSIFqXW0Rt0
050nijomchxfXlEeOKca4aY/u2zD5CJ3gG2ImOuPKiDLg/rNA7ycrKjPwgjna2g9zN1uL57bwXC1
OmCAFArABP9lwx1V95XJsGxd+uDWonv+7UUvvI6mNQqFaMytl8hUUgbLpqnmCr3qWrwy6gh9gEpS
NKg/1APv7gDvrdLL6g4Kj4kSmImL7VN5G30D8Uc5GKWt/1gfffqGH67L9+7mxV6T+HVsKolSeZaA
W0W5yyS0NpP1unxmdjSIIpXQbaRYuRc/3ODoyb9zPy92H20gYhr8uvDajW6sowfpU34swmN4G1Xm
JjznnrwbOmOVzOve7r/4+g6V3Sk/UiAZ95G/+uLHewksBTyNQ3LSunXzEJ814bk/CCv8biszUI7V
c3EqbtLOgWLgVK6mHQWHxATo2qm4jmOvPZql9JhWSMYf0WOtvmDxksFo4PHftsquwXojo2/83N70
N7T9JEdaFwezXRtu48XOtNU8Ye9P3rgZbXWt+BtqXrvCacUNuB4v39b5xm++hMf61GyjbNdu65N1
o/OJkJJX4112I2y6q+pcGXg5rlVK7o90GFwTFt022BfbGO+6M4Nf+wrdDslWbfcvqsqGcRJoAdij
W7u5a8R7Zin9F3dGsvM377Q0ZMxvFibZI/KjXGXZKMm2uMSpK/fx2VgST1+xsx6LDX9GifjBu/U6
xvB3b/TFliwo6BmSUZS9bnl9RbobkoUWnL6g/BT6Ed1/yDH1UyQxnZltpW/LcxbJ7oSmuf3wDTfe
exMud2h9ZPOUe98z1b1I2wDvJWG2aQ9WvGtmfwaTtIKE+ZgO4t4HFOogR9jRB6f139gaaJRF2C1i
vpRXYz8AjgQCRGAdLfr1aYD8EPSWV0XVDTy2OrCSFZFxvxtMKdoQpDtUZm3OxM6u5PRKEGBbDAJS
SZmMIRs6cHJDhg6xjynCr+M0eDSmiMU23ceB5I2RGW6ovCjrvps+R3l4hbkNuRSNxTRQz6OkHSdM
OSbmxo2SGVTfZ3tCZWYY2Sns4WXGmU3efVuEzTaQGg1MQbYVYTdupljtSGC0U17IV1Y+rNvyJTCf
pPYDi/p7B8nlKFFYPRaOdPqmfrSNq0+WFbyYAgqaqDsbJXeQmqle3kzm0ZzBmPHE2Yc/OMTe2dMv
R412IYQNLcFYIvnVS6hIdm4CQ1QIAXzau4GxL1iKba18tKe/c2ZeTh9Va5MxCWLme1Xu8qtpPsk/
i3w5NVdFcRP2Ex37G6b7sr2j+DCMD37P92IP6eLwmqlgZWMg+PSFKaGAZc5LBOBwqEJ0thZNKHXe
99p1Xtz8cxzy7kO9iJhVBRYllt14l3ulZe3Spr4XABMtDzUuAicRjn2dnjWJk1qX93Owsz4Y+fhO
BHQ5zXSiXZM0pR6DWbL2lSqjUe/3jSUQCUz7kv9ewqAPfsl30oLXX/6XEKhA42Ri1JC9YkL24WPp
1u4W/X8XNPemnhMZRasSTKtMUvrBJZed+Dcb5Ws0/cslx7mpc2xZktf77V6I5pU/3JiA1mhoO60k
7SN2Q38yrl4rAHyVZDI+2qTl19lmv7v4xS6tNpMOGoiQb+z3yWBtcbdvTA6HuGgzepKWj32C8mLK
FpUk7dKg2WepdYVKSqrqUz6P+zkdvLTyP5dKcVBkaoSJCyhvVSnxWmixTW3MZpMou6rZFMV+mtmK
3KTewNUKJXQb/joEFz3JW7RnaCDoUwN1GoGBsWmFPFkfrMvYoZ4Pl4N7Hc6IkG+UeT+ULyqSYoLE
0MWHW1s0kbf4WsYFUrXFni2OTkHpdSVQ+CSgEzB5+Psp+aTIpyHDb/lJU286+c4aH0v1e6s+ZPmt
1LuJ4vbG977dGo3XN56I2kpyswSdjCuNy5eGlFePrsQA5h6RjhdonhYi1t5QIgMevCp9intCKR96
cyIR6WO8rLmwjRXwynV3F8v1QcEA3fkzUv1kb5UQdCjP6VPlUFFZK1G/SToLlY4d9tVppI07x8ot
llW3mzxRnE+qieTjvi+oaU3TNg04Q3nd21Ldx9hcQytyQ3P8KjFzzzCnWytFGNsocLJz6WZqzHu1
PcGN8pRUv7OU/Jgr2ZfWCvcGXFdJhZbYhN7U6A4QFTvIoLvCgVwMrtLUfBkEc2MR5WRNbZdx/jyL
FpDBKLyOTAq088Seo95naezOVY5qn5shNIBpYlM8iGFyF1eGN8V44r6FUUVLv0D3QQHyexRsGdSQ
WphLJySDynAMO9OJtdoVC6CQKQ7kYgDHFZDU4V8ZZ5zLibkbFNkLhNLJ5PnMANS1SYGpLwc8EpOr
6bsqSvdmaV5LYb3N29GpOsW2qsgpw/XM3E4hlLdgcm/TEVVI39sxXDJDEj3fKoaV4fpjtdyaK3LK
uzZ5VBIc/TOiVmwXtAmWtkQ2fClzlNU5eMu59Ay189KyOeqp6ExxHAFCHU9TZH5T5fG2K48VdKqF
qrIqEproBvrqftrKYrQbAvUmGdUjlb/bITBe4OCvGFJnA3zYhmm6mTTtgKVen84AHIgbteteHA6y
mSCO1L1BfBXuuUoGPtUvPHAdWO7MrR6eAYo5mEH3Zlvt4y5xQvmzUPq8v+N1GIBdJNz2Y+xbahI9
I1DfBCEVgaZbKeIndtbFwLzOo7OkRx+dk+/tcheBGJDqmvpf13nV5M3NuDWrHqMClin6mdqSbn7P
QDi1PiGVDqv+o+z5dX7GbzY4jK1v4l8D/6VqNErvmcyNwEh3DFpe8KzfFLF4UjqN9UyluGmBjEMF
BaKR3cLktgMCPlG/rRh1Zhrm2ggqu0x1YLOM+UJDYuQ0ALJqXfjbmGkI9K5XmTLbqRmvEyPBlnXX
5J9FkWjnawSfwfI1ukUqZyTaF1NwF5I08keUBw3m8Yn5mNdBj0HiJjE67KegOu+y4aNxuPI7adnl
oOc57Gf8h0HiKSH+g3zvp7tURsjyeZFMaWSd5tjhsoBTEjCDdDo3WMQsYlYwhCsRus7oifl6HOJV
rpccfkgoZOVA5HbKKt25RoX3weFrvfdFjbfPCsV4CCYjqT2UyF7IIWwIrY2vxcUG1qo3onWq52Rt
4ExI5OsamwTtL5ip7UGGY5wNxrqO0C+W50g+9uEezZgp71Ox2oGCdzqUfIsgCR1lnX5SWpbbC03E
dZX6biMGq6SCr88kxAa0X5Dktu7nG4aDrBez5bxQcivgv4ID1H9FKxLPrLqqirssAB0zrzOlwYLx
Jc2+LymApsNTh8EI7wCWobGSFt2RmsHBEdc++1TZPgvDkxQM60E+lBoGB2G6bhHFyQnQivo6ab00
9OT4SsXCCBeE8hmrEJq4lEeH4nEs200hmxsTKWsUV4jjrPUUM3mFj69lbTX6qYNeFxv/57wVV5lx
p3J6L7hnNt1urtf/HLdoy1P53Zt1EYAKRh4oSSORNx/MWHIL2H9INPTz1BZukCwdSE9rb7v4IRgQ
8o6fq/AabtB6sSlNeufMwNvStrljrsDGTPcx7QW40HX8mmTtBmO61RhoPWKdC2ocW37idMnSc+ro
+/hunNRXVkKTKMIACiI302Uvg4QDOcamv2krE+UDqp1Dm6zzBHsOWi61StaxruEPynYAtreJXNlx
xrmq5c5cFUhQA0fKAxuf/Aot8QeJsPFOhiBexs0+TC2TVpunpZ/9RsbAp0P/mfYi8CI1aLd0r05V
ZF3Lnfq1FKK7ToRiIR5lHhwkzJNSV16vV9dS7aks83gSruaFEFMnYJPURzlrPBjP4PFkbN7FGsvO
WsuXJLoPyEk+6019YPLk3hSKrSIzUTh97qwceofFSZjgzBRcMxadkNU45cKVkFZX5aB7QYnfp0J5
2XVbaXpS8UNkM/KYEWlNOx5Lg8kgUbll+qbLqF8Hv6lbiTpNUd0Vw86OH6pllM6SMRe3fgyUvl6s
hCvdACUrJm6iYRxksoNP/+yfl+Nr3vO75ai+3TzQPtM0oNm0iyrdNi1kmmVz3VHANMHqTu3VKPDX
qemWcFGqxrrPUGEScwF/ac/VZLkflxVfewi/+yoXdbAZOwXNaUnwTOa4snkpe3G6aqZCopxJvy9h
0omCySw1hjvCb0+Zb1svSMw9vnX2X3q8VXtdrwxQ9rOsiutpepzS+xlzXqhTVhiyl6ybPcr6O9la
AaYlBjXbGxhE8U7BEilbWzSVbXL64Ma+t36XE/2X/MQoVc1oh1T3KgQRgGM/KVS0Sh25JdNG7D7W
93kbPNCD3BfjXlcEe25x9P0XL36RnyRzhem67mnTUBCeJBkWgbkvSus5U7t9iDIyn/q9gp5heYxW
nO6ZZLIS1J+8uvdLtu/kg5diqDRHe4IYzPDizLiqS3+vVBrwleTsx9T4C6qVS+1qABBVxA///Dv/
voKBIOft/a4XUpc0Lt4N0tqcZpFpnpe8fqmcpIQmcERXSFv++WLvZPU4q95eDVcLY2+Q43ixXt3j
NrE1HwKx9lUOrb1m3mVRaReaYathfRa0aW+ETAkhD/rnq/8+s4dr9/bifZVLiD1kzWPGkD1kujt3
p0nHdcmv2SS+K0O5/ucrvTOOHYnR20vJ/TwBWiZPrKYr0Mh2bGb3Ir/jcmcB9bj196Yy16MUc1Q2
io1NlHOA0DRWPlrKvy9F4hd9+w2AqdetoswmxDJySlmFJqmspYRaOfcTM6/dtpIrp+YapydAauWD
e/xO10G5nHOfpr1UD+pkeo0Fe9X4tLy7lf/QyAYBzryXuPU6PKuxTM5V8eH9fu/RXuyBoPLRntHB
9cauK9bUAZv8YWn+AzeRVwIzC3QJ1QUhp2XHXbDLTfV6DD4xM+apU+JzQD1aqdFa+R81t957qy52
sbRSoo7xUZaH/PXZ7wOnUbV9JGouaHyCfnGPnGcv+dpH6+33Gwflm7dPu1Iyush9aXmDHL+YtB4z
vd5VkLrYr0wldORIs4viMSIZ/mCFv7e+LjIsRhoEmgDUzNN4cyJVtGWthPUHM9C0Q7k5DxPF4vIT
ymxRCP5re9XlxO8s7LRxgEBDxN7vg1nbx3TLOt7gZVtknvNepFkJR/G/eFcvZ4B3QCDTOlEFL6D0
t2wYBe/pOCuc3tOe0cMwHaFxNJKtaf6Pa/4rmcfdx8jS/0kaD92ykHnyhryv8vgpNL0No6Ron3OE
pn/98T8iqv76vL+VppaMgEOSDfXV7vu30hQNqqnx/huGBHXsV0iV8odpWog/sQ9r/0FpSswjwp74
AT9l0uS/gFRd1jwJBpGrqnweZmAmi4mXJF1d9tMiyJk/IlTSozrJuzrMr+NaIo9LM1AVyl4ygw2f
swdKYDhNWnxDL3Xrm8UDUx2O0qInixtqfcIxmsMbf+43QVvicBjgZEQPSTHr6wrexEb34y1q1hHR
5aKiLAKKftPtVCcw7fMHetqeUU1PZqHtYRjcTYjfyGcEPG6zYqvWwkEoim89o3ZwtZcpjijrToml
20yonGhB4QVIPIuqXmZh6N/Zz6+6VjmMwNBRet8VhnCHGpjpQ7QIzGhbdcuoMWFbj9nnjCQ4x268
HpXCX4UyKJEsKb7VUHRWZYfQqh3oFKk51kstwvkq0psd+rRd98X0xNAH/s2YfBYIZpnWgrMMqdUL
tZBb1eCHa0nr10A27KEn/wyU4sEcRGbTdObVcsI2mB1Wifw6qXIbS81myIyHBssO1rpKxUXK6CfV
31olH9XUKOMHdbhl1OEyMVbeWZP/XR7oBDO2BMwPc3Isi3uLmzujJtgxLqgQyZA1vjO8P2rX8Nmr
VujdPs6uYX5hXqxexzk88G+pdJsMLdANPhZTVWoiG9Na/tpUjRNK1szxI/IlM64q6KLVtzjlq1sC
TWaGtwC9UQG/jAEjU+Cq4pdpqoc4mB8HxXcmUcBSIe7TmBwVP/ONMIhftAJpnTmqOIllPB15U99I
nX4nWt1JoNswTN+o6Z6jIPqcS8kysCL/FlQVwmBzg0Z0wvyVfZszXDmiqRZLSoUNKo2X6UIlosMm
trZjPD1asXKY4vFJ64JzERknZipYK00Rvndh4zIL8zZQKXc1U1MiGxQiBwb7VhVA5JZVStzjo4AG
JIsHdSv14mOfVg+JRKZhFA9gsa/9uTtOcn4jFSZgkiJ78OfpVrbSADjTfMuQNAZ5FArjiNp0nU4x
hkjgl2s9pNjay9qn3qxTRiRhQKWsqYXqwZIpQPpNjjsxrr8lEk8Yd6UQJte95ePQhqSthFv0GLuu
qr/1ZrJNTMkxAZ5K0fIIfPN6VPt8Zfa1YzQ+AMseJxZ1896oXL2SmJi5mJQ7/0ohJ8NMHX8W4tbl
661GbfouS43by8JWRK8tAvJGnfrZL8WnAcG5SZWmG9JrZOCwYAawOUJn3VWD+sUqJcrnmle22etX
Y0gjZTXhexKqOyM1vFLg5qiDdFCt8GUStTtJkfZTnwX2PKi7VEy2llLeNMl4K1bCVouz7WSyKgQ1
fAmF8kaUx6diwP5EXj5UgCxkGbzs/BQXupdo09OQZ9/GUt4PGlnfL5v8+UeO+kZAtoRDf6euP/dG
DZs/DAHi8su2Jtq7SMNkPN/ni07Ur8pPsYRu3cRYmZXBl2Gk9GLom9nPD0HbfIqzHo+YvvngW7xN
OX98C3CEmoX5AAf6wpH4NfVkzAYigroW+RZZ6SiL/a1MtG3VC7RL0oOVFrdxmT1lkHXKyd8VNRrs
IAIukv1ozv2rw//dk/2Ny+Tdn1qu9Rfn/L8Hs9wQTVSUZELvn//H5/R5esZdwvCG//u//0+TLP/l
1tPz12dige3zS5E9/2k5aX7VgP712X/HAhzqmgy0HLzoK5/8b9eJqavYG2h+YwcxyIv+dJ0s1hJR
k2GC/IBc8vz/dp0ousgnGqZsaUBl/xUQ5G1SsHhOdMIQoiFd1i08JxehM+Nq6lTOxfpe99EUVeI+
U3UbjJddiHixMWYkmGQB0H6kj7jIun9c2LIknfcM2LgpX2TfuiXJVdsq7T20JKdmpFmrqveRlTjC
AjkTpcwRBrwW09wfkRoCf+3xRhTNwORQFOXEBu6QJ3ajNjsVY/xClWSuixNSmWOcyk3M3L007uxA
LL2hKs9D8SJlGrPz8rUeaNdZmtwV5UtIg1avsgMzgp0m0+/iqT9aOluKRf8tGQuk5RR75tFVYv2z
AbFkpanWndiKBvQpERfzEDO4r3TFJj1Z8zJyMXpWAq3z+tq8Y26oAyXoM+Whe1WljFO1dhpFX0MO
miQMrvV6vOl1LMHM6wHHXJunITXuIgj8y0cCT/V67BughAYvYdLBYPU+9kcMeOBMKfyq9thys5Jm
syQdYyfsYhLrFtSpQ+H8kIv+l6mErIjNfZsL8deQIZobJPiqawzlJ8v3nVKZn8aJeKAJhZCusbCR
596RdZRxC71MxTpkKLWwblW8KBUlzLxOkExhliHnWy21Rjgau5KcOlezg4SlXqe5o0aTw5CtD1L4
1xLBr7sySw2eLEJqjchDxyn1dj+EipJ1oyTU95h6bHHU9uEy4q2a0Blp15PPKCBFH67kOLrr9WAf
Wqmj1gxITY1TxMGLTP62hEtcTSPncdR8CtLxIQV/2halGwraljaKHc++E0q9rUXqFlMJtsbSjaCa
TWS0KybOnHK9Ohf++JA1RH8hjz3WD8hCPkl+R7bpo5QY91Wer4UBQf7ydKC7OtQmbSwxqPKk7kbU
lgXOyMOIcXlYNfp1mpKHh2gugV0aVO2TVIMdwYHdC9nTsDBXO40gDedDN5WfU63ezX1yAk+3hfRx
benZOZONQ5ziAFWYi1JVt1bg22kq7BlueQ9HeqtY8n1fBxuJeGTys7PBazKG6imR6w2klmMffEEo
butZdg5KvitzZVPgV5XECpFaaOGZZ+bdjgV6CCGK/LKl/u60XSBLb47b5cHCIWfzowav4Kd7+2B7
hkdl+aA397Vo3ZW6dReLmB5SE7oLdEFw6bhH8JeMmlO28bEd6MPVBWxzt1BzRlCPVzHDXusqPkSw
+cQi2IDLBjUmH0tm1Qx5edZ94U6d8FinxqFktBlztG0xpbckSOO+ripPWzCbeLuykTm/BO4MLnSa
sn302QkbP1uHiurmvG+xMe2jBAqczmTitN6hpraVOn7xISUOMBxWYrgMQxgeajO2y07hG6HEiDJH
Z6xo0rYbQmyXgVobmUgfAOem78B4t2BYx+XWAzrr8y2TEY+l1a/HUucdThyDXahoc3RqzTFQ+qtM
ocVAJy0zRrL+mWShYYDhcMws2QUcCldJgpzJ2BZeCaosi0f8QdX7K38ot0Xy1TIhNQG2E2CTiOaX
mvENioxPq653XcNgFa04x4uBjXTKKxV2fl84//MTv5DIvm78xPbYJjluCK8upcDEThnDisrmnnt9
7Fq2lEBzGSi+btR8W1GjtAZta/rBNRYjZC6WA4WcqXydzQAo1AGpg/zgM9Ytx1IjyDFpsS1xJBJk
b5gguPV1FbJocjIzcAdF99iYaG8V5b7yoy/LWyLz3pI0bmq9X/vTMjvMPNWW9UEQuZRUL3crhQwf
7wc+DUwWbxe1msqVAf28vWfIerVWuOYgd/ZUD2Bd/PiDvfFCZ/rjjiqqpmFSBYqNV/Xt1XqhVoRy
4ChVi3aHx2xjrAxbIR83gn1bafewiIm9NYzMxXoExCNCAFtJvR+SPOQ/wsV32wX65ftMaWH5hRm5
Imki5Y2LGr6i0fdVhn64H0iE5rjymLfAiF9Osgoif2/qmD+JMphiVRvqti/L7dBqGMa0Tcb7JCad
rRf6KW6VUwvxj/16B4LoUGAUg590jvNgX7GjMloLWFh3lPvirMnWOdLqR3UO9hjDUG/I95nQ3+gt
v2Y+dY8Mijsp8BbrVDnUlb4J4uBrllVuTz+MuQNHMdVsaBbfGk5tWR+vmpiLEAJlZn6LgxF2bzDh
gjeqBpbI9CDxM6vKLz8HkLBVfmAlpOzzsnDXiPphVMJ9mcIM/OfXZlkxv64oyjQyiHocyuJSHbrU
PJaSj/k35LbqgrKlqO0qqf//I32mE1kGtbSlI/1+pH/7LU+ekz/J883/siMIl11LdH/d5V+fi1+D
+78+7mdwD9WPJyPxXP4q5/3J+1P+eH0ZdVXWDAqBfwf3svYHcbdoWJi7DFPHPf5XcM//QgwOukCm
HwVcXv9XwT2R9Jtl88PPYpKyLhvUL51LyDqqwXh55Rh70b7aNSf621sQTejXVuZR3i3/qZ7Mk+4Y
dKg3zZoi0E66xd0pXfnX0YmBZU5+pPu6hbmyyZz4CobGTl7XdrOLD8lz6sHBZLoICp7So+69j53A
Hjf6Wtr468SWbd3Rd72XOP1WXXf8ebRlt7STG38HvtUd9+F6Wlfbat846hq3wh7xridsMYXbtIq3
tYeVfSO66q5yEze2J0fYFFt9V94GO8WW7OTUuBHT546SXXrlptywe5wCcLoraaPY7Va1heMivYhW
5iE5GtvqJO+MK92tTtMxtHVPteddeoq8fltu4Ca56Yay2xa+z6649s/CiXGYO+tUHLNttTgdnGgN
mMdDj+EIR81lJKrH3B+DOe9HWKz08mnvU2m7988Q6VbjC/YID8mTE/OxyqZZffOcxvY3d9HKWkuu
bkeO7PjfGQzFT5Rb/fVrqI605RPsyqV2tGWEjddsHPHsH8YdHCWXsHENTHbbubkdboZN5TEu3K33
nS259Vb/XO+RKWyUtW4ru+RgOMPGcBNPcodzvu35V8NNdh1uZte67pji5mFKuQa8vU5cyEjqKnGp
V65zd7L7NcjTVbwLd/HO3CjfpV1yxsX8xXpqtwXfgymFq+5uHawHu10Z697Rds2BETlXhaduGNnt
JG65FTeZHW7xaV/7V9P/I+88dytXliz9Kv0CLNAbYNA/aLeVl8r8IVRG9N7z6eejqs49ku6pKtQM
GujpgXDvUW3tvZlMRkZGRsRa64Tytiv6oosYrt24+mV6I56Kr+sDJWwijWhjY7UbJHMuRLf1UA28
sM7dPrut70uv2c9PaMM62t5wC74kuYqPYwBHWaCBWek9ycv89IxqrpsHIY1Tg1ujin1rXBl7KMCY
7SRQHCgIsqvygGqymwaJK75HOuBA7ug9tRuX1iMGa3r9l4TfIXbZqTfFUdkPO5hRkAwyL9Qb6QpL
DEIv8XOvYZ0g2XrzdTjm99JV8pn1wzvTa3o8gwTykoMaCH5ymd1CT3WSD/lJP1dH8yY9G6yA9pTu
40N5UI/d8YXH+odAGj6Knyx1/MzLpT5VyEvqCGCdobL2aNma/d6tXbpjd4Nt2DVjaN2nJxJ+vsGq
zPf1Hv0xj25Np3eFO3ow7M4rHmFwdHJHtGFY8ycPdgInsx8SN/ER1HSgZYQX2052ktvuWWF+tpNA
0tjpl8QzPKzIQSnBQRfJN3wY+XjeClbeH9XoUAToAfLT24Cf3SKYd9W1dqRp0wOaGURBEiTfIMzN
4R5D4eDb+rm4H3f9kT6ZexME8y4Jlst6RxAIBbUzHm8Ex3CEB9Vtea3fhR9jX9/nR3WfOaFb3Zsf
o7O8ly6i5GRiS2f9EoPcR3v5br3Rbihk+OPBOCPTG+3HQ3TKj+tF6He+eqkFSnWFnKAX2pEDX/R5
DuCPxrznbT34o2PaEq8/wTXqPH7M7S8Aojw4FGxYqNzOEw+oBdtfn1I+P7msSd4bOgBbnMUuXL7J
6/baYTqluzFIcazmRbPrAVpp/kj3rC25kwdpmZP4CM8uOwt7FI7ReyzOrZ1H3Rb3ibM6oOUY3Fd8
+EkNeChn4VieVn90B48eW284Wle5o/Gv7GL1e9/0zBvaufIA8BumJweaCwzEBZrq5V7pkH3fC5fL
Ybtufl4+R5d6ZFNRAIbvpF7lxx5LYN/sKk8N4AzyZjezYVR3kfp1IIVzdK91J0d1pCP80g7aJX7m
T/ZktwDHBraazoOwyx7sp4gdYXTx+vbslnvNBYNHCWGf8q5mJ940u5SeT+MjPI2YX/Kh5dsJx/YC
O5CAGafcGl2obnhj7GnSteVA2NV8SXyo7yN3cH69jKD5eR1p/b1lbq+/2DIRCs04KJjiufH088pW
RgdkgPaA2+wKDkw8k9Zd/dY1He6AqRwc4xTzJDg0Mjlo8LqCe0vHoj94Gr8mzMYD9N7+4hX219Ip
HUgU7dgJg5GZNNw6yA/LDso1liE0C/62ZKk6ubP7yQwgSPLZmsH+pT71enbFzmv9fLI3s9k2Sf7g
wrDgwD7ijXxaDyS/3ZuHEEfV+iauPPRylrD4aTjk++0Lu52OjYlOcTH7Db/FOM3G6/gZvJYmuQBg
oW0620tY0ONmz92OQj3/prlyn92Qtt83IAssTELmMul+cmZudvvyxpP2KcbSu99vJCVQIJGCM4hd
081dNOi9dM+nzvR4OIbdPAzcnYz5INDGLWcXTBqbuOLjvbhz1oZfPaZ3fD/zigavE3q6Jwa9D+ur
J7mFl/CjO0QVB76P6camhKv8noKJ1zCk5YnH4tQuC/AzgLXoNozs+L47NtiOGiA6xsxB2ODo+4Ln
TNc6vnP2Sx4nkqWu5QODk4BBwtoQACMnVsHQXdEbXXTD7MXZUJnb37Y5o22Zhxn5FKV2ZPzYGOG6
YCEAeGM1suj25KH8zZQrz+JzaOlxkZJ7KEDAnSQbmUAXnk1uZwuVeh8J5R2egKe3YC1MEO8Q7M30
oEVh8sr9+sE8T4eF6egYtcmzJ54IwqA+Iad+aDZDdfVAuNyetOEuO5gxMFgoyP02yL3WuQWHxz1A
r26XzhOZENtiuDFeIWPNbnNBBYlBU/R5nuSewSO8hfXIbByKTzvWisEynJ187AN9p+96duXEDT1r
JxzxQUfhatp1O7gu/O1aKlHetkYiN/XiZ8OU2CoQTucB1UGrO8IefDxXkz2DlbeZRHnCN+3yzZLx
LiImFuM8Qq8NYNJziTscGJmdzls/rB/i/UZ75sZgTatdF+GDDLZ6A/tWg548G5Ynsis3n+kQ2bc+
mRJeiYNpJ7CKN0uFbCgAe+tTG/Z3oTMdrT0gnGBbDj1vAX1jK3jg0QOb5MaEurhoR9jF+/6Lihu2
TpuvQtadKZUx6e1WBztxS2aU6i2XMLAqxAqdxWNGA5bUtXk/XasX+DSedeFK58Ld5rtmMKqT7Qh/
Xb7NzlzkffF6oUOM5EPIaJdBvs2Hk/AeKGRYkLj6YOK5TBcQyOJLTIwSPM5+YCWE+CKFUY1sFKwL
wmgxMM/aF53lK14vgckWAwm2Wz8KQYVbQ/Kc5V89YAFE/TJ30rG5pDwbkUW4XdmyDR/lDAIJ4leH
sG0XuqVb+xb3STszjsD0LLdyCeacnEnufSbWFQ/Ks28Tny189iU81rbzbKt1caTNDYk8alaqoxB/
1tw6kJhTB3iAfSRmTtHOtEMXtlhP8ukwn/jY867HUMZTTGwx2rDd2dlN/LW62Ka6OWgMNGca8J78
vfYsQnIzSO9CQuz6sggaApXYVfBP0LodV/1cXhbXy7d5twUK6Dt5CeFKu8NzsNTDQOJt1oVV2OOR
U4mHnHKQnaMDjOapT0eXWx1gFj5kh+hQBflyAuMeX5IQPnfn7htkQDZ0fgEYNocgiN70exiQg2TH
WHyIBR2yhz4GZsfuFDTObCegu5FntClhEHXXPtRcRFAEt8Q5KUeKxC6clqhoC7sEzifwf24/fm+L
XwUn4sxgObW3xS21xwPyl/NwMZ90J/XBTAHEtoKeQG3egZzs+HoZVHnihXsldKyLeqcEq9cQsmeO
uK+P2kV4Bwdqzy/irXHf6PeQteonAjEvJmtjFwHEfI4W6IrDKcBOmBZwmJ5+N+JM9v0x3Ff3zC+G
Al/e5cAppDzKV5OAtKGd3Kt7mQhO+aR+Ne/UqyRgenhvehsxHP1j8g3ow1G/go3Qy324KhMUtWEw
d6Jr+LY9lE8DtkjCzC0OlVZb86JA8BrusyBShASVu2eQTm5TA3dB2ve7jEhKC3jBbpzOviI2fYRr
DoHexctOySmqONegehFMfu0R5u3Qq1ObXQm57976pGk2Mq7dB/k2hGwaO+GX6o43E/Ntjxeokg/X
B/quEpYMVaFb7bdzmPX83Cy+kHztozofhU+Epxig0J3CHXL0dnQHN6i8T2DVD2K/cko3/ShhD19m
HmL4ZXInf/YeSYnhFFrbtNGUNRij4Rieauu2jnV1bo3t9vxrcbcwlFy2jdgvi4qEM5cgPVwAoOLM
xfESTdxA9uF84dUFAfP+CdpXCOScpbKnhOHIX4p9sm+9+GLV/Plp8Vsv5HJbdAuIfeb41XAFBNht
mSuYXIlR2Bbp1Z1wLfu6D9yaYaCRRsbajr7mN/nFEgWqX7G5bWEdQRBuLcSm6x0H0bPhYe249chP
vcIlp8u1RF/iPTW+gT2HB4ftOo+9o7DRMnhnWzQ1V68Ju7egO/G3YHsz7vWwOvdPabDFs9t0bUcQ
VNoZDolYtujaEd8L+CikZQ9gTWx0QtnzCKMd/osDQsnTTnFIROccBGRek9h3+Gb2RQP/T+skkfQW
1QlHpHqJqSWIin0YF9hT4WPe7oNJ5xgalF7PYAd3ZSAofeHkt3AQ3B+hbuqZfnNX4fytfR5Ag/BM
k0BTLu9k+3XmS40bUHfWATu6a/bMF5sSBYqH1Qdyj1M22XthxQ3MHbxgNhtpsOVf+iDe3LC3zTJH
AJwyYcFphHzgqSNiFHyksbzUm9hbCFxsPsCACaT8eC8ekgsEerc9zmBCZZsTiOrO3Az4da/+xlGb
HWY7LgpEFb+Ov8mO/+QYu73+IvwG5JMUS1VLZ4JUIs0CWkESS+zr3lfiFA8U7MIeUioOBwAegEFk
BXM2uSAyR/i0DA8IwwVbHWh/ApXVjXb51RZvzXtp2xcCqNvYFSRySUSm9noZ3ofn8NyerMt2j7bN
nm5NMhwWEWvnkGMiqJ4OGjmj7iG/Wzz41vch8d7k6HhsistbomZXHLpz7o9HoJb8j4Lotmmc+6O+
3zzi4Ju343ZsY4Tj+/n9bF8ZbEJF0N0j8XDZndPb7tu2DUh32/6GIg3MHtpOsiu2gO7aOM72l5HF
TbfWs6uiiYkfcfPz7HYq5hy72o6688qfqZDjguHXc1I3plxEnLntK4gQHgW8oeSaBzrkCHzJH7l1
j9OGQpjJI7FEkm7bUlYOlhMhKtd3yJw4i59zidTttqDV3zYl9DX8ycVN8J4tRguvZ3+LbjQSDUTN
tvywultssKXvZK/2OxzZNhHspYEQ6D7Ez8+3AwcSQWGDm+KJQHHtqezOkFEfSuW601nudkUqa8Sj
99AZs2UaZBBSuNdIEFGxv+XWcQNUcr3xQbheWWiKN3vKIeGoj6J5MO7YmIMFf6l4LA7OWYmfEiuZ
wUz80/pbHAnAgAhxi7E5LXAP8M86Wn9pXdVn8X16XYDwEQn10vPE8t6cCL3bkeMUBGG1A9guwQRb
d7PJid9bjlrH5Rj59xSinWHf2pRy8RH59aw78aHdHMhuO9pyuGbNTjxHAnObBXi5hYgD8c8W4ile
A98KnYKH3APq4GyB4czEDXu2VnxJjdfYQrqasIxMDkFdrZy2Q4nBekyfPRd+7ITa50V0NbkzPmlL
OdDSiafKiWd/vVop2/1ktb5tT8pqLctj0ziH36RLVCkrmzTEFu/dizfrrZ7Z4BD91d0CWRPXuIWW
kl9e0c1Flrn/qO2TW+2qOpJVu16/QNV5OT1R1faVHXu8Zx7AKvnxJRKp3hY9hFd0yd/CvHyUAuWw
PlXkN0EfOqsnk+Vc/GSvExj2Jw7QhDEcjfcjITGHOL/dLZc5sYZ+1R6N+/VAfs/t9myaXnaoMJHk
hGAqR8zzRzZHXL8rXqCLil15kHDv5Sv5Y38oTuxCBLQye1noDyQ5G1IT+q7bW9dm5E5f4Llo9o0P
RdPRusz3+He8OOlzMm/KpXzRHY09R29vO+CngbV7fgR/1J71P6w3m14kipm/7M12KVVXdGHdPWbf
YAEuHl+XaH58/keJRpHemXA6WygDy6aF8tK/erG3v9B/JYtU1jZlJVI+P/qvFOMd3QgGtH10Am69
WbQn/ei/2v6ExK9qQhCNMBNf+Ce92G8Y4wyKM5q6iTKZkAsrGrx/r/c9mrTXStDy6joqnqARmMUW
fGPn0jHmzHnpVS3c7ZA8GjkuhSRHCVP3bxbx6zX87yN4g9dAfSZTrJYRQFsDCTc8syBBK3oYpvOy
1+j5MaFVHT4Veu9s9ESW8PXPTfinvYMvWwf/83+YoUtYEMhMrO7ntcnjI4zzSfbSvv/+2HcDN8x3
BoTRmih/hxrIVAC+1yD5i0p7v4qoGNy+mrrJXv9l4DIGriuGRWOijIK7zKr4y8C39YJuMGADQ8Qw
Acb9AdjgJ5xoNCa8sezQgEW96pYwiPLp3KHHg1wgwvXxmH+GCToAtRqMkEo14+AkibFPYGob9OJQ
ZbeNwFEokq6nCEhoOuocPMTwMZKBkRq5TF7FzDL61CUoZ/POlqdCPs45FKv84ild+SHTZd+yrvsR
ucTYPBlSG2SIda3qcC9lK/D1/Grtm40cP40dI7uchJLWwYljvopoqXkja/HXGRi8rRkDr3X3WVp+
Qe12H1lS6s5xCnGaJl/oUndCwQxVLbPd8NQpmSckGSLFgHhCgM4CiIibRjptDawqyVpMB2YLz+q3
tr6o+ya09Y2VT0HYc5qrMzgV6uQ4Tf37MSI8XaD+iL8akMYKpUjeTTRuN9auPv0Qxk8D9PxraX6Y
oLB1jDl5n0iXjaLVnjqMj1rYczKq7ltV/qqlEO3RenUtiau3QHppVV16lxWmfG61TDzQAn65RC3w
/ign7Cupn5lL/0lKRooOfSV5izw9FLV2sdLVcUB6vf5gLGiMoe05Bn3Rtp/GNHFGeV5ocWpbAuCk
6mqIApBlCSMd8ZPZlL00bONANhp0JaS1M6/WSWouBr3hjVJ3V2QTXZwparA0PSNWDuRjCZOaJg45
uderNd1JlXjKaY90q3EZgVqH39ut/2gX/b9xQf8NO5x/eIlftjhfPQp5InyJk0c43YZ/8DF8+oeP
sd7RILz1CdO2tXXrskn88DHWO9yYKcOZ+12e8MUmqrzbiPENy1BQvfreAvGXj5Hfsa/CiWtI7KO0
aPyZj6Et4mV7zN9Fmzd9Dpa81GlNe+uuqtQkCHU650ohIWEvr+0nCz0Ne5Yt2naFCQK4KgFlCk7e
C5eEaF3O5XpP9XS1M9NMHo2xRf5FnKMHTa20A4LwH9Kp+zQPTYdgiEFauyzu9HZkOZktmr/Ev7YW
Fwtgjrp2EGTjRB2neZBn1iGOc+MmVmaBZL9Fe2HVmZdCOEyn3OqzBy3L1A90PaqIycKQZ48M/ozS
PGrnMEOYK5QaXViHviqjlgOA61bSHlHXa51RWkgBJx31gkZ1SnnqXKnrkCtSxOpchvGyq+oQsgxU
sQB2loxy4d07jR7iL1pShrcxGC/IThAlPk2Lrn+KiJYOUbYaXt0YDT3fK2eybilOfV4RBJQQZNEZ
FVbflFSFwxHF1F0lGC2Qg7L8soJi8dtVj+5CAAwPRi/pEM6LCWRWWXsQLEnalVGiXDfVongc61Y/
z7PhEEvonkjGgou3RH7Nwgg2QOzL0Y3SgvHJXCc77FFBlNFhsdHTjC6mqITMQlLHfaiFnFqnevjS
0dJlwvmnGQiKm2JjyyLqSw2TeQDUqnua1SmBCg1w6vZznp7HuqzPqPGhAxW25S5MNgngPOtFP9ZR
KlPaqjyrvS7v6lRML3Sg9++HZKydSgiNGz2NrUtQMMKpjKrxfqny/NBWGmU0qCJggy3yy7Wusgtr
bshfw0t3UkMZKpVaGnW76MPQ7iPq2VMVx+ehxqf36UiWXoflhWZnJGWBd9qquUr4+WZFpTZOoe0W
W7GDtbh3zFnBGyJU2Vnm8jCNSvo5gmv+rCXjNfgQKq0o0SCJkpiXRktfX5fCShH2PC5FBsYeLt03
rQipsql09xqxPP0fnEL+Z/pP4v6fB2enx7qPH/N/cJx87LvjNMV3aK3KEIAj4br5uZeOE6kPJGLN
70qxG1XkX8GZCBIU4KhFtz6Wr2wirn85TvGdZhi6ZHEu0SVZgVPlT4IzfQvu/+4r/O44dTAmDPhl
uq1Diykbm0YIZAntMKWr6UxFc6/Mkn1Zk3Op5/hj2Q2BukgfZ44v9lBMp2au99rI9h5mMEChRfZR
An/UFfNHvYo+LOQah+xgQnK6dNSHh2u5BcE4SsVTWKx3grx8iNfprpfS0hmt1V1F5OzUvtadqEPz
r1PiiyqM9rMAzqNNY9/qrYthopxnGVkAyyzFEQPIR70AmBSWRzWGFaSscCCooa51i7LZgB/On6wU
ubAqOYXj8invpV0NtxIkZndyp1uOAoDB0U1xp/eIu6fjTdmON5HUfog7/cvcqx8XMfk2QAy3AKVE
zk9+jx7ibkAEd+jNz3lDWKdsoL5wBkw+GJepmbsd3UtVHd/ODaPoTN3uRih7UQd0K7beKpfuIqSb
3UVrv3XKdJNXIc06lVfGPak12G/mcnDNFf2nqqjOi0XVJIl7+NxKsjpyrPtLM16I6GPZZkGFI0mi
rzX08egPrS6SDUFTJwDzBLaxdaXM3JBby3tb4TsAot5ocx06Wj49i7Bdm2tFqVe/sIRM2utw/gmi
Ed9nEDlZifURPtIJEmJK0gYMh4loelAjWO6KqJq3LAsdYHq/i5aM8E/s76CPnhAHl0dSxyAegwZR
1yAZkvkUa32ya7osEEfasBdrGC/XqNW+zmYT2anyJZ4bc9fFC1i2WRF2gFGoPo1klGvxykJ3w6nl
PingeiW7vTSllxo5+RoUundqZrLt9pn+FGeVN6aL9Z0N5P/rSBDv8XMfZj/G7WNSvvJhfOC799Jw
RLIsGQZS1uA0zI3L4XvYx1+QjwYztnkiTSeL8i/vJaNTwN/Q0DJF1JbAN/3Le9HeigskZwK8VwXe
iDv6E+/1JnOhbEJNkrIdYIkjJVI5r52YJmgKprHQVBibgw/x4lNVpMljCnbutDZC7iopeOgsnTcA
xxzthorubzkGDCMuIfzuyqTuX8zdP7ThvWm4NZ6HJD8nlQiSt5btN0Oqy0mglEFdr14HDrbpYIHn
HfrZy6uBbsc5CR8FtRnZo/uxcNY6R0W2htcNwBYdg9oQf9IQyr0yUXnSE7hQ4VNSbsNlXQcnqyf1
QYLf0BEiVfg4wOS12MMEV9K80NRvJJfSWs8fYInI4WgGPv4gRypkYMYoBIvRJ/ApJUJr2amuCwYB
SWhtajbG7bJqtPmE6eR0epaodl6SqUKmDUDuEJdZ77SGMX7LzbpXbUlUOfDK+rQ8SQoKk8ipFjO6
bdaif1ra3rILQUx/J8z2DAb8e5f6Pqub9oWqalwAVp7Xs4p+Up4KCHi7DWKIEqd8mbteZguEzyas
JITnsfgq1fDn5yMZgE9lgfhffNOMoOvEyK+M25CeEMNPaqgF0nnf5IM9DOje8nLSdU6YJa4pdXaj
mju1Er7LpPwUE/H6cPJj9KRaNBI07OlbLvHlXrs2WV9Fade6ahZFrqn3FeQ3SRn82vS2b3k7Rwib
WWQyQQxDFPH6KpKxJnHRQl9qLCXdzBrPtAyvhwKyreLTaky0ETVJ5fz6ovLr+IF7Q75kUzjRuD1R
05Vtib4o20VK26W13lM/KZvCq9VCPE3FsulZJ+L8qMmp8o1VDLWQJUXVtVqAAIMwQYy/1FVRnLRk
qU65oso0TotoOqIJL5zEVE7fp42U3ccLXEANqJlg1heN0qoZqb/Jfj6LSLyaNm4A9wYE1ZRp0kdT
5dUN4FlWbYmy1kWVfnZbZaLbOBshSwX+h8KvXvktiDFnHUM6k8Qh95NFYQGKteFUkjnvtS6mz0uA
FHmmC9fu5bpDRU3I3AJMfLCAE9P0DsBpPzrFhlwpZM04S5UwXU6gwAN0mG76dSkvszQq3QGx6d/c
IL77tVloCMngvMEicRLHU76+P20UQBMPE/mpUW13cossOdoWTiSrTwBZKPGuv6P72wzt1YxyRZmI
UuZqgJTfkm7myFYhCc8V67a9WxrocBeclJsJnMs6xfu1Ab7hdsIAudqG1CeRAK0K28rr+6uyTGw7
lfybJuqwKmq9j64kFK5qIpCSU6iuLwXcpldEfCZ6Icn89OsBPHv0N7fLXiZxtyJmhKTP6wEModAi
RB81bqRbEfQSBY2SA6zoubGGkF5qVH8Xma6qsjXsoWksp1IaPI1m1E43tKODVLqxF0eLar0BRlDp
70B4Lp7KiRMtpx4yo1jlJJmV9KAhOwKTSUy3cKlD69uBSIpy2BWK+Vo1U2B7qNBfFWXWwJenad40
WtFNlwrm3RgPNI6FNYDClLTAauFDtTleCrvvzepeSnKRcgOLYNIo6Aqpvp9JATwkMaLHUlVTXIZJ
1pszWK+fp++/IN66rL+Vt3377Vt/fqz/16uM23++/ud/D4oBecvD/zzuuoORNfn6+PU/Hsuv/3FX
fX6MXuGMnj/9PQhDdu+dapHnIIdPUCVKGivuexQm6OhIKST4AR/RnLzVsP4VhiEktYVHLH1Jh54I
sOW/wjBJfCdSDNBYnoYo8Z4/icJe724U6tiXdZDZEth3igYGd/1yBwAFGc1NpFlOPE0DjOTYCUI6
vfticv4hsHr2w38vs42kCFlWdn5KboqIY3mzvemjTAgEM54jkKI8G+s4gzPvRhqtzKmNP0I8ItDR
mgjA0kXIXxAbGRNIZaV+ni8XrUwWGDu0RLRxuGMHRL7SO5/kG0htRe9Rx4vhHDnVijpcFmOz5N5q
mvNntQj7wyTgzoNoLvqHtVNj2h9LjuXu2JB8dLpc6j4iJtletYsacRjW19CwQ2I4BHAHmQgqR2fT
IbwGJ6hJQlE4cO6m2j7Me3PYAw8dr1Kl22iExnq+GM3G0j2rySxh2/M2GtJQRf+tjFjTaVnCuFyt
ITKLlsrtOeJkrU+TMcHQK6dRdZkJMaJaPPLU4bQ7ALHJVdazWiZoiVPkQLreSBWIzlu67tKMgviU
GKutF5AEevWqwdJWNDlRk8nhT3OqLN7SnVkFCc3I3XCWh9+5WE3OmRXlpotYGZCsbyYtvq5VAXRr
tuahr5Ql57xwVkPTUfvc5MzaZPDfqkImXwhjJn9GEluhq2PJqGj+2k7eWONW7NJkTdIpYG113bc8
AQSjvWwsHCGVtbN23YyMkaUgNPnrq7yRnniuqZF/YcchfcNZZquevTT6pQzN3ho6wVm6En6GxLjp
Rkl2kT7t4LirOycJw/AopRUK5YqSIluZJr8Zw2bwrxYEd8rpWiPWAz6vmtvG/zLySkn1WuT+HEOL
6UKaWwWO1YTmBTWuvSHR5d+swG0dv70eToarshY33/H6ej3CsZkqphzOi5mONMQhXUiMScuWhvSb
UHbzlG+vteW4yD4/T7GyPeUX99bUyOR0Jqzo9ZhJX3PyMTRIyfA2CMtIf9ASCz0ZDqXUQEJUqZZR
b0J7IxLFbxAyJRmkBVBAzWsWw2tZVuNlMzJ4NK1IKdmqMpJ+BXTcO6ESNYnbLCW1ydaMm/fQFNQ3
sHdBmlRaxpnor/0vyy/8v7bfbUvt59tdwMZd5ux1LxMN20d+7HHsVjRiqDh28TtJDivqxx5nyO8M
ZVNDZIvZaPG27e9HotRUyCcohmjQPrElIejF+CtRqllUxUkKoPa80eyxLf1BpmELkl/YPhkQ3SLM
5HuQBZc3VO4reyTttQDmTaczihzNgDiHSfmH3OWQGGCrukgRzNNSJNRG7LybzHA/cdBpHkJzLOrf
0dVu13o9FgNcscQwiOtNSDNej8XQtLTjSCOdGznS5dTLFTHuD22fTMJ9Xxi1flayqosSd+pTY6DO
TvowfZ/kMwxdnQljmtXDdIdcoCUsgTUminndCXAB/iYT8m9TRmcL6Wt6C2iugbXljbsYZ9EIZ03J
z4IsotskWVTEz7NVKtN7mDsSgBRSEqXB1MoR5NqSHgMtBoBfvX9hZVff5+Ulndc/DYM6I09O3Gzo
7ZNTFqpPs5nn5wICvfJzq4xj7MtKkWZE03pl+MPUz3rrtmVUW8cUGdf+EPVzZX7+9Tje7hiwVZMs
M4leoITQGMub+QjTHn4ec7IORWaGsXTQqz6jU7sfCks81km0ynd9QiEcke5FgNwZvZl6n8p66Mxh
KS6nPx8OFQaNaq5O4AgT5Gsrmi0tgr1IMQ41/DHl9RApMR3NYxEvsV3NVleqfrROWTTT78PREqji
qNK9YZO4qLJregiUZfdnQyJ1phBDwk/MnibKxlvDFrTUKtpkCv0Q3ijEpY0CYZRqr2hdFgGi66QS
ZeMVLqjtb/mYK/SLNH2TG76atFYpOBxu+z60fz2s7bm8WG4kOExIuyDxYElxunyrUVRrSrIMlQyO
CdF1cFxy39QHQVqj3OnjSL+YY6wJNvtYMIPGHMrod0/qzV64ZVgsgwQLeVhZYUW9We9IC05GhT/0
Jcg6+/NsrrlsF8uifVXlSczPsZJ2/VWbUM62jWzuH+Ioq0WauFB23veFRNU56iCzDiAYhY/QzcV5
/bh2+fw7lY03AYli4pnhOsWJKzTMSf+mN4LuctWFS+9HtaCbvtRl8ELKTdx157Lo89vSqMf5T42G
+plIawF+ENYpHZaM13bc5xTZjYkAb6hW0bwYxTXR78M0E7RLNe6m1WcCquh2NAcwHEZbhvm5aTW1
I1FThHQf/dpYnstmL63F5ElZpKThmsYHi8ab4cziWNXzKDS+OXUKrbhd1d6HVqfmriZB/WOvMyqt
Q64nn80pn8/hqhdAaXVxS1QWVWoGOVSd4I07vsOpZoMqiFqmoMGyKm6dtShEfxhkK3R+M+7XaTyc
krG1omnYt7Txzr11k/Kyduko6PAgTHqtpK4B135yP0hDQYt53i3GDeeoev5KSRkujXZKTUQtlXpu
P2qZ1FNxKhQEMH83m/8+KuI/nbKpuG10ZOheP1yVij3ZqyLxO7GCzNWeu3xggQtyYyaXcNia+mEg
CBcGR1jUZn2A29MYb9ZpCHXNMwo6hwCS0gJQ3f56uuQtp/PqMRNZbB1tssbTprH0Tc4HTa51NFSR
VmyhbBGAVzAlQgAlGrON4scYNWTGZWjXJ3s0EBZ/pIMLPkd7iQqOnUOt8VIq0jDwmGZidsHnZm0H
25bWn+pkgiFzoWu01exQmNN5h0pRKn7VdWoCit105iz8IHn8aYb6dZKQx29KCs6Nag2drRxp3kz0
sloIuEeixamXr0eifhCro9DTbOplHK+TCrkKhc6SwVir8jfMBW8crKzpJKsVIn1OMfCovJ3LXFmS
aQ4VkJA6PMOLW0VNGwVpH2lFRJtcatQz0h350smOBRda+qT1LYfI39jaG9wJZ0ZoGyVONfrWK8y5
6o2b7RVhRchdWvewQkHR98lolS5pT5qIJhDgOoToa+BZYoNs1IUxpMgSO7Fq1TGAfd2oscqMJGv6
JKqzBpJxqdIUgKIgVPRljEIUs4PJs4D2SdQbgv4Yz7MJpNvUJFhtx95ossciVcbtHi0BswhHlf/v
hzrqTffXxms9p0RfWC/U8/CJspHAM81SJ7B9vaxCuZ2VySrSYKmbObUu56xbMU5rEmb+k6ptVAnO
LFjTOH9CPxJutH1W6OjEwMaYlpd6M+n9x+l50KQuuOlYHSdmQBoo/MvOkOTVDDyWViox3Yl1H81D
IGriINQ7OZOK9WEu5yp94qwl5HeRWK3ax7Sptm8gPNNvO5WWSQ5ugtjQMSnB3iSHtwUJ+LBHhSoq
1wdl4QqVa2W5ylLo1tQKgdWkVSviTLOer3UyylQCTAWGtfCWqajEpvbFfGhyi7p9Crmju0BDzeym
a7ZdOtRg7DVds2zCDqIKw9oWr0SOZrAQOsq3pRqThvnf7J1Zb+S4lue/SqOfRxeidj3MS2zecnVu
lfkiOKsytUvUTvHTz48O3yk70nB01rx0AwMUcOGbdjBEkYeH5/yXdS+zyLwUVXgpq9UFvTTkF2lh
STYnV4cmULf1HAaL2snBBoIw1cM6fhFtugqEPwKyCCgxc8PPe2UHXeJeJLNlYZeXUl2uAwSNGw8K
dubQwKRl0LhTh34hQo8gXsuEmdtNc2z+TZbBELzp/Twz/18gJoFuWl3Hg74qvVGH6SFkshXuq3UQ
LO57K3ZTx74ounElrZKBlySFkdz1pW/eT16uwc1iOUS0dzawpbR98/Bt846FJA5aK6R9D4WafD/b
BGhxOtZWT0GuPycrZ2oIdC0TFtTxxh+IhtghCx6ZZVQt7Y2tBha5n8czVZPEd0CcHNKpEKkpME8u
Cy9jWzL1yi1s5ty2vIKJzRylp12s+pEnnrOxQDdGp4i1NmUgi59xWhS8J/kQa9uFysC2HOqaKUma
zgTMh59alESZoDBfoZldBU4Xt7RHncq/jQa30p+Bh/XjmzhI0p8Bd5LhE3WrRd7lc2NTFxSqntCC
6LsJ2mcndObB717ijHeJN5MZVGWorqO/kzQhdFG/s1BNzk2qqrrVvK1+Kjk5RdXY/qfAYecfZL7O
sDSbbJ0+B05V8JWr4zen4L+2d2GbNPgG9kU5LPK9dBarhH5o2QL5yQKUrFx3QoURu2JErJUl7I3p
wgNHUdqB8Ih1jreJs6wmNS6X1HXia9tr4rF67bQxXjEg4PoBnnVdVdhTjiJo8w1drmV4N/uArpt9
bhxSoGTHs1avUB4eo2RDiqc7ZA5jH0VxMB0uUSETZPU+Csmc5B+XFSzaZ9GLGRIzAGIbfdF8LJXa
hI5u3W+wHcxXLthLLr7PLWKlelvIeamna8dpecZDSJ+SrYW6nD/f2pVMOVMbvyv1ZxmNDXO90A7W
+O545te8jsUDXQhNbyHfYT+sWYKVw9aSB+HlqURtMwAxgqpTGLf5rabpyyzlTRB6l0WSjiy2EN9c
FpufzOZ/ylk1TOdgxWXx87jL3HE2f+T1lbmLODou5vyDdmm3wMLtG1neTXWR8T39LF/ZK4QY89Jz
L+lNWGt71ipIcbf4QwDj6y5j7Xnzt5nQ55qmS1vFl4UHNuC2mZ0aUnNJhrFsKknT8oet5gI1d5Wm
Zl8oXxI7qbdHoyFDjxTGqcjNJrtY0siKtlMBrud9jJh4/lk6E5ZT+JXmTrSJs0qUK/Wvdi0+EAHn
+FbgPcq/hKWradGipei0r5IOz8tu+/CeKG1zD9zw2zahvaZXNd8eHzjPyjCeUccXS4yL44i3l1t5
ADPDUaXTl75M8xA3CrCaweuhWhtI71HXSt3sxSIRF/dS1tBfbS8667Xo+6ZsDtQrov79OMRVcRlI
FWT2JrOmVtEo09ZNOWI5jZ4Itb0a5X/u62/6aRZcopOkHIt9X1kWpHJf5kn62Ut7hy+cgMrnrRy3
hJv4vKiHQ5X5axyIjY2Tqk+5DtuAtliGRCLsWYQaednLOOn1pou7kR+SNjVJx5SG5qiM5kisN2OY
9+UdaBezDAFxdT5eVoO/Ip6WWHV8O3bewJ9y9iveKdcxc4FdlqRkQmt/bP1qmzR5gTvB2OsRvnMQ
djjJTnOev2LBNt1Vr3oBZF7QS6RDsbRRdB3GVsSG9hb836wttlgmxslhdDjmXM4iHHWa2Bsw03k4
2EjmfDVfZNKFc7Ab/V5k76pOJct3rdHAd0Ce3OemngDG21w/nOUluv0k9I21mH2UravL57P3TYry
cPwiFGoShYdDwkn8lK3ZC8+kp8dE1x8Dc17NDR1PaApjYIJ4PbVmT9hamLO46HJzqDbLYM7PJklz
Xlc1JoWZKi80W//h1GuBsibTlsJSgj/iQ7IYWJmJm2Ggerw712Zxwq3NrMO38I/VAGxU7z95RGZ/
gf2gzHpI/dVUGJoospjLAqfE4udYYxbX7vym4j1t+6Bgy/pBlg3p7Wonuuo/FRbgumC72GXbHTLR
lojp9d6wsCu7yEqJtt7xHkBhTvHAfbrEzbob2IORew0HAjvAm3HsegKEwrGOPwhFbvIBe4TMYm3t
ZDA5hTgefWVYm3VDXmO2Xt54gaX2s4N2NBHoOEJY2o2HxMzqOJG9r/PKHKB+WtMUv4hdJdPksAat
OZ7qzg+68ROiv5asPvf9ZIJVnOSgdb4Z9wt+6nTYEy63k6pw6aRbpdelF2+m2ol6YuM8mmXutsIc
y0OjkNU+tG5T8ysrVXpeul3G5im4wVRMpGRJo7Rmz64W75wO/Hpxp5vO7cXbtPFLpqLNZ9+2xGZe
LD692ejRJvfLN7mY72eqyUIzflYl5OO5FQxd9fkhLRB5mY/f5bBG06fVcl02o5dkwE5UUVk2cj31
aMJwnkFH4UtLz+SErinNjlgxeKh9vsmLjGM/n1pYLJfjGpS8jofcI3f6lt/vMAbmIessJiP+sPRd
MN/2QBh5mXNcI+PNWjEfmPT1xOPgsdSyiShjWorUahMPgxNQyiNgtJ4HT8CNzarw7cZUqXJsmfhq
Dx8R1iS77VUvx5av5rvDyG+u2VCzRawua/kY0eYAWXatW3T9/Lo9rudmaM2rS0HSm1VxrETLrA74
Wm7tkgdgrHw/HGVYPrKkSLmwyLu2KX72Q9Z3zo4MP9WhWSHmMYuqHwe9W7DOxUK0Apqb9RubViqC
7K4Vpm/I+9v8M5iyvvkjzhJMQcKY8baTaGxvvIjDQTZ/eLKyKSh2RRlhyGxjACznS6FkxRPXlT8g
7uKRee6KgivzlyKzjYeLqnNNcT3raEG1G3BZ8fSuBdS6fuma1q2Bx/SZRo4VHXKHNGzueDPu62ws
uXZsythv0QbR7WrNE64lS5RVn1S6Ylf+Cf9GDFsBjJXVpHZhCXg33nTTXKt9p1JwOJuVSjU4wrJi
Qb3jc/0erYMRZfy/8jGbR9qwmaMxB2duylC8GueoLeQt7rGdXR1iu5qhjntxqaLpQs7gewl2eeq/
Bx4dNSiOxIMZ306DSBX7zmrNT14lJHrF5VriIlk7zlS/lQOoqehSdWM06OsohK/lciHUmUs7e+jL
HO0HT3sd4gQiTFbOyKZoi0s1tDbfLesarsZoTCotZiOTnzVW/7pXjQl8C8vbRLyi5QBPjlnzQ8iW
uRNTjye3sSoicRCYGO/PNFiX/RgVa3E3DNLHQLdOhi4V+5HrUP0B+1CJpw00cECAmT/48ZfCKSPe
7EKTOcBVOEb+fH09impBb8UK7areCkv60vgK58sYfYHuwLoJ8qQfHCqoIvdfOz4Wnda2bntzbXOP
h1yhOGcqOtzryiO4x18B1+ehZTLU2hqr3eJW5lLGBWQgZBzvpn7fmM/yBptrd9/47N6iUa5W7xJ6
08OBRRtzpLNQSCb1/fWkiIv7c6Hib24mBPLNeCtlKBfYsrnpOh5sGdQ+CWsTbsCrk7Tq4Dge7d03
D+GCKkDDiTBJaaI+iV/SC4UHtvAzBI3qAWjzLffEZBaboPSKpt+WGLkQMPtwNqF9HSyTY+LSZw7g
MErZqcSrkMgOOgeh+m9QA4MK4khb3uekSW2m5aEwbgNCIydJIxPwomUKOTOG2eYJYznNzKnTSFOt
KGoLRD2W617Rl5dBgAsDlHnaWUiWT3bTvXdHt3N41xPTRtRg1fh2UuIa6gupBCpGx2O8CQpg74fV
R+6aeTleY2CbpaLbBEEwNLt+iIDTAVgdiWy2jlllW53Fmr9yW7pHl84xLOfkrVyQjonzmMaUyHr8
lYiRDY1i4ll9DHljVsXkMw+Ha4JvLAOXkQXVbdOkgBNwhEoizRqWx8wHp1YT89zVNqmCE2HMwD3q
mK6nSW2ug61t3V8oVpTLL+vMNaUGoZQ56aIpnzggokGYRMvuIJa1e1h1UAQWnFdW59tqxWrRFz4T
rJYdKySKP9heB+Zz16ABnP6Y0mFMPsTz2pWXgDStBKGnwprdeROzfjCb97IO4mlKiUIA0YuiMvpB
mcD+2LVJp75lC7KEapelvMYLr55zeeXMKULUEhrGstWBdvVFKkdXf+SdgHu+GNrYV/n1SrmX/naP
HVf5WXWFZX91klo0e2fOHOBxoEwWuFepmIZeguIop/Y2rzuNlm1euXl02YrcyjnI9AoBYGyVdyeS
SjlXVgOF9XsxOmJXeLoNLxpXxV1zPVZ6Dq70OFvzh9oVWA7NaW72JYzygklXHQneT9zCCrwPA6TZ
y51HbyLgzlKhKHG5tkSscTfU0m4wohw50/PX5mqWXOALOjYNNUlmjuQxpOFPlx+oS/XKz7pBf3+4
cT1k2aQBJus5FgmO9xXLTcyB600Zt8oUAyMsPV0u780uxJsscraZbEIW5XC8qKc8b7s7rn+QnebT
nOOuUuClvcuF6hHLI6frW94d7xdlok2q+ZDnPmyJ0J9NWt3ZtcnCLXfs7K+UDeT3Du5fmOIZYt47
+vWRXBCvCacadT2Hps9M0HYiVtguG+eHdMSk1hhfm2gxlLovXo2UyIq3eGJnkzTQ67a+DmcdYLq4
psqEDGro5h5kcUFg+NiTis1ftnViLjOJzVVSdqXoSEEnEZd0ZRPeMHIdq0zYM2U+ifQncakidGm5
CiTUOpWrfMutbEEXBwsMwEj0WHt72Qx+36KS46318oYXKJc3adlGUApz29U25ZOg0/aetq8afmD+
Og0/yCUmLFSiris+50VsswyHfh2L72NhiQX5GQzGgJhAV+8Bsk8whpjffF1Mg0s3ulm/yaU25S9Q
HjL4UZQu+fRFMtQzv+ettgmCdqpM/AbEaAtW+X3xKATc08LVaWitItxsSTMdTadsAmlPxkBuhK8I
P8xD1AdvRjcxJ4ESTsOreohh7LiI8kQ2wMYjQRIAlndr6SeoAQu/RxL+XZc2HS8sOJ5Dk40xJpZg
x3S+t11z20jW0ISvWGhyUd9y2BQ7yZbw9O7fh7QpOjHtbWnWAEZklEGCxZmC/mL1bWrnFE0j6bxq
8FYzk9PZLe8b15CZF+0MrilodIEcBgYLwGCj4xO6M+YQga8SFqZ6qF5TBK5iah71yuJptagwRXCm
uJRIXR1rADVsTe8SXwcu0Van2D8JlEwE/WMxruNVNM64pWmZ0+Gg0i+DN9jVO0xbVJFjfUw9Mc0f
H85Uu4ExRF6+0GFe90mYyPV7AoZWIOBC185MWrriUY8z3mImjZTbTFOSKYvIbNns8nbDnw5oe0nX
nJq9cFYE3Aqw5nTHQsupmQw778WA6FepqqnZq9hNrIE/mBq93DyUAcoyMJkGBQhQboTKYy2POiyZ
wziGZts/XBYhEw9cKWo0CnQBR2KJlL/Lu1mxgMd5DdaLsHPniDR5XRPCST/4+INuwhQ+bX+ZO3Lh
vYgRAPy4oTQapc6mnEG00+uPWr4TxbzOB+m7lhmE0Q38YFN3SK3AJPh13vDe89Y1P1hZ43MFyFF4
r+/12u4raliThO4r5r2Vb6qRet8PnVcQfDmwlX7jQfqciy0I0kU5ZzAWBkn6tB0GYQ48KaZLdA9D
/HlOGwrcqcnABioYdvw2gugi9hM7sb7StRJAUFQ2vw+k7rnNZh1E3xhyYF30A9pIANC/LnWZBD9i
YMevncGu0IMKKFVtHQpZ3iajFqOgPoc+SklpPlpnvv0zXx6kIDSnGFNOeJqmN/YIaybWzlsQRegP
ZYJn+vtyUUWYbMdcuRe+Bk34Wa+BVm9nqfP25wJJHE29MvJ/vNyVOdGBoQUXRGAe6POj/Q/oTZx8
DW/0bIvg1B1y5eTXikj2flpg1W+5IXUplEDuKWJfkUbKV1U+YlFBhzDtKY0nSl3UHY5QP6ueonx7
pl8kTgEIfDOjSwP2CgkRQBrO0wnKYo8OTBxQBXL8ebqWw7KgrFh12GuJMJP1zvLH1aVznTVwlJLM
9Ct8P08PVeHhaOV5eCal25oj5UPVVqX/VoEtLd/Sz6+HM3ZC99/lUWvLzCIwDc9ICHEogMl/+l2n
fq1gOkEGk0NYfxrDKcz2cDC4DmWCjsN1LQQqkBGY6Wmjk8XfusEq0ktHTp34Aie9HjkBXTC6Wb0s
h3Xws0O4iEnt0wRfHY8mMzB8VVjD1Zjo8I6WSa6uVS3n2yW0O+pAeYSjV8rt6TrPmxGTSlC9VvEa
EHU6oOyj0u4DQhpo8AfSY4SwafkrUbh6vHt5QZn1cjIT8CGQCYJ0zH+nRLQUFFEvI7IkJfSav8ei
bCFqcZj471xeXneVaz9/FdpW/ekfDBxxgPr4wFBOAOP3eD9BJ0jreXanA16EJYqJ/tCRGwdpdrDr
BjqBl9sJxPtBjOMZU7lndrIBtKOkBCfR8wOzkB/t5LBxxsTRYEHqTPvqQ1344Rc6R8YytBnjr+Ea
pugcQmlFQBoAErKXCfX8M9vlmXmneYxSGuI6YGBO9ZxaLqKeFS3jgeS0Gw7dhO/X1vKBAm+lL9Ll
vYwD5ApdqGBnQBzPjQwewTf4G9t48Dx9fNEpuUSQ9A6C1Bv1zTmpk58DexpPz4V23maE4tbuZRT3
51A4vwA1kAYJaMdgJyxsm8GfDg0JZ2rUGg+H0J9qGybMoAwKUcTcf6f6IuZ6JXbaob9zSKlcVBfg
WxCIASKUDDetbTM5v70IYcGx+KDcBQAMTlrcxdDKusmWgTjQNv6rMorRrYzq+FXnWJb8MfcquNaR
wjDi5XFPwAzEH9rpMXakgJfhPp2ehFo2tuwBzBx8r1qi3aqa6GMvneHjIjsQPSX1RFqBKBnpTToF
VrF/efjT1v79+MIFLMMGAJxy6qqYa5H3jpbDoVzHKjYc8g69nDLMw51HP2Ar7NKGNVk40sd/JfKt
t60ayhua73q5dolDb+dRxmRaZdcPGxpB8zln019XqZkej/8iBKaoSz9dKlMfTdJKcC0r83xF+b0M
ovUPrYR1FceJAOG9lPQFI9xsz7ya5+YGwCwcmtBQMX8hanl1FmI+rfuDdJfu45SO2cr11UHyOBB1
UOFi2KgvZTwivxIWVXAzxUHzipTZeW+Dfpi4qonWz175sCLunGlOojOH1ylE1Lw8A2TjmwHOACV6
cnjJbNbaW5LuMOa6/HN2UWvZ+GtTonXtoGiyzaFTfs158bfuKoqritrivHXp8XdnpurXQBobBCYu
Uy7UBnxBn74jZyzx5ZJ1f0jjILNYy3UEgYTuoHXVOBQFduvi2wp/nYLO9HWKKeW+8OzUvT2zms1R
8fQMI6MEpgIqyKyW07ASy2L1O9ymDxMqUDX1isnV+wLbapRU4noGRzEk8/e2wz97Y9lz8hXmG+i5
FQjF61KFurhgzTefllqE07mQZ+bg5LuFXmC7oEPR6gAf+nSOsraeutrX3YFsJHD32RwhY2mv/ZvO
ttMbUov60zQWzSerjVa5862RijK8n+ZCtEv9o8+7NT/GvN+i0v2/KOQ9kdq7+NG+uat/DE+Zdf8t
iXYvS0VuV9lPw2PWgfn9I+vAxbyLXBu7UgjtLlgrXuKRdOAij3fvhwsmDAw7TJ//yzlw/X/dX3VQ
vYJVQKbJH/1bnOXeDMyzbdzlDaISab/fIB2ccquJ34zrscRAHaMDacQXHuczFEdnsB45ot0zV6dN
FS+d2NhFCamI1TZ96P15fm+VvXgVSy/5vmR1D3jbE/13VeB6CTBhcHAy9eSnQtCu245WNN61fiD/
GJKQrnM3iRAR72KU/Tac86w5NE6pvcPLu/jpkYgTKbat+LUauUyfK869YeCjrKyXqADavSW2vljR
rM97RNKHwqc97aE4FWJvUiOwW0xff39YEP+BoY64XAhOJi9W0ke+KhbbNV03i5fseDTwe/VbrfS1
nOfXSx8Mm5fHfHpTOj7q4zFP4qZSUAXlaMa0UZ1OJADOhVjVdc63lwe655f9HX2OIzGb5vxE2hFG
1tOlYfdc/i1Z0BYGjAyzvHWwIc/nMjMswdn6CF/FuwHMj0BEO3FTIzyOG5BUCPerPA1uACYCFvPt
Zd7Ax/PzjcxcZKiWfEKsvnXEne3XwGjolkzTJqni9h3wASSqpJjL6sxpc7/NHsXS+6fhqCFt4eIn
fK4OT59GTI3nNG2hKVMiQwi0Lsyp8WYLOuv4iKq9R/dJbJJmChWwXrfPdxZl6j9iLcP8Yll8fJyW
WbxOEgo7h57rGrRmeAI/Mm9lx3BJK3CRCK1E7qrJa6cNfu4W4L77R3TM03qlU16NpUywrJwqpiOS
rcJvwszSYuYrThdtVCi5+zcukm3V/dQOZpZzM99duaa4WN2/hsVaMB6xowS1bS9K7Y0r3QrF7qz2
fqxFi3qOJnS019QEWoSD1KS6XTS11k6AsPvp0bVf8Jyl8ookpYdsgx5j92cpwTVtOMnQigTrgbnE
7CRet5XunKid8heveEU7V/Hh+NjSLBl6hf5JVwQ4VHlAP5gR7Yg9ROKM97q6Y7IrHZEWH5Dnue7S
Qu0LsDDz9dJAuxNUPPw9wBCHqjLl5i+NH7Y53WOnhqKeTrdVP+nbQnr+R8QwM0z1BO6Y7+w0Rudo
TKr6FsGD9ipTyDUefA0O/y9f17WGGVzkWFKEsVJvFCJS6YYiWY4zyTyst23U6hRIyxqzrmmZpBdB
VbqAuUyParuOHsd8NPqhtZ0m8GW7KB2w9/AR0tvUaV7S97G1uwN7WkaXKAGEX50avu4GhOnwFQS8
XwLI9ZePDmjFa8fO6/qCP2KBVAk58xYnXkqM1PaHD+ijpICOktT5mUGypD7rze6PNoeLuesKx0Xm
oZynO7RTl8+S8xzfnpz3XKVdjZ0GBV7sEUDZF1tLuPFOzXPX39S8NEVPvqbHmmRySZAktZFsp74M
0h9lmj/ATI53c96pbhuYoB2Y8L3cR/LGBHXqusT3yIT6xAT9wYT/0PXHD/+rJk8qAZYgBRNb8V6m
MtirlKL0Jogx9954uHtHdFxstBBdkA4fqc2hg/pyUDopFLGNAxgPHH0B+jceG9qk/o8i/YLO8ZJx
x95qJ3zbuPVfNI/nXQ1TliCUv1JTz5nkOD/lhIBhPA47jXKX5/d4Y6Tz7arXyw7F45e/1NNU9vid
qKhxhlKJ5jg9CZR/T0w+hDwxJUUePqJKtSGDZU78+/mpRisT2LwybauZwPvv8FuJ2X9NHe9/GucT
BexHr2N3N979x49mzMfV5I7/+z8v7vTdf6DZkMvH+df9H/2dgNEF/rdO1L1J6kMC5v3LEehNwdyD
kPA0ARP/8qk1R3FI7iUgLpBx/DsBE/8iU0KLwxauHQgflP9vJGAn1UQw8owPD02YAgIUayOf/HhB
N8MY0JpIkVDyKzzaJits3swugnTouMBYUNdW4jZ0J2R8NThY5y38X3Qm+8ueErjaiaxz0y00KPf1
AG7rxtxl1oNYsCWmeKaHzUSL+e3grmjMZE2KoaDixNnJkrtOOynLejvYQ4lSgKUIf03uFxfNgGBB
IrmVXo4OV9gNBUQC2KqH9pi2/f9F+59QnF5atFf93VM1NPPrx+UaGEFbquCmfkAoicxN4rhcPe9f
3AYgf/HiaD7Dr/j7vmCIyCgkQtWPEbFwbG65D8sVOTSb0qfhyMIINX/2O8v1aWWFQG+Y+UZmlwKC
iGHDnaxWjUF90TnOvi4nmVyD4slvsmIQyaWKZhfroraV4aXTpCO92Ecz9O6YeD5m2Z4kvvdD0/2h
7Ako22iUnAzd6TwvvcTee1Ne7CwYax8Xb8accLbBDb081uljImjiQVYDiWFUTYLTKskMEdQvSRJA
w9TLYRjcv/KlVwddpcEXAVb3TZYWyxkS5rNj0tvimu84Lr2up8/nW+DX2zpcd5G30uB3VffDgv35
xZKl9abs5G3QR96ZMc1nPkrxXfOcSCQbQiW0c/zUT8acxhA4JApwnkyzEkVcinPlSvloYzWq+lAD
1nv/8sw+NyKXXRGbmEcb5eQtLuug+yqjDeovXXnjAoq9CULtHOzOXQBeogb62+MZ8TAjM89yhTr5
9AmHqhiAgHW0Xd30Jpvp889Z9qYP0vzKBZN8LI/8FzluSFDHKN5QS4K0h4wcHa2no/VDPOT01uAV
lMiltGp9K6zqdW54HUHjX7pR9uHlx/N+fYExaxRKLHd3HvLkBopKehpVK5iK3Ak+DXMRX4Oorc/M
4XODBFhH0Gmg8x7HJ3PoWArbi6Ffd5pmfrqj/bfS2QIofvXyw/y6A0LWRIhjOeoxEB5PHqYrZWdT
LVx36QJW/SLowSG9dYPWSQ+TFYfknNwDuIcVqMH6Zy6Ip2MTVkneYPETPX1o4mYOHuWVTg1ZpMt6
vZvn1drOAC8+iWy2DwmYrE2aN1h9NUz0mThzOrNmVGROiM0c/7y+k/UCLSUJcdzQSIY1Sb3zgiRA
fDsSqT68PLW/DEQkI3aTblDr5EFPpna0gr7NQqRMxhAHgSXLmveUe7szzbHnRolNS85FUJjVfxLC
wshaKsvPbPJxsX4riyNSPBPBb26zUPAkXOFJwmBS/rLNZrAmadEmeudPQfmXR0zd276o39pBPd00
nCRbMA9jeuZlndTO0QCBtOk7lJpMDcHGh+DpGommBKhyUc67wLmQAYwPlM4GrJMc93KwuMQX8T6R
0Nzcc8vkl8Xp0R5HTI07DyJ77JGnA3sTeE3IeZichy6q6qWb7miBrhtJcd7bpx4g9924ivHdy4vm
9MRFFYAek0Bjw3BW0Vt9OixK6fPiEO1oZvdrsPd6VyfTBs5Gp7ZV01r572pYMh7tPQcNQZvdf3oa
Achd7C6x6O31ndhVQdteJtCjzmyFX54KgIFD5ZRKECpeaDk9faqlyYBUpzWNM3/xrxVy8Z/raI3f
Lb2f3P7mBN5jGcjjuLSSL51Snq3eaxels2jnZjEusn2s0k2YLfQ58pGT4sz6/GX3MRrpHZ1Rk6OJ
03rd5Kl6zBHu3A2hXV71hkmnM9WfoVI/N30BtDc2IFpwtB2eTp+E0uBbOsIdL5Hhnw28pD8hUTYD
dDhoQb8/f+we2pwUeEPkF56ONaqQCmsVhLuZdv6+WwaQmgHIFSPMdmatPzt5xoWJOzwU7Xvq9qP4
n4alLgLN5DlpIW9QccQQO6yH3w2Q5hWxn8S9aA2AoKcP5IBgXyAGG+7v3H6cG1lc12lxju1+mmOF
J6OcvKIATsbg+iy7OnDweC+YrNWdsp3OUrz4kBH99PJrEuYDH6eRxwG5daJAgyzdqUxYb3nJTOjC
rC4Yl09SFvmHBbXumzJfy4MognuHBecQlYN93bvWtKOy5dKrn3DtLP2DDT/jTJ/TrIxfvhEpmANg
gKVzr+j56HWiaxOGa83KCYe5PlhC9K/qVoSHge2/7e3pLxtRoM8vT8NJE4JGDS/Xp9rGZYuWyr3g
2KMxp7rRraINCLvYARe4+PoCIHp9UYWT9Tl129s0mZbXY6XCy5cHfnZL+kggOaC7cFw6ySKyHoSn
VfshpdjZvRSy0vt8mvUWdEh45sJgLgS/zOujoU4uDFGjq3zRPCPcLjTYM3HrTDBiAAtiBgllMhps
/aHLLQfaFiYZLz/ns3uUjgSQH7qiiH8/3T0tZht0P3ipfbFQk4+1e7EOcfNPgs7fo5xW87p0DbJl
DsOddmd1A5Qbs9U4kltfev2ZPObZBzIhm4hArck9eaBKL1ZH0sSLc+L5ognD9hs48XN3hGfXJQuT
IxVtORBDT6fNom7spwXTpjBMuo5dHV7PyZJ+UXHo3bXCb665yvsXUeedk/N7fmS618iDsjvu9TYf
7Ygsamzsshi5WkqxQh7CXCuwc7r9U5tdq87rdwHU/sPSz+Wfv79WTHENsJZBXZ6+RZ2Dy16smaHd
HFMrfHCuc0elZyLfczvv8SgnU7uGw2K7g8bTVoriQGHNg9AHzDNX8XRGk+25tfJ4qJOjY6zjOoxo
gcD3mIeroiuSwzBO5+rrzx0ddDNBpHCVpcZu/v3RGwsbG1STwwNhiRDvQEHO2yEmGRP0bouNjtrh
H+y2xwOeHPG229sYOTjhrguq6s8GixrMeqr8M4xX9x/sNipXICnoeZNNnLysDmHvScUci3Pfu3+G
/bxe9Ys6BxB8bklQSKFrb5TgULJ8OoMd3SCUatnTpReja2qL5MaRcY0+fJTtX17jzw7luIJCNXgn
itRPh+ozO80g6ke7rjEu57XV/hXSqrqcYKm+f3mo51YflXJ0Xjxy2V/WBd0x3XMfCHej6+H7Jju5
p3d7Dtf4/CigJGx6O0iGnzxQFJeB6/QpXST62kAMI/lqbZfp6p88y9+jmGzm0RpfUTlJVos3tPYF
UT6d8bZ32/ofjQI+z+iVcRs+XQdJZOdqJva1cJ43w6pg15ZFfmYJPDdjqEIGaMqTKHMffvos5Zxo
T9c8C5dkD6pXWhPb3XOFmWcWGvVWTl30x5HAPO1RDDAmp2KRYhcXRSxBGBu0coLXzMFPkjQ+s09/
HY1dQdLPErgvWJzEIIhP5VQmpg0KvALKVE+jHPurwK1e2a0/NGdSml+nEFFp6vVAKsEF8KqeTqFw
8mi17czZWX0tDqRSPQoMkbt5edE981AQF0w6CkTF1M6fjjJEKKoBqTXyvV0FaTmUSLdBhp6BbuA0
Wf72ukCl2KVEQR0NvOxpnX6uO1IKeu+7Nrf9v6htoa6MPMZyrhJzQssgm8CPgawCdJMTgZ87hYBL
9AxX6Uf+Ts9ruXxHDyfowr0IgaldlTF0Gbg5A1z4L94KqeMCpv6Cx1ztIBCP5BJ3Ce4C/Mst9W4n
P7RRFXWHWAAgNQTLuNjyb6KpDwkWQs4+GWaNQs8sevfid18PIB5A3SQKHHy/3J1TBHDasXe5L0zs
WWw8/DnFfMrr8oMqm/b25dFOT9lIcFOgngoQArMOej1PFwNvTHPvQbW/odsPmbm2yq8TDPwKWQbt
Vfs+cT35mwuQMWP0z8BhiJBBT4tXE2qtLapPMYr+Oo5uJIRPYBSRaxU7gNX1uQ7K6a6iRW+amSDU
KeRQPjoJ5X6cqy4ul4RaThZSiACO+rVHR+ZMlP11Jg3my0CUmEc6tSfDIFPSF+2YJTurCpEMCioZ
/ljrAhikn8hvfjmJZffyu/v1wTCrNf9xxlOTOPW6oAi8UCZ2Ejby0l/KoSmuYF1FZ96WaaixCB5f
tbjO8fEgUyM6gUzjacTolwEdoqzdL06FqlNlBxbqkmCW+9vcAe5ySDtbASZak+kPPCGXXTY55duq
r6O36ewq4FiZdvNNaLSZdmmbjR9QSkjugMhY+ba3xnpDNGz/0OX/Ye88liRHsmT7L71HCYiBbQFn
4cF5Rm4gyQKAGTg3fP0cePVMV6W81yO9n11LV1UQD3eYXb2qR1OcR9YLnYME72w/CSIhEwc0TRkm
d1bJzdzzyvmBi25BoQ/Ky1u2tsMer5B8hgjSPxk2uVzKz+g8Am5LPPV6duk6WbhbZSc9LuzolGXp
u8rvXExTXl6+uMM4H8nKiiuz4PG3z33p0kgbdvRHtPoO+OKvxoaGFwXkMSPaBq2fpWzx2Fm9/GoR
Argme1M8zIbFsWrUXfbijHl58B1azhJ+kqgLMGIJV39XC/2Q0Sj08EyVT51FRKQrG/tXZSXR1Br+
EuGtkdiN0yBtjqkixbA315KEd7NOrhFRSTQj14n15M1lcA06s6Q1zPGLODNge7busN6VfS3hO41d
bNBcBzu8a00YWSB1b4lB1gcthKI8XlFRFznU18j9Bs+JciPpb6HYODIOVWV++Mm0vEmBIoIJyo2V
25vR3MhwPBhZ5vwS9mRPIOuMrIyycQtl1hyMU2oPJ5lx330bGt9I8QO52ytVpal/l8mZxmHsT2tJ
OAol8pB4JRSmIM9c/91xitmN6rA13+Za+BT9zm4V1YYVlrsmsOpvhaxo/1Akqz8puauuMX+l44th
FTV2mw7ba82Sq2a7mEZe0NPbTQVIM/8qVz+zHno4RdRodrZ372srTM582R5xclUCwWDx7ObA6orN
mJyHAtK0M9rTlqNqTklaiG7fFkODkwiGXQRG1fKuU5M+YEBu2dTctzx03KNf0rbwcxohzx6qsPXf
lZMZ584e1nw/ksF/txf5ZGUaDl899l9sbfsl8dPZHyNAqEC70oHHbbxMdfhjtQb1oJtxxYNRZFaM
b03dzoadABWTnYiFWQz6setxg/I0a7yZwDmoiqit8hQjVwX+byHRpzVJL+nNLm446bVuPR1y38rw
sSuhmyvRrFl5qKBb3KUk5k1i0ks/x3PbN3fgWMBfziDSXNLOQV7spIdNPq45d/WtbHLllE81Ywxa
y5Imanl1CP7wOZqbugcwBOY0LstWZ08ckKMEGTGvIEpDIENPHtY4PtkzTk+o3akopvoefJdR3qVD
b+RjzMthA5hz037crUTH3ShUvhIRlTL9WzsHbRD7fWikXytTVc7JTytFV5FMDRp3gqG/N3DUbe7C
fu7B36fazNh2NmUS52bOumTywTrtwtqvg8jwh4kvjEUuOfhBL/29F1DCvcNfhQ0uVy3Erxy/1UHw
WR13swlQ5FDpAPDaxCfpkC3F+pCGa1CRNp4q/FXEgrC9tan3s4Tz4cQGqPVsh8nQIUubDThbgnam
jK1JdV7tHaqKml1gGnawJ/m9vhmpQdTXcEI6ZP1cplYEXCi7zxtZrVEAeQ3vpmnfk2We891otgYA
UasXXtThLLrJrDV3dgEx46tR9d5y3YQ6/JJ2nH5wKew12K10heTcZ1LCz7KSc7ijQHX9PsNldeKm
CqaPabWVfxTSYr9iAFb/5kHiEruSugE2rRkWB3IQueTntVT27nVGi+OznWdjz3bfyA/aEctxxrWY
xSZBeBFBF4c11q1mO0Sp02rYe+tUkQpiQUXXJb2c+8bs6ZxqUqe0l301QI3Z5R622CvCiLN3y9mO
Rst7oLTO0lJ9cLKo5Sx24WCMdAOFPhwKIRb7PUvbMD8OTr6s1FMlEgBxNelPE4tEdjXROb4cYI54
NyFoGaKKbkPROKyJjdfUkE+wurXPeMBm/udoqfCOW5MjThlYjQ/PG1bz7AAuY9UFRFSeRNNPNVyA
ikdILYX1q5lzWkVE6TYfts/dMyZ9U7XYeJs8OCy+NbzTxxDgtSXt0pwGTo1HXK42Z0O9jmHcrYUz
R27ik+ce2mTjSYr6p6Fqn0ZdC0huBMmyJyHd0hVOqkI7fVyMvveD99dAzRpHsLW3VovfoHH0BD0Z
v4GIqOgo5DGbOucxA9LqHjIy+mbczvXys64h0EWBp/tsB8SmGw7AgzO5q9KFyGtT+qKA6kQrX2wC
LWHJKCRXUcC541eHr2jjKkiKOcYZ5gz7rOuND7MTzte5yBGAp7J0vkhRKpdXtFdg+Vgrn3rX75yI
7N72Zio3FJHZ2OGN5UqM0HnTJb9aQywq8t259qOwE8BoW4/m0INC4wAE7uXjfWAVHkx0yIrZHtGO
kJ/QAgJcgigbxFVGy+aup8TzlWBRYe660lGKA3luR7I98/J9TXhO33l2Nr4mK8yHQ6iy+avwV3Wj
hsIEzpNv1ugBvMovY+SxGDfDkIWPtTevMg5yowLwr4FVRWM5zDWgrSULcONmHG2ArPkDhmU4Ozs4
Yb5xrHVS0tJXybY66ppUNUjrwnfhmWp+xdlKgTvIpTBX6ktd74dL+bFz3fq1L6Om2grqKydY6dg2
dSZI1BVBHfPpyvO4WIwxiFbFIzYuiE/1PARSYNZAZ+u7bIJegxfcIJNPlDsFM4nNS586XZuHuqtL
mE3h3I1fQLLk7tVESlTudA9x51syagmASdi9uqvpCuEHoce50Xus33MFmKVw2se1dVcFvqCvM/nd
t/O8/jkshgfN3vBzahg4AwOnf82hjVbrV8pV5w1hpeuadT/+6NmG+g2+KbH2yQJ+kEnesDrUFgWi
FFIFDJrq5KY0+8ijVTiO91l7ENGK3bAuU/4zLzJbffFxcG/Vj2PJc9LnTuLDbFrI/S4+7daHpvS0
PhSUASU7d1A9CNO0HJr7BGrP2cEVA6lDtXKNEoDlv3hcD+neb0lwxk1GohY+FyoUVY9tbUeA+rNf
vUyJ8tb20j6bJS6mg3BX91ixaCgOGfvNPBpG/p8dH2L7tmSrw5k68UeNHJ57aQwEIvVvO2HL8KDL
tPsQfG1jH2SNcXTaYZqPRjkM9S7ouJNGIC1UsE/KZX4s5CC862VWxhe6zPksiNS3oKeCBJn3wAQ6
Kzy00l061knp8FxT9zBipi9BMpdGME6HYpXp2YQ3UV2NdbOsr103Zf2OI6MJ3ova6Eg61H7+bcIF
uFLWOHD4rWBQQ4BJZefEMzCPDgypDp6XYqjamFfQbeJsXFRygHYwZrFjJ8FIC29lyX1gw9pM4cDe
2Y0n3WsjN6Zr/DLeAixLZh9aOc6HlFWdvdBmr9ojjcXyPlt6nlqASGj30HRrRX4YODQ7QsfkxohK
8+ED4yljG7kiJfZg1ZLXOxDVwRRd8FDpvvi0VKlBu/X9aEYTTYfcnB26MwmD+stT4TfVd56K9ktZ
WZreQxtE4XF1pPQj/BYe+9bVmyn4GbLPzV8hjqWyx5/agDfGBBOgbgLuaE6aBFECzFrQvVxz7Efo
NGBVoCtPDwushCICzZr8osxiYHRpPG7urV7VryXgNNvXNKjfmBMdiPFo2BzM9VDQcA9ErTvTgsGt
kEoxvzkAd+eyDWLQ2m1BVbAtIVw/mtJXWqvMVSfcJP1Gkl11mp73DAhd3sjVD0ukAoiC/vSdWp3B
LAiq2uf1cbTHh7IzFYUIY3MbsDrjakMDSQpxMqn7h4zP+UszL/knoFx7vMo8GB2BP7YHr4QTyrMo
sKqYY7A/amT/A7sU4yBVSumB067l97GY2ndpiOeF+SeDJsqlKHLHPPAj4CnOkVRAtZMmrD3SPG1A
Yx/cUeQtz9xxDWeEmXIPC7FMnso5MMnxyNa6CRLjagW+v5v1Yr2QuVxuVtVBQRl0cBtkPnFEHYZv
IXvHa7ikFuWvBLOj0ZyNlyavjI9SqOoZ/qpxAHIoXjqoII9AS2wZJWH+tSJCxuy5kmCBcsDQuv25
OlCOwXrOuNYf86QkUMG75z0N+vm5DN01JnM/3QmwfnEFaJYZhfiD55Yv61KdrBE+BF1Z6409eVM8
d3yio2zVELBMYmzceLYsmxTveVvkJ4v63i8rp8ceWFgI47StYjdZglvyGDDomaMSNzISfq1a6efe
38Ds7SjOs86HqwzhOloG84ay2Gu/EsfB1zrClTqAFRU1xyAKX+jR/Kpmi+JYurLeoSbWJ7+mG6qu
F/tjxYuO8FfIt6qCeBt5qenfr7D+D90SXC86qYBNklufTPpiiRV114kIzwZLmE899e3VPOVfwlJk
dw5YhbgRZg+DrJijpXCN98x02hvdudVL4IrhSRuD9g6TSKjtaGfbPIlCD3uq626ddXIOjvI/JqbM
aNXmFdul+r0bUXPXopJ7myBfpKe2v2b2zDXbVjP8yFvpZwexJHmc9aEXibILTmsqU8K6dX6FRc+7
Bi+9fsI8dU6qLbhJKxuGHdPzOptfvcYznopQJSc7HYxrmWf5KW9QIUDw5jK2lvShHtz+AWxh/pID
+WnjaVS3gOyNK+SI5cSHj2fYpH+NGDQOnDtW5Epv/IIMRTHsSNlNEvTqR6LS9Vyzbbwp3Ppbxb2L
gcLxI8JEYtfDxLqeyyr/ZqRl/YLR1z6DBOv3bYLQAGnf4zUOzAJPbDsdJKcnCF1hFA4ozk4eJLN8
1PORucJ89biGXXgtJoyuMGqrLlrXijcwcWp7n3mTt2tQUM9mVRln/PRnIOXJlYCpdz0q900kjvGw
BtYSVb1orl0zM3k/rkv97mWNfwd65CkFIP2rlIIzwUudB6iSn7S/vY/8Dt+YOuouLt2i/roUcJcj
EUhv7yrZP9trOZyLNe9Ojjk/FNXo8LnhYRrpNpH4iz3nARcGVy4xzB85KOAttrceljHJNV1yDCCc
R46VxSVMJyBXdloD9KKo8IvlgA5idkIei/XYN1Ns24MXRoSH1lPRtBzV+aIGbuc5XOFjZ/aU+3F3
G5+yqvbgngTW05TW5rLnx3e7OKwQE3ZjMm7Q6Ba4Mnzdtn9aZpcba9AV9rVXo9dGzSycL41L3UZk
pJ79HQ92CY477JODEjVpLRjx8m5Jw2qMUIWKBA50Oqe7lr+WjBseEYB96D2BrzI3wQ+LRyyFbqnn
Homm2cWRXt4Eb5ZS3LWSXpHBo8zUA3UlqkQCykfkyUJ4y1HOe6iF5jWb4kDaH33Y7RiPorLoZBPn
jTNaV6oCihivLi9eZOjF4AQmup1Gysymeuc1hf9gJLkXxO1q+C5cQUd/GBK8fCxJYtlRYaTOe22k
Vg2hyfJyZj+bLjrwOfNtLVpfx9Iqw59dbfTfvWEYHoqppNQpMSiH3E08tX9UBvmjHWda6RyGLmx5
Y+KuS+NA+nYPqrwWr9Se8GjDRZmr3WwEIE9z7pXN7Yh6omM1wD87TIxD4a7XcHj2svf652qqc3oh
sWH4EafukO2E8u2vaFojE0fZ+U40zMOS4JgdXHSwuVLITwBK3cdBi+R26C2yJRW7piRacjnfhW5j
GTzT0xGdCQr0qz9o5OJq7ZN34SpKAM1O5+lOcAX7HDtF3q0GvPatVpBZrxZyOji758T2bw1nm5U3
MM8aV3VS4x8WioPG5oy2o5Fr/7jTSdt+NFPA71BqxFLQnA4t0qbi1bPThhxfQLpSx/bSNO0O2Fpw
O4HffVrbKewOpUyUh6jTgZTwF0bwnU8BsHnVTmu64jPoZnoLKKeM6SiX8gCKjEdkDraQ6CU6o38M
q8AjFVh0ZnmEt2ycdOJ+OG5pZ3u3SKXaz6ivAw5kMLExzRHTeuKWPQz7guf2m9c6ya9UcvLE2mur
pyDP++zG5jJHUGhb0CD1FMHPho3ktE/9weQtmGbJE0XJgR8bNt2maH2YdPZGDmuO1swqfS2mBAGb
N6Bk5AtSL9tj8KqbyEAf3mDvYOpB/ouOT6etHXUIwJnerjVNZgipPbpRE5R+C3yvggFqoxsFcd+Y
AZNj6Y/2Sx0YY/oppVLDfixKu7+y0NpuK50247O51qI5GjUfKSaRdisTrgQvxoFi0LlBGKEqDLSP
yQFiOpMLCG0FPEbZYpgHsZPMxrXvs/KW7G3m2F816Sirk5W507hC7lpVyW/WEsoqbvNM39uL5gE4
euZIuGmlPXSfCHeA/OxX+S5zCoiPS1ZaL9Pop/5xGPUkdjj5BECjBk9uLNIE2PDUMY6d2wpoJR0N
YMMGL7ISMXL6DM0iXgcWP+qxa/uqvZX4eTwRZ3ZRrFzfCpa/gTMnnzS/MvRQj0wXQgKG0ovSsqF0
FR171K/BALx0X/GsQ6b1fMV8w8L6oR4LkwtxWyzU84TA1HdDOop5H3pzkdy22vWtCDWUppcs8cL+
SF1Aj10d87yNIQue1thyBViHPNJyJGrtDzxHIzG5axCXa6maB62szro1dUVHegiIm2mk7EYTSdxR
49HDbs0YOsO+4PKblv4VbP+qwUvBTeFdowpOuxHMrX8AkTxOVZQQEzLfwFhlrntYFvYA16H25XJG
v5yGh76nmmLPI9+ent0+YJ7aj7Zj8JcsSyitxxpib/siC7ggvHOMeX5MtGOmn11tlsY5wwvWnIHj
YenjwdJ2z3M40a2bNTRaf68zp/GyuCLNMsIDzoXhHl0WQtVVzy0XNE1lQTUG8lvm7R2lhXA2Ilp2
JquOzZLlEZToBti2GQ9bAYYVl1SCfQ69WL6DiGWZEqJwuHoXIiiY3QGEi6moZ6pdO3tD6TJnHmWl
sRpNXIWJ104RQ6CBRA6OqvdeQ7Bry/3aG374lBc2yo+VE6pPTqPIdMpOWDgMAtykABsB4De8e3Tz
gmx5JgAnRq0lAy7b0lhddWdo7lHd3mFAMJ5mTU3wTQ2f24xTozWYHd15CnOGSr14XPQqtkzgKPt+
AT5TubI9Nlnt673pd4Z/nukTMJrI0U6ThDvugGn5VrYLdct+u0xctw3Ocr6LndMTQza9NpZXDMcy
a3emLIcSnL0O6/nYJ24dPpSSApjrpA7z9Npjus9BEU1C7Rw2BLShNlMnaSNGsFEnAxh488RWKrEP
bqXc6a7w7JoFfDi2TXBWCUmRNRr7KqjuQZf77bfKYsn1rCHql1Qkzwu1OH+ug/8vmPgPawsP/P8r
VK/67tuv4m9J2u0/+GeS1v0D4pdNXAUU15Y5wkH1ryQtD0FIZESyAcFtLIl/1qc6zh9EZQXGEeyp
ROk8/tF/RxNDOseJnQUAFtiHA7n5T6KJf5oa/rIx3aK0hGmoZcZrGBKY+C2nJLKyz30fkHpN5lXu
VrdYv3RJ2T0Gi71+SeoxYeZJpv6X9p3mjWYOXRzS2Z79Rz+DUh87tWeB8qPfGXMyouehzQzIsF5S
unfWEHIMqbB8mSTewijt3bXZL2zI3kzVHX3WhtVumBwMDS4hxSKanKHHsVAbbX1AEGp52Poaw/Pg
1It5k0pnXncpg6XcLSo3qBEIguJaWHV/RX22fbtW3YgYx67Q2M0CkHQ8kbtAATHq9pfonX6IXDqS
q+tBCML3GCoEFH+ULJt7SynqZ5hTdno111lTgPsOh1sOvqS+SjDMWux5h7E7OM44gITOwxFSWGUF
lPxUbBC3kZSnfK08azw5Rg2uYxllgJ18lu33xRsLWneWin4mty7AjjcwopAZMeqflTcNzIG6Vy29
NGZCHUuDVBwnZcARaZXu9qBsiumx7doEYPeSz0fpbfzttUrCMV7Gsc+5BZuFwEBdsRVEXXkD9u+X
x0aH+iujlD/HSM6M9PnKc8EOSvfGGZa5ApE/O/Vt4oy0aPnDfDITmXGol27HzgmUY7bzZB5Sp25W
GEtk5ygQTz6A50daWoqfdJCuTyU1TZCpAaqf0rS16ZmCUX1D6U/BzrbmKhWPy9DUPCaT4HrqhsqL
hjJF2WiSPOy4EcieCSX3tB3Vtcs2Z1FTue7smfddbPsdv5fFjZYbfMevir4DkyNeuzz8RZ6ubrg6
pmAiSnrWf05T7Qb7QSvjK+Ml5obCr+G/dgOG5MIP1G0Z8jSNncoyfoQDTHqWWaPZnULUAXHsVzf4
0kyiOc9yklOU6TkFMO/T7/4wpo28o+5v5p05Qi6PMYGwNDETy/jUWtQ34wB59yjaTC9MJ1XSHAVX
WoS1vG9ZLkncu2YQLZU1/KhA65e3OOLn61wMaVoihHS6+qLMdoSVPzltcsYIstI568JYPzarn3hH
BmRKEuA6I4TZ1or6y3Z6OU+sc+WTdJZ6hAiuK4NPDgS1M7D4IjtB9vMpYeCeXsmTZSjW5t0cpJBJ
KAmC9UPv1xO+p6o8zRVlk+yJVrupbhzqIfqf+NJzaN+5e8pbu/pG+hR0uomiZTOQUbYVK2m1LzXv
hLsK9vRNC4EgizJ/7o4kncPDiqEqDqnk+F8SIb/5wnhmEXniLOfhaVrEan57ZpUUtFhg2oH3U+Wx
X+Ysj3oAchGfQOvP5M7/HWr/wGT2bw+17lv7tyNt+9f/PNJE8IcHl2tz32+kNRBS/3OkBX/4RL/B
9QYQ2P7kdv33keb/gVdss0djqXcIjWLN+deRhmfN5XwkAOxtBqH/5EjzzN/fHkT+SBwSGQr4EYkw
/+Zv8tltFMlkVjxZ6CCIu673TjTb1E68VsiRSV6ckppn+i71WxbSlKXO2clFkste2TQxvJlL5maP
vtWW6gUnFeNljWeKXSYvix2nTPxuZPY9kfZyMEMJLFan6ZE77JIeQgYn70y2o/TP3to7UNhV3znt
V6h0Qj8lwMDH2DVkWJxlpQzxJnTR91yvCV+ygvZKKzhmeCk+zKVM8DGo0VyRIwwmnuQytoyXEaa7
jDNpt402zEGMOezR5UPQ9bQtIFtXPAsuQ1HabANSdhmWkmUF+m5ehiiAvAxU4TZbSc9z2r3neGN9
nEw9MH9NE7niW3f0hXpENmJIA2rEaaTbdmB6w26Bmrwjrj7PZwqrGfLKy8Anbe7I0XgZBOm4YCgM
tbZe8suoOF3GRhsm6Z3x5zA5KgZL5zJkdtu8SR3ZKyDiGpfANokGVPbeW5t2uatGRa20uoytwTbB
im2WLXpBIaW8jLjWZdxNLqMvtTSMwUyCEwo8RWjZob+MyilJPOZm6zJEp5lYjT2STfsqWqvgWNzG
7OkycavL9N1cJvHiMpUPlwnduUzreiwSGmouUzxXIyb6qfWZ7v1t0OfIEOrgXub/5aIFpOmILsA1
iG8taNfL9kXfmfDe076RV+4mKXTpYqxxc1EaUmdTHSDfbwqE0SdPHMzoEoRe0CiCTa5IFGS3vXNR
MfraGbKblkH+KbvoHMDOEzY4Wr+VYHTByI3GsJ5kGKKPdFC/SUwr7BKwuzYNhQPnIzVN4+RcFJbk
orZwqqO8oPQxMQPURJHR00KmtFJ0XDPZIdrgeiCBXflLal3Re4uu4yTNuuxGgPm8xS7az7zJQHr2
/Fsar9CGwotO5Fw0Iza38L5oF8MFYJdZcQ+4a3NBbGLTyKQCwvqiQeFr3lyvbtkOx+WiU6X0MoxR
f9Gv9EXLwvTalVd07TXfMEKgdjmb8BXkIxq7e9HDyk0a8y4qGUvr5nXNXLQzWufQ0YppmO+k7MIE
iFqhMmzniG5oZ+hvLGTR4oxs0+UaoEkJYvBmcxYX7U5MjfM1pCgzAzqzqXv1RenDz9I/m0xocj9f
tECg75sueNEIaatBL5zHuZ+wMW06YvmnprjJi+FFaXQCtn1xf1Egx4saiWEBZXLcRMrExiOyyzoX
9a1dxPBQ5ePwnfLW8CcaKyqnaU7zLVcqtM9qVuigzUUTdXHLvKuLUpqqTTXt/UZ/UFKHlppy9woo
tfK8B8qhUFtnL6EAQ64hPi7zosjSOoc6i/sLpba6qLbeRcF1L2ouUgPKrryovDRZoPgum/ibjzN3
xvyiCTMToA87IZ0PO2Z+LsxawCo44dZZ8H7wLP8hik1qbi+yc55MBQa/ixxdN33JC3+RqaH1qLvi
Il4XpB6SAz0o5SFlRfe9vQjd7aZ5+xf5O6Cz6hogKqI49Wb9k0h8pPLpIpu7Upc0z5APgv4MTc3e
V5vKXtis9vIiGJ76iwhPEyZ3GQRKxHkXmyc79U2zHxO5VVNhw5xicrjI+i50umxXbGq/exH+q8sS
wL4sBCh2ZDlQDIL3nMNu/MoOVgeBbZ32tszuK06q3C4jz0q4yDh59orFhwa6omEhZ0uKwvzphj9X
uteD+ajcdL7PfLlLVcMyvEjV0+KJ60K27QPXzqdC9Pm9Lok8BcZ13WXPCeZRTgT7etDNQzK3KxdS
Q8ReMD04emPJtWdPYapHuGzMMub5X29NOw0qsmftwCO3j6gTZ9GZV1nKfTCksz6NnP6NM07xAyRP
fhXIV6Xnt4bZZG/yQ3hmFisu6z9Tczlapf0GvuIqofSNJRDFTmmCQJMAWgvd7zgsXtDVvJhoEX+R
xG5Ok7c27NHVLYWmrCp644ht9nvtqdceOmZsjMO5tXvxq7GWg0aAvh3IA54Xxrt1N+J3/EJX3RJ5
2aTjYerTK2/OXlq+gkVAImVvF2Qp/ZNYc9mb8H6PknFsT1nn3LGBsmjtwBFoCkyrDU85RsOJWeXe
1lNwcHKqqTDUqHSPCJjuEnsJHsPKs0/rSuttZGXUM7vmNx+DDib8mlmpp5EwzQu4s/V5wGkUO1Me
iV7fF3n5WAzqxpg0Ne3k6NXPsXNvlVHK6zUtl0e/4kTx2kVRg6Nw7S53ksajl3JiJUR/l3ESWr5S
AQ5Rl6VaFKCb3iSKKouMZ9ExwMqK8on8o0zxmCH/HifX0+4xZPC2K8M/GUK9tlTMooNz8uJTYXMq
x2sqs1g+l+GJQu3bJEzEc89CnC14aT1aI7UHs+s8Ll0bRmUwV19dmyVIULbBQ2JwnKweHX/VwFHN
cH03QDSnGiVkSUKfXjU8T3NTfbq+rm9EUFv0uWb6oEfTux2Mpb43u/6nLVPnqqX7p9aIbpE2FOYl
1+7DOIPt09fWfW9LWyJ6i/JkanrxvIY+GrWgHpR9VUWspvIHmS5TyoeqmO7qNvN3FO8pTteBpnD8
BA90p6CqZdlLt2TvZjNQCcxVNSaj3NGt27wn4zRFxZz+KIrhK9thrjRbauTZgFj44hmuc0ha5fz0
reRVmuX6WpBFoEtPcH9Z2URp4J2zyCdmd4ymWGcoqSvUKeW0INZsYwMSP0cDjcTHochFdp+HqfEM
2ppTbyq8nUvXXWTJ5KaxYRIsg+bn97mz5vWNamf3DjsN5hJnue3xAUa4kkN59HGqXA0ivDIU9FSE
nse6qtYrbeB2LnqMURjiD4HlFw+jl9o/adV7Sub1Cy18n/loQKs1Zv1iswj9mg4tjsqrzJXsZ3MX
ghS/fNXYR8oS++oKiCJB1D0PVBvIS08j+/fEpHHuwbbsSd3abHACdmYUC7ufLXZdkJ+2yoWzg589
8DcaRd8/dQOorLMO6kE5MQFbGy8HPdcQaNd58ralTA0sfbeKhWoxJvfZp7g7UgqDy48pQPrM967M
JqzSYeuZi7rDGTE6rFtb4JFn9OcRaERhl7i6oyDAePQoMwqenvFbGsuHW5apv/mRuEE5Z4/+abqJ
sjLDlP3SlYZlY5r1Sr7sTUoSiNk/sInY9A+TCm0lvyVtl7blDsJ18gm30c/LCIsuP1KPwfmrAB0Q
tSgLKxsxz2KNNQlvOY5O4z3JcOaibHaqOHgN5lfm+4lwzV1nSMN5lQQSvziO3Zj7ys4s873JM2H8
k7v4fwPtPxjE/t1AG3f1tyH/9reZdvsv/pxpLWRV8BxQoUARhPwPkiV/yrSW84cgurJROwiFEQ1j
Dv7nTCu8P9Ah+KewddwNI/IvmVbYfwiT1FBoEZslzcM/+g+Ah7/lZ8BkAjrkC4HuJPQOiOXv2afR
Fe04VjnrGcrCYgyGGJ6qzjz85fV4+FP0/Sssztm+zF+04Mu3IWYHooS8IuPENlj/JeRZzLZDR6ZI
Yz+3xifP7s03Pl6GyUa/7Z7ahYLEjG3i7QpckXakoWJWhuJM265snfK4LVmMmMpm8z3rNSqVrvCE
cF52tIbSQGhcu5VXvmRKF+W1cqniZStuunfM3HzIKVw1MCmNi6z3jj0Fc0QqC18U5cfPGHXl26TU
Mh71vGWWaGIKn/N6e4KK1AW2g/3mmr40tdVKquA+GB2U0X//8vyWLdpeHYg+ob0xAYja2tsf6S+v
jk5UhW/EkvHKIpjqsDt/DZ5F9Zq6vOn+Z3vw//g7bCGl3/4Mf/tGv/0Z1kwpa2bpH7Phf9dNfdeS
e8GsE2HV3RNnjYJlOQ+crP/+2/721+f3AsNG+J/gP7xP0Ih///3SnBWkU5n0q+sSK1UdznvKAev9
SA3YQUxlE9nu4Ef//pteoCJ/+WUv3xUII1KyjSpEKvvv37Ul40YLJO6H1cFbXodTvleFX8XU1dsP
reJMj3rWwwc8USsNtEN9XLSAF80n5n+B9Fxkw7/9KMB5CJvyF+YTzb39tx+lLyt35ua19eHVLlta
CglvtwUNyj1+BITc2mRHq2H/3QVpOi87AknlbZsjop7SqSCvbg6jiUXcoibMQdF9z+s5eRLUIzwa
Yx3+F3tnshy3smXZXynLceGZA3B0g5wA0THYiZIoSprAqA593znw9bXAfJYlBqMYdmuc9obPrhAE
vD1n77XnY93q+hSM2SoNktqsUS9Oh7neNa1NXljvannpD1M+4t+trC9KM8kaZJcitFXnovZjXW7E
TpCVNPpmK23S1ap0/lhHI4JHZXQwkjgfaCs1Ot5SSsdV4ow5uiGyftLvzUx9+YKx77TURpzOSk4C
44sL1ASv//rrWbYTEew7aJR/3AHnmd18mUNt/lErY74wPF+AXaefx4HnRVXPo2V1SrpDEN3ZUZpo
6BH0fD3NYd1xu6G/MbWaI18vsOI4tsbN1hB3GtmB2yJv2gcrrZZDO1bwYIFbDDeWGVfHWXA7J7F5
bSTJPr0wqE9WCgiYMNPZM1zwPR58mfX//2ulcJ1MIZnnzkc1ftoXqZdBhFi0ZFPVouaGVk/V9sI0
OqGGrI+EOAbQ0OXAqMPpOnkktZaskavpIRXhvUWv43doFOX4nRSGiNN4qim0DCLOD8WMjdyf7Cx0
t4nVDc8mTZ3HPjetCE9AOF9x4svw15YZhgjSMsbHxDEGFgTNTIvD+z/7ZF97+dWcRWn2Q0pj8Tkp
5AOyHOYFPRBq1vRT7c4IN6pxffr7j3mzsln84xBwAArYxLecgo3mkbZcviCfwqqXfJuJEsQu3T73
VV0+zK07kWOZuhd6FKfgu/VvY2Jg7nYcCQbAOhkEVuSYmjEUGheDWV8rWzOxJ5aHuw0B2VB/k/VM
ma9s8wlXXNUpb5PFTjsH+ujMn97/+8+8ZgtejlhPIxTlxclPkfO4cL6oNNZY+lmIvRfupEN4aQye
fYyBgZkaK5TnU9QQqkrA61at+dkyiqvczqot2kAk9+T2OhmeBim/ozzIr7jkIxHKXIULJSvinzWn
57sqd7kvDy41pwjf+j8jwbx8DYdDnEOQAahR92RPxcqIas3kpt3kcQ8CUSCONczonz/FhqJN+4Eo
r3VLez0L62jtNHvQ1KNU7z84BMr4Rm2YT+9/zjNznSlO+AmhhOBSTue64/a2vijes27ii8Rsku2b
Xi8OYWMud8rOooMpB2DvhRNevf/kk5PJ+hY5ggrIGYAf1liI13+fAZzDSnsGEvQ6Fy9uFTNjGW/a
Qypnb6PhoLulB6R9dfBFJMzqKH14/xe8YdmvPwE1jwUQQmdyvXF44x4bpLvuOFNirirZHLIVIsQF
M8p90ef2VY09Zt8N5kjirSWPCJTrq0y3Ffocpz+Sej7fWtGMd40s9/HCSnNm5WeG8Rtx8NPjkifD
bNDRcZUJF2DNafX7zLaHB9pFOFBybxlvXJLl2937L+TcYGAzXBc2DnBv9hpVqsQsKXgHrLMonYpu
uZaTVv0oIy8PgLR3mwS+1e3cufPX9598ZlWlMcSZw9DPdWFJmyA6uQKkbqI52uQw6ny9njCsRhK3
AVXwcFt3Tfj5Hz91RRGxVzgcUS16ha/2VmVE7ZjDogwyrfnjTln/fUaFNZKCLfBNWXoyJHiTl4s4
3/XfPTl9EPdDh49CD5l65smXhbtDFazCHNUjbVSMuaoDYNoY+p7qSHOMkM9aWzwitbbtOY8d6yE1
x6MJxfgPQA8KzxPZwdGhGYX4kxhhGh2KLKJyHGUFVqEB2Fi9wcC4/EgKczEO6Li60LeisS4CJ0fy
t+VmRoiKjmP5M1AmUPWd4vRz0OVgzVDuixmTBX2OEqEH3NrrLiMkczdXSXEwI86em4a26aNB+2MI
DM1w7ijoy3lv0DCsMCxjCPB7ZyhnH8d/XPuOyrwWl39qpxf2fP3MHOFKbKKK4rRt2aeYFdPT8sES
hKYUntFfh9E0bSUxcyYn3yjcDRFhpWmRCVJz8omKpppvpJMYt56XysOcNdWVOw/1FQUd767psRhD
R+GW+f4oO7OVsXrTiX5B/0IIfD3KZgNPd4kuMTBEaf9KWc2CWWvGC2lBZ5ZTFxQLqxivg3SOk9Oz
9Fo18+E5d8U1943CjQtULzaBNW4vyNoLq/lGd7k3bVysxkFC2y/4//g7gWB7OvhOtsX1Pfx1UqUx
NeC+tyFtp5r+VTdmPPEAkS7Qgs59cu5TK1Ry1bSxQr5+DLc4MqqRawdWWpo3bYTwkcpysZutYcQ9
UpDTUAGH3FNNTnYuQeYfDIArV7j3DVwCc1t+iSvWakAZglDrWNI9SnP9wrt4u5IyvzESrXUcFhZx
8i5mD/MQUUOMy3LNGS7p05a1SJ/qaorultnTr+YofcLIZF/YVV+AK6/XlhfEEZs6TyYo4GRNiyVF
Ys/i2JCL1trnRmTd4+CliE/v7lAt2AfjaHT+UPYxCdSJumPfi+rGnkgCJ3KizP/x4F8TQ9doLtQd
rPAngx9V9ExGbsNZSXOJianQ5sZlry485ZSCxGEC2BIXOhAFNryvVeP499iLO6OeHOz4NAuNfmvi
J9g02AQQECE222udrl9p8/Rx4tL/jWCmkFZ+imU2qot50yWikrtcmOWWTAKPXGBaxFOANe4H+bHO
vmwSaAmFdC/M2HWVP/1SpBuw4YIFAtRycgCasqSoeuzD/jRVPyR7AE2fbhVE9DO2tPfn5tv9lcgG
Q6z3OUTGb2QsEYJETZ95P0vI7WQgAgCVX24+NrOwH5Oq4FBhzfaP9x96diy661qAeoZUuDfnq4LS
W6uE5htNLI4itEaTAr4oA1J8q6+gK6zFjxOYjRo3qiwglg5ReEdAQJCpBKuPZdcXCKZv94u1JkNk
NJyNVfR6svOWaD+HicuUr6pO7LSpZsPqEKYEkshv/IKJCi+cqYz1M558ZuiiawoqFSFW5pMJiWiH
AoHHq6dTZn4cJjWjCB+W2TkWgPz7PdnRMSo/UyIvInzTzHDrCW86RElIGHpRlCk2UdrIbSAMi7gv
KHHJ3rFxXn/18qiGhwApIAUmQl9u10MXSoLZsmP9wlZ7ZkWT69Dh3uORZXIKbyzo/DvZwJ/hjPr0
MKZpeiD00vOrfGz3VSvzWyMcyPiDCHwpce9tXW9dQah9vFTTeYknS76dImM3Qez6FhTlj8nSWb+T
jqZu0CN8TwOhjYn20Ht5d9OmkWX9Fmh7P2etm+KDspAjXRjW574otX3KthQ3ka2dLDazlYWqHnWK
R7JMPk+Y0DeUetF8DIs2fq3zJul8cKvpI8BshSzS44AW1rG4QGs/UxWg/sCnMF2WEJOLwutFL6FT
ltsREdNdpC/fhqlP7V1H0t1tMmrdsucYFJbb0s7o6HdtnO8zd4qSY5UZqryw3b094ki+61rOXqMN
uEG8/iUzHCWvc5KIcjbmPAZIuVF4KS5MpTMLJokwvPU1fmAdhq+fUqJDgrrPcgJBI6p9q0GUXRmp
U+DcsdWFP+nsw9hXKEAgXrVP02DKwvZ6SXYyF9MR92qbus9knX+dDKV/eX88nXl5FD15a6ZAAAjW
5fWfBeElWTPDmVll2FzF5TBuM5EnFyrS57ZI27AMa825gOx4etlx8gR4z7Aufd4q4qiX6QtupHy5
iug9PdsIuIwrJzO8DTaWHCqnniKy16JfxjQMrT/2+bM74LryoQ3/QbXR5L4AS0KjOyEsa6yMJKhm
R+Sf/vnLofwBSZFfDGF1Pfb+daik0mi5szlynFGuvk16b0YrU8sLi9uZbYGiIZ4Fw8A/Qe3z9VPy
oqEKAoeU1J3BDjpW1H1idPqjSWYHcQ9Dd2Ekv6yWJ5sC2lWHz0BzTMpT1XET037mcLyOrorFHzLC
N8PAyWMuBPBELR3nBHP1jcDZRMWrR2mqx/aWRvgqjp9MY1NnyXI1UIP0AWYUB7tzo13jtobvcWW+
qjTzRnp92d2kfddeOIGfG6/SYr4TvyY8bl+vX5YBZF2vnVDzK25QXFPb5KDNYr6wyp59CqJPJjw9
VKIiXj8lRqaK9Ja7bsVyf2wX3A6OjgTx/eF1bpZDjKfI5lLPfbOrLRFyginkDNZVmK5aZddIYD1w
Mrle6P/Obv5/hhOde5jL6ZRBRu8PFunrP0ktlijafNbIYS3im2RK2quqo74kq8i7cA049/bWPBtk
0lSP2KxeP6oD9DKVDeMLFwLiPb3F1dIX8kIB7cyp0iayW6coTQWPrs3rp2Tko7ajYkkZE6cPuAS0
u2rp6Sx3HxV6ipScywvf6+3fRdOGOeMCBSIE8BTcadGWQjfI5Q/wco0jXtX3FnqfCyP87YeyLJTo
Fr6pl5vsyaKj66VOxYPtbByA3AjNAUtQLPqKVY2j/fsj8NxfBCKWPrBgMeCS9PodDqnexlrLs7jh
4Gh1NdKOmm65sMCdOYVS1TMZEEivLa6k65/81zqazfGcVGGJWG3stJ9tDpUG+W50XOxmOgypxPWQ
5u1HkUXpndZBs85pUQeQP7xNbbUjl+15OKSO1u8QfjYb+HY/sep7n1RSlbfSWNIvXLRC78K15cyH
wLlC437N7KBCe3LwA5KHTM5jgHV9vF4hK/ouTg+/LUfc9+39D/F2MFNMwCCHbYCzOvkRr9+QtEJK
JjoFlE442DBLmoFwQIqgNFu17oRt9Clxp9668CfqZwbAq+ee/I1eHw4KxAVl3ogqp9Waz8jK8x0/
hbCoInX35SQexw6rLSjR3l49889F5i2AR+Gk7ca+QByRTdXz+6/jv6qQr/coXsjaeOLugjzCPXkh
cKRoO3tLEqDAbOqHbl407VHUS54fqbpYKVD/0cgDI4r0P27HzCT3O7TTDQ6ptH6w6rGE74bZ4K6E
uGDtIM0g9KPG636iCWjLAx8+53Y9SfFlXXgJpg7NbgzGMbI1zsuetfXIG5sDAn91w4e1FUOkqMNU
C1w3izlYd16bHUdvAT4l+sVofMfFuQTZZoHq1WPzFQEVMPE7Xzob6gnJGcECYumBGhaAWrI4y59j
pSfdNSaPGkSdVUMWCZWprIBfOVtBAxiouskdaqHsumtvF3tfOfmoRuYn007zeOu1upMEUYgln/dk
1NeUFhsABp6LriZbsumnMhrmtIsYpeU/9KwbBzqKtQGnCjoLE3L8xXFqCCDd0CyTb4ee/qVpp9K9
tqaa0CLObHS9EqHEuJ1KkJVYNHT9R6/p5Q+P4mXJeS1GMZ3xTqAMKWwq20zT5GcaxRFnmbGNtro7
gV6D32IgdufoTEO/NMxvTlPKX/jAc3Cs1iiPUThWSN1IHMa9js1a6aKGOCsSgpmjzskcUEv98rMx
hxoBPH7KhTc8haVlcotvqofR4Ozqt5OJwlIvTKfATpzCSjXSFjsKUn/p+boeupRhaAr5CCbraZ+4
MRkHWgJgdR+3SQ4IKVVk13vTVzUXD2YzpFdtYrf61sVJ+nuVCv6EPVE9hZ62fABsVSGPTXvrlzsp
BXmSMlf1QYpyjbuXZp0izMZb6jdz6ehBIwnsg5JnEqfeRVH/WYc20OPm6/QvVEbM5ZgS22NucYCO
+qaInaxGbFrMezJR8mk3YeKLN8bYW2Rvj7XxwWHuPojWJi8y0V3tCfyo+zOtW0kz1o3iT3jhsK/P
alXwiXCS4B7BUn3vdOrlOME18QjZo7i1ejuH9WIoZWyzFkLEcZDOwDjDx6PzxVpIAShuw0/zlBuI
QsdIv5lsu8pB6In+Dp5O/iNLiwk1u4OAH9pdukIk06sm50S4lIpQOwqG3SdYiDERyG0C4ZRa7QwS
xVT6NYid1tlaNiAWvzarOt7ZukJLKkyMTFsPPStWeuzpKLS8gaxP2ScCOlVTh89SLav7tZBoUcBz
4foXePRQ+NbxHn0kvA4PItkna9SinnIwuXG0ZWFhb6SCLrNX2Ad/ldgfvzdNp2ebpRZAfCuI4yBx
sr7+khcQ0zZ5040NBnhh/RicDMZuDd8O9kUkgY10BSDsvaJJVICp8cp2q+xkLq4T0bCoNJ6+FAdt
tLJ1Es7mU9Z2cB8KfTav+b0GaiikvX8y3Sk/r5pkBzCqhT/B6bvpCH16zaEx4in206lIfsPvQCHs
YA78aoOVuoGKmpIcPoXed1GV41cJQJ3vtlAMh56z+jgovDUZ81foViC8objX8mKteFGn/EyS7PJ1
WIsVQ2vrnR/LsvLIQDfQ/2N66L+IZkL+PMZWd7/o1oy8fLGMb84Yhx8SluwBClQyfKREsDx4c4Tg
p0RGMvtJs5jzHvUCeNzQnOV4bFzojnzyFp1trJfefdlV+U9oMPG4mVKAeladSnsTJdr0gBvW+tGM
eXePQZUw8lqO4sfUgG/caPAC4DaKRqRUSZH1u22SgYWxxNOcCqBoUKGiB+RewKQ0BCF2wDy2eMU1
iD0MuYstNwY9m4+Ta1Jz1NWoMAKT2n1U9dK3G9nI4TYf+hDhshyb6TrUhkLBN0jyzxEoS3dPxUt+
xj1NuKDdZOlH4TbxD65vVNnDULrPBnX+p2Qe+k/SGNVyEPDEagoGzG4fyVX/RFZt+LIAFSzpaXPX
OvYKR4jFwvgwtfBPpaz5qXciM/tkm0v+lZXbc2+E5NoMiaSufvY2Rp4DmVKN8oH9ECbA9H10c3hw
u0awWfnumIyfWkHDbsvllZZLMw+Rdq01c+hshyXWIYtMZh753Ti0iqlZATGrczXeJGE/4aYO41ut
CcUzwAo44tGUz7/mTEUlrhlK0leelSbglGRpL770Yu97JjJcYcg/2uuYTTs/WgQQIJZPV75faRp3
fd6yb/WW2ekHY7Yxn6RmmN3T2Q7bDcIjNGQQHyXUJSqYQP9L1tINRKSp2lSL5DyUgbqofA+CDD2W
xPGeeUAIbMjOungXu71ebWGcxo+Tu7TGPuyMfZuGZNKZUXyMYJNxWGlpeGZhWhCJ7SZowLtB08hH
YAjOh8hdtLsOqCtmIktGPxc5F0THy8m408NW17f0t6oDaAs0AlpcTj/lIgHHZqyVFQ0Fb214Cvht
2zDS5BQkbmuXvlMTi+bLcHB/2FVZfMnt2mtvPITk26xI8DbCr4i/Lgsm7WCwpaITW0hBLidsNn+J
JjPe971J65LFIbKvJGEZ38n3W2Jfs9k4/FmfnQ9K12nTKvLx+GUkmOI7Dx1x09aq0ja10Kr7aJZe
EiTK6sUe+t8UHQZ99L5i/ooQViRddxxgnrHANK26ZWkWrR9SDA7v8hKDXWGQPLQpcrAifmeV8l5N
1WzR76zR80XI5aoAlTdWzCxbMHyHuuUWfuQB0901EqgbeYdq1LdR5+bDTciX+2W1zvSNqiac2zkN
nU+eu6RYFACCSN9smuKZMyGS3GLyOgb4KMXo69ZkPs8qL1ATcubTAqSNKwDQWU+lqYbCHeOLB9XX
9lLjzu4G715L+/5jHZL1ay9NdE9SmTMfy47ZC8eINlNh6upjW7Ze5KsR5nrgjugeg3Tu5u8c/riB
1IDhICuJCT+R0JMMfHSjZoErZuweojk3vmWNyFi0ljmTZCjYzl2OhyDw5DDR847FZqgb7w/cLO15
MGh/wo+MLbSSjQn1mD009EEDljsjmcQIi2HWD1baTkB9DRxm+9ZIjJ1DB7v5mOnhOAV1bVjLA/Mj
rgPVR2EVVMxD/CKR5n6bwLLlxxq+Z36dS4nnA8/gnF47YCRRtOQibzddnKfZVWYJeUvgA4DD2mkG
C1481TTfQIfQ4pJtwobtrsiKbWPlnrlphqbs96AyBnfvGGVSH5WbZpwTRAoQVCPBI917YwsjMxvm
3ve0QT3mmAA+VYnhqW1L1yGHfKNJy4cZ3j6KyswElDtr1DmzZECOmt6Lsq2yUlKMMWhmT2inAOuH
XiW+4DyOPluk6hlHw1HxsVKOTuprBvwNeOPMMZuh8qF1Mo5YZuimB1ynU3p0x2G6LamgcY9UCA4A
VZiANaFvJr0/KicfthgbgZU5Etj4FaNdHTCEOsXG9BTjeia/6QYfjl5sHXiGzk1ekS3tc64aOL7E
mhcFOB68j3rhTO6umsfw1zj2kbNbVB7lQZtbRnkwBgvdc1m58Z/RSUN+G4eV27ycxZ0FznJ9OHIH
kEqu8ZPdU31hMllgzJGUP1TmZFExqYsPtR7H4VUNNfWbqL3yHi13Fm4LMTX7asLZ7DtGsR6rax3Q
XqT19haXNHEGjZvHd1IOPXfnWszFTbsMGtQpIA8trCpVHxy7SruNnDgU+GK2jGWXdwSa7VobAuum
Qr1mMcMG8Hkyi/RhkxYzhNs6LFXQUpuzAdcNOdgIOcXLFwT2zZ3OdUdtOaFQ7BeerMQ2QzJGM2Ii
j3ELUjEcN5E+NvC58aNjhY1NOR8sE+Sf/7+jpSXXdkD9U1kcsXyOik0Q9aCdAzoynXGhBHruak9j
3JE0BlfR5kntaEZ7Vbbkm9N4NOJ9TbrubycrwdWXMoov3LHflne5ybpr7g+qewtrxuurvYWd2MTa
zPbTVKAuR6/bTF3a/Sk1ACOGKIwLd+czwjLLxvxg03J9UdKeFC/NBq1BLSnqSDvrfdGPZe8vGiR0
383VrzAups/QOFh69KJ5zDSXPIXZk9vBMrg/aUxwf1KNNgS5ptQ+Wxwa0O/f7s8VO2z05hRXUYy8
iSdCRCkqu6tRFUf8SjXGWNY9BUBxGV3tQ1+jjRjKar7wzddvelJR4GaP0koQe08J9KSu5kTsSoxk
nmpWw7VGdoKLDT/1NjT4ll3n2JS9XXNYggZa64UK2NtnU11blaTEm5vEqJ1URI3IC/E28ux2SWea
YJN76Mai+9YBI+E0Gn5QBRd0Yp4vWSHOdMF5skMQGVIzBF/OyWDI8tybR2Ni9M0WIJe0/zXEkrLG
HKMgdPWQae/iaI2i6gcK1gzm+dgd81qFv22M8RdKm28/vLOKgwihpLpp0D58PRVUonlmNVkYM7Rp
OHIJKo6mCJvtQkEUMOScf6V7finx+e38QyqLZIfWLUJWQuxeP1RrdS9fFqSeJtilI9YXrgsLp6HK
SuIb/o98//7oPjP/eN/AsOhXo614k2MHnHhQTY10stOqalf1aU5Id5gHi+LMyc5mhzoESTJpfNq2
VC0zbWBjQfoZf/REU+4WRL1HXQ2ImWTixcFkSM7G7//IMy+FzZCBgWSFjsCpCBAqkFvHJGJyFKlt
ML0UzxHixKm5E43+6/1nnWkVo9eW67xDIYOqeC1C/lX+nTSRF6p0cGONVXVjKQPSbaW8fsFEnozQ
HGPHMoLek9HTsCgt2pux8PChum7pbi/8lvVrv14F+DDU7wHrINfHpvP6t6DJs+xo1aJgVbX6m1Ir
5oij2mLcTcT6WJuwd52dm9kIlEq2H7mZTYNjFsYM95emCa+68CHOVGAJHkMsJUAQI4I21i/118tJ
TFer+xm/w5i2BrE3i0TcznGjXjL3ASsn5e4iJpqI6BcO6cu8yQez2TVDOB5agCLfRiqD26GGZ/7+
m3o7QtbfRVsKCRV2mFNtdmsoz5x7RkiaF/lGLZ3ATDfjpIpc7ZAvRJC8/7y3SyRSWHoR2E2QxdJ1
ff0eem0UDQOSpno5uU8zLSw/6Umx8HtvvSBEM2ftlKwywI2uMV14+PqPn4wKNEI4ChgSNu3Fk4/A
ylN1pbdEQdMQw9aPubOduPNdGHxnXilDj7mAowaI3htdnm2ni75qFOG1yM/4nMWH1lj0XQfw9srN
7fmSfeftMYd9jibZSm6gxHPaVcgoWiBzYqMdcPreg5NzicUpHeCvSNTe/3xnHuXQh8MkujrgxGmY
8Zrpp/erbSfOh2Wz9F26Vahq/KUJ1aUFdt0mTr4WTlR4fyx8NP9eFuC/pgywoyQdiT8NFMzWa6D5
9VMsCygTi1W6t/FIlgo45Km7KTxNHKbF+GOMSbVBkimCuqeePDikU8sWSSZMmWVL/Sbc2YPE/pll
znTMEcxe+M1nX49hEu/A9o+pYh39f/3k0VOIRiNmE5Ws9HeptGnXzQNcFrEsV+9/ibcrCg1rvjUh
tBSyySo82WVHHHZZ7pJ0TgNbFPctPCV301eN+pXGbdnhbRvzb6Wtp+0xVTKivwTVc3xujBhOb7u0
TRG4BcqxjUkzw3ioYy/yLpyHXpQTrz4hegpAWd7a4UHWeOpQNHvRheSvxMFCy3B+AnMR6cGE7cMD
L5JQJo/ASeR7Wy/jad8rw5sf0Rt1aIszJ9woxxIqQC1BigYCGrlr6qbCIlg31K1d5jIA8K7T7uy0
oV2nJugKQVG2RugbGJnIzxrCcjoWltnekh7WZds+j9QWdGqsrrQhhOKvNOTadx09i0up2C+73cmf
jqlo7YvzBkgIPllrwrDg8kocVNBy2NxPsFoVARFu9p1KhFltFliJKXRivHcEAMi83rG1UglDTjjf
YghCRd7ArBqRtNvOp25wUmAMtB9AAqTzT8dJKSWmIPcrgiP49D6nsOF7WlT88WIE0bUljSru6DMm
8T9Vy1DN5KLjMSf5H/2N12O8Iakl4xQMZkhw4fNai0Cjdp4uiCjfHq/QFXBrM4lFdDlNnsbR8qbc
RA97JKRDWN+kxeCpfUcUCdSaQrYQVlxteZzbsKTwnYADRInXDcB71rS8esX5g3shrCxSUMWuqXuE
xnYk/mq5IHl6s6WgS4Btyg7qkkBunap6bArfuqLBFzh6qvYQzqH6ce28sKWce4rHMujiBltn0slg
okJipUxWSkqxE1EhR1QQjEua1BeW9zdLLup+A0ohbmruELz5199WW13WHVDUYKrreGMltu6H1E22
c9GX1R5KiX09rr2joFOyO0IqI8bw/WXtzfmAX7CyYlGRrZaZU+HPJMqR0BN+gTQqbddJQVoHDrWb
HnLXSEGvV1tJduHeoG344f1Hv9m3ebSHXorbGypauvOv/3hFE34gt55OK9ChYMKtckvHMfzIoqM/
qDArgvefd+ajrndjZ7VdQUlwT152yCxHd0vppa8zcaVy+WvGoX/hizpvn7JavrkRrZ7O9WD++q8K
uZ/3+TzCtbIL6ymjaJ3tYk9S2285NcQg/7Moo10Z49BJxFCO22W+B72ECXei0tRcU1Yb76ukG35q
Us97X870jZ1BVsNhLMv8yXRs9SPU4oF1oOqotndEEn5E6Gbc5YB6nZ0xJQ6M1KUyO3/kl35Xte5p
2yHLoK8vzCmbyaNNYdCIruCKZDnVcF/Ntdb6OcpJuv+lpn1KEAuGv10SssYDdhs72hWTMr0tbdqw
gBbjSULlwfSNm14W/bKlDF3IjZdFkdyx0SuuYexUT0aIKXvTUmd9kHSaKuj1ejhfKyOD4UR3pG+2
qsANHvSdItmkrHtSc+lyd18XJFs6GV21BdQ0jquRNzpUxr7PFo8TxWJW95oWOqD9yUsiApPJ8hAh
xsICofLwc6q143NX2zVCApFO3TdoKfGV5dTQ2rkTLu1/LRn/w00BBMrM/W8+xea5f/5fv4G69vPd
c/H7P//jWLW/nstX2JT1P/g33doDVE19Dh8mhQL9her5X9gUU/6LCiFFlJULIBxU1/+NTYFujTCU
BdEDew2xYLUL0Y/u4//8D8P7F3cmWrSrAYEgX/TR/wCbwiLHbPz71AAHEds3z8eSjETUWEsrfx8g
sST0nTH0gQep/mAZxXCTLuiPt7JpPeeAYDHvgykS6RXYkHjZaZSzyQSaW/h7sr+OFme66nTzy1QY
pAglrnowcKMMVbIxa226K8dkftQKx/xsaK1XBghGpn1tpgpRv1huFFplRCJ1/8EUTnPbWYXdHc1J
96JtruBYbQ3ESu3Oq83CPDpJ1hvcoWmywnG2uT4jTmm720HYQz8Erl0moU+ZKMx+59Ya0UNqj+SI
ana0qnwvil1u5wIc/nZWoYExBaG9TVBdxVkVEYADrIKWdolMapLO9dSMrEW1E7vbpaYPDCGANrMZ
UoT3RVsU5HxFEaipdpquXJQnkps/fTy9X8pbKGhtAY/LTIZtmSV6v8YOTot9B7U6NgIBHczYl4Oy
5cdQa2sSflLhVg9ROCdXXc/Z+TgtiS4aQjpBI7qbBhX6VWvW3mez4xg5kQRgd5JmKdXsaytjIdV0
rfjWFErRVWjq8q5pFBnoEf7de9VNGR2ofnp0AWOkt9JL1XCXezX/7tQrh4tv6VnPJp0a/gYCtvPP
wiavATjrCzKqT424XrZJNAwqD8BFw/bbdVpIO7stRfI06E1sc1vSC2GRCgZy7JgMtq5t0kRvuk1M
VMNTYtpqQXMnXQ6R5G/RH6J/Zl7nNrhXSvP0emhRdN2y1QaBJEflM/SWxaBagE82jzpwltBtEAiL
rMPEVJnat4ybNJWeXrgYNJJQVcHU2eTxkWBhNdueNhmEu7pAvj/NxCpOiYWpbqJHavl1YuUZmcfL
zx4Zz7xRCiECYhApvpERlETbAvm6+GSga432SJ3DLz2NvOdcEv8F6RMBoc9JxAPLmMbZpyGaLLjp
7kyrMVcOCQ9CdwY6uCJ1CdasqQq7tgJ5Rj3Oubdkna/kVdO87yKHKFhyJAiPoIHRNRs2xeQqnFz5
h2NwYfvGCgQPAeXBBn/hhMuqzmC7adK5IVeBQn/SON4hf+GLxxnbICnJK44IBmjtz0p6txnvZ/Fz
oheustZMiFlbUslGVy3z59ZqaYckaMF/0LzuQSa20vkVO7Q6kQ8p8bVd+vnRrDnkB7U5V2Ugaoi/
Q6kTAFslNLR82VRFdmOUhKLdDjOW071VVYhnSE8vy+uozUDKI3Fsfg8voPnxBTrfNxx70DBFPTB6
7CC3XPC7K2Dw+bWOeEzfafWKsK8MOS7wR+YRtL0r+mkTtqSx8lYQ1u0WouyMrXzB4ncj1ZtNaROm
tEHnudczo/iitRYw/cUZF27wK2NfrLR9e3DlnS1KEPxgFJNdUpbke6YJesCt/QLsp+I4OA9L7ah8
p1amv9NG3e/BKz1zB0ZNfU3aIvvokv/pW60ydVpwyMJ8NmhFeCv/kLNrHEfdE+FUHkYCuPSNPuvw
cI2BINt2b3EJk7slVF22M40bIGjcpoY1lam33R17OZ2z0ZHR/+zPbMFXv/7zPwiMfG9/vvn947ms
Xm/Q63/x7w3ahtVNWeXfm7L1LyTLsMrwetv0cv6OnJD/wvCE23B1Yq71vP+7KbNfo9qm9IZVmW4M
avh/silTtznZlCmtOYA4PHTNVLys05ZS249koBeZHqD5IoklhYf0i7Y5FsJiRfQLDSuFk/bZt2KF
92vO3Kab4QXpz2nb3eYr6H9g+Z2Csc7zx6Sfwh+g+Ry5IVta/xACG5GEY2rhsinKovwerehZEqTQ
mYpMy248k+T4XdQWC2CcTifIAdA9yYPkUHloWckxyIPI1sm7Fl44/ckRgD6WuZd+Tscy+/x/2Duz
3riRbFv/lYN+Z4FTcAAOLnCTOWiWB0m29ULYssUxSAYZHH/9/aiq7mul6khH/dxAo+CqlsUkkwzu
2Hutb8VUvwNhW4b/ufZH1Kc1WpQLKfvxRs46uzIGZvqrjj656GnuefuyLeN0C1073lrGhFJkEHP7
VTsQUOneUzZsPdEnV2m3+E3ke5132w/0vbetUVXTYWn6pjlnUB3vmIXPFRlrZY1QTfRMIOgTFN+S
rPmJiqjIkSwRMEyyPDnwEHmJ06B1yTxToRVA8jua96zwziX7i/qLk1pXpSCPYmeQoF0h8inmPXM8
H7Jjr5O9ndZ6awRaISoo7QIOMPp0a+MiaEOgOpnmGYkUFdEgwJvvRWkm46YqB7yFGI6grJDyjgLc
SdlfRFZS5XrLfyWEBiFHHSWsgV6UQuL4POQBqQqdMK8d08hp8fZzhwKpDnPsnbqZ2206Y/09+N0o
PmX0K+4DJKXhYR2XTJuYNFbW37AaQT3VzMIgbScfXDyRBVsgH/lYVjQjCn3fSb9NfR3DJoWWQpbV
NIZzxLiTIInalwp1T28/lPVQHEyox2qP27t4lHbg/cwQgKizBUyCFRWV4f2y26a+rZyYJOkyGVSy
dezJqHCg9PJHO3cN+QvdNLcnHWmpl02egAVrM5fIotwjvTmiG99+zDrirzc6Js5vK4BgPtpMuXHH
Cc9gQzjAw40KUXQ3brPIzyUpWOWWrDtpQYFr1GqsCRDajsI9JE/pFU/Lx392Ov9gcP7aSnotj/Y5
64//uYyK8A9mkthZWR1ZNmmp/HNJXVe3v3CQtkfEwep9gKD4557nX/sai2UYjRAMA7owDIfet695
6hv9tq1h5AWnDwfpCqoDRng8h8y0n+XYDAQLSoCTL0Q2UOyJYjWdbTjN1gdiXgx9OgzBoC6NagrZ
cvcTUFlEw0G1NRqK7Y0xOc1jY8SoXk2jia9yux7ijZI9UYIrv3TNLLZQP1RNLB6CToMuhe+DXp1M
4rRa63LUuVgkxWejGoY7c1apIMsRIN3GR8Hkbt2wGfuNh/D0o9ZG+rVC9E+Ie7pinjozMBGqLUlD
SF7d2MWJZbWiPGdzhhoP7fX0TRJq3W7tqSU8pQh9tUpkVWvthTC8cqdRL/Z7u87FGervPD5IxfYv
GplJLmet067ZojPqZPwIi2Q2KMqs2HdFljk3ITmI55OGtgU70sn585SD2s8SsnI2OlEsc4BVCF9F
7uUiRZyVcca2wKaxPKbO58HiJFECFAsoaL99q0979HKku0N2BWFRGGie5mpHXawytog9ztHcok9u
KLDQNyH9GaUcT5CAesjS6nAbCypB0Lj+ldmZ2ou8MiMg1xr94IRfXL2vkecwYWT0Jly295SraDGe
b6KtsklkOoZkGQHRurIM8De1QouR0wU6s1Uc7H976j78eR//ziGl0vh9074ej6QsVEZ4O0ERPGFK
f9u0k78+lPaiON7ULftet9m3GFTwVuq6e7DY0rxvysTxeIgwyQcmtcjq+H9+fkyBC5rRbrAtE04N
HdV45kK+ieIsLt84taPu4Z+HYhmh90xzg9r/+aE6AmtoRzvB1pjzgI3OVD9kY8Pw+vUr+OIwLD+E
qfBPG/9MeNzfzkZd50uS+cyD7GCXkMS9h93+FrvTPh7KoJOyaWFj9iLgjLM5boYW4+SO2TK6kY7j
bgh33iQYy2CMduYzsrwydYs9wRTfSnrMxqHy4TxTDNjNjqBDfGFEP7eC9zjcuIFVKC2mCaks4Sfk
N45u/C0H5I6Ny66LqSJDFEHfZrblGKPrN5PqhKAQ41eItU1eholjDCf9tHhfoF/pebfonhsIqWSA
ErWiYdyB2oM/EC1a9OTEB+Miv6WWS6EUpeEyy70n8glfST0YfrYnVLH8PDoGa4QeyCLZ5qXdhAeE
v7H7sYIERK06+h4yW3K3HUnbdUjacy/GGBBHwugNxLjdwAIsiPECqLKGJKZiJpjPwKmUFB48b6MS
c7JHL1zXkVV5g7zC9VBZW+31eSUJ72Nmd96j4+ROlACRdolp6Xw/+FmDa8BDxh5fyAFD906Qplpe
xaPZeLeejIchCshxFD/YnlblTtEMUoeU0V51juEh/srQ2ei2uNGy/ivT5uBhITvsoyiKbKIUVlam
PyxE0+R3Mkzz9qMzq364YXDa5CdBVtTZ5VJUDfypspLlGhU+EiOxzQV++b3bxXgO9dIMivzzKS/u
kmx280/K1oqButOm2dXSo+E7X2jTzD8I6qn4KDpQ4fXA/hFMlQzaFKEGewSo7uhHtkvmih8zkqzL
0UCDghawEavkLu+an3FCwx8wkE6C/oS+XYgIHOEjOstAtljfbCip02kp8ZqdWJp31H5qlD8c3NaR
+rZL+9r9DBwxne5IGk0qhpmwdQ+jLIclwhw0D9dYBKpkjY1QZfyV0szxzvDWtnpD9LlV3fNdpEl5
kurRt0hO9sVgf7eT3jf0obEmqR6WxrahR/F9TEVUBWE2Rk6Qh2upWxcZzTKidAh9MIkxQ9CwZjYO
cHAJzTb0uUgcJ99R8gUjxiY5yjNCQfxDkuJJ2AdhmsyUyiMrFWeu15Sg1c2pDcPxd5pPT9RXtaTV
XiFjtU9g3tffZps7c7v0xYinR4cVPg14JqvYOInjXVb0mNPzcW505I9trM+CVZywKxs8pTvXNLLV
7BbMt8EcJxdm5ZbBbnJERgOGEw53EPUsctpHtz1dcpT85JRMxCwZceW2UQ9YPUUa7xDqPlUzrGdy
5chKq9IUJwUmbjO5cFxFhBK6GuwFqd2I81xndkXymQrvs9pPmj1dkXViZxPhu1cq871TT6pUY9/p
IcrTb3UIlyPnYw1ECKpLuxjC5HrQ2F1u0nSyjRNEzeZAUrdZXXUD4wJWpaYucBHEyY07cL4RwaO8
YgLeNoQGWGDc5HI5u21TGlugVI7kIy8eXzGfvPQ5zhruk2ZsJq8mI8d1iCYRGffJxNuDdQjoW0ud
3oO1T9QZgWiKJvS2r8oy2ZdBRguRCL1GuodsrGKEvK+/CI5VDS6KIN9nxy8wERFRHh6VEywkULqL
eNymU06PBxVDEbtXbYvcFfmTHzZ3kzTG5dQG8Z8dTCOx77UT1OFFVatBXyiU79ZBVZMZROxl5/Aq
zVF/377+KdcC4rdylv0YVuqAl6PFexFL9ZFrtariJIXWgYFqxCwRTqakjxWPG2exjDdewMdcmqdj
gVXircXrnlL86A1MTQlGWJBraLZDtaeziKcIFP+W+ai4m0WYfWoIc+W/2clVHBjmDsldHLVF2py+
ftJHVc76QdilrlsJstLQEh6ddMh0ztFrjrLtzr53wgsn+eGyKkKbjlFnXARtjPfw9WMe1QXcDRQD
1srOBGEY2MfT4DyuLNdw3XFrqXHe6oo1tpzqYvfeo1Aq0tzB+42Yhq7S8yIHukCWNgMh44jtXaT1
SX4YQrxk7z4Kw02uHJUHlamzXt/fqkRVU/2UMiMaLNXmx7Zz7dPR6PyH14+yDoh+vzVBFBKzCnwF
pYC9SrSeH8Vh+MrIoKQBpVC3ge91sQaU1j6s0U88BSmmhvsXdOI/O/B/WCEX+H+eNX5k+Ng+GzWu
P//XFpxEBYumZYDQEF0eGqB/bcHNP5jv0aJEDooSkp/4fUuOHJstOXsqwZ5iHQD+c9To/uE+eRl4
IuDQrVv6d4waj54sZxV5cOR12kmflE/y/D7xXVZRq4m7bdc27qXly/wsM+2Pv12Mv9kYvTgIT66g
N+byALNiHIP5ejadRoD8ajuWBvve1hInCn/i+xYmmgv8ekQ4XMxVN3IcNpEHCLBZudotyn/znB7t
TUo81B5AVbmH5PROSNmfh2N+zKUD4IBG6fmV69wsJh6WTl/cFGobz0UY4ZsH1p6KMcpBEZ6Jog/w
qjnV4fXLub77fnu2/zoyzzYPN/Edx4KRWq/BNY7JkcuhvMgVRBeCesddZeVE9izDiKHVnU9z0b3F
sj964T0d2eewhIqs5Aq6Qc/WrmEmikoCeyS+xvE340hY4dCYYBYDnbzRUHh5KGuFRIOB4x5f75/n
h8qSuC+HjmShhO4wXAZqKBV2bSTIGt++fj1pC7y4oit3C9oXGhnERsd6J8nuAqgELSasEFg6Vd3L
s8z2oXCAQqp2FILtfUCvuKOX4yDymoOxPy1FL+9LnKmHQaQAHvMyF5cKf9gds/203rZg4R8J4HEI
z638r5Mq6q3bTOY+Jo0qh2gL6csxSRNGuIIysum6r/NSJl/cIR7uDSvNbmLPd8gZwmxp4TjW2tza
JEfGURenttilLvbMfZAwbpWWa16kgcjiyFtifcFeE0+q2ytGilZuLHfASKyHeGl7d0dKfNnxXyEA
4Pa2w0cq+dCIPNVhscMZn2DMrbz43M8tP/Jqc/4WJ318Pw6l/oImIX7069U82ZdN9ZO2lbJOx7wT
bP90KW/pOi9gA9kWgv3ql9uMlu/NLGb3lmQIgsuq2JvYdfs2JtKEd/q3PLDmB0LKrGwrxZhb1Lky
v8q80SBxKPcteCM6LSvQT0bSbwW8RsEvEch4nIn5PVLqDiy6JjFz43oLJGWT+PrvHWU14SpeyrBe
jJ5xjq1atltUPPMD4NHkl+kb6nIoctUfzFalX3E2ZjfmiDt847TCu1m0M1Lt5n75k+AtOvQ0vszL
MTfUlZ3Py077ZoL1NUM7sSxpet3q0DyTje32DI7x9WzaNmDvT4E7FNHIyN7bGI4e98PcM6SZa0ss
0cCIuxeOcUKamXcF8RoLrAzz8Gcoyw6psJk1B3zuOeF9ZUs/NF2I2UsI0cKK3wDBiZmkMHRudBzu
xrzCPd/lVfa9aQrX20g1ifPC0UQNWvPQmtism+na7ga/2w2WK3dmRvj0Seq59TaJFXZ74jCKEz1O
y88ZDsKwmbDNdFFvlTMu7NGbHuFr1nflmM/fO9kOXwyzhQtDWBcZk6zKHbmgVuN9DYSy583Q1gM4
ZH+wv7D9LiOHiEq5z2rtnQ5NG7AVzIYffaCdT63ZgPqGkvuI/J9R92h1LgG4lfnR7q2uesOSZK8r
1PO1Ez0+SzY9Suh0NM+eLytNj/xM02Hdzmj7coJG1BwcxvC2SsCZ9dOO8R3WZy5H70GX/tyoh9E5
Z/YbqfBKhBeTvMbIj0vkMohvaNeUtrGfur88Rf+po/4BRuu3tfmFZuvz9/5n9l//t/3+43ng1dNf
+6ucEn8wAvbQYAGQXpFtfIP/Um5RzNATxT72T03XP0Oc7T8Y56LH5z29iolXV9hf5RQTDofFn1JL
rG1HiIjvqKbAXD2/v9ioU7a5zC3QriKSPd6mJbOflB0L26ZUVm0ccNrJX5kbohaqWl+cTYDet3a7
4HkEZm6OG8vR891CH886HVhdwsj0ZPnYggz5nDCCc/Y2hp+TPrDzg50u+GMMk5z7zB9j/Ithok4a
gtvgY8yqXtk3yU9RJeqUUui2WmjitYFZnZO6qM3IAb/wJct51HF2Gz9jippPflNZ+1EAxuBCf6MH
SEgUlFNy+EjzOUlV5XTEEhTJ98kuvW9EY7V0DPzyE4s2Qc2xLrCYJ/gL+Uou+NwhwVhWQM+kRQPz
iIwEBU3ZUo+ovnI/iBjClWN0btTEzvgRyTdMzaJPYBo5cT0cOnfonc0Qpu5h7rRmYsywgy0fnNn8
tFFycc/jDuXHWVGUAAGCtM1Rg6b2cHDGaW62fhcX+pJmbHZAYmpf5kZTwFKqfPHVZPA03dqib6tT
6BzluU9H9FeceuXBTUtyTNMgxZFZ2qq8nVJErtvZCpmZyDwhyvWkqlRcPDDqLHjNyAErtLxjUjyH
wzYeY+mpQxAs5E8OSzCDWxINb8V0hzG/V8PjmE5sBvMNo/Gmw4MsZB9bxi8rrI3+g60E4rqQLyyx
wx1Kub5uja3k7dGYl5MUAWrjBIF3cpUZzM/TiNvbqFHGJLaHcNaNbAAr1iUaHWzVy9C32dbsXdwG
dmX2P0feonxg7qBLapOuPR1VH3rRQLRQcBEsHY4Y3xuGeGdYk/clFgENw84L1LBVCyHPFHhB+L3v
BZgRfNrhOQQ+THQNibBLsJkAKvT7ONXS3A8I6zNueZsXRu/Y5aV2S3f45IH759aSJGN8EyKdd2KJ
5UxWWjuEX8KwIBGAoujKa+B17c1UFx99bwqGT5QslTgd46bt7kaID3cx0tqfqVk57rWqh+Z+mosq
O6Cpoqc1ZfDM1BSGYLRrKT4EvBXx/DSGRFUE3CC97Ua/mA8DrxsZjT5AD4/UUiyy9AXZ6xM59NCp
tSfpN7ZOzwlHXcbIapApRVoYXXhWjsWC7kFQ3aVWl5wvNiznjUFfEjzPlNnZrq2Mpd8aFRG3QYrm
4WRoGBAubAnDvYMO5GMje/tWCNqY2zhT8zfgVRx7qKgTo67oi/0wynAHXlNb+HSHmVYdc0+Sngfn
RmVz3EUDVozbfA3W3VHuZKeZJVpzOxpNQuMepfq0WxI1Lt/NYGzHXbvSlDapPyfNWZoXiswHmcEx
Iy6JirNKdHONIpNYLZBKxXJTpdhDYWxyL25GS1nutaTJjpt8dvyf7VSVHtjsAeukPbbNDZ6mRJ82
aKrIk+tlCtcAKaTcocYe9pll0yJF6xDKnW7rdNw0lpd+bwrpntTWmF7PAo7EHpe6T16pA4NjU4Wu
0UWjZfOlxCTInSeNy+OfY0X/tdBg/dDYk30WwgVJNnWi8kc/mMx+P5Y1TnId2jMEpSUleCA1yoyM
LOqQ7ZyYrbedOp+oZnM1g8x1Ut3RGbeBsHjUbnoJ6i8MvMS3yeq1uQlbL0vW8O5RQQOJ8ZCMvr9y
QLIMrRx/O0l3zuThd6kyctJn6EEJBVYTg69N1DVt3PCLwcIKAIhZWbBPkZ+f1n4DKDtQBKsB8aIV
v5JOUIkrrJ3QwCd3qOD4SJ2hnsuqsooIIUucva9Jhxd6SZ3snNztxD+1VVhDwzEyF91vx3AMk3/X
IWKZP9uWP3zNDCniPSOfdImMWJrgZbNVX4mKPvCWdsSkYw7eRVPDt85YPGiByQ1C1PFesn3cZbZy
8Fr0tkliN+j8vG5yVIwqgbbcfPBH2yncYUNStYJttRmJsoEFTmjK4npXyDOBxyC0qUzuDdXaHYoQ
wyWsijmI1RPW5VBHS1xcq5IX4gL7DuUI1RbsUA2VRzYvReuCNGmcwrsM4Fwz7sgNoMG/n0lu3bDo
kFRuY37BMVkW4GAOgUv/E4dTS8YfmAmsdn2/61PfGc+lSAk63WRO4U3FB8Nd4gBlqRtKhcXBMh4E
Y68ecFwyqQs3X+1LVWXdY7mai89gv5nqiKAnEygJ2upzpkIfZ1XaI8QaJdR6yGpStx9zhGAQbtCK
jycwtxfAFlPXPSJM6m4MrM7TTjMwByXTNvIXAFZ65rHldToiZR5iX+1M9j0DmHS5McaR0MLE84tx
g1WiEAfJDs+/tgsna84T18a/CHgNvSkovXCB9MJmka+gRAgXBUZn64MC7c6V4QnsvG0ng0F8HaRo
UHsSYLnoa832sdz0MkFZ1UBu6/Y+xTghRKOqIJMkOYuxY6eU5s4ye/IiNfvkdCZAfLwYZW+KHfvm
QSwHs8pK94qx5WR/WMxKOtFUtmmxV1PlMd/H0uds7Wyw75PO8YGxWEsTMjnDj3U1IiE6CcY5uNac
UXjH1KsOWFJIo74qIYW4ZyUgghYpbGEQrAEO3ayuNWmSM/AqU1yblV+oaOm11Jt8rfcfOivG5Reg
XvtWKiNpI0l07pUYjPmzaPB3+qnLotnORNGyebNht1sbC3vfvZW1abMuOW59X/t99rW0NFiKBiQM
IuKcSewp/HmVfQybtPpszejH7gwmrMCAjKEo7TPWDfAZpfJGjdzOCttHt+ak7upAVuGuzuWQInbV
Cu4Bd38Xn7cl3rFDTtzzsg+6AoWrjtFNyyjjicimqFSucs4S18wf0KZ5wFOGhIFayr04fxjklCb3
vV7K+5wptRMtuccHxeG3fqdlJZpdTcGbnc7O0ImbpMIALDdSCC33VIZxz1inn/aNTq34og9jb/lk
BQC3b7IZIfRuwUjpo8IPlX1PeG/ffZCzqIByTP49jCYTF0xX2M6h1xm3SmXZTbtjTsYUdWQQSTZ1
tYzIEx1LZsN9n4PDYHXoIHDOQdgPJ/CIENJh4oRKyeh7DjZl7pRfY+5t85LJIKkhUyHK9DQnO4TZ
p9fwIvAWP5c+5EHNKTpq3YmRCNkOOycRVrrJjNndU3Wll9Y02l+qcsqvbXT2NwEZAXMkYvAHOw3M
bo46b6AG1xYvYLOmGu7SmWYVCfLM1lXpOmzkSAv6YhKw3URu2vf9FnWab+xKYtGL60I0uri2LAg+
m76owpMlm43ubA7L/AmgmO0nNC9nMaKg73FD7k6E5iW4xxnZM/fkpvE+G0Mni60ZE/uwmYu5X0MT
ykePQO+TGEQPdzO50o9EU0+3TT9Yh4ERSnpCAnTzaeFRnfcObOCvZeazdHqcwmliD0QqxZn5MWY6
ep0x+Htc2nzEtEWo1bXymhQ4G+UjUn7DhEBlO67GZA+8cGOMKbd+kKD0IrkvI4WlC0fT3pHPsiQ+
qqY48fZ0PN3zhd6SKVECOOlP8FBK7FHmg1iz3VTwspWyC0/V4Hhfa6PIz2s9YOlKcEBocjXqYEDP
b07fRatmKF++om2hKRlTIkdKT1Jax61/gYYR8JwVIzGouxbtEi4TPF5V3fsfKNTD70gH6n1Oh1Vs
tBMTczDbPQ+Nk9P22lLoDjfpMvr9CRDo+YM39Kw+c+LmJ0hzgBzJNPbCna/b6Qf0qrA+lUi+yw3M
FXAKYW35aGrF2BNuP2GR2I04SuA3Tqzub4x71jbwbw0HlHdcYTDcDp16hpnH457CtSZIBIuMCiDp
5I5QTTxOYlW5si/gM2s6zGBCW70Mb7SJ11bGsyMTTQnQAcoCDkL2vkcTw7qlxFDAVfHNl7xdikUk
n/MqpskJswlqplcJRMOG/OBkuj5ZqCrey1mgO4lZymL3brkeDPJ1LvDbqIt3tVqKjHW6kWZ81RnS
3cfd3D3+1iL48OcZ/S67Oh6N2hyG8TgjGvrFAAKOu7dLue6ERkNGYqKLuvVVB++x97IQEf8ICSY0
alix8TJxFSjkWFUsBW4xShmg3SCmhbH2+ic6mnfwgVx/3f0HkJkwLT8Bsn87b50bdVy6WR0hW3b3
lscOvorn5H1TlaejAOsg/ArqDKPYoxFfYWFt8DEgRgLg5Sl7I5c6J67eMDYf9eE5CmPKkOxJsLMh
udRHg3gBIIoQ3gCPicfWnVUckykbFzXf5jMYoTfu2ZdXzsdCw4wM+/FKXT86Gpz02NPxWFGVhTwi
MyqrHQlKw1sxL0dDbM4KHoftMjxZifzO8QiFoUXPO49nI0YWn+9rQ1C0xnNL/9hpql2BBuyt8dTR
jGE9JJMFfAgMT7ARrRrd3x+GkEBC3q8S2oJXdY9ghp0PIk2HczPtvRtzGeUD75wpMg3u0zfuxxff
IafKKHHNEBUgIp5izn67H2vS/UIc6rQSipIZRoLajW5RJ4GRtklu379+978AALHkMYhzuapuiGTh
+Ma0m6yRmRVQ4AwOrx0dTrwY8nKeb0GFUmtxfP9jLFJxF6ggrg5AIuOrjJSJr69/kBdfMp+Dxc9C
PEB0zgsj99yZue0YQka5ZvBDMvDCPsICBZ1Epio8ZyNK780762/We7qCsBGsdUFiNvj8a85iZDeE
37AYaSHuZI28yoqyPBQYNCtzSA4h/NEcei00SvlGjOuL7xnslclMENErRc6LdQfEx7oNTmVUDkjw
TLEwhcqMoHtMUpd9zLuuLqgDYa2zMmy4HocLj3QMc+f15uRacEfYop73/UBUrgq8b2WHo6MNaA6+
ccCjtWE9IK8QFjx6vpzh8QGbMNepjYU1qrVPSzQXw7Z8e1U9umnoHNsQD5h00hEGcPNivQsyYiRD
I410IZtdC9YWNGyX+lE92vmJZ05vvb6Obpg/D7gebnUvIcM/umE8mQwI2JssahPHvicsofgysQTR
NBHbPqEVBLOWB/X1L+/oTuGgqFzYdoAccKkQjlcEJhwtg5xV2WiMP2O6MFFY9z9L+73RRuuBBGFa
NLpQYLvOMZOIJAirsUnKimYeiw3isTkqS2YsuV28dzi9joo9bArMcElsIiHq+ZM3muNsZuwENlMM
iv3ppErK0y1+/bcOdczZW08L1QQvdwanvO2PFQ1ljOq2cyCQNw5nZDU5JCLtjnq4zJVY8rN48ZOP
DmSaq0Wy39ow7wMJGQD3jw+DW3rlJSrLcty991tdPUKYNCyQLAxJjioCCGZBk3cZXeKFvV1stoRQ
Bj1U9fVP7z+Uw53DPvmJFHJ0sbOlTKcqhd9lqeEWfvztIPtbkz+//zCUkLy7IGRYCM6ef6d5lrsN
YmvSa62cwa9Vljs3D9xNqNvy37h4+PvwCeDu5xoen1EPDGAo8J2NnZyjdIUi4y0gvXT90+tn9fKR
B8PHFIqFGk8O74rnZ0WXpSxaG9EktU5+QsOZ53sa+uUUGGt+wogjuRSYUx5eP+rRfoB7liKclwOC
EW4Q//jNhAfQIHagSyJWuBBhNxvOq1H0/XXYae7TNB2/LJDuT8uAiQ7KZvlGvfpyzcEbQbQKBbqz
Qt+OvksiB8ZAGeQuJ9PQ2B98s7Tv63KtDaQn+UCvn+3Lo3GqCIJwJQDOhxz2/BpLAGE97huSXNoV
dWDQ+/b07f9iLXh5IKZ9sPyw6WDAxAXz/EBWjppuSElaKpbp6UlgdvZvPQkYWAlxXoviADrE0dXT
TT1lq98yUt4ybDO+ozs19QOTK/703kvnUR27XD1O52UJM2odJI5FoKzq8rP12ZZmdvbvPNvcCKu0
DXUcK/YxKbcUgr2wYlQauGl9TtP1J+EK1Xme6p+vn8+LwsFj4E8dSO3Nbond0PNvSBBT0uaadkfu
WvmJK8j6fvts/uYgUEBJJKTWBs90fBDtS0KPcjKDSqeqPrsi7R55otz9u08lWPfSqE1YoiA1Pj8V
Odbo5ropBkXjJB95v1TnSvdv7Sxf3tL+er1sRLcAPphSPT8K9W2G81PDT6tJE9y6nNtwwPpP+RwW
HRX86yf1t4dDHYkMkVIEa87zw8UYCGKfsRCHG+fbEgnKqZppGJQw33fvPxQaYipJtrRrBtPzQ4GU
mi3mAwaufoI1t2WY1edmwfa5Vlnwls/oxS1BE4DcV7ABoGFf7vgw8YQIZ7BM5DGhOVCT2Mum3Hyv
n9KLo1A1uughWBi4H2B1PD8lYynaweUwm2y93TrarttmDt594TgKF23VO/I65p31/Ch9kw+G1xaE
nLJ1JsVr9TqwV5b+J2pJV73RdHhRhHM0dBwsQhT8lI5HT+zUk8xLnDgBXFmR3TkO8A4s+erTbA2M
3HMveSPe9O+uIYYhJCW8Kajrjo5n5nmgmKqHxELRVzY8e9hOBDedvPub4rygA3E3mM6LAjVma1Pj
H4s3aWnAmjLlxHYwiCdFNs57j0TEM/0n6jO6N6B4n39bmGpQ82YYzmypejz0k63rDeQ48iVeP5B4
UcpwS6yVGbGJCGz45/Mjdck4Vihe12WPtRui/3SZxbH9QyJIuGg6hzS7cWzq6yZk3omE3ymx2c05
Eo8WDgskHSLesK1Sq24qrPTn0Ov7CyQOnbmxtMx2JDn0V70exL2oPQd7eVp2V74ll7s0nOkd0H6c
bz1X1825inumUb5CwsXs1s0+MtWm76eZLBAaVXgqOS06J4xPGGJ+UfHo5GcyFsm3TmAP3tvrLut2
wj10RWO9I25ECdheAiTJ7bg0QXLVaRm72J9M54NK7GDZdmgaLkLI4mAN3CQGzlQ7Hn1lTJm/lmEi
qIK1fLTBt3jTyZLMdXCls866z32Dcifwe9q/r38dL+9jvCghW3I6aLxYj5+brgw67DJ+uOkTatiu
MCqmT2/exy+fTqDevEsZMdJuRaX7/DuPuRxwnng9uEFNO8kpp/iqCntqyNGIr6y5eYtxenxaWIrZ
aKGrMinQcboeHbBux5IWEVibGrjp4xTiOgLa+pbi+G+OsuKxSQBl1bZftJHzwECtiuJjAz2GUjyj
zFrwK39+/Ss6ftlxLiQoh3QAWQhoyR0t10S32H2XmvFmqPr6HC8gRKCujNkBSKS7b2w0/uaU2KHx
gFL6UwgflwtF3vSEvvakR48GWCTJayFhevnnIvAuueJNLfnff69/56GGb4HwSj8J6f7/v11mD23d
1Y/61Z86/KpXflt3/EPPfnP3f57+7+RXvUoIn/3L7gkB97H/1c6ffnV9+een+Osn/7f/518guZu5
AST3UPeVXn9bQr7k7yYPe3VL/M+mkM9che8vfv5PFaNrozpcOy8++03Wap/b4F+oG+YZqNCxCD1p
31m7/6li9P8gRx75Kn8TQfcTH+cvFaPD71sj5vm2A3jA/OL3yBhpFxw949gnqCmolFhKKDUR+z9/
xrsehlKuDTvKHANY12R3KKlX9tqOyLYy3BvpivZaHBpkNFOdbonK3BXGt9LrSubuT1gws3ATlgfT
ABemnYYRZl7hRlp1aoAZ3RYxUUQUH7PXNjFS59xwbC0Yh2MWBYAi5oXmJZSyapxbgGVP8DIHA2Sy
TmA7qGayMTLv3BnTnKC12CD6akxLItOU2ZQOaj7lJAiG4NBNEquuslS2my2tqgdPVrw7N4HSorDu
bCvVihaNJKOFuEhAbyikyJe2CXgi4Q1fZpqK7JG5vy6cKFRhsVO9o6cTWfp992mKFUZUmaeCAJ22
tSdJd6KYxKNj9QPtBFv3U3EJtrY1PwQMPH/kVD4WV3NmcDht+gnKzJ0qZV+detUEgW7WPgwrKJew
IEoQbIGKjD5Ax7KRuO/vEbvMN2XuddeqB/OAmDDC65Wc+OAtHjrDu6tj50onwwYwtriwS32YTXLU
JudXn6UfVTmit8Rejbu8RzNaKctEYh8ylsjrSwOX+u0CRINOLlnOKzFkJ2r0JqC1LzAOXMCQJ8tF
DPO5mJsfxVJeQMohNYTZ6eLfpTUFaDW7Udu6xgVaAfKSwuyzp/kc/RDZBM7AeU42VhgxktswUjci
t6++DDL41q4O9AZY23hBm6zb8eREswr32WiUhGXV/s1Ue3vlmMU14oRqG3r9qc7CQ+fPCLa4XWES
TbSjiEccrfEHO41ql03trpcuyppuPBms/hS8x1nAL9SbItf1Ke30TVgH9kGE+suagxQTxpmCKxwI
NKJyYMC8SXnBI05z1DkYu50w5tt5bKto4EY+I88hCurUdaO6/X/sndly3EiapV+lba4bZdiX2wjE
yuAmkiKlGxillLBvjsUBPH1/YFVPMYIxjE7dtdmkVZVZWabSAw6HL7+f8x3kApmt3QvQxNY27KW+
7pxQRUIFrCkKUNZ3drGU/YiLmftposfqIlp3afuCZhkhTzB9T7za3QWKuW0kaEAjs62daqLtLyfd
2/S18poQlLckAeuuTFR/qtVHKxjuxzqOiHgD04oJ5aqYwJRprXgw6++haLfTzDqfw0g74n8CuhVo
w4I7om5alYZhPpIGTVBQpaLs9TXZo/xlFOFBr7axJb7E5kSOqBMU614MN7EzJywydBbQTm56Q8X6
3Xp+lBDvIKJya9njFyisWxJGW+KX2mLD1fQTtKS1il5hkVpTek3cnMUnaVypyMCWldI+Niim13WN
TtQbJytZzLjLmTVo2fdD5olXlJ/2l2EyLLZoIJSUHSS6Q1v2VwQ+X3cKCVA+BNXi55gjAO3g3XMf
EaIL1eOAjw/o+7qgbPxsybC/T3SZ3TlG126VLHr0+r62SJkM5unMLNEqu8L0fLLozecxqMp4zTVA
BBtAjsuqD3xLpKvexsFf/IrTla3XSYnCp8yNbSLt9lc6UokCw8DgSEZj5xD9BOs8uAbq6pFoJSpl
3FTOVRpn+6Gtrqksjj1XNTgnkhVZ94jeCjPQqhU2XnCepVLtMsrX0HepMB1ggbrpwub6HpbdgFa1
SNaJahL0osVxIG4st7C3YEnsZmmAYQ/vx5KuHXrXxz3+mDrMsTMvLGpbSlNAsV0trA6qFewxeb+M
TpEpP3IDJDygzoVwy12ioU2PXTVnGx4Uxs/G4wChkhSLV1x417qr3cQl82QaexlX66VyZ9rRXsTV
TVw05lVI13RVZt5mfcI/5Cod0x0drPaEsypqQnoVsAiK59rvgjwe3854OqOvfwmZB79F5HzPIAMb
vdcvPCPNF5NageAbguegh4qOcHc3tPn0pBcomNXAq3dJb9xgqjFIsC/ZhS8bgIivZaAUt2EhkXVa
iIGFCXqjSO4gbtyMaSgQvKK3XfeOAtkQ+pfP5ZLLtY8gjSO2wgXoEMxZlgBvKa9ISL5GoG6s+F74
W/agPmv4+Jem10TKvRbW1hWVgGzBgYInT8oHpw18d1L5Pw3ADytdkpbmd24kqS+rG8OsrBs4E8ho
g7bxieRz5baqE7HA+YQ+pF72Y2/5U8NqEpYNV6mj8xBAA7MC+eJYpXMYva9tUW9LFzREX897yOYw
MR+NybRD5N295FQdFo7X7QpxsKbdQJZJn9W3aT2i0pHYdQwLAGNZfw2FCjE2GHDKsyEgka66QvQ1
LLv45zCGHcldoXUNb8P8YsBA/cvof2VVtkKSQQ8qTZPexXz8cC7uvVbCnx82bZAeOJ5gVa/q25jb
s0WW2+p3q+EA7xWHLDK+2O5r1Vr9AYItIl2xFVNwi/fsWi27ZquMTMR2WWdrrhfLH17Y3VZ4J2Sk
XSPj249Jdp/qO3B76K/iRR3sNfJeB6NYD6L0I1VeK3F3CEciSwtNeRpHC4W5clu3fG2k0u1yPfxV
pa0Mdw4uuaVuRbeUu7I1W5mDq/yutPtuFnY3pLHbwzOZzxRw7AT+LHOxV6UED8TpxpxDHX1Zpz8r
5sGyetSNHy4mwD4yFyL5C8Ux1+zlLbzAtTrIpSqugaYtB5xZVRE+Ul3jM9NwHKEAI2K2aTR8o/HW
bm+E8pAr4rnudjF3AVwAMuUGrKO/XFvBV4EMzFF8EofWWSK3edEReXhjut+nhjk+Aj/PBNXbztJx
bzgfXvPJ3rEJXWY5kljhbmviAiSpCV4xLojV8NOGrJm43zf6sG21Gqrqz0xYt25s3EV5uUprF6Vb
wzCq2Hx8s5RDbpgQRmpVY7/Q+VPvXeddv/LYgcG6tnONktpKN/8SKuunrsd3HXJOMLn7AUUxcVj2
SgQ4GpVmRfj8wcNuuQhC2RNv0Hrl/dSUyPBMcBj6OiICFALYbQVup0nzbWff1U3EJVBYYgqMEv0a
qRgSZQnlAHFMdZ9AqUtxWTjuUloonm0QOj5OVmOLZnc3GRsLCOHQk/ycNb5WMVqQkVZ4Gfeyy1Lf
IbgEBdetHKBy2DWRA7zsqtzb4dTcT7Wi7yxTFnuUIvE2HPNh5aJAr5vmukxavv2ifWlG09ihTkVP
aTuAaECOxOIe6vmXXNw6UVJu+1yrfaK3b3W3udJEf6WTwGG4o6+Dp+0Xae4wRZbpFwuW8tfB8Pot
RTB3iesEJW1S534JgXZM7zxv2IX8kYVkvZJ5/oCg21yOljWj2Md4CXtwnafiSkBYWshqPLhq9FAb
mYoxGGFuZLC0bEiqMtqlKasV/8VkWryYhYz2ZB0yurGQoA2xex0EMoZNV49eI93ekTfxXIYRe0dp
PARjtIrYgRk1iatOszOt7FGn5ULEgtRSJK+6+9WMO9/Dwrkgcsls72uY1sTBZn7VGTBenWUHSCSH
tY+E+aDFRBNiCxV0BanSkaMkrBjLvHK3JLKP6ylsV31SM3jNpUcmoh0P28xWfRw87WJWgCOl9qMg
X1eK+mLEto/+HGN29ZCb5U0CeJAIdOOpUcXz/KdIE/mqDulDnCjfPSu9dvr2i6Kpv4kmepJenbDO
d9HCC/plW6cmZSRPuZ0klsCRtNMsWedDfa1m2l4h1syJSd4momahDvqDZjZPA54io/zRZHxeDiZc
ACtXamYzAuzv5Ox+89Atu8K5Djt1ZU+kT8UDmxA93BRx9TSUwY3ZWduuRI+ZdERcV6KwVmGrGk/S
wZZi20qwslxr5M/WzLkg6RRsr0srSrOdHpsrBxuAqnRIQcPKHv08xKOZ4NmxpnDNiSHGLzNskAx9
b/uYGF99qLfCiQ+1xNE4xqsO+n1rZJCv915hfKNEeZUyToiHWuWYpgA4q/xQhKOZ8NZ4ifYh3Ccl
r4iA9oat1XHOSqJvk2uPC4v98Lao1Fcdxt+gx4sSu4jLzJi8xeXa/nxP0pr70il97G+vTqM8eoHz
GGb9xi4B7+cZKkWSBayUgGbdW5gVRleObOAzvFs76Qc/93Ju+6erxFMX4WRZe0UiSrWHGge0VW0x
CzIDGdiooB2lOuw//GBS3QDxWel6vnZk5eyjUq4dZ/wSO/EOAyq3ocUBqjHu/WTJDLOqm/I7cScr
zLa+5G6do4zvzLwqKzvAGdxH022pks9pvnAzvzLa32FJssFU3Mcj+QBVRx612JNJ6A/0kVncqngQ
8qItfY5SUPLYUYXq/aTbWwzDW5OVLQ3dhZK2vponXJIKatLK16a9dYrhobai64bcSi18lU5IeM3o
rUPbvk7J105a+bUkOYNcJlaOCWrsI5cBrA2En3NOrG77BvVTECu/bWNYEXM2sZcBGNOE45WtkVrk
Z1CN1EU/1tnPNPRMXA6OxRZPTcso2ASiGfVFCAjqmbBQbmdcc5gDjacy+JlFMb5nlP3D9EUZerVd
VlpoBxvLQEHO2UOTvxPUfUQldzaQiQqjCdGgsf0aVSL/7qlNbnLoafPfUWUWkV+i+YVOa3jjAzE2
xLciHx/r60h6yc5oZ8IqUC1CX8B+1wiT3yisLnDeW8552NhGSyMRPLENgfo0aMUr4DVorvob2dUJ
Qq4dU9hvlBTf6K8aWkbJggUUNnPZ0q8bU6h7440aq3aUHhbeG00WM4OiLimqg5rlIOGs1DIY1o4t
VFC0b1haPdJuyFKEVDszazs9Ur8bbyDb7g1qCyAQ/emgjCOw26FYRYIdsm9ExNxz7KLGvYjfOLmD
ouAfr3IRQNuDcXSFtShja9VjI/QVxF9PUOTh7jLnY3sgVq/wuzcyr5whvWbe2dUyfwP46kbX2Ot0
5vpOrhxaP6iT+IYfJh9DpasOUlcM9Dic3x9yx2HUxDMtOBmq9BF8lfU0zSxhxdLACk+q8DKyZ4Dn
L1VNzSX8rflYIQeVtRW4fwK0y8zYvemlCaBooio+wRRAAr4Me4yPvsOMQSBZz1lyUbfC/hLA6HoE
hQ6ti0tGvO5aZUnlkDSY4Jdg8C173diFBB2iTnm6MqYCgr5lx5ZcONRYb803bnswI9zdmtwOsJ9l
d8W2Esb7pM289/SN/W6+ceDbUMKED2MtedBa7p3YD8zU+Ar/OQQ5fBevcZorX7U3wnz2RpuX/yTP
zxB6Libh0ZN/gHFfQqkv33j15GjG6OxxrCjL8Y1p/1Y0/FvV1f9Z6fS2+lU8tOLXr/b6tfpfUT+l
qvj/rp8+FXH76683N/h/rPJYvLa/muNyKn/8X6bwmWA7a9xR7mlcGRpo3f9ZTrW0f3BPjtIXzQRC
LYQa/7ecCvYWMa6FShvxAdcmM4Psvxk7+j9swu3wKqMdAdtDqNrfcIXPtdJ3QnzafJODokxDP01x
5aTkj89yYrMW6+BvJnvZpZwjdELi7951zhkZ/Km8Z24FgR1Ue27huAaiC97ri11DxkYlCDBDji+o
r0njO8kGJYueGh80x0HO0dvCxy5hzBSH8kLzp/caNA92h78cbolR4J00n01xXgaIjH2JzX6l5Crz
rhYZviEq98Kl46nAeO5Q2uJmmHa4StVP2jIwMOi6MpiEl3trM58ePQzDODgH5Nz9BvciXminiTHU
Fd2i1eNvn/f0mfdJR89XbNCc6POTO0/RC8XKcoVHjZJgkQeessZydsm+cVKBf3tI0Ew8KHdR0MhO
HhLXlT0Ry01MECfDwzhkxXfSHZkg49w8qCSw//z8qU5tFHODs3IQaa0NCQoRy/EA8uZ8q046oJhb
4sU1HGQ7JbFQqU2BXkJV4tK6W9ocUtadrtu/AZF+j+FyrmEIVE8XfsvchSefDL8FtZhGmDbK0ZOH
byh3OFoUmn7e9wQW2o4/DvEtVntgJT1VWogJyzJori1+8w6524J7Lvt7mFDrUdSuXn7+c86M7aNf
w7XP0aeVE5+HR9nwLQrkXAo2r2oQqnuVW+pL8eFnxpaFntTDZYVAgO/4uKnWnAsTg5g/IzxWMIMe
sqrRL8grzj4PvTJroizk2/Ol/js/QOZQGykKlD0EE9pkMgMZGpwk2oKGrjZ/0HXvmjoZVCYBu4Od
mIaPr41NgBNRPumq6zYkhvHzls72HETfWbeGU8U80TyA4aTSxNTkVxSUMEWq9ZU0OvdvDwUAY3wd
THAIH1AQHXcd0NbWrByXjXtgqLsin8YdrtB8xw6k+YOm0A6h3uCqcI5vPm4KSCcCB9OpfACq7VdQ
FMp2cnP9a9gE4m/qX2aGGdsdcxZPo2k+nWvaDl0KxQJs8xKyaFRyAudsd0lDdKoV4V8856HrSF5Z
I1gkjh+IkN9BNUrM+Szj2i+7MZJDM9neUrWpiEqQLj8SvQ+2nw+Lj2P9uNF5pnk31rvBqXMnYPNK
DrcLAKDuqQypTrvQMs++MNg/DsH5VaEEZRgiDH/DTr9rqyTeybSETUVDQnlqBw9wqtkGFxhGHxcG
dKYIDBl9HsvC2+r4rhWSVtlh91bjU93UtkZTOVs4RzgtZU43aop1QURw5rXBkJy5m85sUzgdHBbh
SRFgeqp9TT0X5aZSLgNnoEpMFXFfJ3a38jBjX1jkz7w33HxzJ+JcND44wZwyCg0vjzo/JY1taRci
32elaH030cSFBzzToXOoDAMThoaKQPl4iERRTUQQ+mvONx0Rh5boHtQJgHNZUWY1I88dLjzbmaWW
VZYoVqTz2KOQ2B632IQpWbN1LHy8qQZOLFI1WeRqiPmZBKwHIkRPFnYprNcK53C+FG3X3nuarO9j
Lgn7CxPN3NrxYssulz5mSgN/ajonM2fcFqmTZ63wrczglpmkVA3/SdumeE+gCX1pkhE/9jjYGsis
REsuUd/PDDDmZQYzjP+ZuHEyL/RFowMGof3Oa4O1USiVj02t9TlcvnaJF+3qDpH435wWqAmzhUBL
zaSErPrkmeGoa1PbNp0PQCdZNX1M1ETpcoIri1+ft/TxZdMUVjhEyDwbE/lJU1VrhK6N2c6XBQdL
P3f0YONya7UTdmuAcKklajji21bT2JjOUg8iZ+dKs9s7maxj//Nf8+GzQryLigqg8swXRX92PPJk
kUGY18Got5jvF47i1F+sTIseEbslFxaVD58VTc3mBk5Q8zB/Q7G9m6emAto27rvWr9QyWok4IRhU
CYenAOnIOhw79+XzR/sw+9IeGk7k16ijQSGffMa20ieOCJgxROR5P1MO62tsIsru81ZOydRwO9gP
vTE/NY4gb/yx9wtK0gdE4VqSx6rS4Epr5njBEhSQ3yq4j/YQt8UqHbpmllxEcGLCZOXApNrLym3v
cgVPNLXq0KQY08arz3/buR6wzDmFA/HfLDU9frm2niHSJb7Wn32CBBkYw3oqs+jC7nEer0fTBd5O
9j/8hyaQlc1D7N17jTsYNZk1wchK4ypaRv2UHuIpDQO/qjt9Y3C/e90wpfo6F7BbC86AcmEQa/OD
fPgJeMt5D/O0fWr1Cmst1cqgb/wwSnU0onbg10FB1GCpW1ddRgxe3FTcPKuUq18Yo95dI7t85QLf
8PVJaNsK4OOFZflst2B0p1fmvfvpjELag+6kRceXFZQxlyqVyllhlGrLZRwSmq0aqwECEDXbj4U6
beVgleaFSe3DRMqbQfyJuQbfv4sR4fjNIPUkxsKZhyahmLcVvbGw0zHddci6f0+KOzBGJ+3CZ659
bNWwALRScjAMrthPQbg2NlAlLDNiAB3j2RQ3RdlCR1R84hAXs2QXP8POsNGQRSM5OZCf0h1UqR7A
fiOjhcXdbR5Ot59/CWd+E3fVFFug5SOXOwXVRp42RKrg6sMSRnfgulu/aSqtvptMthBKMnEhNzrV
j88b/TjhMSQxHLOXQB+L4fi4+8e6kB1YC9UvGie5Gn+nzcocqnzF0pZf2EGceT6WTGy3rJtoO99k
2e++wVyaBZKwdPLhlop7kKndCttJ8ZBye7tFY+oeJsPULyB5z6xkrBt48Km+zAvIqQ5XM0mPxOI7
Yj+iGyO9SPbcjjbbFs8G8atpEG0R+Ih1FeV4PXURIOPoxptWv6gI/riM8QNMtk4sMRS7T2sV3GpZ
yLzjCRp+FyxJsQivAqdsvkmR6Rcm/I+TKgYy9iY4Rua+fuuUd11dJdW8M5uII82s4K+8COKvRWd8
+3zofGwEJfWsOQb3bWAtnd/3+0aC0SULVh39cdK0X0oZGT/jgnvuz1v5OEBphaOAijkfJMipqFOO
5FpoUTL6Wieynd2YlUZEbczE3YDpieLRc//2ioT6GPwI2YwsGDiOj59LutOIALMd/cDV1K0hauVa
l711Yd4713vMPvOZCzQ6O+uTVtRQdEaV8bUrKTE+CfIZ6Dnp+vPeO9sKm2T09dSlCEA4bmUC2SeH
uBn9jNRQwvIS+6pLwuHCcDvzjiBBAHhHHU5lxpn//ruRkHYqFwoO3GuJa2NXlvXMowrqLyY6Ml+D
GHOh7z5+SWQEACugzAh4A4n9cXtD2iXcX9Be7sbK3kgUxVsIMyscwFHDpTXy3MPhLHPmt8Se+xTR
3mQtNegGIZQStBHp6WgE1PA3Oeh3jJ7iwmg/8744XHGcmGereYE6fjINgptdj26LKrf2ODgRkdJG
dbf9fFSc6b/5W9KQY89mJfWk/yDLUKdUrM4n9OlXHsQmOx7jW8tstPmThjipcUilSns6yJVOCEyZ
RudDFS2+1LLAqUzN6xBM3YXJ6NwjYf4z8LXqaMDny5T3Q1Bx8z52A7XzVU+r7ozSMlaKo1QPQzUY
F97RGwvkeCc3F7j/3ZZ+3NZkRnroOpy968oJDz0CJyKn0T/juy604N5ILVS3soDm5PcESxfspaoB
5l3hsPsDjlV6SwfkBqGUuHUmLuD0tkX21XO5PBSQKx+lUlS/hNXrOgCufHT8fALj6n/+bj7eSNjm
7K/m84FSoRLLdvwYioiSqFfK3icaS10ham+uCQdoX0acBSvLg+2JEBc5S25OCKObONgSbF79wVCc
O3Mmr1BCO/VidSOn2lEXPTIhpFyhzmYXo063ma2QF5o68yHPmz22OxAr2F+djPoROzJOZbyMdVan
1wVSYpSHoVIdBAryRRUZ9aUImLMtcq8AtZsQhw9hd1YBrKlP2943qZ3sYsPuthBUUFwCp9eujbSK
7j5/p2emDxOxBpc87JSgD5xOHxMWRFMfSSDyyhIh2YiiT7eTCyPnzGPhauIaCRMI6/8p1KTNyGns
Jck2dVKpfiKzbl+nidhOaixulQaq7OdPdW6kMuEDiKHGSmbj6XYmT/TE1st28Ikk6xfhWHfoqnQU
3klSPqL6UF5zNNWKT/1W3sfC8364HfufC9/9m0fs5Ltn+0YFk5WA2pM19/67ZY4k7bQRYhj8ET2S
tTCg7x0GM4tujcLtr0Y9IqLdRg3RAr9cctluLrCRiOt2TgEINQfEtRnm12ExWBR222jNgb27cIY4
Mw3O90843Ng0YUs+HeOcV1C9KNKv3BH9emErw9bLpXZHNLn8+flrOTfYGNx8vXN+Jg7B4+7wZAig
Nc+JNYtQfERlVQOjs8L1H7TCd+tyuafCCTkZ0lLx3EmvCE/jxi7YZk1S7isPXOXnrcz/lg+vFgcS
2z3uzh3vpN9iBC6yMjzpN+NY3GW4g5wld/QcxxNHDhtb9PkX9GeBXHKb4l0oTnw8GFGbmBOq5o9z
xsIdd+QQW+aQlXQkVYppN1ZxfshCkaD+CoKNzNCydlpl/vj8ic+OFIebU4gJAJFmjcH7wVyD9ulL
r0SK1qbPAlj7UlXR5YXelK8+b+nsOHnX0snjNZQoE7WkpaIvyLNACn0dTZm8UMo4/zyYzLh3NnBD
n6xmuW4WFHsFz2ORYykQKRI2BqAQL0imvvzBE7lEpwI0QG5x+pUladCRZcl8lMpUW4+zik40anXh
ic7121z3RBM0l9tPN561MzDXW83gm1J2K22McB9VwyUs0LnJ/H0rJ99XqqlNrRkV/cYR7KErIVQN
AcF+1eg5uyrUEP193nlnTuRYpuc6KwMPwtLp1YXUzFEFxi0ZCjBHQ9PFwgM3Vu77MHefpfC0/WC4
4mWo1OwJurByCNouvjLz0bUvfPbnfwueY/b1s2PQPhmbPXIsTzEb6Y+6ljFnD/EqV6PnQXPEhhSd
370R+0WHFjxum2lhD3EIJTa+cJw5+6Kp+MDxYaPsOCcH6aQLInWYIIRiIqy2Vq+RjAoP8sIh7QP/
aY5W43JKA6MFNAANyvEXT0aki2KVLofo71xNeZjep+w9b1grG9fXA7vdx03orBJA9T+Io88Bmzvu
i05d7hVjh3ZpH33ui33/e06+WLNKHQkXVfpuAG2qE3QAlxKwgYmUvzDmzvWw6TG1U2fXUSqc9HCa
sq3gPoNghtGAih2Y6IurNLww0Z1bRFgU5sIip0USPY47WHQS5rSMpJ+w5+4WMeI/4JPzBdK9qabo
vHvMAwcVxp+BMSMp/y5sbn7BXNYQn8xZldPdyafMxWvoTKEl/TLy8j32NLEEYS++fP79nnttTLHq
XMYDVXSaRiNStyqsIBx8ryu0HaUbgO2hkbp34zTk/YUuPdsYMjiO+5BjPtyo9n0C752bC3+icLfG
zqouy8jRd5Grywtf4dnvw0YMxh6Pv3ArH78+vY7SrnUpxghjjF4z3Qpj35k65XFEcHnVSd36Iams
gWtOcW0uwh7Rzm5qNeVZ6o1ZL5ouxG36eWef2xowQGaNg0OZ3jh5pXVaI/fvVUllRTW24NBHHG2t
cze5br61S6tcmGZuPX7e6LklYd7kmnN5Cv+IftwRYdjFepozQY9lFq/iqLnrlDJZdrb1TWuVr583
du7TdOhuLkbY4uMQP25MLzt8aSPfPlfY+t6oXRIcEqu70I/nHokOZPbT+V8OvsetjEUkVYpJrDll
1D7nupU+BiV0OzuM6v2gqf2fPBW4QvJVmdQZu8ft9VpqOXnMeyN+ARNEkd9NbS8ePu+6s6sXqN75
+hDFATb641ZiROYcNbgiCd00fPAIjcV4Ark60XJlpZPqAUpvavaFItrvmHS9VRIYxN2oUvuT7kXX
AWzX4+b4tEjLlWWflKimfGysIUVZEe3riji4VW6D/F3kap4+ff7sZ4cN15rgDJEzaqfh7nWJORu/
9OBL6Xk+JkrTV/o4WX/eyrnphydCW0jkBOjQkyUzjoTuylgb/AAvwI3RDN6ey6l2p2KWvzD9nFs8
QIuZTHbUy0CxHr/LTJg2gvUUo0loyJsU6+JT4LTFdoAzsMoZBbuQSOiXQg+MP+hK6s/qXCNmD/KG
VXh3rK1Up6FKTZZ8bgzx17isjGWekw38eVeee2EUeCjOcVYEIXLyBU64/+M+M5hdGwivGJ9zTO96
6f3JIghxZb7TnFWY3vw73j8NO5rCJusay/qgrTzpjRt7rGr/T57m362cfN9ApG0s27Si2q22wnOc
rbTJE39wMOSymAMAyilezcncWIeMe2FScLDMQF53hFxHK9lpFLtVol8Ia8yJ5lEzeUFbdLbeMoNk
aXqOnTsdi1XR4tvSOBPIzsRTbRW1cxe0Y/PEEmBvg37odw3S281UJv2t9CJOzFN9icg8D/jTIznR
aGw0OBnPbJHjF2lOWlNqA99eJgN9nWlev+lttXpNmiDejFNh/qXqk/Gt0L2GUI8GL0qYtNZdmCV/
M/0Y9cT8Xfz7l5xMswlRIVUaTRzE7KrDNhnp68QTl/hhZz4QRPusgNRuuE053b2R22CGsVVyIpr6
NIKEYUyYbrJKu/B2z7TDMYMDD3sqjjynF+5VrulV3rSaD+4vPwwJKWaCC7ULO27v49vjch261iwr
nDn6x28v0QliC6NM82Ud6ff4rqI1WNFhmeJ/X3ZQy/fEb9dE00TjckqrSr3Q/pmN01H7Jx8oyTy1
sIxI801XwXbV2+NPwhmKjUCXtc1IPMOQh85l8/m0cGa9QJ5EoRdXwSzVOmlVRGTLRGGo+Z7WqXc5
Z9eVU4jxwcEg/wctUYdkl8+lGwPmuH+B4Exhhlffl407XhHsVK+mtFYeVIOE0c+bOjNgUCiBiZzv
0F3UosdNxTKpZBC7GmVPsAaDY0usUlHgf97KPJedfO4uh22ELdCXEdyefGSusAIhAMORneugIPPs
Jnr2sAePm94CqnAIiyItLjzZGV0UW7R3jc6j+N1iYadNZLceLpdA1OI3BsfutjcxOE/x7KEtc7PY
GJ3MV6biwBKa3EHbEEdjftVj5Qpa+KqMAd2EEIN+ft4ZZ7vcU2eBI/t6DqzHv0sW/ZSUFMP9waDd
LM3CFXkpxYUuB/7wodM5UiD74byIKoEj63E7MFWkpzSUp8mCIxbKGaf6ZcJ7amrTN2PEHpi5It1Y
PYktSzg/0SPhYGXqN1rkIbnuguImVLi4WrbwexSACFprPXaxUMJbpqDieugmHIodrEd70dehq+7r
3MOqDurRtXehoSfVOhbCCX07DONqXWLe+x4MFV5sTIQlISrKSCJsEA3jdpq6keJL2+jhIY8wfEK5
YZmHkD+S3ZYLZUw3eYB8zSdADjNRLAbUOmpC2cPX9LBBUNRoNgmAbuOtNJnhItUKM3NXIPnCw2hV
05Msp4QKaAFReDG4NZlnbg+uZEU6XdDuUzlW7TLGz4LHMYJLzL+lhKKkS4faptqlMlyQlJvrPrSl
8puAyKdvC2KOinWjUQIlADexnFUjigBHsALvcD2EFgwZMhaAo/BIgUOkXuJssgj1/F6valf6ZmgY
yUpERthddUbde0vutjD+JQghliqBIeUi6xS8jYJCA85Q14vlcsLMCUFRUcz662z80TZJUtNVWmrr
fuo2071uAahCTg6kZsEZU6nXUUf42oJ/1iHjmXzAZ50qEZ4sCCfXZa1UL5bVkGWnO2JfjZgu+LfF
VbnMJJGTBTWnFHfBWCt7pWfXBP+hm4j5DCxtkYSjN5KsFbiU1EMj6a8ynQBNLJtNA4gzNltfc1Mu
D8KWm/xN1tkpUUVB4BwS2xF0VTDpw4bQKfVZD/Nk5NY0NW7icAQh5EWsMzsqdomxdFq90Zf2EGX1
ocbZpeN2b8Rss+7qK88IUDcCYpzAwXY425Za0Dv1tndBSt/qTqF8JbGjfyH/GvakI7Wsg+5b2D9G
hvCr7RbyVmg4Wt18yrn3V6W+4FSlzh7VRD6qJixoSL1C7p0SbsEChZNGcFpYtq2HCDkfoA24oXuj
to2nbCUhqMO3znVba5FA1MKM2rak3xHOlSd+1qvG76EgjA7qjJFsekUov0vSU01AJbiFIDgUDGG1
yMYvTJmwK6Ziyp+tHCAOKYlUuZaUc6PvSVK5O6C4+S+yiuI7qQ19chuEjvmcxvAmFxmqMH1BvFKk
+tBgA8HgydFJ516LF1uGwFl2xNc1QMmsMX4ueoDsSFRkUN4NOgmMPvTjOlsCyxJ/WSQRlYs0KwoS
SZyq/94Cdq22dYu7eeUkofVMzKHsN+QyBDqIrM64TaPBs7hhBmMZoWFSVm3mTc0iMke+UiIG825l
pl6lrhzhEJapK5N3m4aZgsU84IfEGMPCRcZLm1MtR+0vwbEKoqPR/4ANoyjwxaw4JkkwNZ9jvBTh
wnUq0FhplMSpPyD+ESuUapq787Csq37suWzrgHvZgHiaKb7T+bgBV0PA7JZ9gNFjCVKgUGCcZcXO
M2OSa+KqMLSVEF0Vwp0gh3ORDTX4Hz1MCMPuFJ2b+yGKO7Kh1bSofOnyuV/buiKtZTwJD5qbEhHf
ogBMI9yrMSLhc0wqXnSpkvLc9XmZbEZP8HXqauTmiO57qFx86R2wMx3TNaE2Ag9PXAQtsjrPKO6H
wbUelEjWOsCHSeSoC2ypzczSmHyvDoLXIkABPS6aWf+9wCMBCcgqU7kZbAHmjNRYe9rnfVNoiZ9D
KkFx3VlEUpLiOyiB1vxApFgMyr2qyMkmKAXuspI9lUPqEp8OVVNvouV/gsyLoNXZpt83cXFD0dJ7
sIB3PFq6UKiD1l6zsmM72ydQKaBnyJiJRamXonb0pzHSEv6214gnMF4VIyorleLCTu2DHNdFZMNF
H+orapkol07OoyHS0h5Wi+kndvhAdwGD0IKRiBM188m2YHtYiNo3gvQvlimyWROFOA3k0AuPBMZl
1TVPb0v+/7dM/x++jXe7nw/52d9+5b+KI4/0/M//yyNt4oTmNg+x5Elwtqn9g/ttdi0IV95YlPyZ
fyEn593SvzzRGhna/O2Z/ox1YnZv/Q1L9D959e/3qMhTZr/N26abY/GH2gIeUyu2IMqVUNaUjZFE
orqbUjOK/SpsPTgEWTYQorcI60aJD1SQc2tDIXC6dSYmsZ0NCGfm7upKvdGNouaOIJlanCN6zl7P
yYv826j3XD3P0b7P/8XemfTGjazp+q8c9KZXLHAeLnAXl8xkjpJSo2VtCMmyOU/Bmb/+PpSrzrHS
1RZ8dt1oVEGusqTkFIz44v3egZXI+myX6RwTj5qWn2wNaavbYV6sVHgflJKFeRxLjI0jiraYAQTC
1qknKKOLOsT1fJr4kCjo+3vFDMvUD7M60iovbkQifUuzTs+Fp/eRgnpHZp5KmcGlZJEDIApAiSyH
ioQvkUbFd7SDBPObuimiYyt30nCRDTGGF3Mmq5iQZFOCwaI2283JkGNT37E4R1rhTrMwJsoFApOf
7VamcWZHphZim2zFdrRWLCnNXGGlBmsCaoRI3SQDMrRj1LVtwEQFnwR+5NAZzxSDtnwXOLEBtSIl
KVjD88GIpSI6JCIpibbWiIB+msZmFPciHUbFq8SY4/AwFEG+FAqkVKwcB5Jq7lmTqU2XpJqq0bUz
B87TCIuh2mEO2kcXI6JcM3MHWiCJWGmYJwYGyg8ILqpHCR6gLSYMqcLOF/IhRkBBWOWhLzSVKaRb
lQNTOpYiSSXC/JZ1KdEnHoxllaSbuOqMWLX/JhMHaURrIlg7leK0qKLoXvqeyU3KUktCd6jlkMVc
kqtHrT1m30O8y7dEb7IUyWo2SG/BmCZvSezdkq4p4m84a0rqLZuRYjPHlohwrHLS+0Cu2md4SAlG
O0touFO0gYT/HHniddZVyY4SVuQXFvg4hhpL7jhKDaFt4QGY1b4YciXcNpE6BV4566z/nZNdD7jf
r1rdqa+rrsP+wiR9PHKbAStJTdLaXav2w7om5/RerQbnsZXz6gU3siv8BK1PcphIExR/Tb8uNZF/
UamLak/XOh05mdyJR6yZoBGNiZ49VvIo39Yhsoyir5zPcH7CizCkWlsZlUKNXxtOSdnSFf4QS7da
1c9sM8rsMMWZ2br6ZLRPgzFW1xku80+qLvDwU3EtCbARXXKTs1nz7cFW2GaQfZUPanxIC1nyF7sU
jRDCHRsPODQNXlH2qGHUkxvfIOOXaxxNjFUzy3d91uIK1qnmkbw8PkJXxU1oFzf9W6mc6eM3LMTE
YZpKdV0Wge7xcqSkwbBbuG3ypiw9ZzQSnGrUenEVS5PcXGdFKpsHq8zI+U3JWkn3tRFbziGOFUdb
2WJobb93gia9zGRlTNYa8Zn5I+MgGV4X0Zjj5c0QyJd9n2c1bIhQMj+HSTPxeKcRH1WM4gzsiaKZ
VMXFelO6nMcAL1wJa2DrypFay1yrLbCNW85p9C2lOOupuczqpjd75zSOsXixlbS1Fn9yKyIgqFVb
Piku7x0J+ioWWuwBMHLBAP2RRO2iWAu5V+S1mrZztSonPVGRtrQREZ+J0jaeHMrq46BgQrmG8lsL
dlQVaS6pSFLLj/QyLp7zJkrFnsDEMtlKFVGwa3IWMM3KZxSXZFI7Q9R/0szaHjdh2peqp3VhEh3r
amkYBqNo5tYVQW1mX62hUJOTXtVV5bdaKYS8nUlbmW8djd4WTrm1mh1EgW16sWpQM4RYPPYU9z+s
cKfvS8aP8Y/n+3sIHVTXJASRcQcMd+6ugXkVvAarC7Dda4ntKiwIMmizRPubOMLbcVAdALfTjELi
+35/b1D0z5bWB+6Mi9tLFQ3TiyKij7SYCwD047K4HIUSbkkJAKvG2OD9UWZ0qJnJHnlxptG2CDtw
IS2z4qYhG9Ctq7S5mAJeil/fwp9A6uWo8KUQc4H209g7wy6yoXBsntCSFwCk2Eqjht+fjN2abs3J
muSPeAO2IqVwKZwaz6NKI0qaPuTDr8/jHEJZTgMkBoieVjgMkrNbTESARUARYQJhEX6yIbYcWWrx
FLMnsfv1kX4eNOB8C1MMsdRbPOD722wzb8algrNjGxbOnTEHij8300etvJ+vB1SYvFkIIjS9yGN4
f5TCypMeT8PANR3eh8ZRsbEOi+A4tWP1228BxGO0+3A7gdch370/1DwZ7AzNInANwJ6DzSYuGtSP
+IN/cz3IyxbDHFgRkJ3Peig4EsttZCeOW0sBxU+o4zfaBsga1TRrp9+/InNpMfNmmyiTzykECXBi
H8J6Wjiqj5KMAe8cpvEH4+Dvrog6FJwZqgdNu7Mrqoxak2J9cNxZS8rIxeqrTQ9pX+B7XJSIGD9A
Cf9m2JkIYhcK2kJFO2fWm1ggLEb9jpuaTeeronXW0BQ/SjI7h38xV4APRj4DMyIHOZd0WDTq0Ifp
jhsZZew2fZQezI6XW0h9ty8L+fXX79LfHI5tAdzVt+we/ZzEYrU2cd6NSWJ3IsWfxlrHyT1z1IPo
nPJSmyb9Nzt5bDGRc2iYpBMDyV5maXb9ADSH85DINbbRLmCf6WZt+AzwW7lmr1xOJp59ap9/cMSf
RwlHRN3Igs80Bw/h7IhxqGGKxhHxPyj92QL/Y4lwPCGTSv/rm/nz/M+hlklDo1FOm2AZQT9cnKEX
TQ8RwXKpvnEBTIfBJ8Wou7NsUfqhksT3VjOAcv36qH93gQx+3oKFig1X5f1RhZmFzCCd5dIH6jfY
AjZrtUprv6my5gOw4OdXAI8FZne+gsbzIN8fygqZACl6A1fpgWFjyVrqzKbf/vqCzsfkspLA9IG7
yh+8Ceczb2vjYGzljPmsj15SkUqoIPJi3U5Zf5UbUuD/G8ez8E+hB8ICfj6PJEGYoeAjsMixkNdF
Okh/B6XksWda6VzdCvMPbuPP44TaAMMzWCIs3KQ0vL+NcTdLC2fDdhUaHOArJqW3GlnpnU7M3l44
Dhbyk1kPv9sLxG1r4aXAcuU6sVNbbvwP47Mde0VMHSbI9ZDrd1k1KV6RYd1bCKP9MkH+uZVKIP9f
392fx4xKUDOh0CjGFmLp2fDUY2eypIYAtzaGPI7Vtay9qEC3q18f5ue3gPAXeuT0G8l+tdSza8uo
vd5S/lyTNIodSp5X5qBykzjkrf0bR+KRLEohXBjOJfR9IoupFpAPSllpPrOdFpWrzw3aMdwrPyJs
/vwuUBsDhJACQ+Y1mSLvH9lohqJTTEBQQsk36mJBJzXWlyHUmg0Qxgca4Z8fFW3wJRQYmgtywnMN
UmKVIpgJ7wZb6WVPHgNsXY3S+eD+/YQ4LhEnKjMlVwTBB3z6/TVFUTVmUWHZ7hTMQ7DqzAGH6m5S
u2llSmXhYJ9uc08TAtIfpd4WuFDKDWZwmhRZlT/xehiL0Yaek5RUyB/Jwf72JiwlBUKlxfTj7OwM
dppBo3HVVmXWnhl0sj+ZwUcuMj9PAUSjob1itYe0xdzz/h7YdJIju8ttNyLo6ViitD2FMr0jxW6q
28lq68cYvPYDtf/Pl4auC0cP5gB4z1zf+4MOkhV0GD7YbsNt3UTGlK8aJ4s+mN2W6fndLgiCCAeR
4aliPWSfiwJ0tr5tMnSmKxRchAksTQGhYsLM6pUIVEO6jOoEFzwSJGHXx1qVfv31+/nTK4McFgol
tRqEuIW48/4qrbmJ89asOD4OrMcunIEtdKGM27GYUprXbfyRsGP5xLMrhky55AVSRMPEO3tJO4cE
6Ihp3q2tSC/u9aAMaEyWGIXsZgIgnA/Wx58eI91wk40PmoE3Kqf6/gLVSmuhQZqGq7QElDkBjB9U
Jb+9SC1HYUaliEfZBiX1/VEyMfQ2WkCDrnvaYOxTKhsj1RtPKVXFI9eheq0Do/9obljG/ftbyXyA
8IimCOZ21Ijvj1rMWBD0Ov7JqRPShFHGx9hUHgrHurSj5s7I+xc9iDzd6u+i0vxtRQa2oUvZDThE
iYohzdkL0rZzOyhTZuDxa4i1pJMtGYVJ56WzMZ7MGhjNqtvkum66YSM1arPtPGOo9ddfD+Cz50v9
CN94OQ0qOowizwlQiVIW9O/m3EusgjiLFv8ksPDfZLO8HYVE4UUAoS+JUWfXmqXhNFcx2UEGGYZe
XEdYu82p8sEDPZvnsCrANokniS+lYkKbOZvn4kKFsL1kRTlz74R+EZjOc9vEdualcSc62UV8W9i+
2Tf2R8S5s7dyOTTaraXaoRJnm7ic2g/VjqGGlR3NUBU03PduWDQwxCfjb1R9CceB9vc2oxyNZQ36
NpRLNPI/aSJN0DEEjWbrtSEdiJS7Th5LmnS5a1qD/ZHy9G0k/vCecDioKpBVkWtALAOheH9xozIH
Ilaq3kOeIEEQUXqnGFxTNNaw6cloafddQtMPhgpGKncQMVQc3wtA+Y3pZFJ9qQuHFjZCu743n4WM
wGWl9yT6riw1VO56s8wj4drV6JjXGfVOvzOsajD2SapUjo8bH060bkulXD4Giawnz29vwP/2AP8D
qwFcdhcbvv/aO/muK17+sWuy5+K1+bEf+K/f/bMpaPzBFA1ta4HdljWdyfJP42TjD9aHt+HIuEdR
wBTzZ1MQ4+RlTQZuhVoJM2/hyv9lnMy3yHSmBUyFgBsFNNvf6BIuM/UPIxQSFUTxN0SUkpKN/tmb
r6j57NQGPX8LN/m0I0hmKKPHREtf8i4SGwdOqw9D5Ycbdfr+8T/iyW/EwvOjAr0iWqGCw0797Kj8
RWySX2CslIrQoxa/TDfSaK9Pcb7v9fhyEmWOGljbJHl2gvxoeU2e0+4Q0X1CDOYKWyLSF4rkz+zn
/x3R/4Ea6Ydn9FNX+7L8R/5c/Gfzj2U4/zia337v+0DWGK4yXt4UNDw05O0UUH8GKup/YJbBGggF
h3oZVvU/B7Km/MH+GT8NFXrKAjL+ayDzLUA0G/cLgDomSd36nYFM8PP7oaxSyHJOAB+Ud8y65+60
WT/AYTFQOmC9u0uI2hDaZViVL2WlEsulZixr8Ylq9r4L7D3w+h611EWVuJmeHpCUmkRgyZ+tSrE8
yYTZo41fQzpuUx4edc+SzXlV2oGvxM9Nqz5BLZk8PS5JopqyyoOnIkC3m2NhEGiF24an6vWzqm9U
dZvcOskVgS8CRo3uTpUf2Guz9Mq9UyEu2Bj2vrZPVy0dQMsio4K4xiNyrW5T6+tcg9i0DlpPVYgU
cqXWnxLXbSyyP+i7Ec/kjtVa1kl6OTnpNTEwcXkTJAeoiXXpGcFq6d6T80b3Pr0kRsTRd9ltdpus
YG1BrfpW32vyTX1hyC7xk3zFCcTN5mPmZ77xSQpWpP7lTzaRardAfjBq7iTFw3O8Jkwp/hopN8Ut
OV53dXZZSg90y2AvzW5Iv9mVNHIrcaeqLupkIwt7MydeI40bEm+8KibwL59Xu2w8IiDdmt11KUHO
9OvOOkD9yYrMQzXvKhvcV1sVSzOve5y+SE/S0/RFfvtTfvtz+Ro9t9++f42e1S/tN/XLX//035Jn
yAwb/Uv/Tf9isJ66g6Sy9k6XfeMHk+9s6vSoWomrO0QaEd6idcgc91mVP2WXSePLINZq+blW8TnH
IttVH7NnXfP6LnPTOxwrbkZ5l7ZEeW1cxSt30bwmAnMIN45AsHmFoahi+EO0gu9lllei9sb5Cq4W
2ko+y1I2fF3yaMsrW2wteoIzTWY3x0zOLQw/ktYozD6Pnt0jnshcDdL5vua3F/L57eiNwu0c13nq
Pf3KFWt+zn4u9TWBU9bTJhfbpKJPfWVUhDhNa03ehJ1nWZ45+qQCTSeuMwq8GrpsuyKecHD1u+kU
vQSy7zQnZlmr2I9QQQ8BPs/bqCOaqFm8im9C6UvYXOXmUd1lnR9u+PUyehjHm1F7Mor9yZT9RHpk
qIY6BQo2m2SGrTAw8Sh0PHsqfTzscBPE9WiJ1+p3aYpiz4v1gzCEq42nqNtq/UaeiW1e1dK64IJL
w7fctr6AxOVJ5Nd5VbgxggstuKiOJKaMPqk27dG+fjLoJjiw5yPPuRLtPooI4eWl9ib1rpFOTd95
+dKJEqtEPtHAHr5Fd/Hlxcpf2dne/ubX46qULofnC8k1YpfegeMRgDTPPnGeVbPqda+5xHOmoYu+
drSjgDlzJ1310ZpPVKe1Ea6baT2S7dcG+0w9pvm3IP4EQ89NJ8jYx8HT22foaOsGOocuaxvVAIyS
DNfAvxALf3LCCk/EMvpNaetEh6xNCB18IeiF5La9SI5peyzCzq3SowPkEtDw59ycdl2d5Gc2YDFE
1weHnLabvP6WwpMLJy/PxrVFKX0zU+1GFU5DhHDYTDBXqr5PGnlbvMblQWWX5rW9R/TJkg/mQY7m
/+3XK9g3nBpPNHHHHZFjGs1KT7Ge0mDyIuurM0if2sTPjG1W7SbtsLjvZBUZmXeR8km3Da50U8h+
WjwU8oOcrSsMRy7tZzWhWRIRdgbhcd4P2UFb0gXtNeCSW/hddpKnO4greuX34bG7sD6RvogssLzO
rx0ZJaA7LdmGy38UV91Fc/H21/zd9+/ITK9EwxXuvExo5JJ8/9dovOZreYHfUTPsmBjnw/xpIo8r
dFP4ErSaVxhYja59qvVLI/CU6YVhj5BeGgmXogxpLo0pYyR9kuQ1dvlxxztVY5siQ+WEi5TJL0ox
r9i8WELywnAXVhJIBiE8xa6BuOoYFvnspFBOe4RBUbUTxn2+Dob1YK9SGh7J3BErFZiPjcy8ynak
uuGuFoC+ZGNhcWHASS9ebDfgyCuCqmZH9eyuJCTT2ZTk/nUuVAyneswG089WBRRfqyIjz3WezWPy
0g1enTaeTqxPeWmGDyVrYkC/t9iy27EICo78+bKacE3yKKlG9bHAGL9lVxv2ElSEcR3bvDuQbWx1
Xk+pemoJf8shB0n1M+jqutgbvLRx+0k3xnWFZtNpDR/K9zopAx+Tkm+hkXlVwhQLEJh0JcG9wypV
7wMlfWE1/5xkNNFGwkR16FaQ1VbsNk85jk5BZ3qyPrnzfC2XEEnC3gsdzbU7xet0ZdcU5lrKqsMS
M2ZM9kqTsP0txXoYvg3h0W4+pdKwMU38/WI5Qv90kjTcSSNFj134GCt9iq9jo9DXEnGMYzzTaMJY
wVUaAuOcq3y8VcLRxct5nao63OUau1eLtlcV5u7Qz75E70Eanwylv0wT5Uio05WVjQ95Zr6Sf3sM
9auo+Dc2W//d0mcW+yF4Dv/1HmpTUm/+47Z7eY2bVsRf2h9Lzz9/+5/FJ133hbmBgQ/b6D8LT+MP
IDbaJBroF92EHwtP7Q+6iSZ1Khg23WebzdWfOyiSvEFWAT1xkuGzfmP3BAjyU9HJbKax3+Arurvz
MIm4qiXCJhzZqwNnduvc1AmUxskAM9xdb2d+ouITaimfiPo4Cf0rUsVuPZXWBT0EfV22zcHIzW2O
twJZH1eSZO7LXr/EFexgD+kD3r+XcjTf96NJvHdt7TMQrV40WyUls7JQXyaSuoUu35Q6EjwpdQoP
ef1rTs82x+LQJfvVtIlicpt82GQZSXllkrxYaWp+RT3QLAw/Vbkf2VFtDKOG+AxGse9tq/WGRNF2
Y0R3j0i97qFNawyk1Gx8kqeAODTCEz0JuuV1hOYgbZ7DtCqv8ACisqjML5Ucj2QWG0iwRJPvQ2fo
/QLO/RVM7mirJw3MloruxtJYtncQFzPc1wURxFN6G8pG+QV6/iJHQPQnsUe+bJPO8CGYFfhOo7bC
D7km2S4tbGMrFxap0kyDU+fYyOOlwasgwHmTIWBVydUJVchOS0Ze27ztvMyUWAxFVq6E3CmfjSxY
i5IfAo/Zp3kTXjt5tWtrwm1y5lU6YV5Qphunz6nYu0OSlx6Ut92iFbDSQzOkBzspdrYmPJE/NG27
K20NGmgBdFW6tjFfxjHB2RPVVhJED1PY8wPlZaSz3jiiZedRNS9GaPmF2p149p/HaiY9msBh+xEW
q8/O3I31Yjdnm4ZiSLJurZxYb1ovZkEWDxelw0dLHPOoRBJGY2N3Kuqp+FyRXE7R2FttQ7RwWH1p
tNlYJQY1qqJXzU5Ri/RBW2hwWRFc4iyyE3Mm/LGQn0asBO+XPEfS6uTtGCTJFeZzmlTujSD5qvcH
8kF93jbfSqAqSeqcQu8xbnu4b4zgLyJtshPFjbFtunif4EKaBpxiXvcS4twlcruf/FTBZ0RTilcG
guTNFgmSnFbqq3JQHfIsu8oCC4qnyr6nqY3jKNR8p+lEnscywahW3dBDb8MrfSb2O0wjIgid4ZE+
jeW9TUW/BQb8d5tx/wSffrnX/38v3T8uuob1h+kmbqfd6//9C/Di9/4JWuEcx5yKJh1eFUbAf025
hvEH5BAanWzAiaqgUfXPvb5q/IGtLikD2ltjY5lb/5pyl2/xMTjV8l4DrUF/+41p93yrv+Qo0bii
M4ceEFD83PNWIg1xWBx8V3Ub7rWJOmRKAnJJNdyKmdLWRpSk68GIbh2SAKXZJJoeqh306NTXSfD0
jVmZtmNo7ooZ2Ksx7PLfGDv/MxPlWGt/taKfCAjpwufs3eBafuX7uJLMPyCQgoZDMbAwj9BN6oPv
a7kEHqTCFITVgykquPm/BpaOLgJZNo8dahzYzsJH+mstl/8A0mcYgmPqS4KK/TsDi4P/gIZyBIWz
wxoQcgIVxU8GGkNJdoOOCNMjO8m6jJI5vu6boPaJLYz3eRETWl0R3OvWxDNeIGeMbn+4V38DjJ55
tXICkAvRh7xBWJzGOUuIyR+dAv0vjzOV7qWmZdMK656jFuOuFznLSTkp/TLxx5dGLlHqL2nx69nu
bfqLkjQfRsOsHvLJ/BxAGavcetSGOyRe/QzpKDN6XxTWmhbIR6SjM4Lrcuo0yenoct8wrqLJyr39
oZFTm5Q1hlpOnmkiIdxOcqwQLBlX+uBOk2o9TgQTZ74zUjewTZ7VeFdqo5IeplFtgu+v35fx/4Rf
y7+5j+9Rbc4FVSmgO7jjgkda5z5pVEINcokRpMQwJOLdi04x8R/KTNtjYYW6nxahyh47jPFQTCMZ
ZeivH+TZDPV2NyAhwozC4GqhaZy1teppavIw0gavTMcB0KBHz+vq0Hpkf/EHf0lQU/rg/om9ClL8
cn1IaQQzCSdv5Q2O9nG0xy6J1VKVEKp6GYkP2TobwtrZ6HETNwdVHoaPbELOBObLfYM6yWtJY5Mg
RRqc758hMu7UVKAFIFUg5NkldwIL5Hx0RjfVCL5A9Vc6SbSXA72XTrk+OZjD9l05hq3blWZwk6qk
yqxbPZPMtaZkIDZSUsftwwc3l8Xn/Wu6nCjsFJ4u5wg76/1pIho2SXqYO483Cc520djdrSyomKpO
lkMPeUKreELtStDXWVKjy2oeo2QzhlUF/1qe63HdEFGhrUy89pcgC234KP/trWX6rxbHciuX/Qh+
JHjPAnyfN+YZ5ipdDBXJRGmE4iqrtUp4yGWgrOAiDJpsVEBieY82c21NOaIS0856X5fg32+Lruo7
NxwSe0/ub/fSRAMxSdWYDofayF6SOpFK7P1ScVMaLfHleBRQYRU1EuqVQJsjr6fFuRdcJcn7KzEY
gbERmKMG96SmDOgUCZKFiWs1zcqE3hKuPnhA73dFXDzFAYY2bMmw7rOo0d8/IGvOVNwSrczrw4RQ
et1WQa9yWQ5Sd5DzMIEnVWeqNww6ztOTKn+K7B5YrRUknPQlHGuPdCb1I84Q5L2zgYOtJ504mcFj
ULswY70/rxrwobN1tCXIYjJrp5RDvRvaaURrNZR1QTgaQn7XCuKiO2R5uytiYtvWyQCzd2rtk1PI
QUwTdxx2VpWNXt+jvkmEeOjkbribNOfRQUG/y4IYhShZvErktXm1iOjFeHRaWr9xAdBkqcVVrOgo
vGO1LfbCztuNJotkbaPGviv74rUoggKP7uwe0qhJN0yAC8kTqL8UlBlQPXBSUA/rSUbkqejtbWVp
g0+i7re+Nmu3q4qnkXYwQSx5WR0GSTTBOq90eauKKFuplsgPwhacCY64flG3cwr8EUavqZDoisMV
FctQtex1g9COjWVcGxfOlDX+NE9om62u20/gvjM7701ID3w7V2N1i2rvtpnJOwgZEdtsTOYLjGLr
2rWDIvXzsK421Wjaz1KdKV4SatFFkMfKigwLk2xqZ99oQE80UJ0tFqXh1ihUgOiavV0fWkgUxpay
0suMsM9XWagan2ozxKDFkm7npHZcoLZilxEyvVFQcPk5mrJVPWUg3+0w3FSleu8EdXqlVlZNvicm
gJMEoULkYiPFxRFjbetR5KP0tPBaFguwBOmxnLSzvDeQJBt7x0y7r2NX1685VpPGiJCK1O1Nk43Z
CffJEQVZkN9WUfsUq87oy13xVSOArFk79RjaqzFtIOlMtJGuJUUkL7JQKvC2GdWRB8ss+da0jfVa
65pxcvTO/CTGwP5a4cbekt03gL+3kXSpY0q1qZoL6g7gtG5nWnOxRcq+5NMXB9kgzrJic9d7Fs9h
DQVaW80y0TyrZFxgdzOMr5HuD7twFsFOK/O83JBSK9BeJbBcLVPooIuEwvdDudPw5l5JU1Vs1N6M
HrQp2GA1oR2SEOgScp++Z++FvH3IM33T9VGxa/sw285T1TPrY9Z7X9X9lz6FGclDK8QzvUABpVRT
GaCDPvt2rBa3Ruskq1bNDNMdqGxQ7JVl9OwU4bTpIiwF4jbG1qKp2k8SvnVoBHGpYwZXWHdsVaIZ
1ZvJcLKdjjIeNZbt1h0dHCgdepfwJqVF46ejaYld1IzxpkuQwXd5/EiagHZrt/hAS8SwvzCxpttB
V+unaCizU90Pg0d8GI4TU0LguxnDTctj08OxRrqrk1B1x8ky03Vk69Gy4UgEW2FATULCaW6JkLkc
71Ug2FQJdiSZp0cobfNFKID6O0PG6yKKLzJD6hB66g6uG6Z8YLteeLhG6Jt66F4qee7uFZUR64aN
Ou6H2BR+bzdYTeR6ts+C4ZQP/ee203sfSz2xcyY7Mryl279mAzR8RgwXXzsEaXnQlJVrws6im7Dp
pZ3aY8wymRPeQrnlbJshEndjbcgkKlqpvqWoOfF/8UNCe32bWj3ksaKXrF0Ya+FdZlnjSy+ZySMs
b6wRigaxao7JyuXUKzOwVMuXEYAF+dokXpUyRZhrJUnxmaS7fjtJakaDpZ+2gRgF0EGGO42rFSK7
T+fxWsuS/GqUzOnFmYksqqf2JdeNr4jchtSt4JUeNOTut7moU8LVk/7bGNcytS8E8KOkh84mSKRo
29izuVXnxSFCS7HrXwXjUHgB69x93syvIo67R11qy5tcwUdfzzR7H0vkGkfzchNG7uMXtInzzspz
FI1QiZyVVSj5eiQ9xgsNlIysHvq0CQmlAE9BQqaoUjy6M9kl9bqp24JmqI1jBHiLa1j5eNTKxtwq
cpTu1aB6Vtqgvy7aMdkbTYVTCL6y6A8kOrSjKa+rQUxeV4jmAS+B4JgNQt0twTUPY9C3pzpr0iu8
wzBH4afDNX6/bpoD9ot+nHCnyLJN2OAMTAU2fIrTor1MRd7T/QwJOvSDrDFnn0ix+soe2crEiDOx
rjHC8KscV22P3ox5n6z1SwJE5sOA19BaoobiT8cf5+yro5r9RW4jkYxzU5y6pM/JJrNtrzHpE4X1
9IAXG2rXEs1q2YzmI/QP0qMD3mdsWwKMwYNgKL2GREaJ1pihsLHqr0OhphdGH0U3yqCKHY0DpN0K
WHrp6U4f76zRkB9wh9CPQSmZx7Jm1YuCCD0xh1Y3WYz3hkBzulXKUfoirP5r7JTqLohVe0/FP43o
VvhiBcxobqAQdO8UcbJtJvYBoq7KdQo27Y/CVu+qUZFm5Lb6q9RoztGOIMGw1yKyMu5Uf8KpO5Gq
7r7JC2iWvWzekdGg+u1Ydbs5LdUny8n9BucObks7K1+NiqacNanFKdBDsaEIHT+PXUXDJVC6y9gI
MZoJ42ZnVkMFeFylMkz/ajxo8TxdtfDXt31b66sCLrjLDKAd4rwPQYOrT/3sOHsJ+8rKHaypPFaB
joVvlNHtt+P0EGfsuqDQjpvFh2mvF1q/zcdeSj3MKQRlh/q1MvXhVuqHzNeXucXu88Sz69G+gy5E
kphAI7kZRlXxc1svb3mzswPKU8A8IdLQs6nAsbrRJnRqsw6ibUgPrTHJlzHJH5/Bh61tWAdKvNaC
wPGmYNQVt0/ZCNXkhtzJQSkeapjUj9IwMstbWjJ8VdiYnsxithPg6i5c62NbwjSw52e1129Rrzde
xSI0Wq1zG6SjeOr6LLwldEQnJ7tMv4ZOFV3HcZD6ZiuZW7sJMppmDQS5tLJ71VNIPNmZZlthhBK9
tuYc0YGGP6oFdLPiGDZGiR3aRbs8M1UPpQlbF9YqAvhiJOu0ytKEV0Sb5Pq2jMuGnYVOdTGiVtkk
BCECbY4YHWh9HF6rqihbXqw0fkWJph5UtSnYuReSsWDj822gEXG8btHoPAx9JV1HFQX+SppJPnAr
XMQe0V8ZXj7l6W2vGfWnuowng7tiv0awYOyVrenMAHrU0Psr5OlklFXDVjuvtP2kZfaVFOOE5bZF
NMLr6Cn5HIe33u/GKTrSGChvsGCScX2Tp1cc1IvYxXpAqL4R19ZnNRxiDBYULHxcyj/7XlcCS4YB
7oCwMVgh+BvIgH1HIrxoHw1JYj8YUGF9PIjgPoANGLztg474lklb5PpAt8xxagrWiW+IEX3rdR9X
06QxQhGDb1HMs5wHtVph1mhm04nRkYZHJ57CwU9qUMrVIOPo7auxyYQTqna57ZrWuVeiLn9Vtbba
9mz2voW1SbGK/1n75uR1yme6f3bfdTW6ZcwLmHecJcnMMv8/dWe2GzmSZul3mXsWuC9ATwND+u5y
7QqFdENIEQrSuJkZd/Lp5/PMwlRlVlf11GUDCSRyiZCHO93sX875jixiwrkveTDIhv1y9LMxe9Js
Cmek5MkC/cbNm9+ogDwtUxRRlhSzcMf9YJIksjG7nnvjyircp4ZAY9E7Kr8pIksbSVsglyh76psN
N498q3UWzIAjmvTFh+Q17MxwXVXS2BXgxHFlHcIq3Ad+k0Vj9bOfnPClgsVxO08tv/FAMtXI7ymN
D2SkokooMSW++DDInsvZTT/MNQR/tThGvW/TagZvFerwZRLl1OyHrgreGmxZ4CahHPR7K4LNsxGU
5W1iijz4iArUC3X1TEXov/vCIAW+DnozR+ODW98YcvhZC/gwL26QNqD+nVr5OFNsU5Pgratj04Ct
s5l0yPOhhJ3fVHI0bkcJuiG5XtcszScxsVlJm/DF0s7s7dcSZ9fZGAZloDYso+K9cYb8hq9yY5xM
0xj6PeXBsO6LxQNCQJddD0RKwY06T/mKLEJPU4giqE3Nb6IvFQKH2kQxXEGbDfBoAVWhdteeTJCy
GW3sNsrPY4e6RZwdsw6+odXvC1b7fKLbUA0eOBAdUhyDjshbtj19RFVuVsGDqyx0iNNUgfYp+LSq
ysSVq0pviT1bNxdjmMM3wt4A0aZD6Gwbv/Ef5TqfMj/377WZ2idlF8aHnVvX6CR35Q0rqqIzkkn5
iC3yKd+PWTk/XUGC+7X2rSy2Wjd6VQPYlFD6ut7KeWnPw5A5HzOH962soHFEzCIROcyGPFzhEBx5
eYtqs6hres6hBUawL/1+6JMlXwsDCOCweDteuuPvZndUDc4kozE2Kvfqbvuv2/7fbKF/P/MIwH7T
VFwprKxcWXv+qb0u8xHkk4W+Q6uI1U5O9yOytufoBMAX1cUcIjAzWOM3Q+F/jMXqmEk/VS3ip9GO
+iRgI9jf4csw3K0VwqNhT7R6PaN8O+dCE/3wNthzhb2qnOqzuWQq4OkYpy6WPP5kYRo2krHR1BXi
kso19hwt0UKnNlRZzCY16mPd95qtnydKqFY1AS3xv34T/mGGhpaR0TZDRwS87J+vdKA/zEEbAa+N
HjoGN5v9cE2QEhC5Ovm1TEH2wEuZUIMr6yHLBwp+LvQSqzIowgRQnHWp0MXeWZVweWqFO/83MNV/
GNLy4ljmXFN1kWRiaPrTizN1OPVKU/V1tS5estSi8WvNNSp4AnU93kxZWOwBgZhi26+FJ/dBpccu
gcxHb/av36jrPPgPDwvoaFASwBx5OYyN/zRrzJRt5wXUD5qsRW302CIiGuZt5jv9bi0L7795ONk9
/cOPY1nE1BAPwFXx/MePxW2ibhKClJV0cT/AL6hvvQ9GRPZYHf71H+y//ElXG7OPmZIH4Toc+7tB
eJ1Jo5DZAqFLRHlC4uOVI5lPCaQc9/jbj/q3VpTPsuav/7j+mh9SQT3J8v633drf/umfbqL+8Iu6
//ztN2HCfpUH/+Eftr8tCh+Gr3Z5/OqG6vcf8Nf/8//3P/513fi8qK///b9+gLmhgn38yoT8A06L
x+Sf60X+T/X50Qg+j79tLvn/f18t2dZfgNejYLeI3ryaPhn+/b5ZsqK/wHiH2ACzgcUOJuz/t7Jk
s4RlkzQVykT+zobpb5ul6C8IOiJEIhS8CJf5T//GyvKPDwXS/6tP+qqchulg+0R1//Gh0IMWGpZR
lqSk2D3QmVU6DsbC2HKoE+z6d2/Kf7H+sH8znP7ty8WPwzXA95vu1OetYJ32px/ngUbMlpL5Yyvd
75x74tNEOQGctRvkJTTcod9NYYONWNb29IkuMQRPmNnj7VIsvnOAzog5TgxecTenS1ZtM4rNCBal
Kh7cgXNlk/fM4JPUiepz5/YoI+pGTcdxMBtOtYijLKadDb+XaQacw4VKNcejb9PccuhQfwV2UX/z
8rZW3HqF81D6rbyHsj7yWjQqQTgUAVpEwtvGjYE27Hubquw4ITJs4nwNa3pOly49ZsmlGGW3jR0l
fZna75FjBDpZliD/1rE0RLFsVRFk6qbm8mEbdNVOGr1TbzBrwMgD5TneZihCXrs5rc+SyIzHrAna
4lA4izsmFbyrIe4nTeVoAts1YoMZ4P044sDZWj27uK8iKLW/7THbvGcy8u7oTa+68bn1vlPyXfuI
trL9OKrsiYtrbfQ3Eg1mcZhtxZWVm1F6E5RkLhAwxL9JQmXoN9uN0lcRkbO1QXpUBUDNzW6KJzLr
4HoZq/nhmqK7+tGt8NVextmB29nXn3W9iGkn3QW34aC7jgaK9cSYzFlkPUxGVjsHt/c6D6WpNTww
2KYUYd5U9yCIRMhiLnBHk77PH4akmdrwzFML7Dpsl+iZZjtXPC8IW9ioKTzxvhH47/mMex60l+1+
GHVn2Em1Fk62JXggb3fQpPX9MvXjZ9FCZ0e2vPZDLMUw09+43ahj1if2C4lH7Yp/b4YVpfWa7/ts
WshOmablpVcTahe0egUACtcf76AdVivMDeZASZpLj0jaCA2Nj1Vl7+B2+hLKlM3WhQqF0pBH5iZs
8ylK7Db0f4LzKpj9Vov5zAqwE9c0uBZloxqRxFpm26ERrEYmRNMVnGcvuV3EDioKe0tvPb1n+Tzr
OJ19p4tb2TJ1zHSA/NbFGO3FKZiT+lgvnUv0r1steVKNtfWrtH3G5n5vNw7MMmF/81JRv1TmivxR
ywJcmIwUPVeeFv2mDJfOiWerUmgl/UU/ZSIMadmzepC7gZ9QQqaCQJAYQrD9bcfQ/6UFeG982llp
wrSUIorH1dH8emHlTuy55aowD/RdHYer5/zq06EmEEZFgEoNN2BLZ6t+lhuf7JRgy9bNdVglLwTP
03dRxzlVVohjT25YD8ET4OYWCGJ5CWg76eFqUFf8fCZktRIr8kpnHNaE8Zszx7lVMu1Uygif2kD0
H4p8DHHNVJUBw9Opep+WHgOQPai03aT8gWj718z5mhyPLq5QS9DtZtV2cr/mlmAIb6wojJGVTlub
7NHm2rL2P6r8qnGGP2o6F7D/AEPkPIZTXLX5ABCrWxGHu37lv68+0SK4IkSzJKoam8cM0B5ELwgW
915UedZ21aGN2LN0gvr3ndi/dVX/03v4D3f3/zTNkU2Z/8+v7Pir+miH7u+v7Osv+P3ORolJnczI
AhuYg0XubzIj2/kLaV3XbTSjFZxx1yihv3rjPDQk3HBX9zEI8N/dRn9Vg3hISCi5Q8pcCgGKvX9L
ZoSb+U9GZwLrrsAu/E7IjSic/xznyLnKRYQdfmOlfOu2An7xzpp1APd5ZcTVqTBe/WDvhYOFctkI
j16V3Y2TFlePxXqFFopg37jNu+bbHlvRmrPh8PqkWIxjtM5VYisbCwF/kHjozAdE/suhDmX1FBhW
wL7fxbk0tidd1vSEBQuDzmyD7WwUCL+5W5A+Z90pbNr9MvbZLyVJ+WV6aW5czHVH39IJ9dAuImMC
FLngIgt7Bo11YDErDLz6YQZ4fhhr9abc7iGjNCH5mEjbFJ8HSphvXskgoyXu7SZI7eKQORm+mKDf
cTO8CSvQ92Amu2PUolDPgiaPl6k7E3PyXnk9cvMQubwMfg3RNG8ZlsqfXmG1h9DRT1XeQ9uMootd
jbz8fHmDH/ikXOujZ2MA7SDECZR+L7yKqZg71re2FEbSmPlwJkwbMBr5DPkudJthL0nbYPztrMDw
cttPxlYX36ww1dA8a/lzcQ1/NxVTe8jxn+3Dcb2xlJFvaoO5whJYcmvjFD61poCMTu/17PjWcsq8
IDzWtTGEsT9FR8MfcKhAuFQ4CgAfkiAyv+jS/RmVoj33QSd3Udv6p1Wl6pCu0YdnrHdNh2LdcUt7
NzZMaQ3iDhCFt+bWmInBmjxqF3+VDnVDez87Y3kxAvmupHOFjztVdFy07Dd5hxZpTtnTiHU4OlU6
YP4YIG1K8MiK8WWcUT8muhdnVprvUY5vRhmCdGIsQiS8EMg81ZsVxufzQtzIfUH82btlVmsiMl0d
UBWk50xD5wRNTYO9hPhvev+jsNyNiz1psYybjFAMFzJjWWJ2m6Gqeqq7mXJY05Z/w+17ypr61Uc7
z1ME+bONR3c9FC2y4q7BXEVwBc2PEcNiwZThHkZK7juUVEtiAZ44kCsN7M6rmrtmFhiT5NB6POlU
8nzj3O5bP1deCPFHmqeK9co5N9LxWQ3rMeWbggPJbRLe9XPbtrgZGMLqVZOBOtj7scWj1Skw2NoN
D10jwjsgl86PwuDRM2AkJ+QIdFum5moHH52aIGfflEjb6G8sc3ZOnacJSSM3JdhKi3upNkkc6oGV
G0zmRDFPeIIY9l7IqMJ83Xd4+2Bl/ZzK5RYNz3Your0UjtyAObc2KrRHCrnCJLewgpnpr/WLKy2J
ASxrv/cqK+5rpdiU2wBop1KJJB0ZR03OMO/LdcClNgwjXhWvn+9dT9wEnT08rbBFMZcZkilLV3y3
0w6jS9EfkEufKvrtjSWZl7vakMgpQoxoeNe8E1HOkkprYig2Tfs8w2tYoY1kj1P0Jyf4CHwdnMdR
m4dAwOlHxDJfYIb3PEo087vAVc1msFjeRf5qPEDepToeC06W3GaWOs3MVoT/4vOdXjvGsY4d7qOy
To/ZiJmiCYcYceAjtdqIJhobUB15zWb26mC3QEDbN8Wc3YjOKLZlmEYnnabXbW5mebdSpcYje1Mj
QVme3kuk8QFcd8QQlMzCN26LPPqlRpwsaOiSUZTvXguaZR0ZkHIwXMxgQpUcQJMs0tG7McJUIKnG
MgJMmBGny5z4bqx9eVN4TX/IZxxZo65vmfkbjM87fZuHXvViBWOI8p2SaU5Bis6GupKgArXFbKr2
jtNZNysc773JzaFiWMvldkR4HsQDgCr2My40VYdB10hlI+DfsSZwWbXsqrT7wOIc26R3lLl1V0f1
WzWYW3oUUI1tcJpBy5Psk5ArtHWHgJtouSq/k6LH6jXnIYtw1mt+98lsikow4DWLmxR28eDat9Uc
3hP2dwLmEutx4JsoH9iVajbvzEg9q8hwoXGIDyMqf2ZstTDu+vGVDcOTV0VJVSw0fdA+5cL+tgox
rsEmjOcIb3bAqm6aE9domGuWALHYnZmFOhbWJ6KCy2KDMvVYhlELasx0Qe6Yd4R9Ozdqrai8KokF
0LGHfoNmcAIvK6vjwpn7rLLwJxnD9aY3vZdUzdPeg1XPi6VFZFhLxMLi6fE8gjgDQYRLlsH1Lx6v
8BB5RWlvPK3ELc1eTaE4FXHau6wA+foYr/QR6aYo25Qx24hVruOVd7MX1462zoTJX+w89R2sQFN2
qHp0njYyEkrk0Kv3+YKlM5h0iKAkzD4M4uK++QgZOOSKoN+77VWekNaBuMyOVZ6iJtUXZpzW975w
DnO/OJ85cR+oSwv/sy1hT3RDzmMTTVz9zmygFOpt78B9w4lc4kA9KoJCDrqp9DNNUHS7BKa667qC
oyIvscgjs232pao1D9z13/k2M5t2Iko48o/tENUZ5nrG0YzTvttGtxxr3ytjDoNTDtjlTQ6du5EZ
vSgAbL6ZVTs8tC0mhM4Um7I31h/rOgdXqQVk/plty01udeJ94rjfSSd8kiktDnDKz7RBAbg2OPvq
qlzAA67WMQuV3gUygtDi+/XnOObRhQfrXXpmGvMRZehwcPwctagqEbde+Mi2NbgFa2glS8cOfzTF
bRrmb3Vq90esEW+NVyMrwhuGpgQkSbt4ybSU5vNU4MXty6g6DAuLqMab5SvaFi9hhhHxoef6YkzX
VTkpKulxHaYQhzXCAUNxjSlceztBi4qhj4U+C+wVJCqyoGnFWjD46q6Imjruy8xMOCMmP3Yj7JWF
IAzDU+2B0Uf16kdeXHoRzxCWhGD5EGMq35pItIj2wvmUsueqNiFQ46TLo2wDgTU7DJFXbdHPPcAm
zndtV+Mp87p8q6JoPdpVg1zFmupvtWWPiddza41THW7F2KabTqsao3G1EeaJeq29dJlBmjn14WZy
vYvRYxMH/fGCkhpSiPekZf2u8/Gpoj8UZrAjvuO+6rLtnPvpfWal4siHCJ3ERc5iWTVOV3yY61p6
r7/16YtY9oBjix+hznwQzUNzgqw+3ssuvEP1a/BpElyR1KL/LNZ0ul07Cx/OxOBl66mwSao8u+/b
sXwNDNd7cWpp3fkoXCEhOhCulQnsWGTyueJdvIkybCnCM3Usya/HJry02JQmu0y8CBcRRpdNP6bz
zzINzbMOjZ2zslru6QnjIq1/ZDSd8LyJNInULignbO+wl4DL+dcYKOEfJICi2FPqMZjXo1su3yWO
TdCdOVWAu+0QCIvGPdlF+F3M8+vkqX3rmbdT4FHMzdne9EcSaExq3XBhRJ8N0X7JJct1/D0F2hsS
iTIEdMPDNKzUanV38kR0shYyS0AybqZRjHuigR5D5W9Lr9p1k7HVzQ+kmJsuN+F5L1XMi2nfayN8
H2R6zK8DrzGUL2NY/woXe5cWLLQavq1gYm4dhVZ37YxLMzL7CPsTE1Ci7TMyVuQTqFCuC7TkarUQ
XNqP2ZTVX2z8/Y2cg/mkh8G7USW3zJr7xbkzcIh2pAZxwhMzIVJcpISHxCxEKY6CvLsYGUv/3PTv
gsx8Mzou37m2cesinCJiADBuM4nqIDP3lcEiAbMWp9gakcs0CnkqwfzVq8a56y33BI/EYq6OgRJb
ss8wXOddtimLpbpcWaeHUQnrXl1VGk2gyvsZl+qQTbckkdyUnX89HDOzf+g99zYD8B0XCBX2aZ2X
PEgNTjfLyR7Zh5kfpAZV12UCUaLm8OXkhkb6HqR4kAmRslpERMDup7ulZEkUofiDf+Q5d0isbp1w
eJirvo4holsfgaiwJA9V/lUwpIg5b4rPZu1uZ2JmjjrguzOOrwimmpfIUjtUrSiL8z3Re0nFwpZb
IYuZiE5JQCL6bR3onz6hCExR2v4WTR2qAVOUcVPiM2s9H7SCpNoaZZSYCoiAdoIL0bYhlnGlvbNH
pOZJNPKLiKBgs6Ktv0RO9tLZ7VmkLob6ofss0Cqd6qFythYbg72wyovdFxkrX2BhTDO7gs2H26ZE
ZuPVrha//sCVgBlxbAUys3VbOmLaUniyTCur/G7ugt0U1AwLuffQ9rfuofPkBf3h9LQs7YMfqioO
Gv3A7vcpz/LvLPIuftvjTM7EJ44b4pIysZ2M6MBu5MT9dk0LwiLG5MW9hCMFA+eROLNybpD79f7G
rE3Sr4rqJu2o2yLdrHt3tDj/itB5RT1mEgAv/Q8gAf1bSwyb05eb1TE2xRgFdOJknaHuzJX3rWYy
mdD7HNzJOVQe9PKhjQ7A2lEOeXyrp8gFxRDKM9FZLwwfjdMcLg92JT59N222Zh2WCCLVxyitOB28
r9ArP/ppQowyO8GzKG1z53kU0Z3iLEpZbbqs7VGYovsyfUaIukQfykGZpiYL6h61mPEx1kZcG+PO
m1z/IGx1IoXj3mv86qOfR4h4dlEdQ3eiljX4AmYZ6kiPlMWDmDznmQBfyK5ey0Le6c8tarCMfSty
OWWZCMHtHySaHZ1A11gEzOLWXQEBREE5JEUz0Ffb7VNU0s8gZANXGaj3cEqjQ8gY8YB/FBN1z7Rc
FxaHa7TeIy148SwcI6OrLmIJxg1/npMj9DcCEEQC7rg9MKXAvyro5M4reU5blwqf0JzV1RgsZtpl
p2XLSOgopXLtvgCWqSDsWh31l20ce4KbXt0qaG6MwIM92I0QH4Kabzd5TWqDyy/dXlM/0IJWtKWV
hZ2/qe38XijIB9oScjPl1By914w3knv+K1rq4rD0ZhH7plhuas9/0UGjDvhX689UWu1zafj2ltCt
5qutHR/i0NLsgtmFR2GnxCI4NalbzEg3oOdSDh2n3KFJL78T/hO9KacePthrEughvK/CHsCAhFXP
WCfQO6OgOYRQk+3ymmn6mJvy0KHU3Qcz146ccnUyrySMtHLK7Vqv62eZK2OvDX9OvAUdMOFBhnrk
oxk3XRXBKEgFeozFn8cEHQtJGM0YPKFt1XHhu/kD6l3nsXcC0SL7x3RD4guN1DBDkyAfIcHaN9w7
o1b3tODhjWzMKTajPjgjusJTspTw3UIm/UsxWxiFkDMPUq4bI1fZFj73sqsCXxxDYZjPY2iJS1rZ
KaOToLwUttgsNUtrkla6E2xeRBmtUY/f9cjH0M/RcnRNaR4X03sSld4z+P3l9TLchZmv+OpMnKzN
7E7nobEJ2kAH443TjCYKsSjv4IL1V+l1+nRREuwpYRogg2Z+CFqreBzy9Ttajks2DfrWrFS4dWTJ
g5kF854ULAviYZtOJF9x/WMaqxGAIaent5+76mmu5k9VGmsSoc15qjqIKNkCZ2sTZembZdispgjs
mjY2jfW1oeel5waj7UYujPo6xi5zOgW3aAedjV1mb7ZA9h2zq7I3NDiXyAj6OPMMh8WaLOy3dKi6
Q+b3IweU4m1zxZtbKywnqfmZegujb96dM/UmwzN3FR+9qp7ydHkzpvYmSlOwPx5ydz3aXZz5y8lo
rg7HLrhyaEaL5ZHO1hPmkeAwksnwGpaGQwLdbIUIcA13PuqpygDfkBoSpwX58FZnZUhcGVv0oxni
iBqqVwebwqERtcU7Zq3nlmf7nPa5IL7MnR9FkTuvYWWCsFFuximXci7rlZVl2Jn+Bra/2BqeQtup
UvtmMteRh3Bdbj1icujpmvxBSl2fTPS4MaI6Z5dHNleiFxHdJqf+i+kM1HlyH04kyNmHdCD+tDCm
s49EdG9q27pbaqiSrIs0AELHwe4j5zl9Vo38JSnTEN9QJyTFVK4AMXJsLsixt2QvwkYqh4larTOO
rUXj+9uQOfZZLya2kTXJ3KVqu0QWjeTcxeYkxb5sPOIIRR9ON1fhatr6adLiNy9AoKI6pd4uKzfR
EXCQ2lDzEymB2Q17Q3s3GGl2XO1q2in6kDefRLCqd9ZD2+ToGiaCfSh9IeRYt2UeVM/K6+iXlGB2
oiYs8N7VmTYHziX1tXO23ZTbc+7MU4835SIqsdzJhUKSJtTes6upN4WdpXHptofBWPsFZluw89KA
D7geP4iW+omF+63KBRVuA93JRNFWkXipIp9v01ybsc4thhJd2pF/Mg46IbPTjx03f5/tK7UX0pPY
pOspm+Rm9Cz0RcjGrAd3lsdZdyvJlyxTGx1FewyBkkpPP0QCOlXf32m/uZirImeZShg+wdbVrJpd
5iyRNmyOLTVsEXV945Gmd8w9eEhGD8DE/E5jdsJXsO0CbzPpxdwhQqxyKoiWibDx1NQEb8pZZz8R
CW5gU/q7BvU8gJAWdSxH+Ctay1M/uo+mx16qcctfeU7lx+y8+VbnLNjcK8gDqc0Yo0UD2lKku3Qq
H5s0G7ctkvpXHyXybW9rs0qIxAvisSbq08rfFPOUSbmPRtjETn1C33E2Dd7JqIp+wavfMRxBkbTa
iTn48KLy7gzLv6WvZ7fs95Z/pYfUJwdXzRp6qIqhA0TFYCR6WJ4WpD/bJVu+u62Xb2gtflltB+3A
TPdCsbusFjvOjSncT8yfD6Jo9HlGSbodVX5agmW4YDScDojoOFQALZ/LKHgL/Cn9aTPenNL1haQa
/Zz5FX4EUTnWeao7yEIK0hbpVTE+V+6SRVg77S2JpP6FITEK975N2cZTTwuIow4qwOWmG8yyZWIL
XYo+GAOaE/TiDj0rZ067WE7H8s2Uu26EXh5XQcmmbywHS1+Xq3n9SSoluzZZX0MgBjk4hGg5GYrs
YlmD6xR6xM0jRrHuU8czaAumFBjPqiv1E/25e4uYyihPaVgUwzYNRfhmjU4HC4lx5o85aqNwo+1W
fPZFM5/sLpuS0bDyhYk1e3qF3uLbAkg5cdf5vSdrJ+ZZeTUDOVgxXUZ+Cg3n0ZNrTJ2U33BmMGwz
XffGpDd5agKIZ+7smPsS2Sxf1j66zbKufpqaMj+vtUBVZkQkZBl5am7GFNiUY7grnQ5smN0gl+A+
sujzQjPLz+xQC27Dwj8iVCHTukB3QTzGA7D5M5kg7+jyKkYq6wlzFXJDJ9gvwc/e5bs0W5Jh2PI1
iKJ+XYqovPhAw2x3Cfj0m2CnephD+Dr0Plpsdjjo7JK15TyLchUmi8ryPRKC9ynyHnprLI6Egslt
tkzZY2SwSGJRFXsGx5DRrORwgdeOU9UHu5Rll00Bxuk6oRLzum0JIKwtcaGMJZ2elVkoDbDJkHuw
bK20wmdps9eoasbbBdElG6/Qj5b2mbnlD9ZsRj9Aj8wf3WIUtwIbMOljqzeyrikk7FO+cfbUryHi
63R4qIflvvYKjg3nWquUeOH6dtq6cuJLjFVnopSz98jl82OXFS+0Ny88o3bSYvuXjvmW2+k2AEo1
hOuxbaKHJp+cXwy9NJ+YZ5kbU/MFypuy2g5GzVOReu0zhgGQIab5EwkCIyPI5pgWneIgXcGfKjUx
/wTqtpi9L3flNtbG4Ny1rHRcH4fQpEymz+lqUhQsPNADYol3Ru5kRcG15tEuCV2jGiHPkmBJf0Cd
bpWWdxhauZF+hwsFoWgywPFrjf6Ydim7oYimmePeIYK2HrdqzgEDrkGxJ9FS1DhyQ/8eRTKUprQe
QPRm2Rsj8DIJcdjs3Dnwv0eG9DlizPTXUFaYeLva+F5UUf24uth2NlYgmscS49R3dmnNBvJ4RYPc
XHBM/VoxrerK+GFhdNg6CIbezKp4Zyw/7JVsfoY829zqMULXeNX+sbIFS5OykfqQSrrofsWvTOf/
TKwUGQ0tlY8U4U9uv2orVJrU1rqtsAdeCsdbzkze521rdu2T65f25foB9kFGMlzruOBvqkfTNK+y
ltWF5cdUcsKCFGdGJdFCSAqSdL2rCwxrqsPXGoy+2K4gV/Cm4Iyvyx+jG7z4c3NCSBxXRsk602Oa
ncPJ6StIPbpuv4UshbYl7zUFc6F3TpSyYdXGfeAik+L74NZ39lyPNNrigH52AXWHBWJtw+mdmvyh
F2N1K3S9fguQ/TMkRzKPkEQ+NjVxDpjM3Ov0vECaAuRxCvr8US+wgiy2Uw9w4IebrpfBRo7RQUsZ
7Zo5w/AokFnHzaqq545akZDTNNrMdWQcQ7xzT30Iq5BHb+hjh8C0JORA2NVBrTacfM7GnPzynPma
0GLD/sF9ae91cQXz46FyIQczAIlkuu+1eIJQ7J+d2tsZflveqBxtzqRyStqq+5at1wGcrTadr79s
qz8SRsd1Xwv10ubhpTc7CF2SEsaD+KeMjUwxX3n2x+D7zradw01dZNatnZnyR+MNpEIGTpVkQwWv
LKAb7BHsHBdsQreksnpnBGct7DlEG3X2mPLCT1mHiaS87rC6rrI3ZpkC5Vsb9xyh8eCaLhLGNK+9
xspQAepKXKe/YAZyT9rX0wFjIYrvvnmmMQSFNtnPRk8It/LkfWN1chuSGR9nUYd/jn4Kezbbqnyt
eF5nLjknZbyLxYgmiQhJbae/sb9++IMt+rhB0/fgS4IHlNGYqPDlW+kbP40hQ87F78ZCEwRcgUH1
YhPQujJKt13Wwnq+uJr1rb9M3/ph+OqnnuSvhi69q+gKpPweZjMp2wbDWLtyuvt8vWIf81OE+7LH
zjsSar6pmRonUtvPOq+Tpi/OWvu4VyyEcQ/ZWvi3XPsSP2DrJIWpNnk53ejOErGwOFLTFu1zX2dH
OxzSTUAgR1z2rCRaFHKj4XT4OSvaswEXoV+eRCdvxKhvMVmIiyBXgIVoXRItrpl7TASVoCpwX0b2
JYdsMkhu1ojMkdExvTXKlsEoiZenfmasHNEhzWJ5q9laZHxLj7xDd+HkWkkQNgx3TecaQwDe8rr6
c9nTHKYudfdAE4afS9HTUIMbeCyjVVG2jt4CaW5maAouaOs1kqybySrIBF+Dd4+R4NnqMHWQNLDr
GhcVoHtmtu0kuaD+CGXrPoUyx76JpwphnMSFmjXNOcyH4hZRFanTRYcnFfgCbpzGik3N+BelX3ZQ
tXWvmwh5PoDYTe7NmGxEBQ5JIrjDMOj2n56FnzIq/LfpetyV/5e7M1lum0u37BMhA93BAaYEwEYk
RUqyOk8Qtiyjbw/6p6+FzMqKe2twI3JYNfkHf9iWTQKn2d/ea0dY0B05MLNwmDdSAlee7LroQknd
+zmip9xYK+1QJUiUuftJ5JUk9gz8kJRdiLNxCNuUlTZfNOs60WdFl+AxTro/ClyAmhe/n9tD1hfP
0hl2+XhGYvMTEz8DQXo+DK7DThNEzYfBF7S5tLysuGIsNP3G+Ci2jITbvmgCHSUFtGRphBwFAjAp
KcT3bD+Z6KuteehJDTqUQPWzi8twHGvf9KZ3XteHSe9fyBpgu2jMExotktoYktoBnVqFGe9R1eZh
Y/aHedK3159hcJGEFbHQfV5aaAlsZaphpV5hBLaleWqAmaWa8Vtmhm/ypmQu88GYsnLcYKQCBEky
JNOVv3nSt4d1SrlZwrF0rRMXAhQG7SGBUcD8uUTeZ0ZIMYvBUfO01rZxM8uh55kp6/S1ljNJG61P
w6KgfRGp9I53zD3keTE/Jn0UkqgYjplgQISwxGeo66/rBLG2nqs7qRNyx4PLcmW7yc0cWnoRPfx7
eGmWwOwH/ejQ53rMERavpBt/kkPBC1Ib+Yl3w84v2Prau4WPwSfoHIEeGzj71+xouqK6mljogaXx
tmIaJIsNJFMhoNFSzuKVJsUHuwUmgapefe4y3iHp8s9aMRZs2gRYiN6sgVT6t1vZyy2VjUm8WA3c
H9MlsI0hRrSWzvtaDrzABaM91HRuXQenxlWYSW7h1qfFJaWuq4NndlhNWe6AWGrW1ARDuwWPFtPP
WRZDURvHSLaBTbwOeFn6h5tL2LWkB6zFOxIaezCI3YduPsPJTCk34eYJ5tOhrnpnoYx90DxL97vJ
cHoKsnrgDuU2HtXy3B67/F6n27qYfS+tR8EmqDwC6Sy16eqvunWlIhMVijORUskL5hNxMFuzWjlV
j1cqvfdCR9uvzWdpaMaT4l7H/cZ9JiD3odn55Bczumw0cMowmNhktBFx6fHufBPareGq8GkZirs2
hRfuYbArjDa2Ss1HQnL8LdCwGn0IJN6t5q/FxY4pIj7j4zjqhCboZTvlme4PIkH7n7203mbArwzD
z4rAF05LtjVsxkOYFC6BN6148ejVPQ+RaH3huNyWBmziWZRqnGS2mGRxjrnk1xle5My5kzG/ybR9
XrX0rdHGw6ziA7Uu99SWz2Zabt7MRMO1jMs1NryX2GyZWPWjExqZVzJkS9ZzZbdlsSP9i5dBJPpf
fPDZuDM02b0bdVKGOgZSz6cVMXutDPayAzHdONszix68x9JF915b61Fn1odMLZ9qDMe07e7LBqZp
ZrDreTpfImnGtSZKTJKKwjwdGVq2dQJu0/QSPFm8kcFqtqvzw+uWCqiwSk7dGOuvM2m1DEQvTSAB
P5zXWdSR+yyKnDddd5q96Nf6KXfL+IHTJB5gz9pkLJ11aTSM+DuREca7yN0ttBPRHAy4WOa00Ld2
GcpN2jSwGfj1woEIm9mjUBBLlG7caFhiEW14VStND2oveskbZ1tiLWBhthmfZBJ3xAelFUqKs5CS
svcyXZKAHt/3MXe5FVh4lOqujJ+Wgq3ZZe5ATUiIp+tbV22wUt4LANiFJKtaZP7VsnaONzah62Sg
cVWjH0pD/Fjq5K6zDM399JTxwBF77h6aon7UZ/Mm8/p1k0D3ChvbCTiT51uTXux1i/mANxDBVjiB
XwF1dIGctccOOA/OI0SGgWEeM/TuGXcZE03I1QjuJKjivR2vN5d47+ps02FMxEFtWM+GtoQooxKv
TfEjr3As6KJ+qbVoZVAsIf+CKNqZFvlO0NeiYw9HMyu3HGOj+uSgJd6gERmckyCpl98l4bugkYsH
ZGiIfStBXMv69jICkwFhs+ZhrHAtb7HmZ86TdAsP+sDuU2kXo+TtLsx/vlJjvG9skpN1lcH69eaX
auEC1+vtIXXB1spIb/2BPNpuNNHqGy1mDE4YjFdqwvFkDLov6VQMKFXegt3zA+eS9tw0sMipy+gv
fCKS0GtRfsZDYvpybdxLlXLia5vpo3Gs6ZjZOhBMgl2BHkMTHtZuPTCvcx9T1X6PjBN2VRNP4Tin
6V0blYkNpstxkeuh8qKvsho40yVxUGHbOmqjN8EC2k6uNqcyJJro4unTT2av6ohHk+1TalagWaMX
VBVwlGl1UOfXKb4PSLIB6VMR5AMTl6i29Uc8dJ3vmM38Q3FqAVw2vKZWKoIV/+lBiUafGAa10Z2Y
XReKjPWhMzt978gx/8FJH4I+6jFwUMu7d0naPVFSXbCxcxTi9mH/jjt9OlMcsF69Zo5X3xmKNPTc
SJxsp+Fo5A3FITOGgel/mUF1EOaZ69B0bWjVxNqOxcVhfC77wHXazkf7Wp5Klfd/plI0XKGziBD6
aN45Rq4uDHgCyxwYSdlS8c505INcwdyHOca2IiiWQg805sIMLJiCwgvN52DsgPAvVldRZ20m7c8m
chfNL7D3/jXHVrCoYeXaJd5iEbcWNp7cJJmNs7JUzfkIvkpHpjDd98tm/Ch4SN1dWlvxPTfr9akx
K4QZ14Y1ihKNgZwEAPntXYVZn93MTDnIpGupu9sSjSm1a8PGauSe97kLiD98NWLpD2JNADiXEtuG
nXJqs5NMHYUTB8Pq3s2q2CeS+woVhN7T4BgqwNGqn+2OCVlop9VonXJ7Mjxuk1hCNBS+AA4WwHYT
IIFX3JKJ49Ay5pfJ9ponYzSHfVYMv+rWvtkaNxwwKOR1cLo/lHmpgflkUF3WtCSYMcJZQrEkq5H8
7OvVuBp9eoq1ut5FrnGHpLocx7oOrUreKhf1XY4fCWfayBtCC+yN6sezzreTZu2v2ovfs44hdgI4
HTXgEjneaR6KUDdR9jgbhk1GFc/OgEuwH9gd1Q7jVfzQxgMEm1mkXHIW7byquA2yPrEPnIKoTigm
6xxngp85MyZnbDT+NNWyb2qIYLt1knuD2DueQY5AHlPAh3GOxXObMAIldBsZv5TMBqwNTTS+EZCV
16mKsl99nnE/WnrPCTorKsLO0skdc7hNcI100YU4Rv/BAezJctsBERikz1GDp3LIubnsAMPCv+DS
8O2UaR6icT/XW0QfUeOWmPo3kAhm0dpJz8aLntV7HtLHllYgNXUY+eyLVncvUSV+kyZkiybpwhkE
etU+cSNtP4OceHVMpsM7PNnwpgEhmG3e4dAtMwpSRNiMM5s2dnnHDAZ3LtxfRSeZDVj9RqZdK+tX
p3XlJzyFZpfEKemODqQCl7ziZE2VCE2zmu91ZdyGqRumAI6CuDgT4jO1T278mazbU1rUzls+Ef3J
56o4oZrUnEEtzsPsiXLqb2Wim69lXnCwT1L8Pu2QnGXi2cwXjGhvaZr5idD6rDMOepAFrwcXBO1P
OQgNK3tae69lw2OS10v5YDZudpwFnNuotNaPJCWSUTI1/sZDUV/tcsl+wDpomExo2glGA59HY/wa
hfnVeJx+3bTKbmZUfQ7FYF+5rizvxP+iI87p7gm8izoojCy/He4Ip6Fp25uuN/YdvgagBjgmF8WH
e2NVZnzRFSDMcr7JvKtgfmV5/rvvPMzAeDO82cj4DhD6rKUbLpW5Jo+ltpRhXHYAduIs7DrDO5Io
199pm/1N7q8/01Fi4LPDzD3zgT9mYvECMdtPZR/n0zFvC+tnXKk5kGmdvPC++gxKK26Wjn7CFE2x
wPS3EtNpJSZ9XihsxlcyZsuxGJpuDIU9f08VJrC0WLb807KHHdcFYlj+aHLsQ5U29RMRvpj5TZ+y
YxnFk4R/pDOyNvaQxTw063ZxXkCwgHDAduAXsAAAhuXvuDXFz97O8yVoVBao3h3+SBY4jB0CEB9O
1myHzI9IpVajOaTSNB+biYOrYWW/6xgIYzfZ7oOTqG9VpFF/RIAq97U2yBduYGYIPGzc1xmfTpo2
P7ORKeOkkXVLXFcPmnJ5rTUqeT3kIZ8qmpOpAVJGD7LPaGwsx9u7v2Trp0zwZDI/9hRKS/UijZyt
QGHsB3REVG3wvEu5DTrcuapeQcwAvIqB3a+0nnHtxnwi6ZHlrzB+1w5tG6NZvqGeogOvlW7urV7H
jTWAwT9Y9PkFlaWt+wlKBo7apJDHvhbIL7OlqhDDWHm0Rtg7Q73RW+QqYd0jk5m9czKs4dy3JlYr
uC3D0dFFdDby1j7IXstPKRdZ1A/QUUtpZ/5gDOO+9bKzIDBDEqJ30ScgzOSTPKgK6vEEKMFk/j52
ALR3Tpa492jtyQb2UjvwVqwMotboh1lw7KhcrydwgbuSIwO0Lmgr/gSK9aBz6PqFFRBDpInmKxHX
OfsZy6XFNRWKLmEnjI33MXLig0VUHyMuSiNrtx7/RDfhcOR0+kvJDN+PtdjzleOo50J5D55FGUyV
ztdaJl/p2gw+M8nswkyUtol8ssIMzwTJvoo7jyU7wC3puIYN5gh/nPMvIiBvdCX/noc4xy3XDicl
vPnYk2AN5xWCUK2WH/QiAkhKtBsubIRp6b0OwMXodtQ/R29l6+J8AD168xC33gl49mNV2C+eZyhc
TaoK2AWVPxLpQWIXr/CN4wMEPj0c2/rZZKt+mlSuDqVmR6GR6NnR0pyaUCSGqCAvi+nVrJonTAcC
qp2nMM9ug9gFRVbPFrrVrfyRSUI4tYX9o/3nA1JV4tnCuwF5clnDOuG0Zm4QMS9Dbdz1rgs7YVFT
oHfUnuhcYdPOIXtL2YRh6P0JK2d65LzN0uOs7hu5Kpv9rEXSq7X22E6p60Orq7AcpkRINE0cIbaI
S9LzXLoxEQOMtz1gI9lZ1RcuGnlMc/szLhXXpjq/6lqqPw4DZT9Ja0d8LuZyKNl/9p5OwqIWnGow
h3A1h4sUCpy4s9XmQQxinCeVe66j9F2SGc19Mlvrplzc9la8MMHX+nl4wz0+HbuxmS8cvzrmatrX
OiabPkRdCw/2rVEt550lK9GWtvNWXM4Hb7Wmi6Oy5V88hP8olPf/WtzOIlr+P8TthiL+1f33iPz2
O/6VtzPdfzjAXS1eun/G4zYq6b8y8qb5D0tIg8K5rZVNEMn7P3k72/6HaVDvRUieIgPTsgmT/++8
nU3ezhIwbg1SxC4p+f8ob4fWTSz9v8bWwRvytBr8HflBNlXK/z22bk9pNFF2iHk4jrPbaG1Gfo0T
uk81u37gcIQPamHv4f0A7mrsUHEIt+RUexh4obmFO27rGMzGBTg1O42Uv2CWqgIO5AYQfrNfPwxb
I/ghupr8BTUKpmJk0q/Sz2cBrLU35w7XfRGhqlgc9Nl6Y7sPon9OShLC1k+DJqS2M2bTiZHQa0bd
0HwwhFtejPPI4NvhSDa/ZckSXcAc82MZbOfRrmsaqZ+kKOSyyyOGKDmjrDxuMO/lLf7vqXofy5J4
nbiZVnlLRP+hrdFuntyrJphJo2l7pcJBnO+3CbMg6WXGcxiZtJo08xHE5s5UxpFfh3UfklFYzJu5
3uV+hrHO6u8zbaq/hfnWeTXjVj0xrxm6JSZ1n/BtSKTyiIj1q+3lY6RNQeVm56b1GKfOnJmcGpBv
H64Gv3OQE57gJlRVwcfANWcGPKOwW27/CXFhdd0ucXWYldbCb7HXIEo0v+m8nRysDwIj+6UqT73r
NcZea9GY3fUIXmnZAf7jYGto3/+kjBpz+ZYiNfV595Q69e8YA84OUJofT1SfNS6MxaI8NcZExdkP
e2336WBDuiqTJ7Xq+74oTqIZn2wiTHy8H53zlhHNqLVP0EX7TNU4kkxajSY/750rji8+JBB+Xp0S
DpviD5flfC+UIpIV6y+JfE6T5XU0Nw95Agdzwf03IB4wOwgw0GH6yT0sv8N2sGJNzsNU4PSLRq7N
rXmul4xQuH0HhBdu6SsX5G+N7Q4gAONQ59nRi7OcYKKSGp2kN/DJpRSuaaXPcDdIJW4kRR7N4L4k
9mtGn1KxN5yRwjHJv9p8HeLmrHr7EHsFbkDtp0O/SN3kySFvvxhN3oThIEizufGtpVLdVUxnWCee
GWj9HWxMKbN6sznt2wzXAhfNXmpFaNjNDQEjUHg7M7PEAOSc7NKT4WJadLc9pkSBCHc9u8wpNG6A
Y/QcTUCdVBUz2izu3qjnr8mEDxzqGEmM4ujkI0NTvOhSb0JT1x6cKG0/u/Y6MJHZYaMSBKa6N41f
Zmo4ApdouJV14s/FcqGn4EdRjkzs3ewWY6I3idMu9Il1FT0VI1IMlVytQgWeVjhKToV9sqSsLz2L
NvJRyVQYIWUQnGTqDvlXJNXRQCAGyMjdGjOTnrqPE/oJoPdrHhlHvSkeEhcD89Q7d9nMpw6Dca1D
dXEiAgucMBkGqQ2u+UgIBqom12hH/J0zFTCo2I88IaZWnvQJ42HRPZrO1N5yrffu1oqDTQ2XsXyY
mfzsQIUE45K8wACSiGTNE1mUszVEE76IST9qjOXAU3w7wA6yJfK3bENfLIGH1YbZd/656B04qIHU
o70UsEp1vAVD7jPEPCYQZyn28A0GaTXGboKFhyre4EvgrDz7BlsSepIZmBiW5wInQloOxJBxecs2
f8kM56Xsef4iwKY5BM28OxQR/3Q3fpBGyUgEfrHWcv1hpAiZs7rPZfy4zOvVqpOLDspn1lCrWqit
3PsTg5ZEe+OLbtElWFiTBUoyZmHgyM+L+3cmIaMxlXXc/mhweiX26BvlE0efCkojEyubXtKlmM4w
2G6mah+cirpiqlU6Qz+7C9YwgaXUzk7MPPl6cueINbqkCabFe9wv5DB1XO1QtS0d94dbi9+M7VGB
XP5JHrcNx+mueoG5I0sfpGZcdaPFsUXxssy/u9xp3hurc1i5472Ju4AZzwVu4E97S4WmyalEj2jt
9YUk5TWxgT1IgigdBhBresDJz+NUtb5NjU1hOz5Urye9sP6ubr0XiygDtrX5CHblpjg6zcoNXTG/
wwTZe2WNSpBMFzk4J0vvsTqvTAUm6fMNpD5BaRh08qGXlCja7WVbjuYogV/QmqfZ/tZgL44C/duS
f2ZkZ71KuVnehT6PoJwrYqxQLCRkwm1Ku2p/5+jK+OLBJto+uNmF0QTD9bo7DYKv3ZofJ6q0uBLl
GxMG0QWg2cq9QKn0Ps2WH9vDFNbrc9p8lG0z0+IzH0FHupBHJy89R7l+bXuNMvuoxC7qGeXiPsi5
BlsHjZRoFPlelj1wzSMX/zqq//SoQx8JwKp3HMJDdZy6KF6JG1oeomI2EfupFVuL5xjdH/SS7m1e
veIdhxVNdGQ8xX1G6YfDZbnyJ8MM9d4tpfi9VPzoHbGIhQtcpqqLsDLGim3e8zZu7Dis+tjFALFS
VFBMC/AIlZgI6V45GuB3JfCRqEjUb6+DPW0NShQbIFYH87oQ48+izqxDjLleui+4jI1+2njTxc7B
6ofzrOffypbEB1Bnuwup4Uj3SfLzIYwAvrlkNbzhl7qwy28Gw9OXBHmbPNJ74ZCcW1qkaA9F9NAS
WSalIaGRHqAQFyTtOkYjR6xqmOSrhYkiAT476s6zWqwP2kX513JCYrJGHzxT2tmmczflloDWMI1l
fSnKAcgH/kNHnepe5u7VqErhV2IFH1xQAs4pKMcF4JuO5uI8lmpiAsj8VuM6FMfkXjNiuKBj+nJr
HeowmCdIHxFpMO6HWBV0mG4z1rso0EhWsBoQQyGBYIwLXXpdjq3fdeX2sueNNkDjjfSSfC7ulzAD
XFli3tgcsC7J96McV5NEEQVM1HZ6cD4vY5ZNqT8bpXRCRj/19DhBLucabTRO5fcu8JODpPEqujWl
3TkfeSr6wrc41MLoZQcfQwVWL0bCMPr6nouVi3CpRKpfiXkkrCK9w1wa9aL6aPEbQBtJWzUGPAE2
+zAqPZr5mDtJuKY1wQFiiIjESq854xSDpsOoAcFp+DbtOOuRwcmchSMwSiooarJOKMEr2XDeH33a
T6j0f2nacMrb5OpYDfjyoflISncQfoxeAR0dLO0BSUcMN8R26zWqNyEmb7qm2jcNSuHRmfijMCBG
ixPGcFq9J8fV0vjUR+mmlFRMaw+tYiz1WYApxfjGNNBAlJ8HCJguitFO1lF155ldmwcsOLhxBeGi
h96lJ4+7Wo3AxICyb87WumTvNgg38kJsLt1R4Dd5J5w4XkDUM+o1vWJ4KOPCsVhnLWzfMuZTRp5W
ZFvWGcGYqQs6R8TJncVEh1oLtQqV5qR5+lBsxlqJu8SZF8KsWm7/7Oh9jsMsHvUi0PWlY1BcERS2
stE5D3ODMXXScucy8WJmgR4lQBO4VJDy0YyBzlES4Qh6sUnn1Y75NskZARCWrZxjL/+HCCc0uln2
tKW6k4m8knTulkOxRozOnqV+LoMkdOw10TRxwiD367tZlMuAzceww8jG0QvqChWHnrQEPdKJHAwq
sm4lydVirf+Uqh1/DxYKNw7gwUFOVpG4pChz36qNiZCODk8LQcQxGgIb9VsZ5kvr8YcbVLvFgZ4l
+ksuLL6lpCjK41B4wkK35pzErGh6t/FNucg/M8Z6qnQDlU3mb4FAThNKBJEzaCYjxb0ZqzP8DQXh
EkdicSjrMk0PFEJpTwu14ATB4jr+FPIt5gnxk9Ie/vQM78WjSNLhKR87CzUrxmW+c53Y+7Lxn0Ng
xI5+WxYNRn4yTCahSINGhSKT7M5aMTBJ5wN2XmRjW19W3ZMhMifRQy3Rp+bLrVxF82Pb1dahpKNi
a4uILI4jhqufEgIqK1n3EiEe97WErDex3nr4qyHhudZfEU3WH2L2DJY0Wm9+mpMlsrAHcITncnHI
etOSN7HqgY+nQsBxjb8M7pDvrWZEK0VWzDmurzVdew0hGQ4JdOLRt5nX8rlWpCp23pqrr1lVg7OT
08DX17fOiL2r1vmSLMdkS9KhqoaWuRDbcbES9LIonq2ubUsfLRlXHPTbuvUTuUY8TdJj48UCiL3B
LDfFTVUz4MhuNeyHsbFInOBoih3oDfm0XxpJRaYzRhBHJ6tunxJ8AYRNhiz52Tqd98fQGP4EfNSU
nFCJ2THki4HH7CxnGrM9k7D5udDt6on78/BLWyYMgA0vchoOZKqZhLFmQ2VKovqELakbd2tkMlGb
c5OmCAGMM9/JkjjujjkZyOdVR57eGSRyySUyKbs1tSOwaTiIY35Rbo0VnidS+1/UyP9Isfn/E6Mk
/0ddx1+/v5L/Lutsv+Ffso7h0q7moc4YCDj/lGj+LesY5j90Tq+2Rze73LrZoGz+G6O08RKFcDE6
bOXrzqYF/VvWcf8hBO+UpIsYdccW1n+CPjSl9X/pOohGDmwn4ma09rjY2DfM0n9BYi5xjrnU2Rxd
XQ02gPmM4qx2RGl9zSpNndqFa8GSEdnr0qj2u0H+anNasQmxvXcVk/y0tfJToVEW0bm/dTt/Sts0
jOfSn+CK0RPrgWDTOT2OEHR2Wm9foSzRZ2l7Z1lmpOE8Ohc0Og+Eqk8rm7U9Mk6O1XwuOnVsEoOL
EhlhkRXYYa9dXF814DVZUl89Uf50Sv0LzhAGwe6v0ryrVNaD3sjnxBz3g4155y3xvuv5PHpv/aof
RURu5qGigd5wX3PsMSrT4aTbha/T0B2RpWeI0Friy2t+Uw7FlfNKUrQCTb+G2ODuvTcHupmHLm64
tH2DU3Za8jl0B/Kl8VlxUJI2AIL1ZS2uDCdBE5B2E9pXluNMc9bT5K2PqCu7uS2PmvcDsPEOBtct
6z7XirKRAljz0uINojEyeYjn+orjr6NYRDq/yf8vw1tcUhSKFIFE7G0ki0ezf4BfxTGqYtES31qs
/ehbyhIWSuINTf3o4l+uYDGI/Lh4ibiy49E4Gu28XwwTen1059oSCm6abqdzPWqOqx6zpYPLvNaK
UEE+f2XdfCjHrtyN85Yb48ajT7eE1Sa2CA3mI900+zn/hayx5e9Lf0FaqSAdYUxE1njC5nD0RlB1
2s3uM3KTUMBPKIwZmF2SebGFSPhgjfeOHYkRzcAIqJnuRf/A9IF+C65DgCsxg3vJKRnqy5gbWNs0
6OlR9xwXKdetOwPaMJFWwNp4j53xpXPzYccs6aAs/JxUHA88rkxZ67jeSWd5imuXUg9KomVKVspd
93pPzTAFH/tm0p+V4NNd8/zDmsEOmQCr7dX4a+jfttFLbuTjdUHoUSUEYzxJku1j5AbqGCdihH5G
T7JOvJG9w3xVmI8ps8M0YmJSBQO4njxA9aKvsKq1mT+qGkrD1XKGv5mcH5WH6boTgdvXhwjGk8iJ
C3Rwv6ZAueWZ9DjQ7DOCRNdOuJ37YBC/lqF47WKcfIRCCo63Qh/vQEiAQbpY1gcfGFvoqNSvkj+J
se5to3jvARRRowTIAloVNg4SkfS4lrgXxJOSDZpEcQLQfJysiXC7/gV97zNZDJ6DD289Ko3BMsKS
V3aYZN/6ujuPGMPq6iFmzki573k06e6eva2px76zuR/dPHqKxvJvEgu+Fq47GL0Ng+d7wFsmHod1
7H9Js/vyuhphZ/s24JglmMxTznVYxTmnJe2Du2SfMKbePZfXg5KYv8rTvw1TR+9zRy8syJV4URqC
1j6biGRDB8wjLu/4akJY+U8z58l9KUC8r9yk9pBxXmQWf4JDxfjY5vKmLZbJVds9JTWq9mZ9CRZX
i/dzUtxm6dUBXo7XhRepm1kV9OJILhGT+Sd1PqkQH3l+z6f0SP5CsYK8pP2XES0rnsMV9XHdzU3y
23BBFaExmxMqcTIgnDCThwqgaaw/kb3eikHMz6ykE8GP5WJUvNOM+XHk1FxsJTPwQtJwkGiXFIH+
xMJOI83yOlT4oG1zvCPwfkRG2SIM2C+5NHdyTVNmQWrcuQVqnx6plyUpOLAvJrae6obHIz65xUQ2
JW4gfnUSsLkBlm1NeCflMFEBlqc/c1Oda8q4gV7csATCWc0vbm0vP0Spv3e0AuRZduYY+WhUyo/s
86DFa9CM6XefaM/rFNkb8+a7g1Pnzzm5UIUd7EgSyg6nws1oSS5RasR8H3EcfFqwmHEyJ1BLFmFC
1dumdWNH5MMhqCShx+LOiy7RtHbkOdqZOuWYhKtdXKSIyLb0C4naBljQY9/a+OFB1OxyLDBuiplN
t7QRUz2WGb2xXiUDrFNGanbLazgvWifwi3YYJ4WmX6Mlij76gZairTDorSMNiiKUNE88GFmo+hjU
V5nO59j2RBAruz46BVfwCrROCPKemmJW1oCRfcRmmOV+a6xX2Xn7du340jReuwG52kKWNcwvoU8D
2QBg66WwizNU0A3kH7VhN3QugN+mPhnETHZm/Qfj64uhcbMHHrZfzGeF/+kS2T3hrI78Zsd6dWfj
5Z0ZPad67Cy731sJlNdEYzS8FjZ+3kXSH8ChhLSHMKtHOWGLnNaxhcO2kqZwfmhibk5zJlkdFwKU
c/zX2na92PxpV7oeJC7klom4Zd7086Eg32djyCztli42ojSnHpN96Awr8tmSf/YQffak6RRRvOS9
iPGr6dYlnmlmISH3kuZLdbUxcHz1egXFQpuyhygnZlaXwvXbbG6CBUFqZ7eeuxsgDRymtnb2fPic
Bhzzd0mEY2fHNFquTlvsYa7dha0x/oST7NuNRvagKfs9t1b+NIuZaMRedqsq8xc1iPNBNGhL4NCO
Zev+mCzzxvwNlFwt2sugcz6Qb6YkTLvGRBM62kR8PAe/zYxhOSGy9OyKCcOUcpcjKrF9xBHQ+lp7
XeaDTuo5Xf/GPUVqnsa4uHC697Wq/oxO/JSLFpSPC+kwMYsrI9VXi7IZmp2vSWk8rZokT10dezH8
MDt4yDb7SbR+zTL/SRceK0Zz6PjYKZ44MBw8OCS40nkf2Zd5dmDLbUclQS5EwHfrCFRQTGFM+LyQ
21XysFLYgug8IBlTyrW011rAw5rLW+wx+JhurRLHqqLToGlIxTmhNjIPiziqKdsItZz3wzaaRz57
zg8vmp15+F4r+VlHajyvI+i7LdbY4j8djVuhIRiRgs02tCXG67zsPCjPtHWcJF6/Qx6bM7Wn4xz0
CTYS+Cf4uMO+XXXYiJNXhPaqmpZb+CiOscSESZwszZgRGhDoGosudp2zUa5t8Tyqa85j5+R+ElPU
WTeYA+hDZV9MzBqcD2QPelwiXPQxpFCzRGkYx57onDINX63sSpXXrucxsbVnIwG7P0wr6b8kNy5j
V2c/l3Rtn2tM/GEC6tbeKYhVL3Y1UfFmOBHlPlQn2X7VzuNNYMs5tY3Qjxk4nffOntedPVmb/QXK
kL9oVXVs9Gb5QfeJce08MTwA6hZ/SyOpwd5P/ZOna78E8QHoj23WP7o9UvAc11s6pdUB6gHU2Q9k
/n7oCFPIz1xZIVrg8h44omRjLE6FIZvjTEFXWEMC8bkxbkIxvczOxLx/MqbyocOJkfuytZY964dl
Ha3GOv4v6s5rR3b0zLKv0tA9BXoDtPoi6CIYPjPSnLwh0tJ7z6fvFVUatapmRhhdDiAUdJDnZGZE
kD8/s/faRDhEwWglr8zSZ9UjsU97gQaSIMTB1tQZQ3qxiLdkylJ0CmAy8EObtDZJURkHawdsbuVD
ZSAXAXrg+CsnVgWdsC8zmCkrWRcvSlqEr4XSwSpRJgwCRbFSKMITfl9H6mGhkYCHqAZ2CLA2w3Eu
hfS1tXJzN0sa6kF5KqCgkMU0fq15rW7nUVBtgWw/Te9FDkRAM4aAuEyuzAdg5z7EMTpxAAutbnpN
iwyP9Ra5NiWzpblApAcBk7CmY1iiWmrnZxWV6rRMJ3mu8DPE4zzvqdo7QA/lypqHDKohC98UsnNy
SRfJMSsPTC0OVsxjcDHznThUN3MqnpR89VISjWoVoJJa3Xi4Bgr7AzAhvTO3MwAuHAzCICE6EyRv
xgXiNmJFynzaXYjjheJJCAWRPRiCOC8xqoXHXK6OtRTvrO6da5BMmWyqXUuPnjH9b+oiPHf4+Cn/
RObEVRwHqYm3MZMJcugFpNhAPl/WSZTdYZR58zGoZLL5Yc06m2O2bjjeEpLhF7W+yTLKM8gP6m3N
EzbauoHsdKL9Y46GrhtYrFOn7dOar9ZDlrFYLaPVtPtcDwiucwZg0V5InBWiHwZhdcaFb0Ys2kUD
rgNjwCAyVE+urYdFequQjSk1k76x9UOxtHmiuAaaHytGYafCTI36g2zwJkF22lhyjSFo9lFTMcPR
fkpGJLAHvV4wgwxErtimx0Z6qSWyIC1p/GIDQEYh9bYT52Lr5QmXvqSJINCq/r69wstq0hFM2Z5Q
v9GZx4oRHkZzZ6Ao5bkhFPuSGHOyjE+R0A1BKQ6XOmaWhM3O9HNLuSfUxn4NGUPrVOhvEMBYQSAT
dMGLF7QtrVF6PC2MYzZqmb/KEe7URFFexJYjoot1NmISnixPLUTtlPeljlkmB0erJKMrETbiFABc
9h1WeXanKAo8xnqpV4m5ujU1JQ6EJC+fZkGwXGwG8SWX85TFoWK8KPmw+LpIgE0f1gnIjXW2Xu6a
g4s+6uNTqi+QjLVB3ora2Huk9iA7NJlWvsiM349YTNMjwT9Y7HMhZtmdq/KmM+EliOnU7CQxKV4m
FjW3KC+Ld0CE/cdIvRH060BYkA6L0BsaqX+yRmM4D6jKAiE28zc9ygArj9k4+mrZQgTVrMI6WRPL
pF6T8XK0afQgDQkPJsK9KXplcOy3QVkUAOFqnCFLN6RyQ3hn6IBwmLdDmrF4lUvjprU4DuAYzKcM
Ff1+lRIaMoMLVTcK6TGUG6yvSQuOjfCFXcFq7cTOBPEvuniO/jRHQOjgidYPPATW/apiQOLKacuX
HkQqF82C5JB9LtI0LX6dLaQUjhIv3QuswF72gBfIz8wRWEZHqeqaRYapRsPJj5t1N0cJ7iOrb+WH
e4gd3jgqXUdmFcRbM/KgNjEbyWYSP+fIv10wHdHFYteEAmC0pE0Xoe1EQLYigguNOPRXrRkhgRAA
BwaMPpFV0wJcgnSsjZWZQTePiFPA7JdNh4ZvKg8xVy2JBTtpTm0mhOxZJfS80HI2aq/fCqG98Nzt
NghYyFnCMJIO6qNYEP8VZqEDfSMhORLJAyUn1Nhylb7Yt8EkAXfIKAiUxJwW38uQ9KcxT3dJiBW+
pF13Bw3rUSiYbmZlr1Ducl8GpwjVy00VznCDGEw21RaLXuR/dfarrGB9Cov82hbFqWbCy70uRjdT
JbQSHSYLzxLzT2Gg9ajLddzn2EWK+GdlZHJfmY2D+DLE4Q6Pg4tnddjI3YiSX14DNKih0+dKMGN1
3CTgI4FhTodKzr0xMxD30YopNUBT1KQ0k1fTgA5mrdOIRZBojWW86usTRinCCZg9MFYyAVJVQ3wT
k55RgVJVLODWHdAK5HzMa4dJYhvaS/VRrr97+UxQtD1pM9j7tKDVZkAuZbpmxzOAXGFirgFKaaOb
gGEJdfAUmYwkUcfQ0onRdyqVXloY3/Wc5E9lIeD9R5puNNi5rCJUSbjsqLplmix08mfaK8Q12Zeg
mOzfhlDAsdN7WTS/w2a/cMhx5vcrwoD6a8H9KdavobCSC8/wBPbuhFiYzgD9K51aCk7XzDMSKkEm
UDCgrdcFogQjZJRFQ3dq1fuhXYe9mOkgSmLsK7gI3BZ3NKCCYkR/yeRQC/nsWuxL5kHJvShNf7FL
OkdZ/Yn3aHKSgWcoWol7jDo8ClhOqs9TyNy0eZm5bQU2IY4ZqTRLrSDtLtBQcgvZhVwBRV8lRvSd
ydHC0ljqblk1Hwj8osrMqueWub9Vm+9ArUe7L2F2SmJ2hNRmoWseSBnayNl6lFoEkQULkdQ6RiH+
ZvI2sm2TghUBnKS5nVIzfLGWjzAXD4MV6ifO7MlFCL5XEcNupLaysLdg5GX8S5gu6gqmQq4eqek7
Nm8uQr2pXtZq/pEmUuXXezdKpkHqRqZ8YgscWJGFrid9zwlAOqiRfhjIAGOMJiH5L3XrOE/KfM66
1oCfVTtyvOyhLbsD2iKeStqPiGIWoIt11LkOUEg/Wm1dPSvTarhqzlB3EkjasGoQnPOIilWMoeL3
yM8IZW3SRwR/Ix4ZnBR91+NCW309ia5FSYmvjPLzQgMOi806KXLE+1UWq8h8BqtRp5ZYojKulugp
q5Tct9i77HXoh/dkw123Vh5MzdZt4/kiscW8FQwbE1MRvAiwmq3mseFjNjA8Gf2Vn5YInKjrzasQ
Z58Nxil5VQN+k2eeiUcBsX9hmO9WXjLlAp9CM8OzEXjh7r7CkCWV5XJdiq4mVBcADAwbNUbOZpb4
AL0HWy97MDequbeogJpyXt54WEnU+nhYmAsdhgx+HSED6T3JsL2MiVSfKQ0w13R7/X5fjJMKQWFK
rxkEsaALo29pjGFH6+unrmGMJR3OhF3GZnHIqivDNA7Jdh68KG+rq56hv41zzKL3dbrpdaCIglqr
tcOSW9G5EuRk20noERKEUGhjygqtimLz4LrkOpv4pNaflSHzp8UE32DU9YUHj182orWVABade41l
TskZbBAHJOnFI4sxzivla6zX355KfCLh0qAlhBIBfyFDV9E8aRirt+yeEXL1nqjSVKSy0w/Ns6K/
JSoD6WgWlXM87KKwglJ7xTyAZ/ldYCiHKV+7NzxmE0gt+gs6MfVxkZfMR2023rDMVTiE5+GcosB3
SRnetSBXjlo8LHdA5K+BGESb2uu5YTjGtJ2Dl7xHkOfg0DZ3rF7dYNaUjbk+pOKcAfvji4McZ/sY
M10pnkdZm4NUQBfV3hNVDby6YMABOLiiXqk4XLghUl2xKHmXnEKFEe3Q7DIr3ImScJwihGZsL0D/
ohd8oggGo9nK26aF/aERZ4dsJlgZwr6Ipt4dsbvCHy8Mze6aAeETrqKWMxd4EDIWFaGjTPevFNu2
Z0hSI+XrXrMGHrDWVNq+REtGcsqgbksVMy0AxvGp6rvuyOMSkP648BxM6x/Ip85cZY2bmAQ8ZvWa
ero8YDXMY0ELxIwFRagZoodk6lOOjH3WlAfmdvjMhuy1hR2zHwe9DbJsIhchqrcpWYqk+QKlhLee
O6wu4C4MnfRtinnvT/JwgFuLlrLgLlEQa41J3rsEvbmjrPBeth+WFKJ/F8I5RGIyHSYg2kDx4JxP
aXuPnAWY18pRUEjd55Ab3S0N4aKWmoNKI8AjhxCqFLxxwEScRdZkD+nAQ7LsSTWdEfN/NKb2nqFf
tTNrVG61Od24DC5DoSdOrUTfVD/ygSVvoEy6tp81YR+NCM7FiHmwRWilWyp1RMkRuiKGTUdCtRAP
wrSLaqW05ZWGsiqUI1rbC13DWY+iF2FYGEGoBc6+KIWxIiN5YB/F5jfb5AXRmKqIFaKbbEG2QNVQ
2iKDo7VtBNNGEugWRUpNVVkbRTnGQ2AUWyO7lfc42vZM2+qYMiimBZGu1uq5d+d9lhXGYiKsNqzL
ZYd0oA2DRM+s26MqxudRlZAqM+S8m077dgUdqVlnxWC5vU7zTCbIt8B6ueDCr8QKl/9cZHaVdFtU
Zpe5T0lmBw2iDdNZapugnaoF8cpyGjK2R40Igi3hpE8SzW+SnnxU/sLZANG7IXsSO42GlCZXFic3
3vAw/FBqbw3gaSyMBk9YzEerSQ+0VWeSiL5KuEoHs4PkllQFwtBIA8grRPt2oaOrjfWljzTMFnXF
g/sEEPVqRbhPZo6t1QJGsGzLHt7uanW+PlvBZHWWw9sP+nhCCdks19EUzzXPvEkEA8qNidcxLSa/
yDrQVDlerrZ75GPdUCgVxC5QJHWhdVnu68eaEIXxLp4t2uysViuwD9kx+DSjiAEZAGDE22H8JccR
Yim6YBk4VL3k1S7SrBeDx+adSnoyWujP0UW/T+ol4QXdgO7OcnwGk7o4psLNP6TVek4QL6GKrEKM
vIa2Y8byajXVtRp5LfNs7cqB1VTkNytpIvEs+IVm/VL4lgPXNIhStp7D1whl1GhEB8ldrp8s0qhJ
I/UsQz42IYJpdOY5XSMJo5tc+pXL0mwX+ke8ghwwfDi32MqoPgW3r3gXlvaol8JRnYeARbFtisJ2
GI0zCct7lGZQxso0pQxM7EIUJbdl/vaoV9z8aiWbsDCbuxYALS4xV48WG99b083aI77v1Ca3Wrop
1XQHboWlwIIIiitEvYmgapIVNAsIq6kPb1MHw33IWcwtqjY5Cpd0SjPCDFvFlIaWkIgTYUfcYrRt
JPPbAhlnSyx0UeSvWIMreNDpuAAGx2WsZwUcEVTmY52aNqhlLagHjIxNkTrWOJxJcqG8ust60Wlg
RK2Eaza0gZBH1zYFGmyq51jIswAjlA8FjtgGqyfX2YwDSxUmbzajl6yOz0ub7ST0uk6dz4bLbA9N
L1MmO+3ykTdq3hcMGJ/SqvkRReati0ETmq78AGGyyPwJZyepeiZg+JN8QVHrvSD3OM3xYo3rA7Dt
jUnbch3JvrvGfcxuzRJ4TRik+pNsCVCbYC9k/XnFDBQDgRfA6fXLZx9ictQeyircDgU0+QIoNlX1
yczxonayDzzxwWxrJEPoabIvTPseNf62NzOOGc6xXZLCfBhGnyRFL2EW10QNm28cQSmRLRLZOLXo
TNohJdXDqPY9CqpYvelZd1Y426O4QS0uODPIFUOZCPxbBfWXpZSdO3QZ5JMhk5+FntBxgsdpbKYp
DA17HXh12Ma9RL/F+CtQhqv54oU4OxDYehFB8aOTzwfNiH01+sT/fBoWRLiUBsKC67/FG5z/yFBP
8MXxqiyXOO5X/S7r6j9j1ROV+jVP2/dwES7idFcfKE40Es8UMx7KAHH3hzyD6Ji8l/c4Y3rPlDMZ
lmUK4rgHUlswocl1MEbI2DBkOVT3pAkiHkYPWhto0xotgVPaVHDgJcZ6mSoZd6u8uFtJg+HSr3Xx
Ic2N6LGNuuZSAsqB1N4ALGsFC+SeJduyAtGQfECszwNXtDBwKNltN5FTVuDU2jTMGe4cYtHcE5ei
3vUFvNQlXo51PXRBqABD70etdquiVJ+xT9PJzR3nfiozbLRa0klmHFdqWkrovLiVtXrpmerm0Q8i
1WgnZpzXcA6ql0Hqx4XiNQbQBkP8Yc5D3VbG7ElhCU9ytgoYZjZSFMFyd8koC24zxb0dAZSGn8KW
T3ttrHBrFGDpW+HJIAmT/X/+C06pizCNlRj8700lD9dOVE0eWs+s0Su/grOLew+0fEG7UBL+ghAW
aypXcgBMgFSiMP+UQaGwyXvG07wDrPZDch+txp1z3uaMC+noB/0BUx3sLOa99aydLYMZL8oy4JXc
KJ2F+bNmLVaHr5z22GeqgVmx4hT0MaPGjtAI0bo2IjfKFG/Jag9UucIEo/TXhahENqfFpZ367Wop
pyhXz41mvAny3eInBKnSH9Dg+6k2gdBBscqnuArbKEsvOKoN6sPoEZp8UCj9q8pT9o4q4Umuxtq2
zgWPuem0schhQdB2KcTYMQWm1ZWi2NPMMhJRdA/bPQyxIybG8KFlP60EswdZJBeT1CEsYfQLNBe9
9WD89DFzrXDicI/grxlS7RATREr3TJEKSgvcWHxSleGKXJZlzBr6ypy9DVaGtTeqv4cw/lDEijJb
B9w+y6XPh78NI63fTEi9S0HyAZt5xhoF+HQZJmkVa+5oj0H3mQLxpEhCSqWQXGBAUncuJ1WEzHIP
Bk2KArE5j1VCRbjx2rt+/n4cS4WjI2cPp2XZlB2TkqrhhWZh9lqvPLDiMZDU+b5oDDd1aTnIbXO/
1mhdwv5tqYtzGnbUAGb8KMaYFhucAMjnHgZlJXhGfgOLtMPDeO7L1IuYWYRx/SOrguhFsnVL7iyw
rmHoC8lIlO/i3MZHn6hsjaVcPGTyirumhI7GqspjO1dPMxVjXyiXseh2elrgKOqidwkO+EZEuy0N
CybNTvpJJYyvZWoGrMThl5tgQGbpHFrzSRajs0BIhN71r4S1nMux9QRjeTCsD2vwklw8sUasbaPP
XE2/p5lgT8tB1/T0QJk4bvM0+dZYkyI7vLOxUnGMsItQcpAqzfZa7Ri1ANZKGbIRL/mwDI+msVsS
eWuWJMEVj3JGtkav38UB2GVXUSMnfgGvt4TZLrLmfbMYmRtP5FzOMbFeJFnujRX1aCOF5/QOYEwl
plfrWrFeosNlskyRK/bd7NWN4aeIHe0m04nwIlhy7mpEOoX+JazFAU3IozbAkV4RAFfDqGxEpnZ9
B4xOSBcvnpmfjzzObCnqgZUtQW6oX1HbB/AMH9izQwvWj8w6AtrWBdcZ+076zE2lt5UdjYXhK82C
RL/ylxo7ttWZ7IhaCaYEOWGlJDNoF4h2Y/1wV7IgXWiq8TCY4peaEmulKk9NDTfeKPaLNX4DZPoS
hNAXhxA2MBoDWx7az95Mr/gUmUkN7cNvcBG4dkk9IbyC6wR0UCpyVNspm74fUeiJcDK+u8x8aufs
pKG1sPtslk9SJe9nAn5iYl7toh2RN+A/gV0FKnGt9hWR8SBHcuZQaf5KsbsTm/Y9H+JXAHmKTwe5
nyfpeRmbn5IF70ZmkMcYXLiJ3NoSgyhu559xXUEbVZySkXxnMOjvjJGJIk7wUydxc+ExHMjmcjEx
lFNb+HfJhpFLHsv+yVGLeOElgto2+US1RT6kZXFmdGfYcYaH15rqg1CgZ4ozobJjafmBYMItT8Xa
T6hwc5GNbd7VDhbxQ9vVd800dX8n9wuHXLVy3oO1bEZxQ0zRylU8BwDSsEaoDG8RqkherVtnSbPE
Q5jFON6tonjq9Pwe2/ax9j0Kqfg2CIaPtQvjzpjGrpKZ8T6JMbJUNYuySFYqLkVpX7J7sNsmwvJJ
4BFJLeg56AP9Gq2P3yIWtkM5+dFS63GB8YCqVmZ0R+hONL71+uCY6qGs2cIsLe9xnCaOMbZvZTsf
VFqF2KsJPN6oNVINXXsmfNlhb6ox6OhGdxkxOS1l/C606RPoh3hfzmTUZHKufSiC+IOtieNUep8m
Wi0oFxDm00OyoCCf5ei+mProO5Kb0ERqLFPTHlu1Dr4+ahoOt9fVQjkx5ZROgO8O4dygbUiAQ8kX
Pqm9YKFNY6t0SXPVqZGD1wiVyes1if+j4I/PQ3e0yFXjTQkzpNO6vktJp4jWdts044OZ5/VOrLmr
NCm8ab2OXmJAHLNIyButKdCV+VVLG/2OpzIclrqPaw0ilYRoaR5PfWLcGpm3EOCSQTSwylBsM5Ep
4veAfIRI+RVW11ZA/FZbqycoGGOagZVWET80jKeZyuETs64SCsc+ml+web2RFKz4/ZQ+dgJ4VxSI
ofGtUDGgaQ8mDaMbVT7IQWHy62y3aORfJixis/x4vyPgsBAcSzTI0wAfxxoeEkYCE1whZ8HBmojs
Oe75NQxF4Ht488LYCD+ZHAAwFQNzyg6xgUSMkMunGJLBWbsv3YuSqfO1ifX4ljRx+IB3p+VigOQu
k7/5bWTlui0wb3xnRg4LKh7LxxU95I8Smzxc5N6TyIP4KaYkPiWFNoEQ1CSV7evSv2Qotk6oawu/
NEV4puuQ7pHZm7sFAptnxmV3WO5Y2budgzwuwMKxQOtKDi+5o6w1vSIU261gmBpkjyx8nfToPbSQ
t2jpu9GwTpJxU7Fu6dn1CIbsog+sD2O8tsc8jbOToRTiDpbmc1fyNoohg1BXEcpno860u4lxUAIJ
iB07zeyrjQBIlEgYIsFDyu7cTSUxeBncWi9ETCJq05+75J41lZTNvXW6GCUuSKHkaFPYt98awCLX
OytJV94B6TR2nRibbBCPoCIud2xqNIRbgRnEllGS4LNkLlzcd8o2GftLkxgPCNqShwniJe5zdFTw
bYIWAbUz5x3Yg3w4Vbr0Cs1rX8mfKSgwUrUok1DwsIDuWdGnmZ9hN5lZU4Vi8mqKR0JSNuN0kPTI
M1i7RPqlMsYte/JNQ01nSN/CxHoxFrYpqayL0ryBPVnxAKXJM/etzUjYQj+0vlEtLx4ecv7QCYhG
OlQ15rK+A23b9+DGN5pe6XgtYSzCRgnuSS0MS05RWu80mT3uEiEglJOX1sK3SM/ScKpEzkregDpT
MeF1l1vhUpn0CRx8pHSo8q4qiktDsLdnJoOrQJZ/zdA7ekpFTY1bZp7y2JnX6iUufcxI+ypZrul9
njRxSbixkrfB0ln0tfOdvjk+5oN1CEcTskVPzstqJvNOXtPIzY32V1sY75wdCIDb7CMUBfOZ8WBM
SJdF0V/HGYZZ0RvL+zIARVtWZzT/qmI4lmG6uPEpWFoo2o3JczWfdWOT55MNF/8YZas3ztLL2rdY
nZHrlpqfLBHC5dT6smQOSWYswi9DmgmPi7XomOog001h3QvV5I/5ArsdlqmQZLC80nmkyMJ8Xa4k
gxlW+BVDCxl6pK+CNR4hFx2M/jshBM9mOCVvVW1Z7WHO33necvNMSOKq+bUEaViVqF5NnufsyzGr
WACWxoaqrJA+jfSzrSGBMu87TgbF/8AfNESkG4w717xue7sWIUiHeZ5ylExEGylkWiKv23A6EyUH
7VAIBxDtVnRb+ghMsakY3wUeL0dk6AbSsQ7QABzbRHxmzR3bg0oSz0bSigW2aofDpWBX+xtL4t9y
X/z/xsuwMBv833kZfvJBjdS/t/8cUH3/J787KwTtr4zniX7Gs2BoioTL7n9ZK+5fAl8tWTrVtiGL
hOn9w1uh6H+FmGEqomIqoOINU/qHt+L+JWAZOkMxzeTJrEr/jrdCwpuEd+J/mBmoYuB58B35DQmz
kXXxT8yMEDJoirnrh0Yv3q27+lY8SK+Eqlv40hDsOLr7lQVFwGTjIG3vZbE/+dnW2Fv75Vs7jF/9
rr50p/KW74Rz/pV+kUqwzW8Imo1P2NThpnnvXNHGg2A3rrUFGLyLtqpr7dfd+EVmMArgxo4Cxh1X
PNnv8UX9SbY0iQf53QI1mW8lnPDP7a0/dIHgEVV77p3cQytj5zt69mt9mNzwmu4UD9aOLbv5ZXGb
K21HRZV1K9xki50aFvq5uk5P02zzle66Hkx/PgzPsHAehLPyKQeqzdLf7w+6T0XtNT6r+G3mioHh
xbb+k16qgN/ypOyNbfhc0OFsrE/zh8MvYlbJenKLpUul8teJ1XbMoAnwf6Jkbc+Wp23Fp2g+N0Ft
XT6GYxJARQ2iU3xZAuu8PPMWHngNP7JbeoRLbpJAt9kT7suzsTE2tYch4sYR7PML2p19oyx1C7c+
iIFyIG3bRrR6Mm9hUHqZi/LJ6TeFP32XoddChX3VtlUgeZbHSHY7HENGkUy39uGbsc18Ff+HM1/p
V4ifCz2e2mSS9XYCk0gErEyrcWzyTfSRS3uWFgAbd+wp7dKb93CEavA7k82Y9Vf/CHIVTeFExtjr
eii2ybXeNz5U/HTXbDWHiFleFyRs3pZ0F+8gGW4rP9pTCN26N+FUHM0LP+GFXHS0V268Y5WEr9vL
/MRHSv2gbHG0pV8goYSXbD+eJ9/8WSAsbsYX64FH7Iuy7x/bMwJ0ifXViI2H5Tll80bYiqfEk1zw
Xz4oAG94N4Ml6EvbsdAv7aWz8Mj1ib06Ls8JozlP2lRH/r2DpXATefqeakJkGrFJfAZyvzAlb5rr
eEngD8DKP/GmFaWtO/OWLEUm9NJtDr249AQYLCBRDqPHVqnYFB+aMzuNHzt9akfHS2FvVLt6SD0y
BDxjm395/Q3VlP5MckKUHieTt+mtcumPTTe0mYG7sksXBkvUb96KI8Rdrz+TpA1ljA6H+43LSLTn
3YzinE0SDy20fhliaJgOnqS/DnflSP8jyBg7rJ883OOjRNUxK9tZOfaby2fnkRA+u+UW/LIDFr8X
beVpvC6P2lOBLA1Ce0FhYRP7mpPvwqLyc3DizfyUu6Zkb1vw8FiXYTFzKeaw0RxkQyA6SWncoOif
rAC7UL9sxc9Z7eyES1d0yZRuN8t7E6wvhAuhzI3cxoFegqL6s7oNF3jaMe5gVvdz0OxKXOrveZCc
tVvzk8j6FjV2eDI4lggQCMqD6iMdF7+1p8aViX4/D4815HxbUrzujAlmw4ZxPWrPiERtWhWH/VXG
aeTRC5YG1st2k6v1JlHJiWfkAe873kU51DxeMPkoN5Uec/SVWxtwB2/0J1EG14114TqOjoFLBheR
SZ7jsbqoXyZrdheEJd78oAEnPu+M/Ji/J4/CToeA7ZHh1PjzD+WdTR/7wpjDQrG8ya6Cyz29i5H0
MxlW3nl/xdeudWT1BWoXIRffdfvCiAZHvl9DaCNsYN2quiubRyV3y49JwIi/NVB2JGCC9jMm6F/A
/jeFOz00tsmD3tHjvYLmYHXJv+CCQH6LnDKTXvDE21n1xqJDKgHCIaP6DJPcUzzlcaDTiC+YVvsx
kN3smWWa9Evdswoqn5piV7wML8mKb4kqaQtVh8Xn5IvH1tTtN0P3WZR1zzSyuv7cZ4C/Xu7T2S3z
B7FnJO7CiREp/V7RLWl07bpNe2W9814vj2yizO30OD0az1xTYJrt+dQ/iGAsAJ+TbRj018x5NHYS
qx2oejaZcMv0FZuHyLpGgjO9dC/iVURo5d01pIJHRoHPRHOr4BF+Ei7mQ7f9YsMHH0d0iIOoj4L6
bsAsG+zhtUHqRveHVX06StFD6SlnCMOztinfjOFpKCb8dIYP5JEBFeGln6m9+Nhfio2xSxxmxQ5N
g7u4bOps45iiO9vEN77Pa27H1xjxVzV53BySI8RB6w4Ir5DEfIAy2STO3c/PsnXHsUFdbJf6i5Ig
O/AxCLsS8ugFyOXGPBKUAMgNjO6GKEXhmdCt4peFa7rfyMUxeRXLV+nc9m8SiGkYA9Gh+1Fg0DT1
p9Y+WWct22Oltw6q6DuNSzd7xkwyzvbT6LrTZ9G5eoqi1k6x/m3Ul2j9Go9S3m/qWnbg38VufURu
xdluc9nPBucqfK3oOng9cRB3fMF9lXDhgYUI6/M+JTPLZzVRPXZnL4ITT8dycLJHoAXMc8CXlzTW
mzQYdhjK7ebDfDBPBNUnTn9sUO+UG/mD//THPFgO4VmzibH7wKe440fxoTJvc/MD276u5aSvdzoP
F/Ut3g0fNbkj++FDuUxbdU9PP40bZuxQ4A/M+5vXSbtIW90ZHNnjtWKiYDY1+/wfpADilqwexrh0
NXi7tlyr7DSSAbP2VjNdI/MbgsmTIFydocL38DIxWfsadmFL+2MbglsWQcgoZvYqww/igIuMq3k8
4g1D4TtsE+fdJBl+I1UeMu9JJ9f5IlYBLcrcO18i41LV//fr7VtV8L//vNfonxVq1ySK+//6zz/8
yf+uTu/Fd/fnv/SHf9P9129fJgDcee/f//AHyoGkX67Dd7s8fHdD/vv3//vf/H/94n98//Zdbkv9
/be/fFZD2d+/W8Tg9w+lNfXzv6jG2+/vz+8///2/s+usv+qqJlkm2DgRxZVJITx9d/3f/iJZf1UM
xJeWfq/SZVnX/1GIA6gzVCgeliUrooWChRr97yZnRf2rea/BLQp4UxYVSf73CvE/lOGGLJk4mzVD
MmQdg7N5N2f/s8XZDDsRQr0mMA0LuYxmfT1bYhNvhdnqXXlthxPYl/GKFpEY6FCRsINhhPinN+vy
e9H/H+VQkHhQ9t3f/nL/Gf/TCvz+O/A2mJaGEVxSlXur8E8261lPJqVgqGkvgyptq1VsToYktPsa
aZrzr3/UH7uO338UPBZR1qEFImX4k6ObwNpOG0VYIK3Bsd/LDVQ4pMCsiv71z7n3V398TZZoiopl
qXxYus6n+MfXtJK1i3rjLpUUgDRMmbkQjWs2FHX9qBPMXaDNwZPHIpr0H5On08JIkUzmYfkEg3cf
96hWWrqK3tY8TFfdumULU4LtNJaaZDdgXQSvD8cOAhT4c4rwdAJIA3tMwSNdh9JZLfoJwTK/hTuT
LA05v+mnL6PUDReVLMjYMc0Y9MamAWBOXmYSaQhCCVm8RDp4lFHFMYKeDO8v5HkjZpu01mogK3JV
/s5G4FbnVvw/fPz/22diiZbEpMSQJCgAqvint2om4DY0EDPjTZo/9WbGHwFaO/jXH8if+k1uL5kt
Pxe7pMCl5Zr/00/5b8rOqzduJtuiv4hAVTEU67WDsixZwbL8QlgOzDnz18+i7ovV0lXjwwCDAewx
m2Sxwjl7r42wg/ACi5AAHcIbtEJnvJwDsK8znwhSfLvZSwvEOUmb9bjHhhB/dSwqYHFDgtYkiv5m
TPzfVh4qcWSoHI5+paQQnqI/jOhKKMMs8O/oJ7sR6l+1phe0KFACzLfsHvupPYuyxHr4/Cmo9VT9
76fGxZiMpMfhm8/NCP32YhNyqUTnMznOeBQpvOUpJN1ILPlZWGb1rzB16CoUzpA/aYWzkm5ctKCs
Q8W+D0tlyKKJCZ8GsDs8F9m82GxcRRCz283Z3WeNs7ZKaXX9JNRM4f1QKRtH0bYR2LkRKfSRkbM+
msO7ARIhtG07yjiKWfLfR9cvRdKl4Hu4g/xxaVDxxA5uph6QQqXM78+f3QfvyTja8yTzLsxRY95e
zEL4SuqCtsCx2ME1lmTnNOcZ3BRWYF99fqlXYOjBjRnekacl+FJbuQc3FhUBdT/CWWkFxKLc51mF
DJYSnYcaBKoRWQVVwf4gpzS5mVGt/VncxtxO4QxXOS8quBAiC0V94sy0giiR4/pCkxZ5Lw1AxRhM
KV2pbYImFB94N6PcwYVbfRmASQ7bZArDYSdUo346/NFPG6s/Wz+x6sDIPisuIl0SwT6zcszbMR+I
dy7DQt12jhcYJKjK+zous/sykdNEvGBnVRdl0aym37Bluuq8ckm2cWcSPF1VGU70SOto/L8dyP87
pygqVYdDg88dHQDcV6Zhd/3zf9aU1Dc1rMWGtxWVaMikqvIGtjZ0rY0/De5jASzme4gYTW4gfXkc
4WUV7Wv8rDeNmZPflNxJb457u3lBxh58p7myfE9NnV1rumzUuxMoXicNrLBvDUE/BGxAu/n5+TCQ
69d4OAyYGJUHxtTW2jlYnLusSYcMsd+2xO2YY7EuhkvbQncMrxl8SEEmL4V35Z92LlF5WFAnch8s
tOUe9MhlKOCC4ObzLgRZaY+2hzZktFhzyBVbhd2f/9jDWZyZxfz7Ww+mscBH7Oyt82uS2nj0Ca7a
umQW7D+/inz/XhW7HwgrZoW8AHh/+17bZh5QXKNZGDGRvZBHnu4amsQ3+ZTUD2FjExk6+8FXxJnZ
F0W0J1kntgVbVgm3v/38t6wf/Nu3w0/xHYdpm58DzuztT6lilMZBXYZAIRB+tVXb34VtE/+qWvMn
d3OgqzBgduh2bY0Qz2uOXP795Mfuj9o5C5r2XKkOHrgGiIeXk62MFS04QdqkvnJXASSqOKgsopDe
f55tFUgeNrCQd3xh9MGjnxaAI7bAW6PmqAPWV3pnnUdrgYBySe1F50cWq/cjar2er3zq1Txh92DC
7Rg9KOOR6Y5ZjahAIjRrEZ/+53HLVVyXurcnmHMPN8DZZIC+jdxV1BgH3L4glERIfWSL++G9UOj2
IEVLKQ+3g6NfaH823Isx9bx1rbTeWYJLfT4iP7oKcUPs4lHg2wyOtyMyD+JhGJw4hB1sLTunXoK9
24XZkW/ww6uAQ2Imly7qv4NZyQ1zFFBYEra6WsWObmdnZ2PXT3ef38zhDlqxaV7fCltKjyGgDl6/
UFPsejkvZkwh1pX2ZJ9U/NXTNEmBUnjN/M0kDhXWtLCP3CBHqMMv25Z8WMb12Zl5NCnePscKY1Hd
BMxlc80/DgCnfOhqNIWovwpQoUDuACYT47Yq13vnV5uZB/ZFwTYI4vLIR7c+zLeTDEYjbXxvPTr6
9M3f/hR3Um0cOcSS8bCrn2FdUlBFYHtmnHm6/PyBq/fXciRzCQumS2+GNtDba+EqauD85AF058V8
42snjqJIUE9vy0o7DnahmJyaeBTiwm1Sett+lgRXOdpvm1NDH31LEJ/I8zZGpL6dyHmZUO97rnWS
QwrIKF5kdbmdfQPKEU9BUmycYQb0ZklyUTctW15svI0Yuq2phRueOv6A1Ozze/zgFtm8KZcDN2uH
90r8+mdbMDU4lOdA0QQexHAC+FFurbDrzxa4lUc+xvfzM5sH9nCc6wW4EHHw5mTXZ5Mj6URZeSX+
oJHsriziUjh0mr+AKrojO573d+YaB7SN4hjBcuQf7OwBfhE6M3K5eUYYQ/jORBWrSyT9FSn0kcf4
wTLMTWmbVqBUvqSI8HaokPkVOClc0g0d82VTEV4LY7OtLgCxkE6/FIJsRlt/yzNf3fWtac6FjSGF
yOj0/PMX+n6WQAqqOAxTN4DbbdZP+Z8Xag/kbhAGSD98mKsnFY7taTw1PlrCBqDJpreDBWGwcPeo
+twj2/T3j3ydzhWtTE6u5KofvOF0dmROIifRFxV6cPTwK/gC4HVk0Rb5/DYP59z1e3SITl9bpZzb
DtdC4nqitLUS9uFJ/0sWjkWElQr/4xByuBdHurxXOrOKJf7ts5TaAw7QDxC79ZJ+waKJYIF4kqvB
dssjl3o9mv07r/G2pLC5CpgRxRZ1fbb/vLckdUuVl0TREZmCqtxCznA6BzaFqIHoPxSINqRQgGuT
u5zrNDIBr7KwZjAEE5lxYeIb2ipgaaBDpa2RgPqL+qruUgBy0TgN+ivoX6rMhZu5AourFT8NeD7D
DXF3Y3kb+yiZThNPWU//9T1xW55DxY9sCRdV0sFtOQ7cJKwuqGjz7mxlD2CBgL71+VU+enqO4Qjv
CVvb6+zy9jJzRB2nz9BiuAgCn6csIscr8Emeo+cRqudqWOgXCgwi94SnoI9yiFuqcf25GQCSLBiQ
Jjo430zMBsENkn0Wwy9JmxqifJZGIbP3mrOzHSkiTDdwYRo8eaXqoKRMdgBQNGtEdWS6lOvqcjAi
XJejPBIDX7KcHNyTGWMQA0nSoH1PHiQItZ/tuLa351hfOLhq9zjggQRUefwQgGC48lRl33z+XN9/
ZXxnfF9cH0sZX/Xbx9rnmR6ywK62IxkIJ3EAkUPGS3jkTj+4CpvAdUfjSC50OGWFQwf1uQSwL2sC
Iyul3PMhGMT+83t5N0VTR9XKKPaCOIy0EQfPEzcDG3Y5Yb5Ev/9U69z8BT6SncU1QYV9bKcwE0XU
7yEeOb9HmM00vRTSG9MvBM0d+THrzvPty10XQRYL7VLpYj/z9slGMjdLUriA5dUdsJPtmhIdbtlD
zseu9H4YMX+xKLls5Rme9sHKhOlwgM+PbQksndtfLZCraT0XLvXFFlIsMbzREILW1E4x7yvVe8nO
6+Em3Io+VA+f3/a7N80Gw1vVNhxeWCbWBJp/JzlhNznZ0C0tOgDWVx6L/o6S7XDy+VXUu1vmAiwO
Wmkq2hT3Dh7uzAa2JHmNPOEUQVjlK3NCDa757eK82lKHM9fFRG+6cj1iz+QMz34iaRGNuG/hc1TW
vTun7ulUqgGwFMyDy6gw0UWGf/W0nXz33iHufY/1wtt9/sPXEfhmUKy/26W/wX6FIqh3sGWJS2SE
hcCS6Dr4fcsqAhm0YjhhhfrHhsUHr8Khyspxgl0LyqaDYRGiAxA1ziKMrDbuggDda0FCuh86u6FB
XxhmXdOeWcRmwl0npP5xRP8sELxXOcl6KF6JixLxN9RT5BDOyh2+ff4sPvh9AG9d3iNLMGvvwdFN
JYssgyRGadgWCc30cboOkubIDh947eEjtzWzjuuRg8mOlGnh7YjscxxRYYiqf1FJS4MnWNCKClEN
yV4VvTifIgdwddYnbQ3NhF+wcVhXnpOOyPNNCrj/mcBg8dgRY/TkFF5yn6czqSymyB6zfrUvwrWM
f1Zz5SOyDmNf7u0GjJfKInyp7Ls9cua4woMTtFZ4G5PV+1tMnGW2bDKn8NKFv3WteIU/0lhaf3O7
ycg2US7UEoJag28dCkYCg6pCn7eyM3isJx+43uBga4GOiQUL3T0uI99EGu8zmyr6IyZPXjgR+ADh
JyTfsyqR/GgKZX9iVY/3S0LgwN4R4ULeXe2ihbTjqfs+mjFcEGtExY/axcSzEahmsduLjAq58ho9
nMh6dn/V2mQdNExEqruEiqN3UrgzhtqURFN0UaU/CQY0zZirCapqfO7ns/vDJep0Ld1FdKrpdaBP
DT0xALzIMDUMav06RwVS/bRrMUqdJbVBYitdZQcAjHqIcISALE9tUczWKSbH6q63y+ax0fVyG3gA
FrecVNl1kKOYfkkJof1ms8KQPAmg4k+lxu6Hjy/lCipdtIbT93608/Kl+CUmr9irfM5xGIV0dFkL
Sq/dAWGj91yXpfUH92qNmC0ulm9WYpE7Yg+hpQi3U8DQB+XhlQwdnwY6X1KYbj1QXBYM4VG/lO4y
4TsLzFcXeOa494HsgnsL+v5nYQtqywxIGy8l7refuVugwE+SZbkusMUvp+Brui8Um4rvkb3YPzxQ
LMU2nBuS2IDkRtmt9KwyQiGFPPtkcmbOjSiDV1kpxdv4lERr4MQT4Vf9TpgADP7cg9ExhD374P9t
NhcCDkVDfJydY/9OM6Tg1gzXb+fqDlVC4tdY15ug5Y5JnjZyT/hMRMa2bQisy9te/ykX1xq2uIjH
nHJtinkz8HoPTTTxSfImK0ZUPl7RSuds8AvPI17IAh3o1g1m1Zk+ArKNRHIMHmeLfpwPLoakS0BQ
sJBK+0s+mWZ9egW5ex0WhV3iikUDxYiRcTtF2yIYNrjYrDzV08mUB90DYKvBQp+RRN/LpupIBFiW
4UceZI2PaWjCVN17OkAhzrnqKsDM+zioDgdjT6KHhUujgnBqUqdvt3WeohVD7F/0qKWrhJYpbQUP
u4ykFDJMnmkuqYdXjxjrIRgS3AulGnJd9TUDycTuc47nP9Pgw2eoWkhHuhiHhzQvGsLmK3bp/Jy8
eO5g6MHXmXR7Ffo+uGAJlfBcxq5+zsKo/z4By0ddxBZN0PNIOr5s2SEr04tJH3oxe85lOnsdVnaA
z1fDWMGVyNJ+bTYkuMExYzv0MbpWoNeSUz89l26EQU9Xw8xERBQTCLamdy6qKlPiAsMmrM06Dfhi
MzUUp+Xk0zBLh7TAceFDmx8rC6Akn7CxL01hcJ/4wh/YhzeOkru67QwOkRQOTj5l8FFb0hRweNU2
qce0GsBXZ1OHmmdMzMwZ/TUKDt7qqZGhRP2ZVCOToj9Hv6ewXkj5pFN/Ynm1vvAKHNPKppoILDGo
XjgWoV/Jo0TdGrCEIHM85u0t8fLqV7ja/LZ2ZcFUjYqhdJk71xk2KfDohW5kb0EyJlBUQznNNEWL
JACdqCP8MlHHRr/zh7w6EyKPH7tOYX1wi5zcJh3Yqb1lCh+JjjYdes3BTGuyVR6jXpwjzn07p0tx
STimIYQNwpgdA7fr298xBxTCWNRoQ+TPwRKeTXWKLq223eJOL/X8B14mWjDddfZ3p5sj4tBDm8Vj
bGOTbNtJmXwPNK/FKN8swy7PwTBvOPDRD+uWeEh3qzl7uS38JnrpdeaPV65h2TvrfNHiIe9G+kCx
4dS5SThLk0HeixLp6eB3sDJgki6lN95PyuIMCtMhNKh4aGPJGRKy5Z8OSV/fL4JAs6iW12XME52D
4VI3+LfrXPCd4gfU4QtBDy85vqwipKuU4I+n5wrrwINi4NB8TfuHItYAK4oHf2DM0MlEVHYT19Vz
5qTnHC6BC6d/RJycsJ0+dwexLpA3hFh+CTxBgxMato/NNGcs+y5WbWx1p/T37pM6f2pZ3jFxXaLo
SO7LJCbGc7h0vewFAxlMmvJ6kc9l/5CG+d63f0lOdbnU5w7/QjsT/tNF+zi3T1haNfY5P93FDq7D
vvUAZdocBKOO29iERUDmL/Y5TPSUtatA3PRWhjcrklF/FxTagxy0Rp7SiABEKvi7KBO0cCVshVbk
t2Gg4cXX5N7r9qEfkK+GfBh9Xl6TIca0G/GWtP7qTNk5qakLd5jfd03zxF7jAd8UxccuGn+IQjdn
YgaZNC8/vMjd1y2wKoWO2W/u8JI9YvgBKjgQXtipO78KvyYeMWrpox9e2y6Jxz3nwU3OWnfJKOv2
1fg3rQkK44gU5GagZ9k9yiq8diJVbZJpxIy4AHGa6DOF8XiftxB3B4sUCkefN4JImzb5KZtiW3fK
3WUDwWWjOiH6AqhsVpzQy/k+QaGUERW6iNaNKMW9whRhQPlsK9+luA2ik9v0oG2r0440ZRudL4Bg
e2cN4fqZL3sC5AmzhVWYuxi/xyer/m4Twxdaya+ky363wUjsXVvwlU9XYZLu1zRw3+Q3QTbBsLXk
eRJK+4cf8+In/Na2NU4XMkIHHMyXI7JaKOG7UYnfJQNoX2fL79j+MdLNH4kFJ135KeN72qz4jsUT
Z2Hv1nej9P2BspeHQjhQ41745W+HfcuMf04X4Zpf6wIShd1ddc2zstoS3mB6m8XNGSzhDaxxsRVL
/8KHf1P6oInI6Sn3vWaKq8vprm8AHRDY/QuqDzLf2Erot8q8YZc0AeokHO967Cpx1YhgxWbV/lPE
0HFIsXOvUWCd+XN7JgK0x1BmrtKBTrT2r2oXx10H6hLii/XFS5A1rzHuwGRIpWQ7cxq16e8iIUJm
yZs/icofRl8+6yaatm37cxg81IS4gQnHHMM1KNPtHFBwBEoHxF2TpOnBePqh1nTNXK1BmwpsOQ60
1wDOHHQyu2yJdtS8RnRiI7bZRL5Gd3btXN+BiCfyF6IF4Z644me9jVol2y3eYAJAI7KoiQZYc0GT
ZY0IhZ0QF7shqEyL02DA9+aDktvPNXWvzF7XllaFgPYAsCr05GrSZA4k5Ths4cqL0y4JwbovlSV3
Dql42LpXfFjOZwGN4DUZBao067S7Bqa4SYJUUbzmqHSvmSpA50k8QHND1ooEJEnZ/zWDZSTsFz0R
gTLn5FKS0jK8JrbUr+ktmvaeQ4WaUBfODMXXWhH04ngjmS/pa/4L/nayYFwnJRdGvWbE1I3v/47W
4JjOGfCRTWucjH5NlqmzlJSZZg2cyTrqXNvxNYdmoHCE9n6qQaPYC1SH6jW1Jo06fPrxa5pNGaRl
vW1fU26cpibxZmJ5ufOxLCyshNFWWIQjL2k8SoKpbAj/PeJYUnZGiDhb6UxsRNxJNrR916ydIve9
O/OawIMgAoEsXASmy2ouSenRQyUxhr+m9+RIlf7OgWPnfGwNxs6wzgaibSyj+509rhlAlh7Z4I4q
hfAdURUbLmu9oBib5WDf2RnKkC81U2yKgLNv9Z6uVQjJrYGpbYuRmLuBgMu/SVFbNHDqPnxyBqom
G1dn4PaNJau9l3YNCBM5XJVzG64ahh6Upxv0Nbe9kGmFx7lNrrWfs7h7SWc1YKv0Em3LJASxqyRG
vlPgmeplobsJpWuSy2OW+Hm4oxMafIPEWLy45KETHuAW8qcKIsP/7DGLOxTOr1OylNF0DwsJsZL6
gktgytrxi4reEP2TjEN4Udb5yhvqAXAzOGt0C8LY4orUmM4/o6YEljP0THyXjhKncJ2VJBBWwxeq
Ddw2TlOeLw1Kay0CU+Qi7FX4iOeVtaroFnpWbllo9hhpoH4wcUNGgPnAqu73A1s3yL25T7NPgAmo
gyo8T/Ih/h5OhY0MOon1AJrAQzA9Kbt/EU5Y3kLZtfmoHbL8PJXk38Y0A1SdZGvbF0UO1Igs4Evc
ZGHhf08Mcp7NMvtYOrKiGs9bW2br7kiQaNF5MZ4IcDU4m5Ig/mqFLbr1MZhp6MZen9wEHvBlmAAk
MJJe1gzw7HMfykhTjC+cMYhY8W3c5SfVkJbXkhRijvS5Fb1U/B++e6mtc9ZfX6FONsbvYcWQcZPU
Le4ikFimu5VBVvwkmpAu4NBb6mfpBeU1Qohebsks0Vh62HT/stg0fwUCtXAqgCbrn+ZQfjLOSj6l
x6aPKzhviYp4oiPHsJNu6aXeNA5BkuDoy5X9ivSmJTl9cMGYV+gbb+lvNtVOj0v/i3IL8ZF+bpt7
LxyLW/7Z4TmTJef4VJj5PjJscXfwuHr0+23d/ZV1EdzVZdI+dw30wf3cJhBSEyoGHIAqJ/I2YOlw
SyZjF501DZCck1DMJMw2pcNu1gtSuhHGxJQ75rmdq90YO/AdIc90yd43Mn6SYZQ9BQZtLGTViT+b
KyA/eUbwXWNh/ISCkrGZtGCP1JuCOgG2pXxZCQ9dPl6B2V0BiTOt3u3QEa6xtckDCncDW4BzP+RA
wzGiQt1P9178HrWIcYK4onkqK6ckcaWTigAOoSHxpUHhbCcMvP5OA2Alc8aaUPmnKvdOwfJdJqBI
oQiBE9iOcWGBcXYtWjuuf50JIJlbjrH9L0owQAELGvHZhiHYXrYCNi8VIKsH82HPfrVFoPb6t9Pm
rhgLtv8+xCp2tSmx6OxmrZbQ3YAdVri4yMcMkI3beS7Ch1B47WMJ0YbFK8xHZ0+5gjEBs51F20wU
O3ZwCHV3AukZruMoQUMw5sB1e/lUuZtmTCEila4byVO39MWF7JAg7aZWI5sHJu0TK72Y8JbYkBLz
C/xxmkckO0JmGFzOIa0pB9wAjtXBBYRKtc8gjNa7KhowXjiJFYL6qPVzXZAjt0E5Kn7ONafWk6Fq
xDPYwOWPmofqJQgDpz1fplpfdyNI9w1By8HXOYqNOs3mpru32EVQcWljhhi2dbiCCRSi+pQD9AyN
nSrCj8CbWwT401Clu7Gl9LTxAVO8BNGI8pg5i5RLZ6pNvGvDvhXsJfruFLQNwQhju/TtHqzYgsGj
J/JmE1jAZSjtFMlXSgHw+TrT6mbX6UCSnqGJbElbJ7zpJKWwPXRfNjZROABbQfueYeCuWbkA9Ibh
rdtUDAaPwmhEDAiSVxjuS6+ANUBDAWYks+9517u/pWB5YWXqFftlu+KEY9EnmNQCpstZvPJHkprc
3iMeXAOOrKUG1zWnv2gDeNegeLovZesxplL2w97JbGf1t6Rq9X0xLOk1YQ9MYsJ1rPzsv1dUEXFI
ZKEUVOnrvC11ysHQAS44M3IghGfqUy6Js9I6chX5TlJLsw/oGSnzBlU+vYeDkqrDXNyhl2DfYCa3
4APr5UOl10iMPLVWyJbiJMyop7KFvSQVv3XQUuMIJOS4jU1VItq6YTjN+9yq/CcPL/zEAbtp2fsS
C1HzCsuA6I98hjITJQ4nxaDJol86jiBltnEBaIEyg+tTxa/TZ4phFp48gkOm6zQOOKew5XPYY8dV
M0GE6jDXapMIvevTylpTxieif4lQcPZDOup72S8dTPN+8IAazIUSl/BC11nKZorYdORfk9jhifBb
3xv1lwAbTlRJ5Dy1JJtRVqdw/LeFMPgC6z7psaAv07Qr0hUHmje59wdtP2BiY/sTvj9mQvM0NF1J
81x1rt4aUbrQDoo+AI7sjfFzp4r6mSWwu01ZoqDhkADzFPUdu/K5TCooM+z4gO63NA+vFoAXCYd2
IFRbma2JDGRfdfjTMif73sQpaoWycXXC1oZ592zkeAFVg+OqBZNx6M7byje/HQJp74B2ULmuwJ89
0wgVaCi6pZAnAsRmtFG6rQM09LDTwoApZTP7lEBBqlT1Ezbo8VE5q03LKROKTvXgyZrwYgkucKQf
hT9ygii5yaw243UUsfziZAVt2BlTf7hDUASjHj5ocZ+yKWLbxx6VuN04+RtXA9vAbs4Ha9/2Tvw3
Jfr2nkiZ+RquSPSQhPYChXX0w8t4AAVIrCrlNIisHLg7U+N97GEJv8hWL6hv3eHh869NrsP8bTPH
wZPi2sLlS6CHcdA7LVP08Ykd0/meuoAAXmrGTz4qkQBuarG4eyBwkrxIx5vaW7n0MdOhS0OXDA8L
bZBOybLaE1xRf1HLUIEzRFF+o2bfeyD+FuSEF+QLyAl08t+WQXjjEZmV875Bid6JBpGnHAwbvj7o
oUVEesY8/G6b64m8y9AfefqdTpt7h+7CM9HHw03jT+1dpePpC+fC6bGaPHs8bdBi05JAm0JHzUI0
RvFWjGft4BMRM2SV+FsP0EjAkmWABzkjQqtVTn4bNAO28Ij0ECBCFiGeW0/BN3EAOCe7EHp+uOnR
HK9GYdk9qV7DX+/TPuq25P9N132bk9kTUcz3WDnD4Cpp6Vqcu5MgXTAoSGrNK3v5lZVTTPWKT2hl
YJjiMQspWLM0sH37fAC86yx5CBHY/Wk0CUjyD20MHCUgqc1dvnUsU/+BBGleokp2R97T+642WwE0
8fiiNE0yAAZvZ3XTmKaB6oGJtU+W6UTOfDtT4vd/IbuX2bmu6SZRFfDH+rSBrQvljspev3dkYF2q
dEQB8vlty/dNTBrtmH2QICEe4N2+/UHKsqOGAnwF0iOsrmcEduzRW+cJULiASY6NvSLZ5cYu4FbR
Zi72VpY/qJ4s5pmaxUW9RmTNbUsBzgmCIz/u49/Gz8JgQ+DZYbdvKkoYaSuybHbjFazVRCduGdwV
fjLtjzyG9fs4+Pzpq6IEUz7yF9w2bx8D6rZEkXNesbEbaQLNbaP/GnLQtm5eJltDCvHOXQ/dZeJ1
Jx4DaeVnhs+L9GHct7TzN4PuxFUb2jPBrmlx4XeCLkRCKbhsVPB45Od+MFvZuOpQRdj4gnAEvf25
E+IiQvEGIgacCHZAUncA4k17MjWtOu9j8Eeso9hj2QrChxqwYHhxfxELIvZyqPTEh3d3NA5Cyk22
uPZbAF1EUzoRXWwfDc0k6yMDf92tHD5fDADIUgXSRedQWFSNmRw7yLLopUp9UsYkSYVwW7AveZga
8TYfeUDrdH1wPQT2K0OEjw0YyMH77IVFsU2S7+65wfAlYQO9Lx2n3o+525wjsANW0S/ibtSg/Shl
lztbE1LDpJnffv5LPrhxGtZMyhoxh4sU9u2bEnLOJ00vCXhX3/2xkjbApzYWJx418PN8KrwjyrT1
zR/cOEJw9HwUY7n714XiH2HaFAg3amaqG6ZvihvPaYvvuTfoq9FJkyPt+I8uhYyaecPBByqcA/2D
b0XU/UYaRyIMS4IAFc5fos8dB2SoMSefP8f38zPlJgJzhefjK+Klvn2OKQVA4p75QIWmXxNPBr8W
tLoj2+EPbom5UNKU4OFxb+sy+8/TsyroVM4QEZSpF2Jcpsn6EheyYLfbe98+v6H3A4N+9xoObBRu
WEwyby9VD0EjZ3/Jt9WYDmfwwpdzS+bVeW3TcU/tKtn99+utMxveUTy5766XBGVQ9RQ6tn0wu6dj
H+Kpp9+/Fyb3b2IYkOmR2fv9HOWi32JHwrKCSuZQzT90ctSyZUXNcCZw1CUDKFF+TVKi1Kdpmyr6
RmF3P0t/oTFQpNkReesHD9hmT4ekhcalREn29gFXQVE5HAfybR4X7hd7TMJdoermIrSBKIQ2e9zP
H/AHW0iMmVwLS5/vIp88GKJlAsRD9UW13f04v/tzd35+utlvz8bN7uu4OfLpvZ7+3n7mb651aAQm
2jkOxHqty5OHEy50enr69/7y65HLvP/o3l7lYFNMeycXzcBVpvZpKincm2P7jw+On+slHDav6BZ5
SQcb13IUpNisN1Lv28fpqt7Ot8OZe5mdAEnfltt2N52iUzinRQxv7RY07/Pnb+39F78KNuFJwXDC
yPpqhP7ni+dgT6KmAFjgUMbaTBDWzo2Kq5OmW/z//DS5lMH7xQBBOuYdjI8Kc7PV1GRxzbUKn1pW
LZYj81+F9EyTYhXw+rjMsBMdmj9UDSPXh2fAQSbOHuqwcO9mJ6ETlsIs+vzZvde8ru4S5aOHNMpB
/bqOn38e3uKNiFXcGlL+7PUXmHNDApMphteIFzJaFiL8keXWuEtwGpwkhYr6Xawq7/rzn/HRKzSG
vTS6sNVlePgrsKivHinAoqjD9rSpxnPY2t9ME4kji+v774G1FecYJlqsJiwSb+8XL1JSejFH8MSK
x3P0r4C/psU+NpGsM9Pbj9uTjEns/XhAkWIfXAaJCKhyTRhPamGu2baDgsIVh4peXkXRamNPKt+r
fgbX3aWhRDeZi+e4Ev59jqX2PgoddUXLYEG46eoWYrjQo4L/TnrHJizr7tip5oPHQqGODTq2dDyF
h4+lTWi7oGBZS1UtVUlyMeHRV/WRh//RU6FbgGeR8wAegoPX3AvTypmmBA3eAciqV+ivkT1ASZNe
8tgo2yOivJvaI4Pro3vzFBUdBrpe3SJvX7lc4Bggk4Jdg4Xi3NQauiXIyiP39n6txCC1OtIcpgfW
kIN7S1O48rpCcRbhic13dGSTaRuS40TNIPeIkJtVFam9DkEhIOYok9txXImcn39IH9yrsg1GQsXn
pFg8394rmMZWvmqMa9nCXS6hI2bgH44M74+ugt+Ft8iUy38ORnc9qdjkMXR/153aPTI6tfdG8Jqf
38sHqmJe22pjUKgymNsP9lehGXKUk8in8rludloTIzrlJURuvwnkOVLCcN8HcAEkTRvqdzEhNzhx
8DxUJD2njb5MfDCPhh3TqYdIx9qSOFbvGsKaLrIehjsZzfUuH+hJfP7DP5jNONOxRFCjYytx6Bu0
kWxOMpLg1FqtT4AbA9DqxCXts/+uNUfaragWcSTjgMIn9fZ9Y4YdXGqnTN/2ws56GVA54QWubiwO
aF+TwQlBjEbN17RZvHOU8TTurMJ8+fx+35tBXgXm2tPr9O3oV/LFP4tI5U3IV3xquVOXei1JKBXk
MSIIELwHQKstP/pLcLeNyCsVp5Ya46/MNs7vySdCCgmH5L+Af7YlsXTMss55s+CyJE+TEkrmWWFA
H5oubZJlayrYKpPL6+TbNMPk//xGPpif7FWwj30VYwtEjLdPM5A1h0BJeqlT2vM3WgaUtElUQofs
M8rEaB6BDURHnt4HowWPqcCo56+r/crg+XcFzsoO6e7ICgz0AvVDL5OrticYuPYjcWQ/rV4NYQfr
ksf5neriq9z9sHhFFzeNEOoROFojU9m4cqAFEBGPA4wlQ7UlhpLmdIvLD25BnqYPcbqYvQjt+msR
tQaJhr2bTW9dNX0R82HGUBl2hVySh8XD20HfKEMcaZa6GYhu1qoGGuZLAjaC0nYvQiAsP1Vayp+V
t9gvJXWjfG91s/oyIBcn6KRwPey8Ac077FRtDkhDliDNHDWGP+t4KQBHZD5ANm0r65ZQhhG0fW+y
L3hGve9WWujLMq0g9mEYImm0XqjSDX4tvyCzDrudMyjSUnVXE8kAvgaAL0mFcPBm3RJi4FhEuFd9
4j30nSufBiLQv5M7hRkN72k13y0OKavnhGxS0tN5bV10Y0V3j5kruTAmmul50Du9y0ToORtc8Sil
m2hshg1lCsu9KVOoHXtB9t+f2BMZYPBwrq8jjqv1Dg0L8WlgA1o+Hn8cDTqPPIi2YSnxQ0k2ncAj
gxxdnMlRHW0xyCN780xBYc1VIewygWYaYB7CxRs/dAFLt3Nr5RvTjkRPeWQynXQyFs+lZ0JSCHQ7
3zVBHs47errNT6/MgVI0dgi6XBMoG2+8rOAfNcW0ENuk3OYKrZFv7bIFLvcmD4qu2vZWp+ITK3Po
CTCiKoTDTgVSzZ+6pTtdmhBNHsLwpdxJPCgXI3GY866q/OFRrjXorUVRot6NE3zmzCUk4Op/nJ1X
c9za1ab/iuvcw4Mcpj77AujAZhajxBsUJfIgx4386+cBP8+MGt3VPRqXXXVkHgp577XWmzLyfS/9
DFiVLCxdfICukEZYYSacrpLGDG+6NjIxiESTdZNWzqhuBawm2GODDJ8YNqf9GYJO8Ty5tGurlNVy
rWO5zPs5JMKA89d18A2HSsbDrZcKmAB6OejrUU7sDyYxAxlF6lirnoEWbWW05SitoGEPxtqW+ulH
OQTt4DVy10eriNkd2Dve1CaOjRHTDHWA6ghGbzNg7Ek4vJObUYOpqCP4QA5Yj1hxq+gq1oVspr9Y
RejdqyLJJZdMNG41ttodfutR0GTYOatDuZkQEWJVV4qquvARa9mQmIUg+bMiAneTmb2Op31edObF
xAQfoEsopcbbHkJ+4uXLmICGhXY1dZLerCo5Gd/qWvG7S0Mtm9aTEjO11u3XfBwKaeqg6VYGgh6r
nOR1qyZq2KtCzKO3YzfU5kUH46G8tVvo41uwZTO5UcVoPcPrtfB9qyMr300lqQLrgC92XMe13T8G
VhHoF2xJ5HxEdUSiK2z0147diXzspKjXCTsiBCaCSAn3hZNEfn1gttqd0ybYVEXYf6M7iIKPqJHz
p75IaEMsoRjFtS561sZabnlXYhN8bG13egv9ufb9n/o4Ni/CSsi+4FOyPisKL4CRTiR41E9SX6xq
0XbBXWczH3fBQHWSOlrf+QEH0IcQ08X3BvyUZ4ka/SHM+nST4RyE6WlATqkn2ekET8FolMu4zWqN
ABEz+BgRqT9DKyheTm9IRwotdNTAugC8NC3L1trQm9DIJlpbCO62l1JAEuQmJx+nj3K4A6Hashib
a+w+MkKU/R0IO3DoXwNHkTAGVavrAD+jKt6cPsgR3GT/KItSpQBs64nvJPbM/fng7n5462/fzhzi
3IUsttK6tNo6mA/BDoHv7if0qfVn5+buY7Ih681tz9QLX75w+9vp/jXNBcVvhY9pB2jdGw6ID9F6
WjX4OaY32g5vkpW2yjfVjXOrbKWH5AKz3I3kjRtnS3jCWlkXG9JrV+R/3YwXJPes5DNFxeGLg7uA
ziBhNtVD4byoZJRGI1hUZ4cukbetrapjQdGc9kw9ceR+w3dBDcUr6jA9WDzSWMAyIyBo7nLTemc0
hrwhCD67FyXZMqef7WF7hXUerDV6QEYvirW404mR0yjgkwLntICZY/S4CkM0lL83elvfVJU/zhEI
vXiqpDrAtTIOpDMPW5m7msXD5htBnQ67T8bua9FbZY4UUwK1qRezaCD1EaFomJDgxb81YquAAGM0
/jsI9Zz2LAXhfQ8x5IcUaual1KHj3zp6UK3zNGKlOn1zDqzlmKcT/Kph0DFDSsy999/DIrTbmpQ4
Ts0U+vMIHChfjp3RolhS41/Ea+q/+jYtNVhVHfWZGSis+EYhCp0EBrMmiy508lfyTKwW96Iwfz99
fuqR1xFY2yGTBi0wq9lihQHRHi2lg5WuJEaMTfMIO9QdpwCj80mqgJFxxjOgP9u+RWitJlLCCCC3
WlD7JaPxmljrSITqCQDuxIQPtelHJMxRwd8ZepfD+QkH/kK8h1IkqOQJOa5VVZgOS06Y7JoSENvF
xQQnwaqtSnHm1VTmB794MbAssZF1MjXmSSymgrHjNENvDjl4qlqS5Nkk2g1Ru92H2cvt7ej3GLN0
meq0no4d1K9csGKs4lhJL9MArgghFGr4WlMwrrXesaWdoSTtQ2gy9HYVMRPkkxpY49x6PC8By7M2
mZnCHgEztp3FM2GYWLWDA5qQzmAnCYbTo61lrVdZefIounaEoyorv6Zkit5CXYs3Y9Kp2bmzUA/P
guYVHAUrLKZPSyuftsToJsCohbFJ0vlXWtv7jacVsnWH6xjUeNkQ4JwqfYlXmU39PCkWkvWonIae
aiG0vtWBpn+efl2PwAD0R7i06LRlIOtLj8IuxVEviZEz+2SBbUc9cS4yUcCk7jEfDlR9IJ2uxInZ
ruR1kkfjfROHwzPGNshelES6s3IS7XsE/mugo/GC/goraMU3txBT9JsGmO3MKzhvbItnyQCc9R5V
AXOZpXOBIqHo7VMs3rsER3p4EM0OLglaxnFKn3Q1PTfhmN+NxfGArAGEFGoTAOzFetO1aAkzf0g9
k0HQLYzY8qJqxuHi9HM4subTEds241NcCK1ls5qSTgYYQ4xgPBqhs1JpoQhvUprkBYsElUJvGmxP
rwRxsSgiiXGcEFU+nz6Hwztrz5wcBnp0/pzG4tuerHQYgeJiyAJO+z1SChsP72Z8MSZDu4T9GJ05
3hE2B/0wQ4gvTgBshsVG16hj0NcoP+h0NeunMznxBxuf8q2K6bSrMNVvSNWoINyT9NzERryzpNqE
tzY1uGLYnQoDbkzudaz5dpNPHNLp23FkJodpEe3/jBaACi4RY6fNYY9pzOTsulCK+9juCbzIasck
cqjMVbeDY3EvK4l400CQHciziIpWvZ1UNzgrJYglfQ07kAlaKNzBYlZZAYRU7+SxB9/yNKze6hZ1
Fy4NwrgMUcKFZz6Vw5cKYjMLF8+TsQurNa/2byXbGNeOGoTMLkVSwPjMkaj7UNgbbVg7kiAKqJYD
O/fwTFB6CN16d+OMdTGcKSbmD2T/A2KBUdGiUkeAhS9Hm0KVRTyMKuN9YPAL4o9M9EyNfgUUcY6C
c+DhSLYVUBUjH4D+efOdl+DfrljVohEVB26IYorNjTww/swnM300rCR6VLBxaV0qrmDLXkDCna2I
u1QzgiuhmOWFRUDODkQ/v02cxnGTqCp2khRPFwqNWHKmjDncR+3ZfWCOf4EVAx6xf6JNCM+zwW3S
G7Ve/qENokGSJ5M1FeNcZQkpXEVxV+4cvFvOefMeTv449DxrtjUV847lZtiSaVpPWpHh1diWyiY0
nIj+FJIOcrIhLZgVk9Z018hBdOXHZCm5rVU5P7u4658duRPyuoOcTEKSRJpYTrAGHv8iswhF6UZo
rHM6r3bmPT5cgnFepOrTQMYo8ZdLsCUIJAyjKPW0xE6vmWqQqqjU5yb9xx4Jo1BWPsNQZuLP/iMh
R5tJWYfAxw6K7jHJLGSsQGsfQziY942ohvl90nHKR55xxgrnSL3NRgYMiqMIhtnsN/vHtoxeG3RW
Dm8SfrWlwG6uYhR8ngglxODQgGJsHwp/2CDtHe9SB+KKG/ta9awXpGxbTEgeDBHW54bEx86L8Dhe
MqhATPiXRLNAdWrwShJBSqWJ9VWGnOaxmBi4WAmx52qoxj/12kBEk6mMt+tceWoTORnWRkZsqF9l
JcK2QJwjmx9ZUQyFbweYhK2Dz2j/bmH4pZZJiO5litvpMWMis2ZuaOwSGxf+05vAkUPRVWIiObMO
HRbI/UOZo6L5CDAEgBqWDnXZZis1ipKbojfPFRpflp77CyWmJPZXT/OF7y8Wr9Bvefih3nhDmerj
HYK7bO0ArpKoA+xzi7KaoAqy/xBCSUXjcDqmjxhTONprEtcMbIpsCp8qOL+klcpteK/ZRWAjQeOH
K92SOnR08VRdWlY8vk7YBpD/RGljeJaTydat3TWauWmEZL7BPVNesYgQrylSxxfSYX+pTim/NEon
v9WmuATzJB68q5JuPTldhBNIThzp1FR8H36TVsG2iC0hb/yo0b4JR8gEeRQytOym4gNgrBo70ypW
MvwKpBQKqyeVHVhlJ2UhSQ6l438qPVLDbZI6A0sUIFzrziAr3VtOJLRbyLhkM9LPk8nrUrVh/AtX
7SXya5VUCysYfvo+pGYSTXvSrvOom16Ncfjy4EbzxK9HpOvhRFyR81IOKHXrPKnESod2M6LSNNMn
LTDNc4394crLR8SGPDuGwmv6GrH8tjuhHUfwpDMf5Yb6O9ESe6jXTr8hHlG9wAckQB44iDM7zRHy
jaNCsIMqjrJHxm5r/xVO+qGdRE0dRUJkszHg0l8baM7vp1g2GdUOlrkSiCJdY5S6C4B7exUpabtN
tUz9VsvEbMLA13cBqieaOrlyrnMGB2dqrQMTUMr5mcZuYR9tWRAvF+++ZviZ1DJZ9yyE7WtLdpIV
08l4nePH+xYFVncLfd1GtQH2oFGP3hXSKF0jsUFZJSVnKyft8Lsn8UEnpAGDMsYCy0eFNNBXJch7
3mDW9o0xlcxYmEl2+WrI5PQTVfQwMBax42gTi77MwTKKiEBMJVdAAlEZvCdVgesMsvcIWnQaYT/i
lEX8FEaztbck97wGDQTYG03pYoug91qSVoqBTwVCYtpPUE6tN1Z61UbOBaJ3y/QQeJLEakeO9hFN
PYLJKUniu3o0/V+iydt2EzjmeIeFcnUJDFn+aC1ZNGfmjkdeYUA1qIa0KFhsLUFY1CABbimV8PRJ
anGp0ZoPWlNlVWeB78ZgbIBZ4Tky4MHDsJhEwSyZwUr+cclz9EUEZxgXD69OpWznW7G4ROkGF7G0
zhWrhxUkBwAwnFFKWj6W/P2vhT0VZIWFxbNzHJjW/iBVH2AXylPkh/GbpLeUkEaA9zp+aP1j0ksE
OjCxNm5CdVI+alX526xbQnlHbXoyKmv8DE0eAiDB9Hp6ZzochDEkpyhiqjEX9/AG98+08YVhRFVF
RLYwbKDwMceXqe3H3tjoSjVGN0qMU9mKtqpyPIK4oUb46tCDbtptyLQUv8QJm5qkwHgh7tvhjtyB
6sx3/UVb3NvTLNo6GlqZCESMx+TFSeZNU/L0NGTDjBbeB4ZUf49GhrjJyVT/1TIm/G6twRx/BWUc
v3QTeeSzDJryBg8fW/cCFJh4T1pphZ5I6bNgJ3dzwHnf4kq4w+yR4t2Z+zLdabo7aOSY/TA+tQR8
lBLdVRp0SUfkWWqXaxVUs0Q2Aq2SgOFi0s+UqYdjf4uxLaQ8Hj2PA2bM/hPRrSa3+gQ+kegyfdfF
SngtV7q+ySq8leoytVdTAljcKphmhS3TSwc16rom6OD/60wgffGBzlP7JbmzYe/U0pwlJmyzHzaY
qKsaYhuq0mUQBcpW7YYNrJ0dMfX9qpoy4LXUOdNnfC3Zi0fPEJutDh40/ILlo/dZqAphzeegiv4W
CgN7TNjF8g8T0yrfFUGmeJBGqB0sGeApwGWllxXySGA83M+kkpUI82nX5751IYJQvnF08EgfG8Xr
ujcIu8/9Cl+aYdimFZOg0WegB7Imo4ZP0jVxC/UGWk+wzqoabbpoqo2dYyhQyA124IWtXtl13byc
/igPVyoulLEvbP6ZYva1zf22w8cxoibhGNQzwvGfMFTt1k3RWpt0lKuHPz8UDS4vmqphGmUsKlPM
YJK6iZA+tDo4n5Kaw6ZskFMjAiwuTh9Kmxe9/UdJ48WsZZ5ccmVLm8fGksagquLKyxvDXyUtaZBy
Kopt1GTqWjUCIgissdTdTI8Vz0fETQoO32SvzHZbEhEr7KQycxTZfFMzKbgcqH28ri+qV1VDKImI
XufrDtPHdBiCB58Cat0kYNoimaPnCj2+wgOw2AxJ1oLbtrm808yR2ECiO66rkQzq09d7OBQFgJm3
t7lkgo297M6VEWNLJoKZl1ij+SmHeZqvMDCS7hMfLsmGSqaTtilXgXCXkVl0QWOMvWaflmCJGMO3
JM8NWpus8duiqIOD2a5b6CjfsrbW5PkdHgjLtGvC3ZJBez999gdjPE6e1BlGlfOXR4+/vwppDu19
OH2pYLvoVoE2dlfFYvxhjQ4jkSk6t9gclARfx8MaAFmuBi4wfxO/v/M2o3X0AZknqx1w0DhY+OZB
PyTatYZBm9od7WAszjRmhxUjh7X0GaSiskV3vKgYyZwDzk4k4jmTxt/YjWivgjaSXlrcd64Q3mI4
maANdQcpJ3JQNWmj5RB3iFapEX3mtrI9fdsPhhScD9NRdbZdZeK2bEozu+1VB0tQJIQQViqQ/q0U
qtqZoxy7bL55EyjSBPFkBL5/t0mLSJKsQ3ZYjLV9jft78DyqVeohWAp3iNONlZ9k+m2Budf9qGfA
YHE3XBuD1GFUN9Q/Tl/0kWfPeYCHokMEHF2a2LdT1PeYiWXehOOt27c9w/GhVDeirloyXTXnbzlw
KFFOH/XIrd476qJGQ6qR+LiCZFAFoJnAs5VXfTicY/AevdW0JbP1M17nZI7s3+omTeCXYnriQRbO
HmOjCtfwoHTPd6KYBTeyXiNUhI+iGZN1hP/TRhHkC7bKqDzboa/8KbUXwi1FMMIldlPesMWISKq7
Ssm1EIRMgc4SmJJxYWDzfmapP1JVqnSL0MZ1+tRZZr9/0ZY+hWpITCXJRJb5XWS2eAhVpX/BLTr4
GPxR/aGWapOuyYvPt2o2IZTFRaWCLGfFIH2VFTH3rschZlqWpdX6j5/812YHhX8GS5b0jbBlCcot
HkkAVoahlJNemUll7E4f5cguzqwaT2Mc01X+YX7rf1vRUNuMlh6Br0KfNd2pi0hrS2Oo3ER1n6nU
jrzKuNrPfY2OCg5t2v6h7MKZgIZZNUYriK7zMYWeiKPn9Hj6ig6HALRsX3QCJuRUhUvKthFEZe7o
ON8MpGw8wh1TiIhQ8Wt+AgPvu03cicL2oi7sLZeIPYuAqbB7BOUIZ16qiKSV1JZVhI1fxoTU6ALi
JmqjxW7FL0l1+fMPXIPYB38AarF2IBglzAFzswYxVDHBgwWZcK4wcTkXW3XkMTPXZNqLEADl1ZJA
XoSFajcR08tYCXKM0mSx1iSd2FXJms59vYdY1yz4UBlv8LgZ8C7BpNrAGydMM0gzZU8LMPcpWa3k
d3nGgDctFAz0Jm1a2Xlh3ajaGN8kRS55fqA7d1NF5m0rd5S8tdN8G2B5nanVj50d0j6WcIgEGmPO
xWaqlKMToovLscysfSJ3IZV+qlNg/qQ+V+ybkZLM3MUYCdyWsaYX6ybNuwdTs31sFfg+fLyO5Ayy
ujXgY6uhuM/dupKVc7yUI1+LrcL5wH4R4ATaz/7XUgTYX83cCI/hRL1rVSSxk3YWp9f4WxbVLsUd
/OR5pTWIe9o/il6A5uVDW2PRXmPDmPFJDA6p2SqRe0z/owh+PgFucSHC2wJLWXyYnSn8gaPs66RI
2gr+WXluWT5SgRPXSDriPPDG92Rx5biJ1jBXwYS7wuq/lXqDfF2ukr/xOp42ej+2FxCG1lKcfTb0
0Gt9cMptrzBAPrOOHECKFoCVTvVhMajmZBbbA/6ZeYXNK6kVUV49FG1cbCs/jrdOp1a7Blf6n3pJ
Gnhnx+FL3I0jTPf+I7HVb2qPlQ3iZ7yaFUL2NExBN4WNdG2gC1s3+kCQ85Scc/8/rE8AlxWVBEEV
0p9uLN5rLGEdo8x5ipIE57VhjbvBd9S5SrWBMCGUdFsp7e0zaM7hWwq9gw/j6x4xQlrUDX0fzEbB
bcXMQ25uxsLQbyFq6ecK4MM6HxhPRfc7qxBUiu/917QJos5OOoEZku+kP8tGUx8KKHDf7bLXb7FB
xHQCezTn3TRDnFcZpKiKlxu4QuHa4qcvZtiEPwUi+9sKzyVouWLAUZBMIev19Dtz5DxpQ+ikYJSB
3S2fQZG2QmrkEm65lTWb2pf8aynMtOc+F9ob1PRzITVH9joNfh6uFWRKgTt/cZh+274rQwqq2OCA
egeVmr2EEL5U0afvtloHsG9MNftZ6vF4T1yJNW0so9OKNSPXZC0qjf+joLaJ13UYlpe1HyefaeJn
lovGCbTi9K053IHmzQ2uGF2mTAGwKOZT5HAwT5jCKwyEN/oUhLdBw7SitY1zw6ljhyLXjZEtKiZo
M4sFpDOiNo40pjEdhj9rHAUdt7Tjzh2xej1zVUfWCNZN5ECgmTwAc1HT1KOT1Go5EzfaEdNp/AQe
GBbYPydNDS4lRx4xxsUYmnoqTqXvQDH55o9v65yWpOpzTWVyEvtfRuBEKT6AxN3kSl2tA9E5q1zP
E9fRu+BMqXioB7IwNeVA+ryvI2Vd1Ip2HkPK0edj+UlueyVM68+8JhDZxYm8aVz6eynzMIKenA2d
sdGvLZah6aJMTVzmJQlnSJdik8xWs3IkLF/BxDwzs0My6bu8VncBUYA4UAdttXYCtfJXktP7b6WJ
qzTYlagcQgNoDs5UYEcWThBfcHA42Wh/l/KgSMrIlAx8ZFbpOPzQR7nY2VmPiSTuxd9gicBiV4bk
TJV6ZOEkXQcGL6UqANkylsEOmNSlE/cS6oW/Lpkuulrcy2caqSPFzpeTwcx6Q0pGksf+6zEobZ8I
xeEw2Ga7dYaJvyuHmDlKGAtMbgTYuqO9NHaOXlaXpWyApzhxtMYiXd/htIgtCHWUa+PeuJmECsXn
9Ot75ATJ9APdVni3mKgsPyArnAenKUKdSs7sDvNi04FDWRoOrhUKzM447CHyh1luyuQ+aNZmDKxe
wYuyQjJrqr4VuLlIrTeM7nGE6MKR9lhOXk6f5eGyrsNUA3cCfiDkbQkr2qkOKFUSaO8TUPBmpiGC
CExLVqOJH6vbpGa4PX3AQzICPSn/xaCEhQzsYz6j39Z1VmHSfCQiQLOi0tZ4/Jj4dcedJ0Yt+YHI
iyDO0q/ttRLr1aWRDv2mFmQWdoMWPLSyMK+AmM9y2A4/FJRbfCmMYkwQquX3n0m5giOvimcWLk+l
R8iK9Sspw/iHzxf/OX9e9hodVZRvIr3IDGgccvXITCorNk1d9N8irXDyVSQU/1WDjYqjF2kM8eUw
ieZDAUv4dfomHq7NwGcsilTRjFB4gvv3sK/EHLopS1DnOrI3OpH2ntL10hO6RhWBv4y1uhyUNvGK
ISosV1Fq649XZ0Mz4W8wTIZTx5By/xRKvGmpsHFlFEH5bkmOcuW02i8UQM2fOhiQSWTCEWVfhQoG
BXX/QFLILIL3iQPVvU+MdhKDkII8nL6jhxsrCz8diQ6XamYpLe5oXZhpmuu0OqFRfCeTo9+iWS9c
EgPOjb0Oj8TSyIuGcnBekZfqSbUrMNEwlYQJY4G7IYTCDbaQwaVQjY/T13S4EDMrMIGhuD0zvrC4
cxWd8ezBToBqkudXjP+qlU0kwPr0UY6sc2CCVK9zoUCR/pWf89sH3RB+pSmVj5a2T5ybqBz6z4D5
MqIl7F36djReCQqCpThgapq3uLOlStutsCKltM7rCavg2L9KAyZOeLVZZ3b2w7tNv6BAjKZ/oBdc
hmixNiu+n6bIR/Xqw09SFc8xoT3EdtK8nbkPh83dPOxgowWuM/g6F6+Qhgsi60YiucRXNRulnpTE
jRVVXLbGVK+bGEQRoMXQPFMe1JVvhuKpFXXwgqGx+semEdgi0OIxkuLa2f8XxVucMyDogXvY4yAu
6PI07Ew1SM71s3Nzst9jO7jcGKyYvD0IvhaXHEjt6MO4Sb1crZNnh63fjWxQFnyI4Z/ocswMAu/4
pOnaD40ecoWLTffz9H0/fMLM62mf+A+Kcjzl9tcHhMioFyNELh1+Y5twpBtkfNFiVl+du6tH9q7Z
ZYccXypvUliXmh6S7lhvsyb1bIi+7cognTVypyhtlCuCQvLU7UPD+DstJityGVnpN0o1s2EMq8on
Vye+VYW01MVEKsI5sbzTN+IIcM0SyQIGnZFUcW2p4g/7Jgh9LaU3MvSo8QgWKraIYMOnSTGkX1iV
4hGZtvj9D3HT3et5TG6PQVKuO6MRf+zrMM/9+BbUmXaN3c7isRC8kIZSk2SeGNoUPpqe7Uwsqf90
F5rZgwhZmDDSKsKQ2n/4Clci05oy3Ddk6WeZRsUVOPi0sUNDPjNdO1hNORTQpo2vrs7xls8e/0+9
BG/KPafXwlUXa8GW5vyPJ8mY4hoIj9jeUW3xh/0Lyn0pGsYeQ/MgSsuLgWLds2rbWp1+VQ7qBwbs
TKGYRfHhQgxdfLdRak2Dj8ugl9r58FwlkfasYcn6YmlC3kFeNt3AlOuLAYty5AtT8edPjXnwHBvJ
pytzEvsXGfmdU+QmDRV0k3mK6uS8py0BKQUmv6ev9KCw43nZMxl4xvHnL3f/UHDDslASZMSpKrt5
lrm5qhDRdAlfGnPxP4/Mmy1beIDyF+kMN6T9wwlcYpyyoynO0IK7FAD5yiS0dVeZvQ2GOZkrNYm7
LQ52mqfZRNUg+6M9siEzKA5harOFwOxZ3T2cvg0M9zny3lL9dWagBlAAgJ2Wu5Pds+nYFWEdTAqS
FuYNNsieXNWyDqFC7R3PSAZ/NhjQgjtOwCR1Gq74e1ozkgO81/SPKIBfuA3hCbxPjTZeAU+32wo/
FNXLFHQvLvFUbHlBaYzYCYCqT7B/nKlhc0gzeMWB0j5AqDAbVCiVbDyS9NBCGMC1IPOYxBKLFSpj
/RT6+Bp7etBjY+E3PQ7EVt2P2SVFKJzPnAXYQ+vNBFIOJHKUm548l3Xe6Em0CrnXt0Jy/BhfkU5c
tdhRJW7R4G7ihhOODtuwiidc6iGoosPuzPoWnMqOXYFJew9jtNVCD26A9B5bUX/lhDD2kNhHGi9p
EJB23faW9FaYTf4aWL5KUl09fm8toX0EcSG9lXJkQCHUjLBwWzWx0PQprXRLuq2Ej4Lel7g4Ux1V
191sJLQquwZ3X2orbJIT1DD46AZOLO0mOYy2gw5cuc0CM5zIHinxrbOLEhsBkt3klSRU5y2DXo75
fqqp30sCa1nF82a8RoOXxa7WGn5zlwfovTxVCXSIz6NSIvHt/F590cs44+IizNgD2cRCAbNrMhVi
EFD8Atiw78qqVoU7ULM8QQNW0VwOcv1c532Wr1qnIUcEKm9tcWvrqVr59QxyGMqILZRwLOxO+rFs
XyaCB58y2Q5tLy6rJt+kvCXByoY9huenOg3T5VRSZWPPmWcgEC0bGwECjPNXHearnctbZho0VSnw
HfE+xE8NeYmPHi2zOqw48SJfJdaUfsSTGPi6GYCqbjAQOaMptGNu4BjE/0DMal9aJ5tktwk6qkxm
zQnk5aEvPhhztsOjI7fVS4LHF3RByFUSSWI6wch1Iiteowgo2hEFVAjPSuvuc3J84W9nAx4IeIoH
FiTBkLgVUuTil5rvKXQDv7ee8QyJC08LHfu2nOruWuNuKl5rMUcjfEPvh/XEsyLLtkID7BXpnCDA
y2iNbhsn9nosCmNwW1GxFp9eCg7qJaAePBLnbNl561ySyow2Mbs+VkoP1j3xVehX1wwb0CTUyIpO
H+rQq20WXNLtM4CayQVLBg7pfikBkjX7TDyKXYiv/ks8OeNzGxnhhYq9833bKsm3wA8iEATVfG2F
Rizz6bM4snEzaGUPgEmHm9aygYT2NAHK6zjqyqV9V+Tp8CiE7Jw5ymFtyAJrs63RApjzDr7YU5mf
qJkcxghy+nQd99PG1x1CiuUnIzA2Vm68wDy6ju0JbyhUZiP5jm4VyHd11p2ZjB15wEyjZ6kWYChd
82IPUtTSbnoVrZOvjf5PVIZilReTuKpMf1z/6a3FM44Zl41lFLusswAver3qU+rcOYG1tLallvp/
l8I6F8F6+ABRbtDCUeOjGAXN399UdWc0LEHqiKeYTbLp9UB/iiIRnJkzHLltFF1U0AA+cOSW2Dom
6+TvlAx/ar9LCMiopw15YrPLvHWmUzxyPbC6QGjhF2KOunRLrDWoARZB2Z5hUxAkkTVu/BIW7+ln
c0h84YmABUMDmSsShm37t61FSiTiiFx1rL9rwolyCOneJCcTBHyS4gsiN7vwedbf1a4Uj/1rpZl9
4Q1GH5OYUVbtrtXatDvznRy5eBoCMFCTBgpTwwX0KMIq1bFxx5ekzs21aPF7SxTcgk5f/JGjIHCH
WAbfB1Rmee3+NMR1nAAeOQHJHbLcUFA75M6cPsqRb54lFKoYRQKWswxZ9m9xbZEklZpWSY3u9/dq
QtyO22lsV3x+mgd8GK5HkOVvmlwZz3KY9r8ECbkFcML0iVIvzqkQ0vj59FkdFvfcW3pxxj6OAXSj
7p+UHtvm1KZMV5QK/aQXzRbmfJ/saFGkf5sGY3yG4oi3lYVyMwNP3J0+/pEPiRmqPfuzUHZDPto/
fqJWgvRN5t6wKbWLIid2lviswZNTTBJOH+rLsHi/qmWD0SAnQ3dwEKYurjUscQH2IwgxJi5g0eXo
T/L3MGmbn6k9sp2hxLAat6/63L7Cv0t7yeqkzq5kAEH0HXDqX0bJUB9tYab3GJqptUeSaIWVAwuO
5naTwVxaa0Lrtu4z3VhPUy9/JE0/aARsBsznidPI/rb9vlZXRVCEkhvpk3nmcR7eTozPgDqo2vGI
ZmvZv51NbA6lglmIh/9uvKKl0L28itXviB/tM4c6bJbmYa4OWom8BArk4ts05FJDlYN78qhpkXpZ
y+pku2Vc6Le2BiR2wdChhMXdG9U5q/YjR54H70hSmAwC9i6ObNbViC8NaTqD2jcveUzQh64MYqNZ
lfamhsmw0f3qj7EP2CcAmyZaeebYB1w8sj8Ebw8ervYkAI9wvTBe8eAyboQfTWzjyTm58NcUee91
ncUvLHo8RpAPZwnfAqhGMp5spZckSvWY2ROJwApCTG1TBXar7cZAC2qCyTQJup6Dps9OyvTRcvKW
JaVJw/uo9+kiilLChyuloXmymkxfIYJQ0TjVmN/ulLaqfhUirx/CqS/kVWaE0Q8iihycSknguBcI
lMlczG25I/9JaukVpDhdl0GRJNeDn5iSS/ZhBSOsLevarWwpU1amDiVmRXuj/y1Zo8gvYsKPSYqu
BLa3VU0qZzQl4/daqq1wVU6x314MAVu0m1OAtmc++oMPAv9yPnWgRTg0tBPzz3+bN9cGBiO4sSAZ
m4S4Zh7WIiwgLVhHU7A6vb7M6/f+84IzOtc1iHT4+pb4aYAyypajrmVubaU3iYq2bXbVqknpDJqL
mTOF2MFSb/0iwcPv9LEPtjBmI3P+BJ89U1H+t3+ZyLMkuCET9iaAIpdwDCqPX9D+e7H+H7+G/xl8
Fvf/fTHi3//Fn38VJRbMQdgs/vjvm+gXEZjF381/zb/2f/61/V/69135mT829ednc/NeLv/NvV/k
7//P8VfvzfveH2jEo2b81n7W48OnaNPm6yCc6fxv/r/+8B+fX3/L01h+/usvkhryZv7bgqjI//rP
j3Yf//qLVey3Gz7//f/54e17xu9d4CbyXo8Hv/H5Lpp//aWq/4Q4xgqKyTQDHV61v/7Rf84/Ucx/
Uozy/7PQoqNgm/vrHzmtdvivv3T7n5AQ4XXrs2rIBOH56x+iIDGFHxn/BAVW6LvQIDOtBmf931e+
94z+7zP7R95m90WUN4JjomLcfzNlSNosIeYXgxY7hqXpRkFaX5s7DiIlW3rzh61SpY+hPzUXokiN
C02daa9NJm/wk13Jqn+L6ap8YWV06zF2NBsGl4aXkHWyipPs2VdHc8PMXic/Ns5cqe9l1ydCnUHx
1CN0CrSbUlObi9Iw3+ep1b0VW+WliQUk5N0CbXJq/kCw9tFZ26z132sCy+dQD6j8hT/dg+BXl3bn
a55KduCVGknSugQqjUgMGpxLRIrB/RAUOGg0hrpl8cD/aCAzSjHuDcl5i8c8dMtyuo764VqCruBK
aiNtcfEq136rSJtOkrSbwZxnLFJV47WUY+E4GzNtCCjNtqEskofBDOTBIyHTfgrColrLjUjWhE/b
L0Nn+xckh+okgIqo693ajDR1RXSJ/IRoHoOJppCeSluLSCurq9zT1aB7TcRQumnEfIrIZeN/UXce
S5IzaXZ9IgyhxRYidKSI1LmBZYmGFg7lcDw9T0yTRjZ7MTZLLnrTVlV/ZgTg/ol7zyUldx5wQPmw
kuGUzjqIbi/QXmf+xP3j7CeZrCSHJ7M+OXoCpDLFWmLL9FxoGKRozIw8MnTgQV7mZmA1CwmPeXQA
G2p5230yiNq3Xqcleaf6761asx25QWCFSWnXxtBdvOrFzhabKUS3EX03k2N+UnqZBbBKR+Ly4Kpo
F/ZWRLoudaNQexZFkk58dUSxVToTNrRk0Wyg00VPBGFJzZ75sah1Ppa5ao7tUKiDnra/LWX97eoN
ItDmJjVZNf+oGcaFVa4hlOvKUlzltp2N/tmAhGhMTQyQAoy1qIk6Ju2IS2Vm++Hls/pURj6eV2b7
P4Sbng2nCbeehB+uDWu/CVxIvrJfVNa1x3FxfuOQ3COz+SLX5Gh66a+uyh5BBO/bVT9AGL0Ngccv
UE98q5lyn2Yk8X/H3LXDoduG04BVOnLvsZfrpK8YeY2YbRhhrmI5m6Vf72eYjk92Q2ymAMjvDIlK
D0HhzZest5q9b2gibp3hF93/YWst/WcNNJvov3zItpAWrNgVi94ecZIFD+7WYiquZ1O9K3Pmn7P0
iggBs60vuLvIvqjE8yjqPvJl778qMTbPq5rdqF0cyKks8Q/MMpeHYPCaECkkDGLby6PWzdW5asnw
XuGeeCiKmF9lCQxpPakpl94Gge6vdKbiMvc4C9DtpkcX3ujRTGv/c9E66yqXDgpcOfdLpE/9G9Kj
L49pHk59yh+QZXh/ybDzYpaHWiQwfZV2+dnLpgutQRj7oLT8uLFBNzdO90ZAl3jQ2yxDwIuDD+5o
HXUT5sDVcoqLJ5bfqODxR6nhrkcsVR7NSueoGPWFdFibOEaD93oqEOMGtZ5HRWeQ/VR37jWlcLgR
BE8K/ajph3p24K/lgfuFVOwFM47H0rx8AVly0nqLJCT2HJEVoNqypiW/ydrRY49h5xErHNMe+IU5
v3U1qTCtzKifrpuVF7GFL+KM2UdcmzXjHX7phiZIStslDDrNQtdGlAvljBRlyZBxMfWdA1DkMRX6
Zdalu9dNez1am+fdCsswwrvR4dRz9vMM2lniwB25imkkNIaA3irTItVWiZQM3Rb/wJT6SirqXvjt
no0VJ4S7HP3WuqYT79sof9+nSxHN3U7JkuTtOdvSaEuXGEz3xemfc/zLgHKHhKquSlice9HqV+4l
HZzYUsZf0io1BFHBiYhp4v5aSVRqXvfMb9nP6qN7a/qmeA5ImGMkW9WnPvW33epazENX5pl1X8kn
DO/lQSeG45Ug1aRo17io3CLKByvS5uZd2Sw0h4XwPMc5tUudkPX3pQydTYfvnadaA6BMqnVo2mNw
XGltsNC7xWverHUatq0+HYXTnFZS/Zy29BNTIhfTqxaSGqtXFZuL97a2Lf+8X2gJ9jG+gzudvpvH
nM+fnHby/Sii6/RAXCJhA+rPaJRyr89Q8nnp1kNhbR8L0SjcDk4WY9OfP5ygidGILsRmyVHyEAfL
Uzk0P042ZzvVTX1SLlORTJtDoAT57jmRcCFkfEQgfRNOm/mglHGYrEx7Moi5fUoFayUCDx+bzX/x
0/xcGR0/mF7F3lg8aWn/Ja0VR/eUE0NqiuLTybqaA7fhl+T0iTxsBKZHAIg58/BYI85nV8MPkyty
HrcuqfiwHyB9WXslre0alMb6vmRiOtT1dvRlCcQR6SWPhz7HyDzmk5XrBCHoYTVfADO7ITHWTHJy
vzf2qSJEOhfIgnquYLYVhxy2Oj6Q/nMZFfnSU//SjIN/apVH9qnBvZkNa3qUQzHuu7lJOcMHGddl
+9yObYJSZyLTpt033Vgf0C+SqKo2+3UyHlh+yRiVhxs79TYluV3qIIR9+zKWXxvW3ViROO+FZTfd
LELHDymG93iYtA8IYnnMQ2gcPKEHT3OFJ4liEhGf7duHmiMk6iDZ7PS2LwBNE4qxd6VMMekOOtgL
LSv520tIadbEmzNf9YavhiXFm1UWe8udEmGPjP0N0cCOfAyyBpu/FyNe4N7I0981n0U4+9NXnfX8
2XKVEZT/dOduRfoptEXeMkC6V/h6DsJOZey3IF8vKKKnUF9c8Y2YZ2Gcsg1p4lGIFUnJcRNvuEqb
LcMoLuEsBh1PE1TmHcf6hxTTTk3GXhXaeevLy1p9Zg0XZvkZTPWD69SPQo1YADpYnSUvW27dXLbP
o0UqjnppS+c5q34FDdtDIC5ZwEJoAD1RXYMUZ4N1rLr505y5XJcxXqbu0Z6tg7jj6isffrpY/YQF
E+eiNd1kuuon0bqoy9chLPBkuGX2gTFzYfHh3sSST4dcBh0pBtZTt2ZcVV2iLUTJTGzZkqLfWzLY
oaA62cWnEs5u1gNyzRroGWv9qI9mXPfmC4LXz17PT449P4yT/Th04mnigdlkQf7zEHTxaG1jMnpw
rMBHyxAV1VGjbEX/S9ZvuqQAQA0je2DpctigB8SjxncEyS+qm/bbh1Ye5oX/DUfETOBOq8ifuB7A
w/uh4F1bSb/2mh03WRcuFZFoqZU5xxJi30FW7b5q9a9N9Kz3WXhH6Zo+CU8rDrbbGvGspWzhVvtl
rvkqK13NiWcV4tYP/Fuu6LPfhTZ859jiE9OsubGHyjk7c9fug5kds9eqyM2HFONPfm2U9jcPvOvg
SB4ujZ2cGP6oPLji/wyDNY+DKd9V9xkMdvjEKoYxsu4/lieGTwo2/g09ynoRFz4Vk7bm6rM2Jr7H
cmk+edAaYlL7j7qSD7Pv/m5n/aWhjXnQoJ1QnfUnoqHNT2uwnht94qeqTSQrgNm1F7sxnn2EhLsM
/++jMcqbyI3bnLZ74OT7sVP3D9Hazc7a7uGgWgddz7ofhc7jJYA5fizKvzOhtGbj71I1tdetpuoZ
ahdj+6i+dSIDr/5SseHu++CxqauKd6URN96pJ7+p/0gD0vhdfwfiTj8ubCIT9DdaHS5khsQDRp+L
lY4AkbF7J6DDzt04ktJc297LBCaF/OdKqTecKBAITZ2Uz05Wl1SUeUxOMKncymNXKvwpBv7CYd6J
OTaY44WOZ9Uh9VQbBlVRRJ3rPuqK3GhCSSkxsvy4dGZ/wd5gEujXzHAAqq85TW/484qvdMgvHjf9
1C9BAtGpenHzWpwbY8QQ41dDZFf8jEbHVrmTs/1jdb15aGBOwRQ0tWPnaxy9LK44DrOF/7OU4syY
+lVjW0UCh2E3ZzOol3OBRC4xPGBvJm69Uyf74WXNt/FxSVF34TVtXjVlVLHrCcSeWcPH0XpZcOS2
FAw7g2xXeJ4RGkoLEgul3YwCIvj2+yLbTZlJ4BVn+n6TNtkDWLwjzsklzCRE5Cro5hOqmjoUtvlj
9DL4o3g/lrDKyltbAxMtBY7KlRjKuy/7K/fh9mvAeo+gNdpT083k62Ywro/U1sabnWd6PNsktUOL
Gn6b6SJ21ajObZ8RON9WRvBGAGmfLIHmAimavJO1mXnc+Y1KfH9TodcsKpr5qd414M5dhPbLe4Ts
lkWmNLxD5Y32YXZlg6Se8NIDhJg0kpP6AB9lxJnX2zWfaj0/lkGvDlm1fuUM39pYBH45hexHxBWQ
evo4VJUJ0MNTe8VJmUwsZ67VPAaxsfVir8bN+g5kZ+4AIMqTwWqTs8bmJGZVrqMiyIoQWnxkLq6M
CUFedkDoxWkMAu0ECGw+m+P25hmV/iEX04gcdiD4cquJfBAW6HKbgWyXTrM3CCI9eFk7R11e1Dd9
dYAFQXDQz6mYx9ho2zVhZztea0R48TqXxqMITHV/joZ/sIWQEaKTMRx4RIB9AdBIy3iwpn1htLc1
+KjbnAjmqXn3vK6DVdykSeUREpFZqXkw7yncWyt+B+1o76XKgj5M4QKHfZb3e09frQuI0zRyR8N+
KgrnC9eD89YtxhBhdKjZtK/ZBxh7uhzHJcoQo+k+zUlivzuer4B8X8vBWcDT2s4RzkvDo9t8TQ0P
WzqsMZnU48mtoUSQQOBH+BR8gmh5PdcqeK+MvnqeLR2QH6qFuLeLJysb/9GuE3We1bSXznPWK636
+iQWI0gIevtcnDHdEy2TX/qlgnVusp4d6kyePZ1LvJRpuSRN5aRF2G3lm96p7aFW9wV/TuE/ar3c
c51seUBYxGLaD3c45ac/d+IAPNRNiiV1dgS3VqEuPe+AQA8ajpcj5XfxgzjQKzWD3yVdkL4sOFCO
LBjdZysL1EF4S7PvCHRo41ZszqdJTMQzygHzRtXm/LL8YXpY9bmYqQgt+Sg44DmWcvuP1g6RazXL
MbN6klfStHlu3N+5OGARfhKT8TuTQdyIoylueTdFvnuwpvaX4oI/EQqdR+SgNgcAO2IXwIWkBpVs
pwPhaM+12TlhRjrUu2Vz72qkuf3m8VyZKgzaASdDdtHmgiTycruVqIU++eDL82p51V87tVdIIYOz
96ugfq0dxSlbIrwS+vZqTi29Q52u73ljBJ+tnGhipCm+SAVvjyq1yu/Bnn3qqtTgDFqGFb+f13QH
NRtx1bFtWWZR/+nwcBRkjNn6yBllbBUJbASBoc7vIHGnkF7zr8YqEb262XSG0JkR9eRrurGf8BEQ
lLPa2m2lwqXJW4bs07YzcPCNU89f2SpwvOb62t1at+2eKn7Hfd1RQ5I2r6qLsljaJ04rjMeeOvBY
WA1BGsoXzR0JmxtXUjCsD7com4e1NkFXoNbUkFzWdo4LVabyZV5bucUW/0kUMMJ90GG0vWu9YR8b
Q9tuzQiFIDS8uj+yJO6CeM1F+ppLttUssTrvyd4q528652tcUx9zo/kEBcvxHmG0QHQ/Qx4o9p05
K6INRe7HdKXmL6dGwaWvqbarEBwcOKT6xBE4XJWxeXQOHf1TGQwhqarTKc80tKs6Q/4KT74kgop+
PviVBdtTgzLqjbSa+dS0YjwTXcz8hj4r5M4LPCZmjmCb4fnIZYSixTbqbdybqf+DHuq4zAGZrdAD
OfrBn9tMBU45bujIglV6BRu1HvGhn9aS7qnUzm1uvZL+ASvZVDgMBC4L/zRnY/qMfrU/2BRikWi7
MUJBTRu/rXh7hyFW/rYf7Gvf6MjrEcKaqfnMb3E0nenTdgn1UHZSzn4ez644+tDdy+7+GHwKuUSl
Z+ybQBJV6kJn8xGWPWTUsTfle2PsYHRwkK6EBWKHijse70oZOUXNfSOL1oyhy8CAWspIX99ZCT/3
aovNRu4K5b/aepMUIl0iuR5k/beCzRgttgzdwr0529i90iYud2Edo4m24+Ijqn3xnQkKhVUwJ1nE
dnZz1z0RM+LeI2p2vp79lln+1zKUuthFdXCUIyMEl6j2TLWwhqzfGWVUYc+UEcQoPqPAV3tnLdo9
iZjnViczqcmds285v/3xXuAtRY69zg8o5/WovvehNnfCc5UTNYic/K8yqcS9rmhuXMcJ8UJrZJRC
HTyEjZrTM/wwGV/mtrmjonps7geeU5eIUIJS4Yc30Ke5FH2oNX+svoKLa+4Y9SUNiYmhjyZvHWqA
kPc1FsFCM9BHlTk3p13iknlKI9HlFeMfc/UeN9+4IuyKi1ZWIQlFZ6MoH1G5zy8DPeGOh/SnG0BM
3p/JzjBG/pPqocsUzQrmMGR1PBkta3GL/cQzSXM7W4InqjKEW66/JjUuUsiuL7bTJX5ecgM55zXI
vj3/IAp2TmIJay943bT7sMw/GzINg5lEmYbS1uvPm08UvZP7b2nv3IRmZCjXyICatEfC7/Zzt/7o
eXXNSn7rySQqCeK6rdZvF10ahcRurT1u++ahTC84V9dwLNKTrIcbpetDZTM17moXnGLqf4nCkfGm
7ud6dsMNKsI7UhDrlHlUqsvDzk/jQhJFYNpbXAtt35bWGFaDEcBOZrLSDcI+cvO/lwhRUkaR8bKO
F+yWt3WLs9o8kkYc0jRC2nK6kI4viApWHqGzbsy8bYsnEqvY4p2Y3SD3HDyOoIGFlNZWhymbTi4S
XyaJKQwowu0sDR65s4Di6A7Say+u3hyU9cQokj5AwrzquFFSSa6NbBF58tEwFCP0Dv7R6I59OI2Q
E2vZrodB9aHqYQcvq+dETAOfpF/vxmrifXO8aFqCBRM0SvwSsFxmYweUt83S96zT4sz9kdKn8xtS
LvTgj9fVe6usgDhVf/shZYJvb9NVb039eRjVEnt5z/EqlipaS9TRwO7YtdpmcSBWFYueC4eOxuin
NmdenbuOvtOubsOhV0PlxmQfD1mSkv6gz+0pF4IcMvtrGN4NP4uWIHhEuBOJIth5wu6jBeL+VseD
IULLfkmLS1D4cbcMRSjtNHb7UyCNWIqP3vjrF8YP1boMR0MMiTb6T1VrpcfMWc8YEnjpye86rwuq
zVR/aiZxLR1msBz0v1p9faQlOTZSfozrcNHVR2COt1YE3JeEpCcSIONhtKqPsij3OX2L2/Ol9PmI
PX04FfPEpbtqb5p5RVjEkmONBn0+641DZORGLEQdmfoUO81FVe1RK/wDBp/sPPDnVnc5kN+165a9
NlxsRlaUQPbJR/ud1m+MIMIqfROSXDXOE297McyZof+0K4L9woi0n9hIKypZ5i2r7kVp41/ZroT5
fC7FBwdRSMURMo4I03xgn3ErqEdXW2JkVJG5WU+u8+bPY2SYX476VY1vbF7o++gMuQ1GIq+6bT0P
aJW9fjf6n6OuRVNvRAajD/1eKkztw6QxfpursGo50WgtP1ZtJAe1q8+bPnthD9XidbSVFc/s0hOT
xU1Um/7rkgf2rl3Nm+3N6irGgZbETDswu3/t1Ts1VZfY5vyItb3ZwfCuTnbP2oHqJdZy3zj3af1K
zN6DQBk8kC3F89zyZeVBQ/84jVHuddvFTod4szIrLmfvkOt0pCYud135z+Vmu4mrKdnzO9DqKTc7
m8b83TpWkTE6m72r1UyvOqq6gz856sJky0awVE9/uYAYhHjUMXY+X0As6WFZ3c9x4v8e03Ja9xJt
LHwuZiAcvCw3PtMsw4/YbOOz1N88DQY7gvBaogBqt0pPTH35O8/TfvSpullWM9WdX+yKgbFLpyPw
0njrRrZimn1Ok60uHhBMKmxWeMtn36sQ17G3G7vuYppP28B9a+6rolIoUtZgBwdUJsbqveYbF05g
nfVSf+z7d0mgnT42r5XmheMyxego/LDVjZMs7Z1sWLq123/OUckxOBXyHsVT++mO6Xh5aIGnAIcb
3QdbX91jNfXXQneY7/Zxrue3ntkuk5dsIXgueG6gC9HROCt/l4JMYwivWwDp04YxUyCzqKNRCvWK
1cc4Um+poKyvWXouTWc+gF3P6EZScQjmbng2Au+zLLLiOI5gD4yhCB7vksFT4RHXyqeApaj3roFo
jk3RPeb5TlhIqCGh/ur4ayGxmfqeLF4RO6a8tQNobcC09W1Nc33fe/nZ9qvEyn09hsCULFlLd9e3
Zdx19nGx6+Mi5qS38zTq7fGd8fbrNClkJzLf3u/6j5AtQx2tAfxJAYENkwry9vrdn6eHjGr6Vd3l
7TNyk5C27raWwU8j7b1hLhfp+sV+s9sPVWsPDBze0E0cNGc9GL3/vOGFiCd9Zq4VLOwAnNOW+88W
9d48stGtZyvMJ+JCGzG9NYLtOSnRkbVNNiNi/E5NJeTVGCczcWzgPNAx/5FTWxOV4A+Hrat+5Sql
dHS4xJaKgmvWi5/S//E28ew5RcVgQr72uroWmf3m00JqDOn3wBaYhaCZ2tHxH0UNpapZTczbfDzR
0IuXlGC+gq3FVp9G7E77YMx/1z4Lv5yJgsH1mOkvm58fWwCuoL0zN9IVDyDa9dBfeeDTLtaz6qJ5
luL0kWwaMCPnJ3cpTwzi0p3sFrVfROrGQY3RLrOtfUfKYO4O/BnVRa5L9HTRCQ2P/6a/ZY1vEBbo
PhA7Ssnj9gH8kuqyQDLD5YBKHjS+ExX+fTEnnrl+CVjHIxgFs3D3opV/+5lBxuyiXU8ry8AZn5Fx
jVopyZQzPFS19ViUckLYzGM8TH5znIa+OWXC4ijq1xkq4oCmaLS8g2tM32m+9fjaDTOWQ5pjXGh2
q2a88D4+DQUDHaZdOSUXnhyxTWyAye4JU9Dzny5AF14mJWnhBnGWtV7+cQcbfoHIh9OGayRcl9lm
zqfMXWFAtnIq3UkK4Ea7wc3lUazOeNRczB1B21SYTOEFFlZphGZZkia4BVNsrWC6kUYLlE2MaGdY
OMmQofBbiw+todAbQOIYC8oE05IkxwxaEU9+/5mxWHrCn9/HPiOrm7/abcJwqYwg+Gmx9Gftam02
W41uQX9VrliXg/JFzcMrmsSveta1nT1swYV6EfP2xIK8GND5BGNL16K7147OuPCHgfxdbTgaFlHT
3baACZx75zjMTL0RujOHVvoTer7gYevrx841230RTN2fybNRX5mDfiFCNPil5Kh9kNu4fhZ6u+3t
blZMRzN2BI34NrTWpQfaHno3f1S5edMW8z665Qfwu617WYUlGZGy1ygtisCVUGN0mH+q3orzYGkT
zxxExLCaiqioAoQM1BENRfoWdiXHiF37aAtM6d6ywjbjxuvf3IAih9RJNAh2uiTj6m+HrA3UKxTt
4kCo+PhmauO1MfTim1ULHjQ8wqExrNfG5TPsrHK/FEV/9ArUcWh8rzP08EPqFWTe9s2O6VTCts5K
mqltjvmkYFpbsjh2ebnrUvzIzMauXVoPj1LOP6kz1gkCCU60cTPHSIL1Dud+HOOgH06BflGZ/jMx
Vsg1Y6eNeTxZ7X1oxduT29tqhvNsWSGL2pdRH+d9B6/kQHSj9U9l+n9Lo/X/nfrq7gX5H/9b4/Rv
6qvj77/1T/vnX9RX97/xT/WVZlj/wRwfYol3d9KxPEcc90/5FaNvRFYGuifU1sw99HvC5P/SX7nu
f2B9xaRp43rA3niP5hr/qb9yrf8w78BF904bvAPI/zvyq//Mn/k/skD8nyjAIHhhV7r7PZCA/6s0
b1nY5syFnSdzTUQsm0MkET1m/mljfpAOjAmHUZsjcwXFppMFsM9TQF+5b9L0NdnMPlfB2lVMRKRe
TsDAZJ/QSJDlqUrvVgVsSbHS8xQ22hQNKkc7YU/O3tLu0uTeQ1VAaDFYXcpXve9lsgyBjz6F2X/e
4hQbhU0mBDFqcT2a5aUUPtKM3mPaAW4HkvhKZ9PK/KPdzG0XbCxlTL8f/guV5v+Tu3T/kPBrALS6
g5GAvf1bEigBFqvX8qsURiUeCktL50in5DkyWU3f5OzJN5I+wI3ZVfbAWLz7My6li9xhmdBzo6Uj
KSabSE3emtJ+y6DYvOmj5T+Vhqf9dOPSfGvj4PwQBfdfuVqMf1Uj3390PKnILqFGIjX9d47e1klc
dMQHwyTxzygDygL5bdmdfaN0XoPZ2m5qa8uPtEWwlupu8SiR1c+hLKrh3a2He9kgnOtmuPOhWvth
n+Wr9qhnTSb/C5EoH+S/CAH5We9OCvw39/+huA/uv8v/pYZ1S5TvxSxdNLpZy+MxGZb2Dfsmb/54
7pD2T96wdOJqzqPZPpijAdbVXFgHHiEYDmxwizKfExJx3OBpApSwWPBzrJV2AoNo/k1UTGM85J5m
Vm+tFowoKLAzXUxCh/xIpJtTHK2VKcIBr6gtXtc0NdFyGQQnxo0qXNYPK+27FouMvdvJqfrNP6oy
42lT/QLPDEd16Vys0WAOlxeqdT7q1BtXRMng5EqPZOY3NfvjEFpr3r2YeaffmlZHuwQKJ006Yo6P
ctMM+0XHvG0cDDv3VbLaGXlPfbZ0b/ZWBi/2pizKhXLYvopW6/5mY7+8IO4hFMnw8UxWW07qQi0O
VHYplHnky+GWC94fVsn5c84q5VdniNkMFVrnj3tW5ZFM9gzVgbTsp4lpwA+jW/1Yp77+t8urzmK4
ljVM+FwxYEMd6+FK6qP4LLZeHobJ2dJkkbn7Vk1+dilcaZuHiS3xc60X/m3FsXZzpo59bjsPn65w
pjOtrnsgGSD/vbCwk5FnVdvnxnTvQVkFYkvMEd96sLKbzdGkncjW0S+cLXRleZ2/sJnun7fNJbDS
ZZN5oDWdHvupTE+cotu5IOzh0ZGjeXdIIlrwyg0DOtJ49VBrRr2blVFesYY3Vx2x00ND/Y5uByUP
NbPXDG8M0Jyzl5krYyuXZFhvJlxhcdtzr2vBhQR324nZNY0nj+Car67tzZsbqHmO0bU752L2Via2
ypyQDIFbRtlSsGxWzYzibLL3LsftqSeREP0lVJ13EmE6SIXw5UkB0EW/JkyoteGqia5znzEWuh9U
A9ahR7p1numVELfo/o8E0/O4dIb/5Ckesd26oUk7pxMDwVs9jMUL2ex+0lPSXksZzC/SG4lqLZdN
i8t2zBnQtwu7cC0zD6s3UICMM+J5jIsdRtetfe/cAkNsv/rm320hYDPOi27e67xdiFWqaSRlW/oA
MbKmEDs4VenP2gnz1JUaI+9uNOrz0nvpnoA+seuJE5sug51Ot9ZOVzucBpnh4VHVoXBb1HABYS5R
L71GEi00+sFhNHEbHMkeNVCQtMRrCc8ZPjjaVDwNQ3fEYFLe9FQ3zsOyEXCCExMRf6G4fSYEM26c
WrRm7Nkb4u2cGmXxTfSkPLCSnC0kTGPK4nZzBu0xDRSKkilDOdfdkUzd7Cxncg1NJJXbmiVaapT/
cFCAYKjosuaqQJ7E0ziaz8vgqe+8mPtfHd/Dvhzz5rfAypy0XmtwGa1KhVZVsajrV5xJmLeH31Pg
Vb+EtWbPBuMVe6f4CE/NqlsPeu8V8I90KAn08OnjVPrddRS9euyV6++EsNtLlg/lN1KlQtw1XIzS
Vu8+mfRdmj/X6H8x7uaVcHKpMOLLdftMg8A62KImOGhtAbsBBUIeMLi+oZifYeTyhWO9Op4zvUH9
6O9lPGTbpc2W8yDLHt21TF87YYBjQvCsndrcnZhNj+Pz1KX+AxvT6QdYo3+p2Uj+YdHVHzjzUpZ2
W/1deK5Gt7NonHZu1nyLpWeqO6PH8PaybIPlUGP4I2wIvYc40G/0ieaPOQlIpKonudtjdWL9VTy5
Y54GUe3RGKYF+VsH7n35VgRGq4OdZuG49B0FiFt0Kct9w/lxDaG/STlR9ps48y8CFux+miCm2ZVT
nGVuTuGSTr2KBNsvM3KNwZrZixJ6E9pLPR51dxUvfEM++07oDuxtN8SPO7Ut6a3e2BNJvW1iQUrp
0zTn3SvLrvWymJlGgCJZ9fDhGv8MUpLhd7fMv4q2xXS9wiY50Ut4obmgZObIN5AHT9l8zLJae+QU
GqfzxgK/ZE+2Zl/ZYNq7sdQ8GVVdYZ80mfU7wDQWr2VWMYOxiRlNRtJlH3r8jruZWc97MCE3Nsdh
Y1OdyuyqD5lw41b6y2NpkzKrDUU57M0VGWs8Qh98WR2yicPN7Z39bGVNgOjVNY+kCWV39p/Ro0zo
rPtYwrbWR4Pr86XhN0a/6dgj27OieRZWPzHZWEzvdVCdx7XYLfnesJT+ACoiRRIsuI76Ad2S0p2K
ti+vHjbR9R9OnqGa59Zr34oMwzGe+245eJPUnlHMjMeZ75h6CTThh2tPK8+EkR395X+ydybLjSNp
1n2XXpenYXZgCxIcRc0hKbSBSYoQ5nlwAE/fB+yq6swy+9v+2rb1KmORiiBFwv0b7j13oJfPGQsY
OomVCfF+LsMZ4R4mjHNB09g6nDyjfOxnA3qBNuS3vam6p3z0zN+GIYfAtfOVaKaJ+bcnwjL1U1a2
Hb962921llAHVELxfbzk+q50I++kS2RJZy0mzM3vOXy3+SKjS6TX4mYRZnfuwfA+smKiyoBWHKtt
5yBZBIbAiizs4KMHXaylu1B6yHLiaRJOkNV2cpuafb7Ps2a4tCK1AmG3yW0De+DMIMi8MTNDv9hm
YxgbJab+2Yx1ZzlnTh5elibXT5kza89DVIbM8JM2epbmoma2kaxPOomMTcEL91Gfql99JJbqpraV
k2ybsPTIAdBKe1fkS3tfK10/lgNV07bJQjPokKQVxxWnjI2ejK7w1E1FWe6mUXUHUQgv8/uwrrQN
zz/H0FJ62XOrJXInncQ6z+5kvLQV+3OTtfshtPr2VRDxxm55ZNiwuAUqbMnZngNTzIpnzerEEfLA
GO1GfUlf+ONwqbkQSU4AQrqBeDq8mu6CZAi1Ml4wjbFPag5cyBPcMW4LUeWXqZLWk1HYyYmle33O
loIWGzg0g6GYXv7sIAkNJFXScS5sC6fFujHwSgTvOsKJL0VR8JzVWv0eahGGFvZO7lHITAUxJbUG
PNOqTtwYE3RMTyik6PFyws5Wt0GBcORxzKfwLJraDlSj27uktiNGeYt54NdKtpzXcxs0rWPd17y6
oA8NdKEI5J3Qz7pI3iTcrvew1cVeJLo44mrw9ibL0x1DpfGWl54/1YM1TbvCFcu3Z6p055l68+Ta
otoJNGo3LcCbC9nNw3sWdeZNjwTozuKGvq1G6mNf1N3IP1CU9t5QxvgrafX6XHmoDitzVqfcbvoC
fViIQlDXvDOymonBvW7r27HMEnbWCfOgcBmWO2xM0adewotCJlztrDoTFz0j57ZANNBykLtVx+pK
JvYWbEXyJl1R3RsJwrnQZGzit2GC1SDU6ensUNI/WQ5HAZAVeaizrjkvZp9dWMtbh9Kq6iP7v/Y8
z0b2JZyZ0KsxrE7CWSneohyN5y7senejT3mhYSnUy1ut4sqE4OG824VafjJ8HJ1zaplufTAqRMuk
TUTfLRFHd0bMdidJh/yyDmBfnHSKbkw3rn9YU6+drE6bD+PiMDvWOIP3MkJCKvuoO1t9sRztsdNK
mg4kKllC0CWPuxgvTSXCoJ2qWJ5ZGyUtD/E074damx5dt5SfaZfKdJdqKv/EwVjfDbPQg4rS4L3j
fPma2knuTbuqz3kltMpfKlijfTYmLcVSEn9ETH2sDZCt8Wcm0vZmyBpzN8Jcmjc4LZufWojAQdO0
Sm4I+ciOE9DLsyYY3OYx4tS8LdjXoWQabnMrzzYOYWHVJlNWEd8uZu7da/GaSDUXMWmEUO55dg3Z
X4aIRno3kwr7Es8ua/kFsaubTpoWdKWWmjeD3SKRN73pyUnd9NWwURGv6zXtU6AIO9px87swefc9
6PZHKGbercq6NEL8ZySnpLMIwtWL7gF3fsICvFme8qUWn11TLGPghTWpf86QT+Yp9MijbZCQlIeq
YrHypM8pQgpkGe8OtJMbYyDgM7DEVDzIlMXJs1sP2p01hsz126IAF8BaMf0S2FPqy1IV3lelBDsk
9H3ybOXSrG4RdTc3KaUcM87Kds+aSuL9YMVs3EsEUh82yNkwAAsyHget6b/DTg4faa66c5dM48+S
h1dHRSwd7RDPbBL6nraKFnR6qiRfXfa/bvEZdzxxRhW193qsF88oRMtvErz7c6Ha4hGVX4HVhrHI
Q8ym7uwqPopAWOQ9Y9xw+6Oa58La14NtchoYztMkZy3ZAiub3hutWvb4w5kNSyeMjorWtLol1x6t
VRRKrdryHYjLs0PZm/ida4zWZio9GvoOdcsmGsL6RPTRgpugNfKbuW2L6ZAaYnwvyfP8KugZ9FVs
6L5n7lTv9dqrfktIN2+JmKvbwTBHhWrbqO4S11A7j59+gWArFiY6Tmduil7LTz3s9pjfJtISPXOb
B8MpUrlnxB0eYDLnNnlYsvw0Y/buVots0MSr9VAnyfTL1Kf6OZ0640cPa6AhgUAjoo1XPnR7N/X0
7yQy4/uSZhC96JKPX8TrWP0e0qz5YcjI4lsDSCqQKL6DXHagn82oqvZ47d0WOip7uQhwCcJU+EaL
Exr7brDrA9b/vgq0bnE/BmZQJEyQN4JmcCTYEDdC1eFwSa1HtigJ0mervhdxR94ANZxh06VRPPuG
ZSF2jojRLPykspc1/Evc4TFu3U3WlfaTW3rmSKy4g2UKKy59UME+hR57NBjKmBbC+9LJ66d2zFNz
5zRNyq0rpzDfVe2qGlr4TxM4vSnynRlP8aXKuFV96LC4hw3FtG0biXQ4cWl1L1zl3sVyY3SjDIoE
Lu2sOQ9Go380ViM+JsOcX1BbyWcnqaNbCWnJWi0r82/GU/Y9B1G/ixwzudHaOOOfHgd1iaa8fix1
on6RO+TnyhnFBeXwdK8jj0mCRg1I3zHI2CuzyXbO2jy6b3Ge0tgZwvAu02IvLw1t/YFoyvZ+aBP5
NcZz+wNzB/Jez4sWYARkvWA8c6PwMHrpq9va2WvszMtZRdl46PpOP3Vm4rwB+DZIKlnzb0zC6t/g
kNWHmhTKbqu1RfVA6rU41qPVH+0idy02bx0zo5LQvtVH2oW3pImATsotfb0eLPwyzNTkrmLOlzxM
luXij7Y95hN9U7w5+ErR35nLdHBDa3lw0AVfKAjHT8x3oKxSXO4PEfcml8xUHs1Z8pRS+r/Z5VK8
5l6l4ZfwxI6IlXZXZlP5NChS2bZ5vNCoxFHb7GJGAPZ2Ftl0ZnNZkfI8KyowdrfmXeaY0Y4Pp75R
rEiSYBaNRhAt6jrrFKZUFqxAZ4kFL/L6YldFekqeNoAbwUqy6T9lz4eXGGNyp4uOlo1NrMh83W4K
c5uIvhG38cD+bxtVeobBZqwyBPN5dm+07nQclKKk0sm4Ne+EUfJNdTvlnQEk1vMjG36R4jHo0/p3
1HhL8tiPDmIOXJU4hoIcpNt8NNpiMc6FXXvZPeBrc74jzSjE3qWgHoUHVLVRhYclYolmJZAD/Chl
qyqTRVxQJupvgKjpWfy/oWavANNadbA0qFj33lTXryTD2uX2b7lDhl88GAPQEme6sCCS95kQltyo
xLYf/1YgPg8LtrRBp9siGHMvum+7lNuSbuXJsYbuqTN1A4a6aIPrduDfWoH8L7WpW//jouTmox+T
j7/sSdYf+LtL3f0DZBHJXbA22XrAsfjHmsTQ/mB3AjWEu4zHjEH2P7cktvsHYXiODgJsDR3lA/nn
lsS2/3CkBRSMkA04SFSv/9aa5IpM+u89CRx9xMwM/3kJHnBlfJB/nU1nXLclMz+5hVFbfvOQez/L
wkoWYClrMrGIfmflCGZ8oPr9GeIYodech+miNawwdrqXWy9Ou2SU5DpkCVykTpQGs1kv+3SpuYQB
YyI4ZncvMb5x5nV+ZYFx3oakwP8MmZsPQYr+HOHkNEgdofBoNEEhKbg3iL3nwceSWu1IrQ2NM6U0
sksyiLNnfmscR3DjKDOtqhV7uiAyAJba7bCb4lNVwEHUDAUW4SYdKvmtmFeaBIxfbGksTKdQS1Ao
5embyamJ6NBZVWkd0+M6MM3YtH1z5KLNk6kh1npyWNcsldVqB0Nl4hQyCsAnq5b70QvL726JxYnC
ucAC1UyPoPXbh9Bm97PV2FnS5mD2/0BF5A6vsz6Qj2AyfEMAVMy3tjEjEkbnghV5xoAeTEMdHz2c
LsUuaV0cm6U9oiOvrdHbNWW4vLUxmwNsH2XNYqVrHb/PkEHgEtOwzjgmzTThn6LVAwwT8ldLbi7X
Wh9DkMKVZ1/k4CxIqkA8rfrMdvjmBEteIot/hi2/62SbspNCblLEq7mfa4p+CDPUckqZr/wge7I1
iZRVWDcTZMHAHmOOwWSkkUGWG3rtllzO6KXX6D8oU9dpcTsyA2ar68AqqZ1K9VTJJjZSi3kLN1Ue
r0pSsmrQOC6lpCAs+2ETEer6awCJcjJrUbg+5Sp+zHHMcKYRD21AteTt8PHSYPjY9Cd7V3N5n5hl
DisfbEARloWJsja6UYwh402JILVs+7o9jNWg4+BzSXRgTmxiBTHG7UDOtQx0tBUa5LcGZbdmdMPN
MJoI/+Fa8BpG2SA9Ghw5fzI3Kd8s1Kx8Z9xq+gRo2eD8aOzcQqRiIa0GnDkRzziEfJXaOUGiawzM
hSHCI7KIk655sGjIX1N90ciTz+3slwpLdokxM8YfDAmcOMhctJ58VFGasYsooSSxdX3rEYSgqo1y
B60mW5/Ir+gXUSl4AxkcE+XeK8nnmXOAhBx9a26m5n2pwIVuFfSE7G7SMo0JFW53DPNTPQPcVMzI
iOE2EVAYbfwSEpTWrc7ykLVYSzoE3ElzeanRWiTos/HJbvqZNhxtWovqNy4MGe9EhuJ7UwD568Ej
MhvvaCRSjNWqBdnfeP37NDTma4hoItya+oI2p0bQ2V1MsnVSX/dS1e4yZHA08oUsyUGPkPUfia8o
0l2yRMUnSCRk1K7outs8ZSl2NysxaGhV9QWoZbfwuet4zzEmtGHjEmHtYROeE0loKkJa19kLl83V
pvY89HINDp/pNOlx+CyRLBCcykYx3iZ1Mj64rVvpp0RYyBZoYi31NNVapr/TYaR6ECe9xZ4jp3zf
Nu3SvbV8GSwfN9s4kTRmjmja5xTRxTqSTgkqcVKELX7d8SHdEU1qhw+RMlDwx6Ho0FDhq1Q3w8za
Zl+MaFRvM9NLvntnikc/zrzR4/jh9vbNJDO7/egs2gtZN57L+GfyfhvRQuKBcmDxbHPG6MN+bHPa
2ikV1gDmvJQnZkOpcRStlcc7d9a06Gkx2GSzOetINbScFFkrC1H7uxJy/OqWbKzOA+IOGZS13b+W
RZjPfKlba/b7cVjyYOpYEPm2DaF9Y1UGQAf8SE70YMxF4ALoK4MCvNgnSfME0o6KSwRpqWKZVLs2
AF2zTMxnRhER1gBNH+jiNCka5CgjW1kDZNKprwhg9Plnu9fGyrtPU5E8GuBG7SSjukoghdOtCt0x
IRWzT8njulvsoIOOr9epkt0An3VLK6GnR0aiEuBhM62q/NBk1DZydh9Bu3tmYCudU4q8cUYMeBVH
okasRgauN4K5cuua9SBrYS9h/+Co/kB4rvuWcOzre4Ee6rPVsEJxZKSOtm1pK7tTvIT9cojZMcOV
rOr+qyOeE7FX3yzPAsr9cwcnpsOh4/4Usgp9HGnpssct65yWsFWfGFKj80AmgekDjwlHVILjBkV6
9dxabn9RXVd8D83suXvMDPOhFzHZB1jN9K+aHKbvSUxYbnJdk1whKh8NVEgL95dC/zD5DR7Qdw5t
6fiSL+Ub4lGmCiLV3cfFdfpXt9E77IXJNNwjG2hVkC2hes0SgYElhNzE8cu3ZC8LPpd1E5wflzlE
1DZr8Vxh2nUcaMIynVi5ZbNhbNc0gtLX+3Fvtbn9VDH1iLbFmDEFiu2cgVBTCoc9BND6n2NdxJJo
8TD+yLoBpFlVp1ruL/gIu50bulAb1pUTqXBtunzzfsaWZQRowT0IZNe6CRndIN4uYwUfpGynu7iN
5yhwinLyNuMijXeyh0cO8hIN9caOR286xgq18n9JKv6vCP4P0Kz/k1roJunj4aP81zqYn/l7Hez8
gVEFVhbWOiiMLA3+XAfbRCAh1tGB58G+/u862EFjBBRc6kylkaf8uQ42oT9BVfJsG33R+tf9Q8j0
/wFrMtYq989VMAEJFMKOoUOivKZ2/bUKtkI754i1662UYe0heeB48bUSQ61wo57lL6bWV8qO8bmd
pvdc68IN+c4SOwBbQT2Ak4MBKbP74jx2QAqCpUNI55sVw8qA9rgvCaVuRu++jHCinqdJFzPZG870
8qdf+d/f15+hU+aVCv/nN4Iuhl5jJZdKksHQX/31jbidS64aIVVbR+GFPCxREw97d0EKd2pUa8L1
yfLkFxRF7ywLrfmdcLs7m6hRHecgZmM2qTJZHzN7aSDoG3X0oy9a9pUhCccMZob8zBrZTLc9dLVH
LSLV04eL5iQQRJimrhpng8Gk6+bRQUhWjqy9+7nxlaYJWIwqivCPNFX+Fg5KO6liNU/QZ0M5MNtU
GfewQIsXPI2ThJ6i5e2GwQG8qKjq86/ajYsxUJGc8m2MoRaRvlY5SFyTngCLdGLD5CMGT+2A3WCB
Amses3gD2Bu/xghcUOL1FvOIkjOq71fFSL7x6oy9CrslF0sBTGhyMPiQbzBLuw8OtMo13qnQhiDr
jNXwhaEd32zh6N3B8SKhdoOr2huMPbN7on0KmSF2Bjecgz3wl5vI5tQsnn1O2dlvMiLr22NOMf+T
qTlInSSFJHgQomla3431Um6IDV0OTTtEP+1F9fcwHVjh5pORjFtujPHWXSSXCU4VChVDLOzcCCjW
IhxkRCD5RIkQaQunKr0rktGkXAUf8ytEW9AjdVHmd8Ot1PEmcvWMwXoUm9yMjd+RgQMf8lMLVmUW
6S1D2tS4q1g33jQK2Ytf5BVPgOIV4yRt2R3JVCt8W1PLc4afQT1KXJyEeXXFDI2ssbs7rWD86+tq
QahQmaNhbk2sUDfuuojbxCErja1bDEW001vLfilZDX4BTeQsdq7nMmQLzmjjel7zdxjv8nqKQ2bg
RPfWw325nvPieuYv1/NfXO+C6XovNNcr4npbeNebQ7veInwFuVHy6+1iIe35UNc7B/2i93N2em6i
3FoAv5bXG4pVKEweldqs4bjBYHVzl4nrvSYnhKm+GebcdxQa3H3a9R5M1iuRLx63o1ovSgow7sz8
en+yYVevNOHcqi0B5vfe9a4VY9+/husFrJt4tp5No0vf0usNnbiTercaFnEoWwVkDMI1B2Njl1Cm
jvP1nscfXH+L9fIfrnXAspYEiBxddx8tbv5d2nN/oZWunh2qCK5V6onxWlvkPL1nbS040EA5J9bl
VCGRS0FSUpn01xplQYr/PK+Fy0oOwyi9ljM5K0Xv6DHZXniw14rHuFY/3bUSkohEPueBCmsvusZ9
84ZhBEtyraC8azXlXSurLprkquml3kqvtZdus9ffgPCQZpBd67O5ranVmDFQt0U6JVx3rebGtbBz
/6vGE7LX2e2utR/psdSBaMyoCWPNCFfP11orLh521IDCt/uE9tu92mVEXWmuJWa0xqvui2vlOZhW
X23HPKIi5Soynkkz5SmerzUrHCDq114iCMWBTeuXhUbF8nCCIO4ZVvRQmTqgOjib+D7UtTKmap7z
YLxWzKngS8OWuO1fM85Ub5MZhOFR++Mz3oBOwVzYg7TDCiOLImDt4p1ASjJlj50we01oceadM62a
vwnrs+3XDMgfYw/V00YfEqpXvXPX5ChtrsHq2X2Y+lYDX8afkhD5dWWaaOIYFXZYJx090e8jSudo
FyNxKn2NxXi1c7I6XbakNjAW7jO9SHYMV6JbBO+AjGgbQhQuUkn3hiUcmAnib9WHQZ/47JodnVCZ
Z84vY/CsKYAmPI43Did58ctJYiwQPNwO3tGwx96sY6r2CavwlpMQSY7FJnUgo9ZGOZ/piGACob6a
PjIU+5dk6muGAKGyvmzLwLbKtxo/BE5VOB2Jw5AHKprx5CVOf1ZNPv+IZxNKUNZ15QMcTfdOxpnx
ADO/+6aZMz7VWE60lxnZkoi8Blb2Ydeh0u28zPB4whib0Fn0ThvknNg0TiqO7tJCckdUyi5xVPHt
8rMmjPQbF63VBx19RoM0ePCaXJPuDadJDa4l6WX/I7FkymyhYy216UZpz4dQiAWBgUqGhh5s7N8b
5BMDBo+0wr8aZ8kEUMfOvsgmsqdtidY29ZuqAwfhMql5TsKZ/zsv+tE99cNMRIjF83EPXWACqxIJ
h0m2mlHsw13EgkMpM5JxwFdsKxlr95t8SLoF/7mFVsVoK+9etX3/PAHDh7TQq/Aep4meMkOKSd/S
m5Jsv/8bDvfzlWG6EoT/3yr6p7waP7J/LYv5kX9CTG0gOTpVp4QFDjP0H2UxEFOGVzQ/FlWzrsMh
+GdZbHmI6EmEZP5rmOD2bX7o7yJ6SwIxJc6S8TDSfHoa59+pi/lB/qq/VMYGf43LS7CJqSOaR/6L
jr5D0IjrGxwhiwwj/rke1wwSPW0E54C+Bbqa0TLUjSgBk01r2vkvN2X0tgCEkKiaDuitZ5TEV2CE
wGu5X1aKxLzyJEJlND8ZB+KkWWkTEVXMC2wbniRQFHbNXK9Y6RRgPAu83BArFF0b3GsoFjl67/No
ZfGbkiOMizbdliv1AlyzOMAcmQLZjuWXsdIxcCSPL+w38b82tmAv34ubOpWIH6EGNDtbquJgaIyq
5wbDFgI0+vqXcR0fRu95LHcszb7Q9t2z1Ymtl3rFeGD1aQJ7RXsAUd84g7J+1Sv2w+L8vlNXFghB
c/2tXAEh0czac8ACyho/dt7sGWXcBo5QuDdWvEiRKuchzSPn6K3wkVQDs2OvQJLadDfS9tg0Toxj
tSF1D+EKMGkItN3hgXICbIjNQSk7fCMU3LoNLbwHI8wtclP2IzHWu2IFpGiGu9yWMFMGWQtmnU2E
McFZoSpmU6tzsYJWqhW5MqzwFSIJwn3oMAns7C89s4dtz5DkvpS47cYV3RKi4WIcAPapAusCbVzH
crOSXuBtPGCJeDGYp2ymlQczFB1vYWXEOFHXnaqVG1PrYGOKoubOhpDi8raT1gYJ55TPwoY748UQ
aIYK56pcqTSTAZ/GNmGdqZVZoxybrFanc36kK9BGi+x7QUD7RjTSvKlW7k3Iap05KVpS3125ODOA
nDCtS1/NhXngChYnlDJhAF+r+oCSiPSdCD47bR8cMRgXRVuA8bv/rq+Ynrwe9LtiZfeUTtWjykKx
R8XVbZ1y0c4YCsD9VFafP7orA2gaRzyyWVTuYUIj11pZQWM/9S+6kgqKLb+4EUfYqwlcyNaARnHn
R+dxJQ/VXL87wxYKXz+pt6uboWgQahGdtzZjLTeLMRnqBHXN2DlmbL3Xpmr2XTyjYm5r7YIYfgpM
mK9YsRsDYAGMpBQlz4UGD3BS36TkAol0+lmi4TnYK2GpQk+AH3vlLo0AmDR+ZLOQyxcdC5MdZUf+
Bui/Xh5ygno348pxwjcDv6Knnn5hkDJvspaqqFzZT7Q9bOUnQ56GlQwl6qUO2iQJfxRXcFQKQspg
tbPLVqpUv/KlFLOpLcZmmFOR2R5DhFS6L1cmVZvX+lHXWnPH5PunkpCryh4eRLHSrHKwVpO3Aq60
lXXFt+eDRKYMd9g0nGIFEctc2VggibsNlmnIWSg69jGQvk2nVRGicucds2c6ANdjGU+BRUtlpPGu
YGN+LlYmFxcxt+oV1IUin1isld61ZEglcdd2d4iw2qciScaTtvK+4pX8RY82nm0dGlh4BYMp3Xt2
UlhhtEyrxxh+WHlFiSHEEOyaDeEbK2mMwbz1AQ2ZqsYE1+lNUUv2JmwyG2LL2WX3/yQSwwii3Lox
lupir0wzw3EfOyBnIunwACMQuZWWqG/ilYUmgKIhdp+DGkwawBPmmCs5LeeRpnyFpjapccB0xM7F
blgYtTPUNYEOl9dT8QlWK5NtpbNpkSU/rZXYhkko0WAhy6fyCnQjXOmMWcoG06IU5ny4b5BMLZ6J
Pip4zjh9qxp95Oxo96zoPxPjYMFADmZpIO6z3iNxcJwCkORaG5oZWYd187n6lKodferNHA/ZIW7I
avJLkYhH5svLnenClFA1zETUikyTsBCOmFg1MBaks4x1ELd6uBvxyxzbnFwsr1OvAq5xoGnFJsG+
uWIubD9f2AtEKYWTBahQiq1pZOMZ72t5HBw79oe+NA7e0j0hi7ibdWiqlT2CKjSz4hY97nivhiR6
1dBZB4Mh3plygzqIbPd+wH2JqbUMAE29lbY8NoQkAMIwvJOyvAP73JNmG/2TXNKdTvrFXiiJ/g5o
TiS0s/T4UzhHcx1oEYrWiBHJLlLiNJneN2lL97aRZUHbADSBav+BcB9dua702zSBF2g5SYNVlKoV
Bc7yxTCEqrHjOU0dSAxGzPjEoe4TmYYV3ggdm0a+49Of6+/WyH7G9RghMyuMZ4BVSDRzbKs9AbGJ
hYHXk3p8gFqdHxZD2D8TJ8HjWjOqFWzB6DQsLBGRG1TsPXMfQRFtB57wiqv8mLqy2UVL1lAwDxfU
2fNJsmdqTf2Bh2yn4wAm8o+FiC+XW93N0rshJznegYxF9NhoHudFsSql4mYCPAKAnkYa6p1TI9pi
ih1/e2M4/rB1/Pu5pdReghC5rVT+XnVgXCItksCVlXnECPgNWzcncNJrayBElfuU1SERHa6tobdK
ojMafbHvetB0YJWibIvM3X5EN2bdRt5Q3+O8kj5DPFhzjKDw/WTanpWZcxqWPrwwmnF26MFrxuF5
dQZbNYPVoJ+dVMfkpU3FD22Mad0rpXbznHLb9QuYDl8jieQHuagpHYRbd78td14S35sbg32Vwn3L
PUG3aUtfit46eSV8F+T5Pflcw3Cf4rH1AfmrX2VtomRZhBWdmZlHl2INJ3NYJUZqvJHALndW4Rzw
e2i7PNeao9bP9U4CRLHS+MmuK+sXokl+sVzZx1wzixvAdKTpdTR0oQaGhv1tDnI4d5xAwyJ4N4GV
OzQUWatjyGXN6EbvnVgo9dwj7jcGhPPZkWhjUGM5jbbTVq19beNCpu/OkuHYpOWh9dLzANZ/0ywc
3kqYMZFu+cWu1SaJZvOEjNRCXzh1WzNHvZMN+Q1QI2vXgEHMhukEgqx+mEFhQ5tycKwXikY2mr/Y
9xxDxiVLR3s7zfdzf076CMAjgNmabJY0+snWnNXPVGGVKm/daFo2nZjPvQ3/BoUqvhO7fdWz5TLK
0rdIEvcdre2g3rSbBfpIWPQfHnOgjchGgS0BKFDVbKSWHwphYZxcyq0rtW3jeV8xiIhtnPIl5hnZ
JQWLZGge3j52o2DI1Gcj3ntYvxgXY326uFxlWxNmht968+M8249u2NL785ucOt3c5al1w6ruR+bh
98Laza5NUnFFWB7nvN4n5Z03AzGrFnvfRaAg5qpoN2kHPKOftWKLAeZXqxtqi28JkDM2LQYhmG4A
hkeS+ttHsHB0I/erGr0X2znNxnApKLv90oT7KTT47QAOGC2fzSb1x57fcZj3Jg8Mh0wsuRtzSEo1
I0W/9sJlM1vJ3opQoQt5wJJZb0kCme/CuP8Vq+k8xf24zebCCZSMX3qLuY82vIPWemLS+wvo2zeh
xQH2OIxwWYM8sd23ELPQCQBvgV7+EIYK0hPZPjdCc+qdOVL4DiNUZfRnWyDXJysydvEAXZ4JeBJ0
6ooq6kzfyWz3yeOzphsYWc6a2S4aX2NUBn6t6w1OMYT7cXIb2RGXJdgFWTEhr8z8R1nBJWbM8hJJ
45RO23HiPJ2x9D5MgI1DfBzs/KuTDpj4TiyRegXrfljEyJT5U/Tm87iUogDcnNwInmQU1Kcay9k8
DYe2bZ5xTxiB3oPbLhIbmFGe3pZ22cIlLO3DHEeE4/Gt895qunO/K4TxnS+p/Y5Q359AwCErPVHt
r0sH0MgRUwnWHZt8qm8zvob0FmBrESdAUmHih3+ske3vkXnzLoLYt6kavuXoOndmI5eAWIKR4q0E
/9Em9bZ39E/e3SkX4oLz1yHgqBvvtDFzf/T4tHgxk3YrWzukKCK4rBFOy9p/aLCqteQOFEP3qoNM
30hvXKFj+g4bSrUf0eOd8YdALFu84gLg0PnhZkyWKVzqvVHJCirVI65QXjZMt97d2pAru9TwEwOu
Rdp/jD0jW1zVio9w0Zz5Blo/Ch5SlS3jtgqTU500xCdEZXLqQJrMY/pzbsEsp71NxnM2nkAycTKx
JdhlKgp65d4mSEzPnQXzFKKFfqEmcTCQKp2HYNo5eXWZJY4EbXR21rRcOoL7IB1Z5nFMc2I9FpUe
h8a95woA172E516htc2rZnq1Qp2+olG/yyEl3ICoC9/qwxOqDgr9FnuVisaRkr+dYOGbF/Qhj32T
A0QweofHubZ4TpK3fGT/vRSE9hT4hu9GrXfeupnVTchxupXC6gL0ip95ksDHMyPeV27KnedEu44V
spUXL6VGPEHuOd+j7j0hJ33kNtyWhI75PKdHUskqvzUc7Ue+jhOHArrQnM8z8LGCS5f1rL8oXmft
IQJS/fIApApeQ5l/wGGpOcZmsc1ShwLChdKuJYvxxY5qX9LFo9fINwq/hlaGpzKr8q3A5hYgxo+C
yK6LV93xIDZbqF5te2tnQ80tTDQqMSYvxKMma6DsCQXVpsm9m9iAeIU2aDrWel1RP3CoIsF6HGdU
M4ttX3JXBhxgIfzp2PHn3Ga5EUr0Zusgm6Xzpa2cORgT46s3hhcKoztkP+G9XJYHAzcdA7+fRtpY
WwCsB2TCxtZ1Q7zMyD/28X+ydya9kWPrEf0v3rPBedhySuakzNQsbQhJVeI8z/z1Pqzy8+t+gA33
zgYMdDeqS6VSSkny3htfxAlJfIGHZDItKNmXm9QPNi1deVlbPVfWSoonjsWzojM7YsNLGGo1a3Bg
xYKdt9mwbMPCgQ7woaFpww+IsGD+uE0BIHdWTvK6FNLXTew8a8RXdwZDe6iaKwOyFOvrR4nFdEfw
Ziw5DdELIOMwfRXWUXlZlw5Lmg6pHPrg5EQx7Lk0GiomMNEKJLew9i0Ruid54B4Li06BH6LPGXgC
gw3mMkq4ktIFfqtVaC+FkE+qP1jJa5z2iAIrT2nbEDG3899ludMbZWG3XZZPeqO+D3NX7KG9F4em
kulSqPGijAtb41LAumZGMuxfGFgnIVEJwA694Rp9ZdxkyrFgLVVECswyeSw1PfU54Ql31rqw6hq9
0ZCpUTuybjKJNlMUPqYw629Db5VOD23hWyg482XrAm0whezVdFEZiFGu2bKmraXdcJMiegIfS8ZZ
DHpxzfbcjOOFG0qm/UAP2dYBvIfSphbhA1MIATof8rGn12VzTxw5fR86HUrL2mqBFsspV1kn3GNq
WwkyDAk2e870bV1qnlLQBKNnoenT3SVi4O8wJVdJ7huSQT8y5TjxzcLcsptaLHbWLFXHLV7ndEqn
fzLsMI7S0KH9p1WSAgyDBKHSqRLAnuRGHBUl94ZmZRmfS5X66doExmoLZj3zHsuzP1lK6zfDZB6z
bDYJmRFtY1eDt5hwnjHA9cukC2GgxhsJMAl2GXYjgXVNf9OXQjy3Ec3Gy6jlrtFkDUVWluC2hdTt
5ZJBbJFkoQ/aIH3Cs/PRoN3dcI1+aALqX6Uawq6x4navhbDNcgtpeop5XGUNojlvoepRKcfOr3L1
aHAZD58LdihA65HownVfMbEZ+9XB5OUU+upnxciLjR+J/ZKUJVUGr0j6oQ2GeWCTb7mCoa1BIjRm
oNV1vYuhp2OW1JS3shlgYNKQQ4oVsFeksKtESxOuhDx6C6RsER8EsUuCVlBJyohVDcWrpY8e55Xf
V/Kw09u4jr2eSqmnLC30B6ljXJ5i7DuUBs6usoyU+1VESRqRZ5xpbiMKJNAXWO6B+hcArBpjHq+z
NGHtk2sDg6Scv1ijltBnFBp3ojjHgF875T4cIh4C+YaTTekX268bYraENcs4CdYSznoItMUGo8W2
z5YO9wuM2ukXr1bb0LVYz5QXZcPZzuZGtgWHxfGr2oC3GPylC0YZKLhqBFUqw0SHmVMFk2tgdLtG
4lzdq0g2aAIbUHeqVNi6UM+iV8K7qJ4qz4SHmCk60ZBfTN4u3vi8xJ1BHChAe//+YOD/HDhHxaLy
X0v+p+TnV9z/JNr8M/lr3dn2eb91fxR8HGKgQDSEf7R8HSbIb3qO9YdqYGixEDx+DwT+pPsbfwA7
wRSLoYIoFIGyP+v+GGcgtuvSLw+Navwd3X+z3PxF9cd7jhEGh7nJ1/k9YPgzsWQQJ4tDT6PbtVy0
kHgxraxE7lC6cAKEPdlnLVfuYg0Jplc34XEGU6yUS0aP66A/GlRWuDwABnJpaLDZSo9hH33Sx/Rq
FihcMhNnbnftYkH+dTPmtWkPAG2NAZtk7UumTxbeblPeZzU2GpOVD/4nU0WvBnQs200SNowcigrv
cl67KplQdwaD4iTCsD4JRcWmKpMNIr90eejoyHYZmaWPKUW9kJbbuJ9F56ZifBUEDLymODH6kibw
VFsPSV+WsU/2Mt4BkDTu1WZQ3b9/zT9WROGKf+3o+0u33/8sTLH7WW1ted2//lWbZe0/ewL/l9T9
aVyw//V9c65Ag48f3CK/ugN/Dde2z/h9xyjiHzSAGjCdSLWJtCj+44aRfyGlVNp0RcnQuHX4lH+2
/RGSAGlANbUBhWezQ/1jUKb9gWqDkLm1Av/OZfwNAxlJYRIef7llNDIICq4rlRJKw+Cxzcf/BPlp
jEYdklhNXDjdJwG0xOipHEZuadaQmJ5GCb6vUrNmyKppi5CsPUSN0TE4mF4yVSzSgLm22PlQq0xi
rGbcy8ikhvLSRxUdceb4Q8Hoavd9Cpuki1HKDKKkUTdrzyLIeKdq6yPwPQBVooIr0grT+xU7MRgp
9azpgkUqP+oOYmciExbCt1xP81nSlwcGID/QrEfFZ02mAKe0elRdqRtojgqbZlUPcRKldqzKw9MK
HPFO1cLONSJlEq8arRelK0UjaMZUDGXTNwlj9UgIiRg/bvu02J9ERQugjbNXaPPiEawIPTyWCTxY
STmlxtGkFK7VhIvhS6MlBhiC6e0rlw3OFWlIK8m6oBrq1XJmfvDcL4UA7EFewnt2atHqjbNG6joW
DNUukznZS0jMoQ1zqfM0YOoXFJAnuYjlFzMa1BOoI9TwyZL4YLRENgVJMGmljtLAQRkIcmZYtafx
I88WIqVtJSKENaVxyccih1k7h3AOsjm8AEapP6kPmdDFwUrPta4GKEjhBYNJPB7ayNKetIKnOC64
pqAV0AjnR0uQtFun5pxbe02TvkSKtVx94c2xVaHpDpBuFKdsMzn1ctHirDcMEPC0wshPbDs1igki
FcZ5o7Uc4dTUa8x6xDHQZvt0qDgjt235jl5o2WaU0XqjtQCZC2Jnx7Gn7CZOQcP0Wa0P+8kKxyNz
T611OXI9hduLJ73v9FRCDxyhkV5aWdbvF+tKbjriwFKOlpuBQXyX2y6G8pw6jBBkEvrzwk6dqDN2
fysJZhzCTsrz26Fqig2EMMOMLgud3sWIQAI99dh92Z83XYZLuAOs3LdzB8O6WvyuGI5zZb5EOmac
HDMboAvigVo5+QK+CV9rVTdqlrOOBEQbHMzcykjdqZ60HcgL7OxhyekY3GiJr6PlLKEuDHXNTp6c
RtARjODM05124vJylRaHdZ4ZKR7nRMJcAjNQENfQJcdIxwDxzKTiagBTu+xqVdHcRh39VQcdp0my
7o/hSoEV+rBLMCDZ11FKYDE8WNltykuNogSEIrHnLKhsh1kq0/qD2cBI15VBOJChzewksx40IqE7
xrSN3Q857n1r7gOQTc84ph21l1dbFmrjQdHnATa3yJwt4hOLWcnghWYiMaeOLp7FELcigrM06Ie0
V09GFL9oxjz4YSc7HGAcmZyTqUlPGFKbxyaxDH9KetAe5rdaRepxmnCKLGr6tayFoyRW4ohbVxFa
3UttkcjMebTIafYTYMTbQhOeXTU1Hy5oTcOI4ORN9JkWVkzzhizaiJ7aUSIfvi8G/edCQmSMeUM6
MxrdeBLWSzvX6l5Dikow1PISJfGnhgrpz+2kfzfa8F5Y8t1MZcRzBF4ZAVerHghBFfBda4PXQfKk
4/771vB7byKIhMA+jLMMtlqswOVkaelMWj76dUcYawqTO4LLaO/czSF47XQGCIj9Jn9a1lrOaHXr
amwBDL8vpam4vZSdsHOEJ32Z8Mp1hUaxI3MHhQA6NqrbOgrrDd+l6SDv/xymujrkHLMDQUr0XS7q
AskhWSedGxnLnZRgk1JIuB0bpvR5nceObNQmc6NqqM7JxLQCc2mC1lrrG29TyLOH3iBuBglizhWe
RGRhcSA1ttKokod/Lb1x5ci1vfbyG3lTc19xtXvz1Kg30GYcG4u+xh6Ut/VzTYkHT86YZ6/PqJSw
SFEzBTZlFF9S9zHMN4OYgDe1CE7TCta/5mbxmQBKe0RCDozrjEErXkjTVHmFFaPv9A/Mu6EPyVTd
yNlaYADcoM0Dp9xKlgGtnBlSjCMPpAl1X8Bz+9AqduIIVCQf55CVEH/qmBnyXd1Y9YnDOzxahnv3
0SioJ+Sc0MNXAglonKITU83WjWgbqTljCsp9gsO6Yni5gcr60YCRsKzGpZkH2ua0Aly/loV4DeiH
4748d1n7Oi37MeeVa3obKABrYvBfZ8TFazU0lddCpULAHsHPCHJ+MSeOq0Ibtq2jVHPm5mQfMBqo
hWsOuuzKUar3folLsocD3zZ04ZVhJBworq2ueQQihWaA8Lp2POASpfR0riZ56Cl+06tT0mhcqwUl
hCOmwVYlBkQm22d84Crj5Ip5zvonQMfV5Mhb4lHxiG/NTGGb1C8H7Hti2lGhJ4HFoiz0PtRZiAzt
AfPfZ2IuisPoWQg6SDw7bcb0KK3ayAxhSQl1E5S7WgqX3hLXdzA3r4po1QclJy0+zIL6kObNd5dJ
qIESNB1hrHgMDJjGaOBzhvTOMDmyNhVZMo0r774R+Kap8VsfyhH5aEX/PkXgI33oA4xN9bQ4QZ0Q
r6VepAdTo5k2z/nBy0XUXNKygCWQUwNodIX0KZkcLqoyHH2xIghipeo5obLBKpfqTZaaONA7letx
kJ9bYaXkoKpZ0JKULq5O1bglYvAKGZa2gdnxrRnaCMpGGj0v+P2GhJVHnqbemaspvEvqDDUX6cVu
ioEWO12/H+d6+yuHOJANMdnpPTBaS9GKvZySsYZDmyI7CO2h6SfRoZKwO5dafFKKCSqvCGFLieMP
SgnrRwOA8S3LpvqoS5XCzV+ue1wJbKKkdDor2sCMpmr6A3DvNuBd4oRSLnDKeGKZp1Cta7sW50OF
AnfCB0ZDO0TQvY4GsqfeKP/qJllFqF5E4k7TU10Zz2lUEtVSpsMoEfDsNKu8GmM4e7gOkcvj0nia
Jmu6MIA2L3FePkkmhk1DYQqlrqgiLPT3whIizQJeDEAAVEewA+mDyRRsKzikKBBqM95rZiOYmFcj
eaPhTsDhw+2h7ZIlqY8IIuVD31MQrS0Z8NSCOcOxlpKicvs2m9DFSs5kul7lH5kmEoSsWutjpTvw
VZrE5GzKqznt+zwePUHJ14+JfCX5wqXj2d9F2r0+r9x9/Vw9F4WmXpeB9KEeax3+euNp6WmjhL2S
HyWGy3Y7x+INJzWnw7qL2XAyJnmbMJFTraUX3pAucE/QsZgfWQJ8rqFoghVf9Teon/F+xHJ/zBpO
fKFgLV7Mh38UxtAccGvE3wQJfqY0ZcP7hhDaEp/0kVP6kxhN+n2vaD1RM/pclo5jvkv0maRho4SR
A+pGDhZ1xIWZ00p9brkZBFfPNeMxzbc3PJ14CopU6rDqlpo70jnml0ysKeHQwDDZoZCm+1AzmZH1
mnIwuvhuToY2UIm28XNCUGXCs/r1mCl3a9vIX5lea7wizptlv3bf3CQkRVWM0n7S4Dhjq2mpB72d
6aRECGpZy3uNh3OVK/pz35Cj4vqraejoP1NjjPZzNIen1KC3R5D1ym2EigYyfGBPNdWYPr6IN2Pr
YJEla2AsP7oRRSoRizkwkr0miwdgMiaNC3ASY7mrd/VE8caanQqQHPwExe6xHKIHGCSOXsVnFjxO
I7KKIyBxgSycRmOkMxMXifZjXjsHWxieDd0LpfBrDWN9N5fdtTTFAa1t/aCc7y7JIY+C1O38OhVE
X2WjSSyEPU8DsJyBCJtu2fA6FZ9r0e7iek32ZTee21Spd6YxRJ7JYoKFr/xRdx1Z8AYen1A9cRyB
UsNM5FlgekrFLO3S4iIf6PAr3XxapUs4RiFhbZEsirGkLzTCYM5IrA6iXmnBgKRjhsQCw1dl/lQM
ATzUVptisrG1Oy3npazSFxXVeCMly8UVgHVk0PudCcpBmSevoRLHF9l0MLHBqoSd+UAh5reU1ocm
xqMUcrhwhAXTIQmZcL9Mkom1IWrdIhuh0mQUC+HrtQ4DMQY/S4GvVzHq6LqWtQNCNfRyY0oCTRIA
kXKVK4gwwYhofooqgjqqxmw0E9tPKV5UWm9mWyN86rVb2Y+8YhFqBmV0GoOTzFyYUcf2gSHp0k8f
WMrTc0Hd+4UH8kvZN+3Wg4rXsZfZcC2MLIxFDchZzC5/iHU97xt3ZNt8qvmZM/ruIdXTzmfiZCCL
NF+HjZ1ZTepjHssS17WFdYDWIAXSFoM3yFqxG7bgvRqsh5AZeZAL+kkicc3JbGR6hwvPbqMIoxTt
7myV584HR8tjtBq2FiB8C7VVfgoN7bMibaKuAZvzJMlqeDHN5c2kQidAuT0Y4YTRTvFY+YU4poOw
7QJi7L3PKQr4xqxUu1DVnRVvnqcJEt11qtgEM0cBoqFWGzBQe1IVEPJFA43P6nrftOL4KRey/N2K
ztD+pS0dP5l8JaxkZQb9sdfZw4dpjH/bCu9Z6kefZPoJgTmYu3pkvaEBPeItAYBPOF3wGgy3mlQ+
aRvSp482U3rTBJXBjk2cBnbZFklh/pwsFbAdssVvM+U5TyHu9+mU7YmBDUdhoDAx7DXImpnM2shG
wwBjmOHbnKF9yZkRe7iYSjjuTHgKOuTKSMAfULduWIRBO3bEWmEIuV1Z9h6UYwo70s4VqAAiUd9m
brPIuS8IQ7xb02G1Z5UXz5N/LxMcU/D5ARrAojSKiUaPe9dsUGAcElJ5xeXQBtm61acUPZ1zaRey
1dbXPe72W7HW3JgGO+bVYwy07NP5VxEXpROJkP6YY+WKok45ReMppTvEo8SWEXvBhH4OL6p/bWtJ
cJRCeW/4Fl1Kt8nL85A4ZeadkXxNHGVRLLSJH7q0t1IMHvjN2Gq/Zvo4O3rxnqV1hUkKx3M+IfJQ
eSuW+o+qL94FQx75FA7KcjE8ZdgznSnM72IaNSJ4Nab+oszmJ4b+1oWcHntjb6H2L+HsTK1JmI5d
yZb+WfdKzc04KQlqqrB1bBRrf6h4mu3GvFHsoWxfMZTWroAXYsvM0loxaDQB4y7nflm1Q1vocDON
atljtexsY+GYajXTg56D5Ffoto2Y3OsDbGfG9w9iS1eVZG5VHw3J5Ck9ayMFIHGzuFlZJiyMsewJ
abmj1cVbdQ0Sj6UGhtT3AQku1cn0BQWJHZtMui0A+8OgwlhIion6+Brp+qmyWgcYnccum+48YiHs
KGsFS4ZpoN/wRoVjSedb0R3z/tm0sswdx266yghZPOrWDc7HEC3UdKeJGX+LzbLuMb0IdiMX1RHs
GOOiWGA307UbwU3g3LwognYb4XIk1YxRozG9hXC+OwsNabvuUtTTJcoHTn0smyZdN1iOoMWHxnRA
co4IU8y/tLsj4Cou/YFeyYjnrm4pj4kin2MEHFvX4oG3gGaZdWkWp48l04sJi+KYSizslvNyz6AR
eh1r8GIFcWfWn7VMCbjcLOV5QPwJBCH97qu8d9IGlG6zMgYDgotMgVzt1BywMMVZ32W2IgblJWip
ibNFys8KMoFwkDDEHHD44XzphC9JlHgqqdVqGxVAgXLrV01gmO4qCQ9Toq0UtpBn9GgeY8uf9PMl
XEXLtfDmb6eM7My+fTuCKg98zZtpDv6Shf2ZSbmA+BGNXihgByrmtHbA2DwadXiechbsSvtCpKcX
W7inRDgOmj65h1+N+Cjm9y3JxqOcL8Aro5tZlaItFdhX+pa5QvSM/+CHWPSZL+WV4rbQwBxiRZOt
1m3pKSrsLaJ3mytiAcr8olMY6DOafZj1unNXvbg25vKZM3TXYoaLZHpEJ47BpqY1UAhJYg3VOugh
CvCL9a4q5lMkGQH4w0OjTh9msTE9l2ncLdE8evGcimgYQ+Fm6lr6RclTQOa0a1ur9KZQzbFTod93
sfmeL7LAvjmN3HmiwX0zDcJFSTWrd+hoRVgalu+xoWUpggGPKWb6WPJws8nBQ2gTxTbJbLlDw35I
nsN1V1QLAxVTWYLEVCx/GKMPMMf+FM9YONXm0LbKrk5lIvkq6YIZcJ8zbCPvQoxuQD620h/hDd/e
O2nhKwI0/cxGnriUY/mFRME7qWbsGoUjpP1N6Mdn1AagOAA57Lmk545qK25WQr82eBqWnxXkc7aU
l37EmmS8LFX1DWMD3s5WzRzGxZW+usSJZCO/kvMWfEXKGzzXiCirTA1cImLVXWipr6Ha6B3uT54N
nBw4TMYtDTNCexQT0Iw5tneaCH7Ocv8ctQDAU/kD+l+Ha5WWklCFhKclRoBDBQlPQCZndYZVmRer
M1J4BaznnQHRJ8ggvo/BuM9oVHRGo2aGPa+1i8emp7eIDWNuoFOGjLKdUqbinaAVUyZtjxl3dlap
vYciBJ9DbCKv2txu4EYeoHekjlXKlbcs+gAKLx3RMpk6zxICMKEWjAChQM9W3jwJk/ieqSk+ixnU
Ra7UzxzGiJWDjsHwnN4B1nyoVvUdnuKXUc6UulM8pCtMmalR35qbt1onilsY/Bs/DNGYbLOvMRrS
kNJOxUVf+tydN6Mw0nTiJFJ5E/hE5FvY+DUFR9g2D/B8kEJ1akZHvpxT0ohmTyr0b/wbEvEHSLKA
5kUoyELEFW8CUBRCrptG+KGGFUDnRCPbZyI+GtjyAGjSOj2WqCSxTJRRVlnaFc7bHHnkuvkGMazy
rCNB2lG46hQhG/dIFIIByZRTIo87S3bVqKfqySQEDINFwe8JBIgSeDxwi9Wg5ArfRjruhQa1EXeh
qEvXcM72LUzKyFymrSLuOTEoSFOVGLRaabdCHAwzY+mOW26Vmpkmj4kGJxb2S4aVMwCsze+VKUmY
kXvYKOLFj0UKNC2UKUIfleZoS4kzbc7u0SKwf/O8Ues9qCP9OR5a0MT1J4fmaZeIp3EedziIr1v3
1JwtOJ/h/LOQhIeZHXOXo3cmX8BADrE2vg444aXmI5GtF6LO7zio9eeibysAA6txkIiUR5Ua7vsm
TjF6QACKlyHbZaQ47UZTFRdoZAD3fzf3+rMmq599Lz1n4NgDBkl0FOJ/WEGmUJRgsnGqATVFSp65
cru893AF6AKSXzkh4taZQbsLDUANxKvM7Wnqcbj23UlXDp1ef9Usea4lZ/PBZHy1ywAt7NVmonI+
tLRAlybiTGP9AcurdZuivS2DgBCfP5qTcjNr4VVTcELBzK08WeyZSNRIpXhvfsQinYbhKPA+DO8m
xHBg6wNZJBNMlBGHGRQd7PatsOgEMkyKMQW1PaKjH+fcOqqKdQK1IjmJQRfBijsO1q1lVwZrYGFg
o7ULoflprBN4mbCN8d1rF9XYWlXC7DYPPUMYlSr1IXqsQvVaDOp1TqMrW7rZg3OLrWFag7LQLj27
IrsEDWaTX1ZZZPTFTqa+CEy2EraQdrixE4mzzyTdxgEvTYELSpliSIAJfbO0nXJxWQsri5W5cWfg
F9UJjIpmZ93HyBAOSf3qUokNM0/Gov8PGfk3SWNC+99NiMuPr+qvA2I+4feA2PiD6wLKngEujuCj
pPynpYKPiJbI7IHg+q85sPXPCbHyh6HhwyDHAFSH1CRkkH9MiPkQJEzFEg2VZyyqz9+xVEAt+euA
mFGzTIhS1mRFtkRVlrcB8p8GxEbMiT4cqapr5Bt6buQOxxsgTGf1Yyd1xwBvqTtQaBA9EL45TB71
LLtkR5nu4q88ewlaHZ8jkD5F5eyUXe+NJMxe59Y+DKS53dSfXsl1HUavP0xRgIFbHFx2q93dc+d1
dhGQTPNMf23B4KKH0b6lB3LxLBJAxJzf2+x12ajYxXnU7uvEhpvsLM7sj64pebNPq3z0rrmDcxt4
FbfBQap381281714l7iZTe7hptBmv5yGY4I3034e7Pgk3sm3fC/y7XCg8+VDfdJ38q52tbej4Ob8
JYKLmTJoD7knfyZ+6A3BM+C+BzL69vYVOEkaFwyryin0OfAkhi3ej2/yeXAG+xY6nSddSD5r9vPh
9vxs2efj9j+L057yfee9qw7WULs9tSe0tkNGPsU+Ut1nv/qPj5H9SRbxROjRoy2Z38yemzrFyuqg
oB/FHXIxb0eyOhzFhufYLxEG+LsN+z2xH/lZ2em+d3t+b3aNL8uGcEa/oP3Zviludt+7UCROhR3d
LRbFcU/Ei+5x5Ca7FEThAI7MKHmO3JqvdSfu66A/qin7S4yaPjExjc87abfkGjn1rgsGW7r0K/Mv
rL2FJ1+YzQzdgX908zIZ1/Z19XPXdJNTtOc6eJ49TKCu/p4fiPcrNVtol2E9G4Hp2rh5fiUzInRO
dqNYY2KwYg8/64sExeun5je3YQfy0e2/2F21mX3ENw0FUdu/z1TJCMTC3YX3mk3K+nM8AwPOdhul
aocT4aXcTIq2+EQWh5S+cSYuLHvtO2pi7mbxfobhur8CVX9rwS59D2yMBxtrfupjuz6Keyz9p/Zt
eZ+YS6HwM75lh90EsUrQIGLRcqVp14iucepEbxxfVgKb+Z11S23BRcV7qc/xST4rD+1p2g1PunEV
Pq3PahVd0UwIc9pscviFeMjuYle44Dl1UuE8TZ5IayKDJtqn/YL/mjQQ4n5mr2jjQJ9Oxp6tGQg5
KQZMBVsK2eSsdATF7ES3h29MRuzQCE5AWq4fhw+KqLVTf0F4o8xlWg7wzqo4UNzwEF/TfXrCvDF8
hzf+SvcTW6p9vZ4OvP7GER8aV+ARUM02k9f4lU1k/chAWmG00zjdt/6un4tjvEP0MzHIOoKnHDJf
4AJDGEnQ4b+A9XENSDsXaQbijROSHiOkbPejrU8uHTjzK1ddo9nJi3TNOkd7cwWWzgfxK/VtbLo2
oZdAJd/rAA4yHe2LbwzsnB/7g39dAggJTJyP0FP46cCRRPS9Uy7hE2317nYHi8rT8hJnLlSG7pPX
xea1dOpXjeeG4YyvTP6u0XH+oZMN+Cl8Us/LJoDjZaf4zRxouzJ6adhFLo+cyaRgOZe+6viLt+DP
tvv96l5IQx4/aWg8c9skx/RHdqcfSDLrH3hP7OxnCEgDfcsx3/JPTv9tIL9do7P1AcON9Ep6le+V
a2I9Kel+lN/WZd870k05y2/miSoh0EI2NJcvcS+tZ/PirY6xM19Bm5/JQTlkbz/l61653xkOHVvf
yp15HR0GdA/K4a7Z49nxmS6I0b2R7Rknqs9qyzfU3tUA0oLM5bHsfXzEQdo61l60H+Kguh5ST3Fe
vNqO7bvF9bQbM9MvJoxu5HQ/5BO/skVXfS0/3hQe5ojvyAR+7w3u5McfaOk2WzlbcqhU8vJAc1Zv
Ot3JvuTcsR9+pv9QvawHvgUblYj64RPOe8+80C7EH8FKZ9f26JDgiGyLP4MpSLfzO+0wubwg/nk5
MdK3qUhkT2QpmEmd7Ky/ZXsVJt83+Ul+mX+/Gbtfr+Kuf+YUhzqzq+382QBxZVdkGBicn5oTbCSZ
i5yd6fidyofOJb2NwkmewNdtTk3b91Ts+eWJ8uicxwxLVX8gYos0UrgYZKTdQP+Ly+cg4u5yzRdy
MCrOzOUpntWviCNerfmKF1213RuMUr4HMqh4GWgp23FVusaOHKH7oXw80YZyeHCCbwHzuSsf9aPp
P5GI5yzphKatfWBZ37esm8ZZusuY6VwZCLiD37iNq+y2f3tPuBngLt9ZY3n5xo4TX/RYfmSF01m7
7sSLMl+ZVNxNJ4b6OiEJO6b5930hmf5jK/kGzBph/b+E3s1yGRvB8tgtyWWMAijP/M5bzksGa0hT
QWf6tRAoY0CMqRfhKx50S7D//gbyf2BA/L9kLdTxA/43G8ePvP+rsXD787/3jRJtlYysFBy3JBgk
1cS599uKy0ckU1GxlOLHlXHpsqP8D2ehokNoxjgIwZndHI66f+4bFe0PU9RlzZIY2GOfUsy/s2/8
tQP9s7GQjaIFCERXDUY/mqj9a3ugOEWFEGUC0gek2gTHhzzBmNWYTOrDrYTMkSwfvaJcpfxjja/m
8DRUu57DkL7EN6gROxpaiJOdENS8rnsgQWFXXQDigr1qoBB0B77hRU3ltGnuhmtgSreVnjddo7vu
rOMq2b70VD/K8w5/jDMehfqLoLgleNISRE/6fBPzndFyucF2NJwYLHwfoRjWNqZ6nvQhjdUB7T47
1lRKHJycbuCK3zJykXoreFkFAxImosgsSfszL1KXkbQtdlcKoTAX/1SrK2FxO2GQNGKXy+rvdeIp
Yb0umyJSNJ/kbS89+HXGybaakUuKglZTzkTJ/IT44ly8mtmnoSF2VpFjsHTDeaACS3elECCP5bVY
KMTsS67rU6U94GLcxeMH85xnjZjmHE6+tjA7V6YqKMJnGnV9qY78ooqPsPXwQEExm6U9PmJ+iEyD
pBEu/TYmYldMK/ZULa40f88TjV5o0MZtSaB67cd4xoDwNkTHGJVZM0AEZEwC2zuwTI5iRV6INDKF
XzxnioUDqBzk4k9p/TLBiFofdFY6PbMoqcD4uHxuTFWGPVfgmY8D8wOqZ7Q28tos24kdm3jjlSQW
zLDGYRi4VW/Yg9ZzOO8gDezCKvbQIDogEFZJm+ea7RAJL/O21KoN2vns0zHtDLFCgK5BnB+8th49
g2ChwmGlA/OJJCbmNAvhKpoE8EFm48XNR0mRA+oihZskbY64zA5J3AEFJ5fC4G1ckmMtyhAFH5Rt
xPOD8z5Jim1aMbm4U2i7tNv2XcQ/KFe5A8oMEa516ELm/VV2MyZuXcuppYvQzbBt8lcpUUfgeydQ
djJbCLOTcdLpv8CpStxFZUtCq7l5qXvNUQwvSjBpyPkh0p/H8Q1YBZi7cw7WcYh5DdwJ21eMtHdp
GJxqQ0+Ub9m22BHTEpV9mnwBgfPqdnFHAooNd5vJ5CJqVndkXVpx5y4hiW8C0B2dNuDUgzLehmVb
zg8atzS7KO1uqXwVWYIUAX1hLmmpLQGNIVE1M7Uk0+yiaVARd9UxJQnoT9JD/e/sncly3MzZpe+l
1w0HEkgAiUVvaq4iWcWZFDcIiZQwT4kZV98P6N8dkj7/n9rbjg5v7HBQNQHIzPOe85x0vOTBP93o
2L/D7+XtP+GQP0Mjl9TAXx8wWKqBCcGDNz/rS386mKLgWH7UxhTLZT9iDidN/gQaGAUIrXbYzNZt
aIP8xgUya3Ut6+Q4eZSd9NG2msedEQyUKgc71PddTxl5H2L2RHQJoh18Iv4M4LL4Voz3MzRXtWm/
I9Vjn2P8UK+Fj2lsYixY7oaEzWXqr6z+qozu53pXesYaO9l6Ugx98T169hsjXYuSUGU++4vexN3s
9tG6V9zjCEjztSs/IgTkpDCu3OaqxpBC7V0SfbV9LK0RzjOgC4/E8UAF4SwgFQAho4nuc9gqzrj/
aXn5N1+q+I2b9M+n9k9fqvvrab/z0K0B5OCSyp7MNr2VZbKJKmL6Ix7O4m2qBEiKV/TgWe3FpLF8
5X/4XdEn/vq7ShsYyKJ5wJb6TXAoeqCIIJ47sg0e+R1k1mhNaD9sbrNok7jfGP3kDcZNb+voLacf
x7qX7rEwXmvvSC1QWl54VJjWsxlfc9cbE4jPq1DtM5zAbow8e6hMdPDu8vff3PLF/EQwXb44MFiA
sLzlnaPI/PrFCa4YUrgZgyKEfHTuzmR+5V1P6fyH72f5h/76QpRD21QvSOH//guFHTXvQ97Rfr62
OENnqzxcq3Efq0NY/+m1vL98LMEmAcnat0xXOvgHfv1YC9nOILfcrWrjWhXuvReIY9wMB1Ish97t
N+B0NkuNnUjs16ECv+TYVB8d03LrMB1Nh5vMw91cINGkU/LEfIJBSQYfh9NBlr+YobEJWeejhQRn
5oeMIH0S4oC1nyNuXhy/HwbDM57/ax+LS9yjySxP8w5DUngemndBWr91pttZbBo13IyQsMaLNO9q
1TEZ1qtwutNwNzzhbAgPTw7OAhsbMjcmEHtmJxwKka7N2V/DZXjrc/tYmuP1mOFEYtI8DCNAruxg
hc8Z58suqo8VZY1MZw8hGMX5R27chmlz0tFeMcniqgAMOeLzPIP5scol64PSLoggsyCqmhbv4NHM
jrGCQt4ePJB/Nq48r8La3KyE12D/5onxpQ/1bqheDOd5WYaRvfcO51R8xTaDWVpSDuQWGaA9VB7c
PrBRk3lDPeBqnD6Eydy/3rjLRt54nBLsRNnHpPKTmW+Jxp2mjimN/0OJD4+vwIaFhjN5KL52aUx4
8+KJ+yS/wL4knZi29z0rhwspqjZe6PZhUP25AuTlS9v5m1o5WK6Z/RnVurGuB7GxkxRnD5pdaawy
RWV1NO1ne9q4UcXAi1wfm7ZWkdIcNw02GnNBX+K4lxy7pMlH98mIQ/ue7SNZ8UeVtfuI+cmKuOdG
4jfNPHkYyak0bbJOsFHw4e20WtBDUNtIdiXvVs19n4mrmQOUsNf4+iOKACADJoHYe9N7ElEtxIbH
5j5ZGD4ha1+n1054TcPmpsRjLdmb8XJ0q259LY8JXWG+fk5pkRjck9XsCxt0lbOi3GrFYITY4bbv
6Et1byEo8Cj3DsuSahPLYrDMRIsnNwZK0yjWUEjWvnt24g8aHu7GdBuQJhBJu+fS25npLrdelcA5
7/BnXXiwR7kHz7PuyUAoNo9TdHIS/0ikAkaYuwIQhMcfCxru5aK5ny3nIbOfeqe/sYHnS889CYhi
4ZOKCBNDF25Ce91E2wQrCxjPVR7cgxDYK+M2CgQ4Toyo7ziB2H2R9adHWJonYtCbHhrngO1eNSeI
Aexhko0Fxn1w2Y+4GEQtGoSxSFfDUSCdWNWP0jy47X2loVjZmFA000Vi64w0UqySfvgaMwyH0UBi
wFiVpXWM/Fu2f4P6zvR7jbkbuxBQBZZI8VyrS+eIDaFZGJVXuc0invss1MajE79046Npm0dD8esM
EWFTnNw9RNGCRnvrEpjG1sNx0zXvRsnvJV9hVa0jn6bHYThFQfiwbCnx9mw7fyH+0zMb9buoei+a
lyqln5C95pRepGvu2u6LGUc0EcLSYgDjMldlf2c3ByMAokCI/rn3WCmptItDkklsNZ1pTQEBpmc4
GXibih1o99UECKxc3L+5i+PK41K9zVLul5FrZSKbiyrRvXjWTchjtulf8N5TtMR1CTy+lfNWAsRg
oLmZrNfSPDUGjjDueWhYUXks0NsCo93Z1q04pDg45GJyf66N6BRCkpnK9NkfgE9joVOxs9hk153I
Lh4uQbeedrC79nUOUgvLkz2hp5EZzCMYBxkg1oxyiaC51EKtQ5cCOj9fZe7R1uxbXPKJLrcxUqme
dn5eH/m1cLk/d8kTNXoFeyUjYUruYhE35REKKC0Gzw1dOnMpNslDNn6Qn4AU2h1GsON8C4bh7tuJ
Ms8c2STAhBTpO6O5r+kHDairLJhguVqu3fgQzwOIfoQMUERWMa1me9yq4oGloRER5tXs0RyuIs1V
mh17dUWXmhgQgnkrbdlieb1NB/LinFfCcNrCfF0bGDWUQ5rHeQdKSGqZ29bUi8d9hZAxjdWWuiPG
m8aOCwnAhobsS+yKdSjlZKt0BggCj5T34kwPuQSj0+BXTMtToj4EtiEeeV0grjiQ70NGDBFCOXiI
b2o+9f5hkIg4DsAOi77wJ2otugHlSe+pUuvNL0PHstle1zRPVl5xdOTFcPYjsZDhThubuD+E5r4K
YD9e2+MDdTx1cMjYFShx7elqY7X5mvHSoUGCbozvzfhKqSwj3JVPYJ4UFM+Cqyp1Vom7H+q3uXiu
ltfJszPspzcDem7v1G+u8tdBV6yTZ7CuG5ViQAeH1oyP2qNefuIgwUXrm4y9EyS/0Fx34yV1pg2w
2rVXheup8s4G528G3Ls5moEylW8qPqS9tTHGGtIImbF5JznDplsy3o+iPJbuuU+/9N6bsLInod21
FD9yFKYJ93BSbqYIi/LIdcoAKgLsYXIwiazN/EaIa53OO2TVgANRFB9tbHo0gdJcsepw+RGKmEzm
LB4P8JQnEZF4/46q500yI5wJb4OlD99Ish47igM5ulYYl/vNKFhk8OGAQt7VyxgYaT8SJ83D1Kn2
eWsfevE0+/LOKp3tiPEtdJmI6343Kn8xcL/UPOqHEg8kx6uoehib667DpERtUxZU1yJ7ILNImTFm
iSHa+t4rh/uzrdBJ6qdg/G4Y07mx86PB4MPCVz816Q88hqu6JVETHQt/iyrBD/PFsElZ+v62iLnx
snHdmsWNj7k3YNYWpB1zX47zj4AiqfJ1kBc68HCcV7isK7fHk45Dhs+vJs5HEeApiZHSbCHshPuu
SB7jEuYSgxc1p6dZc1u3RAj7YAtEACgn2R9YI75FjSUMh6U+Cnw1F3uS8xzh27X5hA5GhXoubiyr
2rpRtAU5taGrfGX0rOcVGAAf2BOFnWQwWhOuS4VfL6JLD1+bXUKbZPEt11kq2ZygdcIaovH3bHAv
R+gqbfCjHvNNY2WAl3AtebcAqSsSJ8peQmt8FnovJbBwaWw8JJ/Ucva5FitVOqs5n69tTvxGkHzv
TYeyJoXRqdprpkKSqvHcVOdo2aXYzSWJR4ZF5iaWBzHlu4kinCrj6jGrGxmWG+b2HNrLTdo9jwG+
tCbZugFXKvMgw97QbXvOUradaX5TtZc8ZfuR6+24nFrH4isxsXOnwyNm02CVQzhe+oXy7qPhkdm7
2Ylk6zGEiaPkwHFVr8f6dp5ARNEzlOAm9dmI4jZQgGk8N/+w6TbqeezXhUB0eWtoLbbGZoWNEwu9
swmAhE25WBPM2gEiWilcM72x42Hcmle2OeMtHDE4xTvpfsnVA5mgdR+y/BWvXM0yWIvJ3EuIFWBW
NqnhbvD+bLKAAl12JkZ+kBNH5XLeDOWztuYd4VJ4Qk9z8cShwKqanTk7O5nR7NjvdPU1zJDm+wXb
9Rrq9NRJcVUnr6F6zVO2lJjahunGHktsDU12MQZ9HphnzW29j61hjwjnyOwEL2WTF/H956nuP7Is
/F8ozv/vRd6Xg+B/r0ufv7fRd519LT6aX1wNy1/9y9VgWR7FD/SieMJSHCH/pU7b/yBZQ/vJclgG
+EwRyv9Rpx37H3DCTZM/lM7iXEDy+S9Xg2NieLB9i0i8Qtwm+/EfqdO/aUcmnVsSP64PJsLkn6ON
8BdTAxalZoQQjcJS1RyUGgfNt0WNBemH/XPjpS1GsFQ27bbxomifSDPJt4anF1ONRQOwOXbIj4N1
Um7gf5mTsXipxzEjZ9vS1rWj6CFdzhd+8Cht2sD8ysSyx5Fl99O3/m/kmuVt/qQFLB/D4ctAXKc5
xUaD+PVjmJKyb1tpxUl2tneV3bcYFsOlczZsgUhleX1fkh09DJTFH83ZNNd///r27/SAzzegTMtl
ZvAJ/f71DWDrh9YHwR0LU5Zc68RMb9oh5hTb1m2yCoIlm96EfXCqUmUcvI5OgSg0HqgDbY5Fxah0
1uRGqA/hXTaXuU/ri+WPzX7Qtb+vVEORGtUxcls2kJSiojKefFiO61i6/peka2Z5I7VIiHB4rPzO
Z5j586umtPoPH1UwNPn9u14aahB4MLKhvCzskZ/kxiL0CHlC0l91cVrdU53tn5vRdJrdPFe+Sz/s
PJ4H5UOaAWWkMFFVIxuwVAb2OiMzAVFnyL56wAg1+WDbB8BIxxxHl9DpHIPjUsIV9/e/jjB/56FA
nVDIlbRKYuJB5OAm/Pk9D7bsM9HSHdFCyzsLMX4nSD+jpdtyi3uuv8qJGp5aOsOtUc4HLx84ooet
823Ke4QAeyyyTVmwXooxqvcBXtzqTAS8u5JwR57mKFbvISDqdlvOOsZ5Q7X5E4Zjzv+JP5xoF+h2
tluYt4qykSQo5J6fsd4ZOTC+omrQw+O0/paOrb4RkKCwZ9rTj9L2jfta5CRuYrJaQVARvDUag5Gi
5GTXj+la6LS5qgiNXtRUQHHthuLBc3r/owzmJ52q+ZmsbEG2qSieDS9jKCpY4twQNHEccnALunrC
/Vxki35CEoHlfjyxSrvnaqqam3Iuiou2alpAAwhlhO6Da0fMI6aa9B5ue3MO2nigXYnUwi6lVuLB
tg0IM5ERHOvRAVHElgJTTj8NN56HbmYxGQibOT6PSXOh25ZEi4NFh1oJvzO/4EONEI5gp23YTSFn
FLQhbGXmm3eCIo2CvUFPgmykBzIfVcIxMSSoiDl5Hfg4NSgmr6ZVrdEkVFq9KOjQO5S59rb26PcA
T3mCjSV2eszL7R+ur98fP2KRO12b0SOuRp8T8a+XV+WG8VgChl9Drh4YeI+VDy626es9UymNX8Yy
D1OLb9tI4glHZqpvJtd7aQ3LYHqW9nioRxgHBBElsTNKlBm2+2V86Je73/KA3UwY4K7/8K5/05dN
3rXLXNIRYEjAnix+u59vCoD7tueVSPB5ZZibBF49MgLKk2WSa8DE/uTRQ/RdBP2wJyJtEzqdmo2f
xcGXv38jvz9QlvchHVs5wvcXbtFv0upoG2VETRCjgLGvH31QVhRf1/Em6iaxs3TtPspKtH/6zf76
qiwW9CHgNKSgzLKWb+enx5gp3NAyOmIe+WQRO4v6oX6Vng7fu9TmBOHmYTEQf2CrlqaljyWblDr0
4a4LvvQ1OZ428uWXumuaa8NHiqpsoa7cetwwt+R49/ffEE0uvJufFzgBAWdZ3lwimOjry/7i53er
Bw/EnqGxLjHBXMNTu/Dmv0VThToMKomS6QgDka5Ba1ASywC5d6+AFoclRZccxcALCIQr62slmcc6
cabPqUVdqquteG84mdgMMtDfCts4kJ6MT33fEtpwihd7qvEwCIoJ4qIJHlzXwvRR5+aeTNqTNkLk
zlkF077Xnb2h1sZ/0EGEhjiEYtWgN2CMbr3urEz+x5pogQWrxZB7P8yuR4zoK0Mi5Y00n6zmuu9e
yNGSSJEIYo4AEKG7wAxWYeBifDTn6A36xXQqXQqSqF3R28YPg10apnpeU36Ew2So3YdmQn4z6ojA
A4FkPCJ0wvhmwcpcR/KLwyEJ2EXGPz4nwn0Fvcpgqy4T1L4pHa4Lurhpd3DRsgdL3zpO3dy1RtF/
yJDuYR5n6dmkzz3gFN3PpzzqIBQmleUBXjewEo61fRM5FhU2ybCvLLt6dQNG82EQOmen6eJbI7Gt
UxgUHBjZ/B3BxBJCLTHQjOXCs0ih3DX0MYPQd/t9ziSZTFOPJc01QyRZ2gMwcVWeUx4Yi8hvTe2K
bUuETjHHYWrtJHZf7jq7ivdApYeVxpgAyNdoyBuqaaviNA42RcFJQ4QlYFjOwMqck2Mext15igd3
o+JgvE5adYRT3+7ywHmF8miDDI6e3TABek8OAG2OHDh4ThL5UE7MoaDQ1XDKazLq7Z6KBh8bl5ft
C7detD/qx5a0QwXYv+/4nZ1S3bRKP0HbRj2EgXFRPXOHPi2yG68vyHWIytmjkd2ajfEWNfF4PxEi
Wvzc2FirHsUkqokoUa6jueStPRW8lGYkwWuY2uXdMOCszNyls4690BMhEfG8UMeOZZjQ0hSmR9v+
nNkRy4xUOj2SdzDWIdnu+3Ya0yvio9OaUqyXgjP12kVuuNVuNd32vhGfjEIRfs3Zzmal2oOfGJjB
QPHYUPgDPJmQglhFvSq4wnwIZXFBH0Qztm/8hsMD9a5vAafkk9+O1m3fU6nm5E15YpnzXuuUDtqE
xPYOtj5H5ZC+ersjlGBMlGOX3Ui93GhD10iKzDrNNUHlPKKg2E1Qp8mdfy9BzhCSyr14N6YIo1Uv
HoOCVEkczvVNZ7I73WmrNO5abpg7EC3pt6IMb4QCE66lLt/ZixG7pkWbK0i56mQDRrqX4InWs9Id
fEPrIalCecqtxqxXmc2h2aIzbzvHZYLsV3FQzzuqkjJ+gHNhRPKr4KH/YoBnOJQ8e55UNleXqrHK
V7aqcF7tZLqG0QhAviGoneyRBfCNEb8stoBVIowb5N9Doq2CAVbqR4BSoT8Qhk7i79rTYKfaKC9u
YhixROLkcMxCtEWusfobktq7VxfYurRFzNoDgZtFvrsXQKNwFIBCjLN4vjSWdq48hw4m5c0vduz+
KLnjURGaPUujDwrUytcCvKqVdfk690kkBplw953vya997B5Kn6mKWY3QITI/9Z49f/GDUNwHC7ef
4+EZTHtt42dAaeRwLmosLcBqhroM3yeiFVtbMjOsmiElAFP0874LazQoOly2ftWSDk4mIuhsBc5R
5JrceekA1Lnuiwew5BAyiczF+4y9A/trMzwEc5eDLCG41IuW2nQ1jfS5hYi/VVncGLGTVmuVqWTb
QjL5iN0qXTd6zl9UEVK6ol35raOy/SGigtqeJrkNGkN99Xs53CRurQ/c0Bjs/MoHZuzzy/QYX1zm
jVXhnnrApphMvS5Zh5BgsSXJUQd7CrhIe7L+Qx+qJ9YIStn0SfAcS9aY7A3ugOXeryoclxb5rwPw
1fwSZwtDq3JE4G/7wLambUyf4fgUM1XdVRBC283odGSDaK4RH0OHmH7piXuAMF5eKRkS9wbTQyhX
wXIbTPAxTnm9iJ5dJyJkTNrgrDsdQ7n46HzEoZJ3fO7LwM4xVdsZdm3XnCmllRQnc69tmwZ+NVoN
C3ACuH9P3ct4OxQT/Tg1hcX7ZJwFtJVK4bFY/CUOD1+QE3nOnOOzfae0eBCTdXG2FX0qlFXqUdq7
oY/rBSDDHuWqjLuM67XN+XbNNN4PMYYXwvnqmnXcf+bFs/reTIGbfAtGWKa30q0tQvRsRlJ2waLK
6JsPzAZRXlUdhu28/egrc2An04gzhTTwTZe3mvqhZHrbAtS2BvFYmTmW1yIT57zjMqalXUA65c98
wWLM4U2rzdSyVAWsMtciL0gnlcunj0e8VzkFI/fg7qk1UvSPPJXESnF5hBNbILvsx9vW4dsyWs/t
70cjx4I7lzQPsZ2UXxPANOirI6QG0ENOIHYJB0qGzekQ75tg+YfMItOHhtj7teM0pNzA6H6pAp/3
QYc6iVhTV1/8Trc1pCxV3VuV7+FKycJWrf0+4YItI3ns4o4P0hQzv0ZDcVS7sWg2HfjvFapwkhCu
w9Q33maaE1GXUaUCxGfQB91YDuEf4TK1FD59J0UBbyUbzYlqLMfwn/2w5Ksb02ReVdpqPmTp+c/T
PEVYwknJMbyaRudrFgjzRfg9dOdSjGO1o7ChvyVyFPyYlZHcSAjeO8hBHpXJPhdoNG6UlZ+oVmdO
3kWOf1v4s7EFCeNsBk8O5TZ122znx5Bmm35aAnHFnaln+TXDtrCADY6DUQCXoUEBuMrIAMyYh3O0
ROY3TT9jEB694JG4mR63MnEwA7YCiwGnKcBC2XSgHzC9eLgO76CayZvZN8lDZKintAXoEy0B8Xbw
/eWkBvqEDHdY7pQXeN9EU4PrtCuMdgtc50q0k7Xxgjj7aDx2HbW1TyPTT67tSbFTqbr8IITHjGwq
x5s8aM3HKoq6lMJYl1SX22oR74q66r7MLTya1q4Yag2lYAUJUmT/OK8F406bUg9dUwxFAI0Lz6sa
vS7KOWMAGwUTK6gdX1k1yzTEanFMMollya2E5tsWVNhCbBDBwRwXkkxjjN8l3OeNzEAEaDqxTiLp
cQJIbbnM1Ebc33IOb2TKnU3YbHoGu/jCHvPBi0LcFVQNGHWlr5rJFPusa++l7aH2A9pG/NHfwhLZ
HsyPA5XLCy/VyEZqcnLjzhgmdum0R+yn2biLBhMPRsRZ0nCdidEEcMQM+ta6tZzxErZ9d1WWSXlp
8nk8oCKoNxt6ym3e+iV1Sal9SUJVbCXUnK1wYkwNkw5vmiwNznDomrsiqpMnNPiXqqQdym5UebaL
7qvRBwjUTkXKxYgqUIRJHMPwa+ODHzTPYVm7X+BN+etGhvpDx7gP5lk1XActYaTZHcACaiX3AO92
s8IwyES/vYNnZGLlKLGgRML29tCgJL++/REXzhP1XDczgVNEeL39n8xjyyEhcr1yGnXm8EJwd5BY
S1r1VLDtjCfzYgIrXBUjJzZb6G8NE3bVkXRIxUvR80yvzYqGi+4hNZLHKML8R6mfFZlPnyex/6+D
P07V9//1P97Lrmj1dP89RO75RdFeDNL/vQ6ORIsG/pc/+KcEbmHDlo5pK472/2wP/5cEvhi0LToO
P83ZricWvut/GbQdSX0iz12Seygr/H9oLv8K9vn/QDS3lWIdkgCO1X8U7PsL+FXgHVYWKoCtTCwE
7uIE/FkIIJWq4WmZa2Ou5nlrz4nZ7szWR73D4xEZq9Rr6PRLK6lugwCYkY65FfdWxyX/B5vZ7zIl
b8U2+aZARDsoIr/LlD3J3ZraNobHmZ7oDPNI1Gl9T9rf+oOi8KdX+k378YCYTF1FQV0+QkkEdwoh
JtXJxY0t809Ky+/a+PKphOUzr0Ae85HIf/2CM09MaZMLc03JJD0PHIXI3Mtq48cDDuAIAwfyeUt/
yYQvnFDwji7oP2lM/+7z/vweftNPZskIkgkIKAkvii+2Xfscsbr+3rPb8Q9f7fJP/SLVLB9XuoRY
kXwEws2vH9eZekA1FdeTmqfuuoSoh3tMQSnEI+hD/Aypd2z2P91t3FxTWBa/eID/zWuCgXO4HQRT
CPXbx1tQ/hKcPME4fkUo3DCKtpZhIPyUjXGmOQzCQYSL+e9f9XOs8vtHVWQo2Km7PvTmRRf96daZ
QpAnaYe0lFt9+aJE113j3ZkTNiaDG+xKe0T0114BYs1Rms0Ce21wp5NW/dtEGwJcwhB9cpubrsaK
VhSzXIGxMx6adob8v4gelwofPKZgsEv1vS11nP5hnvHvrgwf5DNBESUFnay/foYsLcpegcBZexJJ
DFxfkB6SMUKpmscgff37b0z9btZeENcMatDwuNZN+qN++6XA6vooDJhJorktcIx03uijcEXFHeMd
LKLsFapg08vMoG4ltLxrz6ktbBGVU5FAmgMcx6FRBugO4wKRFlGLdcKQrsfmsIWp1zmF3R5QdqEk
1bqVZJPndnykWQr7Jd97+dSP3pg/zSzi0doPOxoGE6dFH/NC2fcHxgw1Fq4ChzC564LQZ47nGChV
D+zOi5NpQ+MUSSevYtRyYN8AE0ElNe1NZseJ5VaX7FEPoFqGCBRyLTJkx3R+K6D24iBIyFffaNXh
FPOAdTxQHcqZM3eiahfgwXKw4wTsQex64FgUVHECqMVQ7yI0Ya9Rj6pJEapa3YtR9XvAEpjJWtFE
ZBGjuu02Lj3q3dayBiPdjJ1IX1uz9m87m+0l/kVZPTkW680NFTjlHXBpJ99PwFyhi2Sz9+S3VTiu
0Uati6eb+gtfE9xPNVjdh2L7Mu06NED4bHOQQcnwQuf7gFBJp6noA3I1Wda8u3LyXuK8c19t4RIC
KNGRTpXTzu+NlcxLZURpvzppMZ+B4YffIfgMd32pPa61OkjfUlvR5qML9lYMC2GPt+lIK2deVs7z
hPUQMY3am4dEF2W3rubSfJgNYzEjBGX/wMxD3c8IaOTYemsaCGUocEY4QSCkOWzgOV/nHW5UU83+
alKcaFeF9mrCz763hCj73nt3izGgJCU14h9tInG1JrRLXNMgnhMEyVK/hzRiev3FCRvrBHqRwiYK
67N71kwv27pWbOED5BgkZ3wfodnvXWOU7okacSlPseqtAEdRPvSIPbZKnopAWx4FM7LpCHoOaY8d
0tNPjYW6ufJSX2I8AUoF0oItd7nz+obqK6kiYp9BnDgdyZASdhT+Gpp7rfNAuw5nSdGEBM+149pb
5nDjXWiahcUBMOoXkCTj9rUIoDIzRCqzd/uzu3v+7PHWn53e/kS9dwWxmgHdZ+t3+9kAPjVLG3jy
2QyetF77ZLOSTWv/szt8bvsWBeezU5yuiOZr9tk0XktEvaFKoa5QAYSc2PuWcQ7zKHAO9Doy0tJu
6A43KXgOJoFWhY1D9h2xDJVXzAYhUnIptGoyTbFKgCcUV87gOMlTWXumi1eqx6dYuCgU+4lh63QT
IGwYN5bupullVLbfb0l2o2hVRTuO34MGgvIxHCL+s/K8gRjSZHlj9s3iJpNrf8iacwnuu3tu3CDq
L1ZrpdEF5RA5kb1ZeUUjSdRs4iDszDv8AvaLY7YkMGd3KvU+GNBRgYjoIlqbHc1u+OGbQDBO8nV7
5hLwX0zGiu4xqZGPVl4BuXRtIfHMx3FEj0CmS7iC3YDMOaYd+VAIKyLhDgC/5XGj7dveaiC1RKlJ
Nr6NJzJEZe0b3YGBJkelXpg8QXholo54cQw7usV3N3wTTjeTYc6r2GtXaREE9VvpIrFj6Rq6tDBv
IquvaRy1hHZof7WD2jtAGnbJwjEFcUHnVLq2KoEYITyJWcnoJkz0JihfYMAw+jgsBkZu9ps4jN3H
rHPwePnjDJu8KRxJJpS1ZLixujTP94OsuAg7yzHKTUC7k1pTztw+1ng0Ipqk6YVZZabqW0he/MtY
DMf0ZXJwkQEWquAlGS2Yd+y/XbgvYevkN7KpUutAT0FTPiC+5oALksJ9Tju3f3T7wr82hCbK6rnA
zMdUBORVHHomS92NO6wZlLiGdroeTSYl0dxXT01pBw8yGmH6oUSiOMyE1bAZ5sXXIFpiQkMtqFIs
pvsmqponRnTlde9P5GMH1T8HxtRxOy/jEY99soVtZDDGmyyqx3OSZF9B5oCqrhn9bynhnbGwa3yh
TYZ5i0LEnbQGD/cZVJ6oNYAmhTrPHpu472nz7YR5NQFRqFOVbk1wBZS1fYHqHG7Q64BLdVHrHMq8
i3eG9v3XlBZj6FbhXV9JKz7ktrpOfT+4MXXrbcsI06gfkb/vCvs05uZbQF/K1soG/aRMYBrVpIcD
4kz/1ekTdCipe1Zc2ePtNVVITDHqm12cZtGuNatD4NUv9bywk2Q1qq8Nrdk7r8zyA2et7pjqIPvi
j9ZIllAy02l5RDHDVssMjOeHJ5auXzm+Iy69pCmNg5pE32TXPOwt9NlUBdAA0aiTG8w11Sr27Aat
orKZ2IrgTWIrZzwwUB/QocJ8E/5wZIoXHNLCeldDRQsQstsb9mFj3YL/XXlNku5x25nRqkxwOVRB
+RKMg/sSNHP1aPN8g/o/qztjmmGM9GQ3bK/7kUSVuzX86Kpp6nfkI72hL/auhJWPCJbsQRy+eMK7
Hfxk3Gc563G6fFdplrXbMJWYUjUg4HVg4pkWWdEfg0ibOwhCJ+aSjzScUuaKtAOeq66JkjXeIZGB
c5pSi2hgXMNRMPoQ8gbK78pkovsaxHaLk1WH014Uln1OVCHBUE8z6VMg64SPeggguGje6FOKHgoL
/A/Bs7Z2NjoYlbX1wuqWIZG7a+s+OLJnfaSBRJyH2GFtseriolysrbF/yCsLzbwpv0WDdU4ok7L0
bCwzieao2nI+laF3iWHarf2uodcOp2/g+cbaKZYHyBBR5Llho3td9UX0gz2h+vZJ3st98OSR60O3
MuR8lcxuQy6is3DNk3PgvicXKQvaJqdyYOVl4byOJkIYUyaDrczT47hUfziDfekS77vZ8TdtMVkH
p0nWfWn+GAp3x3asvTDZb9d9ofa9ZTfrysjfA8I+G7kwm7QtLxFMtdfRaYyjpOAsnWv2lHXCLMuy
QM5qW/U43OdsZzeeBp8H4UZhiPWaetu5I/7hbl5zmqHT0Wi3bPeCY4wvDLlQ9VtQ2XelpJE48v43
dee1JDmOpOtX2RfgGElQ3oaOVMXMEllVN7RSSa1B+fT7MXtsTwYzNuLU3O1Yj1lbKwRAwOFw/0X2
PWg656PItZvEgcOkqO0+CyEeub5z75t0fezyh+F2vFKU5iNA2KN0x3UThF+l8D+NuEsggoa+VKHq
G0C5P7KYC4yCA7qnlf+QpUBvI7zRUBsNb+c6IaBtzoPUfmHwDNi2x3bQrjR1Hybkw8JP8aJ0Biww
RqzY3EbnH+4Cw98HcSzmJY+sr8j3SQSDxxcVM8ZNCLmzaVGpi+qfZSbodvl6vmlme+kSxG5kj98N
NaTMBc9uUlxg6M4sYzAW9wYZL62AKMBvEEvRz86At+NWjkq9z2vRwf6x+n7dU2DryEdqJWeX0x5c
ozsIYU6SHH6djUz5jxnh+JNmEkzXQY7UGys/pl2Q1AS3FluDCG72x5E2yXPYW7q/spHFYtWyIIOU
KWh0rrpeV//Y6FnSsbZacP8aW61ap5FFIwlDDIkshdmy9HnamxsSECs/amGjo7CgmFP71UWyOdoD
ua7cYznZ8iHuRt/YaXioeUgNl+jt+644ZGoT3uhcsTzlMC2nOVnrw1FNUvegDMggI2Hc0i/Mmxxh
ILpf4megWWmKKkTaRMhYivqFZUyRPJc5eP1wdH/XkEjpivmt0a+SCqnp1RQYfbhreml/d9vBoDGW
j2Z3LIFNPjQUc1hGRfU/xeoMwk5DW39yRjyn10LR4gdVgh1HT1E4P0AoaNNHn2KTzqY2mwisg0VD
klnG/paqfuVsaItKaLSOT2qrmxOyLAgZas2mA8z4hbftRzTYAhoOVGnoWPQVJth6HsbI6QQlf94Z
HTzaslPCl9LXaPK3FFHRLmqUUu6prNJLtVoF3xta999pWo3b3vT1L9I1pb6LW6V57l27RuN0zFkl
W69zf9XTa5zWpRNYd1EqpArJt6v5y2Fes9M7Gw0kXByyL3h8R1+iIGOjomFkf9KcgdvLkQlqgaEV
dChy+H79vcHHlrUas2kV+UoLr3C0cy8cK9fYBq0fciUEycDgtky/23EF3KXLtfIAL2Fsj1I3qj++
jqVD1ufdI0jYHsU4SPJpW0LN74u8Elsb+89nWYMXwwK7mvZJoxXooxqTPazLnprYSo9dC63fqdV+
Yt/r4rjqEoZSc0YdyEQJpo1A1e9zUyowYWs2JrQBkfZPhl0Vv5MOfwZesBW9vHaoULEqyPrXxlR3
vEdaLAe2rtsYOexyrfhTO6PxXQXc8AmZeTpOBc65xTrqzNJfJY5btxu7pQ20CwckizmKef8bgXFB
IxwzwmYl6bY9GaktHwPfzKKbhkGe0p6cYEXlR+n2Bg7j3JK9lUIHb+gyRMKZfvqZWTyOCjiONYYS
6Re/0KtfXapOHxJhzHY/ilni4ksH+BPyf5KXLbr5qP7AZUDoGjACEjMgPWOgIhbOG3KaMGx0fdP4
buU+mAVQZtEvpQE7xEXrZwYKMmaDqA3UcLSOBvEILqTgbpF20yDWaE5fnamo6Lc5ds4DWnZjvm/0
Mv08kLVjQ5Fn+W+lbfEtboK6eupwKkZ6acoLZGiItME2TXP1d+WXmMz6o9rjE6MHFka3EYD37TDi
RLGaph750QkR77tIdEq/gbKlfEvhfKPvNyklqhUpNdVV5wxNAm5BGdDySlKIKlKOvJpMv1bQGuxp
Ta5l6mCi3elcF2EfB8Bl9dR8EiAMQb+QwuN5a8Ox03DI4ikmZ5t5MLKZPNA5z6utotflsWs77KFH
GWg9iH1LO2ag9rQdXVU54A8kY/Arne6O91grouUEXin+gtkzGCU7NsJHm7xUWykmzqJbc+qbclNV
DlJbhchyMIz4NyH3XCfTH0c0LYJPuKqQxGMc8eSE6iw93Ni4sujgR5OdWdb9ZwtIF0wal2mSQefV
ozZFAUSNnorpARtyG/8VlCEfazm4xnoaGhU+SRJ2aIWGOiVinG+AF9t9QzhHGKTiPYbPEUAFRPTR
YX72wYLhUVZwQ+2C1NfbXaP5yY/LRa0ZjX5a8cS6bZbgA11LxZMi72kJzSoMq6R1DvEhH9SnySxB
FFH1QaHTLVDpEsh0SyqFcEDwgHnAmiPYtZ2ufIp5N97jARZqu8u/6F0Jlh8EpH3WcEHFRViLumTk
mrgMzUwMcLTfuihuycdhTRRtgOvRNKneXw9nmOjLaPCOABNqiwJ3ElS11Q7IubpgBDe6T4O4o6xw
QLTmxTFdcaXYOy/nSdUVVoBF8c12dcMGPLnASxp6HuiRakYbOYV+86Mq/Nr5Alyx2BphqIzf9S4X
tGusNMNLWVpX0Jpn6qWUXMiGqZ8YtmEu1jZXs4L6IZ2DkeC9wlYZGUNpqTB8ATv95brakCB03WKH
oLmIDMLpvuqsGLX4eaihhvNWZSKBWw2GRJNWf6gQKNleHu/M1OZJwfAH3QModvEd7bZJVXOu3Oso
5sP5DIdbDjwhWFGu6Uu8GwquBVVDoUHlwGzwFbD+pnIuRG/XYZgyVIDxgq2SzeQmzwExaebt66z+
qmX5/8fL+b/m4yroNP3vPcmPGFvhUvVfx+YdP2f+F/8tHmWr/5o1HcBAq9ACdL7Tv7WjTPNf4CVg
VQj2n/lKGfh3a1Ix0Y7CyJKim8lpZ6/8T2tS0fR/CTqW89+ytZkM8lc+rovISofTNhx0o0woLeDK
XXNurb3ZJnoqjToFhu0Vw1gdBIIrB6vWxo3qpvFHhGnLLQYOqPvkebKt+8Eg6k+Flw95/HWK/T9v
lu9Mk2luub4JPP/8GiI8dpyzFKs1r+LbX2NnwSB5pcVeIkv7K3m/ZqwyHO8+CRRk/vQjOs6bLs7u
TWMAkofhT/CYjVInefJFv0Hcl7zfd1r1c10KdDuGgXsdS5w0h25rRBWG60McFus8zftfl3+6Pjfd
/l/M/Oenu2i66iCUhSncRdQSSdVihzFGXkpnV90UHYpYUHCrZh2ltgIvIywd6gele0Q+HazSaMIQ
F4H10yQfeFAHTf/clc7wyRzEhJsDoIU/KRWfvTJY/uOou8mL7nfRL9MIp8+8LsqPiT48qWGnfLk8
kTm2v58HsZe7jYafuwhRtHtqFUvpyKOmGB+pnMdrgui1+/M0Or2u1qvErVBhy/DH4oYhHjtRJYfI
y0i/aEaB3S6HqrqtY7islyd0elX/eyh6byirGAT5ZT8MHJdbOhYTUqL2BRoskpG+ft/glraqXfPz
5cHOzUubG/2Q6lBFchatWadNQKTWRuR1tEZug6JFOcgoCm/gHfBweagzHwpUg21YhovCnDAWZ0U3
3CibaCt4cR5Gu94Q/RY/iWs35NlRSAV0A8oAX2sxoTEz1WiwVHQUAtiv/BOwaB1FXPlG70chmM0y
y1zDDjnv4h7WNav3ATjGHgEqQPyxgo3kxPrm8ootgBjzVkDPHaAHLC0U+azX1umbYCcRNYngC7IV
JkulG4LrBAJkzSoCn2sHGQtY6TzTR9yrpgHRFDy4hvvLv+E0tfrnJ+jQNI3ZvdtCduk0wuHiFANV
TGIPb5SXtozrvdA79FdC5FeNCe3erqvJuwr72ol7fwxm/iLMNEI9kBYxf4I3c9eSzDTw3+VDquqX
YVApiCb2Z9pKPzSfCsHlWZ4bzARcx3MI7QzbXuyaQsNwx5ZR7GVj+UyHVKwTVMvwkvqj0nJeXx7s
3JJyfeoYlegAI1BTPJlZFzvh2Bhl7Mk61bZ1J83tlKuYvDhliPSHW91NBnz7lAbftQ0178vTYMkD
QCWy2IRLRKIW+xZFBifv/Sb1nOF7gmmYMQpep/R0Y/XYZrw/0pz8y4es72/oC26z6WM4xj9qLYOS
ghMlPkJJ+/vycrwPQWCZ8GUntbDZ68sTa3Vw3MwCoUc3VaIvtJ87KtL+uMNjq95fHko7JQ3Nu9my
uSJsIAdYy2tLYpUvpO7gkhjP11uyycchoFkYTTvsk/FhDUP7YA9K/E3taW6ILIPVX/v4sBnF8Nd7
wAJfMe/vGc+lLd8MvWbUtDHA0YehlhzKUshtIlUEcDM1pFiRGzszmqIn0u7wysjvtzojm0SWWb7L
QYjzdPchmKNk5cDuG0I8AosxMjaRhfSRm7nmhzyK1WtrPsf10z03M025y6x53QGOnA4IDwm7YNUH
COGHQNOd1HoqXMXBktaMkSHshamsDF0gSZggGXdEYGZXz6juK0f83LcnR9UBoHD9w9KdF+ZNQCnh
nI6GzGKaoJp7KyTYZhAJ+qps8STrINscW7+WH+MBx5retJAjFiMo3SSZrqyImGPm6YoAEeLSJe+a
I6q5ANi0Jf6O3ZhJtMsl10dYlDRii1iH/YCSg15vYyVL23XvFsGtotRba+xoTlR1X8zWsdnYrDHg
7jxah5BNCn+2k8nbGGWMIrD08uA0A7IdYyMiF40Y37mrZa5/K/Iw3GAQjvtkNuTyq90Zw1MWtw5+
L2ad31WDpjzZg1Y/ZakFOqRvm9HCdxu2ZtmOrXXlc7zfhjMui+M4My1d5GVPv0bkysDIwqTxCgUH
gAZK64ZCDC0gyFKrsYrEx8tHf74uFmsOrtJB3VZzLOMdudFHcUC1iqHxKqNKDpMK1XaEubK7PMr7
WEbiQQxzAM7BVlvGMq0tKySdNGbVai9WSPKBWWoF1TaNrmyiBdJsDmVzjqPOtxZiCnDbTheQ4r2D
XKvSeOTwh8FO9hbMFpoCAe8FtA02ca5/TXi5Y1590JxvvNq3eM6uzUTbWYa2C6380VSrvTvLiDgh
nUntSqA5uxZUDSCZW2J+SZ7+wLDqQqsThfQgfUSgNnnZcLbp2LlTdOVeO/Nxoe1iaOvMF7i6zJP4
IDH3RiO9pIQqlQ55jghZ/feppUPXg2KWbQiBDMXi3nZGGcqmjFoPKVDrPikoPJcgua582PfZAaO4
xIXZ2YNnzSJNlnOBRNpj6xktundxFmC/wna+AS1DW9QC3DRNkHKm3rp2J51bxfkJ7xiA++D/zR/0
TYC07Arvm1G0Xp3b0HSonK4zB1u4vz4iJjHP5hlFrvXuiGQ5qBJ3qGsviTrAQlUMB5xVWA0mTsWX
h9LOzIh6mUG9gLcAfPTlGxfcQSemofbiYlTopaPKp9Ac2k/szG2ilTWmDtK904F3oEpmYrQU6dW2
DyrxMYUBu6VjPXzWeyluLv+wM0fDIgvj8S1sSofuYifhOm9JdqokAzSHraDuj/wTomoJ1odXlvu1
1LoIfDxVHG57bj4dlN3pV5WlEeBRbXI2CuyklbFOaqB0Bh5RSd3vMZQbyDemnOjQqSj/m30/YrcQ
xCb6E9iWQ77vGokHrJM/R62iIy/lFlm+vbwgZz4UqQEo77m2A1t5sSDZGMyUwYKjZZtI99ESP5p4
BF9Z9oWE7WvMPBlmsR9su9QzihStBwQIitEogg9GqNQ7y+zxXEVbASiYrXml6SofbBVncCPolX0M
GXMda0Ah7Vla9vLMX1n1i++D4swsH0IFaQ7qp98nlyO0HM3svbJQyju8IVEDrEsbdwRkBn5ZGt1l
gEg5MAalUhxr5xp57VFzKlG16yT2K4mjFvhvFpmBAh49gA4WrgFOU1pp4W4r3C93oanQc585bbCJ
OqX0rIKE7Eq8F3Mit5wJaaVlOLwU50vwdCZOPg1BULitBz6l2SZhHe+6ERgxftNgaen1rTIr/hPb
FLf8pumwZL3pk71s8eaKUwBQtHOD3dTazaYuHbkSo05ZKk11VJj07jdQRpCgAGzWYYPsYWSaL0Bb
Dc8xumBXRLF+l8MCPPZxjw9E5DibPmyao0KleYvLK2p0bt3/9W1PuKThQH1c535bvhpL1QZREqq9
p84iJKF062dwdMUqUUX8eHmbvD8gYKNZU2i0PN3ILk7XthrazrAmGx9WxN33Id5sVdJph/9gEFt1
xOv/7eUpVEQl6xBcpEcNr98UCm1uaofXiBZzwDndJlTSaCYQj6gGUy8+ncoouTnJGQYvtOKvtqPs
4JLfyALOoK4a17R53kdaBiPp473nOgZEkdPB/N4wkwxgIFkSjBWwLyPGOAial0qVXjnJr5F0OTFu
Gyqq82iAIE7HcqMx9kczGb06MEFuBU50rKJE3+kVjeouV6oblybmDy2ycCPg8+Ha0TuzExGUBJdG
eYazZhSjQkxhJcj0vbST/iWGo1NfOalnNhOCQDZkDPKYmeJz+kP7xmaDcQl7YuzR02zdcG3VQXZl
lDPRlloDz2169XPlaFkzRQpBsTON9aAZKAEywWOv0Hg2akT241r+sus4fG4QbGpnv7nuVqRl8wGb
5vxnBVrTR19DV+/LyuiuVe/O7EAKf3NflnflrHdyOn8zCEQtonLy+inSfjgxDAKFgsyHHJT7huzx
WnXpzNMTcbI3Ay62fOgEsd9k1eRREleP4+Sm+xoQ5qz9G6CFRGtAj9r8oAC4eWLW5U6mqdjRpLeu
RKxzX15QdKL0MwumzX2atyleGKDjEeMc6hVmi8y0NgpAcYDGL8eRM3VL5ssBsObeyPzuPx0mxeFV
t3pzoszkiH1H2RmnTEC2UHGcgxJ2KNHavbpHmEi7iU2l/OSjf3Bl+71vzfAbHFIfasEaD8z5tnqT
zSrQtPMxaSdv5MQi45ON90Ue8C6Oy+RAo2hc674ct8zjV113ypVU49xC0/m2TPR7uBiWWZdGXV3G
mCR7+pR+BbqKiEViiCsR50wPhzLCm1EW6zzGRZVD7dC8zBrTe1+NXW2n6VC6N64m5YfJsCijpH7a
Iv0hGs1DG1KnxlBmSOBKB5qNoMb2KZCp4SC/bMKqcbtaQkPL3GKHQEX9y4k6tcXZBKzg3aRMurXS
VCe+yyu0uNYVyMNqc2XvvDucsAFYdB4HMP6okCwPp43figZY3audpNr5Uamg5NNkXmgEyEUB4B3x
clZH2tFi0ItHtynVZ4Qj1G4FxcZPdkZrTnv0wewXP6kVFd5ir0CB7bQvl3/o8gtDKXPgYYLVp6kJ
umK+ed7srwiXc8C1ReP5mmKSHopp37v4a/7tKDZPfKAkOuOZbObTUXoLKVAp69YTdfzUVT3WEHJM
tWt6cMtFpyrGk482EDg94vWS8pXVMnOqusaKPMvsu4AH5qocEvezEuX2UbFQwLgyrTmrfXtXCgSm
5oSGBAB6CXHidF4l2nOCLEb1/ErYv2QCHXtVaXYAwzTrUOxO0bvCb4eMt8PFwUQXKUgF2uYRefjv
BpMfY10DwvJXHdC4ZxvVKW1jxDl2JIXWaBhzmG2E/QHZTAavKrQ+aBkST2wRK/re8G/DChAYHq+s
vG1+1rUGI7wt7duwx6kcpQgTLWRr6hAQBklG3SzSapCQZVGbSNI0kaThqScNig7QtbysLesBrVkk
F1cmlVCgSGZoFpvQFOV9pMxwqDgeyl+Xl9BZBjiubzjEjunQxDXm993pEratpuJa37Qejq5IovB0
Rf6/d9QHo/qlhEL5bCbT+G0yYuuIUla1UsGQFhv6EnGB4G3s3qjFVP7ONbpxK1Al6K5lcYT0dp0U
yvPY2VoDrcFWb8J6bGDU2WI6Rr4WqiDJDPkzDJ2y2oN/dA98Xr5M1ruhp9ZW/SlMHdoIQQqMo53q
RMUaUZbivo0FrBlfZvIma6XAzNEaoew4Y4K4tHSVAAS16IwvbRsUNe6QMSo/iQlMuHQBSGJSAGck
nCo0A8JibL6UqFVNa6hilbmmxG4j3JK3bbnq4cA/0vFDkwVCangzmtKoQJj503bqsZtAL2yE6gLo
r55uFVxa9Bu9M+RnPckptXRtAwUFdF8c3jrIDt0Ds+weiwIFfzQ61O/sMARlQDbj4panPojK0a6w
hINE2zuofqNgszf1nqdjWQWIsOtd8SlKErwUhn5wEhRzcLzZAk2CDDAYiETn2RgeaD7BUQXHWn/R
Dd4Uq7YIof5mk/jqWxqCWgTn2rlSaFoGsHn/WNh8mZRDVUtdNs4boN46hOfWU1tLbjXQnNuSLuRf
ZhyMQhmLRqwNPoK2y/wr3oTJMs1MHRorSbEB4jpnMke3nqor1+27jOOfYSwmZFMThb16OoxfyKwF
qDt6adOUB9WS0zZBewJQYKTv8ZLHS4wjHbnFuEM6dFo1LnDCywdyvmxPQxpnkduPViV9FUqRi59Q
Qe0MOp6/kwugNVLLZ0yi4R8TeTdBp7R7tHW+Xx5yoTxKbsXqEgVI5ElkSewWYxYQ8XCNrzrPjtoG
EL6jZZxE1oD6veK6L7ksuxc3sDgdsT1ZD7UFmlrxS/8Znw0sTcfyQQcvi0+4aLvtiG2PhN8Z4Ngu
pZ7+A7v6X22Z5vf/uwWi40TQ4kWmLlvJTd6hrNYi9TLM/KXAQJMt03oXZXYemomGdCUqkZjCNRgT
Xl6n5SvwdZkox89XNk2/VxjPm03YBhRbB9/qvNTlJhmUZtooZQMQdfZ4uDzUmUlS2FPparjU217F
jd/u90YKRDkKagK1m4eI7LhdN2CwMHXGCgJy9S0KlGxA8LcKXzCoAqR6efgzM+WUzUgrMRtfLUsS
ohubQgWWg4apWh2DUY8eTdhFvbAIspeHOhM/LLJbSu40H3RQm6f7vfADH5adNnrIxcJszhu8GBCi
uRI/3r0i+XYMQ59cpSoxF0xPh5FQtgmlweT5gxyOTqgbtwbRZpYtkDeQgWkoIM689QHdz6ZqNpgl
Bae51m+2GTT7NUiba3n3ud/E65GNNEcbHnaLqae1GWlINfG+6ehq2EX44igUNKD/FoeklNiDqpuu
Kdeir5Xt2AXJD8NR5RG4Ji4RMMKuvAPORB42N+zy+UsQohdLlBt88R6yOF1tF/XBIW8/pAlubtTN
aPkJHHWmdlQ3lz//6391cZznVJEkmBo75K9FZMesDoHUcuSJA65nH6ntn8Qahw0Saog0Twje1nQj
7w1ldvCJ02aLNFi3MULpPPJgsrEOQEAJwn51h+QSfj8REnSgg5Rd3U72sUPS6deIHsZRhL6+Gjo8
FfROM2461UBRCtH4kOxy4840VO5Y5VaXtOy7CQ/kKM8zaok1x1u1txncjm01NOlGy0dxb0RdfkU1
9syJp/M0N2xYDPPdgyWr1Dbho0xegHTvVqfqsXE6WD5uWWebEOQ5SvpVcEgUCIqXP8Eya+douAYy
LZqlcQu8AjLfxppKZrBQWn/ySln19xo4yG0ufXIsHXh+HNbF/vJ4Z048uSYVXlWlE0RL5fQo2uE0
Tboaq14QKJg+NX6xBV/Q/30Ic6kh0xLWAYuhg7sYBYx3BHuHUTIbFVGga0BUdDApMY5ulyf0rjAz
ryCY81esK5Dq17//5mLIUVyMUY3QPB9NTmyEgxBqJSZQ/U0wDN2z6YYEGb+fwqciGDRoKqlpQ4JP
DBWaWFFjxnn5B51bYcqvNEFohtAHWZypDh7umCmO6tUTMbWfOjLc2Tjq8ijvKpXAYunzkaVQAoPx
sSwDFaYTiwiiloc0abwd+AolOt2mca82lB7RqaMwR8F0xFsYQyl4oqURflPwD4PL2Vb0E8DyNRsY
2s2DGFK7WdlWr7lrw1AC50r8f78i/FSXxtD8RIVIsYhtcedSrxpNahfqSH9O1hxwvxVXNsL7k0R5
fdZUMnjLI8mz2HO84J3Jagvdsy3CSCvC8KGAJ3gb6TI8GmkCw+byJzg7ICXY+ZYGALI8Stx4wYR+
gu5ZvhPOGrOwjmJN2/ps9zXmHP6Vo/sOLjB/cjrX/zPgYmfx9tfyqsUMKhcogSFbsnHEdBMZ9l1c
RtEO/Unn0GYi2ttalfFexdo8oza7pxyTbNq2qJ6oduSboDe1Gyrb34YE0cyK7sARtQVlh0fM5QV6
n8jwe+EDwFmhImEvE/pGtxpMembzqoZ3do2Y3a6XCLwPpeH+J9/izVDiNOC4JDfTQFHecw1kNCku
THs1RXnF6scQRfr4mjXCuS3N6UbYmxY/5Gz9dLyxCdoxRErWK4VVHKUCgWoYsAa/vIDzwTi9nl9P
Nl/ABo5iLTWm/BIVwT7R2WFmZa1LRByQD0JfovSRoM70Gkk6JXOfLw/6/i6EuMERUrF3psPvLM5R
rmqdmzmJ8OQkcDST6YuKKs6nlgP+SRN5Ar21m374kWJfme2582TbOsSmGUIINPF0TYWljxyzWHgD
kn0Hojbes/guPBgZ0jTuCM3r8kTPra5DVOI8zWXmZfXPDMl53aETdFKdj3riYD4FMf1YZLQ60Z1t
t5FtysfLY545EmwZ3hRIM1m8Mxc1s2pKuRlEOnkREuQb3aqNbU57BWVWp7/ynj6zRcElAjsGYcSA
y3qgH3XDTPyfvFhU6j4P7XvArOWV9+CZ+YDsRf8MAuyMLV58s1wMhqPgbei1bVodyNNCWLv0Qvyi
Dv6DodBZow+IEBlgqcWRc90MoaRSmTxFOvoHp9HaL3akZ3cyToK//0qg2wVkBJ0Exl7OCgu5JAh0
nC2yHjeI0O++lo3xXCSR8C5vhzM1D5fMhc1nm7Pi2PLSGosGWfDIUj2rVKd907v1owgzFdK5r+44
p+EucCqI1kgP7ExZ5zeIKivHyz/izDfkN9g6tiBkLNCDTs9drsl2zLjBPYdK/S7qCuSUrFjsBdXT
KzfCmT1JugaLkdfB7Bq0uMGiMpAW7mBkAmSDt0B30VWua/VKBHuHGeKinNtjPAtdIHwkYqczKqrC
ybo54RhRL/4llBaveaHoW4S99ZtGTcNbVQb9jW5PxrpFmeMQyVh9yOJA/6BgeXDocY/b4SIXbi6v
9Duu0esPI5ILEmPYWcu82KljZ2zUTPVGt40Pgd2Hd2Yfd4eo4TZGjGgP2iq6SfHO1YM8v7NHNONh
liI6VMbmszIC9ZbcowBAAHZXvZlssSCtNzJPKBZduVLPbQs+FiJ4dHJoAC4eyE5eJSNle9Wz0bXf
K0jbPnW2gRCt6V/j/5y5cuZWI6U3sDN03RdD6ZOBpoIZaF4qodLDM0/vhzrNH6QVN2t4TzBP4wzz
uFCXvy9/kXOT5ApAi9NEv0tYi7yBRwnqUcgHw86Q/goxwe+N2ZuHNNa67eWRzrxTeGLyP8r9OpBx
dXHMHF9OCV9f9yanfCgo7O+1IJM/LTTG8XdNrVVap83KpK3yXcM34bPZIFss7OjKtXDm1iOw8dRV
Z24vgMvTszGEeOJMCMl4gV5DF5+Mh7x3Zg8dA8GFmN6UH2gfL0/9NV4u8hia1VwPDngR7r35N715
opV2pySDbwqv1CLE7ionTO+MAX4URowWahIEtZsM4XacrgqYaStkg017V/Rpjl6fNSZeXpkvtAtr
uM/0SLbuqLrPlqtYPxWljRS0WILZHydC+nPT2kn+Esf90K8zBx2ptd81WbKqFcSft46tOBNeza7+
FSWJ8WE0h34/jVKx7g0ThQ+7okixYpvj/ulkCGclPQBOxFMrSeHZLJEJwwQQkQql727hFWHhZ03N
CJFMDVMMKLVgwvxZU+hMD6FmfRA+nbB7zR5nmWeeR8UKYW6HjpTZNgNKLf6gHCRbZW/aVn6LlXD+
C6aXZWG4FSkI+Vu1voIPWeynwY2KdSWd4lkoPYIxORpq0xpZxe65nCLkbFwR//bNuiiPsg1MuQoR
GEfHLijpsCCjHO9t3w+uIcDPbWoQOeiBzpUTtB8XkRYFpAbgbiM84C8f7KnU7prInrACHNoXY1T7
Gwn7cGPTwvuWqz6mg9lQNg/aVKSHy3vszM3C8wcYF/e1Bg58cbp6I1FwMu+RU+vz4EhbEAqh7QT7
vx5lPsI63FUe3xDjTzdybje6Hyu+8NIqcnaO2sWw04OffzmITmlGA3GDniYQq+XbQsc11S6EtDx0
LtVtiI3QpoZqcuUqfhf5GMUWLtA3G3M3qDunUxnbGCuGXrO9Ds12HCn0h6S0tUPVUgS4PJ930Z3W
FAd/ZheTZpMsno7U96AmZJQoXmHHYtWm2KupI3Jkg44TdR6b8H5neXijuIZeOjMwiZXLg4LIC7V0
kZymdFe1pBeKN84u8Ukkm4NdI9SUVtijRlP2W0GZchWbWvL58oz/efufRDww5jNkBc6fPsMLFhGv
AtY5KSJKHnGO51FKFQdhHxTc79tGiaZNLGYjgEKru3s6e/HBbMxyW+J9vE4yiKJGoPYc6UxxPxgI
pfzKitj+gohM9aFTkwRNQ78pik9UU7ALKJMx93da0Ft4p3Rjsa3wBPB5IoZVs62FnqztphmKm8rS
dXxpS9TkNkRX+0Oi2fgJuq1VVGslbYCLzxoch3oqg3IV6NMAMdINok2XpNGjpbjdY5px/tZj0eUe
BQb3ocbR60cM8Y643biI7aVZ1Hr4hSbPcfjKY8j6/g+qhDj1WrLR/2g2lU1z7KlOyN69DdHPbO4J
orG2b7RqfJZmj5e5C3Qh2DWNCQCWBGD4PbSm+J3VgfqCHaFi3TVxo5erGbDpbiXmP3sl5DF3HM0o
MTcwRZs/SZYeFQIT0T/w4d0IiefVQUnwQhpj1/goTWRaVkGUWoeqnygZrqzRnrAMT7BXzYAcIL1q
juGmlqL93YWQa9ZR3wXboMPKCUd3N2+29KKig6akOhYOONlgLV3Rhbfzzt8hgpPv1ED53mJI8JwZ
IDL4NjCmXmcV31DNM7ykHuNnw6ka1FX80IzXbRc2X6XRVMj6kG55DprDO8Mtg2PlJsm3FDMqddWV
rXgITSgqq1Cix4n+Yd4EV07s+9jA7qXqQEOIb0wd4PTEQrTPrdwW0SMfIdpoUVPg+lOhK5ug9HTl
qMyB+fSkwNWEMUhYNQh4SzqjqlRGbrVO8ggYIyI6uMEP6H3jGnmK8tC4fbSz/M48JgXN9DCe9IOA
Rz9NCZ7bSJVdeWO+K0HAYOZ5QrmFdizc7Xlh3iQqrVJNTkv541FY+IPzVPdXOhaPOPf1Bjo3Mrv2
/puj7OnsgUipEBqpisI4XlKoYq3nTYZ+zGPRUUIStjLt4wSGeFJAXJw6Z7xVE0vdqrJNNorif46y
dHzKkPT5c/kzvLs+daoSBu93vgV3ubu4PlVHCR0nj/VHO/CLW2dMu1tM0cYrH/vMKLMqBWnCTLum
D3G6vEHY1ZXVhIYXUVAl5zGtDdioa9rXZ0fhQqNU6nBXL7m5Ze3g4lCOhldndOxB2ISrYPCd7eUV
e3+5WFQVSQUAPr1+vdO5mKiJTmqdGN7UwK8I6RqO+Rjvc5VWZd8VNoVVStylb7l/yeYGdsnGxLGc
9xIIuyW4Lsc7Keujhunpbo2VF7q8wVAZO7d3x5sE4T04sXR1ZkXGK9nPayXgdLdS1J7h4tR1dTKt
xfFo9NF0siozPT8bv4yJtD7ZrRVvOoHmpZaEe1lU45GQggCrUbgPgxYfXSvdSyX8eXnx359TfgjF
Ga52OEHv+nVWaVmp25qm1/hd+8GceC0jRlfrhziD9rIu4U58vjzinKQsp05xcmYFUqoBC7P43G4Q
l1kkTA8I/7R22ii7i+whOGZj2n8oaucWk3OovzHm6gFPj8uDv0+z+eY8jWHezlBFUH6no3fISg5Z
REoIA6L01DwqDx2+lR+6MvfRIxszbKvs5jk0GiNGlzGrHoHXpNtBj6+Vxs4drre/ZLEFeIYrEbL/
ppeb5A10YmGs9kZ8vDzh16h/utyozVhw9GB6k10t0R4D8Pu+RanEq9VMARb23+ydyXLcSLamX+Va
7pENwDGadfUCQAycGZQokdrASA2YJ8eMp+8Pyr5mGUEaw9Tru6mqLGUmAoDD/Zz//EOaZ09rBNiL
yRnwYNbwSv1OdfLI7+pOPFEg4F0YdpmEfq/PhODVcThGfmQrZb7txxYfPQtS6RMVApS2JJ+tzmug
mdZemrTZnnrU7FE1WjifN12iPEFu13FlZzS7zzVtbP0MCur3SVLEfHyn77xaymJmv+gEuTRkyuNX
21QTtZV0rPt5YtxNsIFy4bbSvWUl91tIvbo3zhP+4PrwPaq6RxJsF7/VdPVP6aPMGFja7MyAAipy
9pMlRoDdOIw4dt5DY5MHUqF+8jGPezsunKtRn4ozR8G6Tk5fMMRyhgyMBiE9iePbrtyUELhhtO6b
okY+odrtdaZ0WKWvk/8zj/jtVo1mHOozFhhMZZGNH1/LXDnU7Fb2vdEo5itkdRr1OSZ+V3fv9Crn
i1U65UnMSvt5yOeJMPr0qktd5QcSK0pkvYjMTaSHThaoehHeu6EbEW8mssQvtWE+Q0V478HocDFW
7SjbzWk9ZOdqUvfObN2PdrTAV4z0TQufEEFdq//pAIQ6hzVHh/mb/3P6kWVWPeIwK+z7bKyWXeS6
2k4BVb1qOi3e6A3uRnk6jGdKrHdeBtoFig3yY9GWnCLeJc6eS7pmS5mECu4hlXBlvDw3OZ7nwYwn
rRetaewMrstzu+ja7x2vOaBgKjsGxGzj0F2O1wH27xn7qBUfxjY+6CoRMcXQNJe0cXWQNLrhTcu4
eNkcugcxpM8Cd4UzS/HtubX+ApJ5OLcB4IzTVW90JOFWZnwguBuZN7p5v5ZJj2ukVmx7aL1nHva7
16O0hmPC9sJE4/iOSe21o5mo3EPKyH8nnLbYR01h+IN08AdaGMR//Kmtbe3pE4YuQsfAmWxCDT++
Xgy/N6fZTg6qneJzUBBCF6UXpIKVmDwj3MjjtD2zkbzlT9KmgGUiQ17ZJsj4jq/Zw0BulV5LDno4
TZ8wpMDdu4mL3LiJZiXu/bDM688ID6HgZnqHBXU0VASzx004F14ZRRhtsrmOoyeMZDp0iyV+FhhI
q4E1t8VdKiSx1R8/pXdON34y5QsUP3YmZiHHP9nRZmZZok4PhKYpQZnE0TbKCv1pyWNlp5ZKFNSd
o+1rTfJrnbC+yERjQ5YXyif6ZGeD55jAhzFz9onW25uZUJC9Ftb9wW7L5LIj5XKD6vlejdpsTT0T
7aXdOu3egp95Ca9Iw1jAxIOc5vbP1xvzI9wg2Fgg5JzutDoWqzJTsvQgxCvM9c5b4mKNeJ2S7UJK
5MeP8Z3FzTgEti4+cpTBvxfGv5o1bFkHQIEkPYCOdBuhTkTfzu6rC2K8m4v48eOrrUv3ZGlzNXi6
+MStLfHJMssBzQuNGLgDtDTH64lqvq7UuCAdtG3PPMW3NRb9Ec+PSGxo9xwGx8sjxmM80xOZHiJB
2p8+rPnwiaoFH9/Qu4/vX1c5geW6sUfCr7fpoU9dEvF0TMrKRbP3JY6zSNnL1/+Py4H9rzWsxezv
5Pmp0zjYzqCmB3s2jU9NXy8+OY+2b8eKe9mP8TlA+J2tCNCcSBWsGEBrTyc7uH1PJa1DeijYcDdo
Msl7rK14N+pUh+aELQxSz3PKp/cWyTovhsP+Wzh3sr/bFOI9MoX0IBELXuEH/IQRhbWxnfSc5vy9
t8fAAAek1YUG/c3xGgGBKgcdaPVATrkL/FZ80xvt1cm7i0TTnz5+de+sR2Y2tOs6UmnYBCc4KqbU
vanl7OqmVtdbzPqsTV3Mw5n1qL2tDDiSV+NJ+mkKBP10QZZhG8aqwUZupogt4Nx3X0tELirhqexV
HtwJ80KlJAuYIoNlEnPfRV5ITCIcLyFwihsN9Wc/oTNblhED4nBpzY0zpsu2G9zVt7kcsz/LRYO9
DyEdt1PqZvpiiMQnW/mUheYSKgC9g4S8XyRGv1104vV0HNy3MwLKM2fHe+8CpRByD8aVAur28XuP
sfmRjZNl7LBWfUFBk3oYXaXbP37jcMJRcK8UIErRdfX9a2vNQl5TQ3LMATcig1EYtdhMo/XnGzjJ
bgwF0a0B05jr1/Svq1jFrBnYmBcHV03by0Sp+EQtN9tU6tJsHOmc9eJ7Z09YL0aZgHqd9XPy8Igi
mBFxROVh1JinJHa9Fl1ThNH2pO4c2AE7GVfjoZgMd29UGKWlGLy/1PpSBrT9JjonYNp2zqdtOgjt
WvZOc2ssobv7+Om/s4s4FMfrLAsAFkHf8XMZe6eIImsuD2neZ1dk2btXs2zKoOuKc8v3neXEWwbx
Y+QE+nhKyOgcoyBJjUsVMrUJ6SI0obXqaP/xDb0RufKVoH6ER8De/7tAOL6jNA5XpVtWHVS1Fmtu
qnkZsryelmb4/TUvQV5U7eVgWuaGWqfakv/T3GAKCs5hrklPS2dvbaX+Kesq2UJ3KjcE0EzbYcmS
C2vIn/XU7NaoqeV7hPbNN5QlPtOXvfekYBow48T0jbLjpHkw+wg7Q0hih4UIYo+EaIJ+mECc+bzf
WImsT4rWiHZ11dfA3zp+UhG6PLh5bn0oOyNjOf7O5S5q/NUUqJ150Is6eSUsykmDRu/El2WOatsb
DSN8YcKgHQYyeR5DPao/lYtlvYakebdbF5n+oTL18Ds6N70ENOzRvsm002qsR8JzDfd7j2qFtVcs
+bdL4fE9LG4jmqTK6oMwqtzX8C+LvaUt3OePV9V7l2G+t3oZo1xk/nx8Ga0rBeFNbkKzJmvPIOQ6
mJP4XNe4/ltO6j6wZIaXTEIAPdX1V/xrkxLEqfC2yvRgVTVOxFU9XRCEPvgiddudu4y/5tLe9mEn
H8VU5mfIGm9VKisP7Tfuh98XNr8nx7yWNWqKCK48SDGQctVp0xcRY1qFpMfapXi3Z16NE71vqlV8
M+L0uamtwdkhE019K5bmpjREdcYE9p2Dmr0JVzADkRKsHffkzOujLopjAchoiyl6kS3fgifgVz3P
1kC6j9LojFVVkkNwgTOSq7SRYm8IJGzEwGh4/Sf8Xa8EqNLmTEmKAqRrpl/jtEpG0zIkw4kSRD03
e/jtUXj8ImGFg3QwhIauiHvJ8YtMw2LK0XPS4rWGfBBNbD3m0QoMRowSME3Cv5HQR713Q99GuXwB
e7Pe4f6cKP6YIM7xGzPss21T9sZrFaraTcfNbfVyYvFlkzLAobH6FAVeqBC+3sIaJ8HP6nU49bOe
3Q+KgYDGrpX2WUsK/gxxnkPySzWEm8yY0juyXGYnqEUz1hsNJXIWdG5KZkMfR2ZQxqRjbObI6YOw
pfaDX05kyFY0s460wmmTyO8l5hvEMjVkjMUQii6UqI/VS3bCloxyWy+8HAOog6VJA+msXOQPB5Vu
za/DvotWzu9S+xZjH6QoIzyKxVys7xVGKQ3JMIr83HeEvfm6Go8vqrSNzIeMKXBPa7PyexgO1XOX
E5m9wU2i3HcOhiR+1oamjmaWqAc25CGE7TNNinqZjBl2IS3Xlr7G5o0hbmhDDWmK0iQc0mx0cNto
/pEhEWr82W2ZcqY4CVkY3MVwY/q2dX7NRs3g9OMNxX2zo6yfGuj2atZrgU2dLGyhGGaSVuZysJoM
lg/7AfaLTVWruaclTo7mdyGHZO4Xl8wVNx/Vx5SAn+2gl9jhQebQsismeMTdtZUUP/VpCj+bQxf2
TEjSyJdLZfF1zJ3aA5zn+rd6WMLOR+o2XqF0V0uy6FP7IenlYm7QO+rPidPFRDctEm22IQhTTGdt
utKnbiG6MJYNl8514c1w617wHFm+VGrOh9MMTS0CQmnzew17KUZD3Zzlm57U+tAnMqKsN9lUF68G
9qXEWulOpwcjX7wJtXsmuKnPHboze6jF85SU7UUHiYIowQrG1M5Mh5nUIsMAd5jyTpc+jKloa7cz
VKtKDK65dfp6IE8EKQOBlt2MO45NZvqmrOYiSAnEyX3R4H7QRGb8I6yjKoHTGMW5X+SaFa/5m8Qh
hqmIf6lLF33FKzP9pMX9BC4pLblXamB+3xDKrHqMW9zNWCxQyKDszijQCE65ypAplxtOP+MZm9iQ
zbKPopewiZC9j4iSPDkig/JmZTQVX1Ga8CbmZK9uoy7Tx8s0NEn4dGaoYdtFVtWnj9fYmyaH8d1K
CmH3WAk46mkZUViGYhNsSGWdj75Z1/aloctD2CbV1sDxYBsu83e1qrUzU8N3lraN4IspM8OU1Yz5
ePfDhLmRqTXKg0Ui4rYy1TrQKth+H9/de1dBIr7CyviCov04voqNSVCKFw7zg3AQlywg5pD1co51
9vYqpBGsZE0oPQAJpzVSuxR8HYRgHXoSMv1E6N/zStTBx7fypghffZXo4wEUHdihp+qAsMP/JdL7
/lBhKxTQDKBgZE6wzRpZnOm21pPn6GQCmFWhKPF2wP3Bz46f2qi1dUFdNh1K3HN9Psdlg+bQubLn
3EYsAzH841t7yzo/ueBJH5SKCk5PP02HxZi0jYt6jqCvqPNFpuP0wEG006BzfjFNTsQ6TqUHpF6d
af7eeb4mhhc0OpAOXAx+jm/asKO0lY47HVxR/qpcM7sp50XjAFadM4vy7YiN29VpmqlFWS+068eX
smSaNaZUpsOka9VOKazhSqLR20hjnK+IaHH8JhrTh5LImX3EjyaFilmE0pjnfsk7C3fVdeP2uioY
YN0d/5CYoPQ5wdT0MIQLHXWaafsVID2zct+7ysq1UyHdrTd+8mTLIZ0Hcying7oo0SUR7U9Mpe0z
7dA7r4+HCa9vTYXHE+LkVjCcSpwFBJFktCnfWUtVkHfYdiH5Harz8PF6fe9afBX0ji68JBDR48eG
+VtvY/02H1ZtIaGMurgrovh7TCN+ho/zFpkHNrGYERLdgOQKbsfxpawsLJQ4MrTDCF2VFkm1S3Vr
UMGU3uC6fRIkY1pjQzqtyWzFapH3qCqacp20U1f5KU+M1GvbrO4bjp/Rm/uQRAaq0nS144TH34WF
2MB3s17JqDPv8oQjzJfT+Gtaquw7e3c/XxWjslwgauWAs6fFSG6WcCzP4UjrnnKy5+BvABDrAOlx
IKzP/F9tjTFVg4hmaz70US63Crl5wQgA54W1/QnH8opM2do6AwO89x4ZwP7DMQLpO1kz5DoPypwp
84Ew6jmwhzUzFoH5JnSGc9LDt8cs2C7MHNTtNE1QZY5vj2GiOVFIzoc2h2WOc5RKvRFhX6ks/E98
xJ9ztSo9aqbiHHnund3chiXDvBlVGTqlk92cgdJixn2+HExqdOwpGLdJC9e8rDK48PSnFs3rMQWT
nyW7slLgkB3faWPlcrDtWT24iEkQRDWPohDdxTQidf74M3xnH4WMtipqqCRopcTJ6d4XyDjrPDcP
C3yFx9Blcp66Dgu4aRAQeQOOrBeVwsjfI6YLPxB3ISE4iOoMwkzT2l8+/jlvtzlgffpyzmjYCjyD
4xs3mmhgU7CHQ1aVpOyZ0iXrW/9jWgSG1KvsFlBmBRnskw2h1N2kafTGPEgjzrbjILlnHb6L1jl4
gg+ddqa5fueuHBp9ErsQMYOVnXwjjh7lTZ9I48DwcN5Xjvolz3FA+/jRvV2iK7oEfQodPiOE333Q
vz7+vm6lWqWtdSilWV5mSC/2fSTinU0u0M7GBuTuT69HTQjeCgd7fVGnXslh2+TLbMzWAeRf8wvN
gWqrjoT6RuSnds18jgH49utHagJ/CJQaH27++3hpTEmEb+4Q2we7xwErzZgIj06nXDSa/opP4ETs
rZvs4rz6+fF9vtV3sefw+iDI4R9qQGs9vrBFuqsUkgdLntL4yzAa+xApudyYvfLIE24fakbSQdI6
+k08hyCIgmaXmaOxQYc/32qxmftuKl5bCi5M4uLy4GBOuw07m+BL2yzPbMhv4SV+L5xbDBTYsJjb
nmyTbUYg1NQL+9DkSrmx0Kb4dt+mz2GF5RfxbSlZxmMSEHXl3ppz5gR2S9ig1tUKmjOpB9kICebj
Z+i8YWkIVMdsEthw8BEYp4NW2EmjmRpG/KAAfB3cplFo9KYeCoFWd+NLNYXGwW7oTv0FTN7ZphGu
Mn6SaKSNCvzvCK7M7Oou1xcLLU6cOK+kCfX6pUPezb5MI3cXpylsLyeUyexNdRKNACtkKgcz+cSH
uTEJhrJK+jhPNVNJXKdpFl+wcF6uLKuUBUZrsQshnqg+YkhVY9nYcZrtU9cdimcb9xZCK/umybzc
tvINmED11e2Rbw8yzh6AfosfZP0a3V5VxvKxkYabbso60R/Cxba3tAnFi9pUsfTGJZyKwOJmfjKR
VhcPF5jlWRcZyUttN4vf1jTycqp7GW5GrdEuID2kP5JaS1UOGySsvlMYkkTs0qqv2l6mvxpqNTyk
9Wj52lS6dZc2PdGO1ZKJ20LHSW5n2ySW4Lo8DQST46M2+TKs43yXk4Hr53Fu+dnYgONBGJo6ouVr
81qJwhiKUm2MPTQ9K9O8j9fDuuEdFyqr8flqygJlCHxGHH9SOCX2jZ13yUOsm3KjKI55Iwq7e2oN
BRcPMXSX0lbEpmoYlSyVNp1BYN+9/G9YiOkI87CT0xzDGxsrDTV5sGb9MYZsy5LKyDYcE6LNR13b
x/DRfWOMisBtu3OhCG+qNOwzKV7gGcNJx+b25OathISRnlnzA3MBeTNVNrk6MRnuKdDL1gzT6AZR
sHLmC3xzyyZ1K6cqnx+DbFqz4yeu5HybfFP6QyHj6LPl8IgTUqM2kczVrVll4bYmTMors7r6gWCz
OXNY/C4jjt4416d9IUaSvVSl6j++fid1beQXGA9Y/MPHmnrHVDapbo53kzNrt1oaAyiGWGQJzzKi
HprLYD6L1iBf16maAbNyWbVXQ1TM43YoS+NWuiNePmWxqET1UrbgH4hTPciVG5ZbQneJHVaTeCIc
eOyjjTlZRhoYleFeZFT7FIkLzuaBppUEKevArqWfSljY8GwbDNgju5PtmTfw5nzm0bMJ8h9EPNHU
nBQBgChylBQdD9jsmfCVXGgmaBHwkVHRhoCQnekY35yXK1zzG7RhPMdA++SJRwo+zyQZiYfWkvTh
MF5X6/ax+9yo1edMqvpzU43mM2F27Z/CUuuVsZJb55wcmKfzjdyOJDqTWTyY2FsFequafh6Ovz7e
Qt4WrlwF4h3WqzxLsN2T51m4xTTqdSMekjmqLlW3G78oYkQ3GmEjmC+541e5Ka413u03jrknpzOS
C7yHz9Vdbxqg9XdAVaK9pDJhvne8svPa6NMk6sXDsOjaU2kMydatGSORxxp9+fie39SRJ5c6KYEo
tArDSDvxUDhkPk61UvjUK+f4fm+3CnpX6mJAK1xRoSQc31BiaypGO731EM+CwGk1KS6gTIv7uVyY
VpRds4t0gXS2Doe7qqy77cc3+RbIgv8Cmsr4GrL4W+5fYoyc91ZoPNTG5GxSp9glcZqTBt5cQeV8
Hkr1tl2Gi8qQd4N9Lr7nvWWFZxhTelTNFlPZk2c8jLaidmVsPizLtNz0mSYOWKXGN+RXLwEeBONV
ltflbSbU4pvM88eySlZ3Upn+cRkHqWrlPsJsgIbCKP/4NbRuby82apcHVVLVe5o9jp2HI0d3J/kz
wntwE/SacqqF77SG/WuM+n3HHouwcGxnf+nqRAuaxU1fz7yf9Qn8eys3VtwNxQ9niQ5N6ZT01WYR
7BloRQe9n6PdpJrXTjSLvW1UoiKapJgv8Wdt780M6kWTFspGKFn50kYiOfc5nH56KGbQWdGRg1dR
Xp6Si+AlJrEFqHooa72Jg3ZW6myjx5TUbtZkpV9SzLP344OxXLu1EiPpLho5+5Hhdk8O/2wYTJhu
zzCfek0Ei3DydcQyGslGLnjyeKrRWhQHtOuxT4xGeR3a+Wh7+KMre0mYx/cGGvo1+PwokQYm7bPD
Kdp7nRjr0cOJeng1+sX46qp1ct1U7FGewILE9asSKZhfyBVOSqNs+uIIwufDMi2uiHwzAyZWpe5R
ttV6IGkslF1l1csEhpmXKaAHA0VPQzzyxwZka3tDnbAaFrL2QHGPF50adaU21k32KTIyqV9MC5QN
r4sjrP6SwWl1j+0++zlkev6ZWJYWMGvJuk9614s9hXf+mmipASU3IcfGK1I3in3VIj3E08g4OXcA
nO6G/FbiHJhVo3iG7nLaU+AEVbVFym/tJ5BROA955w9Do+1EmTwUyZT4QimWjei0dMPYMt+EkXSv
59XKkDn/EGhjlvlgg+c8Nt40YERnMGWAw7CKEzgHT2otrFQTqD2K/kkhuwFL7D2jgI1mfSNuAJNq
a7u6e1TWS6Glt+bCI6yGvTGd02CeHv/8CCj5ZGZil4Ls4PRNUikpistE5dPIhNyfKiINB8ruy6Il
pLNqpfUpc6bJ0zPtDIj8hu1CZQsc6K7CKo5mttHjNdT1nRnaVmF/WvT7JL9ptbuK4Z8j+sAIlUAF
UjUwXU3TB6tzycx6mjMDmnbtR+ZNYV800tkYpea5+te0THdqITe/96//CRn/Cybnv7by4KV7+a+f
ZZd08+1L8fM/fz1UxUuZvJAn/vv/vPjxn3/+iX/ixXX3b2xxgQIFLRnyrDWr7Z98cV39G5rKaoqG
bwyIz2oV/f/yxQ2HPyLDa+UEkSH8+13jaNPF//nLEH8zK7TgkqxgLRWS+9f/+d9HlsTtyV//V9kX
9wyqu/Y/f5m6dXTqYGS0ujatGBpHMwavp/Free4owOoqAUNZltTP+pAX3eRV1aLgsqI0TR7erTq/
4lAsSQzxwNZru2bgM3FQf3ZKxcBk2Ux1+1Wl/XK90DLC2h8jWGxBLlXF2FROa7ovExlgs2/lkdZg
fSFi7XpWpwVDD9wOiVzrI6ban7M87JUbRPeGiyljkVfVdWmJVH2oVDs374eq0ljIo959cvrRvsoY
SdyLPmkxau8zPKdkp+CpDAEs2s7RWNzZgGlO0Ef21DDoL7WqeDW7RetLThJiYTl1MjmqQSy0SX1U
Z5GHt42jzvXOcHOn3IrInVuvNmdyanhEmhm4alw+G3ERWls9H4ZpX67aHQ/9Ux5ukMnVnb/0osuC
ZWqollMFhTQe4PjQ+Th/KdG2sMZI2UaRXdVB2bZjdJPjWXBTiKn4VGe4Jm9l047Xaj5WOts9+bUe
t5B867qle4AhixZjZnyi+cpQii177mpbOCrS2BpplpCmm6OX8FQRDaigLFUb8hsDsdpTnVq15YlE
2skmj2SieaBs8BSivjd+JnM3f8liJ4hCF9qBRC+7Uk6sQ05E2fXClmN4srOIyW0S0gjKwsjSnRIq
BGeqJr5zRtu+4OAIGoeHpM+I0LiOO2P5Ojtswk1DPLn9W0sRQoAI07i7SpW2EYGiy/wxxj76oq4d
TIwapQMNwhH5Uiu7/jUSy0wyx0QVCJfvu2qWGsnT+MfjL5ulGKhkpob16zxmHf1mb16p6ZR+y1sZ
SThJUzhRlCw1tzNOzq8o6ZnWqgriX0+XSh7vTAXwLhCL3n6CC4h3iHSHegcmO1IIZKLk2bBCbxZl
gp8RLTG5pbab9q5nQmPRtj2zlBx0KBvpattoJpm6jvGfMTqlQemWdXtp4jHu53rRPTDuUtAtJRjS
yF42nQ9Qkpn4RtTFHb24EfqdMQAGTRjb3FbM7PipE44GWwcR+OeySZIfjp6YHX776fB1jJO4Cbpa
zJ/71rLx4peY5ntj03TKfiarocARR0Y/XMxcH6W22BgBgVBUu3CK+zSYMOz61bTEFQRFCNWxVFy6
jqhulUNTmnDv08kIbVjyVq7yeOGLjoTFtp6LeUXk6UqlXRVd2iKJiZTkB+4N3XzdxdlI5kwiQK1x
mHuEJIj51WCl4S5O0j7zoi4UTwR3zqGnOpjpbrAySO9A663MM7H1/VXESiShbfJnXpvbE+Mfexiv
I2Cez8z9qgfZ231HmdTqF1kJ0Oqbg9F+VTAL7q7tpp/3AwYZCrBE6N4g/DcrP2+bdArUopfqhgzU
ASJMYal3DqQYd5t2WTZ4OnlQ/aXerGWC3Svtj3pUxp+VkEt+UXaZG92bdYMhEnOwOdwQ4ao1rwKS
KDVma4fPFXwNnhGzuZINTpGaD9Mv++5EhTFtJfx/AiGwfnzspgFlj66XNslPQyWLDchL9qhZCsqK
ruiLr5MrwGIknlLfgUvKe2fMNZJsTOZwGyAvUW2LPg5LX9Ea5VtkhgZZFS5SLbsb4hjw2YFZpYR6
/Eu3iXPaZEVdPRGd2bWXHZAUPr5iCq9LCH3OtjY1RNm1Fbbxpp1D1dl2Vha3Xgu+7vhOOvKOLGty
HoWOoz4xJHPRbk1tKG7Xb9UlW2/Q9+HEYMeLtCm9b2obh1UBXeoQ5kohoRuVzX3TNdETuV8Vlarh
utGei2IMP6tGGF60sdBn3+SFdbC93DlB/y+qODCaMH8p1FGg3xrZ1YKGT9hAnuyk+ZY+LWx8S63N
KcCxuD1Y5NEj5Q4rAKcpZjrkG2QC2yDfuXJJhHU9+XzGy3c7jJzHSu+7n0vhLDc5XUXht26UfWvT
wUg8rbKq0OeB89stxslRIIso+9QC9uH+ohu1DMhvg1Eqsnr+NJJ0lO5gQ2W5l85QAINULRjrKXJI
CCQgc7PYCiz10gDDzPILb22QvhlV4Q9nSMkDyc2FuBcJ6VfzbX7lI5FGEkobbmf4PaFO97qRMeEO
riBI5lISde8U6Or8OjX6CwJK9AoC4jw8LG47Sm8K0xZ6lhyirwQ+RHfM/sfcn4tiiBFYVK3jq1O1
3Bm4JaqBI6IRTzptXH6glR0vEzvF2aWfW23ytWnuen9eiu6gKJZe+5yo9hN9sHjWrA6nGbNz29kj
9UMioVlc42ufz9qDopZoAvSWBsVjzGDvR63sYw8HPtEEqo4kYhsrFpXy6CpG4qulUF/gK0nNa42x
ZLBQFtZ9OeP54WHZY7TXc5SDVYrSmO8VuLIY7UCH6YMq0tsvvRHrzFM1MvQ4s9QEMl+iPXIwVdml
OfQ6p5oclk0SJ0LZuDJjpFwWba96Ledtva0iiU0NmrWevxHOztOCnX0BCdhQbt3CXQpvLBxWTdHU
IyN3rE1/MXSrYIg2lEM4m/XY3plK23/n30Hfs86YnyMjTu7rXk3EJh9rne8rXrTLYsqgY5Jvb4dB
6JjJJ3fp4pAlD41nY1AiyAChRHtF7rslyH5xawz+55zvbeX+vy7mlN42k66TyFk1UFA7OAhLUKdl
d9BKo5ovi0wbdgiCHUifk9VgLIAMmuM2JO2GdHtdTj7dZfakiXBKAkUzm+u8nzm+QnvBNrAgHplS
gsnnV7Pql4FaoxWPVeZqyw4sDvlG2SlLv21HvAU9jMtiY2MsybjOgLiSj5SmAjUxwK72YFV24Vt8
NLgKxKP5mYD5SiAr5fljYh6796krkgFyW58Y15NuRdMGPJdgLnhGzox/JqWvFy6D/torEyb5rhM6
L8Ah0bdu6rXmMjPt1uY0zzvmSU6rPORaJbMgdiBieGk3J/1Wy1IivfRm6A8xAafR5UJiuH1RGL01
XMvFWT+lWauDmsMgvdZmw5iApAdT9eH1zZgXzIP2MGIZ+YCJRvZttJmaQOJs053Z90W6rQkGbv0E
QyjrvpjSEqwDG4Wk2GI6MpG5VWWjcstBGjdXTTEniDBax4yfc2KGLOkZc2S5B63Pwyb3WnQk5hVf
aV9+GQYwOSguuapKz7QKWKmqLCbldVIxQLyp9LxpPk9qSOnZsbbKHxM5AfHGFEUlnvuq6PTnf3Uu
9/+gTf/uB457f7qBFZxcgXS6FYwWrBOMMkx1xapTGQUFf3xjyAyqbmUX3z++ygkU+fsyqDYZ1qwi
OS530snjy1G2VHtZABQ5lxQO+fQJhy22R2pGfM9yTa+vrZrm2p/BFO5UOTZBaCfy8//0rN38uwNd
/Wj+1393gm961k+M9H+eNq3rP/JP06pZfxOwgMUUyXQ2I/VVLvxP06qJv5m2rKZH+MWiyV8pNP/d
tFp/I6SATEBjCqnnqGk1/wa0IRYT2R+iHdbYnzStkMuPsVIgSbZWZ1WDa5AH0CmcgLjwle3B6s3E
n2u1+CLC3nkVjqR2bIRrsaAixRj9GdKLQzyGm9ZBrvHN+LhbiBErM1yx2qFhzmW6strHM0fHRpS2
fqsaVDtBZxrR9zYqY451e1Fuay0e5r2ah5EewAdp9J0j9IISDIfOiGQtWFOFiOLLFiGr1+tiZzCo
0LGRzpLHyOm0asNB38XbsWhCNkajDl/0OnVjb0CGUHn1Yti1N1AfVQFmkJMIEuhosOCayuiohgWx
b9mEvXKQiTC766NWYRsxRctA1QpLxPgM4G+R3ehWwEbf+G7rLPmlqEx5lUVoT+gNRvebzBxr8ULy
DVBEVLm7XEzZFJXsgOr8Q2rt1HsybDVM6qrkJg278brJp+Ha1irI4h1Q/IScr8Q9p1tiTnupaYq9
qWdK9iv0LKq7s3s05h4FWqtvJll2T2lEhCFHrTVE+4YjbgA3T6cnLGybB1GSUeI1vary0c/Z8ETI
gVFsWseVT3iIGM9IXswvNv5A37LGbe5CK0H+pk0WxZspRaxs66pCwNRwUoraRSTQr7T7wQvdZV8b
ECxr16n8rnK+uFF7VUHPEDDe6caZI8GSaGoir8OnYrqXRn4V1jrhUFEQu8aeX1FCQWgYa+Fsk2xc
A6mUvmWPenEgmajadTU03uAsXxem23u4AN3twpjRjegtTcXvcA2gNiheF0V/xCZa982i92uAD5Ok
8WbubyD776xiuZv6/vP/Ze88dmPHsjX9Ko2eM0FueqBHNMFw8l4TQpbebHry6e8X52ahumpQ6Dtv
IAeZeSSdUATJvdZv1dg9por2XPY/eTvfyuS5tLIfgyUxT9RXWlLP1XQxmzs34zD4pcKmksUHbVJU
fzb0KCYGTxbl5NUMDPMadYa84/bzLHwuno71guPI10QTzvaxWQrJxr94iyV2VSdSZB1pNBTteXOq
LkItEeQ2GeGIitfMflAH55BjGavY3sQjJhD9wSq35itX+4O+cAk680INoF1eGgR17TGe7DKoDS2c
ZtV+KMysJbBjSMFB0CEY4aStyivEVOYZcvwVRXdlOfktZE17qk3avqe5nx/71fE7u8AjNh7TZOqu
7WmilNyG/5AHmus7kRF+CUvTq7tM34LNcF9c7UMlndagjs4NNADPWX3BsBJq8fpSFkZYdXym+DVE
fLsKmhJZaxFCMSaCI1nQBQoFdzAJXq42XNrvljHdxdvwoNvzTslpEmAvvVhEqLEK5vy6tDBtuNJX
7eSmdxXADSMw3GVXDHJHRebJQYK0zHitlfwE6oCPWtnJHC6H5DMX7TjWlb2pF2No8FrYLfbN0Dyg
eErLLzHGJx31a7K+CivfPFd+2WwWanbKYtwr2APdhRCL5Cu1GIeSNMQbodRe1k9vqUEEJgCNnT7M
rvYol7qJUsMl8tf94Ko7wR5xc6STh86zCpTibnYNjDWdfLRlOfnqvAivr3SfCHAcvfYuturUk9as
U6L+ag3DeTLIDF4tjEpLvqsYRg6D1VLyvEWGMixBPMlg4jezAMFTRrgxFz7NIj8mzQ+NZ4xC3BFT
PAdCv5SaJMVtZpDMMZfnpZL7yzXtlHMcxWZRBlyl1Y4W+OK0lONyv/DXzHJ6swEeGGynqzW3rvWt
eAHTjNDljr4NjdMX48HcnIdqW/2pn3e0AXvbdqNm2REJw64pFb8xuJKnvrxWy+zTTR2v17C5A7qR
5aDLsq49HvLuTtrWsZg6a7fF3MX9K3v5u6yWvV1X+UM9y8igj9Wo9LvWzm7U6mxm6jkpnKidykc0
JxdTGHK0Yr1orlrZPdj5dC+U+WA4dA72twolKH6W3M+XuVQWx3r4mKZ68Fw0Rw+lvV1Nyi9g8tOq
d/cYbFwIsKkDQWiZlTA0E1ZaiyGi6EKHKJ6XU7Kd7YaHscJzWcuzG9KXz1uunjF77OG0PTjL3Srv
0hZM11LOJsSNW16XYs9OeZ5ThyK6psqokqw8euXtwM4BsfLBDhtb3QoKMV0X6Ie0uF0uWyfQWwxN
NRCxv+VUKYv4t1/MQ+4U+2y24xNJWN1HZVqEP03O3m7BeicQHop0YYSm6cmg85ttytFNb6PKKWwK
i1V8jpa8iyBWzxTzRnB0IGPBNtwAZZ37+AslzVljb3XqZjdMVVgUnAB0inUjrYOpiLZi/JSZeVbJ
gWIx8IS+7Yx52ZEOzvP4cxMHd6tv7AXkJ8Fae6tWOLjUk+FMnqX3gdame7ep4sKzFCP90Dca7Txl
7ho24P6mIIR1LEEUV3X+yNr+zLbwaeTtb5Vpp3EtAFUNxHCW4a1DtpPDwNN26XZ2BU5dY0yzHmej
FC/OrCW+sM8krAG0tzeAUjx+G716Gjvzzdk6wd32JQm4ydXhc+vG3dwrzSfxStkR0YuHUBRQz3FA
bIydTu6nF3fNK5vOHPQZCflbYgU0k7naoWLH69Wcm6sJFNAXIpPCVV/2mL14CmYfmdV9iNjgUyYz
E2mlGJa95GGOInALBoswbzs5J64CbD67pO6roTK5vqlmr6SC8yEV52SW2p1CtaqyPqvq0Cv+gh/4
mi4zDn9p5iHGn4vAmLP0ApCb3J1mwXhT7lf9tQeMOXXbciDt4Wqxu1+TE67QtiJYpPCQkvhE3u6b
y7FasM84N1r3gizc48H0tC3ilDSVt1H7djfEt05ivyx5cZCuu6vi0luWT4f8VVbm5STVNkS46CtJ
GklqAuBMH3OEWZ6gBrIiK3Y0WIPHNJXeWs9hl6svqG6+qq7hObbuu66/HgcN/wS3TzMcitXhMtbN
ne6O3wlWAd80s6veGY/NkNzmrWlLbO59MK/ao0VdkGelk36YM0mwurxEjphn8mkOun3qMzPi8eFr
W6dc5fx+lhqANEajNtEARiRfrtPbqYVb/t3EaAgxlQaJBbeXE4s7LB8Vps5y4pdcH8o82cnC9GXx
ruc0sjj1W5sIb3LXe8eSvr6+EyUN271cqn3vsj4Pc6Px6+KNhkTiu4SXLxmEB9Ngei4BfzKr9lVn
j9D6e7SSveAhX0zauWyYbKskyC4x4SbRvQLha6/vzKzemZUWajALubLcKtrFp5CFiC69gZT8zWie
LXwDefa2tS+EWa3IK7PqJlNAvsDKZ8vYJStYQtF4ZQn8tSnN9VyNtuNPxiD42Cx0qMQN01qZ7BHr
Hy41g+vEL7qeMsd+7aT5MAs1fjFbzuQ03zOZALtr9MFpfmkpYbqtYRJ/jUa/BlU97drkexJGsK1M
ugyTKiv95YBd9HXH7u9jKwnx4nmIG7lEKQZd1e2J3Sjc9MTYOd3dzCh+l+WrFUwZq8bWmt4M2eQN
Ur8ihOF5kj+KkURrQ/T0qSICBM1c4FJUMOfGrmw/IYZDC+PB9LE04eo62JNNLjEtItJNr39iczoU
1U3fpkfMZCe6N5JXZFrJ3Trr2884tIEsh7AxWZCXrYQ/aJIQjir1irG2vHrKbJaFV/yiTLr1bZbT
T0nswXMGM3CgacEn4zno+MleCgwb1NrYePagP4DAMRQFdSH3sz34wA9+Kus0anLzw+4hSi6xWH69
rGg47W9Ub8GqqI8maLy7tbUE6Bk4lMuW59sAbAjihqunR7Lg+ovQv4dxmu9qQHQdme8aG1Bz8dGw
fwxnfZfdEa+yHyOgrqZT7qRXq2bus3U07wjF99XtBBnyU2En7BslWDqcqGRU+7XLoqAK7l9uDIqO
9wIDso3cD9tmeBllhJV6vbXtxlTsZpk/Zgvvv1kd0uVzLhcaK/Qr6gIju3WjvjSjqftJ1Do0Mz2w
4i8wrJtBn3cJTX95afj5WPpJU58Su9xZgJ95Wu+06b6391WFSI7nLROwX6XmM5l5HBb2nXCrQIya
T7L1VV4Jb3TsvZEUu2361TNWB7E+dr11NSXq2eE5SGkTZSY6u+Xc3Wq0VefILyD287BMdT3oNeVu
tdIPbaQNAnA8MDutEJ4+ZQM4sgYRQC0fuToP6OhhTcyzvZjvyzoRX5fb+0W28aGwkgGuS7lxbcrt
a3BCLX8t7XuacqiNUomdMAMbdy8i7rL70OvWk7ZzWycAhcVRy7tbGnbscNroPSa3PKmPddkFTlJf
6W1He/iY4E1fd3zh75bgZgbEFnpQmWvukb5xHSfPa82zMQup28bvLfOrZFN8OM9QAvlGU6pSdI52
juLsGTUHj2pRd3sk6cBQUFPqB4Qfd7dewtIJa4QmYpzR60fBDVyxWqwd1ZgzwmhKSaZjKdj1WFzO
ouPWGrJsn9EgsXdNum87s3zAIx1Tr02MO8cq9AK2zmCrunKnXY4E1V2/7aJHGN/G3RGofDgJm3Di
kgDCH8V1ujDDwkbD9Zfs4wiOxOTjXyJ3pqKTgsA1kDI55XpseNBRIKVtwfPDkcuZ2uLQpqglmoAr
rZkK4kU/oVM5GKMbFL1zNRrdS72u+6ogANBpSACQacIBRi6g239UCW4TSdcmtigR0oODJdLXZ/pP
+2o75Ik+3Us9tzwhgiWbPdvel5CfdWdFq3MeYmPybGv0BaOnUavWIWvv2j6iEsMKYVA8tzlQev+7
ZYfL50csk9PyQ3IjYzARXU5mBaPM8py6pOn7Q+n0b5mUpH5nhHn8xsR+iz1m+Bznvat28c7VTIdS
PVrWHbjHVkVJsIwKE9Xm8k3rfMknL0Bhby4YJlH4Yqh4D2oNXThdmPE1Da8AojzJFoIjKEHCq672
xzZxEuHTu+6+xrG2JPhPl1iNrMbSqKCXsr2ZaMxQ0OiX2jmuJWfMwM2bebOGWjVctNW+dV2cmJ6R
jyRnQAmJ91yzE+vQD7rbsR3oRhrFTcPeQ0aWdsc8xIq7bhNbZeFu6WteZfw8J2mo27Zat/tvjc//
19D8b9C//4hHftT/6+qjy+rmX2Q0l2/6G5EUfxGDful/Bfm7mBXBHf9GJMVfNBMjbFVVkGQKkdBF
/QOR1P9yL140HPzg2ehowJn/KaNx3AuI+Mct8Ed88w+w9G+Y/D/JaP6UZP1Tu2lfBFlEdSOWM9Dj
64i0/k2bRZiMsGYWP9yFG46+JYtcZ6W/oe6doKH3JRKpHsZaPt0okxlpMjsgOG5JZyoey1yEYz0/
ME+xny+pPHeN+axX0Il6tY6h4vRlmLoSXnLSu4OF5tsrjbgMejk1u7TIGceU+KcUs+EJwjPgdokq
WlT7124Z/xDE7x23frEh1oJpQdxqjdrDZKl7BVmGh56OC7/ia8ye8XE81PJ9bJLZ0wYLpMCIH6tJ
/Ldr4X90mT82Ff/8n8v3fDUtfURJOvz5BP75X1fZF+aD5nf4j18V/TQXHVb/71/0Lz+ZD/PvV3eB
wv/lP6gIRsp1N/506/1Pj873H9fB5Sv/X//wb+3X49oiCPtqxnq4/LQka+p/uZ5tcOz/AMr/dJ//
piO7fMPfOjL9L3TbyKdJFibsUlzsdH/fAM5fyCmoRaGXGzT8Eg7wj+vf+gs7JtoylT/ADXWRDP7j
+hd/4UnFzYxXHK8/aUn/I0Qe2/e/6cjA9ilbdQDwKDPGA3pB7P8vm2RGK5uLQQGGvsunY5YWSjiV
jXnkIms+9EYbXwSclwd6w3awLu+6S/BPKoaOdsI4PmdzZnzGkigVN8+cQ5muKSvDtu1MhL4gGjng
DTee/cp81EdtGdfpicClmjL2oTzPTZ8h1DZU9tLMZN8flGszLrp7pZ8lJhhGYewpuF844q8Wa2yf
e+z+fj2nzIvmaAZisZWwGDJaYFyhPOWDNIJ2UJMDfe9V681Zx1CrLvLOMVfjwehaaFKiWz8b2xlJ
bLnUdutbvV9a6PN5nbfTMljmfhlScQYs38KGHI6daaXFuennq0tRXALlkCyMYBq+GBwODzH5Dz6O
DCJqoD0vzsb4w3VoSVEbLVziMfaQv6b+1orvGAy8njEXZiXAcmkfu8qWkVkMu1zbSk8nGUbo5Y2V
PM1rc68w0+3JRZpvxxVxQuXOZE2pyTy/1B2J3HXtJLx65BHO3BpRRqEeYg2ScsqqBSVY5/UTF5H6
YIyVPCir8dgQDflWxK7uV4mhRCAbmOD0awQhZrRpXX0XV4242ho29rlW15C5w9rbxDc/ouSuvI7I
PHLCkbgdUzlb/lD04/OgL5A5BJsuYWJI98Yd069Rou7Nq8arMKt4JWEAvsJQ7NX2wE6XTmlUSX24
00H/gaQSJWrjcQra1rgxldig/Gy4tfvhVZmUC4Ov+zPxT6ghjAMcRrAYMpixnl/LcXlOWorL1kUl
n3b8xGJzbxZ6Fi5FcaXGoj06K5W4Q7WlO93IGxaw7TRMQAwK9FCFB6ftPlPRkY01AmnV1fQ0CQdP
IrW36VmRPRKLAbZhBnDsKJiurSawC+fgSHt8Hu28OGkp7ofY4d3xEjxcvVVRFrBW+k6dGOGSHIlJ
Voez/BaSqWokR83TRbIcbHmMIfHQn+l9KJdGiTprDkhE4e1N4/jYjGm41FNxhaeL7R73eWD1TkQX
NuqqRHG+tJmWYfQFqND71HaCCR3d7coxYlhJZDkI6ld7pekegtyk5cRH1OFpnRKqxrQr2cX0QSC4
2gxvJJl/L0Umj2Jyf7pOOyjo11iuh5MGVOexYSOiG+zlKp2WNuwQaE7oAGAK8tNEVFawjcDorZ5O
IVleJ2L7tONUytQjAgssSWPmhONiaNX1675pr/vJMe6gIAavsOVXr3RPiMWaG81hbxRqRjZUy645
VSbv+cVzaisfS9sVZ0pw8nsUAMiwVtrpsVb4wkDQvpQWalfbgn1QDSBEboTuYxsMcIDUMaJiVW1v
gtohnS+5GQZ+ozZP30RZqRHh5PPzaOnGbsRW+TAK82pwiCrPU8Kq2/po93Ro1fovk+MBW3x2hfzB
eC7qTQRteTP0rgTOAPLsHAP55jx/UUiSeYlU9WcTcDwYOyc7uRJtfcY8MRjKqyszFa17sQVqlz7G
WxdYQ9ZE9VrtbY27KWB3sM9ZlrXPxqpjwGu6L7LE78zaHG/RdnoAc1eKrh3Q0Dw3l6yzLMm5Jof2
IU6zb8Q4H/Yor82pbK/tDHmZVZalVzXxPi2z/Gi2A8qv0eoOSllMz1KpqitSgRQvpT/CE5uEPVjK
4ot4q+6cJRWJtEu5/XZ5UwS1Xs5hU1rJqciAFsYCiTNoJTFcaNLp4dIM5Ti0WrnrczT0eVpyPyHG
8Q1Cw6LuoidNye3bkTXP09CNU3ZKe95nJaVOc1+wgFXN9TYbFgK2qd4RTaIFRIM5J9D07eROSnqP
0ki8Z41hFoGdEkgwWVV3Q4Hgkf38LhayrcOydDO+F6VYsfqx69RENBC29W0psH0a/eyviZmt13bX
dz9uUZk/Cx/bsdhQeEy54TvQYp9mrjgfpHyBeJnxiV9ks4MSVDuRycHhKAonnNO45hLWUTv7HgbN
xkV5EcUOWv3cDNt034qqfO7XagPN2A5pp6KixORypzQT6w7NXAK3/ma9KosJJA8iMrTLO4K0p7gy
GpgqKtV8HgPXkyy+5suG3WcXIaACSUf/Ig6SlXXyo02zHtAGz8lz9kdPU2v4tL1MT/TdUpSwdaKW
8v6Sj0lO30wjc4QdyDg4yqK86VSqnBk/8LoXbW0/GipMn0dk2ghdo4i9u5n17aCMEz03RXMWDSBO
b+TA8CKrSJ9Aptyd9bxPZl+LO/HU1hxStN3yGMiqcfocVWd2vJiWsD3hju2zQA7/aGgNMFOBzCoB
7qotQhGaWPkgCGK8n4ToHhTdqe9Fm/YPjCKIgubaAg2EHQbEjD3SeiVUHw8tcpSWG6pO4VxkD92I
/ywy4614agztuZEZl9hYNSe3XfRjtnXLB+8HioDNks3PurWNJ9d0/E34IjTQF/mUTUfvhO9I8ISc
khxlYaffFnXUEPLgL30NETSaoXQoSCM5JLvIrR/yHL1rrl7LLsbDb3MSo0UcB0KKR7d8stYy/s26
2dqturLv+zUqzW+6pwJFtSM0wwGS8U9V7CaU7EGaZhA+hRuvN1nZxGenGDHu5FBP2vThkORQeRUP
CjAApf28jIsnvRndW2RbgwRQZLF3UgSq8dh8yAlHyZqM7eXyvTLlGLk29+iccX65wxQhkjSfDG2c
A8YI/UoteRyriAl2tQ2pDAETapSU3E1k9zx13E4XCnmRD7mti9DJDfc2Ter+I+tG04fhdv24FDIc
N9iUKs+dQ2paDZcg018ytN1ucGfrxwJSXCHInoj8mHlzIKxbdTS+zdVMQ2YvtHROV/moFORdL7WT
CQrwYBaFvcti2QXdYkUUd4yRnWqfdq4+I3pG3dmbCK5dCOIkRyzsNfHyVsYZFTcyEtyXplKfE6eJ
RGzzlHTrxduEoT5nfMadV68iOXEI1T+ESDGlbMgxN9EmkRpnAAg58Py37IsPalS7GwFQnreLedb1
or43W5tqeEOktxo76pvspulUK1PzRBaHfjOPlC9a5VoHvYXUH5rPiEB+868J4XM49YKqgELXn+Y/
4kTUts4vZgmdW9WUViRaxtmmSQLTqPxUK73Cmm7W5KgWYxPUVWTO9sypZ+1xMWRhrqTlLWGi6XFr
RLdfUKfBRebJjfpHG0nxYxvaYlQCLYkR7HHCHmqR3Y3bar+Yeupez5vcPGk2eLyzSWuebAc5H20W
F9mlScUAvPofOaYBS5kjoqd8MFDy93kt9royhLYWP7jlmXwsiQ5ysbgrhk1GY45aFnrOiQ95OWm/
BR6DPcFvJzvTCTFIMv00pvzsbrWWfZGu1aHr2vGwjbZ4kQ5pPhODMFlGoiFBkc7wC8Ase6oXtywL
R2C41Wc36r2pNONzMvZ4EjeVuItQZLF27Ixl6NE7GnqMqNUuuEsNheFMEH3h/bnOs2Zt37slU8IW
LQeCouZ1hrzk+lizuaKBmaEYbgweyKm11Odd1jBs1/EJiW9ce2PRGSqbB5hAt9T9HIp5ditAV1d5
dIlb2w6Kzb7O9F3Tuema+r7t5cDa35OXabTb+DKTce1DpGZYla0OOM3ORvWxTgrwP9S4oGxbXupa
QO5mzBunOs/a0BdhmjYyjKmxeVytRMX4iAz6fsn1KlKc2N4l9dYE6mpIWDGLoAiGA+FPrUM3G6LG
S1RnsT7i1Ox9bDl4F6Y2IVKEQa4fENlvVFrexIrMcM6YsIz5wg2tkCjzK5R++yiaC1WSWPNuaeTj
ROxn4tHhPvtbzaBhDExzIteEL2KpXyvp3txW6wyZjBWo6KprA+vEMa/b8lGwBvBgYqnjADH8SucF
zGVivPPujAd0p1aQTlBn9EPNu/aCiMf9+NbqqhmUzkBDFtlk5h5J+3YYq5hHHoBofbOOmdjjkMBL
2iauP3Q5o4quTEeNw/koB2uLkLcjou4a5TRfiomV+UIx9I56ijn5QtwU+qHOU7nPTQPyKZe14rf2
WL2S9wlJ3jpbMDq9ywkCU4Zmdt3zvzhQ1Y6lJaLXWXsBF4YKZWG9V6X7WXH94lFAzzbNSLCGKoFb
laWPPHtj+ZKsRemCaqUajPUGF6Tuk8iueBb1vicidtv+YUv1+7kzjqhPzHCwtFsWhvfR/SaL+EAV
MVj07B4ykvijQgMrUmesVuvsTQDLRzfVbfTlyKC4Pgp/GObhlRf6Fk+16edD86LMJL4WMh8+rML4
mfP0NNUkfWzEpmjVtsMUh6lnUcDiWywpdvqrm9wRiootAkUIC4M7maGd435wWvu8GOOz21M8X4xt
4rlVfIW8aiJDZayuO92oeQKVzn5bFycO2IvNK3vgWbXGJqIlRX1qKQHxepYKci5EHagLyuuLtnqp
YTMUpt4excLZGOsow5B1koJk1Y4orK02H7qtUrBP0OskNfNtilPnlQdhsZ+z4r1Wa4vERzNPYYKA
/p9VohfDVjRmxEffBLHozf0QF4/zxIbIow2CJ3cHdgUWevC4tr5v4kuZs5HgKAGKVsuoaZM4D6U6
2X6iNnGgxVYe8Y0yJATsIcu3L/KghyBVKDVG2DUG+dTGt9I22Xek/awjaYS6I9LkQCDO+JmT2Oab
2mCSsSP1UG+XXYLm0ZvEolzb9uTeC3diK+pi50qyGDnjcJXR+npjgtqccCJYO1Rp1s4ajNA0KWyZ
bYmPjkByX+/Xq3jFY+SaDJhyuHal+5WPjsXwA1pZkdK8KOIEq0W+kSXdYHXk02gqD53SdL6QpuQI
6t+GwZr3LJVcr+aFXHIv1XGTNe2lkTj8hhxIc3IdU1lNrP263WhL+b4Z6uTbJHnvh4kFlOVF9UlV
Y3LOrgUS78PCvmy3/AzhZBHdLamnrR0sJAVIYZ6QbmBpQWuuDDz0WzGA8LdPyBuzoRt5sIL8m7QD
1fi38k3vgnYaYx8bXx3y6elMxCWqi6kaQseBt2yIqMM3+CA1eZAtF5liIgPSgX3RCWotlcLGmfPW
i5X4oRCfipinyFDNddcvXfa5EEWNBiA+lpP9bvfTaWBcl5pWRnPHYdwU2gNnRX8zlmN7rOwGmAKb
ejLOBgYBsR3suN4LK05804iRAw23snbDdeg8uJB1PxbE9Maz9UeRiS6srg8peJ8vB3OKuNyIY7OM
LCrxGtB72a4BPcEvs2uON8RRq16dOa+uwVOlpve8iMfNz4v4qmAe37cxyhe0JZCNVf80o4PXO5p8
qu67xZ8cqg3SqYTfK1qXbDvWvXzVtbq7wxv1OMTY0MyyYY6d3SGqUdtc02Ym/M1U9qMhCUpuiw7X
VbMGsYGKtjSwijQ5VYPIj9ZwrMSd22U2z1JF+2R9+0R4XDDMV+LQljgXRb8FhYxjLwGCMRijw6rA
RJEkaEL1CVFpJtEqpAtSPYXj2YNsPWgW/4LXLztRU3dTtBDlbrImHmkQYZFlSZBT6HLVllUcmHr+
tMT6tdon6t7pRoM7D4gHJRQrvbUuwUbP5FemFnhYunwwP4hhQByX1g+tWD4GnSTwqoJSKuqK9yhB
SkWMDuECOShGN3QHaS2dRyElYh1NuSc4/JhIl3XTIiy80aG2ShA9lWajIMd/1K2L3FtNs3qJqb5p
HDw3RuVcESHCK1qDfNCkX6jFaa7rl7HT8r1iqXQBm1121hzUUsZI7nkyXIuY4IfLdVLv9YWrHCer
G62Dc8fgoYbW6K48+kdC5+wl4E4/LiRneVPDgjlyg3qMgL8pQ9mPs6ZfetZY3lSsuGYShzD6qd28
RnXWGyn1PZ5VttOE4Dg51gqy2uHexAdlbWPv88ge7i8mY2T/r7rI5WGj8xkC3Ul5aWdVae+s2oo6
XbF+HRh1g9Lqot3eLuklzJgsGFtl6P4GYOGx83SRYhmvA0Fd76SKJb69xb4uynM7pV/2JRpg1Hnf
bEayVxxeBzkBFlil6W/aNN01tBeKod8ZbUmAaYFgaFj0KEGG1KZLGSTk+z0aRZVGi7Gc+qR3ODhI
StpW/UMW1rGKh7MWv9sT15W+ZD8Uc2S+crkCjQmwciCcnhIOUsTMejiZo0VriKMTvZVadzg5TjPy
vhAfHqNTVUXxsJFlbBMNPhR5wspZhyLeZVb1mFnuQSvw/jYle19Z5i38zrCy0wt31Z+sVP+Fm9LO
9IgbyDFM/ZJR2p3HsVHQnb6rcnpVsNpRy3oRD8hvW17EMP1QXuyJbSi2vArSuUVJgifrk3MWC6xZ
+LOud/uiXt6WzW6DdFjqoJM/nSEIXViuAaE9uyi/CD57pVHE8gYLWZpVpfoeA0l+lc3pdtakMB+3
hIe7goptwqStjPlHA021d6ersdrGvWyTLzSIW7hKdTnPa78EI5FdO/BvxhbEh/Z01jL1NI8cJgsJ
LGtBTtvWWtdVZV2l4xq6abHx7rUc07PYdsK01LcMrsFZyPsf27jf6wivF+Wnb8Ke618utxjyiYFD
81z8rtvzqL5NjQgyzsatKOug0ouf1ax3TlsyQA51fmttPXUihdp71lBNQFjpCzWryiFRkNQ7aDB5
mj/idof705XyOx1RbVV43Y626LY74ExqsZWL8kbtSiB8pT4yjsbnmTsrU2pEovH1oFhzNAmZ4VBM
0I72y9OMiXkw01OaJDz7R0UJnAWtB5TBqzCqPZXnfYgzLT1hyC6vePuXnTKa+3g0eKGI4x872uQC
3qrxdVReTXfaiRXdJFl7WMSrySdPJg9WQ+sejOoCpjnimGjbASs4LLiVf1lKRn1eclI74Y/j9F3H
zTUGonjHevTtwsMIIsTQbqknpUkiVIm8Y1seVrgHsWGE1L0XXq41gaGm2/GSP+iTqq/vNluNxiXW
TnTFj2GjtcbLyqDkSQdVBBLR2e/THl3Jpm5XePuc/RL3UKXqgE6fJoM7MeXKIYMxQHNX1qC31sDR
7Rg/PYmQK+iKtixfkLQk7eMveiu42VlAcn+bH9bE3FsZFyFS7zIas+KAaDYcOHFNhGaZ/dYWmIw7
vnO0xmMyp+sV1dDJjpD+cELDNGS2r64gKsDiqHrZ76rxdrSx4rv5QzfmG7VASfVOuN0pjxWwr/l+
HEwZ6KQSg+H9F3fnsR25kWbhV5kHGOgEbADb9IaZSe82OCySBW8CHnj6+UCVTpeqp1ujZc9OUolF
EgkEIu5/73frB5rIFtHIvrmqFEZEW8rD0DG2yF1INzi43ofUcpYOW4m5qXFLtwZZMYc3FSJYdSRv
tw76dlw4BQKCkjwInrKOFNVEJm+9qCgWQk44ChOVF6B07bwnCjAZGN7aThb6LP+Vp2GqCIYIkpLm
1LOoAGtO8FXVeI/D70WZV0vNVyy8GOjxrtR6fWk6QeloqGlzR0mwggsd7EaXECObtXuC0+au0WYj
t6ZHwaLU2fdYutuTygWt5FSFd2JUTSqU8jyea+oUWVljeAFKj+UDbiV72bce9B62U/tOxniCJ+WE
4SqTbX7y9YKFiXdQsBaqcbfxyNFZV8lIx7tOthDt/ZsGBZLdHdnApSiyciNVj8Y/FeKNzqwrIOaE
MPOIrmAzfDJsGhw6j2W+G1S76SwV742BIhMfkON61Lu7hvfyJx+uWnc5jWh4T7tgkSVYRPEMiY+Q
vU258P00/CxUGHGaRBFz2xbGJhfy3a4tcRWmUmB3mJytkzf9cyGH4RFPuFwC38fFnJTpIXQQ96lu
s5FDI/PFIJp3QhKyt3HFRrNlIbwQvnjIpsa/Gqiwuwk53XzrRK0qjHfesLI9aBcjSLHHhh6OZJHE
3XTOiavDlGiSjT7Uahnr2FTHvi2foV55h17L/A3qVM2uNsURVvvGiU6WapVN+VugqmsrYn4QCrSk
2lbaPqypOeGGwLHkMU/gAxPFHdu+ksByZr8YtFR0bOmD/nGgo/jQkhpEZ/Kty1jiIUCL7MXBKybr
aGPxvcPlHV05KWHjMMsxSjeDEVxkyn44JSe8xVbkLjRZuU+9NVQfnV23EArcYlP4zrjuKzFRYRVb
C91seS320yoLMv3WomZqbxhl/Zwb9njlUe5zLPAQfVQG0gkaUB7oDjpiZXFXZ/lHLxGyrUiaq3Kq
HxpNFyw3WjB9tBHWYi3S/S1SqXkshse4TrQ3OTQ+JyOn2RmZaG/qwApW7jQwk8ujdDtgTFs6tVcd
a78eeIWxuUjqfn54ZlJvCqyi7tgXscdT5E8iv+t3AjfJUQ9aSXKXDiK9kul7yQU4TBjrd0gMzbDU
KM5aUWaW3lac8Nf/bfEgV5mLejvFJNGzzsuPc2MfuuY0m0ADd5VidWaJsarrv5+RvJSf+V1TfX42
p7fyP8BoodObhkHoX1st9nX6+V/FdzxHfzJo/Pi63x0XmvUbDglJ+YBOzSK6rkHK8HfLBX/kIhdB
LIe9CyjNmrmbP0wXtvWbpUtvrsYxLYhtc7j1h+mCPxIW3X0ATyxYvS6xxj/MJv8H09GfeYL4jHA8
wSIGHySRNOxfy7aqAkYMpS/aImP7gATxRrnSfFDHBtkUkX1DacTWHbxwTfb9r4j4NqaS8h+Gp69v
ruuGy1vUNvlVfmXGC9gQmdGjj7pWka38QpGAquowWDC+8TaR0A1jqQ0YMcsa/2mtqADHpqzs+dXl
EMGkeWoVaLl7VbMhDtGLk/rrnOItaydJj03PfxS2eO5oCWWyESpx5EozM4VvzmA54VnSs+EdSkRB
+kiAiwfA5YNdtZunCmvwSFYoa3ZksY2PSO/6ATXQ7MJN1LGWW1pEIs5NRzBwSTVe+T6Q4mzM4OxM
FnmlQGO8xPy+Hx7nwS5WUfsN0EEE8YGpAeNl5PZwfvNOy8qQxfex0e2Ta5OpWvz9Z+//5oL6T3tC
LRxy//rxXL6NMLX+i6f0Lf+of7ZQzV/34/GUM1mL3gBS6tSt8ghyj/54PF2dvDFlN/Cs8PeB6v7H
46nzVTbxWVyBgA2lO9/ZPx5P/gjqFukqvEy/55T/zuNJpvlPj4hNwB2Su7CMmaHHgvSLIyofOo7j
ZahvuihBAQmMDMnhMenqaFEFRrglxZfia9CjF/yNH25vBNdSDEQ4WfqF0mG0JB1SZ1B4O9EwYIJe
gfO/jFyDrejkXyeBGCmeUruws97TVtafzC6sTTJhwP/p4v9YeX6mAnz9qD897V+/Ck5JHsqZvgeu
/c/mrlClSQSrXWwmE/tekDzIcizBLfCULhw08/M4jttQjeg7Bm3IxYJRl0nODwJfmFTRhYWq3PLi
d64U79aDgIe4LN18sBd62rV3lZuUtwMhEUET37//0U0+6Z8XKtumOebLOSpIsltf7tCffWkG03Y1
gzU3tSFAJ+hWde/WwfBSWIqEnlchnTowLd6K0cpvS9U/hNgrTmwa2nMEbMpcgrMB8Sey8jFWU0qM
svZ8drUO863Ay/rPEMvLPg+bl5Ees30mwu5NMyuG8+6Y5TeN2xZLjTlOvcKRua+8wpALwEzElYoG
4zUHmHIzhtGTwNcZrGg8IoCiMdP0QOo0Pxijf8t4+f9zPYEDMLO3//WScob+FvK+f//8KH4BH/z4
2n/4LE0eOIzgEmgnBOQ/VhV4fZZNfaYnBJ0FNEHw/f4wWhpQEQgNE3+C98ZGgQfkx6Jiid9YYywq
FvBHQjL+W+SD343E/3gSIWcYOJrpWOReFoaD6fPPTyIZR0UnN1A0TRZELMUISS8ejc+oPIfkhuOA
yAVJK2RW95WqrGdoKHvH6Z23SdNGiATVhx1gaOzc9lpXDUkDiUuFcKAEBgNmoPVezEAjHZ7oW9fX
b/QRRpqtrtkQPJf2bK0LmrCeD6+oBNUisjmXD/W5SL+bJunUMq39dSq86K5pqBWYQk4D+3pMsrsk
tJOS6b6NZyVbIhcsPGtMbgtVrTnXrBJoxIUTX4IBmUofGiishbEZXW2i+yGaiV45IwMLCTEUoNma
/CEtqkeVTSc4Xie9D4Mt00KsJ9omJsWWRdgV2iI316OsiRYWhXOxmTyfqErcijzZZx6H78bftyDo
gBsRA7IgIEbWu9lw8fwKPlGQBfGlLtQn9Cp23MR2OYED4Jpjqqq9Qqb/CCP9Q7narrTBpMcie5Kd
WLNLJ4CtJuKxgYt1NLfuTB1nVEt8Z8wqbZMO/VOFH3EMpnuVlJ+wDLorbAT3SSFfpkwe7AwnhRkb
H/mQcYIzwxVwsZs88o/CK+vrzm6tfWk1ayxedPTUtnWnubF3qAySRum01fTqW+3kHND9z0zXxEr5
IYPpWp2mYGTBzcJ708EjZVq1WMvWJiVRqZU9GPmHzJDknZ5ixdBI78PqNjX4D7D9kEsixWhqIDCc
evU9L9C3BupAasVMc/E2xiAZVpneMPbDqrukfYE+CZeXhBZV57oymotknr7qRs7KUYaa4uvEe+oy
cJZGG+zCKnWYmCZrs2gkBThEkRiQQnUQqU7aWYM7pJNZdTyp1gYuo4WWkywUqmXA14evY8S0gVlt
uih7ec2Jeo0Txz2CXHSZWuHM5Bde68ZEmMUUDXd/Zq2ygprJgmbHKCz2vT7Vu4Q0vh+5Zyz8l9bV
OGka3ZaKC2YMrb+DfY/cM0imgE69rDL2iS2CIYwrXMC5u7IaJKwKYBe8QoB8S6PznReDpIwMNcI8
yFHEY4ygauHw3YSFvIlrxjBsJbEkAWqt2+PoQw7pUPvFXHQi43vHIh23SlL1DesN/sRiIgtqa9aL
FsJckIW1HpR2x0yhI4untQTfvKTBAou7iq7G7Nqm2SMEU0fSyffwseabeHpqE2PFC4hsYob41Ro0
M8vwbIcT9U/WuPNd3b/E1Y79Vo60Me3HPFoLjyqPKis+IU0SPOTzWEtsY6bpvQZSYKqFzGHTZhtF
L3YHt1sLkNz5UFD8BQQGzhCrpDGQI8D97ByWnJ1ty/7aRP/aFkMJbojWmy1R+zsMXeuWFvshDHf5
4Ii1qOR3azJPHiyxcxJPb/boy3NY2riGirObBOz8cQ8tnaBaWX2wGXgS/A7joWHuREyqL85QCdpJ
aYthpp2hi+EDTXofBwGPlzcQPArMfTGzc7u+fVd4HVtLSzZlZW8dTxGY5by+KCji4Z/K95Egx8pt
62aRis+uig5kiK9DfoxdMhbMGoc3rwlz/GuEBunPvECKWVm6diRVuGzmeY3XLuyi4pFhHsw9q1OO
OrzSSIJebUxDCJuiQRNX3Ctz1A0TB9zCun9y4+kq7hX+30mQD5vQDX31bA7hdm6uQxYYbxnG8LGC
0HbyWCdNG0THvIBV4wxkrtIap3LCPACbBdpOv9I8Ob2KBMOlKV8Bxh0HSNvnKsvjtbSzfk1ogvJd
ubKb4SpIcbSO1vDu0QuaWAXzZWAMWCS1MMxWdsrgjczKLmjq66hFFTWxuy/LtoNu0gGfmXGDr0FJ
j2lYKgb3zhaqzvMQSiZQw7RjT4gwXr+5yt02qrsf9Jk1MTxphQcoUg0vY9udGI9jlGXXFAVqNYWa
dwpk355TK9cOTFpWUzT7jKmwWDWKpKGd5/k7TkmNyejM28tI70+YHgF/3EiMdCsni1aVfUGt+9A7
szn6KqfeVRrvNQAeWBqPfTDGJxO3z2vUdt6qKhhJ8aqLQHKC3PCXbJONpdvDs6hcqawF9Vs3MRXP
ymuPnWh2kcNuWC/0veyVtmWA2j/HKe9OoM0eTdO8DR1HXXC1LIrhW2rjRmNo/SI9poRSvnByYIIc
MZWn/6lpBBl8o5b4/qJzpJfXulYfmb99D0o1LoUDojT3rAORX59jqRet0AIt8ILdexnhDYpKCLaa
CB8C2ehb2vbex7qpNt6cZYC/o27AigMu+oo66A1xgGTOP5jUdzxQJlOTTtK1LxVhFdsAZKv5hvOs
sHxkYN+caj9pr20BfGmKMnUmBFvdcvLXzgERpn3R1eIm6N2QmCBJjcaBbglUmPgGxM9663mNfA71
IYRfMic9dGrTNtmc/igBle29ORGipsn85s0pkZS3CbuKBCsqERIs8sz851SJlHn7RDqweKuUZh2A
QPnM11Hw61k9A1Of3gaCY1WQz+KamHW22ojT22TyDbAQWsRk3l3FBlw3whL2ro3IZnkRxpyFGRb1
d0hC3lK0cb6kBjh5o/NkWCmMHwfQBKjjsHSOkzm+aZwMPhIvoaovztS916Jgsl6w+g5Yl5yxXym8
DjcCnOy6FxkphqH3Mfy7lr7n8CQZ5KrZIodT7EShVHnE+IQPzVbiwq8QHmCPW4ingyE/7CxSJ1E7
wzJPU0Iyb7aLajh0uE4FYas1rUiXzAjbyxC7drKulKMiZn8VIfbB0w512cxlMajN+hQydYkdqz/j
GVELLcEI6k1RcNCQOkk7R0yxew12LetTWKzJUzrPkWnka3ptwq2X5tU2HZv+W28bGsoJnNkmGJlr
xYaWYC8Hh6OnJBZi5bpwnivBriFq2dwh8dgvCTga/mLTgAUVadM2CIvoyNc4uBHOmFoxddYb0185
vNEIwXaAmrdtk72no1hq5PAZCR9BXi693JiJrV3zAKbpnHKlbbd/jbP0qMGIxMHe74kfxZe2zUg6
N8T526BkibK/ri/Vyzj5fSM1VvjYrjIG4SumqKCR2Dv0VfIF70EILm5kUbTHMp3WaRfGR70GrhQn
KUtYOvOWeYqW7SDTh9HvHmt/aqHUm1+8rGzdZuHOzPNgUxTesQj0fKMwEV00rwB47e4IVj00BN0l
EHd1M/Q9fXnOjRcee4MHkHR3DnECE1Oei7NVhxhlvXKTucO1ghQlqpNeJGxDe3+lIrb3EXiOZW1q
xYMNJypg8GMZ4x6H9KIUclOmZbT1tei2D/BF9QQSNgFCfRb5j9NEi22n5Eogq+lKPPpOec4myRug
YlXM6bGy+93gJKB02sK7GQIAmo7hb61ErCEePppOpa5kzxKK8jGDvfPxGe/QM6/vIwxqZruNvTNc
2rVs7yKNBBtPAYi25/99Qw508Gvx/mBCgbI9riqnecfmNh1a735IgivcbRvsfvVcw9szc8Ji6ocb
rQx7THAYKCfiQUn9NHh5uIzYJaY1rB7Puzawea0Eh5ysgCTm9gfZUPxuU0n06fUAvH0vPqlmfu00
j3qotCvTpdrHjqje630crFRH1Q8mdi88C91JAEEZrelgTm2+nApmDEaa3Hk2eSCvOYyKs4cscgAL
3iEFegVeqWGs9Jm2+OL6YXhlfh3hDpqOeqot2KdBrHK5pdrGy9cVxWebZKa3Mhs4WB27ct5qWoDh
KseMVFKbEdXVwLuCv0IbgJ5UDiVOuXOuU769NV1qYF4LmfNjes0msK3oKYlwvlWjwhL2dYL+W3LC
f5rw6P3bucC2ffv4TIu2/PxZdJy/5ofo6OjEMPVZFkD7R/2fmYk/REf+yEWE9IAgGPinvwp+fugD
M0+RUiVzLt/xaFSZa7z+EB1tRglzrJN8snB1WM5/R3T8Ve3ymFOYqJuUVfKNvK+6sJ9SmE5JR9lo
di0UfP0JCxejJ6AGq36o2WKxPv+koPwvuqA1S5j/UCPmFh/GknNPDLLE3GTwS+y5snAEZInRrCqf
AyWzAiBXCCT9K31i7WHqawUiwI3htNuBDD+KdizzXQm0Yi+SqRELgvvk8CPZGi+Vkaa7KIcqH4Pq
FguvMjdWCxi2yVT0KpmcgdHoyFXRe+JstcRK9/ZowvDAEbUBrOrSpKKiwzRCp0hTw7gP7ayEP9tw
iPQ6LPNDJvbjOA14l22f3dZoS7UJnJGZBdQwMoQs2slNH4bYzEyvi2/+4lrNFS+/XisHCciaa7Ud
Bjd/Vm403x/Iys3XykvVK92I5QO6jK1DohAkdeDwsCMcmNIDJNJe+Scr2BhWitao5aCXGe+GRIAw
sa5yOXAEkIkTQ5epi+AhBk+79HCwzWyGqBq5eK6GwUFg+kysRtwFiCgbONf6R911MZ681nMOgFHG
fQqbjiaa3NkNouEQDXfSPQoyQbueyAmkwwwYBGU0ihl1XXyKqbrvnBz5tvuCjrBFWv376/TVmPfL
dUKwtylWm2V4c56s/SzYTlOVliSg0cCHyV105OsQEgLQv1rgguwa9bi8sklVbvUezxHgf6xQVBq6
aUJIsxf2Vhux9HU1fgORiEe7QWr18Usg4Qzp+i9+2P/lAfAksSNez+T+jXk1+PmHTTmDAP5hlJ7n
frzgB/Z33eA9RxXYMGnZdBzp0BvNQYSrPJqaTTZ59jZNqu4vquG+vtEvV22ec7AH0BEokTP+/IPE
sVJcgbjhMEtuoLZ5RbhDhf8/sOoldIth59E7teaRdgFZQ+BJahB9duGAbkHe+YvrMn+3f/ppaDtD
AJAMJ61fPsMGyHmUIBVCceOzIY5rQh3n+PIXV//XCQsrD/hgJrAWI1rH1H9ZfuzMh9laFDUVFKMi
XpaWe3o/jX4Z2n1P32if3fi+lYCSkol5iMkXILl/E+1kr7qqL9oN0Ghsw32X+6eeYobuL4YP/7wa
m7wIDDlfWtbHmWbx893R5kbCtlyAxfbFM8EHTj/ss1r30hvgF74uxv/vdzGTczp1f/rU/wlUfAQA
0f0JCgL/4Pcv+qHX67/NTASTWhEmPKCCuci/v5DR68nzgwkGEmzooAm4Pf7Q683f5puTxYUyEh6b
eXT4h17PWxwCNn09kBHw3PDO+xszeoT5P9+k0sALAJ2EPjXLxnXNS/nPN0Ea+3E2ObSmIVyH10Nt
jocCEXYfWqWEeo48XaSrMCefGIyFIBddp4/SLj+CIn3tRvNgtM0bOpa3huNJ8GAsG3aXnYkjykHS
AsmElRTNAANVt5KZfy8jFW6n/r3Qx5E1AE+mpvpLECPNmrn/2EPhDRzeH2nlX+dSy3ahO2rLHslx
nHMvItAvRjtcZ2KMll2HeRWN6uRWkXFX9YfC1Q/YeIJDpYUPQ9R8Gl9nRtgK59yAfKJhU1v5bS15
tWNJ4rjegsLzv+leD6tYnRn5XQ0yeQZKweY2C46k/c1Vk7V7vSTd0nnJlW/gwm2d8pYBb7bN47Rd
yXZId/2UnhGxjb2vpUfiZ8+GWRTnCKNDi4yRT77LyRce2OgVBVg8tPtyiNbU3oQbKCPXmWZqB4tD
cluNu7jToPDpZr714mztJjUyb9USloQxWgZoyobz2NRiMYExrJBmF7Esl7GHjjaY5l0QDGcF3Naz
iltwUWvVljvUcXSRah8NnMhLc++K4KoT5tqN2quek+agCLLCsVtm8UyvLO9TyJLLXMkHr87yZeSb
j6P0iiV6PdRKR98ScHwwBmOD3ElL0gRJDGh9uo4JGmk1B3zf5Ifpsc7OpH85bctZP0jy0NiHM6iT
VgiGkv5dxiQjz+wJOuFkLoOQDHYNYNC2qnUM/ALOfbYc25RgVLKnfWVH2nenbOcUpe4mouYnl6og
Qw0HPkjqYwnbqi9ZzbXY9BYaIjjSS/EMXgmOaN6wVemQw/BboVV9Ri40bFjX62nu7iPcjHYZya0f
t++dxdRq1kn0GkZYwqm3zJKtpYhJ8GxshUFSRk7hLlZdvBQoK6kYX+FWwLJSABlBRpI1e9Tq5Jqz
+gWlB4BWd0/weeFb6SoZcFUZCBxG06zrWN9GJTTdiJn0qrfcbyrNtoOb4OvIDfyCek5Evo8i4GPF
oZdi5+vN7dAZe96yV2YBqVJL+kU3IiUmLZGe0jLjDffPIy+fM7IMsmTr3OouBYI0PV9pjJvXeaV2
yWCWSx8Bepxol46+tCV0hazBeh4b1E5YwV2ZJ5ugLNZy9J96ghZcigaW6QgSPHy3DO1xzHN1gD4I
9tB6p/P6raqbI+aBdylgCRP9vjdm+1jrRHeM7/aD1K9MXHDAg0DQqp3x5TIbZ9RFtI0d/VLl9FYn
w42nkSUCo3lVpAMT7/gmUMY6Ksw7ZQQ3JW61KOduQfkxZhsbSPV7IwY15yf6BtvM1hFTvLRS78ks
MDEC/7Bq/22azW+TqW4qYlGl35yastxNMdYcEUMQ1cQO/NEcVcehTBuybFLAsR9GytlW1MVdryNL
zSRA1BlQR1XbbdycBWJOMduz/y7taUFxMuvdlVW3l5bMNuXwaIrg6AfFqs7QYuyKe8rIjXv+BeJs
K9dj3S77yXjhFvXRv40zZVbZmt0S1gMWG6VpB3TCjU9i4KJiPd87lb1xivZe4Q4kbXLpdMzYCL/b
pCBk0YgGt5POLrP3UHamMnxwtR55KoLC6T1x0F65RnHqqOleuV20y459svKcRy9/CN0H9JqJQoNi
A1Ae+2pv3nRRw7o/cVjnfJMNxmNSVdvG81e1O74XCFuNReTUG5W1iWov3tV4Jtc62cbZ92WD76T0
quKmz5GaIufI0fCUMRgrCDguTR5dMtvTCt/Ugy3zazkD+TCN85QQj+e804CLq809FRcvkbRvrXRi
xAH9xXSufT1dMQ0/05nCL2wyyZlbHhcZFgeGZ+eQWoZlOXUfdWGWWzPIAKYV8U07dK/Z7OXs6dfh
M3Qfqj6/8UqS0aOPydqxszfqq0yQntVNoQT7YUYyhg2ZT47dU9/yb7UV4GKm/hV9x0NVpDkeUt6h
F/k1y8Gw4Ho/0Zw+3XVD+Fhb+TcncK68XL2PlnEdZOkzS/q+8sU+7YDjpZRPxXr7KKp2Z7S1oG6+
2qPO8ETPR0pG54A5sUfz/kAQcshDKbMr8HgPBxTTb5qj4XAJ0dcnSR922pxGw31PO6IQDIuYtlTm
Y05B2ip0QHP6cXkZeuuKOQUm9MD73tPktxkN8O+50lu0rShYxxL0c6GC16EXz26cHiYr21YFlnBe
bjAePPk+Dd0RjeISsf2dAeIl/nOCvx6rw0IG+VOux2rjBNF1ZI6PmdA+Ox3Wndc3e2vUbyHm4TBy
5M735E0vkxPdA9dZqt6Yyd4aE6FRzlH4+G3MRwT6m3o4wqyAapfIXdHrRHZng3A2AFaQDGVbSu16
Zg5434wP8NDXfJwPLF4VEMRyl5ioXp3vElgo21tOQx0fkJh45Fk2RodwWzt8DoF+1/iALRttzr6V
Z14fySItv/KbMB3x0GYNXbzKKDaRNt6kFbOcnm6bjVUk17prHbLSvYmKxOb2bemw7BjSUSIQLaM+
+FYPbrroPO1iWsl7bbgH6CABh+gpPrGjSVhwdD5DT2IrtmOqXmuC1v24LkJqG8qouI3K7Fk3kVHz
0thVhUGw10vK9eRUa1fvSJmw62raK/QJTAf1d1pedsVEkUsI1SUrhrVWucfODad9VmY8X73YWlbX
0VGlMyEGA3qKyhcHk3c7IUpi+h5pvGtscU4ajzJrik28ZuK0qE8sEfWmz8ZNOjvFyUzt7YDpn55M
r5Hjfht1sNsyaN1Fa4vLKOOtRyqq8PmcHD3mry7A0vQxH0nyVhtWeDTH4YgZJIQf2d2aZIbBIWZb
s0Qqicea2zk3ryAyQcDUSnPhtTjYhyLrtpATcbVn9htMq3TVRP0pzSex7hybniCz3mZE/JGpCYRR
5/AA6XE/qvxddQiRlRedVAC0QM966KRNtHPMvN/oTWgxO0ruNWjpBsHVLYtZu/Y7i2DmgNE+oHMC
a0fF8Jr00aaigBEkPAb2xrauVJa1i7Fm1Yj1w9hV/jL0g6d+du9PozK3xIoNxjEAAzKQXRSUIavi
SSfZQAdTgimM39sFcV6cOS6+6SVCS8X7YFOPzZm17tiZ3RWr+ciyGJ2km79JvNRo6BbomjlSEI3s
uZp41Qr4IVrToEEnEcW48QDNo4azNZrWOrXdh8YYb502eumn8WRk0VVdx2+ypUmokg0/jZ10tCiT
JrWb2lyNXsTUWpVsB3xwBCKX8VoP5Gdpts6adZHkXzJeet66JBTmyCTZXZ8qq66/aIYZr3pl3jTD
nHZhJNBXMxuIMaY7wG4nKXSX9QOxzOaY0afINL6A62F+lNLSj3Lo76bSfahB8Fea+72fLG/pzCmM
tNzAUtmEDrT5yc4KXP8mjxY1HwTb8Ci4BRStPBmoD4EiU4uCRWfsX8YmWLaW9AEL9fQACx8aLSt+
U3YUmYwzwcG/7SkSZKNMYMmr4rdkaK90nRm6OcdEJqM/O5IfooazsDTDeQIY5LtEkIVMVHvD3Ycc
7hsfjSoefD/fxyPD0sxclwxulxYRFDzSPqNydZ/XQblORvNYG+OzJkn/aSZsB2YJ94ZfXUE6uAd7
cXGT6bbOmdP2QcbH2t/TMfYVlvhWE0trBIHkQBsOZgyz3O6PVmjuA8cCrd3MTW/SXo8xmyqraK+7
FOIJ+dFPolAn/IIhewJMgh2lRYGNaIVJhlRmkSyNOWozkiL7kh9wFNPmmPg7W2M6UXr7pg6++7TD
b21JkRhvlVhjXO7XEPRU1j8lLmbulGRRqyVr4Op7zcI7Ldwm22ZN0h6S0DmTBU/XXL0Fa9EmSOIT
s3YsEB6B8HBOoLDqCPgIAnr/znJlh69ZzPE7jzizCO2ZutJT4Rm1u7HFhFOyrB7GsBFrFLT+QAXd
gVqyB19Z4JSYG6nIe+taNq912rDJRbCT0j6ULTaQPK1paCNCzVYFtpMdMfNrPG7VuiFTykx941rw
b0Q/PtcpzSvYy69DOkdpoovxmhicQpnimE2GphM9uiqnAMMFn1mYkglI8maWPI0W7L2lnB0fldfP
DhW2gp29qMy82sS0WBHFJ0SlqvS6mxBGo7k+Ue9VdFOF8TfdCKej1dqHzDaDZTerx4OpbS22O1vw
YISBHI6jMhBnM8yuw9B+a2wGYBTmkdOjXEZVxUZDOKVUfFH1eO2lWiSTeyZ4x56r4S8huV9pai3c
4tkghMPhL8D/FjKgim1qWRwONE4HQi+LHnhc3w1XXrCTccaoAEa7Y/XhlQRutCm8c/J3qmmfHLPK
NpWZbSz215xiwa6MQ9KvGy3NNkky6a+hXuQwfEo4WLoxciNCgBqJGl1hon7Tw5I9nM5XZZEjkF3C
u2Y2ROCanMB/uyts92LljBqHCI/heawvMytalc4VLrznOCTVzV4hBayT62DVovx+AifFUYS5ZyUh
cUjsUsES9MiHW6wn4MT0wex8c+9bzTXt7azNJYkyfDJhl9w65sXLY7VUyDcLQxJAGmtqYMcDEKyD
Q2XhApIU5B5C3gw7j57AL6Mb1XMehCCccFsvrJZQkKMBAcezf9OI56FX/t4orU3OQXfKzL2Tw/Kw
XPU0dLAFfTU90u3BLgaiAau3349nIgHVxpcmdB57WXhy6+UZ80hw5YlPZrCJzlNRHKNanMiCnBq2
YKGTPwAuuadj+A6k1aPe67s6DBt03po8pgVgZbwvpA5gz6uv4a/q7EwQJBEl03VqvPgFpQJtPVUc
eNvnOD5jfHqoMlusgrBOCPnTxDRhYKg5nlrswPx+PspjjkjKFmqBHepLf3IQbqkpTCvYBcLMDyDJ
wL3UHj43nuOFCc2sMfqF5r+bxlPPgthN6ibqxnBLneHzMXO8E763U9cR1qJ8eSk6/xJWHQMV1z/k
fJ8qG+l7dMLPWqqrEnK8IwDEzJYBQY8gRBPcaZgZneh5ygBvXdvlGykaZi1JDka82zQlexLMV8u2
Jg9IpGqfNZgAW8m4tril9YiYbJRhHBrCu9GU2lH0bbNq7DHZqK5jry/FeZTWfZG4TF2ZgNIJyg4A
V+YumeYt5To1iw97oh5R5tO5IpQ5GW2/batyJxz9XAJZwUe9c6r6HndftcnHN2p736SScp8M3+N0
2MeoCVkuLqpsJ+riJXZR7UPnJ3qyyFVj5nnO1VTs2iahh4Hfwu3GDps7CBvkbsw/Yb8im0nUJgLf
m3qMsUrP1zcygdiIDYujFiZFx7GW6MzMKpD5TEbbS8BM+L/zyPhehX0wj6ewtSJLbw0ASafOdrWD
Xcv46BAMgFiNFND/D3tn0hw3cnbrv+L49ujAmAAW36YmVBXnQaSoDUKUKMzzjF9/H1BuuwiWq6Lb
u3tv2AtHy+osAIlE5vue8xw1iqaE93FZNcbDXy8a/9+pB0fMf6qs/PCdPPR/3AZvZfn2Dzwm/7gK
iobG7wc32Pu/4599X0P8QQMX85aGn8Ccurt/lpkl/ggxpCVkzVCoJFP//bPKbP6h4Dgw6friulJQ
Of67yixwocjUKAQtY/HuXfkLVWZ6ux8bLho+GIMSM4NA3qUePutD6RI2UPDRmEpGrdqaXcAshupS
JZdmUGOT1kYZ4fXgrWO24kvTv6+j/mJMXWsDZ8vxY/6EuijMpZAdTK1o34xJcNoQqcA+A5xokFzo
ybgnVpqsS/mhoTbdlfEvPdcxXJsXjZD2Xp/Kq1amvxT04U8CoHb4oZ4sP2tZ9nv6wk321fbHJ1sh
rW36H6EHhLEK/RwCv/eaVBagfnPElU6VFgyF+Toq1VsS2dLaFVJPZLIFpUP2YjK+lDsu+Boo0LdA
VrdsrOVV6GKfqAywE76GSlxnCWDfCM1KjcarcRjHbRhHV2XPd9nWOn5BEP6y0EtRGOXD7hnFV3j5
3wgCWkNA3NcNiJEudDlumBvFZ3i2Wa8yOy8ncTUK1Uqa//5ZQUWOV1nQ1WvTHAuz94WTaJ9rt+No
RevWykCdCbT5PVv3Ovjpu9ajp/NLoAmDYxMs2kEtPyV+m98Sf8yaoUvxsp/S24gdWMGH/en2Xggj
5pWAVSgZhd4tury51jPlOakkULLdt1YMT1XFkwsiQZpe4r92o7kbrZACpFrm6yFmK1G5aERGal9+
Wa+TNL6VbBLsKNRAzOEZWZAbKQTdNXV+G8lFtQwHrifCaYw6BS2UOuoIs5XLsm/qfWwth6IrNolp
fa0h0GYx1bq4pSGhojFirZKXvf5iypR1OgooSkyamJYFr3hkhwtLivO110BJtAc92vsZtDGarFTT
Bv0ObglitBZcrSJp+5KW7S5w/fpex3m3IYxYJYJG6/exO1zBM4NaWpU6ScsC7+2YwOQDN6VKmJKH
sVIpSYNUkeymXhtyUz2Stdsv0gJYLgSWcMnLjJVPRsed6u4+LGUMPZD2gA2QRkG0nhTTZRF8uQZI
U3DrmJpxR9yDPzLZhQH3OVfWnM+WJJTuFB6WrqTfxrztVqlB6nGh7BU9uo9Jz8DWBbm0oAqjXA9e
uFFJ7DlYvY4oMWadRg0vqZCxmtFqQocB7Ohjk4m6VaZT6/UcK0bDB0HIAbS9NYJIY0LFv1MKILF7
b9mRwZSZlOH3aDTUDLxgqGEmecxhX7NtFEWSOIM7ppVhhfJspzQbR8pSQCBo1aLrzkDsXLdAHKPq
6+krfQeJH/SWfw/OogrpXMFYM/n3DgdPE4W+D7QXJ4uiVw2794oY9SVgCxY4lIy/HwSxfrYbX5Iu
fSmN5ub0T5jayvNfoMi09KaVVrbU6fYciGx0zdCTwlA8h0izK11NLj1f7IqCRgoNmsyNztxuk8/E
fDyMjnwvFFV+dxh9HA+MSFVC+PQc1waiUpdi6Q9PZXRTA0Tk9FGHEBttMDUFmVtG9xTqgtL7q1qU
29jAjg5phxTKjVGnF0SJPcFdXyXNRRG2T1ZmbRoV+09eXCd24Yw/pTqGaIWeAY3+Wpl6ammj3aUD
zvyxM3d5FnwPu2qHchfBtL9mNeKE47+JordWsPW/9QBiF7mmXA4F/C9+OLThtqberkBgwDDk+913
1LmPiceqGclaeQEfRVq2nQ6UpvwaVla6QO0P4b1R7nxdrxYxFChOvjlRdpBa1ILl06JMPliP/ig/
DQUWmKC0rlXMJsvM8vcpadBZjidHyMbvdv5farH/PxlbQEv9PxvrFm9xML4dyuVU/v//3DZZ5h/4
4Vgq7MnujjqO3dGfHl3ctki4hT0tW7/Tgv9Uy1n8JRxzqMs0431T9a99k4JazqJzTxud1AI8en+l
Of+xM49UxuZfQDlBnZx7tmzi5zt8jxs18BTBHHVqyd9ZvrUK0hIM1/jXlovfwxDjhvpNR9ekTK/3
wXIxjODu1HGoHM75F1mNWm14dbWfWDduY2DnB/f+2No82wn+Hg0YAFIgnMy6PRst4pIUmHGVY5Xm
tUf/YUkI3dcArsbShEi2LPUcsr3MnnBQVqXl39IL/6a4yUNqBle0HXd9ea8TVLABCPNKrsQjAX9P
Z37jdGMPFtDfv9HCxmiwcUW2M9PFKHADIK7QU3PtPkDRRa8q11g3ZBq5UJUefKV4LBR1a3jSPfIq
aE/SpEwP+1s9tC9ltd9FEnUubHfqyi/QCMI2PvPQ3hfx+W9kjqHnYFstkIR8fGq+DkAYomHlYCtm
S1PgnGvI4qRpDsZG3Ut69lXHp2jREqef2195vk45szCdXku2pQ/ZWJaaF78svuECfxipZ2bZVOYn
UWB9+nYee+LoX5jBvGl8FyeN2sH8kqgYmrHJ3fSAQjk5lRScgXRAtIZ+MlUNwIsK8sES8tDYyavT
g0+P6tNtEjKnCQ5FxIhMP+5gcLmxKMi5REnFLNOpcHmPpJfTQ8xfU6J9FFmd5rPAfUvs+MchkPAE
FGBD+g6ydUGJkDivyEHMeOYzO9/VcH5iHARbmsybY3Ham41TKySDpX7llDZ5cKmVX1VIKmHAQgQz
EjN2IiskBXGIPcxG9JWKsLw/faVCzO7m9BMUiwOjzQ3V+c/Hn2AkqRlj0iqdSKc5jW6bZMokb1+x
GQ2bOsE2tvfqbngO8kCiLu8qL140uQLihmIwBluf/ngcvLV5TAPLNjNiKhOt32GN7bYKAJkcJqBU
fetL98ot7Ou8MJMrIzVtR6EnNYYjlDddWchBiZahzRVHacRNk0sNHV5PXnWeedNGGRa70f2STZWs
OvQuJzv0lp9xKdG+WQ+RZGymcK5HdKf6srcomHd6Q5HDzW6sHOyaHoTI9iduDvDLCPq/f9lFlIo7
M9vBtFMoeCAMFqa39OtIAjKLF0+2PcBXev+qJ7BhFSjRlosQBoCopnbqGv+jfWlAOjn9ON7V0oeT
e3ocBnpdA30hu+r5zMuSxorbpMLggoV2rYZ+tGzCzkc2Od6brFpYFe5rf4IcEquUrvKc+v2U/4sE
R5Pf6ME/NY3WwfNGLJMxs5c69l6nSjBHyp4lLYfWu6qoIHulx4LMJUvPfckf5qVHcECheN+8MB1Q
rjRbPiLGytMo33qy9ev0dR57wWDSALtBqMbTmu1nB0/uDfh2JQtIhePLC2ry+arHoonfTg80X/ff
7+ckS4e8Qetam62pdMPtMmuojudyHG2pr0nN0mLLiFdbZtXCIFGDN49fAIDKi9NDH7tGgS8f6gfQ
Gl7vj2+WrGWlkgOTdyrayG+gwK84Myov7pgGZ0aanQ6mZQT2iIwgkXWVRKTZSBOVCeW1mztjihW5
IcQkj/UHj20GBmgIUPnP01d25KYKldoTiCL8A/a0wzpcgRWpddMukmk51IG+rjRzr/SonQxRr9wc
pFikIApPzlzkkdvJoBCITDpj09P8OKiUQT/sg650EjrUCFzCSx1W3kLV+/TMSMeWZYGfYloWDSAq
E1rh8PoMUNt2AXwVIH/+5g10f8xudMDXLgkYgXLf9Tuqx78KuUqXVRL9OH13j14oon12Upiv1PmU
FYXVmqXNvEEGuEgM40r49aYq+jNXeWTSCKwUQCImIwjjfbxIu4lhGLpY6bJRhdI4pk9BSRT6ANAJ
YNoj1ll7efrC3sXHs8UNabLBN5uTNBrY+bxRihKMmUTQAa25Z+HFSzWvdn5gs/oO8f0w9NCsNZHv
ROeR2kAK5ItV5euuFtmGTiGRJAMMzjM/ano5Pv0oGnyc7pFNf9q9CgRAiL6IZlVdeVObjb0orOF7
bv8oe3RA5thLa12m4WDDV+lq5BKnxz/6GIjYmnBaHO4nWfDhXDNdiM5lx0nY6MJ7YiccNxkuVZFe
E/XwGlIlXZ0e79Ps0hSFdVB5R3nhIpg99hDJeuSHA+wLUnB9aK1CEASOvPH0MNO/5sNdZZh36JhB
DRqoyexRE3YiVcGE2PAqGTi+lcv1oxWCgT4zi49djoExCtH/VJ+RZztRL23joLbZhKIWeNCNfKV0
xq3qBmdmybHLodqOOQSBNgr92YaQsPBYi00yC8IwIhbeqCh8Sv9sjfzHItenqaABgyOIHnWRxZ5w
orgdToXaCtu8r8fEAbG7NtTsMpHty3YAP8EBKkV2dvoRnRtudk0y8fIum/vEQZq0CdXyxoLm4cr4
rPHtol8+s6c+OhzHBQ7fGrteMftIpX4mq61oGY6uMMdjxzVGB0HTIg6gJo7VmcVm+vWzCTiV6jRB
h4KoQmM2MRAH+PAbYRx3YwLJw/tujMVaCuhEGNcBkbfNYG4lrzwz6qfdNI/wcNTZ24yGPBqHjMgT
hSTnPBgXSkuZuAqciLzt04/v05Qkm1EzsSCwlE7VDu3jbCEsw2MraRROPNp7tcieKa+duZpPj2wa
gneXD9FkJpnPek8QZeuOXeF4pU9zuG5TqLYlyeXK8NVDBNtIZwacEiU/PrWPI5qzSUKyOGzQdGBE
spDX8Gzbm7zMwylK/Xtl5CqKdzMNEU1YeKq7aoub6LIR0UtbqdexyLd2aPSOa2LbTtQrj6Aw/v8Y
kUIzeDt99z+tO/xQ1Pps0RE2UM2ZT68KCVTaNoUTSeGTGfdXnUZ+GZqF/26Y2XyKmsYH+9UWjoBn
SFJXtPTiPoI+2PlnFtJPM3d2QbPplMXo6MaeCwrG8UegwbZvpZu4wZQAUPT0RR3dX71vWCkt4615
//ODEzy9dtXXkdo5oZbFtEIuI8yBsNCV68oyrmQr3klRvJUDPXNMw7s/Pfqx90awUaauzfLAfz++
N10fBJ2cM8WIA5PXqbDa1yrp86//3SjTrzi4xKwOetXniIV9oF1S9FsP3rmeyJFd+GQ0MignkivM
Pfs4BPzgwq0KtNBl01/hmnmx+/FeqcJbExOGXCTxyrDhB52+rqPPzmI9ZcNCixnz08dRU9HgbM/N
3HHHHpBM2nsob+5TzqeoeNjFuAHqDlEp2zCNUeIo+uOZHzC9WR8WdiYqG3OuW9FUTpDTRD64s2E/
uL1KTKGT5Mq3rIifJVA4SxER6OYlX/oietHz4Fetxum6jhQCyICFnv4J9pGXn80GudAYRqnVzT9l
WcD0In0udzIcEA7u0bdgVO7btDch/EjmovUHjAFmfFd0pbZPkqhz6lZdE5ZmrnsKTiuqotFdNbg+
sczp3qsE3daqjTe9ba20XED6IAl0h8VwWaY0q8tsvLahUW/qVnqoSr+C5ds9DVKJtaE3Lvrejpy6
rrIVGqrIMVHjLBUCKVZ1J+G2TcevDSTlNZPBXaZShbaFJyakESLNpPgL2C7RWIxo42rRA4Go8Upk
+m1emrvQz3y0zQZsC2ScS9yNYArz+lKXIyxDI7lWtffYt+R05rgd+xJsjxVoTuQXxVLzLDTWo8Bk
INEs1ykS6mjeK7rBQbxppeJBBEjhB0ADO3fUbvxeQ+SVETvqR136oow2UbCZe1EkZedUIxq/yrIu
SYaIN4MsASzPyafFAYk6pqqVfTT5j6k4/gLw9BpU0bWWDrtACuF+VzZKrqw0LqYm4i6DxHF6Phz5
TFpwP4mEnfz0/M+PM9INU83Gu5Y7dZdOyHdMNb7n38lVcOvZ4T1/68xLeGxAKic0YDk1TIf+jwOa
ltlLhD7lTkp8xjKPCYZqSHRwlWhvjS2htnV65hI/1aYpMViYNjS6I5O58L2MePDW6SWCjagSGadF
cneA6kZrKtjhQ0Y07oIMpu9NwR+KNrLXuW3cJUnylmf1JT8tvfKQyC3c3I93ih2qKyPohxtag+mr
jqp40ygAJkIrDrozd2netp3KImhnWCZYpRRe1dkCOVhJNEDSy50qTy4tM983vVTvx8SHkJXDU7NQ
lLnhGJI7ov5qJYuQ5a45s1YcWSos0n84xVNLmIQyHx+VjmTarBsz42uDCS9GGNPhxvJH0zpztdMk
my2L6IGm9RAOA6XD2c5JqzBDdFlPcGCUfBMkllI5OHMIOrI5s1jwqBpABxLq/KhK2RE1ddlmTtSp
T1VXVks/TZ/izN9SYA0W0+5HeBqsK0zop9+wY586MX1yZMNAD/Xpo0PWhI2jPXPCKthHlvEW5+6j
USW3g5+CnDOGZRqe87dPL9GnG2owiae6AMXf2ZOLrNIa5VrhaiNkxIM7PhQEUplBZG90tztjpj92
a+kIcrqc2pafypQNoZtZb9kQaw1xK4UNADYkjxFOgdzMLiTdfNAK8QCO4YyI49iNpQ0pLPydaKX1
2awxOkEJQFdyp1UWtGzWuQpTIEaQvcoLBUXhJDSKoufTT/O9tDS7tXQbDHCmnHNpIU0vzcFiAo84
qQw+bE472tGOSgHKfOouemW8akR6Eg48CKJU4CTiwaNOvEqj6EIZBAE3E+UtMu1iTXckgSE0jEuv
1CZRpKkZawlfs1eGP3Q9p6gvVWtP6qplKjRjqVTlgxkZr+AKX8x8nFj8yhctguXQKPb1aEaSU0mk
PliZ/z3XSCieQmJpGlgXFFwBgeiRv8I/6q/LCl+taZYTsdSWVm1QPJy+Peq0Ln26PdTEqQbZcFr0
2bplEMeR272bOX2VsJkywUKq0wEsxx5cjsjz9aEBqeTK+2HaHfiSWnwjunMTVfH4IGN7qRu/WptZ
sjPGDIeHiZGik4opTE5/ERbJO6B87E0m/HMl7yMfJpsSlmWBZ0G4qM8ebE1KMfDlnK+E6FGa8nug
MY3Kqqt679LKeaoNTK4z786RQ+NUTqBoAuEEU9W8BhTHvYGkw8icstPrTdMDzFRjSomYjWxqmbm8
IVMUmBdQCEBUAWQqhZNFGOK8s13ti2EZr31XPzUtfrxOHu/CXOj7voiR0me2dOZLeuSrNG0SIEhQ
CIX7PX/l8qr2CrPRU0e26bjU4SMW+XpBjkq5hMTWT/+Yn1lPEra8paNaJNtO7ZQz36XPCw5VEfYq
4HwFPef5itqHRa5ApUpBl0QXoM2uZdknRmJY18SGprh0u4AtrEWd6/Tk/nx+0PgqI0OlEKTbfEOm
Feng3YcSEhgusTEOwXMkMyq2Q6wyyek1Oejea+n6D8xSSFQNkSJnrvnTt3g29OzoUlSB4idyzCey
HrZ44XdDRiMwb8884TPDzHtbVqvGvllEvAQYe9K4oUsyxRadKxx/+uBPVwNswmQdZZ2Y41c8GR+6
FnIjyeotdy4R0RexgtH47zwvLBGT9kVlBzh9Jg+elzpiNbeUMKPhGG3UWn/whX4tAv+VCJ/bxkMO
Rnf6osB9rjbW3xp8EkCThsG+U5tu9cHgedzWHAY8Bs8lbALaXeOGP4eoRpmffy/qYueRc760ysd0
yHZnLvzTOXO6vwdjzy48BNHok4KVEbXbbAw7Xpdiklxw6AMCmLbtY6GHX3tLeuyr/JLIgDMvyqel
dBqeVA8ECLRKaF9+vHQP4tLYkcHjtNarP6gYJOAgFDdqHG7xrZ0ZbLqWD1+c2WCzmghwTYkDtJli
TyiXLc4k5LAY+FXaT/F/OdQ0rQ8eqSujAuBomDoVQJCsw8/D6qeQU0537fQTPH5RhmLzWYDfImYr
jaY3eQHtK3OwlunrXAiA2JisOcqOwzUo1fbvXBmaEQpL1hTzMCsJJkgL0PxyZYNNelEAaHCBwyXf
uNirVvjJ4zMz9Oj1HYw3myFmF7WNmvDQAi+/NZXuqgKRXliwGdV6+zduJesMOlN2xJ8aouFAdRiq
TOooKP4XuaVfAwFblnHSsT08p4r5tCedJuO71BZNGb2W2XMjj5eMSnu6rgExphDJOijFdWMD1ihG
nJ0IiyTty+kL/PxVRoJDPZDIQmpLmB1mb4BeypJck9jlkMm8pDUmrSrXf62LBINsjvUxuSxIaVh4
8bBOa/Mhbsszh6tpKZu9gh9+wOy9aPA1dDIUSYds3GUQi61OqzG2uvvTF3rkq8GU4QRHyZrmwVxI
HBdiFEHPza0UBVS+jQgE3MW5qYly8vPlUCTEaSKzE6QVOFs9q3pk2Y7YwwpV+hYEsoucPhEbdgTL
uErXVSf7d0Ped+tBG34MeYgKg5LfivRRjeKX/BBJxS8ry2HAWRDRTSssdzWc00Vc5A8RMQUbcyy3
g1pdFJl2FfbqHdYBbJCB6HeQCdpNFxgSOmBggE3b4wpTbAljQv6F+lR1OWTox2vK3RuvTAm8JRps
0q41aJnqCENj4zLPUb0AI8m1KHCqNrF+Za3sbcvYNyDUBds2lW7bRksuIkZaZQLPwpQ8pjSaRU6r
duF2Ub1pK7u5Baaw7qAMbdtSUYHbcPVRMv7M60i/Llz9q0d9a9Uj3igM0snNpCbZTZe+YASOL3lI
34xY9A81p2Psgh6AGS0ft71XGngXXHMrctgbqhEXu66VGvLpaoDgRXjRjP02y2EW2AnyaDNuijsf
9JjTpKZ7o+uJ4iB3RQ8tEEvpBqcmodQYAnGNBq78klfNYye50kJL1RvTVXaRMqWviEE1NmWVC4RD
qvniM+4yAB1MMgGuaFIchqshkrsV4Zjune8a7TINwnKP6sVaFrxhe7+UxcKYioedH0VvEuiWvVCH
/Fou2Xo2tbsYGq9c26TbroWnhpeW4UHGSPRdic1wrYta3nWpd4lRg95PAmI30JV2nWrKgzZ4392E
6Lywewjovu0DxYQYm5cgIKzoR6rH+XU7lq8cs0cumyRl6uckQoy1o2lxuO7kbNshElqDOE34BkYD
5nPZ2gKEIwM4VLZk0i9tnFrLCXe5hqxvrNB/aOTepjdU3qdkeRc3VIAbfjE2mfF1yHW6GjhpmgtU
djBTLM3dxECxgP+oWbdOSn/flUH1RUGthnuEXEvbTFRHSTyxMkc92+tN1W8TaoneMiS1IvSyr5lV
xRtPA3XRWV13Z9Wty+lQa3ZS5V7lYpCfO8kz9p7qRbelm2tAtJvQXFR2T8SL7l4KQgZIP9a7b0Za
wlrixldrGTmPtmlTIRfbtlekK6EXUUn5mDTHKZJxYas+3iDP37TaWN01aaOCU8dgy3mMxLnWwJ4v
wS02xjy/SGhV7CS5XxuwCJyQHAz+evZkwieH0JB9NxqR7dzQuOccHT3R25QxuSNl3kFzqL/7Wo5f
CJKau0gBRrwZvq/qZD50bbG31QJvqjRI4TIKm8dgULYmBYuFmvjL2u3XudQtEw0EbezXYk8SKzkI
vXJRyAoC2jw2F51pjjeoe8tl50mbpuSZjFrDCbmomnKlNJzYkPyTEpmOdkt4UCGxpEhdd6l63vda
7sTarfm+JpoBdEctvRE/BDpRxwMdf6tz7Lk2k8plzShBwOQEmXhLLRnVjTwS9QpRsoRKrxIKtPBg
HzmS2XQQbcreJBMjzPIbCZTZlUlOyL5SeGc2RCWk60RI1QM4CGWnx5lOmjsW6R995t4QNFwtx7YS
66wlPLiVXflOIjRTW2D/9JdDItJLN+x2bVfhKPc67MjpT6MB4ETQMFCYvLDxBEuBQU2SuA2xUyrD
q7C4lN21kRr3kZZgnucEbVOFuYgiv1skuauvCgmceaTfRE14i+b4riMAynfz57wMf5ZDLsFklS6M
OL62iLE2g26vjzl0YlghuPV9f9mUyvOUNbhk7nmrxiKBQ8TY/tHLOWOVXVgivhsJmVlYQZmux0qK
V5w/viIsqlYiFfUmkpVn0+CLUbDxIdJEu7UmIxqZpuR2+PUtNbuficW8ILm3g5nj7RRfJ3Gxk5/A
bUOrr81fDNTgZnav6qK9cPPgS9roq057busRSXXZPFciefZlzuRYADkky/k9meIPkaVdSUlK8GWd
XVoBgb6SjnqxuG9r/VU3EfZ1olu740BTOth63BllsO+k2uUVe7KbssKfK6/xhG4sq7lKhbeH/TFh
oTploVCLWkFMnszt/qWbGku3Tt7ClhtoP/nA4IvcJss12FDrJjsCuH3oOWFSXXkxYHtSbXureZPj
9AvOFqKVlW4/RupULGUXL1B/htqDqUgXfP3BbzYOURkOxfNrzXsh/CbmNfef21xcaZFJ8m6HUb6L
0ltVG7e2YC3ovTi9lxTedMK+nrQWk/BgOQpxH/SKl6KtjckI98NvIRxFwoP1k6z0QHmR9OpOj/ps
xzqzaCzrG+/Ut6glRcyM1jV42lebgp/nJyT+lpbj2ffCFRtJ6a3vSRZd1Ym4KmslXoYt07Erpe0Q
63vSUJWtxj/oNTe7DT3CXQvd6FemXC4jo10HbEhWqT0RGwYBrsMaHb2o7smVfiPjtN0X9O5xFFad
J3oy0dqg+jr4fRvcGYmeltmdC7rCXyN2FhsviMY9Fcxfp7dhx8ogVPdQV0ypjWz8ZocFt3fNRhqo
lCG8uTRbH2Evgl3rRe1uBlW+QVb/5OndtrGCc2fqIwdLeu6Ue2UDzRtdq48HsIKQOIlplDlVBcTe
t7ZxLS0j6SGLwfG74lbLpd2kAkJxwDwXb0pg7IfSvKsV82KsvsuxtCLQ4PTt+Lz5RW5PbuVUFJqO
F7Mtf6eTUOFZTep4brvsVHJ0ARRKyLpPD/N5UwomjaaZjShXRg0822NHkerabhunTPyaXGgVEjqr
xHjfkucgt/4KPNiZM+HnC5NRz+gyZjoaJrQSPt5sUqgLUU/Vk84QO9BOSzbbV6NkrE5f2JGj4NTt
wotHBxLG6OyZ+mEA6TPjmcIg3nvwfhNfQtZMvnOhnrmiYzOXsajuyujUFGHOqmg6WZphbTKWSYyC
ECTVDt/V9EmviM3Q0oqmkAY7kNJybp3re07/6k9npH8PPdc5Z4QcpSTUZc4QDxdeQP/AhkBfu/mu
g6CN+5ksBN/cg3j660ftw2uevzOV1EvEufiZo7n2o1JWG4MIvaZIr9W+3p9+lMdmDCUEizeU4xPu
mo8zph+NqM9Tyk5SylFTU+44ouAybG5OD3NkFSBiUVHx7gI8ohnzcRhPzRQx0t53GjAXwn5W446W
k7YFCbKOJPOMGvTYpMHNPXlXsdJT/Z694LJoTBWUHe/BUAFbafdJ1kpbQhhfx3LiAnJ7F+6gffEK
fy/Mc4LuI/eUQelcw8OHhW/NKiWRH0dtlmQ8vjGhI1AD/QCJFyzLRtHPvImflxgZE+FUr1ORBGBW
+3hfh7xqg74sMsdvR+MiNxLAUokKuBW6wTYiVmU1VmO/tsZaPJx+okdO9gcjYxb+OHIuERolExbi
mJW1m7qHrqU7p4c4ssxMNSAe45QIiMfy4xDeKIqY0KPMMYb6An67BRCB44QhtDMDHZmdE7+Cuh3S
dN2cu/XAxZS+27HGWFH5VS3uywEkCsFq4D4vzEqcebuPTQ+87FTRsXvRk5ytnqMEthy4P3cuS4AT
CeC96rsv//TdO/KApvOhihkEcjuN5Y93rwzikWQeXjkkCd/KSZpo6Hd/YwhaAhTrsVlS0fo4RD9B
83LwAk4fDFciSQp4tNbjfzfGNEkOCrie2qfCJyKWvSf4tiFd1NG5psORB2JDMUe9ipiBb9rsfUX1
0uWUM1KntmUc48HPNofhhGD5zLfs+DiTsZeDKuL/2e1qeyvpZcE4qTk+tUn42mpQI7B/rE/fsnPj
zG6ZqXttYeTU9pDqSIsxaledZT0WVPRPj3N0hlF2+/N6ptfq4NFI5CegweN68OreyaZ2JyWEuv6N
Mcg/fjdG2sZc2N8MohTALvk+me66cdVtUZ7bYhy9DHRNNgVEk8VmVovNrcHqkSVQAK4lEPrpZdvq
29NXcWQlo9SIqAM/sMG1zBZLmTD7mKUgRc4EUsZtriaCSQG7ZrTPtfOPXo1Jf45trQbbcfrzg4ei
lG4sePypQ1QDpBhIHiEMh79+OahjNKJguG/m5Ib/MIadRXYbidRBh3RtS1mxaK12M9FK5dA6U6g+
dj3T5g9vrIkfy5y/nB1RC3YmM1Yt343VvQde5vTVHHtddHxepFVM6tZP2zyF4DvPaHk4Q3I5nSon
wEViBme0L8eGQYJio38hTlGbN+JjBCSW5/KR0UyQPFlPiZJTDySf01ejHtm18rk02Z3TPcGKMHsr
R2rhlhszAShC32QD1UR/A8J/kefFysyNjRSiQLPNVV0aO4NyjuKpwIxfIpC6qVCImEmX0Y8EFIw9
MdWJYxxVGzR0vmI/vE87QPTZuJbMaFtqzULRrlvDOPOBPPI5/nAFs+9+5VcoAWzQ9XE9xca81rrq
hHJ2pYJ019XSOX3Djo5mIGXDb8PzmZ+ZPLuRAzNnMgclwMbxhnCVheQXiz77FdjnmoTHJgE7jX8N
Nluakx4frhUwmEzAGd+DhQ8yzhTPf+eSNBqRbAxRUc52GKkf1ZXVcwN7Y1jwwixJZ3E8dO85e3th
nlmij1/Tv0ebvaFtS805zxhtzMyNqQ2OIT356pnt5vFB0HGAieHrObHPDpccSItA7XNkLBbJrFJ6
J9vZipSxM5dybJ1mx/6vUaa5crB4xu0oV6ZQacuF7kK2L8Z3skxPpvp/eTmzKZ4jjm4HIgadVstW
Fml/6otBPsXfmAYolTSC7WWK/7PDAd86i3AjZdoHVI7U/dJE4WQSEZsKQYqFfebQdfTe/Xu0uZcG
7ULQVB2jeXq17j17NWLsHiyVKf6XxadIMu3pa4pMhL7ifDKIQs4JPhmYDLIKqbcjJtA8c++OzreD
IWYzoSLZWm6lnplgqiuqylbWrHztb803nPdsPvm4ofH/ON/o5wQu3Y2Uc+qV4cs4N7J1LnMqPudm
Pvpw+MBZfHqAtMyP+Z4+mKkw+YrWtNx6oOeDUi9ruJN6cuZr+nkkamsKp99Jl6d+KkGlam7LYcBW
Z0KEaVqxqyo6JEVzE3LwPj2/P3/pGAq7GFJx7d1y//HutSoBjA3eVZIezY1VDE/IHxxf8a+lyHcS
7ZJ2bUok0ulBP08MBqXGBhYMoS5amY+DRqMdiyQd2S1E41o2n+0sBnHanZl+nz9KjGLwPRIUKiff
9MdRbKVBs53wvLpwXGMpoQGYgAZ8DlqVqoI488yOXhPHZiqiWPs/KdcLTGWGV/A+1VK0gvvnxBL9
wq5fv9+6/0+Xehzyt//9nx9Zk9blcP/mBR8pmwZP7z/TpbDa1N//cR/8+H5ImJr+zp+EKfUPDkD4
IYEtYIxEc/9vwpT5B3YsaHjIO1GS8Fz/BEwpf/AXaGZiAcCsTNflX4ApA/QUnwTM/pNNwaT4/Re4
nJ9S2diUc6QxMGrASmD/PFsnpWRs5Hiwo01H9h5YZxkWWoe7by9h5Mtg7A/YhPxYvS5R+60lSfgr
+op0+pMwe41o7r8c3Lvb39XZf6RNcoszp67+938+KWs4YoFbMqhNQ16CSzrN9YNP+OhRkI9ai1yU
3lIe/crSdqUgJNVX8u42bdrAaUVAKswkJigG2X1OVVO+S4NyPPNSIfpiqMP6MQmayPm5NRyRuOVz
0avALVbBRFTXNSyHBaGlU6BJm+3SwVMuVMX+6Zdxv+zLEvGyJQbaiSTFXlh+C9++deXLERD1rUEf
dTmMmvZVdYl0KkpAUCPQZSKC4k3j13W8AjRsX9UmIbcVHXk02/J9YdQ/XLXy1lncNpd6FFpX6MJ8
eNCDvGcHVC8rGlrWIiuD8rbCqHJv+hn15cQ0LuyGAC4XBQbSfNwDv7ReF04SNe7/Ye9MmtvWtjT7
Vypqjhvom4jKHAAgRUqkRPWSJwhZsgAcNAf9AfDra1Hvvizbke/dfJOMHNTkdravaRIEzt7722td
lU5RH0k1eQCKyyupCJoSYJaIaKvxQln2ewVInQdy8Y0XQlTByZYPRpw10Wzgvk1vY9zxUiws5RXW
LvupHNx2m1vV/FYYdrads+uyZODd6ta7pxWvrgD7nzWPahq8bcsgJzLr/FjIrMQqwlY3FsXsljxf
FnoEeEEEGs6h05Fb6Ua7bFTf9ce1ddbYUsm8LTKnf6xh+yNIr/s9ZE3Wv0rD2gcL0Kp8thcr5OFV
MBiF3K0kEp5hwrLezC5pCfFetT50bEjh+k0yaoo5tCDpIq0EuLipLz/qNSWSUekZAvepMKMhdxDz
eJnb2W8lUPbyEr7JQTOyPNl1gREVaoWFIHf9hL9Ym54aR39xPT6+Jm2x0GTIQjS3+q4t3aXVZ5+M
e9g+zIYNZAD4rmLQcdGXOokT2V0JvXdB2vt1PLvle+AnVHgG7PZAqn2zzAtoZ2c41tgTLkYnb8Jp
sUXogP2HnZ89mrmPhcAetFishKCnlc07aX0XQbLtZ0Pfk7upYnoj7BLhEHrwGNCHrNwdsjJrdlqz
fAgSJBs6aOSoFWQnU1N61MHWxmO5k0v9UvSrQaYlGXZNg2iqR+K4SwrnPp0Bm9llu/M0nXyR51fg
R70bi/hCCR3db/f6oOsbBhR3OG3gfTNki8Dc6CcEBMu8Hf0kIJzi2qc0SZfdso7BI/vyfKSt5h/W
RtfysO1hhSe5btxIt5jRyQx1FfmL11wxV3FPdVlPh5rkyflKJs+/aUhVOtFoNuQARs1dcbz0KruS
3E3i3ETlgLYe/aQ5Lm+5rhe3WuteaNhWsSIUtuYd+1SCtcZJ4yZXbjA12Y2cmGBFOcEKKuy+qc31
TGYnIDMTWvfDrGln41aXzrzuOtktcus5My/HVs1ZLu0XNyrZzk5avMD63UMvftDzxomHKYULn8Dx
X4YygczP4snqrDo/NWsuLVs5d4tYhyhdmf6bLcRYJHkdIGJpvpUetHxueER2nKzEm1ERoZkI0WfM
CxfnWwWL+4eeeeNt4I/6gzaxVGclFTHoJPHaD00mK7j3ot1qMNuw7C1T2OlNdhwM1YXtPJvgmXvW
6X2d5E2SZ7FXDuuFpUosQeDH850fiPWZxMgYqlnvH5fcDS78YNqZBs5rU+XeZzHw+Ih1g8aErKf2
PqtBC0fdVLlXqmtyAfrfYH4sSEBNJMkxINlnF4dDyQEolsK3JSYAoXzYdWan9NB35+Ku5grjnsbl
eqpmZ3jKCtIe4TrBld6Ojib2uuMlxdMaKNd/QAZW+RdEybphxTfhdM2P1W/nc05IGMl1bttiGwQ9
/RUxCHdDd0GHL1M3zrGp9QDrQT24T57UjYfEqw/mkhBh4bB/8h3VdWGXAk+3C9t4Wcx1k7eSxEhX
d+O7Ko2RhRHP2gurVrESyPJsg5CebILG4oklVIyVRW3E2BuRz9L63mo8gA/1KLD+9DNmwCCZL8fE
WjG7y9F4YNerSsJ26hfyIMiECWd083xKnfSbNSdBHXWLv3KfqJNDW6B2p2pkoxeVuonTVArxvnjO
fd5RkEHXw8des1Rx4pKZTx47eodaNlmDuzvTuk3fN8bDeeSBBoefFPils1cJg/924oaho2gMbUbS
95nfqR29uOo+Xary3nS1E993tc94/4+jPdLmXxOc76njpZu81wxoyqStFCHFXV6NFR9iDWIDCdjF
3E1c4NNa3bnu2UnUwsxGlOL5h0BY+0ZZ4JYtUG8P3dparwvzyTHC/GQM9/l5R2kwlnSbykkU7AoN
xMsy6Xc6mRy7OXqZ7T433Ifm0B3P7Hre4khLy1SEteeADxuqdIrbMU/u+Kf2QnVZFeV1wTaLbIpb
qx5IJ9W6OZLV7Nxb5hgYsog/dEY4t7W/Sdtmvand1iM5Co3ZcDWr3LiFVd5pdbox/aZ4dGTlpDtn
kdwGpnl4qBbvMNuTteUiRPac42sv1qnaBCUE8liflGRpTY3jw9KJ4pSKbr2tJ4n6aLX0i8ot10Nl
NNoTG6plpJn6hYa74uzJdC4NtSoAdEX7Wq6tHyMzs17NQapIH0Wwk4nWcnPI6oe+E+1r2urukeWW
5rTAj7sWWhdg67KJ+SxzwHvK9y7FKLxdeGzgjvesyYzYyPYgYZJDSgTWDqwCL7T2izuQE0QhdNVt
0rVLrtbCH+51s8Da4I76WTpQatY+k6NFYlOM+Fsyr29DhszNa4AY65Co9kGvRfOW2yPXIW6PkC+D
/1YsJo86TcjshJ1RL4kh9u121nOMNypLH12jnohm1qZ7a3XtiF+iXKpnAWaAXG5ZOZdOprFvl1gJ
sTdP8ux3B7+LXVYCEx6oWYfGgDNqbPVW/zHMaRoXg7tpva7Y2ppITlgu/K1qnD4y0HDeBnrZHHUA
XB8Ze3x6/PUdNNeSiyWrXSiBNuHHBVXJTvC4uhLJKGI/XfSdWbZlZLXGTMphKi/nPGhev24QaY55
UwRB8rqWBBVLpHrXjdFWFic4nW9aUtT5HqljZkdcWXKTwOjGDjLZeoq43Brtoy5L86EbKsjGU24+
lGNvY4nknZ2DOBC+NdwnkJI/8mniVuC6ituMP8wnuB19/pixX4e4T2SevZs0l+8akrwsrvyOC34m
IAkGMOFUh4NyPn09llvEr2Rk+zb4rLM0OASkSz/qXg9GiV3FNh4KofPeGkrqZFNxYcjY8oyJCF07
oLYB4CdmvEnpcsIR6ccEPtQLOBk2uaY0OWWVy7SdIBygRGtoXi259sckMCYSWa09n77+IycNLkjh
WPzVJa+K51Op5hXmAGIuOTp+jvjT4Q8gbTKWLH5yWsjmxn3HtV58ulZh75l68stsNI14AlN4FGo2
5hOIgOaVFG/z0rMIesa9CxYRjcHlh9ypeV3WST9NnPwvmrnlN8c+ivprbAMj7AXPoftqqtRVJyeI
BbbOjSldRv6rb4/pKRDsPn+9/WkwBTe20/6tVPlvK8zPv9G7bJYuT7Oh//f/8+dvfFYd//Iv7Crk
w3I7/jhXycCyh79Xnuef+V/9wf/14+v/8hc19zkJ8Y9r7ovxbfhRvZW/lNznX/L3ktunfKZMZjkD
+Aizekq7P6HOgXmGOtPnPDe3oGedf+jvRbf3BzkaIl/noAu5k/OyIcHOIaNMtf6AmsRwEcYrOQ1M
yf9K1Q3C7tfSkq172tAmaSiXWBmNtt+q3EJVBdno+myURQFc87VHvjYUMaeOk5771WYwHDaXRfrp
o/x80L1OO9M8bskB7oRYutjMmh7/Tp2CPzeXfeIU6d4sPIU6sfc2CQ00hUcAyWDKzhRkz+/mCv9z
sZsmHBf1TYockeP51Fs7I9FUm318rGERLK7bwp9e6oqTVpAoXHScvtJiSj+92Z827bIg61Ptp2Os
JU0t3OSD5UYrPJALmK4gmknhwSqkxunHBfySj21qzGiRhr01JACuzkVHTXt2Oyj9IUXiFFq5Z8Vl
5vvPQ9DqQ4wQvgao3hFt5fZRvC8DCJHFWKwtP+wezWlebhvRsNxgwXjcJbnVx35R4bxRiWSDOM+v
vca4nnkvj77q662dN5dTyyHL8oFRiKTjftpmrHCopr/i4Jh7YQ2k+QIth/OtxUIXdxQuR2F0140w
HvWEQHhVFC68TC39ZC+4Y6kpCDCPkrQfye2n3G1N7h5lHxtwJ8OiKhoEDbW2U0XbhEWqWNvIj3bf
rVu7sp3HpVoeHUiZu1bp6bHOxmrf1775Jrsadm+7DHacUwh8KxX7GbWxmtRuxdRfOnP5Sq58+XC8
tj/kdunuyX4vL7LV+u/43d70daltVEw2wifPah3UVd08XRTrMs68m4FaqXGVF4m5y/fK0YIbInFW
2DpIrTwOCdgk6vZhMLU8atxeC3OOl31jli+rnVR7vzDGGAV1d+X3yv1IO8QrdecWH3k3cqYnHD2a
twioLO04qJZDBC7YAYJFMVc85gdNbBwnKy7XCdVRNM3J1NE9gR/DxC2Jxjlt690kNcLhiV8WGAUX
s77L0pI6iuAc5aPyKFxofhzW1LEO7BXc8Vxic2A6B2JrjzJmzXiadP6zq8rrAEnLollLVDXlszko
GVdL89QneOCsbrnn9GjfU40XV57MEC4abVHp8QhmZ4wonpbluWFZqX2ZtFIendbyd0NHc8zBg/48
ayrf5kbuvfuzEE3MiWC9d/siuaxyPsA0dZdnPVH9dlbVcC8ArByqykkedFkFF0LzanAis+OjFnD4
egiG7x7jo7tCduXN3OfVi7XwlS1HqR88RMbWJh8XIW/MRWlcD5WVb2vla8+y4vE04ojmcGO2LJKA
BIT05VaauKAtIXecXm5pT33i7tWjRUkj8oYA87mPT3s1DANMtDVe5pQheA+qmzJJXgp9jrUJybSm
blqJM2R27GJPiiMnulH9GGc1s9Ji1dt2Qo4r2C3F1DLGVq3hMbWMILJre34wMAxyTox6wAebukq3
o4CUjqXq2hT9R6Jbw48h6whF5qhPqZDsAnbblW1kmfZY9K6f5Ycu1cqyv24wezvLJlX9KpZNT+sQ
FoHrJCYDxF414xPzs6s1ca13C/TEBw0s98WRtXtK+gxNWQsCuhtQ3Wh0BVJ0rgGPdJoTa7lrW7va
NWtHs+K8fn8rcud9GCiyxBzgz2LFqs6mYFPaBhV/mk1PfZZY17V2B3N9cfHveU0MC0MdxxYbXFkL
cQj8InsVwZDcwEGesLhV6XGk0QeTkbX9bdZp7nU19kO76TVrCwTrMKv8MCTelT92Mpzn+ru50P/Q
IUtMfc0GajNGZj7n1OHdPaF6I+4D/dZZZ7YQai9WGM8iy2kLxJTzvNWKtriU7Ws743G12FhNCVFe
wcfzT12ZgF/KmukG+TDa+8oST9SAI8dzssAha7ac1A3c7eFAsGCrF0YRSn325jDxPPiEBvrTDQtT
8dqt7yVJtLnpOfXqlpr2TdWYcZ1n1ueEeFIrR1pf47Tcnu+Z8BPdI2KeCTCHccXnRRPQpa+Q1/kc
Om1LT4LwzoNLN4KdD+PGL7V6V8/6/GE6RblVPU2eIF2My3nI73sbfpFHj+XBcmlUSmjMUQNHJyZw
roCRdOkODF264fptIiMn4BjWg35fdpq8m/rZpU3YvuiaX14NrfCQJ6Yf3Ke2cys1mpZ84+QMV9wb
gwozT9au94MRPLFS5m3rOttyOkA6OpXPaQN8SNpOGluEQxnOL92JnBvX4zwPUUmDqOuSgwOW5Bt4
TkjghNVx3pX61l3VBSSSOpbzcJEYGPeyKlA3cN2jziwe7XJKL9p6Qo7ctvPWtwt/2/OsfPCG9DGx
W/SUovdjWXj3k1pf1kkV91MvWkojNR1YrKp29oRNV85jth1Z04o5g8BlsFksYnuLLUV5nc7jdR9g
dzcwG14FogGkAmFpzzBxucqYP+6AXONhtHmO6SAfWLo+d1Y5D2/yhQaYp+sRL1EnaKLd+vqItGFY
agxDyU2RGNeFx/FDjv20LWxm8L43IVBxk5manRtTt3KnGorkYZzXrRjtlxU+i5WzDdbeZeeqhAdQ
bzrCvrSmzJ5QMmUOYhdzMVBG0lzQvSetTIsLDcaKGZtF5g9v9CzqmyWQN7Vhbk2OGEVZP3HrdkLb
PbsXpwFNXa6Bd0OrCYvH3A31ZD8bg4kivc92cxAcTa+9lTVOVWNajpa0IY4inmQH/EhSagt4LK5Z
PqK6CTMt3xOx7kKobqgsjXorFLuf+TOP1bdpQp5tzhQ/QeGGC5eFP9MXQvHJWYuZrY5jcE0a7owZ
zcVlX2f5ZmbhrZ+697FJs2M6BfO9prITR9G7nM3UbeYZ7k4rpB6bGBc5RPG0c+OS7SWUvewhWH5S
vLcyM+7ZEN165fmclgl8aCpxHh3VZDEDiCVO5RjcK5OJgamCH04w1sfRgNYxzfb7TEW8lbPX3Woo
7XmIJEPD2ps4EIDVaRqO9qTMLA6WJRebseTgvWlGllSGUMosX49dl5qIN/1ZFtc2YwnnWIyUjiK0
nFl4ey0YlAppmyPutJdMTM9FoPLgfVn6hfWqrzLgv60S+rkQ+veLH/L6rfrRf9VD/1Ef/a0i+o9/
/Z9RLlGS/LN6aSfrj7F763+eUH79kr/XS9YfrNEErLv4/O2XeskP/mA2SLaBTRHmgz/bAw3UOczq
bJLr5yKGHMT/q5fMP5iY8Zwi6RPwkVNl/b1W/HMIyPv2D0nHX5DGnydxrB14xIbOzQDLdnk5vw4F
SUqOZVa47nZe8KJb7BbTbXGuMHjeWhqcQHae4zFxsTb4pODaZ3pK7uWaVuZ+YhVjg9SVNEtlbSsj
v/vpffxP5pVfAJpfXhqIOyLnlIUwIyD0/DZAzb1emYPNfXtVRvJaJnXCOKgq0jqiO1FcNKpP5w3d
xmrvyVUvD/RmWAh0IR/t9URb7tccj1Vrjf2Dlk39GWnY27GtGRzeaOmdzGEwgM6kWX4Sch2asO8S
e4pWWZngrgTl0iiT5AfTyICN36yj/5JwHz5oNpSXf/5H/YLP/fZHPWcZAotPwIAJ8FvR2me4fdEE
co6hW/IwI69V24THN6uiBqvl+ZizSq2te1+DjtVpaMYrp9GmsF8yCgXMIflRG0xxk7OPd8Hsx/9g
7m1wLGs2f/FKz6/kt1fqsa7C1fn1t98DdBl13qQHeXYh1DqfROVVj74TbDrWqy6Z+KqbiZ7545zN
3XbtJvtmDRp/L1aPTJoc0jFKoJbuh0TmV+66qO1fvLrz1frLq4OnTuiFICm9BiIbv72PrmTKR93g
bJumH+7l0M4xEk4/UkZZ7aq8mJ70pbhhsJaw2YvQ0CGW9Rdhr7+BeH57ESwXnLlKvA56G799pdj/
IiPTpdaWBQmtPAJmTdGwV36zEXbxkjKPiXE6LxFNuy5m9mozrJBF6KWP60jQEnSmcVW0q8mRXOkH
zYFb1CoVWdMqwz6d5B2Vd+OEUlt2Lgx52oiOebJyR13MtkF1Kb4tfWfAKtXFE0S+8jxaK556elRR
5bFNrUw76jT1QHe5Obb0S0KbUcsEdm7MHzJLZRwVUpPUL6b3N+IvBsGEwiy3iYYsMmKUUMduMmaP
ld6WF3qnHyCsrH7IlHPdBjUixBAEwLSXXVBoYboMeiSIrT6PCWcQ0oMkV5ml0xYppybYBpO+CQzx
wBbqHHN0Nw2gIva7wmXzzTeKdpe3QFF72oUcCVMdUNc6e3yX21JtVOnQA2mAof7QtNKIWqNwIHbw
/qqhSyCpCtqJExD1J5q+C5UGJpwVYO23gNHztVadd9fIuF8M5phsmoS6PXNmudPstn9LWGETVV4f
fDaEtu0yVZdjYbKFTmeEhlLZ7ateXs81yt9+bh0mpbhUpVu6FM5w3ZpJQ73pnqWsi1EfQMtlP4Kh
LJhdtNPe0Jp7C1NIXHU0hExE1L6XqAt9XNYXr5QNuSY3uCnboCNgN+X0kvog+Dao5JVR0Gld9KmN
ptGxHqSCuMtU6iFXc1PGmb8EDwJpxmdaNiK7mrXAvSbNMDOqNYzQMxmeTBornSFq8GALDn2+xuLd
M/HozOreXZgULrXhXjidZH40D/dL1cht4bX0nnu8NKRxyiEkGPyQZSKIqZqWMQKsPIdlJXF65nyI
symzLU15Y0+Znv8w+sWJAr3Gjqh8mr3yjDVUr2UWaD8QeQEKmPuMFrT8NmdGHbmSN3mFXbFxhZtc
0PB61xY2zJM5oL+suptkGb5zwDajOWicyPcsLZLMUJCvThtHg02BTaPdrKLu45wLqepn82patdus
Fbdl4vSngnO+3bnjvixWK+LbmGztMRk+itI5OUayXqg2u66aVG0zgPigMbx3bWLEyv76mcGAmlzk
FTKgIOcTM/MuMmFMh0mWGKAZevNqnpLskzZIf829Rg8o2DLzVa2ATaRRuFsjkdMuX5ElRHLtDKRL
6bLvADxstCb4waO6D1n/HyKuSXXTLMW6LUQ+PCxgwcNUtvapBa9YL6sBnKOc4qZz2P7M6eEdnLYr
qtCpc33DU2P+Buoi+G5Vrb1nGOy+MIiwv0His8MlsPNDUvW6FY1lATooB/e+c/r1TprBes1ktwJ/
abk3fot+vlme075nNMpG34EpZrqDhJZstUbaTx0UivssSy7XpFwvZVUlt8XsrYehUmdKirszzhRc
gXwVfKVhil0RCLoZjvDzIGxkNn4WfEe/mez++LAPTBolzA125z3ebTngyLYWARxO4f1NV3ExdLBC
mArMzfNYM8MUleLrxh76WC7jp+6s6poKo9s4a1ev2DhLgjqpW4hT0PdaRN/4RTTLoUuwWWY9tzE4
IG3IaLu9zNwK0HpBy2rpteLaX1P3OSe9hBBTzfWVZIWPojF/7QOQF52W3eEqaa/tNC131K1jFlaq
vjS81o49XwUPqmZ7lPuucdczKYx1s++3rptxhNKZKwehMWdN7KT5TZqN1lZ6+bMkfJjHCH36Jq6m
EfahTdR1SCfNDO3a6C7ESp5CekN3qVs9cfxzkcQ1UUXQ4mQaMnxlgjVAus77Ksbtle0roxUvShj5
o17U+idtXXWkPP1OUDO/8pyg2ZNmcB5mRsdxnQbm3lDiM3Db+7EM4DQH48v6daLK0qbeZuywHVMc
afuCuCzpnsY7th5T2xo96Y1wq9tqHdCPSupxw73nMZVdWtZM4AMo+r4Mgq1uyubS7dRBuP2NtzjW
hvL3uqFNFWq9dKIi77q911T0xewW2Xu+eld2ind6IoQ2liMAItWELD2TPO+6QbudYIKyF78kkTXn
jHi7PNsmIvleg+OJM9ItUdW65S5dUnrJU/Pctal8M9q2ecxNUW4Yikp00FMXF6PtXOSeiSOvtAX7
lPYcWeBEdm4RpHxBbXMzB1O2t7PWu7UHP4uztS23VUmmwvyaufudfTNWgnFka3N98+SbdjBEiivJ
ie9xCWqIsZX3MZsaEIX8cRTkzI0lObXT1Gw6Jrqfi10x/2V2dhSJRw5kdmrK/0SlFJK586Pu8/LT
S0d13U5tGncN4te6WnBlG7V+mkXQ9GwLa5WMTdiVa+hpDQViPyUzKYx04PZlkIUfQz+dJ9jdFK3d
Vhvr3r/qcghKm9pPobK106LbmyKZNANO+iypygHflNb9knsdbf08KWsw622bxUrLazN0xgHcTknD
vbwYG6t6r3k4lcd2Esq7ciuL4L7hgxr/gEVDMzdn7VaPdC4guasRK9mM/HBr39Nwqw5GUo7cnwIa
xpPrDMM1IFnp7tK2xxFWIcBK97o+t+7WVFanYN8sDAA0KD8cebyeTiXDp6Nhq/Rz7JYgZxqeqXtT
cr665jIfKWA6ANRzVmOL62cAMTPvh8lYHuYlmRDFAUxMh7MYqIpXc+mfbaM0HseO+Ys9TeV1U/vc
dBcH7XZeBW96MVi7zpPWpha+xz4Z80mPL2yTFRsmP/gXwVQxKmB7KLLGzN6M61IC2OnTBY685WHH
MLAdRJo+zYxFTLnKTQaoBhKO9JgsDcMgHj22YbVTZY82JCM3PY1ZXmynRVUb7jL6FQlT62i5KHdL
JZNXjyhKtxlMr2jiyZvkssmynHtT0AngJHNjlyENiORSq/TksqAzo8eu3df7pnbVvTXZ7aU5jvCs
TJ1eRZYj4ewInHznHeCcNtZJwxlUuHeylclllk+czdYKoL4JIQeX2vS96c38clw1o4u6JM9PpplY
z5KG0TfO2taGn7J+1yxv3eAzroFsaNL7QRQk8yIv7+17r1L33XmGMMr6qWo7GSdB/pzzvrFBTdDE
FNcIBp/78yRitS0OrOfpBFn0eWMW/d3UTtZB1gszjPM0Y0R9Gg61XjDicNv6DpRILnbCXH2GIMqQ
9a5JpiQyWqTyAt13F9UoE5xokI64rLIhERvbG6fq0JSQaJwEEfkOMgxMpiwZevM2XwN0oGveFR+4
7kc6eqn7QWe9vdJ9mI20zKp9d57vZAx65HniM69eDqXLbR40iS2dcUZ72UzA9c8razfaJJgbDR0T
pKVhmCS+BkvGecbkfo2bxNfoaf0aQ5lm/aaU6r/75KxeUHi4e9tjbtUX3fJRCvE6n2da8mu8lcmG
HCqygm9uLimA165I2eYazDeRlNWe8UZ6HEgo7/JkYu2/cx6t8zRNjemxr+fmxZg4HNQzp4XYbUb5
pg2Zm1BHl/pjjeERNpGb0S3OO1es7MllM+0p4JgfVVOd9FIT13x/q2Mzm1gfR15+yoTPsmLNoFEe
Mm7ibOP6nyCc3bhSw+XUTERqC/2STEYmNkE3W8eCI/Imc9rhpjUqqFTNGZRm06xIw6QuV5BDvd98
kJVjl6+yY9lbMqwsqZF38Wv1LSgZP+n+cGslKb+kZgwb66JOngvbliLSan+4YBTTxN48VjeLZIx6
jiKyl+iGAGTpSAqChP40aRG4Zgj2tIsRRGgxY2AjMrpAC+1G+0GeeL4perHnuctdLqmHz5wAxBA2
3uQHu9G1By/utMEFl1MPcjfYfSo2ZanIvHpLgWrHGNZ+39hNf+Q9/6z1nPZvsDg7S/Z6xOxv06Ge
DX0SSqq3sr3mBAPpmepWDXkZF4X/nLbtGhHm4TBpdW9pnypiPny/nAlMezKXt4UojOMMq/LRN1c2
GG2nwCCU860k0WwnJL2CagsFav7OHWWFYlLEDLVJTtM63VNjNZFolBMGLjVqP/rZPuUGHCc4CRhU
pT6NIxLVXPz0iFMXaFcQZPSQOO1EufDEU6kyETktR04O39NByirbcaQrrmwsmGE7zOoBFee+nIdD
Z7Tl/UK0PDTLatkkjXuOp3SyfmxWOcfZ7E1TKFiIdIGSadb9MBfnVjEgTjw2etWFM/nGqwxCd2i2
3M2DxXCuZ2GbZ3GPtelNeEs8cei+CjZHOnxfW5mj6gCr4r3RfH9qSte7xm8rvldF1V9VKlAb5kEZ
R9Z+n5bi3tb84jUBbehc6KVI90FnifeBs/JzNvtqm7sqfeJgi/c5GI1DU03qbVz77mZd2j7WLXYd
z6+syPbNkFvYG2uL4wMJ33ddpTTojaXxt1XnelOk8zCAOkZK+rzWGBNSlVe5MMWPr/bJ/2/x/kUi
BsL7T32mc+LmzyTNuUf9b//7ASlo+Tb+3OH9+hV/dngNz/iD59d5ccSnjfqFm/0zEcPq2h+OqZOG
8eFMOD93eDX/DwTYFuQpNlRsbAPnHYg/IzHauTHM/lQA1QcwOEtc/0qL17d+bYqxGO6yxM1zkD0L
AFfWeRnjp70PgnUE+d1GvzeNW6u9qdM42Yr6djGvpHkFlM3S75r0sCCAOw+T3Gu4f73YrtDOwu45
KKI1O5TBJUwozu+p22+SOUw/Gfn3kfPQsd0St0Y0iZNHLwHsDwRL+wYOILy/wT1N4xGTYrpsZuvQ
BnyX7b1L5B0hDVhHbQxF8ph1rzpH9SZiBXNmqOQ/EBiLB1bmDXHp1Kc8/6YZr7AdZ/0YrLu+vSnN
G1TNoU4UxHePRgGgi9WCYA0Xe7ekhzKlWRoWcXvTt5c03v82CPnHLfPfEkZ/ez/x2fCBc2ZmleXX
91NB9ZU+Ec/7PndekAHlMNls78pavW88QCDSBfCrtK161ubBOXrWMsVCEcD86Rr8T9rjv+/Q8DIY
EMDJhVzv62eb568vo+bw3li9vd4XmflkjIZ/56R6TsVx5RAgVb58cxubJt2sRabP7oHemJFD3/Fe
Co1hq/H4z1/PeS/3p64njU5u6sCo2Oc5vx77t+0/KX0zXSyfI5zZ6VuQ8sG2X+2Xga3nSriXpoXx
x/INY/Ov37OO+TsWRPk5/D5O+mXmdPN/qTuv7ciRK12/yrwAesEjcJsJpGPSm2LxBossA+89nn6+
YEtzyGSJHJ25mdFSt6QukQETiIi9f1f9Km675tev7vy5Ov1//i/k6RGu++YNfFiVLpDFsYX374h6
rz/zT+RJh1hn4JSJFJhU4leR8z/WJeH8ZUtzCkyBwaUQiPIy/8nUs/4iBZosYRxyWDWEdBX7J1NP
/cvBUps2z/8XU+/9fMH72JYmVDTJGR++3gm642QkC9OIbze0amr6uZZ165i0Wo2gSL9oyX+QjOJe
g/sbWmLThpt4aspW2kZlJbHLWkXMeJ135EqkWwD5OxNWdecouzfv4Q9f5sfheOSgOHLZRed2mr2R
VqqY8SJuNnZv3JmB8A0YfbToEhL25ux8SbLwC9xDfupvvj2eJSPyhuUygHLxFD4amtZq5p4RIw7G
nA1rfxpqn2L9K8+Zj+lTjAQeieCSmSBll+8XHQtNVVKIudnUYdDuJC8Ij8cONuRQhTMFR5SeWU7b
3SEwqaB2DAQFj7f8pqfBrB7z2d4WlEL6yhnlam03l6oZVL6tB/uCo9WN1ef1F048Hw3PpKOQ6tJh
Z45JzPT9FSc6muzMDbNNonTndlkf57y9ckJ3xsiE9kmkDt4ADrnK6aT4aIXGvxeof71dyIXv3cuR
F0BiAx+bdBo4zQ+YaPER9StwOtNQHqwLwPyzErLExuXkHDtKscLEae9qyloQ40lI/BFzxMMUWs+q
Op6VIet3py4/8In7KpdL3vrJlTmuQMSJLhR89VShGosoiSwnzzeBnmJbCtWLRmJoWC0O34VKK75C
YW1UQCmjbuFlisuEcfX5t2KL08fDQoQclTUFANrgo5G77ZvTiYQGoda78San4vytJKislnm2IgSy
0r4YHUC5iqQiq4iz/LsSNHfBuCxegBCkQJY4Dv5QLTw3XVg3/Fh1oA2sboioMTeGM9z1UgjWS0mY
4Avx3Kq8o9Oyn6VsDLxVHwxxZ+Iwr/igQyakETziRlTeiaP7yZyQ1kfyzNIfoYDCzgAgVl/sqnOG
m9DItBdRZMlFESBn5biuuN+bOu6+tfzrG1Iw9QW0Y6wgpjSL4xU0PuChzTWoaRHnOlVwMG/aKnG3
Q99Q4XC0kiRXtcCkOi8unHGmiIlIIyTTkAYShrZ9UK+dtkmfW4xsH5qUXD2WodTwUZYt26LL5k1a
1MoW15Zy+gZLWEu2c6DOEpkdXNDBJN07diNbXbi6XGDWW/pDqlS/cga7M/A3t1eFENkxqrV2VaVq
91ufCahZpZoILrK2K7/NYdscMW5WTUreubZWGcWMvoqHhTQyWJXZ0Wic7nekj4CTSul+K1x0biti
8vLHwrGDCwydx3PNIXpt0DJ9n3VxWq+Uyhy8oiKAe92ho0jXDWHWhwhGPaIIs5x3RRZAQWqRWyAU
znvMbzPCeagYbU6XEbygftuOgj6tCKthDeXBPrpLi7t5kuntSxVHymXYW9W8jwiLnPHvdniZ0Lnp
djaTvSxrwr/JdudZSi6rCVx4yGu12WNGUnGTlkihBsGJq+c9DRIt3XO8abwg7iJrDVPH2USWla6H
uoLrh1trLi71OJ5BSrCQDbzBSGlP9na5rOH0as0Kuem9GVqJ6gVGOz3rZg2vCE0o1tppo7m2Pyzd
HJ4vbagkdCoS5KNpmlwHqVm50KJz5S4sBX3LhorZK2rKbb9PByV+sRZBOxQQ3MbtEEvukswLx7qe
FBIu90K2j0vZSG6c2fwlXrvLbQ3olsqW8wJKcF5bojvnwSW/G9matmZxFczwUo0svKf8OU9lG3uh
n13JxrZT5OmZkrn9Ljbw/USXVmVrZC7mZUBjd4WEdF7FslU+DgZKJngk17NspGv47/mWbK6bss2O
HnVaz7L1HskmfCbb8UI25iPZoqfOhcy3uOV9Kxv4hDxysKalrxtztssq2qu5bPjDr3pRQxFudAkG
ZBIWWDTQiFZCBTj9tBPZhgAIqCx51rN5XQ7TgfhB52yUcIMSRb2XSQgiKW0TLjRmauhVL/DDNXxF
7y/RZx01CWHkYBl4Tkz7RG00f4m6Zbdo4hbfJyhgLYD0oED6KjLlUi0NOodaGPlT22n7sXfyPaVD
dZ5N6CoNYHwsqIBZdJvQt6LWr3QAGNRrIDExXUlLojOKqlXwJ0BspiR9qSWGoxbG8nuSuE7OuvnY
SKwH9/rcG7riGgtmGzp6zkqeS3RIkzhRyzPxKokdYS5g45zRN1uYBEBLsUSZiE9e0D/MTeVVrzDU
mGffTEs1UK7Fl7rEqtqqBLay/oawaIdsGolrNQBcYxwDdYFLu3d0lE0PIfmhSDUEENYrOkYr5gKa
aHSTEqHmAKGZqW5yNCqLM9tKAdjUZLG+1bBiLwLi9s5iicThplAfhqjrvTKmoaOMpbM35vFYjUj5
izKLL4o8vh5jjWaj/Qr2VRL3E201XgwSC4wUQQxqF7dAtCOZdK+Q4St6qEsg0a60zGvCbJ9LkJE2
mrMJq/YnYLCzFnpTX2qEpxX0glRlCwWw/92hMnBpkUn0cpmbDB0vx4pVBdkfQdTDhGrLV8W0HM3J
dq+L3J0Pmt3VeF+bycFJHOMhYrHYkmKE3Txt4aPWTbS9wVdTCbSOEnIty2WB5rfcuHgw7wTVcdOX
KIF1YwKoXiRoW0v4NnQAcvOlmh8zNNuHTMK8dtNNT1gELL6LI3u+ipXSOHYoutk8Y/YVgS58W+GX
f1WXnAoTCSnjgLZsNAkziyzDW8AxEn+A1o3WEUh6RPm1jnWVmlyXkHWIa+Omm9rS15KFVoERfQcS
ImK27ReIrhLvZkuG8xi7JWl9DaLWPGt9EevoyaaA3x9FyzaW0Llp1C9DsRyGcnlOK9gc8NmzdcUt
0NwMXlqWJ1/kxY3bGgutNePK6PV1FkXNc44f+hbLfiglVUmrtAl9bYibqyWyL+GB3BYS7a8r/Udo
IEgcaHH6USHzIYKUiBFNW9OLhpA8VA4YdJauc6V+mSWroJH8ggApJHkDBxP1AYh6sC3SHh5CzL6d
2WOx5nE+5XMUwcAoCJWvOuWX7iQ3IcbxoYuivBJR5lcaexthh/Evu660fSdRydiN3OseSwsIwWLC
774nXjgsOxP5KTb/K7ViocpMu98ktCttpHkvtOX75+iVmzFbwFWLJGxEpFtAidUb85HThn2xLCqd
lkHnk9lNfZLdx0pXI/qAEFJJZggaIeNuyERfY+3QXwWd3VeE+poNTiMQTJowRtTDRd8SNDk8uY0S
Q/Vt0h6jijKOz+hFwpCbI/f7ki62CfnBxFehQx37wJcQ79G3INiGVl7/Si3BFHIjq3tcZrwnNGWc
tnEVhA7meDCiVlWfaoQeGyZyxXgwyITRlg6pIu4BNWeJ2OBMF1cI+DHlgw9J0oCbQq1IwzpfI6/T
L63IKq8UBJYwz/OmfAhsZVK9ypr0GlKPW9SruY7juzJOoDKhlk9K5DV28mDkBeFFyKrb323fY1Qx
KhMGF0Yq4pKQ6La6yyTXCoJfho1E0XvWkrEKVYp2BL80L2JasuYhNUIngOCQTO3WzhvrXIg4+QnZ
LAt9yBPGvrU740iQiNhVodnduHOOhV3M/vwtYQ1Yt2ZX3E596Ru5OZ1VYMrNyla7giVLDb7P6WRu
IU+MZ8iuxh2kxOo8Rqr0Ag2bE+bKagv3CVRI/M7yetoyy5fr0QmDXUEAieZVbW1s9QmLQmjepbbB
+n+md5dmDqLqYgHU6rMl9MWczleJHtrDTeyKOfL6WM3ZAm3LC53O4Ne2ybCeeset0KHkxIlzyqnW
vc4iU3ZJekxJ/yEWsSqmR23EWEWteytyvaDrVGPVAAXhaIZva34PcjL9cCitflW9mG81wCjX67Kq
wXm9di3PmkLQFvpE6ksMsz9BY6OWt3VYZCiSG7kY0DKfrTXrBrvwXLq8y2Aub+qMCbGdERVcQO0D
HKnzKYMXPha+rkXtoxLp7mPL7458OLq5Z3fZcK1RIxziMupuinhRttmcdUdnrNtvLQYGMQfqpYaP
Dwr7UM3I/TlU9UQnKOFCPkeNmV65Nw2iqjl3LsayzoNpsB+y2OIgRtTluf7qboAXuu1LLC5d8WqT
Tf7qhAAHYoaGFlk4JLDCS7uE+NU7wajQSN6pbRZlD520V5hfnRbcycV1gRDN7iF9tWJ4dWVwpEFD
rUuvBlPaNozSwCGXVg6w32mihmj7l6QL0tUU65g+6Ap7YCOdIIzMtc7CV38ISvH6dtHG9nvy6h+h
SSsJ3U3HXTr3u1qdqUKk4cQkrSccaULRxVWM44R0prClSYUuisgbQrfc29LCopJmFpGyNCsOD9E5
uOPAngAAFxZNvQmkEYYrLTH0v90xpFGGEFhmLBHmGf9+C/CuzPn3aVfvXf/vv9cl/D/ETMcF7U2x
/aFBeH/7Hw8xS3jxH/s2ey5+vqOov/7sPxqFtildtDBlV2F747UrLdX+0Si06QYKy8QnCxaBLhDv
/r9GoYCiTmwqdlKIbLG6etMopL1IvwW0wTUBH8A9/h38QsITb7sUAn9bYuBALhAVczUnjUJF6DrM
Oz3wINVs9HjeziL4okdz2j87HUL2tt/0IMBtNNcYGWKKzHO9kjuX4lMy3755/ld/X/NbB67TVsff
wwAYqDwTOkKQ+t8O0ylDGnYqBWGQjZuSJLuynL3Uch+Ust9/PtQHXr8cCy209E/EnoaE1/djuVbZ
1CrBZB6w9VmkdWelKKjjVa8OZoRQKSq2Ae+ecGsiG43z+aJ7BU+MnXy67jhvIaJ/cfsnCAGNZi6J
Fpwm8EPn2k56h1oCoaZcpsArI+WmMrJdNIY+utczRNAbvRH3ALNfWCR/NeQJ9GUCSdACHwMvV8Nv
xcywsjwu+jWeMNgZECs9uV80m/80Xd/epZxrb+YSEWe21eCG42FStE7U6BCZ6RcNZqn++PBJIBHS
+TAc9ufTiZQ481CKsOPlkrqzqMVTIcydwlhggOfYL5wPdn/Wdsna7corZPJfjS97cqefpOwakouB
pNA4/SQb0+r1NG0Czx6eKLwuly735jbbpYV7FLhKzWF8SCz3ZnTRgubiPmq7L1IzdDlZPlwCfuG4
9UH9Agx7/5jpnYnQGPLAm5HAEqDxXW+g6jjhiszn+6JaKBzDlcrx3YB8b2p6uxKQkzjrer0W+EXd
r+m/rBM+PKYC+GZ/RsQrlC3SAatxZfXlF43O016rnPx8h6/WCNggnMYMYTAFrTAqeWWzfd61yTpD
TWlip2GM7q3StmeuaZ0Xavvy+Trwp5UNi3DOcLqLvsc+0SLkgcMHNxbMxmJ8cZv8qioH8nOjm8+H
ecWQT18HQgrdAFUCGT3V6kD90AIitAMvVYHTq6uC0MwVBya/6sqNmlhYrSMZDkPkr8pRLjGYz/ju
rGD/hM1LkV1XxbJdFgtC3+JNTnhNCq6fdxbVBq1PY2Y9mqetSMINyfI7t6ovobN6SEig+ueeOhkH
lfhBBqcFvP383vDc+cNcw+8CwwsH9AO84P1cg28mUqVzXHgt7l3k5Fc0HM9Cyz2328AjsM1zVAS7
ujFgP9jtJxuOUZc+93gMunlySCjZlTL+Pk2wXkxOTla3HqfLmuk3KSbFDf7wAe1QhaQ1YuJ8p8l3
KO43WUMIzGjvliW5mRuZWimJ8YrvUJ+12rzVnWw36QPI+uLB9NkWuWxUDr58kmqcELLJytryQbTj
C1IqH5XCruGJhvzzyCVarq4vg/ypBrePjHaf4CRA2uqmn6KbeaRksly67GUOoD2A1of50XUGP2gh
89fwy0SI+BwhaF5e8ZUf+znkJG2igc28zs6+Y7Rwljvi52go6Gyn1yxVFIqHZdIPSlCsAso9XMd3
xUyks9rQAo0PcVJcDXGIkVTUXFqafo7JD5aU0dYa87OyzbZUPLfEAjwr6L9oF0wX+shna4oHKT5z
0u4yrjPLq5b0biDQa4Xjw1XimrDJ0S3ThEOkfimEsu/T+CdlFTKEZVuGsZ9VBJU5+rc44Y3a4iGR
+4JlrtzZ9TsHryXMFbYWLLRGQLcNfLmQlPbviGcr1135rMnk3BiFb9ZPwrbhOhX8I8P6CS9gV9RB
vmLb2zl2daMlOfRzdB+Lgxh1PMtiBfxTOcrfhcHNNlzaSzeNDk4U+G2XHachPECKK1eONW97xbzD
ZsYfwujQ1uMqlQxnZbkP0IVCmN1PCMRQ/J5LmZVioodzKRV195gQEFMr7rVcdZRYhWZmnIss2up2
6NeJtQvJRzb76GbED2tlkI6xbsbphS7zRton8NeKSBu2zbYn89e9Bdi9p3Lxp64BP1OZIKOWH5Na
3Va9tQJK8HMNF8nahgJnrrMkOiio2Yo0OdgWlkDOcGZgxYUsxKuCbo+0etWMi9cSzQfuuI/D/iYw
kzUcu0vBi8NtyKPR69EHoLXIzyDzCBz4hgChP1r6z2jpETDozb5vzYN81VHG/7Y5WAnlAeHGfjRH
FNnpTg2HdVaH27ZUNiZtxCFy6A67zOOh39MGvOFwfEjnxXOX4HUOdDY7mRn+pk22rfXAz6LFc/Tw
1o4i38zYXdhYbf1OYEtXSqqKhksYj7WRryZM11qDXMCRPtLkNTJPhjzfoS+5z/XpixXqT4s8dqMC
7x0bp5HT7XhpoLmLTidJVTSXDjahYTFte0v/Ytv/AP7KPQztKUb8nGCFdpoHkND+qWpiHLzRTX9H
fMWNDV6YlVeZNXutZh7iOd/1BWaOc9n7xJ9cpUX4KPdU1Qq+RSRhrNoJNzrRfXOm7BioFm4ps/f5
cv0KQZ9uRYQVoL0T8FAs4+SY2YHkFHkgXBims7WqNGwCZ3f5MVom7F+awvyn4mq0Z/uXxdAxbZ22
TkInPoQK+sWl/OmcRGCE/npQ0nAqfr9xYKQ7ZkZGxC22ajcxAUBmsbz0KYqznOaE0+FdgYnEWD/H
juy/sliY/27izes7e3MJJ09jGnIlb6GaeZYB573GoA8+8HPSOnef3+ufJgckBBMYGcNlqdt9f69D
VseK3hmY24/Z90o1z20HQZhh7brFff1GiiHwHWfGByZZ10b0ODeXpqtsUPX5btDs4cFvGhf74SY+
5D2fbdR/RQX4w7GZ/VuDCABriv9y8izskMa9A74GwRzBzDz44MpoDhU/SceVnQ0bImL8XnHvwXxQ
9LC9ff6M/lD/OaoBdsHuoVrGqwr4TWkApmxE9aS6Xq49IXrzRaD/oDHlZ8VX5d8f6h78uQwNx2fI
WMI4eRngqU6Zoh/09GSf9wZaOunOhDGcPm9pPrEifxHhosty//RAzpAyRZO6H9bRycPNbOyXu5gh
wXJ9GNb4hiLPa8KNPOii/cKKuFZ8+Yey6owXjGsMUWH4mu7kjJgpysyagEuDJHJz2JDWi7ljtrPt
jCgg6wCIvm+78HGJp01VqtselKgG/Ed55E38TD4NvsMpqAnDc2HnxzxWHqpcuZ3SyE/q9lKbkzUs
7GOcsvlF1qFrBjIFrEPaxoc2V3yzSa7zBGR8sHa1jYSWqmqenAc1q48NFy1/vpuGzZxEflcZu47d
Rsg+suj90WSPm6JHeRrrGQ8TrjOrjnwsYvZDEZ5jZLTW+u7SnAN/4BQ4L+ZBU5etoMyWX0nv8ucQ
g1VWTDczdzJ4fhz7dZ+Gj6GpeHAJ/KJLDmGU/iYPG9qNuDf76YbcYDyKJnWVJsPGrjgixu1e4xws
T1oOm203EMk9YOQFvQFl+Y2gewoeuWW3O+Di98PUu7MlnC7k+j035iHQn5Db3ixV5nPiPWtxZalA
clfyKBKgGzJgOWfTuR0VT1ofEi4Qr9GCPKhgj2wYR9oQ63mw1vI0GoCHtBWzwI2vQ06f2G6vnTLk
VOMeZwdOuMzcJqtcPsOhqy/VPKRpjiqKSB35c/HCwZAdVZ0skrAJ+3X5a1Ru8Yv+PfH8SsK8c3HX
DDOVnrU23X7TQSON2fD1dPaWIL1OS6AQ271ZHPTpHecndG6jOm/lQcZM3Adh0rC2A+OcVEnPDZ17
fDSOgdtdOsV8McSYJqVs+AnvlLmGvyCE0/xo2dOFlV8u4D5Jw6G7fSI9DZFgfiV7RiLgWIUQW6uM
w5gPWMeigmMX6szFQ7pzvczxOizHs4LitLTS64KCNXEb4SkNj40fjoaEQ3IV3cpeiJwj9jRviav2
hpHliTkot9jcbfezkx7nljhdNWe+jr5rdntMsr0uYH4KiLbNsm1gJ8h30yi9b+cYBkXKrVPygBTK
Tsw+rSndaQ0nufGOT/r+88VO+7D54feHxbsrUwrhpp2mnmCJkfTcO36ZoXIr6wHd7M8WTpVyGhSJ
uYvT8JYc8G1szts24BhouDefX8OHBZdLoGmJJSFcaxbCk/ZPqcLhUA0sO1tgmqGQDkLmKrCwOc27
L/Z6Kt3TBVA2Y/Cp0DFAhPB9er9a4ZLmq4SIixEQKYs7r6K5a1ZxG93gNOYZC8f41sQX24r8mnU4
qbWHOpqeUNPdQKUB9zP0Q1ApxyEaNxQyK2UaX2wT4tIU2rhTU3KyNmgJW9M8cFJXbOWYpPFhWNBG
dkIec+TDpUirqnDbx9ZOmykKQLmEPm5hD+Ew7R4Xm1PYtExA4PN2HJF8lHm6C4L+DFHOoXQMfHmM
g2XQP3LiG+qPm5ZPJ2+wlLaZUfMYrCIM46ThszRLPy+zsPDiCKedXIquovBbIhDk2PZyUWjzxdjJ
CjRjjSLpF2PvglVwyY/or8/HLnok5eUaC56rrkGTLqbAbyyKikoqhXKHNZa5WthrzGxuGi24VbH+
KcgEZB1+vftupqIulFs80vG+yqObXg/1FQLEnWl2L0oT/ZonUtjJCt/ZRXUl0HwPfL4KrQiYNTdo
YWxPGYLb0raQR/IGwlo5YjDyrTOoCKkci6Go/KAefFaCQxjn2zFODoEorjqLos5iu4oo1vSCGrgc
NmE9TOs2DG/qTt2wIuOt7JedOCq6e5syJi2zay3oCKHPjrVqHHRXPRfU05ni+vK7aBH4GIW5m7TZ
Y5odZop9w+YTpc7orWHTVdGhSsZN2oQ3cpl1KudewyLJ6QBsG5BYREgIu/jlbrKLpyyFSQO+hfDc
qrNdp7MpLs3ObvmDvk3Xtehu9cqSWzCaHMP96didjIG3SGlHrdZFtbEzdUusijJdh+J3nzl4pFS8
XDOIDpmS7lJwaUPMngXi3arFMwok3LD7CyPLrgGtdg7Z7LLwTliUFwqpSu1egFkFHmlKg83DMh+q
ObvuOufB0iOk0uKmZnH23T5nwRL5VdgGaMxInJRY/YR6DhuljcaKppMLodgppg0hmfXslOiH+3H0
oTl40oigqJw91rdIH3tUb5TxnLczzYWJwJq5UpfgDOPOAy3/Q+bYd23L6aReJiy2Jnw1HEgpSW1I
B6jku1sM0cbA0aEHIoEqFB2aIvzi7PyHlUOokDYclzMhjqonvXoo8rhWtqrjCSRGJbin3Hht+Qma
Bclkg//5qvhxOBnpyZnfIH2bHvLJcGqMRg/iCAVS1p/J8wkWBL4oimc506vpSwLsx43ApPuItTlV
GR1Q+6R9NstoOdscYQKw6GcU2E2MoWS6qFt6NutYS5/UObolOPoYR/kuJhticpPr13v+t6RN/z0A
8H+CJP5vVBG4vI5/bfd79Vw8589vpU2a/IF/IIOO85fGSsNro60gXXt5df+UEBh/QWcGBJCRfcSN
YUP1TwmB+xeCJiocFRMc+PZMtf+SEPD7qEWpEkyUT8QKi3/LvOq18fq21AffksRl/gacJnvc72vO
wnLc1nQn06+7KNq4SABudWfG5GWxa08Xk47JC2vPAN3QWAf0wm7cCuc5C7ne0VDU1NNpGq1JDBnI
q4J02HVhTdt6IvDDhRyxtSN+T2jjo+04U7F/86Cv/r7Mt2jga0jzydVzOEHEQ8cZtyJDnl7elINa
hn7TDVzDzxRbXOVREJ+5+CMm6zycY68rrO9l0qqY3UkbGyctosOMCQQdOuJ6MUmMrW0iomIzqPFm
SXgIk9mnq7rL0wP+QKPkCz+1UXljIX9+BPuFuRNDI0HWqnqcIkhL0PENWMOjoD1rRKCErjp7nNs7
jwOm7XdFVF6oQx7vylJpyelWcB7shb7BkzM5a/J8+qK/dFq0ynfIRIIm76A+Add6/zysRs0Jz4HO
LJp8ussqVgJU73V4FrhRs5pjI30E0tSnVd8ML5+/iw+ImtTh0T3TaV7iNYbk7v3YMFXzUJAb4fcj
f1vwjr/vSIn2SiHrTSxiaBxkntNLSvYwPCjwcQ9YJ/74/DJOV2YEyvhFkUhtmDwB7bR1VUY4DZKF
TE7UYOCK0WBhq47Zb8URD6aeL3ueQ7z6fMjT3iFDAvBLgRCYtBQCvL9xYliCvqtpRYlRxZrVFo8o
729aUXw10Me3y0DoU4QN+AvL4GTXKSooINZid76ZQMFZkchSbgOcuTcQX00gnwa/lEboAEWJ9VXj
R6Jc7780ahAWA8LwuM8PcVMBbzasqp6IoKArt3lVV76wi9QTbej4mdrcVUUQrCZMpltteZBsxC+e
8p9uXj5oqiEewoen3Cq40ODJ3PmlFTyqQfk81fZjYsCmq2llj52GVsb+4lQhi5uTm4ZpwJqNrw9m
badTOgZfUIs+7sgfaq19HCPOtFNRfVHmfZw/7Oss5hwkgDVZg9/Pn34y27ZwsJ1wUuJscBbCW2ru
WkT2VC6fT9UPUh6az5DfTXYWeY5grXg/lmOPmH4jdeI1mmd97dzXmvVLgeC5JnCoWi1J48NkwpEH
cq/etd++GP7j1wnVhFBvtkOHvdA6WSOQWqKpMxi+M/SfTVoe1al5ctTuyQj7nRZA+q7CACNc20Ny
f6sq7tOY4KprLTqW5RMBZSGuJMQWxevU+f75tf3hLby7tJOPC51ENAQhl+ZYLvWIe0U74IVXs/t8
mD8skzyCVwzUYHlivXz/Bmwlx11PX/BDNKdbp2u3ojQeMskCFX3vt0qCgWGENTw1Kky9eTVOeMx+
fg0fpzWXwAKN5Jpjie6cnCbjBF+Usp+YBKIufQdFhDdWRv3FnZ52DiS7QidJwJVKPunR+f5G1TLJ
8lEdGCVx7sPZueuy7qFgt22m1v/8hv40rfiA0AmyPNI3PWmcJmbmqrXVN76xVM1uCZ3HuMQqW8cz
ZjtQWuF7pM9fPMQ/3Z4hT3Ya7HJSF07eo9tomj0lLaHRVX8X4qm7sqPmpTMdSPfGz8/v70+fLd0S
UAEcI1UdM5P3z7ImK0xHXND42HFRnin1tLZEmZPjAbc8oqLdwsoZMLMXj2VIqg787S/e5h/nLUaM
3K0pTPrhJ99HPwaKWnd1A/XBRJDeamcxHkUbYhO8ae5/zbyWo6YlKLlJIefcikNwo3zxzP94EQik
Wf+xSmMTOnnRyF3KWo8K7Mmm8tFAdT+Dcc9ad1dp1QNHuyv2roXAgN9m5K6MqeTY/l8H+z+cNzW5
Pr3fEARxqXSmpFJUMKvfv4chT/Ke1mzjD+2ABmpQjm6qllscLmgZWsWmJZ14SDEYsmscTSa81hX4
vFbkKTo9lw4aQzGTzmcS0h7UlP+UsqqHIYfqfX6hHycn7sewijiRcJGacTI5VVE40YKKl43LvI9B
CQ6JK7YOotrVMpB19floH5dOthKkoXBWTOboafh8O+p23yUZdnpWO/xM0/gWL0L81pWvjrcf/Gwh
/hGZAofRduBL0pZ8//yTJNDSKTVV0GgdL5XqcSE0B+CjvZpCzpVxgOl02Mz4/+cF+k/wXMtVxx2B
VF5P65lkLWxtErxFvCJ1njoaebtuNLHTKXKcty0OE5j8XzcD78fM8KPGGKnxqm5Gf9aba0edfoQw
uT9/eqfvClYMUBD3wqfNrDpdjce+iOwKP3e/p4DyLSsX11NIS1+QaoF3ZfHVuny6+v89Hm5RVJ4U
kqcd3SjvkkGtmsVvOJ2flYlqXbchDJzP7+p0SZajQGMCP3aZhZxZ37+pzIy1HG784mN6jiSkil6W
KX7qzOrY5tiVYj3/xYCnnyYDGtSBdI811aAAkRf0phScqjESyApnXycF9LGqU92P+vpZb7QfWoZA
JB9In0pKs/hi3A80UTkwZ2Is+RgfhtjJnWLE2CWdEJOf1TivV+xCemncBZ2TrlI8hg46IsDESu7F
8juyxS2WRJe2KI4BJ6ClzB8BWxMcVqPyi7Xy9KPksigUWKMcgFJoayebPOE7XVvwLfhujVtnAI9m
T6vPXbsQbfafv+tTHw0E7cAD6msBBC8PAtv7Z5/OSt9l+MixBobZulmKcB0a5E84eEBhipf6i6Nj
lLZozxZ5k1irt2sqP4WOvIntGd3MbIxfPr+mP0wHKNUwWKSfhma8ruRvpkNfmxFjpZOfICvZoAnB
yr9ukWM6yzOyx8ekR88cxlm0+XzcD1s1CD6bJJWgxRIsi4b3z4KeDev5BAltbtPfiEhhBrkO9kee
OxUx3rXJAlmvL8/sjJgSkgEbZ1Xndffz88uwTYZ5u1PJy9DJqcNRRGXBPH0lfYbEIewV+u7ZaPy0
quB7OsSXo6r328DpfqVjb98NnG1CjIHd8KZJqnmXZYuX6250rYhmj/RFHPshLXdTA8RmkkeBWFwh
Xqc2caY2laW8dgAILpGOW/vUXLS9W5DyV6pZ8d3KYcqVxqI+ddWibwOzdLd91GPX3xT1BmvNdt0C
aBB5Q1O5HfKLciy2NdK8tT6jVkIppu/RWr8UiuMc4M8bz6g/p5suL7nI3sRwCl1uoesP9WhMN3NG
GqUgg2in2611UWM/h5w6Ky/zFtVFhAreR46NDHggaMQLx3E6z1J0SZ1AsoSGqBFn06il96lTJtYW
kaexfPExflzj2RixLkCozxL1oT2NPIa4jKwZfNy1rJ8C8+x7XQuKXb6oD1bj/iML/V8bJshJ9v7t
8+I5rVFi0WH8sCYpcz0nVk8rPCyMOys073mHL6VTPYFapKtYCjaXdodc0Q9n5cfnU08KGk4Htx14
Q5oGb54Mj5PVII+XQkRwQYi7DYOHXqv0VR47locZQfAjRmoXExFRY6mTKdONPQbjN0IYk7soa5yz
0IEWOCQDEzGZlLMux3h7pWQEAa2bukRrF8jVLIXJeoPgRl8jWiNFw+EXqVYLfc4oNfSfJHd+fk8f
VxOTDxe3F+JeIW6dcoAB92e3GeFKYLKGqWjVxFeNG4tLUU3MHTsK9hg4QxaAUKp/MXU4CMij9cnb
pOnB7sUVQPc5/ZYjEK8QC4DODyJ8DzappFrBl8r3eikQCVeVXX0vY5KJVkM4OXuES1a+Imcpv/xP
9s6rN3JkTdN/ZbD3LJAMWmB3gWUapjKllFeZG0Ll6MmgN79+H9bpOi2lNNLUnKsZTAENVEOVimQw
zGdeE5h58X104vhjWFiYXY1xfFY0Ji6LgRlQQUK29QANdPrkWBDwdNn/zLpROyaR0xz0VMuOzqCR
OVVBAZizj5DgaztgIlslnsor0LCfC007qnam7XS9NA7SKWGcD/n97OaPokAqG4fy8kzQHfoIx9r+
Ag9NrmRZLpLuAk1bqPXYQOnVVZvp9oqIxb2hIyqPg6E3Dsr9HVKFyBEKfDqyehc5iX5XqnZZrnsF
MUzu2x06oTgstqrmJ4GFnC/cO08UsurpGk/Npygvh3vqNu4mhTRdb6DAoXVaJSHAfpjJ7kYKlYnI
oUOex03WXC48fzQ+y748gCSGB2k3/fyopJ3ySJyt3TWDMB/NsYIPqgAzLcEGY1eTtJr8PMLoXM+I
HSMR2GVblJFnPKYhhGaBM11jNVmueqkESPXqNnXyBNphpNs2FNUOXRJF9Kobeo45m+CP21Ksm6qo
jnVINXmbVkWwiqZkvMCzoFybkRpW20Sirr0KFEW30KhomQtoZXd522ITNISq/Iysstw2VV7GniYU
96jFmrxoOmyG0zouvjiiig4mEhHbrIRk6oaWjkIjUhM9uLpkU5cIJuDAVOSfiWVMiIk1zkIR3Ogd
epH2onfbbSaBN9uUJslOj6v0OwDR7goKIA3n1M092HK4rudjAghUj8EIxgM9hBloqopLa6PmLLUJ
ynQkNSRBVaUD5Z1G67Z3LWC0jaPsceQzf4ztJBsCCZVu5EzGS6utpczlY73lYD8K2dxv+6ASZ1NN
UrwtrZ5eBU4wKbE7qgvg9Ryn2qlwA4GpRShQJj1mo8BW8NisYt9w4u6IxEe8j5LQ2WU1/HFV0aMa
KIyL3VE4ZNN+tqfwGvwxMimmdM9TAYFvTuJbDTXI88qUhd/KWn2oMR+Dfy9NpNonLM5rVcs3alx0
+7FOq3VVWC7ERLffjrVjf4k7C+YtlmTVyphTBN9STGLjrsCITymmi0ChG67rCsZgau7q+wG3nBWa
ziCpnG49j5bCJgO3jauP3Bul7T6AagCoE5jjTa0QX6CD61QX9ZQF27KHHt5PNjPSase2CCv0XnTj
IrAQlquaYV+mmn0sy9pZjTAR1pbbxj5mb13r1VCrLQQ3TGUPXKA6mlZS37JNPnd2jaDp0jBWyCn8
ttbtM7dN3b3qxMpuNtt4PZuKfRenrb0Zw8D9NGrJeDNG+vxNZrzMPhycreTQvEmpL190qmzXRZY6
R3ybrQvbDvqLupvtrzq3wDe3UHh1QZ58kmaqIz7FOx2a1Npk46JPHI8gEknVyoMm3QiseJum6yav
Sf0mIE0XuFDRrYrp595BpiVoQLJ0pyE7tIpjtTo4iC9dKilmx6LBtg6E8U05ivgQjEm57Snsb3U7
mJCxcJQNcqPWagQ3c0C+G2JznjwO1ugCIQkSZaUqqBpnlnlt5Q2XkazdjY4ZylVMinpVhGmAOn0O
sdfTZ2W+bMtZgOOwAcwXWkmwmMBmKzGSSGPgER1cpNjsG6CVw32hVBsEUObbGEXyo52wfhmipm7a
S89KUtRlgTAsuP7lFkS5gHZX3/UBCUmsl8Mm4K79nNl8dtG9+6x3dXJAA9X6jjw7zPxqKA/ClrGf
I0SxyQsYAV5cp2q4GpiIT6Vq8B21sS+OWGNDgwj6fZUhIBA54WXvOvUWR41qj06jPMZp5lwrCUxw
yAnVTYcBxJe5buKP1mRM14Ub3RZDqfywZtvg7FmwZ7LTjmJSc8DuPdCBae6ubDzytDMl1LrpQhZw
cTvZYMg54sZsX4JvqTV04wvnhmKK3M95qm+tyeHD9Ons+95G83sDUHTA/K0L+3FXYJJ1jbPF6G6x
GezWzPBgkiJqhQbyTk/GNUomijdUWE74CEUjSJPCsfbwARDjKq16XMxnTW6xtiuuZWrhH+FUVrmq
k/oecM6wiurauixx+fyRaMr4cXFnYOimH7a9NgYfhYL2OQ5dODsMTV9+SqiOw4zA3BjR6tFEx8it
UySKotZFUE39Pnelven6dtumJmaiqEqkiMyYF0j3Jx8XMwg/DuwE5VYMXFfcMsMVxfH+i50q6WOq
5tD45Rhu80KgquOOg96i6qI3WCnWyvxZMfqiWhtp68gVvx5UfThz3qjZ2eCK7Jr+aPlzLgQIfNMu
MCl0u+HeGsV0JZWeqkiInE1hYB/u6QkwPS1KKmzOC6AQFj2ZVPpIcMGWIT15HFy9PaIONt4HgSvn
7agp0TEoDfFDVeOv0u7ty7A16++KzIgTO7gM9+PAmUJ3Fo9kqY1ENal07Pt51ukelqZ6lBIRJjfp
dAqPLW6Oqm4DqknxzUuS7HM3q+6q72u8X4sGmWDIMHUZAnzqD+Q7DUL3ioaXR3jAw/XaMvvCc/vK
PVdGNmsfquKMqqMD3DcgwfE1bEHPhQQhpJhjcQMuSvdVbWjXER3IL2OCgd4D7PfPU2xE6pZLGsvb
rl6CC6PnBTUluzOK3P0EZyckDt/lY40YskXO40N9v8oGpYDebrYkMJFeccuJBmgq8h41V7td0Edg
TpzxahiCCKn2JQpyuxCKeiTNsxJt4RnKel7ttBFmHt/xgnClueIgzcA02Q+5ucQxdeYeLIF/hJr0
14MWxluu7uQwtvNB7fIQtlHl3CVE02auNr7dEVKj5o0IQpTtuoUcNqGJ4JHmNV6n2x+LIN8MEb2p
TrE1LmT9Z8Ca2plmMXtSzU0gRPYmVzprK6Mcx++gwNiyHD5ZSafsMoQXvHGQDGim0QMzlH7Nqwhi
bYFhRerY4bFyK6Jrxz1LzX5ExURvLlvDsc66pWhUg/f7aFk5kOMs5ASqg+lBVTGSLG22Sokc15Ch
gKENaglMfkTqYyxRiRmd9EwVwq869BlEM5QbWe5iCXXCCJM7NnMGP2s+pijU47Qi000ziavWGlR2
vmZcO4EGBNIc8YYcpxicbBwVl+kgpyt9lk2+rWsZHSeNE9SkYXiNkEPpz9CKj/OUXHK3dSDyUPHZ
RQhsgAQkHB0st4EyhZC1y0F3bY4dvVSM4c+TJq5uBoGDuaPl3wJcvQ9ZRgFrbXXgg8flByo0wXBl
YDbvaWWobSL8tBaNGmfTjGmN1LWGAEFfjftoGE3qYWF3z+859OyuPeap7VK119rHMH+c7Bg7zTYd
1iWrFnueiYhMAKKtjAxeXRUk53pnWpxYkncYBtUmDvIjxgraUTFYmwkxhoJ/8i5ognEbNfA/8T41
+PjwTVjYGo5mNB1xJp3RBNGGM3VIxb2C2Nt5VoTTTY9L7ZloU/UqRJjN73WVJKfsUsVaa+ow5msa
prCMNG06t2c996vamO4tfEVB/JbJjZEsgtZVbjQru9dxxUHRwbwQYZEKD5GtRdFWYdXPJG4IMtjV
gR5JXENKm4Tt1TGIRK+btWRaYQCRbt2ojzahQPtiNaC4iaK9mH/goCOHdW65CKHNYdATp1do8qIF
Jlg6Tl1+SbA1vO2VVJ6hkDSW2zAYHCyXDdFfN5I8FwLzjOUESmHHvtTHbaUrEqYMonLuqqzn/K7L
EuU8EwbUw26GDZSUmkLNiBom+Jp1Z8zACxECRQvIGG8QuzMfYaSg8leZxpZKFjrco4rldqzaKF84
g2xApUwy8wfDdBDzH5V9OItkq6VFchNnFspdleZ+xtC++Jj3CvYK1hD75XLna1FB+AKhLvZmxIgs
r7VLBwkgIkHMzEjCGhleqlaBzLc1x7um1AsquabcjJlSYWntroredPHQVLEaaEwHM2Es73t6QVM7
T5sct4mt5ipOsGqw2dwMsbB3fRS2G2vK5LeJ5bVWQ9vcBo5ib02ixkXPfELXDcK9cmXmIVJUSifh
/AOmaQ2kw9I5RzQDPyD1scSrcm3VjrYPklbSGcPiQFLnxju4xah0LqSXxCCVqsxeN4NJUCfGCGU4
bMTVNKy3mc7LKQdrX7nTkdae9jBL5btdJOFDP4j4a9+q6nbuwvxbp+TAO9QUTCeSNDdD1oX7xiyj
80npOdtR/VpHEltS0xj00BsKV7uFVBePKwk5d1KWr9RYVF767Nxpa016pqgLzJCwUqiVvjrvHd0f
BDFd20plV8m02hS63e1Vqtf+aLrBXptF5odKK9cajn7r0JFs1kVDXw+L4dBxWHmjrMlflAaJGZf2
+Sqaa3AiFF13ZusC/iVisOmHlAgaeWkVtnc6AteAjpHIhHuXR9UmHTK/piRy4apUaGth7jWMY/xZ
QKrNQtExi5iRng1jh4GomCxMR0X/0dDT4UxKBduSoMlYvwW2TFTYioOSu9x3tb7uo7vZXPgeKlKN
HnoR8hhkDu0byX3q9RDwZFIIEoHkLhzi4CzQ1HBdUJKgAjHdhk1s7ac+xNfLwXt3qSF3Z4HQ+m0h
8oXNWYCxUjmS3KzMUbhWZ7li0kqfykC5condN0kypCgfYhgmJwr23FFJo9nnddoeu5F0kWtn1bui
/xbSqV8RQX92dXC6U2ZRjAKwdxUuEkxURgxvsStb9UEAsxfAmdU2w3YOEncjlPJsnmuubEP5hG8v
4kbRj0JbbAeMJYkbSn3dJrO1GWfcqogWXL9ucRPqugij+Gq+6ws+LKJkhjKjqWehFm8SleYVucqq
6dN+XQ5hRRlkmtmxbrKRka1sSxX7OIk9RESrwouQ3vSrMR3OnYSKn26A8A2cIIFvPd1NtSjWqo34
LCoV9oUm8H0zY3kuijTepOBbPTPS0BCbVFon8XhRJICg5zC7CVCX9EzsW1hiLfHuCAlWveclPLZh
8sBEPUxmuhuM2gc5fhiQo72ouJGNTV+HslrHyAgGIOaES4gyT67pdTYqRI6hjFciS5q9hs4ASlY4
HXNSDl5lmPhaxYhuXzlzPV4bcTVKT2K4c4PxQuVBx9OPDhn9j9gFg65qxceZHmXpGSnGaE1I8cSF
nAIhqg1XQRx0fjK6xjf2ExJuy7GPwZiOjB7Yek9SLFqF5JZF4bbg9rDpzizs8rRefOw1cefM2P4N
eS6PJqA+D5TXR1RI47XtTil4L20+INyDfBlvcxcj/LWKXUFm5vYNkZAYVpkWks/Hwv2iN/N9BoB+
k5G1c4smFFqm5DvFCUDlbnyvj0oHGDPqV3bWfu8CrIFrRCYHg+Sa8qZ+Zeq9voFtrV5EtuFcQ6Fy
jnGklWtNdskObFx+DBXtDPErByWjLIhA/UPe8ZwsfgimqeT6Ts1jG7X6RSbD7KhW2Ca2FeICg/jk
hBq2YQWxA5KhEKPHOmdzwaO3MD/+ZGvjuNO6ZtXTKD/2hAag+9rxqzso8qZMRroGFqlLMGvznho3
/QNw2BXMCVuiWVg1IOL1/KhUSXDRRpn71S6htgGsLF1YWJFCNS0DUFCvwqpQuCki1YrvW4o8GIlA
b9C/mbPNBZVpi0YACbI49qpBQByG4VqqXfRoUxM5VOyJa5t3cAiHqjgUqpictTPbzQ/XmiKGixLa
ElPb7opkCi9tG9VDkzv5O0Qz5VbWIv0ZyHw6H7NQfm5ykd6g0NXj/6dS0bIrGvbTgE8o5ugdDf9G
Xy8W8Rt8mVk8ZWiuRV05bEW9/hTqzXSnFXHtj6jv3CPoXiIm2mHp2HZxBG2EwCdM1OTcRkxxsxD6
DkWJrcyGfGf0CH2sA9KiIfl5a6yQbcX+WkTlvNYZ+qItxpgOWg2tvPplTZIA3WoMZzthJQMssG+P
mD0LL+yn6KoLlPwWu8R6V8cmUQ1UNtqlFXJm9ATIj8abWCsQ9K1cjUJ7qtXmYzjHFCpAVLqbPh95
TfC4lOSgtxwvumNn6GFwT832IBNvNE33rrIgTFUCK4I5y42HYhLhR4XQxi5RAnDSqsS+SRfK2qmq
ErftkWsinxV3JXGqeogbQRnNHkNsAawbKnor1SAlpuVPaHKbUn0kUDO3lVX5o6gTAMfOWRhzgTlO
7dlapK40jWXSudmXNqf40OAbTRNC+SlSUGVqJKlw58Kb587YUNbeRTQbVuiIFmvFCSn6Ouy5Km0f
Yqc6Y+t23+qOYk2dDQ16O5B/VKDAsqyoCAZoWFZRDPeRR/dwYjMxW1FKP7LdcjOPWbvO+rQ9i6hi
r00u2R9qwBXdmrm+NWbThFSjuSuzw7WqI9DD45LAZHD7Ax7o8nwBgJ5Rr1dWSqib6xpd4MYz4L6v
IrfIVhGf24sKiAVTR6WPEmxz2yGd7VG+6i9kyEGBZK52l3adu1E7gbd3bxYRUW5IYtQ4GPFYjap4
gFYtFtPoXFeUtc5/JdxTVAz3YVRo50KE/dpoktZTpzLaOUkGs7QfnEPcYEVgoH4AH2k7ITUcehXY
dl8v9e5WM7Tc7w0EOShWZ4oHADrxRZ+5O2PoMJkSrfyMA439WCRx+qnW2uaBuhrSH0M8hck60aPy
kPdj8z2gS3DACVWgyUCZeCLiOa+w4LhywzTxiym8mpwiWYtiih7e7vW8oGEvuAixkN0gOdPbPwUZ
DTSj0kjVq41mJMZKaapFgda9L1Jq0pm8LAJN3pp8q3t6Lj+4ngha9Fy1geqJzHy0lnB6CB3LtytS
/UzNYBgl5b4p59BL4yKivoZe1dvf+ZUOvMk5D5BEWDR8aXjTQnrS7jaoMAWDSEFvwhC5n+LRXcFQ
iUgCZLrKDIBazXLi6F35PRJspIamwSHJG+NCOkXjzTqgT4Kj91yZX/bNTNSVeEsOfpP4fZyAxoRa
ILdrh9VGp+TdgDShH3UdkGCi1RthpIUbtFc1SvYeIGlpMT7vmEFaxBcBewZgeMAgnk+Hbc6saKjU
m7nUsr1b4lE5WWOfYLNk38lEPAJPv5/AE0OvTnpSBAJ1eOCp11ZQ07KFvZuSaFF6SC9oRDrHITbK
M7uaxHrGWuUz1OoS+Ky6NKlqjWYCJlVrmh0/a8C3HhVtm0gN7jL5jP4tqKtjUHS5p0ltU0SD6+fY
L61M2vNIbBf5N2WCNWBjELxHMzLlXphL0m7LuqMcgxF3P/ef61SD9BPkna8kjViDJ8qIZvLPDtQD
nAMSzfo2s3eQ+qYAbszh9OOdBbbARZ7NqAnqDjaKC7Zh0ck4mVF3KkGMDsBFpQLTeagn38W54Ugl
PvVRQqUaVFl2dNc5Ssxxk36PNUtdoUY+pO/0Q18AGwBW6JgBAPKhhYNAxfNX2/MTGXdquWknYV1b
AWxRaFrD1a/n/SOy079CY3omm/hfSBCR1/5PQOQLOcT/V3dfQUz+KNq4nc6+/5//xb/+LYDofoCV
8At/CxtHY9/9k+Zkqx/QVMEGxYDKDIlg+dFvpxT9g8WRZQKMUIG22gs56rdTio42IiACsCsoINom
eNP/+7+fASCak/9/ShR6oXUG/gmGEyEJKEUAMdYJOkxxknaylRQPAZR2rk3qUBZxQLgbTNCZ2LwO
+RnnNsUYRwn3GlTi2TexeFtJBSmkuJH9Xo3pJIU1xsBGhp5sPFbapYwT2a019GT2dRnERwt9iht9
cIrb3mmccqtbGD/8+cL8j7Hw/quZ9XCGv7H0WHMY9fwbIpz/5j3WX7vvzxYin/29EDWEM8FlW8Ak
Fj6ODjrltxKn9gEPG/ATAuzuXyKdvxei/WHh1ME6pz+1SGVyqvxeiNYHQKdCd+kFmsDZTeuPFuIp
MgcOpwHmFEQevkFg+5bj7clF3elUmGVSTwSIuX0bj11DU9WZSpQdZvWrkC6OqmafBttB1XCznZ18
8tphQuA5RW3pDHEveROnwwAYAmlYfGyA9EUoCgF+xeLka6oHGcIR+NJ60O2cd7Qgf/HHnt4CEBgR
RLG4CEAXso+Y96ffXoH2SzRoDuuoM6dH+oL6bWqZE1UcF4XvyHXrB60nvSqzIMYTNtfXFtXySR3A
ODIrxhkKJ1CIFU6CkmyWqfI6hZJwGFHLI4Y62pozXXWtGD6JetEeqmahXNHKm5E8COaNZWc1jmcU
eT7N1ITUyzAr6PSo+OlcW0kSnQd6QW8IkZqYRN0YY6+dcIVsyGLew+Wcopx+TQVKnGAM0ezDH+f5
VGgdEXlmYaNoaGZA/hLZXjeqCvhKSGBPlvrVP+b36el1iqVdhoIVg2bUEs8Yp7yvuMwNDU7iiN7R
BAWgkOq+UQIAVC7NOLsJbD/siuv/OWf+urR4k28dNGEXZ9mz00XjE7+PF/0DBoVksmhSYbeDOu/f
x4v4ANbNhI1qmcBuxaLm8ft4cT5AGOBccRam4JJT/H28OB80fhshCvzuX9LBf3K8vCBIOIucJyKL
LmAx0Gr6yT035z0tZyvEwFWgxG+qAL9o6G7Q8vtWuu1XJ3auu2rSdpGeyn3TY7E8GVRTnszYK+v1
BQaWUGC57Q1rIUvQuTjNRuji2g5mMutOqOqhc/q9U+Q/miS5G5UG202Fgh99E68syvNmMUB+Z/wX
G4bxkYkCgMu1z6F9Mgvsf6k1QIDxoSEeXVNwAhRhpChe5mY0YrIyt7knFG3mjEJ1BVdtp1JMD7ub
YTsgh+G1Oe5jaFmErqRMkkRrq+oyBGHo52aZlOX6fzbbX5uNi/Tf32zLTf74vWyexZR84q/NZrof
kMCGPAY/4pcrKDvqr7ucH8EBclBkRZ/LQQyMV/x7s4kPhJSII0NW5e3zT/7ebOID/Fxax+xgYTrw
eP5ks70oFPClEO9elGrYa7TilyviyV1eJG5T6NJQVompndNmCdt1QqNnM6dmADSuG8HAEhEbVNBo
F2WrhqxbWUWGWbdeTkVzH7VT89Oce7w5otpVHztKPcM2akUbb7XAQc8H/4X70iySi9rKZvGPffJH
Sc5/z1iSIO2NZbc6SWOWf/3XkrOND6A4kSj95Rn7j0P8t1yD8YFTVeeEB9fPubIUM/5acjpHP9kF
7CTCgUWegdX4O3wkMdKRLYTgayOlaIg/WXGnua/Kb4IBDa+GpU074yR4LKu2TZu27f2mcaZtLbQQ
3SB9/sdp9Cx5ehpunEY2yyhcRwaVL3YfHNHnyzpJ3AGWUo5puuF+M1vE/ugaGasQLNg71Kf3Rjo5
p4GyUncHKe4rshfeWNFRxYQiWWOm7W6evOFX7qRTDDUPtWx5WCoErvDUTiJXzJUygxZvh0WQEuIR
ZyJTRO8CY7Y2kn7vutLPG7XZcuA0nwd8qIkQ/nmwvTL+K6/OhIWxzCrajoQQzydV0+vAzZSh861O
tzyQxzS4AvHXRfLvvrrXRkELg8VhEoi84NySxjoKYuYdlkLC2SZJF4EZd8U79/srrw3C09+jnLy2
RkaNFqRVh0Yb1txJWEb7IJiqtdCQi/vjabMoG9BU/aV24pxMWyE6GdKnbX0q2u5lZrT2LZFW8U6A
/cq0UetFdxv6Fnz/03ihs3HgyqTR+tJpjQMI4wCTtWZ8Z5SlMvU0eWIJQksjbOR8IAE0T4qhZas7
QwkQzw/1oj4DVkTHsVIdDPwyex8SO646O0LZMgZy+eezuMimE4FC0sL47/niUxPFztuibf2umxA2
Lg0J+ALg79ujvFwWqH4gb0HgxZfFJPb5KPaslnGV69KnQl6uSige58DSrJVWzfU72vWvDQVRwoBB
RjitnsoYBC45ZyNH2ttabu9nvbPP8tKqj5Vtvqcx83JtAA2i2Ahf3uCdneZ52CV2Utb0dnLOY8+l
wXERl+F7fgTvjaI9nzuBhIzR5pn0UQQQu5Lm7AHk4nvP8tq0PX2Wk0OwRYgL6ThQAbZAKqto6nxV
KnqyVWbikj9fDGgaUYAhDGO9n5wRcZ5MOWL1DEUxemdG+uC5ihmvE6Cpf3xG8IaeDLXsuydhWB9E
bUAvHS2UiYagHZpIPsb6j3/teU42r9WJSpY4KPoyyR0fxRfbiwZFWzdN375zvC736/NzguchRkU4
ge36qxb19HlY7gGdaKf0k8as/bDNzV2stvk2dvJvnIbZ7u0ne3XpQaZHZQo1CNibz6cvChWsjxwb
71EbKXWljTCzxInxj18ShHS4mCYBFDTdU5Zs1Ss4XVJR9dOofejGHuE51xi2bz/Ki/W9ZAPcF4Bv
2YfESM8fBYctPQ5aNfNbLFtWlha130XU4qUkayt/5y29mLZfYyGnQjsWEvWp5kQEsVO4dJf8ivbl
5wBsoKcGOOK9M8wv9aBnq4FxdBV8HYEnVt+nkk4l6U8eYUzrq04aHRXLjc+LCTXYITXzc7zsuksN
MboLRQzVeUUP6TJ1HfNjB4kERVzFQTBTRPOF3SmoB0NmOHADNLeFmOQ7CkEvVu3yPZl0KMfCocC6
zNeTXRjoyGXGbZz5Xdi5X6AHmKDoyspXQsMGZte/VxR7Zf6pmmBIS28B5rw4edfwifoC7aHM1zXl
gQqjWGeqPf7pqhXkd5QSGMngj3oySDoXgZmqVYbCQ1Zv7Rx1v8Ds31PVfpFI8u1/qT4bzi/G5Avh
54o6iUIh1G94TY8SU8BpbSmi0D1MQEA7NQmWvHKo1VUx5yPCF5HrV2hR3XE1wcvSG3nraKGO0WBl
Y7nHRHiV0tN6y/tm3lDYLreDLAFFqWMvr9/ecy/fg67TD4ToguqYKuxlTz557yBQ55JbMfXTbHI8
+ELlrlYm552d/SJ2wuAai3uXkpIL2fz0OlFCV+2cqkv9oIbKPMlEW0GwCrdTb8UHIC31eTBMP2ys
ZG/ffryl1vf8NF5GptTNTqcbBZn8+fMJaReKY7WJb0dRAq5yTMStOU/mYylrpIiHDrlYj7LceD0l
YELXFUK06Uo2wMnPpeOy7YK2cb+kmDR+CSMLfeYUpirkp7e/58vtR25BfGe4zJLNf8+/ZmfSwxrD
OAV2non1kCVfzKgQXtHm0wrwRPfOcK+9D2oots4Nj87KaTsYN/jSrVVsYNMuEKu8MNuNuSQFK6uN
A99KpfGlS1PLl5NV3L/9pK8tOBYCUSyxuqU54vmTRnqdTE3UJf6I2foGCBuaawbr7+1RXmgvY51C
2mHbRLILhOF0xRVxSUOwzhK/SmocQzNVmzwLENRN04zG3o5rsZ+w6byfoyhYge0ACVv1gbFGI3k8
o3Pt/uk1vXwf3KKoQbAWaR09f+y4nDWtlBakvFxNWfyouNQxxj5vP/Yrkyt4nwTvlNcM/vJ8lHqe
xrnLzBi2PqDJUM8lXrVd8i+OcvIKtTiYOkjK4GQmO9+k3OcefRvlnTPjta3LzkU6G2U1sCCnGhCw
jCqnmwAHTn1+6YABvI3isIZWF6HmC5LW6vV1NBWl8LRc1671QFc+Vch4FlsnsVQgYFa5/NXVv+ts
qp8S+Vznjy8YDhfHoK7EAYrI3Ml8t2WsaDhrR37SYfeez858ZWQwYt9+q6+cYYKdwlJGRpYC1cnh
kFazFibxHPtxmg97063wi3epDRC59++82iVafB6uLMVaB+o/3Q4VnMbzBRQNWaODEAbl1A84bNuX
TWwkXtba94sEZOLoX99+tBcdD1g7qIzRQ2F/UB071TmJHK0HFwysCt/e1M87cGToAFGKrUjhLzVt
HnCLtlq8v1U4TGZY4H0goitepfnx7a/ycpaXkxCuIHAHgwrhyQ7F2RxJAiT8fNln853lLPxuZ2w9
gR/3O4fBy9P++VAnswxnFABrz1A6YfXWBjW0M+FJ+jhHh+eAbN+zq3tvvNMNazS9WgWMp04F4lal
FN/jNB3hIFlQPRCNfGfrLgvy+SrirS6xHQ3s5YI5GS8h1mldtYx8EQXarkpVuDwxKNhoFUy9dqEU
NSQdG3vxIGidzxmyUD/ffpevLSumGAQzVynayqd9+kikStVgwb5YZVfX9dCVDzYYhVUXBOIw8JY3
lZ1nWOEa6d4NK0xPnAgNONmfvf1FXltUgGcQsPlVn1pK1U/Dqwj2mhvi9OCjUKJ4NdsOQsLCuLAg
V/wnhkKcEW01CqWkn8+HwpW31sIScmFdwxnFZwEBI7j8KP5Dk3h7qNfWkzApi+uLAuILp5t2gYkj
hh76lRph7xChmI0jNJZ2MA29KcqSd9bTy2uNlhBJFCKbHE281OePliJF51axCP10BmBa1L32U7WL
4p2q1Muzj1F4GqrMuoH4zvLzJ6FwNSaybSo19NUy6D/KTAEvHQoN5ni/cPsxLJd18sclX3YHepo4
GxCP6YCong8aUnsh1CxCPxOqvJ3LbriONDG8c+C8Eg4BLaVzbVN0cwBSnexIRXFG8LxJ6M+ZkV+n
czp9CzWjQU9ZBJjIVfa+mWxMvWiIUVNKilVf2OMVUr052G+IoW+vnxcOVZz6YC4oJLA/zaXH/Pyp
kUvjAMHg2acYWV7iqi2QlpwVbtCmWrlJKm7QwDNrz5xE9aNMNLFR88nYIdSXXEgYkWfwXKL37r7X
Vhn9d1J1wI0IBZ7s1RxmsBIr+KPV0l34zQUm01aPJN07D3+KIfr18L8UppY2Pyn384efBgE5r41w
qKAr9bXUpbvJYKAeXPDgBwn74gy1mujMDRvcgnIpr2dQou9Fii+a/L++BSKutNkRGdNOIcesBbcL
bAX7KYQXPxVDDYYdDvgaUkezqrrWoQSMCH87J8lxjnFxy2O3/PT2VLwy45Qc0MwFJEgT1jmZCVj+
8Ofo8W/BDmEL4qiQjzG9f2fxL7/l5DaigcfRCvqIhz0NMZZtF1m4ZmzRYnlQ2rG5iCMYMRW2ZyDf
b99+pNcGw3UKXCQZiGOcHiIilmJO+1bZjknabUlJoTD0mXllZoVz4NRPb94e77UppOtBdGzDTKSL
/XwxRS5CBF3W8XACt0pksAYcDu304j8xCp1TGvXMIT3956N0xUDg1NWYq3Rl5kkrIRYMxvfKNc4r
Lwo0Kekvf7heTm6wMJtqSOIkEkk7GxetHNoDBFJ82ZvS+GqLIdg1jtP7gQzs7dvP98rRjwDK3yOf
xH60VyBYVjxfX5vJVTg5CIk0y6mjohndldVwqMsm/vNJXZpJgI7I1Li3TwaNE4EfJZXvrRblo6/2
nPqJMjT+24/2SgTCYqTxwQPyBk9RDnFqaQOWMu5Wy61sNdYz4mGlC8Yv1t5z+3ttKO4xqnnI14E0
PHl/SJVo2QASYhvhdHjvDNV8GEJj3jtq9K7H4SshJkEO1gtolJEfGst3eXJZ622p1jPKCFurFuP2
/5N2pj1y21yb/kMjQPvyVapS9eJu73acL4LtxNp3iVp+/Vz0YF64VJoWOoMHyIMkiFkUycPDc+5l
tuukPGtRVvtVOqs/DVxhsARQ03/szC1WGKQi/gnJUXvWVzW/ODYMzIWL910/GrC1tdXpNB+qkRIg
F9U8JZXlnpZxnA6csW/EJgm6gKtg3UkzCdrJm5ecyssmcqLUC628aJ7R9uujy6ohGYHOQolaFhtg
TBafkuYC2XsFeuKpSfozR1fpgw4s5V2yODqoSHyx4Kaw7vATzdqogmWKx/jdq3cOcFcenqbUSXZ/
uzf88YlH5Gwyjw5nOKpdN54cHX9ekoPae47c0j7/h8EkckEmBFSGNuupTuhXdcPshm6fzm+5Lfp7
GN3TUzuv0cEq7GxT+S74n6E2t06be6OtaKMbKqJC9LYB0bpMSnF2OhT4//9mtcnuIFxFEX5jLmI0
bv+pyjv1zqFb86ZNxulgqJ2LACATjWm6qtJ9cnP4FMo+YkZBKxyQI8FA2F0xsXeOMrf9URxScS5u
1dnmLgXDL1nHt6N8P/pehU1Sk1Rl8PJn2zvc1KT/Z5TNZ8tRUVPnAgqmgW7Ol3ZuaX1HivnGRjzW
nwejWbGGQHdIHe0S1zC7zw/ug91pkgRaMnLSytukyxOSeJEJPShUulLxQaUvfgRj9GCau6OQemEg
D1Ta2L7Y1tXLtRR1nNBF2u3C3+HWhAvHQfqzPwoFV9J+euDqJua4S7ZEoqzc0EGQ3s+iJg81qKUH
/aPdQ8VTW/ZA5FNN/oo/gwVlHF6cBIu0Hc3nJFGKL5PiWpe+wXTz5d1xNNQmVNRdiammzaGC7Fk+
YtLrXQZzWnHSRY705aF28gLSHfzsKCDDgdveMqYTdbYzcqhsIYpwdYo2EBPs2MVAAchQ5ybA/rl8
/Y3tgkSTdzYvNpqu159Sh08qsUZuKNS4vlsGWPXzUqUnb0KH7T/MD21T/DhwXWHhroeKKpQ8KpGx
apOwHtolTR8K4Gt3uGcZfqq7He5YSfP15UF3UmTXk71QNj5cWHsTf8WoIfKQ206Yiak5y5YYTtox
AF4Hgj3eNrmRHkT8/REhjjjwCsHxbb5o02Hc7qIYFyI9ZT+X02SECMGhJlyMzpOTGMXrwwcKMbLY
L/tOoEuvP6tAk6tRBw72UHfVCQcSNB/rqT2I+DuzYkui6A9kUeKkN/mjSTBcVMEoGuzvM5KR7smY
LRsYkqZ8aj2skF5et70iAgNyFuAn8pDaJqxZXTad4CNDjDKzkh6l3r/XY0jPCANU7rexIFaajVHh
WtegHpXK1toEI+KxymP03sldDn7RTiRA1hUHLvrquJJs9fwNdTSXBeeFEIpoeiql7ICqRm2It9B/
WVJSdGoVKPOye/XrJTVBa3Y5BLWwQXzzvZgsTABj4d6//Il3YjUPAZdMHXsPbrPNxWcr9aT2XO7h
4LA9RxXXvXTsk9ffO3gBUW+iWihrk5vtGY9rn0UZozS4uWBrNX5fO1EdRLG9qeAnhUoR1f1bxEju
oFJflJoTpn22njGwR4TGAmz9+g9GxZ7/IceFhZX8FX9cO6636tBBJic0PARzPBR1/clNjsyk9/YZ
sBS6x1Az6EVt4oehKUVnJ70T9v3i3k2IGj5ESlK+50rvDm6cvaGAXIESkm08WNfXE1rjqjCmJXHC
zqkQRIrt9KzwEgmrRDUPVmhvKMk5h2cC8kPdwhbyRBPOOqOUCHShOa3FUN41mlOeYmU6Suj26vH0
k0jpqHcBuNnaj+AsAuAavEeodTgxIXLo65hUUq3+y1FQplFi53PluWOANAcxo9f/nob2x8tbZXe6
wE3YKCRB9Aauv2yEFhHeFh5KoESrsLZcynu5WZ271psOFnEnf5WpEFQ7mK9crZsbzsLADDrcYod9
oyuPuEHopybWeTxFmvZkpXqFhF7VnrshEe/dto//w/VDvwG0I81v6jWbKBIj4qpw9OywcAvTd0xs
fwWx8iD43lYQpSgAVw9FLpuK+RbcWytehTRra4c8CU2kaRKn5UZF1gTB6/rU9JGNCHFWfx4n3MzR
0O3fmZk0r3t5WW/iDL+CeAlcBgQTRbfNsq6tps/5jFohBsDlo2mnxYMt1K8vD7K9auHNUzUHBwMA
mD28zdTjxZsatxXi4mC59NSTTwcItLZfY02PP1SUxo6KxNvN+ntAyuPQVllDCGbXm7Wx4pyeNlQB
u2t7ZI+L+GQPQvWrrn+t+xKVO5IwKJugRjkW2x62lyiJpVeroIdtLr+oHf6zqk1zKru4vcttN76b
137+/vL33E7v95hYwcjEhYG3ZzFBM6rTBd/TLFAUw4Ad8b+kdgMgYMvBDbFdOgpEJO+Q0Dn3MlHa
ZEmWmymxUaE5ExHhw0JjaiNiuCeerQMeypV3QIrYnn05HuVmEC6ACvn/zeHTsa4qhRjRuKmM/lLP
+novYuR9/DH9LYQzIbVDFLqfuVIeaQOjHfPyt90eiN8/gBqAzmmQKijy3/9xJWJ9XLiRXbQXTOgw
MbGIvX6pzsikvTyOnMifZXU5jhTWwp1CQru2FjHuqJH/6hAvPDdFVb+pdPFztoWExddVeu9qo3Eq
wTpeXh72duswLGQcydjhRtkCe0wpUGnTNrjkovi7cN0s6Jr206o5Rzyane9INQNSkGHzBlS36bXR
uJPSagvKc2R79yViwf4SK8vdq6cDl0BWBbmZJMHgerXWGG3qRnT1BVDm9HUyIuWefgXabhVyBwcr
9tsN9nrJgN4RK+WC4Ty7bTZWbWR4+BWVFwSZ7SWYliZt35uI1i1nUCxRH6DrPETnHIcllA9F07e+
xrq+lf066uDRtP7g4BYiWNRoKbEK0M1L0xhNHQxF4zyoPX7YiIDVzQ+rdmL00EAtUjEso+ERnbxx
OXkrMqhBSUfvH8o46aep7Ob7pS6Xs1D17m2eTZ3hK5rRmyF+EhV2486C7o6RFqK+U5rV+KIOqL9e
emvpAoWE8LREmvF3a/CEBfRsYDdgt+p3aST1r7KYUpdlgOaOTIyn/khaZdHOQzFGd6ZirajaNHW5
+iJ3qA3rZozoXNU56fnlBb7dRnxzjKbZRPAr6MxvFljLOy9asuqSKOgZmk6v+aAkj4g2t1HOpWXp
oIJARDX1LZxWrRc1BQqLxirSwCdPQ2yMrhv6QUjBQTbvXh1jGE62uTgfspqtX09qzromr3j5XZRa
eMh2qXFY5PMRRnhnUjxO4AJ7+CuDNdieDS1HUTKx6sto51/tcjWCLDfv+qHEIEHRxenVC8XJonJF
uYeMeAtaQTTFscjU6ks3q+t7Y6iXcPLU1+Jt5YNLMqvhn0Mlg8l2/eXMSLGE1mr1pW0K881UaPMX
o1bbg/W5DZKSjC4Rz9zqoF83l16xVGgoDCYchFWNQqhRlLg1gfxoafQHQWVnf8NoJJhw19H42eZf
mWq1ea7goicatB1UgIE08Mc1fP3isLuBSlCOhQm1mZBCcdsq5gL+xjRpgd6sA0wEZGZfHmVvw0n2
PaY7oOzQAbheHG+uCb2NV11wWXX/Shbphrx49jn3RB50Thu98rkvNwPlRYjIBu89ANjX4xWjVuat
vlaXMaOT5TpKEpSJ8h8OKxuBagLsRUm12USgeWwmvYIXf0HtVD1XPQq6KhKPr99ysm9DnkUcokq0
WSEguDFSWgYiepMo73h0lOeVzwYSdfAOhrp5efDdeEjSfaAOSX1t20ZDmSstlYyrmRrq4LuZC3rZ
+Ern+EeXFL/KAifvsfqIZuFjk3av7Nr+HhsiDKQRKU62Ta+mLsKRy+PCRsh9CTINAcXEqY6muHOA
+eOhjYB24r7e+rrrhMUe2y1GqdFB7QYCbNYX71O3Owp7t/mqSxpHpUEqlMCLlv/+j3TRW1tbgSVR
XwDEJCGePVgX9gY2Y0WfPRtrrAc1wI878KDxh7Y4NNTdCR+kcwwNpJrS2paigQub07RjWl+cGqfg
TtGtkAbpcLBjdg42O5IrGJAuMixbeD0MxFK1BPSlZLD6d9mqgP5OV7PlHU7SgFWzKg5GvM2OAX9Q
bUY9l/cbrO/rz5prZaUI4vCl6Jf20UZ9zW/i2nzqtGzFBgcasQ/coe0OovHu0aA6i2sY24bTuLkz
rTnu0V1NCGHzStNqTJXPcVflD26nmz/n2kx90j3j3ZBW3YNOev5lBP5z8CN25g7AnaSZxwEndft4
Tc1y0kbVK/Ff8JSHbM6KJ1Ol/N1bA8TSTBdPQAWOwAc7GwnwnrwdcPni2GxSEpjwQzc1ZEAdkLK7
JcdB1lHi4SBd3x2FRw+sJQhqkOGulzUlWrvIgJYXtcVQaMWu/qRQbji/fA/Je2aTp/+WppB7lXXc
btfEcaqxKqbyErVD+rZeG/0t5M/qNPdDcooayJhZmyh+3Y7x6eWRd+IOoji8D6TtnKSsXc9vKEc9
Q/y2xCJebzGcSBCuMpY6RGFyOngo34AAiaSwQBBjYKPSK9n2gfinoIqmprwotv2Td8YbSxmehtQ7
ZUX3Th/EnT0hUw1x6L6FnZ4r2bk14jvsjL6+POedNaVMTQmUwqSEh23K4Toil9XApQW9uiMCYp2D
ZG6+vn7nwN2lxCKfr/ZNBdTI4BQV8Qrh0NRSsmXDCmO7PwIB7wQ6PiYvDgl+prCzieb4sbdaX4Js
Nsd69auqUO4VwGhJVMS+4yqv7ZOzhJJeB4+P7IJ7ePPpjGjWxqFx8kvaNepJOqh+M8W0HuiW7cQT
+YKCycWNi4jlJrUoHXTkDS3PL5aXz38ns96flxWt/nrOvIeiFdpDJmLtiCF6I8oqJ8fMKPwhyAAs
eDO5ZPWyKoHNcQGoWuMcMebFpYTHc+cU9nDJshhPpnLR369aqZ1gKtCGVroinHrTDhTLLYKYB+sF
0y/nIAW5acTxy6QiK9hr7jJSgc0qL0rBjZ2QXNVGLfxMiRxe3XjXgHl545rZM26DaairCGMn5Zus
mp7L1sXtw5r/efXJ8bCJhLVB7ey2PZ51lSmsFtaaYg/aw9h7bbgsoziIhjvnUz4ybfp8sqK2RbY0
YphHq1Kyi9mCjisMu3uIBuvny1PZCXyUd+VSg5GWleTrwNdXBS4Mi52hviea05wkKy5DMKdGbzwY
aeeI0t9hI9Oy5PBsMx4Em3V3zZbsYs9rjoct8a13YlaPzH/9usb50WPwpvnCdoFEpQHLYEMzwU1Q
76spL0QKF85d0/gBM6eq9stYST9OQ4xhqjfjADen3akvXGwBliV57JY6C1Y7LQ927t5SoqUjWcYW
yd4WiyIzpVnDA+6iqaJD3bdEJBuc5wGQf28tkdlzwcRKpbetbLHrJHGR1GoGH7eOQzTP25MHzOa0
mJV6EJpuJwSJkSxL3tQ8gI1NjFCXxJycCAgIzCzl3ozmH/1kqvcv782dpI5ReAewNcFwgni83pyL
2mbZoGMakmfN+lV0nv2tzSwlcDWle9+UifakIZXGfdLpD06lRifNzV/bLSSt4jdQxAK4T2a3PSC8
hwodV1pCoL3G4awLfKAaLKUG0znKnfc+KhLeNNBALPE43sT7ccpHtce25KKjR3+ulyg/kWb2r76Q
AbCR6rhQ8KEqbQHwXmNYVet1xSXJI+POKifxXEAAO9iLe3MhuYH8CSoPqsfm7Jlxzidd8WIpmvqT
il3OJYpK5SCVut3wyJv8Mcgm6U/0JU3yhUHyNKv8PnPzS4MHSEBj94iKszsUrxqpys17cds0rmJp
bNfhjiZiVZp6tlEYAXJEPHMZDmZ1GyiZFVASYr8MF9tgsQIlWVS7YIG6pnrom0Ev/KQu1aAY8evy
i2o+6rrdJhqMyB1DdYH8HrTc9TnLoi71uowRrbY3nhzq/oG1TM4JX1KMZAz8j0RmvL5wwqAS/Ser
Z9QeNyEEl1YKa15SXGyRTg+iNlLfgUbApbActWx2NiM0CDY8MRHSkS7fHX+89d15EivmKPllScvp
qSh1+3veOsrrS4JwOmQbjPYlaf1Wc8fpy1pV8eC4LJY+Pet93X/DsbQ8iIo7i8WJ4lYj2bV5b242
PVkuFwyEh0tWF3GQNK1236aqNgeQf7WnSaT2SXSYoL8ci3dHtbhcwIaCPDc3WwTu3mhjz51fYjhU
YWsabaANc/ZsR7ka1rGZfbFXz7q8POjeujFHWkDoGxN8NwGRcqguqyT5ZWg0cZd6A7L7TvpaGS0i
PEr/3GYSeESavZkan9LU+nrIL9Paxm/mJipKv8aB8CAiyuT0+nF7PYyMMH9swmVIbHNGje5iYeB+
b5N3OWB6y5+on+Dihj3Fpcg8kPhLmbgPxhCZr65OYMLNUZOwXh5j294zmo/Yv2GNd8G5V3pbLmow
m/jpzgJLStGb3b1SlvGXl1dwJ2Wnj2jJ+5umrApt8nrWuFmXWdO2KC5YAmMDLhrvOW06bEqj3vg1
YYHyU3Sq80h7DmtZNZvvEpyhL0iSV09qmUcHO2onjNOR+o2FNMkOtzCjktiJSVGT4cOr4WykZMW5
WjT11CZGcnBOdzYvQhNSf0OKc2vqJuiUbrRghcMjgY2N81/S5ucqG4/abHsTcmSxxAQK6KFbdf19
zVTtVOwoyN/zBN7xujZhpWbuk2FNR22p3QnJli38DZ4MW9CsU+PO0loMlbTe37HtVojLJ0fkoJ04
g7aoRvOGO1Aj9buez4jLstQpxn3FjVKgze2MrfgSvzGTBQ3S2LbvwSMevRT2ZkbJUicpokhB6nU9
aBaV9ejx2aDAR7j1uPr0YRZ1+/nls7Bzr9Ob4pKV+HqALps4gwBXZOolDyDHSqe3eRx376osQoVj
xLcrGCLDOog4e9NiSyDUQL5H5UVGpD8iToZx4YDjHA95rXYvlmL2ofTsOL88rb0sXSJDTSmwLqGi
m69XKGopzFxkF68Q04OKe+f9hAszBrRj/i6OIRaTyBT39TCk3/t+pf6T4CQSvPwrds4BnxYlMKlq
LhXBrucKoQwo7hoTZ9zV/OIpGQ6bKvIKXSSOIP87n5XDhhQ+0AVwyNta6DiN04y+fYplllp991KT
3YmF6OnlCe2NQjZGJ4fzIMGk1xPK9AmA8ZIjaaJof7clqEGjhU//8iB7Xw2wB09j9j6Mj+0g6OrF
eZWklzmPlYAykwgqzV78UjeGg/nsDkW+ZyPyTZl+e/2U61TZXeMkFy1RvrXxHJ3SSX+nKFn0H3YC
9VWJeUdOzd0Wkbn9pGE88im1Y8dBvfTq2ZhT/LiiQxrB7hrx0KYUJJF426qjiS4I9H8dpRazpR7V
ga80ldg9OGA7iQMSSYBiHZrAhET5K/48xp0lSr1y0wtNKcQNQPVHaejg5d2fIRvM5wkx8CWIQGOs
/lTAPADPoVgHPJeb4MXbR6pSy3uc+oW9ydZ7ZA+GuOd8ofdYv01FhpEeyFIfDLRzKssqeu0rVY4H
3FyW+uBL6Jug4g1ahzBTlV2E45Shp06j7+KFeLD/bxaQBJK0EvVPKc+FatL1pzVtZGZ5cKcXzZt+
tsooTqr2f71P/p/qtr9/61XmJ0eBP0AZiroXt9f1KBSnKWmmWCgr1BKwj8NgG49ZRNmKpDc+uKmX
P9tTFp10s1MuGN2PqV92evnk6IjhxX2f47asiTFc+7j3ixZt0s6YII8AJwwLS1FOXYp9XYL7ixI4
Rru8U5bUPkjkbo6vnAPQAG4u3mu8AK7nUKJ/2OkDX8pMhr4/tW1lkiW7dpH6MwntQbD4/SK7/mQG
BbvfSHDuLm/7yDFxOc7AY6MfousoEcRLm53diJLdg0rtJHronak2/aKbwb1Hc/tPty7xM27d2HM4
S63g3q25D1CLq38S21Au9aLPpd/HVv2UVo54TnIzPo9jlD7V6+SALsV4RMBbDSpjNe+HIXMvlVC7
u3Iyjfs2Ur4D+T1ifd/uPaYoUcRkx5S2tp4Hqabia5sS0su6sJ6XvM/83GzSg3P0e2G2XxL1ZvIN
VM/4ppstbmdGrBUoKl8iPfUwjtZDtdE/JO0AKtv7ginnI2yvd+jFFb5ZmiGv4nvPLIQfVV2QVMu7
uRKfIkGlfVIn1e+mLmyL0cAtOQ1qYz4ofdx+EypSVIws4EikzFvCEvRkD4NuaJZmJXBIrmqzxAJt
HJWD/XUbzRhHPgBAM0BB3PLb4hxhB8jublhGq/ExdbLqR00ZuqRxXJQfVtCABwPuTUxyDui0AU3C
Nur6+OS9M3cjV0MYeUK59zLeXfg4F69N+Ei+ZOsdoyjZMdjaRVle6gpQa/A1mm66N8chPUk9uP8y
F4ALJOiyGrB9B9hGPaxNyVwwp0qeYrWdsKDN04Pn023A4VUDx4kqB9kW5+T6i1n9UJgpWPowxiJL
nBq9UHMcqHEL9IeqOwJK7I2GRAwnBMgQxTe5Yf64YxNXr0U+QZIYWtx+7TbxhVv/W4HNOPh4OztP
5o6U9RD+kv3064EGIx7qpHftsIrj5XFqCx78hsNLR1jT5xa3v/80Hk0qCb2TbLnr8VLTGsqWnC4s
Ibr8PY2IT9olwkgDYpTnqdasg3tCLst1uJEPUQgvMksARrwJN2teDRpaV3bo6oP+GCUWHs+tNoev
zFtRneO5y8pLjyvmdj0r6OUekl5yVgbAmQQ4xl1vLLNvLfYRQX9vwbj5CNMS5IW8w/VQxuIix2es
sD2oNT+sa2u8FTMA3fWN1WXNwaa//XpSUg8lNvrKEo23Wa0hteraiFIj7HScyZOuky5ainGQUN5u
dtmEgqlD6ZVSyBYYV2fWOjOMHrqt92O1cy2wQH2EnToWB1XDvflIPTJyca5xYIzXH29oBSaLk66H
uLwXAPOt8VTGRfTqsMd8wH2ShrNMv82N/jy8mPWqUxxLW9cFR+o0H7XPSq+Nn16752SsQwSGSiRF
3q0avYcsY1JHkx42C5KAqKSkYdZY6sdet6KDoXY+G6gCVLHoW3INbuEFq4lAcO3OOll+e98L03oc
S+dIHG93EBYH8L0mM5BNJJrbSEW2l0HsolroLTjuQzopRz2t2wKgzDtku5fCI62tbe29EgW6p2Wp
hatbdZ+6ZACRwdUyJO8Vk2fEOy2a+t7P1SaHshVhEuY3MIzje2yli5S65JTUdGQtcRQYb6fPfiTv
l5cL1dBtYFTjcphSuByhGdv5vwV4Q7rfanvQJ72NHhTpSfmp+1DGvmHFeOVS9oVVqXxkunmuuyC9
HhdvRNI2gVUW3cHJ3h0OZiN9WanvvcVyq5kOs6aM1ZADs95XjamHqY1eUSzKxJ/V8kir9OYj8uVk
ukEmxXekXnd9vkWUmp1ZmVZoCtvzQbNXZ3U1Xw3uYRSUImC+QHbjBbIZpVFXRNlG1wr7Jf3HFIMT
dP1iwqAffiqKVR68dPfmREkE8hSexNLA43pOM+6Yfdth2D03ZoHvfdScY8zIDiL9zUoxJzpECAGA
Gpbl+OtRWph7aaOYZugldozHOj0HU6zTfd84ICbN5Eia8vdHurqYJQeV1EYy2fEK2hrQTs2sGIIK
ZGgCylzOaztqrT91Je4Qqhjn0K205R+6IErywJFrITYumfbQun2++mUxx9QWzBS74GGqUW0Sg+qJ
i7D66lc9Obnle7MDNb6LGvHINdLijL1oufg4d7r62ekR4TwLTT7ZKksTla+gOX3wQX/L4t5MkCxH
+uuCMlE38Swd6YKNiKSGWYs7vd+sYogwDemLLlhbE4KOaTZNQqVfR9S9Xwsdm8Yunr7gwGFlp0Rx
zc+ibJzPBZAmzXeTadDORa0pBrdjWw/+OA2AroupWY76hjc1b5aGtyBYdQgf8JM2t/6YsXKZ1poh
MW/+WoGrOC+VYp+MBn4gWknumxkyj//ydXYbmOWoyP5JF1vZ1d6cqnF2V9WJefLFa1I814vwHj3k
Nh7dwhV3SYtvhJ/b9XSy4gbjO8lsDKmt1s9mnUU/hGGPBy/VnXNHrQjIGZQ6mgtbpYEYSQdhZhDz
vSoxnxekl3y1WPrX5grMmj9cGlPKHHzbX6ACOeArMyCEMZjLG3NqbAqDjv76GELrAplvFIlIure0
b6/wzNJdCjMcVyM7YWO4BjZOvAeVzp0YAjpMhkVpVgLY+jqGZNSQ1HR2jXDu+9gNkFNTQM4q6sdh
Xow3U+6aH17eMztLxNpAoEKvEwLUFqAy586iFQbpqUJX1gfZwakevO7g4+0cB1fXAYxKCgAX5yYA
T5U5qu2o6qEpxbyxDG/qM/pq2imaSFf8lJjvA/MYvrw8Ofky2cQPdA7YGyrUY97qm69ps1xIbC7k
Q9oc++MyF5+yaXbOWrO41AexxqvdSH0fucuvlweWf/DtwLLzBK+Db7t5YbSag1S5IUiS9bE/D6Ic
n3Pk6O+X0dYOzthtKZLCO6krpujQSGVn9nrLpI1XMvtVCyXpyO+WaGgC9NZ6Zj03Sn6KqF/+TMzM
OoHFds90/MeznTmZGZhrPZwRkOseAMKsp6ErFyDnbfdQxAlOL86AuK9C99Eb6/Sx5Wj4yaJj1LMU
nXoQuna2ITcm6FuiBUiILZfMQ4pLZWm00LM6+06Z8yyIaECdXl6W3VHQCoFUKBE/W5GVvjRVqlGD
Fip297bDrvbdEGXawaaTe3mz9jDiCL4Q3rkAtgiHuqcwPKujFqbKSqhNxQ+vKXW0xcT90lOF+A9T
Itt16K5S59givqvUSMaob7RwwPbEVwfDuc9X7KheHuU3nXY7KRINXkoEQGmldL3JKpyAumJu1FCt
rMoK4Jp337ARo7xKVcn9oeRl8qVO9CwNZgPRNuqy89SHhaDg68fZqMJ3dLX+V2vMUeN3iHz+azj9
+n2KOpH7s5un5hmeQ5cGSmdaRdCBn04vqNtxYxXmuDbIa3v2d6tsPO9kGgsiZvwFGnNtaCLleREZ
lZ9mZvV3OUXuPx4d0n81XvefhOlOn+dBSU3gT4b5DaOGfPbhy1tfzbiHFwC3ZdB8FSoeqFXdBQpY
mLE6ByXCth/cXKhugIEJbSZIm/XHIp3yb3HXznFgmKUu0Myq1y7QGneuJBOmGHx++GKd/5dbO07i
9pUWiqjIbN+OAf/6au1WPw6W5ma7gYkltrL0oGLpQ1+vjOcWzQqITA013g9nfS4af1bSBjuo+Uil
6ZbmwC5DPgJCDEfUvQk1qjV2eb+2a5jwzGsDXrTrPQWJigu3LNPufu4yoQS5kWTjqRhj+wtWI80P
vZ7KxzGtojFYiolqs5lX9c9XfwUpPU0jS75HUXe9/grz3DZZDR8J6nSrBx5MxxONWM3Xm/aokXEb
25E1krYfYJWI79vHhNb0sddZyRp2kTad0cY1Q0V1J7CX4uiD316bDCVLE1xiMqfbnLpRHZTBra0F
jc2IF7XWRs17bTUX6N1mrLxDnAvTnXgxEKt6+XPeBkqyEATbaLqSfNN5vf6c1mAVSWTOS7hM3vqQ
19Evz5rUg6Tg9kMiZ0G/BJMC6I+Y9V0PYuMIJFy9YBAKzmSmw4gEaO32lDStIxLi7YR+p8byPpYy
ZtsJjdRFJi1rljCtRRfEo+m9Taak+Oe1n43E0EH9mc4jiKRtmqOlYqmNpZrDTphPqE3Yue/1RIFX
rw7SLTz6cLzB0QClzOsPly2jIhpNnUIVvCXdMWBBlbocaaTd3mM0T0H5gi8j8cVG/HoUdx16HNlw
Afbg4T+VWVK+60qveNAiywjb2jUOAPU7rxfZDadZJMHunK3Nbl/T1lgtK8b42kSr3RLJY9mJ0teM
+YsCWcV3q9YMWmR4fGt1PsZl9j6zhzdj91odexzB6VPQNjBkRnLzO7pBrLwi9QGmWDbdTQ2iuxVq
Eq9eREaB3kQfjxnzur3+vLkO6CQ2piEExAjmuHP6UxEjAfryjrw5Y0RqEhEKBLy+qDpuave1Mxd4
RApEoqJJPGUFOqDEDOsyzGlx8HS5OWJo39P/4L7/TXHZlj+GeWjiVRRl2A5OH3RJlb7r53Q6OGL/
p692nYoQm1BrQQMdsjld+OsP16zV0M2a14dRPeXeXesNi3IuTSzUz0a0zH+bVosIiFrHRu3bg2d/
EambqQTPyUY9o+2j6JTUc6GdhFVmuo8gt2L66WC0qa9pk5acZ6+x9DOPhdk8J9bcfpq9tU6CKUrn
DKERZHHucBelhN+W3tyGcdGjTGEhVX6uimgx7tYpafJg7uk++WSJRefTDsviII3oAzw3ZYlX0rIW
ThaUlh7/1S7CVYLGFYl78qrGfQMGODbv7LgFyu90tec3+aR/UsexjX0kOxVeLVEWi7OwuzI/R3GZ
vrdRASlpd8fuEPz2fjhFoxqrvqHzlvTRX+r+bTotKk6GttiNn0d6+Vdrd8UneDvFe+HG9j9tNCof
QQTTkmuVRvvotJr2dTRGF3JmUxllgNVfW/ltX1s2pAx9ejILTYetYc3e24pTGPle7mRWsCzsurBP
2gLRcUdZ6zclEmJgWtYaYptIlTEG8eBSvWkb10ufKdaUKlqEjvjIVadrPs4Y6udWuEUa5I0hckSH
1rL019QqIz81EDq6tHaTlNA59Sg7gcXQPphTlxrnqdD75q5MuvGLYSXGdypnA/JIUrQl7WzxbCtK
UvhujI3A5yht+sc0WfX13JrelEiGaG1cBiZbBa6a26fMnUvXN63Y/OV1kW1RVLMWcL1mEhv4CC7a
WzGRlvl5OqlfTGRXupB3S+yd2Snd+6JWRI3rhobBmrbqA1ViO/EG31ky5a5vQX/4iL4qEZnhunzL
+7zlo7kKd3syKgt+e01P4UZ4Dfd+mtLKL2oraQJctmsaPPH6Q8TtklDvcnnZTWvev6FKvBph0wvj
kxBeMfJaU5OB/CCevMDWZ93GgG9MflVGbb7RrSl9B1oDIRelcNN3BW/WD27cFkVQeE4lTkPr0rlU
M6352a0T/majUxAER6WP6oB7dsJyYDTEQ53k1o8cIBZwAhogzKf0VvMcZ/Hyq+ly66M+CdvBckGn
OLkM9jKdJodyQICZMp0XrLES0pnaHdc7kI19GURDrL4TtoJMhQ1IKtDLhKLtPCXR7JeuOwM2zNLm
l15b0d/wjdtvlQvD2O8n13jf0/UzAt2j1IQMj9Y99fZbR8Rv2rSJPk1Nq/xyi7nPg1aMfRWgxuz8
O5lz9w1/al27dF5hLqEujLJ8LGxzGPwpzbqfEBStCgfLxE1CfUzy1O9ckT1XkBqywDEX93vTtuLf
lDLze75OhMgPW2cOVDSR/629ZHQC5CaUyp/w1v2OKcX4aVkmtbnUiKjzTx1PDCej1Iw6GFF3j/y1
ybNP9FAI0SqQAs2vENb40XvUQ88LBrbWaVwi9kVeWNFf/GcpUNpxsv08nrIkSK3WOYO1tnm9W4rz
YUDrfLy3stz1Da0f3hVGg2AfHsIOm7FPpKtD6rEGfeUkjW/AAHj0Jj1q7yPcAkTIQfLe2rHpYh84
L8CRTK3uYr+3dXAcKWKYjk9/YPrEqwkhd5ZwynhqacajW9vLB6PM1GDKDIj5k7qYD+3qaWxaLXGn
h16fGpjtFEqGAL3l+H+zd65NdSNZuv4rDn8eMbpfIqY74kjaewMGDDb49kUBGOsupZRK3X79eUTZ
VYB7yuNv50x0RFd0uTCILaUy13rXe6lDPuBEiqTnyjea4+ZXiTvMTVw2lUPS0qjb75Msqa/crJMu
j7A1CPlzB+PYYfJ52QYu4j+PaTGdGH5h3U7ahJBowdDAOVb52YpN8XVHWs66dz3hdKcNOZRdJPMR
++1FBmsQ5WOZnW25TqwNe3LnfStqb9yv89A2h1EVogHRb/zmuMQ9FqZeXkOzn1v5qWKUKaMMIsfB
T1KbfVY0xC3UcnLOfNVjyVCZnXGhQyx1o6kuMBbsJEZ/NYmoBzJu2TwbojbzU2LM04EEomwyDo47
slV2+Dtd92VR3WemNqUHJ/fndD+MRZMfqmnVgUxoga1D7kwB7azI2JGKNBdfuMDM7Cajk0F+Hhjv
icYpx5AHNH7tnK7/Yk9WP4azrS1llFVe9clyB1c79Gr09GMioM0sdHiSJQ8nF2Y0B/XshJZK/DZE
4jx8qv1cx66k0LG1ajx7/UR+PRGIaz2YV75ZVieWgmcV5lPXzqFl4cKxK7w0l8cJ+7Aem6nytBBd
I7UcyQBQHGdX+4wDSi1OPE9oOtkBdlWFZtFUD1WuehugIE8/QzTq37R4OSdQXI2eeY7waNuXVSyX
SbBqI1lRTc323SfOHHpFgX1CodkNjxqz/5NqTpywBTw4qM7TozWlhFSZvBwnzdH3K61fEZqkAUoK
JTFyC3B9IRQw3QJs4eKoSzuf0yKEZJt+lo5Wq8jpR3RHzOaLU1054msLDA/e4yinCAtbpyGnbdZE
XBUNTXOyLJ0RpsJt83hZPO1M1Vj+Ar862WfLHtzzdemm/MBuac2x0EyOsswouFGjXbvR0HdGeZJ0
xXzpqEJ+rtukaiOr9fKFDdXBFR0kQyTxCj2uDNtpcsaYl6YKdmk9Drcrc9gDdvOLz0QoL4+7nvMj
Ljx62tvSKd11l5dTapxkjZZ98fTRFrGVOWYRD0bqhmKuja1ybPcyF1in2VbZGVGziPqMe1kA2+St
bKN81VIRmYOvX6wVqvM7e5lbEalycK9F71gPWeAidHdlNem7avDJimj4sCosDE7qUPd7toihdeXb
su+7h6HjtDtgMApR1pLJAhbE1isf0kn5HE06s5sm0ZeP9An1w7gaJoVB1y/2dTlq0/3Qf82qvVHU
61dS2v3Pc7U21HKCKdGcDJDiTNhbfqiNntvFPDcHHgipsVed8of7QVXjxxbzuSrskO5/yGdv/Aqc
QWEnXENM4WJKCjsb59Dq/VaZXGVq0bLDWGXYwgZE440hQipkcL0zqCnCCGfOonVekTbqQT5e973p
fRS+M3wq/VyqC2w+mnsMAEo38qXh9WGdaP2FN8v8mzM05ifTsgXtq50k39jcOJ+laYPSErFcpyE/
p3mn7Ma4KfXaez92iw7/sNYyFUGBqrp4ZqvTYt7GKjihgHLnXdka84m7spwQL2yrp0SdheNQhnDc
Twfvimi9sgrnTGSIqHEnvNLbykrjSRuazyIpnYcSOz3K52IMbjTHzCycPJz6QSaB9rbpl+a8mIx5
l49Guewao6+3UJNc3dZ1290v3YAStk4SsV5PCIGNU2+exMeCsvq4tWTxeQ4s+8xLS8Mj1hTDv3BM
GFTyYcoFg4CmLW+4c+V4OmKT9CFrtbxCUNZq4oL+zdDiUWemEXts/iIE6uZ0Ksrc8Q7CMBh1YLKS
OrRcg5kDcMi6eKtP7tLeyJzdI5K9Za9xOetQzdkShqts7noRNYG3DGHNmr1o+l6/WirNJX9Gn9jn
qMOaJRQMT+hZs4pL+KoIlrAMMEANoSU46bEZEP5IKOTc5yEUF6F25eCnH4iVDr62TN1hLXtztoYD
3OP3ZeeSlTW4uvalJqdopZqusneTyZEa5jkI9tzbyRqaGZOPcG7Ttg21hOfKe9mkzakzGHNGkMxo
XdTMD8yDdFX+bR4aBSJnlkkcFHPtIbGdt/ajsIwhIkZGqKjHcFc7nUipy3Fo8bPrwqtGm41w0eYP
5Hwv43EAOrDsatAjQlN1t4OiQxIxZ05gag5DD1eJvZuseXPcoac6M/thWOLSKpgwrVVQ7pPcbCVW
npbzbctipzCdGt85aVU7f4Xo7onT2rbSPpSalwDpmmkdlci8PllWyytVDh4nSturWb41Sfauj9Ne
VUHUT05exsa8zh8aa1C3CRTwNCrVmMnInAZxmwd5n0YwxL37plgJR1ZNs7r4/fL8opyweye0taH/
OOjQBaCq1v5t1SoMT7GDBKeuayc9I5qh03b64BrFzpIiI/6RY9oKZ2Q5aVy5hZ7G2pqO3J413xxS
03KtD6NZoxgjfq/ISS/C1+fgksDAXuMqBjVp0VrTBSYyzXQ5Ss+90Tx8pCJzqdc+FvZk3sLBm6xr
T4D6cbtn7bgzl+Ea5D+1Iz23qve+NnH2gj27zFgTH1Ac/2mcRZHxLdD6gdkjJx07/biTlWV+rggd
UhealMKPsDZrzrMl7dqToFyyi5rawiW7oLGbkI51+IxV13DZG17qhPPaOkUUaBSwETsBquLVMVUS
Ne6AIVJlwsAJ/W4pKPWLqnyPS1tlhWpsAhJ2pZJT6GLW3kS1H8jpMLAq/EMekJcT+WkG4GM2VrC8
oZoikcUThn9SdUKHNNzgyxxVhde/r4xSfWtKdtB4Kpfu3aTbzlWtShqFIqWTfFMksmKvQfxF3p9o
h+xME1o/w33oxUjYbF3irJ/PvJhzNrV9iGOXfYuDhMzi0nXE5TyTVXSsUTYcyhIGy64d9eTLUvJA
4p5ysIz8odOvhOooNK1Jb4vdqEat326Np64Yb7VBPJRqkKG/Bp0VFo3FjRssMxXUoHqrqHlm1hsQ
MvwhOMqO8abM2Z9Os7EfWiqWVHz0NH3IT0r0lZ99HXOSeF3Tfo3roElG+AMLhrRUXMNhUAxXMB9P
SOodFm9+qLE4OZWjQ587rgTwhUh4MezSRVcn7Gp+PTIibNNzibT+0s+Ee2VqPlu80aW1vlv8LjHD
0aXiZkpTlB6QSp4FXEuVIgoyPxChuU76vT/2WDKaYh6+dgUi2WOEvMm+ndcgid1GNvdKWr0e/4eV
ja0gi3Dal1vv3JYmxWanzfqvAmh+HvUyMccNDSs7oCHjpfQcUMuuJXgdoF3FDGfk5HGL+zkZ6fy1
z6j04MT/ioj/E7iGOZfubwpDlFbMX1/gsJUiyXHQHSC8pigjoy602IPVF2GC/dtyRm+7DCMLDPTg
4r78eOYqnTVxhmVvk0IT5lROhxW6zi/Qwp8gvMerII9B1MLc+hGhfUKZroq6mZTdMW8Q2rrjOF/D
1Wh/25hruwr/bLHp0FVeMkjT2ps8Y2gWxiazGzo01vt8IL1xldp3x+z/fCbUkf/8L/5834qlJ3d3
ePHHf57n9yTatd+G/9q+7c+/9vyb/vlWPDTvh/7hYTi/FS//5rNv5Od/v358O9w++8OO3N1huVIP
/fLuAf3U8HiR9KHd/ub/9IuvHh5/yvUiHv7x+h6l6LD9tDRvm9ffv3Ty9R+vN5b5fz798d+/dnFb
821xW+dNfn/78jsebuXwj9eaaxxBit8YfoYLOwI3lNevpocfX0Kcg9fdZry1WW+Bwjct1fU/XhvO
EdMuShEbKBmX9Y3VIFv1/Usbu4PhoAsbgbUTvP7xu13+gd3+8VS4Fd///KpR9WWbN4P8x+tHLs1T
iJcNgyQ8mPTQDxFLvuSCM9oosiE3utgcgAbXwkfXXtmmFiYa8uuoVhYjZk/gahraGBMGIS45MnaM
xI27svZEOA26/1A2xak9LloHoiUujWY2D97c+na41K1/AvkmiElu0Mn+KmkNwtKw2CLBYY1DUwz6
2yKHthhmRWqf9f6kzgp/XD6Kltppl9lj/cFVhnnTdLU6EC+3ngZdPr9JZtF2wKtU3gSuemLXNvWl
MIZO7R8f578X9uuNv/Lrhd28evcg1F2V3z9b4nzvjyXuH6ETgDbI4ma7QUPz5xL3zCPWPkNAxuYb
kWtb/T+WeHCE8ZENiwxnEUgi23D3xxL3jkiiQ0oOMYt5rIuHy28scbS4jCmernF2VxyB8G1g3LXJ
o7jSU4a70CqzWKxq2jFs9b03BSjRsm8HnLT2ZVkV1yZg+rTDKwjMZ01kMe4lhJwuVLKr3khDb83Y
0sq0PZVOtfAXA308KAOkKspVlt+uygSlXqvW+gr+TZpYCY2iDoWw1U1T4HQSeRPcl9Akrqqgacv7
5oSBb+vGldf7N3ljtKCPWKRTPQ7WsIR549tlKD3as4j+G8QDtapfnjdVLdOwH6eAF0l5SRHBw1jS
g2wLD+2i8PSLxpjma6+UJkwJ5ePeb9Qz/sD9KnlDktYbHwLleCAmWjNf93ru1cclTGjgD9u1x4su
qzGHTEYpukgLMtzPgyD5uhnaqRDpomnHI9X9e0jYlXveGFIEUUmZdT4FY6BOCWA1l3AR0qdx6+e6
3tMtm+ipJjYZvMNws4gMusB+Pxh+Xl+wEQ9T3NSjpcJFV12/oyUbYUIz47gcHVzu44kk4Vtjbsom
9Fy+M4IwPcsdzox4xFtuopnRpOfNFLfzoLIv2dDob+nMdBHmq98CCzLfHC8o4uzpIPOp/yhrZ2Qe
EiC0GXdajobjuBOivKZdLO1ozIP6zMqzcQ4ZQdXniTfqt5PnF29h6Xp3uJfbMkwor9glCd2eQyMt
bAON3VK8rexg+CC6oPQjS/h6HjYzCqY4SzTrbvXmdAnlXKw3KeP9CSQ6mRmUub3K9x3KCIBEbdXy
aGklVJde4FVNNm/neFeFR58NJLWOzmHV2s46te0sMynJp2SMWphqZGo5hnyHG4fX7THGSs6FMw5m
DH7hPWycleoCXMV8N4xkzp8V9mi6x0JZZhmv9uqTnD0nZR379Vzhx54gGH7TovGaThoNTCgazcWc
aLMSOcRymEUaVUOKx1Bh4DIaGWMX2Hud8YgWq9qpyliUVpUctM63z223LoYoHSS8nZ5YP+swG4xB
9mW+QOnMWqneSSPzqNITb7o36mkeQ1eD4huCUmbjWTMwcoCUj49nRh0/RwGwpwg9s/edSCvH9UTZ
UuKx5E46dkuuNRqgZw3OF8CxXRD7fdm+J34gAQZvtDSIcGQ0UBBXMBg/K0dLfKY0mOyHzlxqHweJ
DXQonVn70OfjNMV57Tkf/GnSPwbMApOQirrxeOIb6Rv4jNWaM4mx/Lm7D9oOKz670DnimiJfQIf7
8c5ryvFSm+cZH/VxsRhOIeX4BjKD+/1SwuDCCWsDi4f6YUlg7B5md13maM3LxAjHwMfwLjfsmA20
r6Oqmp0yKrNU3g9QpYZoqlb/TKQQcMK26HhtvCyfrzNVOhc201kQsybojBg6W733sD0CVUoXwnZk
K9KTuuLTxsYwmECmOCXWcStKrYsprEUbm04fQFM1BjqRGrNLopbsnrQepK3MIwK1ymUHtOWdA7cb
ItI8hylBMIM1Rs2Yk8a3uvVkvTFTB2+YWtfvazNRt01vg3o6EzmFqNErm+rAXZVxmFGQ3thF0QAd
QHB/77AIBZruLAdTTx31UXdBvsJ0wIIButoy4+WFBYqI85GlC7E+Y7bs2xMgRs4jMOBcp+ldmmT2
uT6UzoQZrGlp7JtlUEfp7Opd6BNIm+7tkeivva+ssjg8OSn/RVn1yAV8fuRYiMQgMG8BkLjEmc+P
HLPXMyXnHtISRIEh5OlqbqQPLFOl1uI8K/SeOWGRfJnKzHljrAzWYhth6B+1y7Oa/Gl597LL4Mpw
qDfzU0KcLdzUn/8aVj5b+VqpaYf/Wsl+aXHrKuNXTOqXzZnLT6d0xPfXfjznt68/6WUyaXVT51rd
zm1r4xQobvzsiELedHljU1T8WYL8ixu7UTWe39dHur2F9hh+HAXy80s1TRIYssoF2gIFI3y0Z0fu
SrKqpzAYhG+c9V0FbzGrTeifUJF0Fcmizb9bLf+7JnxNPfbkiWzN1LNu5/g2H/KndeDj3/9eCHrG
kQuTnvgg2hJGIH+VgTYFHbUhOQJI5Zj78di+l4GmfkQDhFoT1hMqe+g5f5WB/hGab0S3PqUlxuDo
zH+jDHy5cjbfLqpKPL4Bkfm/F6/C6vcW6agZzJGRzT3MW9zjc2wWT9olt5MwNYP2fE7MdAg5TZbD
SGVQxk9u1b9YvC/fkz9+Bd5FRBQBt+nFe2IWXdkyBfJ2KYD6vu8sK7IzwqRBiH9Xp7G5pWKNv0WS
cK2XtDVGjlpSA7LvagD4WBerE2dUj7/4PD/fUj4RbvWWg/OtjU3X85cx8ytKY2XbO20s9bc9aTIS
0libyrBgq7P3Zl0Nx3hdaBcuXrwfGd+a+S82uI2o9nQ/2FiTLCg+LDsQwWfbr/hk64E+wTSsMKE0
b4lnwpXuebUkQTxXsuY4hUxg6Yn2Kx3AY5Lz88vC2aRvxmuLFgaV/YvLmnXSVXrv7PRGFGnYZnmm
n2h2xXh9zUwR7ILZ6NOToTdIGM6Cjroh0R2qpkCU7dt00OwbserTEo4QC84a4QIC6qPb3Zb5EMDZ
adOUCotD+E1nrAwwRIFvILBnQ5s8D3lZhNIPiiBclibF7Jy3ajj0fmZf6/6mL8ud2fTC3ity+2uR
SdpyHxXStIdFm9xkVl584mEV77zKsu/8sivH/YKEeTiuCwP+h9sF7jvC6/IvlK2OezWAcNY3NlMB
KwwcvESOfaW5n1NnSewLq4J1cVPaC+bhbbGOKOFKw4yMxyNbH+rxo/d4kBuzHYgLDCLM96nrcdQv
26m/PhYAlBUUAxz4FAbtY5HQbPUCsw7jHkBXJ3hkKyfax9IieSwzkEmCwXeP5YdNIuU5pBaKEhIj
KFC8AkZtqIrBIbnaryqKGBaFtW8eixuqfQqdzR66BvTYCqCalN0sho6UnjQ9FTEE9K1cAh+s97nv
9RRRalmnsEqUc+FvVVbKUDOgCCSMO2TM6Z95E6TsiCgT/x65H4UaUmuKNnOr3+BhFAf9saij4KHA
c3lR1GGqxIMGofD9+lgKjnMBd8jcKsQOV6wMMtFWOHI7x8uGYrJ9LCurorUVpBgno9zcKs9kSOpo
RbB93GvT6O0SUnuuqsHLzgLpBp/6dMweIGzBPbI0feNE+asFh2LsDkJWw8GzNf9NXS7e+KbQAvtz
R7N8aXZWSwPFwPMUcN8D/6GTOZ/nwIcwsxrB1Yimqo/RXgB6I/dhqlK2OSWk6cldQrkO8aLR7TUa
qcouZiNTXWTXc2PEAad2Hjqmln0Q5ZhdiaqstF1ui0AdkyXm5lElq3QHM2EuPtQjN60JU8IF3VOI
A3TkAi1iczrbRbKe4epO0K0w6+Bd7gWdijImDkXUIrk8UHqhxTYX3+lilTRWFa9KW9dYZq3bHttT
ld4BV7kIKoOqAGdn9sbAfxzssAva4l54La5BIF860WD0UsyHalez3haQSJNoIWZh2JWzbC+QQQxz
lOOD8o4esP3s0wHf41GR85p2WnKFIbb/NisLD9q+I9KbTnmscQa18sFDn3AZ5OgMIhC14mrJjSHd
FYle9bGZ14Xc+47mfLDxh/vSm3PzjZaV6XnQVeMXufrJnYF2omNzMWAtOdiDkZRhkx96TCfvJG/H
ql90Ju5MrCKEikpFRdXORsheXpGYqM8TSEJb8p4YXhFcuowxhtgcG+NjUicWEHujYNPR67RMaPPG
vNCHAvMQ1x8MFZdqGfj3DlQ5zkzFg4Eaa6CW1lthx+aEaHdrpdfPneZqmIFUQ3PrpC3CDTMb2mLf
1Ao4OrA09IrtaGr0IAVRI3HuWxlRFapfjHBtZEDRrq1V+tYSONRFVlmPfuz6gogLNVqY+WqTDtdE
ENHGyCrPpwwN6AjBZzG6DI9pM0XJSmdlz6E7+vPtrHrNi8vWE/pOBz4kjtOztDWkcEjTXVf01hQT
26dnp3aSl04kYFNtsy+/ufVTu75cWb1Qs9DAWqHVt+tbd9EaI0Lxmdyjnyk2CeqoPleppl93Gm0M
bwT56Vg8edgT9boJX0sWwkhjIOPep9vBvCQmgrgM4kk2zjURd4N33LRW0ceN64/t6aQGVuZc9u6N
wp23CIXe+BD3XFn+St22ndZPzzSXdgW4DSh485l7LN+eHqXQH1LNKEpn10zLl1o29jnz7zWeJs3f
qyopflPb/3g51KqO4dobZ5q67+nl/JYNDzKhs9M65VxV8qqF7X5arJV4Z3s8mr8vvcyfMEAgeGrJ
DWxEU0oB+Pxyfd+sPVuIvRvXVF1lft5kYeYoD+5gH6wqdJgdYtlkqG7Z5XmV5DewarQkptcemPcF
zHLjznbFAltT0liqRsJtSq00idiSmwcizo3lYAUMRuNJOASSsvnAZvKSFD4SU/1x3Dcchb9KZ/y5
09RBSsl0oNekTkYQ8fyDGa5PUvxmm0ebp0GQkfiB3dnZKDmZ1jJw31A8zeZJV9Q6Hg2GLnv4Wxt1
ABDdVX9UhP/ui14Tg/Zkxf3UF53e1rcvhkCP3/GjM3KPNrt4zB7wbd8AbX7Y9ymQB3qOaHQLl3Y8
krSe9EaGf7RZnW6iYY9JJLLrv3oj7+hRzuBDKsAbA5Thd3ojdJ8vXv7N7ZGkDG8zcWUi+VJFaw5I
ggJhFPvV0DFjxHUmv/VzG9hl4u2lAG0bsYFjgfGuNfQSTo9sujEmPG1cwkqHXxQh+CQzs66lYAau
GWy6irE7oHXmnTG6tWpG6hu1ZrYAr5RbacdeXuEcN6lxIcY7WJMwEZ0yIYiO5UcxkG6xI87tNEuy
+t1SFZaIkDtgr+mmfoU6gGQ/O6xXm4q1gi7L2YK7dbpbmaYxtk0d60Pd43MQN0gCzqrEbD91FSRY
hrouv6BpJW/9qm1gPJRYxJBFooLi0DnSuJSTDi0qs+r5g+trcP7gkq8dFHJd1VHdTTZES0nFBIHF
v2hhkM2g4sb8kBoBsy30CvONwRzteDbKqo70FRYhf6zVnv3e+EhSh3mnY6lyhpu0RZlquv0UdmaZ
YiSUOma+G5Q5FztjVfoH5Ef2x1LmdX4M7zy48/Kue2NPk+Pt8GDTRKRDNrPxXYNgsfdaN7nThsCD
ItS65SeacRsUF/Y8ZZvKeDjS8otPwpOceUtGvx1CkpBm2BlJsoTewPw5ApDUvkCdGg0Q8MTZ/A1G
f9dbvXfbaqbfhLWWD5+g2GT3SQIKELauSN6aeGHlIZbNvRWTgDN8gVJpWcCAps/a8Wx7PRunsvik
ofaLJIfxGOfkdFKztYMzA+Rp+Zfe1kQZarUjbYjVgfUwdooJJH4tc4uWoS/2Ujr5p9FMrGrnpiD/
mg23NKRpn3AORfhgUi4EUxKNSbZFMqnRvnIlVEXy27Lp1F5skku4AJrdX5wuPzX2wFFbdAjIAkI+
+u7ne3DRSphjcJD2zPGbHcPMrcbFPWbgxP7FpX7uuXUDzgDi4C0dFgHc80tVKq/SnpJtL5zuUvPW
giHSRKaH02s7GObb8ZSPZ4J/vTQKffpDOPZb+/v/b+N72vO/27nPb3ti6/JOPTyDtbZv+jHf1I/Y
HNkUycpAAvg4P/xrhA/ghWrUYyaP/cbmfPdjvmkfsS1vQdA6Xqxgr3/t3fYRFSVfAibbDJc5WX4D
19oe+NOyDR4ARwe/Gf6imzP9CwQEfpZhAwI0sePKIIZ0qZ/oi/YrJe6jwc1Pl0H1DMjLAie76cW6
kwr6VZs14EgdVMnA85LjAv2lCt1lWa/rMbMhoZfefp6sNc5SNX10V2k/1G6W3ArNOyYmniw6UxQB
Xj2z2UEi1g4NuWxoa2ftvT1g1LICeVznBekI3lRUB2VOIDmlaL50SurXLY5TD1I4V2nqdW64WPoY
46/ZvSlGM3vLYC85heGVRW7be1ZoLtK+8DetlFcjTIA06Btf3Vo5cO+9/nIZLVqEdZbvU2FKeLdD
7ZCwmFvD+0JrTMzwRPWNUSZEf3sVjKR0c9Q+GLTGX9cCpUI48W5fMeRUYWqJAe78bNv0iRDqICI7
qCqrYXTavTVKqHWtsewSK10/uW6CdQAHz3kLePElqTsvDPoJtj9hHt5eLR5zwhI56EkblObXqh3T
Q1cGe6hnlyKZjBsYX+IroP7wwdJoUjdqq37smUSJzqughSJRGzPWuehOXAZiVegFS/0JwRtio2VW
U5ghqrl/fF/+l28K7OF/Dh5+KufOW9gyD31/OzzfFPimH5uCeYTUkzQP9Ku84dhs/lnRuSaUH8gQ
5COwZWDvxSv5Y1Nwj5iQMIeh10Luvfk7/uA8uEeMakHZ+I8OJbpu/s6mYLxs5igz2RdsDhms0ziW
XsyfRn+SVP1UJsq15E0xivVzVs4HZVc6krveKC/bKZDnbSW1O0i87iVNjN2HBJP098pr5jNJI3QR
JHb9TjPX7sAy4034/XXzv5Mx9jjF+O9X1/tbyFivjh+qh+b2P179H3n/0Eg4Z69um6+vrvtcDrfN
q6+3r6BEZ7dP19/jj/2+/jhdNjPzbQyGy5pPB/Hn+jPso62Qp1L7zjjjS9/Xn+YdYdzLZAAbeYTm
NCQsnO8rEGvgI1YKLlKPZxwOPr9xKr1oS2lK/K11wcEETJ6q6KcYprme87rNTnUSByv4NK1Oen2z
Jl1z3DfGCJ7sOKK9S0ubyBhC7NBH3VmGMttdYXoZ4oYnr++/GL088in/Or8gWDpov7GZ57TFHJI7
8/z8Qgq/MOxpsCDLsIhr/E71FIqFgCAeuWSV5vcaO/WQ7VunHpUVkrQQyONZrpZWxTmqsUbbMZ43
XWa5gfcLo88XWXtQgJh/UUZAbcBdhFryxW+XBjVK0I0G0w6FOa+RqFVnnkK+J+BpGZZRg1YAeIEy
JGEaArKKa4TfXSLXmoO9A4jlXRlp6uu/+r2eU3232BloP4xYICnqsARfRnuYVmdhpZaf9o1Ttdje
6cqezzTMYnDP76ZK85kyuOaq08boZdN94PC3x5PSCHIPR62xSFzIMJO2rF6YBc3GRnAXWVzXRuV9
NJh9zGNc9kWe2VE/OkqGIjEW/bta/rfOp//ZPnPd1vzvJSX1GZX1v/1B26/zJ+P1/w3iqskh8jeH
3CXk2aF99S6/b5/tMtt3/TjlnCMTGj0Ynckx97z09Y42h2IHbGJzKH0EJ36ccuAW2+YEtol7J03g
k2POOyIgjbm9A8oA1IjzxG/sMhsG86z4Jch9mztiY+Vj8IBv5/O3usnHFIdUWSPTd7WdWNUU27L2
cuQfWOuzvwLawb49XUzvva8rhGNlsxNWkZ1W1arjGO/moBDg19ng++FYaP6ZW2V3C4KX0yzr6FWb
7o2h8DHKtTF4m2JDeNpVy7B7ct//xe70cooJoR2nHwoF5rXEibzE8CZBuG9i5DWshqSPtEXJuE7y
SwfILiLpAElTYUy/2BG3LeWvDZGawPHZC/HNgrppQlHZKognk1P0ygjLGB/uEqGXsRVU30yv+RLo
9e8anr+80AvkVQXzmvskCe9Aar70Bfoivw6u//4GvlwH2zX4NDqev6wuEKnnH2ZQFnjuAPqDAMUP
+0nCWBt68YvH9GKbfrxnAA9s0Ax/GXE9Wnc9uWduJvCgEjWREb4KYkiQb9o6+JjkziFQ/aexVze9
NHZeie1ZsRpXtT9f/v3n/Kms47GxHdtQwg3oFC9d1dx2NAJRoCwMyvasQh15vg4mLOgRzwNYDb+y
8nlxin//wD4v/pZQBIX3xbNDaWbJtdlsPCgHI6irdxkcOizH/DVMKu9tE5Dl2Tv2FQrZb8yv3//9
x4Ug//MqpYLeOAYWrlsbzPlslVrNrNkr05hdHohTII+LSlvNne0W31Il1itkRFfIaJtDPQoM+bzq
DvuPb1ZenQlzKMKsFjIuF5IbWn3N9ijA7Utl+xddjpDJq898zb1Yi/KbTqvY5D4SoYUZ9zJpSN4U
SjujpKes8RW6LA2Ig7BXvo4VLM1e36iaiXW1WqUVNmv+3jG6L2XiXkvfvmp758rXubLtpTeMDJmo
O8Ud9FwZdmsv4+1qzBEx+ODX8AMXalvjXU94l4diNq5sld4loP3w7PTP2MgG4bh9ySlN572ezMPO
NfE5qTK/P3blbEZZwaUq2YjIRogck1G1Xtl968eE4nGijvVZXphXhQS7e/xkZmGfLyhW39jdtufl
Gslq2kQ0iNeV53kpP2EZxqdCzLmeI3aNpnnyYw0Hul3guBedNTFvdtzPmiebjwNwW4wDQBC1WFuC
rVGhOOVo8YlkcDCTtgih7d+5lXdB/33hFEN7XMp2Pa9KFewXx792NzSWPXw994U9RpR+WDtbab5v
cpwxOHkuDKfZuvmAFl6jdFs960qU9V25WB/M3DTj4P+ydx7LcSNbmH6VXs4soIAtAJuJGLhyLHq/
QYiSCO89nn4+UNJtsqgWQ3c2c29MdISkFlUFIJF58uQ5v9Gbez8LUzcDz4CARz7dLO/V1/MTummG
lY5peNaZvgupTbK70mhsmpqi05eq4KphrVhqgyDBuAzyyzCOKt262EDNLATpeqMHiozGDYMwwTfz
cik311MomrYR6ac4cJprrZ6mNe4DBsqD0ZOao1WhJG3picDSrQCFB7cREDEbGmXeFIV2UaQrDYwt
U4Gjl7YfGIYQzTuvRmXFjWdzOviBj2aLoCSORrnYpiULIDlni6uq9NkYyns51Lcv954Ger4Wc32b
ZzNw4BGhv15+Bhh9jUhy6cGpKBCN4CH7KnxeTQGQ92CQ8cWZECqRwIN3Ud/ScJ+qTdKnF9kKWJRR
jLIbKdx3YkazZ/rNPSRA0dHiVULd1hytFF1dR4LYZplhFHhKnE9rChPMmry9nzUmgKBFz0Kg5pjH
1PftqCfuaMDiGwTQGBRkclxjRrZXM0JB05QuTAnZA1C3FHXjik/7+cmyaMSeLx46/hGtAdR1WO6o
gtDBonpj9ViygUr3+erONKCaJM9azyJL5+wJDZrTcJAOsj+cVaJ5nXW4ctOyTw4VUP7FQ9pcR77c
WN2gXsw+gNyqGQ0kxlenORh65IUiHacM81SalAtEBRtLXgVPisnATIXENfz6XpOLE2rW94LASE16
dEdhvXPEgRcm0cZEGyUUruNoNR1CPZwsNQGYrPXLEtXnL7QL6esaxrU4zwiHZsI11YQR2QXjWglg
WDXpUx6wZJGjvG5CSXCX4Nu2euJUTX0fZ/JFHZUsWmicKEIw8UUfYRHsl+BGCRC35UGDfo4SiqIS
Mma9Hndl1I67McPSegEzIKsgtjT/1fBUabvZtxFpjFEp4dVoDTcpYi52EEEA4YplsETL9Il+Jk+Q
wVgHXR94QgXoou6L7Es2h9tENSLbLFnxTVzf13qIynF3X2f1PVDNxZwHM1x9VROUdeaJEXLfhRE+
pxEahy/rVCj16ywV5zVYAJDRUwfYt6iLDTQhVgWUeQcpNtk2euF6nBIml2DuzCQtPQOjt0vEj9Pb
XvfhPIp+PK1T0/8m0jNx5FERXEHlU74oX6RJpgAMqPzPDcb2lrakfb65hMZqlE4UHWY7PH5NWitI
MLm4wQxnUsu7pGk8nhsKQRDwRuKCzFK2S9kVDXCmtl+1zWTxUoRNEKHykNbC52kMwnPFyGTMSYpi
08kE/EQr7leAYlk2VFhPVNREPSmY5UtpjgCp98JU73t9ItIqiZBZbSiIiPWFGp+UOmGTqdwyukLT
OkCDzq2nnkifKRd1SL1yHrveBrCdcEJFg/2uTsPwLBHy1NVq7TPia4mjSlnjUPYxHNQDxHsKltoe
6crS8yuxfJAEY1wbuT8dhBT0EnpE4VMTCMllJAqfpQpWLnST5f3FInLrKAkIrjxIstsPlfoVUBVS
XZLS20nAYulTqpB4tKTuiG6DA+7M8PSqF+8p6z6NI9vzEpzKghmssGEbqFmyU9X3L9sieevFNNSy
mwOWsBtx2RcTv97DgYfIbmin+IlEEGNYBiUBQ6FB5ciZVu9VqRXsphnOgOxEj0VOBH+JEUm0OhWb
Mr8S8vgpSEt/VwaAZtoFjkiIX/aU9DrtC5A5Kx3FBeLxCKnHBtT03JXyeal0h7rQv6hh+pDryT5B
eAIgFFlCM6J4AvGMAm0vyohysOBkQpzXRdRxCzGFdImkiwV0ZdqPlZicTKPOQcU3aqcQ6VOy6LZy
0l/FTZ95mPR0Tjtq4zn2hUBFhmbc5Six22SU90a+PCb9Oi7KekyTan7sIhNuY/gUIcJqJXX0vMjC
2VK1LNolwXhJF9CCuJ9WyRNu8CV7VqO4GsiSD9pSbwsFS6KImiBdDpAInAphnB7laRlHvXycQzfF
Xd5d6cL1wJUImvHzENUynAZceoAARx9c96Xv8OYYQ5UTbcvF8FQkNT9OEOn7Nh2icNCB9f4sjHSn
bcMdRYgLP0EuqZSQqwrySLTEOnXIRw6rliq+Xt3HWBzqSU4/U2U/n1WFlA0lZLGuILRXXlzPVwEd
SwsBM8kOm2brt+IXzWgFePrCHSW1K62sQWcapVeNGo2H4EZquq+xnG6kQAecx7TuU/+5rKHAhFm0
Q2SONC3tx1NNaJNdNrGWc5/ATe9/Oyy5+0BL11rmnBaDq8yJOrGy6O2lRMimTc4mA5yoVUOot/Gz
JWtMTZbk0Mz2YEyZlZXJaAvlrLidIH/gLPbugLpa0K50vzhjazh+UCF4fVgsSh1obWQIzkomCUF5
kCRNWm1nPXiOS6InG+vz71P/F/PAoxcLVw93FQoQTCnl6Oghd0reVn4qOPkyUrwcFWc1UlslNAO3
aeaHztBBtbCrZKm67n3jdEkn5ZmAnpm9bKN4QAI/s+cuOZM4kAItb7kmGZiU5An7v8TJiCGITG2n
qHcaJA+2hZw+V2V9r5RkOt3MuSZWLkaDOG82cGGiqCQLYtuXwyh1+1a9oBZHIki6KcxkDhlJeCOy
OlFgS1yQjJMVgh8ia+PQ8pLT9TWUuVk2ro2GJSKwPyVJLWykgbcNAuy0nPmXHKTux1hqrgtTRtCm
GVBgMIOFr+WzjX/fGTlzBQMbwzCJFCbHEE1Ss6kBkA4lgRW9KBQi2BVMcxKWxK5xOKo8QZRKnCXd
UqLqHgmi1iV59ncBlkaPL6/vj2pu/zfVtNfFtP+1/lYsXOvmuDD3/2DJDbHmheP6Ue3/e9P5r//h
1Z/zL9/+5+vy249v+FmAkz/RyUFuGcTa8stSpvnZe1Y+AbtH7QxM21JiX7yB/i7AUdOhA0A9ijbB
Yuf7s80Ep4KiHUZ6dGiJmiy7P6i/vQ8LCLjCBaSChFEyVIC3YQHBoqYdETd2ImEVemUpqRa80n1e
1g6CjvJayaPxg7KVvPA03sYF2mNcEQQEjsVQgN5eU9GAU4+xqThxMw8bAMdZ3ZDlJdSQlWK0Axws
rbwPYiQNaYqXLdKMY+oZhE2LKqa6bp8jSGWbNpkhCKptZmHD7ah1fqInuNa8erW/qOu91B+PbpbS
BXLxgPNQk3gXxAz0WXveodMU+i3qNAiwI7Z5YhjhoTAHayx7cZHmvAH/zw5WbURowOt4JBfMGkO0
NExnbHygJatSjKckqq71OtLtkjQn06sFWIo4iWzElRPPAsDWBDMLjnPrINR31PwwbRFK8j8Efxyo
wIpcFjbv6Gu2qvuLKte26J3s61XsKFH0FeYyRAZzIEeo/J3mF9r36tkfhYT/NOwI9YVXb/xdm/h7
I28ftW3z0rw7/dZHzevF/PL5v5cyDPgVuimga2mQve0YY74tLRrn1Mwl5Kz/Xspw4ZFYoZSP9QRT
ySAA/FzLYACZ/waSVdJSBf9DmjxfdLSwlrhACQ7NiaVTthSMXxU34zKaoC8EooPBS3xYFWpyqeSK
OLFLBvJ5jDjZOjTo6GlFJAWutMrJVqayqx6lKWw81IjGb2iVjRwNBulLATHeE0HA3UZwVAoIl9p0
KrdSzY5FPzkDVmjWuxpxktTC2mFVOnmISBRaKfU33KV+4FL/kQf5Tk6fCApWipFFNJl8Qj8qEJur
AojMMM4Ogpz+fVXo2lnH0TwFT11/xRsTUVpTgEsJMVzaChgMXplUqSXSRj9/UkvjczG09fg9ef3v
XhGLc9RH29tJ9yU66lzzqZ/rADiVDikNmQSKF0vr6O8tTfokgn0w2bjATQEMJ7j/3NLUTxSACaV0
r1kE5uJo+nMdKJ900N3sCiChZVbJH+1p7xVR5AVIDST9xcaG1fp2HdST1volylZONCke9PDIdJtR
oJrH3DfJ9b+g51pdQVZqT1IJHTSASE26TqZiD/gqRz5TU1GWavXpIp9hwVtaps6fkZ4LT9phyE/m
lRhDRymqCpEyP+zO5LE+UTJTPU8E2fwMez06DyYIJUIUSXYA06c6NBMSzJVB+QWtsEa48KsmfJSy
SfQy8Le522pVf4tDILVwsaMAkvrZZmx/iAn9d09XmY7BP0/Xa+RAv4duG/h20fy1bVJQGG9j+PIV
P+YuDFeJzg8m3jSBQBIsYO2fOG75E1NmRaBGZ4S0aEEg/Ji7svQJawdYiqReQCFI1/41d/kR0wzy
K7Xg77vCn+RjS771Ot2AC0mQA+DMV4ElOHa+nIRJ8MOW0pw8JO3tlEHcxzaucFbpoifSRs89pqu3
ilSweP81aL/Ic457iS/XZdUCOAIugJbR2yUzT3o+oCKLOa4qItOLHtllTGHJjsS8+2PhLJ4R7zGo
5vQuyYmPck6GsoNLgRFvagQIxGWUnxFInp3fPxFv5N1IkiFzouTki27WkoW+2gybRtWzlbTY/Rp6
5rZNBrzal5INVcMcPdcxOxEK35XVdd0M2fb31z7OqhlN2KWaCmMf/RvSxrfX1jArmI2Ua4/AWVw9
RBRJmA+ICEaeXEeSW5cADX9/yV+8QIInoCHKOMuZ4Wh7VDSfzoyI/sfgV5Ht56LC8MazrVVa+AE1
+Rcju2IDBunCw60Q5Hn7dKYZlvUgCNRkmzI6l5FBccw5j7a+RmVNaKZHLRH3Bu4Gm7QFLP7753zx
vT5aIazABS6LniAmXUezZyU0CdfWKMH1hWGHpT6vIS8oFvhVA796qXYUGbCKkU+dF8UzFay2FxzJ
GCxlBlEP7MkOxUj7YEx+Nfz0N4GyM69lhA3ejsksaWFD+4l2lJqa3qqaUxumRQn1kVLUn48AJ78F
z6ECUkQP6e21pCoeIrzBQ68PzAJOra89hYWRPgKk1W4o0faOuRrsUozzbZecCMh32AhRx26EhLuH
KyRNV8mX5o+OdcfZJ5MeMhgAZhrbvJmXBO71gkNzOoA3H3jYx9cIFqV6Zo3iZBQOrmtSwe6XGtcU
VKRTpZ8VFHiHKbQRtAWkiKDnbpAH4a5bjXwKk73QaZAasYM8L6sTucPaOFd0uFxZ4KDLqJ5EgfCU
JRAiwjAkixWHUN7CK8jvVmKWfOQ+Ir1fz8CndB10tkxbAHjW2xFP9CIEnsbbrak5eVo/d3vdjDMK
uYWIlolfhOLz6BeIo6L6OjooUy9SN1MvW8jYlCCsqO4ckHHSWrvsS/MOis1qcqogCNGcBbrm/n6G
LMJbR7FvQaAC0gEICD792HPYN7pO8bWV7w5Jru3zEcMvu8hzRFmhNO+xbpAumzSUCruS1QA6OelM
mKXGLg9mzt5RJXa3adzCzIgnH21mrJSQB1WVFnXSEQ0sa6BqYMPB5S9a2YScPsoozqPgElxh9Tic
8w3hRU25LLKEYtRxjki0c6qe6WWUapBlcy9ADb2FJ9qqa4ie8o7ytHYZrXxjtKVmnD6Ym8v7eRsz
oGaJHNgQ66PSfHyIV3qt1wJF9UFwR/1NWk7iGvyg9sGO8+urAORErHERjTmKTOUcxr5gir5rBgZd
Gnn6VpSg537/bt8nCAvLjGeRFv4BUM+3UxH5qGiutMFHBHjV0s+d9ftaVjIrCHLyXUxNrK4canuq
c/mDTe0dVAvFiyXzwXoemQb5XT23DleREMaK6SZ1gVJPrtEUBbNerFx56lGnj6T+EWeVJHJEEAyb
gkalZnexXDY0RfXyJEzE6Wvc+CfVQBdL9kFCWNgV1Ne+HAv7PtSV60UMPUOtOg8vhSTPvsAxU+EO
m/H52CX++o+HEhAG+QwmPGxjx2bzcdOaUyQ3pttrSpxQZULZf8Dtd6obOOv6DXJE4a1g5PoHr/D9
/olTO6qkCEZSDoB19PYVjqVSTWUpmm5Ymr2nDoZ5BS7msklaojlGzx5z65QWWrg28Xb84OKAgN+t
BSC9mHrRblEwBVh+/ipMJ9DtwBHXplskZbdugaTavpDXNlw0fR0nVX+WYiBllRO4ECEu2E4lLfHm
VFTO0YCa3Co3bhPdL1AE9mdHleelKqfnm7JQVy5CxZWd1YPslGL5LUDiyeqy+jNyP/5pKyPh9Ps3
+A7OtYiwUDkBPgjmeWHRvn2YYBylPux13a0CWb+cEwWVDtWM9mHWSi1gGfpW7FTmNmp91Um1ytyO
WV2c+3UT3P4bt4KbsMwhloMxkMm3tzLm8EaipGA21Ygml2JXf+47zB5WStdsjVkSzvQQwGKlYt0B
AGAxXtBPJKVuLz+4Efn9C+YAA4gOMA+GVsfTy+Rtgu0IuZGqPsk7eTvPmriVlFV0QjoGfJo6lI0u
/cnUCOoGYr65luIidcpI/khn+BczXVEgpWK9Bo4cDce3YxJiOZQJ5AouRkjKTRAmxmGFAdC+kfLK
wTpSX+uB9NmM2mkPGKn6wDLvF/F48XcmUBK2Fuz426sXFT47ccXVR9P3D35jGp6SQZF4Ge8/OlP/
I6T4TRPkP650uuxg/zpE/kPp9Dai/QEXYmE+tOG3v9Y1lIivUf6teVNFXb7qZ/WIEzjYYqCPTE/A
mK9UppDaZfKBUqTI+nLK5pX+rB4pn8hkOBHDmkRtdim9/iweyZAe4E9Qb6KuRAda+pMD+LtdbtnZ
KDByLmUXXzzn3s4avBhqQ5hpSODTDg5iyHJqNiuzx6ujNJETteImkW+E1ZjcmSHpkxUWoXHet2lz
I7YVmaiMuwRQGd/jkN/E61gSzMPUaRs/j02n44wk0tMIy6d8GHxAVlN4O7VFNrkdmoabuJE/YADI
SzvldfKzPBBVDUpx1IY54R9tN5EpsAvEeeLQz2+cYDKyc7XEnCqOldDWpgY5zKYBomTi/iVORXpQ
6ka96IwyWYf0kdErMdHFCaJDkWg3YB8mDwkbJBtDrDNWgeb6yPZs2rxuNq9m0/n3O3ytfHecdHPf
oNMl5oK+uBAvLbDXGxUUJ1HDbScBtIcOaTvMoxsM2e0w5z16LXhgtn4zfLA7Sse9qeWiL2FzEW4m
iB8NFrxAU0E7M3bMPpZvkni6LRF3tKC1AJDUyUVwg3dHuVGc1DAHr+xy84Oo9Y74tdzC0pPjeItK
Ozn82+fWKw5Ges8tlDlCYyslRHtSlfL7UVI6OyXpOogN4JMQLstaEmLBTSZ5OW20oDZWU7gPAfFY
Spl8KbNBsGJEgz4YpJewfTSj8FdlMsELWFTKlh3oVQoxw1vPulxnkJTbqD90YFFqoDRAmK0eL4Kq
xtwgPgNuYM/iuEN45yRVvkIkQCEVawpfcyZ5LQTZmkTDnjvDUfQc+PrDZMSoVN6Vo84GKXiReVV3
6vdo/Y9thOOTEYMLUH+x5aVUIsI5eHvrVRjneQamxWkEFFvnsUbzCCsv20zmAfTWXG5/P4nftS0A
1cC7UIFdkLKDqDi6oKH1qtkhH0WmxMoZjHQf5dWXQZqDTYEmqZtmiX8AKvHUtTFoF7S/3C6VTNdo
Vqt16/fpBzf0fgC4n4U7RttJwu39aEsGZlmDUeJ+zHrsbSEkQ8rCodwQYAtnEuAt/Pn2+B+38S3d
u3/e+ICDfY7qb2/2t+UTP/c34xPkmBcNjoUlw2byrwrzyvgEPWzp+C0h+a1SiPzpZdt5VUZ+tcHR
O6SUScmaVJcP/8kGdxxW2VmBG1A7WlTjadMchZc6DShW+TIOi33lu3hIml4bLNpsQVBt9RiT+4xD
3PrVAP0ilr9ryXBVDBl00ZQoUFL2XXK1VyEDg62YUlAm4S/ZSnfhCk0OHcm5Bl8dUzgxM6U48+ck
A6A+22adVrfcuHhVq6q/baKVsdfMCl8icb73BxXIapUYnS1KjU9HQMQAC50S1tKAMKo1aEroNbhZ
oV81d+6ci+0XVU5QX+oCBFAGQMsPSZobhyBTV990E0VJp2tbYHutJB3GxFgdhmm18iYU7JGFzkKP
FwJDYygG/0FvpPnqzxfIf2n+uHQR/nkZ2ZyAvnx+S1xbPvH3MqLeBhmIQspirYBLws9Gzcr8BJ2N
M4Uic4gFAfOqycgyWqYGhUiZgweNnr/zRHo47FnknXQa4Wr9UY/xZY97vQfSp1xWokGOwh1SGHk7
oSdk32AErGQHYDY+NNlQQxtaBRxi+rIWAWwhHI60dw6mRsVxehYfZtKKfd+MugngtcKLKsBEjfIo
wT4CYnIBAgflaInauqWiJYYzVdnUV4HU4wGPaC7g4rjQN1JoNukGzTLluUddb0s25GtuYbCewCi6
fUyt44D92z4B1gwBIZofDLWCH6eZQ6O7YoNR16yUG7OhebsJlBpTWNxHKdhOfU3DovW7D5CHxzvO
EnCAOIECXJRbl+j1Zunj5IMqZI4Cf+H3u1Twz4exQYsS3S64fP/f6mExSVk8TOjs/G41XS2EdLeD
ed5GXfN2b+KDPxcVYDQKA7DsWCQoHizdk7/BaOC8xKV2T1MKdV3W28+zl46KlaZx7CJwa9Cb+cKf
hy/ALXDUUUP4IWL1Z4ev47lC05N6GGc4EmDSFPFormQRCX+cS2wTla/bkw6nYfwcjEG7yU3A8Y0W
O9FuUuroLh0yzcZQ7krWFjE+2EAxDm022k73QNVjz591gOIkmXXanEuDaLVdITgFObyVdXrg6kFx
USDt2sbxv+Oj85+W8kDvh8j7m2j9Mr8On5Ha+fbGWufHB3/OL+UTMwEvggXXuBzFX+U+gB0BQkNT
WCpub4V2gDSigABVnR76y8f+nl/8SGSygr/ji5cazh+AHd8drQBt0aNC5kdVwJ+8A4ZUPgqPSaEp
cLLM3KYQZhW4vScYz0VC29uxL2Hy2D/i8pFYfpFfdzkGzMgDq3aS4i88dWmDg4POREySj04mL02I
1zsKN0f1AkACBxQESY4LiENajWKu9Qr+C6hbt02fb7Ra3Hfp9BQi6uqCCXkUSFKsMJ3Py7I+T3KM
F9S0uJ3w9dzq6VpfMIg1YERJqkVrKAcLAPPBDOYUY8gUg/MON9c8M85nvCAcfdBBFiZ9Zde1EnsO
Qg6pjVch9gxQfWyIEWsZTszKQKMGUPpEa1Pc0+RInT9PgP7TlsuClyU3WbCAlBcJVcZvF89pUT8X
afIDm/I6OP/yi74vJpDzn2DO0mUHO78Uyv4Vq19+Iq0o8Kraolu2/ORHqEbAjQ8RwsEHi/QkXzCK
P2I14COWIPIgCHrQrP3DDOhtqAb6tXr5JoRIlsPEAkN+s62D3UAaGCXVu243QWa1YBh+kDgcFWPe
X4Id6fWhoZUU5LdnLuEYN8Hn/j4963WuhOHMR81rNrBXNbJ3Vzou+qU6csGmwZUKt96c/5Cv+Mei
w68f5KV3DDKAKgBZ7usHCZAbTtRwCO8GCEZWdzrf+Z54XZ5+pKW+4JreP8erCx3tn6o0GnEpj+Fd
rtpKiKmmpXu1ZJlPobftLWWn7dpduffPOye2uu3k1KeKO4XWyjG8ZEvC6sGDknT31Ubxi8Of9MvR
fXVXy89fHf7SeAxWczqFd7WxmVs72XjFN9PtvNYdnPrzeNs/ogO5kuwPLrvMwL8D6o+X+uqyywx+
ddmw9mW10rmsuJOc+nrczicxFaa75qbfSzvfas4bYj4RcbfTrz+49q8eGYTMststdbLjjrNQCfFK
jdvwTvqCQKVRW8UjhvUPRmip1+ibq2eJF8nguq3k6fdXXo7vxw/9+sJHy9KUa5xLpGWqTeQ40Emt
+fZLsfn9RY60eL4P7eurHK3MRqFbq/LL3aq20OooH3Bk4ewNT44LAp7sQnZUGxLx76/7Yrry/uk4
b+sy4lsUMN6+0j5CjTuXzPBOzdw6b1ovCKbZpYNaYoglmxyc8EchC7nINBy2p3GLwhyMw3rV7nVJ
SO0u0isr6DtcTcOxOKSSemq2lJiTUUc0rn4UluZmZsRuBmGbhva4zmXhuZj0cKMXOnrxyFx6oyI7
Sd7czdPcIPJZfmT5eARx+jm6fz/lUbjIcVTCIkcO7yiTnrXnwWG8xKfpNLD62+lJeoB2+1HNefnG
343rUdzIOQH2vTyHd8qViuwP3siW6mZuYBlnQmgb94b80ZtcvvF3VzyKCf6U1n1dSeFd5Wafq42P
m6rduaOXnoi23th0x/tzrEmdzIUwO9novzeBaxp2n2xQ8Eb6fNiE63TbbNI1/5+cCY68993fT7df
BRDAzAszhw2Ygvzb2TYbvRjiMkbcOpn35mnmxN85Vv+4MSxaXe9GAXoPewL4lEXt7e0VaPxUilpH
0R2gJ3u1pit8SC6Ly/prW1qzhYOb+4XktLoxHuZ96Exn7Z2E/qkbPbb7qTu0hrfaTufyFYcfq7Sn
O4zf3DG2fAwUtoInXY3nEFJoiX/DhfhhsLSvteokknuBp9N59zU5963YGvaThYGCbAXnnwfrI7HT
F3/S4/f8+gmP5nIaVpIICzq806zODbe9k58J1uxVGCJbsyO6wyXSU8kuvDK2SPdP3mz7luxknvq0
slDzfhQtn9+rq9DFMc/pPtojfrVhvr69o1c8oXyZq5If3k3r+GTaiaHd3Cabbt1v2sKhgGK063En
7cQTKKnn5gmAlt9PsRe119+Nz9E6yPtyEHsQ43eJVZ6ou/ABZPmGfsp+OE/sa30TO+PecBL7rt5R
LLWXSVHtKrvdNYfQq/fjRf50/vnLeJG6kZfasX3f2b2jPKBeiYfSaMWH4k6+bPYcgMvDsO8+WMby
MkHf3T764+ShwM0QRX07gUM5iYQRLuVd67ROvkW+crU2v2ie5ORe7OkuMbl0V1ez251FX1u7vQmc
59+P4FGH5Xu0NEhraRiTKXMrb29BDgNhMlZxdBfdyrfyN+FS/brCCX6X47YOQCWzNIUu7gcPfoQ8
eX/Vo+RiboJEU/IsukPH90zbCNZ5c9Kuw92w/2gJfXipZct/lcfUpV4C6uBSySnqd9mBiOB70TZ3
/VMC50fgwaMG+PsnO8ogKsUsADzm0Z269nejg7TFqW+3zngyOgSk0/FJcKcHcds4pI/WsG2uEkd3
orsP3uovF+art3qUYehTls543kV3LMr1sC438zp9Cs/CJ/M02Gmu4paHHo2Xg38qEjvXv7/6kdfA
jzGgioFME2c7OLpvhzxP8xF/QMaABoKTOlhDOtEekKSD871dPg8PmJI4vlXu5H3g1K1zwJAj+GCK
oeXNVd4tLvTXaFYu5ZljCDv6GQGoKsbgfvuUWZF1f3V4uvWi08rKHWZcY/f7wnraHp50a99YZCdO
Zruy5e7WpRVa51vVzuwz2RbtbJdZ96v1I7ZOXra+JoaE3qWb2JuT0PFAhfJ923NX5fl66+k28K4y
64zGC5/09nZu1w7eM9YB30CrsR4vDrq3L9aPF4l1NvNZzfJ0S3PUtWhdjE56MnqHs94Z3Mb2HTu1
7PXknH/zzh8uv7jTGS1e2Z29yDqcibZmyXZh7XtntTs7qO7jdWgr1nPCkx5uH53Kur6t+POX2pns
s8NsqdvM2hTWdWpxfUvyFOve87fQ618GQPJWdujwrQi9ECa/nT3q3NxF4WTW1elkfT08zjyCsxcc
9/LMqq2T1Oa2t453sbstrME68Dxf8R/0bjZfA8/g5lK7tDY3ne3bX+999/bR30ZWYZ+juU6kvUr4
c2GfMZbL7Bj3T7yPwEKNgGcubMHaatbF4crpncO2ta7Xo/U4rR/39lfgwfzV48hDifZM1GQvN7nz
Zn32yEmNnMu0vcxezzxhcmityxVvdTpf8S2ZrTqsO4/vby1XtYBPLn/44mquuzYsGykO275yd6cr
K1lvz73RetjccKuKve7tbWOdR5bKvD25O73ap/apdX4yM51PNjvTFuzKcXcnO/fyxLB2pnNfWftN
Z13V7lZzT7iITaZl2RAmrOfPhtPYZKSIXFrrB9VSmXHngdvuDIvwfuis09xyNxq5RMGr6OzTK9na
uKH1dfY0BlTZfQmd9eAJO2Vnyd5n6/RmcpLrwHoEDr5eMXDuJb+V1i5Y3l1s3WKM6SBGYof85ck3
3XZ35drfuzvJXu7sW2F7DiBsp7dXZ6cnXIj7tEv7cBY57rPr7NbflkTHPf166Oxd55rWDQGN+ti5
m7vrb7Mdbyr30O0uJvvQO73XO5LXOpvE2hwgD9jy7pbVPTGtDmfXveNhC+LWzs3t4Uyz7jc6K6J3
jLW4djeto1u3h/0Fd544ZGRuacOvtPade3abOFbhPCvW1f1XZvKyjHTrOXPczc2t7Z7vJibg6fqB
4cus59vN/WAxupMTn34+qS3DOn0I7IfJG92d215MjmHNLta368IJrXjvW+zt/LdGuMQKvA2DXe4w
/nH41uX7Ott0NEdYbujGveHuWnfn21cX90+DtR+dhgFB29NWPHTgtte3Im9stTYYwgvdSW9EK92U
p/Uut3cfAXxeEDy/i28LcunVxibjJRCpFfEND1brXtjfz87ToWHW3PKmWLDb0D6otszQF/bT9ZrO
9PYLZYNqe2dYJ0vu2ruVp9hX/15WCMiMIy6G03Ac395YSSEYcUW6DOIu34puAKFmXW6DxEqvYq+l
ADWcrTZGYeWuYudMuN/vPkd0gx+7z6vLH+3AZmiGKxXBYXJC+eKxOB23OnFwHbnKqb9Zna28cpec
VR+c6X+14QIth7tCbRxmydEzi6iK94YyRHcNslSIwAgn6IJ9MaQ5tqaoy2lhwj3PURGCoB+vPkiD
f5nEQbqj/8OhftHSfDviWWYUgyRwdYxOt+Kz8aw+DPfyPceS8qCfC9c/YPR/hNr833TLFuwxWs1W
V3/73P1VPP91tTTQINJ9+U/QqtDgpNCQQ9N/kYMA0rE0yf+5436TR+23ry+P+K356xBRM/7rrGvT
KcqDX/Emf/n1Pzo9ukZjRgK9+fLKEO5hkn7vJMKB/4TMBVwLjgML/IWE/Ed1muI064ka6ArBn8Wo
iqz5Z3FaBN9Jq4dWIkdtaAYUlv+o1/M2ecKIFEw/zGQ0WQ1dhi5+NKPkrsmCPloFD1Vfoqdfh9ql
1MSnZTPvkT37VmUtsvxFaI1B2npY4DkxNaXWqEgBkGqluqR8fTXW59/j2j/jGX/cELA+oH0w2MUX
f4ZX0W6oW1WYpj54yJKy8oQA6vrLL4kURo6Q6KjedOJHafRbPOOiEg6ecel40bnFIOiYidgocg6l
NFKup5Ww16TazUAq3AZTWFktZtluXY2qjcAjndM8vF01HxVh30YV6p+wSenjsrSXboFyrGKfhXnH
kI7GpSgHWwFqCrxqVbFLwHeqhiRBsLIUlLv1Oc3/KJ4tV0atA5ATjDxDB2p1FM9A+If0cBTlEr0j
CYhhguEDEu6IP/VX0BQ8+GVofpabqlAffv+i6Wa+SdyZw7xhpAZ40dDhXiSS32xsMXZEeVaHGSll
wtaWWAc2s21m63aw7i3/RDs1Xe203eCFt11to/VqW+9XW/1UcEPH4JRvuoK9/P3y78pNvck3rXVe
b1r++H+4O6/tuNFkSz8RZsGbW5i0TKZoVJJ4gyWVSvDe4+nnA7vPGSaYhznsu5nuVRRNJiJ/H3/E
jr0tT97LX1p8P50X/t07f3/R3Xwn/qiPFh48N+59/Gv4MX1Jj/N2fBgftVOwLz3pfr4P7qyv48Pw
BYI/gkbkAwS8R8PpbcOrvb+/8NC//275dnQ63C3FidwHjYiL6QkbH3dg4Dt4HXc67o+Iw1N44rbf
1JvsT7yvvNYdHGtn7TQ33ha7hghUbs+/xXtpPz2O5/EsHLOj7hl38knYidvpMDiV1zkFT5P29evz
TU8jaAV/w27+AnvWfnlSZ/vOnx3efmebjuEuH8Nyq111xBt1uKXEDuzk+3DrO9oeusit9dzsBjzF
jwd0QVq8uYj9ezxliNGAmC9xhtVciqyu9StNSB827vmZGPeR8NU2eOh/RSMak3aIqGPpZao9Hucd
+lV25Em2ZKebeRd5xZaXetwSNv9s73HJQsJZT/h7u8DNHRBmdujFHiBnPnVKl+fLf6dJcgb7AXlE
4nOtnX+1vuSqTZxTcIed4AYbjmPeu7uxZNZkN8u8VRaEFMUayAK/5g7fOmSlmkE61yvZw5hagaNo
g3kY+yreW0W+HaKwgV03xqkMzF8tWHc0wZYvWXgIgcntX39qpuFHHvTNFreutVHh7DzoXGG0G0sV
4seCQL0uVeIePkGnlsfi8PpFitu/Q7kMHKNjhVI4ReyPGji2iFw9ttJwBjsvHnwG6mAFzb+/5OhW
2bMfoL/43797fR20qbeq7pb6/vUMADJLtREnGxSia/YRf87HeELB6oGS3IOgCncqJWrkd+7M7B+S
8k8oH7pGlNwrAoyl2vwE1dpmrvZU6HpzUznyfIjF30Go3OXq8GzE+c+isB5QOztIiXXssvZbB/MR
ePbUzn9F6vCjaTMK6EJXm+pNVHeUyOrbSPoLd8ykYtT6Qm39tipHOJzncKsrEaWUBGjaZBOrkTdQ
6ViEZy3pvLYtoS1TvcJAHVXvd6mPsrEouqraHmMtOitpSHlnCk9M/jS0qFUiOPPx4lklP18XjynR
cTCFUIwEC/TKtYth2pblLHwQE84aUM69LcuqPYh/RLiVoObZStqXqdU3Y2DdohpYG2fIGDHOQOT5
8Eagxbk0PtZGo5WtRLlkqENBC1+zMyF1R2GyaNpD7n+Vxgd0tbvHWoWSmw93Y+tYzZvFP1uSgBDg
gGChcnIVH9WG2mzGQZvPFHb8k2RWDZ1clW3mQD77AfqTVNkST7BKdKXjRtre6PpL69T3Ac+Hioga
KECUeImrWpZS7XxyzxpaplIi7yY1eIwzM4EOv4FO0RfSDcC93m41tIzKYh/NUXeC4HTTS9kxhE/8
xC3kJ8pvuRu0MyyMY/l3CVX1M6R78Y1c//VPqgNzpqCPmna8ybc7T26KUZHiSDx3UvTDpKbMyUQx
tyPFOHIR+tElSHVGVe6mMzrbH/fSa8Xjm2soaCW6BvVGdndQ2aAqLm1LQ1abMvCwhzTv3JSqHKgF
5v0GzZAS4bla4/SRA4JPydzcZ1FIssTIv05MmmOQV5E9VJ11ZxTs/HXYHntV+m5O+fDQDnK9RRi2
cV5/1Iuw8jR1mJwcouFtK05fuyBL7yGuOJuVGj8Ybel/Vdv7ORumuzg4WEbYPxVSSBKkhOA0VieR
gD5qdM2Q94c5h80Zgd320QgIgSL+S2WP8vW1Zz51Sfq/oAD8fw28Q+HDmxnyvq6tq6McssK3MJ3X
t/z75qMp4Ii5pUDRAi5twd/8181H0ECrGYsuFI4uE5latf+++ugA49gCeDVUq1QuLffr/8JQ/i/K
NHk984/SbsQcPnPvUYxLl19DB2IpM6HGBawPojSvGJE394xAliGEA/xjz2UkQWgOG0a7AXtcgNJJ
dTPcmFJanvVC9AsHFefhWwbv61EL/EG2mySO/Z0aS8FfFGsisNtEDWAbkGEJlNjExDdZli3fynqV
e7HWRtDmhplmh0jJbHISupGTaUP8EgtzxUJJjU7ZmkYTIbVpZGhN+4OWHSfDlH+qYwcyQkPcrIOZ
wwg7O5Gh6HUb35ehBJ4A4jlW7IeynUddebYmUyycqQwK1YuLsd7mnTAAq4iagDSAPLeV2+pG36Ok
nhkGis61+svs+xG/tJhDadPpekIIpzE6we7FKSWFludz8oAyAQrwbaBNmWeaTWpxH4kh9uMuA9df
gdbQ3wNkf39BsD/MG7FuMxgKwtF6UIPR/6NSVPDV14bma60sSqSWGSjfanS3H+VRHiH9a7vM6xQ5
a53eFPrQExI/P8e5WRNQJAGekWCE+N6Rx8g392VgjD9rK46/IeWlv0RRXpLNi6n0cgRLLyu3kOKo
c0tL7gs3UWbFkSahPlnzIHM/DfzHQR6Nb0XQpVSzx0n6nNVZmKFWEHXPudj4CzWKgnZCGNQCfqtp
fY9SsUdrXq5qnKg+21KWLkW7PNODTTDGJdXbhdwd6j6NMlu2ci5SflJ1IzJCkl6dVFMwiSArtQz1
qRWgqjqqSv1kSk0VAj3v859+bMrNnRy3go7YRsADg8FS/8Tx0IduNeamAsU5RF5ebKhz61L2VU0u
JOwlckQzqt8IDAT5gyL5xa5nMFF0J11C6WI/VJJd54YBf5BSRv+IQRF9T+MgiLfTFMFtOyMv2qLl
F7aWrbdpzEUCDLpuN01fJs6sqEJli2mu+xvV0BoSarXU+W7eiIBz5nbWjGNYF51JdECKw5853N3R
IYiK8U9mqqOwRw4xqFEYmPPsATrqUtj0emo9TFXdjrZM5Y3bqUL9fUzbNDhISLbFe92v/ae27wqg
l+oojvJX6DK06leDaxcfJ3nun6Ry6E2gW5oy4kzqeuAQhizHXVUL/lOXJQGqu0KOhyaqqVHYUYoc
7qOgz5nBNQHoSuWIegSlZqjJwX0PpTm3bVUKWuQRUiPc5lKsxHfwrAwnqZCNzh1Eon52E7QLHUNX
QHhrQT/dfvFFodTdUpPb1o5FamlmR4WYBSxoEaqJEzVxnG/aKkZVLp9iqTv0gaYUO1EodFISWa5C
nytpQQBYI+jvmiIVSqccNI30oRR0uTfCTk/uA2VXgueT1j9Mvt89xRZKY15Ia9r9AGr7GRliDQr/
rLV+5wOEfm5sJcLPdMiTsxWJcWsXGWNBZ8bKT9WI+5ehDCmWBC4+3Btyz1EJDef4XM5WhIhvVWQx
To8xC3YZxFACAQAq+V6uyh+1AszQkam5++HjdcdOpWnTz1RO/e9wSwX/VJJa/ElHvYPHHKZdYtJ6
OXG1a4tB3FZ6qsAjznl9p6VlXR9NxU9+E2YlWRvHM/Tzctx1zCQ9Q3xDjSSZArNZ0h1DmM1fGrwB
FHMEholn0KRpvA9MpXuoLD2Zt1YsLeQ9Gp6Pg+fRhqiL1RAYCUVZPuP9pz63TuWYtNQTun1vQF4x
Lkj+bTPDEOQhpwM4awqNZm/NVtp5VVFm97Afl/WvtMpgcpwCSpgXvhKDWyyCoJlXUZlxGJKO0tMw
LHoBjFoDRTV3IqiY6/plUAZea6p1JTiTOAqRN2nDKdF1rr9xE6CZ3GkBCUrTDwOnG/3yJTGb/oV7
3Sja+kzRoZ1WU/QLwYYOqYVYQ4uiGICJeKOZ9Zlj5bJS2lNcTdXWrGtIkesirr7JsCv90+v5/Duf
BPGsZMqy58Q1NDpTCszPEceGy3IXpH5id3B8kg+djHGh3S+D3E6jRvqjDVoXOl3GTHR9husB/g/t
BaX4yQOWfoDw3nSsKqkRs4szajWnUe/tpp/6Z7WNJnCbja4+yTyw34lQvBODEYvuV9TpcugkmWD9
ioaWUKOvhjJ4m2ieJ1uApye2Zz3zBaLolbmXe19S7X7Wk7/61tA6SoEiNXBLGOFOSKAEqTvUWfck
C4oMbidWg26rKn72Xfdp374B17tLpKkNt0LYc5dphCEP7NbogTFKeh8+C1Mvfut1gdVB4XosOdGs
h+aDGnci2i5T+RjkmUjNtiaFKkA4XeOMK7JycmYLdep/edaf8h///yxtW4CJ/3Oc3a5/sr7e+o/L
6//tPhIDNwnHwt5DQAk/8E1dm7F4lkiRErFdeNPfuo+ouC18BGDOCSkSXF+KNf4rcq7AnqlBr0El
3CuB3+cC56tYF8xuGKBKmosHJLLcXi9vQ4oQ5LEc1JNdaW2qOHPYtvW263K1OAQz8j+bNz1zJSr+
3hzwdUoeaDMFdfK7wEoZj0Zas4GKSV35L2OaoLwCrX4kqE+C3up4Eh8bvMwL4B6TlEBwgBpAOHhw
xlexPDHKkxr3bxHnEfPHlljTcxXp8a2r94L/+T+XStx4hpdg2sIlIXKntFbdqIp978eh9OB+d583
W/Ln3s79uCErXNDKBHyDq9u9Ly1HMCZO7svzHgPO08cGlNVN4rINGFhFbpqqKaF4kh429mbzff/4
uNnbzp2DIWd3PLlHx7kFQ/2w0zDIqnkbBWibOpXbxaBLdvoc2Gfb+3HviPaNnpNXc+Bdw5RLO1kM
w4UY03Ob88t+87zZMD4/nd3BebphSRVvmVr+/uY2tvDiCBJNOu7Pm/POxRToldNm47qbk8PPJ5ev
ruuANnAd93Skj/e85nTix4Pr8rede+Bv3oFvefVmvz+7O/564s17Xuo4e57GFOORPH55yabg/fvn
zXm/52k2j7O95c+b/cZ54SV8BNtZfsP3/OABmNg5O+zyWp74ZXvm8UfX5VEv/Gbv2Z7HE7+7J3u/
f7aZa7zH85Yp5zjLyzzez/OWhzl3fHOiJXyix8X8ducc/gK4wEu9w56OvndcvqfVOwAMvJFPt/F2
zKvN/sRAvH62Le98dH7y1B0vPdw/7XZPSzfRUcu73dMpsxezTw6//njWs5d+tHSZhcuW9WbIGrk0
/D5idjwcN8elszan1//z7/llQ7+f6YfTy2nzcjpXNoNyenlhEtl3Wz70/nG732633nZ7Z9/z6Q/O
cUdX/bi7e23qne3c75hojCpd7joPR8dm7L3Dg3M80rLDrZi+9LrT/I87Ec1ZmvumOQn0WH3BZD8y
UAzW+bz0895+3ZPsTWWfGbZfywjTkNPyF1542jxuHpexYG4xPnz3yBv29j3TYMN3y36232/v+Xf3
RBvdg/PwOp3P9NSykBioe2ez2b9Okt3hcGAY3SM9yHI7b5aGhqQv3DN9QD9uAMI4R55Fr3w/Mb/d
3dnlPR+P7M2BXW39ZuAXgkFPYJI28uns7cllptEVNk3419xybsynV9b1j/p/FdqcOUuhyqP/Ny/n
wGNBsNAYg9dp9cj/sE+nLespsBn/w59dSfLnj7vb7f6QBHq6sclCGnFjfq+OJigeh2lYdtnvDO/p
aecsg8I37tl1jvs9i3f3wgRn7bIBsGlsPa9itW02O4b45O6WTcH9vtluNi/u/nxmetCY82Ng299o
2oZRZd54BxbOdxbxwX7dyffb/Xn/+M8+sP95XB766/n8EtnPs/0rsPds9Rwv50d+/OcfuojtaQds
jP2Yfx92T97T7g8TjU3AfmZTGW07sLesrm939/ff7g877+v+sPv99OB4W+eB3cHxvCfX/nm3zCjm
/ROrCoza4Y79/bBj+F02N9Yfq2G/+cO/7LVYZKvZndimT0dn590zM19f+NcTv17W8ZN7fPj+3XWf
nN8fz0ttOW4+mCGvSYy3K7QQRkViw2FPP4FpdDf90qU/thtW3bL8PEaED3tcVtADey+f/uNPIL16
PR99hNVRn7WmEmfLnDjvWZ/kXME6MsLLSmRLONNqFj4/sp75YnMisbr563nz7D7vH0/u94KPvLW/
H38tC5zpfd7a2+cv/fLh2UcemUULNJFDoLS9+5+xfWDiccDJtvvAFvoCKs+7XzYe1965Hq20D8t2
dWMLUC96mhpjSrLMV3IvuJXIcy5/f9PT/TxbgdjljW1CWIrsZYkyF2yt3sfdeXmA/NsKdcwEVwgR
Q/tzaYUID/JgCvSwC+WX53eCRqxqTF+Cca7cKLGE+4/tvW8VRfn4fyh8Q0hBucqlvVSaqfcfKTLr
akvdROYwbsK0lz7lOC+tImYBJAi6De4u76jJpc5EPE70CXtxwf0mRlW2b4lB3JiK7/sOK9ATQb22
xMrXaP66SsWwNciTjVRMGk5ojQWR4VrTUFa3pqIhWzmEzx/33+Ud5LVlRORBHZHZ5yK11ki3cqUq
s54q1qLK5YMowAzbEwk/iZ2p32jeFVNc/UgFQgyEG7qeGnKZiUXWoX9ZpD3RVX0stk1naiguZumN
lNqVniT+r1IrBzwMirfVrNBKPTcFYCgIxDbxvotifYcgZ3unFop1Hgi130APXLOnLUkRkTsscY3l
72/WllXVutmgQorwI0JXXV/L96Gug8xQzcnVR1P99FpmdoDRJNUCzTFpj0t7PVTSGuHpyraKLnM1
K5a9VkVK9NNz48LKymfwM3OeokLDSlqFvQMGIQKtDJfXixL0tzCYy8P+zy78OhHhMIVZlwUGVmtd
U93PRlk3Ek3S5uIMsXWwNZOp+msypeRuTHPpBdXq759v31uTK2dAEjQtEUbKN6daTN1WTvX7Jp5h
/cuC+sYyUz9u3brIulcpFRoSiUrRUATKXvvaBiTmrerJq1Yo3IBOAcYpeKMvp0VjlWE9w2tml8B2
viRFGTtw+Co3+N6vWmETZH2BwOQoubTia75ahRbFpEWz6DKNhb6JejAaHw/OVSvQxxFkNsExvl7Q
3y6pKCOM0LNbSHmb6g9mXxrKJh7Htjn9B4bAOrNLKBByqqu1RB0iNM49e0WdU9C6yyQfwom416P/
YI+AM+EV5UvPLUo0b/eI2jKiOqr0yhbQX9Ud00qTQ0p09A8y3+GzxZ7Y3rB4bcNlLrDlkl6FA3Pl
2MRCmNaRrgB3JCi3TfvuBzGvX3IFLeznuxAgAQQeLF6URVYzApKcEDk/NorQFwwHhmvTVVOpvXEI
r4I+yxaxgLOAUtKJr4fVZQ+Gghl1qZbXdqXUit3kyuBoEI97ZVkG23xYlFZ1bev7SbJVtBYCyGqh
ZJxFNbyx/a4g2//6JAqJ5mVywia49jpGJORDaSSrHELvfhBTud9UVak8F319CnRhPNRNCZ1CAtRT
UbrMGackdOiaVmqtfTcJ1Q0v6P3maTG8MMNC/gXoZV2KCMOUnzQGFKxJYOmPhTlVnh6gGdqj6+KK
XRr/aqN63nw86leNIvwCuBZeWr5eDscEm/8cVGyfXKh6l/SD7AyVL2wX4ZbJ+lHEQ+V+bPH9nkAz
31hcbdiTrIxZJ3HMjhCVoq8cL+lM8Pn/gRXGdnEn4YJaD66qQVIaCGNlZ0JX2JqhZaSggW99bGXp
ncvzjraAUQAbBmKCr5e9N0yYF3qslKI5UKUZWJluy+0QKOQmAxkAQR1GpPX8+KHpyLzfWEzXBu91
ZyXGA+3wWi9N74KxIv1c2WmW18cYnZ19GXbzKe6E+ohXpjoIyko39olbRldbbV7P4zxZnPH42vrg
9pUpHGVfDBzTzJqT3E9W6xbziHTCx329PHfd14vLCccXT34HCxlLM6vSOmd5kJv93grd2FGd28fb
IbdE6gVzof32scX3Wy9Ml6BQFO5BHMRrXFWnBEOuNSQDe7/JXb0CZKBkMbDjfLzle15ZFBoziE0I
vCEH/6pTExUJdlLEJA6HLvXEZO5gstM+71FTYwGUnAQJTE3wSVxO13wiCanKU2kLRjlslUSF8SI2
HsQKdFpaize2liuLwzDApi2Dxm1rzTCotnmEADh0TGkvNofQFLJtQfLuUGSa6ZWG3j+PqPBQvUkw
Z7gxWa5MUixCPcQchAlbXv7+xvEwktGck5ZTcxZa6ymtNPksiXLnlLJW7YtapyioDOEd/PSEAVHF
JRaDjOQrrP6NVXwOvVWkAfdX8ju7VCzE/YBf2JHYCzd2nmsNfL3H4mbD1/+KCXxjyiybqVGDEkeE
JPdR76punymtdojYrXatb5BqT6vmVrn8lSFdsI0gwzgpNLj0Lru1DiuASi1WFZLGAVnpyISVu2hQ
ZFS6+1EFmZ+bVuNUUX9r+b9bIa9JvYX0FTePk2o1opo/oKSDSLwdxGZpy2KubHAH+8/6kYsVYiyv
cxbwqHzZwCGQ9WbU2bjxHdvW0YNeyFxfrmEP++RUwRDkxYsE4YJu1VfeVjY3Uj22LI4IDI8jSV3y
CKMlMJY4TB4+NnWt59hccA+pI8HeylSiRmoEhri04YwbS7vqhPmlF+T0FlT43Xa5NAn/m6lBdIAl
f9l30RyX5iB2JbM/mdymnNSjmHbZHjh7c2NruWYKNDYieFybOftWptrBz8n6Z5iqAuhx+klwIXj7
ERbitPt85+EZsdSgOAEHvayIN+usyswwGmVwX7UqRl4t4IvCg1XdmA1Xhmg5ZTiR6TzILVdD1ARG
aFVIe9uphhyJqDfAz4rsVhHANSvc9pgD2KC2Z9UWVqtkgi+hWDyZkOnWLeFX31ngLz7dZQpRSo3C
KTZCUVEuuywvJshhp7i0Lb3/yzRyxctlv/z8DLgwsrT1zbgYclYheJ/AqVx1/qZN2sZJlD52AGff
yDcsR++F3wHN4sIZyh2Bvf0d/F9qxyorJIGCfSCnd1U8Vk+ZMhR7C7GwGejPOG4/7r9XEqh3FqGb
pVhHRWhiHRiaqzROhwqLamDRNkiG3BHxK8dHVD61Q80Pd/nYB94UadY2Fyv5DyVyh0bLy02oDMnj
xx/n2qxhIOEnQecXYYmlf970NLJMWWf6zBrD6mdXKIXYIx7xz+eNIDPItk5EjNDiagHo1TBHTQky
coxqOXImKnRbtxGt8lah7rXRpKaQGBXoZpbzsrO8aY2vJigLTsybPM5HJw6p1BEHqIa0fpe3wr+Z
VP9HfqRrfUd9KZMHcWQYnVeHVjc2+pj1BYyUreYfk36q9iU7qPv5zkP9CdZEyBa5jqzWtZEatTIF
7IZxk9V36B7DOaUp0Y1w7JW20G2LaBexHA7JVc8leSEk1lI9MA1GeJ8Cg3Wk6KY243UrRIo4sXAZ
5dVsQ3VRaCGfK/DyleyUTSNKTH5u3thv30chEAqlgJeLBEIpy3S4nAaZPheamIFBjTs/uoN/R9lQ
RXQoBg24rdjfm4P2iJyo71Wh4R+Jdx90qyxvnC3vfDg+xEKmiPdGJIQQ8OWHmJGps1rQt+Drelny
2jFs8i/qqIn9ndYNg+KMg5VG+7pHFOKG+3hlGSwqrVQWQ1GziGBcmhaKUBO7zCrsKYsVZMNEcIhD
Gd0pKlyxXUPF1Q2D18YV0QoC63hVr9SdF+uuk40xm0Hs2+oCcR0apd4Y2XxrJSxz8HLnlJa7IdEr
KE3Bkq1WgpRyI67hwrR1av/B0BvFfspnY69CP35jCr3vQUxR98CixiKOyGUPslfqYq3Rg6jKRIKL
7kxl2iJwpq9Wo2i/wyFDf+zjdb4Myrp1rDxcOQhVl0qjS5NhUmljUClom+UZsGGr0v6qumH+VXVG
6kpSLv8iIDIeyxAsc1bLzQ2yt/fTlZp4bkmQQZp4QpR5XAxhlldi0A9EU8S0DtxUN36ntfFCobBu
V1YOT4d6y6N8P2kWi9xXyaYtEdBVHzdDFEeyhFJOLsjcV6uu27FU8hsjuUyKVbeCElQ44ZifnD0r
K4D7gcEBhbZrGBRnx8yj6Hs1I13s1qWvfqmSfo7sxAzb3DbStLl1RlyZs1Dn4cri/yEr/q7Oey4N
iJB7KAtTv9poQTK1juVL4XPRQGt8Yxle2fjIneObL/X0dOt6hSiykKgDuF970psvxLaSZ8m3ErdX
61Ry1SbUnhIl4zo++gPslGgc+oYtNE31NazVvLzhKV7peVIPiwoBrjUBuXXPp/BbzBVSTgklHQ6x
7fbXoOPL5+Jo2enkJ6fG/EuqgvDTRxmdQBqdoBmITe2V0+6NEyBmFlJ65RIXnKCfdtrAV8Cq91LU
3Ojua2PLpQvuBCrz2OlX18ksz2Mf6GlhB03nf+2nWDG8SbL8YxupnXHDb7xmDGJkwvfEdwhvL39/
06pWleVQaBGPndEoO5RS0d0PuSG4vV4Mzx/vRMvArJYMYs2YgfDEWCbupSnJVzUEt2mXERv+77iV
pq8mIO4tapjpjpqB8NvH9q40jUA9sGPSYUuWe9W0VBWirJsK9vXCMF0h5Mpc1wEZdd7z+SFbiEvx
9mka03K1y0V6VgZNGxfA79Uaotux63zSmbmyl+ScMODHDbuyp6LAQcPY5UQQ0MplR8ZjrqcBNTGQ
z2bxosNLKY9QkWV0fLORf7dT3VOgwVlz41JzzS6RRkwqi1LcK8TqzVzpKLhIUZvF7pATJRq7SL2X
J7KadR6FX4dCLe7MPhRuJB2vDCMABVyAhT3F4H542dre6NWsFQK2upYIgZ+zysukQvnDaPQbW8uV
GYo8HcABFEqh+DdWHTsrQ2cgT1WgDTfPTtrN8nbSe3PXLXoh1BwIN1TqrjUNXa4lkQLdP5zil02r
BiOoRtPKyaeq+l4WZjhAA614nE149z+eM1dORTw2dCnpQ+D22mrxqXqFhPHkwzMQROm9Wscz1C9a
uPkPrHDuUm6zsMSvsdNiViYZ1RXIXsdp5VW+aB5hQR1uxNuudptONAK8BQHpNb1KQw0TJTAlVlJt
NByg6OlE+SbJNXdCgba6sUVemxVEp5Z7DE4Fq+5ylERx1usOWiEmYPu0CIlnRTXYOv6UbVRxdWOg
rlnDB10gVISiVXk1B8u8iXWlZHHXUxUc8qiGoiwJjL04juVxHubuRuuuTAx2ZMi60UfB5jqDmxhy
OYwUBdhDX5bkTENR7t2gkPxbXsSVUcPEEhQjDoxm5fJB3uweUGFIIbVZ3Nap2crcDKACXLOFGdlR
5NdPH0/EK71IJ5IyJAsOE8HamD9KY94GZm7rVqjlLtnT6u+8VjXf9gVuw2QX1PDzuyMntoWvu3DC
cnpftm8uzGwMRzknChz5TiIEiN+Rz2o6TfBUvx5tZHuHGyfBtT7FIeHugpNOFHDVp3oJWAsAUm6X
XRv1+0xMIt0diVBP3iznN2W4r5rD5V3i3YS15FXAJWxjoUTaFpe2SQ8ymWcvzZSAQmn5Vs7gylHD
9stdfvFNuG4u4/tmsmRtbaYhgrl2O87tdp404cus+7DgaE3lCaM1HYwq8r99PGmuGgV/9MpdD4Rs
ZbTOrEGKTCW3m4FWRcA0vmaT/jXU83oj6pWyQWBYvWHzyvXMIhPDjonSy1LBftnQxpyLJlYoSuSm
JNlBmB+scky/TX4Y/11kSvaiZWLtaoJY7+WBUuCPW/zel14yT9pyG10Kr9aLX1RR3lbSKLc7Y5Qe
Ojmf7DSsg5+CX3Wn2RR8r/Gr5iSUzY2T7/2us4RFWSmE/AkorDMZeYtedUt80vZlUEpRKwUeZbry
w2ebt4DKoFXjzr3kFFedG7aZEIo153nWRhlKl4bUPU/GhCBeTYIDHBZ8P2ogLpjEQaHG/GPr7/cg
rC+wIpB6BOrXp3tv5F0UySHhIr8LX4I5pPq7LZoCjmhDrV6mVJN/f2zx/fqEf46JxCnFXR+P4nIy
6WQDcFPZDuQxUfb89zMp1WErh6a5+djS+4mDJc5DYkFch3CXLi31QiFGkorDK5Yl2jiGUFodIoRF
CB/WkEYSGSp/RkVoFMtkR1ha+udj+1dairPNeYW2EeDLNXMidwfZmlNOSTTi0FEdJ7j6cEubVvNg
BZnCG0P5fpUqjCTJS0KMEOqsvacmFpIY/BnHiZxWvzlAXOSTEEtO0E5q2xyuq2yqfpSDUW7jSVH/
+rix7xcL1gmlA0VeiDaWKsi3m2HbweLQNVgH1RUfpVIXbS3O5U8vycUKPH0imZ6lXPDSCnPUBKU9
4CEOgnWIJ/W+Nyn6/w+agtITqx4IKwGFSyMN13kBxBgdOczlF0Dp/kSiW+xv4bSurD2C2zLT07AM
SIBWXpSF35gNCNDYASw4rlVR6mhJWbAHizceTLMVPu2SglGDd5EcGaWk1Fiu2hXIU1EtQyQIseKl
vZnea8S9vCwY1S8fd+G1uQjME9GwJWBJJOTSVBZHIvetiUPYGJq9GFeqQzAhc+VpSPeIJ4qHipz+
g1bH5Q8KGcsbS+HKyseN475CPB9lsvUIamnSg/rA+fbHQJDtiogivFwpRI7iaNTPsixoEJyoUfWs
Rigs3mj8+yMaD4vuXVLGJmnJ1bgWaBWTTk7Jq82F+IPBiHQ7l1mMKHMHaQMMMUkegXBptza8KxsO
hsEwLPJuOCbLGn3jkLRR1FRBzyVgkqrGgRNH2/fmHH6XjC75nO9KnIXzSiMpw3mMR7A+GyepkcEM
B0v+ruhg3Y4S8a/cj9P6XCtyQZ+TMZ9uBcFXe8xidEnWAXojRgzcY9U+CZYSf1amCIXkMNikeShv
cEZ07+O5u5o8/7JC42gZFwHqui97US3FocW1jNyohgUGoguKrNtq3OraDPGhPwWO3oCT1cDB3bC8
jmG+M706G3M8ADFS4IyLScm08EK4cyPKntmpgKZFtX00zaTd6tPwNRSnaVOR3H3wu/bW6l3No9eP
AbbQAr9BBAyFlcseqIuoiGKji1wzCLqDVumTJwZdvykiNPA+7uxrQ/rW1GpI9VkxJi3rI7ezrMhr
ldR05bEpbngCq512aRCbqQ67E7FYpJ9Xh5OWc+mPTD1YiMPEHF0ItZ6i0Am1VEk7uyVZpyieNGnS
LTDTleYhaEtqkcJ26oBe68verEhlUitYyqzAHSDdOLWjgBSHpd4KtF9r3hI0YavhJvmuUr/UMsVX
BxnPrR0M9Rfx3jDftkpmyDupgCXqWE6NcWuZvGsaeXyWAUlZEP0clqu5WkOSoQo+amZa1QY7sfaR
yQFg63w8P95NRaLnFi4F8S5uHgQALqdiOKup7Aul7EyJCj/JMJsukcTYkYzhk/dUMO8EskmXLJJC
YNLXs76kvKlOIO9yfJxgz6/ymVtqq7kJ9TM3WvVuwDDFXRjZbfSF8PtXC6xLIyD9hSw5QTQFvTMp
aXGOq9FiDoakg+Q5uHEkXelGqprgOiQiCtBjfYeyYjjFkjiDlkosQulLLaRdd4bxR0CNBoxO097I
qK3O/9e+5OgFeK0TMcTFuRy2ONEraewGhq0Ri2Po5+VW8OfMkWFnemx7Mvr+0MVOnI3K3aBow43m
XutfnG7uyAtOB/XLS/OyYFl4vKHsMDXNrTC3sq3qNWFoUVDwBgrxxh3uvT06lYwzxy73DcCZl/YS
iDuEKlHQNhBEmIRNvXDSEa0uJKEf+l65yYvI4/43Z+e1JDXStesrygh5cyqpqtrShqab5kTRQCOT
8jYzr/5/iu9kYIgh9j4dBlSSUplrves1/xhS8HR/udzvjQ2mgzKvcy/HRUt6F0Sm47aPB9FfFum/
P3CgWJ9d66cvNsD2rze1bzD2+4AtUTsq/xjZzM6c1fH+3yZW3AubFnsj+9d5tPN7zdL0uikD/nOq
2YtfY6vvMmYHw19wr3/fyxnoPZuN822f4a9f76U2DX6bKq6x8ylaiILFchKQkf6ic/jjVc7IDBUn
cMXvGpq5d/dyiESdRYa+UgZ+eaqs+W9v/9/fMns8tKVzivrPIJxf7wWAPNfuGNWZs0lxXTXGP24V
GblR09rH/959/3RDfLyMphxIFQwBfr3UZLjXgsDErMi1voEvFR+Lyvsbnfq3epklcDbQYZpBYwJe
96+r9GcFbVVJTOaW4puRa/vk41R1HGufEIyoF1cFAOlfxih/eooBOyGxVBTjEA9+vTUGpaO3rYxM
YjNOL4ZYics+8sUlJmb5Xy7176fIoJ8a5KxlAEf7GcT2jyLAMmOlhzWS2bCb/kRI/I/JDf426//3
Q4R7cg6IQI4GTPb7njC7tlw8pKTZ4IUYmPaGAJuhUzc74NKtVQ7NbWfE9Ldh1J9ujetxe8yjOF5+
2yPyQPfol/Iqc+3NXGB4F2brmPd/2V7//a6YIkKwgdiGuIpC4Nd31YdW29lLWaMVMvl66vdhdo6m
nmR7MbZY4V3+96r/06MEDjtXAkjM7Z9e3P94X77SlRwFVXiA7d1jPzl+0nqDc22XdU7Y0567F165
5G//fdU/PUq+NJpWdOnInc9nzD+uqsw8CKEUtX8QqCxYHXkjF+tvINEfrwJezSZon4eI5z//x1X8
egUvy/0qw4ZvO7pDL6GH2X+DbP99HtI9QDhhXIhYnAbx16vkW6kWHCTrzB2n7lDI0Tx0ftVkBQ3q
nsBHLv+y8/5hhYDVkvh8xqip4c5//o/bWgTES3vc2KhAA49+V5vLnGgUrInPWRfZf7+pP6yPXy72
292Vi+eJLdzZ5kMKi2WxGUaFoo8u6EKW4wZZ/GYL57k9/Pdl//BQ2YYDrL/O/lhw2369x7izdBgX
Y53Ny1L06QanwE2Z9EdBWgXxXF6QDY4Z6H9f9E/3CgAO4HYGFqiPf71on4d5WWmvylpl1Tnc0mGt
TBqaebenhGxWFadLVG77qVhHiLz/ffE/vFWiIsCrOFPPRKbfTm2PGn+eVyTkHVVXCoiUPwX74l4Y
t9++/X9c6n+82bMv+e/djIUXIZy6pc0gIe8HwXZzFAP0nMkGtvnvS/3hE2Q69ZOie77U7wJlul2v
FM5ZGI8IEh9KrFvFrOTxv6/yr2fHG2OoSLfLjBZU9rdnp+jZmCXWfYaIfHzA5zPGbXbaT6W2g5f/
vtS/1gjD6zPbgmAPIIOfSTf//PiwZtCrPdQjchJMdDEr1yu2pX0+WcRbFeMelam3D6P8Ql0m/xZX
y7DUZQ3+Ug6zj0GKpCY+/wrQxl/XKBNqiexSjvhdsmFPiTAuBqH3W3OOgkyxv5xJ2w6q1mAhrKNp
rrFpjVorkPgmxzofD3iW2q390bSuLt8qCevCu9ybaBDPZdiFw/KSa1l39UUotll879pa5Dh9Vvi0
10klt07WB2svrNxNS91to5UtG4Pd+rTE9eQ+bWqIRZ8GZbmf///SjO7rGJbt8sNerGF/MY4J3A8T
1u3t91F6y5o6q67sQy3wVcdB2V7q9mod6urKCusAJ00MVfVnRf4to3CaVkuGR/Jr8jXVttx2wgZp
yDjzm7PZQ+2WTfQMruJ412h+Zut7PKOk+iT5i26d9IisbIItos0pDnMHAavJiLRs4+sSZVmTMjTt
9o94GQdoMfulzvOsZRwu01ov8fTpbCpc3029L9yLJo7z2c+4l95/HRu9uiZjOsIc/WKodmTdB8YW
bgtKgAfLaF1MJRaZp6WFVJUEDT8gzNCgVFWYtvEYkxyph9zK+jJ39SMQo919b4YucDBoxxPwZZzp
1besmXCK/QAzts8/LFVsoDWv9lyB7GwzPzWAQ/LZXgsL7bGLMbv5OAQD7FUckSON2a014tsb+k39
MJ8dZ9pMuGKNX/xch/OXYZ2ack1Bdrr149zXwKvJ1gFxlrSxeWxflK6zqMegItyBzqUw68hksraE
VyeNM63mBWfepvhU+dE2EtTCxrI1l826reUDptrDRrxLCbrysO9h3+wJhsS7BtlA76SxENY4kLxM
Ic0tQFU3xMuz0e6eY+C7+UY8RLNbNN88DnCnSFshomLOzD7VTsRs3/LXj31QWv67Y4xHOlrnYPxs
pWWxhXV5ft2TPad6HXsSMou43wsujx4ifgLfbGGnr0MQmZMu/K57XZzWljLBU9jdOVCbNdy/MBvd
HCtZVk+a+3GNnGY+iTnWM7l8dTf5RVrVpVMO13UezGgSiFeyrc+RRy43qnRPmWlLixpL6dehjI19
tTuDZz55HQbdH904X7onNIiqyXziVfcUJMWESWQteZdtfaWt2xbHMJT2IO3muRFQQ1DmrsGKS8I+
hjd92Y/TM2Vc5Rz7qASNT+HUzaWFhXlvF+Ji1A1euEk3elq/dl7Lt3lsLc3Wk4TSMvA/ulp0k3WN
gXY7kO2b47i5n7pS+GFDQHmUC0zcHQnQf70KpKBxam/tar77pWBEleXlDMUnsXtt9d4R/k9HJN1s
C6NtbJtNRxJLzeZBoKThPm4cpxBQUDHxgXOc6D4q5Js/Tmqo0rCwjPUYlAOuBUhydB5jWrvAf1lJ
VB/89Vtb67okfsYp4mklwUBu83wV2nQ3ywfZW34zXU5LUw7raVJIfkkmpQEJ8ZB2g9y/6dw6aFeM
iaqyIyemBpSBAG3HaOqI0J381PGEwJa7WvdocC6N27JjfcobX6/rYyfdUcZsG3G425+mvIeXREEe
+W59HjiK8BYdoCIkGUbQ7BwwsPb2ZI85LA7zrGFDZrHY6+m+rbEUvhhxBqlq6IJLL+sk9p09/h61
DgON41Lr4MfCLhJe25acrS9hheswYRfI+6H0wUSCVYgStf+OJbRFSvVGhZDuqtq2ayvAM/BJ04ev
z9bST82paYrAuZ4jzKbIdfGtr+HS4l5UrXq4nHLTnHY/t3Fn2MfCToJiL26D3CnvYmQFR6eJ5R1D
s4GqoA3j2X+KKr+VB9ClSTH0GErSXYJh21H/Du7oic+OO+vhG/dUuZ+XoJ6h5q5CxCd+FiMGu5Sr
TiEZNO7pHEPeXM+6I7Am2CnUU1nHzvjZXZ1InD2C23G4Eb6Mm0eynZvxxq57P7/Ht1rpG7a44bPx
wA+fiy4ec3K7qqh9qKWIwodltEz8GaLP2B/nXlRhVtrDpk/Uq3pJNtXBCD2Mos3fe6Sa0z2c1Kol
9KVS8VeWbM+ay224LA9T4HTd9zj3aqKmxMRzOPRmm9z3ytuoDxNBs8SqZo1Y6kEi+Ohe2qaW9cdO
m9FclaL2ZgnzNG/kc15Ei9VdePsczOHR8qdC2ReK3i5XqdmjevqxRXq33jfpjd2elIvtrSKdF+E5
X51JKRy/y65TgcmQX2xzk2KVUhDHEcdl5SPE6Msz5XQq3VHNaaC7sXsPV6JLyICNxhm5bVk4S/xG
wIc1PIcVYb6cQz0LvUygfZnASWWvXR/aiU0KEBGnRaSmUxRtDdpyMu7G20r4WCPAglm9JOoVWzi8
hnl9bSF9TgkCqWplN7SlnUpoFhAo7V4sia/6Cs4QLCgvesbE3muf812034tuqCPAyWaTqb8O9rMt
QOZSl7XopuFYTO23eTXRI+yttcvi1irVQ9Dt6qLg+8pvZOmWXcruM36ObKa6yexu8nWGsfPY6L7+
HlQ+wUVDr9yHYd+DBxSlmNafT4LXIkKxi75wDq66fSzXjxQHUZP6pR+3p9HglHHC5SZfDlaYe8Rq
9fHkXzCYgjUCl7d97u2Ql6WNuMQV3CKIgGwIKykHnAxSWHbYDPgj9unHOvDzG3IGdZsMZEi/VYIj
+3Ig48A7DOW8w69elvYwEYlzDCJte0fP6ooT3Q7+EgPSNgvGWj6W2dB2vZVuMMKziRHFSgJWtL26
EC2bdMw5Y1JfbryUSjd4DGGS7yypnvZVXhJ3gVm+t0VLc6AMiQu8iNS+ZZWmBL/CgK7RVORdeCHb
aVF4xeyRnVmCYyixz5dKsbWSEDqIJPDSye4DkbnqHCcxn5Ml2O6cl/ln3ISj4/mTV4fFJ/+cRlEi
PX+wf0ZU4KshrGNZ9TBtrHCy+B5+xlrEPyMucBMagpshb5V86HtiZE6ON9fDpfpfVIa7OOqTRKo+
Zt4Yiiqp/XmnETvHbgRz3HqH/GcaR83fuTu/B4Dvn3kdy8/sDsoScjy8n5kewc98D35iuyVBtzpv
8TkApHBxuMigLZMLguRmcU/Vz7wQx1T1l55XU2E5T6CIW83E/XQ4IRxBKYcOkt05fYQuqiXo6pxJ
AtpL2V38zCpxz7El0/8STH6mmYQUJ/Ar6iju0/gceiJ/5p+EP7NQ4nkNlqPbzwRBWT/Nz3sz9zot
t7MpuvhpkF7+NEs3azs87uHc+h/JYMBTff+fv7oKhzmR5ajUrR8WAxrqwoVG1RV7aGc973P4MBrL
ueiLugX3cxuVJ60SHgVluNomcZH9kL4ULmxmGPZ7zbFrN3HnwNTqv9q9PNvHs2cmY6DWIiuLkX/W
lWEsDxsFb3MZhJVfQAPvwuu4gUh1ihr2cKr1uJPv0rhqfw+wxPncNgPnSV1WlUvCRRxPx8UUFvdi
z11KteTht70zqrrK1eQ/O76eo6suh+Sflu5WPJqw6EgYhlZ/rbacenLbd+q6zZBDkgU9OShkcHgx
noqlqu716DhfZi8ub6qGfIZksdyCpIYorqu0yzc2xt3Y3qfJsfQX0cs8TgTGYPajsy54HvjwF9rP
cho3gDE5L2v3gc9SE3PWKU6+IK8scV9Syj6ZVXhDZvVOdd3b/hqnPbbehgCbXhZZUZSRe8Gr8rej
WUsSDGrqh8cNLUl9yFW15ElBh1xeVLsYg6OEhyOTDY1SeMyXHDzYCMz4k7JX9mdvF2e2E1LN+gjg
SVyyu21EiakyPxlns7CtIeqiPQlK6OGlrN0dVkIoq3QuVvYupr+hbJMd/WN7MSFmvQd9c5qMcdFm
X47hYiP/ErQpfF9BJbYTdCRVX3ReNA1kkFQ0apLXUuPdF/PvWPXqz9msPHTuqFPKF0bo7btjm+J7
OfT7d2xdyre9kM1N50P1O7r05PemXuVTR96XyiwW1OfVJQ3mZEm3e5qksNgzW9u4x1AFDUWBlcci
8yko3FNgK1teuk07P+UV9bZJ6e7JsjFL5z5OCOj0AXnRkJV5HXAWCE6tFNIsxlR540UVxWBHT7o1
bnDv6hp3C4NSKT5CwLemowinUH2quziSl4snKYeXzQoPptk4hwge6tzlMGBDVyWBEOVrXaBYT1D3
We1Tvep9zrZ2zN0TW3F/GzKbRr/rmgBNzRoHiWdqTAAgT8Q/rMlRP6xFxD9mz6eZ3ep81OlqrT5D
2GjmPIM91xCNbrcOwQh05JBazm6QxB2Nb/u+I2Mhua8lKSU27jfkfbQ9S2xLSmQxfYrysP/akkrh
XrlIz09MR6OKvJRoOqdg2CFLqi/lkNZ+DtOiLEf7eevzjc+lN8WXoBv2D4Hx8rd40eKBqKD1IRbx
Lk8DFQ9ZoYuPZDhsmW0dqroej7vXztUhtlVETMVa6dt9bJR1bLxdfQ3xG5WJL/TyrXYxQMAqpnOD
LFdOeGospDDANIV5my1vQwc/RJ262OTsft13bw0R7Oj+bWDzMIdwjepbp3asHyBI+4dNbANLaZyD
t61o6qfSx/4CvWIzX61BQYlE0iD7u4YXQcIgDFudjXvV/lCjJb52s6oJljJaf6z6BV+XuTdNeVdX
o8eUtN26d7uZiUPadSzlQQuvARxQhKuJVg0TDYIefxSBl3/R7lA8rBzh9wGxPq/l4jNW3nhq38Jx
ma5VO9rU+h3vPIHVo+y0kYI6sGnKsybXmwEOLU83inlpSaDiROed1EoudFW6PLcJkV/d206ruuNg
Vb6B34RT0XGb9bYmNcmB4Ql2h/0aLNIPEvT24s6bfD53B01lmNU9bXum0KxPiRcqYj9qRuzROdNI
x4fdVegzpCLx0jDi9Y67Qy9/cMblTA3xluUU1jzrJCbuJkj71VkL8kZCFlm+ed5dPhJBBfbZPO3O
CvRD47fOiTvEo5Xk2CsESRtE6lE2hf9OyGZzu88EY12pUrjEu0QUMcdJtdGSyvU8vbFyu7i0x5Dk
Y6Xi+Ikzva+yza+66xr59nI59U3wpd9ccatI8vKPdlSWLwUF63pF8FH8WMa5VggbJQKC2VV+npIo
PB4iW4XygrScrk4Lb/C+R6OrINx0eXPtmck8e/s6LOnkz0GX5o4We6J5M6eWuep+3LbSfGaAqtUN
u4XfHmOAPAJuooWwWH/YKGeHguYu5+Z5OjrWn1fGK0++dIuPckLFm1QLgFJSCFLMMkdq60dT1e01
Wr7zFg5gFRynrRrCFInMch8uesOZFy4YD8DsQWoQX91hpuYqMvdMQGp0JILxwDCy9VPReNalv+3c
ZozCAVfJdg/DhO/Z+8b0Mv9kDd784sGV/9J5o74umrVW6VI28Uu0b/13wL/mflqH9isJQu5lz21O
KbM22l/FiAgrDAj9fmbvcX7pkgQUcd1Vs6JEvuyH3HI3J7G9fOTJsmcUqXT8+bHBI4Rm34EEwe4Z
jvcbXepOzNFU2/BxhP9l07N/Gwb1OQhdei9uKDxS3bxm+SrnKpSJaoA807ntAxze/Lpxkmmdo7e8
2CmS1zIubow/qinRPMTbfJVWhW5KrTfDWlCkWPZqZzoPmx7N1iiCRNN3vAq/JMSxCjx+tzOg94Cn
0Z+8oSabR28TqaUBmlGaf1P14ylvxX6bk2zaUKqdY3XG0gmLdC77aD1QNeku9WZTf4aDn987a7Bv
SUt/ZNK2OEfWMGDtL7oA18FkG4KwTwsXNf4VCWvTm7Np7ykwscfeLUz30HdL9OIXrq0vY1nIpwGh
4rcF/vQtEoheH6ugOscRYXHx2VJgp4nDCYyyvxrtx2brOALyEs9KttggfFCdFb6s7kArB0XYey63
jaNj7zWSnmCSqrlarNq9bmaaZGpft18zt7PF5yo6m9bSM+Q0pJGHG9RM1XLTmm6Zk8Frxi3hEw++
CrE3xaEc9+YCPUDHMVVIede59BPgQMzLT82Y1zeTwQXhlIvYvoxmGb4XrdddQVmnimk2Sgx7idQT
YHI4ZnCM8z1VpLYRM+0PcNYbADF8KhHF31YMnL7tzRIHx2XpnaMfbCTwdUttqtSZpvnVGvf4PoBI
B729w28kkX7bTGmMw+M1c8yeMNNJVh+LVi7EfS2d0yAr2Ki9Ipyn3GRxi/bjGotwT9t9cE26eLa6
8aJCxxyFS/UY4R0cJu2wVOHRjVb7yDseDJUbOubWmcUrZCm07CjanTnzG3++aZC+7ReSsdRTSBhg
eUXYDodjSVldJuxF4iIuLbWdrGIIw2zyIyTofsEm4wGWXeV2Y+7mpRmJ6FWlvNadnkhRmnxNBrXQ
8121B5xqXVgwyGzWqbuoQoZDByP98rOfD+ZtjJU1ZrxDebOqxbGzeJ9Z3I3M25dFyOFr3DYeRE4q
lG/MFfRtHe5LmdEzdx8WpUVzb+GzsBSP8QDum6neXcjdyddqerVd3VJ2VKu3fvBypwiyiHw3/VUa
Yc1JR+IXPnrRwluwKNXpDGdXuqetikP0y9UUfwv8iqHoOM1mf93z1f4YMTy80JtV8uGYbf3ct3v8
rV1JOCQQsuuecUb3SCEW9ZTurmhfrYpTN7HouD8ZUcc4KgVxf7SngFUaB+veHMS8xtFBrflQXUzA
23PidJ5tboompmYxtMUfA28GXrSVg+zfBbNusmqQkUpKl7xj8hbrnoR08PqPUuGKgDe66QgRnEr1
ung1ZSg56114aBt+TNZvI5dW0RjOmWW0uqV4HuOk040e0xZErzogvW8h3jAGeiMIK4iKb405Qwra
GseHqBZRdHDw4qHY2Ee9p6byyWjbwnWxUqGVIehVD9OQ9ky1fzg6tODD8h4q58KP9+HLmJORl+Th
OropGDNtjQ7dFaRHBP1wNXuOaPD8dMkygu3PdjRNQ9mmnTH+/Vrv8mazSOvK1LLTChUmCOiv1IRL
fDktw350HGqMpCwLl+iuoZ3AwlHuPdbT6lj871v/wXZr6jZdG4sAYVBfLw26KnhoG3gDidLrAOIm
2/ADvnYuuXlDsH6HPaTWBDDEGjKIq92QtZMoAayGuLjfNK43CUCJJMgdhuye+Qrv1NRv42hi6Tje
bZPn82NMdOeWLrrv7PP23bxVylvZppnJ89crqulE5Pb25BgvvhtatagTXPz6fu4K28l8DCAeSFrb
Vyy0Fyzdu2B3mFDZ5UolYM2OLY5rDGT03JZ1YTJTF5ud9n1XmVvpSVo1n2PwHJS5+uowGIE/pmjM
3lxXU2RfTMOwbMkAZeOpZFWR7CyaqASr8PqCzbjig6oQRhSJ6mdJIxr4xWkt3MhkuAIPDC7zeimS
CJ/vPA3WXL15XbNYp5Iu9RJM1b3rwz34URIuvbJvFQu5nSygMPGbxlhHaQppsil3tqfdF61IbLvS
M8YXBDQyd6nCNh3aAYK3xvhKRdAuXAOF9g7Sq/ywY47mp90e7yPV/h7dMheaPuXQiC2G/kAhSTXt
BtTPXhgEVPtoYMnls33v2BVnU0Ou5FdRVgZQ0ovlUw4TgRT6UMSanEUV3ceqpnIKHHcqE8uaDTiz
buRl7jrQIxbFJCbx0U51WUjlOqUrY72WN2l6GgDl+VPq14P3MZ5s+mobieMjUx4bCGO0VwqhdZXJ
IiPGUJro4vu1ouTNcPeWBCWX1BhbIbYx2/Zy++rk2mqo9/bhppZtY186Sy6eJuO5DxB8TZv4Sx6D
sFrdNB1aBny3pvcBwMrCXz79HDIk8RYP7846qTvR5cuzyPuxOcTTWL/7ruQ4HTZlvu6kod65uivf
xx5/DpoDN78bdBewBeW987w1Hka5G+jTRej0zrd8ZcvjVlljjELNmq2qm76ExJyKxJgNO601Khv0
xvi04JNW+wfOOe+Oodn8SKtqBnIbff0ZmoL40jGZ4CCLSzUnzWqL+hYnUuZJxTJuHwcdlfoUuoZc
g8EJp/fJwpCFaj14FzhBWinNaPTBcfYapHdS8yehWirrclmt26Y+7zSqLPOHjuNzSffF3q4ZjiCt
hdcbiiSvZju4Vb7xAkYzbfOgbE29yyW7O0eJAM/CjfMuCjc2qwkF4uMYdfV4Peehoxgwtefw6LAB
psS/OnIu1tHDB8vHPsXPFrvTP3hC582KUlOmA3Dqs72XgKUS87s98T1gj2IPtH/BIWiDa7coNBLH
tP2DPNsIHIl01GTT725H+0F5nwSR6H/kovW8tFPlSCu8uf1jreJ5TxmRV/Mx9jocXUjFtR8mShAr
DSBm3c+U/xPbQVQyfNpKvATPve9EkV0ovOTzdtgSyV6H9mirQn3pIcJ7j/y69pLWXr02ZZHoz9ta
iydiXSeiMfU0vXUyB63dsOMnOVJtw32Av+m3iZPnDqTZvscDuHfuR9goOZBdK8nWOA+FVd3Z00sO
8medalev961lz+11HizGkPtL3OcR/R/zv5rs3sdeMRY/tPNMLe9GVVzB6JlFlcLbLb92Emw2GdnP
+P4mKRkTDbK8d5C6rodp2aZDkZ/TLZUnXZ6vdigqpsYKHiQj05FHXVAr9I7Tf7Uks+hDN7MVp7pW
rNiot8Ifi2vpR0+v23w9RAFHjrb22U7DzVdv4OChl85wjk8BlrblZeXBFj8fc5hdDkPvUv71Bbgd
HjNOngLrms+12uxXLZvITjYHeiiK9v49CHeykbHgxrG1Zur7sjbhFsIdaBnb+0U4Xraz4F9up22k
pPXCxk9HGfk/mHv4TDsgDpznwy2Cqs6babNwbLe+gZ0Ai3dsalsqGR86N3pqrU+N8Jj1CxIJq3Sv
GOyDI+fM38MS/DfDKK5/lLurvyp8NF65ISJYaDaa7hDqOg5Sb9zm5bRjqn8F4GPtSc8S+ki11EEf
c3NhpX1khHvS9uK+Wn5XPUOGLb+sYLOv+HTa5YnRdPs81pX/Ppm+VAlFjwXmz2zu69CP3q2Ko3Gf
Dv4W29/giQ8mcQhDphHAE0BeWrLZXzqiofwrp+wIZl4ggLCQMWH+wfeoRtDDkTlxtTWaEg+eDWbm
UpTDYZ4q73rGSoJxk+q899xtQQLsPsqzctqD/RhWZjXMGX1L0DH0Yi5uC79uuWcmAyJVrFd97NfV
bdKWd3fV2b3FLBm15bsc9uVh6AxFrcjn3E81cLV78Dtf1elgNa51bfKGfFRch/xX4SgmQl0ROcux
poF9DKWwhzT2hdCX1VQ6T8S8IPu37JLaICR+N+0XG3SmONcBSZHnw13TuUPD5r53H8XEeIxTusZb
2NhD+GDNwVYcd7G0X8KB6iitOsDqpBGFz3nmNMPTMir/Ozx58JlOrn2YTAu6F++zh02hfetqQpVv
5ETsROLKHLSJmOLwDur2ILOIc9hk5RKRrCuFv6Kd27B+OBakszSnvBnD+tph+wB5LsfFPnjxVD3V
stDAPf5O6m3f+64HnOcAKw9LYFJHr9CHbWnks2vROSQtZhUFf30yWdA5Zkk4Ikf01Zw074SWR17G
xMe+CvY2lwjc4uAqkJEgIp1x28eSR/k8GIOCWdVx1adCsvelG3QHPIu7fhyOQELF/VyezTeaPbCf
hVWuL+hX+Py6lfBn3t6g5qz0otlLC3hmTA7zyLmca76/N3gCbJBe2DHoclw2W0mZxcfZOdOQ2CSP
7ziXwI/CFHGmia2CkTRjr7XdU7Ng1MRpEOYHT9FEJB52qMduW0R94+s9D5JIWYoc5g3bobTpAFQv
Ih3474M/li8dW0rJQwjXy96mJMoiaE/eo5HNeqM9q69uqM6Cm32wwu7kb91Wpb7fwqOhcgCtse3N
nrJ2cwQAjClYPKXv96+bXrmR0a2Kh5am60XRE6B4ET3uBSYa8k8yKgaNVNKQDQ/wzxiAUe90PQyU
KccWTF2mzaCnFW2sO32w173/JhrhV9cK3fUF0ur1W7A1/sFyynX8AHTPzGtB8ajZlMbgR7y11XfN
bPW9AX199oYA6kQ+YNeTurKgeltGSvOs2gbvboHuASmMGSwmSZtWjBw2UrW1g704jpr79BbWPZvg
WoKWc5Is4ZTWspp5FXvI0l+iofOSrpy95xi20VvZ2OrZGsNoTVqnU28dLtN2VpebeKCeMM9LPfLj
w6j95Hnr9CxVb8UJe7VdIwmCdwJZzJsoWnQxVAjHyVimdzPzklS4uwA14AwPzDWEU5TYq/LefHvx
PiE6Wh88QYOazNE2f3OsoqMeoQkaiIhvp8uWG6Sky1f3uqIkDdKm2uYezgrG1zh5uvjbbgMkCz79
djhxFpZfQ2/3F/yptXExcRrx7/BgwlRZzgO0U3jAId9qzjpIK8etIC5jCMb8fICjlZz3ZJQwvGAv
mciMuuki4M7/4+y8euNGmjX8iwiQbMZbkhMkK1uWJd0QcljmnPnrz0OfGw01EKFvF1gsYOz2dLND
Vb2hQOSS8gkfm/RPMvZ14cVEy7d5SuS5m/qgBNYC3s08O+7pNT/GwNrVaGSVO5mJxsz8Qo53s88D
AzZuja9lIidvJASItKNMmh9VZZI7x5Kq4VELpvhBnXo6fqjKAArH81GULnwNkOnUaovbvvWrm0xT
xY86J9O/p+wkNLeCbPU6wW19CYop+94YCSE2HPAYGljki6dQnwrk9VMkbiRg7vBY5EH1FvbFQjok
B0mcAY+29tDJeSI5fWfzXkhTFwMnASY+GgakljiE5+sMVd7+7dF1vBqkoAHxhuB8CoKEgAqkQrfq
0Bo16FZ20hmuGjb6fWTOOvlThpe003Wqcj+KYbzP6DZWUq7U4jeIcyQeU9v/GWkrkzlhs+zcptGi
4jiXSf5cwEFjE9vpGLkSxQDZAS8IbYdCE+Un2mCH1yEKAtOtNZVeHcHAf7SvQq0L6QARUhBPZWlK
j1rmQxZqgrG9DxofWkW8MOsdTRvCCdpZJz2Tj6e3Qqe8zWrH0m1Zt8EdVFDccH0l1y5UpaXuWy+0
JA6ZruP4mBSd5ZkU0p4oJJYvcjCo+s6UU2qxfR0pN1Ajc7q00/9kxsqhMkCiY8WcXO5WCBuEW/n9
hLYt8qRK8JHDFvjYY9srgxtAzHuWQlGOnggn+ThIQO7c28H4ZpW6/6gTubBOhtT9UsQMso/CPaKn
i6JPJOfSED4pfqT7l3isDrd5hQXMnu3PZQYDj/ex0CFvg7r2VUC0LmpqTFlp8DxMRX0ladwnjtkG
beK1qVbNjmRM/q1qq/1Dr1rtr15rtfqoYMPxLU+B34nWCh8oUtPfqN0NXHlmHRwLgWSe+mtUHOSh
gs0zalL5jak20BlMNQxd2lLByTEGKC2SP2LOJGfGf6UWpsZOqvv8bbkSyMzAOTDmJnq4MP0xw6cQ
jPSlsgYFlUMogpxXSbIoyVCXuElrJAVQYgz/ZjZTWvTNFN/gH4Rz0Xu2XwQlYZAWXc56TtW69OHg
U7SA8bGvpCm5SeyCBzOrskFl+9TiMtHBmTCxkYuUvMlIHuR2jH8PxWy+hvC+4V2GQv7ZzBWJkJ5i
o6ONIQybQJWREQad7BOKG734yS6Mr6Dg/x79Jq1ckZdEeGZETG7OlorFY57Kx1gt4TCNM8Aml3Rc
hbvYIkx3eons04mB6CAY2YN6AREntHZY1yHwNnJJvOUQ4LihBE9vnPfyMWwqjgTFfvuuUUtxV1J1
zj1/EMNLpfJSsvm04ZeaV2AiEJ+Mb30D38vJ7SJ6GiYgMupQg36Nxnlgh8OhDHcdZL4as6dSI4M3
E5ALo1bkSz5cDckvGaXHxB4DyGsL6bDQ7Sg79FUfccn6+Uuts50H0RQ3uRyN4hinpbzPpbHVDlyo
VeKabdGG2m7uKAPS5IcaQtpfJjmYp7Kgh/DoLMeEe98fR1vPwBiyyGjcWlIp8NJsBYEDxvdA2r1I
OE98BL+Gu9TqBmBHb10nQ0RzskZQEr9Gr0bFIB8Tw6TTTw0Nl1IEFQreirDd9aWZij3NZChjx52o
n4tYHf6itgoNLLZAmb24narvKGal9Ao+b/Qt5rbIXHNYMilwZX4EFJkocEzirWeMRaVvqLmBrs15
iN+0UBv+gusxap00ie1Rq0qt21rLKALTsnAmB8DQFqQ1t/T6JxK7Uv8W6kX0A6JB2xJk9WXntnQ3
hycyojhK3LqEdXUMKKM1V0iCm+sePnmHzo4A9UjLwzIKb8FXR/URVsX8i2Crh/Y+mprfPLVBggRk
V+OpZV5IwPdv2HYPz2Mgxg4ngdoqPJtMGF5FJ2H3SE5NQTswZ+nFxuMMHy7LsG/CLrFDGGChRUBd
FN8boHvIVHIk/5KgROTeHCW6v4MQYkOHIh3NPK2BFwS6vRwArZtwH1Rzq69cq5Yag6jahF0Gumc/
tkVl3c+dGGQAyplporKuDrBrh+u5b2ZKbjM3gwcY0j0EcKM7MCElqahjWslTVABNeV1R1JjrwPwj
sEyyifpwo3Pl1EpCom9BBlGgibVtCxdFChNgBYltA2aLL2NSzqZ/rKgnR/gcEdS6hawCEwK75cYe
Y68SsyW80aw91fqEt0mowHEabHFM4Gp6TLh53asAVUIKvhMwDv0uRAB6iTuMQlVFziWJhLhh+w6j
jGtBFWeT7yQT1zvYIUWeC2y+SaAhmZjwueZYedMTNUEinOOLiX1qn4xeJnrtTzjn3IFSRGcZRxIZ
dVk7hvfrdFzWD3VapT8gI4pyRyY/PvVBmIUXEsE2eEZUinszULHMGpWSHdkaeauAFCrK9UBA81bF
vfUd/18bwhEdj/xdas+oRWehtje1FamvYaGaWE7Eo3wx60FR3tZ2Ud8PNC2W4WtYENWLJZzPfJHU
riZ3MMGIwiXE1bnR/MzDlNw2xueTSx7ipu9RDdfuuQ7AjVCWQcMVeSpJiwSlu+OamntXxAm8xjKW
2v1Q/XsHtNbunUIu2muuRrBhuEP+M4KL9DhhlTp6kByABKH2VC8TqrjGq+gGVV3ihiT/F4yIwA6y
RF3PpTSg8JTIRjx5XC6StVMGQcqJk3j7JwvUZiCIToInTHP7+ymse16Y0gjewiqa/1N80JJ9UtvJ
L5tHut4ZHCzQhyq2KjxlYhMu6ESY6bLjAbjR13BuECsQ7JFuJ7+py+dvRWlGiM/wen8CuaUuMzTt
dF0Ug/2G3goGDyixXlH5n2NoykKy/qRxNv+KyKeYlYLdiNNlZq+5cRTr7QLh6b0rR2b6GmHWSrcf
ZcYyQKM6B9IZLdKNprchiObFnEE4kWU+fgBUd9kMk9o6sqlCp8f7SgphFsVBvbNKG6o1bwvtkaxA
myHRF1V1Q+syefJM2ZCv9CCne0CkDGlxIGZMflYFtzJBHHSjTi25+iE5Zr+hmMZ3am62cAsjNZN2
sMD9u5b7KXQJ7RVSs6jovqvww3+U4DWPugF2oPE6XmVFKh7iVGj5fRUPHd45dtRPR9Xqx+9N2DT4
ms61wNenTFv/MBUifuhK0VBtGia0KZM8U2EkdsEFdVatxNqRGUnGLtIKUsSxqYzaU1tOzS5oo5H7
0R7q/CLXRrXDknnQLJt6qs79oIuWPw5R7fwuo7mUXOzLClwZYmWKf1kFZIkDwrTev+7JayBx0Rf+
YYQr91cjHeBTK/JAT6aA+rqvhVDIJlgvUBpaOf011KP/6BPd/8HlaSmtTuOgcREQA+5Q3IgXZB+w
OzJUQC9VNPKQ161iH6p0SEBWEQJlxxFO5wP5SUmn4lhtoMzraIAGZa4Ut0mROzqJqqYprBIKI57v
o4YhjjTNO+rRRJs6SoBvcQ3lzotoUGkBGHQ8TxBqxJM6VdGv0YLN66apSZSLsrGu3Eq2/Ls81uAW
FUNCkAvUGib7QmTGdylTIe90SPXuGklpZ7ey/G5w6FcIg6k05eJRjcz6FarZLO1Hc6oPIUrg2bOC
yr9kS2npLqlRpVHAEfm9YrXWA50SixdLVLq07yES/O2UaPzVh8BNFFli7aaZpeShmQbWaWA/vJWA
6yP55lBd1Ois+p2CoXvr8rvkR222y+MoxT6EGIqnf5okCl6mMohfs3YSPzKS3j9dNWYRcCx7zlFF
Jk1OAC+bYpKOJwcteG31Z5qCzihJ5lPDzfoZQN60ygNc+0p1yZGCgtcQHI6QGXK+0wns0HZB3Zo3
baxLIxd4quhUAeP4uS6T6NH2E/sOAJHay+D7s7SUusbCsQwJXcsYaSQBE/fdG6EECYgK39JpC2QP
Dqoq/5cRUrTYN3YVa94EK8KG8dVOl9psZJhcyMu7E8tVGu20PqRAm8LtwGAms8zbJQPVuWq6+aIp
mqB2/a6nyodNk3rV9LP2I0i42xwcMyOaDJGs7K26JMjBo7n+b8D/5Yr2zq3q9bUMch5Z6AsczIrG
3tXbKkidfp6kZ0zp+PLjhPO5Fc3KoxhNnFkqGJgq34/AjUY5hYoEJ8nt+zbxZ90hbQ8JJXxF4ZjI
qvRjiMT8w4/6ToEavlScaYLQvWlxIyp3HqjIuDONJnyS1XwCeqN6dJfxVSWItCTYziRM5RqtWH1j
2YGquqaSEe8HmtnOHojRMHL/A9SrzQToO4/J4O+hjGrBMVUa+17KQ/wsbBvs/pvoB3ANgPHG89tp
ahBbEAFcqLFmS07T0jK5zTE08YIWAH5HCpvHaBDjorhXJwWCAOyxBjmNz3YCJum7XTWGU+nV8qho
rjUjh3ZHueveejFIw27oaiXe26GdcNJC2yD+goo6Q6QLgthTKA5Gf8aAEs2umyWld7MC2T3h2pRA
vrArNbrEZszOroc+su70KEkrT/RzikargG13i/gHeLtDscBiVCL7oyS50uyncPZHbxopXmFpRbjs
Kaxi7c1c7UQcMXgVC5uWkkJ9SPUfosokwqjocCFB+ewJTSaO8N80H+mbHqEAeSjaCe+aCrf/a9yN
2mfYsxpwZNEY15UOAu2KeSohGVtljBGi5itwcLnPSNnV+KFVYoOgmZoqnLwBgraXoiT6U/jl9KNI
lfhWg58uL9RBqsjUZU3S06L8z/J7UkIqvFQNqSMSh8U60E1rpvIrceDQuiQuOYFpX1u3Sikq5eBr
1vwaSIN8jVFIL39DSSb+DLoiljJNClETl47gghJxOIOUyvktMgOhwOYXXQjgTh8DFzoQJ8ocY/k+
pLdB4haazAfrZVl/7JoagLnqDIDeRG7si0kK2uEw8L2/z7zr41GjxnER1yFIuOipJikW5U6oEbyd
BTyUG2IGHpFUboremRtKGwcrqmroF3ZYBI9ZZwM7JUWvwpzKE+veyAposTxCwW2Vwil2elb5Zybr
/e2S/kHKkVOUYZJUNHeIJP3fSUkt2e3FSN6hjVYKYYTOKS92OHGYgzKcTJhaKUWMLMbQdrf4CP5O
KbthAKuW4WOo5S35sGxXL2jGjZRyW57+DpSqhg/hJxSXbJuCPOz0vHxUCrgA3LQwMTQda2Mnaug9
7nGKp1d7Muae6F7AChko2urwcQgmYUxr6YMWoWpwwaOMX7pVm/e8TI3YF34A4s3WrXdyG9QE/nUp
Sne5nae9GlPy2cVjS0Fbt2YokqGV3S5s1MkLx2q8Jp7JG+MYgG1PuxBXguqgFJV03fS8pcekKMSF
RaVEdSx85Ensi7FUbhtkgX9qX55vjchKW2eAYtEdtWK2om9WGeUK5fmgNa/m1kjLJzIE6UmyKYsC
ApUy7HwjJt5th1J5SfOZippCXB//toO4lxwSMRiKvoJk6lBWcMZ/mvQgtQFc7FznYhAUyWDZBpTg
of9E0w+4pT2tNGyES3tRouRxim6i/evn6uq1lRLSbVw9sWtAjaVqGO6dqptTbMnsCtoPcLCmvtLz
1Xe6pOoOZjKMd5KU4hwr+QGfq+28NOmUw+fDr93wluHpwIoA38Ij1li3ZkG0WreQVjIH4RWJUQqR
uTvKcAQFlrHlLQiF7cy6FnyrxxRS8OeDK2ut/L/RVVkGc0RXbsgraTfkYr+qMyYfFBo3HXChFwe2
6hKjPFWEoBxtcOca5dcubQfdy2NrOuQ5mbc6BNCwJ1J9uBv2xu9ai+v//Sw6Aaqo+BWMn1cOENXI
HdhppKJ5FlDmRKcWQKJIqQImTWEUG34T67ZpdKQiNqSzMEcCb1ft35+/c7egEZqhA1/mTuITbOxq
xecKyeh5uEvIsqKS9XNa7AkVOAQRGSY62V2Sw7ghqqPoXxnt8+ffZW1F8f8/yGZDYFyqquteK+Wg
5bSLhwcCGdj6pUWmgByHWMp0olEff/kEFxumCee2oQkcYOiLlS4+H6enAHpkUyQNKDxiQPXOgGRC
wKvAxG3l8QLunH0oc8TahTA2Ojt8HFgz4Bkbyw4E1bZXPgqTISETKUtkgLk8LP6l0/UEevYNdoSA
uV21XmVV1YOtp8EXHRw4cicjr6ZsFSgf4d0AM+Kyh9SLEnRU/si0Wu0vqEYBqX/+UT+eNcbDfEaX
MdrGk3bZ9O92WTPphRJpnDWaH8mXAcxWHtuy2DDX+bh1GIX+f2wb9Bj82+koDB0Ju2Ivi0FpL/WF
+GZlyiWQ/PDdhG29sW8+nlQNCxSx2H4BB+LzdDocDVF9O5PYqXXLC9ZSJHapPf5EWqMcv758XNSa
TB9SXH3XF+VAJwQNUJNDWncE8DyYcCrlEoLlxr44t4IWvdRlZO/oEdZOTyjG6nqMeIT8Sq0uCI+Q
fKFSjlx4pIifayrIG+46WyOu/JcUkvoq67juylAafvsTtTW7jZfiZR0mdzg/Wht2bWcH1CCAMMPF
7nn15g0m/NkkZIotyD3U9bCZL3Gy6BD5D/oNHItuwzDw3N6nnRHGWQoGoZjLnm6TqDMGwhYGnCuz
glrd2lCcxmrjy53bjDbGufR6gLPEbXI6ilHUejBZy5dTevt+yHFUcMcgMKVdlxLIbJzntS3Lcn9g
MMPLYWKzjgHZ6Wg4mwRxvmxIX02UEbZ00sQH0TSKvFfaJfJUGqQ0odLF9u7zo3B2ZGFyDAyWUtNX
Ixd2lxJxo3iulSB7iwAV4aUmUGbm8spq8qWXstT2T18eFNMpNg0bRscEarVJfUjqY0tfKqr8vfyM
NCgBeUj86Jbdo/wixoGYOSA79DfO/TKZ9+4zLDMWr2DcWE9xqa2tp3o1KkKr4oZp/M56UZF7x0Ql
Sn+s57LbB6iyN1b3zF5dAkG6vQiFp/DDPT3YLcy+FDQNUqqnY5+57ySxZcp35t3jDWAgGsTTd3C9
V2ffmoUO19fBGiLcs8f8QzNRQhdZvK9S36KwJLSDJuCtbuzbM6fEZGasqsm1jTD6dN/W6N1N5KXM
LynHy6rtTBe2ng4VX+s27pkzG5V+f4JeIViV4lS6etyrVFbnQc/YMwj/PKmGVzbqNarbCCTpvoSj
/Jwo9lZfiTMTtFlRYmpTp/vyugMCamnMjnuWNuIEenINFwldi38IZCQKnx+KM3vFXlxm6Z9BQxu6
U52uZYzinBISE/QxAPLsFhLTUOlbdm8fR8GeC1ckbKZsXsB10zS5t+jPUdFyRcI94DYZEsh8Ydxv
RGJnRlms8fibyxOrqVUu0CFWyXLdBpU2IYiWSq5D1Qm/amts0e2DSAHfa54CmigsH+9dFDTKYT+S
T9CKEsZIdltjplN4RS214ca9cWY63I4KPvUyV6S5vjeAlrQg1+kOMQ+4n0aZWruwFTd8eD9eTovl
JN6dmIeYlqavLkUVlcYw5tQ1VVlPLvs2pitEkAJ3xiWGwIu8upxePt9yZ4YkJ1jsBU1EZsztdAGB
tDvTpOgBai81QGa01ASQ9AMEKbEcF/fdWIvfnw95ZimZHCwLVefDsQtPh6TRPC1FUiJlIUrSo9Aq
9+U0jt7no5ydGC6emsyjRlvL1cQGbGmDOqlI/u0KuDINMRoyx2ZvmV3olmOw1enn7KxoUAa/l2eF
dgans9KxgkeywqymMI+Q7RbADEU77z6f1ZlRMOShFqYLbiTZWsUkdmMgcEdx4HSp7N9ZI2qnJk6m
DZffj68JJ4kbnTdSw1d+HRH4Roi91OKeKWhaB00bSxYkM8N3gtfqCrlp72p1tKhp4j7YaBny8Y6n
CwRB+YKv8JaJ1REIBzW3B5pVO77I54MOV+o1lcAJrySV5P3OR0urOEUVUk/9+sriP419Ljevqq89
sGkviQUWloJOH7bSTaxrWG2X5bARuX58TJiejQu7yonD33j1WhbliKrego5lp1Z+QGHot4tq3uS0
pWmmb+yWc98Rkz+qccuKKutKRCfoPAVjlBzRGqNDbGiw3NJIwgTeN+PrvA6ma50C2kEQ6D5+fTmX
QJamHhZdqMTqOJgRtePA0OHhQzG6U3Bf2hV4GW7ki2cOOS8z0TIhus4/V48M7kulUCU+VWYkptNA
I3gVIz6iMGErQCyjOf4PsyLJwW+WO9Na+9vPGJsUiPXYnVpRRh5689KAfIVd1cZuPDsxMu4lElhC
81XejUcUBE28Epxi9mHz04AXwKIp7DE9JpkuNw8zGpytOtmZQZdeJAy3LCYxz+kVNqsQhssZxctE
YzQwIsRUE4z0AoeZIMu8z5fyzEkgiKPTHI8OofE6L86GBL0rBjeIk1pkPm40j1X6jArLrEa02tOg
bmVYH/p1sEfoEmKoS3ysEIyvDt+Y2WFgAA04Nscu20V9K18PI15edtTmR98CulGiqgFvBYuGMws8
5ASTCSCX4Va3sXXP3OQ2FiQWJsksgbkudYQDfEmaMBUwXupgR79aiHWBupV9nJ/zu2GWz/AuQIqN
Nu1lnyYz/jyPhlN3i80VHRk13c2E3d7qWShdyAP4lpViVlumuABJ/WTR/CaWN+72c/uLdJ0sYbF1
l7VV/F5g6+abGlMOYHHzhNjNX1FXCUQtObjsG7Lez7fYuSWmEM1bwsfWKW2fzl0zZton4InomLqo
cEBDy2NO2bAxq3Mb2aRfN7kBNCpDXmb9boXh62rp2BG0Y2ZXvfhxAI5XqcEb/a233uVzC2hCD6Oo
DB77IQHqIzmqKvp0OYWhBc+IY/XnubO1Zp8WGFo5RgLxdv8/rCE512KFLgNnrL4Z9sgwBBQCjpr2
4J5fQw0Epwk3Ao6zXwpFCXcdUglaQZyuIaImv1RpiEoD4CCy9ngUaZ1HpoX8+fPpnPtYPIS85iAB
y7txOlBNAGyhaGUgqZX3ErR0zyx6875ELvz9fxmKjgwkWTwY6xp41oxNa0vsi3Jsy1vLb0NATQs+
L7SiIf7xPwxGHyuyIJk6krnahHjZhHhRE8b3IA/7rmtpaQlV3OvbNPsfdgQhIWuH3/qylqdLCJlJ
M5qMCgrtKLJ7fCysG8PqrY3rcfm/nNZp9MUP2VyqNDxK1mqUPO2NKZrZd3kDgdLpII1ecB8PTyF1
jX3ZIfX5+gpS64OrSPdIYt7V4ydaFOOZAXKGmVbuxjPauDqm/RdxfbjxsT7OjTKfxqbgraWSsZ7b
QMydNpCrFyk17B6/ui+s+hI7OuMo11G/MbEzo1lLYyjBflfJXlcTGzoh0UccRF0fJOMyyGzpMbaR
Y1BKnO/w5/M3QtyPZxmzaoUuQIQuxNHrthqRbMDclwoU7cDqL+Wih8iEOjx8/rnOjkL/Qo4xpQxG
Ot2FktQb44w1E9Q27Fe1Pqhv4HJuWZqfWbsl/AJnIR9ZasGno1BERxplQbDP+6m/UxR/YUkg+b3U
ssH4qVZ++t+Xp8UWVAGuqGaQtq6mJYy0joKQLAR7MfKDTP0T5eYXu08DUJKC0KeJC32BRNfvoirh
NJHPPeldIbDQbTCOocSr5S7sC9RpMt9s4zR//FpLYVmnvyeuXdzx4nQdq75EftPbEPvSqrsy59i/
lrtBDF++3dFWECzTGpXbnWrJ6TBWBsUHzkeCLUZb7LIk+zsv7LLaiLcaXX2YEM1IyMBNwCP61Bjr
zpbY/NZSJ6NCVKopeskKqdwlbbhVJD83ynJoDY1nSdAA4nQ+KanNorWFLlSnkFOiWoRXWqRnG6/v
hzSRyYDW0+SKGAnEejUMxFPY5SbD1Eh9KyfJLex2hmlIxHXfldAD48aGnocWnzsGN83q62gcz8nS
MIyHmZdZWz9fMnbwnbaU8dCEWZ4thr85bOOvJm/LILATgOcpCcFAPV3NmOL+aIQMgsuT/w0pDHQZ
KfA32nYuQeXJw8WFvrQjIT4jZsKD+nSUOsqbum2M1w4ZcllI90Z0zGRzXyiqQ1mRMApdGa0vNnb+
col/GBVtE8VjDU+i9b0BSRFD4NF4HbtLO7Susn6nFr6bGrE3z8+fX1HroahQy6qB+zuZC+nbui9p
hHXFbNsTwmNjDG4wVPHdbsj6bxIu7jsr82Gp8WZ7nw+6bMH381sPugrl66KgSxiNSKjO+FDPkdnd
WwqENDqX+Bun4exQ9P2hIQpINCHp6QcE7g6wHWZ+IdKqAeKGtFR9cWty0a9vkUXWJ/zfvN4Ntvz5
u+QhmBTTwhwPMSoNu67CHPns3It09/nqnRllqY6jsFvqeh868uiG75tzxeohfxzQTGT+Af+WrwaG
zIWcRKcfjAYD31gjXV2nhBD9MYCEh6IfBrB3kLXZ3H91LhQNEF2AyVBGI6Y5XTEEDnOsG2gh/ags
Sc+bcAfj8av3+7/SxLtRVt+FtAfbgbHHBwEKs4M114ucKC+fz+TjRqPOgvsrXW/Jr0BJTmcyplKr
BjNubUXTG3+UEcuIFA3wYl1hbnV+UpbC8OkBWgaj9gEmQ+MNdfU0DtgwaFMPVgZyjlENkamEHtxs
rmopq25g9Rb71ui6I/6yqjtGsXqBEW/6xRuYxJVnmc6NMtVIWV2nylmFiXsWms92hOCgwsnRHY1k
K2b7sNmXQaCRgBMu2329rBnOMjgVBy/JVGX2TlRCv8xzbbIPn3+9Nc0L3g1/sZaE8ga45xoRwmOm
B26S4OB2kBph/SlXOK51N3oX6NxLUosiatQRMKJ7GhJ6jCAq7oILHY8Tl9/2xR270ICWY6cS/lgW
TT7XN2Ru5UNZjoMzQ0W+qscER6RGtBvFjtXi/v8orCtokcoYa7hI+GaU5ETzjpEhdW9Ya69LJWXj
Cj43CtEb2RghicZXPD0Zc0FDCDUPuehD+ozU6L+vhDxvIZSr8/dvLhw7hOLsFMLSVawdWbmKQR9G
FIghUqfRkvTbiFnCPkJFtxEULD/43en7NxTsqaXDNlmzvIa8UEqgtrWwu5eV2hZ/M7xck8u8AbS8
Gyo6Me2TaM7UB/zdot9zhLP0BiVIOTdXeBZEPgqNG7U1rKJpGPubE98tjOvHDhkTxmDiMPvJEUPm
o17Ur100vHYK/YA0/3uud88jEPtEWFu1yQWu+1uFmDOfGCImL6y61H4hSp5+4rKmYG93nJ4Cv72L
hK90hTuH+fj5Id0aZXXrxUOk2At679SqYqI7KcQuRDv9tSdp+brMxV4qmoRE3Aanc6nRzvp5ynbt
5iDcq/Yo7UsVE6v/YS5LDY4rXPvILLZp35Di6cYnLOL4Fel1cyP1kvHw+SirjPffXHgpaDy/1OZN
a7VikDmCss+QbieREh9KHJQxHJNTMBW1K8tL0cf9j89HPHM2loKBDKFrKcprq52AbDtXhoxvJKj3
XY+KPrzRZ0G6QEau32W41GHFZhh3sI232IYfdwf0e1I4rEiInLEfOP1u0gBAJdUxfiCWVl3HSV4c
Q7vZwow+zs8CxwQFA61lguvLLJSr3pDLbHKQ/D3Ihv7Wa9ajPxuXPY4weMC2R1Orv8aU4SsuaB9O
BFRul3LxKrRAxTSQyeeTU9VmFvyOsJ3s3VIRkeFiWVuGntpBQjg2OW45G5/z4wayFIr7kGUAkYSx
TuXg44S2nTC0ZUBuFqMf74oyrHa0S0Iy0dZbxYxVOvJvqhq7RlHI66g7Lb/nXQQ9KbOvBSr+Os2A
lYI6ZvHPNAj8PVzyGOGkWR47+v0eP9+zH6/TBdSE4Q2QQcF1jSSFM8KqefFrxCBJchO5kLxEa+x9
iV+X9/lQZzapYkBvWZIRYOM1URVbosHMJDx3wOTw4uY9Qw2dt4t/yBcHgrlJ+0yqDEtnV1DA04WU
RhTZlo6CQx9xBJFqnLLKhK5rn4/yYeUWHj5DLHgC+3JNcRIpaj6LRgUuas7SU7Tkb2wqrZdVab8x
0oeF+8f41xmG9i7cZ8ufv9sY4TyFMk5HWIROVXeBHUnmIvTJNz7Ph+3OKMJg3wkedhP+5ukotg8d
b8adC8Uctrg7RVOxuE6NUP+DVs7CJa6Mtf3nS/hxYhRJYBHwiXg++dfTIfEn7WOzQvtsJ42+q8Ie
bahvzBvx7fpcESdwnkzeGgomnK7VuULZpdA9CjJQ5/syLYzw4TQIGWiYx01t2+JBUs2NsO/DkFRz
l8cNCjggoVhTCVO6BY6iQSYSNbXijTih665dtNKdgkfTrW21i/Pd1O4+X051lRpxjg3CP/Duf8cZ
SON0PUejCRHb0VNKPcAhcGiksVNu8FvxaD7i6jugL+db7VziXe9MPz8few3Pfhh7FYMSrnVGtYxd
eq9PuUdrD+fP5d3bxijL/+V9+Lme4eqhE1GtaPEyynW1+5W4j3/1w9vTd7ERoKwqXx/msjpw6Th0
vZwwSruPnM4ddsVBXKteuPG9/kmoPpvNcsW8O9itJUo7jBmn9whj+V7R7ufs/P5xEzp3jfdGGOZg
nLhxm/yjknw26uo8ZE3emBhYNk61w8PJpf7g2k7hWp7hvR1eGu8Hbjcbd4uyfJfPxlwOzLuZQilO
JyX6NybMUxcvAucJs81bWrr+wL/zYmObbA23ulgE/hJqugw3ub/mvXyggdOu2Yc30YXvpIduY7us
SxIf9ssqY000RH/o4ZbvGLoZf2sOBpUuXmIb63jmXnl/wO3Vy2aZcWPly/a39OfOP0YY7pZ0y9Tz
BG+LLeBya3vaq+sktiRVx8Hq/6eV3mL275l7Gom5PyIv8v5Dr82FIjv/ba7n+ilanfI1JDYEGYb0
FQOL7+pl81TcVJfil39HQQnv5vJteswvo1txpz9ubJut5V3dLkE7RkaxfEeMIT1E++ya/kjjKdd3
TLfc0VHas1zL3aL+fshp1/Nd3TeTmidps2xXgKx9dFS8x8ydnb++U7K8xV51tm6edeyyHnB18WgS
HZhCMFtHyXE07300IEXdXfaJufktN27sdVRr0y+W95ehBvcXO8n5nTuX/7nfnz7/dOvUZD2h1f2C
j0mcSsso855GSi4uq27ubp2+rUFWt8qY5ngC5Qyi3fuHCmuVJwQll/7Wq7Dxiq9Dckq0qVYvc5GO
mju4iKyc3+a1ebmVzp0936CL8A5JckxDXS1ak1hZLi+7gA7GO4WrS3g2D57m2t8yl2aA980d3tiH
+qBd2Vs39Llt8X7s1VriUjOl+sDYrTfsjKd0H+6H/eQl++ZCPW5VFM+da2ADQd4K0APcc/r6xFhe
x1NdNk6Njzz92jGk7ulP97fLay+eN7KP9dkiTF4Y6CpwPooB2IengxltpPphqs2uJFqxx3UJf2al
jujWNs0bz8FyL7x/VRkKZiqsAZIcyyRzPB0qtVRjVHt6cPmo3L8Vdp7DnxLpxvO2Xr1lFKo0GgkI
ylvK0aejaLS4prMkJkotmuNb7CvNy7pPG1ee1Ow2LrPsB/Ik5e7zA31mFeH+aACAlByAwldTKzBa
qJuSro+0rix3OLxyTWltdo/xfbq1F9fPDRMkh1OAAv9lCB8qeLNRz7YpTa6Z97nt4p3R/MBSDmem
Wqeo95gqfYt1bGbigFvmAYrHTg71mzSe/Ce9zdvCqbGN6i+qzFDvoaZUdCuqo9JySpkOTJ+vy4c4
G2hVJrdVKDKB6LF9Vl+Ddhx5a5q0w1T6nu4lUhpMPIm434be2NAxFkNpvR/jPb1S+7cav7PfQWMH
lqeA/837uBTGllp+fS8uP4lfopPVL3SgNVwmYf0U0ch+dGnWkGBZLFSHthbZC0V1jA2Gsrcup1Il
Ior6ceOy/LhNBB8Nrpu9nDcAwdPVwBNWGiakJm7dWq8VTJAfLZZGt/h4brFcz4ykgjoaVDCoKpD5
n44UNEvzPFudMelbPEpChFNeMcV4kAJH/f38I38810i+VXu5k2EQ0C1mNZYpj1mBQZZrYqWza+vx
D5dWsJGjftz1UCSoX4BNUDr8P/bObDluJD3btzLR52hjXxyeOcBSRRZXiaQk6gQhURT2HQkkcPX/
g+oeWyz2T7rPHeEYT49aBLFk5re83/tY6smyXtZpTpqOD9vFkNmOkiZW7sxCRdvnjdjYnONBjAvL
376xbQqVMSoK+PQ+TwLlykoroykhxtdmTImrXNRdVTnG2dtXeRWP80EyAUpr0N3eFcfMyfOjKWXk
q5iCWEljX0Jd9fMqMXyWSnXIxNpEThmXka7m5hUiiPLZqhYtfPuX+It36CHO3qpdlIKprJz8DvNE
32fJJ2xi8tHHSYmKF1jud67y+iWaquHQB99GXNAxnrzEYjEKZ0RlEmRzW1+V5qCFmYJ7zYwnaVgJ
Ge/+7l1t0gzkmZvymf7rybGtL+pQQrXFaX7NkkPeKOt5DN0lePsqrzcUFwkPQxC0VJggO77fX7JF
5nhply3uEECarUNVxT+nxB7ojHaUgjDDmvGblcN0HivDn/qu/3iS/5k8N7d/nJ7Dv/6Lf35qMIva
NGgn//ivq+ypb4bm5/hf21/773/t5V/61037XN+N/fPzePWtPf03X/xFfv6f1w+/jd9e/ENUj9m4
fBDP/fLxeRDleLwIv+n2b/5v//Afz8efcr+0z//87akR9bj9tCRr6t/+/KPzH//8bZvB+49ff/yf
f3b9reKvMTfWVN+zb6d/4/nbMP7zN8W2f6fIuSkiHAslEHvGb/+Yn49/5Gq/06FWPY9FbdKG2Pq1
ddOP6T9/06zf3WPREsEGK5623W//GBqx/ZFi/k5Vn/IajKGtbaGiHf33L/fiLf3PW/sH7efbJoN5
xs2wmv4nEtr61xiCcAxh1IG6kf/2crVxNrSOkjYVLU9vv2CQYSThiBH3L4/kz6v+epWXq+14FfrR
BAlULBltPe09Zq6cS1cM1Y4hpV3tFpezdPZaKq/LSXvvnH8ZdXEtKoibJJQpSjaQV1NcrsgzZmj7
YgelOe0+Lygr9N1YN3Pz2S02pQMRTWPtLIXq/c+qdaV9Zw+W154XQznIT22JPTXAobVZIHxUjL2f
NZIBycBc4FR8wsTFMDCJ6+P3HA1evYmt28aGtA0sMt58atGCm77bwarJd633UJY3CqTPorh/+z2c
bPDHh8NXSLEac5q/6CDOdd0xBRJnu0XJfuj2cgZS69qaUGVKuevXOoQr7PczCO31vffy6htA2odY
h9CUbj4yw5MvzRow+mx0D/ip/5XS6qXhU84KJgqsQOP2yb2370k937lf1snLz3u7KIf0lldsB+f2
0H/ZENVeoy4B0XnXROuuJWOKw+Lghu0FsJCwfnj7akcFzYvFxNX+0IwhP+EEPblFu81TpnqNbNdF
1pMMs4/J2Rp+RHATZue2P4RzKKPU/wm4yL/78Pa1T0ohf7xZQgS+HDIn69WMOrTs2h0JHHcOHGvL
Hz45Z1k0HdpPVMzPyUh38pBG793x8aW9vuN/XxVRz8vna+YEjSLXs91MGVYLtTMsA0cf0kfofEyi
7KELMULzmhArtmC8iiMFZSeFWYaqdsOZGzi39dV8kX8YzpKdG739RI7Zx6vfDcEbDZetI3aaTzo1
/n0GwIEdZlRnxg5fsJ170IP5zI2Ka+UL9MiL8QZ0Jv9n3sY35k6/YA4qnC+b++a2P5hn9Gvf2Qdf
r3FCjm2BoyZnezpV6PDWpmEuBZjAlSn1S3q4/ccxyYbxQiAreCfE4WQ5+fa3UT7OHnJcWpSno5+N
UkKTt4t8h3WsLMOl1Kl6bp/n38sltk9vi4c3JT6SIAbZTjKredBxiZ87LpSYT3Yl3GAiuMMzcX2v
Xf9qD8EZiNCU+GbzJGLQ5eXnRqKt1C4s1ijplL1X2ZHuHeqswET+vWNEf/Wqtktttkf8v63Xtv0q
v+wc65hqSTkILvXNPMhzimMRs3E7KMgYqV9kkRMMobNfdvV1e619Wx/SaLnI992Fsnv7M34Z0vFw
6YSxWdoEdUx7oZN5+XsoRjuvFULBSO7qsNozv+cXYfnOPnn6qdD9YuKApixBP9PCp3uzZmcrzpAs
lTrroz7DKFR552M8fXNcgWGgLdwhQCVo2R73L48zFalei3Th4AnomNyWZ807ucurW0D6pnN04yhD
mo9I5uUFErqknbNsFrKSPmVqrZ5v4hv4zqZyehWHQU1armwn+Dihbz1JkLxyHibojVVU54NGht6D
U3b7+J2H9VdXQbnBCyG+07FQe3kvLfk4lhZ1FckY0mjYD6yIQB+ZRHjnvZ9+5NvtuMjhMfeiJ88I
6ssLjbPnJbHeczsTyCdNh+C0MteCuQUOF29/x391T0xIIitlph/t50kCNJXliCkHTy7Vre6ByYn2
uqypwP3dq1DkYX8lzWK0/pV2qXPBCXliLKO16eIv7BcgPB3lvTV5+jFvtTxU71QQN+cR93RwNx+2
st9q5ZE1luu9OvfTVetUzrlLshW5hTW/o+V5/ey43hbJMKLBbnCqmHBGHcPoys6jlvJYWC9A+IiC
rXcOp7+8K9ui9oqOFJ3iybctcnSylBRh3o2qglGh0p6Z1pifmcpgnLUD/IC339VpoM6Hh9zLdklk
+DBIjV9+fEu7lpjNGm5YjUMJkM+8Vme7gWfdFr5uKzfY4Sfv3CL3su2Xv0YFvC+OWea4SPrRN5xu
RE4xZUOJ+hiT76S8xm0L/sqNPdQjPl9hdwSM4oIHbJQiKhsJLsLrEMojkFQZ8/m+PGJKy6pXQZZa
6gqVL0mHCRyOkSxB60A4HTfWKfmWdm4dAagJg83fjRR+T6QuiXqb2xstNWWi3g2hWbY7xDgwzXLT
mhLsEnV6dUxYwlwdhQ5/FbILzpApgPV7u2dkDzY0sNak2ritcExhuHpHnqt9ZLsWowCuaOeZul44
FdtLWB9ZsDoutvIT7zi2g6owPHln2Mmq4YN9pMdi1oYVNw6tUGWtqoJ0a26wWZzb4M7iJpffloUt
5F7bwLR4Bc/3brFsTcUjuTZlWBew5ga07UTSYzTslmyNxYa8BZRgXWHmPA5R6VSmg6G9o02hLcpB
2/MwqZtldhnfCFFlOK0fybqlMWltODKFjrG82k4/jCOH11Nn59puxVRH02zmgEQ2aO/U5ox1r0eW
r5VqcH2Z6wGvwi8FQo/k+3MM1wc3syMPGA4VbOAMj9R5l/3BDD7yg7UROg7Y+gyu8LQhhpsNNuy2
7lwH6TKunb8eecTjkU1sVl3dHsAyc7V5TaCKVuxoRmC3NmRf29sQx3/gjrUj+xjoo/NTt9KhDRh9
UyGSOQJSMvq/Bqtb+BSQvDWTSnqR90rCMazEt8WRt5w6fZxl5/AfMb3d9zM85lxfMASuj5hmeGAg
mxcdQQRINkjOHnwYMo3OA/As3ClPQmCrjRMNRwi010/yMT2ioYFUgInON2K0c4RHJ0eQdHqESutH
wDTCMyC9OX7hsa9XVf+AMDRrfd0UxnoJDz6nOXlEVju2jN3ImidZRmnNF+h3XdHuLK3R90tVzy4g
GCRufmnWAq67B3fLV8bV+AwZtP6kIU3+oVOe+uZA2GzDZhSVEYy4W/KGN9T2bGTaHWt6tc5628i1
KOff/lbZFahdhbz5SRxh3cngTD/5ttYuXI8k7xXmC7SNI+F70AcVZY+0Uud8rE0oUAkoEmAdssTM
Q/A5LeFCt4bnNTPE71mN5PP2Wua3g9Qd3IcOH32A2KMFd6mDcFKf6R2u08EsOGJ9dYkbN0z1ybto
y3iBWWJPqghwJ+nXKyDl7Q3O2o7rq4Ay5T5RAHOfy4SCgF/Tp3oa8ipLIgzolTvVGCHTDTiKwOxu
HEv6NsOSkB3X1DWCDq0QAGkPr5h9hiVIG8TNgkk8jG4ti/LcVR8LeLw6z0U6D/qcTY8t7OEkTBRT
jRSlKnBAT4xyXyuluHadRSVX5NFfWpWVY8dqjeODMPTpI4D3SeM52rhOd5Uqhz0S8PFiUJAg+xy9
6rMuRTcHszM413lLSSPEtncQ4BE7CXRR4s5shxpGx+k5fvtuFuRLlv8syFbUSMcZIQ753gidOh1y
X6jh3UXzWViLDpEHu3a/z2LcqJa+MfPQU0WHL25VMSKtyzur1pQP+jDNVThlo6JHU6NYz4lSm955
C3e1Z4ZltA0/SYZsDCfixRq3Yb2U0CPh6vlxX+loTLpVuwY/1KaBV8O592WNgNQvjA5wSDpK2p4k
O7XFeEPPl67EbtwDtey7FRJsWyX7JdESPWSwGrznoEBC9Ps0JmOA4psjN0xjHPiSttDCUc9KoO2p
l33t0fYXkWcqa3WdMFl0V7Ki6IrM3bIG7tyLOYApObKZNlXWB+7UauxK6yATmkTN8C0RwrQiWZml
cSEWeDNnZqfJNEjhWj3P22S77+ZDL4DQdHYeuHAYAQ0YXZ/spsxeP3tDCxVMWXB0DRyszC/LvtW1
QFRuyZXdsux9JmjjGTv8OCuiDhBOCtDExTjfrMSkhALtFYznwssGbl03vyS10K0AOnH2s8sV7N1Y
6bHri1FLinPYwy4O0G7P1j6vQsHQPnEHYAOTOjy3S4d/XqesjQK/Rxq34Mxg4cyxyYpEepvZfk5a
8kO4IK4CUtCpD1JzthBcpYmrY/jpIsKoM4FrS2HW1spidmDnUGxXUkaqSmYcqKF2TTBUXvNoO/kI
dsbQ5ORvVpvA/YTFZM5U6s4FG8rEh9FWo8n/7m7w7YRTwpseEwHxI8rhZnIQWDmm3e02yxEMTZ99
acbCwViFhtCPGOl/zbFWtdohhTILxrTLVecMAwCAq/pcQvIRk7hfvWkEFU3e/iP3anGBqLEofIV+
cELYYyg6J0E130xuW+FSps/GD+h/a7ufKSx0MHIWbwq1rI9TX1Yiu+8mFXCN0tPkC11jgJxizIn5
rbJq53lxvFhy6RRHxqFNpOF7U08A4aRy2eOgtRk1Cqv57kFes2m6bmEJ/WoIhcY4L+xedrvwaVWD
pkVlw9I9k4CXFPQO9qQ8jg7Cax86TWHsUq+tvyqNw1CejjMeNO+uz7/AxpsnHzcAYg5T9vnXSeL1
GXTdSmTFnbTPk83A0maoN65nAPYaGXRTt5oRmm/1pz3pA+N3MwbKwcC4LeJxdR0f+woznlBRhmqj
FuriU6mvmQwqOLRmaOVaf5dz0GqRrebTXSyFpwLcMuVK64V9ziFa/GZm8bY4nIFR1kAps+VHrkrY
RoOigjDyPTp77TU+DNLdc/o2w05kevathyS+BgZL6lz0ubA2qLv1uQSiJwIs+tIrSEqLFzi9t35c
HJjwoNA0+0c9pvNTZs34BVrF2NcBfJP4Y1PKmO87np37zLaWUE1gWe8yrbDGnTlktX62xj0SBQTs
VLQvOy8VX6eOBwK6HAw1LAQjjQbDrvSwnMdK7Idp0jQQCLDl9gyJMOfSzAYClK4jHtR7FRNJRvCz
NVKpBj14oE/XPSwu60shRslYUjNgG9r0NsVDYZfMRBnJ6i6+OTjytmRgAWBoZXZPjFuuwEAV2Zah
JQ39Zwf4gG+xR0UR2XNsoWzL8+lSaFYOe2iprIOFGyhbXIfZ0EXJhS/42Kcs1Oy8Q5ywtp6xm5Ni
9KAeGfnP2GUyaJeKOgbuMwJtKU2CIXWKCWIWbak+2YYrtNtsgReTnMXL3Hc/xy5Tlgdq9caSBwRG
6qFWc+VprbSx2fhcdGTDlbB/3jOFYU58fFk22dcNdhHz1VSrbnsNKCwuPkyjsMezIR11mPL2PBn+
0MUznlR0G6LBVVJgBE1fL/uud40xzAuWXZCXnUqQgN9gERRZ4WQfXKUnYFxKGFLYvGmLRxsVlGuo
G0n65CST+yzlynGUyCbV9gokdPPT6NRxG1SoVR5NftPkvNbAR18Z3bBqBzoTmTkEi5eUDBvoAwlh
WCR0fC4GD8tvL6g4qS9X9EoqVm95NXmRM2HzZoe5ZhUamDE3dr2osLPl+6Sj7o/WUaxfxz4xP9Ef
Ndp9QXYzYX5VQHTIczbZM2+c4z5g17Y0kOgaRzwuYO6ow8DKFJHt1bzUxs+jNaVLoDMzNjD2m/ba
l8IVbu7bJQyVPVDCKrlB42HMZwqALPb1mlQ56oVlrztLZtN8sL2GbVxbXHs+mEPX13unjRP2HTP2
SjbUGPadK9bsS53UyxdlG3fZx3PtrAdZK+qTt2xcyipX5/nMjid47kNp9dPgW2k6W/t8TdTsvLNB
Z+8EPkZNNIxy0T5QoZycawSEnRdBnWADUcfeVHzHnZIydNDemR9z5O8AQXDHwBTGq8zhWQfAI/d9
T4hzqGM9Lg+5tmrk5DXn8g3sx0rfz8VgfLA74pBrx15y9fO09gNeroNiFehgiqKwzl2CQ/sxw+OT
GGsm+fdj4tDxalAFu+8ojKH/5nXzqEfUojDNKOy6s3elXpvJbc9kuiRnWsUclblaQAwRpSwiFTRj
hyxLV4gkq0IDi4j9HUsH2CSYFFvrB56mBJPjli2EYcaeliliH3GzRyGQMmKj3Szio5TKXF1Jzn9x
41UaBBu7UhoztI3auUP2uH6cPOHeSoFj+r6y1f7JqpxVHCyIk+WHJjfmz+pSTmskUm/0zpahGrUr
oTaTGnWOxH9QscZkftTnBXhQMenNHNWV6ICZA7XRoHRl9deq0TNtr7ux91ODJlYCaiIzuh7gHGWh
w9tUD06hV/Zu7vtEu5mcvljPp6oHzcVqHnACzDylBIMjVRe4/aR4KDUrXs8UuqnKoZhDsPxhQOPp
Dl0bp2ay+Qu180WzAhgJx8xsiQHViQM2WajFXdtGDwcMH52twQHhPoGG5KbWTVNmWnIxYCUh8VVE
WBGYIss0F6JfswU3aqwhmWO0U8QHQy9d8xOwGw7Fso2n72ZsE35khvspVqASh1lnTw+G1XfiDnwE
cOZyMtLnNiZX3q1eBxpacbH7T+tlPZRuphR7IxHrHRSgtgvMPE2eR9Wce3zrKqA8FQSc+FM/59UX
IBRphg9E1l55GSZ/KCoKJ8f4fiZHMSkc/HAXaK7nlVpnP/Vh7ZSgTlur+aI3qiFCy02c+qKpeuVR
IYryzmXX4BVirW01kYVgxn5RC5mwoDVRPAC48dwAI7K5v6XwmD6UoBaag1Y4ZXFeV2MOGAkH4s8d
duqfpxa5zI7ktIv90VK7OGREKSv8yVJ0BZssk3Fme5oJOW0buufZtkFVN+Nkc7rqfTtrQYWEjNRN
6vKyrNg9mG8tLSMoOVe4t6GYHML7RntIEdHAU+WH3xVqwimfFtYwXpmatOs7jLrq7Fb1+lo/5Os6
DpeTQhrSw3nsvOSyVczmO0ogZw110Jp2VNUkC2FStVDHRt1Z612j2+mHikxhxLi9oZNuogUCLMwJ
mAeT1StK1HWz21HsmRaOlaYz9asCpYt2kSWkqU9EZgWrpXPdJOindhovgWHVt6JMXQb3ksImh1tt
gS27WPr6aegTJiJtHSOHfJRuR9ihaz+puCwgmNxhRHzq5ilTEOh91HAVuONFBgcsbE+Byn+L8sms
OYl1WJmw4VHgG3GnnFF9W8En2UQqWCvMUx66TqyijSPnvF30pl8vaWCpvQWLt7LTR4chrvslNZT8
DP47adXCUsV+c8Gi8uAkI14dzBAzs1rqiz0GxOnT5LttUjL5r8dtFzoMtFL1owX/dRhdWtG9QkQB
AFYYn+Y0Xx9tqqpf5qnsknN0/EB7LHVhgSlJrsxneZIiK2zHYi1vF1mbrABjEOFkrWZDuSG1N095
CDQBD30pw1ixAT8hoJ3U84T8yfDl2LlPjQc5GrxXlVzpmcA9aIhrbYlEp1P/xJjeuo17xfkar2n8
ESehOL6AWAlvNKbrtV9hLNBCFAUrrwC66/pkMVhn9mTtB3xa5HgYcAa6xQ81LXxrqtcDGMNWCaHV
8YJIL0iUW561CTBssGQkxdrfZ1PREH11NZ4dqT5PXzVRm3fELutdXBVg3aUmEfro3maa6Obz9K01
W/ndwBu0D1Oqk5M/VdlwrnUlGLFVYxFFsJO7B/Qe6qNBOZnwUbfoZ7WTZKBrchR+ULZMo40IhAd0
CXAZxqdsOwDourtot4ZTd26o5N3GJV+69m7uGvdDD0H1BqdlBuj7US2+eIsBB3toZN3RuYBA6atp
7Ny2Rl5DyWW4+GPfOU4eNqmy/EBAR+23Zgz3qhAqcb5jrZtHY23b11kZj9Z+srGn3A25UDAbqNae
eTC7729na+Iol50KtHOVys8sqciioDAmStS4i66H8BxK7E4KdROxuTSfzuOevlQEq60ms08pDRCv
JNRkhnbTYJJBefOB5YNbGT+cnWWoTScLKDOZl5YY6KsXagm6Uu2XFt6fnTnAl2svJYPoktzd6wQN
xD22lyI0SeevWmVoadDVTXIGnBAu3dDr5l0T285XMdlOE8ocZhU/aO5+OonCpofXWM0gpB5TbtDH
MXnOJ3N48vqub6NKpNlP2wBs7xsMSz+MrScfu1StbryulO1Oma3xRur1hJFMkw7PdW8oj5OYuyIs
GjTjlKltC5c5V3uw2hGmm4Ijr2AqXqytj0uhYHuwZ0v1zRIQ/IWNHciXkVqrCr20VMH0xh146DIm
VNPj2H3qZnOijppl64XddW7he1nrHUpjsBS/IyCAP1WvixlxYBN3rIbwcKtkbN134cZ/tcHab1lr
rUkik971ArMQhRaUSd88DQvDwwGhl8ZOIbcZ2wwFYOEzA95pvMtlan0HzOf3cm68c1SaUx7YLtt1
YJSyjKN1qesPOI1WPau7IVLuybExQkxmQmhVAKILZo199eA1U3WnO1QuRG5z4OOP49zniTnfC6Ez
rt0nuRUJQktGEdeNfWuMaIH9GCL3jzR1ARBA9SP2a6DegpQl1h+U/E6rYj0qjc482PhX7joDzhEo
DQWvs6TxYtSUsT1/dgjmmI6Z8/ymcl3vcaT28LON5+FM1xVDRNSUR3icKiYtW1YZ6ekusW0BBhAW
401DLna/plN5Q4UtvhwtEMN+l5bTV92kWrRzOCUPayKdH8CnSydSM9NoLvBwYJNZm3y9791RvUAy
ol2B8mvHAC7ZCl7VZRFRnB2+JKsUj8BbXMpizAB88wqGMUkjGUQGPmjllyTyJWITasuJbxnl7AY5
MORvYCJMFi1jnD8Zm1X5abmQD3IqDBOeH8FEoK6q990cJxYe665vA8kWuYZrOzRfoSaVa6DNMfBO
6hOpxgY4O3eGIH3lVGvFVaWAd+YbJZjw1cmxS0JpF6KYAI99jkt5TSQ99dUPV+2cT0wze4g4pqW6
x5+5fkB/qSFSMWVF736RzkLwlUPVBDJUpWFtjuoY5EUWX49LD9fZbDMDc+Ky9r56aVqDpndjKhnG
qnUfDSdtvyfET7gB9vlWoEBe/rwavXxwFq//YuHiz8o002cqlGxxMZ1xZDCe2V/mICWfKlruOO43
VSx9s9aM81yb8i7yujp7yNNBqIEKS/qjmeRkwNkao5VnKoLVmKggB3eWo+AG19uzs7HDZ2jWLbQp
gt+MGCEQrWn+WBIdsqzTetWPlUIHa3V2Vj0o2hzeoQ2MPA/6PjVYSnExPOFwI2GUQrm4ckocTX2d
Ar4SrsWaYBasM4K46+IMIZVS8HAiUJ41EU7BWa7Yuc6as/UJIxONqKgYNewSx77yPjiNVz2satuZ
0FW1+LsUtLV9zNdLBjSpTpGkoZq9WYzaejT1LSjjOBNIpXJttvwZ/eOgS39O0eU1UnFHMHK92W3d
sfQIiWTNGiZVvEjTRLxGs97kVSgFiHtQoKLmnmO88sKSh8hIcS3yZZuY1g2gKPFkh9JeBgb4sSbM
IlresTgb11gfAtckHbli97f1dxqQrzq5iAYcVApI0iAX0dV92fMUTpuqudeWkbKWS+RQvTmTdvbp
7cbqq4vQZkf7uE3T0J8mP3x5EaUADi2WSiO0mvWz2erLG6DT498UXCB+QJOCdBRV32adcSJMydnP
NqNF1OCd0l4xwh9/TCow12/fy6lCgSYxAln0HIzpbKY1J7KOPNPLVNC1CZsmi88apaJ6OQJhMdT6
vTn+15dCOXAcZkEHg+785N0giV5sWworVHSvDswOMGufNFBVp/K9VvvpG0KewtwFLwcdJNpfZ2uN
/6KG4ayxlxHLR1CVYFf8tHftsO804uO3n95fXcdEIYxggTz+1aBauRhN4sU4NOHqaJxZDidKIx39
nS/hdSMfJ+CNaMDCReZznGH+5W7aZaDrifwHTOhifGRFO5zbwBqglaTFV1HW1MINIdW/uZY2ZRZe
RrjA4b3A+MyJfiAvXS2eFwoTtd20O9Jz7byzsD7+u48Q8ddG5aIJz6I6fVVZLuzWWQszTDFuPlgZ
0BwEH39X4XFUmW2iFWQQiC9c4+UHYcki1UsPNvWELpxUTp2CMu/lO4vp9efA5IqOQMpgB9/YjCdX
mTtrpuTEi6L/gvV13t87jZTPbz+x7af8qrDgXhAe8rEht2XdnpopZCOxuRhbI2Q6TFJ0j7Vd5i21
T/HTCvFS7m7fvt7rz4/th8EV7BqxK8Jk4+Vdrc1QEWNwV2QN+k3GjMseL8zhPq4d5XYt6C+krktc
8PZVX+8WPMaNPedsk4ToV15e1RMrdkxlaqBe0VbfSyjJxeaYYROMUcvxUv83WvHbtsf+/0croifx
7UfT/zpZsf2FPycrHOv3bdPZrCC3OR70a/89WeHpv3NsbIcsGxIKre2P/j1Z8TtyI2YDOLtw1DU2
JtW/Byus35lM2GbxGMVwmcX7G1MVRzXbL2uAIUMQGi4npIHQd+OTvPw6FNmItNBXJVqLZiec4p6G
WtBXP2vLPCuld97Ue1F+Q/tQOpeuM0XkQP4om/NOEXvZ6ftUB9Esl/NfHt/tH9d/YwyD34qFyXQt
PBjsb2kGv/ytygaVRucpXoRkoQ0micv5PNB3GVAYRZlNavP29dxN1PfiMXB840W7GfBsxpPqyYYT
Y5I0sYrsKFvLgbzQrq3qerTxMcLFtWjp0BsmA6pzrThMRqEkx1K2qJW7QUPNg3hgwDJRJl15LdYl
631aNOQBqrCGnOBwUD6AExs/d4WM+6gucpJQ4AwaETkpxZdW0gXzkyldPzNIZgFidmSyj70FlDy7
7Jzf1fROtKjSrbX38ybr4t12JzSwS4G4E8GEle7tWe1Lv/X6zD0Y3fY2y7wuJmqf+vgxHjRHC5ql
ZLZAapO1z1Y32SsU/a0QZFFpUrFPxS6tEtX2GwZIDx1ezvM+w7rH8qWo88+JVRkGippUs2Eh1znF
qWkWj51pK4mfD126a2MQS/Rf9HII09YBVpwVjLmjG5Ee5QYv5lD3kgTX7lSrVhX5QFPTQgQGYAVm
vKxPbtzhLuvFQ+cdiqS1WuSdBKl+Tl+gCOtkXm4GWmptZNM4J+sxcsJqWO6N7U+uU41R0nszQ6ip
YqWBUBTL9nHHtR7E2vVLIBvX/iSVrmbkvpy18SxR2/xaU/TpPTTeX3xM7kYCAE/Jqa+enpGrIU3M
ZWYjclNH/WDTdGv9RkE1FcQUQM7zNRWHlBm+OGRydlHeCaVeX53jWTUYmoXorL3iUwx60pJ42VrU
9E63BOWW1QWK6JTlfCyU+n4EGNOEsURl50uHIsfu7bV0PFB+WUvMWuMATsC9WUiye+knB846LEov
1kKN5mw2MHDshlsSxTlcRNVfIiyoz70yqXexlnkBEz7upTJTO3fiCk1vmSZhOo3vyYdP4wmcftlG
+I0YYNP4jU72E0ex22wBzBumWlxekdvSMLLs/uHtO//Lq+B1hcBL3zKakzgvkYme5yLT6J7K+mLJ
6jIq49WI3r7Kq9EoCDC2BtGJ+8APH9n1y80RrcYYNzE30zaFe+tNrvWRbNV81kwkYatrXnuL94U9
2QxbMxmCsSvSd7bn7VB48YZPfgNOrV+zgnjJGzPLyNumVMyHtbWVQ96ZX7sUTaU/th2QvDxZfizQ
83DLUZvlnUDq5BPHr+/lEzj5whiLgxss6UjOUvvpmICem4Ex5zxboc10aEWSGKPEbqnf4URup8Dp
fUNHxTqaIRdOg5PrKjVdiMRU1JCPOtnFZhUHaWqJW1h95cFZDPv7O696e5WnF2RKyqPngWUbe/TL
B52RRsb6aquhjmdIpLCfhIPa6g9paauB7tAIs8rC+zC1ynS9apZ8BqDm3NHFkuM7J+Trbxs3ZJV5
Fnic4Bi26dBfXzkIiFbUrPawn0vnu9ko/U2qISZ4+4ZPI2ReLCsUF0iYCCiuTxlps9toBk1CLaTg
nN+P3rKe14V07q2UKYml4Qv3k7R8zwb/9b3hi0gaoDN+RDf9VCUvUKYWeP1pIfVmDthUFNE6Ze95
/J3G4WQZG6+AlQvTl/88KUM0TWItvE41NJ0h3clKdnuquv1lpeXl49uP8fV3CjrMI0dzOX4AdGyP
+Zc8d6W7sFnW0U1Lp/kKSGHzSZG18CmUmThcJvk7Tst/dWsOURrzkuRR+ulEqCIl5KrJVcMma7q9
NSmMNRRzHgpZpe9c6sTSBl9im01vO1zVY0R9HIf65d5Sx+5btUjsaOwGWvfdQEzlm3gnfidiMj8u
ZpfjUm7rxSYl6egWzrk5n7VST4C0Ex59n8CofS+njsEv/D7UMRqTTt7ONABFVLT0pa9khv2wn8wK
8rC3X8yx1vTLgua3dwxiAvaPzfSEmemXb0ZbxSrqYtEjYQv167zKfJMRWsNDD7m3D4AEIhcEUA7o
LZPSSIIicc2DRn1sCRjUo6cxIMJDHpqt3rcq5wDYQaKm3lhJw7wfhlKtsT4cIPKujhX/P/bOozlu
LN22f+XGnaMC3kwTSENSpEiKoswEQTmYAw8cuF//FrKqW0yQxQy98R10dVR3lU7CHfN9e6+9xIFP
VBvevojV016ugfPrUg4iVcSjTXR6DTLqTKcpU31L32sMDFxGVFLTcacaxTkbxCtD2Wwn4OWilcH+
vXqRhfBg7BaJsdUmw32nZ4Z7OevNdOX0Qt6/fVWrqWe5KiY39vi4szh5uavPs6jjVjQ2q7WJoW4/
a+Z8Z81hywYzbdotFK3wwapTeff2qKup5zgq0xx2GWYfbJbLDXj2NuOEHdpBZXOvN1F37cnKC1Ce
xMHboyxPZPXWUQGmzooDiIlnPR/QsBnyanTRRnZF9s7upf2jtFMb32vnxpe0WGscIsP8rpCm9yDr
SZxBir8yPmELlB6OwFbKo6dXiThJb0tiSrdlVLxrGuOq0s3L2Klvajv5mUtT0hpwHllivr993at5
cLm7fGompV8yslziUk/HrWqvj9phsraLUOJC44CydQgMCqxclgfD6qwz13n6uuJnpu7GwsVRcsFt
Oev9ATm6pTkQzBXkc6kejKi1rymvihu1dLKPb1/a6Yvzn6GWwsByLCV87PTSZq2qS66doVobI0xG
f1ZFAHRm1T/daP0zCptN3hwKwNgDTkexFaupTED6FEwdWio6Gr0vRhsVV9j/rXnT6558b5fFfOX2
YXturjT4w0/fWpfNFqYCUKucytcJ06V01aiucgMNS9Lep3VNXAv1ueYxn2fU59JOxUXXaD36cMcc
OdyM2kALUtcW8TGyeATydNnolDSaszEWinVipzNKsCZ3t0nUaqDPWi8pLrVBz6yrMcqcYg8Tm2hJ
3HluthFa6g5//ClSe1583qC28Hetd3QIU20vUkp9K2gxvfNgeX0w87i4iNs8yjboQN2th6Bob3rT
4DuJacdnHun6+MBHQVGFErHJ8YxvYr1Y49ExE92pra0xCToHMLbrZlt5HQaUUnN6Sju2NmSbvKsX
M42TTIlv4wv5WKP+Hc4849O3eFnMF7ANzAPeYe7LumlCVw8deWOYW/5fJEh18cuY3XOe4eOB8/eL
xFusLSCtBRe05Hi4a5eqYyldW1Soq1WRhvOG9p31vWpjbYRFXDjmLmdRvk0KjQTgrCNNN2gFcrD9
oBbxLxv58Bfyk8ps48hxJnU8p2G2wf7TXsXenLQ7A9uRTl2s1KCCxnP2qRVizg+RcBHuN6k3FPu5
7c4BpLTTW3e8qCUC2mWWWXaT61uHHbasisREMkhqYhvpnBFSe9hoMre/E6sxqghiRvdelDE/V+lr
ue/KdFy8V9jq27nSfTMprDvTVcSZqenFLAhwcLnfVNThu70IGfUUnvUkGgc9VlKT6uga40anLHbn
Rpr1+KfT4EI2Z/qjdokPfj3jKnoUZrFF8MY45UbQD+HsWzryqbdHeXFFyxFsCR1bFmk+mdU06MVm
N82TdAPKc8Y7MQ7OlkJYv7eczLl9e6hV9WSZchmLgjDzHYQOqhanU25mRK46V4ylouyf+VXbTsEZ
I3PN+e4Z1A9dg5Jc2c9yp0pPv4yZBjdeLdSNIdNqhxvEPHPqfXn1HIrYG9G4Ws6i6xxwHSeAobUO
V6+Y067Ff0h9dLAv3Gbqz0xOZ4ZaR9U5ZqPqRcZQSVw224lake+0WXEhujk6M/Wc7veOS5vDZ8Ni
zb6LLtNqb6C7ae6FknbmXKj9bY9W6rFE3HQ/j5N717eRFoisMM5sEF5+tUviGTsxXlrMXPzl9Ok2
UzHFHkj0YIqQiwi0/zj9zPQCRYp+iLLQxZgLMtOIp3JrJ238jom8vI3tpPkBIRFFe+9Z/f2c1fqf
P2QOi7Dvlqo7ndjVD5uLnkwJ0TnB4I5kA9TdHIx4vHaY29TtmVf8tKpxvPV0QpddEhXSJZro9Ca0
kZiRRUgnmG1DXlJLl7tI1OZ7Ow+rIMtjbx+5lvVIfSPb5U6dXbDnT54iZ4DI+vZPOd2Y/vNLKJZC
wHGoPaxzkdQiClGnFQ6V6im7JiZBfG/terzJUSwejEKddk6pVx+dQZUPVSuLM3b5V95Bl2IkR2aK
D0xgyxz/bPdPkI6aUpO1A89SxqtcUY3H0ZThLpXdA/+03FlCxp/fvuQ1XvK4SYW7Q0tfM5d8rWXT
/GzQDHkLjIPWCbTKHt7Pdh5tmTz19zF+ssqu062LQ8bPaifM/DYx+utmGHYZMQFnJtVX7/2z37Ha
wdqFPSnumDN1l0iphKdTxeP8fYE/UPnGqjRdzaaWPw7tNO7T3B4f3r4Pr0w1cBFgmUHioCy8Jgii
4ROpN9ZOELpavcOxKm/HXITXna7LH/8/Q3Ey4Ekvp9jVtzWZU4QPnbdMneoh6DAfslcvf7Fo/xng
5p/3Gef5f0Za1QtnJSoKavxOUGTe5IfU2raFRrQJuer1mcf36v1btpJL4AIHZ/P0NQIDZJtMGU5g
9FMTECuBjXAAhztqiXtmqONe5mQDx7kKti8dSmpo7OJWN1CtyqFxs9lBLY1UkgKEdVmmrYE7WdZX
k42N1hGOQXdl7u8sZwhv1GgUXwqjtK+lmOIz89drV26Q2sq2Y6kFr6cv6K9YpkumLz4gb5c1nbXT
69EItHq0Dm+/OacH2L+fJ88S9N3Cg6W8dnqTvaxyFXtkKzXArd0gEi++emojr2yvaHYU44ozxNDl
ob240ZwOMIMZFNrWmJVokuxmZcml1YBcJIpAH4v2Ofjja9MexS++PYp4nEJWX/5otI5DtjizrkUF
PWtjdwezId/jggLjzx7Lp0aT7t++la9NN88HXd1KgA65Xmtc2jxr7WU9zMqNEVMkVNSGpNNCRD5Q
VOM6N43ixhiG9sxK8+qdRTpJ2Y9XmX3U6ZMEmEHwDpMqTxKbOHiB7ALxsDhzka++mrjg2KlRQvfW
WH1EqXllOtzZNFPdvVuM1l5FFuk4eCXfvp2vXo9DJ4C671JiXs00ajwRfB9xPQJHrV93kQl4gcTd
t0d59f1/NsrqrlVm43RNyyjoy3V8Y019bTLKdZsadSCHTl68Pd6rbybFP32Jc19Cvk6fUo+AvER8
Ro6fQ42BE5RbbY1Br/cZusxDJ/LhejLxop65zNduJsI0WMAuhjCO5qfDdsWQL+YxPjt7jvcyKp1d
W83JmXnr3CjLy/Ns4Q9zfDSGysLfAtK/1xqIG8oQq2du4WvfGZtIY1GmgK6xVtuLFmOhVmCwDhLq
Cpe4ixNlI+p0+NJPNMyI0EuIegjpJWwchITaPtN7eeZCX1sv6H1QbwTjtew0VxOMaCiKCU6MgfAy
Zi+lptzIa1Pt0xZXXhEm03bU+3I3mzxTWX2uLWd+QuuhThRCbO3MSeOVjxLIokk9kDeZJ7zcsWf3
HbWcEfZ54QbjEMkrGct5R5S98NG0m49//P5CKEJJBKobzfh6U2OrOEdGBb4H7Y7iS581WNYprLRt
WX1tWMmBx4fq7u0xX3mtGNPiVGxxokGXdHp57TghyZ8YM0rqOYjTVLskpelc9+zVUeC3g8oG7qSv
Xyunt+eZZHE3kATBBa5e/iIt9RwH/7W9Ma1WjBisgZ5B2u3ptSTQK7qsBKXeFKN47GboBT42VaSU
c2tjt4k6VXsoMbc+4UKI+02Xz3m5rWYrUjmhO9Qc3763r8xHJ79n9SJnrSEnW+PVSYzcCVmrXLHl
pXe+zI7U39MzEHdDqp0LR3r1XqMHW7Sei5RkdRc4khh23DNqTV3hWsEyfSXis73tV0exVM7AOqA9
VKun97qFhSBzReMjHUaxnzMjualDs71x43zGx9h1D+lszHt8ZQ1wDHdfFFbkTzGQK1Hp00WrZ7j3
wMOfKym9MoEt+kyy7FnZyDhcytLPPtc4iR2F/ZwTWNPQbvWqD3/OSuVs8f0D3I6Itdg4RuNtBtci
MGF0kzPPfNXhPG76WFZVdl/sjlAArnYqnd3FxgiVK2A7jYJELuYUvcsUrL3SxWymaJ9HaTKXdZmP
o4EeqCWxAEl7epgH0/zZNuEXB/y5r6SJeYErNN2piZu+T+xkSJCYhv2ZqsZrTxLBHi0WphBy/1ZP
crIyxc2R2AbIXiBLRU58oS7+kz//FvjD2dTweBZjwulzqeOiBjqZ8m1iNt5UyaCMG88Jh51mROO+
MwS6PZjKUXNm3JfTN6pdPgKE/Ytw/FjSefY+FEWUpo7HocbVqsiPUflsGyfOdmkHrOjtS1ye7On2
m6HIwjCY3zhhrLvDQ1op0kPyFuCQz2/bQWpY7WBVjeiWXCPfCkNN34HjcvKv4OHGf+S7J2D056rL
l89xwUXSwlqka3STVxsEj/aqXqScNoSVDNu2dNL7hrrUH1eaGGXRJ9AGZ6paV+MraSVW5Al6So2k
Al/M3s6a+5+Y5MczWoHXbichxnDJ6QMuPeTTN8ZFbAfniZEQbVYXTmroH1U5GzujamheKVChfulE
9A2KZdy+/SBfqfNxkfSu8GfQ52fZPx1a74SZw6liaMjO5WaA0bRlNk32hjo5n8Hw1HvHrsiEB+0C
74gJsKEJdcU3DTMMQx/IkPDOwmV3d+aHLTvm9SvGUVoF0MP2CInI6Q/DkTKgS+spe0ytZWw4C+kf
bPSQDxTtzZvRqiBfzELLvk+RoUDY7lw0hLPLO+iDW4hqXKZy+uMyGPsGaNsU8jnjvogcAHFDj8Kb
nIC3siR0pQs3UvbzD80s8Z7WS+w8hudzSpLXvmuikI/SQIB4a61Ro8dj1aOaD2AeDH6kW/jEGueH
NoJGOHPTlwXz5KZbKuICm1eBvZnOV3R605tQaz2PQl9Q44m7dBHsbirM1PfQ8eS7xMW6sVHiQf+a
dZDnoeDJfVm4JqXQOr3X57z67uLP+4GGRb21FZAGmwxX6pm558XHv/xGXgxkQXwryBFWv3EooESY
BdwsmSF3jr2Pcx+fK528WFtXg6zevjCKlBgGBDfCysZbCWzge9iE4VMrbLiSbZHE6r6y4/GX5Po/
T/rc7t9+FC+mhOUHcCxhewdYnpbG6VWmnQMYi2kW0pfyDpvupciMwh8V411j9Vedad1bbXNmeXz1
6eORolpEWcUxVnd2qEF02Ausw8UhXmzIviNkrrAbTl/1Piki5fPb17jq8LKBWC6Szvmye9FgJa8G
tBSUfI7igDZXZRhEYC2DtPWwvcNjbX6NfV5/K0oPVUQP8WOq0dPZ+bmT+7GI8+Kdf/YjVo8aBAd2
vilWAgU/eONnQ2q807wpuk0LyryQ7crqCh6TtwntybjsAVceFIiBB9fphltrdutgzJLwA3F9yoXS
OvPBk5Fzn8+excKRhFdF01vY33tjXxK6sU9TE2J6Af8BUbwMmnmAbiBaqBdV/fHt+/vql8JWYBGV
4B1aF+XogkVIbfhSimI0L1Mnvqdtnx3eHuTF7LQ8w2eDrA6NI99pHFlkNSeoXaHuwaGES2PdyEpW
H94e6rX3k9hvm/8sGr71RDg5Zj9GSgrEEQtjuC3maobNV7vqPsxb9dNoJsavt0d8+RUSM0Kdw2VR
Yeu/XpgVpavrMq29oC2U+BALrf2gRJiFizlv9tlEG3uu6gcTZsKntwd+Of8wMIKDhU/MFLAOEWlQ
vnetk3tBSEng5+CxGgbogIAdjJ0aQDgsHuLCyD7DGtD2Y2npj2+P//KpMj5aXtrjsNLxOZ9OP7Na
CDdLUy9A9pV/yjkVEfSJSmXPB3hWXPHqYKxsxK+QoUGX43QwEXb4vqbGwyztlTtRxXOEIbnobpUJ
2NLbF/bioEoFgBPzf8da3rFnm2SlnSa0cjzRApLuleZm0zW4zewuGyMM3bNMMx4uBue3R6Ufzp+7
nmVcj+oDwWR0HNZnpUHLJ+wOfbSNDXBtEYoHzYdVNstt6lSq6isqW6jSqaz3aaSNxANa4DJ9NRky
lVdct1N2YArGHmHVtrWH+ZqQ+mCo2SeeYPyJ0tJtGRqARSvaKOY2bmNwMrEwisL3QJSguSrhIW0h
75mfYym9eD8apUM/vmybW5BKsAQKRRvuIEKq7yVs3wR7ed5ICHUKnzUUhkwEdev29oaOBeJjeLKo
UCqiC9QNvCDjB9aF8VeBhP6dN4sWMJrTpJ/GzirgSdIppVQ+zuYHo5rKx2Z0gIxEwCofLeGo12Hv
jMWmzmCGbmrD4q9FONMWmgony/wC9fj3uRv1eGPZndJtcNPYCaaR0hwvHbXvu00XNlAVtXKoRgrK
+LK9PCPmGgZjzjkS5Eb0TkFtoQWwNupv5ABFUWDXs3qBQkF+GlEcp1vslfCi7Mot4ztlwLKeu6lw
HwRwQtFv6wEOkk8Zwu2Bf7rKQa0jj9Z7IRtkeiDZGkf/qLWTVoFs4/ryOnDR0kFztfIq/JhEBhX7
xFXLBw3QpqvtpdNlOS22oSk3hRHDDjXDfMi2Wiw8w1dDR9iBZUs4c1EWU/hXatV56kbcv01PP8tP
oXBm0DmgMOJIcS227uBygCZbI2dnAGqi9TUnGX/26NbuKpq6P+OBgK6Naudq5mcKJNfAxQ4wPwKr
jYYdOLRQHFrbhFwzzyphcuNIcyWoNMVO/AYAHdTaqe0/aG1BzUHLpNMEVWtx8tNFDbglg+c1k2Ym
WzBySgQjhs4wvJjqyI7xjhyZJNIQgXQLXmZaQDPjkTmD+6O5pUIFiQbOWAgC+UioSY+0msIAK+ge
GTbZkWcTlxZcnIo2THlE3VQL9YbSOwCcaWHhkLcGFkdbCDk90jViPY/gnPAI0VGsXHyejmidvtGz
9+xR3btuIe/Q2AfCM9dlRelOL7Tb6YjpgZbQDMtbCb6nDssWPtoR66PRkO83LYxHseHJgf7xrFH9
oi88IPWIBrJ0qiL+HNnNRdKowIMAe5hNwCZr/Eavr38yjqAhOmo49aAIAyDCUTB/sMJI/UAvU/9q
HVFF6RFbNMm5eSiOMCMqyoBVBdhxO9BlAkRFVhOEKUoOyc/OCKdLeLdwkdosiW9Dc6ElGRqgX3Fk
KLWsr+6mtOKxCdQjZ4ndXUqHMkKtXRMjF71zW3O8VxY807yAmqzW6eKDncbYALNQ4DgOXX2hT8J2
MpV0wbQVjvN9kB65dvkRBKUcoVCowYBHuOBVXT+nJzhT442BSEnVACg1FYb5sz5ipiC5gJyKYNUC
HDyiqDIOhsbG0ccyuYgbUXyp9ar4ApnFeGyPMCu1bgBbOQvjyj3irqYj+so7YrDyfCB0qUtE0fmU
xEBllZ3FxqQx4j3bu+HBHoV+aK1YwQwJqGpTzZdSZMm3cUJDBOEoSz/HYF6mDezuhgnYsppveQ+W
K0LTrvmda3eftS6ztYNtOZOzTAxwZODtxB8Bodkf9VSKdgcubGyDaUjy8QuVJ2MM+tG0xHZKYv1u
TMJ+hDanQBj0EkOV35OmzkDVTgisgS8mrQPGbFK6i9DE4EP7lurORsNFMPteu9BL9IksC79SUO9u
pygTyQ6XE1xCtRvVy6Vol21sKq/Knt+lfq1MMcvDZJaAoPtMgd7japxioJn16hQ4rYkYbZQQgjZ2
ouNGKLC122DFOgfGbBs9mhawZKrLMJj9qpf4taZRVahxpnamXpTw/iLYuuiND0S0Dns3tdMFWZcK
edAy23jUlV6G+6q0m/yidXqgwipaYG+D+Cbkr0MUOTuphnlypdujso/jVv2lN4s7zxxVId9lVj7A
iErZVvqyBXb9UXRKW9wSKybEIbMdKp1JZ2poktDFA/CSKEUxls32tHGLwvgkzIom7sB5Sj2kmiiT
jwZW0vxHJ9JhCEgtS4pNbrfVlSahmkZ2Yn9Ua2/+bLIzMLbMoOa8SYww+QS4EF9sSq6heiM6fEBb
EGxF+i2EEVgT+YEpGZGBJ7mFMqPeaWiTuoE3LAHZOrHy1Cutl1PMob4RZDAYx2DW4+QrMq/xZs4B
5d/zag/EGUSVxi9NlO+NaUp5YciwfFIpswsfvy6sm84OI+YOkJCzQZZkxiJQFkqnMfF6g7kb0KZY
sGk9OvKiaTqxtSZ7+pTknfaoGCFo1CgRzBMK+5AnNwHKB36m0TcFwDOYXGZnPkR2qHyuW7Pn3G+M
7LyVtjeApVNphOvTiPiTUThgMUsBCyhHAaMHddlrv5S6734Oxjx9wXU88OFBOr9yQlhHbFAmYBbe
bMIKihW1upobqrG7Auh6tM+cJLuwrJZnNhaFeUs1JvuqO7F+01iFPgbTVJbdR6NJk2tYWEYTeOVc
37T8U+GG9m5lb1U9Ft9iMGGxn6RFbvkQOWdMvW7a/9RBkM3gfkL7XVqp1VdJ0LiyGVVNdFvOddh4
QV5ZV13htd0FGK6625uVUFxfywod6YgcncY3e9gH/P7ZanY4ZMw7My7GD2EBF3zvVAnc2342B4Da
A5GPbOOk59CN4b3eoBIva1bSAXIOm+8iDsARaqFvE8rwJLoC/qOR5krr99yXawWOhLdxSpzXGLaz
EshzOl4SLQMg3sh/Gn08QumrTeU6M+JUBEhqNtZg4xFOeIVYbShE9fu4K8VV5la1u1O9If1S8j12
fg82nPZiU8kZzLKpfCZLgI/Q6uL2qZmm0fJ7ygDW1lYq97IoDRIVGkXFIqkhQXsqYDirRkbKQs/v
3eS5ru/TslHbb/noRCrcn0xPfNPNQ2r/I16noIIFYvk52OSExR/MrJEOpQpYVRmuGo7dN+j6CxGo
nWPeZ1DbqFXOpW9bJledi5TtMRkeLCWDXmXY6/qSEkEZzmWH9JHQXUivVVFvIbOMVy68fviNCm7U
rTNEoLmZ+UcRcMRxtnVOyqxvx0n9wySQ45cL0gq4ZGTn1x5CfGsTNT2662xKbQI3Osigfp94jeE3
+tyQ3jrC5N+EIdW+jVZbkfTxPZIXwM6X6cyjY93BJstsM9ARokI19aA7bt8+Sbw803MUpTSzMBqw
l66bUbWYZ3uM9TAw08S5MlUYxRqxWhdvj/LKuZddgEG7C54DXa/lNPPslLRwWN1Z78Mg8zQiG2Lu
AvBgVJ7JMNvLdcHqz8UE0rpkv32movBSWWxxjc9GXx0+BdyvMSutMJg8Pb1pM7cl4qTo6gfbaN/p
da75RVZXF1MbOx+qPMt/iAXDZaP/vWw0L76y2vpcp/GVI6pJCLjF+Y3sN3edteSM3tAQxeEFpp4R
UKGm8p65iO16MdVn7v0xGuz0qMixGz8Q+zjM07hpVze/gjSVuxG5ijKUJvzrWvwUikRIQgvOvEkz
3QOkL1X7ncWNmrd2N3xQ1BwHWGu0nD8Srem/Kvz9QwbC8ZKkB1JxzGZOB95pq/msO0NhkGjYpdFe
rXvzKZkpMPvjHIbdjna8fuNOkUgXS0UzbCNHbe6RP+l3i2D4qY16BZ7cnJXlLi/axtyUeT2+Lzpy
V/78Vcd8stgg0AeQDbbqowGJhLTbCY9zUAP+T4h6qwDYODPKq0+WFjrVHQSP1D5P7za5RbjsiSXg
gxoJBivpVbJ5vfcmjl5vf1QvSwA812cjrSplwH5jdMuUHnh04yF2wvLgTgunz3IQ0EYVTqFYxA9v
D/qyZrZUsOhdU0PCxqmv6h2WHMK4yqQXTHOjBZPuiCBRb+LqnRaSd/D2WK/NGnTkgMHQNls8Q6e3
skqspCkWWkQKHpJPoxSHEU37Y9hoXeibeklqUWETMVLoLMlvj/1KLRnPN9vLxfQJRm6tFibgbR7C
Tg2DxfCx18D6XpiAxP2qMq1rIldSP9PC9IZzemz6I/7Jm1ba8Z/KEjEJUWnVAUto5tK4Or0Dgx1y
dtCpoBv64DzWWS590iH7vxuT/0cv+t9Fx/nv9KJd87P4Hv/PXiZPxdNzhtHyr/3DMLK0vxaXjepg
xMPZSEvzvwwjy/wLCQerJ0sLqgljiRr8h2Fk/UVtd0lqt5eJF1wRr+4/ECP9L1LNqEzi/KLjhChK
+xOM0d/6n9+zO6CVhae16BAZhBxrbzUL1J1GuaQYsKZEYS8upAL2xp9Mt0o51gkO9pPOVopAemvM
/CGphy9GE5tyP3SixAbG/gTgHGfKgACtUvWrUs3hLBtRtLcgCps72vVil6Rdl287ax4OZafXBC00
k8v5SNjK4FMOs5+gZLP175o4et+0SkmGsGtyQo4qTDx+qANV3BgaCtRATrNygay5/eW5bf7YV3lS
ErJRddZhdkJz9PuGXdWWBmGo7s2JNCMwzVBV/DaMw/GDRCByObR9C7fM9povZJDHnY9f0b6ryxGq
fyT6/JBPZfpDKFN9L2Dzf/G0qAft2sf150jvHLlpxz5VbpxiGA+DShAK7IN6+pnDUieMjULbd1nq
8ecOqMg95NR8CvKSLcE76PeK4YMFnUO/bC3zIzXGXgDGVVK28IOS/9D00M4f1aiz3UdqYVoNzxor
49bVeuOhL3K2wpHjUHRUZ0viUs/7jOO/PSYSZrgCYoqgcRvMeR5FRAp46C43+LskTzHuR4PjqlTq
a9HGpIt1APWbvSyaxGNHFdWXpu7WP3TyJRJfnYy03jXO5AKtSun0bUTY6IvIby5vcrkUCbW0beUl
BiiIGZLEqPwyAdYXEWUl6wF9FxZYUEyWeF9Ufcvj1O28In2vSGN/JkDsR+yNOlQbQcHhAgFs83lS
Ffep0Afzhx0Xbb6hYjA9mqkSfcpUju0b4RZ5vdUr00ZfCpsFVm/uSSJjqqEldI2itX5tOrX5Myrq
In8vOCZquzhREG3AyR7Tjx3bETPoxsJiSc0XHLguF5sosBVxrWEHK4gUgBC4I1ZI2veOUzUUBRRb
vcCjvdRWRyq/gU39Ft6oU0fxA2Z+znFscKZh3NQV3xkceGSRTaHmJpv3aPyml+iGOCKMhCkhn2w+
szuBNVw3SN6a3HbvyphN+87o5yy/01DGUMr2ykG5MDNz+NV0oZcQDQLm/alrps7lIwgN54r2UhNt
8ol1LCDLEFjWnBV2uCvyXOF02/aVIC9kBIlHfiWFUi2LOw8AeBF2ft3WWYVaPCJsbo7K5DN79vhn
TckMZaXtVNoGNSFHd2jZQ86zMsrDaEXFHXZgc9wZ7HR5mwTve5A45hIUU7KJ2VZj4RJvgOgmDhQg
uL+IbkGmoaXd4tJJXb3FPh8XT44G8WozmEbzAdATaRyx0UCLMJUMhCQoB7O+lnHZjVudOrUWKJEa
55u+1OXl0IxlxenOjnaaXqnJYVSKfD+mVgUNPVP7u3kJBK3iqFH8Juvcm1xtQ2qKntY9ZE0e5wFm
FvEQIaEhfEAfnU9Rrnr3VZfptyrkpevUmAkViGxZEq8AkzRAlVpCOKd6Z/tEKZWEp7W1/ZUZMvlE
+N74FFqT6164NFgzn5m6Btw9JhCzQhEW7yl39PHWHsDNb6IiHW7JEkRxmMOxNamqCQFmssHxTEXQ
8qCl5YOroc8UclwqBc4BzK+gJDEp7XiZhXIk14IoPt763iX9lOgiChbH1ev/1vH/dVjV3ljHnzIB
iu/H/1y0y3+1J0s5/+Z/lnLnL0hCi5kfScKyXP9eym3tr2U3y26a7SZCu0Wa+M9SrrADUJHmIGTm
FKU6rNv/Xctp8vwF9QqwBPsCnNGmrv/JYn7cU/5eyxXao3hDEGmstnkNtTaE0iI7iNF6P8YEExGX
kPjsf7EVdY3xVW2F8tGBnf45EUwNZTIPO1LMbH8KR8Ihssnb451Ntj1hJo+i6c95nlbSzN+/TD/d
gMZKqvata1IQNeL8SjenChdwA2cAk/810TyhrzYIKmpOdRutn7IPnTF/7JVY2+kwDBBehBaxdOQM
BQDp9F2oY4w2SmJFndIdtxkFg/tnT/7275v1XMq32rf//qWrU65asvvumBoOMkTHZDSy2WQKWQB0
JePvKjkTV7ZJSlw/x4IM0xAZUVe35Rnh3b+OvjpbGm4bej2NBfp4urVjFh4CJYmsrVuzpjRxlx9Q
omckUA0VHbChh8gfJv7bl356XPrvla/Fk2VhJLMJbeMwo9gsNpXdJ3cRxfULxWpJQBs89Z4EGBKu
Osc5Z+A4Pe3+HnN1yu0JhNLJnU0PlZD5bsglZAC3yK5R2f94+6pWoM7fQ6xOfy58xVydB3HotSi+
mqs63nJaLx/gshMqMocxiHOi6rxoUmGo58Uhn/tu50bzjciGo7E08MyCuFXRfiOaydyViS59wpLC
Mw/9yJ175bNdszNR/5dFaw/pQRfp6Bdtkm4JOWh3GfWHg4Hm4XKAUnYZeV7uO2j9HvDBpNtII8+q
lCqa7jBqic/MnL0hxvhSHTT9pqIqfGXU1XShtqTj0AltNzltpJu37+q/Pbflf39WiMvbIeky1yqI
rhtz8gAs1EZj2u+J/Prw9ghHy8Vrd4VZ9vkQ1ByizKQee8B7mQG7MWrikOhwW1k1XiHBYtvWJOWe
pkWJBX1qSOojCaHPiZJQR6ndkUQ5beNmSW4iIgF9YC8+dUVkHqIqlgcnnag347TxwxktKXk5ynYc
S5AEpCT7Wiu1rSDJs6ZNuc3DUN/13Vxc0XCoL8BCpEFlcclNq41XZgSnvhVlFcho+NkC37rWI+kS
dNcYf6T8/f0Kr+b1dLJmwn3s8oD+QPXLKsH+boMyVavJ2b19u/9t5lFXM3TdAEDyppHb7aTtDu+R
GhBJlftdIW/QtH4iIe4LZKciGAyn3ri5MZ150CvT0e+rW824lRJKuAVmeRCJLcnAtVLT9gcKGZx/
4v5n3rsOSQJp5tgAMSZh+rLSvH3rgR3b1PZoqYe5I/3v703Qv2q5//XnrKZgFDBVOZcWNxt0zrth
Jv0CnUmSHwg6cmhkmZeFG2V4BhaaqyTSTNGEwIRZj4fezM9hA1eOmv/cFVwMp69/X1h87qpWHtBz
JIdCh3ArMAoDqg8/1sbAHns5Bk1qx9Z5qN3tTG1r77qzPLMaLIW4l58fRJLT8SnemQqH2+zgDuRq
aRzKgqjM6itC1zK2p7Cv3n7xXp9Jjpjm5595OLl8WcCCDn065vsWMD+LPUYRVasf3h7htM75+04u
V/hsrmoyz5uhFIgDgelpENLCIM0RNHJtafICVcYSMj1pn94e7O+8gtdu3HpqHFNZoEsrDlgVpx8U
BYG6oQKZLmkeKd6utcgT24jWJhhVNll2lZHzkQadJL90Q/IiZXyXgzwBjlVjI9wU11BpuDtJhyEk
611xPWaNLThRTep3tBzhU52HmkQzYaRfxNTKL7HaR0FOh21nYX0hSJf6Lholi8l0M5A9SVxlEXti
b4eJc6u6BJz6hNUAfQJH05PqNerXreynGyPMdLn9f+ydyXLcSrZl/+WNC2nom0FNgGgQ7CmRFKWJ
myhKgKPvHcDXvxWqV1nKMAXDMsc1vXZFBACHN+fsvfZKkfZQLL3P/kMa2rotSkGgC0I8RE0uW7S9
S9nUwGAFAADgH0UQhYH2PnF8ZPgWuV7XktRCg9pmSXJN1Zval8Xucso2WjlvB6KCyhvigZOvDvuK
ayJQZ/9uCipj67izbUUZKdyki3I6DMIxU5kbBanXutu0qZIdeb3JsDfT2n0C3lJL7qxef2mCRFCV
SaJ0hOY7MRxT67H1OeSCd9bsmy5zg6elx5S3NWwhGy66VOh8p9IkuLweyXQJhAIsknJ7ITDltduS
Ods5NwsUFUsb+I+c5+PRKq4KHX5yWM3SoJICOnWKDHPMvmfUQ54sWeb3OYfwQ1uhsHUSk4LN0Dm8
eRw4jY/eoUkXjtm2knG/9NRnKzil4MMlhOk1r4xXFx2ZFSqS2vNIGW5+72Kl0a7oCfY/a9cpfmF5
Ca6J2WrIbiGKbMsmod4avjOh3ZHd0JJKNYgpEs5Y5pHRzf5T6a+8ZSNXxaeqrKoydNAQEMsmS/dV
WyUxGGRY5kdtUYDM2COt+1WVkgSjZZW2saXzTEM4NROtjIM5tV6zxZ1iy8+7Z6DW2Xcjd90fJfob
QumTegF7NejuD6Arq7bj1DITpcqhO3l0pVW1kdFodUoRwmfDaRJn/gnXR/mSmCCWYRmbuR7n7dgS
MmwM+i51U8M5VNkUHHINdMFOqo7x2OXtq0Ss+Ll3loDAF23ClS4bSZvQ9RUPZk718dEeKrYMJOqi
ffNlb34ebeBHGzmYNkynpSpgSTvupiTlK3S7ILh2uppsbWsVRM4INYR+B6/Xzzg8hURKr1+DxWnb
CISVW0WmmIfPbQPEM3TsRcMvNpK0pHw73duzGolsJCDzMTEY1tEofMZ6MSS/nLRqhtAmQIhqnkEA
VVfniQMma21jLTDK3dy3TXavBsP9PBCz/trpWjNsNbdmGDJykg2xvCzWrm5lj2T6krzdl27wVvOp
kaZcdN5nMTbVL83q3R9+MhnDMQ7C+dkuFtI5ox0JM5racXrOtN5Ei4A8422Y+iGNnN6qftaJnT0T
iUzUWUIhcMR0T6c5hJ2xGGFLSN33Fm/83QhN+8syj+POBFv95HayIb8NRdRh8GvRbIWjCSMSaCX8
3t8mM/aEsBlJ4poTpzmmbTuEuTnNVVIs89NglFS+5qxsv3uMJtRcJdLI2KzLbJer1Co2Re1bX6d+
nNMtYuQrVeqkziO0pPyZGW0T+7RojyS/bI4Hu/DMSIzG+pYHXTMQUJot69YkTvBG9CuIAuaE8pMg
VY1Jc2i+onxeyiu9Efot2YDroR3TAfIdRKEXu8948WOw+DcGcPhhm3ctQioN7c+YCHlnkEu84UW2
sdOq2Q2VU5MVHeQ0lIyCMMmllAXzBJC4eFrsoQy7OQh+OrUuxbYslP4Del2Lqt+WDtGZwTy+texY
qx1JWIURNohZysilHHW7BPWAFMAlESrMhyYDveCle9EchY1Ka+yvejCU36dCMdkWBCAd42xb2YRu
njOe+2kSgimcKTOSbdChzktT5waEEp/hxyvgmQX9d1LAH8vtsMCImDvreDTIzF0L5Z8hkE+4VJHk
fnyJ4xHgL0usf3Kka5YAASBHU84CsxlasifMHMXThabZmZ2Pf7Jf8IVK19Jzq7htnS6iL/NUk3B1
3RcoOhTYqQvP6biR+9tNnOwTqkn5Ff79KsZGRVT3oKu7ItFukR+vNyXo/UjR6o3ckTRvdxKX4ql+
e5D/dtmTY1UFN5lExKqOISm3L6RFcUOuljFda4W9vkq6lGQp6lnCTkAlEgdbIWokjzk62IjY0Pxm
KLpjlpaQ+S96HDUxt+wOwt6dOg29zZS3DPPjLkNbWCPXqpina8tp6/0CRfWhKefptSPmic0zRGGK
4Z6dCuiSfH97Pe9ZqzytJZWJHMru0cibhvq23YE0mYd+epRizF96T8d3s7ajeckie27MWv+6RWyV
NVKv79jzD0u/cyorORDdt4T1aonNfzZmT85X81j2JTqfOqaa29E1W6w4IZY5/viv/6Y3/+21nhyi
iPqtg9Uzq3guf8s/cppeARX60UkWGkt1/5lsXrVbTXSulHJoNQtCKsaO7XZQy3SXG+hafGckddEm
SD1l47az10y+NJNHbrk5kLZW9DLOHNKEmXbYGKp8vWptv7/Tu8y+8GWf+fZObZ8d5OiOTNuMPZsZ
Iewr92XFV5Bq8n22Fu/CVc687uDkdSfeKnFiNnksJ8u+SejiUd0/6mdg+l74us+e307ed1WtrlZY
cxFbzpruOkV3v5AWJVko7N7GY+WJZidbHqoq6FgPibdU/ppBmzHFz4/HxIlu6f8dfE7GhAcDIJgo
nsQamYmHRizLnryz9AFdoXxsSZ0kMDHtnkmfHzl1W85t1pbO49rmbbTgR4kbksL3H/+Wc2ewk0N1
1SVSOPOQxxobZlLJdfpSuoNMq6i1yChruMLB8j96hLNH+DOv1z85OlOo8YAgsTyMvsXk5iZ+hFZQ
21qdqD99fD/nXu+p3m2mwSXksBZxNqrshi4sAYcZbJTMtCdSHBdj2yf1cScT9IeWI+i+IJvlxmgm
c/vxLzizfBw7G3+ear3U6crcb2XsEDx/D95H3M6qyV61VluZucm9xNyR8OqrdJ+tybL7+LK/c43+
MtGcIqEXj8D3dLRlLLKsfUe0Dr1LYqYxUk81N6NVurgKk1G04dSW6nlw7P77QKmCXsRIFtnebXIi
P9egJ5fGW+dyC3RYyoiNK1bD1NIVK6BGcM2KNjo0XGcCNdMXyZNWlAn5eWx+bm1LGT9TZDxVpA2s
LoVCjkqpzhJs00idvjBLnHvCJ7uMym6ymi0s/rpxNjlapsdycVMM23FWPaE+LSMaJTuBFiTRi+o9
7bP6EtDgzBA+Ckn+fLtrh83MtdYkDiq3/Oom87KlNYmLqMmaC+7aMxU/2sP/eo2xqtjntFyDgoS1
W3I3fyRsVaNETn00N9x+Y/pWetDs5tc44hBx56z6fGEU/b3XAKX1X69NOcRflnbQ9lKm1VXfIIdo
sHLdcupZnme0svHqeuOeHoQlQtGYyUxBCAYQm2nkjqHSE+asgRpRsrGUDO6qRQhr0znLGEtHlTuI
M0lsldI4hs4GzRvZ0OWrLdNmH4w6Qg8yC+kqtRwJu420l5l2Krro+3Zwg+E/m/K8k0UmGBQtLXT0
sSCvOCwQ2u+aflhvLHSjJK3k2SspvsmFPeu553my2gCctprab2RMFNlPyxoej5A2zojZXaFNxr73
VfHNTjDWffz+zk1/p1pQ3c2IsPHpU5G2fWP44/io1yWqn6PIwTNlsxv7FLRfkH8Xq6e9ov/Qw5GP
9eHj65/7PE6Wk5wQoobohzy2CfaKMnhfW0lTcWeWhbzQlTlziVPoVEffxSd5Oo3px40HIU0dNLqs
rwu3XC9sCc8siu5JiXX1cTQ0o5bEg1VCDFAtfr7WyW+azmgOc4u5oSXz6sd/9Mjc09nsGHi2BH4S
c0An91bp7oGcxSBSs+5tP77Emc2bezJppR6qX8QKeVxS1Hsw1gaeTGWh5sJMtRcDvqiPr/NbA/uX
NeiUgBIMrTNrHTOXIdzqOmsWK+rdWmwMJCi7SrO029Hv86teH+8NDhMPnluWW8+om5exMo3vtSqJ
lE6NnxV74rCqMZKSkf2UqKyKp9DVRBMXaduHaZJ/WaV0d+tQJMdKBCF6GtCcZUzyndYN+7Q+6qea
0tlOZIpSXJrye7wTPzJmN8oIGD4zWALxVGNA0720DcearebspuVjxevdirxj44Mt4jofe8JLehOa
siu+eYNsdx4H/QsD7dznepofMRTI8XzdZDvgN9RUIAhkIZYyN3LJftugPvP3aWfqcacpsZvaQvua
9O0YWWWhXzignBvrJ7NhPWHQXi0jifvSS7DOrNXn1cQpao66gasDk2OIcXb6+fEIOSHX/3Pre4yF
/HP99FpQfcOSJzE8ev3WcxGBW6Ja46bvuoPCs7sf3N5kv9GbxAlNZSixU0alic5RSBdR8Fw/B6kW
sC/JO2xNnb6z1YxesbTXby79lmOfMNs4ZmFuODciTcIBdOEzOveoTrbtwYSr2ZNjEnvz3G8ts4JE
P1ULHiznC95B+Uig9EVvw/GP/u1TOplJl6OivmzaJDZLDo+2tfR7vRiWN29apmtJiNPV5OaQ+os0
/azyskYIlvWbVspLd3tc8f/yA47i1z/fVJYHUmr6wN0eFWJkP2pRKaHBfTwQzm1yToEBbd8FE96B
JE4MOJ7HePO4XlW3xYONQ22evetGm01UZmt26JwWJyPkpQs7rDNLiHMy5eokBcBqoSqiOwW6hnGu
NgQoSAim5iXG1pkp95TqR2Uvs9cFBoS3LOarJcz5FrXbj96HRw54z75U1PvNsvjbazre4x9VPX8h
RgyJexrnhN6HbTAvj5Zay2vVDcPGrIW598lQ2akCgSTRcvKxMkeNpFFJBcltMlpF9E/Qy2rLdko8
62pxzGrTe+6lKLJzz/pkQ4nO2BoWn+W66KrsUZjU3I3VLGhLOcbLx2Pp3CVOpjC5+PWIw1TGA174
/e9QgRTEyb092pfgsGe2cc7JtNVDVcCZILlEn/VXnjIQ42h5sDOdMsDzJ03irIxxS1+uubCWnrup
k8kG/Wu7Nv4gY14fFrTZzK8Ysn1ko269sJM6o8ABKfqvYwdlcDLZRcBR1dPSJ+rc5X4KOvOh6Lom
WhLN2iy4Mz9z3fZApz2NzTltIyfxV6TH1biZbQOPqDfb0QqEZ2NX7hhRrhk2XTdfqsae+ZBOMxrG
oIUoIjVJNRaTaaCcPFoyb9nVLp00D8/l/uNBdO46J3s+4baa6SXM352xOHTUSyjtdYBAmXN1lJb/
ZvLGPxfA03ijAA9U3bSOpNw4rgcOTVmoiUDbkj54KXPwzMxtH2/xjymhpuNKIDYKhYnYkO06BPbt
0FbL9uMHdWZgnrL0QBUg0C6DKu5wPIegoZytMFkh/IXW/X92iZM5I2/rwcKdXMVZldC4g0VxBzX4
HgWvurDrOXcTJ1NGEpB50i0FN5EG/n2T4xsN6m59mKby0ls4N6BOpgwtJciOyBHycloxvAihN2iw
c+Pg6n0TogcdDh8/rDO7EvtkouCnd/OYW1mM2PIzdvS7JOvd0IDJvZkaAb7DvkR9O/fQTqYLMi3U
qtBFx+SSAsWuCCXNvNagKZEGl7YFx6fzl+XslPM7JGY1+M2UxVmGmA8SprjSZ6kRqVyRW6R65PHH
vphJt2IrcwOfMVkQV+ReeVvSVS7uy8+8POtkNvBTh7JAxTE6rVvS61XgD+BRHMP4JgB+NKAUsu4w
mQKLPrDH72VfG9+csW9qrNK29WNYNHUV5A5k+5wzB/q4gmMEKUH0Yz5+679/yd8e1Mkeptakw/Ee
4a41tmGOa/7zYo/oI4grNLu824J+sSP0h0fUQe1HvbUEEb36cRckowrtwnE26LcWqKu8RgW2nZa6
134ZE8PfDw7snKkU8xYB5gq+QyXbLMkAceTpdaf6m3Yq+7DucWiMBJfqtGRvpiVxv7ipP+3LxMp3
Y9Jd8wbb/TRoWCVlYt7Ner8xuktzxJkV+RTlWwBbMRuDgYLGwjxkxsw5JcgQ3+odh8XV/KWtDWf3
DqPmx0/8zOg/TVQhVkMLZmEnsYM0IqoLUBSOtQw7g/CsC5dAVf730X8y8Y3IblMrXfMYb0ewwbW+
7JqEFQ+TaAJPkA5Pna0KxWu7butKJF9B43Z45iHjmOa6XBWmKELhd8l+VVg0yj4Qt4KIjl1ZLCgl
k+ChtoviMR/qH50TyN3HT+bcx3IymfoJoKYViFMs/MZ7DFwYCeBWZWQGK7KuzrMvTNpnZrpT3GCe
6CXxqKa3T4PlIcAeus+hoIa4sEXIU8Isg1ji41siLvfMqziZVtHmprk/p1ms1kBH4j7W/rVsiXwG
XpPzxmd9PDroCjeIGkAet4asp5F+GL3hreVIuaFWgMbLR4TRRZJtFZSNuWH7pDJIHB14ZAI/WXZM
R9tNHXClKAP/YUXg4tQ3Xpfl4arRxH7I/f5gSg6BIR61+T2dBHyhlC3ag9Nq0z3lYetzYRlAJwF9
vadtlRpEKU8F+di9dG8Vwg4Z4oYZ0whOrLgvA82pN5MWqE+ghtxpkzRuPe605Ae6g6rG+SLMu2qA
9YJoJae1B6fzCsBAk22CdWiBRkAl3niLjidB0tyct7CjkjRcfK+Ix3WmZ6l52lpscETn3lb0WNBC
H47yT5eq3WYmtA4y6Wz1X7tJl9/9wUc6q7VdcLTJO6Bl8IuL7zqf1QtWxU+Dm6orZ6H72xvBfZNM
WOjWxUxCu0shu0yLq9Gw6z3zpgaSqIcwYuwpFBBvmi33J9/HojBuRJYIJwIzLcYNqrNu57Z1+t30
up6uq8gQZzpQKNKtVdnGqzO05lUBlXmbpn7f7vWyoi5FjLWVhblSnRH5jWhjS+N2pCJUJPLZp6QP
5H1aoAbEmAGAsKr5Z603w/QJrWz7KfOyCfGJHwAeQTUW/GhFX1jR6gRFnOi2VW8qwxUYkZqlBMxh
JZ26GwKteK9A+r4WCyWHUHOBXQEps7MXEvh0GSrYJV+UTB0vmkm3EpsROOTzgDsri6Y1ad6ycWFe
XPMCOkaXLNPBmDNrDHX0KREqn9bcoXkbGdKrCWwJC2JVhAxI9boYRp1gGJz858YU8peGllDucf2V
+cYrexHPQ5VB3+oqhC72grAptJWVHeFdDlOQmwyjvS/yBXKS1VWIAkfZZjuOnw729aq0532uSGWy
rMkyt0Sq23bkpJ68VcT/GhzLlf6oknT1otrFUyfNIH1OAN3KW9+oMMTozaxbh2lddSPMQRlV2xqr
YXBoe616A+rjttE8DsE35QU74aOZiLC/LQ9+sCz4FIvA209ghCx4NraKMpe4ZTyCRX+jSMPId5Qw
26/LJJPvvb7KnTYV2bFkmWaR6fZ6cDXRpa6j1vf46Sot0DpJg1gAUieTR/yOjR+zl6eh7EPEKrZj
B3EpZKm23wICwZ410WPA5avwrjLTgD6cV5UOhAjEHYmjzvgqxna6pr0EQMT0OyeLaNIGnxPZa3B8
GnpfNDSDLvtEW6HeV5nm/JjcpdkwFrQyHEW5UtjNW/k8VsJ7r0cnZ4eWEcodzUHfH5NxqxpdfIvK
ZDcEzZqwRIvmNlGzzHeWVvSPiUM+WORT5HKiNQ8IW+78bqStg7klCet0dVAnjSp/0rBKYqnrzfIZ
ETzs3zlP/TewnpQVcsBwRBZCZuNiju3cr/7RtlHnk1tsMm8Qe9SnXbrVAuGsu5bK8V1RznBoZmYQ
iTV2NZhqmknDT1T06DNBI2nbxdIaY1NY+ES29eoPO1sXzRMmKQT+k+7d5JYiODoNyuF9mkjHAmzn
rbtFBjoSIUMhoLHtnjRSqBx+aGaMhmCYaIpYg7qd7B7kPX/Pj8xZJHEn+sy8Gse1sbfcOjrcJu2K
9yCY1LgplTESZVI6X6FB6Exd+bDwhNpp8g+WjeIwLEHd4bYd/Ol6Xgm7DpG7Ofc62ZJJGHSDOpQA
koD8BNJ55Ktv0eSmQZtFJSN5IUXPV1G9ggvcJ7Rs3hxnuvXL9iXRSczbGL4fXM+mlvws+feMBORx
IXEK8t4uPeuHSBMNdljWNBifXdM5JBgqvJ2VMk9tifZE2ACty3ts5h4IWK0fS9xz4dmh27J7gmE2
ToJ97UCTqCfTG4xIltBnLQ0YNZTi9FexwPSOh1Lct9Ly7ktrMp5kTRMf/FZah63ZuAzFDPN0qFPp
E6gZK/umQKnFQG+UeJj1wrFDe2iMr14djPUWBAvjthftfS/MgaDy5RkF8LFZHmTVk5avWoZQOe3f
i9mtl6hHKgnQbMzLb0VQ8ONqcu4M0nHt7opycglxhCG7WZpaU+EsfR0G7JCPn9B4qk8p8WjfCDTu
l70/WJq5dXOnGwiGk2SRZxMBYyFLuo6+qU70uOIREE5YVG9YR6enta7KuwaaEf5hPSE2tapUKzez
JrQJpMwsYhB/C2i+vFZJpHtzCvVHjtLaN1gQf6R8u1/ZGIDNKunbNghXe3H0Hyfdemx70jrXAxEM
dNg9cbDHisouQonxBrmIEyKNtHCEm1qIBPRGTl0Dj84x+0//K5gYGOwa/P1UZeUX1ET8NHB1zZeP
N0Qn/Pd/1i3M4+bvj6KCjkzY1Sgx7idDPSXETkbLlGK3wSQcmYk+bUyS6rdQImVoMoscQFnq16pV
OI/tvNpYRPPscn36/vHPObP7/622+uPXzKvZlM2k3L2uaqbJZHJ33Vr1dwHxmmTqkbQrdEn4Iovq
hSue2eSaJ1tzpvkhd80cK4eW5S8mTqaNVc6skXxgB7r1lxD/Z44Zvxsnf9wZTFJy4oCB7IH3Vtu0
MItb9kLTpjFl/vjxwzt3iePp449LrIUAUth4/p7gGUpDgXtfzESJdwRJXzjGn7vC6eY5Kw1Lo7O1
d33tecgs6yErjAot03IplOnc6zipRcApKGjocRojidfcKkgT1/VcGzt8q/XeGP1/L6/mn8P+t2/2
j2cliHDumxS+YJKnr5ywD0BvUZuX6Xsr6+WQu4N3wUv2uwL4lxP9KTLK7YpOx5WRxmLEU9rWRfLg
Bd10TxvMDYl5d2PLHdEn91l1i0vOiuouMbZmms6E2nVazO6cI5/qWGTlkN9MYjZeslJZ2JAstTHZ
ym/9BL2mDdkXdjq8D2Tx7tYspPtgAQ/eSY9OsEvVHDlN5R2UlnXRsNjldpq8dNcabbshkqK4T6DF
7i2vyW8FGc5RPy7qZtKaeZui/zyURU7zugD6wZy/biuVEe+BWWHjjXiIOTqBNF/75cJIO9dBPWV8
t0mRoe8ptH3rVv3BYGO05dycgtgd+40tiKSDtIcXOM+1q14O+qfUMNhB+OklmNE5Nd8pSEhkhcN6
WYm9IxyBUaGekjt6mBYwP/w0e89wW3MDEiAwkEL1/XeYP2m4+rN6ByiwXGGHyJYYB0Jwobt1xm1u
neKxaTblo1fSD5lt6HoKAWFUAojc/R+v8jp4D53l/pj91ropFtuJA0nrwpQ63D22Ew+WAVcSLRkv
X9jB50Jb868fTzxnztSngTNWmvSDTTJb3BWtsa+k1jwigzM3H//1M1OCdTIllP4E/bg2xV7v5ulm
QQwdsclVO9PXscjh+7gQ7nFu7TltjAoODBC5gj1qqD4khPSHrYr+PmAbfygTGIa9z6FrysfgQp/m
3Gx6/CF/zEGcIuYqPV6Qo1nzmGMy+0V93z14hfzx8aM71401T6qJSofVZztOsPcmuoGVZembukzz
nSuN/m1wPXT8w1QwPvoulkgCN4SJzW+/L/7/6Rb/ZegsgOfxFvtxOeFT/f4H/5dq4f6DOAEDTpjt
86n+zh3kNDP87//SjlSLI+/Po4gEhflPQJX/D85UREoB69ZNgqWOMqn/AVQZ/+AfmKTaHXNCHP4n
/99hWpC9+i8VMgBVbEgMGFnukeB2TNn+1+HpgCVy82pKo5QADgNEj+VVcLlru4m62QUTCrVg/Tat
hv2MgtFA2OMHmYyctU1xxszD9FnJeUZ/beTWNyJToSOZnL1CcrG0pwXM9btam8Dc9El1BXm++UQv
GwPSoM1qCmvOoNdWY6DFSKwp+VTDr/YirVrzx3EcnBt8hB4cxLlzXuac0DvIzVWtEDo3Ct67vdgF
CkAI5VG/QtFWiR5Q3Kda9MqBf7jjJArjvVfCGHZIIbgjT+T9K7mMQtHutI68I2Ra3zt7TB7bRkwI
YUcr/5n0KXztDnkRtfU574D2q4FMt47pv9NTQF1Ld1TNOi7sjb1WVd51awoHdyhOxGTTFKVLZ8Pm
YlvDrMHOuMpIvg59Mt5OA+RmarxgUsMpKZfHlGOfvadK1l+Vuq9xNCUO877DE1jsAIxiTzap601h
7nEADcsRx9+GJIhZHN9L6RyaVSegPQFpcUfJBWZx4szeV8MZRBLZVDO0jejzALkpxiUOdd6UOTx7
hXkWE4qkBtR2PaqdwAlisK25c7CU85mulPikZXYCh6wn3C1Enmt80so0KWCG+96tze9LNrhenTFK
LG99TjoMJyEeF/+gE5euHVtLfsYRBnV8qNmpCcJeDZx3ilIL3txuttKocZ3hzZjRr4dWjoQ7NvXS
+ewMcuFcrRXTk8oLb+LM3x/r6GMLkTUFMm2OzpWs8nWrlBR4ScaguYXuQ0ekGMAjEZrjGb981Gpl
KCi8VeHYGn3P0wZmDng60I40J9NuMbZ1LijsCc9oVC8aau/RXt6tvq5/Tqur/yKuQb93u4UmtahM
q0EYCwYmahQqtm1OHQpUgq0NvLJ2kW+pqwYVQo5dsJH5/QRGWzTfvKpOIUlgF8G+s9gr7RxAl+Hq
qNuVREy51fsKaY7yM3xmUGe7b5nyfTd0FUy42pzkzrDzwd5SrnKvnIFtCLVb4YFWT1JCtLG+cOJ3
zbrp3hZNFHeAqAs8JKnXH0aZeDzIqSjtLbIQx9l75lSstBRHc92YvXNtZFYptnCkmidbLy0/IucI
E25mum0VzXKqOCUmGJT2dZdNjx0Y2OzgEV+yRG5FzTrytdV/a6oV0E1nU0QLg8mo3btZMyk3SVod
95QcgAljZyzeB8Pvu+su8NKbxsXBEdr6PB/JjQ1BFWBpdDtqVt7Fkffb/KJomxK9VohXXGjrd63m
1Uf0qd2vFbEAvDvdbr4WqYYWsk6ySdvoCsAZTHynzMJ2DWQJviOdn3zOtRnlHXO6mxqsnCG73/Gb
Qx31u8qxlJILmmbw11UFSW1dte/e6DjWhqyt4H1oZsgEiTv3T7hX/eFgMf2lW3qH0+dMFuqRMWZB
COnNXI86YjerbaHNFC9B4CO1n3GDvvgcZCsUrgxcqNhIBXejl5JsX9VmM5Lr1ATG1ag3ar6bbDl7
FOk8X0Zinsbhyq0DHofdwomPSueIuB5N5PrwhNbOfSLlI7dSZJItODFophmTnBjLet7YtjFeK12v
8zun6aW37YCry800oDG6zVSa2PfYQfU3LSP6LBRk6/j7olhdUFlSP6rv3GGe71syz/ALWY2e39SY
divYGI3zMBbaMjzWK7XVyCYYSxDY5treJ9vQUjq56VLrV1orafx2Y+m4Ilyla4xmaE/t4s6hV7Jv
pIBmyH7bL6P+7K2KxKkFsZUWVbandJIMNcZ3mloQMkw/WboXz9GH4mdeQGEJ4UD6pFfwXsF3t76/
7HM2h8wSS2F/IaLTfwBSK/sQGBkSl3I2jbdjXNEbfZMMU6doqO3lllQ6VbhyeFI8mxUHblsFu6zt
vRmJu3TnTb+k6Z2j5+qqBw7yKrNSjJG7BtntCm7K2At/muAiLr5GS0jVzY9kSNYfTp9393WbZ98a
gjqv09Q1vgg+6B8GleY1UkMAJJBJhygNXF7eu6fU+GxB2keKKKdyiKxj+wH7kEizsCHgoYOFIsji
MXPb/2JNc1Bfu2woaQ6tJcfFduhIAvXbtWSVYMoZFTw5gqtqZhugrda6wZhbIwQN9HllvXSpOiGB
/Ax+215i1TfOS61UQRF9HpdnaNuMvSkvkoQCc0IfxlKqSsHsU9LY5WWHQpuqAA+wRSTcXhkS0jZA
QpGnO2OiyRXm6eyBtRXt+ALzFsqA5tm2CB1jlBldCt9AOkGf4Vl6qvejxQuwrwxWoA8sFwDzwiwQ
+c0aEF4bMh+7W81JVoaZrM1vsARphNVMKBPLf15Mu4xoom9u4pS/vIQqNz1dt+l2gJOzr1Vdzy+O
mTmgH4TuvqFJGJ4s0zJZQe25KMPC7ANWcbyPP7xaCw7TEPTvvlzyh6AdayYMe0JH1zlHcn+TOsXj
UsmsnvestkGlX1fA817GTBBB2CdDiwCSNvmvHNXRr0lPgl+G3ejMTqV9hzXNrUPErv29U2Htxy1W
39JBGF4rv+WciwG/fpK90+bhiuEIKbNtmMDojcaLAdxx9qtoCN8UA4kZYScra9h6OhrADUjmIRbC
s8YtgrzSilIUPGQEpJb+7qp5XTa0K4G/AFeB0mdlMMP1eQpymPOm+eRbo/2EWjlBA4fjIMP5kQn6
eEnDnmvO/KehF5UbySDv8Kg25GZH0Ar1I8tweg30arCO3TlSg7C4WBLvurPeUa+Hl9GPY39An+jb
oWyK7G60k2K6K8k5MDYOkPpnVhQ9P2RBbrx4XmuqyJp7sUt7l8L+jGLV3iypbyZbyxsXa2fOFQSh
qurc58Gi0bInKMh+7cg5nTeWleZPa6Y3D6A8ZBJNusaJbk7y4oZJHaJjYE/vJQjMd3azy1vx3+yd
yZLrRrZl/6XGCRl6d5hV1YAE2JPB6JsJLG6HvnX0X1+LysxXujezJMsaP5NpIOkqECABdz/n7L02
JIsPuWTIHphf8NXB5QJMQdvELNe88wKzVV0rXnM37K6JCONn2uoyXEc9x7HVyMxUX4dalj2NaR9m
tNUN933u0+VYRonTbBxr9LxDLcAKrFrYxMZeJSEZM8yvjJemGKoruqWq2AEamwCR4hb2LWxORyPs
x9hv7dIYmPJBZ1zFYSP2QFUGc9UZxFaPy5Lm9GBT9wBDjO44/WjMXipW4Dl5hjM2TZORGJb5OtxK
a2BtXEyOBwv85GhD+lRXrqJqMt44IxQxcnkOib5sPPUad8QRwG5FYr8CjpkJmOEeAy7Eklq680Kg
WWvNDk1BfMDiPczlMjO7lWJ8stMmfq0ILweIX5RhC8LHjF9LbR6/S5FClCszjk6r0nBQ2WQIXo5E
j8b3PUM+uLPjKJ6KOsUiwB4fXRJGVDd7dD2DxS0n3OcaTU0cjXXsXRZhkMiR8pqVVq+9WaUmrF2q
WdCeq34sD9qYkac0OLOzzwCJPaeMTlhgSTZYCL5R4R1TSn6HsQyZnAyzEZkrWmoWuow+Zkzw32Vw
N++//a//Ad3kz8rg62f7GfWf8x/pjr//L/8shO3fTHD6iOZM3XBd/v4vUrNr/uYi/wYIDMfbhe9I
S/ufeEfD+830DBt8sv2P//hflTCKzt9c3QWb/3d4PlK4/6gU/qkQdu1bHi65s5ZjU6RTWv/SGJqz
SpojfOLAivLHEtzMysU/hDwkEn/R4vq5E/TPK7nC0w2Lxo/1yzDCHjLX0Ow0IzRtni91rztXeFg2
nU/0DH/4Dq5/7zv/kbf47y516yGY1Pnc4a8aYcDlfWd23BS+nGuM03ytGc5D04Z/0fb+uWv391uy
LLwuBtmJYLh/6SLQyYDWmHlpkE2myplHUmayHhhHRNAYV1MsP39+Yz+riP5xQVKMLfRB8IF/NUUN
iA4SMjEQMJdtfudVksIpbc/ELtmbLPa0lRMr9VddaoqqXx8SSeYH3xnZAWQ10Nj5uVtC8GSjecqK
Azhq4qqB1Pxe1nOImBGNvIXg5HGY6vEy39r1VqfqXULm4GHC7X8JKS18p4W14tRZ8epxBN6QCj4e
BqG714WcuLVdAEOK577deyBpdgZl/WOKToJzz0SAqFKEpy8FDV9mmzRE6yGXB3eqsvccJXsgzJhD
DbTxSq3brO58fWhDTlI5C38IfBFVSybeYZAW2xjakr1So9LuCBeTX0M9tD9svjri7BawzEWbYa7s
+m4+ibDoPkWVf4uzIV3rlrgMSgCfMj0iapDC4EuwupTPQwgOsQ5dcibjR9m2IM5IggKmkmivhh3L
iyOaMTAKKJCu2zfJTfYzvZTCUVvAzcldNkpS5cj629uoiXaOXnzqVWPuwubWrWgGQql0tzI+W7R8
j3XHqR4gIewxOM3zV5DuFeazUeYbaut+y57FoD4vSLbSYH1QNySgXNY5SV13DuesjmH5lNMb9djT
O7c5xcQppQxD9MwnA7F9Q4GVPRg2AdQiro29nFPHN7XFJaqxNL+4i4WoNdFLsoGJi/KXMNFOkxlJ
sKK6w/Yv+6+RO2sroOjGk2bVN1FdFTrJeu6K9ORWaFOHIg/3LcPtwFzw24atpw4x4su7NG+ja5c3
4d4QMNxWBv9y1xe6xoS8yHNCK2Znk+FQcWkkTeE6yc3hUAMYepwLp3FhOJejwemgEIcudeL3yLBc
g5FFiMtoyF2sRhmg6UW3DoRIlJ9mpIBdV11qfh0gnvWrrFD9bgxxL6xizGwcllu5M5KE+gk1wBz0
qEx9m0HJVq+SO4LLFlr1S//tBmw9FJOHolWnf0G8kdUaD53etd97XVfHNIxc9NN8uIsDBjxRtBDX
lFjxsCob+h21ySknzbvmrXGHaO8OqYV2CMhz72mx8C2it4lChQU1FMniW/MwQsoynBe6PtUVzQKC
r6jM1mFVh6+yW9I1AFTYW3ahH5j4ZS8OU3C5apr8Y9Zu6UDEbzLLkt87oyw3XZmIN7oXnFLdbn5K
vCJ6KAfHBatte89hkZkQ6l25VcgGDh7AxjMiPTnRZTD0Z2uJbzGadXgxjIS2F6iE6TEOHd1HRhB+
S5IovpucMl0vs8iOHrHq98Bf1ZuEgdSB0KqbPCDIq1RftZhQ5sCcvSLddeWsV5uxHIiAFSg0O0KR
4xtroc2U1WxRhTQNXCZ3Ku4H3Uxjv4E+r38rvXzMNxwCyV8rl0aW29ABR7OyPKuqzjE+pl1mKS99
zjK6watozvVvagD1vpmJZZuDKOEchj4KaNaZLYXPe6HOk+tw7uyPpdHczp/MRYgNNtu+87Uws8eD
m9RCIRyTVx2Yrkh1w9nSZIvog4JLGX2O7ZwnS9hzxSdyl/4pGSo78x10pyKgB22fYSxCpWeiVYyH
2BnD6lCCrngtC90e6BJZ02cx0EZfMYRzoBKYavra66m2IKhQ1gvobk8cMhF3P4pazY/GXMTWU0rW
LBUUsHyCOQpzifetpmW2X4gC2GmcUn2RH2LlDyg45UpLSO7EO7rV0TwwSbW1dai6k4PfHEEPIVCt
Iru671q8nAPtVXpZIPer8RBJ5qsU7mvigcIXa0gIUi3S9Icdz8uathOc5cYDL8zjNPEHaylWNj7K
beRYh7akwmDYpB+13mW94PPYa4P2HSAMCZS2Vl+7OjHWet7TxyL4d4ckBq3RPDxmPF5Vp69JvYJr
zPW2xnSDyMTek+rVXeu6u7AsZM21pL4hjWtbR+4hieQQzD3hBmVoG3e4u19otK/LJd6yAwFEbo+i
G49urO2LWhzzKX8Zx+bNqZpkO4XzV6cxPq2hWaWdvSV46ET/7lnq8fDMPrSlxbPTXUpNt2UOhSKH
2IQRKFdoklwQRf2+KqvtwhxsNbjLS0aKJf0nwllrsXzmSXsi2u/MLkk7uv2BJn9bWfadbdd+kdeP
VZPfl5ZXErxlb0fX2iYi7j961oZVEYcMiwUjNbR9q6xU9mUowx+xPT7B6rsTBg+JV5KKCnJVmG1Q
xd5rC1ORrNy5wrAbFptIqXtZ8xwNy07oDcZMmr5zg9kvjb9OOirhfl5F3neiN7GPO54fL/kLVoJu
lTsDS2ZOEzEDFAcuAQJceXKc6T1xxc6yCVcjDMOqWHczI8hJULO77rMd+I0X4xRn8x0cJhpn6kZ2
Mjhv1gt/otkowphEKu46NcIS1N1LVJns+1Z/dmxpPtqiDRz8xc0wPZHnmhGf1lbnRoY7+jQ8R2ax
gzq0mWvQfSKf38HF1Wgl88M4doGdSJSixGuyWGrEkyNc90cUgNt+aio/mjRgoSVUfmNEnl5JoHfC
AajotetK5trKFOaW9iOd4rm9anHavBqSzM/astu7HvilNdgY6UIih0/50sf0phhm4PA72CipfepG
smKz/ClxOBrqWXmmpRVts7zc9Euy1xdJolf8mVfZt9LSm4fYjoJZAHS0TfOQutT5N2cALYZHr5DH
uYmsu5QIMbz3eMK5ADefloEISYNsLX2D/5Wu0CRf53D+bhN4uW4ct19TAyN6jnsiWxWDKLczxL0p
0vqS6CTP5cxHV7reXuoa9Ozkaf09IC1v71XOm9JSPjI1Hz2RhptbGib9N31LlEr3MLR9uKmqBvy7
FiLpMMdPU5vicyMWcUBocQ2Tcjfr9BJtJgXnTHP2jdSqHTlr+xZgEvpq7cNir98hoB5WhTTOjCLu
ywnOdgutg/ZnCo5Ul0jV6wsmBvUWUyGtx5bc6F6Z2zkcwU+qDPBp8oY2SG3aCeUL2mT+TKTWk5zu
1ZC8VMb4UEj76I0KPaNZxTzcxHWOpnkxhHZGeQuD0WWgUXXx4zTrF8Ma9lZR33vWfOgTdRqAXsJ9
ZJLje3E5bgnWPdOTWgKpI+proqNrt7tqGmmHOuVm7klncaanejZ+ZMm4E1bz0MThS567D5ZjXaKs
PYk8vmZeP2wGUrKNebmJwXviXObpq0v7ekY/amdy73XtTo1kazT2SeN1pRuBnVBlZwYtlzzN0o2U
yYVUyi/WVBDimCCQpfmeQF1bGZr8MOzmIZqNYu3Y4i7N8oDZ6MbMDHJx8gzFX+Eb8aKdXL186hb9
CxI0fVXmgx9rU+LfuEo8smN8UBaazZYbjyRNtXma5pWbw+uJyWVez3wu7EvLCYXtaUl51/HHsxZW
zJ6SxLEeRNOBNpyMlbR7Y9dlWreeWhJ76pq+Tlf3YuXV5rOmjH2JTjjQ20WsCn2Y9wR9mmutNb/p
ki8xu3kDNEJ5jEz7Wue2Tq5Y7x6gB5HSHavnvLIfy7jXcFoOeExGqKTKdDxmm1ab3DvtTeJrAgyK
THOhR4OetZfD1yGqwnU51OfeHbVDMmoBXpzbo+K9qbz8mNrSFypdHhe6YzeCLLIgweYEhKXZ1COm
S7QGr043zPzI8R3d6bnI2W8I8eKzRXMLJUYZO3sBL9hNKv1mDuKL2eXbWWnHua0+b+GawYTXgWUq
sF0+3jzKu03tZjikXWPZpDEhJe3vjehoeGwrweZSu3vun1txy0ua1N/zSR2JhsQI5d4U541FXgMh
AIgNMUFNkOfPeuqJlVMobdWZuTqGg4JB303aHjQviS+hUZWkIGfltlrcVCfdtU45s0aoqBpE+FY1
fy+WviaSciDjxupvkNy6RI/VNNsODVhJWHNKQovSpxfIAtNBRWi9oU5nT1AzLwpmJvKstnhcyFYH
MquBAI9D81Rg76HO6lx66IStksjO+Zi4v/FL2TIOWZtFbASFVclH2CmcACJqvtu7yFMXkclLj6X6
bhBScdIIaHsZIsejP040aDdaMDbcAtHqTErFWpJO5wXyBnqJhjx+oOnqfmZ6Pu1a2zoD6Is3oy6z
C9aj5DsJT6LzSbAmnsX1tHVv30iKTFBiwmHDrGNe4O1LGdO4Y9Y075Oewd8qnUxUiqjU1CoyCvNE
QFR6gC5EWuiIGq0E9HUNpTts3NGZLm1WdY9dp5w7Iq2Kc5t573ACac0y6/se5tBiYUh0lDdu5K6j
jGe08rrq1LIKbm1yT+G7ZO5jO5dpoMMdvHSllq0qM582ISM0v9Zo+Ya6M9wxcHdf5kGREmXHPUXU
XKuzOw7iqBJD9auUtIj72osKP8OHuSYDmNcJoOtrMsfmsdQM457mAM4JQs6zM/6a5Ik0bY6/oU74
7TpzwmzDEyu+MhOrsEdU8nXiKfwhRN8GQzqaXwihzk86HsV1j/b/GBdtAh4YbF2/wmRAsmMTjQUG
Nd79A5aVaItEVuwaO+zOTkg6TZ7o33sy0DcIHjpkcrF8SqfJums8o3kcF1PzZzVyPCuMfewsIYRz
+W1oDWa9LCQHtXh80cRD+bFeV/ORIUv/0DrFrash0qnZIpxvSn+6fVMH5vwaYc2rKObUhLdc57md
T3phWrb8USKVllUgHR6HK7G989yfdbtJjNFv3CVLMZt0BIt0q5mhnRU0M/HH63wkgytAsJ5jApg0
46xa8j6ubiaN184uEEbcxrPII+wqeijs+WQ4NosrccN7PY4GBB7AlLed2cjXcnYsii16/3Y4FgVL
TBW4/PYcRGOLjOHW3BhG3pxqaRIVlEjlwx7Sg2pu+gDz1xwYQL63PWy1jeG5427oSaklWjBorRlY
X2z51ViXjL5KQQsmtUF5W51Pn1CeLMOWK7sPr83IacnAnIGr1Ju2FRs/6KTUvPG6+bqyeiDmOJ8O
TPDqLSX/4zxMUKCjUe7DGQv20DVB2o3ROVXTuy2X726CqXzWQOgMVqcFsLKtQ0xffxjaPQlOHNzF
SL0/DR2IyWg4TdHc+WSZOZtpwpExAAE+EE/TnutOjts+X/JjjFAGqTNmX222rLfQQz/IC72NdAdO
CxPqDcOzPoACOmNMtJ9Ck1Pw7KgNczuPksKMOiw4XrxmcOIeO7OUa8fRhnNbiHoT4rTdd5UDf5jY
UDbLZdIufRG46COJx6k0X2DLWTnO8gUwLo8eAd9ruN/uZjZQmTO66It1Ebv3jm0fWzKrA4khld+H
cBQSYX1CwdNmVXlV5ddS34PSFife5YkdUzBhRP7DeDS279q6vkwJwMfY1btNZE/eofFG8mzpYqWv
qioYpivC4ffg4b/UlXJ9NyckG13UECiZVdtpJjnPVhHUaN0q8Iapz2Reyg2+CxyjidQ2cRiRT7/I
5q6p+gcmlq4v2uhl0BkjiHnMgraZPwhPsxneDgCI8dfteOEJm5rcOUDIw3Y96JuqoA8xlIb1Nhdl
swlvYs2JRgEGM+siHDlfQJgpn7Ky8Kkx+qOD7nZtETLEmchx4HExt6o4cqwLgycz0rMQcQFhy4K0
tyOV2qduZj9aGE6xZG2GJ5Jf0mmW58QL7wBSUE+05vBuMRLfezN6plU1WAwtTeiCNwD1szOwDAIG
vK87PTlJDaI4Qi5vM+jom6Xt6O8GK/O+zvTWh/8tzqzx6dpppNpRx+QBOwEJ4jgK13hkzGBuhUNe
inMjbBjT20J/NVCunE80wou7dBpnKp20/KKF4XjPfN9JmQQ76bvTlVlQSyPch9x8oGrSbxuzs0do
4PzLntCxg6mT1aG3KIO92klvyiwm8lGh6c+y6dktNcslobrsH0sAVkeK8TqoWpzSkQagF4pVgyKi
9PZAHAyscEtKZ5PMeaqj1KvxwxUyvJD3bKCTal7mPlv2c5hZ6wHs39qxWnxbplkwzso/TSxoa/YL
njeMPottXYyo1u9g8eosTB7HMtGU6S27EXW1n82eeDHJgfAZQkbbyWu1A3mVeJtQeNCFAJPkZgaW
a4XzbYr9MK1sTouIJEYkcv48WXJlOMsbj0O6U+1y8zil2CpToBcrc+AMGvN6rJyBJ8XmpKyMj4Ic
653VGXSdLUZwvE9XdxrAcclCbvqMhn1KRuTak7V7hVVVXOzWumBRydVqYfbpewlsM6Ijn7vceDYk
GgtVxlTylcMBcG6cVVi2rBI8ErIlE9AiedHq3JfmppEB+sgZZtmQSIEYp9x7fRnYU/0uUrlLQ+tq
zfIDJsAXzlIOZ1wSb7CedHexPX2z68XepLYqgtAW1B1KfYmjEUU4GTzAwanyGr3bG+3oXHnn2vNS
Zd2pZY/fFamh/BpbzS5uoilwa4ztUSI0/QoRPzsQqnl2kvnVauZPjekiJds4P5aLrh7skQ5H00XR
vCbaDpF9Z97VPYStFdh5iVrIGFd2Mh57sx83pVN6r6Gap1cHWGC8sqR2hmhz7vPEZnaOui2ScOGh
vD+6g3wRnnusiI3d5Jgx88xhi2sjJsZT8166c+Ob4bith+kggAJxavDp6J5mYcuPZmYjzWLdp6Da
DaJ/HFuEU5P0i2x5cGtCB2nBb5yUXkiiV2fiCEwOv3h3nLTDhJgk92OrfDrgPnEFfuXwLKbE7oxl
sheTcxGJ9+a1+jFFWVnbJnbs9BA19k4uxdNk63KTo6nClbPrK9ZLL7lXWv80xPVzW/brtpI7mqqb
GPBoTz/EK4ZDpBI/j90N8svvHRMCBZ93dtW11BbnwzTBSiIJyA12WxIWfLPRgipqA1XNy2sqit0y
wA6JHbI5brmYRDvk2rFteHtL72gJY1OEA4kDg8TvOaF0VFfpWRvPKV5qZCpx0r6DFMeRRm18q22W
6IDHFxlVDZIZ6BgipvehwHaUQd2ASVe3JipEtLiH2XOfwxpHsUcItd3zFC2+lzWAPJnlpzC1Ba1/
12R/EwLdHkLMqPhWWHVzmQpP7Uaz8tk1DqM51m+jZR0Kp93Gw7i3Y7b1JJz2UWT5cQWBwyZPge7u
qavKLZUpz2ponUqshXQM1lOs1gO/aRZV73Xa+lGartk//KKsr4xD34TGMigjNm3dPRVO+VAqOkhI
aeitwPAEULIRlcFYwODL6NepcE+TUNvYHdY0Pa6WVeOfJSwUlUogOrnRvKw88VGePSd86rr2kJlf
rdE8qSTZYC292qN9bNI+81Wuntwwv84ypr088UNoP1PteOYANiI6RfD1SNooHnGonvOZ9hc7utWZ
/oIGAkifjudutO6jGJTU4n3gl8a6h9eLzYMGqbabzDSwrFvAuzud0M2claxZL+RZ6+sjcUA+SbmB
q1X7MqTu73nHvInJ36oeiZRjl7+v8+hkDenHqPrrHJUEpJvdwUyXNSkX8oHO+swxIPersO8C13HP
QFgxZ2u3DmaLSLMapnsrM+lrOxkbQpde2fDvc7c7t5wpFz2jg2DSW+PuswH7r+N1R5zxD4QB9KtW
DMc6Vxim6cQSP7BNwHXWtnGcih6R8giAnb7TFSnuyYYCuHaj8QHhwmOch75ITRJTgBWUlhqD3mrz
VeexmoYastkYLNCmS/RdEmMzt3iuKG4DN7U/LBkSG5P175Xdv7Q2SyfSicXPlDja5iz8KG+/6WPP
7tL/mOJpT8j63q48fyqT9yEW94yMnk2nlLTe+4/cGo5LJr09w4gnm1WrZjjIkBObWfxlHuZDPGDJ
Tt3r7KW7SIYsl0x7jMRDwBJ6G2G0D6NDV8EcPZIwkunY2MbeyYpbVO2zXLQ7YXJQrrQFhVlkP/ZJ
qdYh5k1EQudxKL6nIPGnxtzWk3bnufGnpwZtTeNlH9pUfrdaruLWR626ozjxLT07Onl8DL3pIXOb
h15nmhc76lDW6sL+91ElENldQz7nUTxtC7Pj/CQIy2AsSH5reSfa7NRiQ92G2vLKCHs1FtMRA+8d
+ICFwiLUT+ANkkcjohDXiNC5LAtjuVFWJJLOg9k/LknxlKXjtI5JtgkyXYtmBKwtdRdhxHvhgRkx
9Gw+EdIwrHJvudQt+EqpeC94P/K9mhuxjSZbYp+26l3XCON5vg0GyejipI/qdAb82hEVNKFYNvuS
jo9sYU+PHGffNHCxCw+dtxwT3TLOpuN066xTebOpyLkIjLa9HYGku2GSzBS5yW9pTXn8WBAi8SWz
zPSazw1tn8ybG9R+oe73SWI+DHPiXC0RY7ueEy8i0yDTvw+DRysGA13PQhSiC4pC2LuNHn/J4yls
d2FCrCeEk6h/18ZmZoccq/FKHApJ95MnezYromiI6Ui+wE8iQKQo2/uG8eGuykzxaCXe8kqqMTyn
YpAXzWsMaBY5JbOXRIuvBlsndi6frvQOrfdQi/WPkVbyrhpvQmwHVyRUCD1cp8zh8iCJyLoqRFds
QpGMDw3fTHCLwA7CGr0nqvwhKFWUfHqNwGGnlh4MczetGatbnMeB5LtpNx2dfrI2zBNMDnah9wAb
gbARXVE45hwuEoT0prUxaJOwsA/jGdEgiIPZcfmOSFp+yctwAuIziMPgjPIzht+6QYg9PUVZb6+k
xBc62vn0jFcBBZ4VfY+ghfjVPCfIIkc2ALKV650yy/4gb5CeMVHfiCr+EJ3T3SW0DwID6dNTX9h6
v7IrNRA4klX7eemzx9ahs1qPCV0ZGqv+0hrGWlROuc6YpegFrZ+QhZKpJB1URyxfSoaDgEk8b9xP
msq3tepYf/RFbIRs6mNTtSUvEEtbE+m+XRmXiqb7ZqLv9uDpS3ZMOmeLMuGe2ZD1EBcL52D47CrQ
kfX4kyzLYOC0/TqpCWwaAIDAVF0JUchh/3einI56Mg9BRw/VNy16TYNFt6FJQnkOK6FdyLyo3JUY
JjKKnQS6dFwN+Z05j8zMSjs62u00sneM4W03QXKxgnXQXxLUiVBGjfQYxnYKS1l8NK3ZbGgAqU2U
ufmWs5OHStUpQAdUbOw9+P6LPogq4QlQFNsZjOUDFAbv0esyDPGqr9S3xQiBw6ALLDaNGPs7WesF
5ZoLUaRfzH47jB4SVoyfEzW+sLeLrdqOY0HKNL2NIXesEKPa57Cd7IPC1XmwszpH3doshGO4cZ0N
m4Lcxx25OEPre1EacvY3W/vJqCOz9p3JQgPo6cVI923x7ghjx+xQz9rMibGbL1MGFASdW/dmKKPY
ZUMSE7iJyHDqOueM1LHiZ2rupQ6V8B100Xymc4HaLq3M1d+WEslO3RsEeBoG0PtOTYg1Ur012HQi
3QxZukOqiioPjTfPTd34zSIzPcKdwZTLF+4N7vG3LjYao2EsGUSDZJfNNPhZzMm6Rr+4jVDd9m9Z
kaXkOtKzqFMyf1dxwmXXM4/7tAY+HL9EIVlWm991Q/9tU0Ofh0bq/21Tu35v+5+1efzxf2jzXPmb
6xiQqg2X6v3vGcr/MKlJTGrw6D3PdaTJHmKiMPunNk//DVWeIJDZEwIVGxE2/EdV9V2Mu82QvyE3
003UecZN04f3+n//z58yJtQv//xHHdvPnlOXMakumLhju0Dsr4vfdVl/MFHGTkjB3qZR0OhYs+rK
Wbaukf0V5fRnL9w/roL8kJm/tE1cdj+ru1rmX6j3I+aNbf2gpXJbe8knmvYzMU6en2TDVbOqH3/4
Fv6NQu8XIdvvdyYc/nLx9Qjd/sX3WsoadXOsSLkKcfHrgCgeItmHJ0ctnxN+mPNUmuZfCNl+UQX+
fk2JuAPTIdZEGII/3+fYZdHMdqHRFE9eDS/uDrmKlhV2xPzvr9tP3+Mfv7d/94nSynN1bIS2J3/1
DBuVk4hIdjSkJzW+VCUkDyvSc7xqFCakAxo7oim6DX2wfP/nn+u/3CPXMzFRCtO1dGq/m5LvD08M
8DLLyWyzoeMuB+Ykdmc8FpVz0+SEJlSPP7/avzyfvDsOak7DsVwc1pb189UcbHSRMmwAyIzK13Wi
WMENKvj/j6twJYGcjQ7Tr/fU3VJC8tRtgx4D4JlA59jHdVMH/9lVHEeYwha8aQ4eEaSWP9+LVdaW
spOwDXIUSFdvMLWNaZDG9+dX+fX7uV1F8q5J1+ZYysn856vURox9KI9U0HcLx8bCGB8rK3QPdWOE
2z+/1K9fDpcSXMawdQdtqmveHtI/PAqZhdAAjboKZop7Eqlhz3B8/qvUo39zFcnw1OQLdiQ+218e
gXae8l4S0gdVik6HxqGOWLPlr/Jc/+1VPB0NNUcE41/ya7HFc1quGxWMHOtBvKGRK3pmMP/ZJ8bC
wFpv8+NZ2G+S3p8/sZmsYJyFKQ6jhkIvDesJy1OnNfZfLA+3n/N/YRkupmPk2/K2OJi6DQD2lwWX
L6EdYATrmFoU9At9UjtT07P3yJa0s2Vml9c/v7HfBbo/XdHjKaBdxs7E5F56vwh446IiToBYgSAh
VmaVN1jle0PDKm/q6cF268/Ihgm9cHwJZkrJo2kTfSHQxf3FnWOzvj0Qf/xVhMNuetsddcfmI/g1
akjZYhnEUAzBGJk2rDQFC3alDYugsw48vkYeV7PUgN9MbXMzZq1XvNwO7fKe+XI0U+eP0fdZh4h1
YOo8qXMzjePy5pisdZAimc4ePKXFtK2somV57zFdcJAbzfZBm27AdLN1gRwVlb20uzwd66sivnTY
lGPdnvTqBgnFpjtJ9CF19oTm2y52sQurb5sAiEO/Oycy9umimR0TrN4Vvo7FkgphSFAFq3Gcv6mw
TZcAQtliv0VGoyArxG6RHHU6ixmtAg0Zjcqi6dinzugR5tAVw5pG3cgBf66X+WJk9HO1o2llnTxh
+M6AOxNReqqSatEoqHFRrZWjV88gtcjfSHRVB17phFi2UYcfUwLMUz+LMO3UHuXLiqBSdS4dakSi
XOqMiCFZFAK+2+3FdbNEpDQcw1ZfL71BVDzdBcUQOe8KrDiTC2zKGnvxqkSLKs00u1YSGzrpTGOM
mI48oUzONbNBtq5Fq9lHm/1OrizqsdTXIQJtKk1hBy4jy4z9wmvAI1uJiUtNoQd0YAiay0RhNIkH
vRAlU/Xp9lP0bJJtgJVuhora0mrR7YSxz6BC9TXtmnFZJ0XcR4GjT9FHbCjvAV2p9aHFBAbf8owH
qGx2ljPYtkd9JA3QxIeXpMaIFKiux3cV1dOPxS7Zn3FrvfWN3X4m2EdDv0hGGqhhBcMMj9Dkvtk4
HtFihx4E/NpW4nSLdM1WtBi0Ox055NcMcVa8S3WhL5sO73ROrLor8NmThHiIqH2obIXLIxlWPNzI
wGK1seYKIzrizmqlRUK/tI3bvqgSN8PWGtwIdXCb1DqjpBB8VR27hH6YEBx98hNDZ8UgNMn8oYuL
rZal4qOLkvpNK2b3dbRqvH5XObjp/2HvzJpax9Ks/V++e1VI2hpvZXkADMZm5kYBB9A8z/r1/ehk
19dgTuM4dd1RFVmZkZW5rWkP77vWs6x8b8tkk162tpK37bIh0m8d0thXFmGg2gcemapRKe9xZMds
jnqHrFD7Hsh30S9T6TdhkHiL6MKSELesK9OgLxhXMeqBsLFwS6uxXiqu19a0RntfN3da7FENSfCi
ShAWR3Xa+oEfIeeqiInznmJrqna+T4gtz8Y33iY1KW6LZkCpXgMCkh3L7of5aFt2z1Lf6njgChRq
IwBZpCmVSdmTikN2E/QUdTCMecUuz1XM20Wj0IxUUUIjR1WC7tZsI+oRlRXZt3HQJ/rZINr4KqhS
jfjiVBPlKkkAl10KYnWfpKnDZq80gyJfILoGRClVhiqWntQQ4dfifqR2nQX6pZqmyrsZFpPltoAO
zntDVZM5QnocV7pSNfSpbHrKtGcro/Yvy/koST7w1E6O4ikmWJfc8hDLq6HtGFlGFnwTSFQ8ZNRR
F2bMrEVPFhHakrQQLKiRRFkFBVRGW77NpOaj1wa8qgg0Q9QeZLp3aIYRzNIjL8dzwBrELau9VA0I
QCr/jYCeknAKpZK1S70ogtecBW0kTxPFijPqg/7eal16Lyq6v+uqVbWnkYzhZxS24f2kNOIpmQbq
dB72SAWZTWpATgv84QZCHp2gkjYessVZsIpNgB2GHOYwLfXRl3RnNE3tKenF+NpD4z+guokiCpde
Uzp5P5gdwooJWwDu3URbCvg3t7KwQ3CoEmd/kIUAHB3usPwL4F1ZLls/5eNJ+Cp6lLM6SAcjrI0P
jmkJIt6Kvt3G0yCBOqnum+UZ2lSx6aAoMF2kQfmQYN0IUHNS51yMhZa/V2FLMlmcWAqaYlt50idz
epzdH/YiYp9ROLGkIotr/bCn+6GNfI2miLXgDMq3tuZdNjXcxeXwMsl9reCvoKhDMaHt6otWyOOB
LCbrw85KIIz4FUAMJIDVJTLBk+JVZw54A8cmQRXUJGOvlo3uY72dbe2+TXPa6ViJlth2a9oceRdc
24oK7sAb8KjMhL7IdvpOBK9tU0toiqyQ/rpXtW2/lCIbkG/uKfGNxzvvIwlVpW4dVomPBVnkbXpR
AFbYxVTskBuLmbE9BkmbLL2gKj+UIBSdq2t+jnzUDBHQDHDKrmXT0vdCx9+TZHL6i4w8rKdSZcW0
+Ygmcqaxql7A2Fa4RdtIup1tuI8QBBuw50RnYD5WC/Hm96E5niXyiHsk8uDgUblJcXSMWkEkJ5JX
2jcKFcH6PPYnrXLMJoiuO7DFqCaiVtnLYFjIHUaGVa7gyzT9rNwrDhAS6GOpcqADDs+G5MMGgzA6
SZ1rGeZgadzWrejMlcrRb6822LwhpdiwrILeGPWNoQXFgxUiQ3CGSsEBWkpNeJ9g6qQlbOb0uoJR
jB8UsoTutlmbV1stQ++xkYzE9uGy6CCvjUqec0lyMy4vCCGRD1YS8GmPlWGeK6iKyT0PxmynNDGG
1JQ6N3LSFiFZ2iTCuCwTYc4KeKzIuFqV7gLaCcJInPjefmCJa5hrW/myMk1Fc8rYq++Yc/C+srzb
VxHgPRn5Zme8l7LarxPSNt6J+sPymYxJNK4RNbY3HXIYE/wyUSOXFOcHehEYKmwYDr30XGnp9NjK
JrIsUHH1wRMh8vNyiPXlRDP9mdkiobjasU5lhgLFEShD9TwaozxXj7UGkqHXaA/QONRfk+yRk0n/
MFsUsarek9hON2WqQmmH5MqoHTMUAXLkst6xDZBfNVpOpZPy76aBrPI60AzU5Fel1pRrAq/Kd3Z4
Gp1kX29A0JYJVBOPnYzqFzWweMvyJrfsgALAvtDEXmk86VZKFfRfNn3IbVuZU7LAZty9TqnVl26r
9nxkaFjjM69srAjdccP2L7Y01D4NlU52xkp7luExIYNA9eIDx0x8aEZUaDf0lwwyi70ph8FSyXiG
LUPCa6uBOcrcosDY5NhCLXsoJnZ0VlcBnN+wpsrhWANSJyg8lnWdmMxwC3ZZRrGcNDu+jagFY1/D
c/Waqsosu/ZqPIt9OUmz+oQuV1D1E3XzKIImoIoxk92pr+u7pkyty0qjk7EupdJLllpaK5TFJ08F
y52itt5I7BvCJY+KhGWNzrHhAgJSQSV0UhKwnS2yYal1NlXgJrACYERxHaaunqOOXOIDacErtgZ6
EH3GuQCdrTRyNwfJQrYb1MM9CJyiUVFXeiWKyFiNyVHObcykDjIZ/akhBm3XkEdCMnofsRHD4ccH
wN2XXmW5QC4EDCm9o5xs7wHtAOUdSsxArmyo3bWZ+gj3dIpPHZqhOF9VYztV4B7DJFplwRDkK5SE
hDCJMob2w+lJkUk86FAAaOTOuMJSql8lvUvmDLVM0enqBBs5qJLosUoVMVG4rO30rTS7dnaraNpb
TsPFWJQl/VInR7jHWmz02PsMUwJ6gU0wVlZaIxDLjVPdcLzwKdeu4rI0D+znWhx1ZRbedZwRymVu
1YJ+I2kESG+HkZ7WFGe/qrqrthJVgdzF6EKnUzfy4B1uQbbr8qp+lEU13HHX0nfaqqVKk5lek6Nh
xXud6qA6IFb3jIUXBOyDwySzn2leqLlTj1WN73QU9hVnILi+iGGpyfdhBODZGgcTE4M2gKX1REP/
MAK+c9d1Y3orm1Tf6J6X5r0HfvRtwD9hzD55knM6i0k4Fo2enPmo05g2SSzPAGVJzaXaVtj9tCA2
bwoMESTKSyUKbl0KEwRboZc9K5XWY1vDWFGg+dcNy6mVxH5NZDSqCzuZ9Tl51A53fF9yzD4nGz6C
pGPrG9sTsEGR9NZCcIZjio27JFyVZR9tRWXOHo94GPEw0AR8Kdre6hB6Re0Tjq/q0QyqGKLEpI5v
/iAXzSLIsBJkSozNSKjjrR4VvebIOkKYi6YBBLPMOt96s+IyPRfaNNWsRmr73Oojcfeq53tbqY5B
R466uNXsot8FWDgRAJtReR3QMoFcgtKKfTWn0Q0ouvSDBsNQL6SuBvCqV/nwEOS2h58vm9AtVAJV
ulN0tfjV8iZwGgnB/DkmfJyX0I+lnZQn3RtiQcwcTZuxoe1SLGUwxCJ9mTYhLfysr/rbMWvN2y6a
v8w0koIPi0PrzaC0SXBej6AU2Ir3GkcX8j8wEDR5inJKoe3ogCnI9pEmgz8yLXJEwan3PfDmHvlg
VnrZa2yNKE0tw0AzGek5+sVYHqsRQkSuAOPKvGxcBJKZ/dJj7KiQxSuLHZPRyPQQW599iI5T8sUz
c0yTdD7sRyGFqG/wBIzaEq2tSb8mVjUeYligOelNNhFRGE4XhpV1kNU9z/rVJ3SZnDJRKk7tSiKf
6wU6NxdnS/5I6HgwEtFoafg+sKeoQDptFDNVhxWHZDD47k5hWcpdMSXGHsLHmHAddRW7eSWkpwIA
y7uNjp3NYB63O1YUCKJM1OkuKKvxaQJ8cmeicQcskw7hh1eVVbEkOqj5JZrGf2+7Ia65DVPWuJYv
hYC4Se/7GLmlKO47A+Jg4RksmZWq3fQwvoJFleVzGp5QggUGwO7ZNOzgoZW1JCLmw6fWXmdQlhay
1Rgqsw4d5pXRArhA+maLbQMbiJYc220a8WM5oeEgY6M/bwqlGNCy+ybLQ6izR7BJ9sWk2wCwWwJh
z8clIkOoOEmO6opvtwW+o9bZYLrVWHc3VDujORBUYnnuB3pWrigLbPidV+t8yLwMOG8sHFYrk7xk
TGswkmvSJFM5WWC7MhtOGJb5bnLC2ctmOLxLUhHVC0QqfTiz6aaad95H9KIiAJucLiQgd1F2hoZe
spoiAmkA0GlRXUJ6MloFCYtqRYYrs/FHoEMrPFnmIsAo23KC4WeZTZKCcyn9sdiGdi0uDVg0d1rk
9Zm4bZTSM9Q706dx6/YtsRXYEtrBQh8+NXpY7alBIGqGyY0eCzpt+2CWk3wWxAEmPEmuylcwBIOC
lkeu/W0HKpLFIU1KHY8xsgUZNTQWpQB7AaoeiwInGY3acK5FuLaXhtFIDVS6gPSZ1ByiXwZ+3oQF
GKUnudNRZjuEEvNHu5upbLhg5UsJKfa9JJdzAkox5vdgirSbqE4tfdEY84cqD174AJee4BnCO1CM
RtXwodqS+tZEGQudOiacgTRrqFEA1Rz1SeGMknjOqcBykihICRcq4j57kRpxf92I4LqRFNBGRRpU
iB+EETs+JsJgjddKexxaSYeVMJgEk2L1SbMFLMDZyliNAXyGEX8SFZs2yc58MzHKRyVqLXlrTxnw
7BztOjNgTQ8Lv5rCk3LUKsEJNK+vE3OHpsoh0rMa+XbBEU6KBGdCz4q2aZR59HknC+HDWYeZEq+Q
bqWwSK02mGW+td4nKj4FH8l9wqq3yAlebzh4BtZ5X/R2dQt1v82vIrr4lqtj2qS2iRalbs69ydLb
2yroB1REgxgwt00xdUCnsButxVlmT95FMWCc3VZj2lUhfvnMqneUjWokK4RJU3Be5KMmouuqweq9
F2D8+merNozkyi/6pvNWveoJc60FuOldpeX2LVuvryhs8tFi/xwyAPoS3wHJL9Vsk5rCPfoCC/ob
OaL2qjWFwvGyGYHzS24Dt41lknxsuUyJdp+6CgOPYQNFcztaxxxqmqzKu3DhB0jlseXSIAedZgtO
bW9Dy1/igwrZVaiODFdRrCyNfHGO0WKYHT+xVGHXneYjiIz/7D1Q5epSdL3OtFZm2bRU2h6nTqBG
2rQe25yN4wAcP2Z1EFQn9VAzOXxzFRnFmrAMRzy4Xc4p4Y7pMILII03a2OBQiNugI0pEzTGzOUOq
pu271XehSfVzRG9FUyJP39XOs0TlRkNqmBeoue3kQlbLiLtG0D0NpKjmRvwKzRpraCZ3UPZ4t8Oh
3A6WX/a3OvJbo6WaRiPgus002aRmpiY65hgFbgCyAXQabez0JHeHN6xbdXzf4KIh8TAwpgAKpl5G
d2S/qfnaE6VVXsSVroeHAb04wRPGIGwO53D3LwaEmZjcEvhOKV4jj2aACzM3V0eHST43hIv8ilQj
pyzxUm6QAkjiLKbXoi70lNrrY+pV3oGeT05myFALOwnXvl5F8XA2KvWgTMsGvYRvrfEONVKHQCz0
BcXjWOCppKjMgQk9uZDrBkoWug8mW2coiqTa9mYlWJQ7CalsjH09aOtpaZgpbel/elb/Jx74f6pG
a+Z/Fw/cVe0x2+f3P/Fvto/4l0zXyzRMC707okkAPv+tH9Ctf2m2oJmIeJZ/RLZpaP1bPyAQEFjU
BWxSn1D16zNL/d/yAaH9i3+G3tC//6XG38gHjpqNaBpsjQ7MTLudOz/aEdsnN5pO03rK91OayU91
MltbQNjdsl/De/HpzvyhoX/U8v5nLIXQH66YTcxxwjmUsFCEZSyWZmbWNJuN8LpTTWtF2axdtzQv
buIoR19cBdMJ2M9Rb/CfkRlTobGKmkA+6kBag0Biq8LKin3cd7kO6qvAW/jz5R130P4ZRXCBFhAc
Uz0GdSsdARnoIgRn/y68ajPICX1ZSbeFJgGEQ1PUrvOBZgVlFmRIehI/hBOc26H1TzCH/vhQP/2Q
o1ZeqrWNiHN+SKhbN1C7IRp0l/GpNLc/3lTQUBb/0XS0BF9boUxxoaFJiVh2vZ+jvde30jBoJ27q
7xb0p17gf9/U/xnl6NH17FQCq+el6RfyAmbxIr+UFuGa5Wat8EcKg/2KY4aDfW7BlnuP9H2RvnKY
P8fef/Z3EZHgOvlEaMbqNs8XYJfF5/y5Ya5pY997bSaW8On0FRXg5ApJA0JJMeR/J2mAyoAEhR4o
XVlL52M/6s1rovbR5TLPZ6nCISbLdyNNwBODiBlV9rnXOg9jmtgCeGM1mws8ajTLLXmCCN1YTir6
SA76/2DaqHk71pzeAy9ba10bBOsiFNqrQL08OarhiYJuEh1/6rscSzqgTDJlDL3vOeSwqfaKNSyl
Id7HXQkuk9qrrO30RIr9RQjTOgQQEkBu5kis6MjaVLO+qJIQxzMy9YSeTEZy2x5cJfgNOkQyLqyI
quzClBLVukxHbsxZFBf6Iiaq4sqapdq2vo1UjBlU52TqNsS7mxxu/UGBEmN2mgt2aLwz+wbYBK0A
zXIHTWqSTTj/cV3EYW1vgmooohvSzwvaBX0JBcoqS+TgiMzte8CdngfIhhMsxAxFx8076h3ABymU
ol8pZ3dOm32hPEEf9SQ+cGoWS6LZCPKU0kK6txTLyF2oBINb+VkdrRtNC6lpp5ZfryaCp9SFnFbo
IUv4NvN5lDqm7xlU6foxSkCGe4J6udKHVK3C5mxIk7Td+JMkXVK2ZQeGQ9h60/KhUHbEBrXlwm78
RiXG3QP+FCRKiK2zlaXLkOZ3uSZWBO9IbyTWmy1HOKbWpj1YF740cr22OYKdlISF+CAemuRFoBdq
l1XaTeMqCwfoIDFug4kjTpmRy1Fn0oyCU67VSqUhYBijdV0SLnSNr9rc0wgxXnU+kXyRJE1ysLuA
HUkf2BAuwlgUIH1HY+pcIY31RzCwpXHZZXGYqIYU32qhBf1trENIwCnbT3S6AtPiQKuUleJ0hZr8
Yvmk8tQrXfkUalmTLmqOWYA/JCtDSCxrvySsiVdoFyTP4XulzRoUAQyywvR9emuNnzxpdpYo8yaY
xD3EI8VHTH/2Etug98unjHyNaHdCAR8OfrVQzbbb9WORPUAHYhb3C9/fhUJQODTp6OxrSH6TI7Ia
0qQZSt0NbtTyra+LsMAg1w+U4kqp0uZTTvAwlYMXuamMvsGxQoi7jqZUyRVcG+rMQ2k1WxoTIXgc
ktz2aisSmjti7K+ELwbaOh3A2koFI+b6HEvvgL/aZ1RjK0oTiUmJFdKxzuIjI1UNx1SLF1LYyfsx
SFsSl6KqAJDlZxQ6oDvDrI550XeqVIXkNVGC3shSgutDg6hJFz5WxBvNhU6+yO2U0yl23GdaNqRd
8JpZu74knYmb2fTNojUT+dmwMxOmOMyTAvxloR1sr+O79OisfWBtNl6aaUTHYld5NEMklGiXecV4
xysFTs2HJu0iLOkHp+hHzCamVEaYShVuU4R74FAzhyhYUHgMKO5HPuoJ1+qlp6caG2FDNI9jZ6XY
fMdGd0PemEOaQZqDM1Ol75kILDJVIxHz3tLNBMg9ygUrSlaqxkYro/RCVxB+LCj5J/omVvm4MZwX
ZYw6HjQ+rA0TV+FY9XW6wOeGJTKESRYAnh3jdqFSknwGFU/DBltNdz0g5xrIZbHKd1mWgIgZQoU5
NUrKsOUknujbMOYo6SQBOu+VGZpTvIIxbGvLniRTeVkano4Yo0O84kgFH8K+iAqSu8I2H6kopkXp
uWpe69a5VxdVBUC9rMiJnLUXa22CR7xV4CLfI7tuwViDtr8JampRZB4KOVh4YSdgRilCT5ZBHlXT
ZQE0/HpCPKdCjlYS4ahZvQOeERVLXanNAcsD7vHZmaZju/DaMtrI41hCq8WCIDYa7DAYSHIDY9o3
tKJeADemhIdH2r7RTTARbonUuefIlsnG2sB0wzRYGRK48lQZurVq+zSiKKJ7/YKGHOxkREBBsxys
Nga/R+tucmqzkLFH4+OVqYKSmLWyYlq3yziU2xIfhwWENYZQPtZB0h+Mqghxv3i6Ki5QEwQ99mZE
lywEQWJtMg3vqiumQb8e1L4qFoU5CH0ZyDEi8ikL53CgnB+/SvVclS6UVtUraqo5yDUS46TLSKmK
O/aXvra0gq67khVZMpZ+HCXWEl4iapgcEbGMZHDWvcWzI2hBXZjUPUMmYmurQ9ekIevrCQ4oORDJ
ssgjtbmdTa69y8IpHvShHMwNBsvBPkiGxw0jWaEcVvP5fFjgNPR6h+9Lzzn3K7Qq0Bp5HZT7UEhL
yCpCdgAe0X1W7Ca6ZFqlO2xVhXGmjWq+kQt/ulHMIoQE2Hn6DaAY2mmVp2bsTMeycvW2sA00PoGu
869QkyraWlbXfxR1bILcSyPq9ynrOSdqksqatRkiFjhPEM9qCPvT2d/KtXEyzUz1AYl/shtj1Xhs
GvCQWymQ6pyZjPRDOtGa2JaiBp+khWYTryoAas+/9+j/d07lnMrR7X8/p96/Z+9T+568fFa6//5n
/n1Stf9lycYsPOQ4yPlsZq/+90nVFP8SmqkJDdHjrOD8dFJV9H8ZJsdX1JAabzNoi/9/UJVB16It
RQMPS9lCJYRo/EjX/pPOXcwb0f85COi6oXOGNlSEseyGEfkebVQJe+B8Df7OdVeX7ubSnf935TjL
s9VqvXAWznLBXzgbd+N+uk9/OLV+PeZ8H/doHw7QYyApavTcPL9X5Ncq2P/87599Aj9e2NERXCa3
IaXc67n3O4QQzttz6FyHzs53rgLn6vp9fXf+8fh2fvPzqL/V8z/cTuvo9DYxjetpx+18Lp37fe7c
ol5zHvmL1/ctjpX5r9/Xy6eHl6uL+6vty93Hzd3F2753TvwO+6vQ9dvttY7OqiryAFWff0fuPN7v
Uyd3nu8f7y9e33H9OI/89zl1Juf2dXc42z3fnvnO2cG5PjsczrZXh8N2cbXcrg9n68PhfP6z5fn5
8uL55mq7OL85XzzdXC1ubi52+8X5x8XN1fnevbj4OPH07Pnp/HQfj06EyC3josYgyO9/nW8lv//1
9fb92nduqTTw0w/vtyG/H7ctf5rPf1y/375zSbfD/IQf+H8+FM71U+B8vDxdfbw9vewD5/xlzx1/
uv7gju9vPu4/3thq8p/7/cc9agjncb/dPr28XXzcBM7+7cQ1/U42+umajs7cBUT0BEM2MsffT2D/
9nHxuksZ9vXw7juHK35y5myfzu9frl+uTpxI58/pp7Hnz/GTJL3pNbx+I/dTMjal8RDKz358TXtk
hn85uXz/82egz4/np+Hmj/PTcJaB9U1qGe7y+fJxf765fN49Xzw+rte3F5ePvrPcHrbL9fl2eTjs
DrvVbn7Dzvc3+4ub5dX5iStX51f9+LdQKDTwL2hMcL/rS59+i2Ehj1OiyIOB4butRW8iXYT9Vq44
n4Fv9Cnll2a6BND+PA0voSToTR+07kHTUqfTzqXpZYzvekyU7S0BJlc/36k/vef/lCKpoVEpPJql
JtRfAKkCz61lWs/6gx2S/CudDeONhcqpGfN1npx4D/84M34a87jCRLx3hv6AMZmeXslddA6h8/p6
/bK9fnm6vnq7kZ37t1Mf9LfZmHoIx0JbwdHFsvYNdk5ED5XIkkCPknYmgH0UdVba+3TJu+nXz/dU
mSfZz0/cRBenCQqGqg6u2zqGgxd6CHh6JEMAabOxCqicPvRT4tPQIJziPEwrleOT10RuGVtQlg3L
/hVl+BJPFNmOr/n3zzAUjQWc+pbQvs1hIpRt3EBuUjbTjT75TbQYqYzQy5nSu5+v+Xi+/z2WrVID
ZrdhsvX9+sE1smWWSFosF5V5+RtagyB+FC+d1quHom3CE1/V8fI9j6fLKk/VtrjNx0VnM0eSp6GM
cyGh6Tu71r0ldovkxNfxpztIYVmxZAxraErnq/706XYVMEkKsqZrglRyQVa8ZM3s7iaJe/3z/fvT
9UBZp8ZMuc42ju+f2QYYBHLwBRB+DSpKsEx6hNGLvxyFC7FI0KOGJxumcVx8rPWgMkncoXVVV+Ea
TTbKg74I/vZaKBzLNkYnypJiboV8vWs+Peg+MEw656VMUJSdUVYLbN/9+VrU4zneZBgFbzTQesVk
uKMlxbYTO6X+NrhYHggjjw+pZaIrbjZt651FZr1MpPQht2gbd+bCn4oN/ZKlVBorZWg3CvQzKGVL
fZhesIS5VIjBBHUEgQjlbohOuHC+vUdHP3X++5/eI6MG0qbT7XMBldvnQanYC2r51BZo3v3tRz8P
JWRCAtha67RFvg4lK57A8cJQIovyVWOJR2EF9KIjKJY/P4Bvr+w8ksajFnObi0ikryNxHk8TkYsB
cVmK31nXZBRuwjzxyn6bWBiFl5XTgY2z1hZHty73ILsNJbWW0OpMACBhv0r6Tr0yEKai+AGf9PNV
HY9HJ4nzDuYlmfMIFaF5Nf/0qLpAwEgEt+b6ZeRYTbapfG2l6v15Dn7w56G+vcHHYx3dwbCRcL0p
1egq2+pa37X32WX1aL9pYN2c5qG6iO7H6+kqeJk+wmv73FsS8nJiGv22OTn+CUd7wn4oE2xV/IT8
XtzIB3wcV/mHsfbPxb6H0XBtwTW7k68j6AZn9UbskMOdmGOPXyPw1UKQDWLjx8YVObdSP99wKdIL
uamb3lU6NH5KpA8PBOJWJ9Zk7Q/D4KlmPhAceskSPVqg/EJ4SmESE6UF6RmEh94dO+XRwuNC5Xi2
3KCziuEO3iHNWA+0CVr7zkyBAhce4TzW5Jhgmu3ycepXrU4CVHCRVP0m1Wo3lS5VapWKDFAA/Z6I
XuwAjghBtP2TojwN6HW84kwZx/Ukv6ncVVl6MEXiEMa9NCGpxOFb3hTUVpOVDp7pxHzwh+umCWzg
NaBLylx59IDzSLOTyeNy03yyX4fY157zNFn+/Cb/YRA2V5qg1maqJn/y9RlGikHqCnAKVxtTedVV
3R7Y5XD+nwzCwk+kiaEzLXwdBKJghTak7l0weWhXYzoBCVLu/+BSuF+zyZ+3BVrH11EMu9c9U416
OLe12OKsHGlWtdaJWWZeAj/vEHnpLUUxmGIs9kzq8ZkAXrGhBGXXu0Mct04D0uXGpjF2OZArsc79
UCzicVBPJGzPU/+3QSnnc/9kvgH96AZ6fponkOV7t6ut/NzEu1ES84lKP5EALdYlxjaFrAw38Vrl
799CS6ETiX1z3hvLR1sCXaRSlsYZd1UXsLoryXORtKgnZrM/vYbMJSgfuEi69UfPTpCcLk+V1JFo
4purSE/ac4UF/kSQtnK8RMwPT5trYxi6Yc8f11ikBN9qXqe9i01V0OagZVmOqn/d9aN1Hnsjjax4
SFe1QVY4xU9lWfd5/WQPyUbresHr1JtOlKS3RW8u6dydiN1W5gnz+DEbhsHemN2xquhHd8FXW3go
rJauQq8Z7FBTZa+VYZm7xI4FbqLYOxhGl20mReBtzBS/3tcD1DYE46kJ35hm6MvPX+68Rh/9Ilu1
dT4mdreCT5e//2lNBdJlQLVsWxd2DJjCUaBKg7a0Str+1Od7aqj5738aKlDsfkbatG6LGhDoM8GI
6J5HQUU89+ruxGQxLxpfL4wSqIlf3OZ9YONwtHbpheVjq+patwstMJQeloiGUMVNZ9DCghMbbich
b6BEH+hsDIu/vKuKTPLmXNll8WRHf3RXieWoLBJBiIumUe2TdpnMbXCzS9R1HySVcuJav731fFWq
jPwF7InCmetoAZXJNhIJLTV3jMpdIjWPhaCT55njM21j+cR88W2qIkCcdjvqKf7IBHn0DksoUeHD
mzFiaLNZyiPs3ayd2jOjqbtDDd2d5axP1iRfW6uf7+q3mfn3yPO2iNsro9L4+gIlkt12VW3HrjHS
5FSlYlu1hb/Ag/ZMsssmyzP/xHP8NmsxIht2kz3JrNU4XqFDUQ8U2Y3YhR2HitWMaZEkYPl/vq75
d396VY35rDwLpfgEIdeImZ3z+cNI6RWhPZ3oW7HFEtvUCpP6MDD1l7uRWAvpxK7u+3AEI8PU4BEi
aCO8/etwmV74YJWq1DWLov4VAh5e0+Sjs042lTgxvRzdQC4NRg7lgFlPAwj3eNrvOH54BGqnbtOE
yt6LCu82nNLi7x7T71HIOMPUBdwFQc3RDfQmus4F2SSuIFZsPSlB9FKRyHlijf5233gTrPkzsxlI
Zk75et8QuvpGPnHfQEOBqU1FnT2A/C2SVVuV9YmH9O3GCfYfJlokU6MFQzf462Al0EJkQiikxRTZ
5Mli0KQF6p1YlY/PGAaNJ/s3XUhhUfoOChkhhCVlxzAhhSPrzCw0qmIwAUAmWpWeaHsZ/B7akKwc
J2NX9FX2NBWEwTql3o7RMlEyCJtqCCD2Oa2S6hX4fBa9W5lUXeaAC/tlAFm/x+IVoCVwS/Inuk03
qbUFRDS29z9/R0fT4D8XM59E4QhxlDCOXmxjtMtulKoEz4Cu7EE+WsAgJjXylkAqig+FZUf/u40v
QyoK3AzOSFihFU6EXx9TI1k4HfUsdVXdKpd9hCAcJFx+4v1WBP+aLzMEwxgKZUJwUGzhrXlO/rR0
xoAOvc4mBaAcwHWDtPaviGknIqQrp3Olt4qbMsFChwjdX9XtEGDDrAdHIdZjbZa1v8F9qzz8fLO/
v6DzJpndvgaOhE3X0ZqTWo0WphFUcBuJ/yaEmbHCfyxOXPkfR6H6Df+Ft1O35hvz6cIxHIRpWjJK
VOnhjRUEwXUfQYz++2th9pirGBrl2GMylFSDFcdwn0BoVsFXtlK7BqGd/QfvCjtsFdgLnzTq5K/X
Ege5LiWFnbC97kiGGXrVRbMy/ifXwpVQYWIg7XjJmsiBLNk+Ju7gKclHDtJqSVBIEJ8Y5mgt/v3i
E7Gp8WRsxNLK0ZTLglmTEscwmLqlPc55ULrhhHKjCZo1tb/4zAwhbP78nL7PwIrCGkmdgH3dfED7
egensPFzJPmJi8mY2Ol4kDdaDIccaVV6+/NQ3188YkrZPLLR4Sopl34dKkZ6oas2tHPKqJyIlIwg
rWhK4sL9eZzvl8S7YFCtY1etUTY/mkDIbtIQo1GBzWBAPhY9u//SqetQNZa23qji/efhvj82lWYX
mAJBFVIgav96Wfj3jJrVmuFyUKAVswRm/34ELlmQwbaOCQ7YyDza9d8OO6+dLGkm5zKDJe3rsBFB
KMgNE2DVMvGKS0MheHmtlzM7t62gaSjMWZHrp2l1orp7dArgNWXmtHgbSRTk5v5e/z7PH5XSQTAJ
JGbK3rsIcjM9i02fxKZhHIH7YNOWkli6Qo4FFYesyhPX/f3pzsPDrGLyold0XLG0I9AJ1LFgCFTd
1G8JTad6BR5Gyl3iR6xTobDfF0AqSTIkViCISO6PT79ISaoBNrm3MJHkdo5qT0G6go4SYZ5KBYXn
QrU65cQb/P1LYVDgUQYL4Xy0P1oIANrlqWZ43oJoR2mJwQfhZhQNJ0b5dic1XltQPTQv5nlNmf/+
pwfpt4Omt1CbF1iY5XWbRvcJXb4NnI7wxMz27Xp4TwheNqlE0sWiOfZ1JOm/qDuz3bp1LV2/ykbd
a0MN1QFVBdTUbN3HbewbIbEd9T1FNU9fn7JXnRXP+Ngn566wrhaSmBZFkYNj/OP7cY1v2zj08D2K
461H4zL+S9nwyfP89iEuoyCUZWESuRL2vx0liqoGrAoQEjU05bUJ9OmpIZh4NCAXL8gRuroR+Di3
H3+Hv80io3LCkWpc6oCESG9HpUHBR+9rekEWjuVJiRx51Skj+zIAZ95+PNSyk7wJWZg8igNQzbiu
kXk8WhZOYvpiRpsYxKbb3nMbGdUXp8+1ZFqlmaVH51xlwdHKVEbYC1kKm9JP4vV3XiQXVbhm3pJT
/i3ZosuJn9orOwBe133tcII4hS9RJn8aonAQ/TrM0XrJ0HOCkWmxEovK4XpQokZrmnfFn24lyzBE
QpwTFFx+Q/rJuRurNEafP8IK/WEVNu228eRfjwLs2Mev7rdthKHIFhu2uwRduv/btyZAjWl02mIO
FkagjnLrSVaW/BICqnNWms9+8vGI76zL5WRgdbJWlvzn23WZd6KlnAg2yBqIirTaKrEXhAx9XzWe
+PbxWO8tC/YSG8kH/xHtvR1rgp1eVB7Wb3Ha1yd9plXnpkjyT77v957I51lYexRDqR6/HYWW1bLQ
uIaDtNOzZqMJzS82EZl3He1v5H6WxP39lbHOcQEnjSvwILeODthGuKD3y0YEOUROoyv77eBFiHrR
gVsjzad/OoWMxnimQXGRnO7R60Kq3JvI5kUwzFihnY20vBe7RB/19JOV+PsuyUAwTH32cq4/x/lS
UYAkmqNaBJTjxNZX1nQ35HVzLUhYHJx50h6s2veuP366318dg9pLJoELB15bRwukIH+gSlDZxAxW
hhFEiivnyjVr5MX2rEG/+PPhHDjCP18gN6mjPXmExDFHxKDQ4h11CukKG4JyNC7dQhSbj4f6fekb
5tIFaPhLpp9I+u2iNJIaEpycBLQANWxrsxxoX27+fKd6O8rR0o/IZMc5Bs1BgQX0tFZ2A8Os0bA7
aXpT23/8SO+9LE4XnoXgmX3+aPcl9pjMyVQiwBKHntxUtu51RP8BXBLPlp/M37uDEe24XAugMh8r
J+cEyJrZ82QxtL+tkLm+0WloOjNpqPlku3/ng4bgS20QtCCJ3aUd9dd4Zw4nvONShjLcvvsSzxby
HS/T8TvNJ1zXy+KPD0uUCWiRiK/Q0ohjBG7vq9ZKqk5gLibhmBR6tPfdovpkV3xnAXIR4Dv2fHR+
bPZvn6oz/LoakLsHSSJoQElz81D0afrl4zXx7igU01C6UHLyj6OcMZZm5btsT4WLdW7WYVFhDPP0
yWJ4bxTiCi70RL0LPPjts+ht342Um0VAy0WnTkfXwzEY80Ttk3He2QPB3zJZbIFIhH4q2n6JfFur
iiIc5EVQYqYHVcHY2gpQSbkorDqA3avCaD55Te+s84W4S0y/sMd5xLePhu9jY9MFJ4Ias9+NVoYU
xYR2m5QYg378qt4biV2WD5g0JIKko5Fom0jHhBx8ENFpU2xHHyAUfsEC38m585LHj0d775X9OtrR
Vgv9eU6HUViBrXkVxa4swYOHdsD/j1Fg2BOlIdtEIvN29vTWqfx+wgnZyFNzO1KsPs2btPvk2Hjn
WZb1AFuPRUGkdryX06qZQ++0Ahy1c3gFgzihIGZ8cgC/sw0xis9A+hIqHWf5LC2CoKAYxfDN6SCM
ul/X+Dzch1Zln8edKj/po373qbhI0qxOczypgrdzVzqZQ3vS8lTahCWyF8U084yf9eC+NwoN+GSu
KEYTdx6N0kOxiVEhsw5G1zwoCGsYxnnZ+o/XAalasoo/sw/CPVoH6ZimE3g3K8D5EesoTTMPrZPE
n8zYO18Qo7iLHQHpZ5Dfb2csbls3pIJrBdiXpXeRnnr9rp2SPL7LBU2Fn6y699bDr6MdbXrsp3MH
SRivSxm5LyiG6k3v4DOUNR3CKBrX1CeT+Ps1kn2cs50MA23gXP/fPp4JIgkPcz7Z2su0dVp4zllZ
FBHcoKHa4IXmg+Moxkqt23SQ5ubjN/jO1kufvbm0oLP9+sfrJBs6zWtSntZtBzfcznYUI2ccKgum
Fq2GAMJpW/dXmlt71ScT/d4SJe1I7xq7IhK7o8XDPT2WaWtawexAMBsh+s1Ad5I/FO6A+2Z6qQLa
7L7IAMyjXQTP1la00DRRSRigUEukCZ0HG+3jeXz3YX4ZZfnzX44wj2a1zElmi97qqj8hkRPuEw9c
3sejvPclEAPSU4WYHInJ0VKhI7rV0LIg5dZohg6g4LoCpW6jvy5Ms/6T0d5bG+h0KUNzUeZ6dXRy
JZBsbaDZyx5i+Rj08LroGR3882iosTV0/Es16NEnVUGKS0cCdjjxOAiQb6cHjPo7m8vbuZRcR8w5
WxiCVSNvayNshr20EnmGctzCu7C24W2UZqc9WmWVn+uYFSM0mWoPdvScutvMJ3KAtCaT6yiFswvv
m75YXMYFPj6t7Q1Bb0XFTQbV2oKxWdG2KZ0WMw4SpbIOaOWPb6CRVjbQIFmdejVNy0GEGQ+8Dcex
qSJro3lnNnb3WMBSwHotAsMZ9LIyt5E7h4ju6cR/Fvzj86wWQJszy13w97xQGEBRDQw2612pcLit
plvs0YxDGy9a4sqOqhMdnverr/m40RdWKHdZE6ZnWGdGFLGt0I+CuLPTS5TUCy+rGfJ9qw1ZtJGN
7nyvBLXOVd+jVFjJLqvOaN9t6E5PGs3dYgxr0kabptFjE+qcc3bU8Uydnlqnk6NP+QkYCo9CKcR+
WlantHrIYkV6xEnD/paSS/bYA5fPAacip1pFWHNf91WdTvSWkMlY4QGQwMP3OnrVTaeatsY8di+R
oVXpyh667Nb3cms6lICgH1ptLr+4sy+yVZFo4lZZFeSxLpfJaV8DtAtSYP3g+Ojx3+fRnGElb2A1
SXMwHOAVFE/tCsuWFMw9ecRAxpXX09WMu1PgouEEkOAZcw4mQRvO584pmp2LczpMztwa5tUwRrBT
wFQNe82swVZ7sbCGTeTEyeNkOPEjjq3YTLfdaNoHLfPY8nvEvq8dsv8z0r9M2tS11bluN2OLD/kc
neFvK4uNlbretxTKngkml4xBIBdyTZB3CY3rUuTyu1sPcKyKJBMPgLbgF0+dfY59pPPUION0TytV
x8OqV25zlZn9YK4KHwzfCiBGdx2FeIMHpgibNDChwoyb2XHxqqKNfMb8e1KFt1FdbR3sZI6JMUm/
IxzVLRJ3UcZggZV51qGjt/l7Zo75lT+o6qWPc/8Bdkw6BjMqg9OobosnoxbdA7Ix7S5pDPFM1g8e
KQRaLw0csrnNxnUVILtEkGNyEiWmDehdYLZQNq0xKGMFgNWfBweUmmXcenJSNh37vrzqVFK7Abkr
TPJwnOsoysROfmqxgH7EEEPC9Rhpnb5yhhDrMSezohvFDehWTf70VfP0Hhxs12PcTrP1ANZNeABu
Y7cxN+aU2sVWgOFKtxU5JMDTKsaxlxN32E6z1u0I77SBnqbMLUnC9WA6ByHm+yJXzWlEvSbZaFYt
XiZXVWngGqOb7R1fNZvWGgF8tSSLBFnrcAI8G7U0Tcf+3J/oFGwfqNfO9rZUlnbewBp50nAelgdu
TuWpDnESGCb4gC+J5+Vi24UyOmRzA5cc3duCtAX5kG01pOzqMJjcuLdzN+fnnavs19zxxmunKWcH
Dq9qAdIwBTBUCtnqGCLM+a3WePG9Bm7p0hw60CkRVLkI5XghnUDmifc0G2NzUaR8j6Rsi8jfINCr
7G0BdfpEWePoBnWnTf4msUw2KssdXZgLTkjTPwzwMl0blOvoc+GeztzZyv5Otmpo4f7N4z2HkOPu
+m5ScPUNYKpbQzNtYC5QLMvt6GXplTnFng4c0bZve0NhBlhbU4zThWz7i24uIF8rIGVZUJtuJIIM
Ojk2oHz0RjBAuwc3UTSGvvYa2Z66+NG/JBJU3wqPPfnYd113NVt19KXCbfrJpNT1Y3bShl0Dbxhq
3EaRr1k4GYjBHD5okIiwfE0SQq1VW815fNnodGVhPDlNN2lRIH6WdRo9Y+NX/KhZWtN6JGxSe2Na
wDIjvD2eW6p7U/a4K9iAP1ZpN6a3oumcbyS4mmRr9cVwgdTV+BGORXkJGB37VG+aqm9Dw0e96rPO
+u7jezjue+o6AN+HLH+K82bQUXL7izkllaZ1YjVVcSKTpH+2QpFmAL+18Ttq+VHf+sz3uY3zdMjU
Faxah56nrVNwydmEI94NKyPSoOJ6mj9kO7NI1Jc4DbUviAK1b5M+DxdL1edpqELFGQEh9L6Ea9Gj
40t6hC5g6iwsaEcUCLE9IpKB94DULcfz/cQqi/6ZZIO8HcaexbbQU290/FKe49jiRMAQpeUDzY3m
W+Soia0xDTlJbKMwOZpLPPdoYorLQOm4BAZUacJ7gJh+qZ/CROAc3kmZFV8sXYYF9MfOAm895nUa
ZKmfXbWiky/KKsPDOMruGeRuCGS75MWx3li8oGMgHHCwOd/9GLgM27cBK1pZ6WOdO3W7tTiJysCN
CDa1sXWe/DzLFb6ENWgLqxc1Ea+lqScjS/D7GzXd2fBdwfhGbpufZS7+86vYHYDvTNXQMjtAXT1y
cll2l4GjqOFUa5CyQwTqQLwbdj6wHZjEYtfpDsBs+E1X9hxmMTYn48grbUGincCVbWy4m3U5r6el
z2U7OxFUcg8ciFrNmcGofqLMeCucGngE+7t9H3qzPe0dwB83+Pf4WKxqcQUHmja8mRZXOMqrcAgj
C0h1p56A7vAUrRdX1a5BZNuBRhj9ik1XeA9dF3osgyj2W3C5+DusBC1aKUakqsAolngElErj93dj
NrsvHbLEdq1FXMaYls4fAy4p3nM+lOZD04x44KopfaIY215qWJw9j0NVP2uxAeOGyh80a3o9Q4PG
Uz89b0ot7AO4I5m2gvcZX4QiIQQyzR5kSYiLor81EyeFOo43z21WxaO+Vq1WQ0jGhxPOr6i0773M
ze+1xGVk3WUtGQi9GT02nVw86DS1YSAp83DaORneBoGNkyL9O3k2knoJiSs9TOb45HnaQcnk2fQz
4eJv3GTaNlNVVT365CeTNd8CysUUgW2NaY5DNe9gV6FmXmVRTpkbG5I2PS1iY0oXAjYLRExeiO24
Vlf3yFTnbJ2RBMJsW8IqR+SOGO7MDask3I9qdvr1MFWVt0K9A9VzNkrrIVW23m81MVfRup1x9Lga
PGsUAQ1v+dDgdpr42U6hcxDrcaDrgwiNrdSl7tLl9gn1844Hz1M9Pe1xXYUqC3sqxYQtwdQZuxqg
ytpGDLJ0v45NEd262dgOASKFNovWVd060QElkTbfe1rbOJcSmd58qMtmzk/cMp8BMic9EUaQELrn
pxr+OyBB+krGu1HpU/YltmL8yFNMv9eRpWv6CbYYkXliF3YmX0RMoKlW8GOAbxVcDnJwIkU/kfuT
+AYMmHrR8oIUzQ83GgTXaB2rWiV4dtLB/RjR4BmOe+RMDW4Zwgon/wS9edGdtQZeOQFbiuhvcmKc
/nRU8STgp3JW6qvEyc12w8+20u1URYN/Nxc53RWDrTx/jz+eRRmJsCcMBpRw6U1VR21x5w1mxls1
XD2LHtzeG0HDuImnf01LwGI63wq28xygNtcG/qbtHTrRKGytsU/QuRYgkV9ldYFRjMVZagSOCe8T
x+Ki0MknULjdJi5H5g4U/ZDdGg0v7qyfi9g5AWrTql1aSUyCpyZx1Z2BOdN8BfXVMepDBECaDpSB
Ft7EXUWlG6tXLwzxskiTeii3jaUVOv1+2Lzcu2aX5JfIeym2uG3U2/Paqe1QPyFhbPlb1WMd/yRr
JJIFcRFXF6xrgf3FAZYq7X01ANrdRD0q2FsvsrSe3YMKMMCdUIw3ifJr0azGSGnsCFFVfe16eMVE
CrGRba1wbon2HHu5lIGuZxrqMWJgXl9yqOseNvDKd0Oo3wYRRndR66Xi+9FNG09lVUEHO5UhefYf
5CBIAcLTtcxvGNi03nnlFFJd115uWzvZJjh6j1HXqHsKh+4SAgxFPj1MhlQYO7luH7aXWFAjjMFp
I62gA+Vxy7XPTyr5omdeRrgmUYOStbdjzHZpVQlAp+YHwLdqPpipZpucW0ZXTOtYa8p8m8R4y5z5
XZyQ+BpSV10Z+li1xE6if3QV3bSXVoteZGW1rd6/0MdrlxvPVuphTE22ac8dRLMWXgs+O8pn/xop
llFurCnBzop0hYg3cJqHctc3sWFGwItcbhW+sFt9O4/tCO94kX9iG9uGTU1Y18zK/YF7rxFejB3+
Vls1zdYdGN8ELhKR/bTtZZZE15BxXWst8b7STpF+0OWrF5ZerHxNpCN9OKkybyUvsdxCyypwWQrT
EmsMPxfO3m2iwQLkI6Vb7eZmpDt/6nA8wNWnk8V5luIjd87VlnDCToZy3Duj27fnHOVhfjlmEPVu
eSGF+dBGpoqos4eZ91zrnplsfdokkkPUZwv6yhosbSuHtv4R2mP31XDnGQ8rre3dA+4pUbHSI9NO
9yoaomvfj7tiFQkUckGjW0MOcq7JqiCpF0/vHvHFCbpHC3eCoucmRbFJM64gkk/g5c2Ra2uNDws7
TjmEzrp3CJAWyH/vb2Vr1Je5rPhixxROVBNU46S+j1NW+lewy7rwe8J2HZ+k3Cq9U+h3XgY8m4TG
aZLqU3kWW51pXyh+4/lCE+YwnBcwtbh5+nnbl5jwxZDFREx70r7WR9Z9N9TCgQxnu2nLmKPlEtfN
UXFv97FWP81pM74m42Db5b4MGeca9PgUBnR6GMUG/xH9xPXamQ2L+Meb7nocgqHER7qVRftE+vh7
OHpe3JPtrtzN2OvhlahL7ulJX4abvk7pTmam0h8Rn5K/AWPvWdsYyBmuODH2Emse3TvNyb/KU7/V
ubrnCMlPQrLAPp49dn/m2C0gK4ktV7lpbJhrK1Td5g85GBXwtbDnROiYyGcb+wMuYZ07XqUuTRx8
NTkuYJWTYTGWdVUUb/l5NHiYWmR/5Xpbzbu5H/M7bBrjeVNAWCsCSIodbElbirMpjSprU6nK7HYd
/cIGwEgs2HadxkeDvtw1402rMvfH3KY7/Maretc7tTqr+sW8uvbj/olDuRhWszFAP57IomirMUuz
U7dMgHT3HLjDJsEJcmM0Sv9udUlp7qt0+b5bHbsPrmeun2zR/03rJBzcW+QXZBDouw6vZZyTq4vt
wWyDtJnUszMYzsvoRmWOY8M4X9eymMiv6UZz7ra4cQf+bNoPsk17m6syfSfNWBhzILHv+gZAEKO8
JlGjt+M+WdYXrabXcPkWbQLGS3kyvbhuR2PXYojh4Cjm2Nk3ey7sM9MPMa/zR6ysN7aeqhuyI42x
EcDGbnLPmsW6MOdkDAZKIPfQ+8C0lQNdbOuB3o1HHBeAbTuDaM1gSrKuWRlWrf9oxhKLhdGgnh9M
gy7nfaoZlCS1Nq1feXE5wLRJq1QAkSJ68uB1khQQ7YCxlS/Sr0aCSVPgmpJDM/Lr8qnCFNHa1kqb
8PdxlPY4lDNeE7AoM8PYSxtVxmayIqKPlAtiH3RdaQBtHJXBFI+doLpbVvV310qrYh1qYbzx+7F4
7cwEhYOq+q+QX3s3QNGk8QtbGkF5zHXhDnzDkK082KFi3WFxDrhsdJJbPWnDeCUlOorAnNSPuCS5
g5dXNtc7P43ES2vhn0hhohgurXAE/ugQFZO59CSOICQi+9NJ2MaLZqf9iE+M298aAz0HYzZZxBVk
3t193uv+HNh9URs4Sw5xufZh376UMnOhrVdt8rWU5I8WJzaa2LRUn0vOYDFVGzj96jH0MgMX5ZVP
nCGgIWaeon04N93T2WqtGl+fKIXzYsHBw3o+lVx+C796HE2jBZIWUpQMqLhH3M0sqbiQFoUzr9tB
Y5c1Rk9vqQNEnskGO9gkMttpaAN67xMHk4EpBADfoJdSofCLVRanGtcgJO5XBEE1hpFeSE6foLDD
WGZkZFEVEfgZj/MaHBvo+LWURpQdMmjR3gqrytTZgJBMfmiABe3A9lL765hhNbkOix6rPJEBi1/3
lUFyuGlUG18oFSbZJmRLG84TLwdmKXGUwaSrrU3irayuz4gRMXSIof0b+Kp384OwsA/eulPbqyBh
0+OCKfsGtCD0Am/JLLmvEUT9OEBXWph730bNdyparLg2SVR137DhwcPEVQt0VgoJ0rqUVgeHD0nI
QCc2RmRBTJaFbIwt8ptaz6fiQtNiL9uYsZ88sRjzKfA4ao21w4Voh+NM2h9Ug6XDxiPJX7JxEDtg
k2JE5tqt6iLaYfBXzxuMSsJ222MYzFVHd0v8OeVYd6vUavDtI6Wu2IpKn3RFP7ZVTORaGRd+W5j6
qolkK1YAz/IRdrwhyo0Gl1OuXV/i8VjhMtfutbAU/gG8HxZ9iQTgXcQkqda+F0XXAwWaG78oTkhB
NfWaHy9AyCQAIjFfamGdit6ezLWujKLd1KavprWJbxkgyUaocO1ls6NvlD0lPwrV4CY4jrMVH3JI
EpGz5paixhvYfF2/WFMuKaPOci8QfHEzcZDTvWLQkHPHJ0w8rRfn2p010/KCXRsR41paprqWvWvd
8Xm0MmgRv51lbWXAdtXy/gL6DTkMrcgU4g9N31Q48kRryLd8PmS87lJMxEzWgqc/hjTmJxsf8wm4
IRaif5C/GGvsEmPkX49pudRU55QsuFG5EGTbOMFl28tD0rpkSrSbNi2SiMO90p+NMFmsFcjKxId5
kPm4S6h8eCtTlfXlWJIBOEcQpffcFPoJEpep/NN0hhN0WgwE4gEXX73c19IuomAqK/aqyOu8Owwu
NI6/ermbzvTDyOiaokZcXLXcMi4SiMTx2oW5fG7jXfNcY2WK7axsFo+6Zr61KWbiTguq0yCvluSg
QhXyCmMUC+rJjsGc9vBssr4t91iH2QkHGpNMPmnqLse+ny0cJiaCImDu2WkLpRSzEM8h3KXUfMLO
OX9tbNAVK1Rt6DcwuBnUjnSqtpfj4oBTjX5L0kqDTPuv7pM/4jBe1q/ljWxfX+X5t/rfl3/6XNVT
m0Sx/M+3/wsn8K+fvP4mv735nw0bqpy+9K/tdE1SP+ef/suCffmb/69/+I/Xnz/ldqpf/+PfniEC
yeWnRUlV/kpLXLQu/3fA4n8VWEI+fyv/cfOtqL4d/7u/IIv4yv/TQOaJmgCQ4YKi/z+QRdpYYf5T
1RVLT4RLl8DfdgAGf0RRT/dR5tG38LPV5H/sAAzxT8RzS/8EAmzUljQC/s8UXP1LAf0RZfGoog4J
fOkmtJAnMwp9GUf1+1bStCZs5d6YM34aERUWykGT3GT4Oh5C7n2HX+bor/H/UfbFVUUzQfcf//YT
4fWLMBvaGf2StMgjt3EWoNFRyRdvLL8p5krd4l5ihdSzyISvWgP7lpnqwdobhHlmc2ZudXLB+8oX
0a6jybdcGyzfkzRUuOH1iU0hnLP0YCXW9FrW/SM+OREyScMQ162Y8idriro9xO78IcSTk+spBj6H
KVXpNwyAIz3w/XQ8Ke2SJEAqvG6nN7O5qUm5/Jnm5+fjUhW2Bbc/GyXLkeTMMMMiJO0vb2MhgUlr
Y7Kjruh+IlM4qgYvCLlFzo/ozKZHgZL626qsL/W8tbAJui1xmbkgYjAOLlfTdehKSgZUNavTHqru
J0qjn9qvt+/yZ/HZRBUOF+e3kjcylmrEd6+4bRt0YWbSu+tckqwU1BFWtm1isYUxVODI+Kx0x2fM
Hsfbj5fTMSjn55M7dNnoEAQAKftH9WgdA5lWYMF7yyFrXkQN8Cr6Lv0VxmIXlcsjRxa3gxrjsW2s
z1/0uOsP/sDC0zNqD1lnmxuZacPOydvsMRMkCbTa1HZ4QssTU/0QLazhaW7bc3yP/rCfjKaDRZuN
RttCP0MH59HaiObesnIabW9S/cExo6DSTjBP/mRpHH/gyyCIwRgAugIYtqOloUi8aIuR3I2DLbST
vMqi3vHV78b0/uer+KMd/jx5hm9R/ZBvt/Of+9Pfe/3/tnPA/PAcWL22Rf/y5gBY/sFfB4AjoOK6
yECRMpJMcxbk4V+UXf4ImQgyXuSoglrr8kd/+cFY5j9pzKHz30aR7Zk/z4a/9n/+CIkshwPXGvhy
gi/iT7b/o53DpimOFgHykh4MAAed09udo4FE69RU/LajkR1iO9vVSFUG2qkEMasJhca+hkCwVtl0
EXnZnp1sxy9FXU5hcW2cp262qzQ8aKd7NWeB0TUBPloBlm1ENd0+pNPa07STOqIr2noR8glh7Gps
+j09xA911t71fbkNyW0gbdobmM2XAyKBajvW81riQ6fhrRClchfL+CGCqDQ6mINVFHiIt7D9XGmO
tSMXc5YdUsvft85QrDxnCHwUGSsis0UTlt4C9Poa+up6xtZiSLRN5stTB0d1DHNlkZFAIF4c2j/7
7n6b2KNzDpmQcoqwa7eyqU5qXBMH50r06UY19ifbsOAV/bIL/zbS8ue/yJvqps7iseYV+uaVZj4q
4xOqzU/B8tsBUBiDHYJGQX4G4f7bARqXWjLco3brRecJTRaFdwOzPjNCon/MIG8jswr8esA+I7uo
41OrKrYAv9dpekkfeNAu2os6W7WLFaVmrx310KMU0o37kYUTY4rZ4ReMfdoqlQDN+Vmymc64eayo
5qxc64s2YbVB2T8lbiVo3kx1tekoJ/Uiov5PLKtlwDcyPBgynH5OaGz7RIX6swH7twlYxNbLd4zy
adljf5lhxNGIHAfVbim/8BtzxDynSwzRP/SV2mekNzApEy4XDrzVSiYlN8NtyK/38WF3tJXzonkP
v/waR1t5Ac3TmSLeQ0p92fHxasaSzMA4naP2kzW1yMc+euIjoWVVC+Vj6862QDqcPpxVSMSl9M+e
aNkY3xnH4XSCDbrEoG9n1o/bGgAIM9uZt3FtH1I9XOWA0DROKfwyWv/MWbJr4oQ8/fWsXVSV2pAl
MKl9z5Ryy1oHl8rN+/tSMP94the93u9T8PevdnQ6C0AGqkv7dgtahPSVS6EQn89+KblGG07VnXLo
N1XR9cfDvv+S/x72aEP2tXEKa8VLbpwc22WQ0ibeRrXa5uFn/bq/bxzLevp7qKMtCqdG8vA9Q00j
WQ3s5KPi6eOH+WyEo50j7vHE9ltGGKan1r3t+k+2pvcniw4Bm6ew4Fq+XT70X3PTdtlke+NSTs+9
y+qIbLwRnj9+jnc/B4uOBN8GSCiOmy0wJ/DxSmacJl9cE3YkYfX55uMx4EK9t+LATACXpGncMo6+
786O4A4VrLiizdjhaJGaFnmgdzBnfS0zaoZeiOcCCYJi2CbOaWfrXORJILrW/UhKkDv9D9NOLpOh
X/we0kULeacQxKwcHHcpSfFXcZ2h+1btNXxIivEuzWAY5OWWiiDSsPhSy6EW9tkGctlOr18iOWx1
ij69P19I91lvXjTBv3frE63WTwxSfKToPWqHNsk1gSvPjE7rpRN3RoXD+0FiIJEK8EWzf1B4lJcu
X3fDV6PBlEnKbTRjmInl52quD+E4BjE83ZC0VzvfN5pxYql0jwBrL4ddXZMY6vILs3zVTxKj+p60
7g9bqHvHnm/IZF5LdyfNCyx7vvS5+4MSEaVAFBlGuwlT/QalJFWA+FQycV1M9rXikoLtRNL7CLZ0
Envu2hmuWrxOteGpzWwUDNbOHuwdiT2c4/Bbii5MkikskatCZhdZZ55lzUtPCDHv3S+yec7mXcjZ
uDzCUNrbEFOgSUOC+a10nqP5qRcPbeZzOH2zk+IqHElGT/1ajP46wxR7rts1nUkb6WOYCgJn6NLz
GYOmflyIXXdD02wpm504Ppohb0WOD3lxep5Ow9aU1dmyXLTkpUnoYNHTnSvia17P2uPM7DkpiolM
ZGWfTbH54vXjVnjhDSpL6qm6S33TyM4guJ5XQlDzi/AaUgMO3sO+d7vd2NyEMRb202lhduu6STa9
OQSm7pziY4V1GFl5Z68X9mpYjgfynimaS7eikda0V9R1EWlprI3vWpGuJwByAie35mXkLyUFDs3l
tPa+S1/bOBEVHES1jRQHNzqF3UM6PD6k6TfLSgnO9C1zXpKLVPJc6P+KCHInSLV+D04haMkELh47
RW1tCmoLUvkody/xil0Th/hTt+4I+2T/fSk1Ub7zzYuKFlX9SqfZfW60IO3iayraW7A+67Eu1mi0
vlJB4PTDkxxhwZwV6wp9I1ZeW5P245ASZB6a536sKLabW7vKL1pXfMv09CkR82XpVBfVPFx3g3dW
EMriSmWE0QmEBKp18U72z73wV7j63ltazi39TjXELnEdRNV3Ob0OIg50VMtiTPdgmQmEJvzpO3I0
JT41c5Bzx46v+gSL5PTFCMXKkpyHhgEzEEtUyYU72onBYR7qnUHFgFL6xQioxMiqlTkFdK6uU2Qm
eTyf1TmmzqY8LRoq22Z9PkblU81P601z41WXOODwG6xSA+JtJC+rrGMeho2HYhpS4DbRYqBv97nN
3aEp9r1WsCDtbVY/Ifm+Aie9iR2xrQZ6BqM6kDI997wb7Ok3oU7DOg6tagypT5ubTsMNl2CS7lMn
yr+0hX0YBkQx02KcOm6SttxioBXYenhviXbvpM4az4DtDPCojKk5JhvRjGc+TTvwJwjRcMCpixpp
Hsuy6A6+O6+0qdjPCwcPP/rlCTNP3pCQ2CnzCT/DTVre2Ei/eTn1cNFV5RXanENcFk9eq31JZHsy
diGdlpQpIiiw2pmGcSyuw6tufkpJdCAFXNls13JqSaTjSRjeyLraGgxk1PVWFMNBhPm27cTeCvvD
mPj/zd53NTeOpFv+lY77tPuACXiAN3Y3YjMTjp6iRJkXhiy8J0AAv35PsubeVqFqiO3p7unumAqW
pJJokEjz2fOdD0e4tdVmBliwT+J8ZpniFoYmU0qAoHV08BKQzEsj1xcYUJ1LIMUscE86x9hYBJV/
D5YwR4hPy1T+EDvA6MVtMENCqw2QVUTvHR+odH9nyO1aKZ802b+pms5r21Vh1gywewsIH9LLGfjk
EqTXvYzzziexo0DcnaNuDbjvoTpmaLYeLCq93UhGuhri2G00oPnR4VkWEi+s95Xfute1oDSquIEf
DJoW/ENtCIoNwcr7tUoXkMAJ0OqqsrUwn0cAV6BmiWhIRKIROsAniZ1mcAnlCAlvlQDvzVA5Y6lm
sIhbcQXOXuQX2q0QHOKzMTG0b9TzaGQj9WyAVjaBQVYh7w8wbnXciMeeyNFAtPoA5JU9q1P7dPqF
lfzfzMfIElcAkqh6VArYQhfTmXo4NZGjAt16fdovYdevrF1+cxJKflDrg3yqxG/+k4sTGDUob4GA
snVwG+qN7moCrO3mtG1ENKsSDIbUgCWdzxtuAEQB8vAy4EFDs0C+6MHHUqAtaCGXtO1jajQLGaAr
DVkX7qMHZw1MAANyUOqdWipwGoFS0Xp0ADRYKb5pgYZTo3tn/XC6OYW3J+AXO1RSxLVEwJDaugpc
whaFIceKaiCSEvPYktSH4mgpKqwTvwY6QgVQBEjyQHOAglwjFLpVjcE2lfcw9rfoOLXlZ06X2gPw
KQ+AMTPUvG8T4ChAFL86tpk988+HQJcsc3be1YX8dE57agR73Qc6E4AeO+2HfS2IwLs1btYfD/1Z
f0iQ2xngmohy5QhIUQFwQQoj+gAUGFUeoJgDR/Qpj1mN5rMhFIkS4UAHUxRlY3K2Lxvk55W7uFif
Vg4i8FihZSbflmsRMjGo9qpg8zCOOZjLFnM8HJp5U+fAJOyPswnL+Jv4EYrtvwSjUHKKympuOX+6
el2anQYIT2UDwFqHjV14wTpEgg/t4L5s0V8UX7zNU/y7Glz8/wtBOu/5+hnQgvFHfZWU+nNkoXiH
rX+chaL5a17/9D8W7+9JmPn/8yevTp6zt/pzOop/wJdo5Ez/G5JQCnjm4MYAjmPCp/0SjMQziEPO
NDhS6D97iVL+V2tq5KJMlJfPZibIz2RUgf93wy9BQiwSVbJoBAYXjBeF/aKGX5fOHD/LICSGDBlN
A5CKAvUF4kzf8KupUZR0SHs5egs4NsgogIyqFqa8SVPvVDE9ZWm2R14KmWYYn6LbnVxdWegAvfaZ
gpapc+C0S5i1R7QbBZcebQdXRJtCHURjULSWjoZ9KlxpVtb7NnIUwRGOLkznzKBaCT0KQ9NkgW4b
0bzKPOW8PEIoBRaA0FrCdNDKdYti8MLchvsUojSsQpvMVbAwDvVt+tY9ax/dc+YI6rpPd2H02Kte
epxwd0eRuG9naCSlZTP3gXlRZQdUV/VT/27c50/lk6xT7V58B7zAeJEKZrzkT/lT844ALnAuwwsq
roJ9Sv2j3fTvfchymZgAFQAGmLtnwJCjV9TywAx2omFVK7TnIFwPrKyS72rNYyJ89LFEUrBoovkF
LLlPu3X7ZXW/ygfyeMaVRTdHESAjKQBA9LHoZ+OhqHZm4oqg0xfuCnkLh2Q9fAg786FZprfDIX5U
LAE22iOMqrKl2UBmcIRSOgNM7OYMQxKWX0Xh6Sp4468c5iga9AcNc2qDjMsz/wIbZEoqjDk4h387
qfB1EOwiFECDZCJXBHwBaN1GdqkpJmWqp0iEoJ2pxpICgZ+01Zh21CDNBvMXBaG/vdrIHv2VV7sw
JI7EAwg+wWKAfvOIvo+7OVW8zgJ9j1WnobqDkgALREUMLZTpjKIujqLFLx4aRUdk22c+m8qefuGE
uTIAYySf0gRwwmMaoLeuc7bQnTchQDaq8Lxh5CVEe+jpaYmG5aDKaW/N5+7tWBJefwyMF8F3AdWu
KCeYF/sZR3mh2ZBTAXb+Es7TjiILjch6eZe++7uTRFMd7j+N74Q1QAmnRXgnngn+h+/xe4tA2N9/
QX/VziAK2uRGwPYDRE0MC359BVhQbUUnckJa5tZfnj5AWyvcoV/tzRl1xDlR5v7WfxyeC0DMwOay
RrOHG5T1oVBreSTNsjroCS0SsjTgiT9Ih/qtdeJNf39e+Cy9KVGdS8KbuETZERE1cos6NDQoLNEh
gqIWG0Wv58AeHiNPChg6Y4cfAZ79KF6z1+IVPZjOKBb0UWBA9PWbuFagdlurlzBgqhR3PJDjUzif
SNxUGuuAkATJ8JO8CEEGQM4ZAZig2Z+cY8HQGjtYoOV8Qq+L9+llHsn3H8v8V1zmKWky5kT5raXJ
187SF9kJFBCP8IOVBUL7a2epbDvJDFD/5hSy/4564m3flejnZNSDO6sUmQoKcPvXd/bUJUfK4be4
5AXT9I3IRLoYHNAg+wTj0de3GQP4U86UTHUQJaAdq+nt/WAFazrFgTF5oZE5/E9f6JLgHd8RKIHg
lMDF5d0Lvr6jUM4DUCeUqtMeAY1QzPxMMsAUUO8fuXLYdXaN2inXmNU6RRHsYAsDSn0rHXmEqurB
2ycJJUMNdOr1gBPPAzAzUnA+Iok7BCgP7iF5q3VZtAXVTYjk6Bhn7BjfdrKa2GKMtozX98SFlOfa
7YwWKKtBh1KhNNiZKTSl4DRAB5IBXtNAygpDoEkLcmKWhAzKDIQOAhEfOoCCyy0Ux7FFZR0xulX2
nKDYm+UxnVK63z2mn6d7tK5+moizKMX4elj2ngBqDw+YXvRLj/bVxnzQXdOVHwr4Bubm/NKuOqda
hRO8RlNLfiFC+RTY+IsvuTbSb//qJec77sqOHPMN5UGaibIAM698LgG2RgX2c92QYJVNKPqpraUp
X5/k32NrTd3rKCn+T9/rCLbyRd0Y4OQCvheJY+B7v77Xug2SaDjHqvPwINLNBk17yePjHRpkXxcn
l8UZL97n64zECcrF9BYVOjiuc//m5AW0JOL86PjuyXspvMoDUaulUxjIHsgliCM4Cj2SgsC2Wxbr
jDw/z5kloNGyjj9KsEwLcq8SHR2n16ABIbNJo34EGv12YsbyperMsET/OycfSHwD+XdEdfJuZgdb
KbBiilSY6FUDBVdztivm5Qa4NFDpGqjcvzO865M3NZYLxvaTnPF/x7FMbZgxWPmf3TDf1dufNgxH
vn8OGqNoCaHIFBumtQH90uf1kwclkzvIiRaJ1Z2nDv13Ykyzz9cbHfpzVNaiWGG9T6x7TTs22yS3
ZUg1lB8GLAgZ9F0BLCDynC6a3s2UW1STtAMtGcqaeEXOFPBm6sRcFuLzov/RJ2ZyxUZh/l+7Ypcd
cEWkSCNLudbBCBuDiMnJUpo7ItxienRVlUkfCsClJAWVxq/eJSNx+bvvkslJGMnV32ISvhdARG0G
qPgQ80c8adxtGkVV0nCuC9Vh7CknT4V9dlZPKTmxBzti5N23CMAUzNw80l1tKcTd79cKNUnP3EVP
H1zm3kXEvS4iUUgAefDNbvh5UOooBpM0wJHmAwYlOgYBcgeBIH2Hym87uNWdpict8nL4rZ7ni3qO
g/ygrwDb2wGn/opXFlRwexz9k62Qg2C/la7yqLGGztwjLd2YIK9+d4Rzsjtau0NCUYht9XPES1xP
oAI1me7pLKadC0YSB3wFFF/WiThbn0R2twjs94G21kCBj7Heq4WKSsrbLUJTggXb+T1fHZm6PZF3
gTpe7BgW2D+YTqj1iJpEfHxMzTeTvSfQdhatyBzVlHbwAlX9groXO8Sn6kRyQvq61VYkXW5NZlia
5QE94IEdCuPQWUKs2gYxg4dCXvwZHavx+4yi0GSZ3Ye4pM60G2PNw2WSI3r30cdp3tj3KJib435e
Y/qqs+Xjmd2vTXKP8Ba9396k1FFxuYzk3pkBgEKcezy1rMHDM59bJsHLlTmAFAMV7dzLyHy93+1Q
ZUpOtkZ0a1Fb/PEArBhZvHUboH/thlastk5s0dC3gwzRn5IGyj2ibygrJyneVbFsCUof+2HRkFXi
IS3MoCDYmT6sFpFXsdJCdGgTLBfZkn9YwSo78M7z9gGF9BUpcnKm/TxaRl5T4b/I/BAwFlPB7rYy
wofRsp8rG35ZPkL0C8HXAahhPGLytn7UnOPGJM/uR0MOB3EXMjAuiISUy4SUmOPCAmb5wXqMvZOF
olor9x5rhvprNszPtrHCNAu0I55PHHT4JW5GXVDFTThuytd4yr8bLp8OwsiKL5oBSWp+OjWCJua4
U9zAyvZyJySbVccGO1ueLbY1HCDa54+1Z0lzDNHubYuyCatvSlKoIyX+L5EUU/MzUvTVqSxPXXWZ
H76pjitjc7ZWAqlJSZ8kNjCAruj8uV9SS3FwBjIi2v52OZ/vdxPTMy20Rmb+D6H1Q2j9ewqtke34
ex7KKfkwMit/T/kp8/Kub6wapLVQyXvBXI3zdoJ6Og4BKi2gmypWMdHh+rG2Wru1G6uxBnvAz/TQ
2YDsOmfKn+vnoLxkIGrB/3lGij/X08EGytiTbMlGES2TqcQ0W7ZAkWDFVmhFTACIyrhB50sXHdAY
DBoGRhMWwqLWdsj4yA0Ipu3s0LCO6mTZMKu1tHlrPftsxkyLa1LdibyzJex7aFF0j7bP+GtBU4Y8
DXx2WAwJrBpI03VEAnL3rNBnYC8vLj6MBucdBfHbHNrxJna2Nyo7wTBqyU1Ol3JD4uVsXb4qzkCX
0LQZWW6X9486ggIBcROYD4eczMhw0dpQ02+LA2gDCOIZBoEF2FON7Bryxufjgw9o/wH1jedRRXYx
Kt7e3tCVY04jK7Z9O3FSGK8qAd2SXVh8WgJW35Wst3U7ZYXDjQKToojVuW7BfuHLHluwn9d6ZMqH
ZhdkPlgZnAKr12D2Ggp+QjwqpkCV85VctIxnOPkyqnOUrHqZZzqF17HeUmx0+rBkBFEKWOGhpbmJ
7VuBHeG3DPH11ApYjAVXmGGDV+Lyt9IJbJS60cgOrZomeB6vtkG9ZA1u6sR4tnPjFXzeYsbETQr6
PwvkVTBBY7tcgs8VhbAVUTeSU1nAzHuD1TNY+kdLJmgqYIG1FtZ0ARsMN4OHhFGF1hG3oeOrt2C9
MQMWd2k1NF2UlrLRHckWEQhKvNYuGIiRYIFr2PYmVia3QW7pFpRmwNNYgUvKW9Eb1souX5aevDw5
NLDQM5AiAEwGDEeaZ25ICMxzq3QyO7Xss3dan9aijRqDOT5ptWOAv9FgnuJdYInGFuam54mJNIEh
CcOQhocWvydWzjp8IqoZYUuDUBP7+GShr7S9QNwJBqjs5JZp6fgycEMw2vnhQWDANZazZWi7M9oS
/bbfNDYBQ5ZH0WvWCaa2z6SoGAWsfoiKv6yokEQuCq6IirGze2xQVhGaEBWtXUNQ1JbugBXf6uzj
rvu7YjjiLMmQEfwZlLY6XD5ITLR6nMCjI9IeKImMRXbqCPS1hcOKTWt5oUJBAQh3oGGg6WIh9rOB
Q5jQxJmzbHVanT39ocN+VskRcdhh3m8AO2A4Fb6V2QqsZ/gXOL09RfIfH6luRLKWH4KbE03mM+/k
nBwcPltxgL4CCjT3kNSn5uXkQNpNwVAuvVmuzdPIF6rayMyCc6U6IE26nOiGwpNfnSlXj42lvQ52
ywqoxcHWHhJvgFRSISEVxuUkf+hUIjptnISlmD0wr1oJq53IDjBvPv7vQ1L61pGBvRA/fSt3/Hlo
JXbtlI70wmUvqrRoBvkasdwJ9vx9KdAp/LXhLoTyBaSOlSu8D7JXeuGfILmRXeL9AcPaWCk9MgET
3i5Sh7/qyytByIRX5HgENv/uz8FoOJfc0sFPXDG0Slo7KcYdYl0Su6QJvqNmC1+pVdgYE+4xgxZA
a3CMgEv9IwtwH6mDr1Xq8PvhkQt/HrHBBfMsrsR/Ypy4kxyv4le+fG24nuDvg7Bdt24KkcvFrgED
wkBAIaTb2EthMyxB3w/7AbVCO21ee8lNdKM+5B7EN3TraV3fSnMUk9umg4DNxcjp4NlzYwZAJSax
xsmwCuhsRWNoOdDFI7ZkUt1KnPwio3N2Wg8WpDvl2kXGeqGrNPZjhzUQcUqOFspLaEVFdiTRjUYl
JBRiFljCNrRjO7ACi0W7AMaJwASod666SiiEyj5avZs4PlRab/csxXMnG5GELwYWzpfNVXXg8DiF
if1lsMjKbnom0aVpFx8aDIsjDVZoecrQenuL3O7cZ/scqB8nQZQnc8ybyAkZ1PwReu1IYZSA2pBa
FWZOw0wiJTNDFCinwspwNDpzSq9e1kvD2a9KqErw/pLVGTpUxsArGrMHtF/CTaPrCCaxwLbn5+to
hQA/gdKT+gBCLdzFzDuTA79DExODIWP4zG1c5HOhchscEIyWVVbDcoS2CsvYoRwP155ZBKqvJcRA
1GCgd+4Reh52mYtQuFd7yrxeSo78oL7qrzXrX33szJrFS4DMXQ9+NUr+uKNNZArzKyULhHLYarAf
7NYSVlhaWJ6+ozjhVph3TmLRjwzy4eMjobs3pNPp/m79HJG7uzN5g9V3xILRxo3u9DVbcGtPIgO5
4SGWmtzyq6BNMUE1E53BPDQQ7klhHB5AAcAQBmF8m6Efujvb+lhhEzNVwp7usbX4kmrMxMtRzc0y
5+zmixwLw2Uhn60jlqbEPuhJyJAXgtWzBPAK4b2zrcwDd46V5OY4KtCx6/hmQrYcW+hIwS+M/0d4
QwLhOljgDyXUcHLPcCRMnDLXHwSEhjIHt0XXMtNoj4lZ0sDl4T1izRwLxWsbf/ORWzGMiCP2foYH
cG24BS6oFfx1hiVEqaIV4GOEiZCFdoG/XBOpo5COCrbNogVRH84At0xLC+y3F2H6xULlhwIZlIt/
0j1w34Mf6HwN5WP7rmxpNsjpbjVbYugbtwR/Gm3W/sLA7ydPtNC1xndVys+uTlfcTNWWhf0ikeYO
Uoxlm4ulCqnG5RgsVjuz43njlJB3sF53oMx0wIXImlXtSATSDq+DJHSkBdhOXS6ZI0hgEAhAYgOD
ZsWIbaJg5vKAmzErqLrpdvJe3ofL5lFaa6t46XugAL3PHVAi4l0zi4dIEVndojwKMhyym0t6grFx
KQvNEDsxzq0OWfjls1HNSP2lSlDyZamwYbFtXN82ccj4KvEAI2zrhWShsvVwtvEqhHNBa0fP25bq
XreAZHaSvW/xUZ5cBGwZAncnCxZsduezBDY24tL35/vKaVgJuzOEfIvx+dgFVuSYEC8RDnEPpT1g
Nz1XlMKsrrA9sU5YwcCpX0Cthr/JO/hxOP/cBYocyUM0FLsQ4VJu3eJna/OVrhBq5aqTi2YeXef/
Q5gRKr8EkKdCMBbeKTYibAYn3PSIcaJnj505Cc6NCfGIh4UmFJBNPKwK2YXJCLCrJcTHG5jVIiTs
zDnD3So+1sBC2saSB2lR8gYxBsInBFPBS0dyfIe7YXNLvEGItcOs8bejpQZ8hRl8DoXwI8yP6wwC
ewY31ceMJJjzhCrb9B5izjvSFO4M1go7IYVo4w4vHE8gRnkC44TP5+5O44mEQoLjOBkXVXSZGVfA
RxqP54XgobgQ0gAPO5m3Dug/vWwtAiyZHdq5tsJy8aA7CZ7RhB53edzrSA5gK61Bqufh67IVTcBV
vyjUjhT3MYbAnQhtjSoyfHHlGt8dPeEGinmR3rVut+CKmW84/gkCXJPjxaiAUWJnLHS5MwieaPoC
z7v2apQ/hAR6CA++GhGEtmwvZduwXvlGDmEUnB3wYGIsaHqCqD6Y7TaF44Z2Rmny3iBQbWJ1GyRC
SqzfjIXYyqBcAdEBoW/Yx5ggPtvqTeDwXc095PKezza0Ipwd7PVbroaEW/5a/leT1i7/P/gcHPmG
a07uDQYO3Ch4g3g1xbabMAgnfexxe9EfPvYPH/tnXjppIhqnjsL1hm6chuSMaFwE45crjhpG3jMX
k/JqCpQJapMJJ48//wkA8MN5+eG8/HBefjgvP5yX7j/993z7xUn5XEfII6DXXJdRZkcS0JVzxsU3
oAaISXuOAZt4oghw6hojgNA/dY1pJ2yUKvjhhP1wwn44YbC7fjhhf7wTNmlFjxJVv8qKvnTUvSLz
xyUaoliia02HTAm4xy55j8LjifNsqWx4+Iojx5B/JAhWILsLDj/kEAv4pgbixgNTLRl5DHAVWQPi
MDy+/SVqBJyeyV7feVw2pu85OGfe7oc5wtuol7Q0B4wjyJ8AOwfQY858wN94QIbHPL7EWRfcP57C
fU3e6SjX8de908n017gS5N80/SXNvmuM6AroX2ROLz6GkJ+rVkanjRPf/IjWIV7HY26Hw9uhpy8I
quZAQRzwh4Ihmr4ATPCM7woPrfN4H+JQ3sBebgayKfHSmiKofiuQDaAE82yTbWrH3J7u5a2yVlbd
Tr0trAIB7RLIEQPpqhqhJbLdbl/RKIRsEdVMyBahqGE+zEUPmNT54JQM/LpA2OWIjga2RHMPnYwQ
WOdVH2hMiHAYwbvRRHH+mBBj9/GxD8geaQCMVWBvIdt9IAeg4B5ipOpT4DwOHLYp2IvDAoHvZUOO
9O0tosB+IJeP6P+hYgekNhAX1PgNA8IJVEjDf/Jn+N3vDpiLyxzhk082vuEVHFSwe7sO9vh+FP3T
yox8+ySMZ2ha1qjAKvPHAikf+nS20EGaPBjEvkUhzn1LfHLTkdtLLbsD8DKxlgT4lyUQNHeokbHQ
LoiFSHnwtF2L5IqdIXkVWWhXy+8lQsz18AaoTX+ZtQ9gXyLro5+Am3Jql2+N6k93MjKqO6UXtE5G
PkB/Kh6O74BZO+e5sQ+f9Z24k3fdtrbATtcFTAbEUqfoRd9JVEBf45W5R3GgKoMyhFfTdC/5q44k
HxOAxQabKeh+Y4rCQXmnWy1a/zxeXwGFwzy/UQyfxj0y1NGFFQ1gjjgb/VoKkad95ynQlL5KyBkx
tGNahT69S23EdC2Bxft4H6zQUASZuxAZIR7T5vjg62O6FNhdG9PIrD9VvqrEBc+tIEOlUmSikApR
7NPSBI6L5/MAiCG1e8GagCmPnCQrBxJIuj/bc2CXUDGFzCaygPUlKaNgz0cYKjAxyBGdkcJMVsgZ
wWrKHO0RJaoTWwFcQBNzOtLsUQZmy1DA+Hm2wMR4eZIWeYMVh/z0SNny7ADPD4FMDlgx/4bDl1pk
4o4H5H6ARzttOBqtvkvwk6e3eZL5iPQzT6dzOBNPf3OQPd/vIU2RfXeqwvJVpuz822q2KNHXEF2v
EHju3Qjw6xoZzJqFyw5Rumd9M1guh/yYtIC6R+IXq2gicVoj79fal3QagtB8xInXXWBJYN4Efk3d
cLxCaylzESYC6BWBI3POi7e3o/Xxcbd8T52bLXils4zg/EFGhQzfApzB/ceM1UCo8eg4j3lzvc+/
nxH5Rt4aiYLG5b/zLBCPlSO9iOA6mHARUUTK9lduL3lUItGoWXjsFWx59N+7YBBQr+vy6T3fKS74
AJE9CwnagkKUQPDO55AY+4L2pKB3IrlL2d3dPkeS43KHkIm7t7cMtXdcRl4/B9+3EH8+m5cCzU+R
T7HL0N+rwUDLm2Sj6rC6gDRzWifnKDAHFG9sWMr3Exed0paXKrxPV/2hLf9V2nJyP4wg+7/JfpgS
xvIo2P/HnZYpsXtBBn7auD/E7p9L7I4spD+ZVp8ylC5EEZ9217/CUJoyOsdc638Wo3PK7JdHBtKf
1+w3vmv2Gwa6RotoGqRfqtA+7QotL32QjsDUM3dPLZA7m7xzvU22r1eSC5A3eweSwkrIe7zyYckB
e8CaO8DoaTiHeeGmc2B7CMA+cO9eOwpKVmDJwFnl6PawyhGJiQiAeu0qvuAqMsqrDIK7GSzvMKbB
rnDyjES7qiQ7tGBdolhzwpSdvL2Rf/YXu70L4+o3joYpotWZqKOUd0wBaKbodHbiBpaIvu23DSAy
6r3BHrhpzrGwHYMxTqtbuB9wQGI3XugXrGhJmxXHgUY2LxNpwV4DVl7SGABaAbfHiwdYtAHIyk5X
oKxG/AvgGWTIOeASUB6qYE192jk+KghyCQTWjibZs8a6bshN3tzIWvhL3ZzyXeT3p5UbWSU9Gtln
MrrHOggTaGSxOyCucXiAH42SChFREMfZqoi4tPQSndw6212BchmJwh+ZcCe42rq2h0ZHpDyCySjR
MJKN7c3319dw8jZHOvN3vE2Nz+i1+xwFCjQlD/WmQqimtDiWNF4PCNLYIaTXCw++vHhrmTw/Lh10
pod089YI2YCdBs9sXgB2xMtyihgaDyv01pPi1J5qp1t5qbv6wnTTvX8iuXt99viIro14FEYYjjMj
NzuMGNy29gIBvesfP+pB8qXC2Py0B0da7BTnai4bkB7VDGRQJO5pfHjhxWTSUqUifmZAYGouR2hy
JHrCJNeWFhw2zj34wA7YTZ1S5aNCVT4iFuCtp+h2jeiFQpObwULHYmCZ27N1vLk+8Il5mY39304X
hWDAvKS7R5SO7aYc7O9rjZ8nZjYKwRdlF5yUEhdYnFBFPAAVCrYsmiO2hxCqQG75zhjge78grmp7
xEElG/qaEM1+QZdl8o5/71tw3dxV5LGATVsRjBIFbTxCGMALn1fkBroQBU57xPE+RCIClvcxsboK
n4Uru2fcLVEoBvTgDXATkCo9Bv8wIw8lAsA8Wvy04n9BPwsOZ4WCP1nLR754glMRdn2xps7dhY3+
s4Xxpz93My5JPo34l567qe07ErjNb759R0L3r7l9R+L699q+E9pxNpLBv0g7TgngSyTr00b70wjg
7xLmmSYSUYaoKmB+HEngLBakWtPPqvMSoDypdnIQ9yDYeA9ZR/cwUe4g7xhqKXiSaqJyQRK53fet
YPv54iPpnAwnOReUDvW1KS3XESqKBtTC9tbqwuy1QQdCNwPYnsP5Zyim6kA2BZznXkMh1Mui2vsV
mheiqSQUOYDXqOniEh6cGorbsuMjIOn2ei3iPmT2EeEuWsdcoPEcPJkUVTk5U+hexH97r3N4qVGE
gH1oi24E/hAfVSRI0vBAa2TJbgz/J7UjC51CKJ5E9YcMAxqd2ZnMnrkdXeKJ68IWvJsTkyN/Lbv6
MgQL5RErwwxUUqOxxUXiL3Konh5mJf9VhOhfPaGlIappeG0Nqo3xF4M8/FcWi1dhd6gtV2yuI3LC
awOeZnhniT9zq4lX4vB6RP5pTyXBc18ewZa/BvzBcApvUQIGED+H+RdIZiBlaMlIDpq82pB2KO/i
WXZQbvHfAfdHRRLKwg1UDLSXAosz3oXaqYzMnC/ofWkuQUF14KO5PmX/QD/9vJ34dvt0CFNfSps8
xnYS4SWV5MUnXklvbn2YejANa5Ixm/+B75HUyrynp/ue3SsUzHUFjJ7n5zcw2ECHR+Rt9zEPsesL
GmAzpGxqbSc3/kgv/Ttt/O/SRn2WSCOlWqKBUVukWMWLOc8jFfzBF42bb5F9692ihgi1RCggvxj9
Idb39uWlhGG2+zgcQD3w/m6C+ymGP3z0uIWHetrl/OPjA7WEe5d+CEjH8sWdy4SfZ7pHiV6IEp0C
dXiZgwI3nq+N5vvA6smEzJu8u5FG/2vd3bTQGun6H0JrUmiNzJI/TGhNWgojH/M3tRS+a2ijtbaE
hjaSrFyCE58k+/Goh0nfQRdCS6ElJo50DgEPqruBzJ91WyTJfEJGf5dyFn1W//uSo9sNZeGkRzIu
GRjSWyeaYKUwKzRgOb2oAcpPW6l10kiqWBynqZ0N4EhVJVCNqjGZierD+Qyi/TLNavTLK7ZpK78U
AdpsZX3laEZck9m5FadG/F2D4ecRqyNTLo3iWDvWEJxgImlRhwtITkALTyH9CvFB9Dpu3QI0IHfP
HJQwX/vg55/QwJco/zcG3achjAy6FN0Ue13FEOBYcxF941u8UI7T2SWE08LwukEfOKEdrKv9RwIs
xHUbQOZW0bURjKymtGvqOCgxghX3jt92K06IuLHB6XeChbK8m0dkN3HJqXkfmx2//bxfmMyv3fXI
nqiL5nQWBNy1ZJew5IALKyliXwh1lIAVlM6A88KJEcDk05IzW6OOj5uGKdllQBOEDACJ3sWScOtX
Q9gfUQ6AlD4O12fq+7Lu0/YYqfbObAVBzjDMA7T1C7cwYZXB7ERIg5u0D8xpKfiICrLlJIuvKoiF
OG2js664H8ILu133llsCfOhnHo+hKEQ/HD72H9dHOrmR+Zp/Eji//UaeXNKRJv2DlnRKTPKuZZ8n
6o8Xk1OndSTXUz9WznGBPZiS1XbpXt83Ex8+xjb/sg+/NJq4csov+IhPmzLqFHRSPUMl4bTUOMAS
aEpATELjVXR/IkteBR/SZJ0DUtWAcgz8GqD7Ksga5Awc8fTGMw6P1vU7njrTY+TvH3empQkjYkwi
/1sYERPa6DJ5n1bsN9BGk5tkJGPTIUQv0IpvEpGCSswHkBfWEjRATTn1LdcJAnnqGHx+RwOIrkcA
JLaPa2ARHWAZ96jNpxOWyeSYxtL0zzCmkXz9LQ/TL2qW+X+b+lQ9J+Fz9hNpqvfn5qf846f96fkU
1qfw9a/Q+pKLgH/c+nKdV6fgvcp+Wj1XuMnn7/W+5J/wpfclOqT+TdRV2AymaeqGZEK/fOl9Kanq
3/AnNKxBa0zV0DVsqr83v5TFv2maYqB9goQWl2iOizfV6Hob/O//kNS/SZIsozOZYuiqrprqf/yf
//X6uVwR7UO/+v1z+eJIouDzdU1GsxxJQic3dMEc6RJJiLO8O2rdNhYqhYmC9GTEJTrBZKJByiwb
aFAhrfZptrZfxP3na3JT7pMSwDUNWUerX1PWJE2XxvK2qE0jUzLpvB3aBq28RXTPRBPv1Lt+lUsD
g9FlFNWEQjEVSZ3h62u9LhVRck5lqd1WUpAtgwhduIOoY8mgyiwSupYEteyv4nPsdZm515PCdyZG
8M3kymglPRPRoVSRFPSRG7kzudk2/TD01dbMT62rFvHMPheaZouzFtSWtRbP01REHDbwgTsuW9kT
YjRUU/JZ4sZSpRFNr/pFEyjxSjpJ/sJvC/9F0dtgYqbGpqIoysZM1WTFMHgTVLTy+3qmxCFQI11S
s22kZIGtZxFM6MwXnHOWau4gDy28vaFW0aCgXIcCYPfiUDxKQRDRVB3eTqEfvGbySVlHYlXO02PS
rYJjNHMT2Wjs01lRnMI3I9s0Z4Wris32rPfnB0lBjzVTQx/1oJZaGp/E7EmPuv3EEowSj7g1U8L0
y6qJahV5po+WIEt7oW8VNdlqs1idl5nUUWPQwqV49ms6qxKRNmp1XqvH9GwFWS/a2QyNF64PghuQ
X21E3tgaaCZJl2V5ho62X09vXutnzdSieHvOTvIiSbT7yJczSznrjY3G8bPBR6Zar6bYG789AJo5
g/SYiei5q8rGGPF8Emd1q2epvz0bfUAHU7pPggaUQJEmsGNUz9zwFOyNo4Zsgh/XTKhagVy/87Ev
iwKhGWQfb8gFOTdDm/ivbz2TZnkW6dlsg6ZVtWP4ArD05WDc+Fl4tsyjkThSv1f9aFPLPfIV6Kxa
h9XRlhoZoX20SlnEShnYZpv0u7gy3SBMHTkTQDB3kh5OiUxP4EAyhtlEvfU3AkpDQ0ukk2RVx5pp
4kixxie1OHeCPNtU4czY99q5tU59eZywOyV+rL7aF/h0U8H8mKqGLuhj00ru8tzPDXPYhFHqdX4j
OJ2ETQqsEWliLbKlU9U9K4X6EjYgGBr0nqSNaUwI47H7I4q6hEubBl8fhbdN+3qJhLgKsjYf5E2m
HMX1/2PvS5rbRrot/0vvUQFkJpDIRW8AEJxJSdRkbRCyLGOeZ/z6PmDV+yyCesSr6FVHdISrvHBI
Fznd8dxznRrc5TRyXptKoBXLyTBxMqehsiMYi6UZgdz8VNVc86w64zouTh6mP1R175WiTU1lcNp6
IWMU9LrQA7D3e03WrbwqH20JK96GuqCft2/Y1CUeP1/njAui6DBkMp84Zm7KNLUIhXz0MPy7kHz3
R0lxtwLOGKijlL4BHLAWwR6jWNI99xl3jK5rnDVvVJnazAuJwXpPeVNbrdwDhuGAq4n27j5x5GHO
HkxiK3wroarCZRXdc5yJKXM9EV0Yl0lTHWkQ5w9EVatlmzscbm2o2JLkgvi2Sfg26bPuKU6z0nBi
JUVyo9GhavOgKc2QJZiymsVBdZQ4zW0vSUTz96P9Vy7c/2yY+TH7TE5V8flZ7d+z/wcmmo8DAf97
t85M0/BbVw4/9bcrJykq/4sSBdMFNV1VmfbHl5Og4/7SGXw1HVYUBTz5jzMn6Zh+LqOTkuLIiSbz
8eD/8eYkovwlQMQtC8aIQuEgkn/jzo2m5I9KUTlst6bC21ApXpmO23b5mLnaqbVWOPShlAjyl6Fb
mMxL+bJSDQc4SVxvo287QxmGGUN7qTLPgjnH9mBiLoW/o0y0SIycqVq6BXvAGMLUSrmHQjYf5jyV
8bdcLA+eMnxfzH6nqPXjFV0uT02aoI7rSr4fJLqXeP7pKBJ6i6RuE7a/XBYkG67IM2r68tFiZROZ
ExOWllGRdYEs35eeY8SeC1rFMgaTnOze6VkxI+zSY/xbGMM8e5mgtRamYbKNqRQ7ULwQ5iWtbAk0
c2Lwb9hbPjpWT7HcevaXG37399Z9dcUnNugsUIXqhBNOGQbfT53kpi5p4VSc3Bdu+EAcVu4KJ18n
Ybh2pfaxYL209glSMWzl1Ae1GrwZD2HShnP+AK6qisIxnFTA7I7b/yW/kNKsL0SVknuIoruakYMv
0myZSy1ftWmNwrZWghqxSYmleUl1Cu2G1EiwZknw4vvJWlpXZVPtb2/L1ZmDNJ/Bd1d1GUERfJjL
j3JhJZUs8vndwGq0bZZ9bwCXDr7PjA8rvcvn7tj1LkCgqusczoaOsGh67kWjlZqeD9pdogrX7HX/
VCjSVomz3M6CHoSfFRkeo6TrDC+XTLUFa2DbYtRP1mdrkqgg8Y/Tk1vzOe/gSp/gu8CdQAXoYjjH
9NjLjZBJF7axGPhdKqOFMVLXmB3wFgd1DiuvK0tPk3d1MQSrPlKKmTrzt3simCZrGoVW1Ke0ekXk
8rJuIJu75S7mwW8BT/5JcTsbX9u9cFEfvQq8poNasAWjzF0LVLRSThFCNX2/E51DrH9/LwQHyAhx
Ehf6GRTx5bJKBPrVzQmOKSvCO1kXuVm59WcosR9JqZOZWzjd/HGAoq7TUdchRMf2X25+6zsOQ/Sk
Puiifhc5WReZZDdS/th15M0bqqfOB5V8Msw6plNlLmDeqAIzJhATYl7w5NRb38vQxTwoD0ycfJ4a
oe5aLKaGu3HBW4reCJD11pWhgrXYYUbg+xada6U+G4yvqv78DYTB2iowq7h6l4tP3YKyoSXKQ4Pu
Wrikpkd/MmLX2kEtTNyF31yzO3+lSZgYa2ap6a2dwQjYv1VP08+YqKeo8PvIhRF/cH9rzC4+lHqF
SeNFY0p8oyWmUxsBaLDftcLiyobN1QIn3i3u2HgSX3ZhcgWq1I0duYf4Frx1ysolq8a3Bh9DgI+t
tHKfmGJ4hVkMTxH4OV+T6K5Es/Dn7Us/iSOvP2JyHeogThDZycpDrcWmmv9oCIgOdPiq3Uci32e4
IIVAOr9nc6HJ1BqeV0/H9BgieI3xielt5MJ3ez8iDwwTRTyTyeOw4No1tW7ZDA+OC+ZruoJpMMJ2
H5SdUbRvQ3pI2KZv7TZ65BjnyoCkoyevtuJs47N1HJqutidkdXuLzn7V1W3Fe6Gw3DBjbHpNVKku
0pAqD2FhdwCPNcZR6yy9M1MQyKIAiGEPmD0RLpITnPj8o/ldrtUEVOEd/LLIzpJlXh9yxSDCSMCz
YMm2+lymVu2ZNTeYYop6RYaZqz0J/P4+VqbIUDLwFnUxdaYyT3diiTbkIUQjf7jq3wuycxtDSn5w
MNLHpu8afOUzfPwiDxagURjc+6F96jC+JLGQ4pnRdufi/nQPv37P5LQ7JfWSVKrxPZj2Epu9a/KD
3uxdEOX4tsYXHZL/4b5017S0vM6O86eArpQexCL10X2LoYii+1jeqvJK9g0JBDvyi98aRbog+YZj
/l3B0Mq/zPylhvzBa6jfR85KKwz5AUMdb1+H8UHcWslEdwm5qmqpws76w1slVoLbETAE+nvdP1N6
d1vWlQcnGBSkBjOJ+ALZimmKhUmeKkTClAdRYTghtWPw6TsrsRdvHBNkbwublMpwZybCJitrMTWI
exz3vAYmkuKPURULX0Mxmy94ulFjQySb0FuycNs0JnVMCf5TNzz4wJtgCl5wbOoDCCbkDON3clAc
p4Z6L++GELNXjRIEMZFRA4R58k8YhJoDBfDKbDR1hdo+8HwM2pMM2j6WdDU0ey9YBMyK+x11Lfyw
/6Gllic9kGRze8lXbsjfSxbqmMpCyDe1+fA2mcSSXnnolwJ41dyMQTT+QV9bzSyJ7fhL5Mcbbvne
Lg/NIp95ped668VdGnccRhh/wRrAQb60g1IbMRFk2HHhLgMwsYMJerBGDawmYGrhyqIPDom6TJHy
sDt15UVm9wuJmla3KsVI0n2LJIFjt35gkOB5pEGJDAfomfg+aSyGtxbthvJZTw12Iiv0QdJwUXzm
IO6OX0X64EqmktoeQEH646Bs5QzcaHpqJbMjUC9TYf/cK3hUiIAJmgfPSOIvjlWZlYIPLjY5Anf4
YIZA/L7L0J7PGqp/mVkr+9y1SbdJUA8+1I1RaQYFcre0A82SyyXSgLdPnV/mja8/aGJ4napR4rLr
lAe9N33UG8lzwHYtJjscwSPTRPu8Ojb+sdE2dbBVtA1KGLVkkJNaGB76sjQjDAwG/elapWMlCUIX
q8OhJIZ71D3TS836Z/nMPzKrf/Du1XfNMfgJt8sZ1rYGlHJkpLpRPOi286oRgz4roeFqBvsN06Kr
RvscH+ADiKO4C9ALFNttYxLJpPgpYmUb6dftvZjgOP7ZC+RvEaFxFJyu0layhiqV1CoP0kkc1Y/g
l6Cm+jMm24qtZcXWJLuGut4VG/WzGAw3MPIj1h6/wxEXr8C2p++SYsWH6oEusuf4MV+rv4sDrpwc
G8lrrZsVjM6H/5DsnC0SwNI9BlGs07loYhrSnZ+xkBUCv1ZnujxJwhMepVUnsAhsboHJJ2gNK4z4
IIG3vlhmqqGEKxwb/6wwlzVBVAEO8tvbeO7Dnr7kMchjyGAg5j5fuS93vC2FFGueRx68XwkA/08e
WPyXYW0JcMi1BrIyUWtHwobSVANTfiWGvi0fkwccaL2OMythRsQQ2eyrp9YzdLQZSMvbXziZ+/v3
QavauVyFgAtR1KWuETEvMk3HHmGILfDFkdE9wv6r94vAN8u7Cr3S/5cCJ8qtiOJa0sablRQIJQzt
M8FkL9noMRKgN4Y9AxU8vLpkxq+cXefkLiRh4ujxeBecp+GjIkZ7qD/1R+U+eG/exXM04z9fhXFQ
3V92dVqCkrT4H2nuswMqMUwtfie/VG8c9O3PwhfnhE1Kee5QaV6pInTrMSG3W9PadPtjmqJzoEfD
RPrq8Rgwz8iAP5UCgy7bTDIz3fZhgZ3Hmq9ScieGVeYcZNU11OKZJXuG69Yg8lKPTn5KuzlO8m8d
mK/7Qy5vnRdIUk19qNocAxk8q39K0lWKkRC+QZH7/kB5KgnmLt7op1y9xT83XZskEpO2ijTXg0wH
56AYfb+QhJ2UJ/iYkrOgTxK3kofANbB09c7J5h7ad+YOeRWZoLqPyGlK2SC5bcLqISYPzm/53e03
zg+hLJKf2VZhhlQd/XjGtz6n8a7W+0fgtBJN3CYpRZqTB00siG51oakKO+4fE6xdzY0Gz93HFC2y
5fCzQlmzSTqz5aPuuPUFk4vZFKJklGPJzWOB6c615WEGrm/04eNtnXLle4/uA1SZzPUxoznFr3lu
0Xa948intkPMWBhRvelzu4kdI/OI4Ysft8Vd5ykm8qbrCuuEFz7khf0i0ld1vKiaZYTRjpo5YOhf
bFWxRfL7iFshguen5r5EXWzhhzMnPLfsySNqUWJ02gafoSsbHQNKMJeo3CjuDz8xY/3fa5nJoifP
Rw3SQXc8SJNQwwe9IigGSxuj0GXVcDGJiy0a7RjvdcD3MF+lW8s/ksig7l6jqEZYoWPgj4uhLL4l
pWahmbmClCbS+GZG7NvHc04SXly7yZeyS+Wihk6jZym+NMLwmMp0s52HoUrNMkCm8OCVazfdAvfR
Y7DZYNBimeBBdA0x1P4jZweWwcd2fETAsUUzJBOKfYtJp/khRKcy5t9IxOwwyDHaoQEcNfRlLXum
CsOlmZ0UmVqOiTWYyiStUiU1ZQSqOT/Fza/bK1TGvb5aoaZQRpGsRtlnknpQJS+ofYIVNsnxLROg
pAUDm7YuMFaG/qDhWiC0H+6izqy0OTt65SSPm/tF9NRf0H0hezJEe2zBxTJosQlmjTZ1NGLiKYDn
Y64b/tpYTEROPIYEuIF/zjPapfJaNrtm0whb1n5xQBzkPRULXs6oa+1KXUMoARZrxGGpMoABl5fI
k2Rfk4NeOSELV+VrJi9zwFYokjO26hkCWNXI6J8laE5hEX8ThDb3lgoyca1NQJtRwWquYwxEwkih
zApApymZDl+QwGKtoT60P8RextAe9iG99T9c3EUXv7qyvMhAfAwuy+ahQKUa8xVjU+x130CasVTg
sI6Oqg96Tn0nstqo2IueLyt3oxdmGyOAmHlKZ5s4vWiEaqjvEQo0yRQlFImgJm4lySd/MCCvQNl6
1/wGictgc+cowNKQWLgFzGy8nzXgmr6F51O8dBtM9xWG/ig9ANwU6diAPRw85i1kfUVLu9ZX/g/3
MdzHeJdGpy583YqapQfkU2l3uqFlhouRUt2TkBY1+11LG4B2aGq2tT0Ehq8bZIlU0YDNfPE0pOM/
HRBAIkZDVjiYceGvnKvzPfizAxMlW4lSlHWA+16S+ypDGLH0pZW2fs9jdJJK69sPezJ7FSZsIm2i
ZD1J76VEw34jybIuPjiOWsdEpRz+Y4qO3czUMVXwM4qMHE2AyZLAad4gxkRc9VG8BaEBQ+P8DOcy
QN9oG+SjRz4KlD/QyXT5FIB1k/1wCJQT0IK0NBrXRFxye+HXzsq4cFXWOH49BE0zLkkeRkpcdMqJ
oz0CAwjRz5sa1a/op0uMwDGr1hrA9ZMZibtyX27LngCW/tn0L7In9oJ2VHgshmy/NNgzf5E/9Wy8
gupL89IC7xKM5EQc4fgPZHtKxXRfHORUViH22jXkGRzSd0b960ZMsm2ukNPW71rlVMXmgDmH97Fq
yqAfdTEa6Pa6r0OiyZ5PrEgihl6Ki0E5lX2y0kMk8/AaLRmUocqOw6pLCFxsSd739YxamZU8MSJh
3HsymsRxo3ILCa4c3a4Y7IyBcIhQgM3BBEXdUDE5cjYKHI/ySp99OeqJKYnDgFFgu5ST9lY/Fz9w
x7T3QTeAW5KepU9PNvPcijoDnsnMXn9nsb8e66hmviQC1DIOdB5ir1X6QDGzsLHcfCkf4EDSY//O
PutumVGc9DBznSY4z/+63GO5HWgzFHUnvqqIeEWbVlZQDzEDzK6lptTbhbNURWX1b5reGLX3WKSv
CR8MFnz47ql/GrJNQX/kimLEyl0bogKDWixKgQ5Isompkd6gfmFSUqLCsri9Ud9f/z+fO9E1npMp
TQXJJwdJAGZmsDPl2lGeUX6s87k077c2fkxuAQMHqOa0P7OKpHEIV6ackmqRayASyzpTAQH1CDXY
eZlkOL6deZvZ1Ccd7/fVNfwieHIbcinVs1pNsUq47ZEBG4iyUR5aEVnooLZmRt1YcWMNLyiEhMSu
JFOr0bJpoTFTgPeHLmrMEK4BXrW8cN13W4JieLVkgU21ncbvG3ZyQUXdrJt2o9b7oVs65YzC/tYs
/lnBtGtTT3xFKuMc14qZFTLTBe4HsqF98KPqgLmGvxNat2/GdUpyVFcaMCPopuWETQEakTKwtK3g
kXl8TQfVKIJdqdSIPxKLRWtSWyWGPGKGp2wWbNWXsd0hBlSoqYF6u7Cj5FmN91G0R9KNgMTeP3bD
XidmI1mUGEW2zts9R9TE05dC/uFj8mezGKLXiK2LZE30VQTOjnDYZXFkZFG+SALkywlyKsqD5+z8
8jSz2Kt3gAIABRRFQ3ocMOIpxLH3Vd/TOjgCItuncO2YjumUFdLM+jJ+LsSaV/dBdsRrjeOtG695
YA8RyrL3amlkmuGEZpKZrW+Jz0qAIEvpF15shcSq4avBCYPzcJCkRYFEe4K4bVstswhsIFG/6Aq7
5Ov2lYBzBKYXG1KBky+5v728cxX34gFMljcxAJI69FVTYnkMzBs1IkSzBL/Vu25KGO7dgIIcvChg
NynukUXmBBu/cPmWqUhI2QxzlFUjw9qYqWOcM1mAdkW0vwMMLSaLGttEl6lmBopZSsssA9h4Ecfg
p2bJqZANFpltuaq4IXRT9iz1EHNTCUxsTaFbqmvGg62F73G9qMgeKfbSt2pioWJbxEaNluTc8DsD
8NHqrcuN7A3ha0HsKBsMzTGZbhfqSyZ2t/fq2jUa9wrNJEyWdeSNpq0TheIrQNq4cI3Yoie27IXG
UN0lbmZUgAShuZyZZX3n5pth9L27jVbNJDOvtNXkAyZOadGQttJy+H96sNLzp6w6cM3kZNs6M0/8
Oq6dSJp6YplKgYmCsy07iwqhZd+/Kto94es8M+p0I5xVWGy5b6WpVc6R3SlXKm0ifOJ5yTHNO2e8
kzl46HpTiyyBy9Bt5LEpYlc2a9Wz1W7hOBu/WCrBwS2WWmEKzCSAWZxLnV0DMCZfM3HOhoIlihN4
yilOthVf6ahO1At2Sn8Bt5cDPlDO+WRXHspE4ORJAtHDioFg+QA4Jv2vvFnHumto9EWOH5Leysv7
On7FrsN1cbpyffuSXwc+wH0QGcAmwTUgZq+AXyWJumRg4SlWswbOt54YrIr9RSWGHw5PQYCHHh4E
l/WbmwtvG47hV6nS1io5oqFEVdVlXziHtogTk/X9b50ARK0o0mdRaW/w+foljfsPz7WboeV7WKzH
oSyKGWfryrvEIijCZfR7qWitmjLejaV6Tn0lPBXJCKrQ8m7RwWwtb+/VdT4E4biiIXMK/AbKc+d/
/+JLVryjUuBy75Tr2o8ujQeMu64A8E0rlJhCR1kAqrwT0GqAp6FyWqOoTpu5tV6rpfNXAD4K+i30
2OiTBElX6KnrOr130jqUMsPStfRcC8ykLrU1K6xUB2xKMIoWG82M05Uk7cqAnHiuPNWtP8zc3vE1
fLEnOvp8gJoiAEQANYTml4lfn3ddXnmO4546CLFyPzp5XckNuXJ/t0Ux2+IyeSujOJUJZMFGYD/A
ohNxoZ6o8iBSrL2hO434iq3QyjPzijw5kWtEGfNXFaHFIkvi9zxEJEXlVNqW8vCaNrDiWcMlg2lZ
vnCj+AMFULeu1VXeUESbHaOmD8WiqOhS8zQ1mvF6pxig8ePHKgS65ABcovK0H7vvU7SEAfnwQDqU
PoYc6cNCSZgtnHDtVNFelbiyTtyuMnIp9izdjSXbLVBDyvIwN7iWPvdpHhq+TNYk090l1bea10tW
wDGARa0xnEOlc+c7oXGBIySfYVYEuBYZqX514jG3PZpUCHflU6cpBy+WjTZngdXqfrkdAudR8kPp
nsSDi6p7x1eRlyWLpCTyMtDbgxpk1bbrkCwEvHTX+3G/rqliZo6694HrNnpZ9u4crNOs6wFegKY2
B0+uW/S9yYGZxsFg3n7BU22H1WgAYAkNmGJNQxfORNdWWh0IX5XLUxMIjN72sPuuVPpwLhK+UAsf
QKzglWtKbWMgjmc6LoA0PA6BgkvhsxVJ3W0kqUU2CpXlJCydQ+AjBecOmo15FyZaWfP7ivAUTlAP
8rcmw/gwqXAsdB+RmThgWgsBVBpgUTR84f0JPqKZLwNbue1EI+JMPARZkW4lv30icDVjjR9UXCQz
1bLSjPx6pQ7IldJObQ+xB0ALVfRwEynhom6lYEOjwECgmlqAOwUWoTD35x3///0t/2vUu/99f4v9
+euzeK8+f517sT/LsSv73OeTfJb+O3pcksqv+vWv/33+Pf80L2v0Lxl4Z9TSoNcBb4Qj9E/zMuV/
McCDdUTL5wZlBNT/NC8r8l/oX6AUcH4VehgdG/9pd1HwL2NHnYwsOpCtI9Bn0qz8b5qXMSxI05gM
Rxidejp+7+V982mQxiJLwr1c+qaiVws3lFDLTIwoJoYrHr/s1t3fFuRrr8SlRR87ayANrWaaItBq
huaMS2mD3ytSHzThPpWaVVHTBZNn3PsrCejRVNgIuNdgR9nZK/1izLsmz7M6idkenXjE9OIWCX8/
mquhXLrwWAeSq7DX6L1WgOe7YqKKdS41qh5V+0yNgMOrVfSYFHG9bOvMW+RDisRyrrAZd2jiqJyl
AibEoRdGySggXO5e5Sd+luqi3Je8lnaKk/zOeB9ZYSp0RNVtbxUKEPwqOpGtfkBPCMq1yIMkjTZb
vLwMp//5EiDqKfpiEURNiU6BeW8lUdFiXyW+bqcDAIYOLZRXKeTuymkrdyEiwmzmU4wxEhJ4JbvK
Wwyk+9lHfnnfdWG46CMabrnqcKPxCYWPnGcrt2te04QBtpu2pZXktb5UYrWBJtdYs9WUwnlwUKzz
DHRkVWbu6NpOdlJtJpyeQMb/a3lAKiJVgHdxTp18uUSRHvSSCzavvezFxRqOQ7hT0yE0gy6j93Xa
60bscO+g4h6grSZ3jk5Ax9DZ7xec9I9OraevRc76OycOKwsOHXwZOCozTv6lkzZ+JTrFBPxFuPio
JExteJz0fR3DjuzRnKotW45SWgccuFnQVsDq0Tn01bU8rhCqYKwEbBOQTZPrN+Qxj9E05u+l4C1H
mlmpfNNjFlot54zg9fO6lDTxB1u5512nQRLbAOszMpdrJtoT7HF4gQ7aMuDjik1qZeav2+rpuxUi
5kDTMvqsBXpiLx9YJkua26G1fe9XNjrvdn4CMn+93/bo4L0tiUJ/f/Gwx8PjOAuNju41NNUUk0oq
LyzCnvj7CiPY/IfgURyTnbbBVVdegx0GgS2TXXckS25ndvnkfgKMfH/IDumaHFE9YbWp/m5BbHn0
rdsfdhm1X3/XxDEEcUXi5+Hg72m77eFPZIm2kIoK8LrBDnxueLFuovp4W+iV0tbR3g8HDiB6ONAI
gC73nQ1STpza7/ZVnvxmYb9UnXSuS+7qbM8yOEUvP/oe4fhcylDqMpMTCl4FpF6Q9sOwMvQFNOyu
C2fSO9dqeiJpPPov2iMIvMDRCkiiBjrwN+oqsD5UjNgoj9mM43t1WJB07nPUYMNRTx7jqi+S3D6W
I23kighYDqQ4OjaQa1H692Z48ZFvjcZaEJ+pXl6p/rNMhGuIzXVgryYOA4sG6jRJ1u1FhFkvSFU7
XF9wb6+LUxkBhJLPGPQ5eeO5flnjIFVUNArkIR4FnjLdN0Niu8pvrXLWLrK5JJwR+N1lHBOESAnA
0cJflwJl0vAu19Jur7Ret25BwWLySJ9rHbk6OrBZwM+XAYgHhw18/UspbpTWUauW+YE3IK/2SgTZ
uiWg7VIvRvjqmnrqrTt0utx+aVe7eRYLLwzeHpBz0/BiiBLKuiDPD5Lw72UptCvHNwdeLnKSvokI
RVlgOW+L/GalSLWi0I32Qw2R2uQ55FxSmDOuFMwhizR21ipldqlye5AL0yHxfa0mm1Ksb0u9eu5C
4xz5IR3eEh7GtP8u9tER22Zaf/CZY/WsXzjFkiOJHWTJx21J5wvxJ1miw08HCQ9CfzieKAle2UU9
jQrm0YHu2V46sk17CDcaJmU8OomhYPbGMlskC8aNGpALdeY4p4byb9GjUNDzqGJKPdSltCcCeTvU
pDCUFB6gGgijB+C4RC9PAYm3l/qtODgAwKqjUQsa5/LSgnLHp52LvnFXx6DK9g5tuMuo7bc+RVkt
R3z0n8jqfxArnNf2RdjECdB8RMd+dha21aU3ZW7qyPSdE6yBoSMU1wQJPFAOXC6G8KyivqxJ+7x1
MHo8HcCC1gOMd3sVozq8vByMja46/gNxDZKYl1KYgnoDiVP3kOSisZO8fEujMFoFvU/t25K+WQ+k
wPVG2Ai9MkVYpQDJxoM3+IeqDPy9xxLdajw6V3mfvitofY0IihIa+KeQ9prsmqv0g69KfXL0JKot
I0+nj0OTKT99D40VuRy93V7UVF9BHAJcAVoS3G6FTD0yVjSBN0SiOAadsECXdGzRQyv3itWX5NRm
Ciq7M8/5mwUiQD0fF9jE4KFdHliWe0Me5E15pDQCZEZp16o7gP4dBbO84Q+3l3d1O7A8+JkjzQT6
s8WUN7NMUyQGnaI8VlDHSO6CcJzxTSzUmdaNq7sBY3Pmz4LrroM/aVz0FyPqhFkS+bQsj3WUbv16
G8tieXslcxIm96KvwiBEuac85lwHiPCoJ+GM8vlmrwQdHy1uHcoaU8B3ljacNG5VHjmcN0nekHIt
+Zl1exmTkhmU+bhTf6RMUd6xUmJcTAgp7Ck7ctkYXsLUlEDede9/ABAWfaJKlwYzSxs350JJTIRO
fFPeRX0apxDqF0aFxktl4VALwGt1zl5885zwdsGegjI4/je1imifyUt9vG8pUJRal94xR2qBLQCt
blIspArc1e0cunZq/8cd5UDKQF3D6yDnwseXu+e5SuSUYiiOaAMjSHgfaLAqqZG5QMqg0jqjBSdl
x78PUJfBFYjKLhTHtNNKG5w+FKpa4ADVVXbnDhgaQrfDFgMPl8MyXNON2Axv0q9WN7LP9OX29fnu
FXwVPlEerIjbYmggXAawh6Z3IS9mLuh3J4hSgz5q4ZGSb2IVYydtmyaGBNgTy0MDdBhjyrarYpIj
Gw5On7yliT+jhL95FOqookADB/odJL4m9xOpPJ00VGqPnaKARau50wQBWKS0FBTLUc5G0hCN/eFb
J4cLLRVG26InO5nx6K7fPxifZCRkwLIFGIc87v2XeyQVSdOjTWA4KkpicqTfq26til+3D/C7pcLi
oJ1EBxoHWdmpt1ronY+t748KQVu5IRSTUYN86K/doTXyn81z8ZTM1b+uTQ5W9kXm5NaUSpgnTuti
ZQlGMCZ2HMdGnDR4/nczqxu//lLRqOgORXJl5CsTaO643MN88JHLzJThGEPRoC6cG7FukV/8rUHR
N7bKHX0a+OK20PF33pI5nuuXc3PA3OSGcj8cPQD15O4lQ3vgbQnnOPeWiIl5o4rfeBGThyO1S5Nu
831noMMeg+vkrbSWLB/jP/wlyPH81PDXxTL+7S3Fo55Ytz9jbqETE1iWmYsgoRuOwvM3pFtxLZsJ
Tc8O9tVCxxQJJrzCY53ixwfCw5p25XDsN2gt1Jbps/erKdZeaoBLol1GJ/10UBbSvfwBVg3pXroP
DsVz+JhbYgEU07aecSuuUh0EWRvU5RmqtqAhotPqwYAELM/VWD6Gz8g6gIIxWyjoPz9RyeA/5kK6
b9/mV2mTYw6zmFRcHqX9bn6pdK3mS1EaJQD+I62BoQIvt0p925kJRCbt66NJuVzl5GCpp7OatpAb
//YfVNuzmRWutTu+9U7+ztsOuSG/dDNP9VrPjzIFKGvg+o6N85evRo6517sSZMq/Gd+FzSpeR/QE
Yz1LfnDtfCBqgGrHIY7sRNN5fnWuprBaWn/sXivbf+ePw4fYpg8hSJu28hPaDNCcX+CyAcf8Wq/+
/ZNBJUhBsQZpEDrl/FAlRwi/d/rjQDSjk0yCJPttCd/4A+Py/oiYHB5nUcYBLuiP8kYF3XVn97+z
XbIjy3KTrIM1W4arnC3oIQnWPlBRM+K/0wlfpU/Mdd96MYkLbzhGQyQZWSfZeR3NNRF9KwQkpaPb
iqzHtOdYj0C1lRT1cJQYngMAxmX+cnsXv7O94DD6j4TJMqS4yaUsgt4pi+fBD7dRz1d5LM/chm/s
IDJFoGyCd4MsI5u4Gb5fD1U/qvFaHERv1+1LkSyUuerCN/cdJUiQkqEqooMhbmJtBz0P0qB3hoPr
skPv2nXwlHjVfT/shMRmbN+17zt6S6AURJVwJJCdaCx9QMdTIBL1QAJhKo331Im17G+F46A0CUR2
9X/YO5PdOJJka79Ko/fRiHlY3MWNnEmJSUqkRGkT0FQxz3M8/f8Fq29XpmciA6re/iiggEIBtHQP
c3Nzs2PnZOupWyo5XImTMysquQtfTKOLJXytcoybKipb6HBaZV9M02GEPsWzJQZ/DqPVbNLG3CRZ
tu2q7x2TrPD+8tLptrdd5vJj0j2zDH7DDCOC7Os8gJmBVthVLA8PoUcHRR2tLbV/1EjK+rm2paW2
hTACQYxmmEajkcK/oW6kHnZurgjiWuoH1T96PEXdodE3ueQfmoRBpsTbBdSrRi/6KqvBwfY/dFW7
KRx/IQ25OCR0dJAmmsnA6W3T1T//CV7HSGfu685DWNqcQb2gc2LAuaHHfrjQCr5qyoFyaL6ceA4L
X1jLyqEPSdYfPGMyNkkCtlOuPQYv8jr+XRfmpU1FyQKaRX2CBuD5qpKhkcPWl8djPwGVpxM0BL/C
4WUyondy2gF1gkFuocVwcWpmk/M7n885d8iEkK2XmloBIRiPddm4VIf3g6OsQ117pIKyGtXmMNbT
burbhfxt3rSz5Gqu+kMjrMyVLUbHhO+Xh4WVQG9RHTu1VFej1HX3TuIhZgjhhBtF8kMIWOrQmWO+
cFSuOO8MSKaAzJHVjTfe09MUmY5X6dtJWWM53uWhtTcyWA4UnuW+EXynsbPxI3nb+Wscb9d5tuKa
nbngvVdWz55yfUDOx8tSnBhL6moYA6usjvEkyR3wDz3ewNdYrOgp1z/BXwGUagrlsYNVfeGSFCB0
8+GFh58SGDBMyF95ZZ77mNEBD4uTtjpWhhQyDWpKCSSEMUwpVp69h8l6vLecYLofqzFdFW0VuT3U
emvWUW3KIhtWQzR+lkNDXU/VyESO1+kgosxpG+YRc41VOxziyhxcq0jL3e0wd3H3zj99DnFQzNFQ
EV9U3pRNQZV41THsnXbTp1G4HiTTWTgRAnz5zx2icMezlyYDVoQd0stiGjKHClEUOaRJjVJsTKN9
jeNIue9sJhP0aXrys4S51UizN5Fdlb/Zo52/0Ty5C/CFLs7FVTaFmRdApFcfza5oD1OVZNuht5OF
7by6UDiaqJlT5KBSKS7UAbdge1p9rGtT31ROgmDVODA07mXOyhzH/mOcxO3KCtpwD6d5/5CXevLh
9je9dhQ4jZDpE3zm1sC5O1Z6XzZtatbHPtLn8aVSW0d5BwU/LTml6KOt2QG+k3RpXDgI8x8WIhBB
HSELmGOYoRKr3bbkDYEX9+ZD3NDHadEK2Kl13zLpzDg46t/aHpruH7cXe2GTGVT4UplC59o0OYXn
i03pbSmB5Wucve+S9D7svZUiy2sl+dT7/UKMubi2BFvzYTopBQyIIUht4alHB0hmbOv3SCLcQ3S8
YOb6kuZ+I2LDmmYKWVc++YClY1096gZ8OD41R7Dr79vPtzfu+mL+sjL/ipPFmE7XNHJE7tSVwz7P
rVXY3QX+tPDEvvDFeUSYuAhKBCg8hdRzK7yQYljUY/XYV1tz2o/a3YCUcbNR8sdmWHC/i5SN0qWM
ygaFPpJV7sBzW1IzJnJiDazoNTVXRrIZPvnaQhXv4m6fbcCSTFsWnCuQyHMbStw7dcPGHQMd3Qqv
jl9iANw2yJJJr1eekstuPaqHrPIXbvfLS/bcsggyoUTUKpNTyrySINRr83BPtrSSph9VGn7IZQvS
tHqtmtKmmb46rbweI20BKj7v39nxnn8BPEbgfhSwc2Jewx1vx/5QKEfHSraW5G8C5/PYR5s2fWp8
beEQXL4CZmtzrAYqyCtAfBVWpKgw0ZTKMRmUdW+ZO8RcNnWgrvsm+qQPr16ivgb5R6Mv1r3EDFRb
HUb4jG4fkmsuRRo3z6IgUwOa9fxzZ6mSx1GgKkfwyuu6/qqlUIHUP+VaWvDda34FWoM8albE4cly
bmiKHTuqqko5ah+jbttWX8vwPv+ZeB9K/QjQ5/dXBVRW4VXDXTwjcM+OfigrYx3HinbMOvuDNcn3
/RC/b6r0tYqthfNyJcqA1PjLlHAmhygcQmdQNTo26gffhEOqGQDf9wun45przk8XQMqzJJJYyCvT
qtUjBQULJ9Lhd42cV69rQ7fR209a3O9LE8KK23t4WZjhhUquBwuCiXde8HUXadaGsQIJoBym9msy
KqhGVOl0p6nBuPJTgJeEw1+JHEOLGev5pmdgqwu6d0ZhwPInc1V5YbqekDh5PyZT8L6I6x+5koS7
0Ki7zws/9vIzzE8tqGGY6ppBkMIXN2JolBnmaLglmQjQ7exL6TTFBk0iY+VXhGSdhPS+Ux3JDeRG
3iRW0W3GEk4baKOgoA16htraVHLzxFki6Ln8dhDi8UZDqEYhaxDJ0Squh545WlKmzoaaqoneRRW4
zM4YmGQypXvbi5bGyoXhYbaC3uFMtg7uFBgjj6XzE+AEatOHM/K190brq2+3wc8+bpKPY99KKK2H
Xf91SDUnX01Tmn7J21AzGa+UYorDdHE+DqUdPthwgtZubtDed0fUjl7iJJK+FqWspDx+LIDB0uiE
X5kAmwq3x0kcRuZV9SkKGmgP5UCd7vqoMZ70QpXqVeUnqCE5aoLOh+zE3rOto8fljoM6ZStmUOqH
TCooaipKGH+hhj5GcHJL1lcded+nGA7c2G2Ktv8+1ib93S6N0mfoNUqQu4nZfQJCkn7v+xbaw6xM
/ePQ09RYOBHznp1eDzRmgVVwATMtNFPZC9mRXPg1+BGzPBK61/7AcKrvakGzUvrdbW8WnVk0NP//
k8yll+S+1koMtba8biQwtcnRgSDgtpX5595ajuAiGdWevMuwYsggaWGqzaFjvm1C3DHKBFTwuOPQ
31FJl4Wij25LSpMpUXdMUuZHg/TQhU7kOlXEiFxMje22NXFBNFzBO85yUMxLgd8Vti3KALIVSdcd
w4D6zigziVPb4P1vW7m4yCiyUmbhlcU8ItOAwrZ1pjl0ihQC1Qi6TVXPxIGN9aEp+y20/O7YTTQl
bfR6w/g3vYLHFoYh51XBk4N9FB4Cdm8OTV6mPDHhvs0hmLPK0O3sheXNm3TqFW9WgARQ5GA7uT7P
fY9HHVA2LaPUIXVrtT3aSggPjfKbvidaET9V6EFsYOY8VqMk26SO95kORL+9/aWEkU2C4Lxj8xOR
9fCEEivJrTH1cmBHvBMbb51E1rHMJ7dpftHNXcVTsYlMfQ+bGLELzQ846F1NGwb+T78vpKWjcOk2
5D70kGnC8btoGp3v65gmbT7oXvA406ZljnkX58V6igFKqc3KM/Rt2TzVqrNwJC6uHoZfoLRF3YK5
AFjQ1XOr+ujoIw2k8NGk/eZsw+HOmFY+HPGfb2/15dHjaqMAMWPD5zKv8D31tKoVNZPCx0RppK08
mTTIDSgqblu5KD7wwuL5o77NJ70hD8+X45uJFSa+yk2qOYOrx6oC1qcfob3QXbm3YEorbZ0iT/2t
HnmxhHmxBK8TF8oveGt/kPHJ1MF0YaFZH5YtBHowIwPAXuVj2kNOkOYLSeWSFSHGoFgJyjmXm+Pg
+EcjBebPvMVS5+2aEUQ+3vaUyvEbTdTJLTP0aZIMVHKPmm9ybcZyVrxIkyIvnML5t54GlHnHuCxR
GoPPAeFFwQUtkh47D98OoZVtyz6s1mkgVQxn2uG2rMtyc9tJLpZFiqWC1wBITaCit3PuI2jJRUam
KeXRN6FAbv4ojZfbBuZPfLagNwNglnEE4rF4ksnNzVzujPKYWL7rhOQxNIqCT/+dEeHmHKoMD1Aw
EsLGE5Wf++ljaVUL0eH6Vv21EuHTZLFR+dD+lUcl/9oDpgyncSHOi1GPTGZW1/nPXgl3VloGZjEE
WnnMyxX8gPCNcVAjetWu12z6pZbW0peZ13vi0bk32AlQq/KYas9KXLh5f08BY2HTxJAqLmn+ESdG
lEIbs2j+/MUP1jMdSt0dLF7oC2aWvo0QAuwU9RkGk8rj2H2HfcoNl54IS5s1r/NkHVqIxIc06OXR
pqIvpY+W8azYf/x3XiycxSSR0jBKsOGPoILtb1r6CX6m/87G7IIn6whzExG2DheLmJJvFQBayedk
sSm98DlE2Gk/1VFdOKykgwtWh7S7hIL09kIuAuX5WRFBfEnNIopSLY+WEu1Lq2c44dirxUYrvt82
dNWDGRKAeJCxDyqJ5zsmN14ABJJjz9NiY9OxMfqv1qhBb/rBMxYaI1e97MSWcFrskEHMLJ+fMpUD
l+g7pXsxIVm4vaAlI8JZqeAuTXp1jmNd4SbI5dhoOvyd5x8TAn9tm3Bgmj52qvrNihqsCgM6XQni
RjlctdnvuzQwStobFCJpmb8JtZ+4tCmpMElLMsHfLFY6PKS8l2GJX7ByJTZTTAJTxIP2TY/v3A3K
to68oqrLo+bQN+Zxjeamq8IKp9FbXdlLz80rHwlzZOQg4yhKXDTiSs2jK9/j3uWXidJVrKGwZG1v
e8JFUfXt6XxiRfS3wUB7OMZKmW7ml8tD8Rg/RRD9F27dueWP6X3wtMjYe3VpBkAKslM6GuI4ctyE
qqQGLd/LSdae1/8y4bPTkyWZlqtmTuoPwnVt2VTI6USQeETfBhBfifQQtz9vb+CVIHRW4xAubFVX
4saAyecYodkk60+V8oLg/W6CBu62oetf6mQ1wnHS6qjvmppw10NsoNLOcyd7eF/16mue+GsNbl+z
a3e0pT8YVrGCmfeus7Rdp/q/H3bPVizcUVYeU1bt5wgVNfBwqmuYbVywDzu7+E06TjpFQgVJuKvg
AMkVBlXKYw2JdrXOPLd5rj9Y+xganZWWrumD5XCgbr10YbevXF+nixS5BGNFSuJ+NqxE0DsjQ9GN
Twvfc37ACmnxmQkxY22RdaRuUR4hO3BeW6j7vkOfEzdMnq0df5saC0ta8FSRfMpXkA12AEQcIVlZ
x+N7NYwBmWaQR/6tyPWXp4oAzNCIKTaFWArVcqOHd2XcbZX40+39WzjcjnApp2nrV/XbF8qGvdHe
axC3y9FCeLxy8599IyE6elKt6rnGN5LTfqd0FTTu/kZte1eKHyrF391e0tUL5mTf5i94co0pRRVK
xrxvnUL2Dx9+ne+KCdIb/cWCmkBlXrhF6PC20SW3EMJKN/2fUdDshJVj0L/Yw+epXhi5ENu+f55k
emaMd89z1sLaIFDOsrYhPW+yfBsbsksp2jWBOltOsaVO99BOn28v7LpFi4xtztpAYZ7vJsLOUZkm
E/dn4SBtH70rsnGVIcokG/aH2HFg41qCHF3Ax/9c5V82hdug8UOnNwPe0hkSKr32OsC4b2vdaurD
bZ5Dv6AeFGej1Xfab4+ywk+rg0+EMorOE6UlYblRlOdOoUnGQ2/pbl+3rkana9TXtvxTDpSFBPLC
UwVjwjo731fsLPHNB7n5bqneHhIFF8CVSxnwwfeYu4As02qqw+0velnOEsyKZz7UJUXzMNv+YY8o
H61MGybGdV+tB//V+RX87nmczQHaYW5GURgUEkqQsmRr/aRiDpm1uIf+ej3mrprTWV579crKFgL0
1U09MSdcCJNqpBQFMZdU6+5Zi1aBsx2+IXaUQyH5a2Er5z92dvvMa5tRtYBlSCNFwGWspZpdO4H5
MGCscx00dpp1JW3CZoPavbFW35ub2ybnQHLL4rz8k+gmJ+OoxTkWy9F5UrNnZQqRb+zWlfdpgrL0
trGL2+F8eWILUXayoAxq9rJivsuuNubcP6yy/X9nRfhiiTRlXhWzJJRO/KjiVvDdXPlx28hFHBOW
IhzsHsyxlposJQzSndogE5c5e60aNlUKFU9ZIftVLTxCL+6EN5OQMtECoEkkXuCITlf0ujzjIbGR
N0cmxIjXUnIXLI1vXf9Kf9kRznOYJGo3TbbxEPoMNGkPhbxDl/P29i2tZf4NJ27X58mk1LljPDT5
M9Jiaw1mRZvRqczY3jZ00T15i8Ag8P9v14QrbvJkLa/pgaEE48pPzo/mYya74Tv1kHxvf/Sv0GLY
kAQvZapLeyjc370xDHJFb/shq+FD7qFCnoX/Xm6vbcnI7KMnm6iVih8VBpeLLjkbO4Q7PP0Fkebm
tpXL61PwOyFESDLQGkfF72pYp/UjypTON/snrxnzsySvWxRfl1S3bnuHKgshPq/BZpPeGw9lvtOc
+8R6rhkliJewIUtmhEAxjYUeJD4fyfCLFTSVq358zdCzdKqFLbx6h/zHBy/6VzIDVpE28qHgv0ar
l3g0j3zvYCORpVli8vYHW1qWkAY0siTnsc3uNfoPz9TvivI7L/pVjw7IbUNXlgXFJzBaw2Qg6GLk
OrU6qc/rgYCESEG3Sj/Ahk/5/acDB/5vd6wAQUEBpyrMeNC2Fke49BFoeEWn98HRNiMc/zKn9vZq
rpwmLMxdP+5eCBQFN3fAf2uShAU5KD3qb0m9HXMo9qzYWLp0F0yJKQzikp0eMDj0kM7Uu+UmUtFl
CP/4r9YjohZsO5HDEkTKg0xyFNfV2qyLFbqRC769tBbhIlQjUEpax1osC0Er2ghy+C3vloZeLuss
b9+f4RA6p6CWxeKU6Uxp1pSy8QC19oP3qRxgf+Btrq9R8WKgripdtXGhv/k7e/iXVSHC5tMo59qA
1XwGGj03xqu5RK8336ZCAobb/WVCcDuk1IugyCdmt9JPafitWLrNF/6+iEftsyZLi2LEDaJ07YAg
AG6wEHCuu8B/liBSE08lBLWqzhJM9UviPJvmXh7DhS8hLgNmblCDAE3BQYBZMeffcHLXxaXsNaFf
to91NCVrxvt+SYO8NBmozqHx9GPMR3/GCMLeNnNEi7ARG3CfktRK9xhLmTyrwnvSV9uuutd4nNov
upqViFeZbfU5SlJKl6ne1sYqH/z+UwBhNxotpnaQ5Wm4D3sFQPiYqP1XxSyMYQVwAr29gknUz1oR
ltFqoMQ8uinkWJmbSnUjMSlfNj9u+6+Y3c/rAZ+L0P1MsA0HzPmuOa1WNL6eNI+BmkzPXVZ2blSV
KfVHaJUzJT3M5JsLX0rMjN9sQvrBleDAtyde3lrSpnnpaM0jMbv7pfRRvwK3GrpZP4sRF9r0JZa7
l0EzDrfXKnohdmEynpkqQTWAEpk96MRDMGkopSz3j7mjxPdBGgFHbukCQD229AS9sq3zjuKHMCry
VhMShzEBAdlPRg/9NCShgdf9klpnrWvyc6NN77026RZOmHilz2s7NSgE2ciANrfUrP6Rbkew6RPp
2UnN3lVHRqjq2vvNhwbWWBSUpCaYbvSH5lNyspOKXZiRLw/9Y617zn3d6MUhVjv7XhllaV9X3RLZ
yJXVgbaxAFRjENCD4KXcIKqZ+Fn/aFjQ+SghUiglaO4NcOFyYzVBtbvtKRcZLbNvIN8AlgJCo5sj
HnPfMOoC0TbtMbH+CDX/gwHxZlzo+1gmLfNm5RD7Xu3T91FZvNOjpfr5xQEB9AapAtQfQEqgahZC
mVPZhhQxHveojdHXQa/9wyj7zYpI/YlaUelC7mu5UbFEnXQxmcCqz+zOn+Hks/ae2SfjoLHqSPk8
jPo2MLT7XlIZJC3cKW/cGvRsVXuHqFdArQ4aszNL1ZSLMD6TnTA6DoBsJj4VYS1VYstSOFnmoxHL
9jrXjIyq2Pi7EEpjtoLTUGFEBZ0piPOVKnzdap4te0wkr9xlqZaQxTFyseBGFxEHBCNNOkY4IVM3
ZHFoxrJzrc1bKYRo2Gxf1NRGzLDPLNTe82GKXZlZWQhlwREjGJ40Ntz1hpa8Tp4+HhwG9u+jsTn4
dR5vJ19GByaSoj/D///nT/+nzbf4D8vf+lvz7d+c6A/f0l//889t9Sv7EfzjY942wa8q+8e37Oc/
/jdrvlU/mvDHP97xn/UZiTp/7E8Sdcv6F3FBn5lPbJMr0yay/0mirjn/gmDKntmliIwQTeHZ/yZR
lxTlX/OMP/NqJA9wgc9F7Xq2/T//lHTnXyhOwCXkoN0Alvfvc6gzLMvYBH9pjls2swHCqzgKRyry
kx/A7xjUz7FmxUemAcxvnax72wStEDB8sbzg5G8jnycpET31mXob/vgZhAo1gxA1pKGG+VV3ohXz
kOuyfVCMd4n1vXLeTdGHOTZ2FYDPD2UTbdK8gso9WSvRc5l91MN43fVfWqN3c0s+pNX3Sp2VvSQX
lhHVOzABdkiD7mC2T1ndbTuPs6P7KCi8U53nUrERgohdBFNcBxkpvR5WY5vtukBxC5kHU7FTPWfV
WEuEyYIwgn2xXKFwo1VlzuQ9y7U+2u/DB6Kxm8KvK22RPz6CYnlKPpH40ZNxl3hnhGvhwrJwC/YD
A9HegGXPbOkTDP3Rq159JdqUWfhHOxgHvf7j5FA8/vkRT2ny39o7t76t8PbIDXNIGZ+IVsWh3mzL
zZbWsQv73NbYefv8YLrp9uNtk0LmJC5SBCDxoO5NWNWooh/CTXKcVvq2XxhlvGoCbv6ZDRZOFpH8
X2m7SWlUiQzb+jHZIQPMqGwhU5Z/SqMvt1cjaJD+21tObAnekhiVVXbE7RXEm8gP/rR35Uu1H+7z
Xf+aPfi//DumQ5EBvs+egp3fuNrzwFD559u/Qkxn5k2d5VXga+NOozEi/Ao9qZlVjxLIIKQN5Ff2
py5wJ1inxw2ZVADBjuIy43HbqJCzXdgUvDVVKlNGjwmbWrzpwnaXNVPt+ugarfJ4SUfmiqPCbMLj
z6CRBgRcm2/ik9QFJg8plZKZkC2X9JWP6tST79jeNh4Dc53lmrZvx7rZZlORvk+tsV05ozm+jGXV
7utSK++LtG6PcCOoRym0419jbOq/53WER5p8UAoTLKHK0N/iyskvVAxJIf6F6AMZQYi8nGyu4Rzy
7jWEKFa2BxOJ51dLTx4hm4LKAPo4qmGaBSu3BSHJ+bYwweQkisoQbRsYNRxrfrVVZDvc3/7UcxQ4
iRLQt7Em6NMgO5xvRlu4AZKx76LQrse9aUPVvlJzs23cyMyM50qWi+OQj9Z9lfI4cGE/sELUUM0l
El3RxUGoM3RAhRFKHYYUed6fr7Qp1R4Us6Ps1dZsNpE+qPd11+WbVp2SFcQEylZTzfi+NGREKXwV
BZt4iD7UTbT0NhKiywxjA7I/lyEYCOKhKWz5lDtN5td+sW00c3LJZcv7qChRGq/sX1po9fuGUY2F
O1jM3GejXL9MZTEXxEScqIORa3nUSFmA0XFIPxZpK2/D1olfLDWK94GmIXPINOO01n2Y0iBnHrW5
cVNX48qGNRddUiXOFqhhxK4vvwnaZbBiFKjmYZo3sdQTh+9UOcj7ciq3ASSAK9SZ4nvPYmixjCtv
K3v2z7hP7pw8zMEwjt26ccpF/Yz5HXrimNCVEQ0gpzEdggIoYsEpjMkrFakqh60ZOVBg632mgGBI
Ojl3AysPPmQmQ3fbOu/0wg31wLdgdrDzd15Qld8geMvNrZP18DEHQ+l9v31m3vzg/LcxRoKrIAI5
/yNqRel+X0tdqXZbKdT6YTtRwPwQwY67zxAV/mAZTVi6sg6lMaya4/AD0TwDMXVLGxV3qqro0Yad
ERCjakn5xiqn6QXxEn+Rzmj21tNfyUmC0p+XEk9Dzo9YHKTJ2Fi9lZl7AoD3bkiYLVZ6IC5D6psr
qRuVbawptWsj4QUXypAdmp5ieG0jTxqOaruaUB/bBmER7wa/aRd6hBduP/86yEDAppA9g6CYv/+J
i8WjhgIN3D37jOlPqOFi24a3NlC3RuqPboyY3l2ueBpkfOi7U6ZLNxGUDIiFQFFEcW1pEOvaZs2d
AWIuVAm8+85/TkFPqil82dxDnlyunMEvt00LxayKltf6tvtcMTWXH4nqUDHAiSQUmOTGaMO08a29
M/m/5Gpq1r1WWZvUlu2Fe1wsrJMmwckHEzWsL/LMYS9c5AqjK0NpxN5+rKIfDMJGuyZVgrWqZbFr
Npn20le69jUqk2RlNnG1jqMKUYsysueqXrCy+jJ/ur34t9GTc68EiUYBjxc1tCjMbZ9vdK8RxqzA
8PZe00Q/h0TTn5zWOMh+Iq0i0ApIr4X5fRI0zjaTKvVFYRzY7aOpgSqGWe3Ck9r7GuqiwE07R1sz
/lvcN3S0t3ESlh9K7uGNAsLqcPtnX34zfjUkGrzyeDAxxX3+qxPuLVutQ2/fdtb0LgxnidG2lPcJ
I3kL7iFeh/NHg1gOIifGyJDmEFHIzUgxPApMZ18befkujTMLnGnlt3vKToUBpUvjfzXstP4VeJq2
VSMl3udoNWVbA2pra3V74WLV/O3XzBVDYjF8G8S885WPZhvHdQ7gKKv78nPee/GTPhj1UxEMGurY
nh50bmiMbbNqjE76mXG0QrfQC30zUQ6qt80UNS85A/c20tdSXe6mrs03ulHUaFZoiRNvuwbFxrar
om+pERn53koNuYC7yYDeWcmN9OPtFV1cbvP+OhwHhTISD3vx0dsEVMr9mBV5TWBt03a0Vhr0intK
Os3GSCElymQfGQRJzbdNRUOClKPd3f4RV/yJ5zYdSUiKqMOKp6CBYHpIWk5BaY8wZhbJxPO31e9C
7rAFf5rPuHDgyO2YMaWKgYeIM7lJCe1Y1FPcjWZhsVbrAlSmrHhrt4q0KWvGEvtc/izDu74Qfa4a
tukfzwyJvCmEOKfVBbJdZS3tZSP01znMqyutnJQNY0/ZWkozeZOWTXEcma9d4LgV3i+zz875G6QC
zJMyJSz4LCe5jvwh9A96m2t3fVHLrteO8mNW6+MqHNovtz+mmDaK5oSQhixZKsPK4h/MIbT3pRwY
h1Y2EzrMWg6Fgteu4ZRY0l6/4kEkqjOLNY1xmJiFxD3VOq6QNoaf0Le7TVNLn60sohFowcXyN5YH
UzCNTAQ7eIOeR4AuUNXGzhWWx5NkbehQIstW+IWJJu9OSz39I8KrC9DVyw9I+JNhpOABRHVKDDqx
Ptq9h0jrIVCLfsfePmsp7EhVb+vbuEWo6PYK58v9/Ihgbj6G8BXxzhCZSyStr3qtifwDld32G18s
2XhK+7EIpwQye0PLNnYFlURqTw6qncHCYi/dh64nfW9qj5QYMX++v8OURE4K3OcASXB2kOyQsQm1
Gx4qa04gw8KD8XpKl/Kv+fQJa4Zjcp4P5qsSCsWCY2QnijLaPlyWxTC4gdq21BglQ4tXLVOKf2SZ
7b+oDcSbB1v1lLtk5DBT/sv8L/kQLBUBRC0zjix1V4QdyfmR1lLENhFxGq1pIMIERDNf93qd7oOK
JNQMyhr16IhaRFaBkUwk4+DU0XinOFW6LbzK2XmWXLpdl3hPaRzLqyZQ8j1nvr0rmbt+Ta2o2tSZ
XG/SQTPvQ4hMHhPdbg+0o+JDko3DOuEFdmhGP31UBk9734xacidDGbJh/KO8G0Y7WYV2s8TKc/nZ
CYrwGs3PK7QoDCFI9XqYI+4tO/uhDdaV+jBVaNgbr1n5EHZL+klXbM1pC+ktrwFat0L6MkS5VaUo
YB/CEJmtsnVeLcWX75WCPqNTJM/1lCxxUFy5ZiGhm1mvYWYmaxKLJmGiNpPfOP7Bj7yfhaL5e7MJ
BncOV8dJbut9a3mOmzhOvLYbzXrn5aO3kLVdhhF+AnfATI1P71FMf6H1iRr00/1DbOedS6Htm9SW
6BGPk7ox+3hJguMyJKP7webCLwALBhw/5wcZoHumFb4PPWw2tncQcJRoKqndO2C4v0lvynGZGwYz
JRZZNDo9wt06NmMLL3SGvJdt3vm5V7mRlVprXa+TXc1uksl73kdT7s11qcM2eDteXklR58oUUQva
JV5vIpR5hjhLHerBhyLP7VU2hvah9DXoWRwNlWzNmvb1mErf6y5RNnbuTccslz6HZmc5CznG5Ree
8YuwDtJppQgk0ixakURTJ7bDA1zN1VpJpekLmmja+y4twgjinqJZWPrlN54NIuyIPAV6C+Z8lZw8
W70q6uuJQthBCdtwJTl6fZ8lwWuJTthCZe6aJQMyJtTduApJZM4txZ7dShkcRwe5d6BksgZtz+uk
dLVJbhbqm5f3HwAsvBa6Z4sJXzFfgi+z13sriQ5JXnd3nWc8J/JccKuLYmty+SACK6eHps3pmOR9
+HuIhNmXsa7P4lZkF/RbzxdaKHnLYovokNUDfIFemW9Lj4WiTHaYOqteMPdGkXd+82EPFwWLDwyC
zt25PcJMScspjw7SpAXr3rSGjSFX4YbXSbhP68x7aIsuuoOAatzVRSithm40noOmYTizRVqjkVvP
jdow/C631eg2cW7tx8bw1mS33qYPneKQS6QLU1DaO+gd/Z3kMRnrTZK98qjBfjO65gm6vepl4VTO
HnGxMAItvcq5PiW2CvxYCeo2q6MDrc/IzXxTWXfQLoNhyfxd3Qb3dt9qh35oWsBPZroZwlFeyBXf
Qqr4G2bxU2KCLcPqIgQmCLRbxYZY6DB4SrkZqHCvC3XQUDuvlU+gs6KjVI583GDI9b1hSc07NTPs
V0Vhs9OqyndWrgRu26cTPINm6Nam2a9MQB17W9Kcd5LuF2uLPPsuU3h4ouXSPnmdrbqtJOmZaxf9
N42/nlpatqvNaUkZ+vIepR1jwPw+Bx1yb8FVyzmqBMEQIemoR1uojLPNVI7BRkp8ba3WHqMBjDx9
u/1drwUCJowIbg7U0vS9zv1VVyKEoimWHEqzNVw5H3Iqv722dirjN9HF81GkDg8uyKHwCyhpDrcn
0S3061aJIH4/qBJyzKEn+/c4ULJVIR3axVGfLCTec44jeAvM4xxB7l50B2bh9FN7Tl7pdFzwWKVW
zLWmV6EbGOUSBOnyIcqqEIclctP1J86cW5EmZPokf4oOXm92+8iwg1UT1v2qTqyO05w5D5La50jD
1d5Cln11fZT0LVwGfVWR4q7xo66IVDs61IrdvlcUKf/U5071eNtBrlyChE6FZB6/JKIJ2d3otwGF
Dik6RJCcb3Jf9t6PYyftJUuKn0yvXlI/uG4PwABvFkopIiso891p1bfsZxdGG8Ou861qojZKi0x3
7WapGXnt65Fr0Poks6IPJoTrGHZe37GwZtVKeh/0bbxujGzaD/EEc/yIFu/w6kt+vvkbm0o/jFMO
MoO36LnToExuVl5mRIegUINdFFklirEJXIzeKL23Qtl4+hv2wKfP5hBVFRtxqBbrTtoF8cEokL+h
85W98+DzcOG6BdKZ90u0W1fu/DeZR5NmOqdCvCy0LMltVJrjA4VPBieVNtoPNdljg87sQZIhy3RG
Jafo6gR7qkfBQspxJaiRlkNUOPMTUYQTvmrkZWY7DmZ8KFgb1RljeBii6utAB3B/e2OvW8J1dIvi
F62t8w8Z0MN24jJIDkoXeRvGRat9FdI1t6w0XjjuV948hCsq7qTksx6NeD+MUTcodUNqAYFn8D3W
pvIwjqW1LaeoPIRmWxz8IbPf9/nkrUiJ6lejqxcfXnM4E4Mq1///Y++8euPGtj3/VQ7mnQZzAAYX
GFZUKbpKVvALIckyuZlz+vTzo+y+raJ8VdNnXmaAe4BuHNttbW5y7bDW+gcgpVPJVn97yHebeI44
c+opQwj/xPAWslkNG67r3kpLnHEdWK2CsmiibIl9fxGmMFR8U0OU3PLyrZNI7ebz1w9m7sPzTOKK
1MzJd6lUzYs5uqRB+ihGaSvCQlHc2gqyn0mtK9cWst3jBoDToG/rPNJ/xKjgFxtT97qLvuiMx6rO
e6rNpnIwU/Tb674c4Ow3vXofSla7M7pWuxv0LpLdIa/jG8QZIODIUTAELjaP7ZkdPbZ1ulfVsrlu
8rGx1/Q8k1cPwap+pea98dj7WmWzjYRL8kfUbPJxrzZKfJXWcbXyuFTsE13PbyQtCLlRdQm+6TCp
h9gtdK6ny8IzMVgQfqdE3MvTetmaKSAn2pF2j96SVqXrko5tjEh1XG0aIKfcfIwoAYEZVjaDGnX8
kmmjfZckghM36VEPtfMhvrTlOLjXpdFExyUJ6EObnQYXvbFo0gdNlqhLPy3MC7lU8su+QLB1qYV9
8qBW7IZl6ffmhs4jzzb0fhO5gx5UK8X2nKdiyKq7hDqPtVSMpDVcATr9UPPYgVtFfqIsR5Eoj4mc
+oemz4TtSrUZWW4h1+IgGVkubei+obwyNn7mxkpoXHR2DujCfwidBkRXm9cYavVxqjwUtUAoQB1o
w15Rcu+eC9mOV5HsmZpLvRgMtx9a2nZ669Z10otqcLvAb85tijzpImm4iVGt1XGW1kox3NtRGz1b
gdrWK5Pz5lHPrM5fYkQzPDpKbVo7OuF6vGxaYV3l4xA8GZHwnLNSspQzqSw1rMZRrLoa66xyXCdB
SB5miSi9TWpk9ovIkp6PGGcAfiSz8S6d3iwPKOkrhlsCg1BWveSNtiua1OLAk3DlWUrCGQ+JLuii
Nl5mR6uottpxEQdt+i3R8h6Cm+HUWz3Isj2kUvNsDAzKTaEpX0JVyPe4kJboEDcFLQirbduveYpx
7KKscA9147FRbmWPPWVbxk14gdW1fGPy6XU38nqIBaYkRb07mAhIbnIh+9vGLLRh4SVDA/q2s651
M7H1Ta1bXuv6+BEUy0yV44QITuQfweiB28fyAaiu2vj5g9rl7bNfRbgG5LKFwX1VyvmjZojs1YFl
cNCMsXkaZaH0RHNP560ech7C78LrsPYHY1ENhvFs1F0pL7y+kGHdAe3piMMAFGBvlIemIFN3bY9L
6CJtDPOpqgKknQb2oCesX1ExR7LXeVAjK9yIcXLp1WyRJwtfTD8nDmGijeCEdDLiTHnO4iaOMW+L
gq+0m3zVTaNMDxcRmQ1UmEC/EyCUd2kxwFGIhdJ4C8lPW+EKVU+/Ox0lVtfOhNG4uRh8sdLUWNsF
nB8ZiIoCLbCyiDRjpXMsP1hDEkAFcHKWki7oVy0aOSixfUqbYVjFgWg0txvGmE5YaMY3CdqkN7iG
DKmr9Za/ZB8oX+DSJfeSFiJsmTlqiPYw8E439drqzOl67W6M0vZHRyUYSJfwWx+ofATlvYoU1LxG
T5LAlgVx81h2KC1BKNOq736opaWrdthRrRVH9l66sKnvuiE2cUmlKKq7vhajJMRzB8kyAHeKzafQ
h+KMlVrfVWmQXMVdgZKLXaA/7fpJbexDedTIvXNnSnfTsr8J9C6/FVXe8UEbohZh9ER9DcrR+CF7
ZD/umPvDTYletASqIMSOChaBQZSLXNywg/toMRja2BJrg//UUXYbF4ReS1ekraOLFs/f59ZLg2dr
UDrVlVtwJ65XyhANtWh09kMFt2RZZXbanZMeabdxY/XCHTqfQnlnVrKyYtH12M8OTbSgfR9/TWTI
NkYe0hgW9/Jo6M06j0D2kNE0KIviqJrLy1zqimUCALVbegDeOjdu+7wEYCSy4CYPdHmdKIWVbjN1
bP1dJQWWtaSHJX1tRs0MVyIcy30lmmDv2K3z3PEyb/2kukgM557cMQyXZsNps4A0YoOKTZsLFDPG
YRUSwI950+bCZbtyHuTYl0YyXHXQF0ma4BVkR40qVk0kxG2IVuAjAufBHT++tFwKU3ynMRq83ei3
DvKhEosFvqSd/cx0T21ctE2TbwnQyG9NhRsQk4p701WGXsqXjiSlPqaqXEbcoDIGpKFHzdjbQ5Nt
4j5XL+Ii0ontXjISF+kQqVzZnVP6bmF4HsEU0GInJupJHzlLwIwEUbQayjRHvcDigjUmVWu5fRHU
qJUDZIKZ6HR+wONhWVZXmfLYtn61wRMEvzJTyRNlkflSd04wa4FrabnVLtOmy7EVzuregqaZ1Vd1
wxJ3h9TMHpMCe6OcG2KzoGfU4z0aUHiGeh0hq9flPnhQtWiVBykw7Eub7uPvVuo/gtxf56/poS5f
X+vLp/x/Tn/1JcuHUvhB/R/Hv6x+/dp/zSYM+9EvVmkt6uFr81oO+9eqifmr/KDf/+X/6R/+RsXf
Djmo+JesSevppxGe6Xv8u0MN478G02+ap2T+X/9Cy6N+9oX6LoB5/i3TXySB+IWWn/6EvI+ciPLz
W7PsN1Ze0b6QZFMBt8nlSWWmyttvqDx/xHUfayoglEAOqQ/9E7D8HLcOdIiqKAQNHk6ZmiizO71P
+V1WOz+57oy8vrWTptl6pRY+K21Z2ux6bUq12QqcrWzJ8Vk3dlCNsl7zV6xLoyZyh3Ir1EsxBFm/
KurI3yeOI+01qI1oNDrqPetF3CpG5X33s05bIdLr5hxfV3iLDO2695GDHyL9my/1zTkShdJeUnH4
Eb3Xf0PjP8SNBHTERQCC+MWT+zVXl/qr6KMIJmupt9ZK1dssWHTGaO8SLqLVOqNC4YquKy6Ayaq/
gUD/KHAvxUuJPPrP+jhK3yLv7xD+/y280bn/LL63r0/lj3+dVfHEEpn+uXxZZulT/NfvVe+D/+1n
/eaKaF8mdV5gybSf8ZGcejm/ot9Sv0yCMbQq4ZbxrwmC/hdXxFC/kPiRTVvkWBPjjb/1F1fE0L4A
nkFsnnglL2MZ/JMV8CF7n+pik8saaS2oXWtWqMPnpq48nJDONNCY69QZx51lmVsMzsoNlVHOAY5Y
CBnlY+YEt+/e4M2vTPI9s2C++nDaoO4DUQb0CvgysHvHGbVTj3aeOR5qdzDPb3K5cjJyIy+7ZztJ
nuI0kPaZkmer1gLjdVbr/dAueJ9kLq0ZrYI0A9ur58p5yA3fX9AdUM5FkMbKuozl7EHUkuxgfN6S
XxiDZ79whA073zHH/Rh2Iyo9lfrSpk7wbaDC/lMKm40ejz0OV0ozHa8RhbYx6Z70yLrtY9WvFhyH
ku2OKCA+DFKKALgjNkhjpW5saknjYj5ec4LJRUgbXPLkaysW4be3d/bfC/B/KJNk/X99wJyLUjw/
1eJonU1/5dc6Q3JBZl3AmGSJwcB6R8qiJPyF0jCEHHo0FKOnA+j3QuP8majAiHUblFqo7VI9+mud
wdfi9Jl+GxdCYAOYH/x1uP6Obc7lX4ftH2L9rWf7dzGFIUxqVJO62BtcjMzkONYNEYGu9ev2hjqD
uvIzROqjdvjRxqL7URRY9eA+YywzE92ZSNarZahgddw1UBBUnFNX717dH57mrVJ9/DQIuaE5Bnmd
Fcj/PX4apRdxEnhjdNPF+eiWkrZT5CS+6w3cJbncldtESVNUWxSgEc5Yr/JAQZREcbbIJn3Xwg4D
lcpOlkViV7e9FpebttSLszGL6kUAafS80OJulbbOQy+QP//84ZXj5sn0KsErIUcHDI3j2ZkL8Peh
VzeoioQ3uF4AvJBZgzXMM6WSl2zD0desbEGjjHa9q9XWuUltxV97ahRvutzozpvKL1+apK3u8ti7
Mvpdoiivnz/hG85n9nrBnYNVgLsLBnjeTW6zWNf7iCdMlFje60ne/hReqi+C0jRWdOGNc9nGR2aU
C5jMTSUtixEgnUnDCnhPvAwqlGr1RO++pn5WXVnpmG0iR5AbSh3Ol3KC3aFo421m+/J1UTf+hdPL
A0iECdffO96pEutx4Y1UCAwCRwTtOG5p5BzTIfKuECia0CojKceOUzO7xG3lUtPdocHIwbYTb+mL
oO8WRjDuKyzicB6q5eeCas+1qJS8xopuIEep/XhjxXm49JExuDLqCGdcL2vKRTHm0ktC/91bJGz7
C3jrG6k30psRX8XXdKjIcQNqJbe5cdBax6XuZF8Uhag346hzXy/qUsFVYgRvhC10dt4PmoxcU67F
97imkZP2lrOqDN9/9MIoP5DLmOki0yBXuzCA0+8esAKAjPUr36tQ3Lim9uvSCHGugNaqKSUAkT/o
dd+tPL/1mh0lgPJEvEyr7V24WCYAdjBjpNLsAYT2bG+QI6Oo/Epkh1EB2Z+Sz69rO9dPkTFmn/HD
MLPLrq6RltsZNmtks/lGCsdgE4+lQ70u8z0XttJlrgQggvF3pOiQ3KWenN46WnObDNLD5yvkjfhx
NGVrahBOuG0YUfJHtxyr6xE7MvP9mIDkbDSzv0LexFqadmZfNIqSLNjJy03XUwww2k75OTiZdEFt
Lz6PSsx/wTLrO71wsAYk3XdTEFZLMVg1esF1ipNeof3oSSI2qt5tE79jrZRmda4kkbI19Rp2mGZn
hpuW4zaGD3sfyG1/6fdDfl3a1CStIMy2IIvlGyfulD3/wJ0pwuKOpMk+0VaYYWDIPuhvg1YDsAda
m+bb7ArWD6YGgLj39rmmugCwL0PeQxXGaNdAoOjMnZm3C78O16LLDgU8rs8/xUz7bBqf74BzBVX+
iXY/d1rMVVGbtR7pe2/Ui53hSRZvt9uZMcYmhTfEdG08cRBS2oJJMG2sSHrdNYA5Lvl9PF6VKL6I
oqE7Aa/4sCimx6IRqcLnk7kIz1q6ojbURqM+yBVwuDdrVbkyRKCffT55Y77ypkHQPpnoa2/38+Od
bQhwZhIUL/aUBrWNqXZub2blWVPWJxbfcatzeskG7tHQE0GRTUhbLhrvt1AVc85Kh5XA1TPxF1KW
BZVboD+4rAAO3iWZ2p84JacfeLTAoKY7sOGYHswngNvHA5ZB0TaxotV7X69Wcjtc95WyqBPzRwvl
uoQAATIpOTHmH0KZXhXwAu5LYEJpkx0PGuZyRJu3zfe9Q0ltLA/BYC/GstkkffVsUacfHWvVkODK
YfBTVZMTLaKPc0Y9FUUsigzcAvW3fOP9OWUmekWVsd93UuAv8fsavkaU2SmJ1911VavPPJK6A7PZ
nlrDs2C15QlABwNJgSNDsBqzHVxPm4qarlZeQy8br+RcLBJJyXadpRqhCyQlQWJVjKvcy7L1GCXe
PZ2ddk3qX2yLxm6eOI6ym9Ar1BNvZGZsiKwPYEUSK2KB2y2tsxmMJmoFK5tr8bVZj9SR7NbYJUWn
LpKk8g5jV7lmj0J27UXaOs6dc6vq4Xb33Q8KDZTrrFRsGy4t6yADIjKCCV8mMnFUGCbHQ56fQu/O
+p48LlwmrqM8LXorQD5ny0RSUR2RMP0G59dCGk5dqW0uFOPS0YalivqwX6vrTpJcLx5PfMJZ7AC0
JEPXMVIDuw0Xcd7G9vw0DUvqOddDWgM+GMytCkzAjTsktvNYMdYZvdetg6TYP9qB3saFLQqixKJu
zlI9XjJKDKxDD4LxWuuEWFZVVq0kCyMXimOnIIezezNVNpzsge5C0qWFSjAcDwXQU6ktYUY3WOtK
V1YnXaSjBBnc4pzJvMYNBr1//Hx2c4YjV3WHasjEauJ4mQSzjsdMyLvE4JXjHpP70QV8b1OMr0ZM
FbVS2VrxmKzoUSRnWtFYZ9gdUuWiH5JZqbKTx1Jx+05qkYgP7Y0k46/ifv54c5TZ9Hjc0FV8aYEP
Tf3248cz+iBMOb+GPbpx3zIFEQm/KQU0wcGBSaQZC9VHpEymS/OAskZ34fmiuhIg3JcRNhznJPjZ
auz1cCnAba5sc4D/BkSndIO0Ch71torOJstHOxTWwhNmfpWo4XhZRnrh1r3+0NjjRJ5s+p1WteGp
3fh4U5pwiQhxkN1O59uEJJ5tSqKy6BT47bin42UuHE2gtE7bZJWPPV6gRaBL6zhRql1oPzd4HuhB
3i8cBwNgguibOniVtgiSsXn5/J0fLzSeakqCEVwgDFWNsJii9N0mDaqujRpvUPZhHWk/DLtJtxCp
rAVuf+kqEFL/aAMAWiuefOqm8+F9MDK4UK5ZFLyg3M5iUbZ6PTPSTNkLD89j2kz+oh8c5cRJf3yl
mOaHFhaFtElsgav8fH5e7ZudUtjlni2u3ZSacY/xl7VEqkU6Eb3H6/nXSNPLRDp84tTMtczAFU1A
tazcG1BOHoxMaVZG6pyrCuCFrqdJFTjUpj7/erPb4jQo7NaJA8CVkbv7nGNvF3nfcho0e+Bv2dqU
AvXGLLBOVTOpPoRsPqtgGLq7BrvMlVy19cIOMBzEajEBltf7WyATIaByqzq100xJ6N8Xnr8ebFrD
MD/wgp0t5bHrU5hiXrOHycUFRKjKdzq0zbnnaeNZNuTeuRfh+8WZBipKztMdR0tI6QDLhtTrLwKy
sHWsG/7GGEN1F1f1c+bbr3oqRYs6pVb/+Xt8U++cP+6EIcSNDhlRIvJ4Gagp7GFJy8t9qXbGeiy6
PnEzU/Y3VtGu7TKHLzI2yUa3Sn3t2E2/b1s7onWrjsF3E1myBT+zOlOUMbjwtMpHVRE9d6Ook40x
KUokfp69qqlIdn4J3z4qfHHu5BQJWr1WF1FuOBeBaqcrvRH5VZnJ32V6CndsDEDvkDKyrjS8ayEW
d+VV0HnOvq1zex2EqHc0dDNQi9ULGsGpuRBNEpy4lM8uLW+fku2B82ramwmx2UL1e0lLIiso9pYc
3jpDBsNyKPRdl9nlVsry+tqPA2nbds2NkY3jvYcb76M3oL8Iu3vNxosPBwVhVzXQNhicaLgaJD3Y
pbXh7O28/4coxmlFsNFCtyKBh6sxh9WGTZo0YyDl+3jQ660zxDlddRVHtj42lvVojKvPQ+fjsmc8
8B68IG730DGPIyesYwMcswfqQ1XlB+iILmyJaFEKh1LMUJtnjgED6PMxP25qpGLs1fTFAaEirXo8
ZmLZFGxKv9hnPWCDUhXqMqjhQLKkTyG/jzOlt48PHwLBYFojk7Hz9CjvzodealsTubtibyd2hrZT
6F9lYDoWIojSXdx4p/iPH8fDYFbDSlehnkjfe3ZKWokZBNxDsj2a+tJtlwOQ9L1gcAcZ12xFCvMT
VlQfzr8Jzo7fnKOTKkGjms2vquq6FK2g8tGV5nZUytzFla5dm6Iy3dzEKCTMMdks5bY5cdWcc+M4
/Kg0YIhA42/KeudHE/pzZh6aTFU4UvfYF6J/zpV8vKtThGULQ9t0bK3rSMjqlVQIA6+P3DiLUSZf
5YrUuFKqZksbBMJDpCJk1JvIGuhS12MMuTH5scu+/y4pHDyeXZXbVNekRaEjg4rSpX/foGMap2g6
sZ7FWivqFARNO3TbuKub82zMTlB3P0TsNNfJzn26bRjafK556eFX2hJGfhCjTVF4Yp2whXLJjYft
54vjw4KcDTW7wsMITkdPYQOwc7lfSHH1APxKkDo493VQPKhDfcrD4634cXR6kCnRBKMgS+ZgsWiO
F4neKmGGTEm8J1TlXY/5dLOIYyd7MLNiUjQV2kKzgnRVdupNUY7tki0iu0LNJFiUZQJ7O7E5CyV7
lM/0eFhJSR5vJKku1044inXeaeY+q0RJHb9P3cGYSChS/TqlFiuzlTLZ7csxx00jG8Pzwh6XRW9n
uzpJT010lhAyscl1mhNgkrTB5/1DGQOMZAWCJ+LO1sXuCBB47TQ1rbi86tb0Lful0+uHoNVqQCJl
ukMb7cSq+bA/TE8AauENvUBVYbb1xV1LgT4qoz2wvYBStGTqrxoCE+u+1ZXboUtOeV/Pqii/5oyY
Ev0ZrEugAc5GlFNaQbBD4r0mCnNnt95aI901JlR82inl1pcy/SptS3+Z6wjTiEIfXSPoT9XGPl71
mPnUZ6ZOSpkWAffjIMPF0KJe4sf7MhzEpnGcYBPpVhaCvPNGt6lecTUKtqrf2yvQZ95SUFGt8hYS
uRcZX1uvtJ+CsL/7fLF9XNf088hjaVtRZgHjPnuoSk1BAxrpXkEL5x4qcIyMvClWRiQpXz8fSp3u
GcerDCYEXfY3vqvNdn08FlooFLRIGvZ5pUZuZgdo8g+0WlzfqHwNQbPE3zWanq4VFJSWRSapawgx
zQ5GJYBBJQ8XBqBlyglpGG0UBdwYsFDAt5VKKQ5FiDNruvEtmghWkuc5WXDi1P6Q8NBrBK8+Hdgm
MmBzdqWuSB7mBRQddRvLubRPxZpip738/DXNxWGmNfrG4ZiUaNiT5gxwtgOADl2b7VvJfxWtte2E
fZ9NEFJDGKBJDal2s0B4XzWYrK7kNcoGJP/wLaLSs4hl9aQ84x++G8qxuD3CPYKVMN80QNdi9euk
2Z4mvbVIothZRYMa7tAMvsVJebxMh2s8TqVzNJNu1aRrtu2pbGSqdL4LHSo5hKlJPWc6aSdb6OPQ
8SWMAqQ6674qFA9WTY3vkB7JPxPDQgLTqsqND3VjraVts0qoZyVJe6J8PkuHeABQmBoyiRT26eBN
SqTvr1Fa6Ee09ORyn9etucjHLl5lVXiXhvKTX+XSAolofRmaBfVZTTmlRD0LvF+DQ8QiEeaMoqB2
PLgc10Zomnm1RzzjhyoN+gUV8eT287gzPrzj6fI7vWMmCR1gTvoyjbId885s9tRX7Y2md/56pD/t
8jkQGR3QiOcqZWbnGDMhwCJA3uoAo1ZSEHi3Zj5G+yizxyczzKKr1A77jaZE3sPg5P6jX8lig514
sFaDvlmn2tCs7bo21gFScmuRVGCfqdps646MJEn9a4wwKZ42bXXeB1a0sZTgoTXjZANs11nJQ1Be
mdFQkWh20moIB+d8HPvsMuiL2LV8K7xtewvT4EqN14EKqNwrWt0Ngux7Uayz4bwdRLVpLb248Nef
v8MJSXccp6TyhLzNp6I0wmlz/KWSVokqrdfGfeGIFw21jIXqSPIuThxh4M84qlNij8BzKNRu4/lD
/t0PqseooWhcxpF4zrOkvmzzMv9qBzWsmCCo1lIeZG4b2uZ5noIgN5KsuzaCwVk4rZHCj/Dw+22y
Qb3UWmS0q9KPt2MxnvJi/xCDNkw2cFXwkEF+aPPo0BLJSjo7kPckD6hWh730FW6Cd/PPXyB9FmTl
kO+lwDrX+zIFrOreK5V9E/fLrBcrf7BW8BsQnCjXtlIfAtvc4j29EWx7UZe6bZreKMkm9e/86jpN
E+Fqw6XdKW7jpCu/3sZlfRuJzkWvcDFYjctic3OtuzM48U+cD3/4+pRmFWxcQT+yjOba1B3YZzTn
anvfWBmOnFmEo7SdcbfX1R4YrlYLvvJQIZ/UZgZcGHqFbumH2aVeVDogYso77QALMgdPtSjabjcG
9gtw4nxjNIazK+hpf21lugy2JMc/8BQO1pxCoNth1SwN36DXqardNgud+MTZ/dZQO9qAaXrQ/AB0
SoVFpaJ/HNhKqHdxECjSvo+0Ye2BAKY/7N/EY9vfjGObX5ZS4NxVJtZpWtdYbmfhftEVsC4yANS+
0MW6kOWhcAts5JBvQ12RFlJvLqEexMvPg2h2p+HwRC+Gg3pq1VA9fKuHvEt5LYjfYNMbdZ9hLUO1
OYNsko9iEUmqdCJX+eNQFA1J/6gNszaOX4sPhwbvP1ndq0nokYAVMB9ARKwiwmv/+azm98df02Je
YKj53wfCXG/USjfWubbXwrHZRrqvLJMB17hAk89JgN2gzMRZjCjPZlCcu9oZ1C3kg2KJhce4VBVW
hxxmJ66Ps9v82zMhDWBTmgUtxr5wPH89Q4vRGEttL4LuJ3fpPFU3rel9jbXOOvFV/zgUhzAflMoQ
fa3joaB3gSoHiLDvleSb5MgwvlJhLk1Jxtkp89tTnMHpNnoc8exAACkBE1g0eOYNc1/PiPgxdfYY
emTPpoRNpuLb0TIVehvjXxYpDz1SkdUSjOR29Gzph2209ujCrUKH3iTluMkHf6UD6rqXZMs7G4XI
zxQqoPTesnA4sUI/njwUP2gt0SqeOtXzAmjX9glFxTE8IJ6AjNeodi+akmtbgEIaHTe1OStTccqi
fZ5bTfdUwGNAs+iFMebbjvhuqbV5OzpKmxSHqlHNszCj/5SkZr5GZWS4LmugIGnTa09sy/kygmF9
PcLYWelg4H59rv8GcgLkZNP5r4GcgNygAiZP1W809TGgk7/6mzYgG18Awk36EyChwaWwU/2mDfAn
aChT2FEocNLD4nb5F3Bakb8gKMO1F/Ut/hOaeu8AnTIC/JYyCfO+hQE/cQbg/AzQOT87WWtEEc83
cRroG791Pt9FkqONfhQFurIt8krbqXGEgV8hJVawzHOAnMIpRpc2w3CVFlqgL5zsLvZ1+9xuqnaf
tFp3gUoFBU6lkp9DK8zPAtO/gUU6LKJOPQjFQjXbStvgCj3v4Vshd8NLW/TKAlY3HclUH9Iz3asu
s7aLfjWw/lFk/q+mqsunWDyl/3Kb8vWp+Vf281+HGvwtDugv1Rz5P/3s/4T+/79BVyFz/ywKr167
fy2e4tcfWSqejkJw+nu/QxCI/gQLAP5oktgisPifIWjYX6YoA9FPY3WSgHwXgvYXqqRcqWgJTGDf
qT7/F6ZYVb8QgBNAhpMXkRq6Z/8gBOdnuU4pnkIIKF6q5IiyTjfgdxGY2Ra2TX7u7ZP8maaaKd8H
p6qo8036bQjmyRPTikGp5HgIqWziIdDBpmlCxk/hoXYEm+GT4t/WZCjvPsDNr5PqPR3gw948DQZK
BTAW8As6KdN8383Hw4B50nCW9t3gBovhykH3pdjYiotceKJv0416yrntT9NTYf2g7Mjn/aBdJ4e1
kuuZLu2bn9n37BuFRLpGpwaZ3wOmaU1yh1DX5alcO6Wx76YFfbCztdQA3xfabmv5buKXC90IMXQ5
5X/2h/kAY6PBiaLMxLmaDeUhTejTL/b2iJEsJP1bHj+Yee7SKXRNoZz4XvMEi3mR+IBYoffMdivP
qmMWZOY8g5pNhtOuzPJaK0+pyMwD/BfUmxSOEgr/miMjuzoK0j4Y/EPuyRe2eiX7xlJqutXncTe/
N81HmV7qu++jF6rdDv7oH7x25Umuqd171+a6BcRhnTJ1mr+yaShUEtFEZ+VOFeXjoZTKbzzb8YMD
ZdJyEUXrwlCjxefTeXsr7++Bb4NMbIPJiMWQJ+7Q+/n0naaltJCCQwmKazngiZKvy/Ssf87O1OcA
xmYGRt9V7zsIlZBdnfXn48/D/W142hNIV2gTdW+2K6m5BhxfzYJDG38b9OIQdNkWZM1LV+QnPty8
OQAQYWq+/j3UbMPgqAotpSuCg9MikuVae6i218VavegvkxMY+D9+uXdDzb7cxES2EsFQitmeIfIL
IPdUj3W+eJkNFx64XnQhQaK9MUjexaFsNkrjxCWzIUGwB+McvOsqtJNFrShAZE5tSx8X1/R9JkgW
GyB4mFnlp6oMLadG5h96TNQih821XsKP/jwY/jTIpMuCNDu9GyANx7HYBCMg0ZI9Iguin5K6HY3w
GzW4EyH/8eNQykT+Hc11wLUf8AKhndIoC9TgUFB3vNWVAGkLy5P+YTmdcGMY9EW5EdCb/nAYyv1Q
arltBAebos0wUjpVIIOemMuf3hh01OlqAfeI++rxG6ucOKQB7rOrduWqia+CWNy0Qbj5/Lv84Y3B
hqNeBcwSCbK5/WJSjOZoGJ04KPFCaSNlUerScGImb/rXxxsRuP53g8ymUqNy1juUsQ7Ly+tbbavq
rnPfXiP4sPC3z/ubcTEs5WW2zHf6edm72UE9H9yv/8Y8uWmR68EZ5u51/DaxGsmCADm+g4ay06Sw
d+Wn9er/bozZfhtUMcgLueCL6fHWHjB3706k9n/8Wu9moR3PgoKxVAd1Lg5dbZerwGiWNe4PJ5bq
nweheAC4BKDAnAnaVegnQYAWhzQqtyFSEVQJ/p0X9fcIs4O2Rj02gcLJCGxwFY2vID3xombEK8TJ
JioJkoF/TWJ+J7EaJ+xELw7lWt1g+bEZl8K9TRb2Urx6OSeE+HbzYm265RUAj+cOOe+9vThFtPnj
m8TqhyLbRC+YQ+SMoGvrUh7FoYmaM3+MoDxl//Du9TbPv4eYSzP5gmZjIAZxcK5tW2yqVDpxis+R
sb/eJMVzZQKNTCTJ45jTi9wKvU5j8T4jhbNJtvm62mSX0aVx5d1aq5fH3dZa8h3NfXwZrdVtti43
wWpwf/wbMfPuMWbnLgatlS8iRRxs8wDInmuscSLu513eDzOdhSXq1WOXRpY4IHmz8XbDaxWtCnMx
1q6/wgzGHZbpKl7lm7hZTi68KFBe++tTkr9/jBnKExSC325us3mOdSiJvjPEwTeLTdcUyRNCAN7r
5y9z+iEfNmRE61EUAyX5QUCrRr6Fe7wJmSe78jQok9L50GiTNfG/E57vBpoFj5JKTpe1vFIUPBea
naNHdWqIPwYojF5sLfgHmO1sU+wheo94EISHy+dkF6+Vc+Xe7912a62K5bjQFskyXeD6tGrO/WW8
aNzG/dptg518vv03zhgu9HSc6QHxNLPJNqngTjAm4UGHq6mFyVWvnNIQfAO9HX85msh4CdMeQA+A
W87xajSzRoyhFVUHlIes12qU2oMS9nXp4mqGAKUB6eWxLYzxZ9538cMwGvVTFWnxt1xvw0tT69W9
8COxK7XBh0A6SDArsrD1Xuz+f7N3HkuOK1mafpfeo8yhgS0AkiEyRAbJVBtYSmjh0MDTz4eoqZ4k
GR20ux3r3ZXphMsjfiElt+OyikEVaScf+jAVf6ZIpdpkFSLxrDqPH0aB9wARj6qjlOhwL1C6HxTI
EVprHHKpVbgB5kr5Ebcv8aBZIX9vNovu+m0xIfWb5bWTIfwFvQB8eQtAzE3U8jFsJjSkkLUxXhZZ
xA9Oq1j4Gk0oXmymzswqz8kbu/OAFsDiTMDJJvTQY1qmbj+ZkFaMEB4BENLqy+yIqeIvqTd7KZVc
ICpT6/x5//RcxOf0ySgFAYTk+NDUPjuiRWnUZZKkwx4XpMe5fqkM88+icTsYe96CKyjyi/sAM4aV
N7E2hXiLzxnElN6zeJwiwWDCs9XOU66STte45GRPQfth17KviMwNFFtP95SoDS0qKiM5OLnO+sxd
Xn+1nFH/hbAxCCvHKMULLA1l8MwJsgaeWaZ916Rx+qdIsui5dyUhldZl4DdoEeTNsY+GNn0VWvsU
diGZptCc6lfoaMWzMk31n663xC+tXfpvc6GNdLnDQYcYbE74dha9U8uNWPqyhsxpZi+WdNHfVStd
nb1WnaL7yNSKj07mTkcndnQ8hVKZlOCeEKDcoIuslV6DH8hD1CC558FryMzdhOgXGsAEaOLKBXdG
5yfQ4Oahj4Q6ByCttaJ3Onk2fiRxJ4fkoKCy9yBg63pChc2Mf3tVob+Sd98su1XunLDCSSCMYBiW
0c9olOMmdq3qSjj/2mU+XUtieRz4SExM0LMXPwcZjV7KKjtkIqu3slCjYApD50YBxbqpOjW6R7Ab
rjk0731T17bXz3p11MXKeJ7wp9+00hkeGzOc7pB5Ff5S5coeJEQM9jwrKcON9j4M860yztWDjj7U
VkxS3eazOd9xI1VBi47rw5DbbhCPBhJdaadv3j9+F3APagkY3BHc0bqjdXMuLj52ImrcThUH187X
S6Ayuj+DgwOPV1eqdp9g+vgVpv1yq6uNgp9s3hkfR9yzkb0TXfkUkeweSmduvvfWMj8jkxZ/4l1R
D+1c64U3RypqZ3M11s9dUfAqzoQE+uAjKwrKLx3lRyQciOPsos8eLOQSE2+RYSj83oUmAFht+hI3
bWN7lD+S34jyRLVvOXEv/FiRMn9SrGyQfiKUCfpBi2EXXED3s4JK3jNi26hBiHTQOm8o7OyLNiTy
J8pB4eipdS0+Ac0V+1FJuwct63vDGyxXCcI8s41rBcSLGiwbeu2KQfZmpg36iaf7eratRIbD6B76
1o3coAMd0z60bgiDv8374dDP2ZwEMm7rFOVG6nN+L1vEAQEzZyinzGH/6f1lv7gIQR/CjaGVQ60H
i6Oz6EwBjwP3csgORo6vCg+FCYIkia684Re9anN1NtNesX4UES6yHxGpiWImRXkIw1r1JMIbqOYq
Q4CV203Wi9wv3A3Na2sXQpfmweymp7EISx+tyRCt6dF8bjmD23/87eDHVslnWKVrJn26GFUXxWah
j+WhxNdy23SVuVngy1+5yy4jKfoVSJ1wk1HU4Nk5S5KLrFVjVNSqQ1407X1sifDRUSLrxlnT5XrO
9l0liw9qZBsbxBlYd9wKN0VkFn6PysUGy67Jk6iW+qjkYHMTiuJGFYoeLEUGqB75hh5yy41lheZN
j1bgzaAMWK2Z2O06adb6C02BDW984rchHuzvT+EafJ1cjOu38WLTDaRfc9FljpzIlHYrq8Mooyho
LSSKW0NQ2s3M+MolfI644xDixkeJ3dZWT2Hn7EkA4mcMhlyqg0Mv/R5ZI2tj18L1EDqgnJyXIBGH
PDu4Kp7UNUpwt+9/6cVBWYcHrgulGOIM7YzTzWJZQEtnq6sPhIRYDVhT+CgQlLwCq9cuogaGobGw
RiZwC+mLnQ5TIxDaoukoD/XSIzzWxbi0ZUu3bDJpxTutSLqtQcr1EhWhxQuvPiCnpvqDaig3Wo7+
EjZphVdPGUZA3aQhQZjYfxIFXkC2yMkriV9jXu8i8R0RadupLq8R4y/COHJaNjrVtdU/EIey0w/A
I7gEFjrIgzv1i6+aDVrjwo18szX3Xb2inPASeH9pLjoMr0NC+1+HddD6OB0y1sOYd3uRhwxbJE9L
1PDG6RZ9M6pIKuJDaHvcrySaWa5e2f5vfazNkEQFYiWZna1Wp7mDFsmlObgZRqFO2Dmh1y5LvjFQ
WwwQGur3laPVV0Z9Yysyt5TbaHvxtSse4O8OhGgKA5a43hzStur8eUpC35hj88q9dXm0SWRJ/ECQ
gHYBRHI6iooCJ+CiVD1EEyKZ9hT/6LDk83usSYP31+9yFiF0sobgyDhfFw5LfdQOtRWb+iEqOVqu
i/w3b/2ymxXUOBB30fD406Mrm+YcVs1XsUUhcNJ3BqIHxPX0+7TI6YU1VsohTSZ0zvCragcEn92w
DaxuvOtc5x6BtkOj4TAaOkitDuZLF+JiG2bXpMAvF5S8dpXCWo8OUeZ6KfzVmmj01kiQaFEwL6Gl
pKb2nynpr/kLrnvx9KpeodLsGTT6AayfN45yXRRtF6fRsbGlu7G0qvcqDTdbvXKKDZLr0e79Vb2M
4Yl1Xpvx5HUQpM8h0s4MbUaYnX1oE+sbePVdFDaZlxrxxyncm2OGjnUJ46IHIZWpyG1rWziSV47K
5UebVPsdG5QYmDT0xk5nloIQKadu2QcdQqhfavNyNxOeUI+v5h1uW+LKK/FmgAcyfc34gB9o5/YA
RcnzxWvpHOJEoDwdL5r2tQTF8NxqSzp4Dc2UF2Ne3B7V1MlcfMwrx3gbJrnxq+Pdv1bIvOzhsQg0
VaiTAjNY1Q5PJwDeSF5PU+oeMqCYW3xm240k3tI9RbrKQ9/YxhOFMOW+gHz6AFS58uq2cD+/vxUu
9zf90lew0b/hemdHrZD5NGAT6h4whHE9ESnKKhD95/1BXkVATjc4YPVVKAQmBuChc2u6uRFNnoRG
cUzCekCifCjY3U7a3dTNoi6+mQ/dLVhxdZXa7o0R0q49Zx60+IpeKoLQXlM4ww9RA+b1kYyYosAx
Rjf3awQJSXOd+knklbklZ8++LIVtI3vY19S4Y9WMFC+yQueZFLH8XMPom2BLWY0bjNrUBrM5Zc8p
qdETYgWNCLp87knDlWS41foUpZo8C5VPJPJa6adJ634t1GZAKqeXwAwq06qLQMmk8mI0i3as3KWg
xuSWQvFaHIP4ZWHdRwFgTrPdtmmiz16NQd/TjKLS5HMTKJYf19VLLqT49f6Uv7HbbUTi2NKolwED
PmfAxPpgtYPs6mPkmv1WuoiJu4uu5N7Kb/cNVLJ9TBqxik3TO3OA5R2ldXaUYXetrXe5wxB3AhW0
9imRwlhBRn/foJWsCxuuZXoUdh7dz1ZUe6A4mmtX2vrHnG6xVUMKOAuRzcoPPnvvhdkKtcnC9DjC
KriRiXDuIxsdJ1vF+BDHzewmdJJ2k/RK/KL2o+2x0a7ZUl9eaStaDzQN0CTQdudE/CrMLWOprOQo
3MZ9oJk9HcepEY/IlR/0eWquodjfGI+aOYxoAP88T+eBbw2qOquWKTmCcFUClH+Gm0Vb30MTwVwz
iq914y4BFkQDKy2OcJtuMAna6VpSaFCmNmEtJ8gPN3O7yri3RrSBYmHhLiklpdKRw+dWFiRZN99W
oaMHSjhonoH+mj/ZSbnHPau9jTH5C1JSlyt9sMuAc/2FvCbkc2SP51NSGkjnUZ9Lj47KEphovPkz
w6PVNeGQkS0TVmS9PJbJ1bL8G/t8hViCdCJlBzl3vgElpt9QzNIjhTP8Xgh1t9Q3rzX833i64fau
HEnyEKK/8+6UFYvJGBwLMIFNMc0SnbqlSzpvTQoWuwj667YebN3LMqv5MJt9dmfiEBGUsdCDEeRG
8P41sy742amjZgJ4g/I/mBv7rDov1Uk2CkoSx6Rwn6Zs/oOK3cEKURy008e2Gn68P9xl4Es0igMK
nCdK2hfNe4eX0k6qKjuOi1nfW0pkvsDk/UIhVb3yYZcpLfBHEuhVT5XawLk8TheFJkJRWnk0F/db
Fonu2cXe7zEdof43ajtu1FAfb4tOBVTuJNbmH38neQsVCXi/+NpaZ3vJ6bFVyOh0Hu3FFndFQyGy
FhYK3KgKXckl9Ff3ntM1hKkGlhYYydppX+HGf1/QVg3EfXHD5lhzROsbMSSolDlYH0D8aItNbShZ
7VelPn5bTBQmd6FCYdSTfVp9L6s87e/tMIfwNeK5irn8UhcZdJnK3KuOjJ5nVVmijaUv2la3KpjX
WjI2hxFztM0g+ljf4DmXP8IlMvDQaCzxXR1G40+aUzEZ1Lox7iysub5PWdjVXgI036IMSbiETl9f
hpxlIoIgapzkq1v1c79D2sk4juTmPxytN2iG9InxPPWz8aOM0BH1Zw7oprD0pvG73B4/6HXpjmug
Mb+E8N1mb6DQ8OKWKR4JJDu952Knc2wjKAwlxxF9UnBsd4CbIXaiYoIoiDTMofd0s+4sfxhze99W
pnywYQGtqiEtDntTr2GJi1RMoXj4xeQ3c80yIKbMEmMaLMNbu++1u4h666GSSviHNHxVfZh6YXsE
F8OXRe3pOS1mlm/6qhcL+Dl7KvykrPgnAsgM0upihRYI5DjELlNrnCaiqot7X8wjAc3SzTFhLo4m
O1eh2cQq0KRA6HlenpooU75KpxOdXxoq0guxLXXXo9E0O8FYpRr9HlOXZkC/DY1cIkZDBBTCso1V
hvXnxQwtbTMPpLn+xLpZz4qs6NrULQQnr3RFj0mIi3dE0OqxFQZZbOXYnwxN+ZmbuquCHsKV7TmD
qnSbioqY43WjnO8xXHR/JJSVf4SDUeDGFsWCP6iprI2JC4n0BAaH+LiUWpgEvWEmt4nbo1E9YCZz
5I3QUGvNHSjbrj3ojy7BZenZeUWGzMYov2INg/tgRc1cTFO74Qow0YtBsR6SROdHZjIF2oImjj8h
FgwLZJweOXyifrLarNE9aChGCe3bzhp/KZrkxaWlt9dEnHZBaS3RHXSU4gGo0/w9XTLD8rVlKpyb
1OwX4bWKrade1M/qtlXL4rdjFmHqTVT5D40buiyjE8UfOw7eV2w9bawuHPmsdHP+u8ev5UNjWAkw
YVgv95OQmhsoVhv9kF0bfaZlqViBU5fieQHUXHltmxyN0YCDncsqDxodKJ9P9ld8sisUgqQ1xzuE
jVA7NzSo21RIRFL4uJbOn6qZmgJTlC2W38QGDhKRVlp3s4uTC+JkU/M5bWtkUTJNfJNt48I7XZLm
RTaN3XpNS5DuLeFgPqAi23R+6izxtjYspdyknbFp5i47zkj4P9ZqMioIbET42CfqguumCbSMEawx
+VYqjvUULWX0A/5Qz9lXLIylYV+uC+0+DaVjfQnphjeEPAoOVLayTN/oolI5wMkK5zcr0tOgyXPL
paCmVjIIlWywvAg3ol/Scbv7YUq1G6cdmYZZxn6GgVMwDon4kI3C+hU3DpTAuOr1z0JfxieWg50X
Ufoz8TLCeMyrokr/BLV8bANXVK7jJ7nVH5aJMP+QjYuKRWLnLr8mNVOfehSOf0Uacq7Iptf13o1y
G3uidvlhm5NB3w9SB4pLQ76bIzvaRIZeUiiW9fJnMC2vLZTHIXVvXVHMUMrC9pdF9yQwCqj5GmiA
z5GRWdJnY2uVp3eO/qBEZDbgx0N5V2RGJ0jvkBr3OkedK2+KUI7wNWcWf7RBhs9Ea+M+CpX5E54t
851bEq17yhhahJNUCSlmxXL+nTouuguR7LGwn0xu/Rr9TsVfFf1ZsjBP8DippBQe8UsaBcbC3uOO
S7TI455MP5ZOlnwQY1qpAWtX4gXldMbnRjXD+UoR6RKDR8JBkZaIHEApCdBZrGoYWaq5vdocNa1G
eSCdrY9jZ3wv8Fd+NF0pNlVTlb4uy2SX6mMXNEUx+WNh5xveQ9bBsju0AbXwQ9iGw4OVIwfLP4cV
mZDYLVE44SmVVLsa9PYOPS1tMxqLczsrw/RSNLp1a1BqvRKUXIY/a9kCJCbwc7Q+z9WoU65aZNvM
5jgsGPdkc4VKboz+SV9Y5pXqzGU0+/dQF5GWq1Votit2c5z7ONroyWgGOCRc855+44P0tahG/8mk
CnEuVzAJI55LYZbHUKm/j4PbP0WOI31dUcw/70dUb3wPKBWg9LS7Vufps91Qg83uo8Sqjs1qizNR
6fRMrM52/3gUwqg1KieiWrWtT0OpJEwdaQ1RfYwn7tkuRz0ms9RrWPrLHAdKKVGwS137lWxzOkqX
dooqs1keQ6tF5aw1Nb9yHMTTXbAhaa64QT8O800fmdcSztdy51msiOYARTEgABYGc2fJfDNZehbN
eX/MqBulfkhEeRMbZbTBcMkcA1HZTkHvo8szb5pnorV6TOfRR9Ws9vOybZ/aUGQPmpFqqORidHYn
Mnv5ThjX3s52i5csMi+R4dG8wMc4L8zuySUCsQMmpAcxMzbJMY8QpfM1jdSqVW3OAV2lPN7F+DEr
XN1tnvnaRJsGaVc1+tgj5vxPNR4gCdMyRO2DLjHaKOd001koIY3zQX7KeC78qjcSv+7Agry/l14z
ub/nmhHYrPBZV0XFVbnxdJmXqjO7WQuHT5X3LZBe6y1e5dt+7f2JN6V/FddxfhbPhzvbu4hWJOFk
MZzwTQ93uaD1k42y4UJnrHRzJ7xk+/4XrlnM+QfSWwC/gSUDO/qsjUE0AMTHiMZPVu0+dTrhuV6n
P/Ks/6201ZXq7/n5X7/u77HOkpwQnn2rGcrwaSg+GObPJD28/y2v8ID3PkY/XS1NHSklTkzfvetJ
z/W6oN8Mwe0Pw4eB7Kn+S+zveF8CbRt7WSC8KyyN87oAKRzSj+SKqw4f5KRz2BR8EBw0NH06ZrIU
KvZw1Uytb8Y71q8zrb1TsxpcWV2mndhkFSp9IMpmG9uFSeTGhsTBfMpFu5RXMtlzNYLX38X9TkBM
zxSh37NUVjQoTyiVnI9hkUxferXrMU8kn7WVeLntpRH6ZaWHL3aFcBeUK8xuKi30sEoY0SOurW3v
Ns2TlMPHUW3zD7hOdcEsRRSg7py9vL+GZ3vk9aeufjw0u9RVX+z8wJFkEtpZ09FdbCXoZwnQZSK/
fH+Us13PUYa8yyNOZg/lD5mc043SGoOuFENvH1etpI9JoQhEKdvez6i93YTW+H9FGv8RqfX/U+Oq
lSLyP9OtUSP+fcpv5T//j2cOzjhUkRxUJKHFU1Djtvs3x1oBGvgvIqxVYgswjMqhOmG4urjYQo1d
V1DlIfh/DFfV/RcVORA0VFjoX1IW+ycM1zNsNo87ySG1J0jgBLArZPl0myxmbke5q9RHoawVFbzY
GjvAW0ndhGZs/tCUJHrosFYhI9dm6jH9YGGv22jqjobAMnpzMqWgrool+jA2bjR42liUL066dDzH
RfccCzk2YFrr9gG3h/gH8Jrs33qP/7vz/ktdW7T/88779L3sv3f96ebj//gPuVpAoaaQgew61zXo
xf/sPYR0/oVoF5rGaz2V7jfb67/5/fq/KM2BhoLktZIL157tf5Or+QMhKePuDvURgDt3yj8gV5+L
0HIoYHgRKgMeQiwFMu3p1ktHzc7qwmn2gzlZn52QkqfEznynzBBjOodKXJzo+oe2zbTbpOnT+wYp
4e/U5TR/ojq7UZRWPpipvTxFhlsHeqQvTwT/9g64HKLhbMEff83u879f2b/502dX6usPBvYDRIF2
tm6d84wjihbAV8CIg8Jbgnxals1Q4U9aoSi1VZHzDd4f71Ur5e/Hfp0hUHOriRulugs6Qdqa6Jfz
XO6HxBWfDOk+WcUye1OhjJt+cj5nuYEoZJmjI2wnkCd6uo4lWiTUPmzHq5XhIetwVUvzMfQt2+0/
DGPUbpoulxTsnBZZ29TeGrNh71Kc5G71WLum3HmeQ9ASXDFhtEmQIv+3WsTfRV8qihbvf4FwtUk5
xy16bow0StBKb/PNTBlTpE17q7T9/v2pu+hLMvBrskenHQQS/ZLTzaVM6VAs5dTtwWyhF6hoyU6L
6uS+6Lv+zu2MBj0ipb/Fl2e8qWdFCbCeawPHaa6pW771Sxif3iSoMZ6C8+QzR02jDnPZ783SbG/S
vNI/oNg9fEh6SW/LNNpn6m7qtmtFc2ubKeiuNsMsqKKqemVO3lgMWlarOC415NUk5XROarCEqijr
ZU9K39OvymffHfvxKNlBO3vOp0MztTjVTgLiJVHRI6cp2xQJSWxI7ea2F4PzcczG/DNQFu0hb/vh
k6PkObRxV7+S4l70ANcnE/Qb5oXYuqDYdLaAemGreQ72fe/IMXlAq7r+Gdc4u5hl0j7EOnJY+tRY
O4Tuyz0idM2dNZRssXkp1a2osmmrV9ay5V/jIAja/ElJiIDen9DzVIafSPP1VQMLZjF6JafzqfSR
NCJq+HsjafVdWs84LGvEl6mbXaMuvzUdqBxwhGzuStAc62/5CyBElyB2aclp+0EabonYUFIuHtxL
KBtdkSean4K7OwxIcAtPjYR4IU+e7G3Sz2m+ceumgZauJlqLuITaT1s7kqZ1jyu6+nnQsXJ6f2LW
m/v03lp/IUxrjE+ILM5xP63ZmEsXq/o+L5Zk1wzhso2Nod6JbpaomKXavcyX+ZbyahlQN7yKybvY
6BQPKI289qpNCPrrv/9rsnojr/vcsN29rg7m13wGqnkHFqTF/ak0xB62wKx7bYnLK4g93JY8mVMN
C2xMnBHiE635rXDzuQy6WnVv1bA2c29SpvCoG7n90xUxmoJTa96D+LNbH93BActxy5mwoUCR6mfS
WAZsqBho7KYtnP6B4XXYPe6YtrcNKJEafo2EtjMumYpYxTSMS9Che7j4bVUWha+Fk3EYXGnWXgS6
tkMirs9+0e5wf9m4ZIYeystR5jtO1h5syJALiDl1+Y13HOCdaLQ0GdTGjIE7+L1M7MDWLzTL6zof
tm5XozDcjUW9iwbE83wHhUdoXNoKCF1yQPYbdVgL3bNssDGaexW5wWhp0nt6zAqQCsx7c68AxZY9
pKiGw8ewWz0LkjABN1629SG1GlxE3D7KAkNtdNrGjaaFu6Fr0imQ2ZIqt7U5prej6JpqK7Uifqrb
0un8URtN4ZftmF9LhS4gUOxpQCFceoiSrZfK2cUXlUY7pmlv761icjd0CoVX9Bauq0ptfKugvTyL
hm9eKtPco2gW/5ri3LhyWVwED4jVkDoTYqM7zM1BXPX3nlQxpCriqrP3SiGznbZgBVLSoPGGqKxu
ClsbrwQPF5cT4xH04YHhuhZ5+tnlZNfpMnda7OwVJUEDPM6zwKwie0tl/RpT8I1PQ2odgCg2GSiO
nXszccemijku7r6pYugZsRlt0QomTmm1aFto4DPev17e+DSeMQJH4iLCxnN9fiDMPXVxx91nC52z
RRoWhzb7XYpc++eLRrQL9ZGpRDHgnBUoDbBiYSHC/UhX5xYhyiiIaiW8GcBnBGMTTtfKK+fwInYq
tai1uELAB7rkrDZQ1JmwEdZV9kauVTeY9q4iyHlGk5tTWqIBv02w5vTkVC4bmUvjxs3S+srOOa/x
OOuPgFXNw7ay1oBdnG7V0FWHtqkUcz9D2cjR3AL6fJtJKZoAeJ0TBuZUGFxloUFjGkaBO/odmxBp
y9LWj0tnIj1o4/15jUh8GUqBJkX3aQXukh6jw3P6w3S9wKFDhu7eTHrLx4fztg7d8laVlrrXYRjf
V0Nie64eDoFQbFr/1Tw+DlZsXdmAl4E58dyqd8C2Jxkirz/9Idx+0qoSJzvkXaH8DLGWxB3GNZ5k
rHe/eiZjDtS5gxQn03z6rlVcc77oE/QZUZJW1C9u62af4i7vvFQ3o08pss3Q5W3S7ocMdthR1/hA
ZARtG4VrIajvi7lgmuvc0CM/gdxwzXbm8gyzx5FpghOJURaUoNMv6pu6mygPhXsl1mMPUV/d6xeL
znFc9lvYidfO8FvjMW/sc8gO2LiexTO9nluiWKxw72rNTV6t4uYU2pakQCPQ6a/s6DfWa8UFchuy
b7AnOi+lUzVttRhV833pGPm+Qnb1SQsj2BWhVftlP0e3sWwVaApaE8RNNwb6RF6g99rPlpv5IeqA
f+KyNexyzcxv3NRy0Kl3qcoXIUrlWB60zq0NYH2T13IBfJjIL2C0rqHk35ozthv7ftXDI+Q8XaOC
0EH0FGQI86KSUk34bUiXX+2g/QArsfmndywzpgMwBANGIeAVzfNXCJXqpSZH3Gb3OnAuvyz0b/FY
wwk19a/vD/TGoWYkCspsBZp0tFBPv2pEKK+YTTc6VLHsvsm5Wr7rJrq5XmVMo+LP0kwVv0zDNiHR
HobFi9TO+oZhKHZnBWiO+gox+I1ogR9EkLAGCiSRxtnhNspOTYq6jA651dg3tlKNzx2Eb39sQHyK
tO02nRT5B+Ad9cZxQ+eJtKS+0lZeo4GTCJq5X5H6hPzELmRrZ5MSp6nTIq97oHk/3tZgiDZmMv9T
TQTeNhPpIJIKKkTg3M4Ofdk2rZXJCTRK1sVBTAAWJGAPrpy+N7Ytzm8ro5tMjktTP/2Woqls+ne0
Qrp2kYCe2z34LurvcgjUfv79/nZ6peydzhy5J08oVa9Vf9ZcZ/avjTuXlqbg7pQeeLGDMhIlhcmp
x5EYNEuj7pq4Mx+NfKDZF+bY3n0Enq+kfoPo4/NIqVJsFrebj7lWu8+Do1Q/tLI2bq3Ql7bc6YWF
ZVuuAdz2oTU0N+//9vX8nv100JYc8NfeMUyN059uqYPiAuVID63AM86i5wiz7ojV9b0w858afuXe
+wNeBlL0w+nvs8+Asl48Y2YaZ0vc6ulhdKaEoELBxjtHTb8OB/fKJnhrKGqOFJsh2qxp/em35aUZ
FXqvZvj/zK4XTxhp47RherOKm9M//6rVHGDVBLRgApxdk42WWqbZ8jgT/6bBIqtoZ+GufRtr6nBl
Al/Fos6XjDGoCKrcx/p583SKgX3rRlcdMkP2Hx2r0b5Ei2P/wGVe/dqrs/5LH3rlIeJbDT8TZXuM
GwWsSpEhuQJ7IFGOQ8W0Z2lDk2xsoupnli1G5kdKCk4EiZhGo0VkSuLAZew+hDXmzAFbUl82Y5u0
z2VmVgbnyEjhE+Rd89VSautH04QW/Ad9Gkp/aDqAYinmTKmnCHV8Ujpp36bxXOQfImuYPog2oo++
RBb+L8XcWHqAW5MeQauMR79YFg0PMnfS5nsBasL2eTydj/AbwAcOWlh22yYV6eIZVi2/KoUB9V0L
4/ibqCcdXkNaNflG2lo1eMgToQg9RjrPluy3qULF1Bsq12o9pa/zyC/muXpslLqFAQV1gtA+GpBk
L6xMkUGSuu0HXXbKgpDCND1mqjx2Shimm9ye5/u8q8W39/fRqw3M2eIC0IAWTB2WuOFcZkjTc0Nm
alMfiqiIEw/r8HzEuHtIJ0BJph0GqlhSFI5mx4LXMznZj9BqZsxb86b5WA3NyI2hS/vzQsxOn7bs
xBbYfBp7Qzi1t7RM9dtyjmpkawfTFwB5HrMmrmC193r3OECRzjedow8fEyt1f7aIVbQ+XhojUE/D
zn5LUyQJDgK55vhj3KnTJh6s+XeRauG1E3VBYOZ+IJ1kLugSUcK8cGCDkdcBE2sORqa5P82y4xlu
2j4tPHWo64FfgXkYCoGIM6y2XrXYWcrYdZ5Okd/1DbWotm4FpK52ZdOygxT9B/yJuPYUm35kUDVS
w2ZHF1+7KUc2B1Rw+cB3Yctt1ATyHp5J2M1hZ0Ihu8sjFVuswiwfO1bBQwPfsm7fX/rLmxiKHEnQ
KkuLTNx5hln3VWqHvVsfxKQpW9Utw7tYHX7yu+tN7Mz2vZ1BwXl/zMsbkvo4TiJ0a6l30hU5vSER
wGk6d2irg0rpOpD4a221wrA3ohnn/ftDrZft6cYmtVtLiTC26UKfE6mbASGWSk3lIVJhMlpq22/c
aVqu3MNrnHQxylqzVNdJZJzTD6KKbHZmLOVhQlQmaIXzFPeK3EQhiJ64m19W2WbPHLJp8/7XvZG/
0pzSSaKRtaLYfX4pz6pRJ7Cz2kNL7PFd2It4sCsRP8w2whnVoqjPddblG4sbMMiszHmkYOr+xhDK
vkmaIrzyqr/5czg3dGvXhtrFs94NHSFkbnUHoKHTzkiKg4ZFmBea/fhjrmP2uHDmj06lltvGtPXd
tMzDxyLMxJ1WJ+WV6PaNpUeGAFknZI5WPYazkM9K4SUbk2ih60NXwak6DkQ5XAPcvVJnz9aecBLk
ARsZFfrzhEtGDuSnZBgP6PmoD3jkzj/RBiRydnOj26zWaigrKRGCNJXR3hX81nmDOlOc+FL0PQR1
kfMaWSIDO+kofePcoi7QFV4cJsvPPm/bPjAtRR99K5KxFSyzhjGMUOYicMBRa4EWD3V20xSN+TNM
OtXXOqVw/WVu0muk2nPkCUg/BGEgvgm8duFxWGfhba86gxEl83QA2RrutKHl6cTyRd7KeMEUxy13
2Ka2H1iR41IO6bEotXpXwX3yYlpj2yJKZ+oWsrqbwnLYYluv3o1RWAUgg6crWcUbIhxsIEQ+qJlB
x9TOybDurFoJFPzpEAl7/pTLafBB2eW5l6wWTk2bKrhviJslBd2msldeADort61TV3fSjtwnLXa7
r6DLrxlnn9996xyuZ4MjC6ARJ+XTq6Ie+rg1rXI+yDKOvFomw32vrZ4K/Rxv378d3hqK/QjjBTTY
atx8OlSkYL2HfO586BOJTIQwpT/qYbHr9bj5P+ydyXLkSJZlf6Wl1oUSzMOiN4CZ0Wic52EDId3p
mAcFVBXD1/cxz0pJJ6M6KLmvRS4iw8NphClUn75377nfbIBfT5Hjb8XwA4ogb9wRIv75R5kSBZ+H
jeT+eDwmOshH0uzSMMlKoS/augoviCwW3xTaX29bxx+KHxNQBnMPrDZffqgVCYWIQ/NDhVujpZ+d
eHBnY6szmlKmyL/rM/9le+MHHrUtXN0hNqFJ+XJVhRZZy1FJ874Zo2XnUKHMiZcV+XmvB3djV6k4
MY8ThXX2aIpo60EPnXqACBRdTG02fLPE/4dnfjQzHbnwx8f+1eOu+sjg3XLNe3qWVaILcn07Gg/x
NDXWTgz2vPXmafnmmf9Pe8ARY4+IEkEFvu/jrvvHpTMcXKey+3C991LDOFsjr40rtxDEFWWS8SNu
+6pLuZIObb0z18q8J37V29BQ6s/UJC8MZh5n3uCaN6o35Klh9us55X63Eb7xb0MdKCRY9cwrmXrS
dPmiuoDKxHw56Nb7IS+ax7JT9rG6inaDHvtvXrXjUvvzEGBlUGVQQDssDXrKX1ZGZ81swG5t3buB
Wk8ZVSyn9QJzxKuxtmSLNrlodPN2Tiv5Tf329ZSjWmfOAioGUBfzv6+/JHoSkwZ0tN77ejEPcrCX
a2BDb3+/k/z118Ntzr4VUuMwVfrdR/rjS1+A63HPrc37tq+ajeYfn1rTbeLI7aqdM/bzYRCNvmwy
qb+pcJzjl/T5yeL95cJ+rBax9H/lnSzErqJzBLfVr+6ykaHh3jao9vGQEHIEDNItqmGzrqv51o4Z
lbPs1DxtJEAREFJmE2wZZJpm0ocaC9Y65/2DPebefmb+PyQdkVUEVJXRpRN0mNXXdll/zTaesqTH
BgkotFB3YDNePG+tr8MB+cKOZZDhmcdW+ctdve4sQlCyHmQRZDPKhjJ81sUcnrQ+DqTEaUr3iZxc
xqjZ2BmXdRRgVXHQrYhvSurfHZNPzwnOxdFdicaOPEvuL1/ey1ofx3F+9VCOpjjDxGWqTel183mw
FHUGKA624pXB6KLB6ec2N01AfB92jAZOjAN5SiXz2hC66QpcCnEqjZY8Lle8GY0qj5NbXGSwXgoj
ntu23ZStniOCGKemOzOkRDuxzFmJcq4R+nYF55LtIlt6eJvSTMYWqY1FQtNn3DNOAQ7ntqJ8+fsl
+peLG4sTBQztYmJeaCV+5eF3RjN1kyPFQ+Dk+VnfN2pveWVXJGXmtxk7UNcVcZMrccm1ptxnYPUI
WVF+tySuMAwRd6jzibRdcqeKnbXW+wzP0bbWIspjeBuWt8FFQryagJIbB1HV9ZvQmPJ3l+GU3IZD
Ve70SgMlSdtguKomi0Zj46+u3Fmm5X5zY//La8GriFT+GErGwcf7//nrZojR6yoLuwetxbCDB8g+
wzeXH0i+cE9YJd228cJxb2a5K2OUiOKbfecvzWz2Vhjs+IZppxyDNr6cvi5A4lGFhX6IvGraV10j
tl0gqz22R2+zZp46NaYKzG8I1hIGR5dMnV/e5EGznPz9N/9XuA0son9MqdBhHDVYn5+FNucCUF43
P5DSLF8CawqRzcncq3B1hmWdZL3HEGm2e/t5NVcuRllQZVctiV4a6mAtbxpHB4lZLfU/vqT/lWv+
B8PJP76kzZt8+z8frSzkcvnWfPzf/7h8U4P6JNY8/vn/FmsiyWQIgswpspgsosf9U6zJ/wsYiSvB
MQiHU/SfYk3ylghnosoLSfmirqe/+i+1Jv/SO9p2kCgxJPd+v/z/hlzzi1IYkTDv1PGig5KCCoca
6/OCwqNS53jF02tOQ+q6HJbNOL6jE1n2fWjvKYCMGKgsIpZywqAdmOdFOL24MoOB4a2bqHY8xClD
/uQtcbFSnPm9Ue/CwH3CdYyHQMrlH9v//640Vhpf9P9fGHzMXnr9eKvf2p+f1xv/1T+V6YH/X0fo
FVMmCjMqV3aq/07/8r3/oudF95GSHhrykUnwzwVnIz4/8hegTxyFsEcS8z/FwZ79X7TVWaD0gLGL
ISv+t8TB/E1/VDhH0giuL1IaKG6IxsZS83m1FfiIpd9r+WKiY1uTfJkKl5BdBv2zKKYi1kPdAKel
9/6CIm7CoJr2jkiCNMCNFgTC/+m3EESOqNv+sRyX+WcLDrTa/PFYr/9RSfypCP5y+Tl+TGR/R/cU
VS5HrfNllzV8AsLrWbkv3ALteuN6Knqyjcg7SyXJimhX5FEQ084zJYTXvVjG5F6OnjZeOg5+FDJO
Wf/6+4/0G9rwr5oHigOf5Kj3OYqNjiOwL31Endt15oQMhRcaLPkuI/vy10I91pFDlofjrhrUCv7K
maPrsG0s6EUIop7aJqreWyvqzyIZ2WpjTO3KzVFZq4qx0Hrz/khw78HarsFFOtdI53SeBfekXDRY
84LgDChRdjuQ2nsrW2W8rULL88ikpFmHqpm3VORTu1mipnvmFG8vqXicywXhWr9pytbkb15NAt2M
CqbrvvYsfcVF0ruaUzAwi7Xkl9ZEF8gIjOOQMve645TCr64XPQQ/8sEbTjOl3XepJuODdiSc7cVL
o9hwkIdaQ73ehIVZXq/SajP6ucvkn4f9QKcm82f51Lm0+enm96TxClOQDkpDXL+0k1Od2VUgbzv6
siRpj4YwtuvCNh+XuZ/b39yXjq/Pp0X/u03A7JKvkJoevs/nRZ9bEgGyY5jvZuuYoJidNk/EsljX
bMzBEluD0E1cTno5XwvHuobUkHqJM4RcOgzQVWOcreVwGZRZeLOAIC/jKS8MXFeMg67zyhMfuU1M
a0yuUUMrLesDG/quPRycqbFvA195l8uip1MB9e7j71fl13IEIwuuArJQSM6kyYO86POvxsRG27Za
mxcjpynH7aIHA7BwWX8F+UaHv2iH+W4Kl+oH3YvcT6ZKWzkqvXZ+9TI3vfHRrtH1N7hPf/PJjrfQ
f70v7GaYo9Cnk1mNeI3bKnvkn3f32jS4HK199ToTp/LQlQo2QAQp5LkmxdKKU7g2HXeWrLtZOYRv
TWHYM5OpGYW9CF10tRAj6vCbm8tXcwSfKnDpzmJ/Rb3H/vJl/wt8fqrhhO0rnWPrsjMrEsa8tose
ceFYWFRd5dtwvzwwTDRCi1fN4I0aXndv0pKoaUrXsB/5Zz5f2KfuYz2swovrddQ/mJzUVxC7MwUh
q/br7z768aN9fqA4iZhhICRCQIHm/fMDbWyDxsAcidewN4y31iu829zzu7dRZyWC20Zk7Jar9648
pukxItRGxRrsPNR6K6y+A8987XkenyQSCowrnGcWqfFf9sMiirKmF+74Ktaov+sBuLDwWgYEcReK
9cFyqj7bpLpWXrxafmOAxj8ugaEL559d4QEbr4LJO1dMviDBiVV/Z4n9fUh8fmDH6ylSBeeooITG
8/mBLU7D5WxJp1eU3f1NibrsqRkMs9gVNtlbMXj3PtqZhrFuVK6R+MqhB5ChBv8RNUF6mPw1+LGu
qkjjiQqzjTPQGHdOkQVXyo6mF+0sMFsWHaXHAPW5TgY6cL8Cw9TzLp9G4wHMnH4pxyDAWS3L+TxT
od4V2Ccx1viEuvtaGE+pKfm2EDoN9BLnPv8VAZq5clM9PlZOA9dGr1n73bt53PC+PhlqW9qoZLnx
HX6pOSfLbAqzMtfXdM4YMELWnh4jLvBXXWfD3kGBeZ/Jynq1UYSGBHmP9Wlj1qKK5RpYxxdmTO8E
LWfcHvP7N/vGXz4b8WvsZpTEfGMoGo77yh/tH9wPdti6WfpKtTyAHGc4TAy3y4sWB9LkfOzCsrkn
Zne+rLHSP0ZtOyEiQpyexe14tJzb/fre56P/wfR+Xr8rTT4fJuxrEc5D4FI0ucnCpNT7/PkEOnNq
9Kx9w76/nKpmtFQcYL+77vsyu7VJCXhn5/VUYkyiuJKTVbymGDmeOrBTl6RVLxds5UED0mIwVeLc
//3j8387Fv78bukUs0nQiz3WKxD1vryXAanuxhjU7ttKALKODQYk6S4IZjtPGicbnqNlTKkg1sYY
UIUznt61qMDqZJ575Z2GZemOW6MvzfWkh/YIs70EWLP3KRX6s8KcnHFnNrhdkkJMaQc4XY0rb84o
72zbcj/6EGYu0djNfBDl0D83DZKhOsecfqBjNP/QlXesmMLRbE5X7a7FzgFDH+1kH8jXvlLCS7SH
xmFjDF79E0tDeUtHoJIbq/Ons+iITDovgN8feo5F8E2RyZB1RQViUvRVTnFTzr3Jq9xH67tNVMDp
Con2J1t5Fz4zxyrbLYUJ7oCukuqH3/vcq6asgJXO8K41N0UbNmcEo/Ts4VNTDMBPVuOUXZXOMxh9
+lJQI9MsUWU0VJtZLP5jDcEGA0RuwGNhfKAefH8Zza1tlmF4xqECssWP+lJchMEAGAlqejqdDw3H
9Yk9+rN75VN2NSdguqSdjLZSP7O0jm7MAnpsvIop2mdZUxubpQiWLJnaiXUufGe5KSNp3UtQOEMs
tCAZcQZVmiZh0PS3UZAPtwsvkDzPfb+7NSs5PAoK0mfKq7XZj5NnXVrNkLlUO4z64nW0Sm+nqO1M
yodanJZrZxMANdvOWxlNTradphyCUWMTu0LdXedbYvjag+Gm6R07AxCLfvWC54URWbMxc+XLnbTD
4jTL/fWRlcBAhkTEI2zFbMNruqfNsxUY1os7MKkDrBW0ML7S+YdSzdIBZZqN1yET1Z2Zdj6uD0b4
6HhWRstxnc+RkwQ5+KbYyJB770XTWSHqabA7sZC+2jthId0LScrsVWtlXr6tco2EYi5Ee4P8o/lp
z5LkgoGKcXkpW8GCgLk1sYWbucd4QbH3UfK2TzRhNQYOU6U/YcsG524+uucQ47sshmtKFEgYQC2N
iYwZythZlPoVtAhgN33TQAEmSMiljhFh+z4FQXAxVAGinDFLXZ1o/tydMYTWla6j/mIuCzQXoczz
NLFLmR9GqaJ000RBlb8otYzRQQXdmO1sd6gXRk9Z+CQHBj0xwenBU6FG4waACMTMwurba6O1x0vP
1Kt111h5xrvs85Y3VOE6f57A0NzmTtZeD/YQvaS10Z0PuQjBnk7EnCH65/5IhzIfshhpVt7ELgzp
18ldMAN0Br6eCo16Ay/NbPdDIGR26EYapYc2KPJXexUqPC0jo1ivPG2pYmfORO9Qc7q1czdaWfYM
G127STAtrHDw4tYcW1j2/bjRhjiroRCxt67149S6zq3GMfRLtkdAdlSxPgp2z0syUnS5jbJ1uTNI
vuCb7IrifaGP3Mey8YP7fi6Hg0fBjV0z9xWwBA+Vn72Y40sIePLGBCz7BgVJvFjLpGFjLel4xTYo
CWPh0vUKBK2/rf1gLWIwJPl1WXCrQJNvD+iaLWHxbIF8wZ/Vw5tjldn7wJZ+NjSWqmKrbe1zfD94
Idsx4C8P7DQ8C6Zyfax4p4Z4kDhNeYlssQdP3f5chjzwcUtWoHPNCEpwnEap/SJkaIpN3lHGb2pV
9Fe25EKYgPWESicciQKIZeBWhHvp8C5z3fpaiGmeNxyfpYxDYzSH2O5NfTbXfvY8KG0fwzpSa8TD
Z1jzOcX42m3TTnWcBL0ILwPEZoiS7Vy8NYEu3hsMUWLjpZDek0wsY5Dkq2cNyehaZbSV1iqfUlFa
xXYapgLNEsCwm6FdxVPrpMZllpY1XqmR5sbx2jGesreaEF0rJX2Kazt88mikPpq+ICN3zINLr9Nd
E0+jqN9K8kbEdnVE7sakxmQcMdXiXUDotHQyBCkfIhvD/CLLpuxW8rXmSVSuAHrLJZrTuJojv0yy
1M9DAFrSvwaUxc5R+GvxkwUlD2Zmeh+TDXvVaSycYAtt9LcwGKPHrOBPxakKmnuO0eglk4V6BK7m
k4JMz5bpXhRtMyTj6Q7lqxkyWoQ8zLc56edmLFSdoMwfvY3f+LPNiitwL85lxUE6DH1wm5F+9bKa
eXQlOMDgg3WR86IH/Kkb0GPs1pgumF7k4zIkhXJgIFr+KB+dNBqXk8Ic2odszqZpA/eMTStEhvsL
qYd73w3EeMQis9U96syG45wcM0Bui9kcRETHeju47q2AI5bk0Jt39jo0B6uH3xIH5BX8iEoTGQio
a7zQqTH/msb+mXyjg1NGM1ExZTVtG9fLL6LR5+cUQd2CWGvX93JMmycO2mHec+kx262DJOTN1Vl2
1806NOOo9YJTq8uLMXazwd91jLlcQI7WSlOisBmLVO3K0ENOkfnhMuSq6afADIl0xv0lqOG1b7Op
7fU2Gi2uabnd3HXLOl5iS9X+ljl4c00RQEDiVAVXJd9umQQSfukWVIh9NzgN1eHAdfzW1J1/z69d
r5uqaAHiyW5tH9vSWi8AirmnEEMm8zLMGy/fca82GHIWbbGp2V+KzZACWcs9NrjE947bjFemPDvN
tXEPCLO4QQOlnC3vbXSH1pgxSOGU4wHRKaTHYU0VpyY3xXOmBgSRZAF7GilUwfmST+G9av2SXKC1
Wh6BIbmMD9bBvCeUzH9e7WZ9N6au6iGX9SEt3txRRaKtNsyeAlWZxc3xputez5MsHBEbeW9UG3aB
0OedHiRrRPtenph26t83Zee4cbvgkIpTc1qZRhq5KG5IIqv3qFej5rxx2+5QL31JP8OcA/dUZ46S
AAObvt+OQUdbaTD9tLl36TXzq61CaIh8JMz66RN2lk5fIGrF1hFO/IUYXmxTJ7m1jm9hp/GCDqYz
pHEjCAU97RtgKr+kEov3WBGo4iYy6OVTlNMnPRtUHli7rBgjHMnk2xDm5Zp1ebUMbTNwRjFnYQyW
2pcOAaDuj3kNKcY9R1949TTYB4WTddlizEUh4Qo1uFu/Zw4zsr3ap/iKYV4u2n7U89rtsjwK0AQr
aONJUeZHU2dlBS/seBWoTVZ8uZf2vHSbrM2deT81eXY7hmV3pfKoxI5ZlYFAXDPn3fHZdvouNMol
PXTrEhB/Rm8/OEWJ47hbrL1ApGvO6fPSy3isYYZH8yyqZF+fSk2rf0O7wcASEvYXgFX9OekivFY4
nxUPwB7Kdj7RYIL6E6fvWycZMzmYJ4QvT6elgaz2pBpT7xoUehhtBAputRfdyJMWxZJNZ+PYBQ0v
Bw2jZBjbITszPLWYGyW1cadM21u3RTMCyqtyt8l2gxl0y84uPavcwryJBLBxKpBTQYHrblPOGg++
gbOOScvgyyfxaUmfw2xa3uowBFDOhlea2balqepc5qWoihNZoZw+eIPoi5uqs7J+l1pcxc/oPIur
TpYLfUmr2dhLJjIuSHBhlyKXRVzYaXXWtFH3HJAJtmWbWqItlMUeYnU6MTIeUogXYD1XtaeZDa6w
NNNJJa5XhU/BaPl3dEeMqzJrCjKgcCT+ciNZvaS5UzoxoDR1kKVD07MA+xnDny7WRIa1PEOAkO87
Yw5RzoVQW0+axZSP0ZhNz+MIt/3UzQeos340Wx4XBkXkQt1xvjDQ7+eTiW4jx+uUQmhANvU00jMn
cDA1mi42ar99wW43W7elP+r6IvLy0N6wfsSPNfeGd+6Yot91prXepsDHy+1/jiV8dCNP9SvtxrlK
IgsmbeJ0NvCH/6xE55Sm3+lXQzbZAejMr9axeb6jMVz/Zw/ANe9Hj66gnwc3NcbpdDtO3RyBgg3b
b5qSX9iNMHuZcLiMzrC+4HHChfT5ihw5ug8EqttXc12MvaOi4tyK5mU/SMuN/d42Dsx63bhXq7sb
As/Y6DHoH9x0GPcWrbR9XefYQEVqI9zs5x1XymwrILZejGxjnOLjeGYbfbBtM2vZkigsNqbVDrux
8tKtUYvwCQKG8U377YsB5vhLEXRxnNZxi8Lx/JWEtUaaXiEn8NtaOlwgyJzgbO6D9UmSoTngKBfq
leCr7DHTY/FYq0E8ew5IXZrFywgXufT37D7q3e+j6XpALvtDp8eGWG/XJadOqH4MVlvy23Khfvj7
psBvK9C/egK/P/txXsn0gkkoN40v45RSy8IjFq59EwE/ZCNUDSi4J97nVCCKfuC/w8TQmqZ9suL+
pA2LpQekQRU1t5Vu+rcQbcsNJkfArqnw9G3XBOuFRMuNlLCcDYKUNCN4TeDlU89kkmvR0Jscc2lr
Il9H672tVkLoY3C3C+w7pGQHWosTnFFbFY9484AuFE4fSZw5HUP+At47oFN/fUV6SrIRZ6V/lldF
/zhwFxegNIZCJdEwddeG3XOzc4NwfBzbaWwTQuA8nTRtgdUtyKO8vPGnYLITfzTGLPa0312GeA79
bTjp+pmKfwUEULYdY3zGJdcSm+6bqVOi2NuRWX1sVb59HlBA3PMqt12MG1r8mAr4A57Ovat1spn9
p+s6X5ShC3MssBd5US/58DMNavk8DEV6AZq6qJMSWOK4kYFn1SfBGmo4eT6XLloo/rCb+lBuXfaf
go2v9c4Db1QKPoghH3JF4jmoWjAnGCOiH0UGF8fpK/0UdpgbfHshfw+pf/E2rM5UJrriRQqU1VzV
alpnNjiwEd/MVL60f1lSmD6PmSNM6Eycul/bYBL/ViuVbt5AZoifDRKIlw775J2jcHdyEcfY4ckw
vxrrkDuoagJzR1dFX7GVr7c1t3Sk2IF1PhWkfn3TovstDf5zudsMHGhrwdjERIyj+Et7k9rZSP0q
dd9C2WbdtuPXf0htRIO7afGtqzEYW/8Eifby0kOouKFlYe9XU1PmdZan9pNM1Vm/ZCP37NW1OXiZ
3Z8YbhReCcXIAAdlP57SD/Bf5qHCgVNjT6YjKfS9EeXRiSd85m5lV1OusbMZXVIwKLTYCFAjI1Vc
ro/tqBO66zDBtCjGEOxnMb80NSQDkOG5f4nZA0MHiRDgj8eMWjWX81rGkiuwSBbttWRiESJ8ibLb
foTDLFldgR7ug9xU9WZ1sEIhICPVNxTiasizutkMJE6SFllRZ8TpVFSXC2XPkkh+mdPVdElT4f4h
yRYZmB3SRfDkTc/9rOIyytaxn5h3P3ZTob5ZSL8dap++rN8iV6a8x4BaJI1fJjKOJ8xeRqn10zQ7
870yJ+sEpD2E/kD1p3U2in2Y5vWlW4KxzzvXeBRVJE8WvxkOVl7ZJ6UOjlEt41qzbbkGjHc17VZJ
nL2J1et8NQd/W/YNxusytLrdpFtKNvYyrkU4GXn5MGmkNrYFpHMXcszFZlYFRVXPtMcbhTywK/Rb
JgTuZuo9e//3W/NfzkoEnEeRydF87yOv+m2W+qPdvQarbBvhpO9VCe1nm6osux5H5gW7suvnj76a
hmcD18mzg82CWM0JqtCmtWrrlhuIgfktcvVF2nCz3qThXJo7DA6mSORiiRtTBDDqO2Psr1I3zG9K
lu+50TbVL6M2rHdZm/Ia7I95OJ4N445Wl/3NpAE5zKdRA2sYLz8DN5rSAf9j+vq5FhiBOK+lO6s3
F07LK236/MA5i9nOo1/4NIklvNQWEoKktFUFpRjkOfly3VyfW1qil8ys2b+HZqQJR4HoIjCEVfN1
U1rhi8d/fW9JLw1jEFCjv2sX5T6oIqoefLSiB0UfjbreddVD59AqiYMFe4yXdWrv4aD6GA217Iqw
VztifuyE+XGe7XFSKLk1/dr8ISn05o2XWcK5p8PREFfW99M1RSwpBOWgonukFLN1EaLmHxAmg/b+
ofg1P9y5cX4Zk87IFFAepNs6mKe9TTd7Bg+1jH1cRbaeACU3Ph4Fq7j2xsKrt6s959d9HjgXhPRa
zypq5Fkux/a2F9Fy6dErouVEcMrHkWS9ITmgYgObOYlM6saLwuyM62Hp3bMqQHYaN5EbPE1TRfRV
S+/hvGgBkkNDyPqPAtLpTxpI7YtaHMuPwXWGVrz0I2W85uZ9NtVd+eGsQwjqyelma7vmQU8oQeSb
w24g7Ss4aZeGktuZRbjcczuY8A/O/QBt1q299NyrPHWlq3RCKejNzv3apB5NkaCQ9lWKJEHfSHjS
NjBX6InhLuMCMGbw22XQnqiSiXFGTq7DXSStvejDbobp6LXseJcLdzSfJ+IJMDkFfn0OHN44oWPv
T4zp59bfLr5orqx1we9L5u2SzCD/bwJLk3KSz+V1H8ymFRPz0xL0OVsS5fgYeWPi1unQJeE82WXC
7deq8D6m+nLF7XC8M2guiuwvszhprS6sT9iJrPBEoTdwY55Y+DJFXpcmKYKGcjMbYWfG3dKKmpys
Rl+xxflngUHf+GAXbese8q6166fGjQgEtlReN7u+tIwLvOmgleJCCMAV7VyOV1BfemDhXaFoMEdd
8T7aIV3JYlIL1p56yi9p70Q/bH/Kz2diQverM2bODo1HeNFHmRQnFcFw1Qne7HLd1VkU7BXxKNd+
qGlQalemHYYZMaankIwi4kGW3BgTEaal3i4Sbvp27gZEEirryylx0wAeifZ8VKkTV8J3GlPVvbnq
I0FloElWyYX2BKEObrezabM8sLTWeV9WR5p172T1mdQLToa86ajaDITLu2mc+iFm/TPYGNYK9onk
rD4fPC+szvqJK6QvA/uOSQcGJodA7l0+CiA1bd9drtqS/sZ3svA+xHVDB8vK7Fu/QikTy7HQdAcq
eZMRc3MXWnlwsMbjTU11vSjjQvqgDsbQI9koI90pp+ER5pcmt0J6VaCbLsgjdCiOLedgmlMgd5ot
YsPnVIdMrlOLtnq2b9jBjm7gwtXPdpUjag4ln2auGdoc36j1PO+zfqYxUxEaPztdc7kyScpOUl83
Jr2uqb6s9Rrc5bm0L4pyrpy7oOn6Mzphq7nNF1p49NvnYtrouumfonmd4GFQB5wJFOEwr9K2+VmY
Sk9bWNnhnEhbVDKWNYEH1lwwQUG3dKhRKxRJ0NVmsU+BcLxl7RRclrb0t1XPgHgjbdWzxbpdMWEl
XKsmrrKon9gOavmB/ESeDmWE+ssR3Vs+981jaknOXZ2PY0h3CWvuxp7XiHB0lLf3mQFmK6GywW8q
5/yHmv1mN2fVRKYLUugL5Wd1ndRRy/wvL+eTMWyMD5+yqtg20VAAobHC8tVs9O+kC4BdY2tkXI97
snRuoEWKlHFc2txoq1bPAK/kNq+d7HYpFKr8wZfZ47LO3UUr6Mds5iElkDoUNMi2ZmUskG1UID4C
VpXaEI1hlUnr5Vb0xJ5eOJeTKBvzhIxkya2f6X5z7RrDTHNKMjrdpaGnsgulc99IanzSbJ6VbXdJ
ZZCsscvbabLp9xp9vXfQ/Hgctz7mGMRNZOFV/Wy/TFY+S8ZiIiIwti2WoMTUMKaXRtXW0LqJe7sV
EiQsBZ2cbsamZWFW9ejcmegZph0YLQFRxbJqfXAUe7/I0uCNYUJx3o10ceMipcjYMgB1ANl50icP
JDcscU6bajwMFpeWuLdkSafGjfJr2AF9c2MHJIJ/oLmjfzCyD6odYSBBe8rpsRbvjPxRqSN/Kx88
p3ErNvdWT3uRVbO9qarJfVUqmIsrlM71fW+T5bdpxFDnGwJ2yl9+ObrR5UCyD+HtFtOrHRc5JA2T
goSITdV2n/uyqh4FmsVyRwKxVyS5EnmdyKaDLTj2ho+ILF2zfS2PPhDKscl/oPMgwIbMabBcwE60
7MsmGIzqNKOghhLEe0NUBi5uOp3hmE6bAn7WySSc8ME0x5nCQ/k7h5eCrmbpaUJbAMBA5AlTZTAy
GDxmUm7Xe3FVqPbeCB1xZxXLejuai6JVmwXC2tIAS6uDkZoII5pwVl1cz1N17CQWxhw3cqp/BIFk
oEYei30dVYX3Qlgm5lwIcWZ/Ni02852Ohs4SBzpt4LKaXnSLoJzhWDiu/R2QpO7WYY/mmtBiLPSn
pbkrgpTZgGgd8HA9kVo4mceiOvAVmeedWZveWbNMDKozW7fOTh1L5iS089V/0kGa0a3ouMS69Vrv
cznJQ1+shb3VXl7kT30K7fZEdxzQMZt53z/13JwfyqN0LwmIS2+3ablO1QbfQn9NB3n4WXlcoeKp
8hjfMVnNn5UOCyD/jV8g3chL68Lq7fzgLKN143XwxdgeXfdXVhUSb39l1IfSaIofppn/P/bOYzly
JEvXrzI2e7RBi7sMIBTJAEVmMcUGlhLaoeXT3w853dMMMC7jsmY7vem2ys7yAODi+H9+kVabhZrF
J6DQ3ciCpjjkGigfG6Rc7BuaVs4g0zEHa1q28JxlXAR3ToyfDrHMVjLRsQyrryZ2CMD3cQ5GLPUF
qBDqUHXTCwfVBVt3+JfVjcmXUs6Uv6qsN59bHHnaWzTw5ongiiDbG4M04bBglWa8NejStK7upBWq
nl5tffwQKs0L23L2HVrxz5lR0eZB4Nl6MtOh3GqREhm7GPxI2lFo9EQJYRC5MdR0JPZKzIgHsSJJ
/nJQTOxjOjXS1rFH0DgnCu80gJpn5gadbT5lcSqliSBNx8wNnkDLoo92MXQfQjmaTgZhfPJmsKRk
3E5NrT/OYpiex0l8SkL6Q45NdNemFfZAEJjclZY3DM7wJI2D8VTj9Eb6AnARyQB1X5zavE3EJtBr
XjO9AP4xHecYkX4Y7ePGhN5blMH0qyFTzdzlQ6bbHxIx1/E2C9PeQ/ub+iLrtNteTqN5q2KzwLcG
0drNWhn+FNpEbfbn2vS/FPT/hLTz4gb5SuzwELc/vsW1+I9js9DQm3MeOn/1Xzx0VcchXcWnHl98
aOj/Fj5I2JH9AyNqtEtLBqT5x8D6v4no2j+QRJg4JMFex3pw8af6FxNdNbCw5nYB8LO4OGEo9Q7Z
A7/sBQPNwJqMMFmyveEvAUqSyX5+LSQpoKInImbfGAtpmwN1yXUIgYuCxSPF9poj05pQznig0Yu/
Nqi0QnzY6hpa6/kYK06k+lJSTBtJin6rRn1yMgDwQf0qK1lB2GWb7KXgIc8/o6CHpF2p19RDK/0+
jw21DUYitDEANAt62/ljF3NOAnZTFH7JMVDNKp1mAS6q5GN0WzXfOO2DvRZHoH06rgl1bfwOm+GD
QJnscYc2fGE1j12B9p1S4CN8kBjTal15UvXg0CYyrSyUUV5Va/W2b4mMbMM+Ps5fVLOcKTWG4oqt
IhkQ688IzI/B/WK/vJBT1yRQCjHapWOlnnJq6MjtaojsG+2HgZl93Oz0pQ930LMbnXMZQ5v2kDWP
MQXag1MeE7q7+sGQXPNXQcAV3aJ9U35rbG7BW0oeGhw8bwXfrzkVp6m4S+KdjaNqS/4aokI8WD1j
Gx7NytMsN0Sn6Wygq1DWm2Kn/jRSXE12Jrwmnz2tFIfok/IVX2burTFhGtNJJ1O0OhaZO9074tkk
n08rfgjlxjQPnXXErtUQXnDAztkqyTf2nJ58sL2CnN3ea/Uuj7yuc2fLg9o5GjtuzRNyP92NSHSK
vfKpe6jDnWlvssfyL+uL9oX+9gT8QAjlRm7Qqe/y5lNqb5zEK3C7wT/ort+Z++8hlBasWzbKp+JR
+uTYG9lxZXM35rtAYpP/MbbbXqViOM2a2+KHu6kCF1gqvy294GslHwyHSnEzUbTke1hhhrJRT8nJ
Ohqe9aGyXcxyg18NVqWAg+OmuA2/89WMDw1PlRwmy60gZ3ykH7YP9vo+2idYG5/iTzMs3ukwwwgr
Ns798LwLTs5ddxv4k7UxPha37S67Gz87ykY/CeG2oddj5vmdCAPbnW7qnXEMnijCxmSTkjBYnsDg
x3GvPfQS5+DGgSexSe+dL9leupu/5N/FyTb2eekRsIxplqvuh98JxryP2d3gOnfOMdrKXoOozi2/
Tkd7Nz7jjuniwr7lGY8pa4qafZviIphvitwtfye/nXGT/BYwQ+Rjb7vGDa2aXXFLc4DFNz8kJ73w
eKFfxJ77yrFqvTJxu53ipj/TY/F5SvbOk303751Tvx2Ozq/ez3znEZBemtzMn7+xbOttCMhBf5pL
7IOyFY/iEaMpp/NGHf8HN+EAxk+D+uGfIV//ewj+J+fPm4fgt7L79h+LGmvfxeLXt7NDcPmr/xT/
Gc4/8FcCg4Shvqj/2PT/qcXS5X9g2U79jL+Ywf/gT/51BPInFtJODk5OQsuhCOLs+tcZqCj/MNnp
0GHR8cCVwVHecwjyy14cgoueywI9InCEfyEKxLUXOz5isjTis3PXYLoAuo+B028BKnZ48XIe/gtL
f6mmOodg/wxjIPeCUE0xgLJ+dejkwVxIWVPadxI8g780XMU8vW6xBAPf/xRKiv6paCX1qCm5/Inm
g3kl0/n1UzqYIeJWIyNcAOZfCUGkwqkbPPrDk5Dndq+kdu7l4/D09jNeGsRcovUWaxxsKlYtn0i2
2oz6PzoBlQeuhHwSP8H6Whlxftz9EeAtaTPY5tOg5r+XX/ECrJfmKaQbEkcnmQRNUi9Fvp3tmRB5
mG3e+x8Ivt3ifreI/+QVjRsmNNMaEswpmZLuh1PYErzrxST8/cM4KF0hOWB64PxxeH3xRG1kG5PT
8USAZ4AoA5BUZqTtFfeQtX57US5SdC3CFbJ6oAWsGAExOi9J6fGKCp2CM0ArCEPT5CVgXP01NCPR
prRCt/QObVp0UYHrA8zEOjed989F4Dr0l6oGvKytE/7IG9YDaYA4GDVWdxPZmKuj2vunFPvH+H/C
X8WFBXde3P6ZJug7EZrh6oYka21zRo87D0YiNU9VKv8cLIi9jlk+GnDjN5M6mu+fKZhOMU/YqqjQ
rNVM6XjndeyYnNWd3nGUg17mDTj12xPlwtQn1EhGoMfUZyWvCuigjnsTGD45afMY7Eco4l6VT78G
eDbu2yO9WsqLtgKqMrxOuBYMdb7I8rRWyFdN8lMr0gCQgMlzgP6oXNkxXn0kVEv0ptCaLp4+qMLO
hwlaO09tq2THgJrgmWGe/jTDst2YXW4/AuL37/1MjIczzPKBFObeerxJ0ZqhbqL4FMzccaKFYIcQ
Ld++9+VhB4sBGUpHi/e4nF0vd6iKjn9lJyQuYyyiHKGq9G5RptqVUV6v58V1lvnGfYZDEiOE82Ew
9AfJs4L8VJrQFUFHZS9Rq/EnmdbOLmpD9X6a+0e6z81v7IqK+wAwyi1m+GTvfVyDLHnME2R0kOxe
q7lC02CCpy6ikx7p0zbqpJ+BRPbzuwdhH1axCMDugQdezRSSB4uuillgTtB220DUsTdZXDz+Z6Os
HgVmXdBk2hSdWjV13EjVR2T9dn1llNezHmtCFhd1B1c3PG7OP9xEEJTVR0V+QntXHSRkZjuTJIMj
qcaTl8J3+a8Qsf/nVvhq2+AI43hhff25Iv6R5r44X+TCHmwAJRLAc1h4mhb1wQbErn0GuISF+t5X
yFHGNoj0CQgDw5Lzh5PwcEXWVBYnk/zq27YNIOX1WXb/N0Yh8YKFvOwca+hCS6exb4mgPtFrwl8n
Rx/YTOk1CfzrF8ezLCaLFK+s53XRZkciKSXFKE7QFOzS7VWpy+n4NIiPpraNw+PbD7Vs3/9mYXBk
wT1QQGQw80E8hvnR+auzYNY3/ZyWJ2JHFBt2J/qLDOVEsMvt2fZD+Eo/J6kzT2MpQeV+e/DXk5IC
hDpbhlaHZfV6cHSVeqGNVnUqcPcRXkqifLjJRJ18iWjrfI0yObmWZfPq9VLtICBkCyNvjWFXa1qF
l91UYd6cwtEA7KVH9jA7CakAgWJcmS+XhkJqTP2LKbhJMXf+ajUrjA3RFS21jzL8wmVHPlWjNuzH
XvpnZN///2rDtwRbUHA9jWVAxO/5UMOEjYAisv40L9RtvbGGfd5B2Q1pVH1+5zej4lis4Lg+wSeE
IXg+FJ4PtS4ZdXeq7RzqEB/qZhgryZ1tqT3oKO6vVG4X3uLi8YmskQLEBNI8Hy8s8FckGqA7SSoP
1MAV9EQtBiCF0Tq8/Wiv1sLyaIu5E0UBl8M1tY3pV49y2nUnqiDl2wDr3JVCgmdHqBw+uDfWToWD
9sDKQ+PKdrk8xdkyXIamIMSuBlCUcu78KTGFTiF8KB0tLSHvKvTrX4UWzVfMShdw9a1RVt/OrOIq
7HCjOGm5/AW//XGr6rFzyKUi+JiQaufOQTK8t37882TU1yijDGbn6uDRBO0bNWDMwU4tT4+lzzg2
11uymMMrNcHFmWLjnsjVHteftbjZVLG31lqrOzllPruFFpNJZeSaS5T3tfLj4lDs0YDooOWwnc8/
l4Cn1ONS3Z3moS9QucjyZzmQ55u40a8ZzK4QbHZoXhxIwZJcCJit/SFkvjhJG9UkZTBWe+hGVRCj
rLATf5bM9AZxfniSu1EVh7G0DMi4sRPArg5z9Rc0bHFf1anyWEfG1RifC7PVZv1rWKyR/87Rcf74
pTxWModhf5oGJGRzMOg3eh8HV46mS6PgibPwlvHAefU953iW2rlllLnPgo1UEbOWUn5u3170r86g
ZV4uzQhgHQ6jxULqZeEMNajtJtUYTiriCzfmGNzLdVIdicurPndNk7x7P6MBAEFVpi2BnZu9TK0X
n3OYnKiRWnk+DQnaWRQktWvhg+LOCtnO7300Jg2RF1wKuBPwX+dDodsTxUyUySmRa7atvGlUBS4O
OIYnVYOFXjsZ89R9e9DXm6hOr4ViAp8hOIB/ArdfPF9o5UGFRM056d2IkV2iQHHbS4Rq1kcoVUvb
vW9F/5A5WlqcMgAX68oPeL3JLczDBXWiriGza/ngL35AF9FdR30qnUy7tm8Gq1Tup1xq9gj2F7eX
Rhp1D/UaYrS3H/z1dKWU4upKkgz7uGUuv+vFuKT7BqBURXCamWVbARcbdWoQXTmjXo+ynA4gGWS9
gq2tdwN0ENNoFnYAR6mdd5OuRluL1viVmQNMyK89OyoIs8XHSlaWReFAq149TSnpZCM56n3V88Ie
R2vE+KaxB8N+DB28ZXYLSArjpULQdxc6tarf5LUoaNInpUPjIqlK/C1zJW+G7RzMstkiY8pgxxHx
U3aJ33QagIimD7J0pKCpNc+oE1jQWBWMiWd0ffAsmUICppnwBD2kEDZUr+6lgg+phDVd66qsGq+j
uzdC6x1sMlAd6JFf62TOJ7cM8vlTJtQ4fUgxJq5dNS4b81aQeoMyA8/FsoDX0TkIY0s8LXd1jwPl
tzjth3an9bTVHqKuRayZJkbz22hqki4wt5SiO1HY5Jeowunaxy4Ly8pDR5+3aM1gjh60NpdTvGK6
5nOYz5bl5UjfwzvbRtlP+wOnzg0eLfQoogwe3l1MWMedLI/Zc0v6ibZNQKjij+ZkxJwpVM3fRpiQ
qh+laLnuoyYbUbaJ2f7aACt9klQArP3sEDWzazA7CPczdv7dpyytUuluTMbEOkJrCaUCyVsQKI/J
AHWG7ggO4/ez3kvDTmar+qbpEyL6KBc2jQ/RFJUXjMTkHiqrhNtZZXFBantCwMuSLaG3x15P0PwK
OAP2LlCl8YPUj0rmlVhTfa7bvET0hIi22DY6RxW9J03PvdAJ4m8lHPVFiW7gwtSC5B6lNkwTT4H1
3GzKMUcfmadB8z0YVPOpHUaAQcrJPr6TW9Jbt2Wp04ZpM3t2CfFFnR+33Br2QYRY2ZuJ6dBPkuiN
YZfOFlyrjYPSTWwjgArrPtcksyUNOeus75yHqGul1OpCtC/wOOwtah4tdgvJKb6bs918N+uiVF2p
TbNupzdDmD6mdayOsPFzWf06AsdFv/AfHdSDBOGj2GeBnDXbsY9KCxsoM4IAgUe/sSN+NpOPgQpy
vWswsFRc20ktdC2Adem8Jd2yGm/oGjfmMW01Q9I2RmZ3dI+cnsws0Vaa7JE4KWVeM8N5dpu0Tdtb
M7MQzPQw77qvmFlVzc4ZBg13m1SDmoEvUzncNLBemmYzacYobm1joNtWSQbTPembPL5FBZilJ9wx
WuXnEMCUKbeJnUTlqRszg0yOBs0A5wVKrGOLH3C8h3NeSt9gLhZiU1pO1pMdJRfZHsmTg/1FmJmP
dBEiO3JjAF95YwZVaBxNGu/hzsrKot7PXdCWxzjlLxNZbMewnuu2o5/XDpF8w0mpw+fEspaOKVY9
wXboEOWYsBXNjTXQ3Lhv6rpNN+Zoi/JrMlYRkB1th1o8Iw03g58ztMTw88Qtaag3sDDH0kPYhBXr
sZxTUwO1t0et+VZmldE+paz26Y5kF9nYp1YO7t2WGrgBNmQYpNUekt3mZ6eODdNCJIXMnrWThWjM
6GY2tAlzxuF3GEjfxwicLVWyVt20XYnGQ1V+RYrxpa2t+9CJMs8sjQ/QXplvASLTpjbkLQKf/HfT
jWIHA6nzHHD4jcC7LZdQtaGGqrt90zb+rKqfRKMzlWLynctEvW/xHqP1OqcYuFGibGIw9ZuuK/c5
snG0DKDMMo5gGy0ISz+olGHnzLq+SYgAQ1NAhKqqTIj1x6h6REFAw3Oe6VQjwIxL1OEdlKKD3RXC
D2LgOmkyfo9hPUC3NE9JHXYu5ljSU14V+jFTnXtNBGLbk6FymBXt+xT1g5da0p1mtM3WFqLcGSBZ
e5yfQk9bUmgmbRQbeJP9Z1NrD5adlDsbXubHbijuHBjK23EiETmek+RAQdtjtqA+zDoR4F0rlP3U
p2Q2BdbyjwXuCnO9t5upuc8EarPSDKOtbgqks0r+VcsNhU779Fihb3el3mh2YwxpFqAj/IxmNPXE
OH1uFBWYTZUHEoZl9caMMrGvq2Q32zl0VDr7QxAcMBCAFY2pfTWiiqtzSCYHpdMguNYmZiXwDLV2
KD6UbVhJHqKDrngY8sSZD22W6tkjLiyG40pVrEg37JNOd2OSTBMf6pB8BtfEPBDfJWSsAhGzmMcH
FM6WQdDi4pTlJnIshl+QgIv+dxpPav+EF3DY+tj0zKDvICXavqylSP2Vq3I+IdoujXn+OAm8GGZI
jWHT31SKbNc/sASX6we5QBmHX32gJtum7DLnJp+w6N840DafJOa5tc+GWZv2StLl+UFJFK5sPbCR
gd90Fha/8ypHtuhGnLWJ7eWTYzjobIdRuwtCS/+BkUfsfAvYpKFtN3LVbU2RhEimhA3tDcZf3GqH
BJIMaCMryiiRIRoqdgWBhYwchyDzc59J3XDH6WVBFozI0vIkNUz9ohmdegtQhUuq1fTOMxY6Ngeu
1BQ/HQy+VJiFCDFunbyZEaQXZg6LZhxsYwsskesHiPWOjJPqXDquE+UWn02VI25LmIv/Fm2Av9SQ
GzjTdVSk2XbIkvjrEq5VI941KoGkt4tuIkTR8A8rDZqHOtnQ9qshk+F1TIPjNq0d8KRdIekfdZxc
flQ5/FkXFxYtvqtwEOMYtDmoPbTxnUzKjoADbQu8CDzeC8XbZI96yTUgLH/CEgoUr8i7udyM4URf
DFG9bj6IMZ/rgxNPsSLcUYLpTbRY5Ez7OsBF4a4eIxlqQ1Er2nhHWn0IKI7o2/RytVakoz2SRuXK
taYh2u5J79rMbZW1+ibPRqfxAMCUcNx0VcIBBunQeKzqMQndUOnQoDhAPpzMWBffRzllm1dURqM/
dTgR1A91lSVYo8f4FXqJNkCHYVtvCt8pYeDjDzU4XPoRxlWHWBmUYD9YxaDeWHXUSzgilyMRWZVc
QmIxzIeIEGuoYOrQOOj8UWNtM4r8r1T5i5kFS5ILvaolJIJGMrzmMezR38dRps57DgsjcdsuTftx
o8HdbZFmBobYw1FqTbfoowCRPN6Mmdv3BBiQE5rC5+VkxtJBGxvqdMlO6miHPxnmp5nVZ5DcG+SK
8i2tsWHaOBJI365m5/qNgUAS45hVx7ivYNLR1OWINUE/LrVEVI8lWdJlKgWuPhYLUzo2mDUGhkfS
k9AqwgsI2OJcgMDdY3TYKA3bBEdLSeSKyMqfxlJoHnuYv4Rnx1Gy+ELgejB4Kst02FeFok0nBZJm
sStnoc37gO5tt1fzHvcXXSRt7uZJjoV+PeB9cHQI23yOLZIDoDoV1gcxyzFWi0VVFXu7C5yfcayo
yaapVWxg55b82U1dzuE3YJNKHCZqerHLklRtNlrYJvXm7VvTq9sagBtaTYdNFcs3oK/zewZ4fWwr
cR/5IjJDH+kbHPJJEfccZME2V1tcVPQOMdHbo77Cb/6MCiuP4o+m47p1SlGf1sXURT6uTeJYGyLe
JvFoeVUhXXvAV/jCMhSMSgAGkEVwxfMHBEBXlLKdIx+tEV4wkpyeJhymoY3NgerWahFfIee9uiEy
IKCJRvQLAl/YJecDWqECFoedn48YzfocQmr4glawuAKbXByFTq0Jy5QcAHt125WrsStHzcJGdlar
5iAZpRncOxMON1dQvUsDLfCvjOiY1uMr33VT72t437FfGWQAqRmhsNqU1Pv3Twiu1egxwSlxRly9
tBL9J4ZSTezDWQkPDjQEKs1EnBZP3Cs4waUJwXQg4HtpQ9OHOP8+WT1RrA9DjJVU/dRmDtuEWNiO
eveF9u7nv/FczDt0mKwt8NfzwRICxGuYHrEvmky/l8MBl4lmrF1tUq8B9Rc/FHgWPsnL51pTPUQm
MoKA8TSgIAw5ZOs+aJ4lbMT6j28/08WBAF/pdLBtANWfP1Omx0j4Wj32A6Q6XDUky3zWyBJv/8YU
X7gCMJiAk8mjWY3DqYCTYpL4eZF2n6wJA0GvmMtMvBfSwVeCPhiW8sB1tOJWgNVciUCdSffyrcjo
vDBS1N1k2dGH9741GqsWHtbY5SxfaTVK00YTp2mV+nY9jndZ1ct3BEFmVwg/rzdWzLtBi/BBxzDT
XAeEZDiZjrLTW6cOxZkbQJRxKYIqBAmZ+u7Pcz7UCqGSm6y3y2my6Gh3yqnCXfCe5tS1HO8Lk21p
30EmBEoFtl0tIIx6csITB+dUJpJ1rDoUQ4RfXMvXef3aoBfQA2UOMNtInDqfamjtdF3J6tAvezJC
pyLH+7whMGTcZJWTPL93JmiawcHnwElZTBxWM8HqLTXtcif0pSyU63sBRzA/0eLVd2+Pc+FoPxtn
9VCzOedOJOWR36q9jRBH2irNL9In4X8Hxrxr7Kve05deI7QQOucOex7T7/w1orSx46UA9+1JzzpX
TYf8RoPhER8GY4p+vP14F2YG1tsYw2AqrUHvX37MC7x3UodESpHk+FgfK76ltKlFlTyWv98e5vUz
ARdDKcNpGVdK5BPnwyyBSHhMaqlPqize73FPOFBXcNfPpLl3/2djLaDwi0dK7MyWMF9JfQwB5kc4
pbpXNDL60gzd6ttDvX57C6yMUBtjfRgifxLAXgzVgfYF4TjGfptrwTPAgLKjv2q9t9mCx8TSpaNN
xXd61YzIzVLT6zhPfDw+Gmur4NzZPRGilfSYSs629t6O1TIcnwpqrwEVZb1ZyIESWkanUUUMA4jA
ODZuq3TmleJ1qUXOoHniCMDldU6mhfG1jq1XF7zf6DhoA0KguAxCI6nYlIz+UMt2cdfZQ3KHX5Tk
63oxgn4ouR1c+QkXJqXNS4UKqy0ta2c1UYwmAQeaqsS3GiBzrmwzImNCXotPRH/qtvf2XFn+ba8e
mDCIpetBgSavdnq8LsshkurE1ztciLkF0eRcDCt1pK03ZtK1t6Fo1EPt0PF9e+QLsxS77KWlQ4W7
/Od8QcR9HDuYsyQ+FpCIQSosL7tBna7M0kujkBALlw36EvFSq53EsMdUxhkv8WM4j59MOYlyj38Y
h1eW97Kxr98jxtDm8hppea4nTgDUERgj75Ggz/mD2erlh8QKEVEE3LpK8F/nyoCXpgkFFGuPvAKo
j6uTJremYQ4HKfbLBsLtZEtEITWSc9MiN/vw9pdavsSrZ2MTNpdTFNXXqoBHYJlUiR4Q+Rw2yHl1
O4Q7ekK6KT+TPdx7CabTf+fplg9GVWUubNLzyTGAxhNVFieImRV9h4JL3FjSKG1qzWqu7JaXVgDd
TAp4k10XJdn5UHXcwtsY2ce6uM0+mFGV3ZLcnd8MLd7VPQlkxuKE59yQRHgtG+/iN8TuaXlQ4BBr
1UQegcV1wwkSf1TM5qvmtAmKgWZuS5oLCOeuLIWLU5TASdlgeuIxtdpYoijHVoExfLuzFZcImtKL
5jTdCowvb0151r/8jWnzYrzVtMnLGmAL3MvPh0mnG5/9CjsJVfeYJDc0rvI7BfeGKyycS28UrSVM
QuyjuGqu3qgmsmhwpAXZDILpNkgiG7eFqBOLLaGsXtk7/yjx1gvj5WirqQPsRHcLO3VfqZtS90ZR
dRuaf8FD0uG/IBIR0VMECJ5au7M2jaWJT8hGrlUW67yS5Vi0aSdTJxENYiBDPZ/BThDNzhBbnMTD
AOIpMkv8rNIIPKm1sGqltxj2mSuwgjBpYRXDY22owQPux+EhL7XkONbyvI2wRi2vbPGXNg6VqBKO
sSVJxVntUbbdDGaQyIk/YcdCrGgyNDtBjDcG0BXORJg5Wt857MsrKM3FSaBTQfF3FwbKauJBTQiC
rqMR3hn0egqhPc9JIG+rzJSu7B2XThfuY1RZC70ehuD5m8feuw7slr1DG2kO9YFIPJOs0N3bC+nS
DgW4Rdv2T2my5gu0RZOKppsSv4A448uR2XzIop6YZn3IyWpsnVst0NuDUgXhe2mWy8wy4CTiwwbk
tTZ90+tUxkxVSfzUSQ3Mgmci0dVeu4Fzci3/cvko67UEoYRIZWORHL0iUZOcHVOGpz6+T79yh6na
NtX8q6k09QvY37SPSH38UthF/oueZ3OFI3hxDWmUP0jHIHIbf0TGL2rmTA4r/iRI/Zo7wV6S8hYp
C8aAkaviwPQhLeP2k5VjH7OpBuXnmBtfJtHru9LutA+1LNH9jYxhvrKDXvrwqFAMOCLwtIhnPp9e
6TTVQMeUSHKhAZ7WijLvgnJuv6nD1APVZeIrXYXmSVJU88oLuTj0Eh7AOoKtsq7OSJPqnUKGDmcV
wYBHeUJS06ZI6JN5dS6TjiVpBo1fRSaf18tyx+muLK1Lewcup4TjouiDfb5axJIWRFwGmsRX51S5
r6BW/IW+KDkpoxR6DZECeyfqtelK3XHpjITDj3YFCHFZ0+dv3KmSEfStTPxM6NhlGYVeLM2rSLrv
QcqPmlCkK4v70maFMQB4G2+b6mN1KodTNKZ0tBK/1pSKLIocKbqXjZIRbKw4y65VO5deq64CkdIY
gEm2ZjP3cyDnduZwZEW1zThD9b1Jw8UpG7OS3YChxe+Im9bz2zvYxdeKWnKxrNNIoVudUKhlOjNG
JOl3/Ug/dcY7kZY5Pdf9IpDsdjjmNH+9PeSl97rQthcUmJJ1/V5HMu2mBAWo342auLeicJw8rNR6
1NmBnj7+jcEMlGlLy4Nu5WraxKGNOaJoudwbdfZsdLADd8UYZ99rgkqj7duDvWatsiszmGwCZznw
8VZvc3QEXl02b7MpuMdI+MjTix/CLR3Z2TUVvMQyXXmM5UZ4FpZuHiEbtH9CnMY30hhda8Isz7be
uCHlcULAmgJsWJdcwGGdFecpvdcO++e8bf20iAAnqXdsX0vH6r7rUjydNPqud4ZNE+BKmfFaObW8
EPYqhLicVOzh56u2Qj5UGRI/oV4Mzx2lkfGo7I3JS3Cdvi9tcjPcOcJlUGn1Oym2lI0cKR3ChGG4
dg+8tG/CkKYPxJUMoHZZCS/OEWLDIlJ869THIM7eAVxhhKbPYXXbYTS/63A3/4GTYXYqi8K8Ni+W
777+EosqGK4EaT2v6sCm7qYwk9LMFyS/FGQ5Svrn1k66z1JrJLVLhE6z1/qO/I55KNvSzUQ1GpB/
UVJf2dQu7TLcpkAxUIMwUVdzglBVQhfnLvWVboLeF9f0l1wc4mlBzxOI/65Nw+C3JGXyfKX2uzSy
RYMONxAStl41FlqeC1ezBBsB/i84WpRCjrad1OpPWQc1AQumocAEo52uQeaX9hsUxUvLEx8YYmfP
P7w+OsWkk0PgZ0aBz+ZYYewni+qpV2Pryr3j0jOi4WSKUZjxqKtrh2TOUQyVg3YD5PZdMLbCBdQy
j/B+pdsmj54T0ctX3uvlx/v3mKtKtzFsaIGlSLHy62NstsInuATiNijK/Pj29nbprAC1pGeN2TCc
/OWXvFhBBRS/SoZt4AektIybQU2neV+JrsMuSxUEAQ6dVF+pdi6OiRjRAcCB0L3eQHB3Q6I0lak/
CNrxG72d8TpkhaOeSjVnW/TWtWP/0j5BQbkUV6TQGmuMFn/vrko1NfXHGN4aRmU6Do8iqA6qmpq3
A5kYmLJwSnqSU19rvl2cP1RUwCpLta0tf/7iDUc97C1ya1JfCuubQg58k0g3l0ioRykOGm/Kr+Ec
Fy/K+EX894irDZo0pUzBSBdLKxX+rE7p5TVlFeAATKKn1bS9N1viS66Ozl5t+3kfR921wNJLVzW8
gWgBIq2A8Lhan2C2kGFLppXqlLJXGSHOqZmcXsFYLn7WRZj2h5UA6nj+arM50uYqb1I/Ela6M8D2
Nw0psdgv9dEdJnDRrm8nu8TpBO7t2+vm4gp9MfTqqxLLwwUqUGhm0B2WNo6ZRX9VNpzHjWwtJOK3
R7v4OhfXgWXRQCBYfVEyRPpab7LMn6Q5sDZ231NZldUwXkM3Lj0WRLmFKQ9LgezY8zeqtgDySrxc
zOxSKTaJaYwt5F8lB1Cocbe+UktcHI5qnJ6QbgJOr3afkpzDmExaZqpJx4Go16z6BAm2+S2ZQZdd
OSYvvUTudktreunUaKuyMRuTSBKzxFbXZaXXwNd352KMrszJi49ks7sx62mfrEXyKAOaInTizG/p
aciuHsGN3RPX234YGiz+/8YNilIQJTwaJow9VsWp1NAld7o687tCSz+0ejt9qTUn+owti267DRDC
30CZuLDhDaEg/OGuuio2AqEInC3mzDcsyaLGz8t977RwETOo6W4RTfpDFTTT4e0FcOGtOuhcucwA
wBOnvVrpOGRntiYotvRZW5xQLS2jeQg/bQkJU6/cLy5VuA7UguUyTro98trzVcCOHZg1sZ3AEwLd
Rm82N7GeZcdqEtPeDGuVYMAgv0tgnhGjVOOBKaFU/Zwpjbgymy4clQ5tG2YSLtIq95DzX2I2gUSa
uZH5Sa+P5bGrAxiFQS7DFa2JL/rYirr5+varvnBe4Te0wPOouphWqzVZCwQL/YynL5mUzXelCNGs
1LG8zeVeu0fyFewgwFv9lZ3gwuIEtlz0qqxNGQHb+YM20RK/O8p8YEHiikeeXAtHEhfQdPv2413C
ntjhVPY2ClZQvlVthQiRPANR5/5YT3q6VWqHBpypFtlfc1twXYbSnxySvnKT3ki2lA25F1UhCmtc
V05Bhpu/KUbp4e1fdek7L10zg1VMjbmWXM21E1TcoHMf8pOybas+zjaSUlR7hDTyETFq+eXtAS8V
CdggLuCfzkX6lRhTDYa2z2f2KSqgwCWe0HHnUp1QOsjDoqqQXfzP8VtzOlix5J2Ij7KUiiuPfWmu
sVVSetKP4RBYnWv0l6AHOSxrYNX5Y1zN32wpmw6S3lsfSvj6+GSjA337yZeZtLq3YZq1dOvJDkZC
vzrixjTTSYrvMt/OtempC2VzviUPt65dB0zBw6DoU0pLaoLp04Uk35F4MD+//RMufW3KQaBsdIU0
9Vd7aDkgLDFGVnU6JaHlmaMwiNbievjLqkXf3jpzZxRXTooLtRJfGuwLFSXX9rWHVV1rkZn+X87O
a0duo4vWT0SAOdw2O8yMNBwFS/7lG8JBZs6x+PTnqznAOWqy0UQbvpANA6quYoW91157LdPOg07J
x296iilsmBvuM7aTHx0x1ke8FJSnmJbA8/3J3vrGYEL0+gGiILyzyp/m2RIGLm5F4OhjdaKJS7mo
aOA+a7na0H6ipD+kk9/OxlqZu4DvudDQSNaotVu8+evuQgXl+7xXrCIw0qT6HcA3gTTuTN/bpZou
qhHhW5iIE/R9PPzMMDraqDr5lHXqZzwhY3zZKvOCe0W6E8jdvH0wOQfcJ+wGxlndPmGlJNzbahGU
Lm0EeON4R6h5U+K78AJ8RaP3KzToFBrxOzuaekchFOU/ukBDv2pQRNTUON15W2/tRlITsmnCCMRo
Vj9JpKKeMMwsggHcMKAnEwK8mwyyDzFRWx6aUZTazjrcOoSy8iATav5cQxZaj2i07elFoIhaO1sI
lT57sGae6eJvzrMFbcBzFbwnijlEdbKexN7+uLUrLV5U6vNEFJusLE+muCwpPAe2id7EcRoo1R1G
w6CTAEo7aokitl7ZW35DkycyNmDfNv2XB+6V1kelu3lJu1b8G8/wpg5z61b/hH1U07ekT/k/9w/Q
9mnk0MkkRxYcdWqO108j2kCtiVVjEgw1Bm0+DRPaNyNvzWXnoG5jLJp9ZUmTyxGcc12EyNIZWRVZ
XusbgDvBf1q8g/VQvWi5Q8fiw7OiWRCeoNx1DLbadc0yeHQs2PB5c9OOjg0uscvFjBK0sB8fyENL
Cr1aGT+uqRtYPOMImVAYdzPom0ZY4c4HJL4zyvZ65UFBnJcdTdcpxcnrj6ToRsdsQRiogVcJDDC3
do8wSZIB2Voj/l5gWkMTXQdf5dCoXjb+eX+W2wPF+DYAjuTf6mgaXI+PZLAFOwxPJMhWqLTSvLSc
Sn1UsSpW2ho4ku7jvzsF95IPXt933WlSKgRT7/+I7aGSr+o7xVSTLGD5I3+BOpqYokSiTFngJCLH
4QGlYOrwSZVxYjQB6anBhnBucv3H/XG3NxhvGvwDyaPmjKyjJ+RpoopohcyunfUQwdt4iU4zjgzi
YhUMf8T6qH6cFMqgkF1N0i4++5r8UKIIWeszX7xFiv4fEMHFd0ZrxKbEaD6Smyf/a7zR2/nMN2YK
/50aHbUWqUu1ihwUJbLrYQD3tM3JA+olgkcWJC/pvDRmL6EbKlfdna96416QISnBIora0ERXWwu9
yGWp6LQKzMopneNQjE725HmkfjjL6dNO+nFrhtQ1JKGSC8801NUeAhCoQrcgv7Qng27hkhanxZ2V
b27XTwGAe7/ni3hjfhQhkTk0La5X+F3XI1awKezaC/NA03vVfl56tZlOPRWY+juSD+3Dry12QBZ0
cbQ6QFzXRf7FTAdL6EYZGPlSHVVkFoIRF3s/As26mBQqvj18NsDlVVIK2HJA1KtwV8xuVrpuTjNs
audPS28Yh8LTxc8SD0qcVmhn3bsKb9wCUCdg5kuCl06Ifb2eCgZAabIMZUBvha4c6zl8C9HuOBQ2
ZkjWOHgfvBxt8Z1deuOVBCHgAgaUIPpb03KAK2L4s0sZcAHp3xR65v5qmlg831/Nm6MgvIUGKGT6
jbCS1kYm3k5qGVRzVZ2w2Rl9V5n2osQbZ4C1o3uH9ZOMvNWORLi1bMxmxhxoJiU+mwmUo8OUWKl+
XnQ31s+dLrRs5wXbDgoFlqZAVHrITWhHuf5sBqVEvMq9EuDKXD458WJ+NdAd+LnEofU1R9A+Oj26
ljQpkfTBE5VM93WnUlpKKVrVqILBtpXTUNMhHo69slNKuTUtlFsB3inUIRu42o1lZJppbLuMUjg0
J+o5jeAFmuVOh9h6t+jG+T/MSjI5YIHIgGP17bBNdnoXoYDAVibjNe7pxzQqsfMMbI8Yf78pXx/S
Ktjnq0uyVxQKbW3WBFNepi9luOSnMBpH3tlCh3HbJfP/wsgNtZ0tsr0p5bCgJ2jh0hyzLrfWIXTN
2fDqAA2V8c2KUu2F6jiaADYOG8rx4YWEaYRUlAEhBm7IaiHxoe9DHZOhoLXHv4e6GC4ielzqBhFJ
dp48aagHbnZHQ3e48MapDXQReufIsxfP14peFzt7/cYuJLT2UBuFeroVZBNhaUY5mFag63SUYS4c
vWiu/q+e12UwK/Ue23s7HDcwML4O0xY+2foCEZWJ7ka2TEFcRT/wt3N8Re0+2xby8X0u9voAt7Hv
+33/HoMBDa8l34q+KVXkLeZAqxQbylqo1n6opn124vn2PpZjEXuIeTVFc5pKb9qrxG8PA5clHVSU
93hYAXWuLy63hN1fZo3ghKP9XLrt7722fMfXxfMba3ora7U539+am+XlUYPtKKku4AskZtcjDpZB
x0XjKa9x69D5PpsnRUfZIi5d3rdFezRieB/N4dhBdGB9VzeYpna0odWa8prkuvpEgtbThZb0yxMP
vl0fQu6HnRE35xzMmYDvPRHUqTetVjSZB7XKGzJO1NwW+4i/idJjhaw7/7RqPFs7Z2PzpjIa77ZM
mpgcsfT1alKHxVRPkQ00o8DXaR6Uz+Yg9jiHt+YkZfLRPedAmOui8zy1kcEtkAQT9nPHDHOho1u4
youSl9OjQQITkt1vnHepib9+cvLYSktkktOgqeb6BTJPfhLapO9U0eVHuMIxGQWlTZnPEfhsulS5
7cPRQo4pGIBXfqvgjCLlmqStfcA+PSz/msokU3O8RiIt+jAY4VwdnKzVvT1xu1sLSxxLvYvlQ6lP
3g6/JH2xoobYqEGrB3UMq9OgN1V3ROnBGl+x2xv+w2aBoUk8yz0Kqih/zS+jed1oDY41ks2XcK11
HHeTY1+Vfb/z+tyaFS+C5NARiVGVuB5nakUhoNrAqcmddDlQ7XX/SVx98bUQ8Zr/NBj0EfA3Urs1
hTrsQ42mDgaDBzqCGnjEWggGtF+WosDI69HL672hC+9J1H+5rVexw4TYTm9PCgXKovFot7LaPkEf
wkj/pm88edPtIn34PDAiDxFFLLAJbR0SFTV6JiBXAIzI79CkMzmlcsYaD4Gux6dGFRThdZ5zWuxX
N8mYlmFstaCKbd6PDUIyWoFHC37p4uiMdYK5TiMRiPuDbp4fdgm7H/4qKSTTXO1/eyF/TJoiCiJ8
6oJEVdSzggAWsixt8bTU3Q+cbI2d+G/7ABFGIDPBBQOEvKlhpdQvUlyPYzyl5+TUt7X5o/Ka6Qt3
enpUwo7r+v4kt8cBsy1p9EE1FHry2g+gditvnieqB9kMKnH0Kqf7W1Ej8VurCKRb7g+2nR2FCsoj
tFkQbZLNXZ+9plLN2IbUFhSzgvW4rrdqfZxqgf2d2zsxelFW0ewZY2w/I9oC0FUkB5sMaK1ukXpm
bttFjzfOYoUviCuj35ULs/+CO7tx6NM5QqlsSLSdW/zGXCFSQh8kbKLYtRaVtUtYbItD4S9zlp+9
ESf/5mU5fHfNsoHDSeX56/21XX1ISqukQYghSvIsjdrrs7hAIuwUzGlfuYdCX5NlLxdBomPcO3sC
1fK0/fJAyaHYKzoVH9iiDo0p159RhXOk1q4tXkusBL+2SWWDQi7JTqxyaxRqF1jP8IuBqFbHr1+Q
VyrxSn9VzQ6MgTv7lJpGvrMlTXkrriYjjxrIqtQkwTjlejJWOM1tFVvYbhEYZr6hpY1+Kr0WBcSk
YRcfvbFzZt9pHPFv1Ot1dYAhYn+MSKjwY0XO8IcWVc6XSu2b+dSVhaEjkJaHKCklXc7yo+Gk4AiG
RsihK2CRPk8qylwvZoUv42s3snf9Cv/u/EzR1pwuujCq+KzmYWG/De3UjEfdjL2fU0lGSu2ojBEF
E6YTRR9T2+ni16x2u/Lk1aKd/EhtVVbKxIDzSYWtIp5Lrym+ZVnsYObW1sZ8vr/nVntcbgTJgCdS
BhVC2371iRZdq9E2ctXXZig7qo61d9KKHIkyL20QI2v0x/po5HgAzbBiKGOQH6+RDK3IFFMpJu3V
mBrT14zaOklO4GFYjHRvX2y3BaYKhAgkqdJwcLXHQfNHW4SL9qpmfY/DNGSBpYv23jW5QKvN58K1
pkDHFkSTdbWApoOoW9bOxiuOHwrChO2M57TTaadIyxRfF8O/farZ1VmMdJ7d/3Y3jhcLKYMSB87P
plpuKNNYJHM+vzZWWRxLpYw+Y5Xs7OyQ1eXLFwMKhKoE2EUBAfju+nRxEFQbq07tFYGq3+wE7anZ
VQ9NGf+MUGM5iHAvG9hOy9Q5eZTVJO+Aquf1gEo5THZbKtpritreU5eW34RZ73WS3RzkXQcDYIEN
spqVV3VDn9pYC0Y9zPch0uIz98VyvP+Ftjc6eLIO6gkq41F9WsVzfV73hkK5+RXuQFidx3rprAOc
ZDBlRFx3m/BufCqAJ3rJEe2Fz7qelOP0TSjC0XydY0/7MSD492zQTf5CkT96behoP8+wGnZeyRtz
hEbKsHR8wE1aq1wpltYJ9O3MVxJJ5R/TbcNvy5TQF4XdSPMY5Yq9CBea02ZKkxuqO6sSizUJLWlT
13xFWwtJcMXKjmYd05SFct4xpJC1c8K2tyPjyaKVlCAAS5C76JeMJivsKQoBMV7TMMOLMbQK35k7
pBercTigyDh/vr9fth9QxqrvVhl4HlCsux4vqRL67ZCYeCVKdUY/FEbdPzuKW7bPmtc5zYeO9hY4
7nmRWTtR5PYeswwKUrQCmBDqATOuh+5Vgq9p0azXBCVPP5zV8C/4w3CMoBdd5jYSX0yaAP1ZG/e0
t24ssiRjwmgla6a50rgeOaUKHAlsmdHybiYMEsMeHUYRHiBpungaz/bDHxWkgZvaAryXr8NqEyF3
3WCBDGYTO1GJpWWRXfAhj30jybMRq0Ux/nv/q27vGsZDKpzkEd4pQfr1BIW3xGae9Morq28e+h4j
y9ltrJ27Zs2M5HAwDJ1HcmLUCjbyPvNiZk5mK6+WgpWrmS3Hbqz/nCz1X6s3ooOb9F+T2O2Ojire
Js16ctN53tlEK9zj//4EOj44pMyWe+96ptCt4UkS2QSDaQ8x5KnQnr5mFWcMxUXP7ZFRpR0fR1Av
i8Ofg6YhtuioaBDurMX2HJF3UbwgGyLhpPJ8/TsWU2+wgc+iwGtC7yDaodaobWMAa9f0rdYpDX9m
PGPHef9Db6cvDQJJi0D3SFfWqvSj480UF4skqGxhP9nYH4mTWRe1euhi3RaIQqr2n4YuLOtQL0b/
rdQa8+f9n7Dda8D/gJGGLN7wWK+OseO0qpNMMLpitJleu0xL8Zptpp0dvT2y4C8SLsehiA23piWl
sxNmOTTboFR0bMLT6YV6C46zo/JC7X0vi78xJ65E0EfiAZNcYnVguaz6Jo36IsCBpvyRGaV5cr10
erq/cu/ZyHUkx6SgHaI3qNHqvcaqYyS4zUVXqiBJ3cXWDw2rJ42DARMvw6AlP6vSVJcjxuw1qp0K
WuLTS4SQxHR0S0Qe7VodHd8uMBv6iiy2Eh8sMQEHax60XT/tsLk/Cs2LjGeuHCfd6Xm4tUZAtDy/
YO0Sb7/e8UU6OFU5eEWQaoPtUzFXfKdCGff+Gm3felhB0nmQRh14uhuEb8bZRXhhGTiKbuKD6drH
Kcxtv4Y+fL4/1GZCwOlQnqC/EnOS260CtCFc7Lp0wiroNS/xpzFWfBeB1Z0K5OaiYBQOC5uKJIii
2erCqsJ0KLV8qjmxRXLG2ppYohW2cghDTGoOkMjH82Dr8c5euzE5qQNBwESbM9Nc7WjDmHIbBZAm
6O1+8TtloFvV1ObTw0tIgkVCjJ8sgOIaTcwxJc8E5gHBFGqj33d9RN5ZJ8f7o2z2BOJu8pqlfMaD
it/I9c5DFd1KmmRiLkjnPi3CTl9zYpsjoMyDnYW07iEs9B5s0t9Ku9hq2eYFC5XRW+pgmTr70g2m
gx20TbufEj/8gjAULRu0NQCsSdrY9ayAYjKc0tMmGLRZ/51vk6EeglXfCaHzOTk00xAiF7Pojwa4
clh8r/A/fKffrWao9mmpx3XbBKlu0IjWixT583D5EWZxcfaKXHmwy+d9ScFjoWaw/2XseT3PpG8k
FFE2germ9ZMLu/kSZ1l/GjLnwVrZ+1AspiRMUmYF0Lseara0wcxbjaESrX5SUyQuu8QcThng0IcU
CdTP9zfm9pChRUI0BHRHiodtyvV4plOnnhIaTQCl1z5VhVWeC015kJn5f2cFRMgRgCoPhnI9itUM
ZpKPXhMg3akeI1crDvlkL2dLF/VO4HpzQuCQ1JawfaUJ7HooR8vsqV/cJlgsLfwTetL0qevFsnPH
b69Elu2XUVafiToRngNIFgW0V2Babjv97Bup3uInARn0H8Wa/h7sMf32Hz4Wau7yruKTrTO7xikt
jYboNlgiN3qZpFK5gRHE4yvI+QJnI5FEm2Bte2yZfajErd0GA5K4HOUUG5I4EQ/fiIQkkg8sJbto
11u9xSEi9k3rstG7MM18E9nVwG2i+cVB1v/T/WXbXr6MBJkFZildevSVXm8J2H4RDV9LE0SjF33N
20V9Flr8IRLJuPNk3RwJUAEOqSSsrrHcBNzOKnunQfVSHY5uhzakFqeuLxKg//uTurHPpZcU9y4U
E8l5vp4UYUxvjEXaBv0cKX5R6+VZj4wv/2EQoEgJJ1CyXIewhWoP+HiWbaDJ1L4vlunQC23vMG0C
5fedQOwrOyxAIVf3eTuiT18PIxuOk/rc1OjjNwLrD4K15jkqyj235ltfSZfsEhnGSjvI66VzEmAt
bxDMKgnnlDhQDMq5VJL+bRitatjZE7c+FHQ7KFxSfAPE7no0gxbNsBBLS9u0UV+SSMWs18Iz5/6X
uj2n/zfKmlAVerR0oU3aBl2StEdw/tJvUjxdqjj6eX+kW/OhhEAQQ2BmUDi/ng+9e/0CMtkGrZKM
z+m0mH7UzeHpP4xCishHYvtteMKRXlYI+HltUCMJd2w18bdW4MbwHwaRIjOUQ4jY15F60jaTEk1Z
F4R6bB6jqZ8usbAeD9IJnnn5+DjQ6jaEWRT7XG9wqy6AZeD+oRmj5T2bGFzql/8wGxpHZW8Yb/k6
q8XCqbeXsOhQWMWE9+Bls2of2rJs9iRHb+4AuKjvvVhUQ+Re/AXw6z2rpwkqYdkKIY6kBs4BY6+H
E1rubNooZfcqfay8edej5IM1J6OJJBseUcYprDtMlxz4Cw8vGjkazVZSwgnyv74aZYRQbLU2wm/5
qPlpmihHox4ev+EIRiBhSFc6+edqlGhMbaw3Laj2WDh80pNE/ZvuMeNztPTZ88wl9Of9Wcl46ipL
B1diPhT6wLuA1VePq1uOlTO7MJgXp1aHpyruG+XrFItheQ0nUTWv5RyG9jlxcLd+okbcRw+H6ECH
QMEGMZKUOF9NeCpY8tkc6yBrOzDaOIq0n3WOG6NPS5XyP4R5hr0bcPuKkPUwohT+Zc+sAwrTS/GY
EibHjAhm8MtSMYszFIPlYliYiBwcvSj28ODtmFIvSjKdgW6IlFYnQR1osEzhlgWRUKf46Kl5Y/+e
L8YYfVPMVjH+rLM02gEx5N95/W2vx5S/6ZfTF3XTOAP69kE/qPpHDSv7owWg+IfIiEHvb6PtQZfX
CVc9JXcNsbvVV3TdpTMVtBED2pyU49xCPc6bqN55IG8tIlsVDXTAMiTxVxNKRq0f1a4ZAmFk3wuz
Gw5YT30cFv15SKu94PbW6kmXWIrctO0ig3m9elWlLRmY7hBg0Na9IMT1F3RgcXEXTL3vL95mJHl7
saMh7lPX4om5HkkxgP7qfu4Dt6qVY4rKJl08RndIFtHuDLX5TtxbvMhQjE3CmU3DQiGaKrHxRw7C
ErWsLPWGY9rXewfsxoSIAmFNw4CSlOPVhdw186glGIKhGJI0+iHqk3/mLCwwC7ew7n548YDHbRgL
nGUqnas9YeI03UyuPsIPsiu6u2v6O7EO8rTab3B83Jva5r58p6Hr3FMyDwYbvv5WxE1W2xXmFOju
xDMwwM8rfVwm7PYJFy+LurHo8J+iVjd+b0j5hp1AZLu0BKJSxZJ3CLBrQ7gUuF7widXAzvPkNAK1
+J0WDpdpsfZ0CjaZKxAxG5PuNs42hddVsA3vaImbqTCgxmLOiYdbRXbipmcsjc1Az1vnr9wIk0fL
n1TMuJt5k6RkMqnz9fq60dxQym2dYHBpKLhQAoqsC1rmGva3oyL2FIu25wHUFdli9g7lMoqg18PN
0zBmUV+5gemOqt/Hmn1Q9d3bcfvRpFkIVXgayzh767RFMdAF84x0CfKYduxj6/bsTqfv3BLHRAS3
dg65PF5X9z6CqhSuqMbBw5cdrteTqrVUGhsII8DC2zzGFZwnW7jtWbdmFTfmRve7IaGgDAj81DX6
3luw2TeI9b3rTlMN5JZZy8LYMSSOYnCWAHG0Njq7U8sQndH1+QfqXK2FISdOjsclxqflfP8y2JxO
hoY1AjkF7Jk0yrieuanF+FKGlYa6t1vX53Q0Yu3s1XGsnzip43zk2bVc34rnfDnVSmc+KFIjKVMm
PbEAInxpxAdWCWNjE0VV2mgG6YJrm5V57ictJpaKp077iofpXpVl86nhnUHKIVfgH0qhq5u2Hwov
WRbborFIaZ90JczsZ6uycuqUvJGnrEwwvJsaB26E2es4hplkysbp/qpvDpH8EdKMW7Y4OYTG16uu
QJMoRJ5ZAAwI1nAl5S9Laek7tYXNIYI3j+wy+Qqgrg5j8nqUoqsXd3QRFZtirXqZhJMda3D/42Dt
2rffHErWW+Gbc8l6qwNEpYSkRXPDwPJ6U5x7vFcKP8Kyb/HNAR3Vw6PrhxQvKDX/EAaDyl/PzDEa
p5jH3glmr44OdoREcZMk9U7StwmepCgcyR6kTwlyrXkBte5RbMpcJxjB6d4ct9X/dmCyPNcTnt5e
Uao73a3bRWRTkC1DvGQh+XDXs8pHxVj6wfWCWLgZvRtoCPhUdPPPNnJlj954vE6A7rJcD0GZvPZ6
rFa3cuwxuzCgAb1EnVwR7VGp2/qkdqaFzSbWuHAlFbfQT5oS2zmi8eays7435kvxiZKnlEuXxZvr
35DWlks9hU1ToZX+VGnDcEyKyj2NziA+398w7w3XVzc8VhCA8RA8wCmpyq/Gso1ctihM2Vsbak1/
iCmQ1peUD2+8ZWoztCc74cI9YkOI10hLpNCf1bZtzUs9CqE8cSPm5tG2oo72hUn6aqZGnIpv6KKU
7VlJkyk86GVvZx/axWhHiJue9W/bNVZ1qPBNEBiw5sU4HuymRrw5zjxj+N6KxGQUhMTbYzrkQ38U
eVohbCQ4TeYhi1p6EWmNKsPfMtMMpyc1q9zo0HKhKIdJs7uLAKAOfeR4TOOSmf38RneaPX0OPTsM
n9MBvtxHbVKa9lWLmrY9dl6NCMVcJqbxXOpWleLOafYFDLrcLH6nKUws59Zsw9kX6TIXvw0OHa2X
NlKj6JTqfbccVYu86ODm9vwnmihl6qsGB+KUFAXCenVKt+vJLaLZPUzuYjSfs04fsUdubUt5Qo03
HH3O2RSdWVfVPC0ZMjefh5LSXXfQBBajZzVxuvb3eMiQuz7kZGMGuhtN05tvrTI1Pwa+1/gtHVu3
+GPWh6H4pCQtOHBUR1n429zgLIYZezjH4YtrJOXwKZx1VXzxjKoTkFISLXpeplarDzWyTvUFhpNF
/EvkaX+GOetWT/c33fb+ANsFy4O4TWGSWOZ6f0M+7XDYK7I3wk3jj6lplu+xgTmBUbvFWVHrcicS
3L7lZK8UuPAqpDaDdub1eOWsLQgYjfVbNeXWB40XezyGyIL/Dvgcv0xUal/hXo0/u1mbdxLnW0NL
RJGnSnJQ1wlZlkcF3qBm81bSkTY+1WWOriRN+Qu+HcJwqougcb9/mbR58S4LwPcOq3cbQVH8IiXE
9pufQMfF9dRDw+zEqMj3x871Iw5F1W+tiqjuqRwU7HLMrvQsMO90/N/9T7y9woDuWW6Usti6xroZ
Dl2HpMW/KH1TmnSafQ0bJl9HFDbyXXyfd+7L7X6i+oEUK/LzVBMpQ19PsqkyUx14Wd+mrOciGCs9
/zen0/c7JxSyU5trVn16eH5QR0EKyeZdpGBXz4QR67izNUb2pmRLpZ91vNLzU0mv7/hxUfPFfbo/
3DYuIhVD7lGKnElS8eoFTCqAJFdF9aBAmvqUj0I7h8WjzeyEnHARoPLIsJd/8VbnspynaKGNMQwy
w+wvNQTOL9WwjE8qenanDJ7G8HC4woB8MCkFIqsVcvf+AivpZmqmOL6EAf1w+sVL8abA6elBg0U5
LfokYZLwor5Lal2PUgCTlbadpG8eR/3NWGLbd5TIefgTuZRHebXJNim5rO0iRychaqqM+i3GIeLU
4Sl5qPWo29l3242A5gZ9uwCc7AXyzdVcrK6o8yGf3kAXh891YY6nNNb3Suc3RpGTAAyB9AfxSv7/
X75LHukL0IE9vZl6KV4Qig4PBejMwyuGd55Mmslu3tld16OEGUi+beXz2zvJsymU5Odc18uesoZc
kusIB+CBs0rcyB5D6/t6mBLiGH1B4/yWtuWHOFQcP+ujFN8ZWmvun9K1fppEvSkakJaTv8ARXkM6
tW3NXIupePMsBbJsTzLjXkZ9WtxPdRe16onIw2o+zZnda4eJLpXpT1hOnomQkzn/nVqD4p6wuZ8+
WlOkWP8sGNAUOxvoxmrI7iKCPZps+Y2rm0Rx8kgj3BFvRD4SgszVp1nrhzfXIYy5vxw3dhGy7NyR
ksUlKxDXCx8Z6jgstLq90X7htIcwMp3ypNhT253vD3RrTkQ4pHPo7HAfr7IeI8zaKbPS5W3MhvGF
zsHCF+CJR3dxtJ3luzEnj6xRNrCjRQNj5npOYZspkdlnxZsqVO2pj5bYj7I821m57avNi811hUI8
yCep1vUoTqIaixLNxdvQjMOTnpr1d5oXrZMCDnjwUH085sMgdsont6YG51pKi6Pps0lVpXJ6NHs9
g9Z0q9dJWfg6mOjeGbnxsWBegGChLsK7uY4MonYcUiUty7ekBj7wKFxc4B6V/qQa2SdTLPUfA93y
xYEusekSttPLrJrTH2Ya5S85foYfqJa3p6iC1mabxZ4ExGYNACelCLHkiNB99y5E+MvFhwSx0IUz
aG9jUQIKWG53UBVHf76/X7ejSMgcKihsHjDK9cGgCkdHWYRhbSwg6S5Jpp1ciPY7W3V7G0GRk2Gf
bECSzNPVLkrJcatM74cg1wthHzyTSPAnOghD9zFarEZ9LQdS2CdK0IIevMVx60uuuIv70kRlpPvh
kKb9CcfyZT7M9jQClyyi2FM/22wHKT1EnM0uB2SE7Xm91W2NouDQtkOgK3qD370Brw7lm4OiZ/rO
1tsuu+wrAFKD7A82vAZHYA2QcNFSHVA5af3RiauLkWbe8dGPK48sI8hBpOLL9YTGYqxcZ2lGJBNE
eSxSUhq0n/VHIyfZ7Ct5ODCLgQfXJr6qmXUa5Hk1WBRbe6nGrDiqg1B2ttAmsH4fhfYPcEFcHNfc
5YYmNojxLaOQNByG1PprMJanqsGgxQ6jPWPT7VYAtGIjUI+QRbk1LGdNKclmbmhg216YHIyM/g+r
ayKQ7dz4/f5XujmWrI1L/ybsP1Znowo7ejbRhAyUMkWFu41Nv1J4NzwbgPf+UNttx7Sk9QzSXtBW
17E7vnL5gFKBFkx9ZPuaGoXHZGn2qsKbJ4NPBdeXjmFkOrjEV4/tkuVTry8sHt5r1XEaSgEeMyhf
e4Nendao6rNmJ3tdXzenBlKryqRrm13Otht3QIVasAjRnY0SDDDOhj1I7uYoRBI0jcBn5p2/PlHa
0EddXJlaEBt24Q9d2XwwhmjPAOL2KFBmEPGWXRor/NvuZzE38Dfxf+otP0zT5llRur2Wqpuj0NjN
LUTHxIZNmVkxOpbCZd+1Djr3Kfdy0yt71I+bm4GGLdnrQna6Jh8WIivtETQiwG1p8fUiebPV8Le8
Mn5Lq/p1LMPHLC2J7dh8/3+8NWwfq6mFjwxfKK37P8oIS5DBi+qjVQ577O9NlUKORI5FjRvkaGNh
0yExPJhC0QJjwrRy1N2nJCqfnBhNDqNZvjVL9Uc4hJ/xRXhQzOF9jqwmra+k4lQx5Zf9JTTo8tbq
04T9gTJ4eNGHUcAp9sqnHEzp0XiWSUo6FWQaMgkA7+uhsp5tsSxsknjwdB9DafdQeQbo49TvpSy3
9iMXLsRvnhEiktU9qAIwd5RndewvPdz7vEJ5sWmbvty/Am/dtjbQm6S9AfetqUjJbA6WaBs9aEPH
PWFX8zOEDnF0o2yvqL42HuMzwQACyKaOC4WEIsX12tG80dXhUC1BaWQxIp8zXCNR636ODOdlwvbh
bVji+XUYtfFca314Bt+sn8o+moA9nT25oe3yQgonjkQZA+VRurKuf01RGsIyF3MJZisSfpl7CFIv
pfFwYEPOCedKcnSo167Ncqj1tBFanHpQsqzHqB//sOZmT49gOxWuRfYj+jcUDDZSkZR4M1BbQwSR
UitnLRrxC3N7c2enbCIOVETgXlDelh3mPM7XCxaG8aDFXuwESWN/FK71OtK7eYjRuKLcvLdZNlOy
qK6g3UxLJBwgKBjXg3kzmptj2lkBulPmcSpM7GEKY0+X8tYo9FFKSiHVHL7R9SgQfcfUm0crsFqr
Odj66J3NbNhriL45CgAojarQD2B0XI/iui3kG/oCAvraE7qEFQMn+Cj8ev8g3xhFilHIRxIdAApk
16PU0CzMha7QIDKq5YhhunYae2U+3h9lc11QgqPDDC1byc/ehNCz8PpuVlIXGamu/9rkVIkSI+v/
Rghl2Dk6t4ZCZomOTD6PpGReT8hNUD1u+SFBMYzloVr08eKYFBUTL20frTozKwhM0imUmIjs93oo
IMgcUaeCyqKSxUd8SoeDUBHx7opljwZ24zNhDCTbQKmns+1WQyVV1RdKRxEzUjFGHUJteNXcXjz6
6ssJ0S0EHk2iQ2X2ekJtDLSXGAkT8swfCfbJz8bgoTPgzo8ChVKpASYSVmvEmigaXA9U9gi3JFER
vRmKNpzcWv+7QrltJ6Oi8Y6/5gooJBMA9CZ3A7rbdlypJbGUbg9uMLWtqI617kafGvzcZn+gNmZC
a9Yr543HtMmPscim6Hsiqtn97OClqL9EoPbT73miZuVJlA0KZDbhY+1TVNSDus3G8HdtmurlEBs9
Bc9KU0broKejbTzXluK2B9T0aU059HY3YyyMMG95wSA0646FJ0R+qFw1Uo46XjKzn9lExOewzzv7
oOnpZJ4qdZ6Mc+HR13r2tG4qLhEugvPLMLp2c/GcsDgnKHs54kCpYta/iKJapv9BbqOgajez+xJl
sdk8oVTqxc+Tl1X/5pzBnwSwhnZeptSNPnplbCZnqcI+9IfZXNTkONXwV77MM3H75zAz4/giJq0F
o1ES0X7UJ9fCEwAAlrpy2WWCHvMq+aMqBjY8Aaqn0uOPTcIhqcoCV3sIn/5cm3p2qDqvLD/ylM/t
uTHT5Yuad86PTJvyil+b1/FxXhTzD9cEPDi5olz0r/ZoWP1TgnGs7tPqpegH5CAaFICdsLb1kw1j
of6nK4bsM8wQTUP3g9DrXPYWlrJFi9PUW6ohOfYi2nqaLnOHLdE5S+kDfwrJDlF8QKNs/Dwl2vhD
EUMPN4a30Mp9L1ZC8yfwY6T69jLn4l8MzRzdT7Hr6P1yLurOz+00dL4shFjeuRnNevTLYlzGi6WV
VvrU285M/31RiUl55Umkf9FszehTxRIlf3nOFGYn9f+wdybNjWNJtv4rZbVHNubhWVctAJAURUmg
pFBMG5giQol5nvHr3wdldlcQlIlP+7fItJBpuMTFHdyPHz8H1CzcVmaifA21XFUcmvnScmMNSWbc
i8mU0t7d++FDMAhW6pR6UwroLIlV5fZGPIgsjK6X3WEMQzw3adZWD0nSJ9J1NvhTRKI4WfGxpSt5
ulLrPJltXoZA2b0xKtPJ6OifHIr7cfjnPAWt6VhBnf30gyZ/0APcuWyNWKtxymCIH7pJGcVP6dwp
t5M4pjgEs9IkC2kwXYydKdeEwsV2tJj3bStmLdr+lhzea7Oaxm4bqkLkSWoqxLuY3DLYwQrRw80s
FKa8mcK2g4WxvIYvVSk18haAQNYcMY6HcjsWcSnu4IR0siMlRljZFLitcUfRNZ7sMErn7+jp6f3i
i8F+stXKV1M3Qljmey/h6uM2cCBKmy79UXZNpZI0t8Q6XdvUbSPqL5JUZaITKrWcwMew5GOliJF+
lMSiKRKbDqzma8K+lRxdSwIZtlgqtduiUcWf79+M5wc7xwvMMEq5dMud4ZNdFUSAqxKV8yF/wBU1
fBKQp3z44CDc4oDoEgCTQYVpTYGhnttFfTLnXi9Suq0b5MgNWRic90c5u3l1EKVFOp7WZLiha8BC
GsRhSIWi9gIgrG1rldGVFgny57pF9/b9oc5mbQlW8HmAtESYTP54en9gz6GFctPUnla2+lXYD5mj
9JLivj/KWei6jLKUs+jr5gZZF83ylsYvjKJrryIPuobBXtNhSJYD1Xwbwlt+f7TzZ4KkBIbJzBGP
E/GdPlMlWL6YDnHnWcUwIUCmF7YYiNXmg6NQa6R2Sl8m6ejCAz0dBekCnxJH33qJ1Zuamw2DeNBG
a/yg5TddUHRzg7yz8KCGAAOfjiM3yjiV9KqhQUk7ZpmEfWZDsoyfqI2omxFG0TbQuzy48MqWZPD0
xqdch4IQlMfFwmfdMZJG4ei3A9lGZfT+3jB+xNKAe1jQ0MSb5BT0w1a35bpDMuKj87p4flAYI1FF
vWgd0QQiuk9zqet3eSmNO3WxS0M86fH9Qc6fjkiTZPs17dBgOp5Oaq3MSrbIjt0ppi9sdUFVDjFl
RVcrTXWbJvIhjVCfsZpB+XC8RoxLuouoJUEPsdvpwEpXcVsqrXU3VMxfAGvs0GCGdiGePttvSLoB
KpCFLPZvZy5/5FVVNeiCdVd3fnxvJUa8ldRS+NKGVN3ROZif3p/O83rKgnQi/Uqn7aJ2smbk0kBp
dAHHljcJWT7YkpBjMlWVAY3lfizJnZ2YihlumiTrsl+SNS2SqongQ6FLhqK5ydOkGLdpRaP4bWKk
WmfjfO5fquKdH6t8SGB0bsaFWrXuyZRK/nDoW4PH6SsStdSxGxMK22E3XvJXfWMoEjyqS0T/nEPr
smsQ8HbDUey8TJt6FyG65AmZTOVQFkJ3oTb55lAgzLAUqRjS2n+6ooSwmqwhVDuvjoLRcDgUgHS0
IOiIFcW60rcXXvVy3pwcDIAoS3FucVMh+VCXz/Mb2DeVaSvKkzF4LW8x82jVFPCQmlMNCUgT+zOn
6fi1fa7VhmwXSi9WT6aKty1sxjLGCCyTouAK53AqJoMURpewmLNMhY8HSZszk2W42LKefjxzENoW
Hn7vGYIUOcoQE7dSRruJZIs2Zq2iHXMULlUY3rhxACTp+qHFHGBNXj7Ub3MSKqh6TBRePQ7TDg0d
hFKPPnNyYe7PX/Vyr7GilrbF84x8ShHaTLJ59OSOkrCjCMXsYVdqRW43zWpw4SB+Y7S/ulyMhV58
BhdOWTRLYGezR0PkdBVFHaRVH3M/en9+vL+mzt/Z0hkJzLpky6hQrU5jq8AANpv80ePmFu4RZwy0
PZi57OaZqWRb5F+qyUmToQ4vBFpvDEyxHRSZo+tVwPb0vaVGANEEZqoH/FC6QOqCHUrC4HaiVXhS
VaVXwxLPv/+0Z4czVihL0AVYvtx0xvL93xaLMaOPXfTB5OXpZD1E/RwcckGz0OeL+psmS5Bdf3/A
N14k4CQJOkcEfqhruVRJ7Royw5wBmfzbwIjRMEGe+8n3L9INzzcClxs4JS8SrN9a1yn13JeU2cgm
rxHN8CDHCbKDWXTJTuCtGeT2pD8Y+dJzqK1QlUAiO5s81Q+nz4YWNW4gaelO7GLf7RCrvsAUfeOp
Fq1I+iEoIkKYWr2xxqoxwYxy0UtgoT5yrmV2YETV5/df05ujLIpOi6r5Qsw7XRcARFPuT5XopV2G
4p4SlVurlS+ptb8xysKdB6WkXMgxuQ5AsjQNc2SnPW1o1X0yWNMtMM4lSYe3RuEQBssDOSQXW83Y
kDcNlela8hoDokSStiNNpGPmvj9jr05hp3cRTwCwi9grZz51w9MpG4woEEzDF72ecqHi+qUCRa4A
c0EwsBjFH8Jowl5vIfjeT3VYWVtY/k0QABiVgnU11aKcOLJvjZ8nY5zmZ3nIU2OTi0anObhnDqZX
y7mYOqIOkfA68ev6p+FHentdVFFvPpGGliIyYhFFSkULw3g7hb3wQQd1MjMKF4uTMZw5pnNNmmgR
Ykv7vJI8NYuMO9Ia1PWTMlq4h5L05f0JXeZrNZ9LXyO7d3GqPotOxzrj/IhFyUsLkRZtSYN7atNG
pxzBiOtmU6exrF+IVc+XCtchuwogbPFoWxdIzRalsnHM8VUREnknmxEUplltLiyVs4B/AbLpmGYa
l85cebXsE1nq8wQ9Bs/Si/5HqjX9loWrPOQzkNY01voXFevrvTSJ6gWa+/npSwIHXZQcG8kJbv7T
Ndr5CmyhkDWKXkZ5k9aT9LlLYL4ME/jl+6/vjalkKErAwBN0Oq0JjNw1rdAUDOUr6XCrsFSuI7kz
9u+Pcn5pEgwAStA8ygGC5NfpAxkt+tQ4pSsemG/t5tqgbbMxN29HuQ4ek0hPf1nYq2/fH/T80VDf
RkANpipNnhB8TwdFVTmti1xWPAowloN5YPTZtELtw7H0QoLiLSH/TgV97SA2lbE6FVgreZgeRjdj
r7LVzUG/1SvjEsP3fFmAuEAz5ZAknubfpw+UjYZVCtQ/PUsMf9Sz1e7Frpy2Q9hcKuW9cUoiPAct
mtIUyoQcmKdDhbqC6XWlaB4k8ETA8pdevniTxGg87SUVP0Q3UoeSRiNMh6RrPZznxq30qvBEqzLr
jRyN5fQlikYLVdJeXYpboyrGV4HRR8dqSoLJnWqh+oUlchDdG1BEgisZNY1so+diFNKNZOKHLHVZ
ZNnQVSqfTqe0mS5FOcuEnZ5dbHBa7pCDYw2AM50+JVrsuT+YheLVTfRn0VaKY6jdvvTp9ZGj5nnq
w/2U1Hh+CRei1zeW5tKwQ65NNLJwwU4H1tNmHgC8ZU+xCv1mVgXhOdVq6cIGeKXgrZ6PIjuXAPIr
jLNG6nrEV+rZrDWP7ifTAfrX7lJT79wgbtt7yWgaT0SxdzdpXeGM01AesRiI3EJvL/mona/cxdaX
O514kkqktJwPv8Wv5G9dhOKA6RlYTNgAlYJTj1UBcD8nm4/u+qXJb9mMXICLsNbpUK1eBJlPGc1T
BTPaKBhZUBChKvL+KG88EGxieCsgbAu7ZMl4f3ugKRBbM9QzjfQjbJ05zUW7yCKRQpNuXUg4zq8h
YyngE7MuwOFZKRodt8TqykbzpMAQ3Cno2iddSnonqE1AD8kMaf4bpSl2RyUtL7R6na9TxgYf5+Bm
tYLInj6mldWEfCjdeqVQxC4WpcHOHKZLxnRvTibeBfTYgoajS306iknvFA4UveYNJZS+uDV8r9Pj
alsVVnzhtD7f8TyQsXDAF1sGSGOnQ1W1MGI5KmreBBsTmVDuiAcrypovIcvWTRQl+5XWcffVBwoM
7CDQrUtipW897GJgi80lFYez+0KN1LAvS4Epxbf7cRTC/hZZxeALi+kSpPfG/ufKRZcPlgkk7DNf
kqJWUaXwZd1Du6c3ruqqSwK79PGYsSUjjg2nsMLhc9FEdUbwOqb9TrSaqLrVa8mc3QouVr57f9+8
Nf8EzNxiJO/EqasFpSaTgdhnrXtq0ExA7CmfRJ4+lU21UQtdsxtf+tFYwVYq0g9r+kKTp0USxogE
AgUp//TVz9ibDIsbjUfobDp9JPqQ0YN6F9Vtd+Ep33rHi8QKdyjTTwPA6VANNRNQ1NDw+nyUbehM
uie0OnIkia8+vD+h5wwtHguNGhYUEQhAz2qsdsCzvAoGg/XU9oLbzf3wEqcVgoyZkM33g9RMk23M
XepNQxKNLg21frJti7Z7aOJMH3dKIoeXQJI3zg3WNoEXAALo4ZpC1edB21RFaHqDWKt3BSzu2xEi
2af3n/2NUchx0GpE+nQxalq9UT0KStpHOsszhm6EbpI3xfde06ePn/VLCwPtTmTZvKwV40gvQqOb
hczkRskSGEfT9DBo0rCVQl298ERLwHF6YQMpkZnC7Vs0utegoBGrs9H1oumlZts/9VroH2DWUbk1
UtEWVb/7/OEZRLMGJjCdIxQ61dXJmwtFJQNnmZ5u+KldtilNvGZ7yTD8je1A4ZP9vihqci+vJrDr
GyWwzMTykizvNr7ZdY5UGBnau2J9IeR5Y0m89qXBB1pUxNbyqjRcdvC0UsvTU6l3e5VSk48V0YUr
+a1RgIrpTkTtknN1dYoFolAL9D2y8BK9crQoshxFVLsPZ7nkY2wjwhiuRiLx01NklMKc+CMJjnPZ
abu8GDpbVPxLfS1vPAs8KlYB620xkVuFZjrSwShqoP5UDkrqdJGR7BNOyAtw2Ksly8nKZp++6vlS
MSY4WxuImvEgGRmWs0c1M7vZnTi05icpafLU1jXK4/uF6lK5qp9rP/tMmvXjoGXi6MSFnJf36JXL
4wOektAuiLDq1CE2x5x6EZQQYlvjlPsWicir2BUWr5aLs5PFv5MuF65SH6zq1jSHAiqHaORUVCJN
y55qJEuOLUdLhB+t3oq21Q0IbqGjMKU/Cgwt69vCQDzBloIgfci7pJs+DTly+Ikt67GqOjyB0hzK
2ocNpARChJYCdpeWncha/HNIsN98iGKtLa5quZC1jYqG0XAYUa8ybFECI/421GI0o04lTfpBUCPJ
8CIrLap9hGeCTwPKgIZULk8WpcW5mScb44u+tAXESJPaDWAKqj+kFtudlw8eCgak4ldonTPvXEmr
JwJAF2QyvY7739WVLHDbDMH490c5O+qWUWjpoTduiU/WkVgjCJJMM5TpmUUXH3WcieysD9RDqozj
xh/S5uv7452t80VdH8zVAFeh02d9iltqZRV8V/LiLiq2lYw4bVir2oefauk0JMYEdgDU1le7SaNd
Q0RiQvbqwKjdwojLLb1owkErR2GvydWl1uLzWSSFXFqY4UVLYHCrbCeLRaHT60bxsFpSj1jdWaEd
wtL+HPiKENhih9/x+/O4PMHpRgbm4MnQBlgouGtsamqstkyUngiuzjLD1YyyeoHgLCQ7OWs1eRfI
cpFfaQ2Fkav3R34V9lsNTUMOXFYYzfQZrcuW8AgX+znL8rJm7Ka7crTSn4mRJ19rY0iCrZHI3Xec
hajhpckYjGg5WuiodJbfvZRt1gh7K8Ulylb0VLBc1qQJY1Ch7vwU6mYj78gX69mNIvpqnaEa2/Kb
YmQBknFdPGlOmdRdtCkAe2q3i7SifbQIpP/05d74Qlup0tvRhBahLcJBfO4birYXrrbXa3L1+NCV
qHXRqbF03q/WliRIU6fTKe8h9lHaFZU2L7YGTbXjydJ+KP30OTd7d0JB/2dd9M03tdbLS8f4+uUv
+B0hHXAPFG8Cu9MrqQ6hciFfYHlCnES7oa2lmoqxHCTO1CbJBRT0LPGleqIA2y1C8OAza3a0Pyik
nnVjeVYAiXEgZ7LpW/2uj5Q6cqHa5bl8H5hcAu8vs7ODgsSQBmsYLHA8aAFbttxvqX2v1LSggE55
Mgt62zakpFlAu8hHRwENgfkAHEpur5/NZG1kopZE8XGIiu7rIBSpjW6x/Pn9Uc4iL5NR6JaQIFrw
JGt0V6tmHLySPD42PRvUyCTxhu7JZAvCdSm9OjuJyNsZCKQAxAA0bX0SWUOTIagG7pJa+Ebo47cx
CQzHpwe/7frwwil0/mD0ty7YFveUjLLCarQgzMciKMvgWA996fQMeVOmpXInZd2H3QdBP2Bmg4/z
UIBK8ul6yMYRPTzcKo7xWFDjqeps26eD+uFVx1Mglwg2ARhJ0ng6igBWR6RTcRPWfuoQd4T7Ig6s
3UfXA9UMyngL0YHyrrrCHavQKIxkCBOmLVECtyys8rs508hrx00eiu77o51dFdRMuGl5IgM1YAoa
p8+k+dGgZwO3u6gFs61laKhZlfCzLvuDEPfFDi7pJYXFN9YFNyF8c8Rdlht4NWTHiaTPSZscIbiX
e19rqXxNrZCyu1q///b+852fFKgZUjzhul96EF8Z8L+dFKExBqoYlMhDFU1wayFD/SlWs2Lz8VGo
vcrc8ovA03oWe3kCkUrN7IgoLCJaTWttemu69K7eepal+opCJdsKSPr0XYVBLOVIFmRHuTP9LZ0p
+nOAh/z3jz4LslEqBKlFchwkeDWK3mB/oQx+dtT9McE6BLu0pEWK8v1Rzi8ORtF4KbSJIVy53rGz
Ic5y0eT5sUiVeZfRz7WxpmTeot3U7lUBW9oKpfBDW2X6JQLM+ZIn0Xv1jiAjWVo5TqfRH6QS5nSY
HQvJ6IcHuc70+I6uGHk81rhx5Z8muex+6KWvxR+WdH/1XkAyBc1C0K31amzKtJHioSmOaagPplOU
Fp5z+Ol+fItRPKcmRGjEG0Sj5fQR02jyjdkMiqPfzznqAnhFahkyZ1aqGx8+FBexBe4vbi4UWtex
phJnBdzztjjm5dxtAUf0YxG3xQVM+BwmXTQdaI5Cz4boBYbN6RNFTax0gpAWxz5Ohis9UZNtaAj+
jlws2shDqbtZBm8WeNx0RiymNr05qHc5Z96F4/n8DqVfn61OWXspYKxXD3s7BaY0imOJqc5uqHLd
zoYw3yhC7btSQhnt/Y1yvukZj259UEOQ9zMco6gmrdKCuDz6RRTTpFVN2AfnlwLXt56KpJYLexED
OavD5nKqcnx15ZG+nsCZFSt2csunm1T2y002i83V+0/1xh6kQRDiM2kK9MZ1TkTqMtdTbZRHtori
cD0pm4jq9tZK4Teas4gCQtUGz+8P+sZUEh8skOfS8QSId7qGOLd99BQXNSJfthwf3UvNkYlgzQuv
7I3JBNkCwaZ/CzOmNRlYgtc8apNYHYs2F/+M9Lx4yBI9/9xg5reRy+jDrFSaxGjU4i7FABENulVc
Ysr1wIltlkfYucr1op69lUeVKo2ifn1/Bs9KA4zEuQIcyfFFxLrCIuu6gvIZ8GTAMMqmCdKqd8h2
6LGq5AQJkyjNxCd9omfb6sN2X8dlceETvLFwAJNpVYOFxglqLd//7T5vOrnq5zlujpxxhbLhvK7l
jSINXXZtFVJZ7VE1EB7yQtSKC9nAa+fySW63UGcokHJ5LCHgWiw9DKMYTlCnHdMKywyDC0or0UtF
96AMrpH6rKK9VUKMugnRMq//LI1xNnbikMXNY27MNM/ZSaHP+p+S3hTVQRgVa9q1o1w1S2eSmO/f
f1XrRUjvAkuBd7TwK5YU7XSiugGmdT9L6bE38sbt5+Q6EPxjrgZfqB1/NFNaBoOAA1a0ZINnkqqy
VHSSMcf5MSwaCXfXtMdvVfxo+sIoqDRzSC1UJnKl1SM1aSm3Wd7WR4wKdUfTBGvHUnvSrLJwYEq0
F+6c9WJfhoOxRx5PZkGNbpnh35ZaqULaNM2pOUalYOxalTsmtXppQ19Y7wzmmO6aaTA3da0HjjxV
4YVTZH1aMTxdeQRJhEfc42u9m7Qtm5bAqz0qAjYzSioFW0Gnwe79ZXI+Cvv4VeSBU5EjeXV26A1K
v8ocdEcEaszbipa37GrMquFShPxaFvl998h0uUsgIsghgJfr6zhBb1Iht7puOAIPYZgjK/Fo7hpr
Fq+Rlp3zbWrO8TdVEyrpPqzRmphdOpdQioUZ0CKTZIpdU4FgyHT3pmUQfYp7RZx3dOfFo2P2A+oy
U4/QDI2iVhzbXaKb8y7wM/1HYojZp8gHm7CzOoxxVTYD6+uE7CtdDaLwpOiNHn8wKOJhgQ3Iexe5
ogWkOF06SkLD4ljl47GwhO9yr4a7sIj1Czv8rDtjGcXkFEQ9gKHY5qtRqkA2s6icQGZ7SdrUo9aq
dgXpbXJnIUfwyRpHUDFhbC2EeYMxyI+pwu7fxVpgNls8rWO0WGqodfaIrI3gUmhShg+mRovNAiuZ
bUthFxRlle2VlTkA+s3lsbdMgu1MMu6ErKNw/7qO/+vn+H+Cl4IsAJ593vz7v/n6Z1FOND2E7erL
f99GgGZN8Wf738uv/e+Pnf7Sv73yJX9s65eX9va5XP/kyS/y9/8e331un0++2ORt1E733Us9Pbw0
Xdq+DsInXX7y//Wb/3h5/SufpvLlX//8WXQcXfy1gN7ff/79rf2vf/0TGPW3Lb38/b+/efec8XvH
5/S5O/v5l+em5VcV9Q+46FRzXvElAp9//mN4+es70h8UEF4zSQ2kYWlzywsaDf/1T/OPhYoEzAG3
TAEuIj1qim75jvwHjrtAHyi4qQRu/MA//+exT17Qf17YP3KEl4sobxv+LqvzPwcCeSXcH6AoIvAF
rD6DxXsZ4fuiMKYbuB2ti+1CY4eqSQVFilB6LqfWLhUsqyMIZ7/Nz98f5PeBlxV3OrDG0ISBcOcW
84vVkWdZiR5P2VDf5HIXO70e67RcyJDnZZSm3x/q9HRdnpGhiH+oZyALzB10ukP7tMIMasjrm8Kn
STlpe307anp04YHU5ThZPRGivHBRFxVbos7lY/x2U0VBE3SYM3Q3Jg34tlib4bYRtfQJG9D+uo3E
YaslqSRv2noE6ZNjJBVHXQ1p5Vat4TlCFGQzqI2uu7Nc1Tthlv3W0aWiLGx5NmSvUjo6maVijH+V
ikJdJjQqO2+n6Unqp+ZL0lfDrz4KhW+GoKS2NleWZkdj3N/1tVCAJ43h9BBnsvykdkP1rQ0k4xCE
4w+ticV7jNMGV+7HDqKPL1a57SvZ+N2aJeFjmPHru1iCBgJzEmMksVeRoyw1mUwLbntTRXlxNQvR
vPG78ZLx0WnY9dco7B6WF//BEli9Cj0WYc0MZnOjzeHnvnKV7g4fmHKn6P4lWvArbWT12oH3kRVf
CIo0VS4L/bfX3nTBGGml39zQ0b6tJtGRg8ytfGUb01bT/QzibSlrGNTRqI7q0KTV265vCVpE22yR
IqrBkZ4TMd5HVfESCOomHEyQGE9pRnuQ77TGQkxocsJBcbXss4k9T1dl9jAT/Cg3Un3so2uxdcrm
wRdjOxS/q9GXuL9uCifNHQG9g9AQN0Eib7D9ccy42wp9bMfzTgpLVt+XxvfiYrrH3xdnyJuYEGeM
7yf9xW8/T3N8GKIHDqVtKl37OK+W6HoZkzPoW8UMNnI/8M9nQ0k9lDGu8u6hjmv3/Z37Sn85m1zy
/AU1JM9fG/jg8YK7WyM1N0UYSTu+3OpmLm7jJH+JkmKCJyRFN3owP2dVIeyM2aJW2fbhJylJ7qK8
FLeaHwpuFvr6oaizwc580c6tSdllkFWcrM/r+7gRo6OPPhmetvNhFKJ004aK4kjNGDnmIP1KS63d
J4bWH6yiN251tWHfESG5NX0/j0qil/tkjAZeTz7tqMGHFyKM1yThbBJAkBbZMbB8cwWVwSUWy7jT
2xutMRWXJoloyyE0Xc/lrDlqrvR/WsPIuW2kvY2UofIVhQR5nyOIYAeDpTu9r1d2JMWSq0G2cgRi
Q1sSe8tBBaJzfE6Yq9Fv+MuL6q+qUjJ//y2u6nF/bUcagvHnQ12Rq2sVIgldqIWtIbU32TSo0BaD
ymkCS9+15aRuGnPId6k5JQei+dEupe4L/anT7v3P8MZ1Ay9kEU0HgQZWXeXMQ672YiIn3Y1gQoDy
LSE+oKCu7UzNvyRt9uZQ3KdL4wyB5/oeyNWwqpq5625iPQucVAlrN6skcHWKO5dmdjnI1kuDRi2y
MfpFF4Lt6eEjSq3ZaHBeb9JSbO8yMzNdsEDlfujb4cBkKHYSzqZjDHVyE0piuSm7WrWBCuF1doW+
DZoYN8gpzC5UJF/zotMPRq8LNyGsX/5/1ngSGMi8NMjK3AS1L28agFYbadowpXxSmoh64CpmBCaS
Hq3y1a8ixaWZ1L/S8mHY5nBadno6zFdAjZjwzb2IzeF0SZX1PPIBz3tNEUgwF/m206lT/SCEoaaU
N8XYAg3ldbEJkzG91uc63xlTmOxjhDtuJGqrH8r22A4gJoimwVciTKBplajv9xujCkSpM8I8P9Ck
Ym6MKSndgFrCR6MewDVI5AQ+8JWIS1ZRT9lbZV+NsXrIxHrcilnE3Bu5sH1/X53dtIAAaDCRIRPN
cUSv9pUeiPqcTv18yCZpp5R1fdXNIuCDZFTIu/wtUPj/8wvyC97Pf/1PIH+WX9w+1034nKb/2Dfp
c/6rOU01+NW/Uw1D+oP+HSjT5PZI8y0Jxd+phi7+sbDilwVBhwE4wv+mGpL6h051nSBcp66Fajo7
4e9cQ/1jyRiBiJEEB+WjzesjucbpWmGL0UAiUUoFbWYsYJXTdT9IWZoNYpQ91KNYO1Il2bNoPvaD
rtjhWJkXTvzT/f3XaJTXF0MvbWnNXV06ehwMYyqU2QMW2Mk2u5fnwBuUmK759rZQwsgG6o+ufnsp
byQ1b4zJoU/vAVNMVrO2/stiP5S7bEwe+snwxsjiYm3HXdlEG7EvjF0kJ4fIuqTA98a0vpbcSSBB
nc+mtdd7qyukNH2QZ22+6ltz347Wl1Yw0dnQL+nQc6vwlv5zsjOvyIMC3YPhL/PKDXf6FontczNO
Rf3B8rR+iziLErlm8kscbWkM7Cb+FcFOz/OvXfAoxXDI7szWU+A5JXbtO2LgynSBSM/WbC/txOEv
M/hlFk9jhcnQUez3bf+nou7NeIP7Uhtu0/iT2nh6eEjpytE2Ue8YoVNnO7P5NreBnQdEsbUjf+rq
fRO66k18X4SbSfk1FZ/U/jHMkXT2ZuMb3nFzuTPNna89KAYKa/ei+mBqsd1IAaC5DGfmvhWFHfp4
nXEV7Ub5Sgiwa4RWqDyY/l7ZGdcKRfkws1Fisz7Pz3roZlrrcF9E39QvyQ+5dBLhOGs/UyG7jfTS
oTW2Ko4DDWdq9mKK3ybzUTOfK4qZU9/ZMDXl6gfcc7cpYvw6Xnr/O319xKZ20G0bZd8XOaLkKeKy
X/353s9ddNfEAQJn1/PEwEnTVyNObUn5IkSHerzW9ZmbsrQt6SCWCNnYzTHH+can78wpgsAJrC1r
AW3cOjmovmsM3zrB0dUd0m5RsYfH9f5GWIV8f60SbrbFEfaVvrjC3qo4qIOM4PNhiLLK0XVfxfNn
8l1aQEMWgq9uzSZSbvKhgnYgVJ+KVr3U23u2L9gMSw0dsi4ksDNQdTJamFaTrj605nM7taHTDs3s
6OVg2YAh8oVQ7K3RoFEs9htQoqgRnm4LTUDwvoAf8pB21pMflqFt6F3p5H18M9Zhe2G0s4MGwsir
4DbBFSpCC6T0ewjhD0YvdMqYfhoJeW1QTldtjSej9PftkB10K3qa6vwSjvLKcD7Z+owK4YHaCyUA
+K6rVHfyA5zNEiP5VE/at9a4CjMata2WnCoyk2ojETDZdaiPSNEMV9B3Wctl+CnK+nt9yE276Uxl
n7VJsaFyQ2kifnh/0b1WfU8+H5AZpr04MqGyvyA9p7MSyRp9B3JgPeblrdHteNuG4rTmlSa7Fgld
ZKvi1ZRcSdtxLw6b0kekzg7LjfCSsAgtOKB2D3Pusb2KBSfeZrf1Qbqu9tq1AcJtd6SWlWPd6h3P
6PCDdW3ze9LgVjRzO+hgAbugYrwV7RgAWLSFX8JNc11caaWt3zU/gsfwWj7U39PrYBvu/E21kSEt
C7Zs2FLs+g/at/dn4/UgPp8NiLqEZpD81xdgUFK+m6rEejSfhslRfpJ1xYjGsAVqMD7H/9M4FE9p
a8vH9MBEjKgJiW6J8KFl4w9Zf8Z8R6ic6rG8HQ7xS/GD5zBKG/jg/c/5ak7z3udcQULY2Q3AGaH1
GO/LG3WyoWSE+3pbHIor4SrnGP1TYm6/Jnfz1r/vv0pefjNddxvD9jGMknfUx/3bcG9dUXaQH5S9
snj8bqPiyuo2ReoKlZuGLsqNc3ITq445PrWhmyv2UNlja2uNww3Wm3YC7mIbV8bB3w9H6X58oIW2
NewSqKVyR5C00K26Xarbyuyp42HWto1/axXHCcWu4lvbPuSVo9S2+jW98+1iq15hZnhf3hYeIgjF
Y30b7y5F3q+h9XreAIZpZgLXXFrkTld7QrNshu+X+Rh9Fq8lT9rPXnzT3GV3lq1dCV/Uz42d3XcV
q9VOEjsYba2158ZBBliQSMKd4Xs2bkCJzMJpxn09HOsaHw4nl5Dec/i9tN51pCfRljQ5rDAZc83B
iTp3ismaHb+0u5xO2Y0UOs1NfNASN//OvYPOthBeVyWbbpt+rx6F625vfom/61+k2/4Om70jF4+C
48Y9JaMMY0IOj8dOtDX10er3oeayH6riSlFdocDHEVdo1+o3OFuJrZ2Fdnyhb1M5zaC5qDgzFg1m
VDvwMYCmczqLU0yMkxHzPPq3/m30ubtW9uGT75RuelOFjjhuBBpWi23YOLSlQSvLbvV9t00P+SHa
Va51X+zHjbxVt2Juy1+Ay9PbS66FFJH4DL+/aYALkkYSRhhnFgo+q3O3VAscAvxquk/NXZTtCuk6
tmzckHX2Y5DKnP+HpPTtxtpkwT4Irstonxr3en8f53vRuqaZ4v+yd167cXRXm76XOS+jcjit1IlN
NrtJitRJQZTEyjnX1f9Pyf9gPjYNNXw+hmDZoqBKe6+9whva6k21ns1u3yJRFh612REVdw62SezU
PyvTDwcbtFD3MT9EgQuLXXksOrsRbVmy1V9pbVs/oL18yLrXl8/h/Go2D9Lk8XOaitlsJxES8Y7Z
e5rhjCMSs35TurF8WUq3rd153JfJPQOEJnODeJNFPhpVnVGQ20QOdse2pSCJsR/EZ2C3OF3eL+mx
qjcRUwGicfsQJ4a9FPedGju9Ybly8awrWKm4bMwBvLrp192GJmdyRhG0f2fyreiXtD8ksl+mj4Ow
0ef3mVxRLyCQAHLXC7s2FC9FSgrlGTtTeURuRi0BETRkgokT5LZAjFQ0hyVaRClIdZR2MPjTXL0N
bcx77ca4y6ezEZ2G/tiasT+YL7HxhNaLnSe8rVualdfJBaQjnfYVWx1kLSXU1VYPcrlFmD8Sz9iD
Itg7JbtAnxWvDuQWco1x4+T4cjV6dUyYAOmgUsjQ6iq5EPNE1csYeU8aNL/ahtRNSdPEFpH95LiU
b7WKrncg4xKaICAW1vJwRSF+3oFMRvQWrEl4oV9W271UQy0oip+MD9Y8f48DrOjExq4YBuUuRFkW
DIerLmGDB6yxb0rllu3H9UR3hQtRS1GokloxLr/G7QljosYiAnNn/JO/NWOk+SSOtFf1u1Dp6eOF
waZTOFSFHPU/AcV441HTy5xqRHw0ZmQC/n5AXud63A5pDTKRZF2gw6yrzJLYNIXoKS5nTKk2Kkrk
kTp2yBEjuMyAxl3yMrBXiNeNc/lzGxM9FW1VXCd9AGUD6v4agTrFSmfAOBLPfVy1npi2ojNIYYtS
Mivvv33CdUxPlgLjmBd/3ZwVwkyNQuSZzx2eJHYZeN3EHJLZTURl+V1REt1NJdX/+0VJzq/DKmwC
TJlW5zziPnPxzwtvauRKaapKPqcpSiROnuwi9ZeVKU5a3i8ZJinb3ro3wh+IJtvKYDE2ISiI96Z4
1KzUrso3rX5Su3NQvRTiaZoOxXSZq5e5fa87Vsl0ibK7sXuP9YPa3ZEtp8UBxS5z3hb1cV62ICEk
lbFMRBHX2rGaO6+whLp8cJKdUW9TuST4UeGZDwu4gWXbJPZUPRoxu/5U9EdN3+bim1gTwFXhvl62
6nxMhY+SmmNBnbiVYxvxTYOjV33Vw3NvnY3ypTaohLYGN2I+CKEvKz+z8kWbvXK6b0N31LeccYPx
mIk7Szs0uSsVH5aRkA/cQeE0DR46dwWkwOLBHrBFm+1F8Czhm5k8y8u9HJ2psA3dDXimmLco7GX1
d9BvtOGHVOKL8RjXTxnlLRpPibSJxsod5l3CuxI4aBvXEO5iJmJVDprHDFxFO2K+0P+MSgFb5B/S
2kHXvuOYgAy0XembTHKiFsXux2Km2Nni81pquwpon7qjftaNp6F/ivircao7jXJpZ2cyX3rLlxRP
Vrb0KOKAwnmN1W3lKcy6bundfDm1SctWUC4aWnRf2U+flxcDzjHEskU9R3GYUbDjIVRVZmcXmHXa
syY0TixVt4DAX7JpMB4Y7AANIJBy2etcIVrCleItKudF/1UMgG0WnD88sQ5tszyk9Ucr3AMJU5lt
9eGj0u1DJIOLjRQc1fqly30CSju9CaafGcd8OiIlGsvIpWuPJqWA9jhL34PQUVW7op9A0tjsx4zx
ot3o+xnujJowfuDNzvu69AfLHfaycVfYufJMVrecgsDRrUdr6D0xsteBZugPii/D4BSc1txj8GBX
4r4Q91P7Oyx8VfO6zCt/BfpG5N2Je+txSI/3i2I340OUvJazZmtZY9cx2gg94jCPlVHaRvNiKPtw
cOLmIVN8Y7KL+AbfGNmAL6EDJg2MoT8TJTp+VzWL2SK/OheKfI6VPVNdsoXhLtuhS+llzvgxILN/
XAa7eVUNtHmcYEYgA/KZbg/Bo7jsp7K2kUZXnMk4VtFdpr6v/yfEECzOX5hH5YObFfZSubKC4JqD
ertwme/LZZ8Yx6g4PpT02lJH7AuyZnWncjYr8+9pQAtOee1NXkHJb8w1drlU+fDtrOy7Ff+Yk6NF
zwfMLe7P8SUCsT1thffqJLVH9FKk8BAObqG/BPPz0A+OGaJlPv8I1UelGiiUjtjNC/pDpdgKeYAo
5U4+EhCah3n+YfZ3VilSMJ2FGO51fze4Ze0E3VkU6NmVDrqshSmDinJDzQZU1uibSLHz8KnVSub/
7xLj00RIba15wqVqfWUz9WCfbkWOgeYoU1wn1PCxDcivTidbN9z5Rbrr5WOtbOTR1sV7NT43P0ak
Ck8j7OWlt03hmOmqHdYPWnAfJKMbI3zf/FKIbdFR7qdt3KGuP2p3RXNqtRcpDLZpSDlePdSd90PD
xEfr38tJu0MTbocIqW1OtV1NSDW7ufFb1CO7hlzYLhESHJuiQYK19o3uJ5xKIw+I6z4u22spFCCL
tGAE0BAz09kW1Ke82gfzbsLnsaev1/enUJltMHJV9ktTnmQbu3ph2mgp825y5m2yGj5xFpDm+6Vp
P/MxN8X3F/ldqPwI1kbgi6KbnIXnXnSlX+ANTIqX2gdDZpWOlYJIO6bRhvNgeOzup4US2Ef+AjSq
k2QbdJsSPzA2pRijy+PV6X7O3Oq5Sw+0VX3YQIs3AUyrbCXciS7Usc2I/i2OQl7YHuPeiwxf31pu
6xEfojdEU8rv4cHyy/v0h3CqIzuX7OE8ef1u3AIuaR96eqn6zqDvco6+h4U9Cba4rS9xwt3NKmeZ
E++qQ/JNtcXAmR8b1VW/3bJlvxpOrqkN8qArf2ClMFBBX/WJSnL5PMUf4pw0YMGHuBLtCQw1BWJk
64qK4qtkeYlYyGxQ+lph1rtQog/YKag2/kD3kSo9t4Jx14rpDbTrl1yY/iGw5j/YbhBL13JXFpy5
WAAQc06irHdCTS7dtBhu+ZZ/ySh5dBzFQN/oKgjJa8iK0sVBbSazeE6QabYrrX8RI/GEEz1F/vKj
E5fTmFg3YibqRNcxk14lTcvVBZM3zwzh83kIKkiQk2SWzjlw0sURDTcXtzSi4oVI4NeFS/97UiCP
bAv5PhE2Eet0ecmIsXThq535W4rdd8JP1a0tiz47GNI5TNDjAvJU18403McaMeMwR797/bSMv6X8
1WgPYvY+9Cf4gmXyUgwfi+kzFR9AUjV4j9q1YDNpSBMXVUpyTokuvG3UPmsgifxidpoZ/KZXkkkl
+7jZFYY7gZTqnSx22DEjHOnZZvIQZXuTtrIPHmMrH2hobElEHluPYtKhX+jSutpI/uzU3uC3Xnhv
Pgbfy4/gOf2oXktPc8sDcxT+HlMjv/Z0b3hLv+Xv0lt9kHby9/lR4HftNOIPBGxIZIyCi7PLryLc
LpKfLudB2M7FTjHupvGx2JjKtsrfh/TnnKMceBAHYD9HMXnoxp3QFjbK0HZcbQftktR3Yvmau0V9
xwZfZD+u91J6sGjihLss3haKb6UbYBkc2AUseRxE8Lk/i0/1G64V+dtMm7tEC85mmCeohEA7m2zj
LX7/e65Ooft18QB8YWC/dkC+ViNzB3jRzPrlHEmuUm8nfZskd6rqS5MfWB5JJX+u6q4c7xjB2WLl
sLDV71btNqo3VE+F8d6X9/TizeXYkVhjxCFthtiuIi9afC22Q8q3xA4rpz1nb8JrlTvlfeuQXNMh
QHjj0gXeKLlJ7skPwWV+1cERzn5Z2tqj+jq8SB/RuXjJWQ2P4V215Yb29THyU/4B63s2uhPk7zu0
unzD4x53xUv1Q3sZNniLFbagOemFcP+hNTboKrrKOEjHkttXdswNbqMHY5tVtvgDAoGx1XcVdnnS
E+JMfrWPvhcAvVQ789pd90EnkINTsts37Zhya0flqHmWI3j5Jt3obuuHd7rNYeKIPjy/1BZ+JDRo
2FCJoyAHZIuX4C54Ekf6HXR9xF/yLtwk9HgSgGN2fSz3472yHbb6r5Zo7ZW+/C5/Sw7ofmiPMDDU
pxp81St7qqi8ZHHT1BvnvUYPVfKWYisysxp+VcbjPOxm5RJVy0ab7qzIT1qHn6EJsh4KhW2cxbfi
W3rU3/oR51c7PObPdW3zy6g8fsHv0oWtXvqYnkid3epOlDoI5I1cbtxaqwfQwRyO5SjSrXtt5z3k
AIP4/j5sjY2ZO91C194bow2Yk+ER3Jv0PP7Sfg9HuWOKYTf8S6adM6NMPTpIwrBtdCcLnQDXvnTT
ahu5u0+zo2j6huryl8vUKVQ7+h3BtMdkLXGmxDVnV+z9QNsHltskB4yMNMkPlJ0k+Wa5j8bHlBZr
uNX7DzUmn7oojIiHbVxvWvWIBZjSPoyUJonXdS5/2Bs2Bsll6XYjoc4G8pVi5pe5DBFHphaM75hE
3qj9v7ZA8DBcJz2Q0FTmPdcEH1Vrcnha+XLOewO/gJEdHsRTZqcD8w6Id/suPUvNnS73p6L0QCXK
rsB/HKj6tHiV9EaX9ktHitvh2MD8bRVCYeD1+eholGZC1CeSztKrBXzPE7WKCWvJWGMyb5xTjPq+
hBqAM2QG1mqaRmvgqtkmZoGCRVG1nCc339b7/n66G18AUPqWN57YGnFtL5KTR/t+eqpSB+aTRIv4
WT6pT3Nimye65MlwQlYsoWMuUI9QCfvIc7aFI8cbM7LNn8sz8E9H+5FjCKPZeudkhp3h/GX6LWv7
JBte3j1krTMOnpGvB1SfeFPpNpRlnS2eko91oz/Mb/2wVZKnUL2fB08hPJ/mU3WQ35ptuMvvOm/Z
h5t4Y53TjeB1h/mkuumG3uo3/t4D4f2l+DHeVfeyPxKXlHtQgXVyb7AkA7dNPG3B3WU/x5suPS7d
aUqPucp9uOppShw6vmq9hsNAYfzlCcajxJEjOarBt3HGk/C8xsajeOL2w+94fYXP4on5mviqfAjE
yOxAn9gI7eBtWVzmMBRExBj9pJx1V3dLR7I1f7kjv/VVm/PWlf3lAxaKaNnCc/EOLxJ3K+43fR7Z
d6Zd/+ZFr6Fmu+z11+jclnb8VD5RCgn76jGr2aBDsZ6a1i/rNAqOKgFBs/nz9n0gaDFKSikw7P6j
9Ipj/RC/0jbZm/f93trq5+R3yPk87pu77En7Oe/lY/oOY5iwa5xoCvO7MO2TZ0VhrOyqPSW03UkH
TVm3KgCybHhsg4PZ3o+WK/hpuc+G7Tyhf/vYd6dYPYaqH4MJ1l1BcSvJj02CDuHBzYSN1W4sxRX6
7RJvsAuDdEMXQ60c/TsNa70lcLt562gJq8VOv1mFvSILBFv35u5U9UdZ3s69L89nWT2mrRPpTstz
F3dCf8w6dPag6WhHK36BOBe0tnGjr/sf9iyTCkBIq+wEnMirwYrZYyURTN1yXhBheRCUuDggVzWh
MjapXt1p838dIwBfo8sFCJJZCZv3c4xISn1OxlFIz3jA6E4Xm0TMpt6XYvprNoVbIM8/VsafZjI0
d8g5QNhBDyNOXEUJK6kUrNHM9Jy0QeViUP+uyUV/UrDFgiD1EwxcEM9USVFXwqkHcRFNBZjsgiMV
9V+nyyHXc1rp1ixs4ADhAGqBtLbC9uffU6frz8Cbpxu0dtfFVRJHvmpy1hOsgS7J43O1WCWjnZ5l
quudS7HjLKPc7/5+uT+8jX++l/V68FOZSa4wCDROPn+GtLLypWqz+GzGy3jI6vluSgLTT9uoRTFo
+VnrVFRzosTebC4MWiLT8GkNF06pZs1haKgZeZ7GFhI12KK51tPWq4w7PEZvnHF/UMef7hRdD1S7
wLzBwaE2uXozbS7UyIMpy0X+3nM9yQY+nT0JD+pGuwQbc5975SPz0ugS7svfyjdCPUPR+HuWOkJO
v9ZugGEnJ7X0UdmhXZMBgOjvcxousS/Efpq6pCRa4Mq0fqSY8//Sq/fqsLXOeXIIpUMROBpWtugT
ZU7S2Fj6KJpvobe5eJo5oE21w7+rb0gifEaf1kh+7db5sZBp3j4KwXkk3U+8uPboCZCIzAf+pyLY
8XvpzY9QBGoD/s4aJehkDAotEicmXSKX4zz61hH9wFgZDmz2KHEbkkCEm8Ybr/gP6OX6FcP1YKzz
R01MvYoBqS4ZtF8z8bJUEH36PHUVY9KcLOKgrIRJttm1P4aC87NKya5y8UGVgo8EG8gdQ5HT35fm
dc9Ox4kEN6rVMBR1EBgFn1cmpXCks2WLi4wSN1Oc7EFVx2ETxD/xUCJrfZ6HcpuM0y1Z4us+8J/r
Qq4iOOHehA7P5+sWCsZ/ehsXl8ES/E4C1FVNyWLHemDncizTzNLbGwOVL5ueR11VMSmYmHD8wZb+
Ex4kqFLXSkqdX5IyGbzGOMwwXyjyyOaTPPX//l7/w8XWjYS4GrN0dCuvAi/6YVpcaRrvNalf46gg
wVbM36XUP89ZfCszvU7O+OdpIgBtIB1cj5WrTFDB/5DmdjhegiWl5Va05NoyI5u/P9Kfw+LzwkXV
ij46o6GVenxNHU0gjrZSrQ8XlPdpZpXwYp6ixB51W1zY/iR9jknRG2/N7KRhkCJ6aEtrAFqL5z7e
lcUhic6C9VBNh0rzkmBTWpqjZX6meXIOpdbrJ3es75XmqWrdDP32djMJrqVu29TtYkgrh07CSmxX
WIdQ9SBJNMvWCjxLY0TtSh+Uk0yt8RUhc8TIN37Kn6QXY8JKw1Nip7on9+Ln2Us62GJp15En1Q7y
bPLg9J1TMjLM7mHtdzEc4/vEQBZ/LeLhCpmCg5B7g5604oXGJjl0+VYMNum4GY7F5pYF8nUXik+5
4uXQliY8mF94Eqoo5Phjiv1FTBfH0ocHZnz2YsmTM3TNa6+VD4gw3YpIa8T5/GHR8GTOzDJaF+u1
4UdhRNiQwES4QFpIKAMnd86NyIM6C7ZraFUXjj0toWHaFkIXenVZ3Rovf33sVfNLAaINJVk1/hxL
/+CLieGCQ642FZdMUF+yOI+dRo0CJ6mL2usSWXaT8gP/w+zGk3/dpYRg8JirySHg62unw7ZHnz8e
quYyo4K478yNABZPizQnl0Jh8/ft8wX9SU+RHAA+gL66+oAz+xzyhE7sg7EpudhoXmpR2qJemjAS
+IjGUykUSHNKqI8tFiOkrCpvJIL/4eogT1dVIVCAlK7XfM+S8z4qMAK+CIVoMbNYXGSWj0qv1S4K
tMf5bqyThCFg+MJk7vXvj/71NaPAB7cRPTwI14Tez08uq3EVDmbRXNq8PdTtH868RbzodXuy2ptx
6stq5mq0xRBSWlH9141saxQbIH5aewFa0W1pZI3dboL1Z/ey/qKsatXw0WYGzKl5Yzl9wYICAecp
+cQ0ckGlKPLnB414GkOomIDlGFLJaSM+ReChi/7Sd8KhaJABHGRG0lNnCJAf0QMCIWpCJN7pVggE
s8pEv1tE3xhV/dIyZ//7Z/iSnnN7iKMonPYM9jF0uDrskyoTAOOG4nmuMQ4Op/kjGurW18uqteWU
6T7JgAF0nVGmBeuHupoiuo6+dbHMsEvNVb8z+9LLddK9SjmjUtN7TQ7irUpu3OqXFQNcFW0CNJHY
mGTqV3c6YJKjT4VeXawK/PbSMjGxqlpCGSf9if1gd+PDfTlAV0w2eoosUAkZpmsHUKvtW6mAnnXB
lUkBUg5uJQv67MYe1L7EWRQmgNDQt2EQABL3KrketUYpWzmLLzVgtdjOLflNkaZzGy27qI7LO10F
rRbOC0Ngta4OusZ9WEKmHKdefwjE0DpB1kZ+cQHeMxnafsDL8r7C9v2QIo9s68urauaMdptEf8AK
G9zQ0mMYLv80AfIKUfBuhZGw4zboltIUlrPp3qo1ut3YtDn4BIE2EElUOlXYC2lQnq28cBOl4wMs
i7qpDLF97OmOBp05PC6Gl6FVdAZWMKNSfDJqLO27+EZ6+h+WrAmZisWwIqE4nK5wPm2My1zfZsll
6fLECTHScQaxLl0jk0pHXGj5pcmgOmILLxxtaFC7SpkzdBWt32InHhGJ8pRJHb7hpOAsDa2ARrYa
H5q0eiM7uiKkYkbAx13VK1fV/tWT8Wrv13IR9pZZxBdtFOKNMg7Kg9SVghcOnYyIICuqD0oABRVV
UUnvVGHAKDZs/6ivBbdSpNQV2gFAIHrQS7rEuwVVytxAcy5V+w3+Ne2dKoSHLpDk7d/jwpfDl7UI
JQBNhVVXj033OWopfdEIkTYOK7TL2iisjjuGbHYogmE3rbG0MxPn5P/+mkRKlDFx4AJNenXNUdaA
6ppDc5aT7ueStb/zKPuWBekuNwNOQwZgghj5f7+mdC3VtlpOIz3ISiLZwXLp+mjAoKORdazhzkXs
KgWs5YthYYIyvRQFzri9HUqvWn6EkNTV+1wHvANIM7Z5KxSrIaq+tRfH+HpA7JlzR4ScEZutq1Cy
tTMAg2CxwwVMhvxudOCA33XEZUvl0ND5gwQkDw8DQrSZuk0KfNjP8nQ/APOp0m0wn7rMNWavSCk6
qYhe2qx2huo5l97H2muZ4/XaTrV8K/oA/5tFtAj1TUBrPVef9XJrfit0dyxeFeUwwrhZlbCd9qSZ
Xj8zEgP5w7xU9/Te+SM/M30I1RkzCzuv3WKCw31U9QejeQ5o5Onf1Ez1zPQBRRa7OeN7M5R+FeK2
Q0v2fq7c2bSFN8Ivk69Y2wWGD6ORTYVMdFrAsmAMByJyI1U34vPX48CiEkUpCoIoMMxrNGQmziPi
xWi4t4oChGKiyxnE9yH42nIc0htL89/6Hp/yYZbJuhMsjgVkRa5ZsLGW52Jcq+O5V/1Rfix1O1ge
2paPJ6LX33paRsdAezXMH1Z1DPiIZXCJuteo37fKm6L+ltTf00ivqzqF1e9MOEYBesuemn5belSP
GbodApFhzLNkPs9zjyzxt3CQna63bESh/Zh5mZA4XcBoA3TFAHhkTHdBfx6jY4lCtvnaW2Clql9y
26CHRyODL9T2sSMhFtTVFev5mxXs56ixNWg9o645c0GDnZbK1Ha7IRI8ZcRNxBlB0qljTw9lpDtH
hznt3HkAJ8FQzSohNiQo5M80J0UVoDDKRXloC8pvSfsVC5VdSCfrdaKqaiCACSD6C9oG4Wtd5puB
W59pbDf8VIbLNAYijdYX4DG2GOPb0nKspEy6hzftOxyCkaZ8YycvA6ilzJHNx6Y6J+kvlSlyKls0
BnYmHGkrfLLCx7h5K/WzCHQmei0B8eiH2qLkhVkE4i1PzgE3o1o7q9z01Rs4KvDMk5spwChYsf0G
w20TgDot6XpnyvbyUnL4OUFkW5ZDw4WBWv8sf0iXKXIZhUsqKK/0ToayoDoGNxx5ffUoPDIeHN6V
AwodNOrjTVk4auPhY09LCk/clsYNMDbZLYH0cVqKbmq+j/KLYHll6DEUyiN3wPE19ULFQZtL7zdG
ssUrx6JIDvYxeMbxu9XSm9zJxq6e/aTxx5WWNzcgQ9CjWP94mh8Q4OIN8+fTNzGaGcy99eXbxEAX
OO4YucbL+GvBlCj2enMDy5BJbSM/WekegeBC3ofda2jusuW7MfxYWJkmLBaTvGMdWveRlxLHWCeM
R61N2XuK6ZrTAWA8oZBfxXDXCJcUiFS6ozibsKrMQBDc5b2XVPc6iJGifU/XwfJkp+2ukB5Vbl6o
fg3S45BdgumSMHVscTWYDmaz0znay/S5iI5FcK9IGzncRPleDTdBcpf2+yTb1/1a5yvLFphksTxI
xUGX3EL1c+08j99g9CnDc5/5+a4vH2ZzM6l+FT81KRzBs9SfehAAwTdsF+xl2mmWZ5l3INpzbYu0
DlIQEXiovc5k8paymLqe+VeBxAAOR7GH6Dl535c0tsRit5uH88IkMAZkmiWdbaBP48+SeEmSbNwt
tT4+qF2t2m0eIq8tx26AvOUmEmmn1L1MgzidVlcIoHN1Sh5sDErnGHoOoCEPmKXYvTU8mUnx1AXr
IFcuvcwQgUGsiLAC1FaXR9OmnkJaMQPaH0PLMZVZYupo0TeEBiS7MvIa2CxyiSQjet05caYD/FzK
TTqA0bpxBn/JgcmMoB6uBSEmTghDfk42hAptHSkSsosciONJjwa3VgpXVoPBXgaJw3iA1WKG71Pf
ohckhrfMlaQv34QbWImCKwlyLcPXG/xHq0HrpcFYNC27UMWpd2F1oi0w+1WnfsQtGMKu63tYPnSJ
m3kanSJdfsEeZ/hUsdD//i7Wr/9pdax3gkCOzBwIhfo/jeJ/3Mm4ZJGVoU1yWTLxLdQWzu6Z0qsk
593oqNxYxPW/X/FPWvXlkjpuPWD5NerAq0q8yBW8A2WVHmg7dq5ZFqPTpcZPpbLMU66GMCh6eac3
RQ4wtg28QG0emkl+UjgM97U5A+3T8+cQVU8YhHNDClQMTtektiX/NiYOLWjQ04239Afe9fmeoRus
il9k/4DTrhPreAnidI7rFDwc62OQimgzTKLsjEE/uNIYd16VDYsth9RNOrBddK7DUwfWImTu2BfZ
4KuhJW1mUew3cq/aWo0QUIpjiB8Gre5rRWltTGMlw+QJqIy2azetVOnbuQR+hbTmz7kw2rtZyjfj
LP+Xwtl8iFUTniAB3wo+x7VweztXU1CqS3qRYVfYqDM9zRhd3vjqXxL8q4tcffUg1FJZTgMQNa3I
xAO7bD+WmgpADf+lmlD/jFBGPiejJ5uhAaa31mvdPxRTVvmJgcsSxheOhC3JZEIUGgewX4yfHBFM
g7ugwk4Sy8kwQWLKUZ4FxG9uKzWEn1AJhm+5fF3lVir/dRevXXWZdhaebGAXr3ZxFZs6+jmLcNY7
EE7oPC9eLQ50Ccxw3EUVRYtOXtCHd9q09nnDsIFfa+ogtUbzxgK9Vl9dvyEjDB3U5DrL+KK73Flq
MFMmCee+zjZapwybuuMtCou6KzUZtoKMzeoCPE9NUfWVZuXBijuSBAgTXqiRhGk5I5fEuIVo/I83
hvPYKi1GgxO1is+hrqjGIsmaRjjX1rw4XTielaXekR9kLrENFnDRvQ194E4B3zCPhINIQ8ExZuBS
A06HaM9FlzKfXm8sx7W2u9rQ7GaZncx3o6q/qv2aHnXHOazCSxaYxf1CPasr/SbIzPGwFMFODxCs
qlIzdCZ1Eh2Vv+XobaUfNE3yEuEwlXcK41JVxJ0pbLucXEH/KKxo9uu5EHEiLf+92P6/wMr/Qbz1
H9/ui8DKU1msQtb/1oJcBR///P1/q6oIkqH8i87MyivHbU6muf1/ZVX4kfUvoEnYGsPNw+Js/dH/
SjgKkvYv1ADBIlCB/1EF5FT8X2EVQVb/hSrPyt03KfewE/ivVByvBq0aQ+zVlpdCbm08owZylX0Z
+KNoUTxpz5NZWneFoAyviH80Zy2bhq2cisUTEo5wF8sUTRK1kKcdvi0AYGurdycVrQY7kprlRgL0
uZTlpmj+IYEFeZWYgZDIVSzOp0oMw1jongMRDawkZaqthAucybmVfXki0f3HFzv9e1v9U1JS/bTZ
/vd6fAn60aiT0Pn9HAOigXHuMofDM/pnvZeN0BaQfZZuFOhX44V/X4YBJLrXyNjAVrt611FQpVJQ
RMNzZYBxLASrBLkbmQJMdGs849kGfz0xETuTdcXtjHZwhLrpT39/1vXd/b/Awk2gaIFnJANQQGoc
plfxLk4TtQ0ss3wRNGFGNFMWXuca6D4KYP23uRE7YAF5f5LrEnVHFZTW3y//9SXQOSaRw6+EUTpH
wdX1BVVrF6lc20kdDKqgBMnWy5N5UsROui81YwBQncgHpW6n+2RSX/sUQO7f7+HL50boiJi6WlcA
mWfS/flzF10qLG0Wdi+NLAeAPakfusbQb1xlfZDPL5qrIGTCkYdJ8hfu9TQlYy1FU/dS60qzk+MU
eGyEy2CT4Jj49we6ytfXj4q3IExLNjCoS9BMn59oqYZRwjdrflG0bNktC4M5oQQ4KqamtR9kLYrs
sorAQHbCqz5CohHiLqU/FAZy7sRKpt9gI3zO2v99P0CHJEMUGdLK2lVHWqVaSvK+GV90RfjeM3Sj
Y1tsk0l7RFnJjuLq1jzr68vGfp75LAkiYRGCwucXIJv49ulVNr+gcsqQHOqmG6I1je5ObNxYwV8u
RUkmSSxdJE1AuV4Pgrtam1stK4eXrIfGk8cwtRbk8mG7tP+d0hyvkUuRlpoK11sl2a7qwKKqkyoK
xv6lF4rcnwxL2Ae93jhBo2nnctZFTzIaA7vC/Bax9j89JBnn2rBfVX6vU+6k66NKTZvpBdFVdSt1
vQCDvcxg1s23fKa+BPu1xMXGDwkF2VrFFD5/ugmjqdha5OklUIM7o01fcWPN7MmIEfdqlfe/75Qv
C5OLcWzSb0D6Ruelfr6YUcloXQ6YvKZTBSsMuk/hpGgXb6s5/x/2zmQ5biXLtr9SVnPI0Di6afTB
YE+KlDSBUaIEBxyOvv+2N3s/9hakm3lF6qZoeuMclFmWZYqICADux8/Ze+3yfE4MfepyBIB/fFVI
wlTArLvsL/ar+1jPs+J8JM2HWenosxrwqJPVvncS2zgY3QLQnAzn2++vufxsL5Yf6goOS8jUiO/i
XPjqjeBTiL4PK/Ohj7E0hkOk1jN/4PDHV/nO8xcgRpEJfDeV/nQ8z/sBxlAbzQ9eI8OtdJt2FThj
tPv9VV75rr6/CPxursnCjfKDguXlbYvIiuhLt/ce0jK40Ij7yxgvS1sSI4FlsN5aDlQhWLnpQWYP
I/EjqTlBUJuw/XWYBx9+/3H+4eVYqgSOVYvPn9Lt5aepHFkSZaO9hwD5W4O+cC7GjQ0E//eX+cdv
vciIAtZ0wmNe678m5YO3oen8gJ2dUeQA1OuUXAR3g9g6DBlX9rH6Al8ofkbAG70lPvunL/nzxV+9
KYQrZWTTN95DHl6I7tz3L2P5hmL+10vY9pLogwoAYgIS05e/Y+/kuZkZafsIcDbbZzOxb1r5oGgz
V/3xc8ouzItPTYkIlP/08lLGoIWQqgsfqsEbtsrG3IuYtnyjdfQqPnN5Tu3vSWXLk0HhLl7teyS+
1wldtfAhCPpCIcUs2q8xEa/ROkqZFOD7qFO8gW6ujmXbym9kGYzcQEdhei0qIT6anQ45DEeeVBsm
fPmzdnOAcHlrIXmNAMRy4AtU0u6lm/kRtimVwU9x2ukkyqq/Ri2CHDRApYuKRWD06ozCPMRJxWPS
iIW35cBL+hYUiX5rjft1veGrw2xDuLM0674bQ35aCVxLVTSXBv8hb7JiW+rIoR3YvBVH8Gv5yC/M
us35AP3KIoR6eSNzUlNqO2jCh2kBD6vIwqoetYVvn9lhMhydKSjn1STcqNt2A37ENFILYKzJ9B+p
L5ZbTa8awgYHdAIxcLq8/CAziD84z0b84A52eBxpxW5sU6mDMRT5Vkl6/b9fDX79feGmmVTupNAS
SiG8l9ej/1Vpq27Vg1nHauPPsE08jVb491f55XRAiybkzxOPgyoILuTLq9ijFY2p3agHyV7NFNcp
XXDkFQ7noXev87ivT3FO/8GpGOhOcVy+sST84/WX8yhz9iUP/tW3BA8nspm82QeQ3snlqOmmGmbs
HZKCOsfThMoO44iL3CmMD5W03ur9vhp+L3eV74/IzqMVBMnmtdV0zIbAkNJLHzJ8WQNgR3bY+uST
mbQdnam8T2WMl3xi5oJLIV971ZwdqskSbzxc/3Czl2RWhFLMcxHHvroNUWUVrRNxG2ggq3UfgNPC
VzT9+SO1BLFSNeNqJpnt1SM8zHFYVT6PVFG1ettk43hWmulbmJ5//C4suSEbd7joqF8+UtmgSSQM
lHrwWqTywyBL7D9+88bS+6pr//3OUc5ZATYCht+8KC8v00U96ZO9mT4k5Zgh1bJS9bU14OOvMj9h
cFIMlbzIdKjfE5hpfiG3GO5HFI1bJwdo54/9N9/skAONg8/k2Jjz6ZulDHsvRmeGL9DW0zZLFByR
CBNe1FvMkP/41eMLILNcvsFyQn/5BewxpiEYdemDnmmRdj4vOEl4jEoNi2njZIu1ERWfNYm8ZT+9
JTX59QTJ044MewEFkViCuPbl1QuN84L8ZZzOWe1uu0QzJjdK61ibmAlUaaX7yRn9w1B15q5yB/ey
6KPpdozMZBerSP5/PP9AUJa2LFFD4vVv4XmVFQ46Tx/CzPSPcPYLtMYi3//+F19+0ZclMt+ZkuD7
dWiovSqR+9Af67afk4c5GNQ6UiOAsTDWx0RrDtGFO75xvX/4kResKT8xbx1eo9fVMi3omke0bh7C
of9Y+vh2C2m7q8HypuM8Ot4Hq+0/9AKiTl8M6dHqTPynZt+cnLpQ299/+V920mW4ReFFdRks4jH7
1beXiWbSOuXtQ0wWeAU1oW3OOB/pbRw2cs9T3zzyw5GbEAs0DaVcRK+V+cZD/8ovumDzkFVR/i0O
LOCnwaunvjK4z8rx26VTEODNr9pHqtL4OJhM1AcT44zO6WaQhJ7vJmJQPredM91Hhv01D8mumdpb
gjHCN3pk/vK0//RksP4vLRU4XguIh1Lj1dtgFUOQI7LqP/hs8edxV6YfvKZBuxPhFIGz4QeQnZoa
QeQK1Y17EQdZ9cGrJtGC5JwhfEyZk11WeRd9kla7sEj8zL3wfOk0q35ALQ61I/PQDMa9da/FiFrI
mGRx1cJERyTF6PkDNNJuXM3tkN9XRONBBaW3c90MjXVDhw0xQIIG9d5uSmfE/1MBwqmLuPoUJ5n8
At9G3Ge6SDFmzg2qlJHTGZqScma0brtRddsPRv4p17X1MAUhlEq3IydjJZwIeB4SGflkm+2MgEeq
8FSMXn5B5Rp/ISIiZ2kFLvHZmSElF5Z0ntHp4mBMlbY/Oz357mvbG8VnK4yrGzGbUOfIbIyZ5JQm
hezMswSsyZFfytDXWOcHanLH7ZbBfRjW90ZTIKbRaRnOzN5n+E6FLNOPZq6jHyeC/w4sGEDwEv1n
Ivx91z9l3cuJBf/g3xOL8B3sJ87aNC158f+eWFDavzNJL+adcDFdsE/8PbBw3wHPpVv/PTiADWxp
iv1rYGGZ76DAL3s/YSzszc6fkOC/j+N+ejMpVAifYOVc7OWcGcWr+r/xRdm6pduiZEGjo1G8nUYH
rYyrO3FIuiY45s2o915cF9d275RnoozKXTZ583XjjP2pUyrDRpbv4xiRe1BU6jwM2+ressb83M+p
8zxo5AdRN/MpsWYTpo3bRBA94arB2a7fKFteHoGXkz1FLvg6euF05NkXXm67pqhdCNeOuHMZtm9i
nQfbNAi+AOw2jj/d5OsfP9HPM46l/vn7h/vrSiSY0PhiEgWs/+WVOt2E6VB27p2tMRNJOQZsOQBi
crfU6MOkd1F2S2pXmFnzG4v8P3xJrshhaYlitKHmvby0DMpiDLQZ3bkJRFZYmvEpiwS6Eteb3tjV
frkUD1mw6Dbohy+77KtvmfLc9GGvq3tj8NqdnLwn7UmTDD3LfePOOUsN/uIHZTxF+AGPIX4kNDKv
di6/ML1Ye1N1r3xzp+PmSLt4F8zteV6Z22rUO3IRVq5zzGMqePHICn1jFfY6xcMZPQGCoqW2ro3m
IIf2bNLXZo3irRdHLeiCZHduJ9+P5D47eoF4NCeMuKe6R7Mh4TF1tvXGjrd82JdfRtBqXgpPND+c
vl4V6cE4pZ60M0X+0QCyxkT9MUa5vdJTW6wTYbzV2/rlacTjY9Owp+/DgIQn4+UjUQ7wkVJaFPdo
j7z9HI3Y1IwRc7+O8mM5DuGNMnyEAPWbT8jL4wjvAVdeJp68eYgS6K2/vLKfpiNGErbOzqcTFJc5
zAI70m+8ba9lBVyGkxv4TWZsqMZNf/kYP7VDrNIqUgOj6n0XWZhDDakOgrHTXmkf0kqQbRB3Nwxg
UOzFNUKIJpLeqhaEZKa6Ti4BfDlbg1Sornr6w3UAiFLooy/D47QwQV8toOVYZV2RRvH7JIqLdZS1
3ZVvoSWPSqSlFjrtbW9hQfQhM/z+wt8N4y+eseUQ6FHt8X8Mab43z37+SUh9NaXn1u9bgZYV/Sxj
KQyEQ35TNdNj7fT3aTZNaz8OzaV++tyS+TA4oI20iADsdNdyoHxCePFUkIWuOvtrbDntihbtZ4J5
0ejM+7HknA606Pef/FWpzDNDpczxgDPZAghA8vzyZhoov0RMK/Z95doXESFDQ1ZuiiC8bEII57lY
u22+SgzxaP3liv9vlfK/LJs/3YVfZBWPZNYkzf8QWfM/u67tcp7ynyQWy7/9d8HiIYhYGsk4JLg5
fyfXILEI3pFZi6yBQ+TfxYrlvFvqGkbA2CkXyARLwL+LFfFusaUt2eY0n3AmW39SrbxaBWhKcBrw
OUt49CPo5rw+8MWD3yWJZbbv0y6lDK8dnV2OeeKba5eO4X6x4a3SMY7Vdp7sHjUw+0Jgy6957DVP
aF3by2x09K01kZXbcHp8Y7dcVtm/38jvHw8FCZJBcrGZ37wmXwxI1cyabvH7KoX7gZn9DPhMgCpQ
V+KNBfHlsvvXpZiZMM6g48/devkKtb0/ILGb2/eTMcFgG+p4G5syfWPu/Et5uOz9mNeXgRcv6y8E
5gGlsFGj5n3gAN3tLQ/JsMY6OqJmWOMOqvCtddAK2jZiq8um4HKujAtVZ6daRvB0rDjn1K3mLcxs
904H/OKGFapNOk1q50e3ysdypvq0PKQxM+yykdEea5ILaT403+oWLAfwl3cHQRp1NWulufh+X/1k
E3VhPelGPvi+IZ99doRrmmfNmhKLU3lShoj1rbNRAP/txFTu+2xex5MyN7olR6eGk5U1usZZee+K
Pt32Kk5+3NT/rk6sTuHvVqe7J128WpH43/97RbLeoUAgbJdqiid/aQP9yNJiRbLfAUYnb48WN5XI
y1WJWDcKVwQT2KypHV6sSiwg7J6CFh3bJ0TgfwV+Xf94Yn5kKf9zcu/3KdSLB4uiiwEKzRc+BAey
V/V4XHWG1sFsgZ1PEDXWeCGxtUZz+VwmEVy71nVXhS1JJA3Mqs7WgTVHeGEIoVpg6mY1EJJR5jC7
/BAk4TDoedVknnctOLGTTGI6jVrHarL9DXGMxV06G5/qvqETm9tD8dmknzotLGOGQ7g0jVsGPbNc
hlu9XtlZP5XbznTls/bKgN5Ynrvkz8ka/KJus/I6cSiQq3boq/WwBM9uy6SqjI+Y88IrVYvsxrD6
4F5lPYKeOIdmV03j/Ea1/MtiRksSdzCdPCY/4DleVcs1NzahSWvdZ2YSQczu6rXWot/89Ej9dd9+
PrH9sjpzFQv7DPPCxdL1/QDyU72U1dRmVZnQIMpFs81lUe9GpyGIFXv21un1W7kg//Bc8FU4hi68
eHpI/qsyp7N1Pjv4wu89s5yY8xT9x9EJDGc3RGHlrUqkWNnSWA/3JBFKngXLH/SqcUqMeGPBULps
IzJiRS6+6Nxsv0ZmERI8BZTFX7f+gL0zngpxJxJiwNZ2Kab3nT+52HQdZyq2SYmiPp+GutkyBMWJ
x+6sis08W5O3Ut0wt2tZ+rm3wmOdXjVWA6NROOUEtJE8FyPExrvxRAnGLPKrW09G4ydQLT7QnaZz
nlxEjd+EVikFtsDNsRKoQPTqD+/YIk4AXSUshqDLr/hykyNLFaXM6I33bZx/i+biFBv8NrMdHrAK
J7vvF/vv4vu/S8/pP/ev9l9pNSYvVt/lH/xYfIVHYjrzMrr6DPkpbbgFP9ZeYb4zraWM/5dslv/m
L72tcN65gQtpndLP5fBr8+f+KgiF9Y4lGe0VY31edRcZzR+svHyUF3s6J10WfY67HGqXwwQWn5dP
CLK40O+drt7OQVupfTalnFYGv/QeEpcB/U52kdmsq7h3vJ0n6vG93WfBE594PEZBAWmup7tMLI/s
BMRpb6Zko1WXZqdGOeEHpt5AgtpWh5RxSajcPc2HAYvj3PdXo+03FThxG3M17YrgU5shKV81oTmB
zAur6CIPQvQ79dDKJbSiMIo1cgy4ucocxvO2tZyIeM7OXsc+BqSroY/SQ9Kb4blftxEJF0MsV8JN
q29sDguVW5pP8zwxRUYToT4WYZ45cEqzAVRnJs3LBM/Wx7bq/fdhrodkL+k9kxyfSrJyvCkGYRoN
wm9WQ6ZnQNKxbp4ggFnPMtcW5Lw50Y92i+RjZU5cGxHArKFCW30VbQLZkPhjYbr54EpvPuWwpLyj
wZhjn1jZlS1qoNPdENZntmRN2OsmNy7rzMURERZp+ixTZaAdEmI6q72S46jZt75H0NPUELqumGOs
XbsFFy5qo+83qISaZNVGuUML3UAyuE0zx8EZlHcllRocp4uiTOIeclVnfxJNbhEm6WX1jW/68WIg
hKSbtrTFNqYSmbuq7Da4qpVDAl8WB3JeV7qB3EOlZ9pbwxD1o1O44WcU2go7pqPorjd6sJ56JoX1
OpZMLjZqaSv1kur+EOEMRvhRpprUHDtvsW5VogpWvu7ma6+xLarFYRrKQ5CKtFnFvsI0aAy5fWBV
H+yNZw6EKBbWHLzn/JXnRO/Y8MLGzm0VUeTWlOCNyRNj340hOHghDL86q5oS127mmiSdVXlRYZUs
QEgQKd2V9qGt4IyPIsRLRlsq6LcylPyxOqnhIoZpbd8FA0z4fGwlu8wcMGgcZbBK7NyZ1p7DM4Y+
fGoALzf9+1HVhJr7fgpT2Ao77Z3NMk+7dUpX5imLJxPfDYe0UxV0Ub2dvKDQazuIFk+J5/p66+oS
+BHDhuDCnwtPrcXgB9PKLiMLf3JmeIR8+c08H9KKILuVSGrXPRQBkBA8w5i5EJkqmPiTsMZPOQma
H0vDJv9MtEHG79OIBmt0OPX852yYduZUh5/rueUvVR1uZjmV9cXs5DQoSdo2D63uyawa0oL31vHG
wca/KwEN0R6bvqnRSj763YxfGOhBy9glZb8+SnL73HVoskSQjFrV3ywGUs46RUGkNhYUgWWgSK2x
yhyjyNZdErmPvi5ytXbEmDLpDUXFjylE/dDkSfYtYzz0STdtRdpZXUZf27IEpM8bOFy6vT2nm6xk
grzumoLcJYbGQONUWGcdhnNLPgYqtEl4dyrPWvujNOM1UqeuW6vEimf6yyncqmYWKTg3K5hN2mE5
mCy1PDxLsHjjnxFWVNkr0Uoh147qwceWgjHh3g2N+Zpe5QBe2ZVab8ygBWTBOwqHzw8Menm5bHzz
6JENnu5bIOUEcmUcfXfFXNjDbjJiliaPEZ1zmEIFp4AJIuuhE4s6g5VV08tJRKmJQikHo4aSn/r9
LqrGDJZer8SHwq0hzQfBmDy43QCClYE9mX8WHsz65GZiBvrVte19OE5eAia/V96hK1s73zoT/JRd
ZKQ+QdWTFZesOqaTfuGjjN0x8XRC1rLXiE9jKAAY86W7W+mrWG51afTDoS662dnH2Wy1t6KWPB2G
Mbnedc3ggqCAMCqLVY4sS+2GoSEhxWei/2ykXrNOMWvsUu3BDyvjmzB1yDH3qy4lBqXwtSJcoDzk
DONXbgSCtZ4T7ilHbO6dG2L7dUke9Vy9Tyjxzuciv0gHGwe0jo4u9z2AzhkU0zUDh20YT5DNrGFl
6e5SxTgNeYd12V+JyvzSlMmN6QIWc1LrTNXd3ukkNt5oWElPt4deDRsnwLLMkDBMUR84ITiBErdt
gsioqd0PRB09T01+NyqHN7Tc9Zb9ZMXXfVtdaDVBhp8OTiOPTUsaYBxuJ04TM751C1zfmExbXckP
dR8Ym9atqoNfD/ddHpHsmCbjwfFg5uf5LTV1vIb2AtgmuMilY68zsmNNCP9+9yXQCRk3PaK6kKtl
JjzOGkDEEAVnoZM+upMjd21mIl9M6e4CKDHwHQ+KPLpZZdCyp7NkLtWZaBzjDIfFfayEXrmi2YAj
Lg6DOtiF5jWd6qOKYVLIPDiQhLrLgv62oa/Ye+FZaJUsPCk5KuPnuTehJg3+dOTfP0Z1/Nikgo5y
Lu4ylZz1vjwFyjlX/QTLLZgJqTSnfV+NDJJN/mwZixuZjV9cI823updNuB5cq2digTwhB3iba97S
ut0awt5hkOH9nE8pUSpZbp0Gy4BjnGOLdsVVB5RsXbPcmOAtFrdouQqC6kNtgJdGg1N4Ia7D7NCl
9sGcgoeyWbSXswR2qgP1MJuAabzyqrGTrZUwSJ4DfcFCBHdy1MlWjinp6jPyDJlDqivos7bWUsZk
7ZeksG/rSqMaaItwTXo4aJ5sVxXVfW+nH1hL14wy5dFAMdMvjba2LVgAEpjtokIpuqPwuav84lRV
2ZOdyccRZs+XurCs+zGXu84lbQBUaUgDCUutEYwXDXqETRpKSCPFeNPjPl9xklDboqvg+RtYt06Y
Hr4EApNv4ffWxWBZ06odP4gSzGeYel+53CYN1KVMagIB2t4NQXBHFGjaukgJdXJkVO0Dao2NXRrP
MyQG/InbOZujM7usy7tG+NQl9sx5a8EPXYsUBF/u3KYmruMs7IjisD0wK2YvPnZ1P5/PKt6oColo
VnUrlU83thh2OoXckNugQwPuIf3ra52X+7q+rOM+PtK5v8xn4FVGe6yzPOSXTz7PibyYgQXPyMid
Mb40PPfYTt6136Yk+LHDYtna4Jy+s12yD+QAetmLt1L4BH1Ap1qgnfFqUjCszaq1N6KI7FWr9KEl
wNE21MVUxyelAFhb+jZH2Nr4IFCbfh+b4bXNJuOGZKZaFvGSkTqEFQ9bWO3jaQNHl/TUT1JBXK+b
91QYHxKCBkL5JS+Dc7oByXRpdLjU8uKum5wzL+L2EytFBWisE9yvDlkFeMuG6y5+oCO99q16F9Xw
U8Nno2jPJ1h/XRtFF6iiTmab7owMw1IwRczgvg6WA5hXWNtKKojQkrATNpiS+FgbKmjdHUg926Z0
TDb9cilInp8ikj8F4nVrHznQ1lAXbmLlhbt+UIRis0GH3i5rIlZme/6iqgkoo3LnDefNbjXVVCLm
3D7nRDoXmNQ26dxRH+cCQIO+HNyGILE636iM5aRJPugB8xxfDcDOoKAjuNUTdTUc2eJptJeDqWdO
eCA82qWf/JYbdIxn0392QDxbQ1RJDgVtC3rJMO0GBUlg5uQidvUE2F6rT9ARYM6mXhakhDYSdZE0
rUmeReENGN+jzkDLnbIXNGWXQK8dGr3uk0SQoehp8aV2U/1kCQ1+nMlxVG49P/JqaDBaj+sI8gB1
Vp4n9QYjrnVwvR4yczh6bIktbssVQ/3mVAaafFc8uM4Zx5fuK7+t6o+2F/nJxksi6BVjGXg3aaz1
t8y1CA7XvQnNyAjg9ZpBNRDxhaXoEQIViWVxmnYj2pfBCy69KGmvfUw9ElVkL+5KO7YCHFShyDZy
JPSTSKaxfOYFAwU21lnNABhgAk62HFriagz4epvSb1EoWGwQN8NgN83aatvpimB54pZQ8oYu+HI9
DiRpjmaA1zhG6zSIdPmYMA+zM7P0BJsj4wBqyzCzvbNCJcbjMBfGJbXJVJ3U5Kmtbib/2UI4RIOm
7OixgBiYP/+31dBOP8y6tGD/c6/h/v/+n1ol09cXwyeHf/JXt0G8W9yULo4CunQ/zOM/ug02ihhU
dfg8PfqrDD5p7v2r22C/szDA4+ZCKIWARdDX/6vb4Lj8vSWGzWdAvTQvxJ90G172D/H3IJ70lrge
32S+Q9f5Za8Bahd7MU2qtUJBxS593mfhSaNb5amjvfLvX+WfWpXe8sf+7in/uBgd7eX70FvG5Pry
Yqpr7DavXEgXhaHnOxRcVnnGSTeRK7bniozbcrStC7q06belzg72WsJ/Q5nfBQez0ZCxsaiD1qHD
EMEPCipwXiqO0wYrqhsQwZoUrdy5s8qNY9VobzzZVdRWB88f/AsnyariSsnWPnebpI0vc5kmE5Va
PVYn6U5xtZsFe/ym1wG7ht3ObgNu39SMvFPsy6rCvkPYSrb8I9ceKRFQ+ql9Sy1/nbTYt8mbU7lz
1pW6Uiz6ldYHMQhe8BJm2RR3/KV2JLN97XF6+BiqwKvwTNPeXleNzxSq7iU/RYrZ6zot4oAcAjW4
hEbVM2rjij9ANzvr411YzKa1QcdMIdkGpjQuELybRwJXi25Tt8OQAFQiS73a515h6fO+TNxcbLIO
wRY5k17UHu0w59iDNMoFbFUmHb2gxgrrvZzh7KyswTDHdRNzEyGR0Y4ioY29D3bYnCN67cVjCkGd
9mhsfI7JabAsA8Gx621QLlNk6HZaqwbs0ZBE1spuluAeYbCPDstfUlG+ocmxSNb9fTJ0W5QjFse8
hiAKCS7Na91LwldvYw8VuBW1DyF4DH44TxJ4ZgMH8++B8d+WdnIhJgpJ11bPLq3d1dSxtM92Cuhn
Tnc88TCfAvcYUj2tkpgYk2YOY+IyOuIYSCJKPBIYloN/P9o72BgKZUO7LzRtCMPlXOYbVz1Lb9/P
pLsN4pA1eU3uzHAzVulpNnWykamxa3TBtj7mmy4Zow3GlACOOim6Gj+82Xy1BhsQsNlPqzFqDnrW
9oU9ureY5NVqsuMn2dhnE5nJZYBaQDUeFJ850nsrb3aicq+DPtukY4ca3jIue6uDflHfcjC8VHNt
HDLLPsOSvooC0s9Mv6F6S2tgfOnBYWy6GfNp7w/TYZ7yK2vm6mXhnRdef+0yPbZCenSyru+hSNw5
HYjpfLqcnIxQtS5677T9yQSRb4h0ximLqLWZo+PspOkxyOCr2Gyfs802Znrz8pmQybccuG3cdHU8
v9ehuMoUeRqxPwYYk2YQYKQkrITSOY4fgHlZLh9FTSKeEXZXfcC412+NeoVofxPSu8T3/mzhfV/F
4UhoSJXiZWq+NiMQEDPiADJM8o6h/abOyL6ayX0oYWiVlr73VCEB04SnwZ7P8zm5LmwOnFiSIN+b
l8iVYuRKLqnQdNF2iMdhliE8g58PIRQm5YNdhtkmCVriE+ZmTyYU/Z/2Ax/0nPZqsApb80toKA4r
srim3v02x91dN9AItMJ+X1feKc+6D5zWD61DkovIsXHTtP0sa8hHcoq6HZBIsZ6KyNhMtXNhhPbJ
n/jSczkTWM68YCtVml60JTnF1JXXTlmIfViW17PRoLSS1XM3KGNVpz0pSeSy4t0KVo70v8KP2OmC
FM5Jxbel1Y5rOaJdos88c5Qhfrqraxp0+XwuYnK1tV3Ma8dR3/rJAU5YhZ8ZuIHGNviu0YUaJ6CE
Yb+0J5dzW/m1SEJrFduGD0fV3bmCNO4xNVY9HYlVHYSbLEEa3Pj2VT+jNa7b5NRIs9wnhrdzNPkT
k09ZP+h+N6czimF9JieHg6A6mSkdWRW2W5P0ykaBFcLD5PKA6Zs0SuGrJu6w7t2spd/gPsSBpfjv
erluB6Rx5iymjR69u6jwrxFLBdcRld+Wbg2JOoV/LyihDhJojm+MD001jLBbqgODwm0wVMdp5moO
6rG1rYj/NqQ13yq2aRTXzUXHcXifqBJ/06jJJWzzb1OWPxSe/0wjdE+qgNzMpnRA/XbOGk20sWHV
gMBpbcoljVKEYwn0qmu3cUWCO//vudlUJLgxZmdAapyNwcQnlS1FX1wp80HqSB7IQ9pFcbkVDs4T
kUY3mR9ferr+Urk86EUPITGRxG4FFTUdpxQ/gAhoTsm9NskubzCze3Tm1zUHdNbd+LKhNzJNNcFg
wMu2bBL5JQ99sbXMobYuxmyG1jc0xpXpaFCFHUBMJ0sr+sAk1/W92mUeen+6iljzkT6kYX8qKiBy
pdOs69D/5gyKpcFSin0xtrNtElhtwM8CEzA3zqo0N09uQCJaIjiRdcUoAcUlN3FWf8TNekFj8L51
NI914e9rjjkDGED/Mefo9rVJtXGZgz5ZzUN24WcFrZauhAJK7E3mTjsyUj+HpbxnWCy+TjozN65X
XfleN91wIsqwJiQ7Nr/Ps198bEuW6FBXxAEb5iGC1ksYINFnHdrFlCPgth6KY+4Z5iryo88U2ThY
3G99wc21+zI4pEKW171Oh5PllWS7oxdki8z1fQxgZzHhCDwJmcMPxU3KzfF97qe4cbD7h80wrtDw
39p0fjYisS4A7X5jgtrswq4sV+PkXCaIGOGP0vZ2k7xaG8sJOsldttm6u+rCJgYgO3FiQ/f7CMhZ
EPPbBJd1qqgXwu4Bxh0WM+Vnq1y6Bh2ZaDrz6/LUxWF9NClcYVckxNU3w5IgbjKzST/mbd4dS9P9
AIgs3JrF/Cku9Y3BOhUJa2nnhjXZvK4NwVqJc9OBoG+P9A16AWCXwephluoMf+iNW9QXgZ/fuUHi
bK0JUhUb4LB1pS1uZ3JpVo42szUnRiBx3vzRHTsMgb3YR0WmuZdmcjBio9pYve7Q95XpSdjGRdmU
4QbR0ceYN2KFMqojH3rp27uev8UJYjwPTvalGyE0WmNy60Kp4MZR8oSBYT24JL7kg5vsRVkYhBN7
H+ec2BQUh/4OXWxB35HbXhnAo5y65RhOPhSdjGHbm9FRtc420PIo7O6K3IunQZBuykpz7vWk5npR
tuuyGEinG152euI9mYBRqZZdQi+02NH3aVgg0RbzySICdFXk/XNhZlsUlifSKmjWh4oBlUPodniV
tsl92YuNZWYXtUT5EJfZFxVWKyOCbRAXnrlJZpN0Jvfas50bRld7DF4fxjnj61JiLB6SdRswpBkz
86kNEs7wnfvAty1glBJJN9jvTR9vReIPJ1wc9yEPorbN+kx0Hgm82WBs6HokV1rDqBjDul8XTfWx
TI0R3nVkX4LzqcZjWi8MW1FOWbcP6rGUN4zmOYDDpCEUoveG/Gsy2PArpayAr9Jl1bexaauRhGdv
sNb44eB01pACT2WiEfIa8G3IYU8R/R4Wvn/+xGxGPQ5pV/TVasIk0K8BzTkXTSdMSkLiHImwYVi3
EX6eN1dm7UDO/P3Z5KWMajmZhMK0ASEswWzwXl4N5ePc5udj4LgutE/Nm/ZEo6JLmM7zXhJJPSXT
WK9TN/p/hJ3XbtzI1ravqADmcNpkZ7W6lSWfELZsMxVjkcVw9f/Tc/Tv+YC9TwaYgcdqscniWm9U
1//+c/+lRbv/YNxNSGwoqLjbm+x/KY1bvGWjb9+FDGYjchYg4RDzWpA+G8kAbHYjuntHOu3OJrJw
r+J7rxkeDa5zSGKy4ZcvOCD0XnTS/iwTix4vx6wNeLshBVOGXoqDBX83k+HqnjOD13Vll36BlYiC
6Y3Ru8briCmojVKh5/8hgfm/V5XN9q6fNmA3yRL6l1akI87CR2MzRkPVy3flhvJdg/KKyuItLBbh
f3pdGRjb/35N/+XP/efLtHESYEFBwnkXLv5rzRTrYKcGFY1eoWUeO3Vrv9md6ahdP89VsuktTUNQ
gzxHboCS2DJmOrzwN3k+xZthF4r/cXfd99r/3HtRG9wXdtwv9EGZ//pAGgG3FlZvRCN38xmra3Ce
SyUuBQvoTbStuHSNn5DkNIn/FWP0f/b7f0AH2kDuOta7ifc/rwUBocEY2pTaSn9Kf+k0aDku6rVP
I9tCnhj1/ur9rxw/oI7/+HWRLhAbRbARfNC9OuJfP3Oy5t73EyeNR7mesCbUd5998/nfv2UyZu7P
xv9/WQlnMfDEkOnjcwBis//P3w0hbJ74KZ2WQ9adERC9ZgmzT1uSZkk7dkL28NRTdOee5qy8tpV7
bAfOvSrI1WGRJAAwY91fitSCdgNnTINS7YRv/K8nxmOSjnQzVEPB9NLY5ZPVr+Dh5OczMNLjQDgX
Z6zT7h2PwHHQ/pUATMXG7qJla6R78nPv1lIL7pk9jaLN49BDaOPR2CA9PTad3VCvN0RJXYH964CX
pY0uoGA+ewi80tquYr6PyyDOdvLZG/dynuqlUc33alcUkJI0yQrxKL3po3fnkyth4txFfyTj9GWp
+cvQ7UdiW6fCrs+Coy2mpI16U5Y7QhyPMFhYmEX4mkLcV2kXk0+/K3Nv3zjz0TC7a6gd/6ywGBWW
2K0D6r4pBRIi0ZMZgAoBM6seW8fbLfmE4pguM1KNYaGJgzZ+AAq/ZIP3M++Sh6lMD8tkP+d36kXn
UBie+qqoK6vt/oOr8tpoMmJR0WGDMffFkp8q4X4yHl2USB+zaokXiz8sUgQn7fih6SUELobdabtd
6oi9m4lv8k/Olpmj1Wr1n8ZpXjkkwbGHdT/lE/VmsJU8GjFJV291kNq0nRKSnSmIZv8Z8u7zXsU+
jdU7/XWnsXKgcwwEE+2sdv69dLz1NqRDHJveinUbftWzCwDOM1x0j9ZSfExpfh9MD6VG75jon9UU
6s1oN892Pr1ISNGO1CVDmT+E5x9IpGB45ItFhEsKunzNUvNUOZ2E5FER4VQwhXbQNLt0rVkkivrL
y8UcpQX7v8eMFPlG9sI09zYNqouBw7pIUr8X0cdjPo2C3X4aroNdv6bjMu26blabPOnlNzJKf4dH
+yEpmv1qwZ8SL90YaGwq26jiROQPzuqf5hCDZVLxHQdGSAooiMGa0eTTwxXV5bBv5fqw0JERjbZ6
EqM9PNazYOwcikc7UGe20avoFLc8nN1OZM6p8Nozu+EpXHnOxsUvdi3KmY2pV38/QgbSAm3lB4QR
y7Vs2gddlPskGcGonUKTjD+R5a2znT8qJi6spEeENG8O0NTRQZz6BETyF+4cmmsQH4Mc6AEd/GgV
BHQaVTUcR562bd7kX0M4vHoVmc7Q7TMcq78z/HXPeTBEy9K4m4xDo66aB1FT7JiUV65rXDeNgnM2
w8jDALdBoYr3FI9rlPcMXYa1oKlZ+q0j84uvkoNsVusdCSk81zK+hi2vF2Qg0Ha6+Qha3kQdGNdD
P4V06zKjbdyWngI5TIGNAGk8q7n7m1juafTWX84sSlgsJqHOJFPA751LmIXPkxo/hJqIrke8Q88J
Ulyak31a2AAX1V0hgz27SEx+ha6WTA3ZYQ3oJrDpYLKq8NIWyxbN/StKmq3E2xD7zSqihN/D0+7V
8PSjO6dfqqSmFAFUb80Hs3L3bcJAq9yWWk3nY22WR8Tk1yR0dxb3TN/kP5t2OMlebC0xUoNECXM3
79rAjOqlvI5L/gv+d5uRLpNLil0pCeyD9ayW1N2YUu4MwuW7wPwa159mZn6MUICnsBicfu9UUmQf
qjf0fpiQd/k2UzqVTzHRi2KL6uVe0GulfDhqCUc/3JuV98cTE7E4Tkg2tzQXf5MX+XpM3NpWVDa0
4qdfWwWls+kUeX1BQZafu8/jVPQgs1z+kFMS2dvZFBqv0ZC3j4bIZzQTsJwdIRsIShWPwVK+h7R8
bVo1zxEdLhadZqX/yquArbwMfhNfcVy1SIA0zJgCk79i9BCABHp2Y8/OqUhfy4S27364+W0TROZs
G3/nFcDilA1UDxSJBBSbA+PSlEztyGTY+N1049L7tJFzydPEFgXmqc1nw6AdlHA5/23MBYHxqIgi
KSfrVhemDPHFpdM5QBJCl60//EJK0J2Kol0uIjH8fCOJZIhqf7HiNBiuE+DGvpOKAqX8DBtJkMSQ
0JwbrGu0Jqw6y+Rdcq277STFQzAFt2EibSJhV4lJUqPIMmFDS8fiVKco7yq/MYEimDOzsn8flP3Z
zSh0ENsRk+GTgdd7nTjZQfeo5ulp0cODs9SCLmh/aL6tZfhtV8O0J+LIjHQngGarLgFuMvNk+AoN
jfHQr6X4RQBLUNEJAyKpV7q3SZr+Mqa2PdUDtXsYKwX/T1/S5N6RBIQgSA/TQ8gGqKCx/fBHMuXt
cy5I6ImNtL+WhkV6/5KEJIgXhjfYx54QgXYLKt/DsPNm3ibEsdfbJC3Vnq7R6rL2Lcy5RvVURiE2
ELlRbueESBQhG1GT1vYhCFfbR6dYr49Fbw8iWsTQ5oD4RBGlrDvXfupLGjUrka9R0jUr2dm68+Ow
Dorf/VQkb+bkyJdmmeoTKTIpdSQjAruGNKUt2Lz8HIM+2HatU77OsMoPqpiBk7l5vJ65knvxGC6+
R9exSVN9kAYPFr/bCZGX9gBdZ/NRoiJpGlqLJhakOKHO6+x1TIhtP+/cUVzvtqB9IJp3Dbo8B8j6
gtWietSo820BUhghx6d5WpRRk4vpI3P7ZyR2DQw/52CuJ++p6yoZKe2Hn2LIEHvaeeL8rUE7X4e+
cIctoQj7yROP1downXjYnzKDbPJ78UZonHtQaUD6uiEDFcuzcnowz9Fr1DM6x4PoVvzc7lK/lYn7
5Nm6YWmzwuF99MsGWHwI6g2Pf39gUgWpcfvipieObk9flGMXsaW7IirTecZjqc6KuNqrywGD4Hbi
DYcxFbehwgqxbczS/pqg+A5W75rXPF+AmmvfVqd2WqejO4gDohl9syz3D7ZERByucB5sDYgRgBfT
gljQAJUoXmCVzLgx4Vd282K8d7LtHRB9b9kn2kB/Z5xtd/jhLNWPoXMfx2D47td2nzJjIKz3Y1Hb
aAw8J+XP+pk+0m/r/NZuVj8k6UrOOA1490SN+diPfbJPwwoNO5m9q7OzUQqfZ4vTsxZlullhpM5w
NDRYK0T5eYFwySHl9u5SfkpKT6GglV7U+W57a/xlHyS5eqpdKjrWyjz4mh6OXLZHuAkDVlo2ZwT4
F10nSxSayJdFN9EJ25c/GQCqw2hM2yXrAnwh5c+BvEEUhdKNO2u6qapFpEGMTcWxnU7jn9Rznz0L
33NNSbhVFw+ThWAA1PlGVuk3+mhqIArEDmAjsXZJnIcOWeB4TOSX975ZoFdRcvOJdLoYNYaEYgpP
hQDMFdlw6YLglpZIO1aF4Zb8w2jWM1UXud7OKZQapAKvwZye8zon5Wdc17fATN46WeqoGNEF9PX0
KqkN2tpu43w6NXIn8H/GiHvx1kYpBLwTcxiZfwyV9lSsh8ZLIegKdG/btnNWrnXo5rdxgvNUq43I
tCW4r3SDW08//MUfhbMX2jU+gQsH6rMREdf0iLdWKLdDxwhLtW3KCtvJegSQn7vIX3vXP3IV0BA5
3RKpmhyeOVgjiebpu++zTNPbFw6/80LJvQAuuA61/SSlMz+WdWC/GJRbk4IY3Fpi0HZu5dQ/vEld
9EyIyRJm+8kW6xMtkjImBP+tC4v3wc0X5ICIaAlov/qJgY3M7Cb6WZdT2oO/plP/A+Og2lbGgIZk
Jgzt2oyL/luXHQ1Iev4qCu2fioB4NmXoz7pM2BfWkraulMbyxOiWg8s+vuv6pY0SxdQ6pRBPyMAo
ik8azD421boVjvf7mU3BqP/YGI38rdpqfiKo349Nv8UFc9/2k+a4ut2+zKsnBm1o4GrY1YV4X2v/
qdE9l7ulomWk8ZTQ9rxWyFYmk5eDWqN6kFtlIMTYJEk27GcxBr+GvGFtFCQqcnLyPHGQHzOpizx2
edHlkeTxfLFtOloWxyXiVg+op3CUJ+NNew2xf+1QC8QdMtmuNRP9uIDVeZTHgWSbaQJhyfvRmpJH
c0JcpGkTCxT983b+BI+4yRp19dbuOvfFthTt8+jAFQOr7I3GHnfEFC9Rr8K/fRm044Zw+g9novZ9
mql4rzIO1DkRFKfkvOWaVkS0W8mdKgggtFDlbzK6Stp0qvbpIPIDOlhCVuqf2lQFIn+L5iTnbI7N
CWTnGyrB2Tp5jv7Sp+7K4xU9AQ5uPL/VGzF1WATm/mZb9nlU3AGNLl5kTeo8tGMVoH8KER1tepfy
2BY+y0/7R4Rf/Q3R9zn0+/LZkQiwrZpxIfHlUXfTTXqpIvqle+ygAigZKucxqlrjI1+G9din9nHW
hoVRrL6X9Fg/O2m9uSJxn2G+GaKcYfryTdxAft7TUFKXKd9y9ZFU94ClZfhqKAzfQBA4R8rEX8US
Nk80/THrO3awnVyU08NSJzsen6OrQkIPrJRG7gJUwEuyDjJ0NmJwPvMRY8QcFVn2aTTMiaGuoWrc
4sFekmo7ugzX03hZbI4Z7kkI/jrxzpZHy5IFKb0Jc+spVeFzIrjsnf+3t9C0+UX45M/o5fLOZfxp
RgSegi3drR/DerH2MhjKrTToi6qHW7aGZ9drSKlyBkawe2lBgYDtJFtEroVOixPPbo2wYAj/2Lm4
IfL/Oa5uH7lm/dNWdEFVRX8rG+AB7b8Prblhl2AaghI+SqRUZg29Y9ppwMPbv3eL1eJswPrqBMWt
hOe56BTJpZNOTWRPhK8KIq3Tkj68CRjTisZwRWk/9eDNWXtavKTc4E1dd1aFXF/1tTyko7UcEp2+
wC4IRN7g4Awgu6T1hnRnFIL6Kvc4Cl19hi7TsS4azVhl8/si78am+6Ra1JaDoV+GjnC8IFWPUqrg
VbtUL9HQmcboInL6Tgy0jail+IbV+6zG+TAGo3cKy2zeNGqpD72rXcSNCcLb/Jez1vPvZnIa9HRu
eJrL9ZdB0OQpbBbiYoqvrnNAgvz2q7L722q09XZIPXH0q0luy4mK+qpsX1G9/KGIJdusnLFb5JDY
zkqaPzFJRDMctcomfxsUKApmgh7WNj9lCqE70W8E2dbELZV8TYMQWH+8R3+ZdXQHHyxHv1AueOUK
5bH2qsOsx4Ma4Vsy1ztT1rpERDqV+47jGOD3WuikYahuwytA6Q9jWXtil2hRG82/8H1IWZvmaFjO
LTO1Q8R//inxnO5ZgcU2H/sONsqrySi1iDmY5G1JC1gPuQaHsMp4T+UQkbbR/WoVqPVAlPqG6f5R
Oc4NpLiL6ra8qq6tsAFy/V3h/nL9gh/hO9lx9aiK7tr2udTUuiLZkTERZ+e60vtSZuMm6+filE1m
/VvK2toP/C/aKz5Hi4cTK/1Dw6N6ke38gt1i3nQBi/uo2kdrdvgkaz7HmdW+dZ3xtoT+LaXkc85J
2C8ca44Tl9ICPOOvpptfx5YHWhjyCdr5hzswC4VucW7tmbo3u0PmMOZncx5mNMil7HlgrAy/vnl1
2/J36vDk5K6Is9JuuXugsavuLi7ObUBeHc53mSabTeCyDEy0bnIgbxdk8/z3cIgd/hvq8uWBUpu3
rJMvq49OoSvEq9Lyo3GyA1fR3eB/RSwtb3Nbf06uPIYdq60v7ohiP5fxgp6CeySc484eqwgkDY5h
EFu3a18YgN/kAtIjVPdU5AiPm7Y/F116sY0JFbbuD4nEaJUZ4y1JzDMx5xd8X8+0oFDnpNx3B40P
wTRZxZ5UfdSGC9gqr8WavfkO9FGb0xXULMc5kT+dYH4rCmPvhYiicrv69HpZvBsEp24mbewyLswD
aL0C1asom+GtvUmH4mEeCak1QRr5xp3iaLjOdze3RZShr7WH+paPPj9Xf7oMqKogr0lV9M+nZRNZ
nddE6KyB0QCVZpceI331UjQII67RME0RI80/dd8cFoxZG1W0BAfKUPOv4LNNa7zoNnvvsvUPD7dz
dhrKpWGB5DZNaGdUTQJIFjxhHkYl6v4KTbjeCbPbLtDDwRyLqzczUQq3TzbuLHapANNn/oJPZ5nf
ZX1+g0nO2YZWm4kluC1OhcqWSLcdjOW2GrzyMyysCc+WxEbAEeQsUHxyKKhf9+iHXETA7VQXuJbU
A+I5va9kvmst9AhVTV1dPetb5+G6kMp9BDZ4nmhY7EK0dNIpEdWn8VCH8erhGpiB+BrqktCrgyuQ
l8Do7IWHRpYMj07f/3Dn/ptuLXfPjrVyKs4ictYULEbaVmLFWe0Op4mjOLbsuWTUN27IbQHWE8rq
RZJcF1c+LIZ+gHK6pJ3Rnez+3n1ozMGz7y5v08wiZsvxqyqNEp7K3hteckJTVyBh5kWIzP5QJKO/
Maoge8xWHSKO834Go7nw6uDHVkmbbINxejJdF624jwzKJR0wQi9wKsPp3WjS1wYvxSbsqgfiXPM4
N8pXZ3ESboj6IFmR47FI3Aj2E2R0upDh+thOwWOb2GejEXacyVwiitPfg+IIyEb5ktXGXjrwcKsO
GJg6fZyc9dSVihkqg4PVCcl9sqGacW2M98G5dycGFhO7lQ/RtHSg5ZaM9ZSTyR+UIk5bNhlkfhhW
4FlnQBliRw+zQOuBCuPJIjd8K2FwLoZdvyzd5PKyTINDarIQ2Hm9cqksd5sEM88UNnzsbIHvDp9I
6NnJcLFhQb6lIUm1+GKMZ4WtQVGCl4vTMie/dY/4wOrW6tdcmeKCwhvnlxFu0XafkcSRrk9W9LOZ
rCDZ4Xhu+tBDLEQmNgVY4TlrpL2vW9FGU59fVWGAi6HLjvhNxXbxx1eVCO4VSTGAmbTmTvT3PACz
vSbcrXjkPC9elK8ZOek0j1Um2neUqurVSxp1W6SR3CZhkhPd1+P8kHhIGEyzHO27znzeZNqf03Mw
uNvC/gzh8TBVkUwSMtdDJcWeVV+LCtK4Mjr/QWS82VkXNzAEiNbM3kQ4WeZtXFUu2/ZQPLsJUHJX
YQYsguWg1yA5MPrFWO8/6zn5VqLxjp3rvq0dwk+UUd2GgKbfZZXiCuxXc1N609daosBYM+9WzsaC
Hn98T7274Ry9Pz4+iN0Mm8DWLb0voMpp24XDWbeKdj5ohW2NGYxi4sSJjcVMNk5Wf0MYoZIcgucJ
FxlUe8Hr3ZCnwWvs3ZhZO3RDdZyL4m+Y9Jx7ohORZw7mPmw0taKF/uVX+RF7GBfYyz+aAVn/igZn
dZvbMKQ88p65MrWjeHKV+bV6fCY/bP6Qr/VnEpm/dXCnT6TePsg023mr/eBoOi4T+dVqLCV5FiCB
NRqTUEmKcrsV1LNKvCoiI9UD/LhL7ZzlJ3lMz51AEYrMoI90Q920I6F88Dy41DIvqMVUeWpxDo3L
cOP5flrrJnu2Jjvcp/bdEmn4GmJWSP2rdpIqFqZ1pY6ouLhuB/BdkckUg2k8O436vbBWAwOWNNPF
Y8djty/mpmoiz8vhfLg2VrV3dV7VW34obwKtJYHyrp3lZ2EMmIMC5JrJHcXOTMXyiuuts1qsLpjN
3MRrtmvXo6eTsCCDZ9+6Fv6Ks+eoa3/XZsziwD3rDuSuAwLM3Wpnt4xDJuAKdXt647MbxqNYtlY1
8TXqDy28X1VLTD+EZXd3v75ZneLOCl8ECLpM34AirthV5eOC5jUel5CGSSKGkU06hxkRGvIowUSb
Oc3A2V6CmFn4XGHJKCNbhbWR9JQNYQuwUX25lFIDh1Pz4spLjY19I3MKEXw8PNWKYCxMZrTX0x6n
xmtvs7KUq8WdqkmirS/aY7/w2JjALpYxiRbl+gPKpPQjycijnVY2OtDPuQqMnbmGb+BiL1jANn47
LjH4G9htuJ3rej9kTJap+lFl2oD0qp1tMvl1PCDnK5xgibqkeUc3sh10fVyK5DJq43u2red+Nh9a
O7FAGxRC22VII2nrxxqpT+iv8eTY27HtKedsymdZqX5bDgge+cR/EbE+GkWm9jLRTyU+i6j2SMBZ
q1nyIyXPoX1I1+DMQ9Rt3IJBrSz1T7taeW60SS11fUw6G/qNGku31Tc7+1HZXYbfD39VHW4DQQCk
nXzAPr8m6s+EmU6wPmWiwvv9nRYDL7AQGFHk2aHxnc+J27vxOyi4u/2xq84pGKqy1Ind8jDO/Q9z
XbeNWrftivVeDVCwAZV4BRDiMFxKDye3n11nQALumiPby95t8x/+qtqNhazjKMlgHty7QXM+ZiZp
gX6W7cPMf1lnJEjKas5DstS7DhycRXJFIZEXf2SS/m3d6i9w6i3Bscdo/lHm8my2aY1nzn5PDYnM
009GBF0OA/wq0I/4pTk9EEqDoNZl7nOs6a2olidGMTJkM3PH3nEOKxk7XYury28ab1dgnuHCAP5G
pbHis8/HizksIG2V1l+d5bEbjGP37KZt8uIEPIybcsrLCOv0qWx7ePoBa3xut1XsFMIEYQj6uBb+
KLdSDN5fJa30LaR0bFeu+Nl6a8ACORrVdExwenL22VsLsNjK1xX5qoliDfK3H/+pAvDbmNRcHdfk
X8dWSQIohUFGfF/k8yCjoCHxv5N06l4aTteGel8viWwiAcCeTFxsenW3SPj5dQuCn7xsPQ69xlrl
uj62UIQqM8F1YDP38rC97Rg/wEyJd2aOpw5yua6+zRHR4vtivPtW0g+vgd1+rg5cjkFN95ApOjzE
oFCJYagyhnGbZo7xnKeWG9uLRzWNd0MTsV3gfAYHF6Dd4gfMO6+4G/558vAKGSWSZBvjoEX1Y1x7
CbS9QjE2u23zmLWmx1QS7pEr74151VvfWrFXJ+53z970qFPn1U+yp8RnnuvXb/BMd2s2ndiuTubz
G6dggPdNyPbT3yPy8lgoPz0umXX1ivTdX5yjDHEotu5pajF7u839mDSqnzWxA2upztY/JR+cTxv0
7TmO7n6NQxl+M6bgxVA5uJER/E6lSH4VRDlsw9rqdm1n4/Aj4CdH1eZVxP/ZNbBfoJ4cufAR0qE+
T2V2kIYoY2iqB3wIuEORJ4sGsWuReOUhGzB7NOyFkHrBpxDibfXaq7H4dIdbM78UOctTTwM4rk6T
i+Vv/bs9FSuW2rRT2ceuxbKxhk8MCvEg0pHXo/1SSerL9KzjVNQfaa2+KR5mcmtgBv2He2IFcWdk
KeOJlc5wG5vR2vrSx1QgaZhbTXgJD1F/WuB6C1zoTkZS/LUYLux08cknqJqt4fSnVUz4X+udORBV
j4+cMWwN153qxuMS2BUWy+lEQUN37Buw8iIhx0IXJ+HYH+Rme7ESobHLVXpb7VFfxFJ89fnw1txt
w4MKMMff3cS0ki2b1h2eSX7YhTJriErLoEDrkifFcHZ9W/pbYnwyGD88y6R10hqqu7Nhjp9ovrnV
+GsaohJIfwhM2UeTQyRUTeXJuRjEjixLb4OCNHkhkHK8W14+kdaMEeP3rZDmbiq9BI2PM/82RvGx
qJFPjMOWgXD0YOwg2Nissj1Xgya4ICg+Z8f4k0G3vTi6xlxQKw5lup8h6NGKLDNjPgkbkUGurVug
MrapjYiWcr3lWWo/W+jyBwq3Xd42UNhRj4w+yrKFXnlXvE199uDeQ6xqxQjeBO8kqI2btmdzLcMS
Jp2+hE0HmLEJ7iH8IJ9HSYY7uivasTF8Hxdmtng2qlcW4KfybrrP8e7t1YIUya9dfNMojcYi6ind
Zc8nQK4HA26pnPUEWbN7hJGWxvytdHrmu1/DXd76iIsThJT1lykpVtlMnbksZ+34KRArfcDuWWZ3
yMsYyzG2kZ1j0Smr3rpaEsf9ZfEafki9zgxTInV01BLin7/OFijldi7xg5zg+kN/a7o1xdYkutg8
LjYMeYknKYsZhJafvuWT0TQ0ZuttTY/VaetOmrSQcfFG6NO0Ka+6FNUfPTLViK7l4O4G/tKH3PUX
tfUZGe+2l5JHUYUMGOxSRfHHy+eifq9nnm8MEGiM4sHMx/FPJRWvezKx3AO06Np/9GCucmjkOwgp
1z0dh/s/0wH1I5Eg5QII7TIx1Z0p7MNchWTXAAD+dkbbgsop2pyX7kjPvKZv8IEoEd2fYIfuZvJ0
Cb/SvuZzzZ5e+UsRnP/qzKFYvidL6+B7RoTynk00HWwdngE+FnmThzXtpvpZ32v3qH6qyouNeX6J
zEI2+xm/w3IxxlA6cYC6ut57U2p3W2S5GDJQZSHYCFiaysjssdK84Lsf9lbij/1Oj1lQHHhvzlz3
1ZiSXdl7i38jgDQMz+VqBOMX817eRAqR5T2/lUNzQwnXJD4Llbf0BXgrC2xWDrTDVUMGEifUylLR
4yIfaTP2cCCgHyvRa7QJc1lvrxipJbp66Evz1fGTMN/isjBXAgVrMXQbrcb80nqEEB7DEWMxgHHe
VL8BZihNzwBoUBsV3shwmxGuaAPJlrVOTsWA3SWiUaWDdcXFVL0o4XmMVRDG81NTleNygpKt6pg4
Gss5pU6SWxeiV5QJQALrkbQF6EjZ24IA58Vgj5rNSX8DZdUTw1bQGhcWReZ5wygLwGujtIxn01vc
zyHtp2VrdyNKBVsV4V3jJ2SNqK6YdkHq9bCimTKRUXSmFY93AefJGFXWw+HKJWG/G9tm3ASOtlCo
WOwX1tVEVq6fPbl6zkGlOd9MoRcexrENGv/BlyniECSxfcSlxKEs5nbRsUAJF0B0yUJc85qp/YHq
KY+/q/eXc2PUq3V0hdf4j6sneX1woKNQDs2GvI+SPKA2MrQCYRUZSTybvCFsJEJOmL045QoWY5Re
+1b3aebCm8m1uXRGG5wL1D2/xdKOvDHdtDnALkwPyOYvhQULSUyBQG6ihR6eqpZ0yaiZ6xZS0V2G
t1U0zuMcIJynQC1o8/2QqhU/RGPVAKZsnu2OqCQJD3rnLQlB4VUogZ43czZAzgZZXTMGuWmRa+5D
s/qFSsT8lRe8Tja2/keSyURFRJA9uM5762pqs4kLDtuLVWKDxu3CzoZWnitzqzjG7jhk+5fOgbXe
13nAITkZM3K1AkWtfQyUZ30IFyvBhrpuTBbZNLOnpioYiyPKUjb3grBz1H0FSQuHNsixFoyemJ9d
L3st8xl17Gxh8Jo2VjJZKEtohvmb8nPLxxrcBLwtk2wrFGnp5Fhl8FXYI51XBeBBXbYqUTdY7SJW
3Ak5gRXgmNm3P3eBx4Keh5uxNoOfVUlm4axDdXMdAayTWQW0HCAWINOcLm9+MfMYh6ocrOtc8HEi
mC55dIspYNEunOG7sSxE3/08SuuikfsdHAKx3Gj1PB8rmlsNJ4aFEkpGGRycxpyWpzHr6agmBBLp
FiOzIDPUCCFgndzi+trGzLFpoqjCaPCP7NzLUcMvFSUvgaoTyI/+ripfknmMQaW6R8zFHI9wK2/D
oLCd2Jbytors/O6QLyZfS9jO6ADrYBCvhGghDy5s2z4kdpU9DKC+t8bAg+SwHPiRiQqh2w1+Zb5a
SzhqPqyR4xMR8qiSaXkZs8a8LbYFYt7+P+7OZbdxJEvDryL0pruBUTZvokSgu4GULNuZvpTTcrou
G4OWmBIlipR40W0wwGzmIWY9q17MbpazyzeZJ5kvKDNTQalspxldaZS7UUjbcjAYceLEufznP3PC
lZ2Y5g9HLbrTDN9FusmxXBAGtAhVEWc7sbMQrTafDhc/gMaKfgJwi/ogtJRMqPKzEjhhtM0oPdos
h+hGvKe7GcGKtelR/mGOjszYtzqpDybvaHy3pruUOQRPnfnk8wj4hPHxTLOj89iHra3tOOvo3VS3
Fz/ZixY4ctqZcAfFK6LLURRx2UYt9mkF/8EvsR2Npx3bmtJJkmYLjWXbSvTkAjp67R5sEzb/rB4R
s7BGwx8A1/BnFhqCcpOVFgHIxCoetefgRT5NwR53HJ/a7s4dbBPc9mO/ZbWHG4KaXVTLKj72Q+q3
2msKHOl0lDkLuzuDi2v8XmtN6xRHchpgi0vqbrAZL34GPwSct7VcXVFr3GodYd8HNIiEd7u71BMQ
n1odyCiJ3iGglcxGf+vayro7miVR65OWzNLLhUPNFmbv7DJ1Ei5NU1/DybIcT1s/L6LV7GbTsLML
H1qz+3iOIHQoEUCWpkZA+ag/TOxeEtqAPoH+UUdnrVvu3ca3fgJWx2dDA+vhqoWXNTrSUOqkXu7q
o2snnkWgEZJmcHM3Ss6tNEjSLh44NnqSrm7CdD36yUnmMbjS5tQCarIab/RfmhND/7Cqa9p9Az6c
82CRTe99W5/Dz9Ogbro+0XGi0s2MmA+NXK9Jn4Cw0+oz8whYkxa1JzNr8S7JYvuTP5thRK01LJJ0
ujSONWMV3AJPHVEI1BgN2ZkN2JypttDMo6W+avToYpPUTy1yLZfEXmC4WM7mvJE5Wl7j5d6kQcNA
WcFo5bTTxnp8s6Y5rpctAjeDO7BrW4spBMSLa4z94ZXBTfShReJwcjZuxgDEV7Qoatsjh5LYmFaw
c1KjQEzuxl2zOR9dzUdRdm5GkQMLSHPcpFqznl5u/CADcj7SR31/6NwBHLGS6KNPn+/zzQZwD2R2
9oRS3EWLO0XfxB/ASbQGvPbwAx1hQBilw6h+3pgl2sc4a/r9CMhJnQBg5rSOF+SFyfMRlraAl0Uw
WbWIm2MJ1P3j0ZDgLhBCDdEeBxbXmWGK6tggXhNKTChVuBzjTECGCBZ6dRIQ1OBA5VULm1a2gCLK
xCy39Kl+BdUhcomlh9zrq3VoAw2lB47ZCsg5rBNnaLyvp2HjExl6QG3DYExUX6OYePt30K+QvaUi
Yw5T8nhztnBmzi+Zn+p9bUNN2BFBudn1aJRBMgMyMCZ0Aujo3aSuoTP81RQNE4QmYgxCcHRi3png
bZImoP5kDA0WPZwWK0BHDT6mifMUwJwKBtOgztbQSO8vE2pw22AcAV7NcWGGd1CddUfJEO4bnwgB
yPdIb4BFGY8n94KO+6ihjxtn2txG6y6sgM49I8Jh78N5HbxbCmSrv1ovzOQ4zRpB2JlSN+DhVNxd
RJQAHzX9FSRzkPhBNDTPOpgM5AKbGwKNtJKatCiLqa+E+429PCcvHI5Ppo6xgJ2G6tiwS2FkcA/n
LotCYoHCHtosNo/1CFxj1/Ed+xNAZcOGL023b5ccZFSZHsyX1Mw2rVkHJ2G06iVG0yCHZ4Y0Kq7P
9fmRs9QWxiDNFytNN6MNbVzN4JYD3EgBPgmKyGaQrgi53lEVFW70jLsT29mOWyGx6IAVSXVCWvyz
dXcBXrx+pC1bfid0nNVVrPlrKOxARFOJwNwo+J9MIwq7puNh6Hy0W8PhCfXeVs+IyJyuslXjdmSb
GJZTLC6tPcaP+8mCQ43KQqsFdMlORx9GyWpzCcTK+LDc0EnmSEtDgVqnfNP/YIONJYTf0OYWnHxD
zKN4PRp9aGY06H5vptPNcTaPZz8FJI1uR06T0gI//hhH4JMhnZwM9A0tPGGe8u+J69oXtELHWve1
xA4p24oN/tqmVnZOZXtwHMJuQIRMo1EZKYSA8wP9Eh+PIlKCbRjtsmt9uo7fAzH0L0lz9nWoN7KO
NtSdVne4gPbiNjIgielSuMGGBtMJ98gkTg0LwOSoHne3t//Sz0BZUxPJ0fIBuR/NrPXqapONRrNO
6y5GwhdEVxZn1hApbdMtCm+ymReeOeKquQiTemIeT5GUuE3tP8HlfADi35yIiPJYMAfjKFld2fMh
JpfpCK/NzmAee780In5irVYc/MnEQS6pYNdpfGdHo3raAZil3U+ErIC0p8awoWnrY6huxga9tBxr
cpGuWzQb3tBh56yRpY5NucyCBZrczRmEuksuqGW6Xk1OzTiYO10oPBrgMjYZXrGRLheT09loxee3
WmCo1+/s9y1q+oc4R5M5RfuxBYE09aooMEoNmusG8aeF3+rcpUsgc9nIuiMwEvgGDwMfCyImingk
rOCTzZJDtzD0rNMKs8jSTgFxgqQHsEC+BAuFeNrk/aYxwY9YgK+DnZ7w1trqUH5LTL/Tyg3CBOWj
fZymmwkUeJllTq8AqDnjTpoBSexQoGpMjoew0zin9O9JY/juBSByyUGlpUqI8lpvOBfvtHEwua1P
fTgeifjaZHOB9yDVADU9J+Y+JeumG1B0LFK7CZsahlSbnp8brRNCrKV1fNtnJ9caLGbns/VKH59m
Ac9ux/VJODqq16P4R2TIJpwZrRrD7ipYZcSj7mJgKKZNAKljWM6wlybxHcYM2an3Mz/0KY+wE41C
Z39CRcfcMCDVS+i3DoPlhjjJyUj3KQZvgww00o+NxQyULmYRyaJsbgOVouofyYGdMbjd7mFM+D2B
O2s4yU4X4USDRpVPRx18VadPmnJhnhD/ISmsmUlyZfiNIEOrtFKYBkaaBoolW1EcFNAGgPyVCTvT
UqOA/AP+wl3zxF75GmUJy+m0b9qENtH56zUsops1gdbGMtVuhmFszXsr4Dl37/HqET/Ye8m+gIqa
3Camg8j7RF3Co2lzcveOu2tp/ADQ4i7ARxxBkUFIMUiOsK5J4jnZKnROk5Vu/oKV3/ppMr/rjlt1
QFQ+JTYCzru+a14uYFy9WzrD26FvrLhCgsvF0qLEw8TtIQzRdtbT4fVwTBqbarMUuFL6yYidn6nf
QyM2GlzWx6m2+jEv3fsmUuqbaMr//yr+ph/N1rE/HKU5afLX7y58iPSS6FP66Kdger50p15S/pA0
Msz3D7M7clNX+qYbpn66/pB58fraS7KAWex8dO+3Xzj0xUBXkR+mN9HLPlRQRB8e6KGRyc165v3t
D/0oC1MxvyGo0l2aKdHA9AsF05eB8pd5bIDA5Z2zASM3aDVgQ2tmGybGMl+U6AZROHz4db35xkFH
0guIfqP5FzxUPHBnhX5tDR5/vWKp2X76EXyZubSWj72Bl++aIOfSRUfwSmtg2m/gjCJLCxP39kta
A90Ui2A38vYwr+vdRYOUSq/eaNDHD+2gQ16ef8nb33ojOqRRxUtl7et6c6Pym2t0I9TALNLeKv+i
SHlH8K03NkhUOtEQL8q/Xt8KaFWXQGfzrSZx6GZz+44MuLMEukGHEkO3befhSa/o0IuS8kqCb5tv
DIsXt2HZz79kwYeZzzE0R2+8WrVnGFuJLCnQb1D9dEEQnR4hZiD4Jr4YcGf7W2+4EhwwxHRJLA7I
K9MB1ZWAAwGj5RAwedD8XKc7S6Bbb9CLKIFmsQavTQ2KzhWVzgFCYBuwj0DLI7268cYS3aRYm4fd
33Y6ekUqQDSJrvbqTRp6CHYM2nWUdp3kHC1ATDxF8bXVs6/o1Q2r6rubzpuGZtKQtAFfyI7E1x2H
Bigtk3bWDyK/VbSv6OWdqu/eoFuLQ3ADk/aLYttZAjoRA2xtUQ/0cDO8uu03t2fx5ZrfNt40mjS5
oUfYVsLly6/uoBS0lo7m+2oVvjLVr8M5U+n062/MhmigpplfFZwkBSa3o6CxEe3XXtfL65Wtnwbt
u6GawuX7KuPSy79pwlmf92B+Za+uV3V4RRsnkmkN+oNvZb9s9NInVPyisPtf3ek3rKr+bsPE7jdb
VF0+iL5s9dTRDg0uBvpJbldIxARemRhUXYI6Bn6TTvOQgxGyzr+ke1A3rTc0YtWboFDzRXh9YqBX
dYEsLjph+9vFCpTEgIPSEOzg+oN78C120DPshS+BtA6p2kEeQvO9ZCcO9+QHigjT/gC7XYChPfva
njf/qIipbQffRpHE93+XQmx5fGvnl3/lrt35VvrsNvC489siOLb7rIf12J/pwXcofnjqe7Eb90fr
bh7tengrEe382x86bugO3N1YoDALvk5jL2j45bZ8bNST2PPCgH7KxVAiwiaiP1UHvvBWpHyLcfK4
nWC7rzpszyUAW7tinWIvbwN94c8zj6usGDqn79cUPOlj6KfeoNZL3dRLpNGFMV71PToMELtB7e3U
i/2+tK1GU2uh7n71CUzmWVvbcWP//t5zpaXhaGMHtuDpf2L8QwL8JQy8L9ZyePfbf/8wHbF7ZJQh
eCyOxO6heuRQ7h3g3fk/nP/dH3XFASvUj/Ss4jfFDx87PW13FCOQxWLmUo6W/tWlfe7OrWdxJsmc
6DtcddQTd+MizrE/K8bK5ysu+6pDv4tLUiYILysPmsSuFxTj5HMVV2DlYWN3XoySDyqCSlUHfR/F
g9ISGAqWAPoc10+L6eWzNRUMe+7du6GsMnUVl8kPlG1Ik7UVaMoPpN1iaVRHgRT03Gzg197G7r3c
M9bQ8P6qSkOP7Kas0kXKquqoDxeSmHOtO/XjvXtJcBhXfciPXpLW2m44KYYSQof7VHx7MD35rOvo
Z2/qSdJhiGRW1fleRjWE7o9JrWzDNFTotZOIYWu97H5AmyruaekoWsiKArVMQ8H72rtEzF9S+cJO
15uOgjV6e5/VLrJEksiH0RWI5b9ed3vd69vu0b/VhPB4MQtWln/i7bBdmyLBZhBksGh+8NTWH7qs
fxv7g0gozZeK6/+l9scjtsp3ciDeBmh9WS8puEvehoMojiXZwq2seqzfZuK8SaOK8H/VYdteMPSz
aTFQrtsUHDCIgVjY3B059eKNN4wWfihNXrDAK5i8WzILRSPxysPSwABPQZpu3sssd0Ffru+PvHDq
xtI9okLhv4u9sqoXmJiqq9BN0qh0OJqPOUnPteQ3Xn8kr60IL1edLfD98iKIEHHlYd048g7dRQRU
qg+Oj9D3inHE0RO5zKpTPvHvcaNLFqKjYOdOwIeFibcupigm7Ci4Lk+8GINFHlbFOhDHkVdX9Nqr
urrweAAck1QDSaLq455mITpHWgRdU6DL3vX3lAPBzOrzfZe6gTxbkZaourrvvbgkYIAzFAyLyXrh
rmVjW1dxA5276aIkDZaC1T33afReNk100QCz6gr3gmjhTspTVrDG5z56PfVC7N1S+MdSoN7Ps5U3
vY9oxVMsgdA+tNAsvn35rXwBGSprUgyUjyu6tFRd6YsodEvh3oaCI3IhdHsxu3yytoLdu/TSkRfv
e1xNBfbwZRQvXVlXqLiar4QnOpBWQoVreBXFaTZ05SibivD/dcQtJx88oAXF/F8uv+JEe+WBdQUC
3Mu1ZuyHUs7CUOF19GalGDHdFhSsxMLFoYslmTAMFUu89Aby5WGoCJH2ln662Z664uXFgc5hjVW1
z8eJCMNLxqWh4v54CLmd0Rx+EMluo0jKV532LcZVH7nrUI9QjJaviWhsVHVwNDIXlDeMZYFW4dX0
vLgcNm0quK0Jgnm16BPGixQnpGJaRSwdxZyOGLvvDcqeHtUQKuy5M2pXFtJqA6anfF2BYfv5P4T6
P+SaNS26rYHroJNci5inaT39uO8XWgN+gPw9J7RG8CHkBOyl9eSwWtQnvfnEZ15D7v7tp3KSt7mv
Px5e+ZmRhbchTm9f6I9CVWzNI2dP2r5x3KR0a9O1vXhCcW1/24hdugnOJN28jbCWNNy3Dbo9zYey
5zn8o9LYefDRDUrrQFa+4kL0ogwNdGDOJtm3PdPz29bjB3ES5BnbZoteiEbLAtTTbBF938+bfdsz
rsjEDcu607YtUENQLlkGlTU6AOPHbJvkmdKNzLglQbRbMMEaLYeL3dCpUTIfzdQ990FtHAy/fwDl
QVcXnVQFqEnej0pUWOXLxyD7WqL33MddeEk0i1J3Km8V+ZGGQxUr1SdgPcGpPhpwe/bDXPj2vPti
2kI/AG9riv+BhQboT2NTgfH6VUvjuQ/6gjSp/Ypn1bIAnZisoonpqxm686iBs33s97ultgCc59xS
OxKwdwvtzl8oTgBouz/qcvYUAFC8wN9IulVFEhgq7dStXZfuloaCMGU3qPXcYOGSMyrkLhdLBcb0
SUZCfOoG0n24fxvubNkzddFpFA6EOtqdMOnT4tviUvz2gS9Z4NgdZtKM9UexX8+c8hVYwak87NOx
60PS+YjMKkR8Hbqpqh4/2VB8FUbgFupHetydRvLmKPDa2+QVMhkfqiQYEAWwZYeHPA9Twaw7UT9K
an8689Bj4fDPhx5jKQgj5taiQCZciExn6B56joooKK2fJgfHVvAOx3SvLHROrjNVjEmkR+CICphr
7n0LEobQK1lfjyJGn6mVjmMv7I9qhDLX++MruAEexs/NbLHZwmP+4ibVzvlW0uGtxwy6Z74Sl44U
Fto3sb/9Wjj1iOo9SNEW4tw/IroeFD+TXgJXqhCKl19EZz5IYWJRxUi5Jyka03vCSFm/fGAaIQCc
mrrJw+sUI24foGDml96y1nGDAyEdFXEumttKtpWuIsp164ZYKpm0FE0FptWlm8XyqCrOrFjgXzys
qlLyoaVAOq78tO/6HNRD6LeWAgPryp1lLj7JsnaSEU6S71xRVlpVvq9YGHnNnUb1UbmkkpEbBAfX
RYVFuy2iOPUCL3T/pfY26ZPIhGcmVzY34sQSkx64Nai8R9Ka4XdXf7ubaEKSXlo1ijJVjAumoBhG
KBjDVDHbjDRLabIKJPNHttdP8gU/hjmrDBZT8IQ9I9NQAVaFfX0282KwUgc0egPfvtnE0aeSHAfJ
aqhIfEplOLUL8nNx7YcsDdbYi4cOCA/lyRpw01ar5Yh6tr2oXflK/n6Oj4gC/w4dnWBIUZN0FhXo
2rfhkBz47gF/cmPxAeGaerSAJ0qTJQ7B7rC6inHJUUtJLEOBtd7mgg8HkpVmKhi2M3IHu++vInF6
7c2y+4DAKuk8sBa1DgxjUmbMUmA/HHnTqI/7wmOefp4CCexQhxnDliotlgJh6eBhw3u3O2xDwYX4
pcQwTz6FX9ZIeo4Cc6XjzrzarRcPPGnkx9IAz/SujsY+KCjZL7EVOIrd4XqW7k7WVjDZ7hyzPkLv
BQeszacvoad1VZceLLFsxKrwR7opPQpnsrpuKjidNxz7Exf2bEm5qjDrT9x7+RC2FGzfyah0Dexn
+8p2w9NbdsDtUAGC6nz+n9SrDf74bhH5sXTq4OMt5PrlXvuZF66lTTuQAv72tTj378tWAZ1rqs/2
nJQaHeSKgfLQgqXAgGa+pVVQEYm8oIZ/6CYE/uUJK9g2ML9Rmsri8Gie7ZlaGAymu5SsDljyitm/
XMoYtjSoglN8wUXaL+NQlaxthvb15aJseGNULIMYuZy711VccxfRRuhf+BGKaeaHQ0W5zKWPiS+N
quLKyEeV7wtdRbnMVg3X236SyIEHgF/FS7xckK8//yODLloyC2EbUzAwnkk5o6PAjO156/7ICwJP
sjihPaw+4weEyx7aCWZNBYMLNKMMVTZUFHf0BJmIWzv3yHoUs8zjR7oCK6gHDrqMJFJBjtAj1ydJ
HKCKYvIvF+WbSPbSDFPBBd37/F9RDervz//I411X8ef/Dvu+jAgzVGQbqKT2S2kr8JAKVsUNN2UF
DZVW9YE/DvcOuIp6GuIEE+pPa8duIplFhoraFMiI/JJNbyhBhhCHAfPpF6uan0AVF+wvez6IoaKG
5Bd/eu/eL2WNoYLvYqtD98+3iuKUth/XbjDmpHoPkIHFor9cc7y9X3vS3jUNA0iy5ljQbVP3T9ng
kwfm+8VhQfo5v8dA7EGMcONp7NL32wlD+Jq/w5D4pyHxhTyzVpw1oeAUGBhvqam5d/2xbA00iqdU
ONExfC2yMa7AQYNaZhi4Ay8ZFTPMFb2ChbhY0zNadqsFxXXVFG97lOGdFePkm6bApGgTyZf1palg
rgSo76OBvGcqDIpe7Av4zEQKCqmI3UCuIudeVFgo4DWHtTPxn97b692Nox9l8e3Lj8U7+E720Eu6
isQ4I8tbp6twQN67M1l88/YpVU/F2ToerjcCKFCsqDgZ3PfFty9f4G1lx1lUCnXToKj62Fvb6sDY
CgTjDHo9WmbuLYmCc33uytkhSr2qrwWVcG60d0QaClaZykNStSVZVuEjEDIc+As5bqHbCu46EeJc
l1xHXUVS6NKbyRELvalg666AjcN0cQj+oLeUjD/ZM1V0FaQqVzD/AiABi1WKPSmQuh6AEHeG2iiO
Rm5YCNr4qsruZuT6ZQCcocK2uHHH/v5K4zgpmLPrEz0sxtnaWAo00Q2hBWEWltWcoUIjfdzceweW
QwXtxa3vpZRESOuhQtX9AE1ZtKi9S4FmzGp/qXXJAEdpdgAcJRpuKdiAhweeARlLRnjzf6kV//QP
PbRpqYh19GagLIL1IX1DkZwK2+fCHwwo/u66Sbq7R1sq4F8/wGiRZ3FPPqxab+RPKL4LWbUv/9xi
T3cfSiyAGrwnoxVPZ3/zW8Vlg2I/+L9//89k4q7d2km8JgXIDE7JYk/dYtckfUipqW2qyGHe+CBL
6mRI5bSgaHtHH4zipV9uq/U8nIJJIe7JX458N1rjL/m1DyCVXCn66DRpt6ciS3QUTQYRC3jjTnAj
fbnOib591Gsq2LwzNwMVL9HX6YI7n+aI1dftyq0Hfr0PM1w9SbJivNyE3j5DQUQOQpPhgZEV6KBz
d5aCTz4w+JMX1/cLLG1rrH+HkaV4KOwb2Y1WoZLbmPAlti8VNBzt2KWx/K7sqMgxdTAsJcNPhfbs
iNq3Uq5DhdHQ7WflAlgVrREeyp9IdpeQTCoyB8duMBE28CEboKlA3Z5khO+k+BLatpCSChcUdy92
nyQa+qPF9c+0KIQLRuXuuphirrtVVJRdeeUqHgUa+2OclSdLM8xi7i9f3ltS8hvab0gbR5n/UyN/
v2vgS/+LqjfB7iuIBfynlPe/jbN7aW0VHAkqIn2EIc/Ft934vlw0/NTePW33gtTP/EAWChV+uJgt
ilMylVXwNgmkKp08qJiXhlbB2d9x1/DgHVKaKrzaTkk6VMDyjqIpWXiZVUiFD1mMexiHriKIRyuj
cockFRSJlPgOaDCUyYAVFcCxU3p7+MVx2xr/Cnyy98hxaf90FaQgVCUKfEYZTaiiUkFQ1SUChCU5
//RnLxbn5TfUFTTOaSS4TCRn1FDRHWJbRnnmp+m2ku/SW/iyBlER8dk+5TzrywF1Q4nmwzryB+4g
vwxuonvonYolz0OGKkiDRchwuz4d5BK2hwPVvsY+x1j2lVzpmSbZdqFufVjGaREmbFVRebTVCnsR
ZxVY7raABCej2q0fD/2DSp62F8V6vlyEP/YefYIChF4beoFSIYHRVDBuB9ockkzFEuQipSIC1HNl
q8hQUT9P/iCtdek7AQwtk4+xCgzyVjoxYdLR538E3lTyHBpqcKy8wIXLE2T2VtHUXYEPsX2B7S1Q
+9Nxzub/592tNSn/fdKn2DWbuw8UWL8NyZBg9fpdQotEq5QyxlgFIzKJ+E9RUPDZ7O60DSMrTQQd
24bfVLRNf7oA6/vt+yGCwt/W+Tv07jttT6XJFGfiWb9/SIwIvXqIHVEa+MFHxXvjdnwgdXmiB+ru
vP9pLu6JF3F7Sk6uihT2dZaU8vmGioTHzef/BVu9luJJcF8Wh+PXLvndlSx2+LfReodoLH9buTj0
7s+S7qcI5nak/xB/5u/wLQ+Qd/7+3vIQV+gre8snRPohFNgPIPL6+/8DAAD//w==</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19C65CB-D7C1-44F8-AC91-E6393D040B0D}">
          <cx:tx>
            <cx:txData>
              <cx:f>_xlchart.v5.6</cx:f>
              <cx:v>Sales</cx:v>
            </cx:txData>
          </cx:tx>
          <cx:dataLabels>
            <cx:visibility seriesName="0" categoryName="0" value="1"/>
          </cx:dataLabels>
          <cx:dataId val="0"/>
          <cx:layoutPr>
            <cx:geography cultureLanguage="en-US" cultureRegion="US" attribution="Powered by Bing">
              <cx:geoCache provider="{E9337A44-BEBE-4D9F-B70C-5C5E7DAFC167}">
                <cx:binary>7FxZb9tItv4rQZ4v3bWRrBpMDzBFSrItec/+Qii2w72KLO789ffIcdwyR7JyPQHSDzdooGHSrOU7
53x1tvI/b/t/3Gb3a/OmzzNV/eO2//NtVNfFP/74o7qN7vN1dZTHt0ZX+lt9dKvzP/S3b/Ht/R93
Zt3FKvyDIMz+uI3Wpr7v3/7rnzBaeK9X+nZdx1pdNfdmuL6vmqyuXni389WbW92oevN5CCP9+da/
V/napG/f3Ks6rod3Q3H/59tnv/P2zR/Tkf5j1jcZLKxu7uBb2z4SxHE4tgl6+Efevsm0Ch9f8yMh
MHeEoD+mPF/n8NlPrONhFeu7O3NfVW8e/7/14bNFbz2PK+1937OnNwv0lw87+uM5pv/65+QB7HHy
ZAv2KSCHXk1Rl/dZGDf5Dwh+AeroyGFI2A53xcM/9xnq7MhxMOE2599lgibo/8R6dqP/9OEE/afn
U/Tl7Pejf2Lus7W6+4XokyPu2Fg4hO7Secs9Eq5gtnCdR/jxj7m/K/9PLGg3/E8fTuB/ej6F/+Rv
AP9lFGdxUcTqvvoBw39vABhoh7kMOa77HWOAeIt2MMFHjGDHEWiC/U+uZjf+zz6eyODZu6kcLo9/
vxncdHE93ptfawrMOeIIEwo4f5cDMM2WHPgRmIhwmGN/pykBPPX95PluCT+5pt3SePbxRBrP3k2l
4f0NpHG6LtbqBxj/vT1Q58ixGbZtlzwi/UwOmG44ybEdYv+Y87sADi5jN/SPn01Af3w6hfv08u+g
/Pd3978Qb1scOS4TLrEf8ebP8WZH4A/BAez+UPznsN90h5azG/cf302A//F4ivzN34D+/91UtYnX
P/b/36s6c48AV+Qi9tzpwewIg0/EObWfjoRtrvmJhewG/enDCepPz6ew//vd71f4xb3J12r4dbDb
+AgJLDg4NbtcToyOKEccuT98zsm5+xPr2Y3+04cT9J+eT9H3/wZK763V+u4X6rxDjmyXCu6gR91+
HmVZAugfcQyM81cUtq37h9ezG/wf302w//F4Cr3379+v+DcQT68Lbe5/nerjI2o7Nngy9PFsFc/J
HlFwgrgtqDs5XX9qLbuR3/p0Av7Wmyn+N4vfj/+5Nt36V/KOOBKYUoi0HoNZIJYtDxN4x6VcOAIO
4G2NP7yM3bj/+G4C+o/HU8TPL34/4vNY/Vqn3qFHhEFk5diPkD9nG7JJ+cBZYO8Jb39iPbuxf/pw
Av7T8yn685Pfj/5Jvc5+obozCp6jbduIsycvZlvdyRF+gP1HZmdyzB5czW7kHz+b4P74dIr6yd/A
vXmv4vr+7s0SyP5O/8rEGoW8AuUUItrv/5779RacwzayIff2eA4jMI1t2vn5de0WxPT7iUSmr6ei
WcjfbxAPbvE6+5UuvwWU4xKOGKf4US7PDwHKjhikIFxKv1vNxCp+akm7BbL16UQWW2+mYvj3+98v
hrlZq9tf6ARBpschjCNBnodd5IjZnG5i4b+co22LOLyO3cD/+G6C+o/HU8jn178f8ptiHf/CHAOD
kGqTV3N+6PyEi+CksBmFTP9j6m2a6jy4nN3AP342wf3x6RT22c3vh/2RFG/qdf0rU8xUHNmI2i7Q
/TOysYQ4QphThtFjcmeS1Pzp9ezGf/L5RA6Tt1N5vP8l8thfCXsqBfrrej17qCFuFcNefvuwXahr
Tj59PD93Joa+E8nJ3Z9v8SZz+VSZ3Azx7Nw9Xas3Z+vhrxTf0zf366r+8+2mJgMFMSIgiqYuJIkI
GFN3//AKxOm62BEMhEqZgPzG2zdKmzr6862LN+4WfCiA3yDlROFgqXTz8AodceI61HExZPmeiraX
OhtCrZ6QePz5jWrySx2ruoJBIUdefP+1zSptOLIogwoqxq4N5k4R6FNxu74G3wZ+G/9PzMKiKi1r
9HNnVI5X6SE8SVrM5pXjpsdRFrhchm2s25mxTHNehnYTL9GI/Fy2YRJmx5YVx4MMA+piWZc2DWVU
d/koLRaZQLquiD+2tuVkno7d7kuGo9idR3XQj7JPUJzJHqMslAkJGySp3day0SOSBSnopYPi/hte
lqMcepxVkhZaiqZy48UI9ZdSKlaodTLWo+uhIGluanvwa3ewYi+NK/S+Y3aYL9pY5MvOQqPxaWQN
82osSSktlXZ0lpsqOu0cO7kl3XjCbafKvYT04WnRs771BqdoPjjYxbkfhWW5qOKun0MWBGcLJep3
QsV5NqeF8QvWopMydXOvw7aqZzmi6WKMLLwmBotB5g1P5VBWZN0XSf1F8bY41h0rpV3n+fE2yz0T
8a0uBhOH0WNp/unHf539qPc/1JX/er4p7v/100Vxr25qc39fn62L6W9uzPDpV/8qUG+U/6laPTGm
720CeyztxZc/aYYMHN79ZriKv95vJXsfjHDzxZMRgrlAShxytzYXHBztJyPEULATBFKImBGCscDs
yQj5kc2E4PAV2B8E+xvTfTRCBpkZGzmb4hPETAwOyv+LIVIGI21bIuQ2XQHjCZsxDEvdZJi3LZEP
GWtwPXqmoq6eu5YjKi/NuGN5QRn3tawJarQknWpdabkBCWWZkPRS2KKwJYvK2plz2pl57gRBPg+a
EbWyViFNZTcGFfLTsYh63x1TtFJh5KbS0W5zHZHcAd1UVRTORROOlmfR2CzaQMfRvCpiJ5CZlWrh
t7w1jgxCbt33QeAKr2jCfKkjo41ssrE7RV3TgwmXbp3CA2wV0q3awng5scSygxTXx4zW1se8LiN8
zIoweceDLL93lHZPuKXcRuYWmuVdkRz3NOuHmVCMe05dj7E/FEFyY1Ch3nVxUVmSY959rtOMnLZp
EQfSSZoikzpw2y9hzJrQY/2QNosghmhqFgzKKFlUWnwLKtq+713Ltpe67Ni86cwwSj06sePFmlRG
GnsIY1mjit+4lY6BzVQfEN/KqbkeUkTXqhLFSSWcBJ3aw6DXaU+s0cvTzFqpbigaGTmCfOyzJlaL
uMq49oYYcyOpGzJXNgltl2FpeOnXDWk+A+91y7Q0QL0Wjvjo161bXI5dkSmp87FrvNFtkkVSuB33
igr7NLG762Cs+TIc3fpziWlReknLcSYrHsdEBrzmpSzj0VFAmDY5s9MQn5cidqlnD2IoJBsyc+HQ
MbL9LqH1kqY4/eQSZTLfzmpXn7awuZua5f0gy5rmkWyGIswljjLMJWFF1fttV/UXGQzhSG5X7N7p
BVQEaIJlmCa18iC/0wGrq8y56AqRx36ATfWu52K8a9HQXwUNZ80i1zaQcxwWdbEgXR7OHB6WHjBq
jCXL44xeBzbU9lU16LvIqrvgpHWQsyiCNsr92hmSC8vRYTMzAzGRVyWsJ8dZmtHjQGVJBPoXOGd0
LBp1MhSWIbMmCx0qh84ePoq4tQvJi3hQHsK5+jjwkGiPlBap5yQi4fuqjoyZh5i47/K653pe2L2h
XtFbw2c86mb0UJgWlkyRKc4p0XEHEtMgb6SwvrDzoEhlqMq8mtnRyL8MqELCAz1Pu1lq2057NuCW
Zp6KXUNkk+Khkm3ZlNx3TJpFc3fs1Knquqad8wQGnrmlGDMvKpyk9wg0PqVeTNpIyCEZAyZR48aZ
X6ZVGkqUu8G7nqL8G0YJoXPq0qGUKGysT3Utcsvrep1nsqzqzZnd2ETPB6sTnzRJcyajQTWORLjD
oIdlda3NgM+MEu7ngNRtL5UQQeah1FjNPAiK/psJS1T5+ZiNtbRJbl1WJYobGeCs8WoW2pVXKFVW
UlsaO3494jH0cG1Z6ySizFMlqTsYDqpr3mhnzhkveR/5Dijz3A3cETwRNKDcG6LMtWXJmuMx6sbc
N8zRxdzqRv1ODA61ZwOriuqUGpx8cyoTXCScO8zLyyAYPCH6DF0LEkZrHhCgIGmPdqVlxNHo+hDl
uJksWvAarts6beJ5rXnRXNYRYeflAGR9xZ00Np4wAx88F8iFz1pWBfN6ZDqRqWtKJKsoS5RX8sp8
yvPQnDpVN4ABadVdDE2JzmOjjJlxK7KVHAWPvwZNUX9ue1GB0TagAyA63fmp09tgcU6Hbnk7WO6s
6wdRXseEpMZPIjR+yLIWfcqTDBi2DRqhb0qclnEN1pYWyUXX1XS4yK06G+ZZV2axHxI3b/w6cfE4
r7Ix515fZ+LCBJab2B7V4AHOVMhVfEUtHYKLNVRx5I+Vm2ReVrXJsBrtYEhlX5nirKiUw70QLO1L
pQEr36oTW5+6Fio+FEOkSi8s7aKdU4tWgIwueRN5tK1xKIfR4NwjtpVbfl65wSBx1bvoxA27hs21
ySq/coc6PSlEqj8bEaGrIBtitFRxr7AfVbEBiw04eTckrZMfJ0BeZ8NQheOlGnlnFkK36SLsQ8Vl
Uig4+FCemnBudNpfO33fV1KhFtw74PQu4EuMHdJfuHUdoBPk9rFovaZSxYU9jqabR5liyAfHrbq0
QJCZ57TAa0ORJIEfxVXTLCys2/933qDTc+OKgbez33X7t7rTxqx/pDMff/+744aPXI6gyiIQhEHg
uWEIg74HT5s2K6gFCGjGEkSAbwaxzWPsxAi0pHAXQ50eoi6HbrttkDSCKv1mIAzPN7HdD5f1mXMN
weLjz9vxkwCHcstrcwlyiIsJo64jHIwIA9dx22sjQlk1M2kig0Cjr3GbuJes170cnFF7I2pyWZlM
nwS1y9+3blYfB01pvQ/KYlVSFC5EZs1EPXg9/E6SD+2FyzouWdvHH3rDWi+2GZ+FY8nnECUqL+nb
2xyZL2OYtX5rDVdBkbULl+bZrG9E5I1EpyeZMzYeqpSGCI2ZLwbHX8qefy66MfGVpsuhD94jJ6Jz
VQ/RIijNEnM4FMpevS8c3JyPXXIfCDgf9JhLHTIfZV3+sRzadlaVg3tKiK4XlNTDDOfYnSVWxWWN
+/qWWegalpKftanyOt2Zmeg2Rsf6WJpiIBfhyON5jodEqmocvVTEpTd0TusHlnb8tKuXtcHWfAgb
NRu5M87rzoSzQtM7zcbAjzsOlGLni4ZH7bskK65pWNwFqfWRtcDqsortb1aPT3kfR++C1LDj1O2O
hSYQpaai9Iq8GE/HlqtnbbvPtGI7JNqOkP71Tufw3zSKevYrPxeVLe71pj2qmg71NwzIINJ9yaqf
dSX+lU15+OrRtsmmdwCy5wy7kN5lDmQ/Hm0bO5A0EWCg4MkwSIT9ZdsEHQnIPEKDsS02LVDw5iki
cyBjAuEaZQw6MCl3/y+m/TweswiGHk8OzWuTOKyrraBo7Hxc9U53wrr+lmQ5+BHUpt6Iu5k9ZHwe
jOjrFjQ7iGQz6l95mL9mg3zfNn/wLgnDOBDDqiH1HaPqcx/3nxhS7yzHXie4+a6qoGe7+WoTyu6c
BzJa2/OgIY7CAJf9KtRsGGd9IPBVb9zwPEuS+gq8jeFKBwlfasXcD8pWJYSXbRSdNV2ScwlVQnTd
k7HKZWbnWS1f3vxm8l2bn5BnqOjQxSYaVoqbtYAUmu80+XhKCzDWl2fYwLhrBlCW7W1r4whXm6pd
YSs4Lt1uZUbl+nU4fC6pdmevm2RzRmzl0AIypB3iOT9xa+61hfZxfgwtMzOrfeUEYHbbE7A8gaSX
XbYrKxPpHWGkPzYksTxn5PlV3VroAFoE7YFr83xrJ26YG+7GRbcShVu+Z1pDIkIH2gsHHs8iXbXz
grHaKw3Cx0U5oLWTRQ2kxISt/BhZzcoScfSxDGpOvLDtkuuuFwm4xobEF4MdUCJbztLTqGzLq5ex
x3uWvKGQ7SVrltOcRnW7SrIhWovaIb5dhOhdkw1tJLll6lj23Mk/DaTguTSbwFDFJU0O6PA+zJwN
j2xhBoHtGNiWbldZWnicR5clrW41Go7rvJNFVnpNaV927CMnxQI6ymWfcT9OxMxum5PO7jyMCbjZ
7GoM85mlkkXsHoBmj8k7EyIbmypJGQatKfMlNfWsaeoDerLHqpwJaUUmNFaZwcghOP1ic/DGXhKc
C3PIovYQg7N5voVp0UZuafUg1Ha4ROEc8bOkWLysMPtQmXAOQVHnEAsYgZkPrDij3dnL4+7DZMI0
rAXfiDowbsSZl7gXeZTIsWq8qlAHUN+38gnNbK46aRJvUMdXCEZvg9XLS9+H9oRenKYZIJ8W8WU5
WMmMNelZldsnaaniAyvfN8GEVnJB2jBqnHjFegOxZqsQpHccM2P1cPnyFvYco/aEBewsroqSFu6y
QeiEWXkog1jcaUudjnZ4UjlDfsDc94jZnlg70hyp1kD0GIdiUaMEKhfNrE4jj7ifX97KHjHbE7Nt
dB4jNyF8WTTNcdarRanzr68bemK3qGRxNNiQO8zDppknKbqnhjgHkNm37onNWlqEqC5g8AARYLGI
V342oC8vr3yPBtkTq81KHOdR4bpLbOMV5AiuHZNcBkN5/brhJ8bbdhnGVhy4yzB2r6t4mFNmX0G/
8fx1w5PndNb2ISW2sZ2l7objBAfL1uoziVnlvzz+PugnBkxQl/ZWETrLsmk8nL43ZXdg5XucYXti
uQkqoeAAhcFlpBzs2yb4wFn3OUzD8yoiN0NFOeTQzOuMmE2M2AqGWnVFYC8HK3WlCu0FpIZv6zK7
TlSR+1U7HtjVHrZ4KMVsHS/V2IqSpjCR1vkSkpXztulqqGEGJ6bMMg8X8SHvYGNZO/zPaVGnqpIu
azqYKQlxJd0Wpgk4G31d69M6dtXrbI9tpt/aEI6hnMk1TFMzIiQRPZGcjgfYe492sYlhQ2YGMuEl
aFdeWuwUaWE8SGZ3B0bfh9DEsk2XVnEZb5bO19BrypqzsPjcDgfIdN/oE8POdECqGFLsS6yvVH0G
x9y8o71soITxsuntIaZNwXEbebh83BE1AHMozaLjoNX3aWI1AFDonL88w74tTIxb5VYIpREBykoG
tQg3/haETVoiXaFFGZADctgn5YmlI9HRlvWdu6ydMpUkdGWiy/XLW9gDEp0YdtaWUciK0l22AefH
oSYziLvFoi/YAf3fN8HkVCb5CHXIKnSXyEoHKMMEfmmZSGZVfvryDvagQyeHclQIa+SD5SwRaRKZ
IQZ5+i46sPp9g0+s1yU4GYgOnCWG6onsTBFLHiav80vpxHrbhBbY6YSzNFUnoSfhM6TkQ+kaDNUD
yxzYwT78Nzvb4p+BhrRg2gV4Yvq+a8jnNizXBKvsleNPzHjQSRc2cEVlGderIIQ6CMuh4jUevyzc
PRZGyfPVB0rFOmeOs6ziEx1flXV9kTPXt6xo/vIE++CZmnAdjDqCIHSZ1/GtokZ8ytPQ3GRtUR2w
3n0zTKw3STmHgioIgEVV6FdUBb5ue+JHptcHptiDEpkYcWOGJKli2EQbrO3KmhvIuMZJ6I1BMnsZ
pj12sEnab2uR6YtwYE5RrOy8qT/QkNOFcNLq5OXRNwWDXWfxppd0e/iQ1rXVMDtbjVEWegn03kTz
oM2yL9BjEZyjunc/tpmj1MwasxaqqNzKE4mhieFdBJWmA6vYFCd2rmJi7FUAd6kCVemV1VXJLAs7
8xXXqDmhQZiXsskTGsssQ3EsGbOELFgGPoPIaUUXmUXYokjrYRkxN75Km8D2smx0l5wkJVTs4iG4
jOF2xSkyUFxjoQUp8yjojcSha62Ktjx4aO9xC6GG8gxKJdreQKObWdHehNCeNbphDSn+kbeyVREw
pDt0xJZxVpBIxhXND0XveI/rRiZMk+Z9KEpbZavWbf0uaD/1pXOq2+AUmnjOWhH6aZScWvSshmUZ
7Z71VQ+V2VRa2Fk0Mbl0xnbTshDFr2OmBzFvMR8kcmLe1nG2ClvcntastE9wYlvniajKA2aB96nM
hJ+oA40nqVVkK2wXvDoXUdeOMs0yKIoj4xyrNBwSn4H2Qdl8aBG0vFktgkQtpOKqPmJncV4MK0xQ
fXfAknazDRETHc7dpNXEUsPSlvYcDnM/nl1fcslldRJImHmRHOCcPWlryCM+V7ShSYMsjWEm6FcQ
n7LP6SnUgfilO6tu6TcHGnWglSDxw68HNrZbr4mYaBc2YEc6hOn4mXsRnvd+UvotpDJlK2+T88En
89Bze4/OouP+QGS7m/QeyhnbrJSIxG1brYdl2LMbO2zfDTV7d2A7++Q0URwcQ+WbgHu6LGcQMXv5
rPJ6mXrQGORRD8+Qbzx+QEl3nw7Qf/JcUE6RQ2m2y4dl0nUXdQFV0DiFFjNezKwOFa8yNiImp5yA
wK0ZRQriKdFlgqwrE9unNmvbA+Pv3gQlk01EQVq2tS7SVcEsIiHijXxqB7kcA5LNGt0cyueTfRNN
NpLXhdVSKtQKUqnpFyB7dYpQlZ2q0MHeOJKx8aFAY2TlpOHxAHwyh+xH6EOYb1a6HfIPgV32p2oY
im9t2qNcDsiKesmCFDq0UN62l9BwjHMZujxcwrXq7rKGPttlRjT+pJIae00SQpE4gtLzq6IUKNs9
l39lQbXaOLxfJjSShf5S1s0sb8YTEeoDGrZHmfnEO6gYsN7ARQ814pMMmqXyKJcWuXnZVDbL/M84
nUDl8NmB1inHqrI+HpZN29TQWQgdS5KalF6EQjgroLt+XgbYPkloM8qMCnyAcXZvCm4YPZ+3jx2q
wBVPV9CQg9N0FenL2C0P5HX3aBmeINZwaDmLWZ6uOpUhGReDPg55ynwF5+TSWEPx/YLp3uLibgqD
PtnnmwgxtPU1iU5XramZp91sVlBoIXtZMvsKPHizu60Ttm4iwbtR6VUh9HGQdB6NIEk9frPLRBp6
ITjkfB0ZWR9enm8faBtJbU3XVDopuZvrlVNTiaDpi5EbldaQ37163QSTM0Y0ReSOTgETJKcRWtXx
KiKZVGCtL4+/58ykD27E1g5UB93CdY3VqiB8/DoOI58bqJH5VYTUsS4ifGKgPeojhTbIVZHE4EPy
Vp3qiJj3TkixXxdtcqxKkx844fYhSp4jilnIGmUztUoMP86G7qLQ6Dbt7VUTZ4dC6AeK/k8Dpg9O
/9ameVGWdtQYveq83s/m5QJ6XeZs5s6xrz3u914gu5N20S7MmVpYfui/DDbdMPaueSdMDtW/AMqx
4M7X/jCz51+xbBbQAzfT3n0rP65W59Rbv7/pZDRD0kgib+7umgPO0R7u2Fwd2dZUU+qaCp3oVdkl
i6pvmSz67gqTdv7y3vaYNZrQR9AXAUV9n6xCVRRrEmMFfZENO0Aaexz56cWTpCQ0Rh2QU4jO0vCd
7bpewa7S8Rb8+ZfXv0fv0Ob5lkpkhiIcNjBDY3XKU7bVS1SzWYPoFSf6ED/tk8KEL3qRKoHLDcm2
+ayNwT8UELby11E4mpAF9BoPioALvCLQBZ9bd60KJY8tv7BOXgfSJubYAglVIUHV5oyIeuiLcGNf
0dDX7oUlrl+eYJ8WTazfhqqz4nGjViKmV9CUdgJ/RuqA8e0beuKudZFogbWgrNIZp15ZdjprrMA6
4NDsk+vEsCsI5RLsxMkKRcX92FYf6zA/CUhCDtD07vHhLzk9B94g0E+FsmTVh/isj8l9EuBT6JO6
fxn2h6zGfxIT2fyNim3BuoOrwlCAQ177o5/Osnk8A/08qc7bi8wfj28zieZwsaleG1l49b1aNLLx
Ei+YZR49sMXd8oH7b8+XgKsws/Iewg8GLUYxshcKmQNqu3No5LKJ6EnDC2juFeUyr1ausmVUsgOs
usHnP3CDkSdyd2pmRTgf+WmmNnl8p6MnGbGXOBLH1jiEkqTRezX2B6xjJ0chuCD4HCLDdd9h44zL
oPUhfrpqm36V98myz6sD7sZOnoUZJnowFJi2yOrHZYPtmYCed+rWnkpHL8qihe4O0eAegUwT5HZm
NxGUA8elGbKZCxfx+vB1oqYTGk97HBU5pniph96Dbu1Y5oP4/LKV7Fv1hLxxR7PBEk255CH7mMfu
R1Vv/pjnUyfz5XeN2e4Q3mnfgPtmyi1ihcb5gaua4aWdstGriSCnqgzsmdMdKpfum2FC3aSIlC0s
F2wgiZJl1FrJ9VjkpWf1rX388ib24TMlbw5d/Dro1BKZ5HMdZedpEfmvG3piwTrpob9ycK3TwtZe
VH5TwSFfcN+iJxackEQwRJWANGAxU/ay0vkBbtiD+DQFXttNb8YqFacsLxp/dKjJpU1VehcWeXQA
8n1zTOwVbs64NiaOOFUN3FJBqd/3XxitD6C+h2+mOfAkiXKTkig45WyZm1g6I9z6+YDzV3V0Ivch
4bGl9RUEELY9InFKhrMmdKAZ4ZuGaxOvUplp1rmC/s22NmRcJlFbzusAW34kCudAi+we4Keh+BjV
OW7hotIySqFB3YmrKy7yc87LA+7ohtJ3HCzTaDxSeWBCpAKo+2sqrbxcZnCxMOu7ZV+juzYvjGRd
eRqx9IAm7c6VI3cal0PZDxvN4cJh+wluq5nP4qNdw8TSWdFBBrI4R+/6LzfFFdQDx5uXRbQ7swVz
Tti6q8pxhHKgWfbaxn4QFtANV3RcfYUb1sG9re18bjtR8ylJrLyY96a2b4Y0TefFEHSzFtoloe+4
GhDxrLgsv8GdhOGidrP4PtPUkQ3GfeOlnekWKYR7iSQmNR9pnHAyzzhhjQxzuAgkxyGL76wQrvW9
zmymoVCmN5oR5nAXvVDdmR5KgDMjmS80tc9TawwPeEx7zHMaFMU9h9tIlcHLuu5kG3+1DFzzFP5Q
HdDxPdQ4DYlqnIgOKo94KXggMbAKBOYHjHOP+aDN8y3LhxYIBxKmCEOnUNTOE6d1ZlUSlAsBN+nn
LyvXHldmGgw5WaaGnjVs2ZROvMBNMCO9GLwqas6gP2zRmfg1vv/mTy8830uRt1Y7RrxbFpAV/GDB
X3TwWri3CC6zaMYDkd0eUeAJXrgzqCetSZdQPTptO7bCin58Gad9Q2+eb4kitUhmWNKWy01dCpyQ
d1rhu5eH3qOg09ySjrKaKUXw0kXfhPgaprdxgyVNXzn8xN/gikeYNAFbumF2QcruslfWHVKDkqiI
P71uCxPHI+Adpxbc9l8WwBSbJLlio4zCK7iD/jorfshkbuFfjZVtx2PPlqr/X86urLdxnVn+IgGi
FlJ6leRFlh1nT2ZehMzMGe0LtVL69bcc3IcMP8sCggEOcPJAmWR3s9msqjY2YGK7w/jTigrEuLVE
5NNKrhwmcu0n7qLBbCJmBARP2j5peLIFDi8C2YvYf0wexWcA9Y3j1IydK7LG2uQqT1H/MIwkGNuC
wiwisLLCMTa26ijECthkwfIuCmVfLY/yxiiLeZgDhRz1TjgaW4uMS+FF2rVa1KqJHzsEHBgHc3S4
kjl6t1KLWrBqVcoYp1Rt9MSopyC3PnoalahEWToWx3rX50xsbtvd9RmgLcW/a0NMEN9nHUGlSfJh
0w8dczMy5A6Nxcrhe331P2Upv65+SysTzCU2Bi34RpCEUEF0mOtvxXfQZv79+SAxNgNPFAVvVFPv
VFWH2i3lNH3M4n5iKx9ZmsFlg754DnQ7UBehRhokbeKZ7XQ/dP3j7eVfyIags/Hv2EleDjQOkxR3
mWre6zEtKpB1CtVBzkJ2Sj6qnmFY5sPMKFV23FLmnyrX59CxadW6ZV5GexuvWR9pU9sP+mCnj4aB
v3Vo1fCtyASZiH9/oRE2EDm4XNVHG9ZtFShWEj4qAKWGfG/04doz6vUnFUiOXJb/yzKPJh9H0HNw
rRPR7OlaD60EcOenKfzLdOW9jZX7EPkpM8WTsPo1kN51AA4+Kx2rePFUIdg/Woe4oxvg8xOnBc4m
MmnqjjOPvDnn5l5t+tQtZjPepz2IpVHTrxy41/NvKr9QJzp+UTrbUxCy/m2w6z8JdEidLlfu5pB4
dg2BIUU0dwZFnfi2yS15vBRWyizUlLRXrUMy4J4oKBDf701IVkZf2kX5yRU7iHWMTYa7XOTmselG
SrtpVM3RwlcIPmyg5fQk0s7R/l9iaPGd73qYpPILLGojSYPrHTsYGt8QIAlVY5uGR/BFbq/X0vhS
iCF9BpkXdZwDtb6b89KHwgwQi8DvZNNKMWxhRywpvhCSV7mmp2Vg16dsyj0yfECScyV4Lf18KcCU
KclYbBfWgUzCsWfuTKbtacavap5Wtvx6AkwtyW9Tk6CWnmZl0HaFEzdnzUh8PXuqhhnQgG8ukeSk
U2SkRjzATVh5pqHthMYfK+y/OQHt38BjNaVhJowBwDZGrs2ghyPueiNzQ4DVs/71thktrZKUKrSx
3qp1ZJHAUPR90eRA0za0cgordnBVyx1w4lZCytKOSw5uxrYqxlEpUYF7s8ArTOzYqyPitHjQvT2X
BYNlUtKAsmqZGczkQUXGvwYH9mhOx/1o6pP3vQ9I5SY+iWhkfKKHPCuFGw+i2iNIx/f6rK29kQJR
hu3932wVMlz/bns5q7RV05gdiimmB30IU0/jHdQ1wPjonJkTqPcoNKwCa8Lj2ZhBPyQEDCv1WFhG
B2U2oHJTV+bGmqPU1dWh3NcFm/EuOUOupAea744ztQ70mNVHApiOg6ft5jDMjeHMTITHAjJ30NXq
jZcxLPozVCaqnTrU3XPfs/Bx0tray3hrXeQE6L65EDR5ptUQKTA0j7TV7DVK8osOzeC1UCg6Jx3n
G2GDDJ52Y3KGEkLbOQKUz7MoLeHaIgVN2mqSbSKG6XVi7egZdpP6+ZDMe2qN4lCZSnagIct8pg+/
zSoNt5pIEoAYm+huyqbirc/t6Fc3W6ntJDyy/iZhNu1o2lU7Pqv8WIXQAuJxz3clUfBqU4ftXRtW
xiaZxn4rBp270F2a3zJ7rraprjQbyvP4ZHV5tqGdpuQOsE7qHaGVgoJLbWlOpGnNPh+b8q2n9l9a
FYNbpwp1EWPsYCbduIPIlO5OQ2MFQwZtMkuNrV90pNW2VKvijWlz9NbpUezFVtS59qSeY0RbJ+Wl
vpnnsfXBR/0P2HOyz+Ox2JucVIExRK8tniBfgIMFM8PEg9SEVxZXT9jHUKjxczFTdrKMPD9y1paP
CetNh4495DC0tHbqef7vW25gShYK4hHEonAvOuhtu6sIFAn7tnnoRbZS/FuIFOzy9y8Z18DUOesu
UdXQ49CpElCTsy79KRpt8pJGrN0Ll8KFdARBZkfvhiFtAoUrD3EW3kdD85on4TeDhXT+UBLphQrS
ZmCaqdOy+7IFMnJSV2LdZZRrUUI6eey+T5sR+laHBiIqFcmeESh+3d7epaGlc4cOVpxUJjMPvNAd
oHO1NfmGpYGls8aseTymil0HsTBfaTLd9cTwb//mpb2UDpek6IH0m8YJt7mLsuauBQGPhitXjYXB
Zda8EudGbbBhCvShdK0yw31adwCwWtnKpeGlU6WbM9LP1VwFs1G2Xhyb1kUGUDghSxXv9vIseJTM
bi8mU1HKuqSHISygUUjjN0PpPBKLyqMK39/+yML2ykR3TsNEmIDoBXn9Q6te+u7te+NKflpzK+FF
gQA46HF7BpOrTxxtLuIVc1/IgC4iwl+jTZroQgEsdgrGHH6aC8itPebJE9QwHF1bqZEufINeluxL
RItoFU8MBYdAUG1MHcPKgbgy227bXbJSZk3THVHrZg2au2RRUnBQSijRGpNpHEoNW97QLYkah89r
LMSl2UgBgjS1FjYJ6I1xlzSHvDf5FtKKAHKZtHb1LLc3WtqmT7d3f2kuUtBQS9XIY6i0BcI+cUhH
1eqDXc8rrkcuP/lKGKVy3IjrHnwjjD7nuXHgIxO+EmrsMOCFxQ1TI9yKqS0DTUletDTqd1ObFS4A
rrov4nANrLtw2Zb5+J2Zdl2Rx00QtlDuFN1obsJqDLcQfHTsijK/EXa/1UsgDau6Jiv5+IK7/g85
X1XGQRc9ULzUwvl6bpM1UOXVkdHeVPKoacogZycAPuasr55SBYDJXjV677ZBLI0uhYMMdcFS65kI
FCgjCPAK63mt6HLV1vDDL5/84qYC75eAsFMRTMZDDa1Coz504Up0vBqCMbbkk21mgs+sERFY86nI
/mT6ndH8qNPvBBiMLrnkPKoVdGJyO4jNP5NeOw2iTBFmzoDH6jl+vb3yV/0eH5FcMRo6SGjakwjm
Id/giHIs6whN0u1kNI6I/7v9kaV1kjwyb0sS1QloCwxvJbb9O+u7o2b8Tpi6MouFD8i3xKFVTaiA
wn4IcIFiNguX1+2xyeo/6Gz0PREPjUln+gQtUAOSLCII69/l0B9tqAnPXba9vUYLdipfEcchoobW
mSLIh8FVoG4Xg2sTu7cH/3ye+p+YCMXWy8J98YIhHso6qg0RGLvwr4374ak6td6wsf+2z9C8eqpW
3lc/wQLXPiR7cp/GVo11CmK/05xxMx/ZlrqlV3rCITt2Cs/mofhjbfm23BUrH12IHkxyca5NOgem
HJPLhxy67ainqKX58s2lk5w8R51cVaD3GXC8q291L91SX/WhqXJsHDyYuNbKHi3NQnL3Ig5NPRxh
AAnRIKj+bkM+9PYUFiiX0GuUdn+qdEu0owhaW0/vsra270kJ3kCup6E/9ybNXJHo2TbWBuOUc5p7
lgiJT+JJfcKzU7+zms4+Znj+wAsAN97srB79Qg3LY5UOmVuMpHXJFOt3dTomHsildufUCevWikCf
AJdrViUFEMjCodQxY21Mp/StB/EePhR39GDtoGDrcjeGCMeZ3Q0OJIm97EfXOnSrHNrn2l2r233i
Kq/8Avm+MKux1oF3KYLM6Tw4p6s477kPeUjn/Lx59BPnV74tz8LZHX98TB5xYRyq83F/YZtdoPcp
8O/JVvGszRozcCFeyKpbtOhHID1aEaAGHQ+aYw8vRBvXLOZiGdemezkuvsSLIusVq6WYrrJvN8JT
HHMPETRHcf/rHIbI0W0ghO1kHiQG4ADqyom3uMpSmFLLflIUA742uvO234C1ejQvTod/02ZyR3fC
v9TvPIj0OsyBsrTXOzo2oXWIk4OFWbn1vjv0v+2f6R39jeqtOTmmG2/CFSe9XskDDE2Kb7ERNUKr
8AsbWAE5RkG5rVzmNpsRa5Ico129oeA5dPhm5IGnc9uDlzZbinCdUDhLRI/tgGdBr9gDq42Sl9uD
LwQeKgW4oTesKbw4F0SIoduVD79uj3sdCoW1kiJaGvZQhs8w8PA7emXYsYsh6V5/l+zD3U/uJE60
AV/a7T3xV4eYvGMexiNuA6d2JT/7JM5fM2Mp8FkNwxuUhV9g4tvhTtugowdYoNEGMrTH8Mhc7kGj
9aRuwffZpBvFCzfWRve7be8Wb2ueqi85kxS9UF4uGY53WPXDtBl39Tk8DMfZg6Kzm8N6hgBaeI+a
r/n1vnQ+ard040N3qs71oT1r+9I1701vZUsue3plQeRrCeeDSFsFC8K4JxDAokeGI+3C1+n29T6D
W/1UfuK1I74j7uTYXhsoz3y/9vlPQYlrn5dSqGZAl4OqvFiEZ7jvvTM6EMZ3rV38J72P9ubgTHd6
gBPwJdxa5/Y4fBjbwqu2UF/C7pDNsNEcxVvblwWemCbXPEU651YSX3KVxFHO3XMNXfI3es9eIiRI
x/Zc/tf+Ive3V34pA5NLEoo922ELgZlgPrOn8l75VZxA+NlMW/OgHbHLK0+ISwmYKQUonOBjDpVY
GNuhPpb3/G7cVTv2iAV9YrsZvG3TVR3oLuxMf9rdnttCAJG1yezUGuyxwa6OMXGrxnJJlK/E24XA
Z0qxaZp5FWcqVq3ubadrd9YUuxfllts/fCmvMKUIpbKmVOnlEG22UIvG2NqD6fN9dFfs9YC/cE/7
nZtb49xu7U33KzsZTomjvDzF/+k/Vn7C5VPXXEIKUbTEJbK9HHnDdnLx5Otbu2jf73IvO4Cwssvc
1hs9AePvfQtBqt6NK1nzovlLYUmd7VmrbQ2Jbe4o7/X9eMpeNH86403mkP3ID8nTsJZPLFm/rGzW
h0NoNpUuArpL9sOzekqfKHJo693aV+eSO/H3TFEWNrM0kJT0EHOKwMCAPr6nt+GKsXwieK/slCxl
Nk6pMlkxxo6PYkt35nu21/fRwTomvrrlfu+bbna2VyL1guHLgmZt05cEqnkisMMzs34oqh/yt9sm
tzgRKUQIq7XQCWdG6vhQPIJWF/7Nfxgv2g9eARRtJMACOujlYQEq7a+x7JamcwkdX/JJcDOBOSzw
Sd7M6AcThHbhmcV3ql4XLfp/B4e6Gd6gDdQw0GULTSB286o+80Jkk8XNWrx9plGMAk/TGhsl/oU+
KCvvYZcT75oxSW7P8WweXYizwTCYTl8mCD6/1fSlFr+NEmvfrDn51Tok1kZy8qmd4jrW1EtGbRy0
TQ5ScOopj3XQbKpj4af7ZJuemM+R94Sb2/a1sGgypWsWIabGEdHa+TkrXyALs3IYLFR5ZCYXiedW
0SPsBoo7TqgO6MIxul2oe2Jae7f5JCNc2ReZxqXSSOnoJYA03vyefER32iHZl1sSKHdso5wqP7qP
H5u78hCu3HmWDmyZ3gUNstFiDTw9/Ak+CjBh5Nl8Kx6ql/BH1Hu4Pm74dqK7MNCO0e9+r6+8ri1l
57IuGjOgkkEjzDRzAM4Kz2LbeeOm8XXvkiBnLp6jvfiu/pv5hV9/gI7zqEEu5ZI5rAXrhaAgM8TA
MSxLWmE/2258b6ztGJunVhtWIujnMNe2UgoLeowGUVmNCfIN35iOiit7uxtP6MPjNN7P5xipd741
f1W77GR5gBTh1o5rutP8l2/SoNzgvxv7Pj+tkUGXZivlGtYAOMZMehSLgXRwNBMC3FapuvXAViqI
S34nhRR0rdDxkIYY27DEGcQxzv677dBL9aNP7v+X6J1XJi1ZChOFmvNGOUMHNQB1xbe36VnsqVfj
CkUOE6yjPE374gwICULK7W8vrJrMOGvbDnpfIzZRdIAVoQesqTncXlmxpcGl60jWzRNtRkQqVF83
0UUXfd6jNdrm9k9fSrBkrlkyalFazfjt+tl8b56NV/WUP+FFaNu9Jn/Y6xQ7ZCWLXIjynz7+ZYMi
Y7bjLMOX0G3SU0XmdjHAIeGbNT7oCSCtiTOTYe20vRwdV/zqM5n+8jFWaOGoqbCGd839SZzUe/55
yhxc8E+/ksP2V+VsE+cx9lApQnNL195RFHtV52+Mgljq/A1eH3L39fYKL1i8rIU2jAJIqR6HW67q
f03KNzolK0Mv6Glon77wZZaJYubQk8PY1ab6izZlonLQDG96qZ/Yo/2zvGt9vk2hIGU+iMOwMV0a
pN/LYTUpUEyqhS5SHJtpot3n2ABrPs4rMXHpsPmc7ZdZhWFKTTIj5IYvk6tu+lNySM+hH6JvAeqU
w0bZqUfNK3E5zKHn8Xh7m5bcTMpByozNKTgscDP1ZBjPRfwx2SsVnus8EKJ9TvTLhGoovSn5hMUa
tsp5OJpB8lC8WEdx4PfYn0NyZt63sBD4lBQt6ijiDG0wEQXBwausyenY/e0FYtc9SuYpFvaoCv3i
vnP6UkETmaAz4eXF2LRmVxgrGef1d3H8fvpvmpyn9dBwhq+Is36eDrVvO5ByQv1NPTeb8PftqSxE
IpnVpRWtYtgCe62S8Dh0dxpH6U0FiraLj5UBybXJ3BdJsbJwCwHgM/J+2f0WRwMtUnzNrJ9r/YPr
K+MuzUJKHQowVSaiXW5IaYemkXcpOsagayK6tj3lcYtOaJAa09ZM+OLXV+Lp5359mYQ+4vVyCAUS
g1xzktJvKu62FxFMtMuEFLtjEnQ9NV5YTI+c3/eZ6dzeqgW3lBWDRpWApJgjwvXhfUjv0uo1sn7e
HvpiUtemJHu8pRCoYWBfmn5+qcPcGxk7TGPx0Cr5yhYtbL1MAJv0Ka9F1THfToH+7rSyfTSJvmZY
S3dkmfCazXlYzErBfKLrXeQURh/vBrPX0Q6GUF+BYumW5WW+E1Ve308KenkCB9C6aWtbe8H+41rY
uXpZ8Rog+EGgW6JlZSsH8EK0kDmyzaXlYQPwml8pI9ClP+x58Oz5wbZrR0+ileRlwThkoizNADwe
Ctvym2HUz/Gs0bOeUsAD0motdi994vL3L3YP+lbWdT2xfaiXNh9jmgy7wkiiM1gyxspRuvSJi/F8
+QShc1vVgDP7OSqiTjhHp0pt/kTzWs+Tz9f5K4YuE2VDC1iDAe/tvo7+3YFmoB0puoCmkEao0N1x
TKw/CUE3BcsQ1s7u0/AZrePGfT5Y+l6PKp44GfrCoaKYtqavQbl40xphe54VnbgdGojjf0m2VaGV
uI0mglpgXLevhaZWzySuyidN0Bgnd5rvk3m2H9Ahc/Zag9WbnEaNr0Wk85K2mbestTs3SctkA9VD
5VmbWXqEAhSwJKKHihYkXRLhD7qdzM48c7wwqdGhBeHwcJE79oskU99ApBd/qJZVv1hWaNTt1Ri9
PzSIvvrcqFrfUIn+KvpOfy4m9L0r0DK63nZUxdNclGrMzUdUUJpyhPIYbwCP0yCNjTenUd1moNVB
aC7NNGQcVgeIedGTU1sWaHYqOlbvZqPAE14U9U4Zc9urADzXXALd3yPwd92DYk/deS5G1LaF2rzf
DmDXDQcdsf81nNxGK1Mzbiw/UqmfN9BQG8SJ62R7e/jrLkxkHc98pminnlm2bwt9thzRjDN6BqIP
NV7bs01JIczqVWMZ+7c/dz1WEhm5Uk9JW2Qd74LSHC7q8EPqJsJYKWAsLJUMXCnGHMR3U+OBqTwr
xR2ZnnO6EumuD63JbNqiD0Pat+hKAT4nh2MZxy5mOvqwRt/a5s/GfF/jAxrr1onAw5AvlKRwc2iy
ODzXQJXgperdXvulOUhHIesilsx5pPh6kboCPjMmx5SskVKXDOmSwHwJcLoNXEKiV5bfp/0zzIa4
Skj3ts5+TrWleCatnm9PY8GEZDWt0jLRCTCzbZ+W+X0NvEGei5WTfCGHJzKzdlDM0iC5Yful3hY+
4frg5l0Xd85YdTgOQrBRM8Y8S28dGyIiTlPm1R6F+EiH+jfSctAKR/AJQEJJgsFCNLg95etJDJFF
nstK04dWKAxTJrsp3xm0Qfc2E0KYK291S2t6MZkvm9d2VdrbObP9rKvvK1VxSTWtJJVLQ1/+/mXo
gWlm0hJh+SHwuzsR1ZoThzldGX1pZaT0WGOjqUYsh18C/+OmaCjmjBZAOWp7jvgqV25pDtI9OIvy
MhwSm/lZSx8ja9qr1bj2ILUwA5k62lUQoumVKvRx7lgnqhLr1bT4cNdotfrIZnXtZnfd+4nMGNWr
LgECwmJ+jWauDQkdTfR70X0rzSayaG/X6spQsELxOU5edyoofx6orvua3qU/IHq2VpFYmsVlFb9Y
kxpqM1Q+sVpkIm+laT0nWXJgyfD3W45mSX6gh3ORWLNq+WBjb1C4nEnkQXUoEyvHyNJmS87QZEaa
Ajgb+raBVo6jmRtuE4VAnjd3c1GvfGRpjSSfYEYYV+gxGvrVRP0qJyUYASXaLfJ+871VktwhzcI5
00yE+ix7SqPBLcmhLYBYMFfC8MJRIiOBa3Ukmd0AP9sYk+VaA8dbQ9meuk7Eh1CH5+VsjRe+tCHS
mZgPIUvGVkCBxHwVSQ22Il49eOGk40qtY2EzZDxwNc9GrkFbKSChtalKZOVaF58zMbzd3ouFijiR
8bQJtccu4iX0kKpU2Q+aUb3mlV3su8Gy90xn2VPWkHxLLWX6OxkFP2tkQncANieo7oxdfB/C4h9s
kL1atwpL66iPZY/GgEPr1HU83lfUnno3si8JgxqNub0d0AvX7+rRXEP0W3De/726ECZ5nQIpJNAr
ofmRhanp9kXroQ/MvtHrwSEFf0CLpfcxWm1bcUmcr31N8kFVsUFgMVoSDFXP0CsiLJ9x/8tGrzfq
zkM7a3QQnPquBgQrVYASy9NROJ3Oencc9bU4xi7OeO1XSE7a5U1kWEYJtUk2gqPeGpSja0OIG7Vn
hAlSi8nSs182OPLcGbla/TTHadijh0zrtLzWd1oT4ZKSoyCgVgTcWlE2zyWbB4fqSuZmXW/djYIm
H2CU5D9z0uXngtfdxzAXk8PUCu1CrCR5FxDd3FCz1huXt6TScAvTkezMaERuTqK8B5imvodGtN04
Kdr17tDbjKCXbjm9DlY336t2m3nUrNqNqlZD69lWr3vNpPQP6diAcF/X2i5Soec4AbCLz5Zi3zet
uUNpjoPcq7Tw5FHz1M4svJLr3ctUFHnvmOk0HaGO1R4gbj9vR0UFIC0qsx1ONQ4W7FSCGJAbD7i6
dBt0+tRjty1U9DhAn+pYc0ehJpVXVC3qlywbWvQZL8cgbuqicmipmcQpxdD8vu1/C6kBk2JhnyXt
kAxDF1AxTx5Hm2wP3aisb0YP6fIX4c08TKqhCZoi+o22AoeU2qWTwQxWKm8L8Y9J8c8eNKuOcPUO
OPnRILKS4lSFH1G5xnlZCOUyWFkXRjvXlPKgzHEJADhrS3GTdtWEHVKm/4BQ8/O39kEGIbdzZLTo
1W35doYnhVj92VfhSohdmsPl719yjsLUu7jsKhKUEaoaXV55UVH7iTGcpw6X2N5Ot9+bw2WTvnwI
WoT5oFzK4pHQXlK9eili7t0eeuEYksHCYixHYONQ2UVYQU2I5MQv1dpw8sZce/RdMCW5PyUYa52Z
2z0JcrN40JpRcZJefR14/aAw6+Mb01CpDCnsxCVktk0V0EYHPSD7DUmXvRqFa6CLq8uE8aWzISMz
NcKi4kEYsWPZttuySBFESvXv7d9/NVpgfCnqZ7QKdVOJ0GHGMu5j03iz5rUr3NJPlwJRRRpQTkyr
CBo0K2F67lgaLol0JSVb+uFSIBoGY6iMQgPLRJl8VD52NvrV316Tq3aDNZFCUGEWBlqDJ3MQ9S8d
/duWs2NVP2i/FuIWfroM+KsJxEp5b7BDzLT2VFEkL2Uv1pAjV4ODSmWY32SbM4ViQRFodVq7daEH
vWnfjSlITbGKCmO91hB+YX9lzF/XWWFhK9hfktSuKIkzQPWrT76pmCOj/IStoZaBSmZQq7GntLEf
9gQ5Qe30eHG+vdFLM7j8/Ut444aNHjq9GAIzUUd/Yv30kM997uY2W+tueTWTxG5I/htWLTFNM56C
gYLWldSpl5b0Q4wJVMPm/NGmYtvjWnd7PkuGJTlzEWVqWWSkDJSsdMLeV+lKlFvwCBnrN6F7bG4b
pA5Iof0GPDJyOjJfHli0Y4Zi+MrRv/TzJZduw1KU42CjjeyYPzfW9MLLtRbg19H12AfJp+e+Mqew
KCB/ZxP9qagMe08LOyaOsBUISsXGiCwz4r3AA2bcJ6490u6xqetoF/FJ3Y0G5GyRZ6pKsuvtcfjT
QnocOq92nuTOiFcHFyXrZAu6GDlqVZscFKKMaBapklcyKFBZsRv7bxxG0A5hWgKYTsE7tIA3kwq9
BVXwoVpT/EpadOaD8lnzfNscFsxbBhtmZsKtKge11JjrgxaVwrOa8IlX1sv3xr/Y/Bf3sTsNnf7S
pAparXbb0fxAyXiX1e3j7eEXjE6GG8bdpMV1g+TDCHMfHa72UV1tY7Xd1nOy4jAL3injC60o0roe
vUwCXCnjvTHrT7qm7+IQcCels540GxhQ1MNW7HtpQlK4iVU8TkKasgoynrtTDZWu/D9OX6t+5Uhc
2m8p1owh7iFJ2GmBTnD14Zaev0V6bh4GbmorC7ZwuOhShMltLYKcucCZUgOrrEKMb3grxUtMB7dd
w+UuLZOUN5QDwEVRgvqBoNYd0lxcKGtzPzf8GEHwbyX0f+Kg/ue6q9JPQtIX440ysPanvGhwD3DF
NgGW1XBbN/dUBUw+w2kgHewpp2GjbkPn8BR54V3xRjdrn18IdTJq0IgnoUGxWAvEwIvXaoz1bc8j
wr9naTIykNljbal9xoOs+lObEMrTzwJIA2NNB27h58vNWAmJSN9pELGNueXaFjuyaa1+vjS0dLcZ
0e0EDVVTDSCZ5skM1QdasN23AoqMBEx5QvI5x9Aa7f2CaJVj4noO3YBKdUI+8hXTWvARGQNY88kk
tSWgzROhGGJ1mfiRFEb0JlKVurWWZBFgK9naK9eCt8g4v0wL+yYrBj2gM+4F/Nzynzo6rdbZCkp+
aXzJ440oLZuyg2Z7rGznGedl9o43bVfrVoLWp01ecUQZ0ldrDSlDRTcC1TVc63U8mZ1TvHTO/Xxo
ALVu9toPCBoaTyrobiBd/Ojfqrfil/oo0EjWYz6ytZV9WwifMv7PGqpsjqLYCLTG3gGUMHt2Wz6h
mWKzuW1/S6Yt5yBtn5tiomBPEXu+a6M6hU4amVY2amF0Ge2XT4Zd9X2EdSS6P/D8o2Ldw7d+uIzu
s8K2Jig1GEEz1umWR0P5BAk6yAfdHn5h4WWIH0zYIpZh6kEhlJ2lDin0UBMOWNxa94alpbnY9pdY
j9xBV0aGnaVoPNM04piF9kpMWfrtl79/GbowFW4NkAlAB51q15Wn2QpdSButmOTSD7/8/cvo0FZQ
RjvU9aDK+z8N4BZCCbffW3TJr7k+muagVWYw9czJ27cCoM0InTO/N7p0hieQJxZG0WoBTepTRxka
q/Vsg9LkvLLuSysj3RVoE8eJljAwYvXY55C4QO8Ke23ZFyL4p6jul2VPW6KZqkpYIBiocrmIg6oK
77SsiB28Fjfo8stWyqkL05CRemMKxUcgvMzA5Kxwk25svSg3VpK1BduUcXq2GFtwKrIhyLRnc+LO
AJUOPn3zfi5D7SpL0SJDNfqgHsbfljq/09h4T0P7LiT598TyqYy0i2zW2KQa4V06noQoq+PN2GaZ
B/AadfF2udZF+/o9wJQjELqrVYiaI/pTaPw3g0z9YUZvPchPG02JGnGhvqgdbQcnaabwz20PuX6u
Qjv8X9eO0BmIkiy1DuiNuykBdvAs6PR41AZqLTWyFT+8Ti5Vqdx5I28gRRLHlAVKI5D0GHm2bSOI
k7Y8ZlthKJAywjPMcJhEXW/NnI9bpqftXqlZv6/VTPthJbjn3p7ykrFf/v7FrajI5qK0bD1oy8kG
MoX05EeYDmDk3B5/yd6lkFY1cRnyyzHF0LNA1z+M1PS7eU2BciEoyICrOWdTY7N0AFAs29nTa0yj
DdLfbWr9Zenv2zO4bhSAVvy7QkOolNRoLykIZ45ZA6FS7DWSOQRdeG5/YWkPpBwkHxjUZu0YXIAy
st0oDdHNqP4/zq5syXFVCX6RIkCAllfJdnvpvXt6lhdiljOS0C60f/1Nn6c+XMuK8NNMuCNAQFVR
QFZmsXJxermqhwhTxmCMa3eKWsQEwqCK20k3fo3bonlu+t56PMM9zsrMw3w/+6Q4JFA33oHtDijG
3qreB3tgIAeJUhlG2Vx/v2W8wsRmuWkalwgg/BT12UM/WK/ePN/Y9NlQPpnzxAXu5dPGPmW1Gz0U
dR/jgi9ObtoZhImwsqSqlGY4rGRxP+27RDi7TpZiJaO77Cri//QOeObyroIxD+3P2XqCclEwrmmo
LLVtuLmdTJJnIukhIADqgHMll/S3RfT1+oJedhFh6gRkRYF7oQwu0rQojSf3asjvYESBlVkrLrL0
/fZ/13V0nTYfM4ufMuUdBsCug1Hx77RcpVZY2G1MAG0el0rErY90FLAqKLLr7xbPNpCswlaKF+iU
xagLUcn2+oQtDcfweJynbbuQ6E35AnDmSGyb2I0D34pWoHoLK2LixVzwRCu3wnwNQwpW7qHc2gxF
yDQbX/wxXUOlLQzDRIvJNFNAPDr8xM/JXqm8F1700CqbVkax1L7hzZXd6wGYMX5CLhAkqJJ3FAi0
pjWK0stxV5gckWM9WtGQt8Wp0MVXPbXvRcvW3pMuVy8RXFr812LbIRs6USHIjaLfTjXwVa6SH05s
xQAgcPB3gm08HZ2g9OqfoGp4JMn4I1PytmRfmDSSNEMeDtp0uCQuVb6RPk6PIKrytrTga+IGSzZm
bO3CZTX0N3BaGX3nzc3OW6Ku9ononRDPcx/XPWVpjQzHL7qsLNmMvTEd5D21o/tOJCu3HEvfb2zs
NHGj/FzijBd78KQMj6MHyAH7K/s1jtqFmOIZXl64k1DFEInTbLdvxazCmjl3fZc/lSmEYzmEOKpo
5aJhwVNMABmZC3uSkOM4pRThC5fxeJ7Dq+KOpdVte5+JyR87j+YoXXJODnLw3P3C4pWGF5bBxOMD
2VgMpUgJuI8zN2j8oniPIGARzl6jdl6ar5VDLk3Ruf9PqQF1Ib6e1RhANpwF0B4i/DOzlSxrYalN
cNqkBWFeNjjgz0by1t9LPwsm4KyErANavpE631z3hwURGWGSR8ZKZzKJ8JTcjcq9k5p5QDum5fsw
ELJnUJWBcH0ucxVMrujCpNYZ2BHTOl67xl74AMDP/juPjsOT1BMNXsr7QPshmSBKDIL8AFppUB9g
KLlai2GXfR+MK//tSePRPFFOPZyUB2GpaHpOK3fFXy43jVD136Ydjacx4QOQ1Wj75zhmP5vSXyle
WbJnI2LlHJBHQmEKJVF3U/NIwFlWv3K1Rum39OlG2LL6bOzlgPZdAirLogIT/EryvOQhRrzqbOaR
JM3sEy1QXTLjpX8HUVA7LFsof1433wU/MZFeuFXuxmiS7Snxig1jz9Iu3wl9bjS7s5qjd2tmYgK9
aF3Sonc9cSq8IcxoFBT9H3dYKza8zNNHhMllP9Yo0os5dqVqw97soxPmR/3F/eWfqgM4Hp+nkG+h
4P6WvHjfyduZbKK7V/vsJftR/HBs0PZdn8wFSzDJ7vMi6vKkAaO7IMV77rYP3bQmdr/UtJG9gEFf
uk1D8OJj6xdWdx9eTcPrX/0vncT/Py4Ik4i+yztStDXkfjQ0L0ORulUo46h961M1hUAJjCJ0VQ1y
MfAIPIGAT26VHti32Haap8lBMg5liGgDoTx+tMoM15iJl/+wZlxs+mmWgMGUyzaYnJb9jNt+2OmG
kKc8h8RJ39bZnVVHbiiGyNvQJOtuOgBxk/oa5LSVTSCDe5ryP5bT7WY/22jr11iv8bleDircBLuj
os8re9QKQaX3oVX+Fux1hwyKzda364tyuX0oJPw3HgIMW/e9lPQ0NxuQauMoCv787/G4RoW0ZE9G
UKzasZ0dcI+faMyfaAE1gD5/u/7pS00b8XAAKqTHhRiebWfmbot68u7suZhXAtbSxBgxsY27YYgL
pzm1KflopLuPJ7Avtmp8qXLx4/oILp4VXN83o6L0cihLCwIkczPsLNrdFdrbC1kc+pyHnS7e66Hb
+KwM2VzvcSm46e1kZbc6H6VMZzx3fQ7Un7Ki0nJJZzdNexytl8QeHqs4f6jPiCjmPM7tsLk+wqVe
jINcX0ddp/FgeUysrtqoXHehG9vHWhY/0tRR264bb+zpvI6fxiMqO+5J1PTHMm9+2JP9zlQW37XR
2Ae5nv7yfoxXLOPSbnmeOSNEupU716MmNdRvUj8E6yMNeza5Qd+vATuWejhb/KexUFInOekwa9iJ
hycA1YfnyIGocWT3xcpzxCXnOQ/C8HsQkaBucfLrI271f4nc2rkdDqjXF/2S65zbNnw+Agtwryx8
/pQ2d/65jJtsrfqvIvltK2BSlLZDzVAYkLXHYY5IGmQiSrclVSKYysZeCYwLlmtiiSmxXJfbUX5E
3XD6LakkDUEXnx5sPwPMFef7wO2yfiWULSy4CSzuKzoV/UxAZanlsEnqlARty51DneZpeH1Rlrow
FjyN+6iaoXt48Om90M7Wtfey1zcuiLHiZaZ9gif7GnqTVX6Xq5gdGNdZ0FVtsXJJevH4AasS/xfu
VT3nmZsea6qg0zgCoPMzhvpsiKevNKScOmFfMOiY5TSrw1G7YOmdaeWv9L/gMCZ3YzPYMvJrmR2t
mj9MlfUWoZfrS7PUtDF7fuKUreqb/ChQBvHUEfG3AyJqxY6XGjemrbDmWDJP9UeqNJgltPxR9Um0
8uULTmICOXXvAtCkPOuIPCL7mUVTIoN64OkDFHnq+34uuRNa2r8FxH42AWNP5hnYPlyE2gNqUX5l
k/fuONOPCtVI19dhwUVMKPjQJ7ZvzUN+HMGVAfD0WBxAvEuD2Ed+er2LpdUwdl1LaBd0+KVAeQVt
t5F0hjvcdKobblQwPyYIfCzrLu6YAg6n8KCD/OSXY5CnXuDMr9c/fyGymzDwTDnu2OSsOoI/ZPjR
6QQQ2m72xx1giDFYNqSX3F3vaWmizmv0aQuceEd71lO4W0rbO619/z7vkmxzW+vnXj+1PkDu3caz
SHlsOt1tz2oWobSbcmUZzot5IbUyob71XHCv6/CO26ZnyhRi8TslEyi3eXmz8XFkCHFD+7tlxcdN
ozHpRpscFDi2a9fHeS5eyyR9B4nGSpqw4OAm7JdOeW2VxK2PzlTHoSNx65D34oG3+R5csDzMVXMD
iQFs10T/5iOPhtqrmmNqlR+qL+78hG+n1NqjcvDr9Xla8G+TSBQnWrD4oFzuqCbrTU76i+dOP/Rk
rSFVlto3rKqPqwQaJOfrDGQHTVJscwVxq2beX//8BZcw4b7WhOfixsfnT2x4LKuyh3RpHq94xIJn
/wvV/+QRCoWgyvWb5tgmkgVunlqABDj3kCd9sri3ssZLIzD2oi6XnWo51niECM59a8XDXabzG7Nm
E8ZbND1IRTmvjzFvvE00xL/LkbrhlN2YQplAXmeQKbWYbo5DA6rgpkl/+26ebEa9Nj8LBmQieaep
wbOBkjDQ4WvtfG2np0yuOPK/8MALQcnk+Ewt3LJbouyPDt44+Yaq0dnUWGxEbWKN313mND/K84VP
NQ7uVnqdOqmZT3t3oOOOqoht6wgKe21rxwGPLPnOM/Krc3AFjKrvNTq7i5gFRIF/f/9khsDAzLFO
QOCQpxnzgqxr9UvjK+GGUQ2IMKtUvE9lrnHr3PsC6NS52DY0xePEDJFiEBV9VeCr/rBkRrbXvW4h
mJs4ZVnMRURxQXJUpTzhXue+jj1onjavwPqGbS1erJmsKQIuRFsTrIwSzCotmWsfB2dj2f7OyusA
PB9bUn07F/ZeH9CCp5sY5Z7HeGDhkzxgnf/oVk2g0pofC1n88cXaOi4ZsnHYGCmEledq8g4oSHMq
/07bVhgPxUqsWmrdyJc7xQmpamEdkskddpCJL5/suYp/yLl0b+zCiFR1h5dhOjrWQcC2de3MIXWi
u5po/8ZVMFJZBowbWJ9teWhoWW+sNn8YCgTeMcv2g8/XDGoh4JowZL/1ijGuCvCm+l/d7q/drGQ4
CytgYpCtQlGFSmHr0NL70QFVSf8WI4e6bqAXKQ3PQeDsHp+CAEi6LDJ1MzhvZFOfrIGxe6im0UA2
cYRwE9N6w+ys+gOdZmfrRaMPTa80hZJyPd8Nc18jPnEvKCWKxKY48rcTAJG3HRFMatJEWopRioGX
ugkHyDXr+VkU+UqsWZrW8++fBt56NCmTc+u6fEwhblCog01+r8zq2XQvbAD/ghI/NV7rBHoTXYdP
76F6rpO5D11WBQqBPtfVDtxI4I7wcLYdIW05TDXZunO68kq6ENhM5lBu9cJ3NZUHu+qeZBQHo+iC
NIF6ozrqag2VstSL4bS6SknC6zo+5g0DBIn4z3Zsu7tI8KdZ9lUApfOVi9ulhTK8V/k+UYVfRkek
M9CIQgHhzp2qfxSzqxVTWPBcE4vsQIm5mTww2nD/azWoE3GzlTRy4dtNIHJDIx8F/p48sNL+6bRN
touQYTtSr73eLnVguC/Q8Z5VjkQehoFPYWIl4qmiTfcqZRbfODvnve2TLbu495/9EhGiavYdjaCi
uPbKvTTv50F9arkb6nb029Q6ZCmu3ht/TDZVPqxRI/mXfZCce/3UumS0GboB3z2RSQZVK78RJn52
Q/xrLu3naPJoMFki8Gvv7rrXL2z2Ju3n2PGilJblHVw16kNP6TdHZW/aB1n3HFcrtwJLC27sx3Mh
WhG5TB7ibNjw4jXlbQgGtJXtYCEBM2G4KkmEKCouD22jHmPW/E6z9snr9XtHypAm7CNzbrydIYZb
O5aqcLuLgdjMeRiFhIr7LdKfru+ZYNwJiAZW2Rp7Wpm9FEX8Dta4m5zBM1G1qFHWeZnUyZHFyM8Z
MGZzBxrV6wZ02WI9k/LQQkF2GdMmOdqpn7/h/hgUTLiwRBFJWfHp5OMMB9TkODTfxhkEgdovptty
MM8E3SbDONpWM8VH2yeBcJJHPpymib9fH9hlz/BM0G2WT25ttRhYO7ehSneCZKHr5GHhNSsp3mW3
AOTuv86eQEVtwtokR562kC4Z9/UE8fgxuQVhfzYp9t/2VVXnfkQS8KAl4pDi/XaM/Bc/uQXOcm7e
8GpEWLtszl5duXZQoTi/IT+87MVqb1wAY7d2iU9x1IRfpynAnU1MID6KcJ551XsSe/RG5zBcuil7
Pg0M8ZwO1p4osesq/nGTBZlQ2yhxaz/SRXSkVQ195b2nm0ccDIOmJLvbejiHxE/bheNrr04apBlp
/lekTxYVz5Z87MSa1t/lhMkzaRlZSS0+U6RlIiuA/Yn+kQkklwkI9WhRfy1btoYquRzDPRNwm5W0
FywFP67d5UGG/BK8Nj5rwFAGzx5eC3WL9DWM1gTfRhOnkwsp9QMfn2QGnRfdgi5m7dC24NEmAk5E
CFKoNMBuSvsPBcbcYEghgqTX1vscGf4/RfdM3NvglrUvp0YeipTtvdTelJZ+u25KS59ueHPdi56i
qgrMmIoHPUuB4APTW7120Fxq3nDmOEPdtl171mES/KfocDVS51kU0hyR7/oAFuK1iantZuY4FsEG
ii25Scog8j/GNgtn5a50sDD5JpIWtwgcbNY4kXtV/Z63uKTs3ZUgtPDtJoQ2pXmMbREZ8dQ3G6be
/ZSHY6pAHvh6fXIWpt+E0vJ6AHAKjzFIAeJ+1yAoHfjQuNtqsOTKsWFpDOffP8WinqYj4A6IRZ73
Rjts/M5d4bwxeWMWYwJpU5rMScpdFHnY7b1PxpDINZLNhTBnImdHtyqdqUCYc3KHfxOxpcNpiv9W
UQc695Lqt7wu4pVpWrIic1NWKR36qccb4lAO29zK0y0fxZoSxtIiGF48KqfMeNtlx4JE4KUHCzXZ
kQpMT1CYUA9Z6+crFzxLHRn+DNpQsG4BpX70vQfavnjJs5Y/Bfl23Vz/fVG9EOhMXsFZNZ4jvCY6
fvv2dLC2Tw/JK7/jd6chkGEeQPAnBPg0OMnwj4AIGmBpob7D81PINkigAsCPNxBBO4rj/FEe3Lv6
HrJ6kJEK3yyobHfBn5WvvBiNmZlXu3VEWOPOIKNPhyePl/eaFivTe9lKmJlVj24BwlSUHZ1q39kn
Wuyclq6Uziw1bfhpXCbKtwgo9B37XZavqf/7+mxcDjHMzJc52JKGpM7b06AmyEsxP4DC4TNkHa43
fzlDYGayDL7gEhdBdXkseRy/trnlItd3+80wp15oS+aEpC/Lo8PmcuVO6iKW1/WZmT/HDpY3aoro
pDONx+u8mub3LO+93YyLl83My7wL+oLWJ6o5wxOIjB+xAYEBuNVJt415lpzcWPI7VnNWhLMehu8W
TSIb2+vM97Y3zUkoyiihQetVThSoaSCQaEDOHjha6QfB/A47fGmFGXP7L5bPSfnqjPFaBc3Sihmp
r698XggBm3Uj7b3UjU23XiytHWqWyhVju0jcgzk0UVKkQ81libLOUzn1cxWKM3DCkdbXoSzT8uBE
ovJDHmfWabDiKEw6UW+8rBmO7VlxLowpaSP8neYbx4r9D1Ar88Dzq+5bhAmawt7V9S8fvF9zmNpp
9ly21PrOpqhvt6jnGB69ZBxXzPtywGPmaSdtXUc30AI6kHkmYNAvk3cXRbkqqAnqtcd8uDGRYWbB
oSIRFbo/q8l4hfwDTYESyVjvVVbgd7VSQVSAtuy6Uy3EAvOE0lt9CTpMTx39uI0q8Dn3OOq6lXdD
2QAW36wCbHvVxH2uoyPR/JfrgVviXKafqcS7KSVj5vkkcmldFF6CfFvSx0baT6Kt3q9PzcJ6mycS
OfR07Dvw3ffUClHUcurU/KgAYAqGgv683sfS9J8d81PKRLwULm5Dl8GV7VtTQ7szWVMSXvr8c5ef
mgai1amUF+OBLZqPJHmza7VltR9OAEFe//jLFz/s/84iaSfB2D+4B1v4D7qPdkKxo6qeE0gX1xVA
ioX9p0yc7fXelsZjJDYlPK8pLAIJBTG+2rT6OvHiLuNncTGoRd3Wh5HTcEvU3PJcflC1nPcObR7r
qQWExWXzJtZ6xecWoq55TulrAlx1jSve3knfvNa5F3R8RbqzYrcLzZunFNrguyUwRAfPSfxveHvT
r3UmQeBQkmT4c32ilvo479GfjGsER3gHeAA0hWgxHBt/Ul2gdWcFtrIRpm7rxHglAHYf/A0aile0
hlDr3H+NrfKQ1MOK7y2N4Wxon8YQEYhhz4CyHPJRvOiEfJE1EsWi39729eduPzWfNm0zCu2zQ+SR
YMz7bSLxX29zW+uGd/dOr9uh9dih8e4IzugRCPAg5bfy7ZePQ8wsgaubsacVQtNBWTsJPSdffne8
7m5MrND2dtdHsODPJu85YKbaauBZB5nJP1Vh5cHgUho4bqZCUfQrKdx5Pv7/GMFcw6M9LyogGs7Z
QejhCxXgTbC84fX6CJZmycie9FzGPjR82YGW/qbX1Q/ezllYKBR5OSBZrZJ65WZmoSOzBqRNGi9m
YE86NNB0+TZnU3uQVdltMr+Jfpcz0I95mamV9+ulzgzXtqZ2SIYq9w6tBcVOtXe4f582+3yedwn7
cn3m/tVlvLAsZpGcSpwJQDioD9qjm9qBGgfn91w6KM5qmyjaOimTIakGumvmrt2wjo5vABIBiZS4
Fl+r8V/Yv8R5Bj55aKQhq8GnNj5VVbdXg7+D6sxmoPGJOPOdyn3sLifJqhVLXOrNCDco9ZeFL6b4
ZM/OgVheQGcJXZXyHm77QKTe6QEHAE+/X5/ihe7MAkDb02Vf6xEUZMLx9tbAEdsqnxwi7rcBg3eD
MfXMlZEJ2zm0SdWtZMkLIHxm1r7UraW82rLYAYwFViDo1EA6AVLo2YZ2RfTk51pAVEF6CgJxctqA
ZUZ82IlcA0gs4MOYWUKYME8r4aX8MFXj/G7HgNGcZDcxjqtkO3WPPE+HfTR1DODbyu9l4NUpyqZI
Te2AKpVtEz51qD91pm+TLvyViHqO+pcMnv3X1kAx7OgMWrgH5k8vciznsFUgKLfUmvLYQqAzK2qG
nhVepCx+GLyiyYPW6vjOBmHcGrH9RRFppPKOEUkhi5dMMYVIqfcvpiXZQtvltQLGZcSTFQTqw9zz
gBMrz3jNzSDjAGnzlhVgrPmiQD5LyLsY54CLJ4UHkJzle4/Ilcld2EocIxDXZCxEHQH0n6L2rrGS
sHb2RTY9Fd7X6860MLni7GSfIsUUN0UPzVwXR7/oS4mzLMqGn683fZHx63w+NuKt0xGSQIvFO6Bk
pUCuyV3Uq4xgAx8GnWwm282P08x9UKqPYpu7QFlWVi7ukgHo3mJu2g33HPbn+sdcGqcH8O7590/j
bJEhFrM7ticLL0F/FNSGXjOIJKzkvUutGz5Q5ZYDhsR2POW4JmRuvqVyrazhknudP9w8HECkFzML
vo4p959YnzxH7vTs9NH++rwsNW/YPmjz+7yYmuZUaRqm6Q/O2sCPVyzgkvWev92w3hYalmlTNOwk
i0elv5/vaon7WyUrAXmhedN2Iao2g3JFtyeXt1YAAPFdQa0xcIDaxwvPGuP8wtqaVuxP48CmGdod
g3R3WebtEj6s3CAtDcDYppkDSrBihlFKVtub1uvtbe2zIRR+6u0z3qzxD1xKfLAOZslgw/C0Ocw+
BXlkfBelXb0deAUVDA0d1zmtQIBXr4mBLg3pbGef/Az3bCnlKYfSCcvZP2k8QGq3gpiu32W4WeqV
3ly326VVOf/+qZ+yQAFQlLQQJ+PtgyOr/ezZH9ebXnAJU4gEOHBobrjwOMW6cg/dE3GooH6Ho8Lg
h9e7WJol06mbVEZ0nmBTHtnhGXoMIlzmaa3e7XpwVg6ZS1NkuPaoY9hW7iNHaCbyKDLC9xGKTG5b
ALNezCdi6jtVgHSzduQRxaF6m7DoJroPSk3pkKEFbTgfOjy1Cf9Yc3Hfxf7Khy84g1knVma1yoYa
dXOjDRk3t9lHhRumnb0b+LxjdOWssbDCZrGYaqHK3TdZc/Ko+odkVnIALPBllD4L2qS85R4Bjs0N
b4PClizcIoUd1cmORk6B1GQeN0LxeMVSz3u1md2dezD8jGUMHNtgRT7pKgm69LmWb3aG03NFQ1W5
4VBYt8VCs8Q0KuYE3CuMnFj7rdQddLYfZ/FdRGuInqWBGC4XQ83Jg1o1OXXSziGjZtWbrqV7wBru
+8YrQyTMQ+jNt0DezvNmOJ9qQdLhDH5zQmn2PcpzIZQUvVwPHgvxyaw77WYOgDLE5k7tqLa0e+Rj
DGbg7zc1bpbviQJMvQVD8IuGe4snG5/kgeuuFfsufLpZrAdampElhQDhhjvv2zJ9g3pvjKOhv7vt
640NtZ+mHIHCpife2qE91W9tGt91UKu/3vxCRDXL9MqYqYmUXXtqZf29E/ZrXzZrlLQLYcmsz4sK
UIWwxq9PlZcElf8dGoh7N34r8BJk1WvVBUvzb3izw504H2pkTJPlvp9pfwNaqbcWhnrbnmOW6Qmu
z2IPoIRJQPjG/PyuqsTP2ybfcGCUE0IkI2qgTdnmH6NU93ac3Za+M8NZiZqY1Qhsx5myAgKBd6dp
t9e/emEfMOvyqj6WlQuWxVOSlKBeG5KRHficDfsamh9bj6f+yoazsLRmfZ4HAS9fwTxPuVMUYRcD
+6Wow4KqJ2u8w0tdmOc5MUOKoJfQ8pi2U0JDFL1ot1zZli/SwSBimjV60ICt1cggtpJDWiWyio2n
MxS8iO6rHNl+UvwvQ7Gq2/Zb2s6/XIRV0Uav11dpsfPz8n1KJzVudrT2LOw+VReHhYz6PKglQXBy
R5TeqYmTTW1jxVD7AMpHx/H9zQhx0J0si/7ZF1J/XP+ShRBjVsFJwFgTNUETV5ZtUDB+D5X4lWu6
paYN5+9ZRToPCfppcBjKZ3lFniGnat/YunEELosSMqSgvDhx95voP+zpn+sTsmR0htsDZw3t9Qrt
Om5171GyH1UFHaY1TtqFtMCU2gBHtwOtK6R9k/PNnkhQQ4y1iNSO2PWG+il4iO5uG4dxFq6Ug6vn
eiSnyfaeu5zxAOkXUHBjuQb/XAg1Zr0bTcHOEjOAVETleKHVkGrXRJ3aCHCyhrlubmLdpNSsf/No
H0cOSkVAUMh+QDwoICz/iLMVO1oahbmFWw021w57rJachFJI6610UORYuYm682m0xt6xYFdmMVvp
ZCANr+FoTM0NGGeSztrMVamOYk7JSqa2sKfTc9+fogpI8BscKmC7uB8NIy87tt0XpieIFv8u/RsP
YmbVMDBaWscV9vSSTlOgSPrdBxRuZT9fGoHh1X4Knn7QRLATn9KfpFJHx7cPdjruosjdTe1aYrW0
GIaT92ROeSx9+xTJ+q8zl01QRtODVUxrANqLd5HYXf59rvm0FDn0bsZZZ+zUq7r7h/PiTEaRplsU
N8u7umb6kNfc3fjn4m5Z9WeV74z8VKBv+cDWkJ98sDbsrkeChTj87/PCp09xUl4mHDEHDLzNl7aA
svTslu/X216YSLNyzo8bR4oeGkypZYsgEc13POVFyGfK/fUOFj7eLKDzgcFkOhrw8TMux2M8XU+k
/Xu97QVjM3U8wImY5QwKa6fO/l5VzraKxIaRQy7mY5Z/XO9jaYLOYefT5IOmGcKUeW+frOg1dYGu
Qzlox1Ym59zIhcOyKXGBh5ZyogJ8f5HjPYFG4jUq/J+OT95nR63M0dL3G5u4VbYeKYWEDg/0KkJu
58lTFY9NICFmsBK1lkZh+DwkOkqRT+A3lwhVDWTep6oP22oMk1u4huCMpoAFqoXijksKBvWqphvb
ruyHLpPRVljJeFs6bBbOxdEkdAQt+1MdSTg5xC4HN3TaG1s3NnPAwbiXJXl+iitSQxJJQYdUZXP/
LkonXXvEvbzUxKyaS2pIdce+BwmO4nHU76T97vgrJbyXvZiY6N65ATHlRGN9ckVahBMFiZXdlcXh
uo9d9mNiAnwTkYAmrEM0RyC/T6L+n5Loj1bF3yot/pR03l7v5rKdErNEjmcxQIsMB8LBKfYcuScY
M0B75nQMfBk83d3Wy3l1PgUML7VcMGM1kKUu1Vs0qtdp6h+Zbl+mVVzC0kAMn0Yi3oOULkcO2r4S
5KDV+EScj6T/5/oIlpbD8GePO51WZU1P2Hia7eTmtYTKK6J3y/LvlpPQr5p16sv1zs7T8v8hkJhQ
0sTtHEoYnEI7BGzcVV7t9SjfURCjb4CPI983IaTApadJzHH9lQ1iH48upGnaFcM9P3pe+njDrYtB
qCZK2XyiFm0DS+AdSdb2Q1EU97jl/iEwjYEPScig84pb6vYxHBOmWswtkU5fzCcMJX5BjdV41+iR
xgfgM9sfhVS5taFzWvy9vj6XzzvEhK0KnY12y6f5NKs++Snsyt9FCoUUdKSWDB1cnqGqCGKXoRy1
s3YyWTAKE8pqs96CbpDdn2K+lQU4ovOD6NYcdKnxs1d9clBrnlGxzkCuLSJCg3IYh8CK4/eqvUmP
Ayt07vhzB9pDXWnTy2PX64eRkF+1l+06y1orlV0IxmZhHe6OI1cx1zrqgbyUUVxvFERN766v99Ls
GM7v4nVXY0r8I7V+ju3j3HxofdMmSEz6Z6YlRMj62QLu5HHQZQDgU1A6K0nI0ncbV3JVZVNdqkke
J/+5nKow1q+6WeOyWppxw887OwXcY06soyLVW547Kky82Q2vzzjEay6HEROmiqN+AbV1qc4Jfl8E
+dCXf50k919TB4yt4QxQegZdlLzdt7PHwq5UX1mv5t8aqXpIWyYOnOhhIzunPTRIMI4oFxBblUzl
T+3nNp5rZ6gxuTadId3egu4LeMMBtUNZMoczGIdIoOJOP+a6Tjd43LJ/nreXULZqgECURP1X2nVP
IJuSuCkoHD/Mu9H/0RVVDZYQrnxIO1pWHvaeLHpUbHfCC3VZfav9UTRB4bbju9YufdCpznWYaBSE
bEY/tv5xrFRA7Bmg/qcGMqptUNpCJ1vf4e27TR0Xj1MAhf9WSkmCCBo7H6hfnMNBF2MoRgJhuGKq
v4Jeq/sBNUJXBX1aOBuWQE+iKWPgyAsWxErax77tms3skC4cWt29k6r5m/GofIhjxC2PxvH0kiVp
ITfEj6pfcWaPwOWTOmjznKOr1Bv2zBvbFyeJmp0tq+JVTgDwtHn7Szuj3jhiYGEGGoFjSlCmJFRP
nj0PfolcVvzmwhF3haW9RzABiJ2dAAwUZbTYxCK1D23Hq7BiYxX2zliHLlAuu1kz/jRFvP8fZ9fR
IymvRX8RkjHBsKWo3DlNz2zQRBMM2ETjX/9OfasZXlNIvexqyYDDtX3vCX+IhYLErWgQWauhkFBn
BrxnVyZERu5Q9d+skFZfGssZt7ntooLRO3oDGdEi1iQtYz1mziZIVHYLied0Uyd6jC1dtuO2SFI3
A3ezH9wDQKESphQWt5s4p23xjRTT8FQDAPN1dDOit27rMbGzqRWWm75KxA3uouZoBuKreLJr/4vK
QtNGzKf5wQypsxU+FkcQZE6/gWWJJyAxZAexduvxvRoL5E24x+otcCoDLHBbx977beDcZn4ePDU6
g3aR7kUb9agbHhpYGAIjNfjgxza+Fcpt61oyIp6ozdEZRuFume2lZ6U8vWN5vmlxlDwAJtpGBmEA
1wQyvArLOGMMKe1qBxnL5DHsJ30Me69PcdJvgALxRbNVRVDtkgJQQaRbgppsGiiOwGtB+H+Q67e+
hinnb3VeYOGkVe1029Zp5NFJXGdfw+LsAYSrXEVBWdW3uVE226ZNbt6DFvxtZprxDTVdF/aPTeZC
C6mBMfG2dlyz7UbLgy9tMgICBJGuqiXiLSl08BoMoY6oPbi7LvEloHn19MhBcT400s+RAeiHc88Y
ZBMlyd7KGuXJoE6q96RvLahNVtY2yMsXJC9soP9CyNVAZnH4prjG65CwiifpkgijTU7ElPlDFthG
7O2Qef5KWFsIyGy2zfp55miEAnUOgVbAWBRxwEKy4WaNA7v0gMvvf22zfuDKzM+67swZ+8oDeO+6
weRFrlqr8nyoAoij1pwKS11uYOfNgpO5J02UPoxv03eqInWbvepH6xt9D97Hl+6xu03u3Kfrm8HC
0X4ON0+VD0pfFgQnG/rN4BEECfBJhbHyqIHlWlSlhsfXn7TQffN8ZqGydvK4058hoqXjhAHVU1Lx
q7LWEvEL14g5jztxpiIPR2qdJMjznd9FhPsxT59kn0dErjkPLHzGnMwtSCG7bhy7c9n56W6okvYl
14O2I2E1Pz/RUzgBz2ZymgpDGWcVylglnBNOrId9Jnu43viHRws0PpvFlg196Rbx5zzQ4ian+Tah
9sp7LzV9+f2vBdKHto/EPiyIQpSlKHubqhXoxVLDzr8NZ8bhZa5cqGD4fhToO8Vfr3fGh7MfnTFL
6+pxwHDmwj/RwX8rGy4iKMRGiGbQ2RgbN7r+lKXXnx0VvaxkWR300xnClxt4JznR6LC1xPFS47Oj
ohvqilld2pxbjiRSatl/AHraXn/xD6+bBOHy336vPZhn9RY3Z2V5G1N4d25h7cuK3FS9c6faPu5p
u5Pc/8xVAI+7XAn/mj+Q13SBeskNSAG3QWJH3PkD/OHKIHy4btH4JWr81XiYMFRPbYgiqanCWmWQ
1wN3fVwrPS8Mw3z3saTXjKSGoKbnoEsqAQJ2joPh9XFYmKZz9QXIgTpT1TreyeZbJCqQD/vjtW92
tzZBl9q/fNRffZMTUtGSNPV5Cu5qpkCZOhfBE+k/F3LmewxUoXyIg7f12b9Iw5KJ/fKcNQebpVef
reDS8xxD3LxGlQwbSu5BMDylYx4FsB/aZWC9Xh+BD1kzAabPbA2XWabzioQShsxKnYeyH8YoGzO+
d2GZtR9RJdnqcBrPVk3pznft4t6zy9xEzCJ5fP0dlqbYbKX3PSwXOyzJU2eVTzmddk29pva00PSc
5QTfXNoUfpefbeD5IysbNxav1yRtP8zokGDuZeP2gw6zkYWnKQMR0ipwYTAPmf7qT89eZkBWUGvz
eGGNz6lNIoOfkRe4LtCejd50YUU2RIERK8NuzUB0Yb7NuT3CjIKQibqn0CuiDNgzHeiN37441dP1
UV76hsvvf63FzJdpWwGadxKuH038i2my2B7XouDSWMxWul8RYyu3q89lTusdn+x2l1YMWG7hAleg
e8uJ1cSyo2gF+/W5D5pt3mOfElF1+CDpbkeeREgARAIXw+utL33QbP17ACpPOvHhOSaq24m450Lw
t0kXO+BgtgNkDaK+7e2Vhy2NzSwIZIpbIiG+d3KFDrH8+V3OshvIb38qD4mlMlvigMX2ImT4Gqhx
7nFKuyHQM5fOJyPInI+gO6iFS1okJ6cmWxEGu5AWh+vjsNA1cxLC6JvRBv1JnVXnRC6bNv30HHpr
Oeil1mebd6CqLO8Dg1WH2xwdgHeqLsSAzyA6kD69rPW/lhyDxqBE/d09qXIv6FMf/qb9qc3XXn4h
ZMxVOCYkRJgX4uVpfoS4+yOsM+GDd6xJ+fK5vnf/fX9td43vjkyfG9Lvfd9/m3Kca1DTWqk6XNr5
v6oD+me2gusUqSFSExubW3WhCrvIDqRrZ8yloZ0tYCQxkmQikkGtRdyXxrlY1ASbUq2eED5kJWLr
nlsTTRaQcwAeVWdf82bDRqPvnKAzmxpVxg3EY0IIK/sh4FuujpWh/LVMm+BeiF7fMFaW937X5pCx
F8XnXAODuW3HhFuM5u7oQpal9iLfSX9qQN3ygd2RoufR9UmxMOvmUOCmFGVV2a13VmUS+fxeT09Z
GUS0er/e/tK4zUIVB1CXZ9gAz8QaYBT5ayzamJFPHuvm5A2WNhDz4aiO88yPwG7cIB26kdqNLqiR
6x+wMKvnDI7ALanPOay4O89sMjse5do2sdD1cwIH/HHTolF4ed+PS/erKn404496jXmy1Prl97+i
la7roSxIDYCL/8NtXmuQRIx6KrzPVC9JMGdsQFk/4CpJ/HMwJV5klwM8ZcwamW/p3WeRyqvatkvp
pWdGoFqSG+i1x33wXXnDSqhamJXuLFRhMQNb5OQ4BkAstnCdjV3f8XJtynyYYULfzGMVRaXNURPs
Muv2XrnyRykgPNSFdrgjvpNvkr5b2ZIWjjVzdgZgeb7V0MY7h7aOUJ+OnObFo0U00HLjZt9blK6v
r4KlDpstY9VkiowISGevDg5qJMEOZZjY7c0aKXxhmc35Gshn51ql+BJSpVAYeE6zlQC0MBhzqoac
BE9RAvDPQ5C2x7CGl3c5ldPWCCWi0DMiSjKv2F7vpoXxmJMfijYxSefVYEsZE+4Svxi/wgwmAX5A
DRvBcppFAw+KQ2rS8OH6Iz/+PjavuxMb3i4gFIDYJA6g7+8rlx9k86Ms++dCHq4/4+PBYfNiO/dM
ZnfSVuemy0hcqeS2MdUah3Bhajmzxd7T3ie4T7KztLqorf1DEmYgoa+dlT9UO8C+PqdyBIXTFKPF
XBQasQgFVIrJXjKovnIIj8Itl7v3Yd5EtF6zSF46SfyfDRMUDxI37diZZnkUsh+Z+SEHGml1S/I3
p/1Jgocq+0LUvcb5q/WeOlx2rw/Uf1nyD85gcwaIqHRBE+TKz5J2m7Qp33wIthSyBBh84gdQWSPf
6o66AZuo6n6DBjHG6eC/kJQfMxu6yk2ztRVbQ90uDe0sakDk0qoTF4idJIOOBdSgHosMWo/Vmvrf
x/MymHNFBqIz3ReVd05tsEM7B6IR6vV6Ty41fVnhf22foJt2Xpow/4yq7CbXecTAG7ze9MLuNieI
jFLqFBqMAP64FzkRaAk0N95QRKYQK0/47/T2wTSY+x11Gez9PIS6c+46+jZt2mLfGa89p10SIrNW
JJtJNtahQf2gjhTcaw6Wi8MfdE7cgz36OkbBX8SFS5t0IyDid3A6HkRDO41/QuNlMVTis61wU/Jc
oUD1ZlKUnH3bks5mrDv+3qjQnKnO0q8Op95jZveljjpFxxuoCvs7PgbWHbeZtfWaJLuVAC68JLk/
6UhXAcrr17t5aQRne3xYZqju5WAsWaF6SU12Drn7+3rTH9NsgBih/86OzmVIF/SlPItaDb+SyrV2
PMnqA6r/7U+OLeBOT8IDIjGrUZ5roVIXId+UPJipH/dj28OE+vqbLKywOc0GZdgWlcCLfkoLm8jA
Kd5Qb3oObGctYb30gFl0FqDaAGMeeOfcEhsO8GxVQRjFerr++h9vXsGctdJBfctv6CShW245QGJI
l0Z9fYHKQOr6FcoBYgsP5XQN0rL0uFk8skpgHSFSB1KS6Pod8qPHtsoRmH39UAUprAnUyul4oSIy
p7DwqQvHsJX0XPQOAIq86RWI69ACbyrZphunhYQmcZtuw+pBQxXVG9K1LeDj6MLmsMKkgbywAfDt
7KYt/O0kPVBAJiJ7qn/qdg34vPSQWUcKwDCtsQBktUi+9IUGZvjRLSFWQX9enxcLs25OzTEFMzCx
J8iTM/ctsygQWVVogC6xLY99bunYl0nyV4S3dFeJNi/keUqnt4yPwwkgkXwDnRx75QkLEWheylbY
blUBk9Kz5Xh3wpO/Oj2sge0+HoFgTslJvFAReC+NZ9XWP0vgiiIQ+OxNPdH3kcjH68Ow9AGzxV+k
DWptLB3OIeX3gG3tzLC2FJdWyCw6270B1AsKTmcoTu36LI0qn92kk970GbIoY7axUf+EneHKUCxN
KPrvYJt6SC6sZ+fcVPWNU00PXeX+4IlYO+ksDccs5ZtKQSqos0Ihhk9hZBA2i40u63ALM1TrIEzj
dvH1Mfn4isHmGNRKVGnZNMY/V+XUHwaa3HY8vQtDqBd63AfmOv0Ght6P6w/7+LPYvNTKAjejpCHV
mflHp30JXGtLrAR5+TUP36UHzBbhqFtZex5u+lJKwH7KfTW8hsOxZGrlpv/xA3AY+XfgS98XrVcK
db7YI9a37lQ/pb1/sBNnZTwW1sicqQRunJREZOrsJ1989gDLpJUp+/FA4+by75uDoA85B7em56mG
P+Jk/fAsy0TJGNx0Rf/TMfIbgIor47z0EbNhQLnKbf0+dc99Zm5dCOlHtm4P1+fQhxLd+AxyGZq/
Au2UG0nzNEOSzlD1rKgOHhynCB7yLtCvY2q8OOxN84eDYh9Ds76KOjh0Rl0BsREUT3wGsSXLtWPW
Mb4dBURsa6eUOwqaKMi/JXJ+rK8gn+dMAJm6wSP1xunks3GMdQcLLuYpa9fytr8ta9bGevDX/FA+
Pk2wOW+jUkaSQnjj+eKyw7H8CvXghF3/NfCr8U7LBNWlrir317vx4wjGwsvvf/UiTF6a0rZS6CqE
/CDGLr4oTuDa9rnWLxPjr9ansuAVFC2wVY3lo6eSU8bD26Jsvn6u+Vm0lwWg5r7doeyDhJ6UZcyH
97JLV1bKUtfQf1++DIdy5D4HtUW1ReQl9b2j3Z8sacvN9df/OIg48+OI9urMcb1Jn3Q1PTpAC5bp
EOUsRSZpZQF+/AnO/DBCCZdjNbjjKYFy+Sk3pt0HxrK3ql7N2H4cT5z5aWQyhEJ4n4/nik5/7Nor
4jFV+kS6zisjnLexXqhoQBdpzbS93m9LX3X5/a9Z1XE+2pLWLXjuuOwNqfmawTtvU3TViuDF0sDM
pq0qpgL4a3yFn7Xug/FKdi+HjMV56gxbKYAwvv4hH8dH5z827l8fkmQcFTDu6FOSssPoYRcMycpV
YWlYZpO3QgEJKscyOxP6GHjPllRRMz2BmBXZwQOHSsTnvmB2QBlsh6kG9dEznI6hgeS9uJa9EuCX
Ome2xYITOsLej+rTNHY3fk1OaVavHEA/PiU6c6vFroO0IfhDzqn1NDWbJJPD1mpasYXtQ7oPZets
LQT5U2bT6o89WPXuem8tPXcWr4oys2E4JemJm+kVqB0ZVTAFDVtQEgTO3Lg7fCU5JLBqRdYEHD7e
TZw5lxTOPxjzqSVnKCubGMeIKjJJAQoERZJQhD3bQYp5rbS4MGRzVqmjU7hHoWdPnUjvRw74KF/T
b/kvZP1/7smZ+y/2ugKjkeJDMpBD0q3ot/0rgKmxG8NWgv+6qALd1Q/6Tmz5vXm4Pl4fxwE6p5ga
nZSGJLo5k8m5GErbt67j6G2YjjLmtLFW9uCPu43O6aY0k27bILGGtJpHjhqih6/WRQf5cx9xmRl/
BZmsSshoEcc+idz/mkOv/ZBxchxkPu0GGKJ9arOk81OL0pYRfYnhsdm+5vcqfVDWy/UPWOqe2apx
ptBtTaDImYfFF+Fkz35qxdeb/ngnoXM6JoM9fRDCPvo0+UDRDCY8uLS7wHDFiiTWx8uPztMmQymR
tZuMOVseaJHT9yEDeiH5RnD6hNDuSt8vddAsUhaEJYllc3SQKR7ztjoO2fgZz9uA0HkdyBlBvcj1
Je/agO1e/ib6c8crOq/+FFSnXA0VOSOtrG8G2tabHkSSY8jpmt/Rx/GWzi+1ud2FbVc34anphBND
toKmkYGmblxUSmxbVuTVRuXfeZPvjHLEl+uTamHM5wB6ZB6atCDCPg3U9yCzVrzkIaFRJ2HcPZQv
deV4K7vv0pNmB6HUD/t8sD1zboJX7f8BTTZWmGee+p61+nNLZE6/NF6QZIZlAcJHP+yM9nB74lm9
a2CkvjJ/vf/ubP8f3OncUKRy64JpryRnZnFcb6rOP3V2rX7jvtJbN6bOsjvaNNB/L1NeFns/I8Wh
tacq27DU11kE0jb4I44JFfaGVp0SoD5BdfNctMWaba359JUIaPFk08hi0QvjbqBjqiAIA7WIYwIj
n1OGkdrUKNDEg0mc325JwqOApuQUETsL7hxcAHB2KnlMup7vaOfTmywdnd0kgnTXTX0f1aVmX8I2
D15sexrayB8z71kxle90GEp/4xYKqi1jyW8o63DNwoWuj2VeJ3uIN/ET79IaWI16gIwughA0Q8tN
Gmiyg8uNABHPNM+iG0qYMfRm7xeW2vIAjUc0ndhB2jZ7DQPGbzvWk8e0cMZbeHT2p8YuJvgFCDAW
kWuPSBc2kVBdcrDA8YCRpD1GJA1gMNR45g/OJv7e650gghUVSkdW570MRQnuABISexwkhjjP6RDr
6eIDXzJ8uDtWN1ZX862mHFr9BbQcm94OnqjFYVjUt4adWu7RnVakPPpFg/MOTJu3NXBocQ0t3B3W
Z7UrPCjva6GaL8qAYgZbgPy18R12alRT7iAD1/Ub02Vh5NeB86Pz/DF2xkY+K29qT1Nag9fTeefW
g0TwEA7FUdcj39aD8fdTR5pYqolvBdS278Kc2Y/Q4WM/HN5l932nGG4p9Xj0q1LECeH9meWTvg21
zXeTZAZNMRohZfWzIW0XC8/xYYcAa9IWzt9SFAyICBvy5lCFtkqLHjW3rB0Ly1+8a7yj11Tk2Xbb
l0IU3QGcf/ozScK22gAxMHyldBo2Y89cERUoj6qo4J6zSRJYujZTLTfVpKdjoZo2DqTI4nHq2UPu
9cNziRzHXQMRVSQCtfkKycj6Vam6veOjz2+GbPozuRfVE/gy3rOWJegAnd62rH31lcxOvaEDBqQu
z1rX8i61fbWzBpjpQG7rjXkNEn8KPWyjwntM0CJMJ9x+X4vSKzdyaItYBr7+kuTjeJqcjOxtXG1i
ajjM+Wo/2/lTCGs+2ZpI+HWzl9Q4PyjQETfw5iRYPlP502odcYR29IAjYtrsHZz2t5lNkv3gZOW9
wvrxN7Vl5E0D+9kNqu/4SAgzbDCjZQwLdHZKGkrjsWzTXd6z/iEsbDjHuhxy6dIed7ZbpgcvrYIN
+Ck8CrP6jKo03egQ1NNi1FXsNMCQRYkMg3fwhsSjUEo/9l6XxhIwuNjTvjr42ib9VnnhuKllZ7ae
wIVgh8exc2tBbb7R5FKGCYR5bAKHPBRNDp5xUMuTbrppXzotBFay/HfiVO4p8PIk5k5TxkhQZ/AY
CmkQpSHk1aIGLpRHT5nhLqyqvIS4gB2+lyTzopQyt4BVamIhEz+EwUHLovoG8p6dQb+wkA/alE4V
tz2FemLFC/s+0HVwJ9yQf0Pl9E2XZcMQO1AgQluJ2aKSH+5KNbU3Bth0wDrwEBSw1K2USb/zsxJu
MhVSEJUaJxeVl9o8mBSzMAXLFVYJPDiPoeq3IaSU4lB6JnK6it3Z3dDd6YQ0uwK3pdvUhpJUZzP1
hlmdvyUOcV4xd8Ynv09GxFOrbWFkP04NqsbCeNFkwmlfNNR60omQ7z4dyMYCLWBTJr28oVo4VowM
ZbKRnQPXKbucvGYjAW2MeC59BNIpBUpltMJI6x5rs6QpfWkufG9AsMOtJYz+1o4Njf0Uu4GVheAq
qSILU2TXOuxqEN0PN12Z0YOQSBT68KrfdF0DWW7Hce5No7pYC1aC0SzFYRr+Q+yF9hQF1C0Peupd
aLzl5H6EQO9DCa+iuDGm32EFY5rWWAuSVe0uJ2O3H3EWh/VG0toiGvKwOzokla/C5y2knApzK2TW
xXaW27s8rII7SsbwSZd6uE+N6ndhj5tbKol9X4CeC9kqyn+2k9Pt6l6ldxwRZyNd48S579Wbogbg
gockOY0OMTBQgenGLuMo6hYh8MAxjl9CbRJkGh9C3XVPVdGIZ9IVXlxX4HCpvC5uVUZLCKECAQYU
nnwp8gLqnyNmz1HVhOyKkZKddJqHoA2zOHMJSMqTS77BjQd4m5w1MUjJ4R2r0upCyO0jqIxNt0E6
QYDNz8ZimxmX7JFVUY8VpOtOWpj6i4e821Y4Bdsbawj2AwwX8WfaRqk9ucd6ytqX2imwdck6eRrE
NP1IYUSx93jBHp2umfZCqxzrhISwnvDcQ28p/5gGNLtP+rq96YUszy6C91fHtsYX0clfWlD7mDt+
+6sdRiU22m2D277V+s4Nrfb7AOZtVEErMEp6PuxC10w3w2SKFF2snQnJZIXNvCBI1EYFZtG2KGGo
GIFsrmJIG1vvAArlz72q0+9TI4rYICzcU97lX7sWPNGEptWGEkPRk6R99QCxSTaWHyYxsyU2liRv
bjo6Ot97AxQYdPxt2CbWqXUU0+UwBrJ//9yh1LuBfHMeO4mke80BK5acmju4BcnfpM/DqPAC9iUY
TB4Xemh3FQEUDk6K2U3q5f0T4ra5Qeh1YpIY76kUU3UDL5fsICwr/ONMF73HWnX0xAYcuqo8cGO7
7XgMVpI45EORvw8VmN0E3JFjXdrDoe81gIq2TGMNx0v7AEi1iTMrbU45GCZhlAQjV6hg8xLhvA6O
3iQSSMo0/c+M9kC2TXn1MIWju5LxWbjozZ3XWheiLm3YslOR0fQ05k4dU2X1GycY19BsC8mCOV2x
Mb3yYRYYnrAOT57I+k2Cfamp620AqZyVy/zHaT2Qsf+9zHsBhMfU0ILG3jdAznT0BuYaNzzvd16Z
Hi2385CYcFbO5UtfdLl2/JU5oKINEERxQ4PbO6pD1ZHxoo2yQh0Tq/x2/bK0cHedMxd5U4cs6yUB
rWySEe+gWSTXjJeW2p5djy6VB5ZNOTmpWn1RDUMIkcG0ci9aavzy+1+dA8kEWga9Ck+pn170Bbzp
1Mt+rSyz0PqcGuzapXDrXPRnt7G+FRP9OdBgJSWxtBRmKVt/tItRomxyaq0pjRq3PEpZ3JG8/eSI
ztI1sHqpmT9W6HUPYMFJQ3BIifFTFR/K6L+9roapLkSJ4x+OwtXOze3qMNHJ+zI0bFgBPy9cqv+P
a9n48Dj0MGuIBX1or+d7lDFvcIb4ClPWJyPN7+szf2l1zbI2rLTpVNGBnXCZ2sB4b8O9MBp6yBqP
ZPepR8yJlY6EyIMvBvvERrXR9s+21LBs3MpwTZRiYZrOyZXQ68FLtw5sRiWOSG1/0xbsc9N0zqaE
KhCAdiVAnlx8sbAbtc1ja9YKPAtjPOdRqixpTFly58Q84EISg20qt5oiTmSxz1uoqcgOGZvrg7D0
rFkUmkpRpF6HJBQfk+qsvGDfu/A0bqoq6l3iRH0eNJ/bHeYuTiEcqIMknOxTpeEb5ZeZtxEUhEfc
nL1oNLza0nGscdxlJL7+cQuT2J8tdpyeKjf0PVB3bajB+RrK2UarL1PSJRGA0St5+IU83tzkqUhI
NrQVT06GP/UQhB1bEpfmveQgwDrZtum/2sNKSW5ptGbREbC6UUlbyLOSfxz91nUPXrkdMVaZ9X69
yxbi7/+xLBPRsLG1yrMh6li5MLFOYPXdgyh8vf2FNTmnWU4s4TmZPPtkPKEjouiXfgTf7HrjC90z
J1p6VQ31I7D1zznOmFDZqPfM6Y+5nW07V8OmnK8E4YVOmjs0VpbpR9wG7JPqze+aWs8gVx9kAfe8
69+x1EmX+fzX7k21VqU/UvvkN059LJGzvesGJCKut76wKuacy6ao4LCGE8Jpgji+HMvYzt+dMdvW
lruy7pb65/Jdf72/rELLA8E8gP5bsA/L4BeEENPIN2v6ckv9M1vX4BnlnheM9RnXztM4qH3ay+P1
zlmaQrMtvIUQO2B6Ns4HvMH0/JPxP4Lw2KSo66ycEhZOyXPOJS5TSCNQE+BC2fXbLLS7h8BJijO8
/O4ZlzvH4WZrJZytjMbSeM+28larwOlxUT1Vno678c/Fyp5k3zukMa732cJwzwmJ0q/g41mjsDr1
yBsgRSHlb6/+fr3xhbefUxEdark0ozTAnUIdvKJ8RbpFbKxB3SOj4m6vP2RhQs1ZiUXjymAcXPsE
xuCdpc2r4MUnK0lzMylkobqghVPRSSryxi3yNFrWpmcrSIqF+TqnJIZe0MoAaudwgXc3omoABaJd
gLsqOdaNq2AdCg216520NBKzVR3krj31IHudQ3UIpbV1yx+ZGECDTFYm6tI8mi1rXnCiMuXmAEw5
u5B9oxoaAvXKEC+9/WxhV4WbITUFBItIk7e6IkVkIxldDkjdhCmMQK/30dInzDZoiyhNE66ncy77
Zktp9lhPHkUKcc0Ce2mmzhZzSWrelqG0T2NSH0fS/oL5yYok6EIPzdmISM1BRhLSMCftuTeuI99B
5Lgpif2Mstqf692zMFvnvMQ6GwypNW3OLggVrY/KJvCPz2XBnls+4bhU5dPKZF3opzmPHHnmHAJ6
ZXfuJ4BsncZ7p7RauUMuEM7o//HHcypqR9RoPHenjdCmjkjtdtspDQ8gNxwhd7RnVv2Wmukbtat7
ljpfx7B46AwUDrLqscvt59Amz9c79b97wQf1yTkBE1jlAgfrzDsVQ9AffJZ4yNHn497zrfEOuhP8
fhKS7xO3lmcL7gmRoA49Eu703xnvwidn0P2mN0757NYBQOmWaF9HV6FK31c9/p5q9xkSKALZPGDV
CzLKexcevjewa/7luGQ8FX5Ne/BKw/KeIad4M1YTanQSgiYWr8SjscFyqnuJUW4M3QtoiO7Qg5D6
7fvkNsFt5ow8iH0rHG885rjlRLSU9s42vZNtSAglTstBwccEXXlC2k98FRKg1ooaGxLSNqRMXNvE
PMduIIUdgLQDVn+ApP/WJPhHEbjBJoT+bGRCye8KyJ1+SUabHaDxWe9GTrIYVCbylI/dcNdDYWQl
mi3NwMvvfx+CpA6lEyKh7VO4aTnyCC7UyiFlIco480ApwgSENcBZwnZvuTc5e3TX/JrpJZB8NJlm
cXJUhW0J11Pn/uTu5U0B1+I28m7YodzwbXWg98UxuQexsbnDVe22vO9Xos/SN80iZ4ibGpAOtIKF
mrDlthxLuDj1je1uKTRf1ygRS4MyC59pKRGBEuhdEDP9cOvpXUBwdSXkLJzr5sRMFKb8sPAYPTXG
am/S3LUAXHenbVeH4xbJawIKFAtiLqY1aaoPIzbKarOxaixBVGuS4DQGw8kK8pc019+mPEEWu16F
P3w0Hy6lu3+nMRjQTmo7OH9l+TGv3yvx21jVZ3ZLtD0bDTIBIqAprCSGwRypn261n+yaYA0/tdA9
8wSTVsD0M38APmDkPyRBCgChxoE1WP7eDmxlLS6Y05B5lgnF36zzmAQQ24ZfEzzUd6xuXu26/oL9
FJJL+h5Y0RfHmZrIIlD9qar0IYdOJoAqaw48H26rNplno8JUt8ppXHGGQ1i2T62ij4Vg1X3nSStO
Q/Y/zs5jyVJc3cJPRAQeaYrZNr2pzKwJURYjJBAgg57+rn1HdfN2VkbUrE9HH5INSPrd+lawD1by
Txk8/tjlaf+xr6msk9uMvvWp94i+hjDWFZcf9/T3w+w/Fyiuftke/rg6R7laKBWBpxu86eVRyF//
dt13u7FyDfeWdahPa5yGNzL1MRIC8tru71f/z80Ld/1uQ9a07qW3zepM6IrBghq4/HxRXn3tYr59
csx/9GTeLXYv5VFN4sae4fg9Hlc96b3n0vnn33/BR1d/t8y9eh5lGOArTjFlcEcXrY7aNus/Xv3d
Qkf3BMVkEdanWGNX77i+ga10W/791j94+O9LSmQAVJvQjJ25JW3pRJ0eXeNf4oVk+5fDKfDfF5aG
ztSm96b6FLZtQTFrT7qtbKZ/yeFw9cuy/uObT2IJ9pxK2dk6yHsiAW44b9ssd5P4DvkQpLOfmhx9
9KzeLV7DtohurcUJQfaOptiRXAUpySd74UdXv/z7P36IHeJoQG+Inek0FWbbT3ME5vw/tTDxmC6f
7h9XR5C7+WnQq7PtvxLf5SH7rkJZKHr/9+/ogyXwHuXlJgvJ+kzNubNMlglNh+fay8Rn++YHp1Hy
bv1G25pBiAdThF6Kol8XDFXdhphdiD9bZB89/XdLWIYdhS5P1Sdu+rdQ0GM2Z09x2/z6t8fzbg1P
eDbN4lEA8mbTXCkUMzot6b9UVAP//5WQ4LUVzj5sq4T0T1nqfeuG+CQ4lE1/v/kPHv77KhKIQSNz
FnYXHX3J1BmH5ZG150k3+79f/4MT+H0BKW3BPWdNS0/TANiKsf1NEMQ5Xf0ilF3ljf80bY7n9G79
KmFhaJSBc+o2QJzqMQnv/TXsDn//FR98Qe+LSdITjRbCqDNCiHLQGKecfqX8k87CR6/g3fKF4QgL
sx4zZ14UYtDzp6UjEOqvDG3Mv9/9f8bfeDbvDuG1SdKeetjbYLqAcflxoQ8i7XShRVR7cHRo1ju4
amBKMuZI2P/+Nz/YM95Tr/QI4B+TsJfBqOeextOdP9X/th29x1wpEo6ihb/pScYpiiUzWXOjgt2/
3fe7xTy2rF+nGlG9x8j1pqbXULWfnGYfPJL3ZSSpWhE76bHzKGl4NWOerZibsf5E/PbBJ/q+gjRM
xvgaLJVTA1eKy1zRCt2u+ZQw8ME6fl82wjyYZGu7klM4jT+m9Jfl110AUxGw3vIh+zc7Wf99/ciD
PntmCn8FFBocw/2jmMweE4+fbKYfrLT39aA+VL5F2QQLwXsMm65UEt4woJho88kr/ugPvFvKgMaJ
QPoJBLPzdw+wlN0Ue+feeDcLd58ZxH30ot+t5kY2S2sSvGgfA3fG+YfFf0Gzqvj79//R1d8dxjAi
sfHceLh64uXxXBGJ4e3PGt0frYB3BzHH7FmdYiTmBG9BmW/D8l1H66+/3zhFsPP/yjMXM7b/GwTV
ddwPwmhywoglqvs0LYhUUw4fh6OO6mrK6ivM8/JcYJj/73/xg0f1vqxh4GTiZ0TEZ9uokmyI35ck
KlMiPhml+G/tHPwkL/v5H3FdZibmoN6w5x4z1fvZEWQ3XSefRe9AnlwXVngUE6rrgrAjgTPKM9Jd
GHzT9kKkDWg5JwZiJUzQBYc+GkylhnAG0SSoPwsePnif79lVIbFeHWQhyIxi/JmlPmd53Qfk5789
38si++PnD5Bv1/U4YlQLbNfAfu30q+c+OXM/eneXf//HtTtbXyqQoN9uXgDkj6DfU9BkRzzDf7v3
dxvBgHn4CHpUgpANmLntC8MU7vrJd/fBVhy+2wC0tpyBioScy2G2NVl3Vp1hBpQv21TJz3xRPnq1
7/YBuGubvmtqBLVUPTPfP/sj+2ST/Oj+3+0CEVtn3mDS5eQt3oum2+8w5Jmfb3OgrgJVs4q1UIH8
/T18sCH/bzH3j/cM66hgGswE2kTf3oWrOMxNCowQv+2zf6LOBuiU/d9PCQBr6JR69PQxAOvypWtB
RKGghwawCAVMsvz7D/ngfbyHDsDWKmmhnInhZhLvBsv3gfvsVPzo0pf39MczmgOHNgxKBKdZTWlu
Z9dVYAB///t9f7DQ3pOJKAmyhWqcVlI3JQoEp4ynD9b9E3oKD//ym/64dy9q6jlIYfxYb8Od13pF
PSM9kuON/9lf+OBrfS/2x7xoNItoA7WQdOe+VhjTN3Hp5gGGX5GYgBCJ40/O3oD8d8cKv+fdshNO
J9GEYcWzaOewCrs6eUJX3z+aWk77cBzm34tuZoxQ2fZZbQuBWKVrYeiVTnInYGb2IgKotDBi7jC6
72MI1QrW7am17YNc+uiLhm8TnHfNeui2ur1bUtJcpTVXRTYP5DxHormWcQy8j5lI6Y/U3TCebHeh
nbs9jldR+r4O+jylI8ArUARV6EkEvySjHD3dDW5zbB7Lhk7qDWPV41Zor0PKyhV7ClM9rrlGeoae
VlpDUxCpO+hjuh/C77J1d/GUKtt4Nqd1buNdxsPut6HJ+EWuXrQToptfKAoyd/BjtKdFrsmRRa27
90A8hQjEt+6I0cMLI2aETNofanPLejeeJSisPyEHaHYU4ouSZ9wemkyTESq5ZX5KKZQkxYRJf7aD
BbiGyVkwnO2QYqIeaBXwMX17P2ivfnGjDb57SPZhS7d2Dxmkf1PeNy0vXIQh7lx2CiFNR+FWDxBM
VECJBBwXDZo+xxwcpq6wfDd1wq92dZFgkGYse9YtFUxfTb6C0nnGLLL/yEEXwfMlNTpLywoxakah
MssS8qQwWRxVkBw1abF0ct51Hcl2WF6D2Pn9lN2PcbhF8HyCtKeMQR2+CeolJAVc6jD7wJx+xoiv
ezSp9EDPqQN8C42EHpSrXS8XsZtG1588iS7tmHQQdXSdrkwoBMYZxrXc7DqXpA3hHqhXfQgnJ0+Q
DczHkKiw4rDQuK+JXF+RnWEWdvJ5eNgyMucORn4HBCNpvo7Rgnm8VtJ76y/2gUZxho8m9F4EDrO9
sCTckSwUZSNFvN9smxQe1wTaT2d/JqSdrzi8HL+kmgzX/sxliTME0NQ1217rUYtCz2gdBCbSuzaC
P7lOYaxIkbhfj1KQShNoa6ZV8l8ZipZ3ktikxFmjrmb8uV1su7qEiST0ZVBi5HSM9S3JQAUM2Xjp
8+nxMUi1KbJGohsPHK27bpaRvDQ2GHewk+juuPXm27ENg5IsYABAfCPLaMNADqeEVmsUrF9iTEHv
RG1khQkw8A5Uh4fuK11lLa5i6tgUDd7EtYPq/ypdIIdTMSV4dVu6i9t0qCJfgD46JfUNZh3xQcVQ
I81RGx4oZ9PXeF5IHg+TuOo6EWMlLvwqmYFAcgZYzWCqL9z6Nnv1t8AUfuD59ybkczlwH96bk06j
ezsN4SEds+AAlOpSsUC7G65RjbAAt3938Evc0yGu9x4J12qO4vVLEG1vEywUIZh0wX4BsOJgVwjQ
MMplrz0CA8Qc/BzoRHs6HLLaxq9kVa4a/bkP4OoyC0gHbHyD8X5d9JuE1QvdkrT0Gfvtozt8HpaZ
/gxpn+ZNA0BvTJMGMriO6i9Du36pHfARWdzskmRlh2QbfZhxeib50jem+elYMxadGOx2GtJ0OSkF
OQc4JyMIq8w9ghOVTgWlpt4ZHg13YdxPD0yxnx50bDu/zcYHOSp+Wl0WvRiW+l0xaBXlUzuM8FOi
0U2WDKBSRtKvYErZvEX4pxPCjQxbXa+zfBNkKuGc4kG3S6OyGcc3w5l3BIbbfRl9jz81ULAWmR3a
N3hZ6qhAW6H9RoE2iQ8LxDk3TQhNLUi9HGY08zA+bkEP9SWBZJAHZniCe4MYKpMmNbRTAE+F6bZ8
i5Rdh6JbvfEmVcN6xiKjvyAN9fIWoXkFlzL8Xt+k+cK5LYxmSWEzD9pYJYKD6UxURqkfnkk0o/7d
Q8CYd2vv76yDzcguqbNm3/FhmvNlZdkMiHXbFXG8tPuhTvvbOuPzGVxJPMigDqpwSifYgAbgNDS2
K1YTSXy+tL1t4oQ8OudNj0bx7TmAkmjvw3b3ihBry5gIiMgklJgJgba4oF6tc/BQuhfXt36ZChrv
3eJizBMv+rxu4G44PZGczLj7oQ7CApZRJncRTZ6jJpIPfBvXCsjy9XsjPNQVDOxeDsPc3gPlQndz
OKr9PAGmlbfOVxABmjVPAuVVEemX19RE7V0wrfEe1AlTLlmsC+aB0dz4il+jU7vuTDu3VxvX+qec
RnFDvGXawbtt+Dq4ZjkDxBD3BRov0TXAZd5RQ8V0wGeBL4Qk/MibcNgZGCRXXPppkcxGgRiIfRtc
dbMWieFkF0TEfx45N6ClTCS5VywlW9Fj1uwngK/qWtIa1lFGXjxKY3fTQav+ZcBo4GvnDz2cDSd2
3aYm3ZOVRKWxtTxB6r0VxkmO/XtWsJGYl1MbdIZCDR92T5kXwdo0reN7Pi8y50s4PG5+4/qi0cpf
Kirb+kUQi7lAFKhhmsrYPuK8fxlMOmBjTqCn3dLlblBZWlATQR0N/XMuiZv2i+ymZyEVdJFkYl/i
rf+xiESnpc6y7Soe8a4yqfUTIgks+TrouuMWGXOM4eIa5zJYGC2CRsFtL8HW6gBHisgbHKjSuRqG
Li3acHpw2XQzQHYusMT1gG2RRVNut7iGYq1uo+A24aKWMIWZLRSbjfhCM38+hdzD0poFP0RZLec8
g/BZFdx2aXO9wF15LmB1pPVuwfZ48CXRYUFnnL5OibHOAY/gjz4PAij1Ytj89kPwOLIwzgWkdFhu
KEZEUthci2TwKm+r03s3Bn6Fbcsvm8CY3z5GFqtogxDydoO2HYqS1OVwXUaHOqHzT+KgNc4BUrBv
AQks5vaDNopxsoFTUc4Ifl6lt07PAU04hU425DultCo0vhZMkKVh3ReQYjZvKWZkimgKfsvBd4+b
FhQzDLUiKp+ZH4WFMQmMcbM5mXKoSckOBoQAcZLEXEexp/bYCmGDOxJ91KOXFpDrwtoFImfEUcHk
NW+JRzGyG8Y+YL3SaLivZ2OeIErzSp5G2BK3LDu2Wab2cC51twjF6DO8fwAUgYr+LAZliglL4Ses
bhkEhRKePVqCW6D1ElRsSdne2c6XBelqB9V3hxwg1zEcpPNu9uxd0nQXkTy8KpchQj/pYjrDUsd2
G2jjJ8VTBtfgqGG3KWnHc4chhadYwyo6b+3s3USwMLNoQPXY7qPVC5/5yLPfCsKibz5VOH6Bol1O
nUOw3HM0tANfDge9ZmE5rUTc2cwM+zoJ1dOs0/me9zhABsugspexy3IuU9YgO2wdAQDbd09GcDgz
w2Z3GPIh0To98QZu8hLr7XmRvAd5uw/DStQbv4XxEzCVIuXhbcZjjH3B6slEUMFw7yUUrp4L0Y3R
7yaL3Dmys7zBSAcaaV3qKpMNCibXATTqUI9jko2D2v87hiC4mOY6+apWHgPjaU0l4ix6XAkGTNkK
hWvebC6GE3Iz1T8XP/OSA8OlYPUQGmruMf6yQuW/DOvOg+y+n2R8doCIo2oYd0DW1Q07e6lI4XVm
mb9zHaVwTQ5De7dwDcWjQSoL609XgoEN124KdW7RG3iNFSLiCGas7cSjr5quUtLJW2cNkFerg0Ny
zqfY3hu+ul0qLvUsj7r+Fb6zHv5xhrjfc8uMNeCzKlgWBE3jjPh+lqiSDMaGcAqS7DTjjIXfh1TY
4Trwf0H6SOvxAWZdsDefDe54RJwGrYeP9LJjzbHJZH3uOoUMR6/1UUKJrHM6eH5lgxD0aNtbUAeE
uAbqtzvh8QaFhc/HTid8wvxL0N/MFtQQtaQyX4LONQhefHk1BwHwsHTlh5bO0XWCiPSrSUc9H8nm
zTuPA6AmCQ2rpVHpVZ/gvMDAw3YHZMp6J6JZAd0xqeQ8+b25JT7omYVd+u3QyS710ciGL7mXtvLZ
dyCyZ4EHO0gcu8/esKYAY00DRPXjKPc9ZrR2UacMznaEILnAmEYxh0m/r0Xrw71MD3sT0/nBb7zx
q0OQfRhdM551qgHORQQ2lEMPXXreb0yOJUQfbZFMvnlrIK99lRNs2+G6PvawWDAQlhssXLA7geqn
zZD9YEZApNoPbCnaAfbOiO3aK9LNTeVxZS6zScFEi86t+BdsaZ791PEr5/HmFwzD/V3HarkfHA/2
MWThJctUXGK+vD6i7tne2X51fWWmJtl1oTcdo3Ts9vESJFcUOi+smyHcbRc8TMbB/2n8RHZFGOnx
uV2Y/G69Pn7jpEu+4f5tXwxkCr+AmoDya+B5cNAO+cuMEW0N1wg/3EG1qsrQF4BSsWQFpSKIj56c
3NPs25I6txlM7y2rypDWBbY+Li0XD4CY1kG58L4TKCH5mhahV09lmwL3JdvIwfWdBZebGt1YIsXT
uWnpxA8q7BT65n746s+SnjGLYciuIc14dVErVetWZ6aYV+h1c+P13ds4KML2Uo/IYjozIeuK5rKd
5Fx1XZTkPtzNkb5TXUDeC9CcVPzL0C3yG+GISCugdpLstptAp3gMO4wkvbVoY7VVj4QZA6mg+XzB
nEB45mMfHrIL1ofO2Ochwk+wlcApCywckGDqyqowqaaYT105UhEcYSe8hvmAh4Dpc2ngkRMgVwyF
Wl+TrI9Lw1R8RCS2TEVkhHzqdb82eeJtMskzNFye4WWetGWjkgjFkJEGJ5jdw4C8dS49LDDeBO4D
6ehupfWP0DFxh1hlzptsS8PSeo3JCkzx2rhs6oNCfiDuRBaaqXAxDAjgey+lqejYtfSiNIRDA0pa
v2ozmZ1RI0Vgu3Gxpz3MY1YzcXD31+U5q3mL3xbSY+Q5870hRO/7bWaFxkN8COnmP8khrct1jSNs
QmkkIHNJICvksGDLZVovR72u4mZjQKxAmcR2mNLyXhXX9kQRo50GnzZXGXzVhlzAZ21nDOlLxdfu
AD8Fvs9kwq5HHaDSgjq6g0V8HO/jCOj0jbqTQ7SdowCELmEzupsBuRHAPAgA86Hxg0PsbRxfI/Ii
hmktwa855WmVNsO89zyj83YFLqZOO3tt1WYO+ICzInB6rGid8OtpEA1SgYzu4aip8wyZ7JscAjgd
BRvbhTyY7mqTrXi/rucV9uzHsUGqFFJmHjMG/H8Uq/gQ12oraraSneAjuZ1pHR5VWNeAEbu4LqN+
tdXEs/VEsIRXRMsr/bYlWKa5nBS5mryaHsSs1LUjmICSq+6eOivcN4SPw2vvaVBKwGxZSuVUgPhE
D/YmGDxM3yfghrx2Kk1vOVP9laeW+WpE1xAn9Nq2O4fE9F6JRf2ixgtInmV+9qMTxlO5RmZdehcW
VZHWCXZliRRpyUhQYSN+o+1wXQcalS/R29IbOIpcUobgXXW8qv0B1vApxhjQ2GHx2Vg/KnVD9S7p
SYoiY9Q9S5EpNPt6jJ+3dmxefcKhosApmzMTdFcZi5sSsH/gX8ACr8JLWgZQJRJgGDyzukSyGZ6W
IMJShARj1EXEwuYNMZRfYWYOuKfNyhPt7Xg9e8IepJinG9jXm/vMC5s9VOHhec5aDD5HjH+nDTIn
tfkEEKE0hr9fb+s96ojZ0VoR5pEP6XiwRds+S2uDsfVo7DFCDthoHwTLQ9ouyXPLWFAODY/aAnyU
+IRA0D9Onsb9Z1CugeIbl7O3pVeoq4endNiSgiADwoHvqwPcEQ2MBnqYQYgGrT2cFNOAqMBLf1Lb
4+SswYVqsCHP4ZO/yoAcDK/JgU+WVABpa1rV6+RsPjekRw0kYyO5ZHWrLpAh06pV1l5hua57Mpjt
msplyLfEuN/LHLd717bBDWlivLEsDPXVrFz8IBSZz1Nr0XlnXo2YtPaMPQ/IkUSxAHj8FZW/+Bec
LUyDYtqk0bmJklsvRMfSM0uW5UmSYSJAo57xNRp096inYE3u2ASzoDIJmjktptSo3xkZ+ifUxbJr
2yyxKUFIEbdszeyuG1x/K1wLOHY7JXc6CDMcmGz63SjKHohs1xLUEbRAA8xjVESTuWLxICvfGFZs
YNheReEEVNEYyh2gUQCbdCNSIeBoUQcFvOmlXrr5gChnvKuxkVYE0yIHtUzNz6GPs9O4aHLjamv3
dRrJYySkeAqVJIgn0HB5DVvUSzny9sosIjqsYIrtQef1rxTx7SHGRMcGrBJazQTH8W9o22AkN2xz
OpWY3w7vakv4AdgmRGybQAaf+3Hr4RZ4CBxJ7wWndsYc8RIFwz7GQ722KaUqb0XbD2BakeZm9mhb
1lm37BARhm9STLUum4VGyOEkhgz6yT24iA89ynsRerkevvh95PcdMG+zZj8IYqgTGXgGalBDtqvJ
oShWLCZNdybB0Gxvufs22pkFmGFL573WSfilNnaqHEytTDmphRQpVv2DtivSQ6AWvsHdbAOQZQkL
CGf7q1rGPphXYXjQqOhdA+GlSy/o6U+2er99f9Y73a7b87Qmw86j4/QKYWT4Nstkuo0mu31VUY/K
LKFLteh2eh4RZFSCN6z027HEIQYQVEDNgWzG29s4SeODNmP4JZWpdaBQqWm7b5iPeuxq+QIVmEVF
PkE74Dm7xGaN1wwnBAmkGs0wlBAZwjQFnL8iSJHabbYbYWc2EPek2hXcGgjtvvtAcx6hRhnuBbyk
rlC6EJdGOdkhFaMHBbX5EeCk7oHhHNuPXJEqEJyfWmR5psDwTbxPWj7utQu+u6zOHkZvIDj98GsY
CFIPaze67zRTgOehnnZm2Fqe/LmDiLDhKY69Wt2MVszAbOkgp25FJDBOpUmRBjlBdNHCABXOEtn0
hn5tf+1F2K4j21gwBjfYdY0GxO2Vdd/EEKC2gIbG9cQ49nlQ78DI0924wcWq7RZQ4WJRadhalYYO
0QM2hnrnEm9E7BqJ64snIqJexIGPoOthQg2B035kwh0H4ycFUjFkHrZfEGKjDh5tdbjv1Jo8Nuj+
l4g6cKyqrava2rNNvnoZLdD9gIOMavlXx5YLSTDBAr6wAsMYWC7gUVkV2S4owulSvpf2hQYZ5q6p
z3Dljb/YsV1uN0iJngJ3gXB4dVXPTfNi1vC39T3gFaXmwO+TQJYpi5MSHXjQhIT5uYYNCnLWJKg0
U1Uxw9qtijPsPDkK7gAigwyFSi/Nlh2BV/ArWBDuadpg+1n0CsZ6SkaAGvUptVULnFoeQ1dU8Rbb
ZZahDB2Pxh018+xVg3nHh7jZsPzXlT0w3Urw0HxyBB+7q3CMiWt/JfVtN8/jW22N2zcsEvsZxKMi
hnF8qSechFIDxcQRlQCfjOB9lwVZums3lP4QcLIbizAQwIWswcTghUkezxHdTSwM8T9hp5HGlpaI
REmVpQpTGDwmHDju6DXpDOBWbqRXLIbnYepqdT+bWZw16Fsosngw3ZMrCFopamUqQogNyPlYIlxV
+3q96Md0kwEhVRP3BTFhcpP2LPitwHhDtTW1YD4kG9DrDRVgYckNiBHzvW2Qv+XjOiTPAZy2YkuG
pZoFU7+pFymQqDa564CeullDVOz7tJ9e4q0FccWprUokAbtiWS6fF7IT201N2XFGitn3DWx0cEbF
ouu+Din+uy0c4h1r/ajLzbwq8P7qcR/VaD55qCe9dQCGHRqvBVIraZEoNfPUXtUmaa9W1EHzlkCq
kpH1DXsQCgUAqZWcT+vTwGiy0yhWHJo4Te4hz4nwQzL0XZgXBXMOv2A/2lt0AS7b9mQtRkn88Aem
8YJXb6mD2xqZ1H70wgA8L+BXWodGTcez6Bz2qEejewSyXdgkgFyizdm35nVIJ1ci0sFV9ch2wmP+
aQFE5xiGWVZw1LYBDaGmpLpbC+uNIPwBDXRoA3z1FthCtPMQhz8QD3QR2E7VZ2tGYPGpE6cRxEdE
ZoYe69ghkl579jSmw3e0YERl+NBVdI0blOFRMfUMUIvWabxW27M5h6HGfIMvNCh7BCJHKBAZZD7p
Bvppa089enTltiI/5XWv8BXH+m5uhN4jviAZ1jboZBJWNX2JyGrLzTS3h3ru1pOG4FKLW4HRcvD1
JFm/Lyj9F1KYLchVIrJTQKIFjDENvAhYZskdpoi7tuiWMcGApll+Tij03yZRP+vHFgXWJu9IGMIC
WGNhAnc3gecZiG9BvMVnwtbgNhzW7rRkKUkLoxg6VV0PUw5Utb0Bd7DiwEYRWA5wiA80emeTQjWz
bQQvEh7AenBEfFKxKQleCdXumnIXr/mMw2gnjAvLbDAoGLbYEXVdT+nOg1fWt1B6ww5z9H3ZWVjS
TQgPX8ziEkw5Sdp/6yIxAgnvTzyqLHLsH1CzjK4aWh+mRbDbPKVRmn6dwMQ6gaJqf6xocYH32oj0
Opub4I62CCpRqQyugTWO8T23fY5E/7rrAGilepTXesH/GwBBPielwB45l2BXTue2I81erMHAq6gR
yyFaFkQ76FH1x9ljYGQurD3aaXJfl3ZT9qJHl5UZA/NND5l5sW1qb4xs4p03pOEenak0j4Opv5aD
nm94ZPg57cL4MRigxyyFAsIUgEZbYrmveykWejX0fLu3bqVV0mzbPhjbFFIJyVGwXFq2c8uK/By7
E0q0U4j4f+A3qOC1VTZsMfJZP2qKVq36m/IyV9gwZD4KYxbrgsai/hovU1T1umuADem7XZ+S9Z4H
ia5G1EuKTG3NCQV0ce/bJihULcNd41P6mDWNfco6kez9gPTX0w8SeOoJA/g2zdslnCFRmCLglcHs
A4a3x+dXxOZC3DaoRb4mW41PR2XsCkSaDLe71bsA8KUr4AyRvflqTm78VE/f0fYOLVKMMH1DoLPG
+Uz6SJcraL1t0TcMpY7Fm4crlMST/soHrhfDRsC+lShE6ftWStQMUvBhK8MCNlRdrbH1r9FQkUiZ
7UBi27zWMvF29ZQwstMG6DYbYt3kgQjE15aG6rcY/M5hjiypX5D7sBIjQcExyYB3nDDtVG0YCUA+
5OINTed4taBgwp5aweyhSmIkRAhD7W1Ncfd53HQyT2CTc02WxP3sWkARRuA5Kx1AtVcIv7e3IIu5
B7iktl8JEW7viLNhHoO8UmwbWpjYJTp1I6G+O29R+0acYHtLk+GXUgs7ocSknkMVJcUaeSjbrGP2
HK2JeZ06ge9jG5ffBuvueUKPP9rDV2w90BYRwmpYdktNF13zeMbcy7osv33rMyjdhmnndbg/zKEw
D8aQqG2iTjMkTb5Ik0XI07cBxqOGu5t5aJHwdTgFSwWcU7wfvAskMmMZgrLa9/0qSbjy0Ifn0xNV
CKdzlYVok3RUiqRKWn/dtQsaKNRla7Ui6zupDeqvnPUe/QmsNAdtGTqPfF1W+eBgg7YgBd8mEGVj
5eVB226HNfAJyLB2uOMsQSLMUQL4kSkGeACA0D6G6OTyP5ydx3LbyhKGnwhVyBhsQVKkCInKlu0N
yuEaOWc8/f3olYwjEFXcnIWOC8NJPTPdf9iNvCAo9EqdhgVRJbyWBJaF1i74xnRbRMhZa8Bz7A2Z
LP9p0nn5hp023jWUIr7FQhivVqkn91yamufEGpNDOcbpFgMg1RGIK5PcqdR9I3hP98zPI67r6Y5z
PdkIQ/OfytHrH62+vzeL/H8ILyqn0kCcpIo7KuGJEu8rXipYd+rpbshZpU5Ux/HW0ELlT0+R/7b0
guph4mDcGkhb7kkH5ze+39vuGE48soVp7KRBlrGRN2ryOmb+h90WPSqp3d+UHtKiaj+Ft6R0rEeV
4semaqNgi1IxuQO1asiRt4O3o2I0HsYQmkLPo/SLLszkAThl7/qeET5S5gk2JhO001qGrewwl61G
YBC1ltV3Va3qT+i56H94W+eHIq0anOAb5AH01iM3pame+tQranRzrkGjpdHHEGBV3iBURC3ytmBq
NsoQJjiQsTYj1Gw3uRkX9wqSTE4bkNPZQgr0DqzpyM3Nyr8pNQNNrSROOM56+NPVDo1xT935gVOf
yHoEVTYaTsu7+IiFVE59iVO3K8mZ64E2nCh/tLgEI/8pc3vtN52RpD+zOPuDAmaxj8PA3OURK+gy
bG4Bt6jMMJKxFZeJJfBxHlOgM2kmGzeADO4iaUA+sveuQ6nO7dD01NPSAOSGa5I2TGEv8UYgaZ/E
r5d7sQD+m7uhVbXCe9MuRzcsbDlAsFjkoKdU8SeIR3sF4bmAXvyPMdoE9Cvv1M7tYl5DT0Tcy799
ib4sz2CRPCliRQxCOpZRc4yamGdoFGzOBdIwKbZRWB4HTAkttdtrAMWUwLytANRJa2Z7S/2aoZ9t
v54Ibgbo5/Stsl4KkNyXO7Y0Kee/f4BMpr7g1QY5x9UTKiZIWUi/TUD+lz++sG7nFj3kyOKGQAqb
eISuplQbyYjZty+9tQJ+Xvr1M/BzIXEw9H7oux2y/2dTlK4gfSmu/Pkz+GWrUNzGby5BP8tzdV/1
trxKbwyT2rgsZ8YKznNpkGabe7SVqZD9wHcBOnLXOclacfBqwwmNaSV8LC2eGRnCtyu9ZVJ7N1aL
ja//xttie3mCP/0yl7gZ2pm8a4CASGMf5SjdI+i8k4fq7fKnP6Wp8ekZ3SFXG2BQvnF+DZUn0If/
q33dcKoh5SmsVvZmFN27NPlr++DTWaC52f5Wipo6njc1rql8M/xHVRGbOnrOqzXN36WRmm3ghleJ
LZmV7lLhaO79MrddpRThz8uDtfT12S5uMZwACIjZVd5FR7ybHhISWtd9+tzkhwAxAEULqWbZR2MS
nhMVOymz1vyIP92+DPps+448cYdJAyyfC0AmitYfaqo9OzlOHy//+KUGZjsYpw2SetTEcZItTlrI
QwFW6P9CWf92+fuf0ozowGzvYnphDF49pADOx2CL1pT24GNRQoZcKNreSor2qaWO8JRPhbif8j5r
rglNNDzb0qav1PhiwCgRYwtNVJVOPRcPTBHO72C9UlYm/+/Z/x8elQyC6t/Zr31uYroNWRqA6z4A
jKIm5QOAOu6Uw88hxZxbN168vD2UyhRuLw/qXx3szxqdbX1fUzJV0pLMta1BO0mKzU0SXN+0JfVP
Wkb4xS4A+XKTSK3hdAqq9YaKi0ndRJ7Tq7q0qSW86qMK0eLE8KKbrgjbB8CMxp5Kt44Zbo2vtheQ
QXIkSyv+kLzHbydKqugQNPUQACAap3u1KaL3s3zVobCV6hROYrhXpiF+rENP2+uNUt/Vohlewhpd
U6rqiU7iJGt3Tcgi3vFz09ewbdGOJF0qyBwg9+iT5iAzJmNO8oR/ub0x7MG/8QbT3NuesCKH8hzY
I1GFIX4L5Rvwa2mfxor2KyW7dqDemeyLqmpvW906I40F6uwwNNzOw9eh1PpxM8aRehrtNtlFuHPs
U9/XdvGkR8CDJsrrCE5SVe2b4X70wFsH9fkWmSTmY2Tq3U1eGjyVBtFYvN3GON/HgxXdWMao3QE4
xYHl8vwubEprFmqxejyr5QfiCCr/nB5UvPbWbFYkKBYi4VyKPNU6IAKwi48Wl3TInH6wxmFe2OvW
LMYaoyFNUaSLo1JUj4VXt1vDk16nzq83MjfZssmRT41uFcDcl8dpqSvnv3+IvEYchXKtcTWzUES4
GVII59A91JVLwcIszG21BI7XlIQk+6hRoBYi2JnGM1F4JT4t/Pa5fVYn+50oe8Q7BcnmWzsFulV2
unm4PDJLv302FVWLXRNOR/ZRdK0zUurNSYvb5Bmv+/xs4CWpKCw5VyYX3O/jNA3AmWU8G1Tz6brv
z469TvE1iv78fMyvNpnnbZP8FEZrOqZLgzM78+SavHzUsgM8CuHKoQ4tilNreoGKtjSzsyPPiyc5
StQcGeeiNDC10dqHvhtxNcFezsrSbjNVugnmR9K2ja3/CtMi/dmn/HupTXi096P2pleBhnPJObdn
Q7Lcgffzb7LQxy4LDNBb0lK2laWkuqOIBuoz80fzydYA1ZZmaD1QDaz3etAoe09pii3eK+OtLwfA
E6MqBIXGGfgq+5644SE2PFVy8yNQ0rAFvtT1j4mOC5fI2+SbjXcJiuepR/Yd4b7BJr7lwsYKLOt5
zwOzf7AIVP6mbobE1bHvAjwnWxyxbebEWhc4nh5P+1ZqWtebFFD3kj/ukCyUjmYHMIG0qU06eNB/
kMLrfuAznh0zdcj/mGGD4LLZmF+DUDHfaqnpHwa5mU5m6k/nAoARky9PphtbVZI3pSqaUz9K5Cqs
tIUkpAzvbWJpXztbyU/S2FKeAC8b3Y1nZcMWq1vSMaHyw8uS+pvQ9SnbepWsbPRJzfbobxnPFiXP
o6Tqw6nzJOLkmPxMJ/zXuFGr0qHtc2yN6m74UpqSuJNtQ6FaFgMtVRXwLWyykDQefgNqYUS7OBoT
KC4jYL5CHpwQjNbrmd/mNm2pAGGnIOgM0oAFUqhCvzAH0iytl/2GLiC9aJFSuLUa6t8loyl/KoE3
3KDZ1N2FXgzGGT71nR7VAIWgPt1CWyHVpwBjqgLlLfQkjIkVoQd3idUSgIO8dLS2jF+lwow2TVJj
IHR5s37+8pdta7ZbYVyllVIrXICNwXD9sW3eQKkFrxMSVuDTqkw/yJSyH8KJ57OeYTME9Yh0HDST
+9jThx053GnldFva27Nrn9c1OtpsvY3tw103tifZlu5ypdte7urCG2huftJ1IzdKW7aPZvsDWsJm
9MEBm6cUt6fLDSjnGPTJzW7ufJKYYNZJ9qCd2uPLzNvCSVOKWZX2B6oSqvPqUDvA0iJHq5sXWbXf
BztqNqG1ptyyMJlQjv49U/tc7vF99Q23heO3Dys0yiEZNen7SHL/rhjr9HXK0nCLrRxZZyvztiMZ
6c3QqRIarEmw6Ys2/nJ5NBY0JK35IZm2FDr6ohjcFom4x25Mw0Mg+fDFMK72QeDawVthWR2Oz4oZ
VjeVf3aGSdpGrZwKYNlWDa3kxk8ElZIABKS2m3ytu5UiMDh4ZsK/LJQp/mbrgd1AXYQzubv8wz8/
Aqz5HctW8efyUIbAjrg9ZalJzVVeUTn4fIFb80uWZ9u1YSLa6aKNCl8j3Ayic7LrjK7FPB/VASoz
+iroXPVsphRNfbZpgzV1wb8s4/8ubiHPAkUYNk2nBZ2GrBeAW4GtWhNMGzEmP2IvLm7ztv451clr
1sYR/L5qx5UcfGkkO9i/kTK0y5fL0/MpR1nG7/XfNU6NVYwI0mpuijiLETZuY6VbtenNDWDkn6WB
BsHlhj6PF0KeXQVszSQwVk3lSsIYSEuHXACCV2lUDafUm5XL0ueLTcwto3mv5zIQotL11BSLLU96
gPf2/XIHPv+2NU9f+VTgfUzKFLc5Y1sDqizNwNFz3cdnr1hEraEFqDgee6K7qUw3LuP95S9/PsHA
Z/6d4DAJ9TgRjeaOgNqf6pxrjoTz4S2KUdq2Ks6ygWZsrkSphR0pZhFT+H3f13Gqu03cOpDBnbE7
Df1KTz5/U+G/+W9P8k6uO6UNdArantO2zxYnahbruCtDQsWr2EeUGuz8yowsdWW2QWVgZgGbXncJ
847cawepV46KurLtPt8N1tztKYn8wrLRBGaggNeL4jB6ALitzMlaa3fVxIvZhmsy+KwRcFK3og4l
WkqxuAmAwXZQ0XaUtl55Xi2sr7nP2hB3VkWOp3QHqCjFCPhOy25b5ODAVBbFj8t9WRiu+WUjs+CY
9VJguGBjoKn7zoA3ooEBcJFLK/ONqBnr6L8hmXfyv+tL1YG6YR0KGyaa0g0yCOKpyaP0AJoBH9Kk
9bzHOLIaDPpaOf+RFUJ58W3fvI/kmvnrIInDv1XhqvJPHbuU7P0ESiDAxVZND6SAFI9bp5pshwGc
mzJyMbODoL8TkhpAlE+tQwHT8Q7nSAuqllofwnjiQROC4n5V5DBD8Q7iRwRMf+dFzVeuJup9j5fl
dhp1a5+Fk3lO5nFntj17lwlbB+/WmE8JZnt4JufZQw4J6tRErXfXqzyBi1EZEwSasOqj/u27cubp
+8oEfOSATgL+NBSaoxfT+DoUDfANlWqtZsCmrICl3XoN4tJO0HnRKa5t4KmaTUF7CtVpo8ua/gs1
8MGtxtS8N6dh/JJpypPehD+5lLo90gJ7eUgwwMRi8TE2623gtze+BKCr68LwOAKd3YKAYE/biLDf
aoNR3GWqHwG595A9H9BV3zVmWW+gnHnbaSii51GEeFKxV6NtpiFFsAlkq/mJM6cC4zMTr6lqe9M2
7XwY6rAndkypqjPsAkxUYEVbLsuyo9skkxt/MIedVOddvA2gT4QrC2whoMyfBnFO8UOOBOllyRgP
KsIQLvng6sYEWnLV8WepsxWsYJNayl5moyvdY1XZe8BMVjfI0u9X/90eUh1l8Nyt3MXySdn0Daks
A67eZkCNdHN5my/Ekrkutga/NZwKL3crPd4bQ9WiziH9kJgreAjdXYDLx5WTMXsbFZYofWhLuO21
5XAbSGPwVI+BtqsUMb1f7sxCzJorZdvgOno758FfqtK41UIzRUwlrL9NaTTeq7IVr8TGv4X9T+LW
XCy76do6KYBZuSb5aTK0ZbXPAVb+tlNQ2DDR09BR6rztd3D+9Scow/EfJCOj97OZg7py2CzEzrla
dgTzwfBrs3D9voo2ZNhuUk7plWWxNJLnv3/IbQpTsmHg8v6fouoxatLfNVALB4WDrTXAQ7o8XQvL
ey6NlaV6aGmByWtT/O5U2WnSL5C/Vpbb0vCcG/3QA1SGclOatIIdjxe3GR1EEK2M/NLgzPZ8NgxW
XU/YlyHx/WRG3uCQURqdMivdZFTWKpJLrWj/doDSign8Wy9cKhObKK6/gnK8yS3vpOXGzVUTYM7i
S9grDQyjsMDbof1pKoA/vUqS77MaetXlFv6Ky322U2ZXoko9axGnk+oOcoR3RYcs5ZdkUGD7ACcu
bpvezx49bYohGXrdoat660Dz/ovvaf0myLXiJEhY7e3Ynl4MdawoyVTKg1+rNUjgVuz1QvFfhTfq
5JdqST5qNYIb0jRmt34jqDeJsUC3JK4g0VNLIu9zuV8LYXOupG3JviKnptW7gfq7EyYon8AJ4WCi
nwR/4bp1Zpwb/7CEVc5ff2rG3lWMJtoN2eA/BLYS/ZZlnGyUzLBvL3dmaavMIvMwiIppaWvXiLo3
KPxPfjatXFX/Ssd/Mv9zVfOstTsplafa5Ug5KVoD36lEC/wUICVERjiexgO+LwBAgzRs3ptEab8X
XKHvsMdK9/hoKHdF3VZvmlobt0MTpPcl23ongG+7BqBveaOoU3UoRKBs4qrRfxhTGdyIwld+lW3T
uDifV3svyoDMhCYEG5QnGqf2bPLunTTBejDFPsyH8aCXcXTU9aB4FHIQfZGTRn2XSh3iZNCIwwSD
bpfFZvdFnqb81g8GC+6nYmytKugPw4htrw5T4D72h+ngi1Lf1FoSHqNOZc17iAuCWO+Ff6CO0+0M
q0pHJ6+pkmzqQC1OaSJ0DF6g1ES3Ns4BvwP096cN0FfbUUL5izLw+r081efH7SfToc52fFVko9Wm
1PYgRrgBoNjY3KLitVV8e1+UIMqylTW1FNtn+74Jh4H8O0TFqZmqox7ClxZmO5HCV8NrwEW4hsyW
LQJm5+xMj0mVd7SL22y6h592eZgWdoQxO/4a9EmrySsBR8JcwlW9Vd46CyrO5a8vTILxn6OJIksR
W7JblbE79vKTGifHJO6feyvcN4n4M8rjyjQsHCLG7Kgq0zIKGuItl4QUFHdwGw34Jon3JBj3lzuz
1MLsmKpQxxiGyEIPuyffPcDFa9Ju5/cGNN0YSbHLrSwsJ2O2bpUOloaFHYXbeDCo2m9xCBLUX7mH
LHVhtlblvLAhFVGRm6rXAloDgiNONt7jyX75xy+tptlCbSRJ7VEIBBxYRinM3mmj1EGxckj8jaSf
bOm55vwAWReCQ3jOUlP/dnJ56LeQQADHWjg8qIbuPw49hIKsiO27Psgnpy3yoNhEsAN3hRIiteGV
Wu54XwxKZtzxWupEAr53XCIEFJuwUgKp3RZjiUGrIRAQULNKbDDBDY8QHoydKlnFU9BF/b1uiGIH
1rjzhu6UoHuMTB1GYbygh9TxtbFDgbrNXhQ1NxGKA6m5GfvQe7PzzvpWwysC1lW1dzGEglvqWs37
EHk+KNpc7508iv9UUidtVZHXaI20NbqXcV3eF70xpKhaBROXL2m4zTR8WbcNdts7E+T9vomE9DDl
XiGvDPhCkcSai/AnTQw8QjWlI3mBm7SAPtBACQ/HfRJSFjUQE3gHqX+nt681KQReCCt7YOHOMRfn
564MUyCvvGOPoac1lVuqyFtTz54jfXR1K13p38JumGvzj3UcmRRHO9cb4l2VaFuYmqC136w8217e
D0stnDf5h3tNnVGiHpMSGxUZ9SwxObL4UaPMEFgr4XtppGZRT/KRodIqWToK1FTOnslQ5g4hyJDs
VQqH66LGXKdfl4pG63N6UdoIo1k7D27lYN81mCVcHqaFsDEX5W8DIzVsH/6WKfJxN0Ev9wK7Xfn4
eaz/GzVQF/t3DrQGLmcgfBmAUjx978sKHE4A69axh27NhPnzaYCn928bo4whjBAa6heRar2NlTU9
xKGVktL1A0wfKnPv+UHyfHm0ljp0XmwfFlVgeVpQWoj/DNr/4qLdBAbYe1FftWRVdbZkq0pYaDlk
2tGEde7gZwAVJhSQ2eXxa9+ic3e5E5/vDHWeTaqhhKCm1uKY3Gu3dkKuxJChh7bxriBvtxJHPl9X
6vzZjbW0nuUZoOCgGY5IlD/aabcCWlr6/bNj2spJdYajNLlEvhdfGg+20gNMLV6DADLu5TFamujZ
aW1MgEwQ2ircRla2I8TUjdcHP1VP+3Ld92endaCDM/QT0z5mLdjCNBzGO6sQ2VaCyfd4uYmFGZiL
UI+aKQXousnHCAA1Cgn9r1IXKy/uheGZS093nuUpBvpTR9OuE1K2YfKWl6AtejmvVn7+UhOzfV36
SeK3ZS0fG6jpxw6WOJzn+MZr4K5eHqCFyPHXsfTDZu49JBvtVJaPtoboScdLMfCa31mQ7rJ8eg+H
NQ3npZ6c//6hHaBKqNxqVY30r/5YDRV4Cq04Aktesx1cyBRiAvhvC2ij5qoFQOpoxvjQDHszRuDF
lCg7UzGAOFpNyabyuuPUJ2Qo155GC7hg9S++4kPHJjMOjREK5ZFJeQB5qrwhzyYdObLSN18DRthI
sv0/Kx7699rEAF5G8Ofy1C2t7VkIqCybK6WqlS44N7Svvg1c/a778mzjqxKWx1KnY+kJFY1sS/SK
LPDKtz9/ksFQnE2TMeiqCCmVV1N1N4zIj8WuWbTHWoazNr5o+dvlPiws7DnHajRiyS+NUAWvnULN
bbtX8h7IRFrVH1iKD6m+5uC8EInnRCsuvNNQkw8+dpm/iVMwaeg829Hm7LJxuSsLe2fOuNKFsFvg
bY07xd1AEAuT2xbh8y0ZkvoqtIkqnzv3cRVDpK1QUzPxaIyak5KiZR6jC7rNivDXdZ2YBYDAH9Hd
U1v9iC6ig3TaTvYBTWbqymZYGqPZ7tcCwhZePAX1zWJjkmEqkBqubPlw3a/X/h0fy7QoOKC/d5RF
S9UBM/DBH78AHA5Xfv/CtvgPVKXrqaeGscENznoqvOxWsSR0iDMVln6P75Uewq1ewxYtLdnZ/kb4
XGTw/HFRhhW7lVXEwxK1nDaQgne+0G4uj9lCfJrjVSbJUNNUmLnr2/FbV3h3Mcpslz/9+Wwrc7hK
ISHvJSotd82gCje5PrgIC3JbjCHiXm7h8x+vzElXqZ9LeoHOLEYo7a2h9XukNlbGZenHzw51lMXK
Wh+J2xXcNiSCjD5z9On35d/9edhDP/7fhdrJyAPLhQxICDjJNku8r4EWP2sxaQfYoIETi3Ql4bU0
QrMNLSdDHnKQy66fpLe6193EVvNyuRNLI3Ru8kM0Qn40Lqu4ll0ZKWHN4uqMMIK8v/zxpRGabeUc
lFASW9hsg+/FjOS7QFQtEC/CRESoWuMpLzWi/tsDXBBUtW8M7SgC/bENixPIoYQ8kUl6h4MOrvoa
Kvfzvaz8h3jVJwKLIx7HOLfgS5Dnm9QQ8mYC/evo0bCCD1tqZXZqt1Mp44fChtPHA6VVpzeQaUDH
II2uK/Upc36VzisyQyBYO0pGZ518mI1boxbePoiieo8FaXRVJFfEOQB/WFutnSE4ZpAibGzxncLG
Wy5J91aorBykC7tiTiZBLrsqEJ0t3bOaRlGghGesPDeWvjzb2UCDLbNopMrVBkQxUdmjviP51crX
FzCbyhzdJnV11Q3WkLt5UTwWaO7dQBAQm6BLh9ukTNFM5AgvH2MtjHYtPiIIMuA5EDap7zlNhtpW
pNXjPiqG3eVturDi5oC4NNFtTeh17qYxSv9OhYzgfS/S5qiELYBOlYrjdQ3N4kGsBGpIcoFMgC+n
W2U0ul9YPTQ7Hu/BvRnp2Urc+fyEV+aoOAXFr9SYMjqkyahnNQ4Fgo16ViWRXDtLTjlvlMs9Wlop
s+NdnzgwuyiVgXZ/l2L1gCzdlZMyCwN2kyD2X/LlEW32vqodVOacznsJcTe+/NsXQv8cDMcVKNF0
OShZ5TFStBVCRTtYh9oBIOSwEgIWZsKYjY/IcC3V4bW4hfG7xq6XR7ZT+qXTaN5NLJ8ByyudWQDZ
K8ZsvPRIK32tHRs386ZwL/lhglvCMP4PDs3OD0G1dAPWUqjxF4h+6MGjZyKHm+Ifd/AQtDnEk9qu
/JSFNTHnG6DkEvZB4iHFaUUuAoMuza8sioXhnLMYKQsj8jqcrxyy8dUf1G8tBnLOkJdf21BstRZF
lnRcqxcurY9ZFEwQK4kEa+QY6+Oxl9AjkRrv3peKp8vrb6kz53Y/HA9DgEuNGaYo3vS+7NRRWWys
ovlVG0GzTzrxmI1omrxebmshxM0xmbqaD3XXJ6jPhreIxaKw9NuKBqdE0vRyA0uDNQttIbKgcnNO
7lADfbK76kvQAXHI2zXBhqXvz245gjS2Jdp8PFKx2KOgymnxReqvcm6VlTlgThmMukLeJoRFoN5S
VyCzdtbnRha9u7k8PkubYrY98fGLYMpV09EU00mP4kMW5ytDvzC3c4Bc2ShoR8dCOSKl5CIs4qA8
elsEXz1t5Qm01MB5AX9YqIFoSDMaTe0OenXIqR46ql/d+n3wrcWqY+UkWbjGzpFvSHj5cu6DKfEs
Y5Mo72dhf1VCoRHbI5GtDNXCLPz1fPvQEyy40jQpWaVRJH8Z1faFp/vKrcZmMP5be1HM2W4GhpQG
vKHloyiK9zCXnnXZMzacKSd2wSYoFBckCwy1Cde6y0tqoWaJ6+C/8+IlY2sjG6ceUbW8HeP+6OHe
JKGqZuovIb5XeSw/jOjqy2VHDiHcTv7vyy0vDeNss6O+VnIv0xjGRn0EzPSsYYtx+dN/CxafjeNs
o3t+HRcC3XpX94pwL9SuQdY4GaJdUw7pXVL2UYqjmQ2CQ69Fgv8RaokvyjCNt7DykVi10ATlYaIr
yo1m6JMPwxJpWAfs+a++7JqUZ2lgIK9qKNVjWhZN6fRx50f7op3iDS4g41WsQcWcnfxh01Psziz5
qOTZ84BfHWa7rdMmiCFfHqmFiGjOIgp6VHY29Bwfcp4NbjOl1bshxvwOtbrg8XITCxt/jvNSzUBK
a4t5DhgbUZ3UvtwM+tMUreyZv7WRTyZ7jrjr8OIgW20NR6RUvK1UhNpNGInmkex9eKgyFMRA07df
EklCpwEd7WhTyHaFCZYaHIbIsLctAJ5nBew9rojA6TotmXgworoT5FF2MM/SltcNxTlsfYgcqm0U
ZRcPtduF9okl9YxYN7xU+zip+XVHxByfJCNwn5pmpByxrDpkBtptmPutnZ8LW3YOTxLoyctiKPRj
aan35LROkrbG71z69PnvH4bGtlFqVWvqg2kwlN/VzixOllWiJX7dyM+CTYSRmhyPyL0kvneME3Rw
FdTS+gH8XrdyE1s4e+ZAJHWIUqGoNciw6T61bjQ1RUn0WQWppwf9SjcWtusc0VNP0EIpcTZYVePp
DRatflTlCN/GzuhWmliYiDmGpdYx1ynQJ3dV1cOmIEWRsqvLNUDpUgdmO0ALZFNgU4eMa7PPLX+j
tf4Or5qVk3np6+cQ9GERDUESTJp6Vp4SI5oE8ejVeNXE6ins0mIls7Qwzfq57Q9tVLGmJ0bdN9xL
Lcw8xnz8YmhK0WKKZkc7+O8Q50ur7a6jYShzfEFe+Ai4xGnjwl54TSz1ex7Z5Sae7O+eUj+afvfr
8g75a7D+SRidIwwgRmnBaErqMevFc5HgbRRFRbIxNK9HVtUbtm3t+fh1lCefzJdjWsY+VvD2Uzj9
EnxHVJQo92MYTDecoPUmrCxcMdWzRw5mi/rZpwONAcybYulgUx7edBN266AYSlwaVLLKRomxZRxp
gGtz1ENbPKYu9+zzAwgaxb8zlopCVAKG37Ef3hQzdXI9dOziuW3+XP7+508we37vJ9oGsddC9DEt
Fb1ju9V2CcZjyNJGKmhBI/lJraq6nVTRTStd+nyho8n7b5eSCNmwqBLi6IuTrt7rTb1B4G5lFy2M
1/wpkI/1oEsD8pmKXL2LqgDUHLhqGb2len/Vvcaes2QMX4FCmCAyE3vdptd1NzKKL3UaXCmyNX8H
jGpqqNJkWke7jrHkKGRzfDeCsHpFdH6UNw0WvFcO1izkIDle2AidQubUQFh6SGVblWPo2dbqXy8v
r88Djj1/E0RSUAxGimDYoNeOkfZOKneYtX0tasnhf66sqKVWZuevYWBvl2YK7udK/pNM6n1tp+WN
Lfdf27hFLltrby53Z2Hp/qUDfIifKHEU7Rj4miuQWUUNIcVqrUw3QpJ/XNfAbLvrI3dzTYqphIni
NcbGr0TDdy2pvbQ3ZhdyfexNq5CZbg3Jx6RToQv/8I27TvJX5mFpeGY7u1WIjVFSo13rG7eyj33A
WERbL/TeL4/OQgfmt/FJCuJCR6rCndJQ39hlV95jSI8VVJ7X+1Suvd117cye+1bsoUtOyDsK7SuO
ZZsadLFeh3tN+t/lBhYGak6B6cu6D+owmtw+QEoK+8Fftm98jaI1xvbSQJ3//mGdemWL072v2kf+
4+RBsJG6P2kV7PJppQPq5499e36bRuPamLiURq7JCf88mWr5iFomDg6Bqh0qBN7B+mFtNOmmjwhy
GcZIvBrhjnKCt8UoUtpXqDfsqzIx9oEVm3eJJ4p7SanDjdCUMXU6xH6cKfJR8s5g2nrq1EAGnMLd
VEnci/RyOI0D9hhp69vvnFAqLmJ1oK0UlhbmZ45JHqOxBr42hS6n48T7uQKZr1U7vLR3lxfAwgTN
0ciFhntahTON2wbJO6ImD4kXg4X1MY3M9DVWzEJYnN/2JMmP4ynIJte0T5HaY5s5OrF8UtqHMbT2
lzvy+Y3b1mehN42EbdatqbpFjE1zU+EhOvjql8sfV8+R6b/XOnsORs5LA9lBI0ctzrTKQ6XV8TbW
W5E7dQPzOR3j7tkbw+otwRAK82PEmaa6LB7RpCz+N5aFf4OELrZ7rR7iVKwYKEn1eGPjBRWgwa+0
/qH3Fau4KXUkS4LGwmL28g9fWD9zforuxw3i4T18JM3+k1tdgKhPvhtMYwUOsPR97d/9rVFWtyfo
CFQmtXKfWqO2k3EPOmiatFapW2pidhJhgTENBpBLLNGkm6A5u6SH/lcptNeKJAurc14YisewjzOT
BrAObg+jkXknv9LfuiTiOeITHDJcb687VueloQwf5I7Mqjj2032g/8yDDNOktTTUQkfm71ot8/GP
8prILSp8xtQxcGwNqzDbTbzvgb+2mZc22uxM6hgpQdmYW7OuiY0nYreJjDXt04XJnmPyPbmPRIeV
sNshY6p0/ztbb5nJ6+XNsPDE0GfXjsng1YEvUeQ2otG/y3nSfc/Q4HjTYNmUN9htJoiVKFn5S9bG
VRmchQA7R4OnfUUQ0LlEF2Tskknzt4SRPXqipzAOny93bGFK5qzDyVAJ2HI4upVqKWgUdzkWEtV1
IeRvSPxwhBOWqtpTTeMot+ByAhhISO6Hu0iBzHT55y9M+pxoqJitohVVYQLO6LbtWNxCLNriMnPd
GTpHgxuyTMqt1kFPNJozZthoTxkv4+u+rs+umknRjLA/2A4CwbE++A3DFqOol6tGRjtfej6Mfaxx
j+0aBKI1ErO+Z31N4vZWDoLt5c8vrE1ttpVlLR9SKzGso2q9tNm7j4dWhwlSOjUrDSwsTO0cqT78
fnSI0zjrlNHV+hZgDAbMWoeo3uVfv7BstHOvPny8F3ZgGRBgjoGJnZAhvvSWHLKBk6vIFrZ2bvfD
98EuTlNC8vcoRR2WT08WGjix8SfJV3bt0uifB+3D980I26OKOpuLXamHLbiWvEzmQyat0cAWjgNt
djaHtZlmEvKzRyvrMOAcrDupFgEmZ8kJI60XL02vIgr/n7MraZJTZ7a/SBEIJEBboOaebXfbvSHc
HpjEKAkQv/6d+la+vK6uiN7dsH2hJKRUKvMMwnP/O5DB5hBERSH7WAN+EvMqQF0Y0nJ8UVdC0KVl
tArcMBjpSw/upycDobi6eoAg4ifX0Gr3ui7IKMrDNTdzuRsrsRw6ighRuJ9yaHDgcPzfuYHPZ1H2
GbRucwSKr/VM87jrfLufpe62n9oHa6oZL+FAUNrz9HN1F7r6Z1fKnzA1v/L4C8tozTJrpnwZcsjJ
nLQOxX6ZvDYxRLpRnqv52AHKtHP48PbxUC5sCff85/9sCVmI2sugGgho1D0FEsNtbgA4iwaA6z9+
wYWYsa4D60qpWozniMfaqM7bWIdhVNNrudGlx6+2dJo3PbpGM+o/OogVhJk1d+JwuVZeuvD4Nfco
1eMYpGqEDjZqc7DI5Q1uGLDrzgNYBX08QRe2Gl1F7KI3IlsYbU4DbrxwPixRiP/ck1ff1gp3WOCL
Bz2dEeJHkO8r44Vci9WXfvYqVksoDgcw3GxOZ62vrP9GzK+Pf/WFnHHNLwLNR3qUFMhNHH32476b
xfgQ5GqE8xQkkNLajWne7D9+2aXvu4rYaVADn1XJHjCtmaKYBM5upWqSOIpdafNe6OmL/wEY/tlh
FHUeylvfwlNbl1u/Ds66KiqNGggUfxmE5nu4CJanBoSAx2zOvWM7+cPWdOgyZH4mNjptxu0UOr6O
eNaFBx8F4URyFyDzNAfrvW7y5jsig7sxDYxEkRlliRql+PrxDF34zmvajUlL+HuysT+V8L7c9p2X
bySr9efOmTXlBnaDBdYlYLzQVY/Drn8tCfv+8Q+/8GnXVJtJhGPulB4/8jrfMldv+2X6zWD0/rnH
r9Y/tbaDw3nAj147agQ02Jy3pZcs6toRfCEyry24uBzsTNAQPOXjywBTVqTp0ahh0GfyK5N/YYbW
FDEd+K1WriyBMvV+kY6mR+VykgyS6c3Hk3SBtQcl5/8eL1kme4iug82vUfeMy6aEoTz6NNteGUjF
9AIOi2SSGzHVxTGjlsKxuAg+l02utXdTTZqxnw2UBGCWm8Irm72otott+uPjwV34QGv13QH+6JUF
hgbgUhQ6KYyAEw45Gvhu9OE26Krt517j/ncKfQCYhlwTfqzgoxvIKK2yxKluira7cgBdWAZrUV29
jIVhQuMum6poaO6QcQN38LkzaE1O4oJoJasqPRYopttZxSV62x9PzPsHRbgmJ4WQyWhbSJ/i+7o+
PCchKG+oDyoAIdA5tmqCMbZI56dRV8sVMOD7wTBcs5V6Atu/cBDiWNIgfXD8NN/QahJXBvR+3heu
VXY9kxriqrP2zwzZUyjrpvwLLJBg1tlBsfkakeXSGFZZQQrDUWcBOuy49MSHPxpc93zlXrmbX3r4
KioCulRDFxwPV+4jI+LPQsLfH3/tS5NzfuM/xyhUwkwnhwKwfu6RO9Qo97jXOjG8nOBKnKrH2pdX
coJLY1jlBKKoC5zXCzTkxHhbeuYwkfDKXr706NVelpAAZkDvtSevgP+qGtw0UkGVfDxD7+/jcM1Q
Mn1Pcli0BsfKZT4sTQW3t37bKBvVRP79+B3nRfL/q/KQ5v/vV1ACVys4ZKRHimuVV/WJgpRqCtfi
rPr6qTes+Ul+1TSt7gg9nTnlS+nFGtziELKxQfn28RvOZ887Y1gzk3IUWxYOxcNjDiZOnClWIyhN
TtxYyPdwSXf96PyCcMhbqocrg7rw3ddsJWK1P9IyrU9kgeJJPBeDgivhVM9XPv37Q+Lr7qiVtufK
h7oG+EZ+5CFjvhdZuWwWyOjCKIPt8s4MGxdtwUQP8/PH8/j+oPgavwjbYt+dQsg5Th19VXX2mxbs
ynjeX8p83STFY2GbtTguZPPbN8eF3DgU7usH39j2yqF36cefF/g/4QRa0EEni9w95aKZ0KAM7q23
fP14Yt4PVbgU/vfZDV3o4NiQniYyxj6ssKZKwcIc/sgJUvt7/M3Dxy+6NE3nwf0ziIz2XlbjZZDN
pkXi+6KCe0Y9QaxYXUtzL83TKhhqqDKF1CfTSfPiWwAL7CGdPzlNq2AoLFonHP5mJ9b8XuYeRPgf
IWljo24zyGB/boZWdaxOw/sAt1R6CjyuodXVqXhUdX/QRX+tB/R+SOTrBlNACmZFh1fkxA/2wCCW
LW6pst0D+2yPAvjta/f5C5973W1SDgBmJIQwfj2nAWqvJtsBSXkWRODZy8fzdSFh52sYJajkHWDg
LT0Vk5MdIKKh4ePOxpcqq+yuF52InXlwD9XAssNc5TDNJqr+VELN1633tGgL43dwdYKU+N+Kj6dF
cbDGaP5UtPTKdfzC3lx330tawK19KCic/ri/G9rUbmAokSeQu6WbMciHFxqS/M+V2Twv5f9/1PB1
Gx4u9Fnbix4K/chWv3Bfd8eF2uwppIU68nKx3+jg/7BiAPlmtA6EDE1QOzCJFsGjzFucrR//kEsr
ZxUoQlllpFzC/sTJmMDCJ+E5FHinK5vs0pyuYkSldT30dKQn6f0lxAAhWUUu0JXG/+ml13jLF464
dZ9SltqpgCCZT7QpH0RfkUMGnXzoWu04NNjrQe5YMf6Y67S5cn28NGer0FH6yvbZYOgpRFTalA28
SMe0r6OyNeaTr1hlU/VUh7BZBBQkBNu7eRzThyX78vEXv/BN1n2spTE8WDoyn0bjb4Jq2s6DgiVL
+1P5DZBr4zUO7IXot25oUT6HDPZfzkk1xwKsMVzud45tYLX+qTIOXze0fMe1WLuQddM5+eKkeYJk
9oeS16h7F6ijfN3TAlyDkXBBtm/GAuq3CzzlvTrwYa+ZInF2ZAcaU12dvNH1bkhgcFuCp1R5xyuf
gparunYHQVL2uQWxboBNdmJL7lMYMFZ6iJTfbyB94oLj2X3uzP2fx94/GYNBFdsnvlOdgIqI4aq0
aZnaKtd/NnVzNxGlrgScC2nDuhOmvUZmDfyBT3xsICruyUSX8+eaqHzd/ZpGA/deki6nroNZXkNg
MKH2MHWIWkgPf7x9Lv3+1eYXVQbkQgvtPRQvEhPifCivpSSXduZq0/ewiw1CEEZPkzEbXtJIj99w
6m5mFUbFNXjvheC1boIxXO2b1rPLabB9PHnbFKZP3rVVeoF7x9f9r8LrK/At1HCiSzYcAcoSeZz3
A8liHwyhEzG22ApPBxuCYv6uWRhPRNjqaNIBgb8H/+Q1Yd0o80zPs7HJHWgpPAsPsmN0R/xr8PtL
U7i6ITiMlHnZIhtRlRuVVEaUfeX6Sp3kwiJYd8XmSi5Qc2/wy6dq2fDOh++LqcMI3e8hNrPA5dSf
afLxYn4/RrO1u85kx5Z1dW5PYQDk06QKL2oG08IszIn90l4jsb6/Z9haUkAURdW3GtpW4CY5UWpY
HhlxrY1y6WucX/pP4BrKUupi4jgqaYU87Yf2eSSHT2bWa8iQCiGMzkIkF6VxN75odrBRPtTzNVDG
//gN7+SBa7iQzqrOcu2DmRdw8mcaTCpjeGYXbgzzPbvp2WRf+Qy7vy2oUsUW0pIhS1yW5SflzZCu
8MzghxHXOd9OMC+G6p1fbihYbF4cpHK4Z/Vio7mEoGMcTh1LQIMwWVxypW5hzpYnOpftwYUqzt4W
lb+tA0Zv8t7Yn8Zd0u+pmpYvQdORKBTQ6xmhPBFlZBL7vESvFgobc6IDJWBwwFr70sAAJLKYsD0K
iCJe6q5H06wIzNcRzNWNPxn3rW3C8ovqAAW2pD1TViD+3s9LfvA8M0PFFPivQwYYzGZslvB2DMol
cX1B9hDjgpKfX0txbGFEGBungKM2kWY7zbxUG55XHlyKSLNTbY6AMqR5B9L97P1cKhNkiZRTZeBj
OI5XCr7vbx2+hmKFMxB+rdXLaTGDiaBw7sdFBe36pSrLeOzV48c79P2tw9d4rMHSgfKOzycI3OVx
P+Y2kvX4+vHDL4xhjcaqc9O3pcbDqxFhuX61+e8gg5MXv6YffeHXr5vkuKCVbU+RKZvZ/RZmM3Rt
cphhf/zrLz18FYZzSDvSaYFrl65GBwQlt4s7At25zz39HG7+CStlS1XFUHw48XTg0eI43/N5Pnz8
7AudX77uZPugp3dSDRDsKAKUZorBLA+wV1qeKUsRuni3kLjp6/BRegHf+I6a4esK5u7AxFJAniKA
q+Gokf4VpXer3NmLWoAp7zVZwnikMtzDLsy9DaFTfgBNzE0KwUG1KdKGXJn7C6fU/3Lmf2bHAujv
D9I3J6kg2zK2/ktG9c0iJZjmQXdUWX6NtXAhvK+b5AGKaM7suebkCAy4FPoOwAUbo2aWfPwxLr1g
ldDlRkykn60FkXaEMwWFF8swpP6PEoYx1ypB77+DrbVfQtK5Ga74UN03INbrZ+mInejtlaV66enn
j/TPx2i7sChnRM/jgIO1oPm+d26WzP/k/KyyUiLADSWAKpxI95V5Khnmn9KEV24DFyLQ/+sCt5BL
G4BhPeaujmfAizJ+N6I87ZJrucf7k8PXKAXhpo23hLo6GTZGsEVNpvRpcuorHaFLT19NfbA4kxwt
MP0MJyMfboi8c6Zfn1qYa5hCO3m0bkNUQXk3biX3LAQsWh27LLjy4y9N/nlQ/6ybivpeA+IUPaH5
BIGI6phBVMypyz2/5ql5aXrOofufN2Q1GsdLYRH/p1fafSfsiF1wZelcevaqtkR1kQcIpKgtBe2+
gx1dFEi96Sfn2k310vS4//3x2va5DSVlpwASO7tCU7XF3biB93EHA0Y4TlzJ+C8NZBWAJjtDg5tP
9DQ2PwLnF3eO9ipK7UKcXjfZe2RVqGYiS6mL/JUH7qll7qHvUUNEYSZvr/kovD8Etm64+7gS90W3
AD7rwnelFzR7gdJis6vrRpdXvneIaf//mTJbd9iXibZ+p3AxwtmynxdzQhHLjRZz9sCCnWXYk1eI
YF35Jheq3WzdcVcuLQs/pP3JITR4tTiGBXyrTYm2vlD9PUT5DDgRuY6ziW+YFNWGm/na6fr+ymNr
U2toY8+0Qop9dKCW8+SH2QJ9CugWadU7+7Cc0iuh/bwN35nSte7PKIOudyyqjARl4Kj36Ftlgys5
zoUlsSb5YkHDJ9wBfJS1dKebAkIveXXOd65Bzi9M0lpntbdNnYHZNJ/a5bbSvyGfGDn2rkqHK5Nz
6fnngf0Tuzz4W6ZeyeipH8dXf6zru66WZIP+cPir6MS1E/DCPIlViKQO7adiRj1MDrLayMaq49j1
/MSIe61AfukVq0jZqh6G8gQjadvfRRkmvZtFeVFsPj6mLs3TKkw2hW4gUVUj++iLYzoGL+2UbbPG
Kza11degKZeGsI6RlWkaBmOK4xCkoOvdG4A+W0CePh7ChX2wxi4skoO2gB1+LIdxS1n+KGzz9vGj
329OsDVowRSK5XONBKHNWR/TIXf3bd2IOAvEYzap4FXmeX2gddltqxa+2R+/9cJ0rYEMhMxUtxNs
L+RU3rll/71Il3tH9d8+fvyFT74GLZhMZQ1OdRBV/SSU+SOpux9TWVbRNdnGS7///OJ/9l4zKNm0
PnVPqKjbZNZwbHNh7h5zvZDPbe/g/Op/XyH7QsgMjAzVjQeftH9NH8Y2EDsHKPsr6+rCMNbygq5D
nHlhgXdqak53daqcuJCzSrI6u7a3L3yKYLW3RTAvpePm6bHt4b535khDOB785I227ZVRvJ9DsLXa
SNt3kL4HauHYULYhi5M4/k26fJFgtknz9eMVdWmmVvvbStUVxsU7gK7Z1I1zaDL5ANmWK8f5pSGs
7jBhVqVtG/b25JSd8+TIyd+2Ayh/qjZVLNjS70kdVC8fj+VCorJWG6mccBz6Bv7bOYyj3dCLCx8e
Dmm3fPdHI+LS8L+61Y8fv+zCyNa6IwukFcgMq/eTKJr0BN/hJVKG2I2TzxBvzUaXfJMwtfrcZRlU
yf/umlqXsuItNArqxqvjgrp38+h+Y5739PFw3s27AhGuJ68LieeA7VUcu7yC0TQq7EUk5yzY5B0a
46TAf7klzH+TEnDR3z5UkgtcXUr/SuB8bzudX3/+pv9EhS6veUfyITviBBYoibMOWAYaGS7jjwf4
3kI/v2A1geGkwAYSfnb053YH/d4y6YrgG7Pjtc7Hewvi/IJV6BRTxfjkkvKI1i7f9jM3zwC1FQcO
+UsVlRYK4jOT5TXdnveOzvPrVmE0nWCrHkJX4ojC8j1Ma/dlmH2ixnR+9PmV/3yL1Kcjh/oFnPdY
Md1ncEtO08DZnlE7MICY43Jp3e3nvsoqis4y89yxJcVRgzbRqR+u5Afg8a4E0He7YueRuP8didFi
cvMFi3oJw41elm+6IeFRBv5t55R/HfQtihKhu8qnV1WqAT0YBIw6Hb5/PLr/9Y7Wef75/avoCjJI
yvJhFkfFoH7fffFQXRmY2RP2myxdVFHYH7Q/Q7DLcMIWx9FpdhLXqqWhd04NcIDnPRg+4m5tb8Bt
3kK24LYcurt8qb9Qsx/F8j0o3CsExksLahWqZQV+cMVpAROh4W9eiLhw+reP5+HC5l5jIWkOg/kQ
zs/HFKqwtBA3UIdJau2/9J2/+fgVF3bfGvkIBaCgpz2+dEDktqqeu9Acer53AAkPPrnl1hBIRWQ7
ZpoVR7qkJ3eaDkU3XPn572IesFLWYovdCGglHUJM0eDGod8kwFvuptpNOvoj9arXWn89q882cxdr
azaEGWi9VFdi46Xvs4ol1pFhqG1ZHascJ/LQLLAk86d622VzCxHXpr8yygtLbC3E0dvUwR5V2RGu
9Q+tMMcxb+Yre/38W9/Zamt0jSC5ZoPwqmOw5AruVz40RvBCgLl1lny8xi69YnVGZWiv5w0v5VHV
bgcD1/ktG4dfXqh2Hz+fos33/ij4Kh4GdGgrxRfv2Fiabx2j7L0Os27fOEItUa9KA8leXtW/ulD1
wx5xfzyYdHGeXTGMwxG8sB62W0p7zzwgzR5NZig7uEP+RWoSRLMbuvec0CIOvDJ9hgO3xFR5Jb9R
mVsdhsZPT6Zx8mdoeKERYoY2vPFCm6cRrM2rlznvYYRHchnsBlQv5Slwmm7DRJcrEJ7dIO6Y6USi
mgKKt2nuOrGsYJ8HS2vgLR3flY9NF6htP7iAkBOOrgpPZQSYWrZPHXTaBTKnLUDGBXxi4R0MLUDL
s+3YeHrf+MSBELaReywGlmS8UdGUjhDSHezgxa2y8th0jH9xYWS/U8SqbWPT8GiB7v81+25w6mpD
XlwLk5idprr7pS0jezsF/S+BvniSdcChwpsJLkCAGcyx5rjvuqyER+0IP60Exaf0nqZ+MMV90wbQ
+S2L/HczuSnKU3weiqguHPal7UkfhWrOIpPpIbHZMiGdKfIINK40lpivKnZYaH5PrKA/TWZ0HXN0
nb8S2XeJu9g/0zIIfGNYkT+ZSU2AQnYdg2qAl28DAwOK6izZz4Wwb2ooUFiHUw80nDpH/0rnbHwR
5WxfwzKnXxowep8Yb5ttSrPg+zwZLZPAKWEla5dw18EA95dfWLeNaKMB5m/t1N+LvrdVnIEVsXEq
PcMTAmBdJLaTuF+qXsQSnd7YMZBvj5fZIXc6hS1cPGLREGgJ+0Ei28z5W8Da8BuHLk4yeFYeqJ2n
n5J24Y2Qrn2G8Gi/oVaMf0iRiw3MH8aEAUmYyAAprZcOAZxv+BSCSymmZx0I/4Tvwp6kZ0QHCr+w
LFIDX2IyqyYAFrb0jnSosgPmnu/gqyWeejX7f2c0iaeIyfwMEPSbX8vskQclHPImHSMeiNA1hgoj
kVfGoLCqUmZUFJKa0qiq1ZDAirH42akcXUiQPNkbjGv0tBVa0VuLJnkV1bIUQeKkcxPGWQhe466A
gUtMKs+aaHCL8TBBmuFJpxPH/3y2jWl091Wko7mzmmN51BnrdozZIqY13CQgvXU2+/SBa9IhHcqo
lymeCbPFDXrFxU0FlaovtQiDm6ySw0PpQ+wJe86v6EbgwiuhrkrUS11p85cP6NNHs4HgGxSJwxsU
teChTHsIQjXwTtvmIAAegwCbrsimEUhH+qNUDRqZYz3uXd5M3zM3U4CkMfNQTqLfVmVXPyiGQ8lp
cEbMFD7uTbik217w+Vh1nn/rjsI7Bj2jMR89fwv3ZHPXOe186HwwMTsqiXeA6yHdUFd2by0SLlhv
tePTGDSosJK6jmhVjrf4peEP5GzttrBM3eVZD//eJmxjsCwTocck9BDoDGuhZK0hyg6PWb2ruqLa
Me0ZHYN3O4rEGydx20F2JsFP5i+jQ79AgQrQ5bSEF7XwxJYMfZ0YbylvRZVnTawmz9wN4LlsnHIy
m7F1LPbhPKR7Co3MMdLFODWb5uyT6vSFfwgr+IuYLm//OnUNHmPWLfuw5XKK1Ajmb+k2OvZVCQ3H
vOz4NxX69d6ficejoEjNDs7XywHedvWNK0Z3F/AekuJi6hMug/yAu9CU+Fyzl1lCMgeM5SAu4EzI
wCECMmPKZLjtwaY8hsFkbjxmna+Wl2Q/VY7/Q3ZT00cBsgjIBuXVDpJOzY4BwwgZVVhLRb4TFtHU
kTqC4My89UBxe15IFzyMImc/2RDU5ZZav0JdQ4zqx1xS/7HhtHwgvWp2czimL7rL7UtKbBAPUwlR
fB8c28Jz5M0CrT7oFslqHxqbbXXmdBuoywYPXdCC8+vY4ruPbX876jRIFBQQbxbROGiAUaiW+My9
z4Na4vDIdeL2bZbo2octSU+CO7cb7RAJUdFH7bBsrwMd3oUF/DYKuwwHKLWVyTIF33U/+j8B7lZT
NA64N0UiJ9VjaCZ3jlM2D4k/ksZPMDSWVGpqD+XI7OPSBgxfE9qUQ8DMRjdpkUATb3yGX0r91Gd1
8UjULHaL8BwWd5Q60awrfI+xbty7XhXpU1fVw6+6DqBu37NC7WVg+7cGvua34zRkB7fGjdn3pgkA
fbcZ9hIFKjgXdE52KljQ3gVty1+ZW/ITxfS91VlVHMk4YSV5M0Gc4vQAK8oa5oFOvfUlbJwgG5wB
MlamFAz5AUSpvmy3yIHT3/MyDmyP5Mo8qjQUNykS7Z9Z69Z7aOe4uMOrgv5xh6H+Okqe3fkMnRVg
er1XKzvzQoCF/KrSlgMBaazP4rM40YbrpoVPWOs5z/B87yOfocLSk0W8yHQclqRw8mlKij4ogULw
xK4Dx/Q2hSLkdp4gQAmki7txCOEHQ7wcCPFev86SsC1i5LyBBgnQF5nM47KFmUbfD13SOCjW4eju
3wyOyERpq+cI2dwcDYAa7WYXxg9e2qe3PVvgvl3S/ncoFrLVs1fsFi3mSAfYT2Pf5j8C6uSJMlXw
LW+mMpnHtEsW6xR3FoWcBObv8PUpp5fMn82b9nonHgM5/qbj0uttrnj1kHq1830aenXLDOIQhVog
pCG8MS3jpirKLE5BZHlt3cbbz7lbA47U0gUmn1kWWVE3cT2Q9kYvrrgHwtzBRhj6NrI9TCDTszxx
M6ASF9VmcR5Z6Bcxijx6U+VV+dfzDT/VoxzvhqDo72A/78WLpjSNiNPn06HqKl4lYg5De1cXatnV
vGA/yewPDyH3qq1TML5BCTc4wOVbfmWAZ+4rllpkX/6YP8C1aoCAH0F5p8hKN3HoTEp4w4ETGSnk
WyJSXoDJ4h68QpxUmF1bpOVj4S+Vk4xtKdt46gNx2wPy9WXywWbzPFrFwaDJHhcU3L3OHheJYoBT
xbBMd5dE86n7PrIKriaVCuBEB064uG+0i9jHh97EvMtzEVVt4byaWphvKZ1pPIqhvUdxjbVJpzhE
UkUB/dFNmNJ6V2pVt5GpSwe3d3cx9dZAxfLAw5rsOwa9TVPEOEvdZKEQ3JiIA/VKKJHtHAxIxiNQ
5k2iG9nOWyREHBrL0I1vl4I9dl0QQiqr0VUIQxy3fShCtG9Gx+ePWe+Ln3Mv5J8ZiidJjnMvh+Eu
XbYLkp7vRgmbRZ0uuhdoLkM9s6sGCr+Fqoa1N3zR+X0TugJCQYDTfW/KKfxiHAcOoZR7T5lSYBpn
oABvxgxqhdhk/r0Mg/B2sNnUJLZU4/2ZkInkCXJPdwwIX72Z+nLEdAxiCyrG+BDKpfvDzNkbsqId
/aPN6N/ZdGzhZoJC5Y3nwncH38WrSgAUp+x5ZJ6z6xbaHb1FVy/CySEWNi5lUuUh0IZ1lR9D+FOc
XWjg4IXUGE0CZM18r9gE+90gRXxI2ozSe+KhTREJiVZdS0LoZTCCi6zL0KKOmxxQO5whHtm1Q+ls
p0nXOqrQbdhA+ph9gw8hEmxzBALA2eOEE99DjeWBg7hiW1PW5lX2kImCZ463G0bZxLPbD7+yPHOa
jQ6rPDFQrIrTUS9vxaK6LMJVs8Wx3xHxVYxnzU1WTc2PAoT0NLJ2dG+HistbzW35TTa+3eScuk9L
5sljhWaISZZy9GNpPAosWpnPf4CgL++8MYQ31zDvPZ7vIMc6gXywyHscTmrnkNaCVy/8alNqACBb
S+ijdM28k8CZhxCNIPMGXWVzdMdAnYQN9MaAMLMLFqQdRQ8fBzOrNGGzBaNsNPZBhpXzUDA2HqSY
smQwYEU09RDen0PnrbFwipvhVZHMQVbctJI3IC1ReHxBDAGfqwk8f2eROFXYbiY4OWxsgdoE0nNh
s/lbdLV7snVT74Kss78GJNLHAOthD6Scuy2kaEB76qY9/DblSatQbANVgqhAqE3KZfF/wkEueFS4
3dWRU5HxJhNpF7deZjbzrLEhiWp7F5BVrk1cWmcZI68COwMCDe1DwNr6z9COuFQ0VWZByBz7rfS9
Pk6HwmYJaXL1xqasi5agm4qESa9JRJapb00p6Q3pQqePs2rAJmXZMj8zWy/bqi7Er8aE53si66qn
kjvNHW/rtL8pljHcu2LpHmdAevaD1nrXLww5kQznut+BcywByiEFoA3gFG26Xi175oyZTZw504AG
FrhxUg+HRBXq3dmk4TkjA8HAqvwP6biNfeNUtw0tkL6btMnJZuaO/QPtffbI6kaWu8n6FLnzjJwi
7quhvkltFmbRUtQ1POAnGsbc59iaEna42Ppan4azN3nY5MNBY/vHlDlqDw1NDgs9PZXRJEt7hFp+
dfBgJKkjEASzuyKFi2SNT99G/lj2Ee3KvkpKIfuvTukUCe9t8VQFNPgZ2KqJfc9xogI/+MmHcfTv
AUT1Jy2dbN8aLz9B7SLYzqFL78Sgzocu0VtZNYVJlFugFNLhj58XeAtsnECaB7Jk5IfyWPY7a2n5
NSBkTIFOZCn+YTuN8WAX5AIIzp6XqKBo+6Twar+LgRcmb9p14JAe2CbVqN00zqZVosCCFd5CY+LV
EH82Yl5eK4Dm4SdRdsUG5kfeSZTeiMuNdjwcKIWGNM/Y+3pL3c4cUM2E8F5BkY+I1t/MNK0PIy5a
0KKdMutGzoBMbJkcH5yIOrvtA+m9wWoyQACf6uZUWw/4pgIX+AzQsATFcHrysNW3eaDsd9Uytmum
AIx73+TBSZtwSTKUOz2UNrwaBgulUvcd/IYf8NfVg9cGqtvI5SwqVTG/+1ksHot9CRNWMrD6yN0q
2/ha4dbPZzmepLV23wx1u8ldw3+hPOAdu1Z5cgs5uAHSMEF7U7s63aSLDJJ0RnUmrYWPasPsj1tk
KGEQT9RlfyiYHzGExputN9vmoQmMu12muvpeTzS7mULkbI6fyWe/+T/Ormw3TqbbPhESVDHeAj3R
nu3ETm5KiZMwTwXUwNOf1d+Vf45pJF9FsiJoati1a+814MrfTVP6u9XluIOwGkDhUuqkwx1ThbZj
5/HgW8bbLDMnYqgKxTAobMIpt6s+7E1b/rWJ0e1txxdOaATtq9SzmQiwclXokCI995OodzbXgJ1D
LffVH1CkizIw5n8ULR/fGEx4oCAhJ+e2c8cmNqnZ4ERHvSbA8QUJTuXfQKLGRU3JZhBbQmV8CoL2
d1MbskVhplZz6JGx+O7SUe/A6efwTXHHCCh6FeM63cYAeiCXTAe4qoVuakyHGSCiu0aViOop8i0l
5waj2LbJZHntc69V+WOyfKsNxQybkR7ww5hf0F0d7Zxz45Wo2VY6f+06zWLVDvzVniETlCp0bHG1
7x5cPOankUrrdXY89zgGJbmxjAyVHnDWaBAa0qP7IfXzHYgagKrOplc8XMobZwPCglhJdolExRNd
HqmKOwc96OzZAbj1GdwS+ENIPp+aXtfHFJe/Qz/WcA9o5zKmiuT3THYsksJV9+Be48TppLnnQV/d
ga3jz6Fyg/Yo52L4SbWs7i9JXmy5DLbJM2jafwan82+HAWInjrZxWwQCZ0eo6uJsRKJl0T7HZa4i
GDgc/dZQ8INRtGY8l1ghHagQe4+ighY2vdnuSN5mz16GI6br0PBx8YURbjHNzvcKK9ZGE8CJu2HO
eUaVZC9c5u58nEB7LicL2THoWCPv5C2tiJPtSrc2v7HRRcalYGQT8qILDgIyqjvNlHsyZsyKN03G
k4l8p41htJLdYWm0ZtR3dfMMBiMkAALpGE9EyeE+KAMdeQWZvsE70DiU5djccLOe9h3Ju0Pd45oV
moHtJKmeoMrXlpn62SANjlwuGnjGg88RQQU6vYPFmf1mDZb40yo/eG5U3aHS42Pm+NScMhc7PywY
wy8u7aGo4wxnaRl2hj0+lnnL77CD57MX9MPecvP+FugterLLVO4b4bDjUEjjdLkS3oEejcqQUL6D
ENMi45pgejQApK7biLjufLC7LN2Zw2CgklYFDyPlMLBw8l7Go2vZ77brSo6V5gYvMi/cHYAfyPOG
sXlwxsK9rUwjKI4B99I9GUYDxWhkTNh6/DbNWFvFJhzL4swvupOoKHt0RJlDuQFjs6d+h6/ySWMe
tTHbJJY1It4knAamssLbdUJmhw6eDdg1jtBxaV4yBvjU/aRBRXe2HQwTdPK74caFlfdJ91W/K5C7
vRWu0d320sJtgFH2xKshf7HkNN12HjGPYhZgs8ytDTtTIHpQldBudYDyxkWgLe1OQafNPWhFTlgj
CN4MwShjpUr+GwXrETYYUIHrlNkmWk3uHKm6gY2x2yi7g0uqp7uD7iz+jfKuP4wBKZKJuaKPUFZp
fyDO9/f1LOyTeREmRI+0PZO8su/Mfq7vUSdir3Cj7G5d307jlJcktjpWxIFRCxx9o/OQ+bhYlaxx
Xl2Z4T7eQFonRJVjPvg2Nf4R7Zk7Cc033O48Uf7FoZYDzm5WFbq+A4dWba8eR6cavxPpQI5MYrnr
Sra3ukzTQ47q3L7Hf46hwUz32kax2nHABmEB/xXgMvCce4MXI055YVCwfO/7qXEL6zbrhoJOFPd2
mr8amdu9oJhj33TcdiJsq9qO4YNeqL0MQCP1yrKhENvS/q1dBKgQuuZsHlB2qPydqQzyDhDZRKIi
6Ox7RwDh/wA4xjRFJqAMT71P2QvrU3GvesVfmKir9FRR3bt7CprMWzHi2I5oMM24bUrWv0/lODzk
1OFQG5pR0g4ViuYvZirJy4TqtBkGnBUJoajQ7P0uo9+DIIewTIPaBZsFbkSwns0VLZ9dk0FcuxtQ
kLNnw0WJNreGg6EI23Um0py4trlMjJn0GShhyowyUAJlCLX6IVI90Fe+FMOzqirVhXVfNr8KlQ5A
L7guffTdUh7H1GN3khsqYQiGf1XWlj+dqlNIk5vhm2rmwdshIE8/cjRJj0GRwghkduetltVaW3TR
AB87IqDr3QCUoLvn2vIImizlD3RhzDBrOmTsm4Z0n+HtLg3MRat7sgZzVI1hnOosGG6ho5AhPVfV
Q2Dk0xPU96vH1iibU+3q8sZ16uB4vWe22jFbtK21cDgaZmmdFFBwiGGaSCNKSxWbWo9xOQnbB/5r
Rim35DnuTtoxQksRcpiaftoD0l8d4PLVnVBdzIpQQzjkkOJW+DI1Vn+nrWb40brAv0EeyDiQofw3
kYAgL8voTQv7sXPfjKexnwcW4bRBWaGBP+9THxSoxqVTUf2pvBF1iDJn8LYt8hnrYWjVjqUZKu8l
hXlkhJzPukXFCpzPHBfrHNWN3PhnlHX6r0S685AWg783esbtxCtSWR4G0c84c1A0EtLMdm6NFlI7
4E6H/MS/ETm1b6uJ/CUtFU+OkD62WMUeRTeUIeek/U4pt/eG6qpvpLDqb22r0F6yca8xAlEf6ISK
RQ9luMcxd+QNGQx5yFoOhiAkBNLIBpcxUg1KoHYpfuDqx2BWRpzQ14RtNKNXluxSUmXKoFWW5hn6
eXZrnIRvZXHe4phUpil2JGisGJ2WZgN/8p904ydt46W4ijYGZuH0qxJKB2JHuDgMf7ga7GhkWQnm
ZP9HjqjuhjNx7DMLeuQhAvWX5wl298/Xl/Aa9GopslLMJUOYJFUylZhq251D+Nue2pIf0dvCfc4D
lXqSu6ooD3RwX66/daUXv1RdgVcp7OsdVSQAW/NXc0ZzpmypvTGuK33spcqKdCz0QGBmnlRBX5xn
MTp73wzkvY2WMTpmBdvCSForb1qKUcyunbIO9Z9kbHAEhSm/IBgCn7gxZDDEUwuT+9jAQRDBfx7G
7TCNui0z5x1Tyc1wTi3/2EqTvRZlMT1kmbBRhvK+OsaXsf8ApMoG0H8B1GoTMrA31JzrV2D+t8y8
1iZwARWAEoqjndzFFWXOUnSIevfJJPW0gQFbe/ri4ACesfXp2KZJYVQhtP2jPt0yhVubsqUFBbc8
cJrF2Ca+MbpvPvzhnkxsgt90ErKF+qiLGKV65LC5dZRTW4SeQGcpwP0wzguikQdX40NLjPzgqsI/
ebA12zCTW4s9i8NkQhpJMm9qkw6l/yjj+Ws+FkHolOzZUZA2TIUoNsAeKwO8FDkZoTGTgmmKAQ5Y
mPfI3sn79Z29BlO5/P3DqhMCbFAuUcAc/BLqL1Yjf82+1bxAx3+LArL24y9///AKuJM02lXCPeEE
emjALkvLeQMxvPboxbImRRW4ELxqEzU6QE2CMvh6fVhW5nYpUTLh2pnB3KFJhlnId3gJ2+BjVfZj
MVuoQGcUEkIlACg/rr9tbRIW6RBEeDxGckCdZtw3DHFn45852KDAr+Ea/zPe/DD+Y58TpMu8S2Rj
QNhpCshZlpnw97ox3QPaLjk9ocqXamhP+ymciHLNzjkaMeRE0QuawoIWW0ayF/TTJyfoUjcj7bp6
aIDoT0wU9SMPtelRgWhbTwfhuafWz/YKQX8D5bUyiUsRFc/NRefANCJJzf44GdYTjMoguFDNfxwf
UFh0xKPr87dyrCz1VAbdEavOujTRTMPROj2YRQNJ6d8k21jnay+4fOGHKTS6Rk4VZ2lSwzACVfpR
sdeOKP+Qz9BrsaChInfXP2VlKS79BOY283o0+tOENA8pvyFwVK1qb2OcrM+e7pv2Eiw8e1rysRlg
ftXAKhrW3/yun4X+7ZOURyKb/wBxBeGMFLAACvu5HWsGlNHcmbKIlBNwrRPz47TA/cpNO3vjVvBZ
ELn8qEUQqRu3pzOu4Wfmyx0lcwI8zxdG8/LoxcGIfjNqBIBwJc78CsvcRI5vsrE3NvbaYC6ixgRf
NaZIB/nvBleSCXdx4KK/MZfQ/fW18Nmqu/z6xQHXpXSwSwM+FpojQVJ/3XmIpffef5V5s4T6OpMx
tUAU0rNB3AfNq7N7YZQTo9wY/s+iDT5gifMdQG/kPnpD52zM+WNLaDpDA4U0oUVTuutoVT9XaIP9
yitJt5iCnwWdyzsXW1WnXmpbg8jPZtp9g/xQGXNEt2EY37w2ZcB0dO/XZ2ftRZdZ+xATKjA2g1yB
umkEt0qiSZ1mocGg2je7Ie4j8fW3rA3hZfF9eAsgj5cTLyjOKZhEKMwGiDyQkgGsEBgE6wYBVt4w
k9IfIC/aj9ffubKwl8jf1DPNgjOmzzUtkqpUAFU8p2p4+drTF9u9mAHEKAGQPbsqOAo1niibYmJ9
zX/SdhZb3ijKzhEDOJDgRsVldwiKEQW8p+u/fSVULesmoqwCoQpYo/FgemxKBR3tfINT8+nl9rJw
F7u9VQARCpKjg0XVfVpmdyBg3dHcOFja2flj8Dyi3GxYPWwresM+8GlLS2slzCzv8E2ecgIV7Rla
Wi29M0Q7nmY0cGKeU4IKti62rIs+zYTwicv7uz15s1Vo8NcsUdMDg/TpCe1SlNmr+jsry/puYJ0M
pdbk6Bt1A9S2D9SqA1CTLqX2NtKStZFeXuGJP7ZNy9HyUaa+afs0Dhp4vFQMzWiTvbU4NqMGPy4Z
5zLfM1KwExCdW7YUKxt6eZXXJXwPqEBQ7wSNCvWdmgEaozIRw++puB/zLbbuyiZeXupTox2B9K3A
QRtkA0t3KEhxha5In9dfCxNL/1La9MKeBwiq2OqnMAGvxt3P0BupytrPX0QJ6HUVQPN2cAoX3zw3
iIiFTgD7mkQ9EMP/G1Uhy1sOVTrBoZPpBzoGJwfKX9dDxNr8LrKCETIwaNZ68owaI0y/xjHTSTl1
VhSUoEv7nJk/SWOIxCVzrzdW9MpRtHT0s+sAvYuU+MkMM/LB/Fno78Hwz+DvXv73+letTMeSsAGs
d+OaqfCSKRX5XWPwqDC8MrIrdEKvv2EltC6FUH0H8HI3gDiGySl6wX406i0BrxUhKXtZdgKpyCJ1
j5Vqosodi0kBEE97DpEY8bf0gBwwcpCOfWX2wLajDTUpbj1Cy21OnN4Qt4r3r2p01WnoHePHFDAT
Mq0SOr3mPO3qzhavXOYwGppK8yhFoMOgBjxnY27XRn6RZhBg7wGEwVKtnfnZUOyMjs0xs1Lni8+/
vPdDgkE9Nx07CXULPgHTk2fDzjSDPWgr+caG+I8VtbxzIuovNVOHbvI8r6z1udWdAW5U9kfbhXgy
qOWFEHee/rVa1we39G+J7YPHju7tjQJbElwLM/jR9D58DBrPhN1DBWinH5CfrFICUEcmbsGn4L9Q
3LdPkLsyIOskYBfIKYUPW/Vus7bYoZBSRWM5ZSEsh6zvZAIRyxu1/gcxZLTx/EA8OjzrduB1zCcX
zW+wQWFQ1gUjPzZEN2fTcn+nvVUeYLPbHllQAL+ktBjP6Dxk8BnheDRBj30OodH5AKRSAibEoyNb
86EGeCbUtCp+taLTZQicXHcLiSIrggsdIK/Xd87aClmEStA0ZOu7fXuW5g9lgobbDnGv/l1/+Nq2
JP+7PESpe1YbLT/TbuoLfK1OEzrNfCMZXHv8IlrKAPQjkUo3AT/o1lXqPTCML/7yRT4FLCgvRZaS
s+EDF8zgsx67PN8SuCUrv3xZ3HDB47Lg09qeRVDHHrAhWW/FY/dcShM4KT8sZH+S9pwEFsJFWYG2
MT0NWkMIe44g5nXQ6G/nnX/MnH6nA/suNcpDOct7hYOuV8BXZ18oDmP7LYsjudNZvgvuVGI0DlDM
7nwy+uprKcBSQLZvdAqPLQpvNlC8RgAjxumb03/NCtxe1kJGZhcF0MVeglQpv51soCYYAFdgXdbA
R15f3yubZ1kQyxiQtg1YTElZAlbzWFlJTX9ff/TKqfzfyvkQWWH3DWL25dH9MEVM/jYFJC8BHHes
n03Av/j7F5sfsKtRECCXEqto7ryx+s6FdZCAlV3/hrVVvtj+HvEc2dsNroJtG+mOg802j69fe/Zi
7wuOniHyPH22gKHKzF9dtbHi1wZ+sfMryEFxC3IckPEy4yqvjxOAlWYAaFERw/Fjo/2wsnKWsqCe
grqWbHBLhtJi6FuvovjHt+QcLX/lG5aaoAi62rF8Ls4EatBRZ7r8KA1LWgAyWBf/gUKMQWx7sxIR
lENJTPNqPFai7H5CqCODP9JpVjM59JBfPfGxIA+BQyD6PtFLOckdqQlGpnHhO6TgO+1z2gFi51ZD
2YVBY+cK4SsA+pV0/g9m8jeZlc2/XCoNwmXL9yYvZ6AvDbnH8enfu24PhoNrZyMqO7zq3gKH1ZFn
k2qINail6gYu8gMHLHwGsgikqucytd0YoBsV6gndosEp8nOVe6h9O42366Hn+69MveKXgOwP2Fa8
2AkXOG1vLMmhVFw9e5bhyIgyVrwEfTrlj9oCBy702joH5NQBnloYIBW0ZuYcaMrSZzno4VRA/Dep
XOHtDZapmJV1c6qmqtl3uZMfTU6saBLjBA6ZP4Y0L/muBPCpDit7mA5jPdkHkNi8JqQN4CK4jpBg
vEBchpuxreF8KZ3WjltqtGcIJQwvGr4Y0TQKX4KLUbhHw9HeqxEAkcfkqJ/A7dG7oBH+nde443Pb
ZPXeTj1/11NhAwGL4gvorKqzH4rRcl9KXji3IA94kYnffSx9Qb8xMqPD7+kBjFADDoq/K0DmBpA4
2nEHhcJbqHaWOy6H+h6mD81+sE3zHggTL6kFrNA7RCcwJQbSnNnM1Q6zbdwo2yd0Bxpfcecxr7xV
ed7+naqhzY8t3FDR4M4a3e88eB8eK+UFCVEVeej9HkLsFeT8QfHLhnRneZqmkLaqeeSbbIgMXOdf
e0Br8DttcwobSNS1YA8G1N1VbV1koNdkIspEYYALbGT7vgEFE1eALlaTVEBpaXmwul5c8MPdc9UQ
590BRAzGhEzmkXD9FiBKpMrfeKbRr+6BkH3sAnCLI1QYjCms5lk+z4EedrLVgJHWPJ6wSuPOezZs
nLU0MOx30U/9UzVCQdqsIIkOeNVLyQAyIZBRc05uJpoELRJ4Xs3zGA1pPRwhqPg6E3eGwhM++54Z
JhhjYIAAXdJzRp0bKD7b+2G0LRMgjHSqt5JqpF+f5NTWJV5/OFsArRcakg9+UlAYhrSgCFeUfHNM
Z6tRtBbdFufKYM8TS4fROhNAVCeFq0HK+Y5BU3vj4LrcXz77gsXJApwgmewctoxdOrRhZoMQnzcV
uoieJ48+y9hGXW3lBPuvCPRhpGqlXbhZy+KsKoCkS0LApOwzsJa/dIj9BxP58PjctPxe5VZ7BuiX
7FRQNKdyGkl8/ekrg7QUfjUcX+tZwCS1tg5um0cpUiAA+5UwN37+yjQvdV8zTRvHKeE3WDYPBIW+
Prgttq7da8++HG0fhmbu+kqSi9cdNb3pQZcdEHUwgIxBXHU2cvyVYsvS+xnGZqroCg6PAW0BaqT8
N7CIENOg7gtE8z2X6aFyh6+lFdZlkj58TwAPA3u0hZ/kzpubwuFEF6ENxwnRwyywGXbXp3xtvV5G
88Nbagh2Z7PuL9pRwQztDVbuxlaNv64/fWXAlmq5tElRfAId8kycWZ4nC9S9IhNV3FiB3NnYHGE3
jxq85ZpvKNWsLeHF90AFx/McmKYkYz/dNJZSYWAN79IfTjCh2RiztXcsoiH4gyODjRb6TJXsvjtE
aojnA4/meIWzo7CC30j5PgV/4S61tKzFOYtS9eDkZ8fz2YEC+rADTJtGMMTKMZKVzL8FhRecW9YA
/duydCc4l0/X525lZZiLiNlYUjHpTywhQNl0EiPJAvSbrj/8M0To5csWyThJYUrNFXwDCPOh6MFn
SECb/I8ZsEj4eCWyzUKS2yJnf6+/8DL/n8T/peZumzUTU5T6CfX87mi58miAKxaambUlYPP5G+hS
bpeMMjAl6PSJJHYMyU3ItKCjzYqN9u/ni44ulXY93utAdhgxZQ5vo+Huvby5mYb0mfpb/lafTwpd
yuu6hdOmPrRNEjEqIDRoeehJfnK7Gq49dhNbhschDqHAd96qXq+N2SLGZbyrCiopS1KP3FqFAu8z
2xXc3Aihny9hGlxe+yG4ocaR5y5HP56DRznMxg9AY398ZT3RpUKsXfJZDJMVJL7/qjlAt77YddXh
aw9fZEMQT+mhqWeiCJtXe3ACf9A+3fvwfd7YfZ8qSvkmDRZ72yeD5UBs2k8ALiYQz/CK+6Hr7dhm
lthNoOjcM9AFd6hoTtAZ6KB3MtQGUgITsNPAmePZVWb8tW9dRIIWms4eqAMQmeyzuGk6CKpk+q6p
a/3FFyyu5/Vwqcd31EtEjxO0mzSLbKd+Gcyt2tzKtlmqyUoo78B9LoearJ2V4QRBhGiU5K5t2R7C
3o+69epIN/q5aYI/18ds5WCgSynZiTi9BQ33y/xZbJ+Pw65r6T7r3fcCPbIQfZnvExvPbZ6/qBY0
jeuvtT+NofS/4sGH7cQss8hrK0PxZ6oMyGhJdRI5r3bXn/55CYL6y1gAkxsfd5z2PKLvVhjZdyh+
vFmFeQDNH5IkqIFvrP6VSOovosJArZZWokKYc9g/ZrKfga7v4SR0hszlVhtl7WMuQ/hhqMpRen7b
BN2ZumUbYYnrd+JbuKvZ2voJyw9xW7Y1f70+cuCxr8zMImAUvelZNfiq5wxCdL89mfL82IFn4kQS
rf3pVEDaJpI27YxECtv+Rt16eDU6CG7A/yW/cXKrfoJuU1GE6SirZzuoB4ohF/kRHFr5G02I4hVk
Pr8DDwHmpb4Ymhsrq22w962exCN4zY+NH+DiXRFya1/kOsMJNFG584RXVqEqv+fVu0Pam8GcobNc
WvMbWE6YV8fjP/0eZUqaq+7dmmG2FqLOwFC+0QX/nrZlcCxMx9mB1Chupn4YWpxG5vCea5CsBRgB
EXdNa+/1JpAKCloMLgUpwtSp9UrsAQIJAVSpXZJnFxSkdVCGkgq5dG+8Zo7bxozoLvY84EIyw3li
Nco86D9UR7CxGnlyMqOxQrMWI5Qbqj8N0CShTA3jNs8cK5pTv44asJzjJhinXaHUj0EyCh0D6caG
AIseVwSyR823e5lrtxY7FBjoE4Z0/gtEnP2DZh5/lPoo/AHMZKitQF+Ldp79h7fF38wluH7NoK/F
TleDVTi7Dor1oIjlBditzvdGDO3eaWae2LqRe8i6oBtjwhP1mwm/py4ktYFZ9xnAT2E7QDeVlcIL
c3tUUSWdCWINlWPvHCiu3EOxCllYaQ7eDe+EAI1hRHUru+hfcnACUQRSQ77vfNkQfH+qIEsJq5l9
XvrsCBRDnbimIEdbMrNA8GGw9wuK+ps9196rM4n+2Fcuw22PpP4Jwrf2kWofpQNU+eoUaq4YBIOK
AH5Q86DfU1U1SecH2aFyoM5Cyyr9ZgAJuK9A/piiTGskiUSmCs5LzJChMzkG2PglGMOtZdYvtpd1
ZggcW3vLvbKAWKaf7soyryJzqEQ8Br3zGx2QYqd8SFiEkPTxTwVIQiiu+FkVtTKfH/yg1gfekuHO
RpXtviUFeQIs1jjyEbTLXQaVDxvqYWkm4rpqRwsSD2k1RgU1yfP1Pb0WaxcndFDTTqPRPpxR2Trr
/skhzhfApTj7/cWB20OjYs4yPp4DYryaXf2XoJ3pZ/Oxrq3o+o//r2z8/7Nt6i/OXAYvNt2CP3VO
CwxaDwvn300rbODYSZaQaWoeqiJrY8mtkUUerFSCPWjK8jdxWg1YGw8gUEaNnvzL7DR9gb9H0YVT
MZAWOnCgS4d+3aZbV5GVkV764M0B10Q2/gA0otBRW7YC2Ikt8M/nF2DcLf73HMh8GWD/qOEMAhgB
z5mdZV7fZ/P0UjkQjGJCRgL2PdeHfeVg8y6H0YdDp5F6gmD3PJxnePZAkSr0+2Oe3Y3plhfmSrq+
tMAwa9pihfMp8U1x7FkK6i0fdkUKvtnXvmBxNENRMXc1OFWAoHp+AoPurofiS+ECk9O0/xCmy8P1
F619yeJ8VoaXGl4Obogi0FaAXNUv5hV3bbBl4rE2FYsDubVAFg/qfkS7dtiruYq0+4enA2LGxges
rdpFfBiJC+Eg0ULdhZROyObxDQpWG1fNtcFZRAiPz16TTXZ/zvT4bDOWBKkdmUI8Xh/7tbFZBAeu
g8DQZmAlQ6mnqMTxFDm6QdLR3QrQKL+2lJaa5bk/1JUJiCGcSNyTZ5LHNE8fajH8LYneiKQrc7DU
JYdAgaau3cH8xpP8Rvtpfj+rtN/YzSvXiqUoucrcOuvBtYKW7wFsiVB4b1NQ7ezJDtsG4h1Vtk/N
r47WZa4+hI5yNoArgK/VuZphQGvdowbsdyJqqo1S1qdq1zh1lpLk9QwpJwUl0rN9YIf8qJ7bZLyX
t9YRCmuRF4lojshe37j76siT/t48wtTz6O62SnZrU3X5+4fvo0D0BGzGkhZOHoJDawdfcmukSzaB
QLIygiEOS6J8eoEceh5bij318D50vWDrFFn79YvNDifOqRn6CuJPoCzA6fqxt7ccgVYOqKUKuZpy
iFX4dgAcghkxaJ2hTBZm0NEb7R8K/kMl/xp0gC7pBeYEUZ/ORz17DoJkoj7kTZrhhc3pry+FlSW7
oJdGV0of8hhtFnXaRY/nXg9dyMXXmmDQS/rfNVTSoTNrz4FBdptGAUObsRf9t9ZjG6XrlVleUgkM
gL5kVlPoe3TTLUnLHUU6fn1sLhnAJ/nYUkHcLuoxpblszgqQtP6my90zM/somF9mZ0uh+j+T1c9e
sji8NSSFwMgu/YRBDgJcc4bFkzm3ULhmf62gyV7g4Fg9WowFkZ5gPTsVhrkbCnTgdeGW971dcGi7
9P1N2wAeCe65r0OaNelhnqCmEUqjBH3MaF5hRrGFRlzBZtMlqBjE6rlgKVx0q8ZqoE2bC6Sf6FoE
ITdkDkc5CtFex8FkcNPXz3ZGAVTsppyocOgyvpEvr0zPsu92Kfe5TTNDK7d+rfubGqI/vvXQzYky
so1XrBy6y86bbbj5BGHh7uz1byNuaWY+7ARNoD+0v77EVpKGJYvDMGEaaUAtKrFsFAxmtTMubFzz
i+Xvpfi5LmjOehMJVTunwE26/+DhEgdD+o0Y/UYAWfuCRZQtC1CiICg2n/tLj9/tqlMz012d8jq+
PkQrsXZJ50B1ItemgmjbPJBno5/GGNawb5h9JxZG+qSrOc4g9Lix59fetkizfKeyLdaDPNIWzq8h
lclsBmdPdlD4oTWqN+xfZ5kbk78SupacDqBUp85ph/FcVc131x9veyX+XB+0lVlZkjhKC3LnLC+m
c8OhudOr5g+Bpm2nIN9//QUrm29JzzB9GyUvj5OkZK99/ZC51gkimRAeLfcQTdt4ydoALfIrCLzz
MbfL7tzn+Z01k0QX/cYArf3+Rdi9iG/3tEOPtbg42BjwgTyCk8peUZJu90p5E0BBZvZ+fbDWgry9
uNiMnsMyZxpIokT9ONamvMlICcETQKx3kOOFvxX1SXHk1JgTqHWIfd7zv7a0+51vm0Y8pRxuS2Qq
pmPXmARKwRMsi8pR0GPhAPvuoFz3MxgIvwUD42vYD7qkXwj4iwDJgH3XA98zMtDpfRv8ue9EPV0f
lbU1urgwGYXuUL10kXoo2KynBNpm428IsG+xU1a28pJw4ShWGV4/mEmOBk1cORCLVpB53xVWB9Xm
jEFQhvllVEsor33pi5YEDGtssrSuJcS3Xed2hBDOaLAXP9265/8HHPokV1jSLxrf5CPksKykqcUT
+FEvZFS7Ga4EULkFPBvsBwjmFk5x6jN3PKakq15bF4o4ePYUGlTy3dAYW0Sxlelb8jWMcmxRWUyt
BAXMP6TK7ydItUXwcNsYzJUdupRzGKCdYqCOBWBxraOGv7i9EdJARFN1w5DMf23GFmGgLYoa4mSZ
efYyyJDKBzAAQsIPX3v4Jax9uD6VqT/PGoIoCTCiZAdjLAaBf4LCfwBDhOuvWElQ6DKwVFxRXmLu
yzoA0eePIKe5AZv2a1xKupR4oACGCpENoHuPlkjGEtJe1TgGGwO0NsWLCOCPI4R+58BNqI9OcxDA
FYuE6JiEPoRaZfHFOV4c6RVsESxaGjRhhWF89x0OiWNoA5ymzKHH69OwsheWPIOUOAUYEo6C/sqN
X2fQyzpwstXu/w+79Mm2X5IDGJFVM/UWkDNznucRZNaap8IAe7Z0sxmI0cbvf7fQjIPar139H2dn
tiMpzm3hJ0IC2xi4ZYgxM3KozJpuUI1MNmAGY3j6s6LPTRV/kSGlWuqWqksQeN7be62PgcDha07C
pkurAv+emo9N5ZFfaQ831sXOu99eXeEs2wo238hTbN2s2tcO/mOkt3wchQ1/2hOu3GHt7OchlB1j
iH1019kL6tHH+SCVMDGMqO9QKnd8V7OvC6WmsvdYV4IYKWGhGdukDU4YUDLMSlPdGDybn7ZaIXRa
5QrFggyuMkR/MG5n7lnj+Xs+uy1c6TITVXxM46HrPBTI10jBI4/z7e3vuy4U/+r4VbPiFkvBM1HC
DKb2ypAoPHwZhxunz60xuzpc1YWoqwnikFOg62fadzWim/qees7Ht3/8xtK0Fm2YpRgtGIyV57p9
qEuyR/F3pMYOhupZ8r43rNbXumOQkBe8OAei+ryg2CsqmmBn4JsXziiWvtFO/9Up/qsXVmvsMoxp
2hLinMqhO2lhxTWgODia4l7yAKrAQzrCWOIrUjcRDHiT2abxUH2def4J6qJQ0a8I8m4EJ1tdRv6e
ZiXMGwiKMswJHlzVF1QS0ETrtIsqn+Wnt9t06xWrJXkhNooI4Ll/Clpx8qwG2YhmF/g3PmBjwSer
pVjJciYDZfTUtENo8V9pRcPCf+g5RwXILaHtxiesNR8CJ/tWTIE4g6NiasgKcZnAeFCreGogzH9P
O5F1kRSZTWcxwxaUP1xpWX7aJLpt0xhCDPm+gUfW1VIuR6nU1XjlXEOkkYc6l/P3puTstcka9gSB
LFZ8C+ymJXKoE/xkuD2uUEOvYcdcDg3SkP6S4WbASnFvA6PvkQPYeo0mbHhgV8pTN37nvzvVWWeD
XK+ByGQu0xNz4dLvEvh5i+7enr1f2Yw6KVn7r2+3+YY1gbMOo5qS1TAt7/W5M4sJ4SaEj2uWj/A7
f85GThLOli/tFDxJSU/ZQu6BuQAtI3duLMf/HljwQPl7+qVtAJ4BjGVPHSBQgw9aCYNSwSzR25/3
79XeWZu41QROPwTmtec0E8+06L4Ww83huvXs1cRzecAocXI43/tsT+f2Hu52t0wM/r3QO+uoZ+Kd
DTKeQBqjqfc1jByDIWxnyJT5EL/dMv++1HHWcU9PTGC7UOqcezg5J0u5fJQ2fYAgeJc73rEIsnPW
yEdp1TeuqLa+aLXvurnyC8TmUA/7oO1pZ/FefCcgKCq0vjh2PyRvf9bGeFpHOBqnpsWxrP48ingi
ZVTiDE+aW+UEG11Or2/940wG+Sp8YqEbPysfzPQBOIQfb//srQdf//yPByvYvw+OVwxnougXUKs+
qrbdv/3ojaVkHc60YBQg+wFBXTCUOxRvXEA/fHDyiYTSDso4HacbB/atHl5NZQjuCm8mLUZUlyW0
qGOe/Szc50XdMq/YesFqH7V6y2+BMhvPBOpyWLhHIn3MEPaN3Ye3m2pD2+ysHesIKnwMvdYrWge9
m6N0byd5JBPQktp4uodzT7xEd9Ndexku4lA/kU/VQ7a7xX7eOBY764hHZzm4VcH17TAWF2EGFMqU
AMPS7Lgf4mTs/Xz7MzfmyDr2sWbwxnyO97DgokZ0UwLS2NuP3hjHa100fKQ5QCXWcDYwIWqYBbhM
9c5HX0fFH1PEcj2qdIlfvVjwxy51CL7ljbVpIwnk/Oef8cezA3ccJeEiPUJNww5TmbewU0f1fBMG
nMiz9Ol43xSw64fX1NUBpFt2BIvBZ4j3U53Y/qg/Ffa4vKaLuaWA2pi2ZDWbphrqdStr9amBFUE4
AFmFmr+LotXHvnHzsJRuemOB+O8Q97+Hcee/DOsfX1+pMbUqeJEfSzj9J6g6Y88gJ4CY4rs+bKBR
G/eUUcU+1674nU8IjhfoaeflkRJTHpy0H0I0gP4EL13YdyLFG2IhsMGzkmkK5p6Tvr49tjZ2rLWg
zVGF9qldDCcfxMzLUJf5YzflLEJZZ34Hx/nsSFkF8ItWpnxMGbt1NbfRE/9N1z+aZxpVVfSzPZ4G
6R8rOM4mgZoBNxCPKacoF7ipeth40fokj9ZcPC/Fi4QLUsOCGIRdQM4OuUJ95vtu+Jz1SX4WuQco
LuCUk9ecAdpCoe2MG3Bm6sRQ18Zte34jg7HxOf+r5A5kvgAzctJQviaFL7/ksn8eguG5I5UfF4s7
3DjlbfjcOP+FmX90kQNlXYO8WnZOU6AaIFNVfZ5Mbjn/BtWpXVDzVHY/FzanQwJgVPUIRbPzbTa5
9zAAyIfdCkCDPOR2qYE6n1x2CID6emgzqY+LLjW4Rxlq131fsR8j95YfsI2s6rissKNSbei7rt2d
9eVrC7H7yIBvOIFs2Fx6cIV3XWnp5O3ps7W9rC9eR9QI42LfUydAtGGk7vvLeKmAhxSh5cMwMgJl
zXosK41a6HYJvF1Ph+JKRKm732//go39e60j7AFTnu3eHU+LSO0PUKzTuPI66+J3k32Q4zi8K450
/jMB/WM0FGXr5Nob9Ym4lvXCgdGJQC9kYS5S68ZatLHPrWXINM84KIikO4F4mX9zZYUMIQzsP7/d
UFtPp39vdQZF8RgKCgvB4vLdQOrgQjPFbqQjtrphtbPAm0cEVZqqE2AZOcBilHyYbNikzMRA20+N
/vKur1gnMGUnEG3Dg+ZEAR+L7CCYIB0nj+97+Oo04Lkin4QesrOPmnCZVrFn/Xr7yf8fZP9jP7Td
v5s/a3MylS6eff5qhZ/dEAZs4U8v9qMpcsP7+/hrEe5UeP/5fI7vd/jn4XjcHXf3cXx///LwLKMs
PD6HP/b7X/vnX8dfOvw1JHeP++Mx3B9fjuHx150fRslehMnldEqS5PVwwH++nD5Eh9P+corwnDg+
HyL8nSQ6RYfzfbzbfY6frn8tiuLPcXyIPx8ga7gxXTYXhusw/GO+wAdsombCukNdPnwt3IA9pYB9
xLVPC2z0NX9wYNiTWJ4AArQEK6yzqXp5u7U3hvpaWErnLM0LiEaO3eTtedZH1VzcGCJbp7q1bnSe
FjfvYVp5nLNgbworHIR1sPX3itMohQE/s56nQj8qhIl4OUzrXm2Xw2fh1m3bdbz8axyt4hVaL0xP
MxKc9myzo7Fm53PrWPKHlafV++LGtZjURryFCnfPA9IH9xLkowujirc7xrv+yv/99Zief48KC8bc
inQMmg5utwe/rb5WQOiIyMsp1Gt26Ti/RsPy7GCxqokr3dovI5vFS5MWoJp7nt57dYNSpgKWg3ZI
MihA5AyrKOMuoBdUMU6L02EyDHYVTVndKdvqvnUazpPhvABrGlpwJyMh8zSboAsk+MQAOv0p6Kf9
gvvZqPHcJRQFeOBhbqbiAaCzBiY9Tn0AYakCfnfy0n0jreAX/OzAmSsZ7IPBLKpgAJIN4AVAegD0
GBBjZz+og/1MGRzsRuiMa6CPGcet3ISaL9i5TNPZUV2VFPAum8OSk/GBpGBfWjNdQDbJ+MXOGv3i
4+4rRnVFiogK9h8UlO3PHWjcD7znOmLGzxMAynoAny07e5VpiQwFHSgMjpHtLPuhu+OWZ9/ovn/P
K5SO/N17uDoTgHvZHSjHQw1iki1YgltMqJLeHh4bz1+LgAsYAJMcDgSnEvyBx7TMqqiowRx9++n/
3qLs/9H/6h6YZnTgEZxZ4z8vyxL51omVt8oYNrKedrDaPlxcX5Y+PISPJlCXcbL2XiaOfRMcgavF
XV8dwfktlg2FFTkMmkkF7JtMb+RJtppuvb1wf2FcIMmGzAwE5w999vHtVvv3gRuUt7/7fLadiUnS
dgDdW/2+pMF8QGpbPXjeQC4abK3TkLpB8vbLtrpodUaRNIcpTlPJU0tEd56bcrhvMnD77IwXWah0
9z7VLGwU//6qHKaGbp9r1DW39q9WNkDOkiq0b/pAbnzIOvaHnVWelUjmwiqdJ40E7ZMLVEZ13oUP
6lZN4sZL1jJnaueeQeDgHVsnVvo7eFphP16a72/3xUbxKBQLf7eRKSqYF3NVndxgtBnUh24PFq6C
LhI4YOxAUTcMKFIxnA5O2OrRpWFZZCh6IgO8neqiGt3o7Z+yNQZXSfFsmDStey5OJeDDOyuri+9m
1NSJKDddkgFrdl6cYdq//bZ/77D2WvDsLn47BB7WCbv2T3xo7+ycPlmeeyMg26gSsNfqZj1X9lK3
g3c0DcymQgFPoCyac9N9wpnJ3LlZAVQFJ8OzIw14db4x5JxJNh9hhgGYD1zSpljWxooBiaIfDQPd
LYPS8MbP2xhUaxW0d91p85q1J7hheIclTZ0T2EDLfbuAEhUufZDeWI43OnUtiIYOMhMQUoiTKQgQ
5jpFEGmZSh4596rYyXFMbGEOcGMIbayPa1W0sTXg8IJ3sK2ozCF1mn4/wkzlxuq7NWRWy0nja53V
dtadxubq99GD+dtDTdzoW3cEW71C/p6Lsxj6bnCZAvVkSVjw0emaiGYPS/DxfWN+NdfzpRlRrIIE
ji7upN2EsvwBO7x3tv1q+krjOQrmft3JKWR9GSyr25V5diuF66MJ/nGkXAsc3c5fKjFN+mTSKkRx
YuFY2GydcPB2LN1lC7sxXjdG0FrrGPjj2EsjkTsN4CHIme7PZdlYu7c7YOvp11nyR7iUc/jsjmWg
TiNEXA8j5jsWu+JWvePG8PkfZaNuRUZQ8QdlIxzwrQ7ZLKXuGwU1FDxR3nefb3urMwj8WHUulrk9
lRk9NC5kgQsguDAxND/ebqR/J2ttb3UW4d4VLmmG8tSQrE3mQgHcUFNPJDUE5t/hbsojX7XfccbL
AevN9S1tz9YQW01vWnOAEGUGv7oGHN5SjD+CofUiBb5M6PI8jwNVe6fc8m/lHrdGw2q6TynMFHrg
P4+gEKdh1qDqrp1Ic2OJ33r6arIzmQGTpefypKnUYZCr5ggmsX9jLdx6+mq2a20HVj/jDNd4BXjR
cFB4QPAvb+R/N/IKIPT+PVGYP2gv06UHmpP56Szgavu1+yiofHYKpcOpVMd0mO71EvwsLTbdiEw2
Nqu1FhJX58IKTFGfAGjGdV7E+2rX0QeymAMFlv3t4b2xi6wlkahEGqQY3PKEqvH8wZQIh8KgsJpL
7vfFjd7Zesd1hfhjncla5QD2DsV2XryadKcG3EYp+c4PWC0AsOX255RaV9lxtuxbAlhIVrD6vuMV
ufGKjdG1Zi5VdQOYcg/nEUcBzZ3xY+DRGzVP5L8sxD+2krXaEXRQifhDBqfa7WCuCWdk+kBT2LMC
1i7GRyBvuqgtcVEFk8pmnzGAdkI24iQM2PAQI/7Kp7CTXb+XxUC++LbCDd+8tDPU/XbXqQOxuXye
Jsu3o5mU8mcOHlQX8qZRF0oqfgeDBxc+FrLrzg4XTRqCejqCPU7t+97NvWhRQR7NqY3q7TQIPnCQ
swBXzQl76AGX3dUAmT/a6VietbSLe+Eq70Sdqo1Kh+6F6twnWaVFJEdiPkFkFuzmiWI/LqjzMnSg
LtsLXLRT2Jv4EdIT+UuZF+y+Nx0DSYRYMXUk/zBVDaqYgvpbUGTpd7dvJBAJjkItpW3vF245P5kR
1icDJ5BvvHXLXWFVbNpZrpUnNgfu0CGd21xqt0IJfNGa8bFqW+diW02zq+Hi7kQIKnw/ggvITED+
8QUOxLbnR1mD+9QENF3+WmSWE6We5aDKMsgI1DhDGWNl7uFmC5OysOKioucO+JNT5sw0abqmubh5
2T0vXsBObtt1D+lM9H1KtUxSOK9EUzu79+CJB0+5DWwtylXleahoeZ+OmfuibNvDlWVVAWvP6H4O
YDqtAwekeSoQybdVJqPSVeJYiKbfAfFZ/5B6shNkdsTBA4zh6MxtuddAIuy9heQHCmut7z6zFNyg
3CwRjqJTYmbWJpbmMqTAN3xy06H5LPEpS2R3Gv72KCIIzv0wwdHcGuCbS4zr469CLuQvxaPPcwLf
2oUi7cOVgPVMW/NiP/hzcKibGoMPDss7JnprD8DRBG9gGIU2PE3B9l1wpnS1OMKuwkkqNc13SGCN
55Zn+UXXQKGD4hKEDWtZbDcUttVWrqaPft1lxwAJ/ieQR/3dlHIYQxtCUUpcuAoervCVjalo8nMl
UezcaEC2C9jOJMj9cajzbH8HnC1yYa6acEjQSzLBNoUkc4syXfjSepE1Vs6DBfxm0lhddh/YOSxo
alRWl1ne3ZnAgeaAps6xLJoJ4agDg5h8oVxf65mHHefa7Fyvmr/0UqZxq2h/bnuvO6q0Qf6uqtpL
1zVTDlAgCFPYZace6hPTD2Nk2qb1w7qpapj/L5lowT1mYkfg6wKPZ758wv0GSVLA0D7oPmMXXA5V
ychnea5yuUynYHZrC5uEHJK6yG0kgYiErrIk4G232Z60efOBz6LYS1nb4K1DjDVZuvzgOL7YB0Di
hiLPnjNMQiQffS/mVeWcweG1QpNmvzkipIja2vJiF6WGsfDH+eKOqXfW1eJEnlFjKIeyjgHe0NEA
3cxjz6HfPzp09H8VlGX2uW0NkN8a2fg9RHlDGARzFptlgHRoTIkD25LF2LCPddUPZy662K9KKxxh
ypcU1eCePZ2Pu+vUgs6jC2h3BAkMtHiU63yH9EtGRpviqChDdG5zBTh6k/9KvWH6UtpQ5eZL2Rwk
a6dfhvc22PCCfJe9NcJhuqkjLhg/ADa+PMAwx49mqlrQk5zgvijzcp8Ffr9bkGmncPBxqYrgiD3c
5xDbhJPbkwOc3QLxUInU2zmqtUVIjQv3Ida06ju5GnAcLfxHhn5guI0CdF2isnUi1f0AO+MGkkUY
noWe4w3sTL1Cje/bd9c6Pz3OTmN5ENLzaQBEvfZNLOxAhkyK/H15i7XSD3XtrESxjzpXDeqHUDLV
evMZ6cj3RShr1JJHMy/QYE6eUWZNQ127e6bhdfr20WcjQFnzlVxauVjE0/bs2y8FxtWcXlmaRVyB
oPf2GzYODuviVwrAW+eJTJ1RK/11CIL7wPVvVPpsnanI6kwVSCDeyjk9uT13E6Nhd17ZHN1w08Z2
o3nWNgZzb1JUSNfpKe/Mnqn0u4atOYjr4w9U8N6Sr2y00NrBgKuAwpAU2VYytY8+86N6NjdaaOP4
vDYvYI7EMZZJde50NN93BPc3MY7O3q0yhI2fvvYuGCQEQ0vrwj20lT8I+c0q/uHtYbPRt2vXAqZt
uLFpOGvULu7CxjLKAXR1rFuB3kbHrp0LMlsSHzsLRqWgT1W/HNxC7tJ+/kbb7MaxdqttVofyLp+s
cWKpOlvDZ7d48ervb7fM1nOvf/5HJNHMcNGDnEGdW7U8mcB8dIbs+e1Hb7XKKt7WU67gV5B25w6G
9sS/E7k8BuKCdGDy9gu2enU1Y3HFAGBYhTbBMbn0X6S3N+6NC+KtZlkF1x1qSV14pCj4j/2u1Qdy
y3l9q01WYXWDParPLHhITN4HJAR2oK7FzZDuoZIL326UjV++Vrljg7esanLUeUTQHupGEpiS3TJd
4v+Zo/0juFoX5XejmrJRzcD/pdrawSI5+2hE4x9GOpW7yYEHRQ8IcOK6OSqrF7fMn8pGw6CPeFUW
uSnJp50KanP2VTo8WqXod6BDOQ+aZ94XgHbFt6vrIwD3TvGytLmEywvDmUub/F52ZLoUZmwSQA6W
PSRUy0mTjt4XXg/NG+1sgcw2zFnBTRi182tuLJA1Suu3LKb5eyt9yKorVYjYNv4EWzewGHMcsv3+
BQU1BRJCygVfC4V8o4d4V9THpYC54qAoEVG7OOaS56T0IxN0LbqN22mEgpglqRev2weG5jvc3bFn
TQYV9gM4g3g27p9rRjUADzadY8swk2Som+oFZCG4RUTymlvgZaK27/tChbmbU1PuPK7mCPR2rUIH
JcdZbPG8TCo+VfdB2S5fOg+RXeEPLcd1jZSHXIO7BumzS7+K0VnAG2otsxOFQggSFKUdpq3oAa7I
0ks+F8G+nJ3yecnmMXb8obLCwCvz+x5zNQt7Jfk96me6r2DUNpE/CO9Q5m4XZ65yvi9+rmGPuTg7
J/cc5M2MeIFN1hw7SxbE8KylJ4TV9IdDrfKMkh6wOLhpYtVlHH7tZc12IlcCcewwZTNoGEuxg/c9
BIxeO8MxsflVIAb+Nk8akXtgs2d5LS5w8wC2XhYpvpQcOBHSWd5HOPRPHxjMHodY4ItiVxY4V3u6
PXL8aVgDQnou5ejuKy/zPrjwB8ZBp0ChQm1gVjk5lh/EUrH82wis23X/9T8r0ud+mLccrElL18Cd
p2UNDnnQh103+YDhyfaSFk16GJ0GV3UzKNCxSV0kRkXa0TN+ZumceeYiXtSVJZuobbypTrysApCj
86v6jI2zO3HXNU/GZGOyONWyq8pOqdAnQzeETcD6L8RhAPJWQxd88jClNNDoZfUxMCi08YIO2y0s
kb+WMMn4PYCf8mNGxvIBacBShsQj7StXtXlxpA2kOFzKF7FzYWH7MGmPIeAZO9SJj2l/QXakP43u
dQQscAoiLQ0ex4bbsd8bHmnQA3YgsDuJ2xUwVvI6CpF2M1lQvs4timRSFdesFCcqWV0h+DQQiuPo
d+p8i+yY0xW7uuvsyEWUFuMo4iI3oboDbpqHO415nXDHKERVroGqbykTGSiwRTp+DTJAl6nnAQE5
QDB3NQpYQurZ074zHRy3VMXi2e2GILSr4TMRLG8Q7tVQjMxXoZndG/1Ugt0TFd4yPF3DikesVMup
mp05VkNJsxAoGFAnVVDJyBdDDQBDWj5zb3I1CHF83vtOYTdRnvkKDBwy7Uy69Pe104sjIkL/JUfs
v4Nvv/mZMSw5iGTGsJ+4heeaQcS6b9vX3Pfcr6LWLEYBrb5HtZ4Hzwl5NTscsn4CqyhFl0tD1ZP0
Z/CRK0r7PiQW2HqWw8H6G2crGbieDxVcP0PFmDxVSiwRCwbrSY2+8CIE0v6+GrzlG7EncZgkWj6l
gn3u5CS/ZxYWDIEFb18F9vKhytP0o7145VE7gPPVeeC2SDYwcVfA9uiJTMF8KWCD+pg3hY4rVEQc
jK7MKbXRvark2YO0c33gsBBNJJlRJ+XVQUJNxr/7loHSRS/DN1HlS5gW1EZBrFIcXg9DcfCatkzm
3m5erQXXnd1IuzKqG4DuJVbrXcuQEqtIjVFuT4hemTXLpDV1uitLmr9KqEp3i3JNTD1DRTjbasLR
kKP+vgIjbkTGFn66LvhhbXZgLRJ4gEJDOQTT2MYC8QKGwwAYsT49Nh4LHn14M8B1miNzBV8AoXYd
SCJnh8ErvtNXRiif50sgeHVfBraRqCXw2A52xB0yLTyHWYiNbpkydgfDPvGSprZ4GYXA6mfXbswD
UrwyexB7l2fV2fOt+t4Z7OxJTkWxk3UX9Hs4g8pPVu8MoDhi8oE9x5CXYKLbp5M0P67mR8jbsT6i
qiMHoax0tzSYAkTWVSRkyg91nxexXVh6j95VsIgr7JA6lERC4ywrUGUKPT9cb49j31uYuVJVe3uS
IzKdk/ex1FhPClzuJ6q+1jOVzIGNVRboT1PLDU5QKThLjcUjmGRlUQMu46eW2VPijD0cejOL7yfe
Z59lOld3jjfm+yFt9HNbSBpnZqEo2IICzW5R5J95Q4HbbNKfwOgSZ4sRg19D/BmSwYrtUhksUXWF
WV0zqs5OyW6IdDGJ05QbGqkZ1VlTgEqOucHaYgXLd6fn2VdGFQQvxHIT/M8UQlZYtPUq6DCuOj92
vTG4q3CWegBSC7naHkVjP3OBQrIh69yP2H/IOa1bCtq6xiqyww3Hi2MZlWSp3cIc2ZRmCr0qF4/w
xTa7pim7O2TZ69hLNRFI1qnhG+YH+1wSxzqJWWJaM90+q6knx7SQyy6wiYspjOqWIKXzM65PDnmd
iz1OSxojR7E7zF32CCIT/zEgzxc3CDgTr2raAxKO+iEQVB3K9OrNTPN2b+beP+oBBlWddK1L3lok
SqvBuuBg6hyAw1pi3pv+Qflt+gh3d+uDqoh6HQpHvI5mqE9D0D7mQiCTCtOjGFtDsbdZ3V+39fGu
nMtlZzAkDwwILGSFUx07Kbb1jhX9nQiU/wVwra6IeW7knXDq4H6Agg6BUznuzGwNPwEUd0Ps7cVj
5cD3d7E6pNaQO/+omkZ+q5D0C9sACTUU9gU7aEfpE7dd58krKxBBob/7BW/sZuf5wj8PPX92K1Um
bcaKfeN3zV02E+cDdVrrZ0ob8UEb6e7tCsWouw4rzSUoGhToCwfkFOaM38bZJ7+90ScnfLBJ7C5t
j3mZsmckC4J9sMzzKwNaYc8NYT81as2/SLd3QBDv0h2uomrQcVroV5eB/6jTobp3db28ZkjGZrhY
q/UH1PkX31pdD7+xzQP5GeDu7VtZ9O2TLriHW+pJkWdewdc6nKTWNOyrDKlDOIxVNlarVtCEFbKa
wkynNRJHTZsfsGH3yHs5rL6gqBi6sa4KgBSwxru5YiRpwNV9VQbEnknYULbDpjpHKnDiMpbUG0/g
W40g80KzEaKI0J/iEa7hr3DBaTDWmxZqFNnHee/qR1xa5GHd4gi2LywbSU9BPsKDGpkHA9dOnzb+
HhoJ2P/3wnmqYRZ5D/Ya3feCYoiXDb1LpVSwkvCzS0Fm3JCgjmHvDb77WJG0es2MYDXqhzqdZBBI
JEFn6RibM/2mQR3GDuKBBWiQKD50pgkepwGK/YpYDOl608wJ2i/4meal9wF5a3O9jhkSlxPnrhwr
GFtwnI7Pow7sz34xjOEkgPsLAkKOfg8PLC0GFIL2oNgmpM6yh6qwZReKzje4W4ELERyP6thyXPbs
Ti4GBkE6/aEYPX4JOtveueU0JQATjEmTsuyhyd3iYnGr2C3l6P20Coqq0YkYHmJxYA92h2IdIOVC
CSrfIyq29EUjLP/V26iaD9O8RUmqyYajOyNXzF0Fk+i0hX9FhqPekzBpDycDq3rqrQDsFdSuzVjj
hzYBtWxPPcr3JK39PWWzekK6gr2QsrMiUaEktmTtuJ87XCoZJYkOc2gXQAzK219ja9hjIXIbVg8j
f55BPISLL1wUXZQVBeUNVcBGnL1WSpO6Q4I/JS1QQqCszJ9xNxhiML0dr249fBUR0wkK39ym7Zmn
8MFsTnX3EyYWbz97I9peS6V7JIBny+DZA8Yhlv6IwpU7i0fUX739go1ge62Ubho4ZjONMuHZtU5+
nj94Zozf9+hrEu6PxIzqWpulnYU8cHDBto8I5EYubOs3XxvrjwcvS88CYwFBxm3rNC7uayuLG8mk
jQThWgNdKIWrBdAST5XFTmbgn6pU3OGuQITBTF9UWt74hI0xQ6+f9scn+PBxm3ORd2ckaWJUEqCC
8FI2u7cbfmvQrNJWyM8GiA1BcSxw0pwIqpysL03jR4t9y0hl6+ev8lZzo5u5z0kAnxnEj5TmyVB1
D5Otb3mFbdUw01X6arR4ZXUa9xRDGsoEAVQV5bF85V+8CBBPHFfnG2nJrcZazd7U7gMPFtPqLHr4
tbRhhQDJtbAcifzGPNh4w1r5XFhi8n0v686+i2W6G8EzJ6FDYDTh3+jwjVG71jwPPYgRvkLGLPUA
sG9odqqL7gC+0BhD+2RCr0Ay5+2xtdHzaw20lBX14JjRnkuNyif9IOomquQNl+eth19b8I9ZISGv
LWcb6XmVfqgZbondHiCOW14BW0+//vkfT7d7HyIV6+qO4sIStPjE2RDOMKx5u2E2FqX/VPd/PL3J
oWYUDUhVvT8mFg7pvXfLL2OD82Cv5dK1neKMjnzjERwApFCQ7IaFqak02B6Odr/6neAflyAFNVaI
Tl6WoS4QMYr5iPJyXiQpQ3UEiDE9zrST9dNIXOLnqF8LwVEbwxwwlRttsDXSV5MWjCnbVGKkp2G5
OCNEE1gcZtRXcPK+28u1iFgROHbNIPycYPIq78C3acIWrjpfVWGZ933DWkIsM8JkNTbuaWngjjwd
a5Byeo8iBLlxFtlopLVyOLVd0reGkpPnwHCn+imCx2xWIdRb7xqIa7mwKD0/GwvDQGNDKgNK7kOh
5Pe3n70xhdYiV6AcGoQiI4Ew5rlvxmgKYP5d31haNmbQWtmq+5561sQXLF76SdbWE+TC73z0aruV
EqaK2f9xdiXLkeJa9IuIACGEtCXJifTssl32hqihC4SYJwFf/07WysUzSUT2rh3dQEq60tW9ZwCr
P4g0f5tgfJOqNbXhpa+eHbZ2Z7vQA21JgHszbLBdFNXq6/SDzL+H46c9pak4711sB0HcgVjV1LB1
xqpJVgZlaSHOorW32wi3fCwUVPBF6volShWyf85BEbtutcyOVrj/ymboLBKgVOBlDGvcem/WpO4W
zrw5n9wWERA1YUcDpPUJmhTwUJqy/ptgNCic/E+tYBJ9+WcszPCcWh6hOjFSflY4C38A47EJs7Xk
e2EG5iTiyZWoF8LCPQC6tt2hZZQdBK5H91aPW2gmwyxZ2dQW4nauewhVUQUzkNgKCOdiIwwU8Gwr
/u4aYnd5jJZeMDtbpXbyrCQVCc767gP/xqa7oVg7/5aGaRa9XVS6XckgHd2UcCEDNi3/nlTMqwp2
3ZY85+lGUepylOxGQIVz4TeT2uahs0Nu+1KjB3LlHJB/048CXouoUyGYz3ZmrZgggP9bgLt5eQKW
wmEWzKjlTkkFt/DAzF/HCgWtQ34WRIIcH3aky69YmoZZOINfPMD1XRD4zNvokUY+XER3dfcLF9Qr
foQr8M+/Q0RRrqi4kCQIW+RP0TeRRPdx+idJ4Lvu0rXz8au1en4L//ctjZ13PZQg0QMzwKR1KfT5
Beyjgth2qxfowZDHOIOjnDe6Su6ABYJMURKj35bnqOagDg9omFLwvp4SyHKDAGMd4e1BgUXkzaY+
t7I8BAMF9K1PJ2DD3AplybbyTSCXNnDrK2/SBqY5XqfL5iY38uIu6S214YXjPKGMzbauhspHStr4
FQlOh3rmWAI/Xqm4PdJBKZ8Q0TqepUkHAb2yxwgVedC5Me8OaD+iHttl9ABPt/aVkTBcuSZ9tb7O
g3b++6ejyIo5qdB2hXx7pQCcVLsub71h0t8LgBLrvl6pdyzNzXntfX6NzVtqj1Z5qutDhepsAmYD
YKQrK/irnfz8I2a7FGp98B6rpvLkQAKptvPdUFyjDXV+9GyPsqdh4ChhV6ckeuKOA9nVX5ejbmlE
7H9HpJVSQWZIwiVKfdQR6nfolLb07bqHz/akKtNx1MGp+RRSsNil3JbuN+aE2+uePtuT+mkS6Kmn
U9D2J2MQvtG9QpB45eFfCiCcR3y2HY2g+UjJJ36UtsrTTSI7umNmhnas28NjRLXlSWQChWPFkdnA
oLGutpkFmxrSNO0dNAfFDlp0ld84hlzZvxbmas7YrGxg7qsEcu5TNH2kKjlbw5l7Az3ilQW89ILZ
1kWA8LYLii3YIGzbyGcwf/yy+e/ydC1Ex5xxaTkmLFrO6Vrm5ofKtn84TfnnukfPwtoG1cslsiFw
H+43YfxgdWsjsvTR55H6tGFwGA5QmGrhyDAhblq4SJ7yQazM51cnHpbYXGeg63nTq/KcNrnFK8D+
L3ZD9zBp7b1ENyvvWJrSWXx3tcnAcsXVpCMUun+3YEHAx3WNCrewbfNZgIdgmrq0oGYwVj/TiW5L
8iusC2/EMWPIlcldGqVZmCdAhsccSKKAu881/1CN2E51vXFkd7y8epZ+xCzSQzs7M2KIcz57qh8O
TEEPMjfN0E+SErWWRHUWej3u8PPy6xZmZE7kbKeygdB8YgY2ZSdTOVtVDAem3i8/fWHBzumblgHE
Ps9SXIpo7+XOh0VXHrz02bMTmgJM3ra8sYJxcNwdOi4npxke4tow95e/fOkF8yA2CEyMswL2GLw/
QKw7AiKH30vL2l1+/sI0z2mbTjIVBCS2IYj64rZHNuVVlv1cNLjM2clPl62JYi+9Z3ZU5y1TIo4R
E+04NNu4TG/dxN1PY217sTAClq41b5YGbBbaYwfFNeXAoWVqx2ibmU64E4Zwt06a0SvnZBbfcVIQ
NYVQcypSHRgufUv78EOya5iA2AD/yud82l0zoa3MiWFqBAUcSGhxH8yzFwCRV/Y++/yZcyzm+fmz
yEYXuTCTKsTmR0GciRoDRjbAK0JYswXDQwMcWHhTOiQ/3GawTrgVly8WsuMtEGvRHvw7mXmoGHV+
OSlRbuK+QJ0B4PrDUORC+IpGElgqsNtujSwagb80YnQrMqO9VzY13+CtEb9OkwObaNkVO7vr9SOY
wyRwLOCUElL2vnb/ukP3o/591SKfI+hrnQJXGtpVwKFU5sVZe6sS/uCIdpfo/o9rxyvvOWcEX4zs
HETfEtuNATKpAhjTv4cZoD19fYyH9CGDZjArh++auiuzuLCjzUH1AEMCeFOGkIuziA9CVORZ6fTf
5eFaevYs4bH0UGFTcOpATN0h6TgkHK2JeZcfvhCfc0z9mMHa1UogNgB63xZ22h9DqnemhDDqNc/n
85bAaE5QlNAUOEMHKDkQqV/CQf8a0/SqweFzcRc5Wilt4yKFuAvZE+4+MBquECW+Hnd4zPybVlk8
So0uHgBzG7i6haLUBDpYTbfXDcwsY6i5BB3XKaLAjKMdBQ/LsXeZdV1KyOdNghqt8j7ReRQM6sOE
jStafCsTujAq894AxRXfYAOeXKseGApc9FdlHb9Oovi8K1ACpJg3oooCF3L4woXJeRjt3LF8yNXD
VYM+7wvgUJVTMmRRwMdh45CXvkMJSq052359qPJ5Z4BYLipCXZ8EXQnR0E2lAXXyIichN1q26qkd
JwwXj81+pVCwNBXnmP50MoGUUaBo2sfB6A797RT1ICAra03R6Oudgc8VMEGOLFibAOUJBgIgx0CI
wWkt27iFOFyejKXPn6UGRAG/KStbBnkkb2iV71ljXFWp4fOmwWDJUcZtJYMzJtgBZh1ijx6dHB9g
ki3prlAhAfxprlfsulAUhLSuDOppIs/VmDpAv8rJXEn5l8JhlhhwyYwUQH0JVwbrD5usfRqq2pMU
LuKRU/fXxfO8hzCpZiCxO0oYoUmvrd+4++fy9IovT1/+fy0DKynQwHJkkGkCKLj5zhu45STFyakh
RtJO/2VQy5JrlkMLsTdvI9SWC8fOWmOzTuzX0AVMaxijm9jQt4Dtc38S05rqwcK0zPsIht2TuO8x
YO7wFjcqcO1vBN3jvl1T3vs6beH/p05qkr6zEyIDs+x+u2V3M5hQh+9RUINFLfHSoT0gg14TpV8I
c/McnZ82kQRITithJaIw6W6dFrjGZGC3ukLh5vI6WHrBLMxjC8q20LmI0TrayXH0qfM09mucvaWH
z87obhKopsnaOA75+whYSS0ehFwbmoUNypwd0XarSkU6fDkAiXed6sAmaFa6LUtzPIvtcowcW+vK
OFoJLBpsYccBPaswUBf+HGPcOrcucPyP0cjMld3262WLi8a/8wyRB9YXXBpHMmkJIoXOfO7CcIQk
w+DXzSpa7+sZwbb473uGaBxblogI7fF49KyByDsgVKddkYE9c3lFfT0v8Db/9xUjM7q8YyIOwvrs
W5a28Mhm5Kpd150LR/YUfQ3DLSTEKKtvIyggftTwQ5tQqMva+eN1v+A8eJ+CLq4atwVLOYZ4ElDL
vbNxVg0avl5Z0ND499FTLsIhpkwGRln5U47tN9MbWB3teDneKm6+gGVy1aXHFbPIroUIaWjjALfB
31Bd/pvF48rhsTTFs7hOam0VaGzLIFbGQy1KH4SPldBbCoRZVGcNhMPhRCWDhkEqIf4PrKzdWXeL
jXRlXL4+i9x5Vb6zYeqHRjDGxdZw0rq3UE9uxbOEsAK/rtfizsvssKvK8tLE2FcOTGbLH8m1C2gu
icgBcZbgL2BDIuwmrSeIm3TDu9m4PyiXD5CVOSkne7ocBwubxbzc7nIwbITCDkvD7Tg50Pm+h/3Y
yjT8vaj9//3f5ecV8CnKijPCdJoGO9DpaKYbMwQRq3DM5pTHlvE7KUCEMGI53ITgAR5bM3OgUQzt
l7gj4wckA/Umcyx1SuHc7gF6Zt612WT5nbTeoHXc7eJitGD01hQ7YlbG3ahbtb08KgsrdK6PiIZO
5DguC4+YZfMEslv+KEBi+E93Z9ZU1dsrW93XGZo7L+2PIoY6CU1xlbPSd5nxdNMT+9Ec6weTJD9U
Nj0UkNE9b7ArYmdLP2y2YegUGW1ROOHRYVCzdLFuPxLjDsh3//LALS2n2a5BpYqRTrnh0bWTjyy1
fzfVcNJ983zd42c7R9r04wjXkfAoIhTDZac3U5wHLs9fLz9/Yev+y9b+tF7B95YMLFzj6IK16oxO
Bp5O+9O1aCCLEmI3Zb+fwrWxWthh5xX+rIRxt7a0cQSbBFLzwniuBxicXv4lCxMxL/BTBXfg1gK/
fCKv4MkC9JSD5beyaSx9+ez4FwkKnRU8wGDaW8PcE8yf5B79crm77tvPi/fTLNTESochm+KAMN/O
hp0FBF7C2MqdcSEE5gX+lqLA65o4+cvq2Pf9psmKrQZ30kEYXv7+L7WCkRzNlRmtjtYssvAD0H0t
dnQAqSlK4uoOjLwWF7EIzO8M5mmp6UqY+5TyGXjDESropX3l7M/CnE1ldNbvMY5NTmwTOu8o6XrJ
GV5nwZB3JZ9dWmKzWC9SCi0QQhGMDuYHDuVZClZqM66M4tIim8W626m0Rdk1PJa1c2QpZFgJsPgr
A7T08Fn2L3siRdwZcKMaj6EYNzZooJcnf+HJc0XGqbWh4HY+OlqWm6dQhCg4FczYX3763zrZFyfq
XHoR8vW4zpXKDiraNQ9hrmywWWtzB+qtcd+qPLmDLb2xgfBR6wuOOi881f+DZLUT+9htILsA5tnJ
zAoQv9BvOqmhhDlNImK2csAsLIq5hIvBc51NJA+PefTkpN/AP7PWAnfp0ee/f9oWUtpPGTXL8EgG
2CNsmFEIlGFSo/USV4oflwd4Yfqc898/vaQSOs/cCEVhfe4FpWKKf/Eptl4uP31h73Fmcdk2rU1y
dF6PY9YovzKy+zLt4X4Sdv8JutYhXfgJc+HMhlYx9G2xAhmRNyrS21KWKzG5MAVstjO3JW0r7G3h
ETIeuVNuTUhstEBgXzU6bDbB3CgNUEdw+gLFtHHTCdRx4QHyus2618tvWPr+2ey2ponkpzl/PwQW
wwK6SzAk+GYodIsuv2AhgZhrZiYmCkRNEckAYhyq8U1mJY8GryEu2xnVd4iFwFWjo/g9E4Tntpff
ubSoZvtwyyGtSRg1jpQap7KWj7mu93XU/SSm9d/lVyyMmzPbi0lCCDNh/HbMKiOoIvO3QczHsY3W
pFIXlqwz2455mUUDMIplYDSgoJe5dTTjfA1hvpBkz5V8RJd1RZw7eZCFrruzUVD6YFkntg2BTKkk
FAYjVQf9kdys0L1N8rXlvLQWZvMC5PSQKoobdAbz+GzHCKxpFOrfv5QJm6Z07cBZmJt5L7eoUBgZ
IhSpXQhHTrHtO5XykEKtBOUCws2d93CHwk5LyKGf7yi1V+qhO/Is1pAMSd3UdxIz8tGSz/0Q0OUn
qGECpsSczhdWLXyqFZQRMsbveYtc+vJaXFru52n+tEMrBS+XbkCIsa5v9tQW/KWlU+ICxjKiOzIo
+zrEjzvXUYuZzrsMbOWjm4ORp/6TtbNhUE90+puEV/7ln7MwffP2L4wiDA6mD9KcIvFrnnswXPCK
/Pvlpy8E1lxosWrsCRDeMAtseGPcQtjT8WunSXeXn74UWbN7gCxg8iINkgc0LvMCqg9W8WQwmJ3a
k6H9ide/9AT/cgJyxBtpxmilLbxQ3ZlrL7Y1DDigeMUCl9bmybVku4dvaf0ErWK2Z6VGYQmeQ9ct
t7kWI0gQsF9nFguQMwUV1GpVV3lmpW5itpJHL83R+e+fFnRShkarYKR4qo0pv+201J5sp3ilEbcQ
LtT+9+kp6BDKDSsTsrN70x33Ovyvqc8SYtbKkbf0+bNtjvStKljvTKcMgl6QXT1L3z5fXl9Lj54d
Ow1q73WeZuap0eYjIeFDAtvYlc9eGpfZkYPi9cCpsPDZ+kVizzfdve5Qxo5+X/72hbiec+YtGRXg
nrj5aYAHJ2yqoNC86Y2Vhy8MzJwvz6HrVHNIeAW1tB9Dru8Z71ZieunRs5jGAGtFMhBEBgPEH1GJ
yushtn15UL7Uq8fNeO4dXpZKqKEx8PS007cqleUmislHVCJfggcUb05RRbqbLjaUlzqRAuO6GVea
FgszPmfVq2I0IzIxKxhGNniOLd5FEm/ZNOy4CZ2dy79w6SXnYf0UzDBUC9uuBTzRdrKfJM7fGlL5
gtYHu23fLr9iaYZmEc2gGS6nLLIDiNR1XmSpPfQ3rou4vxC5T58vVK17zcozD53V+2GKNYSr3dC/
/OVLMTGLZ8bbwUF32Aw65d6ZMYdsvRGYvbu/7vGzkIYieO1kopWnLKIb+BjDb07dJEl/3T49Z9Br
B+rdJqRyAgEwW1HhXCvjP5e/fOEgnVPnlcMyBaE1jd45XDtcFv2Z4LfrpWP1xCNngLcqJFQyDbXD
2FiJhoXsdE6hD/Np4Ni1h6C1GPxbHK9tHqLj1EFXf9pD1G17+Zf9vfl8UbAg50D5tKLGEsYlYEmY
uDa4NYNKeAn/gFCoTRlO+h5Vdbh+FmiqN2CCPgpogODqgvtLNJTZAWqRkDvV3fANbNnOc+HQcerZ
5GJieXqABNDwo5zMCa57hnVsuh6K6wW431sLcoiBkArATJAhotfIdUD/jjITgmxxvceqEz6jDDpk
tsUg+APnQ5rH7UGG0tmXrty2Tv5rjAUE01MePdhtav6y+vQJrtelsbHoJHa2ocvvXdzJQ9K05cas
xAiQaG04EDKrE1gvW3lzYJTaO6icwf2Bm/YJqtzjjU0rNDRL0vhJBusfaHN2j9HQTg95V1MGuUHL
2Nqtbm8NqA/ehmiZrMzEQvDN6YUkrnnpulIHVfNfnX53zXuYPa7sekvPnuUAYdjxiFENDURIGUKY
U0okfGmlY5CyKrmyYpeC5PzyTyupgHDTWHHEn9nZO1hcSi8UwxsZTOjQyfBH6hhemk3QRusnel2S
MMdOSlR+IJZGulNhhHBTIVpuuFVA+jjNnQ28BY+Xg+Sv89BXQTLb0iUQwRC+a+NTBrD2qbKocOC5
PpEbpqNo50ya+UmbyV3XUa6gjqTgARA1BJrzBFKrYBa9wHSc4UAQhl+JST/o3mBvFizRio2uePxh
hxxUwWYwIe9OQ/IDGbl8HuFsZkKT1Cj9USobtw7e+mUcW36d5vlDfhYqVIWAi6st0IWSVRu9VXHY
B6K1m12TdCia85wdYUtj+WqqCtymO2MnVUlfFWPqd28X+ZYzjW2FAutg+DAnzu5SEAQe4nxqfDtM
NOweEn3o4b60SxQt/TSBy5tgZ62zKSV+6hr9bdLHFGV0aA3mAzwPgAnZ0JSIW9fl4Ht0PN4nuU2P
kLfM/QwFPD+ziuG+q2oG5iPKeGB/JZtwsPtng0Ecxpx06mNif+koLHadkNcBbdw5XKUo0kkxqKMG
Udr7SXQjmm4jkrWG80JqMTeibfMaHg8c5D7IYKq7KrZ5kBhqN1ilPHGoq61cGL5OL9gcpgIe25CW
NCpOlvgl4h1uulcFE5vjUlLIeMLmJYEfTgdScIF4Ar3VHsa90teBkdgcl9JUIW9LTfITvDG8tGmh
EJ95WrfX5S9zPHLKsX5hBowdSDjfhRwfe8d+66N6jZy9MMNklh9VgCQpsxjiE8trH5aZG7sZcKgo
z9XWyimwtInOciRedDa0pl3YmSC1k4Yeb4VNoRDPX6sxvy3qmniJFYMsnEqy8sqvF5Q7xys3NoMb
M0nliTjQzOXqcUyLlQlZevQ5ufl0JAyDCvMIOpMnxrQnnMcO2cTlLXnpybNr0OiECnWrTJ600I9s
EOgEn2VPr3v4LCeKjcQayqbRJ2c8IT2A8W25Mtbns/CLg2SuXtKaMTEMl8Qn0JUflZQHp45ujKZ4
vPzhS48/j9an8TZNquKqwgKF9OOHtlO/O5vOuQW9sn5uzQ7C1ogJyw3RnzhDNbHPAqZ5B30kcSPh
7TzI0NoNLcSkr/s5ZPZzxhYs3ITGWJnl2xSBv2SQAxykrrswzNHJxDAbM+rr+GRoq9tl0I32cbVq
rutj/71if5oLw0JbPAIv6uRk71QaG3tUXjYJP1avV43OHJcsSwDK6hghUNS/rJhuDfPWGfTKQrX/
hv8XS3WOTo6hMetUDQ0DkxoZMgB4qR6U09VoYML/8W7gdvUnhVuDedQT6r0ghkcOFJequvZlZxqP
th6H705hZu6xjWj53I2t/D52XH9oUE1PUGeNXqCvzb4nVZT5eTv18Daq7ByQSIDy9syuyU00tcND
DhzSw1CJMoB+InstcQDuGmUj7wdWetegZrrp+4b9jKyGv/OobrwulwJi9q50nwbTtN/LrAsLLyEO
nNVpBnutIYYHF4SokoOsYacMop8BGTGiTtKSyTsw5WxrgaO0hX9jivbl2PQ3sHlPD2FRhCjUheNB
WzgsceWr4hsI6oons4HRYyfccj82cIUSDTX+qB4kc0+XpfkL9mDVfcxTI/IgN9vuB9dp9iPL8mM9
mc021ZX7c4A4131acmdXOh2XkNzi4am32vy5yHR9sgsNgRwX3MrEgxZu9gjx5WoXqjB6SdsuA48C
mPf7CdrUW2ZWzp9MFOgz6JxCh13g5zMIYnuQ+6p8Vqt2ZznQqhr7IoIMs+x/AerVPFt9FwLdxZ36
g47E3laNhoIe1PZ5fgN1sfqBl/LOgVwjOgewPeADK26gT8481AtqtLhp4mcg5kHa38hu8bfc10LR
DZOVhAYtnE4TiKhsqoq0G46Gzw2QYmPiTaULGyW3djdD3Uxb8HSbVxsaui9t0jmHqY5HP+9ZAsWk
Dp4DdmhKVAInGw1m4ItqB84SBErmHoCW7DgatuO5DtDmcczCIJTJdFNUZfiN6jE8lDD/CDiC8VA3
wwhvYliOwZje9nlSwvO8L62f0K0fbrMIxlI1WJjPUzWKnaOmAaKpNvkJHAr/JSapX11IuW2NyJS/
IOYEgzxUEccNLgIcHgpk/G0KsQmNpt0I4sADt5JU3PQU/8XQHkk8pZ7S4jkbodI/8Q+3jORGwZN3
WytANWrmnJy0eiIRzXdlYRfbhpW9h19rg30om62bJdaPFte3bZyl/Yt2YS7YmxEGNc3rw9BxN0gq
K9lWWe9u4QoFZIZT6EPsdrVHky5rgHjoFVT/p/SWh5G9C8EC2EVhVH5LBL5ZpkkO5JbdmJvaAEJg
RI/pThpgMUExUt3nVolrMivhNsih+IzLsYZukwArEwbrpk8zw/3doSIPpmUDUY4sNnqou486ICCw
v0Y9pskENOXBsTk9WL0MTwmayRuDhu7dZLnuE53gd9zYBZR0GWxPvF4CJy11I/zQEh1MZwTcvCbb
3OQ1RrA0y9SfSpg7MRcC8zQ02U6VsBTELQVwhE3ZAO7OeVFvp4xIG7zkCa54pR0RXyiifKfB/xo3
bnEyOBa1VHm4gR14Co6fTfYuFKZ9BuTrPpV2/wOKuIXyc3tKP5ooyU4MFo9P4LU3+8os4jc2ivIn
wrrYiDqqNnA6sM6OBG6FQgIc6dmuzi3mxaPiIcweaHGfwvsOTC5YsEReoVHtTiCHam6aTprThlm5
m20gbp4/Qn7ZSrfMUQ00RgmzfOCthtfU6bNbaAZjzUO2fXziTcP2SZIbzxOhBHg4YpoOoFkWtK8c
B7YL0BINP4whheh9GcFOV9nVdK/rmIMXZY3iAaEBAX9KkxY7DU2TI/qJ/OBMHXoeQznWOoAfBKoS
HGSLO62xP4EuNrmH1M1kd1+aU+flYaOsbWPk8kd8xp1XE7eR609GD/noui8Lv07KDKIqwPyWm65y
x8cx7wGwywcXsrtxL/M/152PsxTR7tDbbapiCHrLvg9B3vXGXL5DC3rNp/j8oK9OyFmaCOOBUDYC
dkhTV9+Iutko0X0YYfZsIfNC3K6x5hZy3TndxXDBqmgpCitDLx8pnKIjVa+1WRbKjHNyC2oPZpVw
lBkTJvmuSuyb3mikVzMGVWfRHI3JuaehvgqfwubUAatFraYYqvJUqWcAqLfEuE+dtUbXedj/fzrY
XLcHaGMb3ZGygBpDVfzhSO+ClpLqmRYteJidsWYQ/nWSzeb8gSjpRtPKUlzA4bJS8ey9Ux8dROWu
WbVsThlg8FKOomjKT5Cy2ELQU+8seOV58OGMV7LqBcQALBv+Tatbt+/LVg3FSQ49TNpInaHAHJev
WkymJ7H/3OgmP40tajIyqm7y1I4O5dS3Wyi7Q3t8UiCsdHLtjrg0bbNLNaYJdINIZ6e4Mu4rF6ed
BSWchLcvsGF9uDyoxFmatNm92oDkjuoLCyZdOACfx067t7qtwnrTahTrJhig9ugao6AWpx0MxwEC
E+/VEJJnW7nC8Uyn7360rGA5/FrH/K7OcYeLeJM9URhSUt9So/0jE5xnCHwUzr26hBiJV48u7IXg
FgSgPAxM85DgwmpT/pKysQvhdJI7x8ikzVvZUCjOA0dfUiCNszL0BgjII5lwRLNFTaZzvMwO84fO
sIZHx4JDUAxeqOGR1Ir8pBmG7yWsDMytUWf8zR5gPVb2LNyaNtQaLXQif6STwz+sCdDXvVGl9Su3
eQH7Jbcdn8sCSrfjkEwoK5rVNodd9aEpYaYLw8T8pPKovO9SQCuMIaucDYFTz+AnXetAwCWGYH9e
Q2kMPQLT6Py4q4232JyMxCtzo903TpFuJI1U4RfwG4Y4OeTyHk0D4lFTxtoXKxutb0bFYRVASlwh
ePLQuiWF9XAnNrDbIr+hwyCiHTwd9M4Fy/Z5oOZ4XyZmfchIjsxJToGecApmKWTXLLT2AhRIxTF3
4AV15r15HBcxz2xLaEZUfEDte3KJP3VJ9lBTB6ZkHMiU0JDGPoNpF5RWHeO2derKr01dvKt+infT
KOv70c7iXeda+U41xg9VxcUuZnboePDKUYlXT1XuxXA62AggBuFSLaLEAwncfjAmxHIn7fK7smoO
AK4l3QdLNwoUs3rg911NaOqVsRHdjbEm8LyxSgwckrgT6m7VHUFWDyTikN+cvasSz6TYoDd9U6Tx
JuLaepmMjBydMML+pkbhRr8L2ThBQ4AwB6upQjU8cTsKM6A8/D5q+KLyrKUbymm1MUD68A24V+CW
IiLzzhyowPs1FPtxRfhGGqEPKiZnewTaBLUorBOZRrprM3W25IZfhTmyZFdrUx6xqujGEEVziO0q
3cQhTe6heRpt2NDXAa51cGw+e6M6sMq9pZSQfVnAzGWUBr2HuWuYw995iE4tvLg38D4ht7q0kcdA
Zv3AtFlveqGS78CDWxskTzB5GPLYs7vIfswxvyDQkvtKY5l6LaRmtZeaJTvBZKO5iYdQbeG6RH9l
ZU/hU9SZ22hCLU01NXu3HSc5jHWRgHuJDMjj9dDewSPLuBNjr/OdC1GMn0kM8IFC7vlquPoPLbTa
lxXsulgNSXZCtbXLw6G8hW/D8Dqe/VwLC1eQTaSn4tmIRoGGV9fggqJRtj84Ie9B6AA4D0r9BXe2
DefloeBWu0tHG8YyY4WdOE3Dly4J+z2UeYlG882wsJEIq/xtiUrJTSmoOjBnrGy/w03tW5EXaLMk
JK0rj4qk+IbMc6rP9kpgLGhY8dyk8Mv+HglYscBKhFobCxKKd0bm4N9TGJDJTUESpIl9qEcJMo/I
sTVGKdoXpjtYPy9vwwtb/ZxRwR3l9GOCFpdx/kx0bOyQeqlON8U1sslgJs5pFXLCegwtow+qqXVw
yazMDcn6AIbULzyC/fjl3/F1Qsbm1DJ0caCwXSHxSzP95LTTySrap8uP/tu6+iKLmZPL4rQXTtuh
vM8e6xt5aDy22TXeMfHDd3CbKt9+nAI3MPb59jkODk7iqbc139OlnzVLmPMKcJ6iZ/mJtemmBg+S
rmWwC6fvnGc2QpEcfBE0XsbWfI7bEAI69m2asT+XB+3rJJbN6WCIa3IuypQnYqR71qWb0LKekrLd
1qntZbV+F2Z35dSfx+6fql4pkMJijEClb/yxnuBbmNJrJPqxfPmsvDqGxHQFfJrAv0sDy7J9U9iP
sEbaT8XPCvbc1w0X+fc3pING91sVGtA8eixplnuos73VZLyHLOGTsvOHKG2Kq1rPSF//fZnCZQ9H
+xSfOA7N91Yy8hbVRepXDY7W637PLLfLNYsFkO75CXvXExfmbWuIt5y0+6xWYJhWzyxacwdY2sFm
IRL3VVbKKB0DuGNC+hUJWhlth+6XrMOVovTSG85//7TArMaZTKrDIQDSOhgi+F4O6aExkicrzf3L
4/X1vZXNGVaWmQobKlnJqYQ/YERSn+gAZnmo+JRenrxefsnflsYXG9mcZJVYmWFXmTRP9Xf7e3U3
fVOBhr9n4XXfhx/NfSDekSCbH5ff9nXbjLmzwIGpe0JqOOycmokC1SDqIjc82lt8N8KhKrBUVG11
AqSolya9UexgfrQmRruwa7qzaCqThOCsrVxkEDm8VOyDo5Jfl3/VwrY5F1b7H2fXsSQ5y2yfSBFI
CJmtynWX2s1M95h/oxiLkDeAzNPfU7PqjzuUImpbC1ESCSSZx7icen4eT8FZ5F9pfFmmX5B/bexk
tocbqwYFaTr1ag3OXrPAxbz5vSi3THh/mzhUYBKtBq2zwdNleB79UJ7ciAZ3U0/bjS64JYZNntVE
G66dHFiyMgy6Exgc5QvsolCUaiHcq0C5/w33qq1CjyW6TMZOg8RIoSMYnIM6S1r9c2lHXJOWZBX5
jooxmZ0e7ow3HjEmiYcHcx61ExpHAlD6BJXq/JsHF67v12PKsr+YJJ42rmWRF/58zv1fi7sm3QpL
1slN4naLVW5ZEIFxRJYigvNLM+PWE5V/ap9+92e90d+0TYSxzKFJhVol6dE+7Yudv3op6uEfVLyi
eVO+AtGyD3UGv5It6TTbtzKWtgyjHjcvMsM+ykfrpN8ptEtiKNaDiHy8Ph22j2Ucj9MCU2Yk7wtc
qgJk+ELs0WzaMrSw9PACkxuyQHBVMU6bVPu+OmTrwnajHuDGmc/+08rHcT/2iu1hx9z8r3FLUu4j
3FJowkYnf2pCdLzqRrMK9yc+fJFz5t9nWdukYzEWXxWbml9OFd3GMYJB8H8PvsCZIhKObpWuMfxM
dTsfnAqCh9c/s2W7MGmDBHXOXHtOk16I6RydjLZ2kiHPd/NFmL3bIlxYElGTP6jhQFs0C1FpnbvH
gDWQAV53s+JPUV6cfaI/Eya2WvGWyGFGcLKmlJDzxyk+sq89TRcQPK5/K8vBYJLJOj1Q+BxcirS6
uG/a/m324jsdbWlO2v63ce6sxA1gMyjQKxY+IHDRq0fGP9f/uQW+HphUsoiFY1QvQXT2Ln0rDjzo
DkIR1aFxxHiH2o64A5lDJXON+qbfLNmhK2d2W+JmClwSWkd6gEcYCAuXbkYu4NJeqpfCXUhSF+tG
omOLsMvv79LDwW31IFjdpS1qD83cQp5I30NF7FABH9tE9VnMG/gFWxgYqS46G5krVlxEV832tPjY
+yuMzT9dnynbwy877rvXiBRda1pEWI9lqXZZD2U1kPI/LusWLe7yoH9knyaxygkzJAaTg3Zf/yNQ
ZdKEKPPl1Z57N+ZPvvF9Vq2HMlsHH5hwoDpGvxueEGDk2FSh3l3/SpZdyyRS6ZFoAqleem4koAnh
UxRAm8o/5E6UbN43bGMY227GsfFCdJieNZymYdZQltM+bKry4982Zqt9mMprZ0tV2TLvvpEbyHVA
sRkQ3XTo2rNS6hDr4NGZxtvW4P8nU0FIqyRwHIwGr99lVcwfVh65B8zVclqA/zxdnxhbdBl7b4nu
dsfBFT+r/oI1V9nrEjkvKBuKBwJP1uuD2GbGSA2COvCCah4hzsPZknRjfl84/i8iw5Oa+i9hMRyv
j2ObE2NDDiq1QOVT0zPv1G+PeLu6LL5DE2Yj4bQ83iRaLU7nw3YEMj0dqJkROvkLSqXur+v/3XKY
mESrJu/BtCLINcmsz2Wb3zn8NjJMQC/T8m6L6gFdaSGFRCE/K78B6QEBkHL9lo2Tu7/+320fxtwD
dd6jVz6SlOo4Id1HqA+gVH/b7m2SqdBXbIOC0RlNyidvKh9hhX6snC1LKktomsakS67zYlnbFijV
Wt15IJF8hAhT++CWo7+nAF8do1ZsVg8tq40aWX8BqZxy9lh0XuPp1+h5D14BIBfe7luYrVuNcNsg
xpKmHpA1fTgPaSaAullInORBlaJw/JPJcIMhYYtWY0XDMKCXI1o3KQzyntxSvzbC3eDc2oLJWMSA
PjPWwhoepYIgKZFylDVJVrZxXNsSK5NbBZPyijSuJinkwN76wCvPuFCceER+NTFQQpV7DldcMOLl
BwQBD9fXh2VGTNIV+EEFR+sbmBj2A/2dfR6FAM9Vdx57uz7AX9TqP5IEk2PlVbKsfHA0ziD2Zmcg
mPjdVLb9a9DH6gkGHsOnZnVcqIxSeurjgLzOzerBsswjn4nTVC9qJs2GLoslrzNpWFO8APtWUzjZ
5tBd9gf4hU/JBOQ69G0f3ey3ijd2HdtXvQTQu20trEThNbjwn6mGcF1fBgA5yrdsmb5kYSc3rhC2
QS4L4N0ggJIx3DDhMiGVWNA9d4L4uZgGdgrHud7LwIHT1fU5tMS9qW6e95UXibkjqZuhTyZdvV8o
/+YxeX/b841tYRxDEESJ657hQTAkMIDLfjVNwHe8Geqf14ew7Aomq0Bmsl2Uauh5aPtfUD1POxJ/
vP5oS73EFDl3BjiQ5V2dwRNvrtCAhKywR3ZiVs8hmjBuG6W61L+p3lIPt5wLJpUgqClKY9myprn+
EgbjRRcR0LvnkXYHN/xy/Z1sYxg3INZUDvzOyvg8hcs+U8C3uSLxgj9iihMfOO7ro1jiytRBn0Ig
lxsxu+fCX+8d3lQJsrsvcbZGG9mdRXsRGeN/18hMWT/XExtSd56JuwevW+yK0Wve8ixfO7DXHB96
qkp1gBtCMQTaUfmzAt/tZSa6A+WkHcrDwnp2buERnqL4zD7FQcAG+K2VQEZAn+uZxxkkv4IlyO+a
MBapWjq+ZbdoiVoTPA8SD5rHWpJz4RaPuHzuaTlsrGnbo42zbAqUywKi4QO1BOpZQH35OOaF2Nhp
LU83YfNRId0pngVoTnns30sVTk9wrcterseNZeczCR5+3XXDSGaZtnP9EC2AZY8hf+S5+0pdyNdc
H8TyCqbwfKbjehpBK0yjSknARsBLDcZi64SwhT79b2CWywwg/UxRRvfiex5lrw0M/fiq3q7/eYtE
Gujw/33+MBfQJNEzQWMAEN++qvO9gAflEWjXP+7AxdEpO/dYDgps4aKi93kDRJA/Z84pnvtfpS+y
PQcYBCaoevjA4g7ohyXTGzvmv89hFhspGinbEtYrw3xuO50GIRdJlfWv9ex/iDKgbsti2DcTss/r
38LyqU2OBYjqoRrDpU3bkT7IIvg11cCChN3GJcASjKbke78I7XTMI2dcih84LD/jz8FUA121Bbm0
/X9jD3M5pFdCd6XnCDaW34NWNudxlsGZTtUm5cj2Epex3+USWqgKljvTmNbOQ1C0H4j7APfME8xe
N1aT5UAxIbAc+HDhVQFYoctyp4JPYRTuBLB3NK/RT9Cn61Ntew1jValxbUp4Y3lnoQqo/HfuGW/F
k7jS53BYNs5G23wYS4sJuhL0jsd0HfXLSMcTiZtjU5fH6+9g2XdM/qwXqSkSq1rOWjOk4WU6AlV/
/dG2STD2/AYifnnsonrqcWhwlexnMEZtMjj6N+q5FTTZorfrA1nOXWbyZxcH5BQN9ZfU+5/8Oh+D
83G+VycX4IFE/ghe/U/BM38hD1nq3X2qHvM38eP6wP+eG2bSa8dVOXppMK5Tv0K1BTC2YR+JjcLX
v2eGmcRa4YVzGbajSrkqvpUT++Y6W/7ctkcbaxycJt5wihLLANvENRAfo+Amx2nAaE3Idilg7OXm
AO6ArF4fctf9U63dEQtQbYTVv1cdM7HaxQAVkwL0tTOTVfBUZHT9SMoShCLwR77AO2DZ2ENs4xir
G24XYQtIQQ/FlDKNK/ehWLqzhrpEsykIYosfY22TmtYeWQrMA5gGfl1/Hij4OgX8IK/Hp+VcZqYo
ezzDMoOqBlmFr78CvgmnuD9sKo4iW5/6et47Hpj6gTpPAKLugrxN5ggqCCD3SLBsQgrMsyiBFqQ3
bTbMBNlxQcDkjucu5eV0HgJ6ytZ5Iyosn9LE2LlgntM2RoajA/7csPqFcOcAbtBNFU9marZzn0/+
qFaVNhIiiaFL35Z6bWHjtqUN8+/NkplwurKJfW/Oaqz25TnQDyiq3sU0O7qgCPgO31+PB9tHuvz+
7tzlg86iqkWnaWnUr4bEaU/X50VWt0n8MlNbXWcAanq+gzy86I8UyF22KXdiKVcxE0fXomq+9uug
gPYPfmJfTOvYeeOUAtOqykMvlw+Uy1eQsWC6MTQbC8j2wYwFynimffDO6jRa20Po8odlrCExs5XM
WfZhE0hXFLyuIVdcpV3DTjIOIc0fqy0tTNt/N45fPVO6TotU6VJ8aQAADsKfnt5YyP8uQjAT9cvL
UsgxwMFXdhM6cEvViR846skuiFf35whzumcyBdMbNALh/px788a4fy8U/7+8x0wwsHZhFpqvw4Vt
NCbV8CzkUxBNqB7De5C4R+qvT6Krzi2KBrJ9drPbanksvCzbdytncVxZNRNEupx5LJI8S7p+t1b6
UF8IEGvCi2mjOGXZB/7K1bwbSIQRrfK1adNxDskbD1u+18yhP5saDIC14NBCavotG05LiJiowTVD
HYyqsEvXCb1zAb0mmUTjujFZtqdfov7dq/QeqmrL5ely/lL47Y6j2hZvpvgBnvKvSDCOZ9UBhNpw
HG04ntl3R4cELFLAjyHqA/bwWucbE2J7C2MLqDwSeHONfWfy4kOTNbD+EzByzTbuc5YtwMQDCtC2
gEISTbo64z2R87Gk3kb/wPZoYwOgfAjwJaHfFaPMpJv2mw7FBunPsv5NIGAp3DnIK+yLYJEGRxCe
98QLElxVgNBYnQ+9Dh0o2cXsEIXRbfYKzIQHsgzN+UmgQuJWDoWgkPoDy5YqUZreZnLGTExgVi+y
8eYe0lOyxgJvjxX0W+fonAW3mQQwEwcIMmMAII47pZ33sY856JhgfGx59lrqHCYMkK1tVJd0rFOn
+d8MFZuQqR30qXfF8BZ67BRtmUVZ4soEA6oK7uhDFWMcMNuXobqPArpRyPvbfPrHqjbFvB1BZyIb
3B5iX8m9ckmxi3NK0zh2c9Cp4QudZODGPYZ9CFRuLLPjXHH/Sx8PEsCsKUhar16SYoRMduPW3p+q
yKAdAXnFZBL+8gnkR/ot9lwKgnIlHxQZFLzF6+YA11yy60WpDu2EFH/SgBn1cVm9oQg7btQRbfNj
7CRjy8ICxSiVZmW1JDnPjz0bd5k/fQvHIGWlGyaoTt+WsJoS1Xqlop6XtQbZL94NGTvU8q4utgie
llPKBCFGEMBu6yxXKYH2dDikPRo1sx/tefXYtbc5bTETfbUoJ1BOg0Hk+E3mx05swXws/94UmQ6h
ZlzAUVqlIKtRcrFqABSjSjzU6bZOVssaMSWmeexnEpZzU1rEgwKjmHyW0MG4nsXb/v7lRHx3rkKI
1O1md0EmrOgCRa+iSFwxw1INrMkk8/3HshGvtw11ORTfDbWKCtR6SlUKEADq0U2iEaRlHeN+iL1l
mDau2ravdfn93TAQ7ejiuuzAwCmHb05YHxmRtx2CJnwzU1XZOH2DLHiQX+SYHQu3vS2/MdGa6OaA
QgtLEygzrd0BhUAChRt3apIW2uIbG6Il+zCBmxr43zBzcNASn+1yJz5FzfDC4WhwfX5tH95IETov
XHJBM5mOCz2tsbdXwVZPwPJoE7cJr/M+jms+pdEAt4pc6uYtivtiI22yZH8mFrBjkCwuxhJyXhDW
9tv2oGLoiQCvL/SWSbjtBS7L711Qws6OMFbnOOam5gBS9ZDoEszKmz68CQPkS429LS/rFGRtGoNc
3N5GNWCmeLoSkOPtc4FTJlS/s8ZncwJH+E2epCUgTbTfMoXuOJJIppS1/eM0L+UrEE8QNeqCcqPw
aRvCyOxHJUNNVSzTDOKXRJf7CUstUbLcanHYZtY4iGMIzRWLi2s3rscPEI9+hXbOr9vm1eg1Oa2a
MvgFTekU+MkILtawtdvY/rSxVEsuZ6fo8WRee4nD56S9zT8IItz/DfRhdkIZjVKnZc5Sgc4VGeK3
kNPD9U9imU4TzycGGjZTRRAxEgcsyd6qC/BnKbeAKZbj0AT1uX4zBq0udJrp+lAFv8uZgFvJEwe+
41W4paRpewvj0A0g0xgGzYScQasn6fh3sqXfYGJzW8yb2D5C6tpbel+nkClMpPDuSnkO2y0Zbduf
v8TUu61Miblcc1iKpFnX6n3lgg6iSvfBqSBYcdskG2u21ePYUDBnU/ciElQEaUOKH0vXfrr+eMt2
b2qkD3LJQtniBcZMPDtDBQJ84DxCdeMcFvL1+hiWBUaNpcvLrK7CuZNpTh98pzl5c7CRKNgi1Fi6
AupnwvPwZHThP8mCHPtIfxz5espwmOtm3lKxsdzKTURfSP0umxxXp3C0/JMv4r6fB5l4VDwPI6wW
JFjBYwwd/iHKt1CjlsgyAX1zx0YK712Zdjh4dpPAeJmUbjLlw9ZR+Rf39Y87oQnpK50pKKd1GFM/
nNoPBfqgZy5rgM5iOUCxUow4HNSHmUA9EYrHBYF+mHPJknrJSnRl49DdQWCumZMsYORQrR5vE6dX
IgBqqmqeF0iD/OCEqGVXwEQFYhoSQmtQvh6GXVSzG/dvExfQxmolJJt1GnvTq1vHz9XCP16PXMsk
mJgAoOXiCIIrOs0d78XPovtehh+A19tff7zl3kqMrW8NoSBXrQTdVSI/5xRdgyx7qodQJZRdblB+
8cvTKPZfH83yMiZqEgYkcbCUgU5dCjom5NveWjSuEjJvXZ8s69y7DPxuMwRZafHiAQMI/0MIh6ri
221//DLeu+cCmC0cqOnoFBrioviliodx+XX90Zbtz0REuiGBS5EchjQsvLZL3LF0umQkQGsBHsea
x6yWZGOybV/HyI04hfLcEi4afago6eenFbr911/C9mRjf41Qu+fQY9FodvyPDT8hQHXbc43dNeid
nEwdon/1ugO05h6p3rI/tHx3E/voxJdKTSR0Wq3zRTut/Dw03YkJQOOgzH7b0elelt27uMmZDjtd
lNl5AB/Bc+ERAP15j2/Vry2f3UQ9ujCH7HzBC2SkcE4Ip6V9AEV8q8n0F3b6j83ZhDwKcNgDPSgs
11qFd06+5kkdEUhtDiUyDXguJmLNlJM4kZMfh7mEl7Sn610VlGEyyaZMVLtO3yY0pfcwGgCbJKNo
RzoEmrEhyyA9qWj7HPtVfVu0mGC+XHS9H6+DTsnYtp+LMi4epSyGr9dj0RYwl0l4N5dgCA5lL7g8
xxWDzU7H+b0zrXKfhz48zMpuPNw2jpFuQWJV1EOOw2RaVpgThAC1iPjzUnZ076DBfuMo5l7QV9D/
97VOw+6DDH/XebcT/b3nb9Q2bJFpbAhTA/nR3kHojN1vUfyI69twrOxvC/ndLPgugfQVxYMjliIJ
gAgGv22tmkDTecU/XqGbB3/0+q0g7gglTv6xyNjn6/Nq+SSmLCRMVda/16XUJ8+u5hD43brzWo5V
ExGXr6AV9yNk2xGDPW5GRQNFSBCmr/9v29ONeETaN6uOQH5GR9FhmEVCibdHWen6021fxYjDyA35
4BD89xLaP5PzOOstwIJlvZroN6ifOc6yTgBwQW2YOMtunfqDKj7O9dZ5avsyxukkIf3GxovufDBS
uHo9uBec97KRcvz7w/gm7g2uoEs2gH6EMryCBO0z2fK7+veNxTeBbQOFYllQ4SbRQ3drzNudC5MC
3Xzy4Fq/9tlG1Nj+vlFhiweUHmiAwkNYhJ8gQLCDbOWH6yHz99b2/88l35QljeDn0xWLRhGpywo/
6SeXXDTE/T0EqYM9dFHQV29kuJ+CBrWCqAH1ifgwP4eqTLHPvc69izlAJl7M1r2jY9DKcZdKnaEb
P6E/PyQKPbBdvYCrIKImemJsgTYsvLNdSBt39TGr8gg7pTs9hdChPnkQ5IbGM/f3VQ2TqUzcJr/m
m7qfpAAqJodoXcoYdIWbPD/C6eWV5Y23o7je3zhRxk4Ns4G+umyq5zb7hPY3vuaW4oGFr+WbCLWw
pE68gi15noYk/1VySCvvyt/jN1Dtq6fyG213WZ1s4TUtAWfiz1BJb2XVYjAoxCe1+ylbN6Rr/r2P
+Cb6DHJBAGq2FaKtOEcCFkyshgJlldSz3l8P6H/f7X0TgBa1hVMoj1ZpOPJfowaYVfGPQB8XOzFC
/ZCX92PvPLZVtrGAbJ/q8qbvztChmnzdCqxNf/nm9zCf3tpy/70h+qawGxR9BzVBoDvtoi4+UG/U
EE0c5/u6o1sVA9tsXN7p3X/vJ0gm+nlUpnW1njWr11T28/iHgVrxiIr+loSQ7RMZh16m85VEATR3
ZV0cZh3fQ1Hz4/XZtryBCaJtYgkldbicpTB7okkVj5/GbnyVK2jvc3d/fQzL3zdxtEMVkQV2BCPa
+MULG7PvYHBsLAeLNK9vKh4vI45VHfQ6naN42Q1+6R8AFHB2LJy0n4DcUkHNv8janXSpOsi1DY+L
gD5wEmTlDFDVBHupcVRvgT82D2EhIAe69lHS5oIcYJfIP9SgWr0R5rE917064qv0R7Us0R7NSoDD
Wo8fRSyGNw6d7TMNIOeVOJBqzXf57DZ/fNV48AEY9BG8iVAnugjm5yZb2oOGM90hxuGxY7jkefUX
EkL9+6SrINwD8EmeYCg33HdE5Ue/oeUHd+TkD9Sd5ZeplPrZwzNOYwcGs4q96A55S5bEBWXPObSK
3SRfgVne2JMv18N/HHCR998g7yAaWnhQAU0FC+SJ57N8m3v4Kvg+bqYAvlXJMEHdOPHicbp1YRnn
gHJ44GUxrtrzMMGIAtqxUFx98Nb5O1f6trCMjIRJj7ocdIuUbHGLH8LNf66cbp02lrTGhC3idF4C
mCFWab/Malc77WuzlmnehK+Tko901DcemCZMkeSxU4cjWvT+zPcTakJtRG7L+UwkooSscKiEhyvI
1O+l+41kP67vB5YTxkQeXhjE6+o5Mq2DJfpd0VEctWDgy69V+NIpKnZDsThQ8Q7yPRytvOP1YS3n
gYlB1L7wgrLClcrpvAPgtUceegnf9H2yJRimZqEGISAQBO2nTF6cUTpQNg4jfKYeIYxc3Mmsafcd
ccWRR6p5WmkWPjeBm50qT9QflrzjT5CMyN6uv+tfNt8/Fq0J0SqqAYB8FqLfTlV/0LVbPgKm1O38
wJ3ulsYP9g5240MH1OShq2h1mITj3rFprnfUVcP/eBvWh3rKyo1zxrKJMGOxVYN0V+hWy3QoFXw2
JKoUQeDdXSzRdm4+ljsV9V90O/7aeP+/+g7/+ACmqGPdezDP9S/d6e5i0pRR9gAzCVUlkGVbvxIy
6vs+j9UX0mkBkaow+A4vXLAD6QLW/n6qfYgarzXIerSi4YEK2aUkU/299OrsWcUl2RNCwyMEiPvv
Xh7qx6jLw4NYfTYlAfHz58wF/cHx4vpHpeug203+wu6hEN4mXK7FcyEX58HvIfUFT6/5hag2fFma
GE4+QFKfQABdRnRxnGjPwPD+Bs2H4UV2AorPfTt9zgIh3vJwEr/cuc4fm0FHOz725CSWlUOm0q2K
B5Ab109+15SHQPXdWyDRJ+aIit9R64XQGx/c8iPaHPNuqtcZ0GK+AO8Y0me5CpoUqJUlbuAWT0xx
mLEo3tf7Dq48SdMU5QnVZwE9u+6p13ASEQ0c7CYShN+036DvAc+EYwue/l5JHZx0Dce5sHfl11Uw
llRV5O5YD2uRRYftuSB1s8MtUO5GAZkCt1pwfkJd4HHKQ+d3mDHvlAdBtnfaQD5MhGWQ68a3r5ue
3eWQ89sBMx+eHMmdH2SEEWzMGN9DcRzOSwvMpz9HanSOE0Tw30KQGZOFESifBwD+IPC9O05cvpMw
ptoBhpe/KZjaHEByXF5QEfSBDXKbl5JSvSti3Z4oXDn2kCvPDkPHURUH3wUq4k7GdtWi17Sh8Z+h
09Mpy0rYJAXd8NC08XQKdQj+J1Rrv65c8V9V7cHWppiAN8xVuQUotaRYzEiiJwp6Qt/BWm3KiXjw
WE8fWeb9vL6YLBunKa7nuhKu1ApXv9hrn3GrjaHPL460iW7rxPimwF5IprHX9Ryf4+a5qp7z9ne0
bCSIlvzWRGWRJqCtXBqZFmu7B/UtaWGlMEcwl9oi7Ng+vZEe9Qv8lQOCnW1dFJBBoojvsaLYxr5p
+/ZGIqQh9q47ZF+pYgT6iiwBQShxZ3ZTmdE39WeLtfJLXSB9zqMTlBNRN8LyKF+vx43ly5iI81jB
s6xkl8QRTAbaPJX1xoMtkxoahwlFAxabSltdlK6hQDpIzl/GISN/2tXNPwgutqS6LG9gos+FzqXf
yRpNZ/JSgiBR53Tjw9uefDkn390cYSYErrOWMo3IXUNlAive5PpXt6SeJrY8H8TiTzEqBLzE9k/u
ne4T1zB4K4uDhlHU9UEsYWnCyxks1dicobUp4d/lQBeivKDWUPm6/nhLtmACvyVbw7YlFAgJFSee
9+gWr04B2/daQTa3ALN/C2xj+1jGzXpyqQ/ncFx/lYz2a3bfo3CmlditMPwu/Jfb3sb771zLjnsZ
HIXGlETcRflhEXe4WcZH4uj23FdUfoH/V7Sr8zg/3DaisWsUkKyTMJ+Q6TQUD4MbvSKpfuCMTLuS
o38euPxcB1sQbVsoG6ux9RcddwJ7iNMD/A52RulvQGots2PisuGSt9DMwfJjDVGPKD0PO+jd4DjO
4L2jIex1hOKsc5M4pm9itVfiCa3CXqZhkPHdmoHxMWRanKMQyjduE8A7jcniqzs3W8Fn2cZM6HYZ
OjUAB9jbST41Tx56mC+8AylKN9xL+kKWt0WDCZB1+qEPnTmHJEW078FROKzrYT2I57LfGMASASZG
1u2HqdMjx4WuWxLl9olb/LoeyJYIMHUylyaAe6VGbEVTfV9wdi9Efye8HlWbzu33faY2BrJsaP8P
JuuD6e1lyBP8sDwy+QKjvz2oLNffwnYbM6GyA6kxnS0D5zbjM5z93PmOoo39UIZLd1+sDrheEtNd
RkBcqjkOXvoSHkEOhbx+P7rTodVwtAppW2ycPn+Fdv5xOzLBtSHjaETAoi3NomFJykycVD8fKo75
m0nxrXP6V6eujy4sZuCOEGNZr8PG2LYvbWy5nuctvqBY1BNyDUJf4G8fNbeVdHxjp6V5PjtVi0gf
2x+R+E7FBgjc9p+N/RRGqFPh00yl1Iv3QftWkXDnTluQRtvyMTZQmNBO8M6DbbceigNx5rsBLlMb
kWfZY0zIrRd0y+iFkUrXls3wRqoYnCGLNqV9n1+MybrjKtCojVtv+S5Lx8fh4PnNAaZqxf3iF9MO
1QkITMadOpSy9k4CclY/rv83218zAsH1qdPw5XKtqLukvLAqq3LnVnc+cW8LBxPMOcLBckXnD4u6
Og/TPtjCIlpkQHwTwenLxY0LiQer3Xjo7suPPNWv7r7ZV8f8qJNgPx3b+/g8vvoPUTqcmt1WJ8AC
UfSpESu1N1QZlA2QGT3Q5+gk72H4e5ygoZU4T+IRWhjH+p6/TA9FCqpZmp+zQ/zabnTHXQtpzjdx
n2UUrBXkO6uU5+Dz7uYMSpo9U29zWHAXhSNkGnkQNS/gNoINB9dnYCHpDNzYokcXOqgOi3aB9qCP
qBv/AboAqLI7SCSb3QqYCQXGwS+fIBhcn6eqqy8loponU+9HLuzvmjjR4Sp2Iyk6qHCv9MNc1YD+
+Dkap0RlgPFoNKgy6EJR13fv4WM8PwPDrj+38N35E7sZf+wC2X+N1x53wUiyYwAc6T70cS1kMddP
TsurY8E1+ueAArwSyfVOMSjP1hdp7uoCa53ZXB1rQmaUeqb2LiNqfmu1pvcFHIwPAlaOP5nyInQX
/WB8hJBHcAyHcgFZrfYOkT/wnwMs1tpETx1erUMtPyn7rnnq4AL1CarWDsQ3GXW+Z84QPng9fE85
q/l+kZE3JpDJzH+F8UVelPbOG225eioDeNA5E+M71WU/WB26X2ju8aSHENxLWLrRYW1Qy1kpAOqz
q4tmn1XLBH9ht4bDpdT7te3kg+Ov8EVzg8o5RUSPHxf0+6Fv7svnOpimL5ytTX6Cciv9iiQvSzLi
IaYdsEqGPodxQuuuyQyBmi9DM2THFu28p8ivgjSETTAaIU58X82cwoatgVHfCEnWw1KqEPZKQgCJ
BgPYLFkCqvZL49VB0g3AMyUy7PVBQ3XlIXKo+6nrqHthzuXxmY79F6hkUAf7EvgtKYMJKTTGJvgQ
X9+ZLBuySSTIyeC7edjF57l4m6vhUOR8I1OyHCQmhcDD+R8yp4/PwQq/NB9WIG0Z/ljH4O62f37Z
a99dK0dJwM+79GoWMTUwyWJfSzlucbEtIi++yR0oSj4unsS1Ajxlf986Gf++Cpkdsr4vz1ldz/CB
hmgJaMf5HgqI4RF38mXHq3XZtbXvvMxFN+yLBgcRgZRnKpn0nuFStGy8vO1AuUznu5fvle7bMQY/
Y/KmDLlocWqKKNpLKOfu86zYmEJLcJhAdGikjOM6AHIUxV0Siaesfrs+d5bYMNHnjM9tNEwtPfcF
FkG1lj9GgZAXY7hxHNrSUBPx3FLRZNM40DO8Q6s0ou16F+A+s18dFFIbUBdbt8j3tdvADQD2lmA5
iwRutc+yUvOJwsXy5PAb00ATHA0LwypzlxZn83ovms/Q9Uh4sHFvtATCX3u8d4FQIwlchrwu0rl7
pjEo3tF8P1XuKVPRRhD87Vv8I4E2gdJojc2ivUTBhPX1CttD8dBltXvfZZ1zB/rhCsq9DP2fMdi4
bzg9alwcIUVZsYok8/8x92VNkuLoln+lrd6pKyQB0titfgB8iX3JjMyIfMEichFiEQgBAn79HK+q
mZsZ1Vkx3U9j1pbd2RHpuONC+r7znQWh3vhjcHcdQKAce6TO2zWS+7ar7bEJwzBz3OujLLr5oCPb
IXDbIvOwVB36ErEdV/iB7ZOE0ztLVp+idJ/2QdKTfJoH9VFGwXpuh9UeamSwXglZVNcNRbaU7mmZ
wSbB7HpWBrs+CnzebUJCCjSLPBnKEIGhYQhb/aJB8ib+1xxU9AgAbLgrEYC529zCM4lMyv8M5nlN
SB4EKspgQhk157XZIVo7uULXjcz0NxudnzysrznJo6hspwLAbDp01/USn/cueWMJ/P4u/8USeE1I
thiKRIPEKkNS1TymHsaj5kzHyrwTyiA8NnE9N3ulePjYMnk+DnZIt1F/bKfqyIJEvWhSh6iSAred
60gM+3DVyaEJe4Z8zfGtuMl/PWxlr5l7fqN+Hjl0M2xY+7xvXLvTC2gkSI7lRzijYwLWSXkgSflA
x8a90fH+bC971YhVHeagS9dIHMvF89Lp93wmD6uM3mgdfvK1vnY9bgYkdY8LYDut7hLxsaje//0W
/LPXfVVdNzU9mdPXiMVxZt+qdRep6g0jk5/sSa8Z/skKG/R2wYYBoXXaTz4jttuRaj7E9q1oxp/c
9L8wzlsXj1PgxwuzXs8w0Ocjy81E9v/Rvfn9UPluU5Udiq3anKBSpPFW7DjaL3//wj+7M6/6wLUo
2yQheEaRwHzO+ujziGgPQVWOneaNKdBPYKTXrrGTLUEbVjgJkLcmzVXQw2uuhbxvyYb2rQiqn32M
VxhBoWsrfcP0xbjF7+JVf+35clYX0zWr/sPq7jXdvPfwwvGOQWHRsHUHLgPbcT1Hb2xoP/kAf6Gc
Ixi8CwZjz7Xkate6Mcyk8PyhE0n0YUtC+8aT8JNl+lqfVgVukSsY+Re83XZCHRvawT/vjVX6sw9x
WgHfrdLYczOrECUqiEksZcK/h8jrY61lTqGJfOPc+tknOF38u4vMUEEtmEePF3TYj0akyHPJCnn3
94/DT/ag18x8ZIqPFYQF48UIm/UUyUAYt44te6NG/tlbP131u7dOLbxSewGCsYy33K0Hv0X5xN8o
MH928189yTSIt7AVgND7dZ9s+2HNfYkA+je+2p/dmFdnCvYJpdB+46uN2xxtaWbfIlH97Ka8enQV
6sWxPA1ZXfWRlF8LmM+Pbymif7L1kFdHyjo5umwLxsPxRCbUeqHewVVfnS9AQaEr7fRR+XnNf187
//V5+V/qa3f7R/Xh/vnf+Pvnrl8Hrcrx1V//+b5r8Z//Pv2b//s7P/6Lfx6+dtfP7Vf3+pd++Dd4
3T+vmz+Pzz/8ZWfQ7K1309dhvf/qpmb8/fXxDk+/+f/6w398/f1V3q/9199++dxNkBfi1ZTuzC9/
/ujsy2+/nGjI//X9y//5s9P7/+2Xw/PLX3/967Mbf/sl5L9GVJJQIo09SZg8NT3+6+kn4teEUMpl
RGOZJHAjwNduumEsf/uF/spCSTghMSEc3AksFNdNp58E7FcZxTyR8JEVNAY5Nvzl/7ytH76X//me
/mGm9rbTZnS//fLjiksY4XESE4awcQpnLLzaj48jb0RiXZuAjWOrO7iLuLzXcb9bHGX/FnSN9EPG
CO5CGBG4TiX0tUxh7JMVtmMsFSHi2hNrCgA2G931ZfGWC/OPz+efV2IyifHROMCzUyX63RYDVjoM
XyOWUkQUnag4GNAv6/LHCv9hgf/8xv1+kVjg6wxFQuPwL2x+hXrZDolMI53Yo5KdunHw3dkLWnZv
cVD/cBP9nwofF+NxDKt5EXFBpUheMyEL1p9q/XrHCipgaNCNtriSiCeGG+jSiD4vogpaCwUYByMU
OIrAUwx059Rq6A3SqYhBcdrmZaR5b8DSSoUabZMxPyChVdZjt72TkyZsV6DDxnCzM5ReK3DibmrP
6HAYCVOfbVhItYuiaenToEs6dHnFigBmD7jnOkDelNpRZRFkYbYqgmK3bOc96+bom950kGDOonh1
t7YWFw7B9PvCg0WrHWcUYpLA+yjK6r6RcKCrEImbgf8/+GtSm/hhGme8NiNb3acybCGIGoYx+ZxI
kzTZTIuwQuybbGRWY5j1tCB17rFEaC/c1KpigD6hmStYPRqzjED0WIukuMj6fZEQ99XUvi12DVnW
l7kolo+Lb9tvbaOjK9vBgA88sHK6XxaxVftaUQWxZsfLIJNOR4+i7Xifwb4yeHGTTR4K3tYPxRgN
Q6p5EQqkh4TwmGzRn02PoqrgrpiHZTs+tsJPN5vocKeNqPtP4MSYezqoRqV09NVlG4SiBlkPSHM6
Ojk+DhhLvBin9Quemum5RBcDUdvWxSwrOtrPKYG04BlmNYgf3EJ8MyRQGhw8OK6qXLC19nhh658o
nsvo0Ip1ddmWMPGEaFV2TZmTd8Og5go3k414E3auPy5UrDZl9XKzwfa0y6AGrN+ZaUAunalb/iGc
lyBIw2m1L1rK8eNSNP6DrYNCpBql5+eI1SDyi5g2e7qO/gp+hgsme0sM9KHe1HIp5BKrPJwbyGbL
fiFfiffV51l1iPygMeyIUgIo4Q6W83ZCfWDgfDBEYq5hJFGF5xabN0vlqIPLhjYFyWpt+jDDWKLo
QJ2MzN1ITvayDTSGRT4NK03SsFNmTsW2tdvdsnl1a9pw/lT7pHxRw6KSe4FT7nGKdVKmdiwNWIFW
iDJDpejH1E4EMcN2pN22m5E7pNIZlgyIK6nC/rOzjiG5VyfTY9i38DeiiWefawQKoEaAe+QGsj8Y
61h/XQJ9fxXU18FGIA8ASRFQfLNs7b1horwsal7STMqIdygdHeD+StTrp7nSfE4bixjqFMkrdZP2
iEYBlRFXbHZhMfRfQGElEYj/UYX0TvRgPC8h03kYqnl7AJ4vZD6QuPwy8QZBM6UrkyfENcV3dMCk
IuuapACpZYzrLTWDHO4wzIjoxVpEJQqROqz7XbMQrH/Sx5Ln/cYWn0reRk/OBfqzcHF7u/YTPPdW
FAs2lU4FS6YrktSYa8D5O2NxUQJ86Jb5cWs9kho9nr/PCxbQPbLPHztZ4Nuqx8lfu3BZv4pZYyVN
tqgxKChN1+SyLsSuVp2ZctETUP7rrpoCzN8X/mHAlvlpKAKBvKkJseA5NpyhPZNxYZ51u6ogdTEr
sKIw7Kv20LqpLmMFgyy0LPsK8iUUOLAwQktz1bV2xMfkgb/Bv2sfWFDhF+DNuLSnPQ1OHEqV7NsW
YqlAfQwdj+xiZ/NFF3DqNI0s3Q6MueaOblHT7Cjv/L3CB6j3cNTaMtHHcx4PDa1zXiib7F3MfZEq
aJ6WPYs0lNRmFbU4zC6qlmyuKAOZF0ZfFwy06afQRP2Sha3Ge4qEAC2k70eKzazp6tuoCOHVQ0lX
76Tuicg5Rh4dRqwD5ixNQ7pUd+HQ51qXyJC1qAizhmF/Tooin5k9WycxsB1c7wxSX/yCGU+42uh2
mNtOp4gK1Z85VqtOEzpJnUP017RIFJlATu2Un9oUTKnyqemVXs8XE6mvOlwjvlNRNd9C017Nuaqa
nmYCuMy7KeZNh4/A7YryXMQAgoyUp1FdJ3WmwcYtszqc3ediLiYoWcjE2pw1EARkLhghWARBRaaY
MGib98nAPxpuwAFzSTLnpQ7I16noLE/XkJMWM7v4CCtSJMuhCEKuHN9Gdgw2as9qboTMbBiXl/NQ
RunECn4BoWPzntSNfAlsNHwKxdKALx445XIPoh9kVcJdj4z07CARITLvOqEtg4imRPx1OzT64YSE
vvhOL/dQRQ5thtM9qA+dG/VtawrdZXylw+e+9uFHVc4rXJB8UFRZMVv4G1oEt4GMHif2hWBv2zWT
YAZOAkX3Am8pf9cNhOW8HcJbHAvJtesHkKqChe5pkCSfPV5/hWsG4qIzDzBmONbCi5vVx6d1rgYc
MraKDGhSiXGwM2vLe9lGy7ofKEu+1LygcRb2TRwCjaUbjt0E+xecN/rhHIalUXKiLhOVrSBbs2yg
I+JCx7AczkYsvheLuzFmMg6RMT6zZDsmVAPAb9WgcyNddANBku525eQwajchnsi5lBbkwCR51ta6
JCu22V/1PIaWKOB0jHZsrNoznL3uAB0DRn5EV9tHrM3wuZOWB+m2hDhAqgkeWwcWzlhOxLQNxiJ9
NT5ta404jnXV2AH0MLsVhqrTcgNqPW0vuzXacKbQFbS+HokWT3A1wWOabF1ztwohvpWE9dchZqUM
dYAcwOyelf4UYwK8nHE1rZ/MVJEpxauR5y1p2VMjZXGdULhMg4E9Nhdj0OkpDwbmebbAzbfBtHDG
4eCFjB8g++BjhhHVxNNm5WOStgOE5ftknWibVtXJTsKjmIT/5KaGy3VgM3ScAdMdNqKYhLil44hD
eTePmywxpPVkvjNN1EGoZXkDAkqImRgDnzDidzSx3qeEOnx1DFuUQx2nmjXDBm9fZihRmwCag1SI
IcQhDbPvLq/nUoOZTyi0hWZmPj4bSmxbWDddyHaj1/NtpSjtDlAHs+BiWSXswRefwCVHWIxC0zBJ
hve9RtkJLn/IxMkTYrwdfWvKnWjFcOxhQFzvljZ2Dqz4CrEyA0KUATiE9fJiAvD48lUg/acKrIUJ
FhwEdVYvfgXnTjhZZ9aMdP24tQG9o46Oag9nNHBAYSZe0dsRvJM5dXbFAUY2Ki6HniTzXo9xFeeV
IjG/xny1WfN1cajupgWT5+vWxsvzUHWWphEOxyavA/gJ5lUl5i9AqwuUkYDxxAnWHCmkfW0V4qQ/
vfNpVcKmRs4x2MvbOJ/zBUoSxNLCjD6KOzOktcK8G9pyeI+nyg3OZ4Mkc58FLo5dBiZu9I10K8GU
qAmGvPVJI9KgjHp7ty2Lc1fjzCq5k65gcl9HZD5C01GKMi2DHraBzRxzkoZhzF4SH2LCALYUhIiI
EKZuQ+HkKgb/+IbuJxnQ7axd5xpPRxnjGML81JwzWS3BsKsnMrZIzIBoG/sOnfmxgE960edOSTMh
JUNtbd6hsIifwxI9QIp1bgsczkSZ+MX1CUNOXwlf9zmbVS35lRUcfAL4D/aPYQGGxm4lriIfCqg+
+ucTU93e1hzBpbc95YjkIL3CQYziLq6//vt4xJUGtcF138bXaMMPAMVN/9W8G4evX8er5/71b/5/
iEvQE8fs58DEg9Hj1y//uNBGfena7wGN3//hnxDFr0ksBcKEQnToINucgPs/IIpA/IocekokuulQ
xlR8h1HE5FeBpjQREWMncOPEjfwTpOASP4KPtIAbAZEMSrd/A6L4sZ1POBd4CSpxdUbQ0b9WUEA5
NhKUHiFCEDDUJ8f4TSvCf3kFFgvGacQ5k6effwcYOFfbYUIsdooB2bAlR6KqN9DOt65wgmG+uwLY
a561Pa7QWqRzkWMyvhUa/i+vwAk9QUqCJq+5vOGmXFzBpjydkjyI+NFWwxuf4fcJ0XcoBLpDToSQ
EdqMCHrj13mcqielZRWSppqx48tVCR+Ud5trxUeteBDCSxM8InwyNWa0FubKIOtuR3s49gCLqHlW
2i3ERNyGPMmgJV63xyGcSXu0ixkwGo80WS5JQKoWIqwaleJ3y/5P4Ot7vOZHSFjQEAsnPMFsQGy4
gBPej98AGvrFxjYJU8R2XJLxi5BIAe7IyQT9jSv9CKn9cSUAfhGwtQQPwGv8POAovwhiPlMkS78H
vbW6QM1wZ8p2y//+I/3rCwG7g8CHMnznP36krQE5WZuSpnyK81YPQHS6D1r6x7+/zF/v3AkZlDwJ
E3ztf3n+0LN3MPJfaUpwJLIZesnGiKfFxMfA129c60eQ+nTvADzA5O30h8S+8grA10k9chgYAuMC
Y8JUe1tBLNVvGXUXZfIGjP+Ke/z7xfChAH6GLMF/v56f17FxXCwlB5ePwabrAwprlVxICCSteE7m
+0EhGfCSwQv8729oKH9nvP/wKMWAb2UEfBLYL4ler0aPqYrqDcxJLY2m9wlocXG6DrJJsk5MSHVC
xifLurVJvtAmaGACabZ75uduN7rF8pwPpe6OSH/WN1XHY5rVcW/QJ3UFQpTiaAoee982hznqSZtR
GhgwLKYe82+K1RJNMBItVh0+FZuTnwoRVzp1ooV4Arq9QueohSabBu2kzE6z2ENpr/oB6QqSsMuq
38azThj8to39/NL08DTfJ4r6h7gXSwLUJAQKGTlxH00I+rxXYKGYTFm+LectKQi7UL0nLxwQ95Wi
TchRXhd2QrsSbAirThxPkcGu79mkvs7TJrbUusIlqVpkL1K1jv2WA1gK33kXa3oxiZ7G53JR9p3d
/NCdwahz2K994L7oVY23kSm7s5aW5tgmqtnxsYU8oKzWsstdPwPdnCdkOjDu3ZzZVvYkQwHTkVTM
XcAR9ozJ8D4ZZfscldtYpdsE3lw+rnW73PSbdbk2AUg+jUvsVSGm7sIqy/Kw2ILbfm26W7gJdXmH
DvBSbEWZBXOseabAwKhyFpHuhspubvegb5DpnVogAAaf1TqaxrXrliuHthM2yLGbAwWnA7fECNkd
6+ngaDlFaVsnSBFmVeff9SZRJSSson6SmzwH66Q+Rt1S7Et09Xczd/KdN9i+D6Eq9ggtBSILqzos
O5Z8COKwuAwGCTeFFl4rl72ujT/Hl0n3p1D5fBHFfD51YDqmZFCLwkywMu+h1Ga7AFDYsjcU28cl
NMnoUSi0yNHlqHxz2EQcfOjpNgO4nSa3g2ZrAti0xkN5i5D3JLOusmKPkhxUxBFspitgvdsOjhoV
EoPZoM9oX5Td/TSupN8vxSqnixa38kaWwp75QuLwMGb16/saa4cdPF4OwFwZtvU0Ai5DKtt76Lyb
3UTVdjGMJs4X1/v1GLkOaznVtBN7tQJySBEs7vcgLybNufVgYBwiO/uGpjSABmLfuAodcTTFtnqa
CaCYXQEiRXAE4kr4vYe9xjfXBRKk9qVIzhqDsMx8kV0TZ2sro/dxbQZ9OTIDrE/qtY3ymUbqC7Nq
hFCXT04CgcGxfuDJatFQVyOibNJwSIIzA9RuyjsANx9NLQe+19T5HODVuDd8le/QhEAtsvLZpTGh
4zMFGXnPgVgeg9UPCFuW8VPJef+Nhp4foXWme10F4lgNw/QsLPEgmGg0xgvGCHMe8kYOAIjs5FM9
FfPRrSJ4cEVFaQpzRZKklQIBuJukuC8gTQoyGMZvHweGxNQU7dT2LEvYdmZwMzR7+J9E545C1w1F
RxjvZ1eMjzErxfO62tCkyTKxQ4Ah9u2MjIpdFER6S+lg23MdD2HwnLiShQfg3sFuUoGsc+hFlibv
6YK4O7Q7pc9KbHXzAZppd8m39WNn+vK5HVpzGZpq+1zpuBAHQPoS4/1E2BW5gyXxhwVWQmU29IV+
WPWgQAJ2wXCIWjCecyI51zuCvJ9vfrQir3vm5T0ShYb4AA1CE12QySz0pky0C3chQ1JHXkfDuF1G
XBOIpgK1QhIeLdIekai4ESC/ZrkrAu7t1RBWzfShnSJfmNyShls08brnObK6MamYsFHvi6okgE4X
urzH+zagjQ6JAmtrjtjjmLQym2AMwDMT+zLej+h4gwtWJYYfywDlGHzuQOgxNvQHWvjQHpKk6r7E
HUcKC9ri4by1Q+CzaQ22XdJIzdOZuOC+JDDs2iNtVT9sRRs9mGmJdghr7M9ljzCavJuUgmfluH4Q
PYu3S5g8kyu4yS3TezuQmmZaG3M7BlV5mBhLXsBEExq+MH1J98CUe7YjXSnYQyNGnZlF9RfNoIbk
2I0g1p9ZGBWg9+zWTSJYaVt7/84MVbWdN0TrDpvvRvltMnLXPo6F9XYPH41J38Ukbnekncj5VLVd
+KlBvLhBJmlk+a1HGXlpw2a+Q1zZxo+h9bQ4Uq9KmOhQdQ0n9fje9BPl2QaBClDJEEhjleoR6pId
LFNi9RwP+GKvEz6tCLz1njVZBX/P5gZNPoHrTQKe8+UQ++UiGWZ17FwvFVQGIQwYF+Q3na006N6B
swiOrvGjhmIhmqI5FyC73TbKI2FroWvbn69L2yDXIZErsk1GNbXZVAwYKKQFjmmSygKuo/dBtDV1
WvVdcT9LPCPHuY5pfMS5MByjxXXt9SA7d9BERR9bRUsgSPG6ABgO5/G4+bD9qGDO+bjhsU/2imuz
d4FYK1hwVHChANyHZyOOXJmCfxYeFBmmW7gwzMnluo6cYsv2ftzXbhls2q2S3fNxM7idiz/0Ds+c
GvVA0pHH/IPfCDsjQ8F2cUWLnREMclmiG3OXtBXQkLDCxGQCJAFgMIIh7ElTEHYHmDbqBZTjhJ0N
ZA7Dy1rGILZiaFOYe95xmITU00zetWUEv3In8WUDj4eZxHXEYC4doDcxe99v/AFJvPfYnMMqj8F2
c8fFQPXxsa6V9NdtgOlS4oy9tn3AxaVWjoDrOTTIPANF0UBxEFRYDaNhiFbayLDiIIXxVQoqdwC7
iJkcQgxlwFlFWQUAvWk/BUvT4GGbwVNKV+frZmcYYvlSgFh8xyzIBi9BYMNdixsT54r15MijZqov
28JX0VELFtR5OFShR9WpJMyOA2nX4bYMI+eBrzwbmOXDT4P76oMfQx3nknd0QdKzacf7AaZTGO2O
kO+mRLByVxUELzHMW/S4SQI3JIx6uwN00bTGDjvU4VE5o6MzBKLXSLuua5CsrR/LHWtdre5Rt0xz
7jCvsJnYWgBRUEjtwUfYUD3163vhjJvfYTqHGa6G/5uyCBR3K4x/FDvCUqO8Xl09nK9RIA5JWK15
EcZqr/DIt6cJGqBOoFnHBZSHXSOiYcs7FYvLOmyI+wb/xSSlM4YpfYCbsRnEmwiFvNvjGtUY4SZA
q+e7ufW23hUzreVxgr3MdSkNeWrt0kO92E0IpwHohpCmrUQSOYQ+e6AUgLd97HjzCJ/E03APShiX
um4NL+noBlS9mK5dgtWmxkeNQfRThQMVJUEg1Zmp4xqTsdrHF8vs49uq2NrbcFI1+UJGCNveSWL6
HCCbrHCMwYCkUMWwL1m/7ZrOe5QRAXkKFtjoZcBW3N3CKIyAWxAlL2gbCiANoup2Uvo2yGxVCroX
GCRl5VoCZUa3JIZDP3rZnvEtKF5aWqMMRBhg8IQGatoyrvs1gEsjW2CdVg5Q/XhZQkdXFfX6BR1A
Yb5sM6DQ3ZS0wZSTRg/tu6gusYGMtu+yaZAlqqylTfKuFmGbRxpOdZR1YFi6eSmzhTr2flpbdAht
T9bzdQ2KsyA8odCCY+J2iUNizppSqipNuLXfDK9ROxvRYDJan611fTFhNmRWw/jOyLh0+boNwVm9
WmDtXamOFcb0N4smzfve7UcU8Q5wUKrljOVPFja2N3ASg3NeWMsVc9Rq2racbapAo1FvyZ2nlYVT
6ubENaK6zA79RXQ9kRXdE2+nb5jlNw944LAc+1pcONnTfSBc8C1UeK4wjOrWM09kgYjlorTkYlt6
WBFhy1efY95PB7ttffAwsZqdYGxRYC+sQjjVojol+3DToJXAvCuaP/TQ1KL/kpVI62VsdkMUwHMC
DdaQD2NdXzrM/8UuSYQJsxGmbYdiWAoID7ZtVWdNUMLtB1sLObTe2DnzzeyrsyD2CT0bKqvMpWji
jqURluujHhKDTPFm6T385KbOXNYTUi27krL1DJtieYZ2CgT6xsGnYgf+Dyx2DFysPtZbCynZUhJ6
ruyp49IOkLQzSByLmzk54gHwWUf62B37SpX+Xiw8ASIW0+p2rRr7YhM3XzEAgociqWVewOl/AV+g
LrrLKdD+kczjDNo5mnydoFwblj4rEOaS7HxSN8uHtoHwKw+mSun3YC1uSBc1qCdy5BoihZChH64h
e2/n+2Vu2F2A3fuTcCGUbuUSb1D8gZI4Rw1/XloKFYjiLTFXm/cE/mx6HMp7DFAFguXqkpmUTcGK
ABO1+p3lZLmuk9EcHZ8Hf2pL6iVVNo5S3c8YxBk93RAiG3cWbSp85gq+culc5GNkJOSpyM+pryJb
bk9RiKI8p+OAuS/TgU63FYS9Cu40c8Zw6jZZDc7Jp6ZesVzGecLLFA6C3SAeBqh2Y5vPlq73piob
dcYqj6lKhTSw/egi1ApyOsXL1virlBhV1PO4X5eque/DRWFj7/lVY0z77A2BVcpcqk9VpKL3/drP
eMAKTOLs2Og7Snx9phtv8iEM+xezkfomAhyFCX7sSArcoHiiQ58AngvthaB6uC63DpdeemX7HS/9
/FHGvf7WdI1HQY4p90Hycr2O5xWt+RgPywHsUFArTazHm7Xj9FBHcegeOh6t56AW6HwLBd32ePYg
Cmw4j7PWx59jR4OrGhaGFSaCxNyhHO2epjnk8E3HDYDtoUPxA5GzmrBfnITg8xih2eyDmJ4xpD8d
4nlxl7Wum0ssbVhkdbza463bO5CIwveeN+8Kg2oBHCXwY5gmMgOZSJJ8XqL1ETtOeB6iSZmz2IgQ
bIBlQ2VXb8Z8dMPUlwe8HL/G4ql7jHETl6KbZZ/Bzap3frDdmQcD2Wemd+CBVAM6kQLUsydh2+CI
aQZwKuTlYlbNXIDDo2GnvO+Elz0yDEaw6ix2hg9BUMs99bV6jOHr0p0hD0W/Q4AVe69pL3LZFODa
ziqu7wItlqdgUO19bOEQFSEF6aIJ1ubSDwX4ZSxMwusOUfbHeWX1PWRAyY5YBJqDE9XdQBCEsM1a
zvCYR/+eOjR7bQ7/Lf9pmqI2HxMKvV+14PvKsQiiaV/CyiLZ9QSpawwnS4CoPbwBWKCb4gFDMXHY
QhqAuFCE33CyoPa2tLootduOcGOszoZFQv2KTPIxN3525+3Kl/cyWqu7EorcNvUnq5ad1m0/pG0U
bPkMFP7d1Pj4sM1uMdkSz6CoWb3Wx44WAC1gw5vBW8Eh5XIK/T70AU6gZO2g98X/jYlXWzanWD6y
JplfZUVhq1Th85omXO4CKkr0yHa45NM8gi8Ch4ECITGHyJ/cLsO1BzGbnv6Rk0iib9aK1oca+wgm
51Gj9qxfJeyZGA7tJIZTqAklQuvB94m+KldDNGGQ6zAh0HLUorovXMjmq36bovxUQz+ItU7etVMH
q5iwS6b6MwRO/cd1CPi8jzTj8gZlZ9Lsln5ewUpauj4bJ9HgT8wyb8ItjqvMn+BBFASLIAdOu2Q9
ajQD66VRYfTcaR5iVwY0mg8MTcVe62DwKcpYuiNrTWQuQwv+WzkU9d6WM86l0c6f5yKedv+btPfa
rRvZwnVfaBMgi/mW5EzSVE62bwg5MefMp98ftXBOa1KCJozdy213o71crDxqjD/YmnGrKXFQuU3J
K8pRpKE/dj1bx5Rk4fbsqdsm160/xkRyasrEoLqtCOdvdu5r3/xmGu5jWrvIbFAEl1aqNAoZy6az
nBz0V+2FHcA9b6Zcg54fi9u3qa7WamRubAVowrakngReL2URbOqp6YCDmmGlu1KkmEcdL93UtVRw
X0Y9pZpTUmQiCGblOWzVsUfFuHbKZ+moB2ac7WQFdaGmoH61TRKKsM1RhsW3sTPpdzt1PoVPHuN/
/M6QlA3Spoqbwwvd6n49I0tjFrnTKpYc7oe8Bj6nZRocpELzqq6Ipv2EXOvgDI2KDo8k9/WdkErl
Bi7uBBRJRovAzgZPziJQgpnS+tdaEdmVU1WakKnqN7N+VUbNIz5Or6ZV91ezxbmv9XZ0nCdt5pQF
tVhf6LvwDtuNeD+BF2gRjyUs35m13qFUl5vmBdXYkdO2qIor0vITcSJu3864OGZkfahBZbdUcT1Y
+bARAOz6fQBE+ndJYNmCu7Iyry9ZFY4yAPy2yEohMKSAOqDu2z+3RME/08JgCmqDxyPqCir+5rMJ
QMex7W4Yr3KryO19XccRD7ZyBEfYQTE5hoPFwVsasu+SV5VdIbcwsmNO0yc7U0LFi1B1vUHuBbO/
ulM5PSqtRXmcam9vXqtqWmytvjUbl2JtQtW81IefohuiaEcWtTuIMG3sHb517WvSxcYupMD9KmGA
BTtvEMqFP8ejvOUhMQ27qLJv2Jt3SUjqIGRvAccddf+AE6mmb8FpprmTEzXbW5Po6KpMWojpgV/a
Xkyp+VsZ9dh3NI1dIzyc+S81zx/bFZ014DnHvD0bJGNNKkZoj9+rhWl6fh9rByPj+7fygHqOV8fA
9FwdXwQEgWoRNqTpjfrKx1PmNynNP5j03vlhEgGJHS2BAxMgrO0cDn66CUw/fVBb5NijWkR/VcKG
kngBV5CNJWWak5tFmWbONNnZcYITprMTwmBJh+s5lQqjmF6D0soAPxbd+Kz5JrpAvgV3TFHznnRS
lyrqQcyl3O26GfMJ14J6m200/BjxItEW8AgYURBxsYRH3aZWMoqTrd0P81EeNPulpHjg8SZVECc0
qSR4SSGiXaij/OtQHPSvrMAG4NdgRtXskjxVj1LUCmCZ8NbsfZiR8L8OFQO3yqDWx4oSA8BQRVQA
XxMpi46xhoai52vBZO7VaYqlHbVp43UgBhsQyhYhb11EjXdlgXTtXaBU1mNpZDKKCCz2Y2d2fIdZ
8kI82EMiSW6tk24JHFSvjfhW2KZkeiTxO2oBjKDDy7UaXrOwGYRbIT7y2pOxm39D0CzS255w+JBz
Io773EQY1mlKIe5Ad4GQ8JNceZSWIHgfaKrS7O1C9d22zfONJknZTQ1b46FTEp1EeiUrf1CvDLeA
okcJvaY8Iyk/qmXngr6MjynTsB3V2iAlrchbIpXoSutbf96lEJvvmkB0+6HQwWpZtT3ftJh53RLp
Dde52vRQZxXA11Mjm/wuY/R/51Mn164U64nqUrcNGqfOkUXbyUU2aNhW5pIXGo3/DLZU9gCEKNGV
yYcV+H6Rlr/vRGG3bsRqfs54bmcAyEOJQEEJsucaSBUMr6pLw83cSwPrKSCV6nRSED+jWdHwBCG9
nyOn6Xsz4tVHgCIc02ZSFdzCFiWhYnzt1SLxUZSxqgcQRvVTmpU6pTburz+gZ+JbcIGWBw43bHe9
gZ9Gahgtz2OrwYu0IHH40E6zNrjAG1WcpvTO/pu2Sk2uw++UmdwobhM7kOFTtLVN8OWoTpdWj7yp
nZL3SRB1LUYzPORZAlSszpHQBBBWfc/0Sb/Cqac8yHY7PMgqUphVnPap4/+xy1K6y6Sm3sb278h0
AFvXikflU0vdkXAUXnIuFxL1GUX+0yiDXbkodwLEyXM/VvGVzMKX2A/LGimOlBebXLOeKTLbT+QH
b1AuefQVPSk81Qj9yhmCpmQWwRS38AMPuB3Hl1k4tfumMMwr7U1XGftumZvN1+xgy81cxqQMSZYd
ujjPW09jqq+1tsr7Td718UzCMOkFuLZZCi7hFVAyzPK5PWqAevItMw4BkfJ6kt7IuQUPNKdS5HVB
HPp8JPwmaOGUsZywqMu9TBHxvlqu4ACgX+kYdplgFMfu/kHlT4ndJhc13ir2jPBIreCFwiUjHpss
zm96MycuTEhGMlS86bYjWdJkF5spF0SOSzRQsqie4gtF6c1vSiIizGezZrqpi7ZTHH1UK4HJg3IR
2PEArnJYUFkJpYmfiVIh/lnXczpwRFG+cKA9htGuLlWu3joyyafUPQEWmfLitap4D4fAm5K7nHod
PbMg/t92KXkaIKtSpu7SeCokBF1N6WluSvlGDoK5cuSMPJKOY7q8yeUZZcpZGIK4B1fBq6yczRdV
XrLicLsNsVHz1DiymPwtYZW8tVHQzS/GVtF+EoAyRLqulPWe6tcT5gkztR0090ynyRpz3onMslow
aUEsHisiM8UV6NhgBjHNHe11IKkpIgUGFQPDmhzDkji+U6OXngtA5fvY5HJFxySdfjJzylVkNnHy
I8ElzBFZJKQHyqQphZY+QaUmk0z1YWgtaUlF+o0H/ZtEgR7XeFJRh+oPbQbHdj8HZVnvgkafH2M9
6lMvHcbxqZ3UyCunQD1OZK7vqKvHP/K2qveA8bP6YGZtmezDOld/Ig8qYIfaZC4zfzLrjUYF7SEH
T2w5Q5kUs0fCwn7IZAKDq7SVhvS+LXwzcDNrkdP0Eb+ZtoAaynSb1o1NehF0r0yEYhp/JRAw6QHL
k5bCTcYBCaKRl3vYEU38RNmwnp4kvITC+8bPiFgM7JFSd5o0svtQdoanvo+zyPPHKH9qhtEmZG4Q
CXWot0NoyCOS6du5t6XwrvXbkjJYlDTf1SDIUMInpwhKTS0cLU7nZ4Ch2t+xGZOHqLQ6cRCk6WBT
GF3hDJ2QKyeuorF2ydKU8lFBNAmGEBe1uAtDPFl43CYjVN2xrq+zbFKii5iys3IRhwy+A/Cxe9UM
q71WkqGaeVTaxh1K6NRuhqrNbq3AbB5UMgGaY0h9GV34rVHeBYEydsdBiHybIhb63SAigt4/+qQg
YxlR5cZuptcqsUrT7YIm6t2g5nJxBff2eCnNQdS5ihaMjVeMXXSrBqk6H1Ldr4qXao6H6zQyALzm
QZK+5DKQBEdWmvax1Y36cTIABzqaUUoPahIVFxY1UfxzQBtmjq12ie5MMy8KN6sSQY6p7LIjeb70
jm9H7FrTlFb7lUxdfdnnen2rGMQpQqvm5xIE51WhC9wOsBfyFLCpFwbZFNypdcoJhqPX0hTsJkOv
cmdSU6vOnSqNzfE+jluKoKZci7s478RvTS7tEHC42m+TtLHE94hgkJToRJrUoQpp7hu2ywECRXek
/Gb+UMrOulRRvL02lFquPDuHjrAbahn3T9OI1K3QYvmuL0S/A+Zc4YASTdqT36ScsH3HgWS2VRfu
O17IFDCzRtmLTuPJNRhTYeDeJwlXp2LxlytL8dq5rK2FxpW+Nl1dI5xDjbwYE5g+uCznBfZYFajc
XIrNwcn1tuzuK1GJWzSro22U9eO1bMvim4LK+RHhDH1TlfxRFeV830XpVUdzoaKamIqh3E5NMbFK
tBxoPDjufqOismFdUA8aX2oKIltCaHl2sqlELF0NgyuCP/NZ7owYRyGks8qhs/dRkFD6TClH83pR
ArL66QTs3/FBAvxmK/mbvmzs27juAsqpPh8UGOoWO3f5Ro3IADpliuAp5Az1pZOJ8mWW5qb2dYvE
mR+K7K8fEPsdo8Hyi4sA7akQ2SiO4z3ROipt4RDLh3Tws4dYaYYfcDmC3CFf2hDeB3at3oaRXzZ7
MH35RUxhaj/ahL2Ono4FKxo7yfsJwAOFzbiK/8jCn7+LBmM+R7bjqN6TxZyeqllu5auQWiBjoWWl
fxjUTvM3gx2pf2CZtDtf1vzaA6KOFWwuJel9EEBccdqyVO4xpKACpZCDwxtb9Pk2lCiA2hkgXDeI
VOspm/1C3xiL4uemiWF0eH2WdV6GMWt+qOd26HjGE3tviSjK2k2pFu7zNJjTxylCLr2XsuEoiOts
BwtRQoNCafVLMICdskvnLL/VLYKcyV+Q18R8TcA7R/aJW5aJ2/oNQfUN2U8r+NHPlWCj1PpS8aK4
4AVZH1x1USPlaNHnbf9sFIRZCF01+MpWkk7oIWaNZLRVsXptqVr0e2YYA5yS8DMaA2w0xd05bfuN
MZU7zovk1h/NJLrA2ju5D7ucCj1TsTg5zU+8MqXqyhqnIr+dCrwyqYQGj6UUsa+GLr4OFCMmN2Qq
ARAT4vR4a+b4Ijs88dkXMwPWuRLRszfOUsXqSY3qdxGpfuIaRdv/0GOdQ8uvwuy2KVp79BKKXqk7
xHmBHFoi5/cdrd5rU55d+hxj1zxhjJuOg/lOiXBqcYScU8jos2Zr+xLvFatNevhwpb3E9Km2jQvY
hptQ6Nk+CzFaoPqvF/dU00gHV/xZyO3rmn+YuGv6i9Ywupuh6gE8plWtBttatzKA8+QZ8H7yjUQA
wuiKWzXWxBWly1C9BGxXjIdWtRsV3kUwPEp4ST6Yec9WoeYf8dao6pug1nT2xpDvYuIbxAfC+dWH
dfeADq9OLX7Wh2ONMS9qgVng29jTEGBtSxvApwPhoz+QzxbPBpH3iySiSXJ9XaUaoVXKa1f4M9wa
spPF7UgaYKPpSQ+eHwL5xZBEtf0COQyteR2WuROEKOLuGoJvEhytVFaO2cUUw+Q0uYn7zvK3RAmK
RaYpbwwMDiwjvxuHOJwewBSk9TeinroBe1aFe70Ok7+NLFvSLrPVPryty1wWe8gDwU/Ic7bp1Fph
YRJBVVd3KsOC4dnLenzPAZAAYpILbo6pzHbsJvFkKt1I3XAoNoy1/B2UX8n5p3PzCc9S4L2SaVSb
rT+UVvzcQqMr9zNEGZ1iasrRnCEER+moodiLEIm1UcdWMsi4EwMkpP6OcSS0YyJznLgZaLkntQy0
Z02VTS8xRfgbNRG73tfaWDaUJpBY4MUID3r59jG8nKxmfLHnJDKw8jFqecOpa4PO4kIMXmyrtn4H
0yySQz4UJJaALNb5hiB+TFy9LJSrya6JbhRrmL61uYaVzJirrxhvw5nMktz6EQJ3wry4KrOaMn9g
/Q4pbNgc85RmSKoOZuVKYKw5vqSaClIYZ4s5RFBsFFAaEP3QiJ33SWzZdyQ1AYWIwIoe+qyWy+vE
BxrBVox1ghYNEd6bDDXEixB+6C+Zu/WPWuDU4/aJ4OwpbLGs9dgav4lS0R6mSlJSyu9R5O+XCM2k
kEjGaUuG25hQfM2V+AhALReOn1mK7EViYcPyoryMxzCpD0XT+ybVo3qanLinygz1UyynddCTQcja
gNx/qVVB4gqk5BJUh32y4TAxmme1G7WfYU6M76ppyFkRcr22FxHqzsaBovp4hxZpV+z+TzvOeYe9
Bcd4lGC/IPVa/xdPB7WFehFH90mXWzvFwAJ5GoPhVcRIvdWqfM4C5yPU17QsExSIAqkdYPEKvVwM
kOHCDva8QBoxEle4i/Dknc/IZnyCvqVMKVvUSC3Id9pKKkIuY1+aEP9wUnS6ZOk+glRuF9eUectz
UuSncPU37K2tCdMGc6/rsIhWHQKutShBkeOdySDiFv6YFOf83D4ZM9uUDTI9Kv2R1/ZrulpKY5fQ
hFrelSb+RxvS+l8jeT9CozH4xWYFuJkO2WEtwoZGMiCZEKYhqGuvggEaJTsZ7OwcqmcwwxZY7lPA
sCXrmsKNjvCDoq+llfIKKQKog4BMllwrmb4hknkm7I3xV2YhmHMWo7zM9bpBS6A2YJFDhh6ymiC8
o5IawuzCi53dnnyirFzk9S6yr+LoKgg2PZVg4wwi++OMLVhoDf6CbimGvAa0i4BSpw1Uzin6e1F0
e2wrt5imfT1nbxjy057ZsgFqh+lS4LWs1chHUyqGKiKOLr0B9VwMYrzRw7bZUZxoU7gEmp7tknt0
Kde67QYWnKe4DLpDusSVPAoSG9NDtOYMbeDjjuCzFDIBQMJN44NbYGmlXVQbfJZi34zdc2udkZ56
Exv+0G9GVggFGg88iFO6gJQGpKwte3CqzdLv3us94QqXfJAzO//123RRuPVGF9CM979eA710A893
yaee1RH+SCpZEPhwfBYVEut/JKL3zBhlKFPfypTRsSbK1g5mpdRAMUg1Hpqtcu3vpezScDpm4Cl0
Hn6fG/RFfOV0ma+aX/bdO2JOjwBa4cc0L+FVCpjhzjLd/PDjBr8+B8FYK3eig78t979AuTi5UzrX
k/N3cGL3rBL6Qm04mR72NQcVLBUITwYn/emXNGTizbE2DEdrOjjJstsXL7FuuPUURg70OFcqJUft
X0Xz3JBSIS19iGLzjEH1h2MGxgrMHu4YYViKWEuAKkUGRcCeyXvi5FfgH9nJ7f0UQ1EcJOVWYBhL
TeqMMMwbz2LVc/a8jJuTDGudisBpz43UBsEbKhRaYvu6rl7KgUASAcq7RiqOKPJuusG4prJLeluv
Qctq7e1oqW6jJse8mvdNgKxyMN5/fUysXNS4oZahgOnEHcJgwEU5/aq6mSh/wgZDRvNnUWqXMuG7
HmuV0xdXltG5AUxQKe+ebJHeSPpSZ1J/Ck05Q4j5dEJQAjIsm2tZWMuV/W59moKybzCCvK4ycLu6
5Nl2iiA1lr6Wsk9I3oEn+/V1zz9EAUvH3zW52hICmcagymkSJeVSJ1cmh9B+Y6erh30RnjnyP5x6
q8ZWcz/qATj5gcZgsFL9QokIFtJ05vL8cK/QCDvL1IXGZcZkng4iqNop7nLVdORJ31Bv2pUJUO1U
/ddowITqaMJ25Py2IXGvdnAA+RlJdpRAEAfCSk3+a+DKLs1Z8zRjJ/P89Sx97JONDj2gThrSUDte
9alEvkNqdROifAQqlRg7UPtnVvHt1818XH80YyPdJFTVgAG2nJ/v1l/RBmJhmKNtrjy38TYDdJED
NQHj3n3D0OzMHfhx6RF/KouoEvQvmGCrTg0Sfkd2BV0/p1UH87xD7/ebZMzuEhvdlXw+097H05/2
IMKi4CTz63p3RZFFklgRkM6Ln72hXKdje59PqYOaxBnJ+g8tcaCwJuiUzSDaxmpTSUuBM48NhLYa
847fWeyDvqaWG6uWF7bnLNiXXXNyonLJI9iwxKVwc6E7ns6ajLBTB7aTLYw/gPag6H8HOEW5TB3Z
3GT9t7wfNl+vkw/LcWlRM1kiNpe4vt5iXZVlSSDTYoGegh7Vm07/40/ndHo/aYVXic56ZyvDe1z1
iwzlJMDDA1kYr8fyu177pHPOXIGfzBRtWMwVZvCE96tznxpoaWkB2vCIC1nkf7T6wkxfpu756wF7
k/xczREdobhIBCosQ189tvpWnSwlFTxPGkk5qphNeZVZjQjVo6+JCMlfX110hwLSlGWf75MJ6l49
tOVGxP54ZnV+2HcWLzCDNLtFlpj4czml3+3yoalSezQBxcWC7I0JrHxnZZr6qGp9epgRPcL1rcvP
BKTsr4/LFKbewlYGhc06XQ11BeQP5Rmoj57nXXrelXd5xT9tlx/brbM9HByHX6622y3/5BycXesc
djvnfsdP/99fBvyKn869s+M/H/j1nt/H790s/52f3OWHy1/e8pPrOp57d+ft+XG5py1v+Ym/XX4s
v2X5rcu/eL8vn++eL39foljMv11e8uP35fJ/4Tsv//Xe4BEsQ5bXTRseEnT609HXOjKiFAtBsLS2
k9S/hDxv/eToG49fL7mPs6xqqsHeAYALSHdNTA4mvZrrVoCpY9X16GO0kX6ZgWBCkK+0/37d2Mdt
xJ0k2EkGEny0u+pUpvZDhKCr6SRpeQsh+gCPGETtcOyFtP+6qY/LSNU4UoVMxwzI6Uu/363eJFDj
fg5yJFTSxCv856ZCbr+h2CSaTd7+orD+dXsfTyFV5+pGisBYHEXe4tl37YVKopZqHJrO3Gs1pqxZ
6lF5Ly5GKevPHKsfD3KaQu9LXkQidaKy065FjRFoeoPradxbyUEhh+5E/ZR5I+7OoUNRz7gIzKm/
BF3ybAIuORM4Lfv+9IxC08d6o/2bQvuwYsZ+SgD6dCbvDptKI/zPcxq8b5LBXzWxrKN3g1kqVmcq
1Ospnyn5vuilydOnojvUwCjdagK/oCr570TqK3fI0xu1kyv36+n8ZKUuO48XCHIyvHlWXwBLwg+1
ni9Ani90s145FgYaTfn0LTWrf9/qsE51FVlPrjCx5n0DwJ9IhxPuovfqKdKFbF9lGeFG8//Yjjgd
1VrqIf8qtEPl2BuUKx9kSNRYbpWeuS0/WyG2IhAv5cWw5A5PG0L9JQk6BTBDVSh3VRn8ik3pTF8+
2W5wV7nvFZ7FCufjaRMo/4AcTXke1sA7nQZxGV2MqAbq52zwlCVAX63Fk5ZWKwGfICR1Ckat02TH
j25nFl74p5U0cMGZK9Xk+brXBjC3IZ3ZaCsNf4JDizUhdC4Akrv8w6qTcQexHWgaD2/lMQpuKKFr
8r5qbgexkylQa9Gx6C/kcYedT1vfh1jRR5edvdUTRPVev94Pb7nEj8Pw37eshkGL2wgFIIaBb5mK
XdBeF/IPH90PLKzh9Br6LhofUv/Sj3uABhsj2U7n3HI/WVaERoYAsmmwuNZXotLjmmvUDAfyZgoV
k5ILCxzS1x39ZOOj3MqNgYoNaZd1sqMDdo3IADUQOGV/RaFvQcT/gYa6WTTP/rmpRQsH9V9Sqgbv
69M1XAVDpZWJajgUWl/6aLorG/0SzOQvPyn/TUR6WUqEyKihkcDXSd2uawUoZ1UVOjmsYlXaVZX1
S00E9H37+792iWZ4EQqZPL4CNPO0S1MP2A43aypIbX9clBEhemyiYtrwDD+TIXr75NMVuRwtKPTI
QD1MONinbdnI71VlH1rceJP8OkTt8AydWcLKJ80uNBQrDZib6XgIhCoNL2lbVvFWjalNbqg4WS+a
2o4xhfSZG0yKkmFyyWxHB6jQxnOKAoJ5hYTm8CeVgasfIfrAOjEpeqN1lem8ANqZIt3WD5r070R9
kLo+RuLPqTpYdzX81guWES4qOG/3j2VYwxobVSMnj1fm6U5TF+lIJYzqJ9OYg8cmauPvFAjbQ5yP
3R/fjNsDFKExPnNoftxABPOqDdrCNGEWyqvZEXrdN3qc2E5efFe1S1TPvp79z/58HrNkx5hOYpNV
eFfaUFKDArbbNBc/W1AP82A+f93Ex+2pIdjzXxPLJ7yLDKRYQgEWgKgjw8WiWu3Eg+mandfCrPi6
pbcIcbW+hLxkU3i7qstD/bSpXg9zGS83itpO4fz4Xz5cvWk9jsANEdeu3yIr4WXun2ELaRCh5AfY
6bvhEkS881x6svP3t+UGW9ObLs7dfp8MNHUKUn/qcvWpYnUxIJ5MXrgpUENVG1AGiPyo57r/yUCf
NLH893cD3SK6OMA7tKDbSqmXJWOABrQ87GcUJjZNIY+PXw/3JxcMlW+hENmyOE0qZ6cNFjmA7s7C
Tg80pWOo5UWZJA5pQORRQDohJQXe6hE1jnsNEVQrhMFU5JcF5H0Tbowi4ruvv+fju8igCKmRc4LN
ZZv6Km9n13OMkq7kO0qu3WtaAKW5RrGg2cdz+M2az5lBfnyuvNXxhG3zEiOoXg23juygWkVAIbNF
PJlKgvW7ipBkrq7j+GCKMwHax84tGS6LapowuXre4u93k8t7UwUm2JKrxrdJVX0snwhnuv5KI/BU
53MWop+sJeSbmFsqeOTWrNWmlQ3EMJTGtshzKeBrN7o6oKmJdk1+JmpfR4WCq2V5ytIai8hei7xD
VO4sYJqZm9TtE/LTJI9F7OVqOXhfr44PL5SlJXOZJ0tQ6+W8O12tsa6EKTw6BNMF1n8W2LUkqDZ+
E/4ATvJ7tsVziH6UAL6kUB34uvH17hdUeg1OcaQbbXLY6mppmjBFwqCWwT9BGIceAhL1TAsfx1HR
LRY+twVj+eHxPFZpYYaoCbglryNnQjNg8Vm1ncos882/d+bt7cOpjprg+ihDhRotK2HmLja/QKJv
p3OKXm8KdO/P8WW4UBxkK8N8sowPWUjESJIaxQyg+qh2lb5+aWZ6u5Wm+CaUpZus0fQLXwxHRZIu
UDs9SKJ4qqr5qhRAuaVcRqQmvM3VRNulen9RiHaPcotwAhnU6Ndj8SH99/apxDIIZrO4UEk8XVVD
3QPBAEDg1pIBLS7byyE4ZQPESm+j/xLCSPBdefwV4I8SQwG1+38zviNfS7pEoRxCXQm5QGrPp1/Q
lD5B1yTlLrDjgOdvUN8LRey+7ucny4tGKDcjUIf0y3qbZmlWZWDGKS+zefxG3hkwsLR8/3Ur6hqt
8NYXKpcW/gjmoiK36kuqzbHAPsgdt/pWuv45etkr5UIK1iip7KZf9cs9/Keb/PKY3ED2en6QHsOL
8gcX9pn+fnJaMKrkdUmjUlrm6XL6JQBKc0VFqBzqSQIl48mcSPOb7bgHEe1BxPUmv76HDUCsgZLT
18Pw6WBrcDhpnaT/OsGHcXKlRjpta7H9Oo0t4HPlMg3nM4nbTw4luvhfM+sLDIl42+hoJkLIvUmN
6zaMzjwu1nmvZT4pvpLo5+FPgLmaT6sCfpJJzKdR32v+dZ9/U5EEG++t5huucZ1/Jv/94eW/bm8V
kbTY26KIF2N0UAFIu4YJHMH3gWM+X2jSD1t12uFJOufIo3w2kOT0qPrzjFqwKKdrJelLuyrrtHDt
vdTurDvUKF3xvdXxb9a87IC01a/f/75C3re46qc6o9xRBknhlpl8M6kFWL7xSkHk4d+bIWhFKlRm
55NVO+2YUdmRLaUZSmApqO52OlR14yH+fWYhfnaIskJ4vVs21Ul1veBbiH+jNRZM2014HLf9oXFx
8P5RHLVfwHXOvELPtrZa97wffGXKaa3dtp60N3bRjlD1cr7Gj2HkJfD1GH62OND2JE/PZalQ6z0d
wwFSWWUpFbsM7rPa/EnONfAhDF8W/fsWxGkLJvXbTs5oQUVb99B+E+7syJLTOojdJcf+YnZfU1wc
/jlwo9LElUOBkiobkJfTVkWszFaP7YWryY+KfqGKzZCeWxfrEHvpGVxMOJQoFy/h22kbkHEF+ipD
AZQnvrGuHo3f4mBfIy/5kHiu5TQexi1wzr2vZ+yz45dSB+X4xeyIs2vVKiW6wgfd6xooJ+W1AYBo
YUSeixyWZbYKcujcf80sC+ddRI82jUmWoefUuCkQycCRAvSW9Sg6J9mZV8UR2vK+urQP85mzY2W6
/r+A4X3Dq6tNR5cpL1E2cMXuBwwEb77JjwPH1lZ9KJzkT3lEWNPrMc7eixuMDF6ki83iwfKKyrqj
H6ozd/4H5Nj/Jvm/cVhtR0OKjQB1RLYjevZ78wGJhkvDoz76UKLtuR03tocM8jG6SV6wFjmzOz+7
oMh36ygEsMqUNX4V2arCTgpWWGRcdukua1JPGeChe7n/px68rDjjVfjJijbhuAMQXPAR3Bink572
da3ZSVu66JqQBAGpNty1ixsvWiNIY1TSmRvxk7VsYjZFchT0B9nEVXgqTb2OtN9YuEnez05r/eoD
YlVVnMvBfnLKEXwSti01EV5xq1MuVxUkPoHqu61VSxfzINAg7fHn/npnfrZWABhSrlMZQELu1dak
WBcY2TCxNZ+sH+Zxyew0rn+L8ucWUVC38+YLoTjSFXqgZ5G0nw3l+7ZX+xUh7qnqKtoGa/kXZvUx
vVUvM1y4WKQ2FlIg853ySX75usufDez7VlcLxkLSXLNTWm0ypMuei3N62p9sACThDYR2OezIAa8m
TnRmUlghfz6+AQhPYmWFV9Gj0hzDBCOwHR5TX/fns2DppMHVbUWKyIZZtTR4aezao3I0L+dLeyP9
QVLMixRHvjwnqf5pF7moVNDPxoJuWe25wUcwRmZtQmW/6NBB8vMAQulf1fzJQ9PxFXNH1uWMZfin
80bV/C1ruwCCTxsd+rxCzQARVcowexPqf4YM8Zmh/GxF0i2FAgvzRwXktA2tU8NC538IEQcYrTyn
0QFBzzZ2pc6t+ycxYZN1S/EliF7RX+gJrs6Fvp/18v0XrCYz0cd+rHKNPYFS8oVqduJGq/RfX/fz
45kpZI4WHkM2jwiOz9NuZpLuQ2ZtcJNLHuQc7bgLaK6tdiPJF5r25+u2lrVweimftrWatmSIpSJb
zucJxRdth7thPB7RW7DPJfbPdWp169VzmHVaQUNt4GXWdew/2T5stntk4EZx5tL55DGLKh01F5Ts
FxeHNwDPu1DDRnUgS6q8dMPIOhThC0VtN84m18AWReT6boLlEyC7hSnY18N5boWuzutaTRT2ACs0
TuSNxK9N3x7M6Nwt/kkohQ47Kb2FvWERLJ6ukMmWp2i0l9uHx3JbWq4yosYZ3VRFsf33Dr1raZ2G
ResS360MWj+c6n2m+dvEjjfzYNx/3cxnHaLGCKIR3wxA5Ktxw921irvJZ2fX2Y1pBz/HOrqSyTBR
KjwTIXyAbRN/AY8D7keBDAuC9eCBH89SNaAtEZeoPAa382SAHXuzJkOQqd3L6i2IFYS4BfT6axTb
YW4fURVwKvVnnSRnuv7ZG/7996yHGCeaCHUFvmfW/ZeiVzZarVzoJQTgJLxtMtRFlMkzycpAQQmd
Mf/n04bhwJmVZAV0MmV9Wwy9wGmxRbYrb2w0oQ6j4sZEvyJyM4ncxfevJ/qTDQJLgIzzG+TyzZbl
/SNgNoIa9eCI1mY4r+zE9HXuz1xF59pYHdK6X6DhgJaJW0e5M/s7VPm8ajrnbvrJkj3pyWrJIjqI
PDgiQq6W7Kz2uxRdI0MVxpuvx+tcK6u7IISui9ISfTEmNw+OqXogzSqsx69b+XzEyESAvIVos6YW
WcocmyzD0k2V0FG0vZ1GKMicOUo+78r/38gaOBqO3SBjx8fUS4g43mQId07u2J2pG328Z1jO5Oll
rD9AYawfOFWOJSTiOYtDlUpc3h5KtTp2GtLGPRT2QfF3YjDPvNs/G76l0IHTLY8BfIhOj2N0G5La
zrhuLCt2k8k+ylm+s9v/S9p57ciNLOv6iQjQm1uyTFcbqVtSt8wNIbU09N7z6c9H7X1GVdk8RYwO
ZhZmFgZQVAQjIyPD/L/yfP0rLd/68q7mvUbIWkI+glRBTJVUMRiAFb5gqg/TbB0L/8d1CW+zgaWa
R964jEa9nSsPh6aDWZPXk2VH2Q5CAYAmwyHbF+n8UVGi8oNiAe14XeZbt1juatba6IvBciNOsxhm
Y4CqgvGiiGFLybmrHO0prs2HPgy32lJv9VOZUaKuxybrMsIsnFmACo3W0cnF22jXO1+Bc/a720H/
1snedaVWBVHTp7pnEVzFOyYCv6BrCrLhsvsyml/9+hR0L7V6O+cbh+qtT6DRH0Hi5QESnWWkA/ez
Un+xEq6H8Xhdk7ePCZVCHt1Winls94nNr0bv56JtGSyMx7u5fTTzoxR+hsmqGu5KFeCGjWLlmuHO
xS3ecpa5wXUbd3WHuLSE508+zVN99CPgym/aOHWvq7Yqi+EmVXNkBoLE/nk/2waj+jYXr8zaYnyj
G/NTodV7qe7AcduaVX8bJFTZZH/TYfNF5Z/LrznTzJDaOIDnpvQYWnAt6zDYz365v67R2lkipeF6
pYnIGJWQFxZM207FkPByKH4Z04cqvg+nXbwV7tZ8zrSoEzKNDRmQ+AxTlCpjKWmRojyZIJu2w9N1
Nd7GcB4lBHBekb+jkGAqRmXLnFGo0gP6xSyfVf810N9rMfx/iZts1XXXvOBc2PJjzr4LdeQQyEGu
JXtmTjI5GdaTASqABUTnVi1gzQUsalMsW5F+MrNxKaod7CE3Qgy3MEOm9dFJGsgEthKTVSlsPunc
fwzfKIL1wrqAa4CRU8+RniYHmHjnA3hCG2dnzdNIF/4VIlgN8H1wVw2EzBzO4tREr7NyKytbizOr
H4f5AXJTytOOuKiel2XD7Dhi7ISRf1mSbqhgQGsbjN+sznxQAz/bOEKrEpkPhFBwGXYWG78hI1WG
7HMd+dnP5TqH3bWSTtJQ7iAkuO7mqzb8VxQzGpfu0Ot528QFOLrVdNMkp2qAb8gghdwQs+oPZ2KE
tMGELLXrBsSA3Wn2X7vwQxm9XNdk1Wj0ZCyaZ1CS/a7An50hJw71OgIk0QN9so8PrcGAOMDKsWdG
G6FhVRmCD7BQwAmwsXVps1D3SxgJUWZoQOUFLj9Osy+jPm3c36uf5kzM8t/PFEqzAXaxRUwCCwDk
G2O0nxTTbYuNzHEtlJL2/KvOYtgzOZFppaqSIKc2wpPW2S/5HPzN5z8TIZxUCtVBTnOn9PrggxG9
j5z3EJr9zef/o4UQ1xrd6SpjceRGSQ5hcNclxyrIvBA2+H7z+b6462UWzOXwRx/xGQHZHGtfOsK6
HOpeY4BG2Z6PkvHN7GwgwrN9PwOGDLIJw4D9TTI7/3/2FLMG04ohvA6QT3jt1E+9fvSbre7Chpcb
6qVbqGkfgXaHjJQtOit8L7NgZel/E8LPDCkkw5UJOousIgTsAqfd9/bBUG+trQLSamhYGFXZwmFS
Spxw0eQpDH+DhQ/lqw/I3bTv06fUDzyoFTYUWmkM4xpnsgRXD5UhGq0ejdSjcuhuo3fFu+KZjtqN
NbuwJZI8PHY31qfrzr/6rRbwD4zFBSVeUaFuNdQgS8Kr/Emr9mn2y9qK4MvvfuPyZyKWKHIWJeIg
bTXw5Hj45S92/mNUvieO19sf7QFyS33Dv1fqUYsV/ygkhFg/bFMlrVCoLFwFCIev+R3kGA/SMdoB
s//zuvXW3eOPMCHQWr0E34zOm7YGhQaEvV04jh7592D8KIyNW+r3A/maHZcfc2bHpB0byKIQJk83
cHB50QuchnvrXX8L3/zJeQb5eN/v21vpqB3rD4CGbqVmWx9ScFAQH3q5KjBtWBs3DDD042cDOHBF
+6qWD726Uenc8kwhLDNrmNSBjjQ113+kFixWTFodpnprMHjLY35PuZ3ZFQjNkulF7NoGYCF+MvKd
xdjTHN+McACaN0XEHRre+OxcXHeeRYEr31OcMp2VEaZxE7kgxr30Tnxyxk+Gv8jsoKNi5JrWUFVv
ZCAb3/A3XM2ZsoDKNSFozNw/Q33I1KeyGgC6ParN1yED0HZ4va7jxkcUx07kOakSeQkvOdRhk5V5
dVt+SCVrQ6stUwohBuxwY+4zxMjFqxF7ZXsLTjk1wBvoCifHbbbeD1tqCUEmSMtQGjXk+dMDbFhF
8UmtPl633PKTr3mHEFr6Ki0pJSFiHj6O0w9t2sh6VrtMZ4FS3N+FXjQw4x4BIPi9zJP0QXFiF+LB
p4DpMaBdITd/X6bBLs7M03XVNkULgaS21UqOI0SbevGiZd19nAZ3kKrepnp0WzuyN5e5W0Boa4zy
xv2w7v9k+RbPIxq9S3525v+532Wd1nIZxZLupfKrDHsiK0qwSvnwz8QPc2Fu1IRWfYUEAmwDHs2a
2LLX5kQf03g5ccawN6thnyu6O0DBcN2oq1fRmRj1UjG9A7s+nrBpG/UHwK29eoje95G6y7RfodNs
mHGlDcU1e9blFexo8vKLdLCnPf8bGE7Rt+zJPMG1Cb6Gq564gW7j0VW+xqet6YDV73cmV1DTrFut
l0PkKi18YFniOd2xhZIF6Fy1+JxsrWKvW/VPM1vIMnUjniFQopntFy8Sw8P256bYzQ1rbhufby2C
ndeRhSOhSHleyDl+OcKKA/nnUDx18w2Vlj2QlEFI/tfYGyLXdDsXufyks6OgZ0FZpRG1AjbsMvtO
6v4Z2+ck9L1Q2sLoWftqy4OXbU8mU9knvhRVg8c+pt0SzOCf86HD+qba9/5UHFRgQANjd/0orMaX
c3GCk2SFpZVdgzhWMj1LP6WAeEj2k82U0ezc2wVorL86c2s5b4nIYsQ+lyr6Spi2Vqktn5CJpvHY
F2TsDKyY6s119dYCyrkc4bKDESVOWmpLXjF8S4BxXGidN3KvtctnqZmrrOax0iouf9M+6QKzImYV
dvGuL/0P3OEbl8CWCOF+ywuptIu25sou/XuGIfYVGPB/YSh23mRgIg3WeQQHp9BTRbnN4QWGlGXQ
r40MneAWeNLqwf1XCEW3S9emOBWBI0tAsqbp29x+Ar3zFFGEHX800sc4Up7sZGsJa9V0TGDS7mRx
zhH3bXKGDWyf1Vyadd9q51Evd9ftturIZ3++8GlGOZ96aUnaItO8sZ3ofZjQSw8KaQ8Z+MZFsi7L
sRegC80ENunSfGbYQ+akoAs9Udis1eZxGjoge6NjBUTpdb1WDw5N1f+VJQKtdtaYqomBLLkk0y8/
g4HmxVv38IZC4nUvk85YEQ9QhvB71jRcO3bZR4nCjRO6MltJ4xFkMWoTTJ1Y4qA67WDV7plI9qYn
AxDFp934WtyakF8eslP+OTiOt/kRluyT70KuvhGBVsP5mWwhvuZS0062ho7TslETpKEXZhHLZWPk
zc7olkkKU87W4PzKdaUoLG6BVsjeO+2BS09Jc9Chgbpi6DrdR/1O758YP6zBBnZerrvJ2oOQIXbQ
qJjAZU1EnPpNpjw3M9i5PN3o9vqUHaV0gQYKaHrMN63+i475O4O6VjyZ97GxNQKwpiezRIwbm0w4
889LPc1ZHvIhZqBG76pup6UqqNMDK+VdUrQevp3v5LAaN3KBlaOxrAZqLP4sW7ni3EEeArDOqDFe
uzD3BN29n1PMgFTjumm3xAiOAy8Ai+sWKQdTlrUKBEsHd+7Wht3vFpFwEV8oI3jKDGpdECwXsfE+
e5e+bw8w2+4f8wNI5TMYA0shrfnRP0CrbWwBBq+EZpb7WLRgzIHNTnGOVAW1GvR/en+p36VQmP0Y
JtCcrxtxZSZXZYFj6SHAownI4mLls8QNmunGzDoaceakP2Y9s19Ia+9sxc5vpQkSYWmUHim7WXcK
qZynzvH3WE2ZEjP7xI0CA57yYOM1uea0LF8AKQuILlO7wk+CzF3OQFCjTG+8GtVHCJ92SRngvXBA
ms5/j+Po/0eYcD91dLmhy0XYGIzMR0nG5KlmbQAmO/24buqVyx1JNIp5uGFnMebkFbUYp8Ff66lP
wEnndZPC+7hTJulUTZFxqFMHjPKx+dWOxafrsleC7IUXL6529pUh4q7MaOkUGNOjAmRw/9Q2H9Tk
PqxP+VYjZ0uW8PnSvlJmOHhK4FWH+7wz3RosYL0HrjgOH+PeOZZw7V5XTzwp4L+AAm0uwNMA0THD
d6lekJSmpHayBIVA5N/HjfXPMLfzf3x7KzatUAAtZQAFF6jbxW3PbAiStV8E8Aq5ev89KmQ2RayD
pG19KdH5f0sxoXZkWQeBvzFtz6QkJeTzYxQGXtkor22ZH31I20fJglW2HnK4nu3jddsttjkPcItA
jRIGaIngZ7CecqnWTJDpJQVWcqv4lJewsUeWp7BMfl3Kmzf+AlhNW4y5ViY8masSPlGqjnVWSNzu
d18ylwTQBe/v9bO39562kpm3zsBQybL5Yi2zOsi6VCgEJ8iHHSGk9VHvQB48Hu+bXeoCCnhdpd+W
ubTcpSDhUA2aOsKk64cefHe/kchr0Mhp9O41/p+Gksv/Mv66+/Jl9+DsH94f3NO4KH58fNXde92t
dsa+3Bv7V/cRXmYaM6n7+bj/6N08/fx5tzVAICaTfIELuwhfAEbdJKgD7CJZfexFXR4dc6UsWPVI
PljGoGz0c9/4lQMSG1MRzD4sIDC28BnGQe/a2Cwir47Vam8aRXIDIEe0D5b84/qXeAMaoCCLrhrS
6KqReAiqhbFtKH2jRN4UHGYFoJccyrf5xU97pgleunSEnO0eatq7MO2hifMyKHjGo5nBgZrIJ6l7
V/u/LOtkDKeNH/bGF5cfZutMIDGFyb8LRpjrieKcbpLK5hBqgzEYg6Khx7H0UtfOCF9WEZnMMNaQ
8kWS2bU3RaEaj2GqSns5qjv/JovsILyt+bCTC/SHtoNASX0aYGvqd3U/lVDYc0Hf2XKU656SwMTG
S34A/ajKKu0Lrwd4hUC8jrvddc1Wvi5vYJXxShgg+LhCYqn6oQOSKfQlQ3Nv1EzWzAnbmBsnbMV6
bKmzRqPQUCR5FUITU56lrOVDwrZcd2NA7kbQ3Hh9rOiBCiYvH+K6CRnxZbDo5qDT0ho9Zr9/gUP7
0IAhLJPtXDeXePf/z9ljGU9b1q3eQHSkvmS1dkWoCG3f1fwvMAjukwZ8nm680TgPppEqrhluFa/W
tFsQVpZJO8aGxAZ9NbZ5FzOfBn20s1O627klZbWnDV94E1hgPTiXIiTikzMrc8/gr9dPkFoDc9+N
XjtBxrA5arWqD8fIBIgNvF3R62CzVSa7ZK/fMpOTBBMUmBEHv402rkQxgyGcMO3Ik0mG4ERnu//S
KTRWj/W2BczD12so9yAUZkP+dnI6yIkxZFm1u67757qHvL33l+j8x0OW33R274+UOhVGskM2DsZb
OPB4YLS3mlM8jWN7ANtpwyHfWJIGgsPe/bLADQaqKogrOzXPIyjuWJvpbpuK3apkWsZYpcfraq3I
AbAI0DzHoD/EUNSlWrpvNJWy+ETMdqEBsXgn3yfpl+tC3nyvBan9TIjggHDST1MK4h+zSQQLJShP
XZN6+gAiE/h5qf9PONYfr4t8867nTMHmQ7pJpqErb+AN+6gcYDukSGGo0VM4qAcdvvaxll8VJXga
k+WakT9DAgr8c7WL9GQjNL5xF04B484O4ZFC+Jv423VOmsIfHnmD3FeMnVqvTm4Z3yutUzwFLoNd
WuXT83Wd35j597GweI+yTAksofAtW7/2JxbXU8+JwFTr77PhVCpPdUFEyx6TrbboSlRhvZGpymUV
nztgscDZgUh9tR8luaYBC+TqPSCI864cfOptcy/fKFFg3lzXblUedZpl0BGoG/GySeq5VxoT8i8n
TG/V9msQqWwSH2R9YyvjzYkgnvDVlgF/OBreQFZGKeS+QdSg11S9w1FeW786BtLWHsuaOgsiOHk9
L2hqu5fmI6OYQ5K62Evjb4rxs+8PpvazDDdO3roUFtrBqjGXV+2lFPYUlLCL1NgL5FM7/5wZEQzG
x6j/ef3brNkMtBqLRXZeX8SSSzFx2nKB+k7kKTALHJ2ymE9ZpUeR6wD4svHMezMaQ/T/jVhIYKTL
9CaZjMHYLqyI4Wo1HOSXMbOc3s3DWHkaJ5pq7gRbIrNGkir/aPLBOuSwGD6nUTBzHmLZeqzHtMy8
fuYNd4SuQIY+T278nw1oFp/mMEhfLath4qWDlNBbfO5Zjwvl+3+3FzOoMhEC9BbW5i/tVXVkfIPs
R16nTzs/BK7JKW4c3/nvFz9l9j9ihICQq37CuDJiIH07TONN0MqekSS72X+5rs+am7GWB8gWuwk6
IGeX+jh6pZazTn7ZZRZUJvmo658V9uM/gH6nvc5mSIZ9XeLb+E5teMEr/o0/stwulyJrw5ep3SaJ
F8P6rCk7JfRm88Q36+fDUjetOkaU632Yb9h0xdWRq7P6ufT3dTHIzlWY+1IJP2rAfaIlxq5opF1g
Kfvr+q15OXP3ClPxbE9RoRaOlNmMjpHVOUlbCjVAGYKq+uTYz3q9T+Z9TY+rjfaVf6sF9B5fJJCU
7I+17IX997K80xfezf3YvQcy9vrP0rHqxZMaq0P0Bu48b8YFD+jS6mbSV0YEv7SXFEfo0l2FO/y6
hDf9XI73hYjlJ5zdK91YEZQbRJSv8FzoORBYbn87fRl+jF+3oLVXbmk2nmSyE7b0NV4nl7KcuVrA
+ZBlExgniJ2b962qu0Wza7Y4L9b8hjRfXqLXEriEeB+wLBdETsVDJihvWn/eBYlxsov/2vZarEeo
Xxj/eN0b4oraHOiNZo+ICYrZM0GrNxLTtbWNtdUVu3HKeSot27igoAlu0DixRhgdY1Zjkx7y9l56
IHT+GPOmdVknz/eQqFYb9YqVGPM/QLvANQJH+TsgnPmF5NtSxR4g5J+Ddh8vk2zUEyc7u/GHbCMp
3hIluIU9gyhcsT2Ol7+UdujC+QrT7Zfwv67g87EuVBLMGMlya2g5ciBR3QVNs7fa6Kab9Y0jteJ6
5MD8BYYnSF5ipiZHcs2etr9Yzt51Sv1umc/No/pw/eSuxAYdeBkgIUHHXkCRLw+T1tdFHHdN4hXx
58GseU18vC5gRY+FpcFeVjd4oouDCqVfJqFZdLAOh8M/UZsdCiZz4IzdSABXnHthjWHPk9yCzSfh
1pSNxg4lM6CqkRb3wFCD6i/fdvlPSCLgqt9a31iRBpDm8jpaXnwgsV9aDeBhwyy0BOhT27yTqXZl
vbUzO/SDBs3awsRcMSHSuLaMpSL/Bguo8m34Ww1ok4PZvpUN8HhtY682GynayvmhJaZQ22Wli0el
oBOzb4nkSHnKhKZ5XN7LcVa6QxY2bj5sfKxVhc5ELT/lLCpEuhQT3hGl1c6ntC41gOKMedrV5lR/
u+5+K/6NVugExib3stjEiPoiQmlEGWxZ2ZP1flL+a0eRgHAhQtBmMsI+KH1E1OXofJiDOubZHwQf
riuy/nn+KCIc1HACV2J2kGIPkjsTunXwgz9o0tZVvuraRB2qy5S22Im7/DZDbclzDgmtF1X6x4X9
o3f8m1kN99WUPGiSvfXmXnv/LlHuf+VZQlbNlEKYApbB+7eER72pQdMq+gCMHbX66vvgTkXBMSyS
w3VrrkoFa3cpHfIaFlOiIQ2MJoiq1JuL9BZU5jL9pUJ2CZ1vpileZ2+IW8uPqK39kSfkR+qQW41U
IS/oVW+qJ1cC7oMBBy+YPg40wSlgGtMe6JPrar6BZvztm2dyhUOts5wlM4yQAjQ9H7XwoFdPk/Zp
0I8t2sJhUTQTG5b5oWtO5lY2vOpJZ7KFc2H6EjNqGbJpkuE5puHKdL2nNHhQjMGdjWwjv1mNKmfy
hBOijw7Rqlh0Ve8DJXOrJjyYw9YY6Oo5PJOyeNZZ7JrLOOjqxXMmx9mPRvsNTAN4eQMms6N5t/H5
VoUtIMQg8SwXtKBS2qZB3+iU3VpDKoENr92ysl7zpdMS+Z/im6Jz9ek+ryNXk0+ycQzj775pson3
pS824s+qdW1HX6DZIXcS7/FehcymK1veLFHzK7OjW7IG5m3sYONuWFX5TI7gNRqI4tThUFlSF5hZ
1ZNalYz1W/RXjRBcj5IRlTAgKYRELqjITMuxwz8lNhC0wqncjJGi659wzWxLbQp8b1rpbyqa1OLG
TA6HlPI9nZagvDdS/75r7ZfrYtasRv3QoSYMuLwtLolZZS+FgNenXhKb+SdTntJT7TMkFAIh8WJk
yefr4tYe8su29DLnRQYEFMrlKWAmkPpwNKVeKiU7IKgoVhX9V5Pi/nTbSSko6Q/psGv8w3W5yx8r
vGTRkeuWIiZAqSIwcDHkZt8FMpeTFN3bbakfk2aSXbkwmke7vQ3Tl7ErWCbbov4RzQumx8WUiRC+
23zqirFlTVyaTY9yhaXuylbb82S/rp8YMkU5izedBZcpZkutKdlzDqbmncV4cpUftbL2JDvzhuLm
ujDRmIswyF8xJlx0FC0EYWE712pKXc3rmqb3Kk2NXPD3xpciB2lZ1vOfVFWnY1H38bNcd1vsxmsm
Xcr8Jh7I8RDZA+hyRjlnAkSuuazdGAK+R6NtqOobOR2Geew20ts10xK2DcCQ8SCoRi9NO7d+H+hw
7nlVBjhs9+I0t3SCleAhajeO/JvLfjHsmSgxpZmLTDdoToDcNC7JutF7UxF+MVrTS1T/c9LVJ5DH
XqdSPU3y1vW0KhzeTD4rx5MGpaBnXbXFVC1vRdBp/BOUGtmBGb4vVhac4mpMXVmjQDMbw0vhOLdy
NZUbR1TMrETlhYdY3hjsILJ+BR5e/NjTqgkM5b1U1F7Sk+XPFgmlsdUPW/Ml/Ah1l9uJ0ZvLb2vH
lV0OCyJFx9+m7En+sxIluyn4cf3ErOp2JkcoMQB00PSxhhzbH3YP+a7I4R+oHqXkYKsbkWBVFMOe
wNXZzA+LLT44C5NOM5hrK0jFgyg7khLTIW1r5cbQ7+wtZOhVccuMMjZkmk7EE/KNMjN+b1F3chDd
VLOpeFIFIM6UFdM7J3OUXRr5D2U6/HeaDc4KGJTLtAAcVmIRGvoin3uEQeUye0+gcJX0Rq6Of/HZ
zmQsyp9F1TjJNV8ekDHGFpxMyZ0fUfS2/Y/k6ycwo11NsjYytzV7Ws5v3kSoid7U2nqY0+x5gVUb
lE+S5DnBV2s+NcOnbGDPZWt3Zy2QnwsTbqeiY3DEYluPlfeYYvJPRmEA2gs56t9TVr/84S4y/mOu
vZxyJgKppi+lbvCDL01ahlEvx4tISZkPo9IyBBEdoKPfCCZv3i+/5agLzjJE2zC3CXJm8IGbahkk
VYfONbWPQcRe+iGcwG3cqQEMbi6LQpK9M7ItaOQ1o0KKTqUZovulz36pYSzH5OQlZ11mYVyyo30W
PcvWS7cQi35gnBD0kU/X3XQtitk0yRbqE1qLIkgezBFB3EjYVAnVjx3kI12m7kMwn+t8k1ZxeVWf
J1K/7fpHlghyYY8h6DAJdtWTn+HE7JbPCBWASc91EO2jvDip7Vi5cum8t+Xg5bqeazcxvfUFRYrJ
yDeABuwZ900ncz06Kdwj/geHxAM8IdeRAi8vNwrQW8KEszHPgGbHCsJ67dUJjmqb7tL4c1XtR9Cl
r+u1/FFvbfpHLyGfqucGkp0FtqpXXtT0O1xIf/HnM+nJACZZPiCmlx4ZyG1glw5/fuNkH5Ww/6Fm
/5VU7bdbUA6hY09GSLfoUkQp1wzHsNfsDckuNXMcINxIjt5MFQoifv/3s2CcM24kpwkprvWeMcby
fjwlx+mx+qIfzI+m+738R9n7+2Lf7O2jBLPm6boNl2/w5huBusaEgE2d881crt/2Q8xqnmfJrWfk
7gQNbL4F4rwW/Bdot/8rREgT6j7VbMaKScGc58o6QYOszjYY8ZqXje+z1+sarXrdmTDt8pMVoz9V
Ro4wlQemQh1N36rjrNqMaRFGqeDcelN+Zu81stSaZbMpAKII+qXIC9JnJW42/HtdDs86gsJCainE
+mxoOKwLkJBth8NR5h2wT0CI3CkKFZbrRlv9QkxY0hFmbQCtLo0myXGSQgNJCJLrfWvextHOaH8Z
ZeLK+SfN/3Bd2tonItTRntDAxHjD9eTMYajlFi5fTp9bFs6krYWkNcv9EQBe86U6UzXbWWojwBy+
WyhRWbfh1pWxJUP4OiFAAE1OS8CbzIMTP2nGOxLt63ZauwDP1RDOTSl3MkvBiBggTo09vTmV3U5v
Nr79liLCgTFynqSdhpRaaw5ZBUkv4EdZW++vK7N28Zzta4nvW0tSnXZYgoBaHWAZDJ3nBPy1xHzN
txjlVxX6sxlmLWY9i6ix002k1kgqfShqKt/LzGPabCR8qytN5/oI+VAFivNUDpitj+Ynw5bcoeLa
DpWdqSfPvdLuQqflw03ArMLSNLeM9xTRIU3jd3U1bv2YLeMKGX0qp02uL/tj3a303vk4PfU7xU3g
b7Rc5yif/Jtpl+/jZ/uzveGi/4/n9b9reOIlPOlGo04xxh5t52UATDyaiwNjgSx6hLdM0DBNHR7n
Qd2F2V+gNF2sGwmnPOSN2+kLnlYQPYzjD0rQ2rCHEG+CcUb5eN17VwIkQ04MI3BF0u4W34O97Yda
ARIMEwkhh+N1KGw+rmcMR72/jbdiy5pVEcdEPy1ONrXF4nJaDbFjxrzeaeK+o2nBXmdLYYZBWokZ
Wtgkp9DcT3LjUti8ua7pyum5EC2cnlSv26aGGdnLlIe43KfVS+5viFjxVkSA36VRxFd0cZ4vN0s/
GheIirh6YmdA0vexc/D7u1bb2PFb1YWiHuiflNRsEcunnxLFiKjSe715o063YfESD5+um2tVlzMR
y113FmzSpcfuR4jIo33cPVQwe0rjfh5vnH4jVVu5DZi0+6PMouyZpLkenDEp+TBtcsii26n8NgaA
P/64rs9y0wsJIfMwpNO8Ruh3ig/ZNJP6Rk1m7pzUVXrX8fLv2r67V90tAti1p+wyx8EAHNTgjI8K
OUfCqn5ahItvP0y3wYfpXQT/onQKThnSuo1J9LVwfS7tDWRW4ZRyKMmsud6Hx/i+vA8P0YN9Lx+C
43w0jvWx/XrdkCtJDjVytr7lhbnzDZSDleR1OFuo5xix27OK3Q4bx2jNu/9IeIPjkKiRMyodEmTp
sR/v7eaU+bvrSqx/pH+1YL370ulsabYGv0fG9DTvpncp7Cg/6/108D+H36TDXzy34L2X2U9YNq1o
31xKg/xQ7edlS58Zfp/CNHj1ZMHZRsKzdpDOpIjlaKvsNLkcyN87/Uure5l6l8ef2/l43XRrN8a5
FMFyup91UhihS+y4ac443niXxgcp/uxo7/L56bqwNVdY2DyosrONaIhnye6g04DICZy7qVYpeZmN
O8xluLeA3N6w3ppfU0kHoQRJFsucl99I6njwUFRfVplpaM3t3SRvIWysmY4FZp71FrNYHKFLEYYd
9pkKU7MXVhpJ3OgVdOZVKlpx4Tzp4Q9by07X7bcWxdm2XSAzWSKhjXcpsSUBHoLlqVWNuduy66BK
H4w0YAZBciNjo6O7JUy9FFZpILCkypIJ5/sC4rtpvG3YMJqUfbfFAbhYSozm53oJuf2CWGMnC7hy
P76ToYVu1ML1432W0YpsAUV8lEjFr5tyzRXPRQoXYj0k/dS35MXAQ90mufOlhTxB08MtTIE1J8FH
KM4bdOHA2bi0Yj/zRAkkTvHYKq6avFTWiwNKmXVSohs/3Eiw1+34rzCxSFO02VRYKsLKILwZ0hyY
9+7Gaf1TpOeuZM2/VHPsXFuSt4Bp12LVmZa/B6zPLv1QjgczTogihWG7XfU8Bqo7Rw+5v9V3UDbs
qQpe2fng/feLioNafg8VvXblxvCKZLq3ynGfydoulsP3o/1VNv1dYT9zlx7jRnVbc3ivlp+CUafV
FLly12/cQasORVudhiy5IkMDlx8616RUKy3O5mgGN01DwI7af6q53ojXq6eS+qvN2CRzueLApNKA
0aZJhFBT/tT4H1vtfZ0f55/B9PkvzodKLqLo1JvfgPkPTtVL1Uz8TOg7TjwLHUbwmy0YiFVtSDoU
i6UZ9qiEgFalTRZWOlJkM3nit3hJGn/wIa3K0uK2VbYuhTfzD1QxQd76I0/wnrmYZ0IZaTCPW9Wt
5Z9z+K0YM0/u9APdoIdZmT758rPV1J6ZVhuP0NVDciZciHLJKPVpEvQEVDm9s42Pmex/TEI2KLDs
X3y8M0lCcCs1ZVY05iw4FzfAk0zxt87auMpXlXEsQN2hnGEaT4hr5Tj0epOjTBT+rLWdnR+iBgqQ
LUaz9S/2R46YBQUcd3UA4Q7a4L1yCPZN7NLQeTT8fbqX7sstaIbVU3wmTnDIMokyo4bI2pMZQJ5L
CNgXFNe/CRVnQgQvdFqnV1lo5+4ZPlbDTdp8iIPTX3jAmQjB16QiDewIEFKPmT0vYyFJDWG5+4s7
lKl63v7EfjYtBB8IsqTztQIhRXWfWfu6ug+t/XU9VksMdNYIeEwBMye1+OHZzRKVdB2sUSbJsl+7
6VMQWu4IEG2ov+uIS2PsqvFHG/bR62KXAyImJOdSl7h1JpUH7uRYIVLp4het7JkgnVyXsHJ+lkF0
hh7gL6fJLVwXFdMDxALiuD6qz2yO4dZa8KMbDWZq2i10qJUwC2aSrtALYFEWlupLdYbJnM22IR5I
yk+YGnbmxMZ4Pu1so3G1+PW6ZitH6EKY4N3WGCgsCyIsS2+7sSbXcYdhoz24ar0zhQT3Tst51gC5
APaSSaRZfVbTDyAIuKH087ouKwnVhS5CIB0aSW5K/vYidXyGzOBgtUCEO9Wutp2HqdOegyHfm5tQ
d1smFJzDnFWnHxYMWIkeq8k8R1bAbr8RIlZ8/EI34WTZdhcoZY1uAUQtmV25Q7s1vLWlh3CMOlCW
xjRAj3jU7kAqBWvVQZF047pbyQkvNFn++9lpDXOHtHdBioT7zGwZMDyMtbqcJxAKMq/Y8Il1u8Hd
C5QEzzDx5mszJTOchugNee9Oa+6qaKvm9HvsUwg/KPSvCPHSS0upyUcJEcZBuwFoe697o5vfSc/v
5PfD1+Ae6LFPjL88lEd/n9Ru8iP7J9n6EWs378WPEIKG0dT2AohJZSh0u8F1lPvR8GDFsnK3hDOB
3Xo6o+aW2PVQ9Ud1IXqETi+1SoHUtDLcRnvKsq/leN+HI7vUG0Fk40OKywTaGCUNU8uk0iYbM9PR
lrayl/Xw8UeZ5RecOWYhQTrROIsEHrT24I7BfoiPWbIsme5i5TjkN9fj1Zb1hMAR0UUc5wyBc8Xi
8W6eHxcQiC7aDdrGgs760f6jmhA9htzJ6kxGUiMfWea0G8XNla1q6Mq4y4ULCvGj0tlx7KIlG5sY
4d2Z0ec6/9YqutvL3/J4N6luv8Vrt+UUQixhUQ0QQh29NOWl879tliq37CbkTErVs9M38ue3Tvhd
moYbOCE/t6VxuO4Ia3nTuelsoevUmmXYz4tzl4EORPMBHrsmgK0XavPwwcx3uXprbJEOrlWvL4QK
ISOqzTHrTAIxjm6for1cuspNfhediB+66lXvpU/EkLzdXVd2NRuAuJ0FB2PZCxBsaiVkPr6KWHsI
dlEmnzTqYZb0aoGwdl3Sqnf8K+lNLbtWIjnrOiRNNfjTdeGWzd+cqzMJggkLizUKebnLajBirP7V
CA7B1q7Y6n15JkOMsXbVxLWGbxjpV9P5OAfvmAwY03ZnaYw5b5hsNSSpjMOCrEclQewRKtJgVYDz
c4bVJ02hW2Pvxua+i96X0vH6x1k9WmeShJAkO3HXJfoSLZoPsrEz5L1TbkWkdQf4o40QkbRAjYp5
QJtBImHq95LW7nN1r5StWyleUQ9uBm6vxrTjS5J9LXpv6DZO9tYvEAIURK/k1i1aNsVPU3sFTfa6
FVfvrDMrCodpTp3Zz8ZFw/wlGD44yr6RHv2Og7vLmnhPa+//z0EcIVIZc+7reYhCAVSbluz5szcE
MDuGXr/VitrwRbF4Zg61OnfK4ovUJ6Xle32Jpi99cmtstdW2JAlHTANSePg/pF1pc9u4sv1FrOIO
8iu4SLIs2/Juf2Fl5Qru+69/B573biSIT6zMzWRyM5W6aQJoNBqN0+eQhltC26cm7WMpAl0lNccf
4xq2YTH6obEGcGUoDaPOfJ5kVPMEqXBeIZGtNzRd0dD83hoPzRoae3F3nZgRd5caZ03IC4Iz+Qbi
2X64NYOV8vWia5+YEDZXa/VKR/jNcbCeovb3pO+uu/baEIStYySVCYF3zJSaJ1ROQ1fuNlrw+78z
IuyfSa+soefzpPamm2sMsiEbLXz/r4yIpzur66RFnQD3UpxDierNkkFB00P/OyvCWVT36DlpeLVU
IS+R/omO3mxNIvCrXn9x1fmz5iIrCKhYqyzlIyEKtbeQwDXuP9WH5N56UO4qN3mD3KqbgQ3UbW5f
wpbmFa320kpIXdysJ9+gCTvIAgDY4jkfZKYdo3+N+8qpi9s0vlVAun59ThfD64ktvgdOrgRSrEYp
AV+OE5bfAnVy5yp7lRPN7QbZa23brSrmGyb7uG51dZqFIBEFRa7geETa6Su3CjjX6eyr3vCbOcng
mrt5U9wG+9rLX2X/GH5vbl6v21/MOE5GLQSPtlXMbOZ35nD41MsXSZu3fW36maLgHdO0KLiF4pWJ
5n/lNccSgkkR9cFg8SSnLWmFdgo78KCeSKU1uuWVoGIJQYWYea2MfGjqtLNGlw1v0t9Sl+DVAnP3
nwgv1lnbetZlnPnwT9sn42OefV/tLPjiqrkyXeIpPEGqsLBnDCO5bZxiozzGFCi1ByShNehzDgbo
cZ3yTfWDx+TNfJPpsFXvOsd2X7QNc9laFWBlUsWDusrR29uFX4v3nHUPdvOoxyuHzbIJNGzw13Tc
HQT/aDNtqGS+I6a5o1GyTYMXdQ3CsRxY/tgQfKMz1WBULNiIs+klZi2NR91Px4CWZfGR62u4lMVd
BkAKqBDBcIT61HlsqWqjVpmGpIOgiwg6ntTu/L6O3aq8iZKdvPaMsVwhAr5CBzoaPVdilw8z84aN
bEKl97F5BUAaLhLfoq/OoOxBv0Ob+fUgsrijT8yp58OrA+gPTATDi+UPfbqxqh1IJ5i1kiQoa2aE
0wDSILk1FBiVtLWOkycf4hutcLO38rOmyi7ZJDfpg+EE3vXBLbrjyeCEc8FIMzy0gcDDaUG4VHry
+BZJKyNbPHrQtIdGc85oId7EhjpTTRbiUSNDDy1oI1OvAROXOroNyPnISOe1dvPFMZ0YFKJ+3alS
qkkYU2ZN6q2JlNgJOgPvkfK0Jie2kDqCHAtv1eDYw5O1iO9VAibVmtIwp+vHnsqJ2Wzasmj+HqgJ
ZO2fGRRixmyVaTLOQB12dnqc88iJQ7LPxpWW50UHPLEiRA0VAaIJO1gxs42l3QwgN5HvjLVulyVV
3LPBcHc5yURaMyjS0eYQyjl00bydyTVYl++q0huL1x5qMPEevXNxsO+bxwn0e4Zv/6sbO+GNlqAA
xXOYMJ+DDoHwweTPbHj/0sZbY/o012Lwotef2BBmUwPuRjfw0sGrApHmMvadtN/a2VOCn5XuVWvd
+YuLd2JOmNVGAu9jHWBIuv5uTD8U9dm096vlvQV31/A+gBZOAm44NJWdr501ZUaR87VrptHpq+9R
sOKDi1v3xIAwa4MOOt2SwEDdblJ2A6lDSLxdj3hLpxWKUKDa4gcktu75GNDzL0VWiHCuTUX+WEbt
jW0AXDZ3iXHTolfuLpT1dKPqDdteN7y0RMC8QlMCylhA6/Cxnzi+OuajYecjwpL5SMgRWMdR3adr
dZqlGdRUqBxBtwWoYRH4NaitVFaRxreX6gaxvAuN2ZVybXN9MAueADQlZ4UHN4KFh+TzwTQIh1Js
GaD/Qos7JOsCmULfdC0D/ernPk0PAdhEdUEGpx2YJ7BogsNVNqoMsdYZNGxscH3OLbmVovFdajTV
S0HRT1mH6kPSz2/tUE5um0y606TxY6hpn4MSvqKzLr2TzGnepOhApmEI/YG/mwh8IehJweiFPgTg
EUQyxgwvtejdkaEjoT235duQv1//+0V3Ff9+/ucnXpOzJtIZAGeQT92k0itRn0cIlrONYblluFY0
FZ1HNCZEET3J9bkE+y8NMlcOI5ppoQ882MpxdgGb5maQJnKwPp4yL8KI2rQ9cklVp6gHUp28Gumn
pr1I+Ugr4zZVX6ph3/S+HBzUVam9i7cC2MaVBusEYtkv9mdhPiHInlUaKEtU5UNB22oA9pneI/pv
YjhR59XNgMbmwbOHlyBt/MA+rBJrfgF0BafGJ2hQsuEYXmiknH+CZBamNfZwajKVKOG6aYDqQnzT
6l6kosdVuu+ilPYJQKimM6K8mxf+iFpL5+EtCqeyivAbbStwx00BTdXBaZNNT57z8WmoXU2OAHhP
ncqI/MECVCUI0Hr+pNfbKY/paNU0b77peeim0qEtP5n+q6mfbOtetzfJJG9CSNCATzljTx25yfM1
dseL56F/Zv/P0AVvjmMSzHmGoVcQlIrMjI7gXgwnGun3EOfGtdmdkkejW7vXLWyisxkX/DoZR0nK
BpjtJ9AOgCIe8/gEcQM4W3gL7YKVI0Y8+4VRit0UKNSnFlIpgxYT6gzTROXsJh1HQKcdFVckc/op
W2sajwtb93SIIqQxRm3elPLegGifiSIP1HMlRmPIo10PRxcVnX/GBtwkF+owQQBy7rzBNAVm2sHO
NI9OZjNaB0959ss2bpTuSIhEU9udUxe9q0Oduqbiq9pPgPnoYJhUZQOVwChcaodh3DTQUpWk0lv5
QP4Bl7vrzwcKN5qAhbpRKJh8A6lDa92AK4jmOoM57HkCtY9f2QSdwUz1SPgwx59FuU9zRlsZj5Oj
7Uwx+tjtY6ehe6y6t/qQ1uRObcxv1z/zIg3+mkcdbQIQDiCg8hWCAGg/5WlqMI8hzmmJOHYKTcld
BcUkCAMldujq5NECtzWIw+3qrStpN/7UC2tltha95uQrhP2oVsFI0gBfIbeE6khN+Xt6x5yVwfIr
8sWanJgR9p9sFV2SBYNBh9rWHvNZkbnUhbEfjbl2SttuaVfMYCMLVDCy5izyui7oaNIlg9dosbVS
grm4an/NPQfFA96HdkVdnHsZKWyuAPOWVUem+hBg0/QMIsaMEtvt7HdSfMhYf1BM4t9vxlh4sv0x
1BDNeL4+MRflL/FLhPkvQAuraQ2+pOlnmlTbrtFRlKz2lnpjByCzq10FsCVJvedvi+jGmu/G6UWX
AhePVh0YoJNkomp3U3OQtOUxo3WSWKOj3lKWvRMAzqei3Fz/5ovyyz/fjBY4gM25JiJf7JOMREqz
gdjDZNCoeQ/UDSEfkhbRutE3I/SPgn52WugiESB11nAti96KJSOyiczzgvg6tHqzQD+xQbtsKGjX
QrobDXk/9Rbc6NcHKebq/4zxjyVhXUIrCHSthiXoLYDwjzlS5LfGuDMhpfffWRK2hsqwaEEKS6Em
uwFObrxLUi170NcuBl9yMheb8M/siaeSnlcWmSJEwbgKXEuns4rfZjdlN7ssPnZS4qkIlaECcOOd
Im9U7SaM97qNrOg1s9+18pVYM/7jc5gOoP+mdXcPMA6aVL1CfUXmO9nH6zOzHCI5FS+aDkA5/bWN
TxzN1LIAOg34YFMK7sYIOIGaHEOFgN9y1PxU1f1RnsF9R1xm259p8KOuwQmD7tnNbPdu0fYrwXLZ
808+SIgbc6QDvo+WTZqbs89LdYrcolX/tolUx5bwRBnvG/lhaE08irnXJ2PB9UH3josjPy7QtiC4
CQN5yxAzBIq8jUD8Kh2CPvNAMbiCTVsaIuxAgxrFOggviGJpUpOiQkRwIIyGlDhSGA00maLSZVML
Lb2gkXz8f4NNEHB+6RonLEtRVMt7K1sZ8FKijgI5KM3BZsph2EKikWnBlEQMYSapm29jqLmFrbxq
remqY+HYhfEUhMPOktNbW+4dpkdHc1DuY133jT5dqUoszQqckBNd49KAGzwPFyeeWCSghC4zbNIk
VZt7NZmQYBftD80uO1x7MwDrKha/gpAp30fTHDvSIN9bEQRjrzvB1+wLW5ggLZW/ki+8HwgOSEDz
FOiRYtB2LJkXWUAEq9BOvVUC9N33Rsh7KYfB0e3kKcoYA8HHDGXE2FCxdKi5Aq70uPJFvLYvfNHZ
KgnZVpfaGR464Jcd5101Nj3YCs1DMYNZIbzXBqeW2Q0xbju2EhwW98OJd/A/P1mRoNIaO4dMDI3b
ZJeRwY9ntAu2bMUL+edfDE/lbojACTUMYcIzkNErMR9emtyYCuj72hXc1ZJrGcaJBeGkUXp9iqHP
jrcL+y4kb6O2Q+EpHd608cig/80Ouno7FCvDWrqHnVkVwgk0Y8JItzAug7wo81sgBZtMvpHyhzr+
nbUbKYbm0pqcy+KSoTSl4vSGF4tsrEaL8oI5YaS6iYgR6FsG4GuR2yvVBT5hF0t2YkaY0Fquo4lw
M2PInHLYRKkX5J42PhaaCf2PlfLP0paEQNGfUQkziesQr7ghNKTFg8LQwXyAblwc/soiGyUhj+XI
GZwi/4muAsqGlVzs+pSi3fh8F2QJy5Q2w4GkNZE32PJ9rxWHPrP+zWb7zxgvpOnnLAWrLw9/pfHY
tPeJ+T6vBZLFjXZiQkgqi1iO5G7EqqWzRMG+6PTSSqhamyvhPAEySjYgnoZIFUUbDf1V4xje2MUa
LRWPCKL7QTYIbF7gieDSdOdLElajxHh7OLjpNS+uEhpYB6VqIe2zl8w1CqSl+8PZwSSEwVC3SqNJ
sDKVctNPv41I3ebttipGxwSrY2Tfy3P31bVdExBJkY1Mmo01PtndtjN+2vqdrP0syE9QTOrqg93m
blMUrj7sJfLNMsHBCljX9fNiYXbOvleYHZTecO8t8L1RhdKIarYybj1dv0sZZBCgMVNSdN41K9GO
b0FhSc6MChEhZKoVtxKMstnLUVob8onWce5BJsvpEh3Ely8Wuguuj3QpsCPKcUIcVPlU9ECdOwJa
ULTcHOEIxlDT5ibJLPg0mhpc6y4j9/lU/9ZN9liba8+tS9XVU8MiSCvstSzDLPPb7XM3fCjq79CW
3dJ6Lupdm0Aidj6WZF91I+2Mldi7sMfO8hNhpiO1a1DYhGnTYA7rPwYo0vb5ykb+6uq+WM+TLEic
WdOs+gAkVjRBRO/TZhNPr8U0I7i7mvWttqgS5VCpB8cSgFuyM6eROwN5V0xPZdK6aewX7btqo4Ka
0Xl+/1fLziUqwEkHMSieMJ0kJg249Vg5IUUrupdx2mfaTsv8HqKb47wNp59NsGe6k+a762aXynKY
+T9m1XOzKRrTJDvHjW6wUWRMvRQJYZzFXgvF3rpxLcVyiuBbn2wUENgWGejWCSh7wWgIcJ30yFRX
JU6QOQnKk621b9a+jy/8xZJxkkMVd3f+6nr+eQUEcKtIwqyY+uAmU0xT3trdPQRk16Qf07ziIhft
+ri/Ey6q+n/2BEeUijAr4gbTkcTjFsUUJUaXnuKX5S6TbuLypbeeDOMAzplo7FCSPEwEeMbwVzK6
sXI0y7W+zuU9efI9gsuiD5IpfcKXx3jPu3lXZ7OvIOR18YsqOWn3Oulg9cmeqwlf5F33jaVk73Qy
xLYuPBMaowLuWlRbWxzht1lQ+mZwCPAgxnBdKn/a0Y9kjVvj/7FqyyiycRGir/h4shEkHEI1aTWD
ztmHncnUyN/DNKOkejGtXTU2DiFPki6tDFZ0NDywmjh3oV0HBTkcwcIp38uDNVSSBUEYeWeAIGeA
uIdxi6aaun8sipVwd3FHhQyNCmk5cPBCYh1XZuH45VqJPVpBI+fd/+7vfj388O6eQnftVe7Cm7kZ
i58lUJ4BWkEEWIHHQ+uimcXOq0EPvk/pLeTrqeNtV5JZWyx7cUPQPcIVH4TNeNjlWdrJmqmBmhVq
WMaOe3AP/vvhnx++f/APFGbxEz+8//0Xv9nQHcVP/+vff/7Qo15Ob28dd3s8bn8ft+7++Hp8/fm6
XXFqvmNOIwo+FUJ7gG/wn9YF5RyrWkMPig7iu07j+L4fO18/tmtEKl/kJReGNGjRQvoHAvIi3Y48
FCxlEybf3buu7/oYtEdXyo1LKwxZBSj4QGEd2ArxbgQeXcaquIqdlO73r3v38Olv3n7o9M1bWeKL
tORr3k4sCZFRzkMlsCNY2h8OWDbHWxvK0sLggRVkgBBx0wENOPehuLCLpIlRBNkfXPf94P+iG7iD
s11J6r5o8MR1ObUjDETpWRGlBewcPj+/Pz8/h3SmzyN9nClas/F7/BdMe7ees336XTpPv58Gyv/5
PVG8N/L/WbklfdFIXX4RWPtsCzyxiKrnI68BLcmjRoGn8O2yu99heqnjYuxbx1kZ/tdfds2YUJIa
SC6PRsWNufB+6j9usDNhyd26K6a+mHQvTOkAzBDIREBZTkhp5LEJQXracFMHvgP8Hd/2PBBgeBif
y39e397Lc3liU8hnQjsdu6YCpaPLqEbxC6jb8esrRps6sfNr87Z5uH24vfVWFvGi6Mz3B0BB/xms
cIB0Va9GcgrDiIAF9f3nzYdztxZUFvf7qRX93FUIuAogiMOH5x5QKkMEfdjAU1/W3OQi8RCHI/ik
GWe1In8Zenf93YberVn4qsNeeIeJ1jS8BqMzXXxM05Iil1KgdPhK7Ql97/3Oc/3Nw4/S+/EVKp0t
3wMrR+/y9j8xK2z/VAsYmxWY5f6R0vfOeX9tvAHHweS0buP1rkuwKyhOSp22+CfDb98AOHBaDw/X
1KQ5/sH8rxxMX4j1a/MhpHpWHgF5pf+ztPwYdQ9fv2Dj8M3DT1Qco3yz8l/wK37c4n+/NhO2E364
fBtf308m3y9Xvkpk8JeqoOrks6/6+jbf/ef05l/BvwU/cSLwH2tfoHGXFr8ATJbA/UC1HnmMMC9F
gUqxXgPgwg0jo/j6gRD5SN8w+jvnhodJ9+ivJTUXOQ1qc+BLANYP+hrAxQk7QKubSOst2O27qaad
iQdTu6N2anhaFq7cO76kY84GKRgTonKb5FISWRoOv4LehzSkuAY7Pf2F380UXAL4B5mbh/FSDHtz
++A87h43O8/D8H//Pv7EtOx8vpFej/vt0T2+vu6P247+Dt2B/lzrsxKLMTw/5pOCRMrAO7ioGWuk
A8vx1JSiL00OatAIpkXlgcEJoNxqDDqymckc78I6z1aC7MKSmGgrgUAH1OrJBQmNFUjVNOtgCDC0
uXRHVLH4+z9wqwZA7uhrodedn4cCYVGAVUQfsAqkBaQkhEWxU01L6x7j1FrUXwB11zeD5RCUKEjt
EXvlsegi/0F9+9SakP8Udp4aRi2nzjg/DOg/t+9M83bMNzGAXu0NnlevD+4CIolVPLMnBMIKSolJ
J8FebtP5PfgNap3t/D37Hu6KXfJY0nqTPk/u8N1YCSl834izqslcuBxi1DbUgPHnJ3cFU6uyOihs
aHiXx3j4FiZ4llwrF67Y+Lpjntjo1FRhQw8bVRoAopIC67Ad8NBzfQqX3PFkJOJNVcXD/mBWsMIy
7VkdQOjbunI/pFTRVrLvixgINKtlAS1KgGzkOn/nc4bAkJX2xHLe/ONMSXcH31/ZW8smIDYD6C9A
syIwVy3w/qFD4cGppnBXNhC0BJHFj7+cMAyDd/0Sg3NUg+7rfBhh1EElNwAJ2mx8t0ZUEz9qFLrl
YcXMxepzM2AdhaospHVwaAhmuiQdbLPGbOn7orIPTCcuiAhXosOaFWH/2EM/aEoMK3UJRsO4vk0M
/SfL/1ZvHLgAlIEh5yCjMoUNK2yXNjYSu+hhJjTf4/z7mAVQHHVXmQ0v73dndnDinU9aabaFkQyw
k+WNK1WbefzUips5UmlkptSw7yB4mFdOtsa/fRFkBbuCa6uopoZ9wO3qrQdKGyfvbYqit9ePwPhq
j3IurUS+i21ryZB5UgzwUYL5GPfN85HmYxC3YwuEMGC+TjgWeAoeaKC9BmuEPWuG+JY7iUImmugV
bYKhRgMwlsSauoO8XLGf6vIzhSDYyrgWZtIGpBxR1SBAfIhCo50EfjtFQ5BoyvQVkntuG3YdBV8L
TeT8oDFCA5Ca/PWOxk6DYhPaEiA98pXXnAwxJQo0q5IudzSgR4e+p33k2ngmCaqVvH1ht/GSGVfn
QusApMDO5zLuhxowJIQOQ7JvLJYDDQtp4UIja1espUXD+xvI09GuoqMseG7InuQSIRwjmlJUwtXn
3j5qmRfX2srMLQ7oxI7gHJEs4Tk77hELA7KJARFQCXPTZvavL9DFOzPiB1jg/4yHf8fJCo0BkAgW
w3gAoHbTdIaag98Qz5yc0rxRUjpCe6mS3AZYlG7ex9oKMGhxmAD7wUMIBOzF16wcOk+c+i53cMh7
ipR66qR7ilqsJdAYxVlSwUf5x4z4dhXonZJJGcyEUeToweegVU+6XLitqmyLcs0ZLxJgbo0fxACB
KqATFWJyPOKxdrBmDApuIZfFXta/x/EviCi7Ubb2MLxwMMMYcEy4tBo65OzPF1CRGrlqegxNi/MH
iWm3pPp23UcW1+jEguCKlTzVIbNhgSS9k4c9xf34ESKmK664OBCgR8AujVLJBf94G+cTQ50d8ckK
jzIZn7R4JU1adnYbbzgouKqQWhbmCmgAQ2WFAWcfg8egmCEO80zY7OoltZ7y3FP7I9EP5JeMbD5n
7eb6PC6FDg2ir/gApDhQSD5fqVxvqsCYIHOXWMA61KBL/RF3XgCs4XU7S4Fe4wBwDBOK9uLrQW2w
QVFjBXY0ckCTpzsWJg2mlNp2tukthQLwt7KNL28LcHnUy0GtjIklmpi1Z/OQ54Ou55BM0d70EIjW
mHWfJNP2ZWsc8q4xnVmPns2aPMbDCPCfPcu0k8zGnYGy2gWs2uEWr/llWzFgRbWX61NycXnC5+GZ
DHklmmoNwIvPp74uDWWIp4A59aAA1OKAqT+sfIg2BgawzPZzF60489Jao5FBA1DDhLiCeAcO0YsS
m8AxOrka0qD7Toifl7MTpytrvTiwEztClgmZ8kiyCgCJg/6lHR/6fAfUnMuMbWkflNIvh39xzqJW
i4c3voUAwTufSEB8DSkYIlwDLEhjDQAwQx6vqddun0sh59QMn96TU0lvgdZQLEyfaT8MpKAtenot
+/m6UyztE37fMHHZQFuYCMKz4oYxu4tzRxnvgujAasgmka0t+23uRdO/mbgTY8JCRXJdNCxLEHp0
mVbVXo03DbQWro9o6eA5HZFw8KRN2DQSAin43HyJdE4OPpKouG3xGtz/Gwf/Mx5duA/04PAYshCm
QuWjtLZ5+pyXP6tyd31Ai9voxIoQMk17SMfGgBXb2tnAgpf3vUT7Nbjb4ibCdRN+gPwYXAKCt4VZ
n8QMiXioha7d/ZJR1YM10oAQD5BFvBY51rSWJCy5OOdkxks2WhaJLBiNk0Jl6K/IHWRYnp1VwCOD
ZZAcr0/gcmAmsKKBSQNcj8IMplmBh2tIODtV1VAj0uhg6tTsaxAZj8lOLQLfGKA6IFUdNQDiUfIf
zMgP6KT3ewDR+2pA7+Rvo1qj31qaclxmiGobSFlUQ4gjOP2DIYlQTshb4oLaADH/d1o2m0J5yWdH
Kg7lGuR2ab6Joel4w0dZCSfB+SKXRGohAJBht0PhZlvJGeAyWjQeCi0z3euTvmgKJw7ujjYkdcSn
XR2RJchtDK6o54ONbsphlJ9NMjxdN3MJE4AN8oVHQL5k4pp1PiTAHk0m8zv5DIQ0SaOXvo0PTf9r
Cn5qA0DsURtRo5MdQx+elHj0DOhnupIqA9LdrRVDbRXGxBT71J+FLLFVQK4r2fBnCQ02L11q9OU2
aACj9nqDTE86qGMCH+3OuUFRye+YWyp2/w2eObiTrYRgebH6DJiVSFGKR0uV2texU+KESkFjE7eS
asS0KRqKvV0X5DubZvuxN+usRNVBsZ6SILGPowkK354FzUeFvyWhCToR3rPKGjdtVISpH0p631IV
2q8dTQpUhWmml+0DmZWSbOoBBTYXq9VA8SapoDSnanLqDxHwdt4wDHrjkyYzofAza25Tk/KhDKoZ
vZBJVme0K1vikNEo/QoczSxsQdHU6EWOh6GoK206VUN1Z9etMvOWOPN5SEvpY6qyLqZxXM0xtYth
8EIT2HMnbyp0YOtJqZo3aU80YKhC+Wmo+jE5dPpkPigRs0cPpIlD6JFRze4hStW5aqmFJjpeQbOh
ZwpYqCpJDl6j0h7JIWK4PoIbSyP3Ss3qXRTWxB+THonCpJeJvNFzuzUde0rIy5BUIRrnuj7bKHVb
+Axg0NxPbLRFOWoMFGcfNuO3QI6SzhlGNFpGhlqutWksBf5TbxJcu56Hue4hmQ6dqII2wV0XPBLU
mqx0JQe4gBPx+y/IAADsQvEUYHzBUJPIvPEBe3Ua7/NiC8b/RPan6gUKPrRM9gCSadL2+r5dCg+n
JoXkZrT6huQSCjF1BCS5WqHFIiqP6K39uG5ncQ5tyKMDKAURZTEnt5tq7vMMdtqx3g6Rvimq5AXY
xseyG1Yi3vI0/rElVtTHKR9ihVegZ3OrWN/l6djqsTNZ3/TSm2evSY9JvSaf+9WodR5yUM/C3RcU
w/wIscSzTe7COm6gepnZh7B6KIZDPf4Io29T4SSGP2HDxs/Y8hTUQGqJngDVjdP3Nvt+fZovj7Lz
r+CB8SRXHZTaCtoIX9GnoOoJnuopdQGicILIHcq3KHbiZuUee+lAsAimD8Jv/Kj6C+PODdD2xFGb
O3gRcspK8vXY2g3BmpmFmi/s4IgGMp8jHkV9s2DoTXQnFci+BvNJt/tj3Ef1to3sG1OLC8rUdHAi
DZe+Nq53cQE5cyDUrRXXusxpwc8B4hGU2yyud8P//GR6Zyu1y5gXgOOmOSCJiTYBszq3nQA6BI0H
isBAp69EhaUJJuBfBs6Wg/6+QAInNsveLu1YzgoU1ceM1ixrnLAaAq8rlV/XnWdh4/A5Bs6PY6fQ
GiekJYEyZkxJMTxWvcb2rzSaqFbDZ6QPiX3rpzswTU3z3za8okh6ZlQ/n1OZBVlY63BZNEpvE8V8
b6POL2p9peCxPDj+xoIiPkGDozA4WavUoICuDhrPIfrA7mr7mSGXZvdW4+i1x5oDC9YA8pdRD2MD
zAbTCWQjin7nY4OUcmd3NTZHw37VDVqZi7sgmGgurazcko+c2hG2fWDbxZQRjK1uborse8s8ZThe
dw6+DBfx7WQowvTV0FQ2FIahtPVxlgs6QkvuuoW1yRIcwVIbYkQ5BpGW6JOQ2C6NrSOBnJParaEC
FsPkyWD4fJ7sKVZaCd6QMJjcupfQG9KYdB5BbR7QQLkdlIA27doz79LosKOwiwFFQPbGP+nEpK2h
GWGwUNtWWx1KyPdTfJf3sa+tsb4uucKJHREIPUSNNskR7ERKvjeVHFruGepaoXt9sdbMiJ49Zr3e
yTDTgfXTHiwvYrVbsjVWuIUqKe/QRVAy8KQI7iHBzgB281i2UO8t42HGK9EQ6H7Vh2g5MDpLAb9e
ncReCvFGv7Qq6S6W497T6in/tAbW79Um10C2WU9/TTWLoEXQ/oQWKCCjUUE9X00ph+KaLTE06SZa
/y5PM/pfgkEhINRodOtbYU7NvRGHQ+tIeGlAJoeg6/2LFTiZGWHPE63WcXPBzFhB/1QEys+G6C4p
Vu51SzvldP6Fba/kzVxOAdaZDG826F6VQnGC6jhrd5E8IwV+H+d/My4LNTBcxXkSJ1gEMjstIxWl
9zi2Aj+pZOOm0PoUT7vZmmbdUkyD3p8Gai8c6Ei6z1exbbI2LLiprtNuAfR4iHPTub5Ki8cOHgO5
F9uWqonV3ihIk3aW8f5SoQsjrMHItlXlbdv7YLdX7AfVRDNKt0L+sRRrMH0AHqEQjlRUmEJJsqH0
OaLobowhJUrrZPO0Y7rumXm7slqXdUtQouL5wAAaGtbEjIikdlXPsZrjQZXRWXLnPqSK+VGrh3y4
yeuX67O5OLATa0LhkrChnRmDtQiVbCvfaDK4CYqGFmsMtpeYUmxwnNfI6G1km6YhhGtprrMm5+Oa
DBlaXq0P9Lobdw1tG8lJiOIO05s9ZM5UjYcgI36Au/LfjxUfgMo2QKfce86dk7GiDMcBx2GE237A
fnRW5DK5AtdsvLKGS3scVCNIUvAyDrSB4C7xbFo5iyUOp7nvrcGXM2q3D4Z1qyW7YYwpIfXKUb/k
NXgTAr2tjrMKTzXnY7PMcFSaLIYEoPVtBrOt9MAanTZozCKjGzZr0iILaTsmEpcTvqB40xOmUq2K
EtwOFUoGnVXtq0kHY5JUg/Zh1HF6aCiFbNrWaoKVUS6EF1CgaSgsGqauIeU8H6U59sVY8CuJkRgb
abb8Ml7DUSya4MQRqP+A7s0UJrI3QU1BJoLtN4e7SkWdCO+6f+2HCqfjMEHihlP4Im/uJjAUdgZO
YMa2ahVC3P62jlVqR2s8vQu7Gx3ieBGF9Cq48S7mq0gycJWZiPzJgPpQCDaMG6M4huqKvy/eJQmY
vdDWJIMZSUwqjLiHA6aYtYLz0GgDMA1PlU3H/NOY7uP0vtTvTXMzV61/fSr5aog5NPoCuccjKMvi
aikW6fRwwABb6ZukQ3Qcpas8XLmQL1Ri0Y7LFdTxyIjuFBFbY9YBUw2GzUVUUBZNm6J4GJOjyVD7
3AzNXWPuVdWfY90ZkH4qH0z+W4fhaZGJdjGuXqkAlnLu9nVXkLqfR3TFSp86CkqS7al2AHGatWW8
8BduCEc3CmUAayCCnRsKh1jWAm5IqVHHNZ1OHZ0YaJsZfHeaH0nvYfDS5P6Yv6lkA8xPgfb00bPM
tZvlxSYUvoN/50lq3+KBQu6grIt+9IBaauBn4JIHTfeAt/xDZdEgvyXA8CtelffUim9taQWOexFO
hQ8Q8phmlspsUvEBuhKFUPiAOJ8MjjMDdZFcTj0WBl6tGivTfxFUBaPCWRxoZQcQHoy2Y+Ql5U09
MppFvtRvpfHj+r5ZNIXOX179QKgT3xaawO6AvQO42YYkpRRuStXLwL2u9m4Q/O3TKB8VIHemrAON
Cdjd+VpaaUH0sAZF22jfz+2O9W/zGh3KRRT4MqHxHYK0EKnhuQkUefu8UtE1Hk0VKr3upPzO1kRM
LvMXwYhwO4jqKJhraJGCmpnIDWjv5AaCSmH3zno780wr0bdhOstP+Zj9D2lX0uQ2zix/ESK4A7xy
lVrqzb3Y7gvD3XZzX8Cd/PUv2YcZCeITw/N5IuYwE+ESwEKhUJWVmXhZVQ3HtuK0d8eOxPs0i/W/
jkrCDxIuQx4pcxVrgHBHikMllJtBwMocPTjQ/imIHs14z00v7kzHoLexbtebgneLgbPg+/UD/kXI
C9uutKk20xw/gCaN3cp2TlxV2xvSrQ5RBiAvSuKYNZ45oCP90PT9dQ++fAYI1oXvQSZt0icOFy4l
P2rvZhpYSvzOAFofvkvMy2qvqTe2fN3P/l2wsONoV/O+WED6avCWpd+mCuDiz+vLWj2YJ1MHS2Q8
iXwll9CuWkyAY1KqP1h8k7P7fgZV618jmIX9E2K9lpcSy8plviGZ7sruDU8cT4mKjatrLZCivotM
R8PjEwW78/WAzVOrzQgEdSDMDGsvB9nW9KOLO7BIHIbAv755a9/n1JiweXKmI0MEzNAegsE1wsdE
m5y6f79uZO2OPDUi7FsAv8NdDCMUwUbpb3Mow4CQWAq2HHx1NWj9qroK5N8FeRtri3CeGgTOSjes
8mPsB2vSc0eX3ZorLoueoI/oyCVmhPDcrp1JvY/GX3W38TNWl/vvr/gadD5xSDAC9zGp8CuK5JgP
v0b9Rs2egi0xkDUrmMjGQBFI4vFeEtzENBE5jbQER998p6WOye7I6LAt4pu1HUVSs1BJgITyQnrR
qPqoGfIms5twtHrzZ0Mya0g2SgWXM7Y4WAtdOyjtFh0ccXRsGuREMhcrsgQyvC7jmQZqxpLtUoWD
gBKnLkW3as5qN0xZd8vYDAWNZJjK29GgDeoZLGP8z0AwLA0+5zI0FXtOos5hYab8kZoMje06CMHt
DKijxL1mAlunq7G8bY99r46Sn+X6iPug1irNQUc+/C/pKIRFtIUuHjsp9k+yQpFJF7eZzWXFKQI3
l/HswzDWtAE7XMsCkXEvgNHlGS1OclSVrHKCrrzN67DzqoR+ZpWu/e2TcvlayxQCMBZMvcDNB50W
EU1mSDXL5tAub3N9C5i65twMLWFQdwMxCPLT8xho9FHH5znO7LhVUmcc32oZ4hWjPjkjcPrXo9Pa
ngFRhbexCaEKXUS9BSAe4NOE6JROucXKxz57+A8GMLILDA/Q+ADAnC+Gmb1OsgyL0Rc29G6ftB//
xcCCPjTR2kbKeG7ADJMxNLUos+eB/gYFiM1Azbbx0S/fq/jqJgqV+AdvHTSYz42UkB7idZJk9tgE
vhy7poJ3RO4Qw1H11xAqY5wcCyZZJtmwvPp9Tgwv//8knPZV2E91lmY25cWvvqe2Fiobx2bN3U7X
JlxQKAOxHPANMG0qP1EKc9TRJQwNc33jtjXxU8X0DzT86FOjHYf0XvhQoJSkLJnB6FlTObAj/jHW
eCoN34HseDDH0LC1IjtK6dYE4eryUEOUJUSeBV13voM5+EfaoIfZqTcgU8lVJ03oe1aqrwX5fd0V
V+8LFQhfVV9kGsQAxCNNKacGgY5w826IFVse1GMbpu51M2srwhz8P2aEd1/WaF3ZGohzU6D2ljqM
dg5QbAwqzKTLdv+breWjnvifloKnlPSw1Rc/WXYo0tusuuu25CdWk/NlZhZDVCjRX9CYhXk8NSru
Khtjpn+6JrGhXmZB4RiT1JqVR/VDWmROyd+XCbrrC1w/2rjbgYw3QL4iMolImPAvjJJjhdWi+H6k
5f1k3EXxXlH/lHyn649EeaZbAkVreTugpcjUgNnQ8NIV9jUuJyRy8Eqjjh4UdLGK3xxk9Sz1tcG7
vsLVEGIA9YPisgaAk3AASq2PKFdgircYTW7keheEyRZp7JYR5Xw9iUQL+D6MQJL9dQgkDFJsmVjd
MtxVmqIu+aWIcyETNceZ4CaZSPeHh/G+GiCcrpk7NrzxegvRvPYQMU+sCQtSJTytBtRD7U6ekUhL
GM2YMVo//GIR+R705p2sf7/+nS7LhsslA+AxvhKYtNBYPN9D9MgImgAwWQIANsy5LVfxC2XlayFN
1gCxFL2QnbaoKswf/lDNyVE6zelY5VJodV//Let7/e9PEUJM0CdTlnFcO6Y+YOALweWu5W6nt262
1chd2WjUfzGHsRAfy/j3+aobqBbz/IvoeYTYTOMn1In0nYH5tpC9kWHjuG9ZEz5r3LG2n/MC5w6z
3sb8wsMfY4hSeoonE4BMxe76Pq6EaorXAxYGWhskDkL4bKpan5Whw/WtUx/Vlo781ttvbObOdTsr
dytFFocHhIGHhCq2bLWxJnGd9xA3APNb/WwMO53cFNpOzhqrVvB6rjaqdGv7KKNCpyzCOpjQFhaG
GUHIGwSImtn8MHI7KsaD4u47wHvb5vb62lZ8kS7+oVJgNxQs8dxBJILJGanCrdp07DAir7DGDrIu
eo5RmpQ+GEAWXje4co3DIMXgkmpgdklsVs1hOQYpwWWUDIrfEWa1KCQPOGfXzaz5xokZUZS0bpRK
bxczAZ5FSXNbNXZQKRDh2Yj/azcchQoReDgk8NVBUu18A7mpd201o1U6VzUo5EOSpVZbKPwwZdoj
GZv4kcWT+hFwo/Wmoky9KDG6yNIiAyPc19e8dtGjk4U+/DKnvhCrnf8WiKIpectk/JbkWDHMIACg
MQdL7o42kEckBDRUsc2tocVVdz0xu1xfJ2kMSNLzsY8U5O8jeQSa2+ki47WMmE/M+YHTBGytW+zX
a0fydKXCrkskl+k0wGQ8vsXS26B42bzoGdzokh2ajRVvTUltrVEIbXMT8Lg0YLCcCFgev/P5JQ9C
SykTe8jf5GgjtF0CgxS8UE/2dDlGJ3uqY2pSBbonsyvlzwhdxR5ydvvQPFJzT7V7s33pco/rGQZJ
gEbdqKyuxgQgfcF1AHUvVaSD6oBCKMMSbtRKaIc2u5aqXs8gExdaaLBt+Ozik8LDBdU0FS1kyhDq
xBsqDcegh7R1ZqtGJYHXJQYD1DCB9TTXcquTgw8thKhpGg3KjSLJTySQVWegANCDvMTEJR7l++u/
aG31QLRoCyshYKkiMMEcKp7ohYadD5hL9eqgQbi18RhJfZ7P/nVjF6Sv6Ndjvv0fa2JFD6yqYVvF
EOGTi/sOI2SE1xxE/I8IXnZUas6QJ04BuAmPvEp2FJti2vO5So4I0iT/JlEreRgd4sjJxg9bSTnx
u5buI8pnDPTo5/5H1IagpIZdGNGNSnl1j6thY6PXQjQwxpioRn0BA7SCi5tpENWkXaJVGtPUmfoU
vLZQ6d0r9cxjLx7N9un6bq9ZBEYCrIYQbUNJRogaPUefghXgyAVHSHLfhQ3qZNKc3vJejp0gbJuN
RG/NHgagILSF+sZCJ3y+iZixNruR43KtCjD7yCF5m7P5JpaV+yzaQmOsBv/T7Vx+zEnE0Lo2VZBW
I6c2E7vkv/ruxZjdQUan+Puo3OYR8vmf1/dz1UkQH+AIOCuaKXzBXCJhmtT4gtlgWkHeHIdgi456
bQsxdoB33IIqALHm+arkQE5nEFxl9tAcpewADXOi+OYW+nf1zOMbLUQkQGeIeEdWqjVEr5czHxYP
qUpueMSfJha7oO24wwDPRkK5um8YFIHutYopOREfJAHn2eag47fVjjeHxijNozGz1+sfZ9l8MbDi
dP1jRPCHKkEtIOphRMeUsplyiySpw5Vf162sux3wjAsGEFM94mUBYWi5SFIDL3wtf8TIN/Dn1T4e
oh0JoKaTajuMZB0G/Q81/1O6g6rnQqgB51MvADWg6jSD2ET+36lOG/+UCWayasXro8Aeu9zP9beh
HH2wpW4Ex7WtRR0FnHTAIEJESwiOKJvoBBTFKLY1xAm6/YybKPqzsbFLMBK/36mRxYlOz/M4N9IQ
wUhPTIB3qsQeQ+JmOpaaDFbZj/6MCmmxzOJRM7bm+Pf/+AOE012i70ayHD8gJLmnFT6df4bBnTb5
bRO6Xf2oSM9M/USj8rrdtcNxum7Bb5u6VVmuIkjrSekR1WfG6Fy3sJbLqeAbQsgClzleWec7W4dy
qDbNhOMHbKwqu3L/khBfI7suTewM4mvXzS0/WPyQKERh/ngh0Uad6NycPgcIcBFCmCwfZRPQrxYC
t8lbSbaAjms7d2pIyFGbSi9CwCEyW6uKp24untVi3ljLmuej+7nwXyEvwKTz+VpiLchU1iNbi9of
DP0G/lD8lyLCqYlllSd+r0ttxvOv1H54we1FIeaI96vdhXbLH7i8Eb9WP87JggQnN1NT4nGAjzOl
N3Ld24RW1sASa9xKqLYMCW49kkTp+hQ7lwQ3Mnvps9u6wZzlRk619n3QRkCPDLoli+7W+eaNycxm
I2A4sxkrrZ78rCq+G8Li8bpLr3maAfA1YJNg7gJp7LmZIJL0WaMIDSxNtIMUyMB+t3Lyct3KWs0O
UxFAKgDrrRgAsp+bkdqEFt2AelLckbeOq75CVKiwSEAtQwJkjI5D864OzOGYVza70A1xpFgV2lnH
Nvx+9ZnPIJi4EMqA20SETqiVMaC+niPkzy30HeN+tNIRvV+thChFaQ/EBP6OQ2sytiDmYpfzlsjg
GuQJDXkZ1w0ySWy6sBnRQseVMBQacqy0hhjGADltg2MeGsLHGdlraqpY0Ce/CSHGEiiyrbMtXPMS
GMVIdroJwtE0TJ7ltFjqe0glis5L6aHoPQA9rDCX3K4s8T60r/vA2rE5NSmsWgd1QViFwCKY9ejF
7XsT++WgOnP7ft3O2vbC1/79wML51Atziik04uBb6DsXY2FVA3UMWt+EbZhYIHx3aPuuzqk/DIWb
KDGUtbfm6Ta9TDi+WtorDOw+qMblgZUpaFfklsb+zPoHN96n6LYdOzvV/Kb7DwVHpuGtD6DpAiQQ
dpmpU5QCnICwLie7kJoYkQ+OSvLUMicx3pPeub7Za+n2qTlhr3mJTI2gIQmKsPl7MXG314ybOJas
wGRvsvl53dqqC2FqeQF5a8jtxTurjROTNRXKtx1zJu6U1d0sQSp7S755dVV4x6rLlMFCtXEeraJ4
Ljsthh2ePy1nouf+KINLh9+yrarJqqkvZg10XcGfKMTfqs4jo044opEk21K4U4mTl94U/IrVDYTB
Wq60dO9A2wNkNxUhDPHExhaky0heWrfVIQb92Kf3kjHYVD427cZhX9xMjC+nxoT3sozRqDCiMFb0
TeH34JSwCNPaPebf2g0X3DIl5IBg3+NaLsOUOtzR6SMjDygEbNhYczwQuCLJVGRIFIulLblB679M
4BBVx620K210na1KIRg/2bC0upoTS0LmB4UcczZLWApbyJSpkIkM7vr+5/VztBb9T5cj+HfCe9D4
FTCiazF08b41PLZk3Zfl53ziVjPeYyj9usXVDTypnwjhEHdN2BUT6idjdKeVXiXt4+xZSTa8bsXF
cbFCMRVMnahiiS4+VsDoVMvFSrVPhbo9Bj31fQ+OVYl+9JvgupWju3QfAfRGPUgC78Z5lFCasWzm
JUnP9R5K5cQDW8ZzLEk7qoEXKzS2yGK0yzO1pAug6V4argB+ntub5XrsVBV7CEyfOxjMRdX6+lda
cb4FYYcSLt7geIgLX6lommyqVbTHIvJWhXc5plGTbKMkvWVDiAxaFks057CxTKIWDJyt5Ciz0bu+
khV/O1uJ8G2GONXVsIIn1Elpgbou4/tYfZKhq/6/2AERlvBNwh5lqBmrAVbeKqV74CG6pAK914Zn
f11tQkAFJQBaoxr+ZV6MaCloMnKMC2PbamDhrK6eKkyaYkjJARlCDH5YVkalm3fcBDeipO0j8AXu
E2iDH0dW4fdlQ5Q6M+ODP0dR4sFG9wcjF1Js1WDheGCtGeRuWieozMXjHFIrn1KgfVucNbrr0L4A
YKxsVDfNKsXSyTx+D4ZZ+pmETXg042p6G8OMBo9pp6g/tQ4q0GVEUAQeJBr6DMQ6v4M4nR9opkDd
LEoH3aWgWoMuzFSWsV2WKObu6qCl/dGsU8I9tUnlyK87yl5NSId9JzVXVbsoy+hnNTE5tkgYgDeF
tUq/Qzew8IYEg/8bsXgtnADDBkwmnsgA5gl381zhMshl1BKDonVaHWRHuVVpu5EfK83N2bfrrrR2
ME6tCZE/TLp4ShRYo6AP6yqMI4GIiqHKcN3M2sk4NSNEkSad4TQTzMjqbzl/TINvfffBt7p6a/kv
tJEpinrI1MAiuaz25O1fB3pkqpiEthv+UYGMKfdV7T6NElutDiTxgR4y+YNhbLxmN80uqz8xO7QR
Ju4pSqW9+ruHcHaZf8uaFNRtrq6DZ0a7b4gLNRCyBef+GuESzifYHdEBMRGY4S7CehlY0ggQdLnd
0fhDK9/mfvSAiQp7kHo1N0Y4uQwzuWGq70cMVaT6I56F+zkqbyaV+te/8Mq9dPZThD1oa5ahGYOf
og2yYaml7hC9AmK5De2uTMFet0USt5JOYOG4lxasr0RFOuLACIpYy0FrmZXGU5mVLmMV5CRyEFCR
8hOF910zNU+Vxn5fX+ilcM8CaVeB6MCAJHAjIgUhDXXajGYHae3pRa8kL5LzV3MoAO/OnswmskJA
3TPQPshNDRnK8SFG37PV46dWedK65DaQn0da2UTdGqK5/ALIEjHtp5qAWYM6XLjjdB38mAOVwOom
Vz5ov0AijmE3w4uj3CLZuHGiV60pOG14qSwKp0KYQkMuidIaQ/TtWDpTQS3dABJpKh0lBHZz62R/
1UfOPR1ZMANuXEfvDTAT4Wqdc5DTsBh65l7ylN9W1p29OzwenE/T2Q0bt+sa5v/Us0QGah0kPwOB
uJjdl/M+wLi3HLKcYipVa2+LkcbA6WHMfZ/MDS1v0ogEB4lmMdRlqib6DCZVInabGjLaCnn/IClT
sktyJpeWRtJMgURp0P6MUn187UNAEKxEi/hNNPT6zSRJ2YOUIM8qwnLjHbYWo5B8o9UFeJ4O/UAh
VCTh3LRRPwK3RvreDjCrILFGR9jXfkKQLnXrOn1G7etBzzDZm6qWPHaf1w/OxR2wCOgBNo8/uNyQ
MZ9HyWAO55xGlFgRSrJB6JkDdDdHh2v763YuMtYvOxoCIvIJQBEXzz2JxuiWN5ESw05dPWcqeISr
t+sGlh965ouCAeGgGWk7zXm5GBif4Bey/Lgp2Lm1BsHdW31Sk7SFCRaFnt4FFjhcN9x8w4SIcCrl
BMFz2aYmMiwtfJXMje+wvk1AZYARDMRkmnAjBKNi9JDNxBqSxqKDV9ffFOPv0xegzoDTXVCKQIMJ
eQVQ6zNRYynH2yH/rqqRbzb01ZC30K0XrguFJDDZoHSLOh268UKwm4dkNHSOiDANs2WgQ4ihyC7y
cwCxrrvWyuWylMUxDQTkHhhDxYGJRh7QX2ZTbnPl54jajPajL51advL5ppdetM4LOiuKdiofrQxz
T5J6n8WgiNxJqq3gv13/NRdfEAk+mGiBT9NxjnCrnJ8kKUtmgpi0AL9z4F533QT+vq2LZCXc4ssh
8QCMBxrEaAGfWyGZiSdfNGeLZuI9VByfnxchQ6hhPU0WtDx3f68GBnIBHVPMGEJCSBTjUBf1VB2B
fbJDQL4A3Bj1N0V5HbfmmC/OF9KEUzOC++NBpfKmhJkczDaDdjeZWzRdK1cwLKASYCz8Mhf8PHo2
xXKuw0Kpdu4kgY3XARLfz2Y32BJvXlsM+PDx9ICWxnKcz7+RYcwBXAE5T2om7UNbxMBqtHm+4W8r
l9QyIGmguQpFhoXI5twMsDWqVks8t8PCDFEjahU7pvM92ilWUEZuBSL6ZHof+9zLGkAi9afr/r4C
Rji3L3yzJCR6b7R1jlYhSJV5b/GJgORPju7m4LNuYm8iGkY08cIft6rMax8TTV6kssincD8LO1yC
okqdiwZZJVozcX+rQEIED5dgPMzpVhf2Mpxhmf/aEkFjMbhltQiU6rY6t4DQQxd8PEDBgW3VD1bX
hIFXdBQxO6KIlfM0MtB8MRaSXZQVZbDi0czrprusfSuIv/HplhB8dinjuOEs/GNLiCJjrzVdSmEL
5SS8l/9IMt7LOyMobY2+z+jAxJpXAoc4Pl83vLJGFEcW7qpl6Ac/4NxlwdMSg1kMxJtD/hkWxFIK
JFWYIE5uqJm4/8EWCn9wD3BJ48+5LTLUeZF0UM4xlQZNbV9RfKnS7ajprPbvUQeYdACqG1bAuA8E
1bmtqp24Ek7gnTQb35Bv59REiVa25m5j/1aatOeGhDNXqVNtZCMMdfkhjW7nyh/V3wpzR5TxaWf1
xQFNQUl5Lcs9a9wufby+p8u5EvwGPONoeOPWlTDSvnzfk2yx0CFahYciyP71AZBIcB/EkD9aQAP0
qWgqMEv/TreG7VbO35lN4V5VEU2VfOHanLXMMxNPzoMdVW/0dqvtvLU4IahUvNWTasRYlqomFjOA
IaST1aUfsh44rdbbseTF7Of1DV1+/JUNFdUGkEtMDGSVII+kqILftJAN0d7mRnMIs8ek3v+9tdNH
r/D5plHqMaKIZygrQVWFIf60PhLU3lM+erwDhVW1SWX8pdN2vsLlLYqXFCqi0ANQhc83p200y50c
4RiCNgDyVWVNmTdMWdNbRUVM4k9pZh5qEjalk9aR/CpD2RsI4ErbZ1JA47t5CNlnUcrKe1eT4IbE
Rrifsgk83zl4kFk4ALHdlFn9NM/z6NOCVw8SYcbBmBTtRzHw2i/NSoOWW1sFgV3qk/QWj238ZsgJ
qHSGihjfUbIvAodphSJZyjjy3uFZWk8Wj1mv+sZAtKchTTrzPjWLMsFds0BLQ7Wv+r0Z5obs5WnC
foARjBROiYJn7XYZJAs9I8jNP1UZYIqlDfWwdIOAaKoLsS159OtUSqg9NaiSg6KkQaO76HnFvZDn
o74nVOvZN8WMmtgKYnkc91qQU2rHfZOnNxLwINi4LuQALaujn0Sa2d4HcRa2eyPj4a41jQkmzDH/
GWHi/n6Y00qz47Khulcw8P7OCpsCp2IEzfW8msDmoLMA+Po5zFI7y7OR+rmqBW6g1JCWKoaQHpOS
09JGfYPiSg96pPY6LhIw6WTa9BvEhDra6JWBaduqB23TQzQEcrufEqkFeVFBzdqKyZQ9ldAovFeU
aozdESMat8pEghEKDtkoe2DmIb1lxFrxs1f1GERAZjXoUH+cZQ8gMvUdNTODPWbmABBKG4Ec39ab
pnW1GcgzL8mgsmS1aVTd01kruucZnGmdnZtVwV2T5mazb6tWepfkbvKlICpiS5+SEEXrOqHDoU5q
9jPSQgpu3SAcfGluJnR7MaL0gsZOzO0kL9vHfqjU2ulKIMPNlkJ7lSqk+BgqffjdRwb/UU6DdKuh
xLHjekgPHUlzzDCEPaXOYPYstyLJmPdmVpHn1Gzyb+bY8w4MgDF11DziB60Lk9CKM6o8VVleewFX
ptltJ6gUWs0Qpq+lXPOHuoS6Azr4Q7NjSY9x7Qaj22C6nfvgF/i6xo+Sk4ZBXaSZfUBFJFCTUUxV
OcloGph+SyiH+lmO4WVGpuJXPifpzkiI+srlztSdjAXlH9SHG80G94DRgxcxn8GrMNBfIUjxoaUm
B+VjXOuVXzNd4a4cUXrPzUKZLDQs5sTqYxM1nE4KaegWeTagrqkGyS9GZKVDzwCuCe9GBE+Nrhi8
QY8WeI8cF7dZ3gaLNEc2tNYshWgOGngW3JIxnSSvwGF9NyY5Da007+UtlZmLYIxSBSguVbyq8GrF
K+78dgsGZei7TiYAGdmkseUIIjOGYifSLUseUR69HowvXgmLNegHAtaKqHiR70WxXjRZAGvE/NXk
mB/XNiovX5npWegVLAhZXhBp4ClM0AIH/9xHvMv23rz7o/rkpnqN7ffeAvODJTkoSnrRxqDbxVX6
VfT5t3qlnO9kjzAT8wzlkgJDLWiH9u1dU74mUwIc12jlza4atio0WyaFj5flA8qCCgoo4fSWAVcj
FVaJA5FhkuNXz3Tb3GKpWXI6cXdPK3TC7ird3PYFWqPWON4xxVOh5yDHW4n68qsvjEBfElVF8Dxf
JJaDERnE6GHEeFH8H72Tvmb7YfBlP90XfrPju+s+eak8sHy4E3tCfskLyKookJSxek9+kn/0PxT7
W2oHjaM8HIejcqSO5FNnw+jiDdcWKaQlWjunESCwqH2FqRNyEHbVzmwe+s5ONGoZ9D4itcWhKJI2
jrQl2LN2DBcKRcCFwTUEHu9zV5XD1EhpjRXT4JYvBO4bzfSL9PVrR//9+4X8J+z7Puly/P1kAi+E
2rsTs6T5Ntsih9hax3I+TlJzbqihPi3uWEK1JZd3gbQFGPp/nOOfpYh04LXWETBpwgSKXDR03uLH
+djvPjD3GX0Wh8wyvNyrXvjGBm6aFR5ycWDG8zjALOiApm+P+adkI2VBOn4Yfn6fnHz/YkIYbqu6
shpPcBiWcVNcCeLzEXzkREKTnVizafEb/UPxJ5/d8s/WeX4A58B0H+EshE5tJS/Swdh4u17WVhav
ObEuBFBuNoBMBTgSk27NkVu+tlZbW2PgEl/5Hm1FmcXHLw6gqX8V4ABwExGJZR7LyBGx1uTIP/mr
YqNPeDD2sj9+K3+MN7UFmN0hlawtn11d5jLZQRfCCpxC4d0MEpVxHkYsc4QMq6FjaN4KkzuIi6rT
vtKdJLjjW3CQS+EwbC0FflcDlBptD7EG0aRB31UEi81zt3Mlt+gs7hcH/RsYsY6Txzzzcdgho3a3
oE9rkeDUsBBbjYa3vEfibqWgIJCsSX7WgKzm+kYMXwsEp2aEgIZvieRTgRlJ+Ukhym70f67H69W8
4tSCENIIDQIlACLdQhmaW8pN5WkPrWWFxyZ0DItZL82u8B/Bqv+wdS5WthCTaQDSaGhhA3UvrE2B
pJw+1xgK5s2LjCY2dyZtP5qv1xe4crPDCi6DBTkGvjQh4KjJMi5Wz4hzmlug6RjVKdA8W0TSK98J
FSOov2DYTgbUXAjYUlBTtStGHDrzxaSPUrQx7KstP/PsVKP8rKPnDFEAkPhecPf2MtcbJO6RfQCh
nB3uzHvVYn7iBB63Wi8+pG57yB8hBe6ONkbXXx8GX78zkBUWVv7Q3CPWHAJXu7ubfZAb7xUrdF4y
+y93WviJyx6dXFoRi1uCkQNIF5O7dDikhqsGf3scYALfEC1+CEVJpqhZ14eYQayHIsJLBjON3zR1
4++/iJ3L348SPNSkQZEMVN75EkgvhXE+lJHdqp9y/TS0N0OEh4oTxRuGLnxfMCTsVWgGOBchVKsV
6PsOwU1M37TMlbZYwL/mZEW3+cqFFrZxwGmFM5bNqAmrZYcFOcbraFG3OqauevdWOUCc2aHfHuOb
3s73kZXc6Y/ZN3OfO8gAfPJculsojYszgqEaKGEB5L2oPF7w4EHUXcrrYgDZlfLZxk7XbwE2Vzb1
zIAQyvIWIkETBihtnd7PgYf59gqA9S1A14qPoOUK39PREwIwQzjqaYCXtt4uVvhtFjRWoUC0obRZ
hnaa89cn6tSUIaAd5dEsVXmEqXF+0Eq/a256tpGQra0GL1cVVeCFoUW8tLMy0oauVfFRtA8NAtPF
IWgw8AoMT7rh8muf/9TS8vVOwkOhGCgqGbBU6gAMFUB/bHEgXk6iwMNOTQjeboLqTiorDfvlUcWK
G0txURVzm9CfFIsgbs6/r3+gS7IJwaLgcqE5NnI2wmJNvPiVmJZmc7s4hEeOVEv70Jm9NStx2TUQ
TAr+15IZV4QGk91NQaBACoN/THu0pR9xbuuTJYP/z5n86wu9uEU10PiA7QatJoRFdHvOP147DH2q
NXpk56impC+a4Sb1Bk7nq5MqxCrYwGwkmLwXVlPBhkoMKAGOIMNDwfYO8iQWu6H3+bfRQl3XSz4N
J7RKu7XSY3H3qbqDdQcUsMXucuvXYIXv19f71XS89mMEb2V13uhtSSN7slGWhKaBo01W68xHzY7e
WzfwCgv8QqUT2Aqq4Fawcd+vhLKzvRA8GROkAWsD7EWm/mGahdKZxZNvZbOFQL+EIHx92H83XXDg
JC0V3swwNLmqlVvNXe2BQ/25tPNv7U7ezf5Lb2teZqmu5rR3pm/edDt0xv6W63H5FaBRghotrl1k
9OfuxdhglrQyIwh1O4lqJ0g92f28RSqxEoEAFQCdBFoXioop5nMrXawqsTF3sa23wII9x/nLhtOs
BNMzA8sPOAlxdQgEVtzCQPvRIMiZVraPD9BL3kfv8510r/uhnUeua+63CEG+4AGiu54u7eLsxFzh
PSw3bplZ/Q/ts/Pn+8aKMMx4S974sYlxr29l8FsbKhySXumKKJdhtUq9Jn9oq8/rG3p5CoDZA64T
3gGYx0W6F0eDqTZ1CBB+orQ7M2jvmDaj7l9iroCP0Raudtmk801ExXgBFcMBwZfxlYOffL4+T2qT
cYzpBMXDDEQJf+y2CpsrcQU2oPCBTB5snHifn7sIbTmp+i9GybfxHrMS3O89pPD9LvSpaaNj6LqQ
GrYSO3e223dr68NbCCBSDUP84iOFGfUoxwwV3HSXdNb4VHggX7AHt8FMuk1s7ph/ZsOeb0NvnK3m
0G28D1acFGv/175YcpKSuFK1EfY7O3gEHU+N25I5GPn1B3c/20PkyPbTdQ+6LBCgHn9qU3j+xSMK
dtBJQk5bWskeVccb+oOU1ntqg+gVi3cid3SD79XtVoFgJRlBGwABDUxQGmj0xFpkpZRdxaYQlPHx
dxrYEnQM+t0Y+jpUOEry0IOHiLdWYUiohG7c1pePeqwatzVUt5Hx4MIWvEwCp2xCZpAPJ0fVSfa5
O7imiwsMBXVL9ZPP8JnegpdqsqgzfnR2tyXduXKXn/8AITLEpgEiCoofkFugT9tBOlo+ss/2+OM3
86YbSDkdxgNmxlxM1kCK5JA+a4AD29LNXTvbPLCAzdkoAa6GkpMdES5UvPnG2UzA0skn14BGNK29
GBl7SDac/PIKAEQebC4IW0im0Ss/P99NNndB1wUp6NXu5ajBOIY3VA+d0njV8Ou6b18UNfGREacg
eosXsQq1unNTKdcBoNZgipWd+ZhCzfdxyJrDPKX1ruyb2Fb+j7Qva5IT56L8RUQAQiyvQK5VWXuV
XX4hbJctiR2B2H79HPxNdGdSTBLtiejwQ283JbRc3XuWoftB6qG/SdBDvB7788mPMwSyoBCPhP8T
BHIvY3eM9Jp0MZ1Q0Q4iJ9/Ua/ISU+IxP4zhAYYgFARD0A4uI7C4stPcnlRHqQJ5CSmY09wkpfjS
OEPQAr3loOP7F4NC+w54LSSgGNplyJgowSHoCNGE6iF2S79ZY4os7kt8tX8izLZFmo5lAstynEYE
5y7Yppi9Juy+wzAxhDcrRLy2sf+WvKAmzYIPHRiOlSEurRmAtpAETTfAJ89gy4XjA+g6aOIJZLNT
Om3ds4fOX61CLy6Qs0CzkVZWnKamQCD6nN4CYjD60Fsob8QhC76YP82tC9mrla23eL+cD26295Is
H2ltIyZoYy/6UQ+sd4X5/OXeiwDUOD/7sabSvDSdKGVAvxJ4WqD7ZyumdcwMln+g49OK+la8yXnY
ew8gH+kxoCMdevrh9SX6+cHpAu2Nr4fbG4V2Oq8+oAMMzcgMjnX5sO2t+25KM1HzHlsYe/u6OnnQ
e3F/u1LCAMAJDVqtLKBpRBfbcoqPOuRkueROHqeXeyTScqJ1U70jM48dmFfVI2cfK2M0r8Ygc5Ln
4NCI2hIxas96NCETmykr6PWfMU1uvdjcE5F/a9jwHiuADpVxKJO17tinw+dilHCwvBwlENQwx3Xx
C4pJP6OH7W99V/Lmxm76kAKaMYg1gOPih0XuCSY1REhNvE8uQ1YpSdRoWLCxKtlo7zTaya9qZCgw
6UPXPHHalo+VrtFsa9IS1LaIOozdGsxK9k5ZtGSrUks/Qq+hW6PIf7o6MRkW5gBFejzPAVi//GWw
8bBqOE/ArTDTbwz9p15V+7oHOSim2uYvPj0qa1ATgbwb0G2zWFCpQfnGSbC83Luoe4Xzt69zyAUn
QVbca8WrrW4UPWbtK7dXXtxLn/w88uwh3OamFFzCTV0fTk51MvID7EECSu4c/mqM+5VxfirnY06p
YwHrjd4LWGuzBYaLm2WDXhRB6Vm3VmE+De2L15YbxkDWj9EfJN1J15NbV3OPtRG9Xw+/NFaKpssk
TAEB9j+p69lDR6iGqgp4LRgBem8D5RBjJUBjugGX+ldYON40zFo7uBZHDHNDZCsAP6ALe7mKtH4g
PGIYcZ/Ql97Uj9pghL3RwOLDZre2ATHzxDvqELun0UeGAtP1IX8um2HGbcw1sGP/AwhcxicRN5y2
gcViUd9Od3t9cIGurVy8tbq9621c1DZg0EfCDHJxdJsUa598KtbOT84JizQ1FwgFteTyB0hPRLXS
YZfZxQcjA24Z1mKW9psLFJC0fToAEnjq14rVS1/6jxitDe3O6dK/DAq1Tlbx6SBDCzW+TQDw93tA
J09e5j2jEnLnxNH3NvGaFVWcpSMD9XHEAxMZNf/ZWA0ic7QtGyDQK+JbKvcdG/6ZfefrBlspHU0j
mE0r1GsdwLX/SPDMH9RRCdqEU+hF0NKfXq12SJTDpqihFCIP6wL0n5vcuPQmsDQaUAgKWtTlhKoU
2X3iwd8bV+xzjxI2hKNh3ZZsDLfadfVD6+lBq6ItM+KVm3dhTi8izz6lVthx1U3O4nX00AEr2eQS
6SPbEmc1yVi4gBEK4DkoXwA0MW8KaMMIpFuG86EZydES0HAqi1uusZCUcpNksL4o+bZwn1A3vBk7
e1frawSfxcHCNQdPDAL+2VwtLx9Rz+I5Bjtq3xp6qrXaL5unOl5L4Bb2B5JUYAdM4PfA95olcMrN
ohp7EumUoY7SBW0d7FW7Mn5qebPXsv6QRv1u5SRaXLEuLlQAlFDcmiMTrdJxcmCLiyARB1rsBT0a
bCfTPYzgc3fPxzBzvlD49nhbM37VcpSdIZvv3Ks1s7LFsYMsDZ1idJRB75stZeL1HIDRIojhHw2D
D/Li0JMroyDhN15Kt9eHvfhF/41GZ72sth8qEVc4//OihTz2l6pGrtxb0ApbeQYsTa8JUgom1kIW
MW/4RymevUqN8C4BaKrUBGRV1VNulDecJE+9Jx+vj+tznQcnAg4f9EQgTgPI2eysq/VeF2BZAEvt
DT4zSr+stwkKh1Z5yrMACtyReIryN+EK1IBerge3Fg6/89jTRj67yJO2M3SZwafFyBn06uNbgzcr
y3Uh4Tfh/w26KkxJLaj8XIZo67LkbuQWIPa7GzdWAdUHZIHicH0kS/czlIQg6j2pOUydgMs4VFnA
nwMZHdTSK3aCcQvM34w9Zi7zwpb26Y6r4gQAM4ITFtaDFfucwcc0Y/QVMugNKBfZsJK1LKwlfFiw
/vAHPu58q6ZlbWUDOE5BkdTKBjcuzvZj3pQqgBcBdX1HkuSGalG81uWbRju71SB7ihQNzlDgHc5L
pbYAlrowQA2SbGPKu86uQhO1WQe0nNT9ntVh0659gIVD/yLk7EMLlXtdO7GRHBfU9PLVk3qg99kG
3P0Hh0i/4JM+CqGg35ow5/M82FOaK93oP4nBbNzYR/gLSD3UfuYP6mxAkhYrbCZJhN+mht8BHl7R
j5Y0NxbIzlGCC8/67gnbL6ncWUqChJ7vRfYgXXuf0Ab0ChR6bXETwc6ZAy7dl6tag0u7DhU34Hhh
fI6n+CyVbWsVs8HDrstRQ+3io0q+wt/ZIWFUs9fYKg+W+GrUxDft7gUGR9s4lr7UzZVzbmljYjui
nA9p3M84P2wAqL6NSHwE0ZpAWEa/lxQaPeiYrDyNliOhvQRMH5SQ5uhJw6mrVE1P09gy9y4cG+oW
TsHpWnVs6YZwYGMHDih80cABvzwBep1oMZVZGbgcYm/1XiQfoii21irXdmGlT7gNIIRRmf+sWZ4P
gsZNXJXQegf4bcPBot9SXTZI3LT2tXUH5wtITsY+4055Wzs1Stc2bIetvGyDyvDYyg2ytNehc4ei
4OTI8+kCKZrSsMekzQObf7HTBzf6bfYHmDmM6QPPnlcRfwvTjNrfv+Fmd0bcCFMXUzgendx+7xWb
Ub5Zq8W4hecOcqoJq4YqFbKLWWZVwGyV0EiVOM9BILmNig+l/TabjWN9peauynfp2mH9ubo6FaTO
Qk4jP7sNRayK1kkQcgiMUH6BA8fTD6i34xXtqxvu5/7Dkf/SHlTghNnKwbUwqRehp4vkLPTAS1l7
cVsGcf5eQQTHTH053HdkrbGycCFdxJlyurM4URbpRa0QRzPTrVZpYKX3AbxyDqoofaLxlftvKUU8
n9HZluwIF73oMKNp83WUvT+Wz5140rWwiKDe621XcgC6tDPxbiTwVwcFHgTDy+GNMcqpOUGSCI9T
B2Qv2fdyV1c16K84g+yjbMyKbBiqsdsha+SbDuegB416Azk2Toaadlca/dZOyATyHJyBba1xGB7N
odAdUL4JSR9wnFe7ssstZy+ipP+eGH1hAzfDyIaPDPcKA3Hhpq48EN3AlrNAVrBbMPB7qsljqhfa
RkznAMnNSAtgN2V8eI1e7826S4ZQzzxNhC2Pcyeo+8i9oxosUXz4kJYPhFn6S2Ua6VeqZxBK0gwX
CAev1hkK1cKIAE0tmvigso7g4QXNhNBwuMRvcNVd60SE+ilcI76DvAZxKdOWz6QiXRkOqurAAWv0
b7CqwuFp6cIu0Exg3N5SXplHBiX/zG/KDo3XrAY7a1dnGqBxOMhG3zJSK0zqUd97lQkaT5Mqc4QW
c++hvNfnFc56NBOPXcI9FVQsdj8KAyJjg3K83wkrjUNGPLFDmWsIvTTi9hEN0QJyv0OLeSswyT6r
wRQKK0epQE8aOwqUbmW/qnJQJxvKm2BmJXGktiJSXPlSxvR3hkb/d0M0gxskrJY/VW3kz4Uoxsin
1YBGiat5v1OK6X1yCofdSaPX44AN8M6E2gQQOs0IXVyZxAfcnrikO8/dtXlk9gG6O4esUfFxhBLx
QQ2VedCb3v1e9WUnwF/nkIKVNVaYJnuSH8HnJdkpp4W7gdmkAD8gVfkNKdroBF6NJvdDboA6kUDt
/5QprF1/KMziqymHCDI/ELC0AjmMFVidDvWKx7KP+Y0tBwKMWDlWI6SSqyrxHRCs6KZPIHcTc7gE
aXQ0ni3ZC7RMKpjC+SYpTOOhpG1eblRnKHbSGklu+86sN0QR70frDdUOjcKcgv5v2tlKorH4wvFQ
CpzswrGI/vTYzw4dKRusnqzE/a/bQWTueHUyu/dE3JHEz+M9KX7LEb7dt7a7JtewFBrPchQpJx9g
wNpm52rRNl5Vw50F3HR6W7ftHWUfiZn5NCl3JsINXbstzO6myqAenhawRCtWDqWFIxCIVQPQbvSI
UZ2fHYE5iCOQDIYErdIM3wx29FZ1FnalHkDMaSXWwukOBiq6qQ41IZIyr5EaWkpro9FQI1W+bd+V
mR2Iej9ELxFZM5NbGhaqcwCsm+hTf9IbKYcOx2bFStDBLNRjK6s4GnqvUl+MFYV0ti5UODIjyaF7
YHdrQmML1yWq+8aEQUGR8FNZEuXnVsYj2PmpGL6KFMbFmjw1mg6dgzX197VQsxsTcnQmkIUIVfXV
3q0gzodv2fRJwP6z4DMKrGisoicO6yu83GYZD+kHT7oDjDHiNt9EGTQATa141vpuEzvZBiKBm74v
VlLzhafIRcxp9Gdb02GxzdsYMVMw/nNJ8Ap5vn4pLyT/5+niHDQUlZ6w/qhElGCEQ3kcpE/pR+4K
vXVhOZ5Hmb93cx6rduwUdCGUh/tbexPg1YjchqtEunWYtWvZmm7KwsBA2IBcIPa1BTDD7HM1ZKgF
1AhwY9I4qHWFnCY6pML475khmCEwSAKqACWpeS21QVvFLXmJzBA64JLuQe5H8vbirJW9lp7OABZM
NinWlAbPD6rB7ktSMlEGOfbr16pPAIG2hxGiLE2bavDmsBl+BY+TAUJeHfho/oB85xsIVG0FRS0G
XC0znBtet96eM5tvPCRGN6bsyAaarC0KsDXMScOk6YqHPrVdkIVky5OVy2ZxQZ+9TmYZoKAocZNp
IUgH5bQuRpUn4WTlmyycsxerbfoRZ7sGDkCD0XkIYkGdx+z3hvqQ1iMVP226ub57Fk8fEA5RxEFR
Cwr3l5FUrBrHKPDYalGpgnhCSMQeQtVe9HY9zuL+OYszG1FcewodEoyITPsFOicuLAE7I95CjuOd
RtaxTJIVvPZSKwTrGgUqiORMB94spteKnOpKlgFkInwIg/g8zTfp+I3D3cHg36BPaqZhZhnh9aEu
7dvzsLN9m9R5ZkLdoQwU7TZl9kKGYZeqlSDTb5/VoeCbBgcw4OdgzzV/vTYpcFOtjhJBi+4oI/w+
YWpl/tZCzI5uo5BIAxhCZBlcfoeIP5qNWLkeFuYKB9tkaQOJm6nvebn8ZKU7bVo3KKno5VNea99Z
lG6zqPyLCsZ5mFlJQYlU2o2LMMDOlul9AS0qLk4x8M/ehrRfMnt3fQks7V8dbLg/uoTQRJ0tgaxC
zyqjqIU2Aw+LormPR2fT9NbRbKLQyYbtX4Rz8f90UIlFWXcWLh7tylYGHt0RenzGmG5oZYdmKdGl
56dSO1yPtrSVgbD5J9psXVQtvGDjAdGkdj924LCYH3VyaijsbwEXXbs2lopPEAmAMQ92MPg/sxVi
JcIceTcimv3LciCssuu732n84nVRWKmP3loDEC19O2DrYPkDaCyqp/OApEe3liVVIES/oUVUgnhq
9ZBmioOBA9qnbPXj+oQubQIAa7xJ93B6xMw+X8b7YmIXoPNfMIi72veM0Z2JJ61/Pc7SyPCmg74c
DvrPoFt3GByBvQb5p3rTjjd1JH2v33CJF90a02051D/tgXlSRiLUz8cUSa0jvxa67hfidbC5X0b7
Ya1LOC23i5NwUq87gzHP8ueyAUZDEMCYTac/9MYGGtfw1H0a11BGnwFQs0CzhxbKkkaUjwhU3pIP
uR2/ZkfrQE4S9JuNtYUsmdpf/16f64WXEedJZ9zUQCliLQb6EFjfin0fxvfDiT21e4gunPoA3Ikg
f4RQ2KsBpPSx3F2Pv4BNv5jaeecwj40IxRrE5wft3ntmkAOp3iBIdeu+DGwz7h08r4PqxbwDe/l6
6E9bYjby2YFtpE3XNwaSt9GF0kPyhefltllLsD8dLbMgs9xHRqKLJ5GjYDRgrwXIGpzFn2qv94tG
f2NG42ey8+vOW8kgP0tMzOJOF+9ZdtdjXEk0rVh9197q8R6SD4H4NXg+nkjmfRf2R/MGwgAhefmL
SZ2IoTjXYBgybwuVXQ21JAuTGqWwt453sniL/rN+3jQ2SAoD/IkH5mcPlIq1WjvFqDy73XfU+wWT
1/tGG8o9QL8r997iKvk32Hx/tB5JwNhEME5+jdlBg8yjtbYHPrUJLgc03wMOp1CTIIhhabeRFbb2
bey0UJkiW2kC+bYZy5+m9vX6h1o80s7GNVv9PB69wYgQ0xNmjqJefKLtYEHJAcVdeHeueXatTeNs
H2R6BOn0IsZ6JI88eqha2AKs4K3WQsyWPPdiPjpM4Eu5P1zLh5yq77CV43J5XwEEoEObefI/mX7E
2b6CbyG1OopxUO+kGcFYnQrLb0AkIvsoPVDx4mgsYLpP2Lai91YKAzTfbFYy2j/Nxk/30dmvmKVH
Xk5KOF3jV/TyoKPHynu8QzdO8p3395miINOH09u1XWNuLS6as7jTlXw2eo7+slHWiDvEz6YdmMl+
LEUI4bjra/PzqwobAmE8yLlCDhfkh8s49ajgoR4hjmZBJMnCOAxb7qMI9gIR/IH4JJCtG6FWkyOX
K0+ST2nFn9jQqJxaveAtza5g2HnSwTARO6ncIzRBwhQQmq4n3+zCObC1+3fxU4La93/Dodt/OdTe
catiMBMoFIIo4/wqeyNkqDHVT6ULAblchrzYZnl3ADHs+iQvfcvzwLMc1BZ6PZgMgfO4DitiH5iQ
YIzDmoWtJYWfK9jTnE6VzqmphbRwtm5SVfcqF4jlQhfObwmoHvDhyWkaDnbr07LfTH9f1uQuMSYM
mAHXoBUBt+WJPvsNsxwOaqBNnnb4DRrwni/Qx+puMjsH1XYEFivXSyPsNDbuWO8Ox1KY8j5D260B
K3cFq/n/mAzYXf1PLW+eihs8zaAOgR+i2xB4bsJW7WPnp9ZsE7plll/AsLjDJKF7168dX9MROD83
ILzm4KED3XAUny8XW0ViYRO9wBHJhjuiVXBWWut5Ly4rwF0pSMCWCyTDZQhz8LwMSB1Ms/jmJruE
fHiT7fRKfrN01sNuzYPuOTBndG5LFms90YpSTmkGPSq72HMFR9Phx/Ut8hmPhXULeAkOIQfSwCiC
XA7GSUthuDGyKLPFEYtm21vuaGi8NCgsRSo1XyNCtnGTRXgVdz/6svha184jdK68wMjIa9RYa/X1
xaMRDyxUUYG9xUtutpVQxcTFJOHtktTZJiLRExTS92j2BWCkhEkkHi2VbSggSyxdyRgWU3XgscB5
wdKd1O0vZ8NMsq4lGmgISfkg7X4npPUjHRI/a55GowkNxn+5UL2C+k8Lb4+2fG9QmN900jzUNEGe
hlKs9379C02bdr6g8V1c1Hxt/OXNPtAAVE4FvNzENIyPSfuYEdTBKOTio/6ugLlshDf29YhL6/s8
4ixvKlsvHYYREct4rHyCdK3W03cBNj1dtb1ZWuXnsWZJk6E1Y292iJUgmfbQnXXKt7JbSWmW7rvz
ILO0SVKN14aHIAOO4DiufMF2mneM0O1vN9fnbukxdB5qtoCKtFG84LBpqqHsX+cb9NcdFN8TFpp4
5g1M+aVaOfaXQwKkBl8NnEZz46C4KwHzsTE6PaoQKQ5kYh4GT/eV7d1Fdu3T7D7RxvvrAyVLGT1E
okGCBT9tkl693CoAyNsAp+B8snbiiwWOMV6xt8WJQHfuRtsMQXSAR15ogfcIN6Nw9KOXr1UA4a+j
eIm+Vh/WyjdeOveBPkI6BUzJ1L6+/DlaJunADRzKoJ77wHjeCbaasy0uVvT9IIxCQA2YqywVeTbC
jALiydGj9WRsiyPbtF7YB9BU3rFtEpadH6ypbS2t3emjwu5t4njPoTJFOeE8atBnctsZyodsaDv4
JuDUpKFIAaqOWUOf6hrazf71D7w0WLD/KKICZA343OWEyjJDOqG3AN4O9wnZNjlHzv0XJw3YB7hH
PQuY47npBkAZXY5WUBIo9V0b7xh/Fd6r7W7/YiTosuOTAQ6HPy5HMjr9kOI6xQZxxbNS7VssgXDt
xs31MItZD3SBAfJwsULwerqMA6vHiOk9GkCpd6J8Yyc3Xb4d5E6qB51uCmND8FCyb4325XrgxS91
Fnd2XvPeULzj43SGQuoBeBhSPRWZtjKLS/fQ+ehmGyxmYmRZh1nkjoUyMnF+TUH3aBvngVnmzlaU
ygirPP+vLWMkKNjPeClBThZ38uyxQru8IjXUZoMRukcic29axw6HUbsHR9XPDW1r27+vz+fSUXIW
ca7vHzWZaAlMPANSsMCN7zy1Zj2xmOKch5gtFbzwrMpmCOG6EcyPsbM2nD2w7ktpBxAaM/MaafPK
hl66J/5YAk38MPrpnohoSesR3NogaaHCSN87UEL6pAsJhJ6F7I+Nld3q3XC4PpkrUeeTCZBWn8Ax
EiPt78fyPlYPJn+T2kNt7WUVVGv62Ut74WyQ87YDWEYqgfEgfAFjWCaCCwLlCf4XO+E8xmy/Fb0s
bGYihpXUvmb51AKzEgx/OYRDs4Hq/fUZXBvSbOMNmZsMlY5wDv+ewjon7zdSrXylpaq8jS02CWci
/UUp7vLsIglrqhqJRKCGNBVbw2zZOzBF9k8BX5StVwCa1xducuf0jRyDQTLtHjp/0JMCcL+75VWa
3jTU7YaVC2Jh7LjO4a+GBi1gFXOklJvDA7fBEx5VqEPEjrXT+24brWyMpd0IvU3ordkAZCHDntbw
Wc1HpiOk+SeMQ9dV9FZzK/OBZfQmqYC1T3R1HFqzC5HDnaAyM/g8Lsa/GCb9I40FpiF0sWYVEumA
8JGleC9H7rNrPRTu3lhrAH72XQMk8DzG7MiB78WYeyiZA2IXB3B331hN4ScppHKsYR/BNciE2hJv
bV8Y8BghXgC1fl/PDT+JeyAgIaJCTB/wUwc1wesL3Mb0zl44F79stp9cJ6mieiqcggTjkbdOYQ8d
2ZpYzsKpjsWNVqQ9tT/xor78yDYa5GCk4FVpyt+JfOHy9S9GMeUY8EuddJdm+VJN9ToaauTDmbep
INYKRe+hCt18TXlmaUtQkCWxYidy+Zwy2ZkxtmmCFwaJjqb2q2rhA73yolgLMU3l2X7Q6VDFXY8Q
yn0G/AM6uqE+rNSI1mJM//wsRpHI1rVcvFrc4neVbJLivi+f/uaL/DtT07o7CyENWAOXHYZREg5y
0Re3+BZlQSfXMuXFlXX2RWZfXhgmcFQUcXJ1pOQ1blcyoKX/P7CpgFCa0HFHlfFyHPDSgJCCg5U7
YgdOwEOkktdnavEEJIY3KRtPYiPzZJ+NVdRQhiEACuY1+77eTExA593iOqwRgRVAvXAFnLVUeUKx
9N+YU8J5/nk4OLitl2MhP3uGP+yAn/et92Ln3Y0g67/Vt15orXQVlhYdSH6OByMz2LXNER6pTTIg
h6dCgHabQnwD5QBYkF+fy4WEB/oD/8b4tOp0qPg307Cq0IC0DwvH7BSJV93xE9NXa4+bxXMdrUKw
KUFUB0NsdnPHEXeMusfDV0FQU3/twafz0WAL4FiwFbfuvQ6ZOe2m2aa7NXTv4mwSKPcBVjzVHmbr
vobTjq1AwQiEcbT4sey/uWKlyrCYl4Dd+0+M2SIp8gSyAgxPblhY+GIPluR7dKu23g6mVE8sNFY6
I8tDgt3qVBF1PnGls8oSnI8Ykmsg3/jZZaehWQnxPxz9/L6bKjUTEAeFhDkWp4l7OSRCi0G1FdUr
qOP0B9WT9s1ys3Kvysj8lta5d4hErN05edwcswq66dnYlfuo0PmBxbJ5t/pI/17FRbSH1sK4jTVg
zHyUCsiuaFm07ZmpjjAtakGvdfLxPRkaK7BZj/u+7S299LXKlWE2xOrUiBRrpLZLgNCVeaoHR7uX
VdQ3vu4O464yKvbdjI30ZGeqfIzKur+1YtE8pJpUqHdyIIfh7OP1W6GgJc9084c7JgoiSVYNsouJ
BO5FKSGQb7TijjqS1qGgIh5xLINv5+fcqV1/LIb6rbETa4eJ656QrLADVI2MjRfhlekr5Vp7XvYT
+2ms5K0gZPplUXxowSgIzUrluT9YPA5zr+i2lU3lVgcjJMO/lPVbwLX1W/h6CRboIyevLB3dY2fX
gDjrfU7EJrLSofStTLduzVKP9qzzYG5U1npd+wqTuO0ySIZQ6Mu/94adaftWpSJQDm29bWy3YpeN
nv01azjALLquvcRInr6NkRvd4wayNprBiYL5hUUAvIewmRWSlFmwFdET4wsZTRSRWG/fpJkyvqtU
mr+sQugPnZPGmwIOS6hWwE4vDSEmkH4BirCrAuYV6Uce0f4YEy17i422PRS5MQayG7IT/nN14i60
fJrUIacIGiy/kEnwg9ub8ckUtAplMYrSBzGy+AJKkP3Y5cyLfU9JAma75abdNsoYS3eq5OahMOvm
MYlJtQWizWuCmJDhCBH47pvTch2ybRLtSlcr2K6Dvyr0HgUFwRG2g3dpVMUlKGRTAu317JlBveup
yEdwl2LApcFnq6p3Ztnc82UT8fe44HbvGwrecDfCKL3XGPYo23hMy2OkdPKSq5JEB6tLxF4l5vho
dCSHkdtAAy3SnEfqVNGhMZCM7VoL4JBNparI8O0cnb/AAia63aV13T+mZTu0fp960W1HtQwumpra
R6IE98Ppq+IHTCj5C8G8IHHgUntmBq3zMAfK8qWIrf7ZZI3xzSs98JFS6A/4cRnnLzlpq+80RU0b
HCMAJX2e8OpL21X1M1VUeLDOI2SnNCu7cbseyB/V9tu0qMEergZT+kyTxe++7fqNASjNi2kLmDWm
LuAKPrj/fbnJhMefSQL+fyYo73ySNtGzIWLs+Ughx9ELPYX9VdR3b0Sy7hDBiwxRO9u+6UozumOk
wQYudHC7yQgTBp6V7U3XJfr7AAFy30wqCz8dlnJZOMAN7i6TKKn6kEHvD1UkNBwdtkyGnShHebQk
+OJDPELX0YO/+6Fy7WSbU6jbRXTkEvVv2sOnME4+IK/evZaOpw6Zm3qQEUQb6j5HgSyH+yYPS1nI
78yN+B1OQxVqMht+OJlZbUeLaChO5D33a6eEhioofuxGtAJ1A2+wox3E57Jn+Cpjq8e12foIxA6w
Day20GxMTlZZxE9aNPC9zQnFdkhKbCSbNxtG8v4GXn/gFI128g6POc23Bq42Gcx49h3AtL1vM9qG
Ug4O2k6GCXlHRwHwYA2Oe99aoOKJOLc2RZvQblfatvQCN7OgYgXr69rzu0JUTWjyOuWoiEngoijU
QEy/tUi+UY5oCLx4nGRjG0n64sYERfq87jXwnCwqh2CsLSA1Pb1OfnN78gnui6p5qwov2gxElu+O
FTX7lqfJdrDS+p0wrdlXEIIClFSBfODIMiTTpPNcG79YhtJ/d1YCFQMIbj0CBOjcssarbxzXHQ8G
FuKryjTIpl5Pg5Zu0vNnyuzi1iocoZGFVKvKNhUEQmv6Zrhv/38xZu/2ODFJm5bIWpv6GKsv0ntO
osfrIZZy77Nh/Emcz5JUL8qhKiMRAraUPK3wFPrvkB6kG94kQ4lyCj7SZRY86AomeRnSt8w4Aimr
geCmR2up9pQDzjOO8yCzj9GStHP0BkHsx+w7RNfvxr0W2KHadq2vgvK7vr8+a4u5/XnA2ZdJUqjf
mtOousDACfQw7h/aG0CvHsgOxk/67VoqOs3SpwFi6cJuDVINAOdezqIOR0wweZG3DWBnyu7B1R4V
PTGIi9srxYq1SNOCOVsQFc4OnsNcJhj0ncX3TLq+ZT+OCfxKVx4Si48ytNagPGHhckYP5jJUnGbU
bjOEih7je8fYUEAmjpCAMDfkI1p5Ky9u139jzde5aZRRlceI1Rqha92N1rbt/mYrwTwHzTNUGkGg
uxyO7G0zNSL01qFLBp6s32QrY1isI/0bYC49lOZNYbt8qvC0rzCohGhVEe3sNe+YxZkCaApe8dCt
xae5HIaji7yq1fS+c3YdAzk/gbLcyiIzl4Zy/kQwL4MQK+1ll+CJAKrvLTCSX5vDfbdhbmDv4gc7
dAIO46uvzdH2vV35Ow9wW7xahr/vUL3brOzlqbww31vnv2W2tzgMYBMy2cy25GkUWx2wJsN5N70v
OpCp2F/gnCXD1mq31+MunbyQ1MZKgW4VcCmzsBKa8+Cgoyir1bsKzPZUrrnmTAvu08DOIsy2MlOl
ybwJk+qp4VtpfKSAU3pwXbUJ2qrip5dCRaDpV+7FxV0Nsg4M1AC7oca81FLHNamN+M+nNYMU0DDU
IPYudAIDdi9+XJ/D1WCzg7+qnVj1GoIlk28NdMjarcIN49Kt4PtefImsj7j6vRJ0WpzzeT0f4Wyj
FzJGhylDUC58spcf2RG9i8D6qYfxpt/lryvhpjF8Dod3BwWRCs3k2Q1qQaeURdqEYHqUkEFPDz9E
wE6N72RwFDEfom19QKfLvWP3ay3RpQUEfOE/kWez68mRM5h3oHANx9JD+pvd6j/lW7xzVmqlnzmf
qN2fB5rNaO4lIoKjMzpO0Md+Lt624w5uihB5t3z7IzvRJxhPBPKO5b59J1/dldNoCRVlT11Y1B4h
JY1qDL7A2Z1X431nWiU+6Kl4au7dBwsGQrsKBejAC1gQfysehpvuYMPR8cvffNuzyLNzkHq88Pi0
lJqvLvXvkSEbOzskjl/8dDlUtGFPHdY34kcM5Ydg1W1jcSGfRZ8dQUIjGi57RK/eOjzP9veG46dv
XVgetZ3YrvkmLGUWk9QU7JkAH0BB7XKWRc1T057g6kV0JyBxYm+bElKTp2itf/l/SLuuJUt1ZflF
RAACCV5xy7b380J0j8F7z9ffZE6cPbSauxR7zuv0xCoklUpSVVbm1gm2NsTFvX6qJ7NfUORS/djV
ryQ4dLLAZbaC99oEd0jGFdw1WkLrzA5jBnSMQv7i3gwsB4qWIMc3wBvxebYKsN1q6oK3NYfTMEFU
wzV1QbZ46xBeVcz47iulyRpZ6VGXkmbjPBjpsY1A1lJENolV57Kjb5miFOqIC8rB/IJeKsrZCIMB
0JEQ+tUZsERotU0LVxHST2+59NoQt/ayFNda1i6G0MJ2RtouOeZIG7msbZpbSOr6dt130Cmh9Nso
K41DZ91LaUTsTotER+GWw6MYt8gaoOHS+B31VmElbclczCoeCSzxZNC2KOF9IJ9aiHiMiiCPvOWP
a1NcHMlLtUIch6mlZycid0MogjJtWwCdGYDNC/UvdwqRNM1YvCTD22ZXFtekF9yeNz0EBer//j5/
1uSmodQjfr/Kf8Rd7AQ58lEmcwlogi774la/HKoJuHEBJQKQCq/SBEcEZKOGKaOnDhp3cFGQPD0A
2z6ygu3MAOdmlhpEbpAUZ/QkXU/GcJibDrnH3oqhdkBm2YoGc98p150PZdZcMBdb5+76AzknBi19
N3fLXHTSi0FvQUcEuaWwsKv2WJV7IgJYbk79aj64YIasLs6hCDWIBHiPJmotWk4QdNwHSMFdnvqt
yLwe2PIlqx2Rm6BaTycMLEZTBHlqpWtZdi+b2PRT0Dcy3JRQBOP9dJByHVUk4Alj9RwmCmruQnDT
9nz9McG56kQLDWlmzFeHBhM7zOzuOvcCl7mVQ2+6g+Tkv6LH7sEQhOvNpAMIw/4ZGnck9DMLpXJZ
JyiGRNft7cIKeYytH/JZhVSegkeSiL54M4L9sWhyuI0oT80C6Ewg/iKQwTWPDfPy9DVtzlIm6i7b
rPOtRsejGP3Bb8HOBd9ID/OZnIiDLOi1aZdudGi+y99Vi52nvY6b2f0sqFgJXMbkgicYruqhUuEy
YVTuizg6Uy3dX/bKbcf/Z+n4u09D1GmMfUykSbtdQQbkh3MrZanA+UXrxQWOqk9qTfExhxMkfGU0
z+W9VSWO1j8Mcer8b0Nahrzay1Mpq5BnwqyprebQ4imjkHU2BPP2G2XNP37WXsFFDDTeao2MrLyd
PJtn7W50TM9HN/Xw1p7Acn/s7ydL5A7b0ffPWnEnnS8rETMbrFUQ72W08NTN1TRcVRSJN+rkys4k
3uWZ3DYIVD0uRlBd5kOW0tFo1NMOl8nX4RrYpHNyOx+JHb1cNrOF38XVCDrV4PABDzKPECrjKRk0
DXZYdI6yoz/epGhQU5UXOuw7FNM1S1NsIOUs4Iv+JvAv8H2UxwiE8Dhnycc5QQkJpsPmmEPGV0Yt
Lox3ggFuuv/KCucsfcwSHQxMaE6AiPr8AJV6LzqWL+CbC6hdn6ZD9QAm8sECuP1w2fTm/l5Z5nym
1/JJosupA46+mO2guomW0b8JUysb3LFT5dGszzpsjFkAtDyC/79mi8EzHA1Z/6wSd8AEQ1lGkgQL
WEbLB39bL2r6+t08/mU/AxcAaUKGTDbfVZH5pgri6RF4B3vYRfepo3uVPe/psweic7u/oq+RF+JQ
M7zm/DRZzV7wcNvq/sUY/3wA5yOjHhlAt+IDRufKd8zv0ak+/EzO9BBfE2jr0tw6FoKovLm/VyY5
5ygA/6ZFhi6A3IgfY9yBrCwbmvMcgrCTkQlYunS6RzH5Hd0IAr8UDpdzGiiFji2tYJtehT2aqR3z
JvboLrrLX/QryMJKIL20FDfymOB42Iw2DGI7UMFdRBi+NOEmQxMby0pH+sJ+TtDq/zg0FQqL5blv
mJ2P8l09fsztM9pkwc6dCkLOspC8p6F/B0lsqCIAcsqlG8C/Nai1gpFnMag5PZlN8l7rJf2HmZag
pjAK5elyDNi6RqAJGIzMaGYx8Or7fCBSc85pZWLAkKSxpPHcFz8uG9gKMgv7FsoLwHfiofTZQKJq
1SgTvG2ZP+8WPF4pyV6ApPm/NwMbFGgrheJQ4syAKFdpwx7jMENLSUqAC27mYBKszlaoXhvhtiFs
j1GpwUhIvkcMKIF9irtdVz823fPl4Wz6wWo43O4bx2oK+g6zVo6QYxyAHwA0RwXygLRvly1trc96
TNxew7WOpqju44lsvgcBaE8eGHMvm9hqgcY7H2l1tM2aS7PPZx/QULZvpCV8VWwRcXapk52ln/px
eAQ19O6ysa24BSwx6pyA/OISxtlS1apqogGdKbn/ziIvYUBQlcDUyNZgvhPJq0Rq1dsT+I9BvpfC
SDt0ZDYwCB0nl44AF9LWywDjuTyu7dD0Z2A84DQZwdEzVYudY93bj03sqD9qw+6BIAxaS4md2rts
cdsH/wxM/bxqZaErtZovPph4NHc1zcnTB6IJQu5WAFqtF18k1nO1yLoKVkj9miFjXAoeoKLfX/6+
uvEziE6PQSYjyTTacRuA1VB0Tdz0uOV6CpwndJD4CmcfNymILhVc4NhD3UKyfHyuZQ0AHGCHDtGE
ipxIK3MzDqFBD43okNM2+RxdAG10oDhg0VTOkQ8WgdjLg8EaOgWZEIEXbM7fyhbnBSqoU3W9xvyF
IAySAFUgz5fdbDNDsLTs/3c03JmXG1MOxmVYALHbFB/L+qEI7mvNzqtdB1AVsiExRHq8ATAwBY1Y
IhWi7Y2FMpVqgJ8MZGzc0eEPGVU6Hx4ohQrkBTPWT09aJAGkVcdGASlJHwySZKzuU0azG1BGQSFv
we1dgQYMDOXAN/3NzlufmcvOXPmsTFIDraOYEWg0WZ0KgHLmdfGD9hdUHL+ZMf97NnOnjFIoQ98B
F2r78NcI5dwEQBQFHeUifMbWFlkPiDtkIsOnXQltXLtQZfTpv6NWpaUPrXbTMScvon1j/EUhAtgt
MEEtLMs6f+tgagCAn0+wpv1DrLrNcGxNwam2GfdXJrhFIhmIv6NUw6MgZtcJZNb8PL7OofF2eXts
Td16JNwa4XjujWiGGeh+tCedDQUeOcoxHiPqNHp8NMw0hPppcNKqQpT53LyIr41z6zbUpTKpDNN4
n5qWfqO6/ltjtflePpG7zKld9R7Hz16Uy9gMb6uZ5Y7woe0iCG4uQyaFJatenTwU4a4I0W8muDVu
Brc/ln4n3VcbLY6b3ghqWApb3ao1UPCrgvAp8BI+VDNSMAjhwUKq4XVdeirQzVomaA0SDYOL0eao
lMDqYpl65ZkZsPFw2Qc3F8QAwy0FHQk6UbgImcdxPupVjFcRCjWybmcg60uvJP8WTWiXLW22FuCh
jowLTgQ0uHNDSVIlTsnCmwD5dssnp77/lfpWEV9LNdSaC3cge5a9Tf5Vqd+iJU5gfWugKHktfQZI
pVH+8phrSThHBSpSw53pabvift4XiaUdWvc8OQywH+tc211jSwIswbZd1PENDQz0YBT4HPB9KuWx
5JdYwLh5r0O0T4/fAOG/GfVHkjSCwLUVURZSWlzE0eaPetJnY0WBTJextFOAct8e51MWf4zEsPTC
DvNTnzhN+/PytG4a1AyQ84CJCb/NGZRKXPJKJMqBdylOU/PWQALUGK9DY4BsWvA4QzksAEPGZaPL
j/IvaVy7oK4HYniT8qVohswdyxUwJSQamm6Sg9qfpl509ds0QvUFC4U23S9iVKYxdigvIutaa43X
+POhCuVdEwj1U7fQXgB6QC4Q5DuoZXJYj3pQE5qwJS0QpVdTfTNPKOHUzTXk3Fw0T3lhFd6Cqv5+
ihvbTN//YiYBkYYOBHTuCV9xL4fOlGuIZdhBcpzmV5nulVrQTLc1j6CVRofmIqut8lFSIjEy1RJy
oGYc22wEBSEisqgEthUl10a40EKTGcq/OYxk1LiVaXdn5veXZ0pkgXzeWYRANHPK4HOV3oPs9kZP
BdeazbsqwHf6Qs2hwOO4ozGRpygYarykG+NFLkCCcJrUB6l7isM7BaJSV9IVsuCz6O25XGX4vbSy
yr9wQtywUn3JewzJjG7o57ZmVmk4uYi0dLlOXLLDuXlQy8OYy7CjVDTfRep0148v9Wze0vl7BqIS
iyUfl1ds0/H+zOdvTaTVBYDmCSmSAhfTREdPZZPZpLtPKveyEdH0cW6RqY0a1D6G1Zu7GczHM7Uq
ZpFQ8NIVmVm8czWWgjUD+J1hpsRLLR0nK6MfUC8tZRFwfSmgXlqmZVJXhrRJSZkKOAI0ycE5Ob3P
Phbsyi/va0inBElpq7qK8/svwBwoNxEFVNKgeYUq+mezZhygoWQJgmkvH9ucXffd4+WF2tpeS0UL
+sJIhyLc8eewXgwjettgglXX1fKcLmcrCjsriwmafCukkY6M5M6gv47Bq1qKePI2lhBYEjCCoxEW
3Ds8RR/tOyUDJzjeFKiWD8UuRn+D/E2PdpfHueH1n8wsn7FaQFQ4oFzPYKZt0WDVjjetVv1qc9m5
bGZjO38yw81m281VHy0kMWkTX2kgymPoSbwbmXlVFz5kGEQv+Y17Bls0dcD0A9b9LyiKWJHkKoYc
sh3T6llTCzfsfkH2fCcND3Ap9Ot8mNEgmMrNMa5sLn9fTaWkSYNeteoSspx6fqiTO8siZWTFrQAs
tblmuB3iNkOhlmxyk1k2dRZEi6FhKnadEXpQpzpWs0jRW2SGGw8Z64ANMsyM7a6it3HjpeH+slss
X8qFD6j06DqqHCo2M49kav2qzBM0ptn9gC4UyA/VyPagARY6aaLi6uZo0KIPokYkOlAa+Lw6kLbG
llpMjeHgdHRPxs5ORa/kbSM6ZHMJVCRB0PvZSJMRtCDqBnINixSQ+jSBEEAPBCf/lp8pMoCVqNFg
2njOlSAYVSnoJICNY2Xnh6gIxFriVBqk33oTDaUjEo5RIViprZEp6GA3cH9GTOIv7vFA8RwqgxSX
MWjmmXVWOczsBy8is2B4W4FvbYmLSPPMKJr+MLwQum1lp53z3jwEeejgpDlcdr+tQamAI4GnA/WI
L88fEFn6qZkgeVqO1B1kUIXH1J1qU3Aab3m5SvH6gK9T3N250wqae2ZaRHj4m5Dxiqadhlk0TpRZ
U+xdHtDW3K0tced+KGUzqKswoFzywNtoUQZROrcnD5fNLD/Db9u1mWVeV5FOkVSIJS5p7lyfb9hg
7oqitC+b2B4Jw2MNW0n/0jSQZilDSRR5jCz/NYH7ynxhnTvof+MAIAP+rxUuxEWJQqpwyQ125W3R
HSYQTopk5rdahRiISvGeX0RldcJNVjn2WSIvtF4ZWvnSH+U5up+Oj5Kdnsa97tWn6MCOqOfegJv/
Gu1Kp7uFEEIE1N/y9PVHcJsqyjKzG5aPaKfrUX+WOoigN4IlE9nggl89DjVOXNgwNE8LXgcFLNki
QN9W7ENBHiqIi+4zaNI+e96YqgnoqnEmgZ/go8zCc0+yU0JiL01TW68MC7LIjXXZFbfuEguGfcnJ
gIGIv4np6JcZ2gDjivoSjCHXMY6NKiuspg5sCilIFYUkwVRuRYy1SW65+lJNg1JGxKgydg1EnK0O
2fe+VNzMNLyeZYLgLhoht3JaDWS0TzGrUwF1yVYb3/1Sag4QG3stevlNNoPC9SPzOgMeWTC52wv6
Z3K5HSihvXZMS0zuzJRxJ5dImoDxsncyJr2Phf8mF8pVqIvSylvRBfkudUFygX+CZ/gI5kydSmmJ
yMMJjxcyJtYc2bX/67LnbFW7geOFlDRdmi0Aj/vsrhqoCkbQA2Hvq/RKTqg9pdQxVXNXSfEpS95a
IzvoYBrQg2kf6N33y+Y3vWjBWSB7B8Y4Qj5bp33f1+ClwROi+N4mGRwn8tSgx8H6jpYdwUJuTunK
GHf0EF2OfDBPIzUE/vaSPidzcjCbwNOlv7nb4+f+GRY3qTp67WNaY1gTJPxw7J5YznA7ZftuLG4g
wOvUYWsZs7A1QzTC5e+rUw8ia2DrH2A3jMs9mHXtWO+ghItmDDO9GqfJBlz7NkCfkxrLe79rH7KS
3rBoaC2pTXdV0lkKVAT+YompDG7WhacG9Lqfvwl8GWk9dMv2QdY0DT0zcKjmgCvKmj4uW9rcqCtL
3OgHVoNkMMTotfGbRqws3aeoAABr4C9dbb3AdZfv5m8YILv6Z1xcRComcBqRZVwRCCLl6dVH5VMJ
RD4rssIFn3BIdElPF0/S0Q/hgtvBwp1QsESbwXU1lOXvK7chrd6FyrQsUde+ErM9hx11ev8ZHViu
RiM3Ct9z9IpcXq2tSjo6rf+ZQMoh32NoX1flYhXIXI9E0QGqCLYCQdSetXvc4ZHajx2wit33PfEA
y3eN4B2y1rdpeLj8JYI5pty7q60k6qPDbCksq44WqtBfiHal1ApOzK0rKaEEzxOQ0kOUhzPD0qbU
zQQvr4Dp3hDTPShpdn8zkj8m1M8LiY6baAwkRLimD44xCwGzD5/9eRaY2Qwzq5FwUbsgbWFAcxsb
bQoOdVNeKf29khsArYgkebcqbICxamDvRM8/UFLcpGlm20gkNHErBO/5CFl5/T4FHTl5ZtrrOHud
f6NDzVYDB0XnNqIuR6F1bj5D3JcbrcZAVWS4Cu2OhsfQsIcSWqdu2n2AcwX7EUqGvQrM2+BeXszN
cLYaOjfLDRuqrl5e6kUEAujYnukugNRykD3lpqWJOCG3+rw/zTR3OgZBWIYZ3pp2OF/rvVsCjK/3
uzmqca+6J9J9qjpjLCgFbzrSAlJeNgTk9paduQo8kpkOslnAZumHh7zuITDWuLkh7ToM8fJsbt40
Fr5kUPhoyJlyjtRPejb5Kt7setgDY6e4UqftUrwwZu0Vx5YgpGwNbGkiMmXoF4L8nLM2FYGmS1qB
Cz9hjVUn6Y+2MntbDWhkzar+dHlsm5lgHRBCMMCAflbmk1RBYRqNrMMckHzarknKc9tUhaO3wXgA
3yzddZR8b6OqsUajKxwyGgEUAOeHjJYi2bGtYIqgjpo4ZLu/ao6oWUtG3LJSO07No9aBr79iV6nw
lbXhrqi/LY/ipfINIg3uzGrjoIeyQI9UZnRv5O9lf1dAEWbqbaCuwtxtJGkpW1ye56+rCptI0AFz
TSDfzeN0JEMNo8KHzTizleYhMmro0ByKQcQmLLKz/H21LZjaxQGo53DoM7vtHqbcY/NNrb38b6NZ
dszKShkPUGwzMBodFBKhgaZh5UGTUZV9vGznq0csswb3XLgloXjAxbEqCqHi1y6jSR+G/i6XbyqR
NtzXzf3ZBBe7Qr2cTXMxMbKPgB2U2gkKlNJ/zaJaxNczHD2Psgo5TYi7gnGYm7MWlGTStAC3x/Iu
qM172egEmfNNCwbeQ8j2YSPzoA6ixKEf+SgLdLXdxi8a+dchFyNAfhSigHhZIgH8edW7sJya8XcJ
gD01xCM+GJz9mxwtqZdXfcuH13a4i6s65sC7DUjA0cwJ0tQKGCgTUZLSBOPZmi8UwFCCQvYKtLNc
pO1aXNxKivxYbd6oxc90UAXXtt/Zr88XfTzlkFxBRzaIKwC7/DxjVGKlPPa4gpdn9HUcvqmBxZzK
9b81u8nNLNl6vlKPxNNddM3N1ksGpHN/DBw88Cw8YYHRfPfdANVuaO7sLs/xBqsGPg2LuCgvLVli
7vys0eOVTzlurp1eWs34KHe+FYK0BBB2qy6uTPOXRuO7lnReEt/JfbNHBeixU4kjKzWoPAuEr0r0
YtnYi5Awh0QGwXGEWMlNV92lfgNqa9ymaXry5+5UR8qOVLo3YVtOs6i8u2UOSprYlUiSwqO5KSgK
cJ4PDH5WN3P5NjEfLHXZbDDVLtK0Sa14Ao2dHXeVvs+lDJ13mtYzax7ZcAwgkema3ZwaFsgSihwK
hcZC5xn3zZOP/NatXvSa7lxes63vRSGJUuRbgR3h0Wn+3PtItGN6Jjx1LD+RHWkej0ZUnEep/ZFH
IkqQrYNSRwkGWqAadgkq0p/dd2IhGwNjucNKNVQCG9kZSHdGQ67D5smpKxMZpgwcVMMO0ELR6nwp
vqOl4fchrSArCW/gTulIDhupgwSZTSS4pp9INwN4k40o+pmEwAaxsHQQp3IXp13gVGyof12e7S9n
D+zjB9AbBWJU7F7eO6ZRLdMW9pWqDyz8Z2QJp+HDlxqRatOX2/pvS0ieoxiPOybPybTk0WIUpmvb
1PyXPO172wRtqdsiOTDqQOUBlGRBxn36t+7EmeXCbIxsqE8UmK2AcgEdbMQcLUmtMPet4F/TaXG2
uMXM6xoQXgmTGTUgsclHC73cf7Nc/0wij3Ata+R0Y9ixI+MaLJvWMJxqEYjmy8H0eRQ8esvoZHP2
W8xYAA6BWgJgQrUgM37TVr2gqLbMx6eDY7GEeiTODEVFgOaucTKNQt3XGqxNfBxAkFzSM2Cp1qTY
48JwUXphm3mXJ/BLdOFMLn9f3enkECSNyImDqLZXnbJQwOXWPSR55ci6BECq6ADanMvVCDnvizow
8BsmzKX6BJW3A+3vqmayiQiqtmlHxSTi6oKWB40bFkAEuTJNuBEZaXplhqGj95krleiGz0Wo2s0Z
XJnihoQWe7PX+xYRo0Ez6Tsd91EyIqOY2zUV5Re2beE5gaIrbhj8G6ZTjaHMcriiTjrDmop3FqbH
SlVDB++4fa0J8cpLrP/ikcv75T8GfwuyrdxDZ1KX9zJ2MFDFB7nUjjRqTk0gH/LutQ2rG4BHLWRQ
z9BqseHbAufcDMZLWhxcS4BF8SGyGtPCT5HTAGl56cQV9AfnD1/3BRFx01dWVrgFLMBz3LUxrAyQ
BGB9dZbD2OuguJjqIi3lr2frst0Isgq4eursy4PQADN3HWSwJbWu2qcQVQOWJnXUAJTEmmUE4OQm
liZqdt6cRxAeoWyznOn8oap2tMrSYUBcmcDSTofSUkjsUKkV4Lw349cfOzyQcgqlwc+kvraLxLRT
8g1ahEMOyUr036ONS6+/66bmXo5fy+J8cdCVSe6yMhpqrksEJlMsmIl9nlh9ZjfVt1jJLZkKcBwi
a1x6bzZKtKsZmEgNcu/+QyDdU/Mq1B6QPwhE7xTRZHLX4oHmVMtl2KJ95c6Sg0d9O+Na8Jz36GZW
nAQPhctzKbK4vJxWmz0BEznwHrCoAMTRgoo6NgN3mKGc3KUHJLyf0mi8QafTj8tml5+9tITclUvJ
lag3CpgN0AORVakTgnHwsomvRDbLvsOlDoyCGuqWfNlQzYHkY9GEe4J0DvvnunptmxOBloO6B8l3
ne8zzZvn1PLjO0OGzAM6B/QT6w4EqnNBJHggbm7H1cdw81yDYr2fUgy4p/dZN7llckIqRGBkc1ZX
RrhZTQmgEUOFESfJkdSjW00i0ZHNuIm2wiU9ClZavreeYanStp8RyzCFSv+j0fyF38aoRDn9zfla
GVo+ZO2XGvHLuIKhoWytogf/PXlWqCB2fTUCkQTgb9HEAQ0gmb/l1amipkB/IZDg9SdBXaHoNA+M
f/96WT6b4SKIxKKAJARrD6KsHplrGfTqUSviAfq6NJ+tcLFDQjdo27cYjDGrThY/15DgqPyPQf92
eV9t20F2E70huCXwmGVjLPU4pbj7aC3dQQdzX5sMahlDuxuo2gum7mt4wqCWziU4mwLP5kK9aiRz
OWojOpTgBuH0QGLbYE64iOHFLl4B2LWCsPF1D322yC1WFhKaBKmM84zO16yprdYM7i7P4KbbLRW+
/+QiTM63ezaiFXbCoCSSfuT5oL0kGvN3fgKZh8uWvt4dUTQB6hroWtBhoBXl8y5KS6QNlElDiT8p
jmq471tyrTWqVb0hP3XZ1NfGSjR6gWd4wRaho+ZLwwuUNNTEyCiujZOtvHryw2ipd4VdnoAUSazK
GV4Du/tQRI0cv3Odn4+Sz3a5BVOaKDEm6LDYzHo0jul5vm3c+ab37hRo5DKrs/Jdh39mkH22HnV3
tPuXZie5hqO7tdvu42fFppbsmHZxLpzWHV7Ij8szoy5fcOkLuZ1pFEUNNZHlC2/CXfhYvjA3tA3H
dPEFp9IdkAWcj4al3oPzJtwRS8j28/UK83mKuMNnlkEk3o34AAgo1fWLQh+V+KBltxPBSSFw7o3r
7mdj3CEUyWpQSDOMqamjaFdEdwMoesjAe9WeXz7UvjuXgpC06eYr1+M21DT0cR5FcL2lSEE6VM8Y
VHELq/f3THQCbs0loQpElVCVW2QsP28p4EX9vpAYtlRhjRKx0FxhTT24k4Le6eqTCPD4FXqFbbW2
x7l3HkEFN0bDrZ0nT61mpfJ1Vn7D6882iytpQrXbMzq7EWkCbMVdJOUA8sXLAUyxXOAYy1EKk9SH
x4w3ED+SICqTBq4C9ZwEmCH5yRDVQrdiorbUQJECRNmMl8Y0I9CNTGDztdvEG+pvrHgefcE+/Fqo
x1SubPCJo0pXS7WtJZxcdf0w57MDNeg+ib5pkGerJ+VWKbVTqaeObAxoFAjcZH4BdlcQkr+WYbmv
4BwoTqMQn4GRDkNpl/pH5ed32Vh4CppHIvV5HgI8Zc6SFO3qvkMOOhXUjrY2y3oWOIdKCkXPzByz
QAGprsAjM2svs3LW41s2CpjStrxobYoLfEXelxVrMFQZece6BLU1c0j3gzQeLttJs2ci8trN4LO2
yEW6Qicxa2ZYTKbHuNqNmR0UmYXijNP2Tw0LXOgM1vK/z3l+diwu5I1ob9bmxerIngrweGmiO5do
IrkAZ2SK3jQlDDT5HFoB+u6lobeaPAJuuHAJ8Z9ziFTPuX5/+ejaCnbr6eTCgNT4ZQlNdYQBAgGB
8UFLQHffMrsMf8bxIfr3WZllHpEjYUB6gAOe85e5Ra9TKsM1g+zX0PZIxlg5yN5FBGHbseaPGc5J
1MrvFbbsgHaO934zXWmt5spqJXhdbF2U16PhvEKP2kBuCMzIzX0+LIcS8fLSZgB1XV6l/yek/BkQ
5x6k8qc4kGCpDkt7TFtXj17o7KhsB4UJEGsvT3jdnkOH6CLEzOb5tPRwGaASVEApyYUzY2yUYtaC
xh5SffiZJdq4W9qSD3nJIDbRZX5/L5Va8wJxu8rp6644ano5uHUsFI7fDGyKioYiAEhRSFqcefVk
JCntIlaHjZ31mhPGjyU6e/FK0DSXRYKk/W+sPH+l01a2lg27suWPeh8lDUbN6s4BNxdswtgcP1UA
R9fmW0YmB8M8tXqyq1T6xiAJJgNH1I/DWe5/SUbmwf0PqfzdVEIbvXE7Mkq7OPLvqzoGNTlEUc1/
3SWEg4diheEny5OAB6bASICW/xbt9MgnAbEVydQiQS9wRtEqcHtYCssE8EXMjCT/HPPDUHuldCoy
2ZJFLw6RJW4bm1BnisMMlgwzsAvm5uVjIb8GVegWoJ24vMU2A/Bqvbm9HCBNpkGhENn+1GtrtKfb
6FMD+WdpZXpkS92LEj1ftrh9lK1McpsadySJzRSbWme7WD9InYuGTymmtl+DGP3OnJDF6iyB0WV1
Lvk1F/BNyO91LcOckvKOdfBZ/ZQ2L+msuA34qvK6tbolMXk3GVZtHiHHI7C/GZrBdqiDWc+Uv/Bq
VGTyWdNGja0rZxyr9kA7C+pXc3yNYFLW34ygQVvlvTLadHgczCOV0U8lkpRTtz3rz1dwU68lU1cO
Kr6C3dzQNwDid7UTHwDRky3NbnFHtAZHPhT299IKrV8oD8pe4khe6prO/HZ5RjZP4NWEcAuiVHNf
I6419iiB11kdviFVArWbfHI6uTroWuOMnS6CsG2+WLWVVS6UpkFgho0Cq6j/W7kXhtbPb+Z1ZPk/
QjxWAWPFBICe3kLnEDojDtJ+FD3rRY7ABdgIAupFCjJ8O6kt9LbZQ+gUpUgYgix33a/u/s9Cmxy6
vECaPU51WAHFSeZ2exVyN/TwAcHaD90iPyY7cMsXX7IMJzrkx95trdEe3sj9d8WOvOKQ2oOTOOJN
KBg8n/XqmpYY/fJZwaiAoLkuqe75SajYRVCPT1JvKPcK+mUHmw1he2y6CL1icRZ1PzUl1qB+50/m
BwgH4lPfKOaV3GZGawW5qU138+i3b0WfVOfMUOg3lBrKfcoCvfXUITExxRmQMUElz1D+Cis/cCGl
WR2DWG/3IJEjpwK6p5ZcScrdKHf0AYmNCHlgCBzv/bA0XrJm8I9JHUyBBcBj52AfIZlOhvk6Z2a6
yyGguh+H2bArSUK7mdHl5wwdLw7y1oD9ZHX7ROWSnVsyjNaoVkVqqf08XJllk98WaO96h6CNcZV1
c9lBq9NQY0cuekY9X9fyIwnHxNN9Jjs5oIYWxCQ0ZI8b8ha1SXdbwJ8zB9KwJUrcc+7MbRY+SnFP
rTTMjNs27ScIZwOmgmTM5JNdWxo6WmDaiX6XMWunsAryFsnHTg5QNCxlYlVmOO6BBPMPEFNgYBKM
oQvRmWb9bMz99Agin+rWGMfwpoSi5ylY2uyg5SldpUMv/4oqFWDUopbf+lY1D30e4hd9o868cmIV
pDknpT3UqHMdg0ST72R/CIiDwpfx1Mt9exVWEy2dqpLzH/4M4Vo/pJ2/9AyQvQJ1ZwDOgrTWjh2A
TdRSw9bMPWTJtM6qfV/PUMdKutFCpUmdLCNWwbIzNsGd5qsQVC3K1L9uoGx+ixxASCxaGdk3Vgd+
A86qADwADaslgKEqZu5lLdduZT9pj2FGpCuTtmlrlzJ4hGvqT79oQzW7mOO83V2Oir8z85c2LveI
1WYkIRMZO0S9iu5xzfwWO7fJ0Xe+ozF5p94Uh8h5GU7sMHmhBd04gfWvgCW8U/6ERx7sl4VNYfZL
eDR2Hx3ydfvwAX3y811uqW+za7jxHbqn2Jnd+NDVRrAUdY9u3kZMNONB0RP1Xb6yNaXYy1qQYPRt
oVntVF1RbTZcvxves9j4ntTdmeVYNL2YDpeH/rUfh7tEckfj2JrJQIseQ5e+tx3Q0+cQD17DX9Rr
8UQkVs0egBqTY1cNvwXVCA4uJijILib4tV/fY7kjcSRhmsYhPoFVmSOHupdo95M23tadKJW5vF14
S0h/6ahiADMKolr8fXXLjyrCsnJcxJGVxvMJSLEKw3yH2LLm1aTH2UclXN4lpLfltIosSUFCrihy
QcJma7zrr+CmnLV1YciLRDNqe9e+NO406TBDcDwenMuLu3ntWQ2Xm9ge2EkJRcrG7qoOafMu6a0y
9s+6LL11kWH1QhKmzTsusKlkAd6B7Z5/PEppYuqjBoavdjgRnKmT4cB/FOa2bYAnotOPV7GIunlr
lOjvXUgncLtGquHzomrtpHbpwiom1x85w01Gf6G1bhndiy5CJG2PDxlNqkJiHthj7jEUhFDDbWrM
KJUfgxH9uScdLZZS5xiA3zHNiyonUkRCmlu3B1DoKmgMJkCb8EWf3oyCsm/zBpE3t/QuPoVt5JZI
c1z2lv/j7Dp7K9W57i9CAkwxXymnJCe95wvKTCb0Yjr8+ncxet4ZjmOB7uhKoytFOgvb29v2LmsJ
YdCqBlZ3EBh8I4oL2jFjnY+nQjEdqsSyDelKbb7WMeYnHL8B9QUG98RDDAH6qCowAhNq20rVdEeW
BL63jiLaYEsUbpv740hapgCl69GolTC7R79Dr7rVEGw8I8UGQRDcQukBUqh8YW9k5GUsSYDS+8qb
ejwkcGBSNjmsLo5g3THsHPHKsKKuVpKtc0u0Yqi5xn8aPJrGs97F6FHL9TkNVEgnaNMn/lUebJwP
ogVbQJjchTpoc1a0LSBYPqLIvHR7lPOvr5bo8IPH+DOFnDucFCtpWY+neCKdsJldEPG/ojT/KZbS
d8WHE0k1u2y2MqnildOMObGpzjnO+bMWZ4Ge4L2FdrfaKauDT+xE2Xfg01SdSXWMabAZysiyLaJc
0YKhzgkSwGiARU6Vc8haO0pokMBQLXKvwx6zEZqxGysmxEBhIWrNUXuNYojzcQ0Zm6yixLhSI7hk
6l7tykNZ/lpfM2GUEOJ7f1C4jRw3tEqbHigR+s+UMcQxmdwzKN/UGnWglNQ5WVVBH6l3+0p/tKpc
cte/QOj1Fx8wT8Ni+fxSMZQiw5WtScZXY0CYdIp+SqQ8yFAhrJqtEILQpSzgOCPVM6XrOx/jzcN9
0z1Hw0sTPXftRqxNUOKEADN6bNEZaSFNaHJG6WdhphQtLoJTm3xOMv0EH4Snm4lN6uDUaT87BuFS
EKbYLYkuNDWzaZZENnSle9sywtguh8+SKlcRZEC1ZuveIgpdLD6Ocr4AgvZNFPiY8n6yWXQ50X0L
bRm9dmIZzP5bbApiOwaZL7quTIp2v/MFVtED7AfzVIB83S5zxa2k4qjl+UZQX+h9Zs7g/8Fwhjxo
Sg8ZGcDE3UtT3rRT7I7ajqYUnCPo1UZ0f4vbdmtgnOWOjeKzsAOinE1OQ4PUpigOL5phy7FuAXE2
G4RGqSn1PIPmU6JfD6DfL8ERuL4PhfOHIti5AQI12vwZhJ6WMpoFTyGQiZdk8tLH18EYu7X/gTY8
HIB2jXftOqRwL4J4mSrgekVegLvwpWXbGr5awPfoO8oopG6htXM1tspuHUc4f6ha1sHDBVEQntMn
wcVyAvMmznZUt0/aMUTUFPRm3jqK0JEtULhVyujMcjNhAplenvJ6THdBI72ZDZ1sVW3vigDUX+uI
onEtz3Ru/jLF76V0vjbosYwu5cINxssw/LUOIjxfQQMHksNZlfjbVVkOlDSSKFDSJHzD/++Vih4q
s/Rif7rKdYLqsrscdN4I1xQb2ZzvpxMKzFQ0o2kUzT+oleZGCFE0NCBNaPseOsutevkgydbOlKGJ
oOs7qSVPU9SjHRzCCOpjVwa360OfXcbZJXdGRzXl/AWQreF5mXJ0M0zQ40KLbfCjD1EHVG8VU37b
AUBAZcVMDYdnCDbCuW9Mu2BgpPPBaOV7WnhkyuWQe23+uj6O70vIwXBBGUgqSkjeYhrl51L1gify
Q34bXTAGaYE97tfBvhklh8W5+yEPlUYPgNWZR9zT7YjdWHTD8L8XjPwGmXWyUamHAuL5IxaXhrqa
oqmqQRaIa/MugSqOjcC44piNMu4RCEnsXO8TNy0S1PDHzXANRSqw6OCEuKiz9q5rpnHji75t/vmD
dHCGoZcA//KUiSTyew0s4KlTqV8glrMzeu3L0m1r9aCuGzb8pnBbYD9o8swvgWsvN8ekq8FyOnNL
lApuvJBqOlk+Qe0aK9hbFxnxDi3bN00wmdcqka9iKpluPCUbu0Nkuxo689AuaoAolCc97xGdLaMB
VeJpa9mddozK95i+GuaG8xbN7NwpQUEwhb3C07v0RUVaiPakjkZ7Tx1SqMwnblij4Iq8BYPm/Hfr
XaJxO2Xq1C6OK6A1qLRnquql5i0bNq4qv82TdywwXTzPFVTqguz83Hx9nYZD54eQuS6NHs/MLiMy
YlaZ9ihZUBZHVLxCUeSQ5OElyNDhG6I4QRwTxfnT0TTj6nEgSTvZjWRqH7RD/DmRyISYn5YlFzIb
8xAVUvglu26M+rEKldpDB2nFUKTSjF4wGdmTajS6pzWF8ig3mvTF8prtrVhSn3XfZ4e0GTM3DrXp
FEZaBjI/30dxCzIOty3yHP/59Yu9g/sGQVJxZtLln95qmAyBaUWYjaz/2Q/GcEvN7gn9mP90nGjU
spBnB7vkt6hWDAriqp95PQq/h/7Mj3oEM/DlZNkIAVHNU82LDrqU5db949vVah7g/LZHlxiI6Pir
FdUa0zdQoO8YzdPUPgwl8jaQzbYT6UmuDsoWy8H3qhPgoehSRnQL5zYIQc/Nqy3aMgMLOLZM8wQZ
4oE4cuL6kdckthm/khS9HQfFuKblfn3ziM7LJS6XnIzVMJd6inHSutlH5nDoxy0RBJE3mNkVMJno
HPnGwlQ1faOmOVYQ0rNlfWT9YWTZrCGEovCNC7HoIFtCca4gKQI8Z9Cg7tCgcfrAOFA9teUs/Qf/
toThfHkQQ2etCgHjKwiPDLdD8mplheOPn+Fm/vzbw282DDBf4CYHFgwkKc4NY+YJq/O+wU4jB9O6
t2LLtvS7yn9oUVZvbFGEqSJ7MNDYjxs3QUqE7xhUmIRnLplPafDQN4ptlQ/qhJXzJHZX+89QgpW0
qzb4GAsnoweSfNXlNUJT4Hzb0+5S1j4ridlZ+ZBOh9xwozy7X7dXkTEtv4+zV4PVJNEDuGFUX+MG
3Y27yrwj9Y8m2jgqfxew8g4ftf7QVUWsGfkK7p5HKloroY6ZqNQQNNT7dAQPms1CNDEkd8wY3VAh
tpVJF8hClkjm+k7KfurkIhmeczrYxuDIxt120HO2rbXP4ky8VVH8PswTwLLLUc4w8R4CrAjvE+sx
znYG4vzJoZDcNMjcfEutSGSM83MTRENgZEHPxbkxJgPqjdUux/5SIX+qmre5/rMBAWqiVHZLyW7Y
UgcVXps0DT3+yJfMnRccIlLKWt+a2Gpo87LoHTrO8vYlNx/D7qO17iKwx+FGXG9VQ4n8CMre0Gf9
uwyPp7joU3XUzRQ0YygJOAyKDxKH5MaotI1LhQjGsDAsUGcjFso/VhgD8wzogFJUE8ooR4A8MZLs
8oZPFJ1kS5D5Tri4dyd1aeXQpMNYlLemsfVmb2Y7Ej72+iHzb9St2K7oirmE4xaMsVEPohFwho72
IsPWyPUAmS5r6xkmcgQgNUHEzgD9FlIA58NCNBey4wUOLpJ0kFg7VtN9yBJPUz7SrWYwgdXj5vFb
UgJE59/yDNBSRD2IBqgofjCCCgqAKL4ubgLFTgg6dTeus4L1OkPj1quP1SCVBqAl8XFiBWRJQzAm
aLah2pn2TiB0CJXKdacqsMMzSG7NYmhX5noHSLUinty0bl9cyVuGIViwMxDOc099HPvVfE0P+sxm
6QVYHzGtNkUB3laxsCpcMewnpCrAt4T653PjyPJYS7VxnsP0IRqOfXTd5ASlKq4eeFr+GMWaE6Lf
Mv+MjJM/HUxSub2GAk557v8AL2YT7CofHTetB2klFAG3dtjtcDlLNLsIb/qtNn3h1Cw+l5saHDVt
rkb4/QqlDhZKW5Rqb7IfvUQ983N9qb9HuSF1gBbNP1Mzm9/CHVQUck3TfOHz2Y9Cd2vpJQInldXY
SXiUR6+KdiU5WYqnFreNcZGNucPUe0t/TbNwX26d5qKgwOJrkDE5/5paTv1elvE1FqYZ7JbBlY4+
90S26+5o5IHt969tNex1/TbP3H74B9o3wEM3C539IDLi81ASnuk1kjbzZNwO1iNU3KHSezGEG3cJ
4f76C8P3ykiTL1l1BJi8fo2q3g3KQ87yf9nECxDOIeqaFKK5c55K6b22AruNPDSGrFuPyDfN5Niz
xI4JARVuXynt0COiODNWGj9S/zilbg86UjN1h+SyKF6G53U40bwhO4Dn3++kOL88ciND6iEYse9G
T6IHnT5MWzeaDQh+aUq1B+VcCYiKXaXBGzM8Kd/9yygMC+rmMgJNfJxpLMjUEKnH8TEdRu1Fjk/V
Vm2EcBSISBpzYB5159y6hJ2qVJOJUXTDAwQxxuQE6sv1UYgCkhDp/ovBOalRV1hQI0QOB/U6vWtg
F0NZuv5Ljd7b7i7Fsai32QameFhzdsiaH+N8yJCVTasVYLMG88UxCL4ihD/Ix/qwRCcFOP/+QHCn
rY/kQwbSsdSpfa+XDnjP6G6cX0+Wp9YbkfGt0XCLZI1BGmotoCwKcj7l0EfvUMpYH47oJFkOh1uk
pB37WpGBwaLRjlJbM59HmtmWckm2WPrmmeEeIrCHvzPHHSSKySpfKQHVFz8V6SKtv0rU8wb79QGJ
AiO4+itIYpgaLsn8+3eKe1QDtTC7Ebc7ENej80ex/ba7NBmq99UKj+LyGoxQ+1H3r0IzuAvZRkOs
yOktv4AzkRJSBJCBxRcQeuzGX0b3qBLwhF5AKb6gu0jeGvHsqLmJhcgYciggc6QIP5HzM7GzpnDo
FR1Pnipy0DaQRk9m4aX+xaBN6JB9IQgfN3iGb5wfv73pN1zoYWKPoyoDZRnnuGYmjZVfGKAQsevn
9iPzyA/ihp8F6n7t6FgldvCJUoOX5opejhvYgq0BGRyIt6C6C+KqPHdEUjXMN3GOzC6SUjdr9t3g
rRuSYBXR5aGgE042IYsuc+ZaZmY5sEjCu4RFyPyiaXKPelxwHNp65OKSF29FLgX7Ywn4258uLlqG
mldKOfgwGy220xitodFxak8x2WD8E83dYmC/X9ALnE4OAqplFt7kUoCSaoR/BzQz/sMCLUFUzjbK
Vs9zXImdEJpclg+qqpe+2ihFFfguaJcimjzzC8MS5r8vBpIY0pSRBPYH8slTXbQOYeje6iOvmGUE
u3hj3gSe/wyOc5UQcCeBJMPmUvUzQcFppCp2KnmMXlDM5ZY44RYaZ36V3uKikwNNNdwq/gAVv61V
hyFxdfUuab/WbV3w/tGQooTXw70WLyA+WWHqqcVQ9Zk4l2BQ3Xe79LHYjxfVEUmFo+VIT5Gj3QQn
aIRdS+9gVPbKfXxy4XDs2gs2El/fzfP8U7hplmXfyFtTgmxrzRAUu2i0DmV5u/UBf99rAAF/ioxk
hKBvUp8ypJwHjFcF/6jWugwkCZl5b0rHdZzvTgQ4M/sY6D1Rt8K/K+MpKOQyAo6ifCWmh2jUxF7U
PLY74y4zeyfUN14O35tq0Lm4ROSmD7HfWPF9IJKb98ghr7X3gF7hfes9/rTs6TW6/5nVXuSg3DJC
oZ6tudGptNOL4iHYTR7xEKHbb2Vyv+/T80/iTDmV+0IZs3myfQ/ET511UTdvlu7mW+wQguDfEgmF
e+ceAYTKZZ/PZqxXjXY0slw+IK0V7czGD67AwBbvIivT8Sytik8tNIL7UKHh3mit5HF93b/zsZwt
A9Qkzr9EHpWg7w18Se9UCMmAcsTymh+pbN+Obgk+lghb51I6mBubRzjVqC9FOTf6qsDDeA7rV1ZF
MjmCFgO7qqEHkqp31HwbdJdVG95QaNkLpHmHLZxvhnKUKjeBlPQgiMXNnoHHBeoPhXYI+5dOu9Oa
jeuwcM8uEDl3TzUfQrEEiMTcF703qSb4N2788h8y77AihJCRtcUrHxeq86FpQ5gPYwog2XQiA82Q
6HoENS0CrVX75Wv3cvQ4WNcQrVm3GfHa/YHVOOP1AzkOjHwen+KCmd+upFvD8nLLk/v/HEY+GyBf
caMEFZSJCyBJmoeS+H66VcbX9cEIXn/nGNwFQJGkEi2sIXROZunqwsuQdG2m2rP8CKIVT11sS+Ox
25ISFh4ef5eOL/mXI1PuRgUj69TJBTciLOTdn6L/fLk5H5t2biC+lWd6ORtIRC7D+KEFvUAybjxl
hdaOY8OC9hTi1TyfalllhT9ZwGCgYZhim0IPAvrBIaKg6yslNLsFEHdgJFbe+GDqQ/kV0laa9DNg
VxbxpspmW0QdApdhoOwQ1ZuqgtYpnnZc8tvUmswAl/be0/ObLnIb86ErrlHLgro2M/vvVm6AtQwc
3kjKISfH+Ys4RHs9TSIE0eKTqdym+mv232+gyHguILi5i1A2HvcjcmtJftuot1X3xAo0D96o7cax
LkizniNxPmlgCOMUc/1E9Zp8aE6V26ndPaMZchecyLXNekezw48L3IFv6gsS219f8nu6YSm/OQrO
H3xzghduEfcmFNDw4ZURLGd0aFEApSggerK1Pb2QP1hqJ8/FPr3MQ2e6GL6Geqdu7DeBiZ7hcmcN
a5FYNTvgUv82lR9i5lDqaCQAc/xhfTOI3NYZFGc0IJ6nZmlgnmn61Uivxq+wR0/maNftlcKelfgq
8Lc6jgU7/QySM6JU0rScxhgd8ja98jrJ+8o65Vv1KfOvrK0dZ0DdmNTTSDEwS/kcuw8iub51z8L7
NDr46sbOE46Igk8bAcw5WckFJOS2r8O+R0pPQ0S+Q7IVZehBeiJbFfgCbw/Fh784nB9O+k4lSQOc
YLpRddcvH7utu+v8E/y0weDhQZAdRDkeZw95Q8NC9aGVgxpmcJB/ka14shiAyhCwlhG15sMMhCJa
ZE7QHQ0UAto09WHa5EAWQiCMPFfTQNKAlxdA67reY9Czl/osynsDMl3ru0a03nOc+v8BuLM+bBR1
mPIMYdfsTsY5pSY3Znofbl3vRcu9hOHMqopZh1sLxhHWxyl/Npkd+xv7X+RplhCcRYVBHaCPHSOh
xbMUvUGLgErIdI2JnW6xmAtXBQx2lKIuGKXT3GhoovVKLaNQQY/QSVU6dbbVUrCFwA0mwcW1KOZK
uAZHAuKCpb5xIxcuyGII898Xb4CqKZEss1DdIYVPkfZIxsGJ+40VEWKgaHBWl0N2jQ/nBv6Us2RA
ZUUx3EiSS4sTyb7WzVd0L0FBxR+I2bwXw0iroE60EhDleN1Qu7VcDYXE5RWTDm3JXJAnbOwXkS9W
KUrdUSSAbBF/jqJoRUH2Apm3cNwxo3bVAk/w0ZWME/wz22SZFhr1Ao4bX6NbodnPOVNanXrlEJnP
JnHH6gAW5PWJFK/V33FxzrLvKOuiCUDt8G7Ee4Z8hbZhcsKxoAJm1oibq9u4Y4wyK4OKFTLfpHzs
y6coPGoBasAf4njjxrUBxPdSsrZvs4zB8cvjocse8YJJS6dDZa3xXzt50Quq/h0R3xEdqBQV7Sj2
dozwRUpBjV1FnrXV+CP00BaSYhCphywWb3EypHJiCE/DxEF2j1wvWlzlFuKhGzdEocdZwHCWpjRx
rIQBYFT5TpJe2VYfofB6hlYALDFFgg8X+/OtWsRGnPtzcSObMo9J4SWNE5dE6gGMLJdyfz3kOepf
1ZyBuq7eSJUJag/QB6ojwWfOd2Co2p2DxzmJTNpMcEXXymW2RwrAlSUbFVKgD7NBrBrbwwakoKbw
HHL2JAvXBE/RgpUPkOo+P0b3j/kRFEzKi+Uwt/xCJGkfXit3yjtxJHTc2dLn+n4WWQ3YT4mlG0il
4Vl9jt6QzCJTjs020JsCPfN6fOgllPId12FEbgO1o/P9AZF6sD2cw4RNR6aaYgcUyl71f3XjzQji
jnUMUWgQr7E/IDoXXUH3bgsZdIC0pYOyXxdMNr75ppl7S3fAxzvl97G1r9ONzS3aEEtULgwYjATV
UTNqnV9G6HMttZf1cQmXyMRGwN5GVx8fq6rA0FNOJTZEA4qq1tHQAbkHjZfKHGYmRuPo0NLJ3HVM
kWtEkftMcqBjH/JX1gZFrqQxBjwlUHdjNtdoOujoI6rcO7/aWDaRafyucUfiWEEp3fz3hf0boM2J
SNaj4BF6pwmYC1mL66X6vD4gEQr5O4l85A2VX3VC50lkxUdmHhl9a9vdOoTYcy0wOEtgaEhm5QQM
xTiC3ctGpzWKcG/T5nZCCqL23UICC6a3jiq62RCEjxQ016G3hr9jDmQClTJogRy/0UAJgO6aGMSl
pcQcM2roXu9VSBDVZXQlNT6i8mOm7Nc/QGgqcNXIxRt4DfL1v2kqUdKm+AANd8OUeAxexLdSW0qf
1XzjpijcCnMKHCkspLFkzlbkjLSdZbUIL1WRC9ojMF83zA5TFRffTZI2ockswOaPWRjmVOSpPzAU
M8jl7ai5Tf+U0A2TEc6dBVLmWesBuTnOLUrgL0nzFLavsBzC75Jt0g9ECtAIAT3IUN/YaUJT+YvG
k7ExgzWonsWAxgjqKvRtql4Da7pDCuVSzikuP+i307Y6PcTn2wKV2xVVTpmWTvP+vpFDJ7iflVYQ
T7q2vOk6cqJj8GjtwV0OYgI39Pzr4rj1dBU66MUHqOfrmAZMUgMFH5Chf2G+h3dbYX1BmQTO8AUE
d4qakpxJQ4yZHXbKTn8IHyGO1bnaBduXl5B2nELHvHCCN/m1stH/+k9GBMlh9CviucGH+rMMTeRG
CHAt/iKTZE+9TXTbyp/0rQ4vsbn+ReJmErnxIaznHdHKaMCsbcNySHTXdSieeFt3KoISH0jKzJ1P
/zsVuM0XhdA/USssmnTwr4oPCZrJ91rlJafe1UH6ZmdbpcjzD/JRINC3gsAVAZQ5gH1uJYWsQxpI
GfFWNz9i8jWgmYX5N/WW2JFoCtGJjC45tJcq3zqF27rtgyrEwRpIpzY4yup12l+qxV1rbFQoCW9D
SyRusWSUsLVhMx/hSrmfKusyblDRS3LiWmrZukqH1suC7VW0YQ51/Vnqr+tLKJxQjBD1jYh8wbGc
T2hb0WlqrHlCK5BhSJobMK+Bawu+1nFEblpb4HD3ZypJKappZMwovYz1Sy3eSfXGbeh3R8k341hg
cH46U8YJNXS4o8t3xp1yDDsob9S/EM1pDsZDY7rSkx/YkxO5iF78w/m+GB4vFpcMRknCCNM4dC+j
hZTNcIiH0Q7I14istzpey+QfDll05qH0WQYJIdSpzhfOpKPaKz4mNEMGHSS8hvIVjm6gbik2CbcC
0jYU5fiobdM5nGyMWjXWYaAJ+K3ijzJ6lHqvLm/0rbi40BLnIAzGgys07yDTNqjB2qBiJ6TS0ai+
qNX9tNII/GRso1xpC4nbc1XqR6NfAalX7yy607IXUpsOWm02jEJ44GiLIXEHDiI9KOb3FQyJ0aup
K2wCcY4uj5/KWruvkvYUyWDgCR/VEkzU4a2OY12KJq+nbxriD2MJbiwjAr8fVEq68Li+IbcmYT6P
F/emNtWZoTF8m8Lc2vJK7UoO8XS9X0eZt/W3LQmZkLki0sAzhbOegFm9qnSoiKTDe9p+QekVnOgy
uxhLp/9chxImxZAW+4PFLWuY4dmCtzOeeF7+imf6DTo/QNDoBo2L2wu4GB0/doofW6LBoouLhrZL
hCMIKuz5ZKo2xkpPk3mDDDeFcgPVc3t9YMKVWgBwK5UQqRwTCEI6zEjdmJygZpYysuv+Jaq/HMjs
whcWYapFlxktcPToPcomW0dAY0tQVuhNFmOZx7rAgKQ2mgJmjLHN7Dh5HcrASUD9Hrf3dKswRjhv
6ALUDJTGaqgxO8fqgw5xhhFYFfipAVWDet4ZtgodhBa+QOEOtrCqeyST4PlDbFkj9hrfRs1vK99S
f6fRx3VTEL0NQNX4Z0jcCQc2254oc0l1JF/5aDGq0eW0s5THEGIp1YFFb+twGzPIh2py3JhVffx9
OXhti/2AKBd5DGR3HUV8biOKMdeIzzJd3Ki0ciRTSOZzO7s0d92r7AUQFgfNrj3e5nZ9q++Nh9b9
AEevs44svJT8BeZDy0pZJG1eALiW6H5SEpcZzZXfmMd1GKGHWMBwTlCPkFn0Y8CEIFmLQtDjvqwD
CGMa4Gb9/xk0OdfHCIHiBMTZQcP3pbWyzapDbz1r2r3KXkJUx0rKBd1SVt1aNt7xDWEnG1oCUL3E
aYZIL27jbhKFNmJVLjE/WxBNhfl9ayBgZL0NUTgLBBRy/tiB1IJBNyrW+qf1iRAa7GIeOFcpgZVa
LwN8Uhf3eKU/lCV6/+4rab8OI1pQNNmj1hm1uqhO4ww2K5usKxoDsT7VjUaQ9k3ThmUKX1YLiG9b
T48CWiDu4ATXiTdAoML2d9HTtG93ySdaDZOth9UmIGekRhHIgTyXOcen9is/+hfdJbpVh8qevmQb
MnnSbn0ORUu1HCBnslaQGFUWUcxh9zLI7mDeKear3v/D2blE4W5gfgxzIAyjGtNfAzilgsRuhvfG
+lofjMiRIJ+vz+2ZYDzhPZjRF3WMyqBZw9WBOKitQ1L1v3PGwTUuQHhvRdVSDtUKIAzNt1nwYDHX
gmZrZdfxZV3Ebgku6PVhic62JSJnE5Cws9BQD0SD7TTIFqrY46o95qf+EzrpG2Abc8j7MGq1nTr2
AJOKx6R1h+6JbBxnolrgWTwTBblIwqLFg7OGppG0amwRBNWr+tEEI8VhGNWdyaZXq1ASO+mheDbU
1ehGQadeUCN97QuGAH7sWdFPMESd9KzfkWFqNtK1olsRUo8ICxnQI0DS+fymYqmtFoLBH7fkTkJw
LwI7kY/I7Eds2M0W77NompdY3L6rUAcvQYQXCUjWQ7IAzK3VT22rrlW0uZcg3ETjShTQcW6Yy8Fx
2geKW6TddSYl9vRPZTu/SWHxFEYPLR9sxrWPhnUw4OhTXH1I7DD/WN8EwsWZWWf/BzCPdXFllWMa
WGYGgEBB/TgayGZlRb97LjRPybeobkUnC2jGTEgOgrOa/H7jLMBaqo1yNGhzkcV72f9k/W59MKLV
X/4+NxgWtpoZ+AQvUkQ7A1K7ofnYQB5uHUU0ZUuU+e+LUeRIHPsZGvmdIj52+t6XQe7QOSnFC/dh
HUk4HnCMoH0QpzESb+dIaZ8VlM6db6MWgzx6R1p/p5obfkO4KH9Bft++lsPR/U6tZYD4aP2m5j6E
DvP6MET7xUSXAFFhyshqc8PIK3RmDDGOKcIOE3iOczsf7uN/qXBboHxnotURYFcxDjXYZcrXAJqx
9WF8l0XAEWWC3s+gszSoonPjaEF5HRQjEAyk0nLtiNiC0d5Ewz6RXeofy+oFOzRp9mUQocLS1fHK
XP8C8UT++QCDSy6DVBz03nMMYNYTq6jtG09F/Tp0x3UYsdn9heEcdiBHSqHUGKeihDbF2ZA+WFtX
F+EmgniXirCChaLE+RsWVuePpAY9HgI0OXjiqgc9Osr5sai9eCt2KTrlzQUQ7xPUYgziEOEwRBHV
/qrvn0bpoDWvVXbQtlKD3yWVZgtZgHGuQSustrIYwKCaMe3MB8uO7DG2jdC+PdkvL5NjeyfPM+wD
2UqLCHfxApl7qPdFnKejCeQYac8JpF9ltHGMC2vDl4PjzD/O+tgKBkCQmzZz63vJka4lh+2DK9Nj
LjuWjmcPXvDQu/mTdgrcrfes8Em2+ADe/HNaGeEkwWbou/IQXBfPiovWsvjhF4glbpW7i9at7Opq
ixl3w4B40shCHbR6pEBVsxBkxkiRnmh7Yo2rJe+psVEOJgKjM88egjroK+eJ2qfA0tJ2dsZDUuwi
VXVaUz+2U3WAxhOoxQa7qcqN4h+hW6NkZrxHFbWKvPb5ViSNH0V+iqtpETk+kSGOYBMSgRHyxof4
GLUj/xfuynbMrhP1ZCZuM+zX/Y3wgb/8gtm4F85AohWEdjp8QVBcq4M7Ba7e78r0KgyuKthXfO/j
wfsvmIibzQkwFbRy3KhRrNg0UWvhUYNuwV5DYvY2Km+l6jI0wFttgAqoSGbpsw3Y+Wf5kDHKynB6
oJEdfFSch0gpzbPcAKyVE+kT6pU1UilWf9kOUnbM67nnAGXae4aucNCMxwQPErXHI5VOMr4MxRRd
2/9LPeWcDJSJig5nlLudT38bg9G6UoMMooP3NXlJK4I1/89k+XPoawHC3czVfBqbzA8zR4Mse3hh
0Btcl+J+Y35FbnCJwq1qOk5mJ8kYCt4ZtsmIbW6VbovO4CUCZ6u+rGRyrgBBT+76DFFDYEAcKdzK
54sOSAuUvBDnnjcmf9lIqFywEgKqjhRUz7Fp3VaKdE2M4RKsE/tabQ7rhimcuL9wvG9NsijWJz/K
nE5v94My3E1wPOsQomuFNbMZQfURLbI8mYKh+HoXZICoy58ENBFJ6PXB2zqGqNID9NfotkbWEJx/
PBNQZqRVJzPweEITd2edNCe4CH5Vh/AluCt/IORD7mlpq5+gl5uzpblT5MfkZf0bBBZy9gncUdwa
daAzqcwgCTz64Ecrk/IuLCTyQ8WbvLX7Qe+3ekmFU4teUpwZeH2Y/EOBIWieWxNIJCSf2KN/zehX
iZqP9XEJTeQvCP9QGJAA1noLXAu0bp1Kk1HrsbF7BSRgcBIKhUQ82DBg+5wnKoLeD3If4wgjm2V2
9iXdRJfDZbnLL/E0jU6m1+OgnzzjOrzYMk9hsQKKykEaDIpddDZz9xsFYS7KauzsInQ6y8b14pRc
sf4hOSZuvEdB4Pp0Cjf4X4fIh1n1BLy0QYPtMIK+swh+tiAoTazPvLzdbKIWmsdfKD7cqmgj7aMI
IxuC1I3i6RQNoasO/UbmWRRlpQqUMVAhCtpI1JOdHyQySX0CBWj4+Cy2YwknmH7yUfDUmiiqdMop
gQBXeFDSW1I1u7jZYpQUXJ7O4LkjRu7UODGSCg5G20nIT4GIuXMtdNQQ+UaWNq7DokvLGRp31NRo
bU6SCGiE3DeIOUyNBxp52wyfW4LTHVG4k9/8w/l2BsqdPvoITcBGxQyH5U0J7Y5p840pesOcQXAv
s4DQIpNSjEuS7nx9V1OPhIGryVe6/5pIXpRLdvVJIOwdh14YvYRxO/crILTjmCjdji57aGkGbyN7
pN2Whpd4zg1dxeacbYwvjUdXfsbAE5+huvo5AydW96FPu76k+6x61CYXxofOnS3nKkq9Q0nLRDpk
zrBDPuLcrEmkQ6WWYtLHC/mX9sbQtXNgru4kj7rTXipH5vUyCvPX3YPotYO3PDShTBM1dSof+gtj
qcklFcfIsBs99cN/V70J3BpZsQt+5dfGLruxYNnH+G7LCwu8BYDR/EBMUB7pvBOWR81nCjr3HX+w
Y/JsFFdxs1sfnMD3/ebNQl8S4pomTyWVSjIZiAletlole3P4qaa7EXppQ74f4v06lOA0PoPidgxD
YS41CkCFiptKaEc5WPl+3FIWEJyNZyjcpgGFU2PhcM8cmuwH9aamW40FwkXBi/D/Z2we5uKJBO3c
Qi0jAMSQIgueom4Xbundiw5AlPfPWZi5jvRbE2oYVlIVdWh8NCPZQyevTRUvS34kPvQLTwQNysku
jaDoK2+1DYn29Rkyd2WSSAr2aDK3XLK7FrlxSH7GPxAhnJCsKF0IGGzGuISQoAlAdSdKdxBhnU10
MaGQXPZT0iFbglBNWj8WIG5pQaPfQGm1hc5yC94IPCLcdWMUrCJasP6C8uOEaO6YzB0A+XRbGLey
8mUMP9chBIfgGQR3i6n8YCJsAERA0VMGpVZoXQcnakPMfR3od/Ek95RdIvEZu7pr9F6RgUTK/lFv
2UXsj3aMtsIajexJQ9yGfFXpq6E8yIXNjFM2hJ5CUXxDbTkB04QeHqPO2EER2g2MJ9WXnUz9GYFu
BZWUdqfnt0Ov38RgTFr/boFDOPts/pLyf6R9147kONPsEwmQl3grV77am+kbYXqMvJco8/Qn1Ae7
o2LpL2L2A2ZnFmigQySTyWQyMyKioaQ1+GyKpIZceL30SlA0mbu3YVbXAXS2KCwkKOllE5yBGvqQ
40RLzqhP6mtESPYRwAzB0qwqIaJZDZ69zXWw9ohgLv37WB2Kq7N+LnqlTfGKQBaCjBkIiiKUbaVP
hXjIU87org0Zv9+YBQs1sHpimJe7J6NlVPsxfn+D11pSQfRaTDwivt+ew5USQ8CgehfpEjzWAesS
Zq760AoNnfdp9FhDOSHxRGUzBI4eBOhludMmp6KWQY6tXT1rEEm2bdnSSm/iuca14UK3Cn1jGDKY
4BibacNSikcZw62KX0WiH9tR2IydzCuXvj4WZwEcXQfvBSRXwQRwOdw2zaUqbStk4kZLexY31BFf
s71/NE5abbeWccp+5nZ2SPc8PqeVoA/IBmRMdHCzETwfXyJPotgJpQgHjNcFUB6HWVvfj4VMZ9Hj
Fq1XbTVRyDoqzUMxpGBbmDKpVhwpior7rBXoiSS53ILBgjS6o/S+7PZNTVEhr3dZbglyGhRWWyXh
s290zXM/FVg2RUzMrezHf38UzzWpOCfRnjPvO9Y0/QKM9uHsY6EZT1QfnFScbru1ZVoiMGfxWOEd
v0yAMBQPFJov/ZMYH0jSWER5ur0Brp0IxkJm6UfcSiX8dbksnU9rcDX0yOpPZxRdi9XWD928tzTT
Drn1vHMYe+nPL8CuWnNwdNT53KNSV04mn/pxk1WumbhSsNVVb1CcornLIqfwt6by12LniHTxNIiz
GKyACLMZ+6u6LNXVuMYGMybRwhEWeSlJocIlmKZVydlxrFNcqVIwMSAu5tWgXivNz/C4r0LPBA0s
V62Gkp+iOaCGs4538of/XbHKo4CHBWKrO3TMvVO8K2z73sqtfXannsNff18udIH/FawsghFBGkgt
EuAX6e9AP/jRhvpvWra5bU2rXuzPKL/ivwWKlpQ01uYWcLN5TBJHqsFJKL3cxljdG6CZQOcMmMtx
a2IstkFnaKnQudGpvJc77RQSZaP7E0KqwjIFnxNQXcfdsFl0/JnolDahhcJczZpKEQKpw5DQ4gUC
aNmSw++3B7TCWXm5LRin7AuZibFiW1Tn5kEcLOGF2KPbb36mJ805taEVOsbmTdpawQ5yM2hoKe3R
ym3T7l2IPPM2ytoaLjwCYXMcKppiq9kjiNWxxosm2Qahd3vEs1O55QeYOS1D4vvS3CzXpU437EDX
hXMW0mIx8QTTbortbbiV96d5gnG8I2sKN8dmjYY8SdQcVaR2UHpNey9O73K8NZu7ER1r7S9T2aXq
Ryn0qMxK7EL83mictNWaDWHfI45BhTvuAsyB4Vd6EHcKxpuBXxBN1BaVORtvFcGYC4BlsHOiz+Ry
U4hTWSayPpfIKmirz05ixCVJntedXTRIgOAIx05AkwBzUtSVIFZ+goYZyI37+iEbHyWyFZJT0LqF
7gQksSoI1Ff4w3k+XDuiFsDsqZEYNGgpBTCa1YiwkZTPuD1L40tT7qW/r+HHTv8zSMJsxXjEIVnO
gyyDwmvG7+Uk74Uw4vgU3ojYLVblqT7OzVwhGK316S7ND7iE+Pqn2G5R6MxBW9vQyzExu61D2V6T
iPOYUHtlfDTtPu6/3d5haz4ZPfviTAFkoAidsY2y1KBv0qJj2fRVlKzU0a+IyoLVF5CuDIdgcsHT
yKP7W5vEOUOHB1ZUvZssafcghEpE5kK8LHlqW2hy2YL4UkjWSPY9jwV1ZQqlWYPsi3VkVsm+3F7g
rpcKQQdWS5DzlVX9uWz1yUsNcM3fnsn5NzG7TAK1Fd7/cKeb2XMukQLRx50XVFp2lEeWNEbnoLhH
M9NZkMp9qZxDUfFMDeHxbdSVZxH0wf2BvcrfDx0OPw3+IxrIFi3h0HM0nCB6VUZ5Kwj6vimf6yA8
0LBxEPCCQ0zFEdWoVjzlKLF8UeNwq3aqrUo/bn/YlWEh1Y83p3/FkJnDvlB8GdXuORwLCtOK7lsF
aaVGjHZ5F+yRi9/dRrsyKQZt/vkifEEIEOsd1CVtWu0E6SWu91ofPkzQLSnQTKGYPO1D3uiYxc6z
icZRDby0GbzMUO5LvQG3QepGbXweCjnlLPNVYuJyfGwBmwk1QsOIIC1NpRa51+e6+V0ZPwde09p1
mo/BYbxoa/pRXObAaYn80SRxaNVxLhzAJHyUswwsqsOgu5CKK0A6kGVuK9PfQlsmHL/HGy3jZZsI
AufSPNpa8GTTKVGr26HHaDAIB2h1GQkKW4iBFC1Iqy/Nhsh6JpMRyxiWp6zyhuQBZ4il128hrzRg
1UAXSOolUi8YJJ8GIBH5FY9b0uDlKAPLIUGXmFbQ85zR6gxC8g4pesidIkVyCadCuqWN6LyOFZAi
ycngedpJPulo57699XhQ888XWy+uk1IsFUCVhvRkyv23WEN2tNd3tcYjLbty5rN1LkbF+JQmFnKk
EjCJakAeVKKjKL/7VM2GM6L1XbDAYbxJrOKhuQ/LBp2xrjI5OTRx5bB0cthGlT6jSTwDZQpaxXkx
DG8qGa+SGOHQFTWmslKQsJJJYaV1h+L8wulziILeXrfrp6uv2QRLN0THUUbCJtCqrChFIgFNi4df
aSnZqOS6M4dg12bRu59nyIA23e9Yg2QcyY+hKaKQpXHiyndQSfGmoqH39gfNo7s4QC+/hy0zoYKR
l333Neu5JUEp1ATtfhrqrlZ4gu6kaNVteo4DWJtxqHfgPQO5BcQjjEUJRaopQ15jpcWit9AF5EK8
x5nK2sGRwkkNXT8rYIBLMMasUioUJh0Qa2fVQYHwqG6r0bHPnMJ4iSBrT95CPGjcntPrLCmDyZhU
Vk0tehmBqUr7PLrLWkxk6bTxU4L4tXPU4hSI2yR2m9ry29NobqV+H7aPRoTA7xAFvFLUtR28mAKW
5kgQRiVUUnxOowUfhV//8It+B8WRv722fY0aJZKoKZ9pTRn3J+EOoEQFYGIDFUt6/k0yp4fbM7t2
dCCF+C8E4/ZIoOg+2oIwsXFjNeqhweE/CfdS8uqL3/83KMZIddLO/HzYGDVIm8LsoREqrzQOUxLZ
I69/ZX2B/gyLsdG2Cf0sRamLDUdki4MTCKgy/GsN0a/lmRWqkVLDMwQzoGQgZtQI2HUJAlEEGXYW
+IdSyTlLtHbmgrr8XxhmLHWUFn41NY095aehftaF5r3Jz0XaQkhnsEKVcG/ac3jEurAlIrPbJkXN
xbgFYpcPdlhsyS8MTjmPpbWPBLBy2x3lKbWt2qEMajwCUhjcBJgQpkUc2nYD5lIM2mOMSiTB6N20
PaM3ulU4zJfX6Zh54RZgTBRTpkEeaBHGF5WKO4BzPsxQ5V3Wtl96NJAsiaLf5bUgD2jDBbkjyOJT
HlnG6uG8/AZmbwf5lCIjigFDV4v4H4P6CIb/rHVVASdY6fp9bZnqXWN8u70JubjMhi8NAxSmDXBr
1CrhNUSkDwXoTmSvrBK0rGVWqYO6SXUkRAa3oVf35GLWme2SZ1SI8xHIZeemIt1P+rChvBvNvHRX
pivP7RYInPCsMJv2IowT+kkshKBrbHkSHVA54NbUdu+3B/IVT98CYQL7ntStQYa2sSUC1QyEOG+E
bGrhmKlnGkG1843Im6Y9m8WPlnAmcdUZLMbH7BOhSlSBEkAraWt3mghpq2ckIkqrFm2dbEvB4L0c
rMUzuiJD1wD1QSjUYZyBVuaxGExAFMrnkZ5aYhmR55e9lSqV1bVbfl/63ONzNb1/ENnTlZpy2ow5
EKmxaWVXL+7HZELHXuHk4UythIbZEo92f91GM3sFVYaOEWpDIHrHeIWpzrIJr/W1nUqv5RBaJKVW
H3W7zv+m9B9NNW1vm9HqxC7wGA9Q4Y0+7imePTUybZRp2Mi96JYFtIYJvQsqfSPObAOpxImlVi1o
Acs4gGyggyLOsDIRXgX/k6ZVaLXK6BXKh0Qzt5dL3kVkdefjVRnHJJTEJbYWqgshktZOmNlIHj1Z
Hl6kqTxF4MsyzekcSy+RNG6HAJ9hjFGJAA5FzER4ExNimY2/KXReE+Wqk1DnTDLKgAja3S6dhIo6
3y7WzNqeqmGTyt3jECq724u7ep79C6Gz+km0xE1nCgEBdYdeOyMqjpONqaL5mBMjrob+CyDW4XWa
kSFXhrNL9+0I9Wwd3mvQdLHNuc+n68v4z7SBkPxy2tBHXkTivIy03VL9wezfWonnbdZvF4vxMA4u
19tJHFuMx4D0HJUUq0fFaZLuIx/PM7mLdmo5wL2q4TVvcIGZ7Y+a7K4MJQBTsXWh+4VWZ5AqbSn6
VerBGvWtUp0rgxPb8aaU8QEmLRIzFgCay46BhgE/2BgN5VyRV0HQiwydGPyHesTLdVPyNBvMed1y
lCMUfn4fTx/gqOGcTKsWv0Bh/Eol66MZ60BBXtnqys8azUVBgQqt2PP9gQO2avULMCaWkEhrFPUI
sGrMrTE9l1S1x+B7U/DeLnhAszddxBN6INWIvQEUYdr6jYRBGSaYPTlPTLwlYjySVsL/JzHsQDRw
rw6yp1AcPZCmP932SuswKCpGUyr6oFg2r6oswqyZ4JWg/mX1yoj86NMAepn/DYXxE3lS1gFS6rU9
tNpWIuHzWEWbOCccbZTVgww91/8MhvEUXWSkQWcSuFjcJ6dwo/q5q0XbFteUCuqAvFsRb+4Y/2DW
fq92BeDQwQfpqFKmVhzx3r5XY4LFmJitiiRASPQBU5ehQsupJcMIIHtf5FZSVl6UmpPborCwQedI
r7hKOnXPt5du/XqA40pE0hgBH/uQpnZC2PY96Ozr1tXqw9S5IKm2lOJcFnvSOrFhdVVtBegCvw28
eiT/wf1qelrsszyYqpEmGPgkyVaKCkt/4EUhq2HlAoI5KUcqtGkqAcLMUQyJUZTGVoezRaNUMiQg
NPP00UuDv65TnMPKBSyzG4w8R9UZhd1ogrEbyu51qtPN7clbNc0FBLMTND3qGrHBopHiVGc5qtie
Da662appLkAY+wftoymMoMa0kd+EutmumZtHZcVqsGD68Ngm+0ngRMg8o2B2Q9qLWd7JgMx91CgZ
6d4vck5B4qp/X4yKObV0xceDlAnHW6FUKK9PuV9sOv0UgSLk9hqtA0EFEfmNmYqCWaNYD3tfVYQa
xPJo8MriwJZBBk2H3CpMHpX96lEM4u5/sJilqiG20eoE9pBpB1ygBql2lNZRQluU/ku2G8wd/0Ix
S9Sk6JXKS0BJSndUgtGO1cchw9Ox2AWftE53Ch7f+9LnCZmtm/wfXGbdVDEZaJxgOmU4+g4MW+gY
CIaek+tePWIWo2PCDCUhva/MozNBTJ4+lmD2kVAE0mpeWROXW5bEsxEm2Jg62hEpw6DSwKV4K6Dl
Rmk+VL37H22RiTakdNaXETEsuWqtYb7/VRHeJ5KnruBJPf8fB8o/CyWxF6HcFDI/MoFFoGzU70Jw
qCY5iPTsCZqSafI0kd+D+FyovG7f6+aiL7/7B5hx9xBxSPUpA3DUQKIl/t34JPDMQbRaRCUggd9k
5ROlo0Wo6fS4dpYUzDOQ8pUV0JdT43FQq/sxE3mPf7dNCkUdlwFl3hoqakawxm380tKDZj60RbiP
01dd/0hqnbPS604bXAuSjEcwKLBeoinSWJZ1ijOvhmBuBNmdYrAipbFyaTfk3yHNapHQ/g+O7quT
DIJy6IJmPMKQ+LIcQT3XRg4HrYIuFIob5VfFY/heT8ItcBgPIHRjHDc+hmaAlyPfZVBiFn6k9Taj
D6O0kWSctT/r7qVKH9Dt5dwe4+oiLrAZv6Caldzq85kOup9UR+VU8trgebMzvS5A/xWvJXLVLyzg
GL+gl40USy3gguxXFZ3V0q7Mu1zjDGr1tF2gMF6hIbGOHiWg0GTaaVr3U+r+Ws5w3pP/QuBN69Ic
UzEmZR4BIqpqJ4RfE5RZnDetvNvrs3o6mHOOXxJVlciMDYJ5Wm7jDO128lCcBFU56Zn4qtfG422Y
dee2wGFsEE0TSecr8DFK/4Z3EugOxpGnSFarBa5YO0K3BQ9cCD5PDu68ba8ypAtcxv7kUWiabgIu
ytqsmlZ7f1Is3CAdPx+sPKndkHxv8vBHGbdWWRlW3jVHwwCV2+3vWLXLxWcwdqlAUU7p29mXpd2+
VMtDg4qhDNLVssDjhVoNaRZQjHFmRCt7XMFqu8t+ajCcOsYND8W0/RvISrf/07CuuOCbxM9Rfort
VntBGEFcxiGjLaqc0HPVicwbAkxboIZhVXVVddBjo4eRVuNGbX6hDKREV2AkOlr7UosNZ3evngQL
NGatSGckrTFgrcT+Q65fdHqQyWvvh+ghOeSlN7Y8nR4eILNiSeMLalHMw8tjK9DtXDhJqF6vi3Om
uJruKryc0Kr/+jNCtkxXC0MoLckhNr2popKaHKe4fb5tGet1CAsMJqjwG9SS5AMGJabiA4l6YjVp
QdHNKVNHSoczJAfvxLb5USv9ZBvq9NL4004wfeQQo7uonjnN6jR2i1Tx7ZyCVKUfC/BoE1/gnMLX
RAX4SjRZQd5v7qu5qk5NfaEVMwNysamCN+Mm2KDLCd0lRbmVY7QhVsk+pO1GLRPwSMJTxf1uaMl/
yQQtP4LxjyqSgnhPxUdIxUMPrSQdr5pZzsvRrbrhJQzjDtU2E8CfjJXHwVWbXtMcp/5VF3Q7St+b
+EUstlq1qyaO918/ZP7dv2yfgo9GOi2sYAuxOO0FPBalpXoOqoQnPsrDYWI4wxTjMjawc4eo3Cp+
4VYGSuxVXuZ93R2ByMcQ8danswQraE4qUCSF4Rj6C9Unq8mcrkXr4eiCKkfUed3eq4s2tyVDCAa0
nyjevowFgt4Y/ETFoqWJnRqjVXTHDC+KUFMYwlOfbwkqXgUIveUaZ2us+okF8PzzRaopiAjEIfH8
b49GtRGGftPzxBVXz8UFAhN+pGGmIXbCVA4mkgqTV+q+kxjbQjU4B/DqqQhKPDSVEIL6aGYOwZ5F
hqKHaeTho1a5EZ7vRYShqosOYA7UqhUuoJhZ8weZink+Q1UPqtRbeiOCwzj2bjtYHgozc1kQQqRl
vtYL0ZHgmTlC7SCXo3X1ZEKpLKh6DQU17gxI2KPySGmwPBI4g4PoOEJVQgRvUnNHUjeGrlqlcI76
a+LiL2+MxhUR9ZgahIkuba5MaZIlBiBbpHJP2uN4rz83Z/ne90RnlqtCFzvdBb8Rxd2ez7VN/dUw
8/9x2VBGrpM8lr6yTtPONFwNZZjxvRwcOskZY85b1nWL4eUg2deFKNcTisgXh+OGWIGL1HVgqfZk
6ffZPoNEF5msN9FKXyovcMBCgDJ+gfMksLYflsOVL6cZL8dKpKswn2nwuvgwjkhDPZu1o0vfb8/r
6mvhEonZeVpGcrkPgCTHB7jkbuwcRTxoGuoUlG2te1Wm2xWvbe26S4KZYWYTmiYNZCpghhurOE2I
69GWaw0BlGas8K198R8PrWKhh8L57rsB70lb4RkTs29kVOqJNIbHBhec5z/r9/Fb4xhu5OLtbRNg
QR9ix3RUu95pj5UjfLTgZdg07yWsG6LcW8RJBIyZ8W6rfKs9yNoeIt7FaM21zy37hk5kiGywrZlo
apqSOItxhg1nPxpATMA7ttYc1DLUYNa9zrM2FUccHrlvaeAPEbKNzy17X81tLFGYda5TLVKn+YjK
4NAhw2akJ3ApqOFPpUMBRSpAMsStxJdJ3PTE00bRvW3da+fXEp65KwjlgALbDPBqJeyTyTj06W+Q
kr41I08XlzedjF+sqVjkOfi/bWO816SXkT61/u/bg+FAsNeCuEu73AgwGDmZbDmSQQA6eVOaO7dh
VuOZxaSxnXuTSUKt6+dJAzUXbuQ4iztzV8t3VHN76WcsHQrJEfVsdxuXNzzG5QXhQCUxBGygvdd4
N6PSgya/3cZY3/j/3iXYUE0z0fCclVilqEf1HgUnUy+8m2Z/qDX5MzafGjPa3kZc38h/EJkNMJKk
TlUfiHV18kVEgRnEJjhn4yqGNLOUzvQ4V1VJOYSSpX7eZHIXngvSIz1C1KL7cXskq3MnqcSEHLNs
auzciagCggTDjFLpzihYI4R/oFAvCwrEau4CvNb9b3jMzGXBNCZgqMFdqHqs1Ts/8ZLxGJvfMv9h
ADXLbbBV41sMbv75IpQ2xChORB1gI51Qibyrkwb94Jxy3VVvtACZf74ASQLa48kbIH5fuWA5ssWI
4P5t3qHag2N2vMViLpJ6kMdyIgIK/IgKQd2K206f4/CkyAeh5bwtrc4ddP800Gmj85FNzRttM5ap
j7PcABfw2O8l04kqXuf5eky2QGHMIVflUkjnq7F5Cu/q7bTF69UuO5XQMIotPNwWVuQou9wWTpkn
ZlZ6Ml2Zs37yfCay2Upj8Q2MlbSdCuaJBFuA/riDDk7wirq+n+/PsgZtt8qhtrYx7Mke30y3s5X9
pNmtp3K+YbVLaPkNjBEhNzpkTYB56MBc4GS9rT0Oh2ZDt/Fn9SN8UMDe6OIZTHJvb5D1iG0xdsai
0lwe9aYCLuSSTMFC99+h3co//Z+dYuFtSfRkq/rEK+ldiUplw814RQ+rm2eBP1v8YvP4qpokJAK+
9nQiIGt484997GLtRQ9yXI/dwX+Uz+CuCD5vD5yHyxzssd6Ump5jzUFrHSGFoJ4mweXKvHJQvqL0
xeiMBAXgg4LRRfVn7B8gG5BAlnuqONe3+WNvGPDX0b+AkbXGV2IyTyIIRtPQ+KUgzIZAgSUqv6dQ
ROQvIm/LK5tddUZ/lu4rw7dAVfOpDukI1K78KfiqkyagxknBcvasI28YNd7tFbsmSJovFws8JrQN
yowI3Zw/HW2IIIGjzDbe8Q86Bo2z1lit+038bG3xUTjmmxYd13b6IBzHze2v4HjFr9aNxaBbBYzH
pQC7qSDW4keJJxmOrvDyJjwUxiMVoIin4Ww3VZ2D9qCyNeWtTXghIW8BZ+tdjCWt87lMAShi/KOR
3KZzqvCHlrgQg7RiHpn29e0MzIloVQejJZj1QUHNjKkOYloYOVgWzALKvEIXIMOrFaJspySKX8E9
N30zSUp2kdL121gdE6fuUOpllXKb2EE7+VY1JeFbXpfife7Lse+IfaulW79JOtUq+qHd54MyRBb0
QRTHQCfpzy6mQY9QJht+pnms/gr9OvIadRgH2Kcufxq01nZ5PyaHMTC7AXzU9fTYkVoCe4GYfPOb
Crrkddjgthw12VHIO3JKRFr8teIAiKU0VYPEp2qgbo6ZmaATVZrNYh/GKEQbQZ/QU1CRHV7G652i
4M1lNE3fGguV7m8b8/U9DmuCWp+ZDByNmVfdKFFWgj3CABW+/NDh1MtcRQaXjrib9oWH67D43Gxv
I17FtAwgcxsAkxw4i7+495sHBfTYBk8q4srjMgCMk2jVoDUF2BHqfVxwGBYC6vUjEVU/zu2BXO3Q
GQfdAuj61vE/bB2iUNGqi2YOelOv3K5LzjkK6Ttac+pur+MC4OD5DerIYOcBzR/zoFOqfoygHwcH
OH57Fyzc2+KoxHZ58LeBbJGNVlr5BlIcnBvV2jQuYZl1SuNWUsMSsFKzB+2coPwci1OKXqLbs3hd
BIPhSTLY0qV5cCZLdIuGHtpWoQotBlrnoh2GIT1hm/e/o05otqLamYGlJ+XwaeZqd86HvkRYQhEL
oSKy2SNFXz+mSYEK/FaYspc6UpP7KhW6z5IIE2eXrpgu2IdBPDJTEOM6xkRKaA+r4j7pQXxs9k4k
wD3xHgjn33BxjIOZH7pGIB6E0pRCDMYP9KGk9rSGTcmjXUuunLu0k60mp1bNrYZfWWDQhmg6CN4J
Aakts0+oqCLn+0XzXlg0/6iHu7ZAbpkzZ2vrewHDhPe076shHkFYP27IU5Basl08Gof0zr+P7PY3
yBISFDR5eEhxKk5keR0uzLOJqwvkRaCsZrKSGqqStH6SgMheetKe1L3qCm78qT58amcaWNROdiAI
7rZjZtnRTrHHbbzpeawxKyZz8QnMLko0EsnmOHPp59908xTzig6uczrMGJlVjMWIavNzka39mOVi
fGgdUUt1ItkSQ7f71Hm3lKuIgcFjljOMUkiThbDQcNedCh03Ff84bVRQbOzR8/IARs43MPfar8pz
+43jKXhzyWwOQUiVVJUx1Po93uW7yHTomwqFGEuaDcluHxPv78+qi9VjwqMQOQOazpT9JopgRcEN
Bl4uhDcmxqXEYqy32TymXE52Oo23eP2+PW3r2/zPJpgXdBHiVWWYVtOIMVR54BEFae7hTQfBMq9d
eBUH2SOQxEL0A1HeJY5GpTKk6AuxM2hDaIMVmN/RFk3Qln17PCvHroZagX9xGAPUQfE54mKT2YFw
j2ZPlNcIHc/S5iP1yg0vMBhLS3RfbgYKjCl4jH3ouWZubqBEpN+200muH6J8J5Lv43+IXC6Gxpib
jmJFITJnZ6GicRZ5TJBNVf5J4S0VbwpZowuLsSUdhuebT1p5VwcQ/+UxC/EwGLMbi8nP5BYYdfA4
oaertyFAyosdVncPeHJNhK6QW2X5zTpTjgK1wYRVBNKxmkOiLdivZ5JSQ3zB05oavdbpU+PjBoW7
Wpc+C7wg8PqVbfaHM8ca8rPoofjKLC22V9FUUDotYPZd5SnGA8086BJ5Q2X7GXInUOwTh2NaeLf3
wFpMqBF5pluDlaKGkFnBVgv1eowQ49bO4ED08HPKLFzZiJ1awZ1mlyfxcRAsLsfJvIfZfbGEZRY1
FpQYswCJMH0DEfXt4AWWVR8Gu3uvnqqDwXkqXfMoSzQmQWPoyTSivwiPhdm2VE+orDMbp6bu7bmc
v/nGmFgynJpkZtjOKFr9npeOOp1MWloJHjAHz8/eb4OthiSLMbHk0pJQDVMlA62xgg1IP7Bk8Z1x
RggUW3ingyrSe+CUTvj4pOxRZB87PYpdef0+1yk/GO3yK5iopBi6svVDmM909xHhtX/agpjribi/
5F3j+Va9KdE3fzgMHL+65hNmUWQVXDEGCq8Zq51KKSlMEaFgWjt1XYMVD9TCj7dneO1Ci7H9AWFs
tJ8kM6lHjK31qKNtuzM0VL5nx97xLbrpt+Dt4ACuHRZLQMZMu1oiciMBUN5IqedvhufgoXgfJlvS
LSiS/Ifjj0CYSULo/tWDfHnMohhPJdUc70U5gudjG2973o1zdZkU3AjAaoZEDasUW/R13EcDXNos
IBTOKojgeaeccay5bvIHhOXZG8zQiKcJIG357EPNJuKyWXOGwfJs9LjDjXGGE0ioSgvaGXq393mr
MVvslfNQIaAKuvgvjv/L1chGA+dSD324VjqCw6ej36jhKclu7F85VrY6GhXMoaAogETg1zVrcc50
SmwEo4+909nDjxYuIrMMDy7fkp+i3WSXD4PNZWdbXaMFJrOVTFDAUT2ArQ2e+js59K7pTJvimJ6r
XWsHnrbjtVjOW+V6Ov8MktlKqdbWOqQDQfmyCR6zl+iY7Aa3REL39mSuuvw/42I7ObUyClHmCRjq
GSjCsRpPw3Aox9vxUJi8TZyHo6RU8+z9mJzgwT/KBS65vJIXzpR9HTgLuzAD2W/THijxETwUdoh6
F+pGHu8sXo1zUBj2j/2xcU4nqW0QD8BRHyQc/e2hdpGQfE83/cPtxeEY+pcA7mJAk2xkKurBEGOI
28l3gnrnyy+3IdYuzQiawNIM3eOZbYCxs65owaAwQfVNSr+Vwh5JX6eg7qg/+oZnkk0i/zZErzA4
z6kr8QxQFTBIzfv3quVDCztfh7wOwm5CUebRQt9zWyH7XHDyHv/H8Ay0SMsE+iMiY3lS2qWNnCUQ
dtI7t0DFqm++FeI79L+hxCm5kASDhq4AAUtQ4gVT8nl7dle8xhyR/osuX/pEmiSiYEIjDEq26PQw
zxIvr7M6jzqyOvCFSBWzjj01aNNC/AHDQ3idCL+H4VEITyEvtF8xRAD8gWHG0YZKiyYxwCjBMYiP
NNxqvvcfpmoBMcfbF7YumFWQZFAXk0HujnLVMni+jcAbxLxYCwShDmok/TEIvLtYBfmNinpos3Ae
H9diLh0qnzoYLhWQuH9dVxYoU2MmQikDJQ5Uq5wJcvAKmCtWnp+R0gXeoDlTA+agl6F78XkldSsu
8AJ9tpcFeiIoNBZEGFxG401DjCeRVofRyC0wB7rQk3DiIYMhNpvbU7ty9l/AMtFslMYB8qoY9KQ8
Nv4x1U6D9E2pP5SJEypdryFSwoYqynOfGDQdGG+VNX2FUmYjRtO8GFpJV50zXbBSMeT4p+t5nKn/
QaKFcnekg68yOG1Xtfmog+MtB8VydyqHp74a7V7Zie2GGvc5T6pybWCQoIXsB7axCM3Py4UbStCb
lqWB4npopkovSfgoNN9uLxIHgi2t0zo9J34BiBKKurX6rnS604zObZBrtj71S75MAScXYlrI9V0O
xAfZC5JfZgJqCMilmqWd/SYWes0Uq60t40M46U+Jwyucufazl6CM2Y9CafT9ANAKPISocHJ6Xoy+
clsFhKniUVKRIOvBPj1VoLkKIyga2JWbP1MPPPJevMl35JjuGt0q7Hyr5K/GprQfeosc4w058vRg
r3395RcwTjhTBT0XI3yBQa1S2GmySxWK28jr7RVcgQHz0PyKhza3eVdfLiC2V0ZJF2GA3YtGDsrg
GeJzJ3E28nVvlmqCnW4mOJJFMJd83csXnkpsZFJlaYZcg5U9Jq8SRQ16LNlI2FvRPtr4TmopUPE6
UTfwsieuHtmXH76Mry/xmQ1XpZPcEIQgdrefPCgxeuo36YxyXVS8m6efxub7z9vTunIwXACykXYn
grIuNgHof4DduBft5JUeJIu42qkbPOl3bPUWB/LaLeOhFOJZuCLDaWqsTmgsjkKtoW8HqTHhKb6v
zvQpRoHGceaMtKYN+ZDsxKl8W9G494o1K4L4swnVMAjhQJXt0oo0YdSlxA9gRamfosbHf0zF7txP
QrOTRJ9HPbI20CXa/DULY0oMLZ4ERUjsPAIvplp+H/L0WQ6+mZO8Hdvft6d1xY+aKLxBfSji1lmb
8hIsjsvQryosJCkCexC/D9Bn1Mun2yArHg26rvA0OvqiJY19/RykoS0MAomMAfrUmoUY3XhACGhy
rHINBgU5OFMNvN8rV8sUmRma1XokT/GECxGY0uSlBVZOUpDhyjhC0Ut+fb8YQ5JJ1SxrafheMr2H
dQ8iph24rgvJg2Yznlt5lcJQl8EKMHsbnhrvxhCPk+FnmKA/nITs/5F2ZT2S4sz2FyGBwRheWXKr
rCWrqmvpF9QrZjX79uvvoXU1k+lEiXq+Gc3TSBVpEw6HI06cY/Mwn4UgrXpyVCMY3SxQgydovMI/
GEdvweG0AGbK6lrP7jn4MUlshm6DEZwCYwJEATK8V9ADjaa63/e9YrxlQY0sHkMVxS4u9GTyOE+S
XYeHOoCQRm6Ufoek5FhXfXtEe796KLUxbO8KFhlP5mQiYk/jtCHNyO9MkqlfySisuyGy6n0LBwZX
iZYhpzEmQ8PoJXq14HkNbfN3pophMxnW+D1SRnoSdQC+MUi0vBeJ1d4ZdjJsKGycCgtCXQW46rmX
DXZ3MFLT/OhKXm5JMnJcxjTCLGfdlcq9iKBDPalpHbpjpXbfkK/G9YaEmti35oSMp+pZ9tTnVTPd
QT6oD55sCOQ+xqBQ7twehJzgIcm52DPKx7eirfiGRZ0N7iutIR5gAeaWR/oEogVLFKMXgvsBwtCE
K48pydWPpJyCk2jqCMIgDKOeM9Osx4qxrw6dAZ59NOh4jinnRBzwGXWw4dvJ+IuUBLO3U59kr1FL
CjQUqKpu8rqOftdQKCQb8PLlKIsz1iZoQITtRxjH5XfCpuJ3x634uxZWul+FrTE4UCzRjxhmRJux
MQNlJewuxQeG5ybe1Do4NOXyVGRH8J9ZFAg76RH2ZmeAWa/RPywaARgGqSJsQWjmMggZLI0wYg9I
imKdunqTth7VvdshaCGEo7D6rwkp37Ah2GkGYJlA9f9rQk0vbqF8m/eAv/z14DFA/eeWpIiqilYU
vYLF1ONOqw41ku01+Z+FGwIcegZuJAgOQVpL2q+oG0mH3HuW/8k3Gcj9s635wqfMNwJte3vfrotd
6MmqqoZWHHQSQdd++WkimOFKKVAEzybXGNDHUJrtFKvbqCncoMt+xcpa4f1PJUiOeBTJFDSHoJSM
FV7a7LKy5OGsqKS8oGOTHz+EyyYnuzdeX8OH7i5yzRf6kPil1z5l37kPMQkcd2dtfnHpNkEHkIK6
BhOuAMtf/goahMyYR65cPdmYoe60w2q7Zskpz01INz2kPAdhNTBhBxvMR5L70f2OxipzyJOde/qp
3EfHyrH3a3XStaXN/nWWYRR5ykTTw26oo3SZjk6f72+7zZoFqcLcjFprjH8uSoTXOnoYyOm2gaUM
FJkY0jGNQXsCTLqXa2gwAy3yZkTKLYjylXWMfeY8RFettEDk6thTnW4y8C7hEspMjIg0PIiI1yQk
+1mFegz/jeq7Iuq7ciXSLC39PAuRzn8aBkMfzoqGfftFwUvA5CvAwSWvOTcw/4Czr2dVTSJICZms
sidvCcm3pQ14+FgccrJiaS3OSEFzEGqWjAqamkER7fpwn6doDjReo95zvrv9PddMSbs2aCzskgAd
aDEEXmNG3gjUuXgz1NLLwaZw29hSUJt1tVBzgRawJiPkylB0bW0jfvYFKLoip8DIjbGzK92hw76P
126EpQ92bk76YLWWGGOuwNyYAcbVeaP6O+icLn27vaqF7q9lWWgjATiAuguGey4do7NpxfsCSm2t
3/psZ7/8AjjoB0In5tcAxtO36q6/A1H7R297ax2epSscOT6qtsQg16BZsx1amlLY5krjANptAQCo
TcK/vcQVK/Kzc8xD1QSBNpoiPHcs/mQaz+YaeczS1zpbiVwbyaZqKpMRK6EYI9n2elIB+aHdT9pM
rpQF8cvtJa2Zk85YNBplWqcwp+s/UvYjR6JfgEqbx++37SzVCCBR+M8Xkhs9cZlZmjI/wqJv9quK
UqMzHVEzwyVwZD6QCp1jPVib6PuK2ZlXS77MLVyfuM4Be4Vi+6VTVgghVdBq6MnhJsioa9Pnlrxo
IGgLI4+LTTOuQ9aWzveMq4asOXgoQap/adPmGu9DYWBPRV4AbaXfibZ9afsi87XqoQN6SLFX4LBL
8csmGAGkyIgYsLeXJpHQ9zrrCXIWUPX6iv5EQc/lWFGu7gur/IA68xpIatEi2vgzRgoznqa0SLNt
jLpMkGeKMWUAemnRtEv6SPtKkkDhbmmUQbrNhjZbaQos3G+g0QZ5BcZK8TqSL1584jwxezSsc073
or1nQbm97TMLp9zWVLTwQAMMAIYhrUxB29MyWnTx1CTJfDqpHLKa9QC0P/t129JC93OejrABuMB0
gmbIBd4o60ZoW44AmTbb3of0yze783InhsTw2iNn4QBe2pojwdm9rYAfgPAKtkBRmj1k99ZPvjG9
dkM25NGF0PG9+l1d+VYLBexLm5JbaqIcSY/D5gqfQ/JeOHi9eYkbufo9f2icAzD4Kzt6/fEuLUqZ
n6JqYEdtJyD1AB3+ob4lqEM44350oJ7pBy+amx7aPfNuW70+C5dGpWSwr4mA6ti8TPtlUu7AUtib
rt6gOwSCldumFhLPC1syr4nIOmo2A2wpuVP7KhbmMtd4ye9i74md6pdwZW2LG8pw4NClR09UFnCG
hFuO9o6au1U7uhMiTGy8lsPad7sKmfjLYDPXZqF4aDma8684c06W96g6Tm0OHaDUqQKUg57rESoI
wk3oD96tSR5c3Xp/zM0zEaZJLIzBXJobQ4h9EQZVwDhEx6t7KGb6gOhEk79+Ks+GKGHmXLxA2056
Kk8B3spqBkN1Csn3eyXdVGi45bZfQnvptmcsbuGZKekmz4vBZoMOU6NyVBPikAxiQ+khJNjD5Ej/
GmEurUyKknqkc9Wu5i1Uy03Cg7uw73e3V3SdUUo2pMw1i+wsMlrYGOxvpQ5yU0ynD441Hpr4UE2b
pHdBMpkWO6DVFGhWmtGX3n42myc0GwFEeF35NfMGXqQS0q+RfDQmrRCqgV9TdW5b3RkUFGF263SY
ESrMO5BOO0TdlPUdz/12lf9mdpQr46grW1BSB8JEBngqZpmEFnhlga0mnwlyQVL2D0rLHUtLtiOE
JiFF6g3V19wGs20RZGufYtG+Bb4ygEwI2rnS50a9Z+wjBXG11UyMDmJwSEErvv2imugyZfpOAQq7
y4JvUJX8MNSV7Ob6HsHWgxIDZSDkG4T8QaachQeht52ZWlh917/3uekFpMLoYoap5PItsMmeCeYX
YOa3xsEPafLR97kfmM2xyiAgcNsNlkLH+U+RjhkNoDeZNtiIHK3YkPuq/UvH3VmG/2XHzw1JO95Y
mYr6AAyVrABT3JtubYlaOLV4NVFnV/Du7monLp50KEPdXuJ1WvJnu+f8Z6boRH3jMjzaapN0JWR1
/xRo9AKclT919ZRpfjxQP4kf+fiQEf+20eV9/dfmHN7OPvFk4GS10DRxy0hMpU+iUU89M876bZVG
w2dnF/3zbYvzX5SPFBb6zyqlW5tPUZF1c3JCjZ+xcpegVxEIhw+urt7H6dpE1dU9erGn4N2/XF+g
lWNMijkxycUB0si7og4QP37dXtNVJiJZke6bbqra1JjXNA6tC/HEnday+zx6AWmXi5bJSm6wQLU5
n0sMXauqjnTckLYwBZuiaFUkB5RbDp9cVT1RI4W8xKtlfo97NxWjExkfInhs85Xzsewv/5iWZdPr
QaGJNcJ0A4HknmyytvUycGxEawL0y6cB8BULHw1tZ7kHwapBmSoCS5l448GmGl0S3qOT42j6AUh6
NrlTt7K4a6jd/B3PbEqngU2gadIEbJoJoDlsk6qGqwRHK94o9M4st1Pgm4oXrZK7zUHl6kyc2ZU+
aNRZSptqsIuhVLey91XzQE0Ed7fpj1mLWbXGC9IN3s0YHw1AlXnbexe/KYoE6J3qaLbLHVStjsfE
zowcflN9afv4FPW92/O3VFm7TxdP45ml+ZecRZtm6FJ16GFJBKlXcO7pXbQplPw/BLX5LQlKNlDv
oghxaUZo3aBEREOSpFe/qrpFkSNEGM0N42uitSszlEu7h9qbDgJT/GfIfmqVVaYpqoKXAUHGFICn
o4Ewq1KeAqN1b3+ope07NyW5p44mZ6iHMMWVrPISvaFOCgksrzDp9ral62crTsK5KWkLGc1512Uw
JXKQbH8l9pNZPLTlkRc/0DbWp6+q9qYFO9K9i+RZGzAZuPILlkLq2Q+Qi375AJQcJv+R+YifWXZQ
raMGBhCLPGXRGshk3jb59J2bkqN3GRi1HYbCrSf2O+FvCZ7qwuy8Ak0uq+Cbzvh7/Rzsrj07J4C1
kJmXLCqxqSR1F+BD5nRv1+0XKMF5ZRf8l3NwZkZKmnSLp5EGlSrIHUd3jTA2E0xEA91VGVlBGy7s
IQYZMPwP/CkkF+X6qRKl//+5DIUiOxtL4UNMB3zxIXuKGwUc4xUULoH1rVbSifkxIn08ChYSihI0
7Juy+kNetCbPMi7QEYqUZ53YttdCVWNz+zzM7i5bMVDoAwCJoQQma5JOJWiQMx3v4qx8g/y3Cg5X
EBYHXy17hKZt5mhrUzvX7VDQhqBXgfk7imkUVDUvY1gpoMdSlapwI6twdEy4pwhj7cQgG4Vyak93
Npn8iEAHmip7HYrBUO7yaRNtmyl2qrB/iHIMSZm9P5nsVRWaY1npNrWTTWwnXpHbbkLWhkQXIiF+
so0gCHaxGfJz+ZPHoU/LodAAJKxrrwiQjMROGv/MmtPtj7HkawDCo9cBjgkg/ufQcXaLsC5XoqQz
BOTetpSgQsj3Yf9KEjyJmh3DOf7fzElRV2jVpLJpNhd+ETZ3NPsh7h558CXvOyf7L68Aii4O9NDQ
UNE1uSaTFWU01KopXDDdpJZToYAeJ5pXk7fIcmq6n8S9CP4+AwDEH/A6zFAYDOItlzsakpYOPO2F
21Veo6PIm/7Kx9deXRNvWgjqF3akgBRmdm+WGo4RtXadfYASNYUGpTa5abEKoVrIqebICp47MDjh
uSF7YzhUlRHBFtOeBuNJGVyC9zOJ3JlknNobpnmi2FRAi8X61up+3XaapfQVzgnTJsaJwZUtOWlm
stjMxuGPkzbqj6T8yijkfnYFqAQpUEDtNh1WzsVSKDw3KTkqb4Ihr018RbMGIfFkv2T62jzm4gc8
W5WUFnBTH3vawYRS8mNJq40Slpuuiu5pkr53fFzjM5odT467Z0uSAd/ETOvCarCLrOx/VvyRQVUo
5eEjSmCHQm9flNDa2KhTNsZHba3lxUvvrPNvKDOs2sKGtqON1fJ6n5R+GYNmqnhW2p9B+Gbxoyhe
NMuv9FfQ8K94z6Lz/rvPtnRQIoWQfLRguSpjT4FK09TwIzXjx8oUX+oi3Yz986jzrRJ2XhK/jPqb
1qVrz8y1zZ9/5FmcTXRzFH2BzU/Kn2lwasveg7x4Fj+CkDXt9vmEp9h7vYa2XLpFMJdmA5xqAIIk
X7XjGKpDbsAq17y8eWH1U9Bv4nwlbVi6Q86sGFJdIImDVigUVqiBO73F7bqZtB2hX8kMHXy9/TkX
sgdTBcYT2QfFEJL8Xo/YmBsaaMZc2/qi5MnWLN5GW3mp1NxRhHmMKSDblK/Mja0YlV/qBjU1pW9g
FDLmovtCg7sY70loaxL1CHpix1xjn5sDqnRWwZgwk81bqFeCBurSXdDFsENSIWMBZUjREIdU+3FV
FWDBOy6MSAeDZmYWNDqMTMNTg0d6akPNBjnYmmbD2mIk348USxOsmO1Y3wH4BawPfd3aue0XC9HU
VEHXNj9RwXchu3peYrA9YUiY0M810jdb+NBbHWmM+uLax1ncN93Qcb2jloKH8eXHsQmmLoQKU0Xw
OHW/yv6FhS90jWJ24VRhQf9amW+os4gxJWgopQqsKAx1UugaWL4Z+GX7Geql26+Joi3dscAmahjB
NBEroa5waa6y0FEiszmWgfbke4/ZSICjTHpi007r/b7dKmt+sfTJ0FtiYNlCxx8Fk0uTVFiWkc7J
IKabvQgc9DbzRfhQWcfSiFYC8NIJxsw+jhLApfMQwqUtq+aCBBZsiYw7Itnb2hcuPizIXdHmB8TC
K0Tg2w655CVwD0BZkTAB/iht6FiakKPtYRHgb2ihQC/BCI8a5nZJ+tfwKMwFnJmS3/doOSS0TGZT
Sj/L4e4U8q5DzWAS1lobY3lVeELZAHWiJSilYjWGqoshpMIdmyr9mQeh+G4VmvLRk7p4qRkJqD+K
NLzrKU+P6TSxozmSrNlqkJLeQ+WWJaB+6Zh+AtBfa/1o4mXnqTp0/27v/tLpQbKj2fO0HrpN0u4X
dBjqdmQCGWoKR96Y9RMFaWMKwgZdcKevPm/bW/JlIFcA5yDI+QG6uPSv0GyLrqhhjzelkwiA1D8H
pOOm+mRFfMWXF9eGri9IKFC0vuptgI9ZtPq8tqmstPeB8NEnrLivwgKjslPxkKQi2mHxa1CI+R6X
LiUIBWOGz8Z8lo1iy+UagwKMYH0C1HIhPolxT+zUo+apICdCBo8Ph9rw0b67va8La72wOfvjWRQ0
2FR1hlUXLmR/nCmdvGz8NhfsaJo6DXC3DVrfty0udeouTEouPox9ODBjNln5Kqg+jW02bed+pcZ2
hYbZ9GJvh/eG7TXlJi9Ohf12+wcsLxmkjxqkp5EzS66Lex7sg2kLcgf1vhBe3Txb4NDXocSLmnY4
roSppeII03T0ZdGWBYBBjsI81csojsMCLD9m8Gbl6vjMQkN7maKBaK7epc1nb+rJjhgZ/V3S1v5m
D7zz6w7EG86ARt4eUxr0A3Ecvw2UbdazFSc02SrC6HvPLDvO/aozk3fKlcHLTL32YqXSfoeTjiqW
poXaf3mu4gv+s4NyupZg6qsINDhqrAKXSnbCfhi7fVu6CgYMW4w8B+ZbAQ4F9EPMn0O1Jja/dJde
2JcuG6FaoE4K8QXDaR8nrhG9F7Ebqu4YfeH6bqAfxapQ+UKOdWFSij99hOyfzE5DyIl3v9TpwWh/
3/bL2e+uj/+/uypd10XXpdOgYlc5B6Uw4BmqtqGAv9vZLpu8anZW/7bFhaAKakrweOlgkgUTqrSP
Sq/Z/aRPhTvZhxE6wJ3l2NX3KNiy1W+2ZApVGw2IZpDWoKJ8GWfsKsNUWAg086B8FblHJ4A0El8n
mTNMa4iahTsUQ2iYpEGWqtlXFSKjAdUdWPQKt8nQ8MuPyPT9OP7Rlbvb27fkhxhwwvsP4XqeqZEi
mdapZtClWuEaLQUGPWdGmzpGanCvrxsxOWOtEu4MtpofuzyYIo9VNWAJZThkf4uDR4v1/JfMMe8s
jEPS3FA7XQVYnA+nevohoo8GLccxQddlWiNjW9xfMEGxP2S0V7TAgK2HVdxi2elUg4ecgdrO1PIP
YbMPJQUS4fYuL508DQxHBJAWalwNSHchDyyA5HAsyvxBhCABAr1DYLEVMwsOivVoszbSfDPIjw7V
UK1Gm5IC7VRsWeCo5AXtUzv5rq/RzCydcxBz6aC3wruWyDDnLscsnwH2a9cCPUr+VozQG6gPIPTN
lGGbCb5H9L+9hUu94plqF9QvtoqxJZnHwVKqqgBnPO4g9beabJGtO1obOWCQ6AZooNifQryF+luc
r/Do/WkoyjHtzDCTShdD0SZqo8OwoXRu2YKKQ/Fi+4kG3wg0Ict+EwUHu9zSaQfZktp4qthHFH5O
4qFec9rFtOP8p0jBbmjGrGtN/BQFwmQU57LXAJHKPKp+i1nt6tWOZMdw8vLRCRVA691ZLvj2d1hy
ZZRUDEwFIfW4mopjeqCHhl7iT1u2H9NHzsHTJj5vG1mKSniJ4cjoKHBgKE4KtYQ1JANtP/TM0Wjp
Nyn5FmRba3bkahOPhyruXBPQ19tWr5YGbMespjo/xYBnl+P7VNgmyHcwQRIL0EGA0R3cDKRc8eM/
YOcLd4IVEBiYYBbC6whn6DLMYYYj5JkOblIM1I6+cc89ste9/G7cpBBXmyCZwr3BxcCpC8HxfOt9
O7iWv1bnvTq/0o+QCgcRK2hlqJjrGrfgRQeXwHf7LvDq+2gv9va95ZQ/k19H4iSPhWc9397l+U/f
Wv/8Fc7CvDZZvEoqrJ+aozOouqOvASr/bOEtE3PwPzOhl5XVWRpWh+E7qD0aX7/GG/PzBz1Yj+Bq
dMxTc4y+Zifx2jxM36HuHhqu5gffbq/zKhhLWyxdrGyCcpeq40dUmA+Kn2J1o+m7LDsKxMrblq7D
gmRKujnDVM3B9gRTzEk/Ma1uDk7xPfty7N6U39bOeG4Sn6088he/ooF8C4OrSLrkbk+SD6iXj5hY
5lrosNZ2C/7j9qrI4gaemZC/YhSpuYKRc1eknvZYOlG2bTzFYY+vMXN+qA7/bb6+V45iu5WfbUuv
LzCs5LQYrjEf2rt4bUb7KmPAJgN2goIBmSUd5OpQ0ses0As06wztQPpDbvij9VugtbSy7OujOXPh
AkY9M3DgXyn00TRrx2geO65HITZlm0y7vLOryWE5NUOP2dy6j9SMP4Q2b4VXiax86Ps0fYkmPTqk
GcnENqg0JXbKEkKxxAzSFwKmrCOJh2F0iDGUuwGv1xL9lMLeYnihqJ2674HTi0WsRL4ZRSMBD0JE
X1JbicGjWhNzH9d1ic1ONWWtVLq4YKZjukYFlgHI38vTGoxJGFSgCsMIMFX9sc8D16hrZd83s8Gy
QeWC9MaWji1Akl1prSRN11EfOw24LXRncaWBV/XSfAYaoCgpQKUZEVJuGpaEH9YIou88qPLN7W+7
aApjPQB9QRsCN8ClqcGOtTiPwakJbMHoMC2P9rww0XPuhjWMzZIp0NTCUwFiBghD8qK40BXRpzWI
5seivhOWWZxI3FgoxOlgpLi9rAWio7nMh8o6thFA2j8n+SzeDlHT9nVR4sZy81f7UewGj2oe3hGR
U8dOcmx8EHkcw63lUT/1EZPe8+3aIPnCgi9+gxQDtQRaN2GP39DFR0rfOPtEcXxloWs2pE0dEzVs
hQUbU/4YtI8gsYijl9t7eR1XL7ZSnnuphqmGEgdMGNO40bR0B30o7+9NAHRo2ICN2FSVkS4MeMDS
CGBCidkmMhlYO5KVVSyN75jnNqTY3aHwmzcKbJR+yv34KftiHdU9CX3tYG+RuBfOtPZxlnbu3KR0
juuIcZA4wGQ6YZo/g5DDSpnx+iEAhN65BcnFQujSoocJC9WRvXCXVFDQos94ODrZpvfAHOpaj+yQ
u+patXH+w5f5zKVhye/wII1QT6ty1zqlT52HMU/rk94RSIBYe+anMG+/aW/dfbA6TrdoGb0eE01U
XEYyPYNJu6aJoKHlmiJyjPw1/gAbHOa3PRMcOcP32465cBGYuGJtXAGgn7JlaBnCi522VQMMpPY4
dp2jDaGngi/J9KxgOwbmdhUfs3SgsbUW3uR4ZKC+eRmQ25gLuxAdaqbIAtXhkMXf2tq9varrvAEW
zmzMfnsWHCu9UtAPgA1MskW/u/pdDb2Yrx24q7r7zGaN+g3eTJi1v+o31rSZm8QQ2Ai+qIfixZzd
gmxKC2LR4982uiVT0oJ4T4KhUlBozuidAshZxl9MoMW57WgmBGPdclp5gS/sII4WRl7pH9i/TMiK
gXfbRCk5c4visdRBWmpgjG3cGoXy958KxHIYl0Op29SJKp2zkJgly5MO1N2gkh8jMK1N0QMHP2Bt
lM+3vWIhWp2b+vMAPvOKoDCEOjUwNZqlM9T549gWn7dNLDg3PIKgXA9OK/vqOVsaGXK6Aib6LvSy
QH9KMDfAkzVBv6VYj1bwrLiE5jDFqi4dvIV+Th+mI5g8+007PUfpnRK/hWRPDc+KoExU3k2D28cP
E2CD48/ba/yDc5VCI0qk+Fbo39GZjvjSuNlQhqk8A5JPJ6h0Q33zaO39ZJtsMYI7OuPGPil40oJL
qnW+KNs17MzSV5xRM5Ajx3P+CoGpKgrrooSCCTkLQX6II7EGhF36iMC/AuQBtLsF3O3l+mhLRWDi
leFGxRsVh4mcVlPFheejrYJwDeVfgPivSzoA7Y1mppl4ptK7pPdsJ990znCK7qcTGqOlsvlGdmt1
Z7J0qMF5BIAEWqGA+UqlrKmgoqElFpZhWro9fNR+A/Rq5GCeuXUy57HzyNZ+KHb6Q7CrRt/aZy5o
LKkTgmt87cdcT2Aa2IGzH0MudzmZsqpIa/wY8ANpthN3EB4Iwd7RPMUbvCzVD/YcuSEeSJH7sObB
89++8uAz2/IdZOWRluSw3X0kv8eDp4V+6RhP7ecP6+e0HaAt0ez6o8mc+MS2YpZrWi0rLjrZ2U+Y
3fwsGLWlERfV/C2Eb7/oHyhqYnKdbuF07uAr9ydyKlbg69cFPtCiIiThSQ3XnsvIkklc9n1YgfFK
a7Yjd0e/vkcJ7LGu/eRpWDG2sLz5wY6GyUzGymRm3jFMRDVVBQJhslMzxZlQqcWE9+1ItBAKQIIB
bNE8lILqgPQZLSrKqLA0uBDmd1u0hYw1KMyfmorkKUAMQ/8TBxUNCpmxKwhyXueCgbn7od7yd6N3
wIqPaaWXp+SD+2G8Q21iDTK1dDQujEqZPFF4llsZjAKTtQ13wLUj/93Vn8U7uyc78gj0VLXh99md
hui3kmn8qXVcrRixHWUBEEIi/7v0EmZPA4Z8MQGLeaxteR/vrQMosofv5Alp4Sl/izy6jz6T9+gl
3jYr1+dCgDIpwRzcLEIB01LZPyu1SucBR26Y3wf8ISrvmf27J7u/dhvoHgFRhciLeo88x2ElUQ5d
2gRP5/JNMz7M9O99H3WGGWc+d0mvSg553TZjYuS5W7QAayUeyR/1diU/m7+C9JXwPgAMDYUNzGvI
nRmSBoYJhi889rStlr321lawd8Pcq/Q5oKmDuQrn9qZdHWhMoMAMUDsziA9f6NItVBVat0jNQLLT
JI42eoWWOyza/m9GpNdeWYCWOhhghAbQe8PIrJ5v67XPcxU15lkaA5kLHh/g4ZNTW1XrB3MYErQc
gIPlutcDY3F7GVdu/McCbIByAnOqctmyaYsi6gioZ4fS9vLSs+xnDSBO9fttMwufBHEPI4CUaDO7
5Pz/z66QQFQFsucCVcuycTCW4vTje/jXyRB4MwygwADtBY0MwMqXRpRacFoxsDjlXD9hWN6jubYl
4co7f2kp51akZGBM+6CN0RN3c0jRYFh2q0Xto87WCPAXzejYLxSVDRQfpdjWDShFmhMI5rqUHptB
v2cg6Qabxd+7MQZ3EMlmanoVFZ/LPRsnhZgVBeC1rnQHYZyVugPi3ttf/6pMgA8DhhGcffAIAfgl
XxKizFHHNKE6QummtyNfTCPUQGfiqxhSaj2ITtbqfVdBRzIpxYDYKko2NEAsgDvDFaofFd/CoPES
6FcbYOautjRauY3mv3gR5lArQ9kWly8YqhngJpc7ySZhFnTmkbSsGqkEErIenAFJsTUn67n7D1wU
s72ZP08jMwWjfDXwQG+DNpspDsH91KZ+YYLcditiV7AvCejPtRPnH3a40hpcWiUAqYaBhxyuDJmB
A3dJH2UVSkx6dQg5iAJnZsm7erAdsYaiWwhNaG/MQ1AGgWqvLXtNnqRTKWAKV/8+04NjmyYt3ou/
W3tthG3J1DzfpYKHH1eG/EY1clFjjgbeQs1OdWqtaO8tPjbHoi4VpwnH/xCpIDeNMSQAeEDHLd9Q
PbFqLcA0jVsR0wfrr2NBABO06beP3dK3ghDPLDOGMu5VYmuD5Bjeg86J0BLmJSxkgD/mp0hLAb7K
xWbM84/bFhf3EVPrWBtqMWhTXZ6BklVdWpUgkFQnU8WcXOlNYQV+DivZ1OYaB8ny8v41Jj1L6gEA
JMZhrMii3ypv3DofDgM40WpMe5vVGufUQkBmEBj6Z23S+R6RWpdpgt208h5D8q+A8mxE5N/ewEUj
SPjA6Aa65yuCmVyMtgXyTVzHCdmD7KfpqA/a+xXHWPxMZ1aknQuztkriGckwcLJRq+Cjbcp7ffoR
RtVKH3hpPegvzZz9yGTQbrp0CH0a43iKR4Th7jntbcjKKg5fi7wL1wsKcugy4x80CeV734iNsQqU
mZRL1TyuvqvRe4DGUh7UpzL6lrHT7W+0aI7Bw8EGj/FJXVrTOHBwaM/a7fVUHFhyTPWfVV/65q8C
7Kyd/nLb2kIKyDDkjAwAWQ12UUpqKrVv1Rq4STex7R9Kavl6Hq08ApbcAbmZjio3cjQmN+txiFSD
1Ai0eLnu1Tb32n78ijIuYPZ05ZJc8gckTxjaxswGRjbm/3+WB0YaGOxzhqZ9DGpUXYfOzq4m6Ur+
f12xwtV4bmVe8JkVE9Cz3C6xoCY1sp/KRM1DMOjVkyDd+EVTJrZDQbnYomefoh7J6ru4QHvQyavY
fiR2372YmU/6bv/3XxJbbOO5Cp4BKD1c/qo2Be9NykGIqdnBkx4VT0P55baFxQ8JLXYdAQQ8dTIO
m4Q0t8dqtgD4cnTo1EyLt4OulRwjTACkNbxbKw4tmUStAahvC5UNuNDlojD8pQc1RRCO0uyjV9+n
RD8VM6UIKsub26tb8h10YlAZwVUGwkjpcmElAKYh9E4w/0gTp6DGb7vJDqhwlyvhcenIoTeO/WPo
VmMu5nJNUaPnYprV+AC1+BQlZswxKrGymOsKl+SjkhE7GmnATZwEpdwFab+FmJw5uSHljhl7otRd
g29XhzmXQhcAKkg6MAON0RYpmGhKWLGJAqRSVM0+MvX9FLXHIB12I+JyULWHxKi8219tzaTkIJ0w
xyAPYbKqSswFm85g/WigxRMGPgB0efQfgjNeyph5mJ/LKItffrtuHDsjnIn/mzzatkz9yNXiIAr0
1Bi5b8bIUzLm317h0hEA3nFWN0KnEJOllyZ5OQ00hlaZy9BAMSZ1M2b5nSFQJ7foSinlGuU6ew1D
9xPTq6j1yR1JwjAXIVqcAehSQla8dwzkCizcxMmPgTmK/lAGL4xsDLYSUpfOHsqWyMRnppSrSTQO
5OOUGDO6qWaOlmdP4D/fBMDX3t7K2enlN9SZGXkKrcYEIbgPYEatQj9s3hQUnUux4WD36OKVq2jp
s1GC9BvPGcx3yQ/skCpaTNI5Ox5ABF4H1k+77JmrNAN3RjvZ3l7Z4nk/D5SSl4R2ZwFwg69ltvpD
VD0LiwlMefXblIYbMqWfw0Q/quwxNteU5xYXSkGyDmJkW8VvuPTPGNMqPdAWM3gfIgMpcUQc46on
TmauPA4XF4mHPuo7OHkYrZZMWUIZp34CgslsGks7jGbat/dToA0tJvVBBbLjXVxbjtmT5AEzDPyZ
cNLeWdB7WSnSXK8ZbzkcRvySWSlITmmo3tO+QBbgonjr96YzBsILwc+Urw2uX3ssDIGsFU24+ZEl
G9K7nv4faeexJDeyRNkvghm02AJIVZossorsDaypoLXG189B2czrTCQmYa/folfVRs8IeHh4uF+/
t1Usipte/ZDpfw0pzDDZkXcqIJqNw3F9Bi9NzWs+y2o0ySqUQcWUNFZ2be2snDRqK4XYMrK4ljpN
q0tpRv+k3s6vf1hCB6PNRiK0ZgP4BoGEYolOKLtcCFJBlTj4IARiRJv0pDumRrJXhC22zhUzAE+5
BJAMI2tY1p1HiRu2+GBxq42/LVE9GB5Hzi/8jUCyYWc5AKAIhLheYRIMghE7KIR9LQw7T9sSgVk1
w+jUHH+5aZakMIIFS3Zd6uza6HWOaOZMMukQezat998fYwmcCKMbVFaYEF2+cPyy4gwnkCWG6Lql
5o5JlDh6NPPQNau/dCi4TASlpi0E7XWmMHc4eMlRwQX4vqRo0cM6iLwQq0jafSmq6k0uuNhE2vIi
AlIaWmypb+1uh+WVODEroukWq9QpQS7TBcWPknYKc3SjxH2n/EjG/jCRnoxav79taf6XLq82HPEf
S0sv8cLcr4cBS435FTkabp2dwKTzNPylydzmu3Krd7BlcHHhJE3uAZzFYFCX85CEajxF/V6X30PD
3NXCN2NL0GN1L2XgJMyKAUlYXqgto2HaUMe5I+lAK4JPgzy6omd3W2rZa34CBuz/2rniEK3yQiw8
nYVFkkJB9121JseLHEH7llrvprDFkn0d4ak+4o445wzTMhbFks6ikNzqZJSQK78UtImDMtkbZvha
m1D7IIR720+ujzkVf045bNl05eiYXQbHoEkS1RzmbLINdnlV/1SawdEFcSOTXDUDjo6+HLgpqnWX
ZgzGw8R0IJHsouJb1gmMClUv1hbpycpLnNXAz0D/ipQAUwszoZ5qakDuwYCbtjPLOPos6sG3Kfaj
XUinMfWYNY/0d3S0UZCc9EfPTxUb+XBQT15pneJa2+qTr31PBpWVuQSh0XBYXKOpViDSUJKjdAoD
UgEA5OlJaxwppnz+5fa3vD4RlOZpyMMVzYZCG325+iwKCyThIpBpfSs9Rq2PPl3W9FzgsdeTMQjN
Fl3ZNdaadytsEfNQPxKPZGKXJqFgz4LIB9UVIva3M+yYs29337/lh9T2bf1XfjAMp0wc3Plhcu60
X+ijbVzvs4nLSMdPILOeVTg0mS2+/Ak0x3Ikb/kJ1QQjTCvDn9JuCamsue+5jcVH9Jkj7KAeR+3d
nKoDJXDpJNfBDyOtt/pwV6uBbBvaMgCGoFBIahcJEROF5JF+DsBBVN6Nsf5UczZvu8maR4K+RDMI
cCtvq8WR7zq5rJFVTJFlQbLVYqoWnTwG27JKcjytp3ijb61q1aTJyaeGSQRYFgKCwfDLTJq10Ye9
1d55WsV/f41cRcUWc+jKo4AYcGZLvvQHNdS7SFexNXqg4ALGVSJ6RrQInhqoSyG0z2N41He39/Sa
k2DunJ5ZXWyqTqkorwfGP/s0Zg6zHozoUZby+i/PM8dHKFqhX/JQeC72ftPWmZ3oonfyRakDKJhk
7jTJUmlDNyDC89LBdV9XNcOsQQAf4C7yMuVZKgUTduncqyukPpXi6MWh/zXI1DFxS6EJmPvstI1n
zZozyiT6lGmZfESv5nIrIettB7o63EHwbDpKKTeO4G9heq58A49X2Tk6R3QXKatfGqlCIy+gKQG1
CLub2X9Rsoa61GdBVRBj38CuX0VIbM3lPLCRJJrURS9thR7K0CNFWqc3X3XvjyC56fTSDm+3neHj
ibsMSQAw5zl2GABR8bg0Qxei05TWTx1lD4uzd4Jr0AEotPspucwc7NtPSILe8TqGzV827eguOtGO
26VH2F5Ow/24yw6t3e5e5YfyFQbcjRv/Op/hJ/3z45aZoSLlvSCU/LhJC+1SeW2tEz8yUA89pOXd
Rq1/LXCeG1t8XJrumiXMOwFeXJbtXqjE31Jfmp9bOGO/3972tY8LY+qc1VOPvuKCJYfu63AGp4r+
8ClSfqj58FhkplsyHXDb0jXIGD9C25fwKdPAUJd1sVL19TQzMFXVpTu0d53CcTxaOaTd95LmDNNO
RyQj6r9Hxv0mR+jaOj/EmwHqzIrJi1BjtcBrKHcz2ZGRbRsHwzzNPd1Q2NJ3W02nzr/eIpQW6WTo
6ewq+qcq2En38s5krIQyHM3cffbk7UT3z+2d3fKXxdpGFpEjusHJ8T836qmQDoh/3zbxUdW7cTqX
GbaqgZyoe2wYr9/C3XSCQ/Ev2QmeHyTnZTq+eIwQ2OpDuFcQbr9tenND5+Wf11QmC4eRMd3+Mb5M
37rnH4MtHUxbu3tJDwMFig1HXd9O3hMABol2y9gqF5A/aS1XfaL9GbIXil/hVgq4aoLm8wzoMkjs
FyG1tfIo7NElgdd0pMUl2hRJdnGx1SS5ZuPkgp3VfOauIS/bpdfDFBPL7YdnhLk9juoPP/uZtsmD
XBMrx+RXJRnOzBGupfFxKhLbj8ON5vL1qZ9/wlkqv/h6cSI2oDBn52x6c2fE1bvIsMFeo4VHjhtR
OdDUV7EyE1sUw/tBC4XvBi0/WMP0nUTLY8ORr+LA/HMgoybWgXHi/XbpTCLAgFiZ0/1I+d1Iu552
QDkd9fZ/NLMIAqDPyl4qMBPnT14Es/NjG/EFtA2+lfUPrM29IgpBlJ2WjtQncYi4Xer4sRHtuyK3
Iyt6iMbxi9W+B1nyWCWtY47WV9OYDlkynTT528bxXL0az37C/Pez4ylJUeCnKj/B8N3gC8zbERST
f8ZduXuWBfu9d31EDO36ZJ06ROA3rsqrPGj+nPPtpUIISZ9gEfo6v055Y5C3Nuov03zD2ewhP1Th
r7TfeIyvLvPM0uLRpsjck8WcIVeNBh/LtyBo7XhghL3Mj2Hbnwqv3/i4V4nkvLYZKS7DwUebc7E2
wR+7CgUfRpkgXrPTeBjdqlW3AEhroQiadmAslq6iiLo8EGOoNuiisIOlG8Vfh5qDOLkbPnI12sZS
gKPBnWMy2gYk49JHyqkx1FKgLsMsYJ/fDeNba+6r6cEUkWWPHMlwDe/zhs21D3Zuc44EZ37ph16u
CRY2ZV64eexKhJri7055Urx9KbuT/hyUsPzvNeFbKTs0QexcdJv0pEOfsanFtHp/qnQF5x48UJHl
QbWymgkkYx5gyO99y9bU397wqWC0yoO2kLTankhyM+Qbn7X4XsldD5Wa8q5td0X/PQGMGW3cqmtx
UOUJQcbHV2d853J3rCGn2pO0zDqIv6f6W6HDkl+YECNsdSXVVUsgvFW6khDQX1WxLM8PKh1L9S5x
86N6IH3YS27y0Ml2d9T235Cn2RvPoW09CXZ9gLI/s3Pne7BTnNQx7eFe2sWn7Ml0+9w+Nt9Gkozu
bTp49qfC9R6D3dttv1k7D7yqPgZAwE4un29tXNeDpvakb7wq8ZwpfDHFjdth3QZ5MDxkDLQsYaF1
aOZtWOIM2agdDY2xhFw6ClK9ERyvq8t09yiMksgyXUcwufzGPQSRfgL+wunrzAoZ15bE5y7rUaQT
y9RVqkb81LVye5eOjaijuRxk77f38nrcGvOzDhvVGX4ExcXLXyBOUIHmI7+gCJAEu+uqXWA9ZgL0
0QcfqpwyOVTinV7QKlN/euYuUL8H1clrX0JxI6e7HkNZ/JKFv8eRH/oRGq9O/AZbNTx2P0qX/ojz
uz1AcSecoAp/CXbmrj3qT1vTtmsngNIRw9d0H2nWLEKsVk5g70xsC9CHSdoRtsfQf7OmjcLDmleR
1EDgMFf0pKsQg5TEKOUhnptKh2qQ9vBr7UZP2W181LVgzsCLRPuZFtSVSoCv6V3df8xiwcXc7dI+
0P4IXdXGdHDlyNtbYevtPIYIPifUVA2ny2A6I7VMg+bf3CsgczlD4lwQWZauSeSEimIxO3v0/hJa
xoqYNJ8p9vdMaisbqeza/p6XbRc5nRQ1reHNo8WdcRdQZEgRmdpqZKxdWuc2Fkc2FtuiDKY5LPvu
RGWY8SykUiJIZGhdKhtF4LUFIT7CvkECxLz0InlMMyWcUEdm98qT330XvUO6Ff3X1nNuYv772SVc
FspIxwETJe9DZMEmHS5g1+9EJxogTdliklxd0Vm8WZw0pYyV2qxmc53sqKn1GCADOIbTRm6xuqoz
MwtPaMtSL5uSrzRFf9c5dIqVnQnvev3FEk7FFnRpNcc/D6ILn5D9UJ7UHmsUtZvk2wREPEi/kuIH
xXtj7pD6tM3fYnlKoq2vt5Zdn1fwFw7i5bEh+Bl3YfKlzp/05nmYHsXoeYswZW07z80snCQ1+7Iu
RBboxa9+rdoJslKqKwjHST2Q3G9cBWu3IlTZCq9SENzwgVy6pNoNmex3A4n8tzR3zMCWv0d33ufR
t7e0pNa8ETQPgZ+BKvo98y85c/5Ka/QmkbAkavdmdEhkEO8bmcTa1XJm4qOuf2ZCHpWq7Mv5C/Xv
U/9Lrl2pctLqcDvkr71Ezq0sjpUcyrHS9iykgd1fbmt77DYi+dpWURw0ZWSO+TZL+iFGcGiwaIze
ZsqDNmQ2TLO6srGKtQ//0SMWuYipMS/OkQXPsQoNFonoSBflMEF9mfKIA8FgD8WhyWI36ne3N261
r3Juc5EA6Vks6VyYhFh/gnzlofEru+nuRdhmRqf2n3rkvvoNB185tSbQ5RlGBgsZpdZLtxMaP6qC
jN6ALOd2JyYw6fyOxsGeqh+Kd7y9wI/26KIuiLGP4SZDU3lKXBoLYVpvw8qjceSoTvfaq3aa2iNz
qm/Ip52UfXo3OdlnK7EHaAherJN1aDPbcnU72qm1s1UOWKsVnv8cfc5dzs6DnntxBlkLfvRgHnSo
rPxd/OgdbeExuFfuwldx4ybYNLjYbL8fyyKPWH+o2+YptE3X/4SiFqaGN89JTsXh1+0dXyuoXSxx
cflMPTwgXYzF3mlCW7BjZ7iL9i8T3ZHMkQ9bc4FrL9cLe4tjE7R9b6Yl9hq3eVAeps6x7BiajuxZ
dcS/8yffftcr94lPHBg2jK7yfmPBK9Hn4gcszlAWVLle5x8/oH6s5T0+pu9/+nfvtIE8AyAChBPC
Bl5sxa9pdlFSm3G8hKRlZqn5SZsZHeylLRSsoe65utnZY7zrDH3faL/MiC4wBN9UtixG7FRpT8fP
jq0/SjQ9phRb2/qoDg+W8dqIJ9387LfZTqgS16j36RY70fV5n38qc2o6cQ0Cg/nvZz4vhtZYTCk/
Nal3Yf9ZSr9TZelEignD79uf4upLmBQpGBPnfcGw6FXxtLaESa8DRuLQFyclndTGZv6v2AiaV3fB
bAV+VTqB3JxX8Ysx2ELPQmAvRpVOd3Vefx0Q7jsImf71v18ODU3UFUBizIWZy43rlMaLmUHnfg78
v1MKz5Psb9zPV6kNa2HoQqJ7Dy6JmdNLE0B6lYTyJK284vuovDZwwxp0L3zfzsI3Tf8XO0dvgqoO
RAGysQTWK1kxxpMGWWkQVm+a5D/A0/pm+cVGKfQq6aAXPPMEUjmC7RHil8tFpUljWgSghnztjz7u
rPCLXt8lW32fa2eb6Zsgs0GuRqa6O7vJmVtrRm1awRg1TuIHyk4tIM5Ux3Bry1bXcmZl/vuZlXCw
mLdJ4sYJYZ5PW/OAIm3qCXNHZCOOXbvCvB6GgCERJ/dcukKepKEidViiDEhJ1xFax0v/bujbW89C
sCWEs2Vt/vvZuia1DZiDThpnqJp7xUOAvSzq0C46qdkDOEHCoYcvLbWsrRfs+ob+s8xFQtDGjCFZ
PsusxtcileywZchiIvlVNo7WVTo3IxLgX55h3fRzlvO5qtG1zI+Ae8hMD0EKNIXgtxtlYRcTlKk8
uSkIzl5JjreDxtrGUvoAk8cYHkd74fxlqPqxVOH8DQq+nLTq1ZdOfvojKEa7irbo4K8TyI9V/mNu
cfnlWSN3Yoc5BgB3sfZkZBF16iNUYFr/NQwRE3dIXP+3JS5OXgeJtopCK57ZoBOlnrKK9E170v2d
aHwytx4XH/3UixTyY4lA/WCSYpBricAbBgZ34N5pHCv8qon0CQ8wx8aZb0fKgyQTOkGBmK5BzLy9
zOua4MLw8uz3pacDDG8cZIUfxOqvyPw7L76WQo0KzUR1kvOhCKcRgpKWSUSLLCfX2kOXKgdkpmzL
avdeEbkQN+91wCC3f9y8x7c2ZXFxNGXtZ4qAd0+8D2Tvc6Z/i4YNG1eJw7x+ZAaAl81IomXBsKpQ
gqlGbAhBUzFPk1F/D/rO7vSk3Y1t9sQbaquNdk1GtDC6CExdakwMFhSNg7LR12joD0bQIq7b22GY
72WQpB0trqj8XtANjrQ/Sjw9qtLXRBRsxejcTBtdVZkeKi873N7wdTc8241F4BJ1vx3ImhpHGahH
C+9ye+y6QzL+VIH8ZP3OLx6N9A4dnNt2Vz808mgMTQJ8okV0GaizqByCSJr3Y8iOmtEcZdM/1lmx
tbyrqu3HvgM1ILozBrecO7UoKtJq5FB3ED3O1CiT1u0agKZaA+ujKn9Rg9ztjPjTOAUbttdu8hlY
//9ML2KY2qNAYc0xrNW7u7AsT6gTbbjy+i7+Y2IRsjKGldoi5uNZzbBH6ocQwvipuqXAth4yzpay
CBm9nolyNLIUeK1hKjnSr/oTHmloPFTH7JiZzov8ysxHD2dnexw3Hptbi1y4SpE1fp8ATnbCeHBr
K9ohIL7rxy3KrtWL9WyNixNqeHVr1PPFaoYnbdqb+WeLqyd+iFq3Eo9t/OnfHIB/Pt3y3DWWQo+I
LU1QbO4fdf1BH37dNrHhgMuqQBR5vVVIJENC/mVQnjeTyNV/nzfRjMYEK7l8LCq1SrI6zUvInpvq
tbT+Tc7BlBxdFxizmMq/jBF62uUGqr7kHGL80Me6rUjRq1Z80dXiWOnJfTfUP27v2PwvXl0/ZxYX
PlCmulhaMhb1kYa4MwovpXDU8l9es/HQXvXpM0OLr99bItR+I4YC87mtNSSMbLS8N2761dXwaFXg
TgDEurzo4n4SIlUpCUA911uaDCd0M3I7EL+JY+k0k7jxvdZyYMBWM8RIZKZzqaCntrnn5Wk1L+pY
q++m5OrWvtniKpi/wdU3glaP1BdBHch3Lr1CoCTiQwpPmqYnbgU3QpSU3N21I/lHiibo5O7/hVP8
Y3BJpxc0OTD7HoNlfjDlp6raNflv0YRl5fS/GVoW1ZA68IdyXplQktq7zFLG8Q9ZcqxpA2Pz8VZd
biLMTHT60cilCLDYxNQYfX8MGlK+zA4cmtF3OloqDEeFR+jH7fikPfb7p+ju+4vnWk777bW+b93k
XjsgCmiz5Q5F5I0jcT0fwlV99puWQsuF2FeVote1Mz1/E3b+nXJs7vNPybvyWNxPT9F7eJp2n2LR
1l7Ke9+lcTFszd9clzXnnzAP3gCLhQ9zSe0aV0WmpBZE2hB7qnfKAeFHF3GOzml2DOO8KLZ82BqB
vi40LmzKl/48Jl5X6SY2f/iTIz0M7+LL+CJ+K93vmWO4oyPZlRvcqffs+nFr3FVaO7LnC14863pL
iSwr61jw3YxRyXfe6CBu6PT7/kU78Ix9SJ7M/ZZwxWo+cW52kRr5PG+9IsYszS633Gl2fhfHNhpU
Px/KL+qzaQuu/mi4Iky6W4y519MXi/1e5EzNWPbiqLDfzEnsJ/vNeB72Pz7ryK/ornQnvojPlqMc
VHe04/fXdk+GvkXXtPoYOF/+Ip3qsqbqdY+fID8q0AK5ze7zZA97wfk4etk+/VYcjDtlZ7m3A8z6
viMYwozGPPa1zIYZTBprv2PfDTvCteodQ1B2903ZNy6CCk5xH43AkKLSSfcefZqN+2gtX4Ck6j/W
l1+9ThhYNLHuyaqtdjvZ2pL7XLMAXyRnmIkoNDIX7lwISYg7D7WTJJEDshdyyo3LYHULZyFF1Gnh
f2My6vK4SlnSR6GIibqyJbc8EqSbH3jO/U/E5Ozf/sn/wqj1qXWSN3NrA9dO67nthd+otaRMkodt
K+4cv3f8zA0oHQhbrbT/zyLxEBP8FFMDi33Uu6qK4Q7hjEBq/dOya0d7Tv/2abponxJbq6BX7pz8
OwWS3h4Pm1FpLTsCcvcf8wtH6cswTCEXZY9HW/s5fIsfo8pG2MbvbJr+Tvw37ExO+vxr43SsvRUN
9KrhE4exnEnBy08bNV3klb3C9kpvRoJC5m/deOjiL7H8FmluEN91W7wJq3feuclFwmmESg/vBCar
0I4/dZAUG88ZkmrFKT72mq0rtvQEo1DnRPbcWot2Pvf1VxoQt5c+X/eLdACCdpirAYczfbq897yq
ToOhpDM86F/z3LHS50I9UFM0wQm05fOmnP3KB6ayzZSBxSQmkvaLTEeWRzPTpbJyQOR1h8EC7KN6
UcdDKNlCfK6EBNNg1FWjS0S9Z4n2SUJIZFWxrhw6x3uzGP+eVHEjm1pdzZmJxUfMwo5UW8OExDg7
yqNu0z+j8nD7E62cfbhg5r4Q2TVUXYst08s2gpgLIxPCxLkf71qWE+9T7/ttO2ul15l0hpnSWUie
0tPlKUCwWKmFtqmcXrobSA/hmOrUg+Khy2hn0slMHostDZC1bwRvBMcORBZd9cXafCUqorhrK6c2
033mFafEqLbi9vxvLFycZf1jY5FmTVqgZ5B0VjOzh5OKO57fTp4VdqPsq8adkJ2c3KDZB1uspGvO
AdYV3U+woDxYFqG0sLIitEwAD8r45Hm/w+E135IuXnUNFYgx30xjLmBhQhzyMUN1pnKa4ktpgTlU
fhpJxA37dts11pfyj51FWA6ykJ5egx1kPGMFCeYnqXFum7hGffGN0OUDgMwtzg2+8D7BCJPBE2fv
S/NPU+TNs6v5WzUpLZBt1T+O/jSBni2yh1wKTpWlfLcYinWzyU8/3/4p1wjuj58ya8TSZuGmX2yr
pGaKJ8VDBc3x4CfQ2hj1W58H/ouRDMXPUc0G2YFI10ghO9Fit6sz8ymIA4ZfWyEuUWKJsiP/eH7I
YmOGgZCXPAxm3Rt2Zel+bofT9OJbzMiGQjEcwrwpH4rAb77ClwTveNIXDEiJvha+lL1ffwoEPX41
ranZNaPcnMRhNN5Ci2kbN1DD9lPoxRJeXNmDPERO0MjRc97OdSuvGE1bLrtwn8dj/qcPBF5OCA6I
Ox/g+ouUlTyfS6mV7+S2NbdYsz4w3YtjZ4HyRcKAWxVa3sVDsxeaaTSrsUKnSHDM/Cv7vMuHdA8L
+rE2JejrlDsSqh++9kcsm1dzlO1Ajt65NdwUBvYA/GRW/RXL0JfVPRBiiZZat9HYXfFrMOmQIFAj
nke2Fj6XAIUQS40PLTfhfQ/OIs9hazXeb/vTyh17YWU+xWetyXAys1YTsWLVRf+kBmoV2IEJctMW
9XA6QSQTf45F6+AbYD6Kod+A8a4ECeSHDS55iiZg0hfxD07KCFFKYl8TiXY+do7avyrmbqw37KwU
nS7sLE6N4JnKOKRc7SY8aca0z62YiXW37F87BM5vb+nKhyNYWDNLCNC2qzSVaYbcF6FscoBtPCQS
bAtC9uD5/r+433Ffps2YXeBQLPJCbfBTvYimygla47kQEb+1koBZlk1KkpUE1PoYSTYgX4aPfLF3
Uyn1nZHOgdwa9Z3VJrTdUFlySyA5r5VPNjz5uezIidTbullnO7nN/C+393TLTxZBPgMW0DVxxZ4i
RNdaA7RRTpLuynqj3LNqRwJDhwARkXvJ7t/6VqPICHPS+AxcNOkr7bFQTaQlN4qSa/4IkGJWR561
KpawwMAbiiSaj12VUwNVXqMiZlhw3/VfB3/c//d7d25reca8gAf2iC3BurPgcQ+aR9F/SAzh9C/s
0DTjlUINFLjQZSiJOlPTJx8/CQPZ/ATUvIGDqpb+WHrL5I6uZV9v21vJz1AtoGPKvcDts2SSy4Y4
nBjEI3QhFtUr/ee036r+rRzlCxOzu5xFx65RS2uEIRY1EdiTFGlvoY7RdPW/CPUwpjA3SSrGPOxi
5/zQlFAx5iir1Y+KsfjBe42E37d36xqqOEt7nBlZuEHqB1oN8rRySuOjmSTG9hDD9nmSpK9KctBM
RI47p2+eWusAdP629ZXyOMZ5yIkQNMmMn11u5ASj0cxOzztBr21DPfYoqfb+U0yFN3DrLtgIwWu3
msRjAdzaDPNZqiGlHXwiYzW7fNGfvEg9SMPwF0CR+9zvHlTIdsVJPcF5+HZ7lWseOVNR6R9kVITK
y1UWni/Ees0qo6E+NHL+pGj/4lU3T6r9x8QiECZdlCr67CqaGH6Cr/hzFMzQ060h0TXH52uhJkBF
ToUT8HIlFOTiyWgzHo+V5U75tJeL6WSlo3t7w4y1eMuzjuwGpm6Ay4sdKw3KzLKaV04bSGVuo49c
9HYFh48rpnGl7btA0/dmVw6vZlt0T0WSxG4ilx7/k8CPtEMxbFD+FYNatqOhKQ27GarcFbVKGB1L
rgGu9GEpPPR54j3LTRQMtieKw4PXGdOdClT4fZjkiLFzyyvfG89Kd2YgwXfBsED40NfV9MlS++JL
HVnTXQf/lSsXRSTuaGC0OU17f7jj4ZOiokaZ5qeiJX63y+UcFo1Mslx/CLwXs5dLLkcZQrlk1pPU
CrU7KCXaxbbMeAzNoeCl6pRwL0qldxIy7xTngnwyBG0nFZOyzwpj3E99YQG4s8Zn6Dwm5jAE9UEr
eTfaQdLm6a6VSnNCdDozf6aDqhzHqZ7exkqXUrs3ouJFmej028kQNJ49RlmyM7Wg+zIkg3RoyzT+
Lvih5IxtqIOeIlfyNo7j2usdZBhZBNGNAdflU1q2hDpLDNK8maz3IfTK4qntYVSG4kZ9A6TnIXqV
tYNbCIP5JJltlNlDNHYbGdOaszH7Or+3edHLy0nPshujsinmVxzVpK79U8GjpGq7wftz26u37Cwi
bZVnaaEwh+RIcrK39PJB1Ly3KDHvemsKnP/N1uIA+Wk51hCyEw8s74fO48n2gQ/VVWLafW58vm1s
Lb6df8bFwhJad0Wv8RlZyMMQG5/jbEteZy1yz7MnFK6ga4aP6jLw9DwUa5VCL0BCyZla2ObgouZF
UuyFJP+RM/LiReap0Le6xGsJGRQjFOR4hKC3tMimLasXOmVO/DLpQQ6dXPBtmapmlBzpAG4chzX/
OLe1qMylbTSkRsc2FkYJ9UebpHtBF780SVl9Btat/I9uv7gyRjhJSmZE5/wvdqHbrfR4V8hfvGBr
XWvf7vx8Lb5dLo9x0qoYihkaMtoBfH5li9bbpNDUCeMXRCHtsS43yFevdxOyyblxBG3xrDy/OAFi
CEWqmdMdGsz03Sya7iiHZrUzel2D88cTD7fPwPXNiDm4A2SAW+QXy5H0wO9Cs7SopIjRZNqi5wnu
aOZgMhv1vz/bUNupAE2oe1KkW4KUQ24TKxCr0pGU4oBc9S7rutMQGkf41zYy0OuTjSkIQrnskZy7
4oQAimF0dY0pM2pgFx4OgbElk762ccA9AKnzjARaukgpvEAQS13JSidiDs+GLOSXEQitK0/G79tf
aOW2oTaCmgO1deQ/eGJdxhBG16SiQGHEmVCJVsX2vkuorHbeqRCNA1W8p1gu76S42EtwmG/Ynldx
WVli1ptbbJ6B5tMt0SZSlyOCbUylI3vjrvGmXd4kJynt9npZPfZ6cJpLa6mguGmqHbIxiNzbP+A6
jmEfPi8uOMQWIaG5XHvVZo1SKmLpFL0+cOOPhqP03ZM/QH+lRgJj0kYr7W7bXPuyZza1uYBw9kpq
hQ6n7GA4DgLXao2/RD22s4Ti2G0zawcdVT8m+CiuoKCxDJsI1QmGJ5dOGFoHsR9+lozva1N1pHS/
v21qBX/KiAjtaJUHCy+IJSdUWFmJiu5D6eS9jGClRdladf2MjmoI0lAMbLMt3bR7i33R6Tp/I8Zs
ml8s1RxSxfdLzNftYOzSNPdsNQT9UKjlQxCS2oqd8jz4wmiXkf/D0KIHz6x+bOzBdd2HPZDQ0IGZ
mNb1x488+6xhUk2G1Wsl6oDRC/SPPV2J9lQa+RdplO8iTzm0ABHbwCLH7o0N/oS1jw1LPMNUKo9G
KjKXPpVRnTUrC6USiEYf+3r4XPjTZ8EHgTJZ328vdM19z0x9hJOzdY5QrcSMOGGqKVqXrgWaAp0e
OHqlehuncy3MmgxJ0PFjX2mbXa5KHhtT8aHFdMB/75Sy+N6r2s/bq/mYnF1GIIshOYPntg6KahFn
00YLpzGWC8cyT6XqisiFj7/a+Jgkip3V34JGv9f9r2Nx8obXUvoVWQXUX49CsU+no5Ed1NHRpl3h
H7Ri32+RHFx/VYavaa1S8KKdQgfjcv2Qufhq3oUQb5SuLE12S+VmlH9G1ufbm7BqB8QUiT5Abm7q
SzuD1SldVULwwbPP1saZyLC1E+VOzf5rDm9EQKFFnku9TNxKS62IgNq114dJ4YwTzPLTZ0P9NnrP
Q/r37QVdO47MjlFBMWlXzFzelwuyZhYc04sLp+kT3aG6oTuet0ksuLZtnAQYPGZNUHkJba1bgX5x
0BROVwzJvUVl/jFHcM+V++DNH/stSpzrgydTYABvyoQhNH5LT5XoqA0Tb0GnMjzyp/agQVCi58ZG
NF3bOzr6ZIaws6KgsNi7oGiUOMlqYATGMfV+ycm3299mDsaXB45lwHfGWiSmkJbwJSMOZr33Duyh
5iqF7TFzTRGeHrYdqSe1/X3b2vpq/rE2//0sWkmSFypJjLWwhwyfQq6eGO5tE/MpvFoQYiBU7OiR
XfHSl5ZCPzMfCkdEeWVWUJPy79bw2ZDfZAYXbK39wQt+i8b9ttErknolMUtda/rC6YVj3e4D7TCC
IRrSQ6iHTgtjZ5FtPJ1X3A/ZReBYM7Ebc6eLYGQy6mF1AwCeAoCENe2FSXRjdcP5PqrQi82EzI3+
CWV+MMjL2q439PnIwHEJgWXq6vngGKbg+FPkyGP0Pkb6ly5/04TEjb1PYGJ/jmJxP0DvbCluua3z
Jl9/2YsfM//9zHnqPqC4M+fglvVJmAjzzc73QzfmCrQb8z1r8/suLnfWJOyS/nEYxo0wtrLlDOpR
5ObyY2p5CTugCawGUT6A5PPNL7zbfAgsQN7FdbKVwc036WLbEZiBSB+Igwmj3uIGyOGsDwXVBxUw
qsDCBKbzi0l8KQ3/p6a3z3EZGxutoxXUFO9CWBcY5USSidGDy82VrCoze4PyUvYg/zVBPhDufn6P
3MYOd7ET7KudbGdQWn3tbc3+tFXxXkFv0gRERIiWKXz2+NulddUUAk3uZ7QK/I6V7T9lLxNmXW3n
P3aO8qbwRD0ET+mXY2wL+9sBYwUfweec9ZUpfBMJl/etz1tDUHKqUPJj8aDY5p15ip33/Ft+QvRq
92+MKYCOOA888ZbUIYPitWrYsM/CK6jso+XMxLMpMOzMyY+bJBYrR0ZDO+w/1hbxNkgMf9ItloZg
5Z1/hxrnc+KGoa0/f1fvs63n28rblZ08M7dwIsNKSknqWNz4qXKLzkbWwf4/pH3XcuS6suwXMYLe
vIKufavlNS8MjTSi955ff5M69+xhQzyNWGvPqyImu4BCASyTqYGqwI0Ii2xypSJ0jTU/BxbRQBUi
HNXvnqpda/8e9rHbvpavKroZOWc4s95+a5HwyjTKQwUZoiDabFrzionGd22P4cZdji90UhD/oXGr
pwurfrfSxn5tIvUhlcmS3gs5MPVLukGlCV3roxkcDOJIKSnR4iw7gwt6Q97J3GeGn86JJyoEoYQM
kSs8D1Cep2sbPYoZ9VgBW/gwPuN3xzuKJugxHFys0y7fMrdzJeRd4VGeqoQtHxfzdspHfOefe0hW
RFjr0vTdCdnMc29hJuqom6xhzZWb+wqXctmmH42UK4HbmoWjR+T3veLyPNtd1+1DyQzjafOsLOU/
iSAWgWCgvlzvRLf9kx4lNKlzBDPJZmV37+H2Pdi1ezB/MPZxXref+/gXl/IhI5OkSI5mcqDX+B2p
DXBTHVCntQVzsLOEPF1YfMWrgJiPAl8Qapeo9l2fS6WRlEycHafnpoOq8fsmKxlBVFoNawsMylm6
CZ3GWYjrYqYKMg61fRa2o3m+f/Uszxksn2gncXsMn/5ACu4NevPEd9xgH1ryyXh8Yk1ezB7yY4VR
IIJKKT4HQH97bXAfKqEeiSJOSv5YjPdJ5o6s07HyaYO0H157mG4FVwr95Tkpelx6sVKZKMJZSE/P
s+yyd/Q71lW4CiRivA1yMng/0534XB4JeZzJ6OYMML4SbiYivslEuajgve1JbaEaRDRrumtZPKar
VweemPi8RrMihgCocxjIZVvWI19hZKrTN8Ud2JZMWz1zbsgzjFy1cYE0/31xcYRowhHSAUil3ckm
eNtIZjAe56sQoJBGIhO8Dip9BsI26TBfi/0qu6cAtFmetCnDrc56uazCzNK4qJviMUG/JaoMCetu
hOf53EHN7sVyM4XmmG1uh5DVawhpLJxmFDPnJv7rBYv1VK49TcXV9zFYPeZcYlezoS601Q9BQia7
2QXk1JN84x21rchgnl07XfjuQM80j5QQuMiuwY0xKIZSg0dqens3qvqmbQwn7FkkCetG/sWRqDRw
Oglp2Q7AGXdianWSWYDL1RTAdE7ue9ewJwXyMDastAMU601jtEULyjaMpZ4f9nQsQZkZmmqQ48Cb
lAqebRYGQpzDcdRj/Q6uJ3x0HUKoPowfmlNtgndpItKvyvYf+Q1UfT9Cx+j+jeviiwMTG7N0NS1I
FvtyKgYjfkE6bfvhonkYm4SUl8i6mFZ9d4FDhfAxLfUxD4DjpZITgAgQHvbURikYm0dGeWjtip+T
wf9rEhVawliRIr0F1MhVR1XwnF4xoLkM/kGhe67Uj6QqnEJgfFCtvk+XqNSp4ZpMmroKqFOXWxUm
8cQ/o0DKEt+LOZqItnmAxge7aURTF7dibd/2pJVbGDyRmNeCZD3uCzr9XeHNn0WZB0fSIrAQNVC8
ZfjqygaCghgDRehiQ8aNbuVOUX7CdxM315yhoKuSSXuLkgdmL8/aOiL9hcGw+WKA5Di1e4Xog/O3
DWszTcDuXZzlrecoR/6zsTu7MIOjyJzo+1k6QPlpgUjtnCaOrVFnQPymGTfFu/7OqEmLNdxUEmMV
1/ZpiUU9C7uZbCKfscISDGia2SOZeNsTVgLolTXUA1Ds6qlJfSAUxlYBJT9XWxmTPXklbl2BUFE6
LQa1rYygNnlXvQRWa0cWl9i99TC62udte9ZeCmi5howJ5ornXaJi5JTWCV/lEYbTP7ArHJlSgoto
IJWrHqc3Bpj4MyDjVYc2aEChsYKuiA6hWha+kmCs1DXOvD3tQUptgmU8eofOnYtHxG28VXdYwFGu
V0oFpIzTDMOWnWTVUWcKunUbYS3VcmUR5XGxJ2eTJII6UCut/iK74B+KnAoy365ugWCrsaXL/ElS
kPwQfimPDHSWgZQ3QgcYclAZ0KGlNqeWTr87hzfRaGbxD/kn2sH/3AZc+ey6spZyTG5oeYz/Y0F7
4y5MbMxeiRKJYo9kLG2zNSSIT6O9QhHR4GjMli+eldIwINrzOca+032FiRIPKdBPaOg2LKLUlUnS
mdDwLxIVEUVOLCdOBJJ6jKDkuVNdxT7fnfmCFJuB+G5CdiLhW5AQt6wq9kpt9xqbctCpqjSxMYCd
XzoiYLzcO8duZ3+1GmFNlc+uQL2FrsykHBUyVGLSB0Vtyr+yQ3BuNtyRu9SMxy1r1yh/bNoUBIc5
7DFwi/UCKGdR2bTqxuqngRGIV+Z25rWD4jEUIfC5SHfENFojhkJczgZNTm02PnJVMontYVtt3gIn
fzWO4mNwP+4jJAni3/HICC5rOayrH0AZG5RZXRlgyDZ1tKD61WsJJm6OjPkHqLBm2Zb+Q5Y/pvqE
yrGkoA9PhLYKaxHWd/XvIlAHEjyc0DTk50U4RtvxorrCXneHvbrlP9NtRyDr4HSQ6vMcYVeR0NHc
zAzc4WyQZ23LYmxcC0aLDaHJfMq0avlxxG+ZjAZ0Jxc5ZzSvfWd1fviwhMF5zOWClUulfDiuwnIK
+ao2O6Ql8ISBLGt7CvCG8QNkReVNaLWb6Y5nMjKs5bQxofsXmNrqjAOBaD0AeAI915bHty5vTjiu
5Rzjw4KwiLnWXoNLPGpbOT7P4ioFXiNAZhCVi8ojogAye5aE9/wf3VhRWj5R58a6jXXsGT+ammDW
3l4Od3OBHMVxRXak4OP2BbLCX4JT+3cl6TovWr2iqIMys/nL36HU9gc3CE7tZOLRa/GgetBZcYJl
4fwkWVwkec4Jna/CwjbaZIVVyaj7OKliChwp0i9wvt42cO19uLSPek7pCh8rSjN7Sksa3hqq335z
dxti9cm2xKDuRgVz8K0iACM68Gb7x3tM9tyviKgn6V+URa92i7ob6wYMWo2AxWsw3Do8p8IJuiIM
axi+/j0WsNigRJUb/39WzAm2gSnuMit10UfUwCPibe1UpN+IL/L9bdjvbM5Pz5/J/dA1hPlPaqOU
EtyyqgbTjAd1p+2lFwPZ45rcdcjFyIR3CvMFkdNMkNrlN7wlvP2LdBPW9u8PoHaxL6M4zELsoiBg
+vXQ+nYAOp+IsbyrQRklQGiVo91S+qbXWaxu3eQaNyEXaA4YqsSnCwFp5+2VXP2k/CZKgDUY8KZ7
HgJjSPhWhyGqi7qYGX0GATghwjvOSuzE7be+xQBc+zxaAlIr10Z65AXQnjSVb077nry8iaR+GDf5
htXGvO4mMwvE/zeOPgElUnkV2CfM3OY9W7VbOya8ORB526BiT9RZXvPOu/so7n27QfEqPkjQUmMs
8comgiFCF2YeVhETwFQ2LY4rLylFMKKpKF4TlF2tTgH3yO1lXXlKQKIInGigYUMmgk6WyVo8NZEh
o0RUVhanulX8ipbcqUtJ0Z6DjLGJayahIwsFeczRz5Xi67BcJrI6VQG639SEnx7UpnwasaX/PNuJ
Fqa/INS13TZdlucJGgf7EFQ4srhrVBmfK+rmH6+cwSNlPHczz23G1G1dRp4QZV2AWxrJPqfsNAho
xkZBsiw/l5Wh33tyWT6GSakwgFfuNjS04R2ExgZ0N9BEGE0XeK3OpZiy5Lc+JLKMuwovwOhYxr/q
xozjy207V173V3DU14rsw3xNBlyF2d8W1JNcYUcYk4ghboKdvA224iAGRqfQDwYWPTTlUAcP0ytF
m84VvqncdmkMvqSEcapWLp4rBMocLUmUIsCImFkVAhGy2Kyjezk9Qvic4etr67Y0hfL1oEfYjCMA
qfylhlhe5hf2VO6FPCUNeGVurxvLKsrnC7UahxxEdWY7ceU5DeLBbiGQfSkm4wISXZFh27wN1DWK
AzZ3YIMfer5krs/xmLZyAa1qUFAYlyzdQuCTmUNfWz4kXxElZASmH2zIXRkP6ShizLHO70KF9O2m
x+zK+NBl97eXboVrDj0zCyRq7QYvEKCaAKTRheTW1+Q0+98T6haardzLD/5d4coYmXFvo87/Kb2C
S1BqBT3RwxxcDFA92qQIT/wd6JTl1hqD+4A19bZ2qP5iIQd3vVt620VZkAOrGR7CfqezSslr38To
EZ9fAWhOhdbNfHUvnht+pk1gJJFwas+5bvJ2euzdAW85BR8UuBsxygmNGbzxS0Z9YM0Nl7jiNe7o
BwNypsANoePDay+Rl1g8xwBZS9fMVA6QCdVQvgMvwDVK3wTlhPwYIoZveYOV1Knlq6Tmn8XmtcEg
5XDIistkfN12kHXb/oNKf6OlU9xBFhq26flnkSgvYgXl8jp7/e9QqJ3DUCwkWXvYhs9NNy7wCE/y
naRzjHix5u0gr5x70tGRjsGc6yX0ZipHX4YxGv+VJ5s+vZ8wedlVEMHEQv6+bdPqgV6iUSFeDGSh
iUOgYZJE/TW2sbKPtYRr0J7rTSZYRyV7wNG7awRfMZWszg/a0IxbzArVNg+qPnNIunobRKlq9RUk
3Zq4+Lz9E9cqpejQB+sTxkt4MAlT6x7mUjamKmgFpli0u+alxcd3G4hWBAqIvvwAGxUpu9YcCox+
8d2xkUaZ9CUyXu3bpN8lkOXkBHmHqtFZ4T2rMCrGfbK6hssfSB0tjFBrKInhB6rHwYnuetffJPhC
k6EyspEf0m22CxC1XDQD316ZtVi1xKU+0PpAw2x3hJpAHr808jH9FwnRq4Wf8RehKpcjOZZlxEIR
IUNCz2DTWVqwi6I7r4MyF6NqunaIl9ZQfp8VHReJGFAyS2icVXPe/Fkxnm+v2NrVv8SgvF1t9akv
C6wYlzhR/CghfxNbIovsfC39gAkHsE5hps3AZAm1MX7Rp0P6zd8gPve+ZlblthIakiOjqLgQnJHR
TlCykh5rti1Bqd2qDanUPWVm3+iekvhRSfC1fFRZXyWr9xfurZnACtPpaHi/dgoZvSzhOAmI8BYO
3mSdazfUbOyWXRw9G3P1YJCX71llyzXnAKmjhoIYZvXQ5XWNGmptl4o6nKMvYjssUYGroaScqafb
/rEWe5cw1EnWU93j4xL+ETTulFs406SbJnCAQJYFDCAya9h43VMWdlGewlVq3fPfDjlC7ybG5Bym
0/CldEilCKrRvGYmUnDOwfhtlB3jWcVaU8phxMCTfInHmnr8JWzf4hbKu4xp47WH6XI9KWfhRC2f
eGjOmOGQ3He6SMAZ6dZa9VgFnY1OIsb2reVOjSUedb7RINDoHkikTOnBkneJo71KhuU91M5kjlvU
F52axcmxFoM1iBWimRvcUj9GgVEYU8LaA6KacH/GqP+dJbJ12ynXkvrGEoOyKp8EPjY4eCXv1ve6
2dvdXkABIyPyxjt0ZguOZX6PTqj727ir/iHhcx0qRTL6yqgz1/tel/YS3jthqb+EXroRcvWoBwrL
vNnH6ec9vl//g0MdOkHJ9bJKgBOk4VNdPkF2aauCD7AWRxAugnKEc8WufahDCJn0NSma0NTH5Omf
G4tZhHl2E49X9CFdBxgpTOSmh04OpHfv+viUaI88z1jP1X1cYszRZ3GfQuJ3qLsMGJpoDnsMVd9z
Zmir2z4i06XddrvUSdzhTfj0GOdibScxdAc3xXSqiGnva+BOT3w9TvHIU6ba8bo4JHldkNTzGNmk
b72j661Ev7GK9hx8A4jz6PE10AgRmFEdekg+PaggIhc+uLOHsGn6pwACV70lWJgGcPmtDkrikciv
6LXe6R/8R/CsOyHDr1YmTOYfo4N0AIR581Tu9Y9pQs1XpwAaSbyrODm+V7fQFwc5ryOcMCocEd+W
rfog/QGLS0IyN3LVJ9Z98nPhr3/CHD0WO455vbEKFeiRtNHOEG0RLYysj+Of1z4gMCKKKcdZ2ove
27SWhZLPZyuLz7b6MuQOpJQPavd1+3z8jOTXMJTvxmhqCPgSMAmYpLvfPIii8mMuDmTkWUTGK+dk
xsI3Mj4hoQVIj2/GUzxMgQcsf4D0cPs5yeq+Ed9RBDFVMPkLam9igiAnQvynUUNLG7ujodTWVKGV
P9JBfXI3+PHjbftXburrH0UFYbnGcelAb2niM9Ru49rm0Eo/bsfQktTXqdzo/ElqGaCze/w4TqDx
RHuyiMWgjxNfGWMOgj18jOn8JU7VB7ZO9s8XD8xaQFBmSUHMDWMJvQ8xk+wqAmGwy8cWV/jbkdsF
WUtuL+PqgVjAUZGobo2GC2rASSFPesxlBklNJrlkwKx66wKG8tZeLYSh9bBwaixs/NrJI9SnpHlC
ElNC239hEuhGEGVAyWnQ7WF+3wVRV8AxZuZopVSJ3NigIbgNsup+0HrkQR+Nu5in+StVCNk1QwqL
KuErQKsWcr34egk9k1NAiQi2WJWI4uY26Jr7GWgpxawxyiogkr6OXto0qKWuYLMKsIo3lXRK+opx
M61FryUEdfdzJdhoyhBmcVBo4DAsFiH3C5Gg4um2KWsOscSh7oKwjLGqBXAyLca3wxnZiwlzDUFu
NyzyPhbUvKqLmF+KuRDXMqBiEdT+OikqEf3yZtUckvDjtlUrOhjQvlvs0HzcFlhVFqtjykOIk9u0
I2lEoh9BE2YbpnjGYKyZWgno/gV7cnf6Obh/iswn32K939YiyPI3UBEEPS19yzezZ0IoOM3sfsqd
Hk0firDnfIvjPm/bvBZBlnBUBCnBnjLmOuAwSfbIiVCljTCyWhZICt0GWnXNuYcGrZ9YYpq6SEAK
SeLatjHl0pmkQyEfdf99YnnL6uotUKhIZRhhkmKqF8Joqdvr3YbjFBJ6+6FO7UK/81vntlErvXzw
mAUelaDNyrIAiyCsykeif2k+SV8li79IL0pK/I4Uvsk9o89kI55Kp8EQnv9w+wesbh+Y/NHHPfPt
0FdaJyncEIywl4sgUeSHZiibKouXdjVwLUAol/RHNeC+F9VDPyQvvoQt64IR5sBEX81o8UdGAgU4
UaC70acYfC+Dh3XMuHOZ32X+W+W72vARyp9Vd1ajnVocfc6N+cd/sX4LXCq6eOABiYP5xNeTbwnQ
LFc0vIhYvOmzF9yyjoorXNWl3eQBpcxOcv5HHg8ispcoDftFRjB/bufqP2awgV8u7KK2bMiLEiz7
s1/UOyN6C7ujX78prLt65UzPbdUgOUEPPF7M1DXQIdUyQZUWNxp0kiNNchIUG2P93Akh41WwkicD
xAKK2ig/TsRey/ApNKBr9UHoyLQJj5ACP8p3VUXSLahc9sabwOh8WgknqKMi24ysI8p0350oiwuh
gOqD5PdQnm6Ko+4NBMKvoAUkspCjamG3OSO/s3Kar+AoIxupT7Q+BlwhHlLuXog2And/2+FX+sdn
hbO/JlG+OKhFr5c8MCrlvofaVAUmqWObWF2WmV5oC91XIzuVvuf1S9XtleyuDs+1b7UIbAFjddc+
KfFbvnnwMRii0e0EQs0r3NRDIbqw/JN0brGz+bts3oeH7tBsgvvWSTnibeJDdlLJLniqWbJTK4+L
qx9AHZPM41DfivEDBs/xBqcIrMB464xTEbDkm5m2UhdtVfJhEiqAknyrjDY8aFuJ/Bk4f+LDR+RE
L7lghVv/rifZAcKHj4X7zmotYhlL3Y26ng9aaWDn29TqZUsGF1yV2qH/S4qebzsZC4m6FRMtH5tM
ha3gc+q8fZnsxuS+Hh+8kHVxzCeCiqzLDaRbgGVwXclRBaRKPFTyryZmPKhXKrCYzJTRsQdKDX0m
87h+EtZyIXryrJ4+DmfFO2OQaEicUnKmbD8OFoyT/MCcZIXxWvrmk6MMw+Q+DgVoiTGKTX8sBH5d
F8mAmhc44a0K8W0YQProRpDoFXs7AUtuFEMvXt2kxd7vjlywL5E8UPaqdOqVV7W/oNWPiCO4yX03
9qwo7+ypJj2/jyenzy1twpePREZ5G+nevvWgcqiDMhOym03GmfXw3AUFhtvexdZNUtXU0pEU8X6s
zlrDO0NgGvhg8kUSsiLgiueAGhedTWBkkkEgRt0oSMigf3ZS8A5ABEQbcm4c49iE6mypVNZtJ12J
7VdQVLDNe3lqEnGGCg+hatUBuAohKcVZum+pBSOyr4JhJBRFLPzDaOa1G/lTD6JVCWBJZ5AhnRye
U0kjvHL9IW9PUdE4t41buZlnoP/gUYGtrUeQygnAi7lnHpNCkvjo16oztfZtHJZdVFQTQOhT1Ops
l+KRtE4dXfzIFVeCcnSh6Vt9YvVQrQCCMhYS8eiIwPmgs5CcGOgepHJacIPbvF9sw+nX2By5rDyH
gv3P5/aRhBAxtogELAoS9PWfZhoI/3yjNUXFM8fiaUQNP1CdPmN4x8q9f4VDuWIhSIFcgxvTzIzz
EB8T4THsGCF5JVBeQVAOKE2SEaKi2ZqNJ5ui1JuqzHiirRoBGlckGBGu0Gpx7eLiJKl+FmCx5KB9
abLJ6orgPosYb4ZVOxYos38sXmSdoHNqyAMFrIlEQnsx+M5vuzTLDiriR1xggG8eCJ0I1oTWkkYk
u5An/a9Q6Hl1WcklHycEfRbQsmuUba/LCL2MHgDGYtElJz1Fa6icwxS+Vc5BJ1qYkrRu27GWXcYg
53+2/ZvrY7Ehsypio4DJB8QF0zFUD8oYg+IcdISjZBVhdkgbVAOCHl/jPCgKNbsUIDERQOKzy4jS
867XPzQxq1Aw7xF1e179KOoaydB11hgcVjdtn/T8oRxPvr9P6n3nH4XY7trL7UVYibZXcPM+LNYg
8vgui8TZKcPe7UKDcOFLIrpezJhHYu0ndYjbztDrwpgPcRzdtVW5T7PH25awEKh7Iy99Qx94IPTy
q5e5YiMw/H4t83q1VlSYUMNkwqgR1ipR+Ec9iiKCJhIdsjrj3dBxthHrzhDmpKnvDT/+b8Gp6BH4
EwYzeg8Hgn9MPQgYtGbZntPprlZ3Q2SA82afcSIDddUZkfbC3Y+iw4+yQ13poMbngs5MEbK8zA7l
CA1VpjaAFfRdveebP7f3cM0bJYjDQ38EhBuYW7j2Rn2Q62IwgNca3VdaQegeybBWyCxeYi6ouHLQ
lljUgvYNmCXKOMSg8wG9iRXkUA/Fu3b0Hp7E++ojZ/VDskyjYrPuyUkkQFzS7D74U/isPcSn8U9p
kGKvobhtW8r2Wbkwxz/mJlU6miyMpCmmC01M/DoBKj5P7f4LAwrKUd6COyUgBYuDjWGhQhUJdKHI
+WwAFiqdVgZi+Skz4+heZ1FDrt1yS5vmjV2ErECJMI4UASeV0B6QyPugD81+ZGWIWDBUIG6FoJLS
ZoZReFPvdxHSa6y0/co8EFgE/jq8QoXfUR+1sZ1BONAL6m71Gj1mBwGSsfmr/BCpJGSE4dU7bwlI
xWFwBvFdPG9SnT377xpRfzVgd+Ps0IUsukK4P8VefESLqXFJnm+fbdZ6zu6z2DbEzaQKKyBL0kev
P4tSTUr+6TYG0zwqgHRjLHD87BvqUULT5S+BNPtwp2RW28Ok/HXaDXexpRSQftdZ39uMgKJQAQW3
tgrZXWCjMI6+NOEsoxJPVNAZ+PYbj74CjfFGWmlyUkGYLyozu/E3Bdj1knpjGhpFI2CiuQjxcX9O
k10c2YlkgWTBCqOHsTxm3qZt3XK0uPIUxS5juecjfR1e5h+AOQAMHKAyTX/STMPkG0kmYzCwr0jc
ode1UMyRJ9hbMJFFGLMOVHvy7LSwGcjavJq3oKmTk+u+HqJjACSo6h6NlU2VgqdpE/fbMD5yxjnN
D1X5mktupT0bCunEkHC5LfF/BOFdxUeKQvghvhgzO47P21Jjh/1RL73N1MWmBuFVyRG51zSvLKOI
SA1Cyab6NQS82TRnH4zVcrGR8MbO/G0nY+wS+Yv6UE/QB9F/6SCB5RrZHEZHEDcRyGLTrVLuci6z
y36bca4XbdVsIg3aaHVXHd2qe4iHoyedFQin+JFvpdmnH+59KPapeFWk6D6c7pLonImWKjpo6yxA
tpCdo3QbjQ7f4L2aPacYIPA2kbbRjee8uECFz5SyfTJeEqg8CbEFwSStfNAbJ40lyJUdFHUX+Rc1
P3CgCdNeDFT8p0Nc7XMpwTzWVsvv09jN6nevf0ThJDMetG6Tq0Qb3Vg6Zzg/fAcarvCjltEgee4n
p9NEOwTbfvrK12+5FpqoiRA8imL1GOimLDxl0QOXv0tjbRmgAMCDpVF9LBdo9Ep5V3OWEX6IuWLK
/hs/ntLozBWgL0YlReww6qE7cD8zyp+8ElTUztR8NdDDMA68d0Yeq6uf9Ph3X/UkKA8dGJabbA8u
9swYzLhzfNmu+XrLteWh8SFvLp4TqSd8rrt6/Ip2IScN7dRgFZ5WymtglENvLGYEedSFaPqWVPG9
SgnauRvHFLbatnIakNOEJDnUGHYm/J101J4qGx72gBnIkfFwW4PHpK4gg4AJjfLo+LoODWWiQDBW
BHx0SCzR7M3YzM4V2CXJy4N68K1s94HK0Utts6ZLVqZAkaNfIFMHU81HVatwqX33B3m2uCvJ9OKX
JMXT1bzXbO1Y2PVh3ARbzSqsyOUGwlu+xboJVuLD1c+Yr6PFdRN0dd74PX6GOBO+ANqzVBfBuAfb
xVNGcMNZ2iEmr8bn7cj08xV0bT51zXVFrI+8hoLZ4FtB+qsQ7booSCux7Jt/PxX/ruyjbjo+TvtS
U1DASkl6kk1pHzgx7Cytzm1sb19vWpOVU1qpZF3bRt1waQDRgEbHmqbPJQm2mVPKoM1AAtJ6b44n
aCGaPePZzLKSejUnUgUG+tmNNWMnKa43nCRuc3vD1m7RxUpiOpXyFJB4q3EFjEj1f/PKZuKzbRHV
kIV7R8nJMpLhvelFAr76mEAuxByh19qH3SWOWV+Y33yG//emomp3/VMMIxELY67J4zF4gVQ7ZOy2
kRWfPOt37A7WdI9bjaDOQmpHJxCddBqzt3ZKRB5ur8kPJ4Z+kiyiZ/KbUVmlW/t7LhgTXvTwjBor
R8S8aongWmtH5oDEj/0F0De5McYjEMLp5LKRTEmhQqIFmTeQHqoZKThbEp3b1vzcYQqFOpNiJ03J
gK5hswqJjvEpvM9IHrnZxnvIt5KZDSRH9YpFosyyjTqhGWY/NL+MepPLL030WChOL5i3LZv/iyt/
oQyjDiRSllzNtzCMi3h+m8Rl+iJy0Lm0ISKfH7U2Sr44qKYxEplr3gEWehD6qCpYZ+kPvRiCrkI3
JT3qgS4PSkEesy3VXpRebxv3c5rq27q/ONSH3iSLkDxBJ71p4F1nCYOjuv5OfOMM0z/oD9l9sVeO
8VYxa411e8634491Bc8Vmi2hbAddqutz6GuT0RthDCroLU7dVuPJC+Y/bMmtt5GNVxqLufjnd+Bs
6gKQ2sjWL9uwagGoHptDiNSwa5jKRfvVg2Y72OknZjriR2KAAqQCK6eMWa8FACwV8ANB1hGcOaTC
S83JzJrFyfCzcn+N9p1ZW1zGbZbk3cgDbbCEs+52HxB+q8Fjas7fZ5Ornms8jAKzeYc3jRvWvbV6
EPEtAI0RfiYfmP++QB+FPM/EKe3RWYWe1m7Tz1ksRWU5zeqxgKoyxILRag6ehmsYtdG1wsCy4rHV
frUub6o2dyh3xW/vTrMhETed0jvfaXpGDFj3HcxloHYxP/XoSwOTbK2v6sBFZelDvqCz3vGs5Lf4
iKlNszy3vxnHcj52Pw7HAm/++2I5FU5MmiDIQccropWlaQgaUM3QrTF80oOWCF9/jJX92YAwu88C
cT6uC0St9RI15WCh/suHdBfy1E7mcB3YAyEsBtmG8whKK24bgczqC0Ihv4odd2AJGszP1h9WYxgX
rKMGVppuAqySotZzaQ5GyUEWvnSWPs26kQsAKgSgtaxP/QaxvBlUtHnnpJQjM+L1ewi8IuIUBhpe
UMuvEhKNMlLQAfEGVLn7YOMXEaQOFQI9WOixlOce4s2xLhGhrx50BSLRBReyPjB+PvPnPVn8XCqA
dDGIwXlxvt3Urfqrf59IrjrBQ7G5L8BWCj1dZ+qtaCftBlNQrcEcrYd/3AJz/RMM6uEmcfJQJQpW
DITBJf+Lay96CPWuF2joMTxwdfNnNsc5y4GPOepoR51ShlGN+DWh1pVNxWkYWPqY67cd5o6gHi3M
ElyUkw+Zhs/TOSKDDUsBHeCpPTnKXkrBI98Q/1HZQekBTZJOxXgdrYatBS71vRZ5VSyFDXCNUNzK
xXRAmdr089EOWIRm66v410IqDnfRqEyNDyTdeAnDZzm0b0em+YTQRxRtLuh5QfcAHq3U61mri8Dv
/RIu6StujaSHdwf5pT5zhSw5pax+jzVrlmhUGEzVYgrqBGij8dL6Tt6wmp5YAJRDqFqoDMIMoOoP
svAJgdbby7X2ePzmiMfXDzp1aLF3QRwlSe2q3uy034ioUmfVoYNxFsNn3VCrlsxs9P+DpFMHNR/A
sKzFQAolvoMsYoCMcxwdU//T92LHFyV0lyaNlXXGSx9mIIXKmme+wziDoucnL6kZHv+zZReBAyRA
0P2ZFVXR1319n4y+XEpdht8Tf4HNxrAadBXVYJ09oUsJCZGGZ3zFrh0x8G5ioBDE6mihocKHHEqy
HpR1b/oeuEq0QyGlGK+x89q6vaNzzL06ALM/LuYnKbtkLRXCnp+n+0a0JHoBWqprO0rkA6f6O3Cu
2wqa53JMTt6G/fG+omDn7V9cz10sKgNWFORGlUTAg0cKAeKb6vY2Css4KnpIIfI5nQGUKjF1mDE8
QfxdkiAb+J7Eew/iX7fxfmwaZdX894VVfK7GZaDNeLIdIHkUoMXlhWcxBKyiKDJadSQwjON7+xol
SwI+HWdipUw68IOr+FbfHiXh9bYtK5kbeMYChtqiccLgYDrDyMfpVWuJ9BsUd9wp3DUv6ra5FPeq
T4Q/LAKTlRZEwELOY5aemcu5lOOHvlZDrQxrGObPlYymu131pamWJp47MNEn1tC9j6wmmB9hbd63
BSb1jvKbWtLGApj4YIyjr0FpST++GNGpCVjziT8uHEBBnQJjeajAQPiPMi8PGg3Eo5hXVvRjlR3b
4FjJ56Z4lqYLZG9vb+GaoyyxKLNakZvGNgeWnAQEVZXCs+S8IFzPOGYsm+ZjuHD7UJDDXA3mGewW
zf2DTsr8M0TdAW0pREVsBnMG49pmWEbXqKfeb8vKn1exOOf+H617CqeIGKx2nzW/QLTnIToqicoP
QtwqS/ie06CKoMyDX8lJ7XcTrhiv2YuFe3uv1gLiEoraq0FOhhyiXQiIEYZj33ltq/h//jsIapuy
HJLG4F8CDYYwmCIIJIuPEuRRt0FWd+bvktFsSkYtx6knzD4X/j/SrmtJblzJfhEjQAvilaZcV7VX
G70w1C2JBiTo7dfv4ezeURWaW4yZ249SRB0mkAASyMxzWsNPiKjQaILYNIYAw53KgjUpnkXfQ5wA
qjlU1IN869L3rKawIZs6t94P2suUJKE7WYNX9eMNSQVSbPorXhFXgpNFG2e5c/A2/MX6eYnJjEgN
qx5yFXOyj88HCS5ZkZcaT/9iLMGTYukgUEd9tGRbmKsVAgRauUz0eKlzkzF3mRK6xbjifPMPyUEA
dnP0tUBWd5YivTQIAjVJXU8YxLL7URdQo9UdPd8OqB2rPF346rCCt7iuzvDmAT7bMLJChL02AE+b
dlBq0jUvbN6pehLFSmPQQk4L2+1MQwj6PAiMyCzmlRb32NkxhP2J3fbCVV/5rkAvTXVIv4GPWXFC
dCEEfvCLtTv+scZBu3iYncNLq1qvo5qwGb7b5LdtCglxR3yATngbe/Uuyv+xXyJYVFU0EkO2mKLD
5HJYtUxR0waXTjdXwZPi980pmLxR2/9TrwSKruK9aqaPpLZ0ZcoMbmrjBJEJ9HUM5hEC19XgKWtk
S18fCxDdGODVBfUCsTRUP18aM/bqNGQdkvUjhCBj5AQVpwb9un6rHdgGbPT5ttbBI5wgq3Sge6il
1S4009ZSk189FV8B4lFGwKECAUx5SA2WZGqL304rL5o8BZfsYhPl90W14qnzD10uwUsgaUn0dhhB
VQrmDvpnCKU9kGXVH9cnboFg4xJjNvZs2VkdsRuFwxjy0BxBDbu3N/q2w7DGbrNrN+E2cgsfOXzw
7Cpe4pt7srV947RGDbMQWSJHruHpkcxkiaBfvPwOY5yCngx27YYv1aflq+DzuMM7PSqJqC92yat5
Ug9rskpfnzzhT+eg0lKMTTbE2gzafI7owKJ4h6yOMYiG643yvbodd9cHe2k+z+Ek91VtTiKlA1wy
Hmv1tzW/X6+Ed2vjKEdBbaFpZT0B46XY2yfqZA+KoyJff3xlh/ipOamnh//KKPm1ZGAtb7QZUBv3
ibnXyVZZi+y+HkUX02Rql74xZjkNghQQ9El/RfjooYLueb0OSvuSzLh0B7n1ZkArZ9KO8/zsK5CB
HFHDo27SjfGMteDn+3ED9WDbR3ENBEqCeLMmw6h9jVsu7ZRuV6EVBkY9u2OPPo7oaNw2m+Qd/WmH
5mZ47HYz1zXFWiT7eH/7e7jX7jRv8uOPAI66lklaHQtpk0MJZqIHDb4lfGl9KH0ekw1qd8WG+fyY
fNRvxYuyTW6folPvJtu1u9dC/d3lSEg7HzNH0+TzTIwHyw+2duqwm9FXd6rz6whOgk/+rjzYO7ay
eObxlfdb+hexD1ghNRBwXPpZoZTgnlGRmqcx2aYNVHDCfIXQaGkLOIeQdpxQT8gwjYDolW5XFOEu
xmop27V2mqUjCocT+HugRjkLTV1aQvW0afIG0Wjemz94lOE9JaPDCXJ1jz0qljfC1FYOkqU1Sg3k
xmbWdPStSXubMQY2uCPn+x5kaNLwdmLWtuv8aNpHkY6qNydbo8b+GnHj9P2DKPePBKVJxrabb0f5
S5iXPmomv3ciOE5WF60EUUsLE88ehM0lUHgYlhxDa20eB/OFAkVSNzxsHq0MlFdKaT0PffDYks7L
rfHb9X11cQ2cg0quUpOyrDKCOBEK2Pdd0XtWZn/ayeQy+n2k1AXXAar4sDTyUUEJXn1LGdkS+o2k
gQfSpoMw6abg4eP1z1p04LOhkOa5hNJbEGT4KrWZNkFb3Q594eZRuWL94ogjxEJmSMeNSo7RDTtu
W3vAOsmG71ZjOAb6OEkCNu/7adjVVHGuW7W4XiAOCnJcEzcDOffZkGoiiQ2r0uy90cXGVsuHbPpd
1dVRVdfesRdtOwOTjrOSWSFFWxJoEsHJYQu+4/WeMNeKbupmr9rRyq62OGNncNJeUIUgDKsqDOUU
BGBI6v0EhehDvMbUvGaVdHi1ikWULsAaGdCgq+g/othTyA81ee3sG7rG2bK49s9smm0+i1q7gVUs
Bu2jmyNHhxjOK5uf4SD2KQqmr3vGGpJ0EtWKqGIyX4Mt8Tvn4HXXQFfxLFY1c5ZnaRaoRcMlY4Y0
SxrYimmiMly3dcMBF+xtM6C7oua76+YsHnHYwP4DI81SidUGfg8cDEXDiQc2E3U39qHuX0dZ9oU/
KNL0iNggtd3CGKs+2oRudPrW9fui2VqKW9rv18GWZwjlEijLsBDBSXdPcxATCxT4d2MrrtLikmTV
jl5SJxJrUr6LdqFp2J6Zo+eb7qXbldag6oGF0dPixKmsR718pQP0G/NHLlRXXeuQXNqV8FYL3qGZ
MMuSa38hvwpO7wh3d1GZDq9uKxBvoCp77N4qY6XrYGkQIU6so+wDLIug4720TBiIexOBC3wequau
q0IEl1oSb0Vh3qdh0jxfn7MlN5zpyKkJ4hQCQfBLuFkjxMiasHb1KvEzLbwdw2FzHWJh8MAIBGM0
9NIbX95pczOs7CmBaihTHkD+kqCOgRaehZdney1hvPCkg7ZRcEIiN6GC7FN+K6tynGQ5aj3dKEG7
wvTJCsVTO6gZxuMmxgs01XPVIf2I/MX0KMw1wSG8tGC8pMhVhUqDxQy8SVimzGac5HY2gsUDunh4
3EIhZxK903Dkvtr0ZHJSjfNnMH30PtHDfK/EevbZ5LbldnqQPxXmQJ7jIptuwxEsZlwozcZOYhMP
ObZy7PWqu20btYdmu5nDIwqdl5+DndVvPB1016zV4g1l63YEXppCcQNwbHwQkE491qVNb6uUBW5W
ZtEOkmDDr7i1Mv2WJVAPtqegU5x0ItZvkOwih6mnkbYvpgEa1eGU7icS0cxrGDchkMaj5FgGNXjY
VdaWxEHBsjZ644AacWgOGKJ3uJUzKJxamlE4wZQZkZ+ohY4KV0JrXCP6CJQRxOp83CS73x0U/Gon
okmEQo+kZbob9JPYj6o+3CSqkh3rNOufbT4VL7VSftN0/R5Q3W7IBYVqGpkmNHJQlkNkXoOobxVo
+ibu+vR7SxvbndQifWyRHwVRIFOhZ66hdkYMILuFnEBcFb5h8R7tbRmxtoaZ6r6VkGSvpkLzUxVv
dJY+0AMWjeKLrkLHQdWVB7Pr7P3INK1DzmGI/KZT2uaTB60aHgxUv0JbLSvsQwX6ytwvjYrqhz4a
NLTJ5hlz9IH1KAZKK144YLMvnowqTh410QlXn+ruOSsqkL0pjG2GLoA2QEktyMKhIf/7MCZI87Up
qvE9g4UDpLOSINmAsyMpwJHWhU/tVDf2U5oOLZhOTKG9gqIo2xXGUKiuNWUc1arq+JPQkHtWbrZ4
fIyU7NfIMF2eKgIr306lAUwNbQ6vhsJL+2CEJXtG0J3txqattcAJTSv+Vgxm0TvgaISEulDb5jho
BRUHcCUbhjfi331REmjB5gys5Y4umrFzcsHo5LRxgccdvc+7TSuE8RJnIQ/cOhXioGSE7IqAV7uh
VE3Xrib06aBIy8CNiWsU3FRh8Gx2uup1A2lOrd4MG7Dka4c6EuUuUBp2BGVRrAE75IlHSRPumrRP
His7mPaQwkW2chpAzJAHTbw10OjkVCjNHmGS2YdekdJu31VcQUd4PKgeGOLU33rchWgW6mIEUZ2G
/hcrHIKjrijpE6F5/4tNbeyPbOIPY583O7C2qL8iZcDgDIk93XCRBF4WmvpDWavgA87wBO7osHlj
lh2HIpkSVt/DDGU6Ds2K8F1LEqSxiriw+/tAiOwA5SsFqS3SpA9GX7OnRivD+0wX43s/1iPdEK6z
7dRrgdhNVKmPUHChOObNOPQzNLI/dAXEybzeVlL12JC0eDQhJX6jKVbyW08SajmIcWvdNYy69+1Q
gNnP4naHJvhepGj2KpuDNdHRM7Ms8TnKaseV6ORriRSop/GHuyPDWyMhUqzVM5qZdg0J37EVxFOm
3B2GzB0p88B07ONs/2aWv4wUkgERNs7W4YePMcw9kZ9MMnxcP6a+FpFIHyNFZDUhRQ1uL5y8KeiQ
sBZF5iX0+zDoINoKf+flZxmaxyhA0IkayRgkLSsfsHR2nI+GFKylqpLaYpjf7vvkkIjWa0vhoVsC
0lqGowTqzgD/qJVGXoZMrq2z13+FPz9UoE7a1k0p9FCUMoHiBs4uq/rgkeFFdbTRRf29TV9zMvRO
1YFT08pDLy0ihxXDSiiyEPmgUG7O9Zvz7U9+zYfmjD5ArwzwTQl+o/YDS+XQiYNAsnrF0oX3xQuo
+VPObi250k60aSFspxSlFzOfJKWPp02nIu7YvVjxdogO7Rrn6kLMqqLSEHdoTbfQWykNLyepESCT
hyASR6A59S9omt9NE7EdJiiEwPmjMv64buhS6AUR6b9aOnF//8rcpChT2gIyrtFRDS7eUItcRdkH
qdsk2+tYC5GkirInPKuDMpGiBfpyTDsR1UaBdkA30j/RqOXQxrsOsOQf5wDz+J5NGrZBrcxtALRN
GYN31chuRR+8pQnUjS2Rlitw82qTIzn0CkAOA5Ek0nXSdEGtAac3WNVd0T1V/UuUvIbWCtfO4pD9
gZAZw6JRGQulB8SgD5411F69RiG+YoQc3otgMnpLA0JbfYCCtKXf/kV6WkctsokAf9671L9ez86m
RYdMwojOKdwg4gjiHS3O+hLlgKr6JrTi2EXNwwRNzKLs14oZltYTZEqQ6gQfmmbY0gRxPR1B+qhB
ELlWnSD7IBnImQ9KNPl1+jyslfwtHg84p0DEPl9lLHn5KtkwKlqD/Jz1XXiN5qR31at6W/jZPv9Z
Qq/1n5YY4jRCoylDHScYyLCiLr1dtGVb6/PRyNXnMvfT6UOhN8PaTri0ptCuBRJohv0BLxuXKG2E
ay1B5Okm4q5GJxx4JUsdIcQ/r73ToYv2B0dau2bBmj7mBNZAMpTkdFdPKdjGRjcVZCVXu7SorJn5
3ERtP54sJbcYlKo3kwhugXDjmNrTceRrO/nSqrJmWnAohv51bb4ctbEjBkIFuILSgma3swT1ygGE
3UJD1v36pvfXhVHehuZWOtzQDWqArVjCYlqpmGhnhgbr8IY7j5X5Nw20Zg13uik2sWs9BRv04H5D
6h3y6051EP88UaKef4A0nj1a6tOUzh8APvd4OAjxi08re+3SE/sZiCa3bEJJXocWGUCUHcL+0j9l
fvNRu8E23Vj7/DN4ru/71+r7WsPBUt4ZuCa2L1zVkcKX/N+kRlsJBemtunK+TzuaOfH3SHXD/RPu
ttoO0purVSfzT36d0D+Q0oTq4QSa0QCmErfbg8K+9az7rnEYtJaVd2tnPCYH7Va5J7u15O1itG2h
4AYvmOh4YXIuSjOLMdKbAOwS2+GofcNDWQLJjmCHkoKt5qBWI36qtv3Ny3UPXlyPZ6jz/5+dD6Oa
tmD6VDC1YOoA1WigrVCgzA74dUD/mCWFzZPd4W4cAqA6isjpbpLf4iXeQIJW/XndksUj4HwApbBR
CKvmsYEBzECOcdu8iWPsK6ip3Jhbhm4O/nodb3GbORs5yTnDKIy7ZgRciDo9VOI7Rtk7af98HeVr
My1OmnOrJIfE/bigageYxstuQaPhlv4beIXIPngimx/1Ll4xa4F26xJQ2lEMC3Q1HQWg/ola3uw0
EVfrnfatfg4nT18zbynWxzMq7hVgArRQHHXpf2C3UxNawj2gO9S81Vv0m/6iJ/vOPJhr/rF0mkLZ
EaM5B/i4xFxC1Uldsgk9X260Dx/1p85DkWNzTN7sffRoGH57Y2+aH8mWrZwRiwv7HFfyy1hYOg+R
DUW7IPejF+HFg4NHheERpdmmq90a3xPFIdvotNYRveg7EIpE9wWe3sAaI7moFcdllHML8WVCyl0t
OJ7kzWYEO02UKHv0FML8qUS6q9DNDPuqbSRPU0nqb3lPVS/I1GGX65M4FVVBcv+6YxsL+8L5t0l+
3Ux2JdBahH1BdNA5HPa50m+uQyy6Mt550YiKm91czHg54yCvjvXepohrJgPPf/qTWr73WrTjWecW
AoUF2a+iIA+dGa28Viwb9zew3CoHd7freMTAB4m6QePvRqjpdsW4RXf+YxyTcgORhZe/MYVx/aE4
qj9rPL/gmCTf7MgJfx2V0/Qj/Y3m0LUU8NJ+fjamTMrKNlMeqYVl1qAbIy9Noe3CoN5OFOVvFArE
vAxdu7Tu68J4v27v0nZ7jittFKCmQNEPwZBmyn2ZfpTKga5plSyOKAieEM6hKVD/EtSX42DTACMK
HXGK90vzzkIpOXm7bsiib5yhSI7fxorB83Get/inXezbtWr4xagJqUuCy8nMSCuH2KCC60kcImrS
72CEW5YOvSX3pWd9lhu2b3fDWv5t0SJcMRHX4/0EQ3e5zCZLIAzPcWJ02gtoijlZWceLUw9abbRa
aVA4k3O+FdoI6KDBoLbKUXcM9qfyoZvISgZ7GYVSYjPc6fCUdmlF30fYCXtYMdaPee+X433FV26N
ixBIe+FeMnc1yw4WqnbTNT0Ou3L86y5+CxFZJ+nrb9c9bNGPz2AkD7OnDL87n+BlsjcNDr25nWG9
kGzl6rEGIw0YSwme5ufzdBzBLX7kdN8qHl+7BMwfK8ePc6rw/8bMkJoZwQshpjQEikbdKTmS6ntK
PabuQUKOXvTrA7d8YOLaqM4UTuDtmyfwLBpWUrMz+jIC8f0Pu/XLzh8OtnD0bXqIPdvvwEDaQf7A
1Vf2tuUle4Y7D/UZriqqRLWqGffQb+md8oj73CkHe+up8SEp8d7urhu6OHXoocIf6sTRt3CJZ5DW
GvQ6BgePeown6EsnfJ9UP7lSrOTLF4Ny+gdJnj4T6Z3/FZGApmRbbGzrxixe1fE1EnsuwGWS75vk
IUMPe7hWz7Mcd51BS9uSXqk9BVsLiPE/kRBlr9GT+pideOiI3QCtXpcrbnQiN7lH6IofLfrsGbJ0
RnbITYSNgNYAj1BZ+Jg1R719GVrwrB2Hcq3RaqmUGd3EEEIlqCpEpYPktCSJ6r4qYWdNvfpEDgGS
ZIfJH+/pttgh5XjSITl5pz1ed6HFZD5leB+dGWPwaC75kJ6LkpsTfLbxulfs/U7wFO7foxPbTfcr
UIvj+QdKdqKkt1kYTLCweGt9a1vemh/8V34a74bKGTfGxrznG/I9fI+c1feAOaz4sv2cQctONPZ6
3s5Wdh7kZJxsm97QW7F7/xa4+c2q4yz77Bmc5Dng+WmgbzQP6oY56u6+c+NT51BXf4SKgkuP6Sn7
WKthnm8B10yUIyuCU12guXLmlK+UG07uqx7kUKh68q/P4+yIX4HwkokeVAsJLMlRcT9OsiTANMYM
IrOG6vTso4v210EWg5H5ufT/QKStlFtV07IE2iUKdAbU4RFZyusAS8M11zapGiqN0DUneQQvuiyz
QyzuCdmaZoSmR5ie8gEsSUW9FbRayUIsbdXncJJHhI2OLr0CcG0SOKkRbtrqpBSbbK0zevGR7xxI
cgOtGpIw1jBww0bfJ+BD2ZnO4A03PYiKblBCaH5vb5Qd2NAe1giuVqHnOT07/sBBneJFHdDG1vxE
jUAOeXPuM9+4qwqXPRhQ5w33kx/4Yu02szaZkksSu2r0NsPoMvtHFh2gPjymKH7Ytcnmutcs+f75
6Epuydre7JsGQCaKMMGZmUdbDSIi10EWjwIwmsycH6jv+NoAXmet3cwxbCn8UMlRA3MTpq+VsU8D
p01uSPSoGM5QgKjgmGjPHDpO0cpz39KAnn/BvJWfTSUJ+oj28ytmk92l4xMqCJwClTym5rAkXjF3
aUxRyoOVPid+bPnFlIKUcbIHhIbxeKcpP8tso6+lTdcgJM9UqrrTlBlizNUHkeABzAo2DeRTVyZu
3jTkrfHcFMkPeSeyohXAadiWpT9axa80P8x/6+YJddZeNLoZBD/WKEkWzlW4ia4RkOwghJB7kqah
TxF3A1WtSkdVP7q2drIMomVPQ4AivDUNxIWt7AJO2sq6PE5Byo7rjx5W96UQntEkmw59srjcrQzo
wilwASVtZhNui3ZvzTetLvOrhh+gaeNfn7M1ayTXqDqF6mMDiC67m9TXUX2ypyfxL66MMMSydKjK
oZlZ7hcpe4NZ+RwQDP0TinDMeC/WFICWnsnOMeQOEVVpAtEUOJdHO/XQJO2xMHPQVvreQOtZC0u/
iSdvioddGY8P1wdx6cZ1gS2dpqOmDczsgU2Mt6Twe35Ii10ev0ylX0ffQnPX6ODV3veFZ5AHfY1E
bmG3ukCXPJJDTccoB4xuFoJZmfysQALKo9AJcgJe527FY9bQZKdkaZTy+dbVsntV/2V0iWuLziHZ
DYo5V8Z1/nJpQ8GbJ0I3yGSCMFzu0dKTQuvsAJaZI8LlUjkSpHb7Jrwvkwhp3uA9F6g1bdRHZLvu
bANEnfzt+ifMW9a1L5BOgjyzFaZyWJsMqEyy7V5FgVululQt15RwFwf2zFjpKgIeoKwlAsa2sXkT
KeGmMMyDzqBzqqVulP38N4ah+AQnrI6uYGkaSThFqVBhmFnuDfBV5iha3F6HWDboD4S0t0BBogyU
ARAq6kIHCkW1Ce+tR95tE/5yHWp5BUKK6T/mzPN4dmKrWgQ+ARXB13hA4iw4qZv6ZP9EJuZepI55
MHbpw9qpqi1uz3MZNkiqwB0jyw0xdeBqFwOzeW79xIOIyw5lsErogMh8R0H8mXmDn20KJzpYt/iP
I3z3Rr9fZ8qcPeOrk/75EGkDKDncsk/xIeZd6r7wG5C9QMROazz7iLJ0d9z94F5ROsqz+Kbvo5XQ
fvH4PRsF2ZFQ8RtXJmZ5THdgxyL6TRO4BojdwbVqrekfLsWG2BH+mCr5VD5UnPX5POabwkN58fat
Htxul3jsUX1s/Ghmm1+jAl12Lqimo7uAofBeTlJgdMteIxBFHCzLqdFUlVtzPfQEUsXulJq1Y6Ih
TwM1vRWHbqpqTq5xrzU/0auwci9cXFJnXyLNdBSpQw21AewR6JTrTwYToLVCk3Tl9dFmZUktetUZ
ljSxsV3wQh1htXEQxxOyMt19ct/srGdcpLgDlXXwCrY/Fe8BasUrG/+amdIsE61njRUBWqGoWrDQ
bdNwr6paJ+l+Rb3hrFi6kL4Fb/Wf+ZU2jyKBeKBZAG5UXofIdNpyX1FoBoDeynhm1j0YNZy4XLFx
MfKydVsF4T/SDXIbiTJpVptXAA1a7ox4rret4gHEEirExK7bN3/+l+3hDGn+krO90TRL0E3Nmp4h
Ek8x2CvQikHoyjawDAKSFZCu2mhKkU6v2K4bbpIM3OINQmG72CS1vYnIGlvd8qj9DSNHebwelIlT
wECWNFE8Edzz2uvZSopjDUWK52xQ00VDKjBifGeOvxt2nwgvZNPKxKzBSKvZRkfDqIKxBfrHXbMn
dfypdKJ8FTz5pXZ6tOJwC2+daBjSZn9Dc7BpyFWUkE6vMspjVMl0kFqhSKLfE+rFHYrAay/KsWMV
G9q8xOGa8MpX37gEloIoDU08qC+LcJ1ut1pyM6S/BrSJX3fyr8fQJYbkf2h0ydWsBAbTnH5667N9
Nm1tyI9VVNtM1oqKzte98QLtL0KF8yUFtaq2G4CW2b4ChY7WI+KnApGWSUOvD0MovBJLLdToXSJK
LlnY4OOFEhJ4aPYooNQO6EQqjs0N81MnPtUbtJDo7uO4+ZZuu0PvmA71ro/v12DnEl/yVZNNQVRw
WKzwxg/Rkd6IzXWEr5v+jICdA1UtYLWSCTa7VpnpnBO0teUvLYQ+2E1TvkSpT/UVU9aApNPFHJQy
R3KxBo3Wpox+TuQgBjftvRZ9UNdN+rrAL02aF8aZm1hdn0UDqLVckn+C5sqiblpSSHiu7L3Lc2NT
9HIiRiHyNWlM0CebWmiqSFClnNkcMcH+uiHLq+sPgrSCRxKB9cWC901q4oyQte7j3A2ocexytPWF
plf39Pt1yL8evi6PrXnw/mBKKxpVwxGDijiOLOyJaM/KnSwVpU9Ymu1A22voUGHKNNOJUZz/Dq65
zLWVsrrJshS14SJW9I9sFPkH3p3RTGvYw5H0Q/HdaKL0sVMS4xTHqOZybNbFO5R0GdteMBPsHI39
O+1J8NKOZPwwNB01IeWAnjOuQ0MATyU6ug/DcBc2NNhkjanjfbJg/EQ7yFLTcQz3MbGGl6RpTnUT
48VwzHG9Kpkef3b2CJoezqAWQmvjV0TKBEVpPAMRk2L6iT48kYJmW16aT/qgsJ2Ra6ZfKfF9zmJl
ZUIX14AOHrdZjYGCyeLSMxWh0arVBOr+1Hf0bIxK7FDdMfhxoGvHztfoCvN4BjV/yvkiqHpmK0qG
nTnR9paSOJG9K9i7AqZyld7wCLpQhp9a7nX3WdqhbRM1SqivNQj5i37nDLVs+0QRBtbEOGROVaeb
UcxCre2+MsU2CpPdCLmzuiGv12GXxtWGGPBcUo+MsdxtJlB0iOZq9FcFNRY7RVVWgu66ov5IAnYi
6lrN+9LJeg4nbWVBRE2FzO1cnDz0ae3X9rcE16/rNi0t/nMQaRejlc2mvANImP9CViPmXpc+lJXq
pPmNFlgru/NCsh3UrzgC6NwVg2hFgoNgao9cSoEmCA5ymeAH1FKLinl64PD+ucX6q3EnEKPDxsYJ
1I/rti4OqI06Q6Cj5UOWwEoVo0jsvAH7lPbTtKkbT69NubKzLY7nGYY0aWVm6hUfKkwa9GviaduH
mkcTRBDvWvvTWBMVW7YIVXw6jk8Lt9fL5WfrPA/NHitd6KDLi6hvfAxmvhIPLZ1ASNv/B0Qm6+a9
QdDNm+OlOq9fImFuRMX8fzMzfyCkAAjM6YpoFdhRF7Ef2YpTjo1rdT+voyyuXwYSRVQ2IRcjOx/T
GxbHCeamU18a7mpWAhdIPLtARAWpwutgi45wBiZtwnqjT1rOAca6p8C6V+3C680PO809k+4hkXcd
bckRsOGjzwfbko2C7EtHCFpR0EBtkbgAd21IKycZTF/wlQX0/9wy/j62ZVeAZjytrBrHtgh9pZi7
oJ0saV1TfyuJw5TjlH9Dky/r1napJfPOwgWZlVKMkaq1OWItNKQhZa440P9w+VpRzBqKFAYrNBVT
PnMvlKNvmpBL6zZR8Ov6RC0PIVhfCbrbscnIBVxoiDe4GAHSJk/htCX9t8ncclBtBeE2izdK/VFF
3+J+JVhd8ka8oP6NKnmjoWh5XQ1ADeofcfkSq4lndDdKt9f5EzfXqHYWB/IMTYoKUggV4F0aaIry
HuufBmcO1NL/y4GcTT4LAsYhT8Jg7jZOioegvdPY7UByp80PIOutw8YRuYu+fA4mi+vAS7vIecgz
G3+GW0QsTacGIQ+tgu00DG4WR7dtH95WdPxB62xzHW6eGTlSPl/ZklOCUMLMzRqHVs5uA47nQLrl
2n2SriztpZDqHEZ6EGx7kNkZE2AgZrpLG2Nbd61T6TaIxzSnBX2CGO6IutaSu+Qo56jSacl4EDJI
MgJVe2ftb605aOz5vxs/abpiyvRaUwHRzjxMIxvRS2pr74Mwbmr18TrWojnIUs+6MGCCl7sZBE2z
pjM6FE5j9yWqfegN872K16oKFl0CRW1/Hfmz0K/kgU2ejGoLGBNXN3ew2X1bGL9BCLPNhn9O5ozy
S7Sr4lzBkgXBxCVWlcRGCY17FNfYuzsNxS59d6vH6cr2NM+z5OQXKNL2JEYDNfsmGkjTaldMjVOt
hWUL7g0A1B8SAuEBKCtcmjFaYzzyAAAmnhSzBPywqrHJ2+cJfEwkUD6jOnNqO1ipP17YdUHmozG0
XYJLHAJ5l6gsiCwUEjSgAqOImkjgDJbxQEF+kIhjcyzM5OG6/y04xgWevCWGSEqAyaTCI+BGx4N6
ne9SiArXfMWuhaQJvOLMMCnuFJFlpXUEILXcF8beBD2NtYVSDGcvtN9oqB5K+W5ItubUOk1r4xK4
9ry6sNTOv4BKRde4GJl9oeELxvGUjqOjQepZ7K4P50LZwYWZVIqqsrDF7WieP66MfgBmESNhaGGF
sjPLEH4kfovdJFL7pxxXnpUl8f+AMxu1z+gsRZfEpfPwiU5jr7WVqyPmMcGro9ibNH4VxlONuqmA
7iGx4aAv67rNiwuF/UGVXFYpUq0ntEN7SbtRoQqsubgcbki5DXOnAAfQavX88kT+AZR8tg90kSkT
zKzqU2nfQaK5HFYuMItDCW4JFUWd6Fs15C710aBBERY93JXEze3AosEj5QhieFVHGpeJwgFHf+uw
SEsc05gspzNyfSVsWNji5osHKt+gyWeqcqdwTbGLqsxANxlR0FVTemENsYnrk7c0lqBQAPc2VDgt
oF26TGY1o8L7qULD54h4UgMD/22U/7gOshD/zDwNf4NIfqmk0HaZOqiOgyjJHfhbqm0JeEqp26+R
TyxUXYIP4gxKcsaGsAoURrDHGvzQcofiITZfo+JpaLYM8j594af8FKUfoKqe2l2fupPuxLGn0ffr
Ji/tq+ffIfloE4NBAkXP2Fcz6DPoL4KMHsJPiJYP/2YGTfBhoJ8cEhTyEwVHu5QZlRos1k1U9G1G
TXGLfHPdnIUabozrGYoUdkWsiFIjBUpiZp5ae8P4YZNDR26ichuYNx3NNoF2jPlJpe7Qvpv8dzB9
gMzn+mfMoyYf+udfIXnrWBDSN62KDS726YjpzN22NJ0mosh54220WVmBi6sDzbUWaMRAMSP3Wlro
nEsVCrxpYoWX1iZySFT7YTbm2kVSX1js4AfCGwM6dOYmN+l8TJMy4kWEATZRJwxCY890kJWDiDO/
5Q4SSWAo6MEG3iZO+rvagVrwmLz+AhXInXYbe+oWB+YryoKOIDTzro/58hj8/WFyitWq+rIdenxY
aT/xAHrS057rK28RSxuENnMYotlufmWR5nXS+zFNBfSWsuqlJNgjkl0zHszJV7W1kpGlcT6Hkvai
eESdzqTDnKb2CXIjXFtLPa4hSFtQVoIDjk9AyDPoiqqlw9cyVoun07kR0u6SgLIsNjpAxGiGq24i
w++zHxH5H9K+bLluHNn2VzrqnX1IkOBw4vR54LAHzbJkDX5hyLJMgjMJzl9/F1zVbW6Yd/OWb3dU
dFTLVhJAIgFkrlzrkKDjW7kI+ZU2btSU1ryAgCQDHceCl1k+D0FZkU+JJrzA2KlgLWdXzpaJFdp5
QwPyGZk2cNyiLVLygtCI8TpJ4AXA6V/wHd87js/f2f558jvApnI/9EIIlrq5BXXQEsK45x19LWQv
zUueoZQ5zSYxRFY1noo4jdu3ZVyw+Xfs4D0hmv/Q/ikjvG1zUBPOMMxpvGVgVky+muUtJQ/nR7O6
YAsrwksXOQeVKIODBicEbLRjmsrBjCqPb4GfNfEIkgOyDloPYLDQLwUC1FMrA8k6qwdLC1oN8htF
3Tfj6NpPIXQDZlen5WXq3OWwb9g7JwucrZ22Zh7CaUgzoysARR05h5lNZhRr5QT9ifGWG4M/WvdW
/EzHd1I8KhCCmX1uXtjYFPotKTfO3ZVtToiBbhkwPgoeI+mm36U9bycHEBowYYL4Y6I7iIJtvM5W
zjvQ/yJVj2Md1QdZ9FEdNDNtwGfl0dh2ZxbMs+E29ndQQHJ0iTF743hd2QEn5qSwYsagJWUCl60M
yQ60ytc6+pKbHnd6Oh7Ou+ePY0PyHHDSCe1M0OeaSH2cek5sG30TOgC7DBelG+8GLwRiEoLEQMpd
lHugiCEGHHy1/dqln3oPQD4vcSP/PffTK91TXet1S8N2ba4XHySfc4qTGcMsYFFzB4rnj8mKfYTT
GFrJfQSyiOk3HsQ/SPkodBuhMyvf2/qIloYFyVJPEz14ipcbPkb9zl/ig5O6rwME3C0XPHMb876y
Y0/MSnGBND1KAhxmn8BdprpR7XZ7qIi54dG4Y1fzwdn1l5k7ghzI+YIMc+6+OUcwsgD8prvRjn+9
KWe/3U1eGJz/sLUbJj4MAhKAVcLj5YQ9ZKtV1CrxYeFnZVddRX773tWu7YdXUaA1kD+ZXNwPjlvt
RWvbeGmWnPphGGWKNkMyw4s4WKJ1UOw+nx/YinAVYAGLgUkxUlcH2tcWLIzvva8fjIDdlDfJC//M
vPCBou7iRg/GS4WrHuAI/kUcpO73/89PkBY9r1IaZRFgcpPH3Q48V9oV1E8/3+XX76/VNd0PzyBq
dt8U33apP11uNa6soZVOpkA62R0SRaitYgqUw/V4m3+3vfJAzYN9fH8p92rihoWrfDEe7Adnb91P
7rfzw197FJ6Yl072sQGOyGAYPr29tT1ok3zV/NEt3ej+XfMq6PvoXjO6G6DBFWwy1t2C/Br+B+94
OcI5KWh181mAc8OAVztKGLLjGUDDPgqj4BNWogtUviBsYaNR5AuLg3Gz+La62cEzAMCKin/k1z2E
7irTGjDvc4uHr966qWq4CMqeUe91/Vg6tzZ3ow4ooeJmtm+qrbfp2oECSKuB8VOhKSydkcpI5tLo
YH+gl3biR8mxgDL00D+dX+AtM9IeHtArQbgAm4YKQlhdXhHNfFea+JPWhhv3YLLyVCE62uBN9MoK
hRZpSDE6MjQqfMm5DdElHu/DezvIjuOj/ajt9UMPtSbluvj+QL8hX7PDUbLj/uSOHn/e2lXrEXPx
KdKwm4RbQ6RgdtMJ2xbUTxzPxmSXgyIDBkcoFbj9Xt3NkMM7P99r7w9x59EAJIM6JBILp0FznDQ1
1gzA7p128mZr3CvE8doGSzvmsxujdREJ1re21QMCxerzxtcCNlLjBvwKr+RfShmZ0uh1PWFbkeg6
VD/68NP5379ycSYmutI0lFtX2k3ViTpDJA5IEk/T6EZVaUW7UYuyxOM5+sbOW1tzp6U16cqVRDWf
6hHWINp0LBpzB+nhYLJB5MAMd4o3slKrc4ehARUI5hlAA0/XjVtaNHTgDUfIYYCw8atRzTZeN2uJ
fgIpDstBofpHBvXURpSUE2gwq9Yry8ll0GieQ0DzGjtIw/KyB+16CFpWxWAHqzHcmXcQp8yQCNQ9
cCVubda1wCB4gVH3Eq3zcg2H9Hmk910DFgAobVUjehec8DKfsv0YjgctI7uiyHbW8CDo+XMVlCjd
dCyI5tZ25TY0uQK23YuV8th1A6L4l6R4S1HUol3lFWl2PTEbnAJthgKrteHkqzsM4vK4H+ugiTfk
t3BqELR8qfhyrX6xhivNcUn7Wtn7Lr6jlTsWl6a6pUS9hrQiS5tiNhdPRjOkjapy2Ix46jIgQgpd
8aIhyHVlp5a3o3OtZRBj64Bi23W/kdo7MS65ZpyFZEwmGO8G5XPL0URiP3KthfR87o5hDRGor+d3
3uqtYDlceesVNuVjK4ZbAZOHPE1cvKZIKpqGb0amO9S+3hxUsPHrBp7OrZupe6Z4RfYBLWHL+dj4
mrWjevk10nsI9ZMsUkd8jZVw3xmvfiBLqU/GYA5TKFegt/hFVXK3SJ/r7EOxHzbsr8Ay0XKOUISA
DhFjOStBU7RLx6TD/JPHBrchI37CC5qQIzXdxto5KTBpWzXctSfX0qZ0LTWYplWj0YPkJXuI+53N
LibFdB1914+VW0YbkWkl1Dq2hac0qoAglpE7bKilxgXa6wHS55kQvHioG9tjNHNtaMdVWwVPsV7S
+/bEmrSZmlBrzIgJmGsRwWmuQb8Whha04j6lA2jt+LWhb5zK6xaRf7ZULKMqKwYBHmkUKcfd0mJZ
wBuky4znBJ3vXa4/DN33LIy8Pt3CL6yFewdPNjzjgSUDtFb49SJoJEbStyYFDk/DMtIbgnZGQgrX
aAJ1OJIsABu8ZyiA17zRDlzB6bHWD+ddd+VQO/kCyYtisNkokYOZ1q3ypeBVdXRassVYsuo8i2FK
Nx6DDUpUCtgk9DmOUQQSZHrfmMxDlWfXGr+BvcKQUJJzwGMlwuLppFpJa+XjjKV0mBpYZPZs9qwx
9gjhnt2UwGu1asN5Vm49S4uydCyubVrSdwKxCTxvRbJDyCMvzX4j+w4zwO8Y2Bwgb5eivILWN7Rr
Asyr4EnmVsr8RVXfzrvDSlA5MSGFdcjxVAMR2FM1KQ5IWrrmuBOwgyLyR0j+EOXlvL1Vz3CI4CaE
0hNC5+la6VCgK1Pwz3tK4faKvuPhbcOgWupBNMU/b2p9sy1sSa7eF87U8AG2rLlU76a2unaYed/N
zr7qgY7WifJADMZdDdled+TZdBci3xPUFNoSWZ7ctnaef974ppWDCySkP8cv7QwH6pS9w/BNYZ48
6SX/kqvVTZal7+HwlKM4l4ahPyjhnqaJOxsFHvvRO5pjt86SlaveyWdI8baEvFBiC5g4L256h15o
3ECt4Mn6+yxzcF0Hjb9g3DUsUDKdLvfMixI1JNhBb6+t7iFtdCzRd7UJ4lu7npwYktbaoP3I9A7z
2tvvatztzalFSjS0PkdxcdCzV/ArHzRIEYKvw8/5Myf9XUed5wozrBXpTTKpkBnJN8LE6uZajF5a
7BLF9VGN8VEqdYl1BR5Gxu19bgEeik6VcYu7cDUqLcxJi6ooSqc0BJPdTch9t/4IsVXgac578Lrn
YDUBv0Nfg1zaGtSxAE0U4H515cVWtQvRcUsBvkq1jefI+uT9NCRFpjIxw36CHIuXFt8MOt9Z7L6z
d7Twu+ldD4eNpdoalnSGNEPMGeDd2BC6jperqzp8r2jNDSTpzs+f+EW/3HSc/wxLPjrKHJrHNAds
PWavHFnzTPXzNvda+lzHvmWnl+OwP29xLbWGoxH3VXA9ErCVScdIGgK5+AP8P+cjxLtGVwPUoGAV
uMTKm1QfPcUELSP91nXfafFB0trFS9BVC8c3u3zjY9Z8dPkt0qrOlNRpkeO84UNSuA1q+/5Q67Fv
sHhLwHNtSZempCWtaJnZiQFT6RAds15zI9Ydkzn35pF456d4Y1RyR+vUVSMZgQD3qKZclzUy/jo5
mNZGfWv1QFuM6EfieHF7hNdkEEGCmVDJ9h0znpUSXRa0DZRId7OWQIoESLbB3I8ga5v6JLDA2sMN
w2XDllbB2u5EVCdCSxSSUDJvlK0OnVJTuDGPBi8rG9dsLY879GpovzJtfBhA2boRedauDmCQENIh
yKTpcvlywC2liW1EU33SPztNx1xeJhmMFrVf6xA5jCJtY7Our+tPk+T0+AqrEBB4dER6ll1bUDSa
7aBhw+jGPd0qcIlMqBwXoKeM+paFjQpKrlNTuTYozNIxoXlrXrPom5N1F0Tt9mqcBkn63aIJboGO
a5HuWKr9RvQTp+MvxoUoJ4RaoQMjA55tLdH1oYbxakp2LKGf0n7eSPCvTuXChLTxSTImajkjwHZm
ukMrzUHNMr+Mt7rl11JBiK4/hyLter3AKv1Q1EqyKz3+PEDaaDTvOfHT+sKMEy9TXxQ0L5zf/6uh
BmzhQtYUwkNymruoHQjAcByKZoe3Th7uiqTbWyUBpHSLXW/LlOSSHTXRJmvAVGybwYg7RDIJ4Tfn
FrJtd+dHtbrHUZMBJQUYPojcSQPRUgd1VyyZknm4raJnvQD3Ae5UTf6V2tFvzeFPa2Lgi+DWRCk3
QMOD4KZdmzZKmMnRiZmbbqU5V8PIYlTSaQgKPtXKJoxqinLIyA0uq747Kr8Y4+de0TYOhvXV+jko
yevLuKxJJjoilTZgmXOdWl/bcLjlW26/dqtwFoOSvJ4UrE0JQ3taPzHHr6MwRTG6vW+t4SUiw003
DRBkQ//JZWYm4Og/7yerxoHtQOlM0DnJQmw9YEKqlsM4BZWDUvnj+K7wo5Mzt+QPWfU92mLSXJ3V
nwZlWbYq0tHkCvktJMP3Q/3Wtb6TPuebmljaxsBknldUYetQ5YMQXsEWiAJ2CP0OMFnXcOn+Tbme
fH47B7kfPShXWyw+q/FyMUZpn/dOn0yQMIVtku5pBiFZ4hxzfetQXb8cLuxI585MNXBVd7CTvhmB
eUECww7opyqYdsWnGuxbOOz26uUWXdtaNQ7S7f/xGVN6r0Xgc6Z2Jcw+QTst9pVDGBjXw5Pxke+L
w5RBcNRrvoM6iG4EtdV5RZQWAtQaIF1SRRINnqwEyb/Qf752NDRB1/5kNRv3hrXiAJB/P61Iqwcd
OqZrwnOSZk/5LY3A3gkA98x9tfGrqAyiaV/jbYYDyekfz2/H1d2xsC2taJFbPYNqIXq+WuNyymBE
ra9AgLJvmHk4b2o1li5MSasISgk1qSKYKpRhr4AzhkwQB8sBWDAzF+Hi83lzW2snfr44IsYqrLqs
gDnNea20+1JgmreC2dbsiZ8vbNAMSSMkSTF7DcPRcJ+3h8i6sH+jvQYANRT+VB14rl/IGXmrt7Gd
qjiFistM8ZvqPd4Sql+/CgnlRSKIpQy5I6IGSW1uE9zqaPus2dAVGCpQnc2vs8KvQf4Q9HP1Umjg
AC4fzq/T6sVhYVg69Rhkhgr0VCLrgwSfU3vljEDShu4AXJQJis/EpL9RrXAWFqXzDyLF0NqxxVVF
RbP5SKxdYr+OYX+v1QIrpm5oGgi//uW+/NOcfADFhRrHvbirJC3aB7rorZ/QiHV+ErdsSIGqaCAI
n4v8h4FVw8sgdNVJ3UoZrXr7YiBSnAJBHTU6IXnbdRXIrFTqhcQOZkvD9avcugytAVDR+SSYDoDi
AxBV2r81r7WJTJg2qDCW856Vd0n4Cvy1ET22OhKQ0zOhxy65q+Ij3yrmr/WFnxiXNvYwtGXBRCus
kUEr+9Ig15H5TEFlMroZCmr1lUah7bFx2qzeIIQ4pAGGZdwspRHPdWXxksFooeRgx0PnQcL8gZCg
oobLuelWVuKp+aZmweprcmFXGuzIY3s0xb1zBsRnYijTmqC0tadgLJ/QQu1p01MRA0xgP9F0K8O1
PtML49INu+OZbs3iNdSmPbAL12VxY9H3KYGYoXXRWfs69KPmEG6lR1Z9eWFWijpKNEdO3MOsQgKe
2Pd1Z7o0rHea9XR+Z64eQwtDUrBRqTo0bQxDsRUfJzwmbaXYiR7882Y2xvMjvC9OoqSlyVhRYWZ0
QrcexudYnyEzDp7ubksA4tchURUAId3SCfgH0Xp2euopYAdXB0OH0PF0Y0LNPZ920fhxfjxbfvHj
54sBxakB7ECNASXku1YFo+6F0TEEZKAW5FDDTu12I3d77MMNw+sziUYZ9CZDsUEG1pU5tFisCO+F
FrIWEcgz0jFCJ4Gyt/Xc1ZvyQLIJ/39zNNQkMLCYymw9ZGiAy5ynSf+o8u648UXr+/PnF0lxt2rQ
kjk16DDvQVtpBUN/22fo94sv6FSBS2qvoB5jtoETbVzY1oDkjiP0VP+aCulyyDPwIhc2pmKuX5tI
37cmZAhH89acDHTgWEEFBl4tuW/z6aK3R1QF1SON86OuPuhZfOHQ8LE2vw72q1C9VzsCV4wvegvF
Kojq7dtS++BZE0RR6talpro9R31FMAENtfXp/BSuXj0XA5GuntB/TulEMZCsvwP/Y5S814AiGaof
jdPGaq0H8Z9zJm2OJqx6JxTv25pctuSBh+Nere619tbAu0WxUNp5PD+2X3ejcbJIwp8XGyVq1Mw0
BnhHZYSgFXMOXNXQojkG5838Xzbkz4HJgbpAF24Pxn+h1GBbQW2DpCp3IxUAs2OaennX+f3sgh55
v2FYeNnp/YmqgFyAnwVtbMgfSzNaOUAMIuBggOyKh5C4NS5MeDyeSF3yNUXqbEy8vrgac7+BXDlK
oxv2f51g2Bc6oCYgmSBIlwaumL3OUfjGJb8GHRZHDm2XqpcGI35Y235OJ88q7xrVa7LCmzlIy3U/
i2/V6e+zNp5+h3RkEVAJdHGN74jbudohgTOAVyhWfaNobsMSahlgmpt25we/OnYKghU0AVFcTKQI
MMwEUqQUob5zbjLjENWPabkRZcRn/7K8QvyKQscYrbvS9PYzR6l1QrNPCKrnqY/20AYMOttA409M
fCe84uid2Qjyv16XT08wac+MphMBN2/gQRWDyhBLuom/Wpu45RkpjYpNdRaOYuLy2OuRo59u6uzl
/NqIj5QnbmlC8ocOmQFHUWDCKm4VqwOBW2BGVy3faCDdMiNdYAac9prYAt5YX+vjtxINDfm9rW+U
NNZXBFgHZFlADSCLUOaTOURThhXpyOC20S5tP35ntv5jQKaoCNlkT2oKA9X00DSirh6HD6QPNzzr
1/APzyIm4DfQBLWh2ShFY4sBYC1mK+wjEFYC7o6gOFch/WYmXfEcUSX9NhtV+ziHCfiveZaGG6+I
FbJ8fAKghgBZ2yDXk5HIc2ISe5qh0tLsyhu0kB+jLzRyOUWHT5A9Ua/wzJvL+Zv+YPnDi43enwRa
22DxOj/fK/VH8RmGLXgvEbvlpiO91mdAZcBWb2Q+uRh99sV8Ra/pIXTzq7R0i8B5VP6+suipTXI6
+7bSG3HtoMsOR4XZP5K/X7o9/f3S6jatkmiJUMmI9aumOpjOZyfxz8/bauBYTJvYKIvjPGfOoBg2
TJj2jUKPkZ26m0SFq1vagWYpOg1Ewkfa0r3NZtVMYCOvBTvFG56XgkABNOLnx7JmB8QJkEgF3F9s
itOxqGk3wstFm05vZnt7TvuHLLRjAL7tjnwd07jc6hwVYVWOiUjVAjCpaviHSrOHdEKqt40CdF9W
4rr5PTIhmFrC660eXCLj8/nxrQUt4MdVlPFUChoRaR5RWqwHvUNMMUawPdkmXiRbjPKrA0IXIypq
EK0Cvu90Cq1ZTfTcxOmokdEvzGCiqdugqQg8bu3D+dH8WHZ58tDBgMSDjibBX5eLV0mW8VYInjuH
9oVc6+DVcMeX4SaF8JdL3u3jsJtvTPdzcW3eTnfT7SuQAwfnYKGBEU0JwfnvWZvd5edIm7keZnWO
K3yOWMQxhPjn9HTewkrzHEXx/OeIpf3MylwnYQsT+o7ehNdomLtrfetg3eQX3avi9xfVtemC5xuj
zK+KoA037j5rG2RpX3LXlvAa5TDYN8AolGVXNrsJS8Uv8Qg6P9KVGoMYqQ3GaiTTxPqe+lGSoRDN
B+DBsWteFNxU06nwzRE9+Ga4z3LzYHRt4hJgYgGBR0bbV8vu7xe+ET11EzsGexP9wJIvF4kxqKWB
7UKiGOQix1x1OfQt8i0K7dUQSmHAcIR8gUwUNVp1PnEQP6O1+4vdo+00BNWceX9+Rtc2JsAP/zEi
eacZW0rdCiMGIhu7m4eHrH/CU8XtOr5xlK5thKUpyUvLKNSy2YApO7wy0exfdPmGe4iZl3f+0oLk
h+gPMSulh4XBeMnZYWS3uLBq1WcOv0heymED3rF25cepIHR+cdf7hVenHXlTJtTBc7x8LHRwaRHd
beJvcfVuWF9YcTy/UqvTt7AmDw6t8AOSRsBbTAcowSvVRjlhdfLQZ44IjQoNtMVPt1aqp9EQ9Thz
aP/cRle6epNWSMg4rxYkyiavHt7Pj2fVvRf3O2krF7065ba43yW9EdTIviNuo5Fo67m5ZUbErsVF
pLFyJx8qmMno0XDQo67juvo7D7HlDUHaRXOtR0qUo9uxGJ776kJ1Pp+fq7UAu/z90taZU63KeyFS
qvFD1X8fdAYy632fb9Vf1qIB9F1xkiBRgA5WyQ60RRK0PMIH1NHXhtil5NCrR3vgeJVtnBlr67I0
JbmzEheZEdZYl0pH/nNOfT1+rm3mn5+4LSvi54vVV3qzjZIWVkBFlWu9B8yECaK73zECUiJTcGwB
zHZqZO6IY7aOGAr5FtaeZYC5MN5iIVh1AfTR/tuI9ExuIiDlohhGGNoJZ535JrrF01Rz4+7x/HBW
LVnohUQTJjQYZUoRUiHlnmi47loQijLC22Q8hGoA/ffzZlZKtXhX4nEpmO9NtHpIzjamEyMMRROv
twyvptZTYliuoc8NBJy4O+Nwn3IQD4TRzuRbLRnCu+STYmlb8j57avVyAM7FI8XsdbS5mx1tIxWw
Fk9BywJRWjDn4ZAQP1+4XhTPcQF/EZirCCGnK3rf4CBuT6DT7CklCLvbJkx9YjegXxy6jWrtmuPj
yQqHAVuSgQfSqfXeIqE1M5wWVoKbQwTa4sq+Cu1245W+5iu6UFdDDxIISmSu+C5THAOnLg6lMCBo
/Yz60m9BZ+fUu/Pesjqen4ZkkvB6Koe4Eg8IXeXa4GpN2D5APHZQkWnJsSPOW1v3zYU56cmHHH45
5SVuEiYb3ZSpbpaoB3vEIZ9ZtZuwAoq1gK6Pt101b92T1q4VyFSitwuZSqhRSEunF1qojZDH8kIk
ag3nU1XFIF6tr+KU+Ib2rQW/1fnRrkX95WtTMmg53Wi0hYj6dGhctY0jL6KsOJAanNA9Srj1y3mD
q9NrAZQP1lyw5qEYcuqdWajNtSEkQZO0uwih7pqbtps03a4jYELIIref7pIYNILxt/OW19xoaViK
oijG10jxwPAYFW7HDgU6WNtx46a2tiksrJ9moriIlL906KiV06SmidNasfZzCPaSvW1+pfPWJIpl
kWMYUAVg5tdsSJ3K1B1pNxhGB0YcT4vuTChloqveY2l26DV+hOLfgdHpwaxe0bYLrfYCbeLaBSm2
xBxXxwpBPVAF2ODXkhOeikKIAvCxUHHLPKBzkzJy8yaoto6/tU1h/bQj5z3HQuU2EDbwmCL5pLMk
qLXqyxyqfk8it6q/TWwLrrcWvyHxp6oG2kgAcJbitzHn6J8YwVIQMh3E9vqcH5oST7BkDO90vbwe
hz72SKmEHtHIlkDT2pYEIF4I0ah40cgxABI0PGkm0DDo9Gsy3PX5xzx4I9+Nf7+PVLQW6JDQsoQQ
t/yYRduCEqUET3fTfq74MUleISqXVq+d+r5Fm7FSeoMtA1w3FOBg3IKkOJMMRTchwmBGkVLu+t2E
etOw0+Jbje5sbWcTKCeRZ7L1KlxN4S7tSof9mEKJSQUXG8SWd99G71458GZnf/mkPNlNwHjQPG1E
mdXVo+C3EP2e+K8U3sw5QzVGdMrbGRpz6ZWhurr2piaf4y1GxLXtZy8sSfEso0NpM2EJVywXQnaV
+jaknrHFOb6CYsLSLexImyEaLX20hZ2iBVJWO/Ru5hYX+n2LjLxf39WhRx/PR+qNkf04QhbXp3BI
/ppDJnrx0TFbPpcp9EDyT+ftrHRRYmh47WiUgmOOyAn+mVslmJlHJK/2pqcdtMdd6UEqzL7VvkQP
s5fs6zuQeQzu/Hre8NpRtLRLTs/ANgOpemkP8Er+NeqPoJCLnN15E0T8DvmIWNqQdlyvZnqZKrDR
7zLikqf6IvTHo33kfvhQPmqDX3g6qPKoH71l3iX6D7zfeVEuv0Dae1liKbqSYXZnQu7SWd2B8Moz
AbaY7bu+bo4/Bvxf7+N/Rx/l3Z9D4//7P/j397KCZmIEyNHpv/7vbfVR/OMue3v/4P8j/uJ//qD0
5/Yf5c1b/usfOvk7+OV/Gfff2reTfwmKlrXTfffRTJ8+OCiqfvx+fKb4k/+vP/zHx4/f8jhVH//6
473silb8toiVxR9//ej47V9/mNjW/7X89X/9THz/v/44Nh/ZW4EQ9efv+vdf+Hjj7b/+UOg/gTlH
5zk4WcERbjsC5jR8/PiRpv7T1KAWI7KZEDLQHZgpSsC4/vUHpf8U4sXAKyKzhb9q4W9xpErFj7R/
AtiHqz7ysHi2iR/9+9NOFujngv0Dmby7khUtx1BOPJTi3gIoNXBlaJQGQaglPmH5StIii3M+QQKi
JuTV1Oi8c6qSBGhZVPa0sHJ/MTN/mV+ak3b7n/bw5dR2BAzDtKRdBy7seSxi2ANeNwLLUIjeyIpE
ZNc7pNi1Zg8W8FArgUeiDTosyuylsSfFTVqjPFa8mC7aYfw00iq9YFmn+UpH0KqWCcjP+Q89jQ4/
vhNZZiwZBYkWQpOYt0X4c5xynoskqzyw7Hyp8fi5iPXa8VCQrzd6jn9dAQssEgDAYaFBlkUkS1rH
NXXmILTtHTB1DwBGQXIVyJgesmZfrNHZQqadHo5iZOCQsURdGd6lQdXkdGSMZCxvSAnusXQg3pTM
hhenBfP0OJ2uu6EAa6mu2BvrvjJIUHTDGhgl0G+oS+dXBo4gnhkM/PK6paC3K4fMOU8hEd1N9UEv
le/nV08KvH8OEi4CTkFNUPaoUthrOXBmGUtrz5gLNHRxlvafYy3VC7dUC/6SAIsAqbpOUx50q9Ic
P5wb86HO0JBsqSXaFwa9wrs9mhqtCLJyKK1gImrKPIxhBoObxpTP3NGa93go1C81ozifKghuPiR5
qdWH84NZmzs4CJ4ymmh+l/G8Dau1jMZV7Y29al8Bo53ucz7OV3mUlkjik60uILEWPw+tH3MH3wAf
Jph4TDDniq2xcH0TPZnhPJQ13EKByGbfFVfAh3Q+AoNxxTgF8TlH7ksJG2cfJkgVnR+u9Dj90z4A
DUhOASwleItP7Rt1PnRgqqg9x2gzkBWraDYckqzZN0adBKqShUeQjrNdZpnMZ8VIdg13tog8ft3/
6FwX4AcQoYD4Us7fKNTmpR7RCo3bHblgdaftY1TEbjI6FhvIGOGL8nwLBQlQHqEzg8hUMlADMZXG
0Cv4qm5fGihnu3XcbdHHrFoR7UHo2EOg0aU7MacxiM4trfL0SJuDrC2VhwJSdhvB7FcrkBVyQCZp
oEaIMCP5jq33oZXWSunVhjruCj0kGFZY6Vv86r8uD3BeYsbwjgEOhUrHSAEyMn2I29Ib8YcOtRhI
GRkzGpmnv5fCFu4I2IFOhJiJWJ8fJdHFdqBJWYGXyikgzMTqSwX8HiBNStSgQWuBd971V2YP+Dgo
QIEcCv/8UCBYmHK0bLR5XkKPCQrBru44ycG2kTo4b0V6B2JEuHGgxAA6DZA04i4hBWPcwxWSNTAD
BpUxSCoHfCRJaH8de10L0pI1Lk1DwARi0PtTdJLuu6qc3RbKoRtJ0l+OIhsNChqa4rDTRDlZWsXI
Mhulo3kFaSMwENo94nVVFPQyG5vK52zUfT1ytD/vqCdX1OUVRJxvJ9sNRlEkcHT8B0VDmQzDGpq+
Zg1ctMj0BDIVeYN+PIV4RgsEMQfvzb5XW9vPWMV+Y+IJJbhT4CWHIrotjVebcp0qDOONDd1yVS10
wP0eEzdUcnLVKJHmDUgS3CRmQy67vhx9O7Ei1J2B2TjvAmsTLwjIcLHBXsXb6zTEah3ePilYnrw0
Z+hdYOVVnjCoHnEee1HkKBezajcbxxioceSZB8sA0GTYUBoABL8AQ2ZqtnqdVanHFYtfAIQPGhe7
Jt0dY2oV+6nG2b7s1K5Atn6Mjqae6S+9WTqXZR11E/Smcj25MUC9Sd1kTgoG0vqi6sEXZbILJYnM
KWCWidO+htjshw5mo5e6M5T8GBlRfA0xsIi7Y0oMvq/iJr1IeZToQTNpxVPXkHZwY2rHI6K8DWao
CDWFa4j7lDywipZcVHoT3UMRuIewAY6dwgO2ys7ckmhoL7OnMvk0dnN1W/FefavtycB1QMsaBdJ0
DRLYbOLOp3amBQn0tpjmgJRtmXm9OhLbRe63fnJwe2+CskIN2NVK1u9qeG7smk3ltO6chDUFsqJS
3kM20idclavSxR2mfsmQ/r5LO04RcS0GyEmtGvdzog5J0A+ReuCIaPSKjXn2WpZtRcCkp9Zfw6yx
PxuNY81+HkeOP+iQrwYSOmwNf+zo2PkDijPvg16TVyMflOyuJrFu+fHEoc08lOmkeEMxcuLm4Qzw
VZQz4T1mg16uHrnSGNgiqg1BWSdaHWhVXAOoVw3xtVVYBJ38lTW5CuuHyS2dTGMeRfV+CibgRXJv
yqh9rYC6YXJnMGZBfD2LbHbo+kqxfEZT1gRGEiZQE+ZW93kgFW7l8RgDA9i1zHjlg2ojfV2pEwo/
vOppMPG+AeOVFgtCqJLj3TA6SRD3VhnuZstQY5cRkNN4c1xXN1Vhc8wEAcjEs+phAP16MRvGjutt
O+zQfQcGEPCmRVlAKp0Ciq+ZDGy+uCY+DWwAD7+dJEnum5XTAaA4lJCiMg21eHaqah78xmmU16xw
utiFg0MmWS865BUdK9WvWiDfO1x2kvG5qQbDQZ+UU3fgjlKH16Gf4UWNk4xvVkWtyh2Ktr6LKZ/M
ynXaCp2iHUr58c4w6vlmikFoEqCMgFt80o3ZPu7MGmisLu9nz4jZWPldG8VHtZxa866itYXcC+Pa
HcmciAVp36JJOAzjKQq6mA3XbMjS7+jbhDKUrvXZc2b+H+a+rMlOHd3yD11uSAwCHhvYe+ecdmb6
2OkXIj0hEJKQAEnw63vtc2/0PU67nXH6qaOioiqOXcUGDd+0hsy/YzsBfCQ4pCz1sInuLh7VKmCY
ERf+uI0JZlFhj/29x+Dxw04is0IzN54uuUykqLqZrJV0vnTHkgU/NH7JQfFQTt0VtoAT4TopUHI4
6qK46izYgtWWqf5b7taz2owxqj8kFuMRiv5bWkHij3WHYuSbaQComUZgEE24XLvdlDidIVOHHu0s
SAUPnPzAh8fVvixTtjdwY6M/NsF74O4TB8GEZR23soFNm9WHTCRsraFDE13zpaCq8WnbwVtMkR2Z
Bu8zSL46zA5xc/TpDcuE4xWy5XVuopSFEQyHMTX12pEI+l/bAtcclUW+O6gIfUOYYk/blyHJPEAr
kenfLVGxBBjrzX6BZJckvmKFZp/iyAko0IvRqkbp2B/y0ZgUIoem/LbSFT+25X30pBaxvQfQIicn
N8FzA/NGeTER0j6cTzVaa5syrMb95ODjPpUf5x1HqaLohNBqZVHnajVJDoDTJMvvZbHAmMOuxF+b
QIH65cUWpxXnBgJO3seo2eeu04/9sgIX1a9aR9io8XwjwO3cUJSDSwKolIUGivK4E1iA7GVtZ64/
xMsuZDVgavMtW/bl84JSVKPImLPlssXBbmhHeFYviUNWsuQbCFuD0OsDU72awC5XYT16N6i4Govc
Qc7aByjT8Nm09yLtU0AZpqGkdZaDgF4xmHKMwP/74cTzNoE62dglH2Nvi6dpa8lyyrZ4/VzuuRkv
k8UbcYAiTvpp4zpmFRcyswcZ011VHV/N7bLZHOwIOC9+BwmvvMV5nD5zt+mvbIhnj6pIw29uopBz
b8ZYQmfc+Wi7RoIJGkdhRnEgTFkofvsu+7ZnkYVTdTTFn1dhMfHjczndD4tJ1sqpbsO8KKLklq7F
6CqO6lkcHcvmpM63NBQ/sJxePfhFZBQioixdGiFTOCbOSxd/G2CZsEOfRdgmZDL/MEfR+HnnOdkb
HtEg6jD6lVxpNJ/OqtYcZhaLHADiLjrRIo7s2f2uLE9wZ+dSX7QOVmlVTzbQxfBPZ4IAa8PNJAoP
Uicw6V9dUQ7jod1wGCphWBs3/RS7ovZFQGEsoewFY0OpLYyzhkh0VSBbdGmcBg3WmwBrPkN1oms+
RTEMLYZd3QzMz+SA7lQ/4gdxyIe4fOd7NRsVRacYOMd7I0K7Ncb2YwQwTtt+2FCPgF6gDDDIQD2M
HxG6Fty/PpsOEzoQHKbCsDxjQs38gB26PcqVGHwNaRHEN+qm7rgznQTwyEja4ZIcS4s/BacV4mTC
JLVYJIN0g8oxMG1ntle5hLgKLMjgHxVRD5HiFkgCjh1nd7Ampzi+0YzDr2gez6+AlgTMs1KjedOP
uYAyH28DnD2iDYeyc0tRLbPePyVsn3Ce0pHIKt3y5Id0rQRSgk8iQvtiPwvGAnr5DKx0NEABVBdf
adlxfrP7fPrs6Gpks0N45SHd8QoVVCGGG2RYNtRx6+jX3OTkO4tU0uQEaVRFZtf+6Fxx9jLBpxJH
ZvczESnGWsA9dsoaL0V70xdr8i3Z/XI4G2p/lhgl3bdgiZpqF4l9N4oovo10GCwC3vicsyi8K3qg
jCDQ0i4GBpsE1EKnxFEOFkGGJPwo8k5f9nqIqzLXg69NotxSdTpav+up35+zjKdPkU79dZwbiDma
GGJcB5Wv87OfgU2pDZdrI1uYVkOrV6XzxbBn/qOHUCooQADY3OqQx1tNh2L96JAqvYS1nOklN7t4
goZgjHs1RripPRlhBQpnGXMDHMzwKc1aVEelUTNsT4XDN4SYeH8GV4CzuXY9DhYR0MqycG/oar2i
9dMU579TI/RuP9pVSqRGNJkowHUGevvL4Ojjrrc2aQAq3T8aDRRUM4dsuxu0KaHfLALUXFdsoRK9
zlDah5B6pSvX6vzJ+MmpKg4zy/oq55nm9Uy7uTwOql0CZOz29mWNE/tt9rN4gnw0gcweXeOpIoOe
P0h+LiThk5t9wqbNn/jkpyvEuS7HNCcPUUNDIVWDpNCUTUp6lldm1L1pcl8stCKxWfixHaapPQx0
BJam5GPPr8hY6Eszk9CfoiECIi4e4/hTtOUIiExGU1KbaIed+zbF/CbmJLFVnon4CwqSaa0osX15
gPzl8MUUYc6awm4JMinA49Fzlaa/TjcSxoMdx/KBrIaVF+kcY7gN2Pn8uLT4H9Zlyf0HuoNPvxLI
NlZzOsjnTWfxwxkB/22SZHui+bLtsO3pSagU6QWSsAkerChBCGQARucgAUAWqOgmYxR3F6BNqPdz
r0nfjEAu9ohUPLk3fE5p3RYtjLKI73C/F67zH3rFIJgc+IZsbRlWgx+HRADSE1kZvbNDh0SNmVhd
Ot3hSkoicHZSQZD27cs2vd9oG+dYpxjwcDttMExaHVgayAj6EmJ6g3a1k741B5GkRdmoctrfDWi6
jcgO8ukbYRThWtO4hUlNP+9bNXWOXhYdYxcMfl+nIAoI6yCSiNrRjV3oZQVwh62rexc2jhy9dfOE
fmiYU9GQeN7uI+YdMOoxCsD38EMC8bvdOVyOrNvp93QdMNbgkc3PVtsMyJjOoGkdZCtV1aceFswY
hnJ/oYUPhzld+nBg44hOf76a9dnCSB2jLkfwTVtcpt9N0eWNS1eouk+D2FVT5LKPDlrSnh2ZW3ne
dKrFiCATCr6kUCRS2Eu21S8OyVBbAbvVupraqRhq2mucvdHy/HYws0iOuQsB9wDrs8rmJGw1ZDWD
QJf3XPJHcD94n/btllV5b3RS78WK+cG4LVvaeGOW2zyBtEbdlRZhVMwO9oCI98jN8ber1mYeHndR
4r6zLk1gDSQzijEelVjCYHd7MYieLkec3gVp2jSaK8dceBoK6W8Kq0VSBST8l4CUQkrGQbLi0gCL
2+P8TenD6oK/KjGR+OgoMSgTcDLhzbCY8LmNY1nFqiDmuBukg2jdT7AuycxiUcUhUh+mKA3v2zzK
22phIn/aGIscKDkF1XWh1709UAwyADCWuHLqCGmBBtnahYd0U7jY9j6l7zq9Z98XuiDDNy1AlDaR
8keZLPNXwbsi3A3zPj1nkJpDOpgPHT8lbQ/tZm30JN+vs0w+rXbr87pIeRpVAOctqu4tRAihCDTj
4HSarOLAEXJ5o5KBmKadp/3jvNg0XMc2YBI0DyG5o6PKRrAM0H2rR2DkL3a7oaQL2PUMdLc8hWMP
Ul6K8Cbl0Rc2FnUZ9iFUUdjsX9EWl67B2tP70dJNAFRtYb+yzsPeTGTOrjBsY2kdD47jxVXJb8q5
07ThGgRC5C24j8FB1upJZJyBnbsE8dWMtLwNg1pulkl7VxljGVA/wzQ++9yG975ro+8IC+1QcU9I
dJk44UFDB3JYVxqJ6+3ena8U3w6eHpAmAS8wiyIdK1SexSk2+fxcwm9svgDpt79ckjl8K8st2U7F
ZlfWzEXUd80+UfQVYA/QfUnXhGDBtAIVD8lRAmplASSQG6k/+xHs+KCGRjnqZQMPo1QsytT4TV0C
oZoVIrNoEUbDcQGd9oKnBswYlqXiZcchhsVUtMqbMerwtSE709/FqUt/DHZLv899bK+LPs/dBXI3
FHPBl/1f8Z5nH2LV4bpgrWzbeuJquN+QK0BmYZvhP6iM4pd26TWDHg9Lf6RJgFFZMk84ETtGGUnV
ou6NTpsCw6opAOqB3dpsyRWaFVlRWd0BmbpSiSwyiGG71CaIFJUkI9nRDWYKte7nYTwhyELlcfEC
xiZ8L3rYmuQ2ug5pv+ANO9hX1qR3KJyjApET2dz0dYn5YJpMd6AoJWL/HMDluZn7Lfpsgow+jwTT
0zM5K0aA30qVXHXGoF9fIoienfgma67EsG4wExq36cWqpc3PV8EW19Oiu7FeJ9kVdylV5FH1Ayyl
XOFhGI/WI/m2hCKVwI2QwOuU7vYxi3QuT9kCDsWMUxwu5WLS71vv9wcDflcHTloKCS87dyA664Fm
S6WztkAXxqACgUf7Fl0LXML4x0IXH8Buk+Wph3uubhK94k7hOAYQZ6F0xOZMNycufeKKm1KJHp/Z
cX6ZWLDw6hQkSKSkak2+5GxAmzTW6awuwVzIXJNPdriahTobrQCWNVdKjzmmyBCfzhu1lLQ8wvoI
Se88DGggjyWT4NlD27exkpg7NNt5hGma3LIT+C/zX20+23vTJ9A9JXDZbdEHYio9SoM+Ta1kbL/1
GxJNIK8zNlQykPW93LuIwwhEiE/oMKMy7f1SJpcWpxkxRsNv60BWiH9c8WFGKgnDA9SXVTbTzCA7
lL1v8KfFcu8HnUE/Fm3hajp7bTdErcPHmC+qxBw8tXkDdc0RIh7dBui61RDAPVG0+36gS1/c7Ejt
5wrnWn5BiAs3M5WMN+fGJEfC4TOOjT+0WYMOe3bowP9TTbpoWVa4l9q8Bs8XxiF2RGbTDXFhrtBL
Ga5RUGxzFa0oKGszp2y/ifrdJ+C1o6dQCTcBTFVO5RmKHlxJxSMM1AZ1hD5uWlMQcCq7JAzFUVKs
ad0ljvsD22L3BfF3XY6gO/HbINouu5R6yNUlqI0ZMqCc6ezAu3MfZ2Bjdz/qIXz6j0wqStQSYXHR
S3w3ObM/+KJb7v5DtWLbmfSYso4qHhuCoH1h4WIhj39uV//asgcXAhQpTJQwjyuLVzAahqCXKIME
Oc/G6bS52MAujWRXaujKus0hTlzoZK+5694i/fxmVgJznzMuApoCMSWvuZlLG6ENyJmGuhxUk0pp
p2vkUQh7quv/CosVMGkaFcxKBD/0zEKHZE1lg4Zyd/rzN/hl4oWBF+BRAH4AMwIYyauhTRgKIa0s
ACQvbVdZ5QNiGk7L4It/x6Y5z4eyNKEwmQOsHIeZnJfjH2Mo0JxcvGQ4d0IVAlwnKAJkCdkOf36h
X4ZdGKudJzEphSYdvvCrF9oo5ylsqxW2FbGnuJf9Q4gMe2PS8etnA50G/PEUlH2AbF7jWxbqQ9HB
EqCeJtzhjktx4inc2IhDM/7PL/TrUAXTecyKU0ArixLQnJ8/WzsYx9cEj4KvHVkPfkqjI1zm2UEO
DMyXfUW+OsK46Q2ewy+PPU9VQGTA0ciwbq8FujfRohFizqMzwrqrfYedWwQrtGuaS7Rb96U8rLl9
iwj6y4nEQ0HBxHk4g5DAMfj5XRMJNgBFfEDrG3Xd6pCz+8Gwk83UF9NSiJTiqNatyMc3PvIrBup5
HIsn49+gnCMHwKj05yeTqD13GoEOSFzsoa8++pED8Twtl7HePtKJJDcwNUTnDKJ/lZ3seq1nCDTV
Zi+mZo/gsfznVae/+xRnP3isfPa3yNzPPyibJWY5Fp8i7+SMmj7vm9AFWbdgrVc+7N9X592NPCts
zPsgqj1agDZM7XhRpnOoBUdxB9OV/JpIa74Qs7cPrB3RVkgU+9f3KKb/ABqkFNxZ1MCvkBW9AaVd
xU7Xcx6J4waJmeswturGUb/dzEtMKnmm67LlrZnrb846HgzQQQ5ZSECcXt0odPQE3JdV13kcwtNY
Bt5sCXlLfP93T4FUBaAHcGKGleWrTZm1YZ7YJAEflXFxq3T+KQzR9AZh97cPyYEJR1SAYOVrZLiD
gwcl64iKKhHphadmfOd2/ZbU/SuJ3PMdDHgfoEtnJ/cyx5T+5121JsFCI7dVWKo1vUu8Q/83ZuUN
cv4IIhzIhGhpCZhZKX+/khhmzPMKE4U4G+KGD/DVkXAzvS7mEH3QmSte3tj0v/sKkPQC1w7GfQQG
2D//vBjOJ3GL4qyeZPaD9J15XifzwPyur5MSmeE4b7resxVdmdzn621RpOpA89XfsW7jlU4Durh0
8B///Lt+OYv4ahBcBO0KYhGQbiA//yxbrhskSbmu5UTlsdM9mmyOdk0pmbjajfvejUoe6VZ++/Nz
fxNlgF8+30gIhGc8ys/PRUUE4QWKTSEYUmHXFshlW7SAPZFvBbRf4VHYETQ7Iz9BLEsxyvv5WWg2
u2g3PQa+QmLKO53NPMYtOcgR4+xlE6R2XV/e6Vnld1m5SwjK7W9pPf5NFfgZRHHm3yMfOSMJ4R3w
KtZBsBaZ/4IphUvjFhQwER9GwBuqnMwWZfY2XNItlFfZ3sqXckiXDyIGqyhnsrssu2n6Mc52PhQ5
j99JO2LsFUvDHvmGdhpPUOM3dKIYLy5p/jGAnn8E3czqmhnyFh71NxsGfnpxBoVQOEPBwf3njymB
/PAQ+IWOAevCc9b1xUOLVP6QLZl62PM2+kgx77mNSgyS/7xlzsv06gueaRh/hzDsmteJJU/JMhF0
d2pJ0/WLL1pyIsDBPiDjJA9mK986Gr85sdA8Ax+iyAAjBADm5zdVGAHHhIPcMQJP+AAsz3q/qTR5
Ixr+5iCAqxODxA0wP6DLr+4FRJh+oCWWTnFjHolKDG6srr8vxETfgM294kT8fUWeCWxYPCCmgKt+
tQcDZGRxw1hZ24XymiZyRE20rdfURRingXdcLZ5QDBgIzkofTyfr5V+0b2+QIrXXsTNvXD6/fmHM
sglQPeCdneVtX1Up6PR1YnVSwkyPDqd0RkUyAXTyRgz/dd+cmTvImCF9DxBFef4V/0jOYdSN6Xpk
AVEZQ/9RWZSWzpb+QgG1e6cVujh/3qe/riieByodLpoEOPTXNjNpJCCPE+N5KQT/j3OKmQimAu2R
65n8682DR+Ug7Jz/A1v11av1aM+OJkxjna+rvYTqGYTwRBEusx493j+/1W/W6lxNAV1/hoKhrnv1
FQWma/mIHePGXh8zydITdzR64ym/XauSIUiCgQ6g4qsXKignIni8UIthJ5Yps9cKDal6CbDlaplw
F39+q9+u1T+ed/7zf+yNPBjSF9bgrey6PxpWuArg8uHIg3wLqvi7RyWIdQi0SQahtVfXiS3n1kcU
r9ZNtqhSqKfU8zLa62jt/p0Oy/mcI/8B7Bl4XDC6oJ/481t1sZ8CdWjwD9OSXrpFtFUSJL3TZIma
P39A+uuKARKPcgZcK7S40tfMMZkpTLEX4BsUjekXwzTQgOlQvJtANR2OWltWrzJdEc7gdSZmux3P
dcY7xsHAGrLJwP3VtEWzAG+OOc0ymQbkCvrGkfx1855/JDYVBZyuhArPzx+ELMgbpxWXLAsCzhe0
bY8d+t3HP3+LX1cYHtR/Gy2VSKpBwPz5KZggAKDq8rGOgQk58VaOl8awvUlF9ha5/JcStgD5BURa
JNRYa2DOf36U7lc2go0wYla8K9FgvJP/FQqMQje6BFWREa7YtSu2t7LY36x2inkh4mKRorlTvnpu
W277liKZhoOJZ22lug5aMjldQOFtr/Hh9QMWf77CVt/vYpe6603k+sT53B2mHMDYeoDtwYdAxTuS
ufyJQmvqjaX+dREA+GTItSAOhlzh9ZfpyiVMZAEIwsbF+hiRTt+uBGMb3kVvwYJ/XYQShRn2FLDO
WITXUgJGCoJOQi9qaAqUn+NYFGCB50loPIE7bJtb9Ps3/hbO/te9XJ4zdkQy3JKg+r7K2IcJcyMI
lg+YIKXzh8In20Nhd2bfuIl/gZ6ee1kJfJMJREhj+pp/MmVtpgsRgPdF//dqD1BuSVa0YQF8g0Ej
IHQYazpf+MsIbeOqHDGz//Np+s17ojeEdPlvKcU4Pv/5P65mMe+0jCUdauTS5aHU63AQPHSPf37K
b7YLOiIQuT8XIsXfrLF/PgUXJUBx8zKgD5+4h2Vz7wECl5+yEfHmz0/63fvAc6qg4PIgUrPzbvrH
+2ymi2C464A/IWV7bCGP8yUn5fT056f8pgxGpxNYbUCV0WeKX9POdz2BpDOuQx0iux4GEKV1JZYi
NPnWQtpdlN2BwUS1SeMF469xWw+B+a8QT2mPQHHHB8zsgWUcNpD0Aan/f9hU2FbnKqyA5ehrTYx9
XUCB8TMmyj2f72fAuGA6jzELSoYRI0NIw1Yxa9VxYiNggECFv/H8X9YA3wW7BlczyxOsxKvrCzek
bdcsaaE768QHHpXiNp/bf0nfRvxFfo0kCa2IM2gdWefPSw3+6jgjKvOaAFqxoTvE+WnwLYCDasSo
gQlRXJRDAeQOBWbuIPn+klLuTgLwwEME+4ODjcb8A8dQqPl7e/wruult/xUobP1j+SPZ9ExKfVzs
9+/L7cv0+m/+f8g4xVL/3wmn/2vsvtsewe5/CKf4+//FN6UUfNP8LCiAkQmSmLMY0n/TTYv/BP8U
qQEq3ZgBvnE+s/9NN03y/zxv4fO/0M5B3E/+D92UFv+JlYcQCvoNFJIISGL/Bd30v6RF/qfuxREu
IWmE9CWLkdWdL6qfdxMYxa2Vor/SPkK99GQJvCJvgYQHepZWYYt96Jtigjc7/FCTFrOzU1fuItTd
+XWjspogbLokd3G5kWe5+S5ZgCRmE0C3uZuTTn7SHfBT+aFM+40YIKDwz+zLwFdK3ud5Bxx4Bexa
7+PPGcBrTj1zeJ5wTLGjOMBlcecAnX0A7NDnDaDpa3hEGZJJYOBWTD3D7jN3KPYyD9VUKHO98LiF
fjYdHYecAtkfNwH8SZOUvLtjYgHOmKYCYDCNEnavnXb8W5cUoznpAciiy3QAcP0GGHLCzp0UQOn3
ecjOiKw96i/yQgFLYErqltsNuMcxwkxWZWZ4TpEWYF7cAWfILvJ4ZcNfqY4NmQ+jyz19jKYtFKdZ
pEl3a1bp0XKF/vlFCtZH+c70viQHjDeB5ceqM3L0y8rQMSwmUoseCfYxVgG/ZeQ0WwE5mfauMhg8
Yq6lkyytUr5NF2EqFch5iJSqmrQ19ES3tOiaKQeK75QmMwPEJCwRk8cCviCQm8CwbLaQmTOYmq8H
9CdJt18Z8ADaCZi3KcWkP+vBjmdRNlY2pvYL5LWg8mpkPsuD6SVfCRDXSvG4Oxq3cb4ApkCpna+6
OAVBsE67VIXHbSJ5h74S/uzYdsDEVHkpAhDD2U4VNpdTRt4Bh4SRK+J+7I8yAsqiglNEpGQ1t4qo
ix24D1tFmu5QtwXBRFU+KorpAqA+I2voqhlxFCzkO0I5Lt+6nw3wJvs2G3/V7Wy+MyAQRicCZR9x
csrBBNcvEOJ5T2W5b4dxHKlr2s4ZU88OwRxmBYAR1WW8qQ+MQWWyy/TwDDTgUtQAoMQfgLeHg+wg
8undHo2FqWSnlxvAweztxpEKAMrUglNUzilarms2sbXZYUdWVnQU6q+lcDy9JHzqfuScDeq00Txg
2N92Kblphxjo7HEIQTeEzyPwY8W2jQ1S/rJsZkAV74FWNBlImL6nmG4NpbrKppGjvT75+AAEjiUH
jIsK2KeluqcV6LBzeyQyADW0Z6A17e7sGttxGb2jUwZIEHTTV0CuFCyPj2jSUyi20Yl9piUsDyrD
upLUJfMKyOsoAXqnKFBBV9kAiEaVw1KXVIUEhA3wBxB1Kg/Mv4VzOWUvM575yQG08UMUw8KqZADE
vSF5jPk9lx4lRgcih60swDTYRB3EbEp99hwQRa+TGx0CfwYOEmqIpdkXXwPd2HeHZFrLlyjkuWmE
Ag/8GFncmLD61nBaI+i5HEBMgDqwFiiDAS8Gmxqndb9WbDYvAyhO8FI/41k2U3ncv/N6IHxP3VUq
xqQ/dEsmsGjbnjJzZHGAjee+lhgeIZ9aihdeOFleRfMuUVKilwUKRpXirPmDt+PMnkAUG8g9sDPz
+L7YsmwBXi1vlWzKEmgBfbAFIEkvHkOo0NZdu0QrgMeQsuPfgsEtgYO1G8zOgQXM0ChnUQn4d8F7
EdImGy1JLrq1i8VHQJgLdVFGsYEopRjG7aHfHZrsduB8vwZpcV7CYYJej3kU4AqNjXXDeL5sUyBg
O3CwFO5t3BTFvhWHUMYaRIqZgvNzJfF/P+omt3O/8jqfcXMf0GuSUMdw6AegUzI49GfQdeLlXU8V
MN3n+TSGuL3J2v6LZ7Jk91BnLV1Fl1L4FdzkIp0uQ0yX/GPex0t8cb51ZQtDgKgfumpwedF9kxFO
la38vkX4/NJFrIp4HJIjt2oCZaRIRY6mw4Ahf+JlyoD9BMztclGqeFmGPn52HuJLj85lO2oIuqbv
U7RV/TuoB9EXvkeiaFQYtulkZoSVOhE05p+opGQ+br5d49rHHghDHgE40fA18+NdMUWbP60sWdOn
slhtcUg1Y8Cipb57ZPFKn0aCzjrImP2a1zxSQI9Nokf9BLfgYCsRJ90G37O8vYFxgO+hmxZJ+M5A
vxKRZIoBWyMKfQqcRT3BAi414v2UxlyeErv7D07j2juWITX9JdYYoMfdO5yttTA9BOZWHmak2gLm
KzUAnVCHoDA7Si7bUZcg33JLJgetmIk+Z30eVJNlJpw/dpRFp87g+KD5PBp7mreOALmCTs4IEr5q
Qelh6XlcMslWH0FOBDIO+pSgNXGuxwfAjYesySAfcCSpD93Jj4gdtVG26y4UoGvmMheaPmHmSdMG
7msJu6VzCogiMP1FckqScf8hC4CI4c1k6Wds5H6uCgDZukZJiDrer5iA7lWfy3a4Kr2Zbj0dtw/Q
TdHiOOJrirvNFSQ7tJAZ5EtFek7nA/AL+OKE9GN5tUtbHIEK0wpIBsDkcAWOfIIZVT6z/ABFMpH4
gxJxBvYDOEj2XrElJbDtBR+rGolzjwMEy6DiZVL6Yy0gl1D10eiTBqXXvIHlP4UUAm1d/m4cXDFU
YOlk4oiv6542OXcJ3Dt69egGyz5zg2lJZTLGA1DJGxyF+K6wYHmYaHvozn2Gc5bD+BlYTB4mZcVS
ga8icc8VNnzZ41YVxxhz9veQ31qTK3CxCn2gyK7YwcVzPl8jvwr2vpQ7AnoT4xpIr0xpQv8ylmae
xQFkKRReKEsADvoQBm+HE+qi9uuuIxAVST93TwstN3rdQSNR3S1uMutXYPX9j7SlWFnHYwY8LzgF
8KpH4eSqNTUL4OxIaECZzcCG7O2STadZ2oU105Aoi5aIpOP7Nt1EdCGyvs+PhdPIAHfFmL6nXSLd
cR59yCs2K3PMlshAhqeXcYMDbUWdgNFIoEkH9CrG4CNIZAJCBEBzF6x7odIR3YAQau1FBwgYxCPL
VDwD+L8t93QED+AhBsXLPkY8mu2JJtr+KMd5N4dUxW0LaNq6kSvhwW2DAk+scHZ769kB/Cu21RsE
n4crdLm38gWCBqWslmSj+t0+JBis9VEE6D4okvP4LgZBcH3MALxteyBJJUg+W3SI5ISUgIO7aicd
1hPTeA1obJWQbegpjiThA6iTtdu7ZL5pLR9+dFEGY79uIDk/xRuFp/nubAzSitHL3WTJnoAE0EH9
Phpy4InP3iq2WkqNv+JHhEbIodg4QaY+9OOFnVl6i0jLd3Au4VhSRTvjH/dRiPfIstoFMTtZadV2
bUEuE+wsMH7mbZtgaRKnz4UoCgDJM41JoiAMLJpQIouu53UqXqaWJzA7A5ZaQ2dPRwOSLAlUMwKd
v82ds/ermgEzbFvqXpC9bOHYcz5mNTp75nMODaOnHHQPAjiG6d6L0YNLrVGU7xWjEtaodtD7M65H
SD1Cf4XIw5Bb9DMwQkKKleC7HpOe55/AgQRjEZCedECO5aOsWhMy/EhC6qbT5CQUjfWQ2r9CSCDc
GnodOIgPm36GTB75gv8GlTygbTfYe0qP37iaBNGKoalQXFAwOoHrxejlC+a+fqqKtd1MbTu1PWqp
hcIlDu5NPsY5aqLOE0Dq2WQhRqI7M1ck7xHyO0AIZc052y866TpbAz3pxpMg0f9m70yW5Daybfsv
dw4Z+mYKIBBN9ilmMskJjK2j7x0O4OvfglTPTJnUZVrNr5VpUqKICATgfvycvdc2cvaWcnhZW0rn
SDdbiB3a0DTIUrPe/oJOX/9RpFghwjb35ABNp6BytbUZO2rVujPtMM4e2d/9o/87uv/P3qP638/u
qNKJfHx1dt//g78P76b/B21o3dShP+zgk52e9Pfh3TT+8HY1CKMqOv4MjRms/n9UVPDHjpbiXI8k
gKHFjlRCvf4XKsr7w9E50ZPRQf/GR0D535zd33D8mDUwbfX368OFQeUWvOnVbmZnTvt8N25QnFxB
Dn7phDseNSw419O2BpfcqJurvd97RAzhUVKsyMM9DKtEsW5egMI6lZemEcXTP27h/d/dg38iHV73
8f/6YDtfkA/GeIip3psP5qWFVqiKHDamh/1VM8maztuo+KB0yCJHwwT6+wu+7rztF6Qj6TEU9RwQ
CoQKv25i2Loa8nGpTGTQqYz0wR8ug6VNz7+/ymtxAoM1nSYJqj66JHvf5K0GaOvHBQ7t4Mcb5Nvj
km6shFWf67B3LPOpsMz+Y1rZO5ikk+80kt8M1/drM7Z0oRwg0Ny/6ZtvmPoWI0tvoSbY3PKzYEO8
jDQCmPQ5WH6HymqO9eQq7NtFHWqwQcEUZNI8knvr3tIWdO8mq/E//f6GvGkH//2pmLsgl0Ddw1SE
NtU/u85eZ4vAYhuJ08XSEkLmvBPW0XEKG63BABVs2WOxqDtwPeNVtxIKkSEzPbnurH8sm5IH0Age
MDbgPRksD0X7Ox+PN+0fmo7/fDx0W9CDTUAxbwVo/ubhwh8aGH8i8BN6LdRv7ApfllYuJ28tDSyp
WpuHLpqEI6x3RNyDkx1TYlOvulFM7+Qj7D34f7Ta9t9w13oAwEb0x2Tnzd1yNxej126ZdDAfkfci
1uUwzdhMXaN1P9f+UiVLjT37nbvw9m3cL+vt4VVEzdBiePty4NWsgIn0HOL2xkZRzVYs16V6WCpr
RT8/rCrKmjzD7rsZN4Pjk+Ld85NudJRJ6QzG49o55QG0RnfR0kx70hFRvvNL/cud4fHex10OqwUS
ktfP0TJimzIrN6egd72HAaTzAcMrgHCRLigpZrDdQx2883O8XTQsQ2fESZII3XTG2W+ZRabsLBmk
oHNbLxXEgI7zcQOv844s5l+uwrQcTQPz8r+CDl9/tQaWVJCjCT4s5UjajjsVblRJ6z1s5y93EAmp
R1QFWlzQvPzgby6Ts3SUFPhx6a7VTWvSXmqQrcqwZCpC/yJ3j5w83fvfP1t/CUVfPdJclj2Qr4Zy
w6Jp+vqyk90EDiIHO27rTUtPWuZoP21jyZqkXfssqZWBS2C1KkePlTaswyFtWrzTnG1NRRdJG9pY
Y7+kURAM05+l1jPLaC1cWjvDxYlGxyR1YbDX7nGAVdKHnr0tj0XhiOt94nZXqMJ46FGmOIduQoIY
9itR0mKzjCUqpLNyGK/19Cbz03Y5SpaI46gXZnvLbXSccJ4zXsDG6hJ4Q/MSDouJL1QEo8Q0lRnT
c9Yt7q2u1apJOAK1F54TmhWLx5ApKm0aT7Rny1aFpvSqP0fOEvTBjB6mfaNkN58rc3abhwV8wKnD
AuofLWN18qjc5urz5KDFOwTWWj3TfMnTyC81jY7lxOYRgYLARWrYo9sfh55ZoUusztgF6Z8qT/vn
yi4wqtRDM8a//zn/7SFidcJrwIvBCPiNWqzCjYcQzXRiz6yJK8qrlHYagnmXnnVsbdV8m1V+c/j9
Rfd3+5dHCDMAAi3+LtjLrx8hlaZCWgJbe20N7mEz6+DQN10Xm1rj/rfLDKugziLIN+R/6MJeX2oc
QTsjWOVSvBBXxopgN82yMuqszr7wiK8JDs3qnfX3X24q3i0ShUhVZnLzi3tDEDa8bKUbG20w3ZTr
gk2fdpxtpLjWPcoVd6Jd+1/fU9QyZNegvMXP8TYWqrVxc0Ec4IvmuZ0glgc1kvtNYvXCe0fj9Mvu
glAA/RsDx32cT130+p5SzOGRpU8VexudXegb/UmJDqtXoaDzLcP4zvXeSILY1A2ku+jt2NFtymzn
zfNSeU7fSkBEce2CAApqP/gZSIxmkUv7JwFBJdVRbwcDltLQb496SqPlqJeO5UVb57dHd3cixmYx
6Pe9gIVEq2Zcz2MD7uWd1+lfnmx/l0JSL6LLop/8+takEETosbb47/omuJZyJxN1KV2mbnwPIPZv
l6I0xb9ruCzG1psne57nETwCDm4jw/6t6KqeC03zcfQZyzs/wL88zwgZ9rd1N33Qknr9rdbMHP1i
LrwYZE16jYuZbBJKH47JY+6GYO+LK8u2/jsp3V+/Omg40KEYCdzdTfD6qm0Q5EClNi+WXtkg1bBz
JDjjTn9YzOPvX55fn2gOE3AMGcAGBqOaN0KrbNm8CkiVix/at+PCTqdDv8nhyEhLj5EyVO8YhvaP
/noBRDaATQK8JjxW6222KA2VkoY5wvTW7Z1k1NbpOmBjfedh/LdvBUSUjuu+sqOIfX0D+xzHIAYX
J87dNcB/n8ujxQTv1nIDlNwlkce/v4v8lb9+L1YFohD238uk8H19xaoMAo5kjR5DESY8ucgX4goa
w57RjzMSbrCoWlmKIC/rLuPSM9SUzOSAHDCGIKOFVhasJD8YDiMz0SpeXLf+AIqtaJgyWmkZKUyS
UTsuVA9zP1mnYJu2DxTwfROma1d9y9N2PWa5pX6Odd7eCeArZtJ7kg27sjIlk1axr4KmcoQ4QMnM
b7FPD5+XQqda0TwbhnM3BCJsnLH61DOOc4kWZ/gCg2KQPwi5BMwIowYQibJM9TVtqbqiAEDIxOm6
6K84r+nf7KFbloifvn4apeyfmMWUP8tsTG+hCGI+n+ctLUN/mOiM5j0Dz6jsvTrjZTJobTn60n51
WntKL4FXOftNTNd7R8s9iHfQHNJkLHOwBWudDbe2NizEMWiSadlUbrSstSn3riyJ+zgM8ED9MKce
BkYm3PqL2019fVhApXzgyDB/xKa8CuA1yhDXsrIYE2iGln2h3YWbcux8Gwiqu2HwnmGdfYTW1nTJ
tFkc6bBh11VS5gxVIiPDFHzMF8+hYlqsyQr5UCxIy1DV35jGao+MUIsibvuUD6J2elwIn8C1ExxW
/D9Ugs63nUXw0zVnxfcqcyGTIVfisVqrtItM2Ct38Fm7Zyq2aWKwlDsMCuat8Ukx6+mG9rU2ilCV
miXCvIVbBztwH9EV2zhp4TwtMIddq9G962pbUnmWrj890atjegmXrZlDq1+by2QCQwjLzQ8eA6yu
wbFHx3SlQ0FoAMkwcI+6IMC1HeTjSA8R8MsVv+BiRBSdqmV2WNMmXIXmqf235Q9CNc6B56eWvJV0
T8GYQe74UOiN1sXQMnz/Bt9oe9acJvtutmZQHovWSs/MPMEolkXfnHOrgRcwW7p4mN3N/MCF9IoM
jKF9VkuzPfJc5+Awsm7+0bc4b45lu/BpzZpNLnQY2N65Q/6u/++1kG9flykeduGZTyOB4L83iyX4
Q6OCMW3GfaZjHW/cNmYLNm+kqykmdgzwLV2p2Ev3IW/1nhT517YIl8euCsASbCoH3DdaqAbmYm/W
rRl3DWyjkBZyHw/Vjv9Z4dbUzCQSadPNHQEsxd04BHeB3Xp3Jj947DtSXXeGtr5TZf66F++gZE6z
VChUYW/Daiet9pVWG27c+xwqbBs5quYDvuuzoHp4Z5H9l71jV+Hx5WHvokDe//0/ZH8A2ZlMepMV
A2xtrqRNxx8U4ZSY84Dwwl3GL5njNfB2ZoZvAzwXzh1ttILI4nVOme7C+76aMYMlv/9gvxYJqCvx
I3HqhWv7i4I4r+CFGUXjxfqALEKXKlChRRhl0vrdFKal2zxju1TvlL1vzKj704ipGOsnlqzd8/t2
k9MDOZBGrNy4wj906XIWfKGL8eTnUiabxbbiaqV3T4feO1cbeBRgQ/n4Weu2+mWc0v6dJ4FG2Ns9
kN4xgQLenuy2O8TeVMdQbhbINJaggpjlxc6qzUGnwmkw7K0UNRIsnNw8DhgsbgUwxDIyOx4fOD86
UAue4e/zSvsUs3LjnZcSkFRUV4j6QmtzbDJdB+rLKHXKoTtzUmata4J0uYjOD2Q8YIXsok5YznMp
df1kuiV8+cbo5yCsR2M4mUUmgDSkLVMlWRhso6nJIhmp1XE/Zo5o3EhfVwOOEFPslJdJ5rcgpTIM
daaB8KP2SwLj6KC539p1tNlYDDQHZ6iFnQtaalBPrd0z3By1Tsujjon52YAJ+mJ1FpgOSwH/jIe+
9lf+MIDFb71o7epQr1L3LxUNKva1XPMNPLnegpfPZvLjmXeO1Y2ob9Q2JcZm9XeSddeK0sk1RGIX
K0y9fHGHD6NHB+EgTUb/J+Wb2hZzsr6Beec292CVobguZLgYUZvp1XMvhQW0FAXfEX07fa6sG8cm
7iGSWExhJkiby7oDzizZT/dLOznfi9ZvtCP7YlX/qOdVnz7kG8/n0xZkhEQSz5bVO64eLrUFtU9e
2LjH8wY+6nY3xc7XvVcEdlRaKUmPK3Nt+1yoiVH8mk1lnnjOPBgPSL5losEm7gEY+Hoa7t1n6Kyy
6yGNVGN2t1MnXSgZhfqgiwUqi5sxe+DXFDsXTw4oPNq8M/rY1FMdLjthcd+yNFUPbNTiG2BBOwcX
lztfKXpduEZBs6KNs7XuBY8JG2UDJOgTZ0lJz6oY0iLK4JClZ39VObbkUc206IDRHZ1gyoswL0fN
Pqg+mz6Mo7sv/ctaHae19ceDamrvQ9srD5D0UC1Jl+ctInPPYqqlj2nJkFpbpJ4wHS4VRK2ys8IM
u8Ndsea+GZVOUa/oo6ZMhY05jSCC11FnGBoIP2yHvF5pytMFTdpOtJ97pttraC/FdBloMhVhqpRD
pafN3Q+1Bm126uxOqgiSBkCP3C2ho1ZyAGnfV5lzXWxDUCEqEL4JhWW/pLdq46lZ7AwYJCYMGJvr
mh67dAKzOyHJANC7IQG8XsZUJ9eg4VlkOqJ9dRXT2rAJ6tGLhw1nw6mFJ/8inEWdtDrwxSFPg0WP
PQO08tas7ic5SeI1JpnuNKSSEUPM4JgKcUL4pO8HWA1YyqqjXIIktnxWGq3E2Fqq5WXTNjgcIuCh
C1GIt8d+WPYiR/gvWqsteQhlJmhibJdgbOdu1J8kdEogvDxfl2Wzix+ON2oPYoTdFnZVPn8lk2HQ
I+VV+qeyD7QPmIwBblJgag/1ZCkrzOnW/DnVfTrFyp2rT2Xhuy+zGUikH0X5UwHauhlEB1BQG1FA
oj0atycz6MTXavI8LYQtjWumKCcbeMaAjDDklZP1AZhmWx2q3kDETA+uXyPO2NMQ+i6auChNVw+R
mbeQC7GPnw6mDXMmNtMdXWzJyrirqK/hVIIHq4/ETVif5zpDOlSV/XrxZwXDVjrQXc6ahuD0ICEF
Mp/CCPZtXByBjqucyuXKA2o1JxuHzPt06dXLUjeujYC88Z9KKSBW9b1hxWY1Lyh5sk3cGHMKJd5A
c0Y6cKX8KkYDZgKAKWuvZ1qzWs6JjQZVumoVGDoMg3p+7qTXa4dyrvPbuhl6hXtyZ/Mgj/KNw+CK
rY4bw00fuq5tn2F0YIfIUWTBrDbn8bulkTYX+6LQ7mYWTHGgCyDnaOLGQqoZioLZ1FLqz2rSAvDG
vKDDMdhocUa5aWfPempauDQ3GD1Ru3Trsc31tsdhUjLUEn5blneEnjZu7GN8WY9bEIif1tqX7km1
UvvILz30TAaYy3MLFBW3IyrYGlj38p2lZgQvBJigMutFQSyMX9AlqKBvZIeglO7TnDZsX0K21ffc
2HSgbZpXfpx00T/0cCWy2JBNc92vOSgtSKEoC0dpI5qDn5sBdeixUcRbvQ2wVf12+Spcs51DkxL6
JTX67euQael8ytqGDXWarbJBgTnKa8RULZMneBh6SOrC6h1SJg0Qw0Am+tNeqMlWGi8oWbrhlDWW
K6DxgfyMizRXNlkpWkoPuGZ88Hej8P9G8P/zlxXif5/BX750X17lO/315/+jn3esP/C7WXtyxd+j
d/7lH7sDgomDjv5inxX9Z/JuO3+QMKPTHKSLvNddnAb+M3k3dUKagEPQiMA18V+r5l9XdUQjYA7Z
pfl0TgmTejvflqY9IfQe5f28EnnBedPH/Ji2EU1A751IhjcFvs9RAkAI/mJCQgAMvM2TLDzX3aSY
iwcG/Q+LtX5svPHx97X6m/PK20vs8od/niHAy+fa5MriwSiMj7IIzkG+ftqg/v93l7F3RIyN7Nhh
FMXc7U3fdvVzlalpKO7BVIQGY8RsJyQW77Sd3n4ZrrLLKxiT06HkMPDmQLTCfVgM0Pv3qjxXzilo
b3EN/v6LvP1J/r6EQy9/N+cxrXx9v9BWDpZyRXHfXDtaxHL3+7/+DVACyDPRk8wmYQcZ+9zwLdGk
h3WsT47o7yl3IfQHF7nkB0fWV06/3sHVfZpE+llv9bDt5sPvr/3rV8PeuB+kOTu5jGPfPAoVKHUl
KzO9A/V6U6Kgn7T5nZOhgU/9zevD+JtmJ31x+rnwKlDBvHrgChfOpNB6784rKb9oqRiR6ZX5aaJb
c2IbGuMK1eCLWZACMFGvHPF0GXpoZkEaMXujoDJEecMwH73+fFiKOQ23OcipKbNvILnd+0Jmznkg
hzJNXGV+0vUij+Ri+NB+mYech3ZOrz1tGM65UuatnnNwYua3RoOv+liMjn8l+oI2npQgxM+OXqEV
BeJ4O7dT/SELcphnCnR5lFni5wKS8Lg1XaEuntVlh8GZ7d1+tSQDUO9oUVYZC2142gDIZPSoRoJ2
wTP5bkSkmbqUm10lCKlReJkAXl2/+9SRMQY0HjRERzc8WugT3ua8LXEpqP7bxQWRqTvaCB56Sj9a
GQS6Ilj7Iy3t7GasevTg1tze+dC7Hr1SJ5OqGf3PbinHNUIfk127/tY/2f3S32R27V48VwwHOTYB
YnpVJTmz4685rvaL7zQydkHdHB3g7t/HFAH+QoJFLDqlHxYB6mH1DSQpPEhnUjqssyYslQz++q3O
S/i/zfwJ+IuNRRnTWVCZnCJWMtWGXPqhKbJH3exeRNaUIWhNNym6poiUXyxXYhRaPPVz6cSmtcxJ
Szl1KVO7u9FHrTnQTyZ8y0cVMAnolRNA5Zu2srfbPp/JrMOQE0osELEYCDPLqsrBLVuUx8VbvVCR
XnBqCbI4GJ21Cx8mAfwYMQpxJsq6YdiKrZqudRxQgD0sfUu9vUz2GG3N9GxM+gBFuSiT0cqB+2g0
bUXvT2ejLoIrfJH2tTEo/XqAcR6WlbNdcjpmR4dEgIT6eA+v0v2YYRCYTypi3/7BkPomGNDKbLWO
/0Iv20coXwCAhbR/eCs7zSHz6TaP9fbS+CRtLf6gLiuZRdcMXpAczsH22FpBfyXrRv0U0v861wQc
6+XgJmMQUEhSQCeyMcZPjSj1W5Di2DeEm52MJigP1E3WHWW1wW/qWXdrX7nnwhuR3O+yxMKDoeyK
3oob1AXQ9sQzfWSCakdWvXZayOGGavYTQCBJq44qolp66gBE3b1aeN3OmzFUl1LPYB7Wa3duWjiZ
qthMVBA2k47Cns8Njy9ZLUudE8IzWg/DPNN2ID0D3r6Doz6dIeDXojvQOdlJib4GUXMk9WV1JAJU
88sAxvPQWBMJEnY3nqQOnNgQmhlzk+sjo3vxw5urIbQYNtAG5RTplRJ1S95/IfXePzSO/tC68I7x
skznjGr0Vlvm/sx8H2eZWJ1TSbLO2crH9cZd2OSV6vnB3Ubwh10GQu1EbMXgIhtvNk5ZdWVQYvtA
0oPeG3DMyyIxxMBqDSlatWSX2x3KUKTYRgQLO7/sPMkYhekl1eKm+FK7T3g5b2ndC046JAG5qy+u
S6urcUQ1bSL48UK/ADTYfPABw4JSOogFjpnsVX6gzP0+iPTPyXInjcWytT+bYhlib5yf6CQT+9Kk
xtlGxZ9kjPHuNpD3J6QEvAPjOl6c0tMOHFoBw85yPdVt2h2rtZ9u5NptEfr3NlYV88cQNjeq1ama
H4ZOfltrRK0qnfz7oZ/t2LcHO+6siXyY0bVuVm0piHNgw7ItCRscP/tBVaINGc1mkd/sIGBGSBnt
jaU7+MoTgkMQ65YxafoXjZSFKwR3Ixna/nIcsolDrgWps8jW4sS6n52Zm9VYuOouodndJrozkmPU
le29QXzToc6t6tS4jXuzG0MSODjft6ILrgMGpBeL8w4C+GAfYzjOaa5aXCDw9Mm573y8WnmeOACr
wmZpvpmzLoltxVihJp81sazKrwtq/9PS1O0DsIH5x6ZnZcYZ1DYj3ZXzh7nrCxLkUG9Yqe1c8XS5
V5LGRSRax2ZIUeTHyTAeW6mICN+qJUpX7U9HGfMJ9oGXlHMznDBJQRizYDvJrAiO2SaXg9a0eSKt
tbjdaOriheNGyl4LPuVrQ2xRIerzGmAKtN1FfDKWyTu4EGjp78niXrmaf8i7FGLfuhghfjB5u6qZ
8JgOi2bYm4BgObP3aPg674MivARhczqeRnPf8lLWtgiNWAqWoJ5eQDk7Zpj7mmJpZy8I12n5Zrnc
tkof3JMurfLPoC0QfDrVmie5kepwvxb9dqru2yAsi5taeerbWHv6h3Lbu5ZFTzhK3z/2ersllrnO
7I72toeG/GBeSPJgQ0U0kOsYLfAlb2xJ80V0hA75rsfBt8h+kJ/GM+1uPu6SRkeT1JhxrdVzxKaZ
39P1+wqYWHxnwKTF1piOdz5w96+AtB1A0a6WxzhPu1sPPSdLtVMda2sez4y9sdoZqrhafJ1bJ6kZ
ZFt8w1BYk1o1GhZiC3csHzLfpTnTqEIcy5nmbsiu3cc6zdNjbRbifg0AV4TNqG9JSz1x21IWkGnF
MXzk8Im7dPCO1dgW2PWyb0LAkbeX3rwUmv1RDa1x07biq86XiHHmEUixFhWpXQUeXokufGQ3JEz8
T9umt99jmiV+oyM50knd6YGgBrRUtEFvDUC1V74uiN3wnZXJ2Qb/VrdlZ5CgMdkXLfMYmSyedt+m
LpDzWR9RC8ohFCmZTCMsqaPvA5gHmiWSUdIFtqy0PhAcnb+gPSjOdaB5STtk/NWO+VlfJ3Glu62P
RUjTaHm1RmIUpKMgwFJxPyNyn8fiJ5P2gXGF8UPt/yjyZnlwpsucEX6Hpla61zRnvsAsJpIr8xDD
+2Z1ArBQ/djHz9QQuC4Zr3/DxPulVZb2ZUbGwPjHx/Ve6ib49dRnPtes/KcQCG6J79jiJp1VXAWW
OM02lixv8lWUYzyIVN7RJCHrNhp7sz3QFSNlYIBLL8d5vZeV/gXSd4GLUQxfQfP/sJ1Go5ljDJD4
QZ5HOlkp0BwJRnLreYjoj321Ko/vrCtWEMKgsK3Cq76U2gyEb49xoLFCtw8hWhNr+PKOwezeKbHe
WrV9mnT7MNjPg3jxBTENBiQhjYUyVLO93NnEB8Sp7H5q9fZj0LTpIiQz0D3mmIyOTF1RZbQJGgM/
5C6a4doqGY+lPkedCzDAd4c5smHaH8ja0G4Kzt5xv/bNiRq4vGlZeW513iTM4Bx2bdomydB3QKCZ
WhCYpetUUQ57nhyEOs4IKmMI4CKui3RNJHisM3AyAoBK/XNjlNVpLWQZIUfsL1ZpyaOGc+rST67O
Tim4a2hUQytf/aRanO1o78PxpcrmhInSN6tgFGLpBM35BQtpmyrnaDh99qQFzG07i1qdzp08l4jB
AelnBA7RsbrONO+Whi5o+GbTnkW12geJM+05N8BbhQ2q2Z6tFVB60RTZRaLloSBcXT7awiylNoCq
9rb/uPpwpU1LW26qagEHak/fmnlMr5Xc7Ju8sr+4BpVWXhu4sGuiDsJ8EO0px+0ZUhW18dbZXTwh
XzksjXROq9ZMNO298pqIrv4aC7eKTDCJjwOpqmTOSYdNNjsXS/vAA2fH+hj4dwWZjPfVSMnqLu3T
ksFet0YijFShDedmsD52/mQfJnMxCNRpfq7URQc3yHlKA9Yfn9PmbrXNJHJNe72rehefok2evN7l
8yFT6Xo2cMpgPs5681m1+ZoE5O9kjLl5hEeyNq8yE0wKr5kck9Kah1jNQ3rvVrO6mYUjbljn1tPc
V9opdQrUWD2Td4rANjG6XPL4VjmK1CKdbkbVI84kbOVcrmTrkT/SkCdhT0H/OI4WIoCmLA51ZxND
2HTyA2EO9p1o+/lYe53/oeVZOfiM9QUPJOklDR2BMwA02nOcji5TwCx6HHkLe8OeLuhXvzemcNEV
MsNphZkdR4SmccFgLqFEcA7N4mhkBfkWhv48iNfNpLIQdQTvxDo4U9vdFKQqxOWwFpHTk3VLT/or
sO0MT123nkQrfji1v90EI8/71GbBmTSy7HaFooA4gUmIN1AqMjnQEvRZ2x57KBj1jSYRGH6GW6ow
tz/p8Pd3KZFAeOTgDcaztPWT7APxzdqWKbGsCefqtif4dGlxqghI+po31nbj6q04mKUuQUM3671v
ZeszaYzmhZkjJBaNTKFArP2NlmqcirFhIcWfg5fK7YsnTTNmMmymRRFFpSHdcIV+KPeyNA+sRydb
W4HwZlHhxpTx0TK600AF3pV4ypFawvnV2yO1WnZxfKt+Jj6CMm5s0pfZs0XCktkcEediHB5TK7Ka
HAEHEVwh7OU+nLI1TToQDZy23LAZiP/gzq2kp1DTnQiQwgKXG+oL9m33gEJ0JASL5Cd8mQVLwkLN
XJVDBEge8H/utFepoi1NnohzM3t98ejy8JzdtBdHe2S/ohIlq9Kxl9ueqVdiWMun2vQyPAp5lmCU
WI8B4Y6HbeOsP9Nmj2oF25tDM94/p3IvKodokTNQP+hAmG6GyfgJaKw+K97bo6ttfowXH/c1a2TM
QfwhN4Q6Z/i2w6pSw5WrLwBjR2A0LGbmtVcMNL5HkUEIdIcHYO3WxSBp9bC6sC+xhBlxNVbNaej4
8ZAeTaR7IHIJCbjZwo32FtjiNvjUZfkPrdVHOkEUr7WGx7PUgs9MZCBbG/ZHd9UqZpGNgVMzGK9M
rHMcLINnjlIMoGcqp3nKgoM5og4Itp7osrkBE5ta9sHcKMtde3bOhQlq3jYlq4JPFpeRc18aOzfi
1rPJrxSGHmNz+0Y344OWm9RhDvuCQOF9UwRzF/mjE1zm2nGf7FzNR4d59DEPNvJd+1adUkloQlGO
JOwEJnO6TeMEIDXnaZkwgjb5tifKGd+Jd0GlGwQ2uajV1zV1hjNGyzmytnS5Yzy7IPBUP6Qng9u1
0/q4AP3EotguZ7HntWQDq3umFc1Vi3z+RHqBOoiVEmlcve5IjBAHpsz2L7P07Be1kqwJTtf5xHjD
P8Pzrh+5cYJbvhA6skD7csv6sz1bCwuUdctL4l638NISXSNTy0Rhgb7MIv+yda14gEXNDKu1I9mY
O7BjnBLpc1LruyrlzJlPBwAfgAAAFhAwkBGfqjggA+oALoKlK0KjhGphnn4AN6AF1O3BIzrPw9ZQ
1mYlB/lUSXEK8OHHUrgFucuqTPy8iG2EcBAzxrPeN+aJFyNifnG2ZencWWVZf9D8DVnw1D2XwZDi
i+1EyJQFe2GWFwk5SXwDOCq0mlpCDrXRPneF8WJnmJtVnapD7zGA3bpyTirYDxFTJnWDH5M0kcV8
KYdBO+hFDZxStxS9LcNMTF1hW/RacznOwIdCu23gvGwch88MnKZoTbUGiXyJu3hKTazNLHVGtVem
EOLDolI1MiKc/QYRhrf5rubaQyVo/aH9ckyhnb1W/sQKQDblIImyx/V0GJkrhaWPuLKc7fKRdAWA
Ff3YHDO19mdNreNxbBWsFdmKk9vPfjLbKA5rUA03fIXm0C92dWNnyrhe0mX6UhTGp7kzpshfpuLg
2M0aE7GiJ4WNM7nPPPtY9GSrkPi3nuhQcTzPCe3hMa4JtMm6D60o2jsA+T9bg8OS0ZfIv2dyo2Bg
FEiT4ETzOYOoLk0qE9qjh1m1w60JETd0vGC8z4exvFK2/IoYyGN5oztSmXl5x7lljZrZF7d7LAcV
kLba574s26TRVHAqu7G9EgBf0OdOeZil3O5q7IsLQn/vJRC6+QUx33pAriLDbcQWO/aWd+oKXsyC
LCNWa6aU1zi9RNQtjgyJYmtCu5uffKNAVNIXM2P9HetADtzZ4y7d6criPfCL4agXvfEAOSNLkJeQ
AUdC0VG5RXsgUNFNRCqDBBPUGDI74Nv0dncsNilPrqiI3c39Tz0wsWNDz+ueUeByCPLeShaTZ3eZ
ZHZXOPl8bNPFOApj36c4yyVePhiHVvPBJaAgx6PHVHoY2pM5Oysu4l3M0qzZA8LA9mxpvntDaCje
c0v1520xmXbmcwVVFbKBme0JiF1ewlTY4ROkPmCeIglHiNw9CZuhNriSjpxK+giQMIykW2kyNH43
fEfskf2peeSEujyoodHQpk7zvUHM8ZBQgMFKtoyGxv8j7byWG8eybftFiMCGx3kkQSNSjvKZLwiZ
THi/Yb/+DmT3PSVROmJk90tFd0SVQAAb26w155j9BuiQF1RutGxwq3ptpi96Op3bQk+1c8CV1TK3
BYf+MvDZvgV5vs9M1BwBXcokrCgmEBa+oErTYmufiDZKFB9QQ0t9WkNla6l1fq6p2rCzQz3b+MpE
rcEuynPNkQ1oPSPfFE2VLEzDKi6mVO09aVvJsrIScU3EVIGcn0V9UvJfpAJlZ0y0KGdzinET3KZd
bNAqD6TPJiKQ6YYX6W+7YD4bmo3rlZOpPOlpR2KTrbAL1a1h1/dNsYsaRbur6K7yh4ME1X4I9Shr
XiiMq5RdJmUR2IT9jtnMOpq02FyjUSuWrZKITWsk8bLsCJHtcgoihIc/sNmNvZHz02ocyJRRVMM+
C3RX3PS45BtBAt6olD1ZmOzYhFGOS1wDiApUTVK/47iecgp+zCaNFE1duSMgtFs1Nkr9Enc360Or
eYGK2Zs0eMpQU/VqpNQKOqWxV71aiUWOYuRaY1Jbuo3DMq3Z46++6fSfWqe1t4OLTj1qk2CbZG3q
VUalPPqcEM61mrJjNLNW2E6rqGVUY11Ti7uJAVjm+yQ2lBcnAxihGA2rtNXQdhd+dE2NEmS74N0a
WNgvQpEkawUKxaZxW2RimY3+IiTa0I3Udj9EqrFp9ECu/SHvlkld1dx4OvcV5LjQnaj0XB3hSNeQ
cuRb+GL6wla8LqObHxtW/RQlo7GvqWretlVOtknbOMOyTJP2Avyc4mlJokPXKbQHOiwIY2w2gSi7
q4DOQW6ioc9w9WXFLnBnUmCaXg9K81h3c4G/nzBQhfTsJyJgz22XOknu9PVbUrrdlS/i6koj+2pv
Z1q/caboIZ58ue/8sCaDOicwak7rpABPgpNHKIy+yjV2OuCti3sDygPsCtWRS9kj4R58paW1YJfo
Hwv1EqTD8ygma1PFvaAOlbIrVGuEbsPo7CGPTJ7GfLeJiSNb95zjUd0mKvKhMVnrTs6JLdZeQ4tQ
Zcob+rgYiTHpVtGUBgMIgQCBcpsHP5BdK5dAylpPDggYVB+dAt+Nf61zRFynQabdmr5o3UVtUx6j
ZhB4QUgWhGMM5l5GVn9pWqJZA9ubHhtG7pVUSQTmUOg453pfPiJdId5a1OWdAd/EEO0roBeLVgRr
DZmF6TNyC+1M+GF/ZbHfWiCZ77Y+GByCcSPx03Ez9TfHwh9m4veXtNbUn3Ne20MMrEJhxercnUXQ
94KuenhTUXrbKL16Z4gIkQ5CPKYQZy3cRr9k4D3oTeH0nujb7E5tS3TcYZlumnaawDAgedmkFVFC
XlzbNXHdo1H86qkmrWQW1XcaTIwLF9UX4FxXbrSSZcO3p2zf+NV8gBtl1lMoKlLkQ/UULSuH8tnY
0PRqa9u84jz6xkzaXvk6LKx8kDc0FsNtyhJCDZj9RqcRgtsV1NGsWY8+mngkw4lSUZ8hIcwdIz60
CODUPkr3nEGtRVz53VUNRYbluaQi2FBq9EPDR8XSv5g0h1ehmYUb3IRdiU5KKOcjzQjyRsvBaxhe
11jfQcs1Jptdfd6kBHMWeiYKylfK+CLmznqqGNoPO7BebcsH+2Fn3XAVIWtflXqo7YRuUwlJFbHM
FCrbDQXUmnxr1gsxuurvCVflMnS19AZOU3xbW2F4hYCAT4GdSOeJxpU/pKOvNDtapT8V2HXMyKay
d52M6Oh+GBoE637Iiha1L1IgyqYO3V+nqsNYhvjq7pjF0iUpbeEj1tVyp0PW3PesqcsqngovDh3l
ohjba3hRElnpBMON/teK01tNAUvhfGYW+bgsSk3flyjNkElirS51TByFndgbdE4xMdzaOHhu2o/3
rXBiYsUriri1HZZnruYS0QpfCjkSe7uiJSl6KmrnF8G8cm0V/ryuc07T5n/kUaFsgMdxv/rsOU/K
nyRLi63Q4jfgH9OOjuHT4E4PTly8xTpLka12D2VM9XPRho7ektKXFi1nBLO4d1r3tiiIxt0w0NON
oqhi2Q8SCapKceGhUoTxFlfaGHnkOjvnPm4O9h5Uu4po5urJJDhv0kI/jOmU0fiq7J1D8HbfXqBh
xIRWTsoFPw6TwhDr6UbLSDtWbIf0KnBJ22byew5UDBxBWQGQItJMRFeSd7WxYNP9ICovPh+rsrpM
Gho4ucjxjGRW6uk0Dy+piUzlKrEI3Vo5tCe9BJIazTxXeWyAQK6iMRy2WlDU64i28roTOb3FEL0s
Bqdw5ShhuKe+nO8o6+RnJkMRaiB5cmctsCnOQxCLil4oCwozjEt6JweSeIdtTOF5lSECveE4FzAP
o5kbQMVtTcEe3PA1MtuwDa4z6QfrgsR7mvZMIW06lR7kS7p2YzFts073PQd610oNDHDpgQMfKdH1
RZv4ltf1+rSmn/IzijtzExROukLpTplOr2IO6m79O4KSBrQwgIlPhLBKJ3/e6ZEJRoB6Cv60ItiP
crgq+VtjfdvVubNqsY4tkyKV6zCRPWeOjLxQNawvJPishTr2mqc4OH9topP29mAPS8OSGjtH6ulD
E+HSsDRknwjbknl717hZ7UXkmWz0luA9taQ7pcrxeYbOk0c3kUM0Lw5E+iV6nS9lO770QiMZrp4V
fV1wy5JpPPjIjLkjK3nkiYtXt8ok016FjiHRI0occUKbk1oVq8JratnJtU5TapUNqbVMXJHejK1r
PhGLPTwojSkrrxuQtroBZIyGdNlFVnbg/CTFZjuxnogn1Bd2zrnbJYfRq9it7KdcSRZpRJA1Gh76
lBylOupDNvv7uESBqtL6eVZweYbrGOwSsCYVYd2QIEX1+cwJFC/kmdtYHeT1nlScgf3L5RgIsSg1
QaFRWPVac3q5VfwJDhFixW0W9MEO3qmxtHJbexpTYapAuQz2OK7dX7UV3mDdGsO9FejqT4W0Rbk0
G8BkZg6CkbGme4OutTDHauXO5tA1o6ec/dhiiMePXTy6NSM4NsfRw2kkl7WvEmuv0t9uSaLfZWqp
0Y+0hu00ogmWim6vJdqcldIXcsOvGTaEbzprCwn1Y50TwaiqvrGLR6O8RaNp3AVZOKekz0FNAa1L
Ug9fSD5qFw0S6GVSqqWXuW23R1Oer2NBsjsFtuRgB47dMVjZa9n0sgt2iLUpPbsc0ztlTOM3mojO
S+gbMVuHoftdlgQjcPzvNxmA89t49N2tUKvoZUhQr5LeDL3AN3uOnplcTX6Z3OWEBd8wtcqMrWqF
gcslnTghrVC9ajU/IwynA0inT9F44AfRwQWEiDJ2BlmV1BQYlDVvrbUzNpejszHB1K3dVldX0B/j
diUgQe6pJpLmHNq09lrs06S8X+px3l0NSmkuZa2/ZTYGQCxU/mWv53KvT1l8NlEApllVzHIcxXxV
W+jeQ2mrVBLNF3BhwCvDfqpn7/6vkNPCoh9JENG1wl7bGUhWNV+EXb/sItNadJkWcsYdKOVhvNE8
8FbxbcjAucHLFr9Rz8P5YZZTdE3rkRRLPpUN4jTAWo4beCnDG8+e0EaIsHV4mdL6o1o/qWckJeuP
okjdLU+7OeRE8GWAoLTrSNVpY5bWVcdu6WBy3MOEOKTdBqCVj1wY6Qh7Z3WlqXp1hnuuXs1WC8Xc
B1GfI9kZ+UjCrBw9CzH+akplRj3VFuSANo6YDqlPAykjSH2nt37xZthU2wf8jnur0KwfIWLj5Rik
DRuPedPHNmVNv4C2HiTdlWhtdyeFNDiiOs+Gbg7sxDD4LMuaqaR0EekCKlvmrf8rCvjMY/6FrQpM
Ll1knNZMJOps+hvoDdANmGo4FkUG5CqnHx/KUjZbOEjUKiw18jdZqFPar4Vymcz4TzaJ9UqRDeBU
q6nuisLkYZAMJzdmLdPfnTB8ws616YAi2XpwZ9CgEgcK5cqSDkVq3/R6jMiGLWtzQnZ4JGljrzBn
VLJLRRpqGeasCf2gbpxXa5Tc4b2t7B+18fx7wdyRz+nTXz/SAnaVFoWWqof3dFRvRrTJWVPjwVNX
hXuYo0u/v9rxvWC2w/dOTKMtEK/p+pGHV+l16U6+mt1k6pmyorf9t3/ewq6E1hbVjkWI+Xz5d2Yy
0xwMBUOfctP17iI6IBX5y3fB38W7r7tzmppFJOOxWTCLCYLzhXmDPGbRjcsegd/3t3Ak/0Q3+eEK
x1pWp2mLUSpcgRkpZKHu/R8Wk9xfXkRDGqmrmO1NqDHaMXcLDwx2/0HWB5t7sLpVh0pPnJJiHvm1
OXMzaHHza1CIdXhiR+96qDI/UrW+PKhmD9J3VXUqSoSHjH7893fzaVBB3JnlzIhZAZEbxxbKuMXc
2dFjuBlB1KrUl04IPk/9/eNPpAW4q4f8/Wo6G9kV0xn9/gY+PSkYBLNUFtS1bqvWjGJ7P2yVvJRl
6FTxba+OzzXdykS8ZsLeRqZz4lY+jq6ZOkFukKnN8X8A2ElP/HglPAmJMw3IMat8E/W0WGFKnVDg
fryZ+RIMLPL7IGkQKUdw18dL5MCwxCg793JyF8NbPRHHvoLV/TdP7PNFjj70KcNNRyCFe2mMFFw9
ejk6trJTUuxTtzI/zXfTCceBNAbZ6V5qkDd6/O5LDTVM+1cUJ+4FJiO5UTwxwCC6dpwchVoBsmQX
RrdFFLXrYOiry3jsTqX9Ht8LiSggamzdIIXXIo/l6M03iWiIBK+mazoOgddOY0KcQp2vVXplO0VL
T8V5zGP2HyaEI5Cwq7PCnLBcMrGsY9xb1Fdwsm0prucg62ztYu25dNQyvyg1J7hvbSt/Icz+TpDl
eEqnfwR1+9e159BOCB9Ez3zyrPoFCjWotOI6t7eJQm9F5SzZP/vpdTpdZ9g/p/i+R12VBDh7Ego1
7MBq4y5OohPfwkdv+fxDKFsQ1YVWHBzTp+VC9AEUNYyUhyJ8FDruySe34UB9rTVPfpQjgPo3BPN1
+J/gV3H9r+f7nlt4JL3/dMXj5YNOehxizcoOrgaosDHi8xp/JTE7b0nf0JUrOY7Ry9kpRbPPyvaU
m3vei3x86/MNo4t3mPOxdR99MaNOQofTB9khruodprOndkLwQgm6iyLYOp1vLVoIO5BMrR2GjTuF
09P3M8OfmMPjn8DegnmObYCLl+LjRxsltS4kJ7UDdbnLQZEXXTojr7Tpt1NMT+Q6LC03fB6G+qIY
YEDjSsFSbVMpjp9jxdrW8dy/Fcshc5ZCq/f0yv+DQQFxjFQkkJdQB4++xBaWao4lND2kmX6wJkAV
lesupEGzIUfPZxWjV1vyFenSiYnmy8HBKRTAzoyOYk3++GiashEJDJjskKBkbGCL4ZrDRRwRnXBf
mk9699NpyDrenXgj8/r46Y28u+w8Nb2bRkcOMGFdMih8XJK5sq26l6H/OQYHM3TxOj/5ZFKkzRVV
bOTXp/ZTf/K4v7v60eNWiWxF7ZllBwXUAF8+9BE7o7NEgJ1pZS+A4BNqYXkD9B8dESW4V6oXv9LO
ujVTKG66uq4m+7xEz2iW5pkBHHcxiBLtUPXah7WCplW9NpURjXSbr8qea9RTds2OIeMQylHNDZds
wZz12LW/iwzNoJkDlKNLxszniRyVnGKt4hzjBX2tSzzcK8DlTwjA9k5COd7pS/TMjZcV5IHI3NNn
skmAzx7u8Lb1S3qXenqf+sGdlavXfoK/vuE/Q4NHaX/0RJnvnEqsSOt8xITpuQXF0yEHhN6TYEuJ
DPEJfom1gXoeH34mULHFXlVg6be0Xx04X2SPyL57uaozfVmPxZ54jbm2ix4hCO6qqGmXcaM9iibY
286vhCpWargPltGAxGu7TTnxuff0JJdBL+hFdOdjYdwNSn+exzgv6UQuO1uugFXenBh2n1c8pBBk
w8x4D91mc/hx2DEPTNTcrfQA9uOaOkm0kO5QUuNXdkOgbcIRuWCG1s+aNno87cXg34dRvxTU3Rpf
e84xCaP2OjVDfv4Y6AJrsITmIwRVy6PpSS+oukRGUR6S6s1kJeA9GVRnFXFfxWuXWqEyPsvuDuYN
IoDNiUfyeVGmuo8fi3Q6wnr+0IDff4kqnabOGhO25J2S7ycaJWtd0epVJI2JHu6g/iZ2eHiZXIko
yq7LK5lOL1QPw90ERnilpLq1g4Qhr+oKEoUSBRIihGOs1T5p377/rfNc9PGzNQW0SVCQLogucuE/
vr3R7lsRd7Kht8EHVDZr1c5XmXZitfj8QEzYLqAAWLLwix0nUYUuqigZDs2hNKE0Ze2zjT6aILSD
3mH3lc05Hfn19zf28TQxr9DzJR1QWTZOP1JQP96YMtZ2OggumUy9doYMS9mrZAY/fn8VfTa6fXx+
vGqDIzDoEtug0fbxMg5KL3q/ZnGo3bOoe4uKR2fCcubG1CSvDarYcXsRqD/pii+K6pJjyUsdmwTa
5Oc1fL9+5p93nu485wnNw/z3QCUmVWqmPhwYKW4+DGmBfo7/ezmoybUbn3CNfn79eOzg5EGm5jPh
CPnx50dxUGLKGsvDZMi9PybX4JnAVFH0OXHe/mJRNLBBcmwRLMrAW48eFMghAXeeY2qeIv9IqFy9
UdVPt1Kx3wYSja4wqw8XWP7GPWIXBEzRYJwYEp9HIT8BWy8fpO1yZjr6CZYNwt1vm/IQVQ9jb97k
2USVvlogYHHTV0NNT4z6z9tSrsf2g1OAyZnzGHk0hz6qpJ2UhyB3rVejn1Jq8lO6CmwZbs1i0O6z
pM5p5wu0VJLy5/dj88vbJU/Mcm1VaNoxK5dwEnqLEDL5yLDMtx2LUVDkN5HMqPOO6pkR5F7rWicm
v8/fHTf9x645fxGcCz6OqEYFG6JM80MOic8lT0+xh7/fYH24xp+P8t1OJ7L9Upk6WR4MbUM440KO
xrI0H1BIoM0dvM5d5SI6G9tTsKIvvhaO3DrnOuIqYNUdfS2lLvBv+A5PVLh3UAvoRHX3Ew2671/c
Fwcrk9MjddcZBsk/7I/PsIJlBvPfrg+NMK/ItbpXig4ZRroNwuYWBaEHu/ROyvFMGjVwuokDSL0a
dLT+blbe9Mm/4/r+z+POfL2Pk9zH3zOPtHfPOyXeZaQTXrOhvTKpWw6MHJQcwDrqdZ/cfX/3n/cT
88WIpp9PtShgjx7yQJV2ihoTsWsUnakFyplWnk1OtpUYev/6Uix+zNrz26T6elRDITEkDkY6XSx+
8a1lUopNROmug1j7HcAOOfE9fv4yWJGAwXNoAsD56dCmuwNxHyCqD3qZH/LOuNX18MSMI+Yp7OhN
UX/QdJTqOjXsY4wUggsDheTUHJzsd62RvOG/utrvweEEWGIsGGCYHibElLEb/gd39/7KR2NER8QW
kBfHEt+UsN0lHbUOXd33L+zzB4ge1wWpz4TKgzxeRKD92hUaDvOaAJEK2zF5QRg3sv0UpdOJlfHz
MGTjBsBR2HNK9qe3pcQdaiwrjg6tSVhcLBEvkJyiemMfFl5ZJdOJj/7oG6PLY7i8NHbSqgYm93jY
J4GwRFt046ETTr6E71gC41a1VZKO5cpVoRu6RaP/VVeC0hGdc2qIrqljl5mBCB8/bD/VUtSArX1w
/KZd+8LlvBOOyb4ze3s98HxJvlGSU4P0aF2cr0qpxoHJgSFW1Y+nUb2icgLSRjloCBnO1Fokaykx
RbWFwOXRBOJKsaP+kfMkbmF2yjsnaJJsSWRO8jTZCYJlDW7m0m379BCVWMaytNGuoQqz0g5FuCsc
ceLlHA0GfrFgtLns8yi2sp882jmUaqq1AQwYvp3nZPRarDn1dTKeWNdOXWU+07ybZo3KnBJ3yJVD
7zq3alkWt1aIlrEPQuVcVQt9/f3HdDQfUTfkdpDes8aAOjGMo9mPhBl9FmhVh3ZcJMNi/LsmzlyX
/Pj35+u/u52qSbFEqW51qH5KjAHhf/nzj9aJcpgKO1P4+ca4slPUNScmtCNk5OffP7+ud79fMxVb
RfxfHdzp2nlwxYFDNS2ijGKBTujnBv1wgzj9cVJu/rsXM08V7y4sMZ8UZWtUB2w4YvDK9sSdnXrx
R1N1WWY9vUiTF8PEhqLwVHX01N8/mlXIZp8UdeLN5NOlYdyowYlV4MTfN4/gI7bbSrtAd3lgm4RK
97JUTnzuR8vMv0cuseaciObEkqMbINCD/DRLqQ6Oc1sVm8HYiOb1+3f8abr/83H87yX+HJfevWM1
6brULoL6gC9zFc9yitZZGs6jopWIYk+17k7c0J9tw7urOTib5DjxKVImdhFqN2cY77+/oVOXOJq8
kKCTUTB/7Tjuc5B0AuL3iUt8/d7/eWZHE5aI6wAWBZfAaY4Y2FX+o3H1z9+fr//uKfkiMPMEY+Gh
T7Z1tmpv/7sndDRhCQUvVELMzIFzYNR6WYfH4r+8g6Mpq08yslFIlDvUd9rA7HTiBcz/+bvd5b++
C8fAQELalYPO/+MDKjlsgtho6sOQkR6Vr8I4Jhr5qfHHw/eP6ss3/e5CRzMgCbyksFt1fXDtqznD
dwpO7EG+HK3wJ6hJUbqB3v7xThAbjbFo4vqgZolnd/QmqqvMPsFrP3WRo/GE+GmwwH/UBysK1jgc
bsnfxDCdnyj8fzmVuIYD1JhiA8lBH+8FUVRnjIiIDs7GARloLa/18Wwyr79/JV+++xnQwtkC9cdx
mdfsGsXJLYaWIXaxv9d/T9Kznr6/xlevHTEDu18XPJvpHr32TKskVIKuPij2BQ4rvAP/wffx/gJH
Kx/CbgmPjQvANWyrn1F1Kknqq6dEEdVQqfuAEDg+f2VmHfAEp/KQPTf9iiwZTN5lcWLX/tW4MmAE
U08j38A5fkx+Kn1Mx5Q/rPZcSZ+G+lKKE1vR+UEcf+mGBoCNnAGHHtbRXOW4qRN0GRVsDM93mlud
K6pzaZozWirYpVFInthcUv/71//+okfTS1i2XRUo1OxN+3WhuS/f//UvX827WzoaXGOQkQUMW+kw
Op4VnIEfQMgm2xMpTl9exWDbYCC+ovF4NLHkgROzMw2qw7gKI+KYXw3OLNqJleSr74TGOmU2B140
J6mPXzxnSYl5QjAAkl251q0TL//L8fXuz2sf//zkwBHAosrLD1qEpwcWK4C737+NLwcYoQ/zKOYk
f3zynDI6fZoxcGJzzMUw1RuSZxdwexZmstGSran/R4/sf693vGdsytoCe8r1UrYl2XQ7VmL5/R0d
V7j/rI6c4QnWIjyDOfLom7ElvjB4vLQC7C0OfLz96Ipm6D8+VZyiL0J631/xy/f07oJH30sUEkZA
BkJxkNqii69gkWTF9vtLfDmcXZv2CalkVD6PRppp1jTmyUk/KLjtBg2H5Ftl2gv77PvLfDka3l3m
aMTx2ZsTGc7Fwc9DjDSbAMCythn12IP3sgi48PfX+2rJpLSjApjkPSFi+DjCq8wq/uQ8H5r8OvHf
yBdP7HOgKukpmcRXX+q7Cx1Xqm2LcIrACcuD8xtCl26cKFJ9NQJMlbKEoNRFVWV+ru92rKqZZdiD
mTEdfe1YmJMXgX5iBHx9B/9c4uhRDXHk1oGZ8aECFrPCTXdqMvtqiP1zD/Q3P96DAZHAIf6MC+DU
04g7NCJ8VEaNFco48dq/fFxkrbIKoP+k/PTxUlTJw44ufXEoJhxKr5x9M0Bs3w+tL2/nn2scqyS7
JoHRhJnggJXPMB4BslTGysehcuIyhAzxa4/XaLav//9ujttLtjpYo5/pxUEVBIK4YF8u0zhr4R2j
ym2wGp71VNouE1AZ+5g0FpTrIa4ve6D/CPHZK6HsocfhvwCY6ZzVIFAA8zWz4j9V0mhr6DJYGKWh
LPCwk9Q8BjmjWOTWtujtH0BgEASW0y/i6OwDQXuWF49VZXptaIOAjHRTAh3S3G2epe11XwfJKsSS
COwSQBnl09lwEwomFWEvApOTUI1rFCPyfVq3yxGQp4cPv9xgRHh1JCjskpboMqiin0S1vPV4hlbx
UEmgbQ3kuwarXzT11i/XJkSm0BJgJDjwNlkCytKkHQm/Kw4P0zDu8inj/CvVpQOzRMFaBE4EEoK9
bILAgGfTgwRK4yK0tiBKSJtXagPV+jiAZokMuYg0qEBaYrkLV1S5Z5uQWihWu1ChgFUl2uBvLTMu
r7UifdWzwFjh77F/2PjUNzqkuU1ehe1VoKhI/cnbXBKbjoVWlb3XOJm2sgAw7bK6hIwdWfFKsaR5
0+hds1dLfN15S6ccYFZ5luRYCrWoMrZC+MUPGzz7xuzbamVrHPrcAl+ME+r2Lsc26k1pqqyApoce
SnHb8+vuJ8Hb1jI3W/HbTImoIWZ62oxqb8B1tDSEfOPQgtIL1OVILJE3TbNzpC59zHKOnqyiro28
iUy0xWCMfbVolQG3VQXkjFwAeV9Iy/CSLPcJ7oHUd572oXauBdnvioh4bCSFc9a1XbHAU2Gt6ykG
n5rDucCapi2I+OG/ipzhZ9S5YMSAJKxUx7cgvUc6MH6MwthL6ouIIJxd1tdya7ojLg/CGXihloCc
V70wOux1qo36j2CycLpp0M66NrDPKvIpF4Ec01Vcj29av+8hdHf5eFcRr+fVIaqhMgy7S98viSqI
iTFw3MncDu34hlFEwV3v8FKcvPIsGC6pF6YgFkutzTe2EPHKaXJ51liyXPWlfyWi8y7ZRdWCMAFs
Ym1Gfn1CsCReiWCbN72xRUAJ2w/aDT4agqbO/N4gzT5pf9e98rMaTZq2te1vfLvWLhsjQ/bUlCHT
42g/AZYarQUVVpgBEeE9yVBPmyat7YWqNwJPfQCyJQqVawD5zl4rC7mWZjwQiYBLiYC5Yd9Du1pb
JXBMGVbBRWMbvxRXxdTiSHMpKnyYXYrD1kjsn4OIEekhDFlyAOzXcM3VhS/FcCaibKBhoEcXdRJ2
Z40v/Bs/mCIiKItyUQBFvXJHbPakkqQCTzMg1jyLnhUN9IZhgGNKMDOvsjQSeO915zKSITkj+OY4
yJqvFsRcbLg4/JLKeYGZaq0rLIIEYGq41DKfDiG5W3tQFJT91eCCWBN5lvsOgjNs4ogYwmtH7QYv
JIHjIcgse6Hzf9e60ZreALFy3cWTjUG0mNBnKXhyY3JdIqXX1mUx45vKvPSqVk3B6INriLTZyzxg
AATcCcQyQ5mTiDE4t+Y0gTiekoUmZLEKp7p8DRRs+kAAwaoatoK8oCWaQJr2r5CCwCJoZLPBnR2u
gMqmS106+ULGyYDJx+oXyJjJ1OqCwgulauGukzOQJ2MfaU7g54OqvQ1QCK3lbMtvy6nYhQ775y4H
CWMVE+kV1YS0Man8Bf+Gfy0msF5qWP6I20hfJpyDvLaJjGVEIBR51ID14NgQDkPgMt9RiJnf9f1V
XVTuCq6XTtKoU60zJanQmeXGS+YPKqkFqlxGlf2zxiG+NKLkrc+bXyUWPsSV8VtnKo96SbCAGPTX
3M9IH7N5AEZV4nJ2qlfTRHVha8R0ibYF1ayT9EXQZuRlCPRv6QsnOLvBTeVSuauTgZ9ZWekyFqHw
qkydFkkExi/AFY7zq8aq7eT6xoIws+gr9g+dYQSITgGg5d0IsBPESXPPv8iXmEaALI2oLkCwqOl9
ZJNiY5pV+tA11asyThCD/Gfkkvlt2yrZvk/UajdORbAP6A5VeOfhzZHOmFIywt+E+VR5NQLH9bIc
yzLW4h48XqDvejK71hqNe1IWXWtH3OIvw0GiP2H1P29sFxph3ygL2oEqYsBmgEOBLiqoO52MkTLe
aL1hrLqYCqHK97KGpmLdxK3oN5w4mwuAiPKyLI14VxPZtZhbe+f0DBMvGUggIWHzN5NR6XVWYDPt
KRn/S1ZEKTnxuuzccQP+aViH1MYY4n2LDARPKBZR7NuGPltt4mmndW3vTU2j3UaJIn5aRHfXS0yP
8SZS8IT2qhs/GH7DEq+xkX5VSrhHC9h/HRuGmmeq9sEhHmYqt0Y8Yuci9nUL59mNyXioSgEmyJ2M
S+yzCdiz1LYWGo5pyMBGck6/6sluzB9m2z6MmFEWtZ5GN/BtE5hX7AhNgo6WFtGECzBc9T5tleDa
jMCSuFj5l7LRkbENCUa33h/SBdW3DN9hJAx965NMM3ljYNa7vDTQoDomqAEy/a40XhqaSzdckxk5
0NsLzLVM8RnmM+ArT5kDaDj7ixR17dK2WyBJYU4SjMyn3WAbw1qr9fiswYR72SUGkuvAAEjtG7+y
CtVvg/t4p0opV71IHSInujlyhKNaOiPJ7AxKjQOUxYPgrz018BVx+OEwwF83mXfT6MBGaI0Yr1wg
uptsgKwRSDW/EAZwtV5Jf5dwUhdhTGuqUa0a3LISXU0FaJ7M7JItCtHpqixaPpZGb4Jzw+oBaRWW
sh9n/RN8usBj4fNvG5kam8BsjI1Us2GVArHAetiWDzmJ29s2q5wlP1WsFewPG5ljlV4Wiqxhs3fu
FbwKhvFYua9ObRdE2SnCg93oXoPRdlaG2uMtHCQfbcpGCmZ7iJ29fNCI9Xi2sBljxEzGDAzrlFEN
UCfmfI0sKmNt9OqB5Db/zm8DcERtNWySXPheQADRygoQF7v5xORM/CPETiVrN5McgzsV1NGNEbIS
jpLNVOIMnVcSr7uipV7eGbMNO8FMRZQQcxDYNoTRgx6vrbhzNpGjxl5cdRj6XTRqcevcWnkDkM5n
Lxn2Dql99lT90mHvb0awBAdGNmNBWL9UAxVwlbO1bWqEziqrcLBIu6R4AdJsrhHzqgusQcY6iglr
KcepvlJlp0CScLnXRUjW3D6OhLyr3PHZatSGTVD7BhswuBgHvb7oak31ElW8Deb80gY0MlapYZPt
HWcpAeCA+xnD7TBQmUOTK9jGxw3O7lxehmhSF0rOnOrIaFqXtYnKDy/82hjFcOsPY7lUQj5GIOj3
fSUSD2Xab0cjPjpHuL7DhncFmcLTsDNl69dSDe/wNmOhH9Aq2GzBNn3VWMseZM1CHfp2kwZutB3i
MUHRaol1VQfDyiAYej9GfrqyDcap1QSwqxz2w/vRJHkqilO5i6K0ujGrLN7i1sqI/M4nshMa+cyD
Hzdal2Bh7ceRvqX9RzVQNTyCId1XQOFAGiT+HUCJadNjS97kFM+gqzowqtmJCLq2YQ0rJxf3XQZy
FMNM4rll7lwotROsTeJh2KJb8hqWHgcDteqDn03MIWT9/zg6s+VGkSCKfhERFEsBr0JolyXvll8I
u22zb8XO18/RvE5Md7gtUVRm3jwnU/P4WMO5UdxZh+bm5Oo0TfYna3c1u+lujI/p0NVg3U+QC3Xt
bCOz+2Sh/v51ZNCHRc00gVnYQ9DIbmDg2tq83ZEvimNbpK68tLDTzuwfMleWlrMq4Hjs7Y4dcQPq
kQ8IiUvIIqEQlJYMPLeudtmSyJUttFveduzfqqbauzXh86wRFDRuEZMb7eFXuBmGpDWVHjK93E2U
n3dmtic1MQdDkcZXUQ8pOflQOc9x4kH3VtbzMKJTimIyrBz27lUmzh2MT3OhUQ1OdswBTncTtkFu
gNSie6i5Ae7NQUs2DfiZfZqzf6BxtV7bPaBmQsfc+ifd9ue4XVbIMOlSWBCJSVwU8N65/Ogy81ho
r819WjvvnnR4WFwVgVZUrNNznuEXC2952CEzzSwDgrSRsml0PwlZH1/VMo2pn2gkUuDF56ad+Yuh
9pUvBSC7dO2BpOR672r8qCLnMgPWiAPTTucznCgbfktqL2dX1NesyW8o3sLdKFm9XvUmS9Va7qnt
SF712Zl0tY4BjwTCtIoNJhdeDuC3WX/mi8nWfPzGPYAMDbTiHxlH0z9HDwfcL6m9tUVVgtTq4geI
rWyDRostCt9zhpBzQVQfXcFiulG6JlC0ydkZS2ziLAUJyJ1j2BtJ71yyUPGsl3cM6yAVJyS3nbVq
ZyhdbuhdiPAAWLTbW+Q4v1pO9sqgFDlMY6m9I0DUtmrWqi8P7/0qIZDK52LWftyButGKuMMfEmok
mE32xDkXfFtrtB1wDGJA5HZXOjaKdcMt4CRHWCS66Zorl9bgqqbGN1ZpxWUPwClyinHUUAHAfbzq
7eSuGHsZgQgb3UektawK7Lkbt3VI/JjO4tPiMdapbv56EbihusIdIMrIWpVc4dawJ39w78HmLxWU
aQ/FmT5bcEt1c9oUFBgQuYcB6ZLNd1LWa20ppufOoL2Bw3jYKZtQJNDX6KRaG9hGYbtwQpP+khV2
v2Wttv9Em+Ae5ZRqD5AlITmPdrspkH58xBw3R5Ak2TqdMjDSfLeMK1ddYCdVDCnTq/pnQ42/w4gb
JO4QJZJ0XU5G/Nznm9CFWkNBxOdiZOLGlXbgnOEKtCwL/EYTs6vqaieIWUZcG5Fhr0RXUwgqwR54
gmaef6brfViVBEuh5qX8tpfo35wY42tklNW+szXUIHoxV8meqGJeP9iNqMFTxp38izN7guo3metw
SlGj6STH6zpkjUTgigmKua0e2s74USLRcSBT63HLoyyLAc5l4cABsNRAdLJJfpbS6XZmXtE3cSxB
h1nBlahMQsNlSt4WIMGbp8/vTrLca80ZMmhbc8/De7V1eiv0s4K+7VhybWUzDX5aVlW+QlmykUxG
V47qWqgoyyMNjeGIyksEoRtNFxjALWxEvCFJoce7xAqjnduU6ik2XOeZf4q5kg7fzMRlhaodP0EX
auvJAsygc4takWgDDtQNPXK2wnrvkzoJ5i43P1PRdyfzDplaNXiYGF/m7Rr7cXIcLBaQ8q6FMaaH
7wY4VU5orYSXCKqqg2y6LnNl7FqP7xrEke9FZUMAIwt+g2tydi7euEk9JwxGVX9Pg1KvNJtgXkVz
tCGuCNXR4oOd59l6Kp34dUnHaU0HCJib6VZwKFinpg2JAVn2v6Ph5H4tsnoX98ri7OEz06HO7qvZ
bp/sodSO4IecI3z1+MGx8mVTZG4WLFDRaeHW/DPEvfrXbuCYq0vmTFxVu1LR5rNoYUQhT6b9jxfL
r2djqOiJh/nMjmmZgWra4UULA3nfm4qSxOHVeddLSLe/JCVkQKfkXVeCCuLnkzEOHaMJIt37Igbe
bLS+5JnU7ParHpsX0ugxl6523BhWVTxwLRzepxLCnomxeUXxCHuQr9QGcQu+FxyvLEvWMrstYCc2
ZTlw0ZhtpNM04/xcn4FY1Njid11VeYfIMf6aembVsF4Wv25sgJeW+1fXegOPPc8OszbbZxapyrXV
jWyHRZGpnpqin6jj87smUOGHQyoKuHGIeqRcYbupizZcmWnxTSQo5mFVP/EEYQqoiTAPsuSL3y/i
3x3ksWKbp9q4YSizVYsD5jcL8eRWrS0uBTP4ALQ+nTlrMNd95z1ncCBPzgItnO6BOhj9NIL/dfur
k2cuRBpQNmTZUUlrsfaGS15/HEwRP6rWLM9e5jofmA7oUjkk9vnl1peIzNsGOpS9s5x2XoPpNgOA
/2YgDQR5upF2ay3qDQB6VVvcuk6GR6il2Oli0exC0cZXoK4tnsAFji4fi9+no3E0Bz6aSEac43pj
B9UIga8I02VbpZ5xNACewPsU9co0UUPgF662//uEVNRi4Vy+tLh3aMHWk9x3IzE/FnEJlXFf24gW
Jktba+OOSDIAPjfm48hHggOJJffjZO3cOnlpJHiWuGr7ILc6KjI9TveE3JsHD03CwaBZe1wAJPNW
UcL6IzZV31Bxf4R1Hh8F2MBt1kJAm5L0J2onhu4jLWBrabCShl1vb6akDaFFyWnNCgztqoaCwHIy
/YKQgufbhm8yR54eFJXZ7Xg4zQ3CIyvQSqM+IEovn40wdT6mxf12yonvi855A+iz21QO6LdJK929
ZTcVZ0lTvhCSaNcG7Hsqd6/zRaYlt8FwulOStrlvJxr09H5qfG1ZpnVa5x7Qf61+XZIO9wrdCaQS
sgvDZz4MQdmX155ftvBYHJDxgZLsQYpW2rd5sYcD+Rx0q9Nk3NOo+vjKC866t3iNPesZ+iWuaUwY
DmbDeXDuuNcMfFQhyH5b8J6KmgrApvv+w0567AFHbIp/cQRvqezz4o/uK8txrrK81dxP8my29bAp
CyvByG5Wfgzxn+iMBV/VsoenFILRWh9ClEVe5mygH4B8sfiKX8AxxwcyyGgHok75bjhP+Hu6wcb7
TWtuMWCgVq34SNU97D81v0aTjTukXwCWbDKKeyMrC/KdwEYCfazLjSnM+GyoagTv68BR93AxqMaw
3uVsfZAp1rm01Z92FreoyRo6AKCrur3VsP6qjVNghGH/YxaeiGjtzpQiaVd3B9eDSlfeCbCd3qkP
gyDKelAFtZOd+0b5cWeAju2zgabYz7rS/nM5/U9OMd7YY60PiL3wdNB4op95SwoydlOE64sGQudP
inBR3mhAbDXBQcwd+JY6YPKQkdM575z0eRCVYmgA5h4ErLMJ0zLejbUwUA6z4oGtqTi0ktw5z54d
sxLaI4U2jN471p6ob/ZSqxA1Q2tsZit57b2YKsUcb3F99wRYk276vAqsZ5eeAcT1Pk/WGIsW+PhF
YQGLL8xwpafh00RZ8WC7C4g3mtNN+5qwX95v0k51ryQRel9vEw+QWosepYlN/QD02N3jyCzfQ6W3
a55fgtmyDffRzK3C8OK3kMG/X7oRZiRM3NvQ0LQdRU64h10u1nYaja9uhSpsIVvta1Gbb9N+pJ3n
DdWdk22vG7f+LvTyO6sK4ZtsVJfB5CgNETn1pArysL/mLvja3oWSj9QppXKKjaCB9kavN/vuBefj
UBc5PQeL8Yo2NOY3xO7ij3OqX+7+m8BLP2miVeGpLHt47RDvRzZqhy5Jtopk/MOiyZk9JivZsimX
+C7ErVWZKdpdhcAPIjX5s2RQw0uYOwfNqv6FeXRvUb6p9yI9ymYjnu//APbA17w4pDxasBORg4DX
s6Ziv+jgZlOyYU1j8QOFc74WZiO2UgDT7hgvQZ4D8R9Jwf1iKqHKGqm3dVjwX6JBW81p9ioEwzlL
KbFJc9d+wmH3PRv3SQjEscpiIxpPERIkGvQ5AorKK87WOIvdglrGb/XkF7J76RfO0RmuBYkrGyIu
HU+jkFzfizz8IF7mnRGb9onvzFr8h6C7f0ml234KSJRrb+5MsfKsRTxkqfLMIGy66sJtqT+5RvLp
mu1bVOuYJHLowJ0Y6IU5Gn6IqVJ8wGXie1bNWVN5bG9ZgCovfa2PR6sC2UifeMRLrcE/1+hOlwkd
ir6sIlrBndqk9woVChszExP4rzlgzIhiY8SvhVwsF7T56RrlW7uyPijLWB2IGz9cFq4TidQocOG1
6iP8OWuEcjvUyF21uk824PpY6G4LZE4zcYTCpJeDsYi3ngUwt0XvC44sdo64YW6c98bWYSzim4hL
Lrgd0nXI1qmPSg/ucJsTBNHZVbkXwBaQLZOnXFPGvUPEuwnH7dD+Fg51lJm5VVC13OVCIfHVjdHv
5ExxgLVvKQNGIR8Nx5LPEMbmpzTAYro6NxW48htDsygWk3rSf4TWtse60+FCYuhaFQUbM/e3Dt/b
xPyxrMVl6qEL8wmcNyZftdRIosvx0+SoWudoCnzQaF+uhj5BGbKZA2vOaRxGS1hcjMgVZyY51dnm
PGFOZH9X1MZHFOIzfGob0rztsa3eihhZjmBiW4QZpXp+06Oo2UEO8g40ob+7uB/pBuP2dNOyCfks
yY+u827onhtPp3MbZgrGIRDcJAcgYDtRjB4r6i9lob5wZxiB1XisFaa8uLnV5asMFvYA7dtRM2OZ
/t0qIAeNrlOctV4V9bEwsuKsM1tyWLrvJuDgQ4oxi49DSxe8bpFePCDGNi41XX2fh4ybo953r6No
uaOn2hQkHiZoMzHeeJyYWxvjEPS2nR4Wx8sOUr9fvhUfAXNWimkjajZNlMVr5XXdRg2O2jHCwa/X
lDEhjSnfa5VncPyV+sqj0b4OU/tDlPkbW9LuwQnbOFiS0Njh/bN33mRwmwu7yd0wvJyfBpNF6c4Z
zb28I87Hti1O1aSgBrfusmbBaAZuDMlxsiwtWNjFDdp2kCAPPPfoRPwJ1/Y+q/ZuxsgEkwHdiAIC
vUikNIfhv4IXbdJueoyFitVaD6UCO6xn0VkhZmBa4xgrxuyQ/Nvwyoli4c0LxUGKPNsNnZXs7uRw
Sp2FwX7qUS7gKwqyCe49mIDaH2daWhaiGF6sBBCAGCgmkk6xG2z0SYkEYTDR1N10ES3yIcUuAdSG
yjOrCy7Q3cSsI8p8tK3tcSKHddTtxPgaC+RKagjFdlQQDWE5VzvXGvJHwU1tG6X9Y4YWd5vKBkGO
lYtzl96XsS1zWINmXo6sRVsHKe16b2kAICo3RG+oEvUZJ0kdRIi9fIs7qb94hcH7hRcBthw866E+
PJsD4xlnRJmBFIUMW9i1gV0u9xCTYF1b2BXz4aVTsIxxy3nZsuwwY8tgGKx4O+Yjg+flfWkGtUNl
VAXOYPVPbJTPDI/ghKVNn+9MQN6n2lD1cRY1EFlzaB5rOwVL3Mw9172FGS3W7EurxmeLK+hOm0w6
ZJ1mIRu9z6wt/cv2VHueLYgTpdPJfTsb83M99LSeuGH4DreaEiIi7K3iomLpBpo3/iSZHD+isZTx
apYzR1DGoVCP0U8xzHKTuUlIHT1mjLp1/sBwh6CWo/VIaRF9dbZZbtFd4mXrMka9UZP6WeoMD6WB
lSI2FhRoZdiw2xZ5B8x33kGfcTJFWVqzx1s8z32doU/hvby02bylzarW3Pabq8rq8VyKIts5rtvf
74kamwAMDo2W2ZQzZ/l9hspNea5g8I9zvJKp/ZrXvbdl4qMOtWzvnslGpw4eYFPIDmpw6O1bpwp9
LRmnh3qKKlQBd1eB6VXIzLw/LRf/FNUJU+t/NmGMvXS1/H00rexxmOfR11XUByZv4UtJuzjIBga+
hh2Vh9TL7AOwyWSbFtlrajk5JanQj61tTPwCOkxuZWatHAY4TJ/Y9ZMjq4YMs+a9YYfRexbNP2XX
3CCNxL7gLCff19I+G2ruApZFEajhdbpLTki7OPolCllF9pys3VT2YqwwZhnrhFPoXOYtsLN5Zmwu
p1cQ2aT3vTgHDR+Lh1GGBfx+ob1hu9uzoPowVyLZMB14wLXrbpbB/hyMLl7bM69aV/AVB3cZnzw+
1S0Vm3jwoJg+gn/IfGuiScd+jrcJ+9z9oZ8jgBk7FeOjDF265qr93CJTM2f7U3G724FoIGTihXDp
+8lclWgRN7FnCx4F89NNmffVtmqAWN+rtEb/WKwxOXll2B8obyAVMCJPVlA2RuJp9AkSdul9YZV8
XerUfMQgmZ1FDTx4ieGmLHHcBCKpMcjSer+wGJdtvJI6kX2reGVLvKv5YBWsl0gXYNf4PtI33fAl
i9c0v9C1idbeLaHHUF5q1l+oO/8/CPx5ag4/9FK4N472Q93iMHWpb97Ug/sY+/6ccWzvUo1/TmTS
C6pb6414QXxntSy7BWi5L5fi0R2X7l3yo629lAmZ0I3wqOGEXWddfCPdA0DeIo09JM5aRPH4ElaO
c2linlA7o82Usvm7rztn2bRyITQ1vFUhs8V0xCAnVJ+sBrZP1/TBQt9VQxF4sej2Rp93114Pu22b
JeWLN8TmGgOX4bMMg4QVZmjph80oP21Db3eDO5sfEdy5V612I5+jFsMq4xMXTE5OY4/wkN9SXAVu
TMdwbvpmlcrBvevVsifFMOdpGAa4K7SlcLXcWdoiO5uyab+a0i5PdKgsJv9O+DLTKVvJZoSZG5U0
ZpOQWSejsTMOOv1f1rrUPBBlvpcubD5y4S67KU6djRlTnComkZVm+RWQQgMAHzf2364a32MtesFS
iNbnHtuZcjqDyg1dAmpyfFPsVjDMdspN0zJQpEBicgEp9GKno/rWu2Z4Ezq1T0q9i09g7gNKFbIF
E2OCrJXJhXIxwizSO36fjdEuBmi39pxeBJFHJqFw3R9vrNoX0Zu/bD6krO13znYyzNQXognZMeR1
yVhIPKbczFadZJqBeQbvl8GNh51cwO7MLnbCrBnta8R9zXAcfASlEKULlfarAUnEB+EoY5MMzqvb
SuPJtGpjR+lFZkdmDQd8zZvFtcNTmDYLdUGRYpkKnxOIxUfGh8VrZxO2KGc3Pwl5ICulIkra9B2j
kOPX/HKIllH+WC45M6YV+pOZfbJBTGPnMewuXAV8xcOq03xOMuOckQEY39JiIwgZMVM8N+W/QaQP
4TJDQL8m+Qkypm4cadisKhoGWfSDv4JXJUzRHB7/fcTvIpR9JeW4saXaWfIFJxY+Q7HO7OdaHG2b
ruQlig9usgMhnzD20YFre+7ObrjhnZDu4I3illxS/1irIvmwcMWZGr/e3ZLvZPHjOY/UXatEp3Ro
T7baioVaSD92NEHLPkjUTmhnjZ4WejHnsdJfzexlKS9xsm0d+nz2fq5aBmu/xbjLaUe1mm+Q+C6r
00x/KWF783qfP/dMGvOhY0JCZ45Xm+r+evwrsfhttTWyANWfpuKnBw1lhA/0+kWhMOeh4PLIsMRq
E1UvkfWhNSdRp3ub4bW0Hp3G28heO1XhPXNTBTW/ebDwaxTFR73fTO3PTAPDzog4Uljp49tMj6qN
gnEgbUBlZHL1osedjzuRHqz56MbprrHytW3t9PyxrF9KnhxFpX12O7r9wIGHLl/X5omJn+927roa
fu6fmoz/FtaayhTg24KzJ7DdS6Xedc7LqM4OmbEdxRGP2L7IwSRTRXMw9Pq/NMZGS0JVtBSVnj+M
z2EEkqSnwTr9cACtCnFwerpyVn1QI+8djB0ZPHi9fKvkXtKKQLC7SsIRycQhJn/EN4b3yJqfOos3
jbhq2LWtW1Rdc7Hv4p+7jgJoiD/a/ALPmoGH7uwV91HYjSbL6Dx6yBRbwpfOP0u8zNMbaJMVs47W
Oofutmamxdq/RjSn26akaQo76MRPzlS14K2K5iBZNOSH5yp8SCyUeyS4srPLe1yivLNavdlU1Lso
O0iEFZWmGOIO1muMm2ZPn/fLyIzswXV5rhYqq+w8Yo930XdytHdqIiBlXV1b8wsTl3uO0JuQFy4F
eQqN5hgPSG/zXe6UqxF3Y1wnu0FgAoM4SXCX4dJ9w206mwjqLE4873VoOHg9hmw5LdVwZQ2v6AnW
YCv9htsg/vOE0fIILYaA626OEvBEzxNjt+IskXFNqRXY7UeqvbNpr5j2uuY5A6PpZbPfdhd7etW9
pybcpsQyl/qPTuVWU2/68mR4r8T6l/xvRFrDAKvChwONb6cPKRm17d2GZNj4KuZb0rwmeGAHfRdG
016Oup9BBm0qQGIedg7a91wWmCXsZ0I4lj7gGyfvUz634q0115Wu7bjb7ivjruBBN5T8WshTcsYs
FT8TjYZVPZSrQn5Pko8vPS18Wn2yryN6OnPosxhAca1dyRitjfFtYunJ837wefL2vTryh0igHxGa
vRPqBDLbxdj24FFTjtuZsfz+no208GbGZ28W3Eg4EPkOUDCttbwMklZ7GwilYSddueFjZl+nONtl
5qdB4n0uQZCTcIjqz2pgZXB4GdXl/iacaCKSzlrnGrGAeuWxep7m3EgLQVzlBXe1TpWI+Kaczxbm
WRNkxBS+24h/0jg8hIDVnXDVJT+graPODLT02CAcdG3QOcNVIGoeFGNxRkdcWTn3m/VYLUeFe2/G
nhrb68h8K6ubrvMbmSh4iAdUEt/EhqEnH9iLjFoaHA8Ayi2IZpH72Rn3cOr0kM3dutDC73ao13SZ
Udud5bzXivd+/Gfru7nYCi5NmXcova/KvsJH8xNw4plZcUQfFDViaW9L3HIjfr9MAEV75LWaZFs6
jPmo+ZPzb+HMHZt/Kntx7FNM6MWub1F/I1kWsIzHxYcpmnhYUvLtu1E7u9MO4F7n8jxce2x+xYdW
3Rq6NrVFfet8ae1zxJPSJZui2BrpWzv8c8p6OxO8JXnADeHZgnbdkDostR4NesqRXa5U8WVFV6et
feazTGqAHD639TuSoAIDLA0HKPLk8xZsJRgZw+G7tq930aqn7Wz5lE9/jEGq9ofU7Q5fAbVzsdKN
n2LGKutt5+aUNrw8OcU7cPgO4UUz3S7FS++Sll0u0r7ydttwn/ZBPoZ/De2SP4vwtqS3p23L6C0d
HvX5oyAoIrqjxh0rcrwOHaCVEdZIOJEkEPaUMFOAI6875Ljetnz6nY/3rApKU8bHxsyvI9QYPvh4
w/3Fl+PjMJIj7GkSFg/CowWZQpp6S0aUwfY/Z/ptyaCk2NvtCQr8Et0tcwFfBn9OfzUmEC4quI7E
9Rhba3Kls61t6S6iNnonYRbIcHnAVrYtdMoqdJXMtQORge4j+ZTL/jYLc9NG+8L9YGBAKZ1vCvs9
Dn/lQ+chai927Ze7b7qLrPkPR2rl1VBsO2ZzbE7ux3gvcafUlb6Kl9M91zPMryanalZwZtwPCOun
4D0VIg8N46tTwP1AUFk9uUh76owP+cYh5iEohYhcZvlaYnnnbMFx53vLLbKf2/6Uer+4VfLhEE0n
TKcr2Z3vTxqzaR6iPQaj1nhI6qfQYCBvOwHSRv623yoPZm559EnG9tujG8YUhVeP8lUEBD/5SrNz
TfYAGuQigx5egP1gGJdZ7FVLKavvrMnZDLw2TPcgNAYS7cZKHyRDknF5JKpKWv1hVk/z+OUIvjG3
PPnUYpswHDF7HGO1du6bNRGAQJEK0ofb6ByX6iq1n4oRYR3Dv8DN+0XfRyunXZXvi+ZFNwlhfunO
UVpP4fiK9KyK9ou9UfGxAEC/bD2XIXPx4NGZrcZLnl4t8rdJ95knHV+Co+2+ImuZeIslEVssr7bx
EqXXfjjp0WG+R6a6j1QeIGX2i8t9JUgAT/ENXWXyyTMeJuOxpq0+2DyPH4u4eH1AIUd25B/vI6be
AKsRTYa/k0TJVZ5cHOp2jmBFzwFtbj3qfKt7jDMRJAYetNQiJrGRDfszpKRCXs76XWF4LtD3RdW+
d55SfTwNxmfUh9vc8OhV4zlUDxQ0vnQUZU+5GhhhTPoW2BJu1zrgms6FmeZ1yZ1A6tjaqUriB8xG
K4cXsFs+QTIji/pqzvfTLj1MiDLy9l9ClrookTiU+0L8xoOzaoz3lAPA0FMQiqlP97ngAj8xV4zG
336O11oyg+aaL2lbAEelhSt4zfHPp3uWVYc8+mAyuu29K5sW3AqizXJ3aXLpmJzAqclSy2dD5ptk
bJ/6CGfIYnHQRGsV3iabNP/4GtbnPLR9rWF8T7dqsf+Gtlgv8fNYf4Ux7FZCnilHQkUHU2nrRGcK
YF8p/U5djT/Z4qUVFatQIznN733EVu4ZxBUlh15vvDY5X+gqR2cR/bNMplbpbzOUzCPI8pOo4aWo
1k5/GOD9MOfm2MX0Qb+55K8sibeE2MId+kepeh6GD6veyu6CF4MkBod2uFHlj8m0XXkJ88+/yg1k
D9UjDF+JyVCLN/vY6TeD+GlYCQ89lKZ3gnFfqH1NB1Rna2dl3BO+2oeWTvsK2xG5k3tXP/pTIY77
nSDupmFBmyfeZfHLbCwIA1VA7+/Udk0aTJzgY7jupPlmZM3XostVrre+Zf40xV9sO0cbO04EjbTI
P0aVUJwTfGMEyMR5GRCOXmuNl278lnivsSGCHj9asXxPpEPCl3L+8xqkhezfiFuPNbrnR4131rIv
2XyZqRBz+Rnhf1brdNF3gzOcevkyNhvJOJc7MFLwlWAwTLWjqx/kt33zZZuPTcUlzWRQc2yqTS4u
vbMd5N522P9HkGO7ARkKv+N+KMtk22PwHYn3Gfpjp469dVQMx2X8U5i2P9E67rS9wZi0pombileH
/X5NbAl/rnTqKKiRfkr4kTLzng/wk3s1RtOmf5uQW8m+W5n54+T+YCj8XvDqWIXlF9ZDZb4QXF0l
1UTP55fz3QoflHYUzr5It32GYZifjeG5vTx59l+PE57uf642Rfw+OiGoeU4iFpMOGl8fJgWojk4M
n037t4xq0qIvzEkSAm8kzWDXpvmfPp315sUmr1qegJEwv+CbrD/ImsjXTt2FSe6xbql77NNQ/JlS
riPERopeVfIie2ZKeGXq5hrK12y0/WF+6JqQoT9XsndB6muG9enQYKfg4wvQhmcn4bErn4vhTWue
XfU0ztsBYEzpEsUH5qYOds7/UF9VezOoXizv2Cb6vqJVks3cflhALPI3XN6XKYGRc2RVcNUuT7lz
LORHih9mmTvfkciiMf/F40FHebbAG1pYyzNprBaU0zF3Oj39G0ih1v0uQm+OZjepKHF5c5flj4de
J2cElogtElaT2E+TPpB8WjcpKtio3vXJ21DNLDgoJtf/kvHLY1k5JnugmR+l8d2oYRub89rU94hi
SHbxPV7c/rHXkJSD6ZcVsY08DjoFbUQbNgvqMNmwiWGhLM7Gb4tQ36xnQKf7E3teB1oN4YoVvzdU
Q/7CKU22OjuEHn19zX1gkdBfsvKUVzPDcrYfafUggUrmwBjaQwvNnN+Hoyh4MlaqLHU1Abj2QvsL
rSYoQsC4jeVnkf7nKoJJxhRoln7zItaJ6MOWXu8PHLDEKw5ON+86uEr63bOGVZCYfNe228zQCUov
/0RoXJhY+CVRWGvwtmbbBYm4G4SGdVNau2bmYXfmce9W0Uc/VR9Mc3beMgSu1E9VhbW5Xnw6YSs5
51d6mYE5TAf6+zeby6H0hgOSnEd8q+txnDdJHTcrw6lgXcvADfV952qnIouOsaltSkb/KyYZv0qT
m76YnqJZZ4rPoGo0/MVu9y1PTeKBJirMG/kX7hEYrngTqxWbIT4A4+fYNNdC6efSbD6nzJWBUQHc
9XLvIHjZkvn29d5cNZoZLJ7m+faYsfD3NxePXfssrYHr8VKuDO9eyeUfjIWuY5JtxMTWgDMfFsgv
ZOKuucd8yPS2pRKMKFFmifZcFoz1Sib0vdpNYXg1kgGOKhD6fmkfesSQpTasM6Z5oY5/jcYykvWj
y8l8n2deyRWeJ+C8ZWS/G3W3GnhhdpnB7h/pHCM6mlGOHSl9FZDCJ2N5bZc28Ph/dOKR/Rz53pQG
FgdHg/11mRdiOvi5Io9wxbLVbHFqq2JntjynZCrBbfnKdYhqZbdGc3dZNZ6VmPzKHl9bdJpMMxG+
z974Rrp/J9X0hCfqfRz6g5WFa3PBXyDQisM8peS517R0EjcwnQhYM0WdK7K81kXvf/rQ3nqGhtDE
Oca6HdgMlgtqRQm+gVQ7PDHevZKnFxjUMc65uWdsxXVSXP8j6cyW3ES2NfxERCRTArdCQlJJNbsG
9w1RLpeZIUmmhKc/n/a56+joaMsSZK71j66YD/J/3W20GHjDHo1ZnOf61A8jXXXjcRKGvjJqLGH2
aMQ+B063lxgC3er2/vDZuZERNv9E1F8udnA32Nue8OoH2TGtzc7yOgMgjYFKMgs8ToD6GN/sawB4
YKkfsUYvBSnEsT/n/KVk/aM7fu+wOSifKwp5be8gPXMZH+l994EN0vVACRHKGoQfy1ieq6XeR7o+
C9Hi9yyPvWl/wybX+3TLUQgrK9EaGuamPHTa9QovASiyGMoR0gS62DtMJBHmZSbA7qhJTLkNJDup
I4tLFS4UkWXHdDbr3iN0agCIqI26dBlnebi9eUhf55FhuLciTcMl1Nd8a0ePQAKF0BfERedqpYYJ
c18a5Swj+rZfn5ENTax0tHZL95UOzT01dY9UxNW7EitCo7OPnod3XUmVt6fn1g1oLvAalVh2+eqO
79XMhjfglbclXkG+To6MXr36Y/W7XOXBQ7aCOPJkmowuQ0aqSTHPYRFFBtkiPWv2BkIpteurhglT
I0cyYw+PR8n90U/qcUU7OeS8FHYbh2gdkLFi5kYLvnHKpwUFh7wJqmfAYLnxdX7XpuOuTNW+7eC0
sTlQRYkwUsW64yIi7R3JNbi8OuQ6PDmAqzRYHMrZUHIX7JzKPQZhs3f89oH58g7fL1sWA/FoxRlZ
2KGDp11LbEN4L+n2iYsWLMyjkxhuAJFB2cV+jTdr7O+ict51t30tpzi9sYeTx7irp+afP+C5a9zt
016g2ub1fmYr3IBkVYDsOaShCb1xONLa0nJiSmxE7VSB6jn4/Zwc1VkUorbtQVa6y8AySLVmbFtL
wslwdhHXrYPeOyj0oqV+V1N5N5lSxKhmH7c8pcfRa146H7Ei6gm2Qkxspdd+DhjT2NXgWFyUsaUt
7tHE3vchH7RGPMVdAjXLSObz9uVHHFqHpYT13fgVAUWxKu3T1MTEiSduGuwmGaIioJG1lrjJqApf
kIUHwPGVcsFLBvydIy2jeOUXOHNUXvw4FnL2LT0oIrfrbWliaflgGmWzl3iVlRZcu1hE83CPXCvO
zG1X72O3ba8ixHdsc7J0Q4tSydlFufzrYjKJ18qLcw/iX4Top7lKBU2gtcTEPww/HRO44vNaG6y9
VBcj9SHdxMEF2lO2e28D+/eYN3bZPND1qp1L622/3NI9ofE+Kmd4peLkGUb4XvHlzEYeJ+tgog48
tFxOOW322SiPGKf2WMoOkHLPYmRUhYMMMQkSTPpMauRvtaAUDWH9bLGxaeDHkDmscbQPB4ZyZrh8
sl4il9Vtac8jEztNuLTQ+ma6q/Wtwh7zsxMcI/PH4/aaFX81OfONBiwi3dww5+N64N/axC4UI6Ow
l22I373vleBtFPdfPHscsLiJPTTIYzB+1r6fuHX5uADOjSaHEG7xemWXQvdH7P3QO2MsTfXoed3Z
nnDGdfPRkeULbnCwUJhZSPuzkM7Z9qJ/vSyoCa+w4eTta0fdyo1edwUAnJy+SES7TopanNR76gil
wU/PhxwamopRGrqcR37wuVpg8OMQEOBo/V6QEcYpeYj1ZAyMEP+/1oFTij4qlV63CaPaMqKozLNf
UWvux3rCQ4j431dju5twMCDO6o6gyzAaBYZB6q6LEnaBu8HDooj6+salWAQLoM43S0f79PrbKSt6
QWa0PH5AIj5Wbicu6okJehR3bT7AAqSKfAYfUbeGWz3ko6FJENFaynJKM/DpJttcg+Gedvsj0f+X
YFqnE+za39C4iV+UVwPAiAPloDL5IbI5mVLtPSxLB3IYkm3RRaw01ABDJ6cysOOZjpCgD/fZbWVs
VtZ43KmCbULq4UH4fqz9cIfS7Oyq4l/nhj9RuN1rek8UhZieh63Ba+8WTRAGAaLGye/8rD7dhDCM
vfs1RHl2w4CAlCQ4jO1oIBOz7Vw/o7EY/L2zuLSBwkbwyex2H1o4bwpWVU+v6I5G9o8qZ5qjkbOU
hGg0fXZA05AYJ8IDQt8srH0y19CuAw7z1uju7OUkNRKx0BufudsDXSFDYXOBxMf5GNQtGssJ7XnZ
esQhEkDzYq0Y9qlEDh86JelYKSvOZlc8I//7pepGU4Ad3lii2Xm2w06FCf3G47Epcsydcx1+l0P4
R2gR8XX1UBA2yeLvmwuL5fhXTlw3/ZCRU10IjKqPCzau/YKH7CAlQiGXrpdTGrRNv+u76qukGPmx
kyjAkBDRwXOc83A8a8eGLvBWi4XH/5xmr78YnX9v1TAdcRoWuMhbSVGmrqg1zdPH0LZxe2ZbznPt
5g7KO3A8h/gKEb4rpZ1PHP7hk+OtTQUHBhGI79Bl0adp2W5BG6o5Le9mx79TEREZnsZZTUc9zkuK
cU94XZr7noSQ47B5+N1UT9+4rMZDXwWomgZkeoZObq4Gd0M71AY7jGrDfeP8UOuIyrakG9sNA+eL
tmEEWzPi+EwRMaDKLL0bCvb6ppoMztTIgXnCUv2CKC0/l9pFruSktBxQD1b+wrGP3iukDZfcyQjo
2I5ckl0c7DrPJbkcIaEm2fK0qCL4lo1Pdsk6Nc/ahOkbn0Fdbd9Lvdt86yN1Wl8h/ZMso2o3WAMy
H4ZI4/J24bHJmGm+qSbdEpr8mr2oyfPAmPQ1GWvJkEUNgDoz6QM4Kfdl7aOCZ6IaOD3X/DnYxu5f
tY2suEXXsoR6jowQYQckj8QjLr7HrtbqtEziVYd0G3vSBmjx7fvGr9OjF87Q42SRfBBzw307hviN
fTJXnqJCBXjvxijZ9GJ/Qj1Hv6Y2hfzwuwotJH7Oix70nGSO8i4iktPbODhQwFGzndkhcfZIsz6X
lbX9a4e6/hQIJI/9ZuZTC1tKw4EseD/KFEaH6D8m88W1/soB8X5kTb/czIFmiWhltCucuVPBcoHD
4H8PfktMBYdbVfaYmHvBH6yW70pglrxlQJ/c1X0twt45+gsKEgYYVVl3qFUE6PQAYu1nDUeVDSoM
IFi/Y6ZF8JltrZ+gmSuu6GKcvePAUSjcqQxl7WjOVNMi+5DTBAfY+fT8Mp1wJXZvohPMqLPFSV3h
chG7uvT00SsxwSNjHDwkIf547G48j1qi4E9UaKq1sYHNO8St+BMrSk34Wxf7WvkGNCNjrC7yMLZp
XQax5QBqifN+5Y/ggHKgwDvRTA/ORMDyjswcyGiZYbMDXTgOc/FDKVeBwHkBG2qrCN9CDwGWE9sF
36Eokq07Po3tDiG9ONQm183KvTsQALHmCGxD8NCynNZHSz9A0uEJmorlsbD1LVuKHrIyYLwIInVS
XfXtptuvpjJYWu7nQj6FOen4GDRJ6YjMitQPac0p0x2HuaNeS4apZTfmHKbNzRPtp377XBk35Fpq
Ffp66mvPdCbfoiZs/80yE5gmTcaJn4K1VmmETWSQ69MYNOo8dHOIUBecYW8c6/ccscdODMGf1Wp3
2C6d+by8kSaQzwkfXZ+LYes5AEBfGQunbt+UgaKfus7+ulH2H0PKdm+btvusQYe89S2riQZkNM/J
2kjJN8BunsUYUDnimjT9p0Vfv4gpTH/GVdoZrHhanIM0fEy5CV+XxdMXz0JX2FiUO5N8H3Gi3E6N
erMPxi/iISWfjbnWC/Gj1nqYz2RJQu1nHngIo0/pxyJfIpseKoaOw6Brcg2wvqqTi7copuQGgHXN
ViiSshcaPy5Aa2kcxI6gV3G7ZXnCz5qdraKHFRIzpvK2wuG3WbZ/WYh3QPbEunCt9WejPxMcJPuF
+Lj73kNI7DCkIXaGoZ0ppLKkEbtqtJicZb99Wht8t7dYLs+E/99qeFpGpzjMxCshi2VzocQqBcu3
7F2rwbmUO/y33NJKiI0b4pkK5tMYWTCQTtknS97ghhR5L74Wu2H8RnY1FvZCs13NeIeJgkEdpx+l
a4I8qzyVGHNR/PDiiypBH8srNDX4iuC6EV0X3EY0a6OKpjR+4q+96xom5cwKvraARbsWU8Zk61e7
zAZtcMMUT8g01m2sipXkIoHHIo1w46K16+Mh1xniBfmcYR2hjE2hmZj0mO4AuMqOXtI01ft5U/dq
GX8ElTvzi2Q0Q4aQlk96cevzoPHpaXxLHjB6/hAVg6FIz4rSt8xyln8NFzpxYK7zpw2Dv+BZ0UEt
DXsWY38VRyn0X5TNd3Pwxw8lIoOmJ99aWI6FxJaOIe715qPtfecZp8P0SUAQLtybUH4Jnf/GsSvd
Q1EvNqf1SCpZRuLZGdpgPEO7VHyfpX7ob+rH0gGtClhyDsFYNUmdcRfj1cK27A3RU187KBkH+1JX
Zrg5khQay6IHvZEWbhtVf4ZbTWRPqL5YYSfESVmleP2ZT2ZNF3UMPUBEU1jm1T3BBUwiokbr4Hvr
o9rkv3QqblOub74R+f5VKyoo0wePkbTMfZqnOHspBenjQPTzeCDtzuNCU3LgAcF5BV4Fwm+M7I7O
Zi/hOdc4nFOTqjvyW2iGWqPmCVulf22mkHSXJVpyiFBMzu8NYtgDCQCACDShW/dOjgAyXApxCxqC
J8Y3EZeC/IJrJ2UZPRdZBGntWYa3ToL2WzAlkpyWzES/+xHdJsEVMvH94jED4u4nO86cz3RkpwBx
STvqPBcTOT9V7b9of3npvQmkUM1P7mJdW13172nql2gfetCBaXa5+8oJHmSY/zbOICCPvbdlzCHC
guad9sX83suz6c03EcknwoDauljWKat/XlX3gsnqVx3ipPKwUXKXc5rutr7/GIlUfmhKZkBPWqQc
FQTtVF63/BZO2Ajcyngqjxu+weZRqPq9z26WsTWA1moXyw6Qv5dI/LO+iftpgycIuTNCgIpdM4//
6rb5EV7Zgk2hFJI+bHRPQhWvTJlNc6xci2wGwYOaHu0inQ4yDDx0/S5D9zJ6lAEym8Z9b7VHWUz/
OXNDu9tQhffrmN3KJiN0DF5JrJvOwRFXtqWYGC8y1QbXOU1uh4q/mKPO3puycW3oVs+mVLAc/llu
0Bzqihmn3tBe11vwXQDMJW1X/FaqxUaysgip2tp2Jakt8bQG6C7xeMJiEIJxaNe8+VaNaL4IULvp
uStAyoOnYc6CLECNLz3Fye2sEJHuFKgX2yltlnwOtY30tfIX6AYLKPcYyoRBZhAA+dyfbnacKklz
C3i1DI197sp24f1PbQSHek2J2MnQir+zh8izVorEidFGPmg60x5sOefHCns6WY+btz3Z2TJ917zc
1cEKrY9llX+aCtKXVLk2oTCLLKlg9n9mt566uHWWx2Ue5nffjhBAywGp1C2TuKkooWFdHH7B5P4S
GCf3dWoFu7Z0xqSvYfQZv3O8DuLdzSlrPaEh8Q6rF/7MIdcES09AKgaLNCLQgDXO37AF1+HaPA4r
UFwfRAP/kc8WRcQzBEta3ufV8LxprH5Mcw6jWdV7z03eQk80q4AvZXraVS35rwpfBmwUv0k+I0Uq
hjEATunfVrmEzxYFrcmcz80llZNzYLTpgT1phwt9agR3gZdHSZ9G+qe6pbahQGFknAPraSJo6q8u
+Q+tjYfY4lzYo1UND0MIdGCmAJg4Dds/0tu8vdWIkcVETFfetC6uPR44krOWk0SkdD9Hsj8XYRGe
a63Byr0SX+sy4vVE2Q7xYdpHvXDCNDOAG9ClewORsR1pskqA9yzEnrfzgwio+ZOgGxlXweQ/dK3T
/67EMNz1OqqeB1Om9447lx8i8CO8vdYUL1WxJhFx1uKQTl6OCUWvd54vvjd0ahaxcDvR0Y3WlJF1
nvGfn7zMmQ4+GFlcBq46AZQgWXAEZ3nIB0pz17lb2kJ+TYKM39UvFtwBI51ZVvlW/b+4C5Eg/gU8
fNSBTgdTWCBtkZ0m9mz/bNP4KVdc+KIU638hAM7FNdi54eK7O/rrqtdNoKoTtTFXtNxyjDGlQDsP
za/NL0iDkSCVnoWQzJLlH+VpRiSmrt0Qjd6/YPR5HZmj49yd1xfsW05soKt2OMvsHXQ+SGtzV0Tr
LVDIUrGpCpl4tgin3Sac8TBMHLq5YTYbU+xDQ6bsJDSRvRcCgnUaVkVgAkiWj7Kl8ccDLz7hH6kK
LpoWmH+Lg+N5MBPb0VhYW1IwgP+tSGd6WgkaJyWmZ/4nyOc6GfupFt4P6WXDTucjPBVDbsTYUEky
2OY2TUxAXKZRvfWqgsrfV9JglEndltr5xZHhl5xU/s6oEX0uDhd4KQpfnzBJLh+68cpjh5kGyx/u
YgChvvvYAsxiLUKJ/UBgaTLNtvxXyBevq06p9JfnviZKMmkySEIVZVwUzqrvetcqiQoQFu5Lxm0y
1upPb+mJjujwTQAzrsUHBcYrGwiuyBiNqtrBNun9LVb1IlZ7vQTO1h0YuNm3AU3uWqv9TfRetV+c
4Vc9WB+CfeBQDqt9JbpKv6F/Hh4gpF18iBkQll2llwgDHzbBPvsGv/GZX7CnhCrV3/1azIkzVelu
AmX43XWbAMFaAFk27V95vlRS9u5P3Wsf98DUnPLG25yL72Td+NcElixwqIYDiXGZHVfKKS4a8dZd
EaB4ama5oGcqybgZcZQG9WpiXa6ATZw4+XpvFs9+GVJ/8c6YmdK4D526TJzUKU2MGwVBRxnouU7K
YiJApkZ5Rgyqb7uX3sPuuBKQdNqy1H714E1R3g91QhE0bbb4Dq60WEBtlrIjgMCyaTKMiEQlFP5Q
b8rab0GwBEBMogJmWZW7C0JJXlMlfAS3a/gxFuDxleNm1b51t3d3c6GRSJNyAU3TDOXniiBJpao6
jbb9VeXcT6ta4R+Gft2gP0ulP7eqmDJyXjsEBI3JKYxXE2FOYDNPoa1noHfHe8hLgKlUFO7ezIhk
zAQjR8zXdqCaXB85NG9/QvQWjPX4x87r4uijotw7qM720AZNPE5edGi2qv67Ram+VqpMCZRL60XG
gwsbqANpP26eCvF3az9RYxkeava3u0blI/wftNQgWwaE3PYfqBKOnnvhT/tIjvTZWUB2C3K9tcid
q9nq7Y1M3u60dYv9ZLuWjKOwHJ+wa7eJcjbijAbbnOABgKGkl/6pZ4YO4EpGhs0VR+ywSDgGzvei
LMjhascCJE7Uxzrs7LhfwNexkaPYCkObNmNfoOiUfz2mm2vZNv43oQKkufkA+g3hjxsfGb5vM711
zIcgjyVTw14b6FRp7OZ+UyvyBbea0RPmXGgwUQXHPfRIu9oFfvYMoUsgsze3hJPjxrDcd6Gt5uxH
ariM/u2J4l44gtpRrjOIJilMaz/xLtw4KIDNJgcUJQ6NpsG5iQgSmv4LMn7qYWuXG6pbH2xR5B8m
WMVdIyb9q5l4QtBdNAgsZcXyY8GU1p6w0G/mimBUwpBDIk9In4UWq1r9n50X/d9lJTEIRH46YS2p
Ln3WqId2Nt9CyuyBYaLhuULTHOm+xya1tadIquVpU6284AImQQ8ici9Hn9gZN2vxD2KRm0NOd6Vh
PTrc5mw/MHRRAfRVjJm9J9wGe05POjCivm1BkUySMinFu3Fr191KzEOSDbxsNsD9jVVnsqyy2wPM
cbaugBkjLpvts8om723ImdeWHGtGO4+S9McwSmrfa04CCGuH5+1T1vmtpEUX5HRIAXBB++meRjD1
ZkzFBcW0AiVEKkzRuebokaL4L0dItqu7JT2JBh+p36DCm8n8gAtgsbGLZWXyrjCkm6hI4Mfc47QQ
2kpAUvd4O712Aa7LXcute6CqB85u7kiumvR/KzFXRJimD6nE2Z6ubbnX5E6hX8n/cQYRjmubz3VG
Xqx16p7ypX5jWBrjUFivtcvctmsWr//IpDAPUZ+J69YWfz06NPmQYZY9dGElEmMWnu8oX57YGr2E
Ut3hs1c1QLXnIpNTNoRXXvw0WwhNXIzTu+Ie2TsUXJ6JlrLOWeoN+JZzuCDhEacXBM0dKX5ISfIt
c27XG9eWb0Lxhx0WOMm10KswPW+QTxT45pK5rfdseQw7NuHFtef3rGzTh3CY9LUr2vnAZoSub2mK
V/gNXOMafXBBmHG+27BF7TZd/ImaorvMna4viDP46CQqAQBkCKW7abSvdaXAWcLRZ/LICDVE2enV
rwSSuadpa+1n+CAU3kOLGG3GqoBu5/Y7ZHbJELKNZGXNpnf/8xfRPvDMkb6Q5z/EaQCnFm73GKQu
Aomic7Z/RTG6+8EFQNUeYMsyYq3xleUAJbcM6ARNp2HjHgx27OPcU66d9Rq2NejA1522j/l16VGf
BtJpMse5bAKdjUsqwQ4FJ4KwscN0gUhpZ4jTYvsdX+qJ+dKxm1czeU/1lKmDIJn7SOqn+ApukvLu
5izk7WFo9HyNRNcX93K2/tj1opNi8ExP+KvSh7K05zuSSBY6Assv7NZp3DQCLa9DQQ7lHCKhRWq9
5BvJOZkDRahE9buoByTBHom5wZR/EXjTJBkaC6LPKnPt2o71YoxQNVksAPvcU0zzAjlFJJ3mWGxD
cMjWWo8J2jQY6i0ysSstVkcHEVeoDXymGS8RFtn1Gq4tyV6pF+W3k796ykH9/9CA8AZgZT/P9Vbp
i4tbTjxV9UjGORwq6n64t+HkjKP+sYcxfy5kGD6lOVJiTVPyI23xt7SqVKdcR1U54x5euw7dOqJd
7EfYavKbsnwqe2ZL9hp1l7Ymf7RDLIEtgDK5JiRzOar+ETk8K1g2nj7YbYhykiMJIfDee1rvTzkh
JkessXj8ZSaIIIlAbBTZqDLbWKUY0I+Wgx9osMFuUc/KvedmXzWyyvMmbX0l+jDbk75t4+Hoi3jh
VI4rE8nL3NL3HJj2I6sHN8kijL7V2i14hfLwMNqr+0t3G8a4hRHLtsY6cdblpsTkZ2287neZhciC
Q4vneeaVcu3hL0st1Orm4KohnTmxCC15deYx4t0WN1sCSnzeDzKMlmHGxcHY43ugx3VK+mkzuiPp
Hv5AiQegOnq3SOBNzlLKaaxSop1oArwVXvXLxS8/H4atWD/xeQxxNGB7Ltpo3qXylm1ur8x/OkRn
4QJa7Ze6wgQyLuVd5BoikdvpdQna6uQSHx8HiwU7TKLUyQnm8Lp4eAR2XtdDzvXdwDNUZo6B9NZC
rpemYCFYZlP+SlXzl+OYzPNW3niirnyZ1tS8+s3UcUaVuDnDAMW4zJ3PlVS2q2fWimkf/U/ECD+D
mhdvbV+S3b+h70gDkye5ANv3ZCrQfWxud0SfwLgfRj9Z0HyNhDXzFdnFcaNN4aJMX+1p52XqU5rc
2XzRuL/mAsEA+KN4y8im2AUrel9BvDbOmy3bu0ba4a6Ecthn/VYAMVvuGN8CJu1YuHxl4xY4r/g8
7Re3KRGDuPx/yuI/AISI1bqZ9/WSMh8Y3EAARulpw2KAABhVnVEAeVYK/VHO8LyCQroNPo52DJ3/
V1sSEgHQ7ORYRt9FlPDt0WCgq25JfLyjsnLkkrVGw0/DgLvMTnU1FpHu+Tz4CV9Snqx+9GPJHGF4
n0WX2tXzxeUNImdcbVdCECwA3ajWDAEpCeJZim8VYHteL/Xck7pfdNnRZhtL1nXGPGiyWxoI8RNw
zGVPgnc2HDx36I5lWPqviyvr17XICFoIVHnLr3B3/oDxMlsgfibmlcBhyc+183seAv9xJXI2mVwb
A3LqcYu5XsIGkDo/RIjOe0B0SSSfzOzXzOTDux1WqDQx+AClDywA2MQhhy1kEWKc9J32rPKXFzIx
O6MrgU2m6aBbJGcWWTw/qVVWz92YkevJbf4VFhhYq5l9kUxxkkoXJAOVNzhE7q4kX4dI/9pZukeo
AcZkTcQkqT8GQrA0zyRL23eW9MevtPfhpWAs9dNskxOCbWaI7Vr9BWVwf+bJ5nCHlTtIp2SRDgly
2KwKSQdeAtgsT+7Sno3ZnvLmS9aVe5gWM362EysG4SRM3Ev4jdEXZXeeugkDBaqX0NdA9oOZnvM+
KC7dBHhqI18z7nyzuLhLzhlkV79DWH62eAQM49pbT30eNo91KPtnB1QLYPUGDNsejh+5ocw0q0Qp
XxX0NJCvjy2EtzwJXRZCmLiJkosl2OfC2R4in8EC9yCgD+wKMidaw5aSgY0ErMkB8ivND1Lz9hRa
Y4A7rP/PtUT7a+4pHBAItr5qZ1k2tNjecOo4MPbexj1meaa6rjiUUcfaaTyUhNenPWXadQ2e6aL4
uGeBJlV2wZBDYhVHYWf/MAcxsfn17U7WmiIKjT8ptEkVGELHvKQhSlzi1/InG785mf1EuZ0ntwyP
U7A0p22W/THtt5EgjmD90rRGJLjlOSnICuQawNQKXTC+0zhBqpbXSOiAm8uEMeFkwzf9MiNCcrGI
7d70NMYWDeX0ZMESEiy4hxfbsR6c0JsTVjDntOgx/9Mq2zq7KYTw1pk/s29LHuem+NeSxYf60QyJ
XS4qWezKw0FcuERbZW5ib0h3oYvZHSkKSDwKO9CoolDLO3vwjvUK2lgWztEQ1b1bXXzac+bD/pTp
eNjcIUBtSqNGN87yU6sFpO52zK64+86za6V3oQEE3xVG/1dZXvift2ooxU6q7kwksN5Lx+enIEMg
y343EzpENHTtAR4iPQUl7puUEpVDK7qSnIjAOlV5Vh6KbLI4VrP24K6IlHsn/Dd6FtlQt1QwwB5S
fPKKPBObVJ1x64EMyd3gHwEaoDwH6yUTnXdp1yJ8cfomPxDNXsFtoZX1Jt8+pxVE3iKd8NkdZ4p3
QvmbEcO50hNgXSRxg0wrxE3FLlHLeyzDP9B0NzEVXclxIQJimIaOVo+qmsiFrKLyXPtouWvi1GRE
NDNIANnr9WfQWsQzdtyh7YwHJ482+2JVSn34E+EzEuvZYeJxenSZhe5KwgBiLRGn1GWZ3QfwUteF
p57raVyQQOANaCuqvOaOOMHc/wNB5D5hP/9G+gc8t5nsOC9y3PdsuseINfCOdgr7EjrrkHDzqmO9
ceyVuo1wfjYLyVFekRTVEP2Gk6O0by3FjrJLZKWSQgvqIoe40MAmPIAxQWbyQPdSRpIDaedwMOUf
1xlIRsIScM+syPPoCvxnFnyh6ToUmBahloRle8+MdMEvEgLwSZAeRAodqYh4W/KbPX3Nj7lcGuZ2
ap9LaX1zvRceSWMcSUu5eUmZBtkVzSuqwA2olHMYma3deYkjmg/gr+zQgyvG6+xYTJ5WcQHIyw+r
FTA4NUr82/LoTeN8eZO1xSsV6inAyeAEL7iMdRLVBbMVpjcs9W4Qp0iZCLRA3Ucde7jXW9Ze88b4
p8xBZZKRqKDJ+AggYh+gIcMPOyNPmu1kRr7D07F1m9rn5UbAV45vsBXZC4kkp20NsKrIHsKuNQ2z
2FoDheFkdKy2PlYNHmuGAhwDgyXIzyIkOA/EEneiFWfwXtIp6kJdRMA5FEe3Mh53WYNHSyAOGkGG
yATDx1N1wXFw6/65UTVBQPUgrqRxb3FhAxNEsuhOEUTGCdEtCQc2g0zSOEQGmKJ9H1r4co7a/OwS
rRgg91+ZnhVhlzsTjsF+obrm4LZ98eG1KwUhQIeoN0Hy70LLdz9QOvnJcJsnSLpQx9EBgwYR8y4b
hvJTqecoaQyK2qKYyd1YkBEbr+neqyJoXywf5y2r84p0Cwy8qtWvaDVOwilBKhz8y2msRPBciKFP
CrKZ35F3EuhRh/BRKBSgPDsbAys0jaknouYJZU4oGgYypSt72Ic3bkhukbuR71ohZG7tHqnHEAE9
hyPXwkLNEXPakt+7S6mItc71m9UYcrLgCh+Ij+YrHlXzTK474RweyZLDpoY9IKMiH1yAwle6vqa1
2n51jF5XPy+eVlIr9mU7/XCoLDsT0SiI3389phSeECzCfOsj+tlJRkQKNACbiV0Dm6BIY6znsyIz
8Jo2oDe6B5vky0R+bFwbTfEojgRuf+Yh18KunXKSj5GCpfWsxD7wq39kgXY8rgQVYBft0Skh5SWe
w3422fKFxeS/gZyL87Ll6/sIZL6Hl50TFGiAFO0YMQvk8h5erTsO6cyKgl+aaAVqdAbLQS1adQqf
NFlsEdhFTLhMtKsqqMVGyS52B9kTP8wVpE0TfleEQV77sIBBnJlkhdjy+84BL46hE5oXFVbNMZwj
b5+uwERRWNEr0NOkQfRa/Yjqb4kXzjZmZaQ/cxcaYjvBNIe2QBzepcHVOAqBRHXd+udBkH1Ctr/4
7avJ/1M4t0StAJeQZJ2MS6JQ7+10CWI5VWvSbqlMQhHpj3IZwBUC1mS5VgKUJjdXtOf2NycA1tOy
DuimqejlYCu4J8+Ry9TJBkw7cNF1GzVXpKQNM1XH4EHHyzfHMLMWgST4NUR0zMlIv8D1VQfHuMN3
mk/5X+v/SDuPJbmVpEu/ytisB2YQAbWYTeqSrCqQRfJuYJTQWuPp58Nt+5uZKEzCSNLaelPd8Azl
4eF+/JwMYsowcoODUgTtxism/suoBRsNBg6Oa420Vps3r4FcUiwiXAORS8up2ZK52tguQkVh3vgf
KAy7BORx9NIhNfJsQ1MP5n6oYa7q3EOmF8ZPQwC94b/C1w4ehZMOROKmaMhbbiOpM8DExzHA2AAK
/fsiSgtSJ0Vyg7caP6haLt2q1PCPcdHgYghWlIagCXAMr8TQpAPPlb/AV/Oxkr3nBnZ3qMrJM8X2
h7z7kJnk9xSSOe+K3rTuPJDnADVGnqmiVektAyoYsY8eQsOcOsjrFMDxmMk3atKgqUC69qipUfBe
ndrCZFPx70mZRT8SjUo0nfotLN5Tek1p+r1d9/EdD4zsaewTcZBQQjtA0IJOgRG9BpJWZNvqFGbI
vMAZZ5OptUiwI5Ky0z04lU+JtddAPIobP3mgfxViksalPJLXKn0eoWrcWRD+TBQp9WvQTjQbFlyn
ZZeALAHsSSEAPF+vBeNWNctsjyMJ9jWqEZhA9IJdIO8GqckPaamV4O0zd/zmZrFg8SdcRxoUt17l
hWBdJZja5alUFFriWR9Hjcpsn+1sUdtHS2OljBJGAhnWI6pn2SsZZvkLWkf6yQizF7nAKZLx/Q98
jmZteJo3Sm8jfRT1n63Oyh/odfK/NYrfPigjqTmKMqD0CsMmmoDrFIqnJnkiLTx8bDNcASVYhNJj
80NR9OWmNPvPCrWg727sylSWbB47KK+Ju6SWPw28vTdaMgZHePusibaNRjo4U9lUNbuFc3an+x2a
BkVE2ENHSsPpELAaTrIrZKPyOw9g/SYwCLFs+FcbCItTumc7dVKKqeEAtklpbmvzqY384kMm4OTZ
+J7v3dl9JG4B9OU7YxgogMra8FCEicXdXVuPSkq6DIG/+Og1NrStrWkDC6ICT1UQEY7BLu8Lks9P
1DUCSGLTr+B6vL3gef5k+IVy6ltI5ELqiGCL1OSWLCsduImaHVsNijm3Kb13fWF8g6Y+vVWylvZe
rbNg23fHzcB77RHlKVwzyHLcBc90pc/cF8MANOmZOcmVFHbHiIKmkxYlBSQeO0+9SaNBoJB00DqY
iOowtx7LtuIKtcUUotEAEvZyRPKQpRtkOpmiaEArZHo/oSEZnAILeBVvNnVigE5PDccR0lt8VVfb
wc4PaEnR67x60QeYMHEoUMF4yDGBZ5ToyVFIwDZDwG1q5V+9KXhOi6L9YcHS+C0xGu8Q24igjDGU
LL7ktkdymKkjt4OHTIyoqXHBQBuGwHRMTR7IWsM/6AIzuatNuq5dhR43RYVhQKBAHKhlfVeZNA3o
thhe0cdSSTK64hZIDg3ihvLZglQiDE2ew5pa63C41T4U3r5NmUrOHqHxCujOAs2B7F23Q9+rAX+R
k1GLQRRL9FMrLp1mVpwjtZC6PeRPUPnUdiyjm6iI2xxs/sHQWvumSMb8KCkAaZpRKk+cPgLqinx7
HZrBzlMT6y4GHbsjssMl1c2nHGThqQI681JYI1qtDWKKgUVzmBET2rkCdRayT9IB+k9Or1kRvA+y
9cFV5Bcz1rtdmA3ifjT1T2qrQzUfc8fWKRUL4JfWS0OP3X1Uc/NlNTul0EFrx1ID4k4gGtCCQzgO
tqBDtgCURdGV40IOlQhM0qC0pQj1gBSWv+sijYYcyLh54NCdXQ3VgOevsjvFpntAawoeaK5KVb1N
0xMUWzJI8CY8pbpefCF6JeYBmgo9TBQ3eEQh1zdQbrGFoQuSADDxkE2+ClHKsAf6xUkPpeCBHabd
oOI2nnjONO9UX6b1vslSXEZO06xZ55+RSqKZuJUac6PwTAW/qNJ9UgIHIa3HK93UFFwnsKM+KmlR
iuilkcCjv2gcMzyiInbGSCNLK0o6rwK3+liWZfUsV6g/eoUVHb2hV3ZQr+k74LpfQANQI4SC8z7j
BtobtQcje15BxkDT9haMj3mKQ3gFtMbG9w/qP01vFvcV5Xz6jqgHVQqoZq8g4d8BFt51SvcFUTX5
SOe9dbAS0fxAy8i4VeyQUpItf4OyLzmUsLC+2J39xTctIG4l9Qmqad9B+yp7Sjm8Vsmzk0qC8c3K
O1AhokFgqzVI/cnZURfEawqt4eRWdfdgDjQJCnS9dgJd8KNpo9WV9WrG2c+15NRImvek6nXyIng8
AiSv+/ZA5BTcsqm+FTVFizzJeEVYPveS28r7TpXBl1aKvDFNKd319PVuxJBCV0gwt+1H+jTBB2b7
xuMirF3KT0j4+XTMBf2xl3yVviDyMSRzhhohLTgRbaB2tyFSGDuWgve4Lw97K05/qmgs7qB8ir/W
Q94962YjfSk68kSJqtU0JYqXgjDzkWoblFSy2/9D7PcZxJlBzpU2GURR+13ZkDfqWuALYZh9Z3Ac
bnJDG/Jz8SkLKU1ZuV/d9rEQ0AkX5bOPAzr5OZyZoP+oV1BkVVO62gHjoLhCWUOlQy7Sw0d9DHhQ
JPTUioBnlNnbDZ377uDeAA9ABKoxBzDGpC3lESaaBjUQgFOgmyqzHG9tu4Xo2Leij7ULgNJSKUFU
EZeELnfMIYmwbZ1JEqm3soRFv6zA6nSfEaQksxzFJlwjMhz/dJX0fXaiZiNto4iOyFbRkEyPU+5P
mcYKuUOMaExpprR7A2hAW2voglc0rJcDygkUHu/oRXkXRhGexUiHQ6VHpFR9TloMyQc9XY2/taJB
pqRDXS3IGmIC8Pe00sjgkE2putdro6AWAfyG6oHg3dEMube3WvOnZzetR+G076fXvwS/Fa1U9Nbo
u6wbKCsWLghmuHIhowuNobk1wK97BIV6U5cIYHn4uy26GT6v7kr5CBjpY3GPymQDFgCpnwricNAM
tt5SgdXhZpSm1F9gV9HnrqnhDjUkmNAhNgTJ5um3Ve6RYAHD8d0fJP1nWCtUiwUMwFKc/7BI0R6B
5uRHhOKG6eclP2k+ELtWo8jvqxx0KCTgGJwYTWV8MZ4afu/Ehw1Ifl9AqbnJSoNm8lh0u8KQIf+i
KfeOlBJ5/I54blNxB9MRZ0anEkkoyE6hPgss2lkaW4U2ODLKe6pb46uBfoLD/xaBg9qX9kkTSHvR
+ANNfuCTACjK36UGYCYJuuJ7ZGgBL4dI5c1aMDfaxIwgWorVhmZx+aeafmcaIPoqWltueKW29B2E
1U2EUO0Oonlrr1LKg0ZEM+EMCfVbVYkC5EP7g1bQpJxTNe26h7aV1FdK2zRNCpUkpWEat8IlzOSy
oN1J0bx9ngzlA9zi+r4ckwLqCMQDzDKg462kQa7X4AvS+YhbEl3m2UQJQqoaVFoQbEXZQGhj6CA7
PbiLLKWFMb6NKSfQBE8rZtm9Dzu3/qxC3gXVKpmm50IDc5ahRLQdcxcuZo39VwYwvCBJ+WpRID+Y
7jubBgdivUm5RB6BvRYSyBqd9+g9yUIIiWkaAwc6VVDTRvzjETN8KlIKZWMby/edn+pPINKnDLCn
v8h5Tv9ab9v03oMPBB5ZkpnXqfVSD6cjCyS4qSvKndHRSym5zeexmQCUKiS1ckCfOe/JZl/XwWfB
pbiJWxIXJNjFkQ1Pck50AnoaIGwQjIdHWO4ATsgQtU1krZJELBLKNiVY4mYSL7L9oFcQOcIAUr7y
IlaOLU3jtEmjpXJbKApnJUSezlXC/qRyfYGNlfpHkyS3fOoLcMmokUVm/pz19Pe6gKzwRuTLVLW0
NlYcQwuRWyxbQsNNYOvQ4+tp8hGM+atZGzicNkH+OEB12LCj8gcMvgCgeARXUMsa0W5MBnjG0Cze
2AUts4OPL5d6yMtqfug2LCT9ZQSSCkwvKD+iIKMerTzunMjXDe4Utl2lUlyljDZuqyI09j7aS7eq
CsKdm1sBwKI1VFnJaglhFnDApdlxrDXrW8Zp3uoQ+m48FxDVdYnwReV2zbIEnajC5N///l/n4vCA
4VBYDiAxhjIN8kLj4+9+XtdUzVZ1jRIQ7K/K5ecb4Qke3kP2TH/0e2/Mt5ky/HPdxFstdUzoNjG7
phq6kGd67eTcTArWbfasjPeD9UrnnBHRvExD5HU700xcKqkzCMW0VaZKkxHBvhxK4JejPiR2+pyH
70hfiBzxMRxzE3wuaDy8buutavulLevSVkmzUzBpJz4P/efU+2lDImtTCFfIwMfJQ1XdARa7bnFp
Fi3NVBTV1vgvbdon3768BDx7/u//Vv6PaLi+ChBWz+B46USrs0diY3AX161Mv3s2h0I2TUPjJNvg
mLVLK41C6VcPpPRZaLc6lzsMNjyMT7F6Krrv100p07eu2ZqNyEOxkw2PrayDioFmgGZ8pr8WSOMP
QMPbRiLxTLmj+27bTh+RcK1WBvv2aLEbLdPWbFlV8IbTlJ9NKcJYiQ2ckKN1axJVpqfrA1xYsYvP
z/ajTTm51IYoe5bz+6Agw3KUPLjLn65b0Zdm8WwQs51o2ZZiWR1WiuTW83ejuGnEl78zMTvAdZug
MxFgQlUPyj9TW1e4u25hYaq4jtjeQiga9b2ZhbgnlQc+In3+Gmf/tPRFpjax2IoRRX07VfSSqeQH
FaDBsLRernfo6YOo6HZ7jr6Ymx+8mQLzyYpvee430q1oHkFy+Pbr9ZEtOKVzm7p8aRP0iJbA9ZQ+
m9DLg5uNchuwktjGmePad9dtLWyFC1szXx66tjpqyMA8W2RhOxpJBXQtyvDpupXFEVGiEQDOhC3r
sw2XjiapWJ1jq9qvE3Fct5NaKAl04Cnj1+um1MURcT4Nnb1hc3tczh7AaLOTa0ZEQI1UyzPsfwfj
p47KyfZ9Id7rmrtvmw++foMuHbVaig6CVrN3dvZAKBG4pDzexTDp9TfoVV7/aW98h6nKpjwhzDVF
n/5z+cv6uKglybfVF72tPpXqByDzP//OwvQLzrxT/V8LWvac2k9/+fXZzJLPtWlH5/eXCvijaCcR
XV7//Qa/78K9z2Zo+vvZ7y9dg6y2jAWTqkSGNNkm1u+itTO9aAV8m2pMDpx3xaWVVqEtCVE27YXU
C0goqHJUFxKkVkMBrfsmqSANvepZ7eN/FEqKvV44E67UC+OjYfHyb1Gn3PAOPF4f+9vdYdDZSfeL
xVVqq/bM9UeZ2yuynCMkan80jA/h7d99fjZoAeVj1FEvckooVpND87v3oslkTheiJqsEburMjxRR
kAP+0UnzjqemP4b9ys5YmB2+b4HksU2ZQz2bHXQoEfGWFPeFhHu6Maw/+PmqYZhcKHD7C2u6Bs42
HqBVJTflynxBLqWE+HjFyy79eqEIQV+gKhNozk5OJLQQ7YTehV7zdjiU/e+vrapPMYkuDIHnm11S
Sp7peSjFnmNA9KdycH774ANNsVQLFJOG89Jm39d8AUxNMqWXADZAKOkL6eG3N+e5ATG78WiWV4YU
mWZI6EA6HtNsJRCe5vfSrxgkzuHOUBTTMGRltntA2tEgUmeeYzf0rtPkshn0P9igQJIMmVgBD29N
W+BsB+VyHiLJAOCm8r7bDyoN89en6K3TgmVFM9ibBPSqPH906VJdSwOFNQcPhLws8D0NSSH19zfq
hZXZOVCkoaxLTQucAGYnaMTSlVEsHISL78+uQOjx6YNAatqpy5s6uCErfH2W1r4/WwV+OcFzIAJn
eDWhMixWfPTCInBd2BY9ccImUJ850UBH5wkUQuxk6Q5UenzHGw6JtetjmDbjbLNyAVBIM4RKrXAe
clZFGQMHwIjcIN1OkjO9B4xVwgofrszWwrHgRMCYYpqyAl575paSAOEJkGeVk1iPvETBSQj73fXB
TK5hNpgLE9OMnh2LAv15vHpRORH41gMyhglN9kOBKtsoP9lR41SVDkcqZFCkoRPy2b9vnveBTJpC
MYQ1DwapFPs05KglJTl6OcoR/mkDafvHXDXrd2GOHLg8BiGYIARHK6Lu++vmF7ajfW5+NvrUl0dZ
SErpHIr+UyR9uv71abfN51bwjwe+LZORmR0mHe6mAXxu6fTKazk6BZzOCFPCx2FbzV7ybq5bW9os
AnEteGZU8jL/Ps3PVtICMAXQwioROgeuSrW20H9oebKyYAub3xaWzh0/hUHGfPPHdUqnWqaXDn13
Xiq2bvs8ImMBuTd56OsDWlocXQfyYHHUbG2eJQN/UBRW15cObUwvpeHddrq2cq8tzZluCIq+JOIM
ZT5nZRr0oxWWqBrChfECBaT6FCk1RJKhJK9ccUubwVRVhgMkRJHFLADzKJ3IoZbVDkjUjDL0J3Dw
p86AZakGrRibyrseGtvrM6gsTaFJGE3c969DnAcGXtqARsVoAuKARL1x8CkLxj8hijx42G+b9mMX
Nk8djRGtDS9ecEpscShq8+X6L1ma6LMfoswCiLroSp/UeO3UkNcZ7fOQQZ9SfLxuZMmXnRuZTTHU
mBWtoGXtNPVulN5Fw61uUj+n81x2EPqu1s734uxq03mzeasoYhr02YmDZEGP8oFByWBvyvo5dN2V
q2bNwsw/manbKgI9OgeQnUfiHHKZ3l05Zv/O/dxNsfsB6ljknLhsLodhm7bcCX2onEp6AhCTAeUJ
lCe7+Kxo6Um4J/jMNghurjiSxcU6szqdl7PJc80qSdNhrJy4B+Hc3qTi1YXpeoQwlmJcE28KsCHX
94cybYA3I9U1k8BA0w1t/sB3wTpD/erXDrJ7O1m5SbrPvvuUu0f4+BL/pg3Arkk/QEyvjHVxGc/s
Tn8/G6sXQBWbewF2ffGOWulHF73p62NbPGAGmRvZtNiS1uyk+1lddVLuVo7G+8V4SKAkVQ/XTbxN
7pqGTSSC2pEpCxRKZ/cZdBW0TeBR0GZpKV7aUDM8G9WT2twrtrlVqp+Z+VXx3kntBz9/TPwV80uT
aMkKqFHBbaDPgyEP9o8R6fjage1Tpn2sWJnBte/PzpoVDh3dPHwfqCewFdGsPAKXLoDz3z87ZgBM
ojii19NpBnLjdEZku0J4UCaaSr1NJvCkHw++I43U864v3NrIZkdN+HANxhYjy5C5GVHJS7Kb6xam
uZkfLBaGdw95d6jOZ7tPGehiS2AddpBvs41XqyLEQWPj+3Urb8dhyjIvOFPoRN/mPC9ETdJGikNU
jnKQ0IilvWZ33cDbQzQZsHVF/s8lPXPoI8QZwMVbDPRAKI4q5GfEvX9gY0pqAawjXBPTIM98AYrW
faT6XuV0sFFH+3hSYVu5Nd6uBsPgHU3QSdbHnt9Ltte7LQxxlZNZO/osZI/bcB9FK7HT4mqcWZmd
lwTEcNmgc+ok4lOovbOT/fWJentBMApbw9f8Z6Zmi9H0GuFzrnNBFJ+oAxK9IMoIaDq+T6rTUDxa
ylq4tLT8U2RmWgqTZ819KAWXZAS9UDkDsHlJg1OTUna7sjgrRuxZJKS0Wl8NsVk5fv4OBTYbymLl
5frMvfU0PBfZAAopLdki83S5xdwwLEA2cN4h2JFqKHO3LQXyEKZ9qHNXvNrycH7ZmvkWubd8WIkS
IpT6aKqUqg6htXIqp5976VwuhzNzLmEo9yPdRtyeqGKEiKw1JoUkXd2oiN6V5dqTdCFKuLBnzFao
D1rVo+m4dnzvxcVbBtKtnHubStnVFjLaJQySd0V/2ysrB2rp2J4tmzELX0O36PlHOKkp922EqvtO
2Me6WZnNNSvq5eZo9aYE4YkVor0+/OyF9375wl10fQuubAtjFiqAUA8aG7Icx4cadSJDRJhyxZEu
+Z/z6Zr+fuZIe6OgKWdgW1g0WcGZrq4MYe370xDPvl82fT26VcEQ+o+9S3PI0/UpWvz+BG1QZYPc
wHy5s0xkMrRqtYPuyNbPHsfq+x8YUIVJIozChDwvWEghbfVdoZE9Cj9Cj5y//sHnNTwlF6bJ62G2
xGUvh03bKZUDvx5SiuqKE1ucnrPPT38/m35B2dMaez4vq9CP30hNcrj++xcPAjheaunclm8e5ICM
taFV3NIxoQ9Lx9eS3BPZhn1Du/B1S4sObMrQ2yQA1DfvxMaSC4kePcKKDtCU4R0UA5aZUkV1qW6A
qcfj6brBhSfdlDBkWGDEVCKymcuMahisQkMguBUjhCu6bTi0MLwfNfM2MtEwnQjdpQ09rNftLk4p
5Q1yr9NT5N/S79mamaA4oUglm9dF0CDDIiAQlk8+W/rNdTtL3mUqDZKE1allzXe2BwvsAH8TScuI
l75w94ga30S9WDGztAVVU50AJQAL3tTMJEtvgJRrtWPAGgJrdXeMg9H+g81xbkS93Oc5zcK1hFi7
U5AUbADKgu+vis9Ze8jLldBj4QFHMHU2oPmRNQtaQ0ITW+mT776HeQDQ92FA8FSSHdm8J/2DvOYQ
y1BKursgWbnglufTBso1ZfTe1AghHwFQR23a0cEdjlXzQKPi5+s7Y8kEHAqqbOlCEDrOnDbsDEqk
VUnjkNbbPMHAu7JaSzv8/PvT3892uI/cuagE3zc1fxuj0CUVj2aDEOfx+jiWdjhoNx4JBMDWm2Ru
XJgWmPCscYSKIDbtbQmaYXHTHa6bWRyOziNkKnraPOAuhyMPFbSrEkwnvCM2noGG51ZFtZwc3XU7
CxEpfoi6DAIwKsyfs42HHKnmeTCXOZnItwZd4qNy0xU3ZvColrtiLSZd2ARQRfA+JFGtEsbPvB86
gDTJJvXgGN73elumX64PZmHSFKAyqm5wcZBGmg2mBFje6r7Z47h3bXcYk5t6pDN6Zcr+TbvNwl7M
kHJRaUKmPW7mGGBPM2OpHZkzNDY070NIH26qv0jRszAfVe+gZ/7EobnJQ3OL6OOOhs6tAGwLCyLa
mmBv/2DUQkzZciIWc14CzoScGUUdDE6THEHMwwUHOjj857qRxZU7MzLfj5FolU4OBxxUsvmQjX/w
+Fa0s+/P5hQqpjDSvXRwQKx3kMElyBeunNzF3XFmYrY7aFSoddptGAKij7CG3kNHHtAz/HcTNU3k
mR8Ke2kYkZIZHL86oXAaVM/Xv782ipkfFXWveLURM1FoJNL52z6M9r1t7v/OyvQrzkZBS7NmhkE0
OIF+Z/jSVm/p37JvxVrtZXlbcVoJGXRQ7bPRZGrrDrKfDbAW7RRzq/4+cAx4gvj1/dk4wDQotNmx
rZTx0GunMF55KizcBhffnwLMs3lCuSkBdFAOjjfuXYVGKhopDteXYtGEDn7EIPUBKH02RZrlJbHf
QE2FdoyW7zuEeJX9dROLq3BmYjZLtFj0SZV4g5OUj8gtj8XL331/Nkt+ieSd3zEE5B4RzOPcXf/+
0hSBY9UMsKYaV/Ls+3JPrbCt1dHRDcSGvw15S0vpCr5j+sbc6etsJkAM3JIAqS5XeqCtLu2DXHYA
tUIa7XgpTCjhyTRvg7ZfWfKl9dCn/gNByM6IZp5KqXI/ybpa5llyV8nStmqHFS+19A7hgWgCe6II
aWrq7CYuIXvJPN4ojidgvOOUp5Eib/QaggETduEQQUa1+toE+u0YrgHqlmIOxkWTAjw3+hvwBHzO
NcykoeLY1YQDt8JbBGVjcbDpNHNXBro0lTS1ExnqBARvMK0J5JsjGVfVaYS8a8AqwpJ6ffNNCz/f
GOcWZhujGusWsmgsdDB8PoaH/qeX/MH+pqZv6hTGZPb5bD90Q5rQmi8UR052iPBCfRd6Kw/EpXmy
eJBSgqNIxZP4cnubrit6yH1GJ4MaJIGJFar16/O0aIG9TLlbF7o533FSKOX+mGSjU8Oy6dfh5vv1
7y85AapPOokDwiBGcTkCOJ60mqbjATXHcA/jrhtKe6n9g2k6NzIN8szfBzRkC6XOB2dEk0fbqOof
eOLz78+WoY6HMSxsBqF5R1rEoaa/PklLm/X8+7PNGg8qghMItDg2zyMFikFkRGodzVBtxV0urTYl
AnL1PCos8lyXE6WpaMJ2UTs4UQiRtVpxsn9/KCTnwA0qCmWtN5kUYqzehLWgIw2F9m0mP2hIx8S9
vgeasvI8Xnqe0wMkhEanDqiX+elIEl+DnqvonN6t0p1s98omy2heFakFS7SaBFvU26otmntoJojc
fm6qvnivGmhS9eTDIZeS+3bFsy0s5cVvmi3loMtgYWp+U5EG2zr53kovhfpoyStvqqWb4sLO7HIN
eikpZKXsHI1Wvz56lkPIKYNNnz8V1nMr7bv6g4DA/vo+fds9Ypoqr2ySsBZF5Tc1ZV0h91pGqCpF
KH+h4hqrJUy8OzoB8/5oevFmDGmsTd8jg1Fq+Yr1hbtepQxIBtLiQWWZM1ci2XFnS5bZOIr9JUT2
BdQdPdZpdufqK0WaxUWks4PSLHEF4cXlMamgbaLbIW2dUf0Zw7wwYWJyiJ2RkLs+oQvnEUCkPCFh
uax48l8aCuNqhLWuQaWqPKDA7I8rjmvB+wKw5XqyQAy+TYuYWiFZGVTSToOKIiHzcVTKbamtlbOX
zOjsBqIH0i9vQge4WpKsEEXvBMkuCWiFf1E05/pMrZmYnSs0jyO6hzDR2xD4IJ57a65lENZMzI6U
FkKo14+YQE18CO5otVPWtvDSelOQZ1OR8NWoMVyuN+TDGZRhVe/ARiNDY7a9Pkkrn//XaZzdg75q
prms8fnu1RKPdfT7zyqSOP/99f8WAs8+L4w66V18KHc5AuB3KXTt3cpNvnTyzk2olxMES3ZLSylr
4KG48S+BU4Nu3sodtTZNs+M9jnWKskTZOw0keAhKjuGPv1uH6QecTVSg+FVrTudB9P9IXyHR+IPP
T6B5Unbge+buya9zpOrgz3AgjY0bmkVpiP87C7MBqAJa+irFQoAmJ5LQ+z/5/PTO4IkzJR0v5ycZ
VJHC4t05+Vhs5SDZrtWqlq4KkLD/Y8CcnbPCiltLuNyOlvkI9w4EuCijJjup32TWCiB8MQqBHpQs
HyhfE1z25WDo4h9h+hkaJy4dRd977Y0WfrDzY6vew32wr9WjFxR0Ye872ntD8/X6VC682qYACOdL
3zogvdlIc09LM7T2CkdFG8Bui02HsPDkJn0oY6CtHtfWbmFqyWjiweAzJ2s8Rz8aUB3wBzt3lARK
Dfck/AephKoPUQu4MFb24fTrZ6+4C2PT6M8OUmFpLmxzVu4I3vVZets2B6l69uLvkf/BjGBm7bUV
F7o0n+fDm81nTIjTQK6VO24af6pqGOR89VBXw60mDAgs0Pgcu5WrbcEdkT+a0PwIVvCQnG2goLIL
u5eV3EnVzfA9W/n6gke9+PrsrGkwh6SNydfbd3H/Opg3SnS00w/Xd+ESBuTCysylVp0NW46GlWE4
dbCMiuBj5QW7xv5ZgqGG3k/qj251W6Gkdt3y2uTNPJVe9laClEvuTIwmpPr+4Eq9GNgUNJztQKmC
QxFq+NwBdFBDZLJW6Zn+//MdbtEXAwiQyEmbN3S4PnJ9VNUzR7c+B8W9at2W0dffnyK6AImc5akz
Rpvhc2K04ALNj3MnvoejXu9XTszSCpx/frZ9ZTOkSWlIcgeuu7b91MLA/Qe/HwVh4nGZ7hNj2uFn
S9B0siIkScucQTza1ZNbGisGllyaRbchwQ1JEN7GlwbSodJanaeME2TZXR+EhzpE6g6GZK+Cnifv
Vh7hSydywhrYJs2NHPdZnEluOq1rnz6N1nqRMkjLs3gHd6C58rZY2Fk6UEBBPYyXxZtWIXQCci+v
0sIJfkImUH2jtev6uiy4Srq+uQgMAWqCy+By2siwjVI9xoUTw121KSVxm3UojEHVi1juroRyLJJ+
m64ChMa5zdlxjyzdttFqKZwigbZf2k2SP9dHtbCdLyzMDnyiwGGqdowqHxCXTQ6RtdYzuLDdLizM
9nPSIakTFowhgobfDw4NxHLlkYYBc43YZmkLkF2dOoK4rtV581FlSWbfuV7h6L1j1Q9I9Tb68fp0
LSUioLb5r405uQNSWgWCqFyYZXVTV/5Wlz7EEJ7ZxpNw3yUtWlhPurp2Sy8uEg9n0gGGRfJndkvL
WWtEqGoQF1hI9xwhors+qpXvz0GnAYSxSV7y/dh6EDAU9z+uf3/BBcCd89/fb888jt8GpWJ4Inf8
eipQqdYuiu6ZrL+zol4eUM9vs84LNKwk6CffCIQ5amTeV5Ila3M1cwORKhVxYzGWtq0/FVp27+bh
6fpA1kxMfz+7AajeFv+ZrtzfV5SH65UrbG05Zmc+kIxKZBoTNVbUjfYSRL7SZlw7jWujmJ1713Vr
uZCxYnrHBN2IfPd3szS7V5qsUeXUm0Ihnp4bu/Ga+56b7PW6lUXvdbZ1ZyF5WaEU3SaMIiq2rXyv
0kQvH8LwKVyD9CiL3uvM0uyQZ+BJNC3hENpUhwI0KrsRHTdLqXeqFoh9ZLk5XN7q0ZWjG0tqNqpd
fYwD+YRWAfoKaJG0vvn5+uCvbxRQorONmCnwZKRMcZbs/XRbV/fRZ9ofrxtZyrKeeQdlnqUfiySQ
44gT5ULsvCP4iTdu7jW7qAq6jZ/HI9IN+kvEYu/RCi43SN32kBgiL+LRi7zi4Jd3LWVPAacYvRGz
XaX4hl10Be89F33q7IDy/MpoJ/8wi4AZ7S8Dsw1l57kyEsPnTqiVLybMaIGAgxBajKJS9kKFE1nY
h7bXbztGqSIfTA7zWBby8/Xfsby0v37GbLeNcjRSTeYey5p7s0VQBb1PEM08oM2V9V0+Qf+1NMfL
p77WGXqJJZTIRv8uk59S/5R5d6sdWssH6Jeh2S1jm27ZNC0z26o7+BWqYMOhuD5ry9f/r9UzZndM
5EZd6qa80IsM7QPlg5E9FsljID+IHA70Y+d9Hfxhf93oYuB5ZnN24yi1kcCXy5akA/i9PhGj+xFE
0R7krdlesYz3neqvnIK1qZxOydkN5KlWnZNTIuCw77XqMbHIB/zRbf1rtaafcGbCrAtDLScT8D/v
lbJ51g3vZsiqQ9mZh+sT+P/xML9sTYfhzNboDaAzCp3IwH+s1e+J+GCar5MKmVxD4pd/a9UP9vBP
rB9hr1nZ/SvnzJj5E4hb27jV2JSVckT5XbY/pO4+alZGuLheOhBNWO1IBM5xIVKs5WNaj6yXidrN
M4+S7YrfmvzBG7d1ZmE2DsvV1TDxuJ308sZuTiLb6vn7SDoU/t5T7oZqpdi56IbPzM28pNaWNqyv
HdcubOAwb/9+z+OEY/g1YTP3l8eRlwcGE1ZEx4/12iWyMlnzFAR4jwiNaibLV3bk0cqnwPvhBhsz
u/e2fwIuOR+KNnN7MeSoijYNRVd92t+8jb9yVaxsLm3m84pYEZUBxbIjxYfGA539rm9vrp/QleWe
wyaiuO191A65jVCaeGnDfuUULg9BkLSErcR405qcq0nYwz6fO1p5ctsWoayjB6nrnwzil5GZ09T7
zNbiegqry9MQPnX66e++P/OYrZJUTZrx/UE/6MEN/LbXv7/oqtDT/Z9JmnnJigZHwgImSameI+nW
9D+r3tFEmfm6mbW1mHkS06Y8YUXTNHn7EPJegzBuxcT0ibfOysQRglMCk6xe+nvI7euuK6gSWP1e
6n5G6VFHoVE1/4FPf8XU8qT9MjW7nFuKwUGnk3PwwtMgPtbtpwZ+gMpceXUuT9ovM7O9lSIj05kJ
QVTlfUKoSDLu0Oi7vi5rkzbbXmqDSk1qEGZ0NaJHe7oJNgLttcraGvYfeZRfo5nttKFIYfn6N1ED
6TuKS8l2lUlqcV0MFACFwr83PUBJl0s9LyocPBKnnnZvpQ9Z8WA0K7QtS46LHgudOgbwojc9QL2Z
wC0e9jhf1F/6o7y27osB57mB2VY27dGOQ5eLEB3qKPnaZMfYbDZB+1Kbz3r1zWzjXdauDGpp7s5t
zvZ0ITS1D+C2dgyEU1PI/w+quU/Kj7+/386tzLY0hSU/Qik0d1TpYzEgVwOM/BCg0rJGTLE2nNnG
TmojLKu4IlFgu05So11RlIdYQbgvSoeVqHYpVj8f1Gxnm2ajJ1nNoFB/IUp3o9uxRzxr18lPlvrh
+gSujWvmSJXeA7/RMi5F3Q0BmOnT2D8geX3dypLnOR/RLBJLG7nShpgdTjeYme+0gbztH1w8gv4f
QEF0pFNsvXTXSiH3dmRxIzSGca/n+YtidceAyBI6qz8ArOlntuapzqxB8U+ZoqXyxjvJgKjR5l0p
eCz7hP8OZ57tlKCtQQqMrImVHJX60RJ/EAecD2HmEhoviMchnLIy8ArJxZcKSv/ra742gpkDGPsa
6Yn/R9p19raNRNtfRIC9fCUlWS6JY0qOk3wZxCkswzbs5K9/Z/zw3kpDQgPuAovFAsbyavot554T
w4JzMmZf+/7fvi4c/A7ALIAt4E/m5Z3d7It/8yRfzo9w3rs8opEd8e2kHpXuq02/1NV7EkuAEOvn
4p9VFk66FdsdJNbU6hSVX3L6VU1Cpd//t4kSDngyOQ5Qsjh643SIjEBWiF/NOF5OlHC0IbBNe49g
mTtKdyyFZhT9GgNVWVSPSv7FHPMDkM6+67yb40Ovf4q9Pwa0ly1ZiCzbbcLxLxswbjjQITh1AHG0
0UGtT7fncf2i/L+lAg7t+n6JqqozIh7A6NrLaB6T/DDGz1r69baV28MARP7aCgQMyVzmsGIg0jOO
xiRxAWXfF469ZidDVleIkXSGXoz7TAbOXN3QBsDMgE46ri3iMtAcZUN0rEaYl/fA1xq+O9bvpNIl
DvPqMC7MCMMoE02fbAOvVlN/qZM3AsmBf7EOFwaEyyuZ9JSBdAR+LNRknPaPXX77bwb4CC+zSW47
tP2IEeTjTptBJC+5fVe3K9jWVKidaOjIFu6vXoOwJMRcOeQoSGsION1pyj4bJD64zAr/+8UodEis
JQNkYE81OiFGbT9Y30u4/JkjK17KDAm3mNcXSR8TTBe0Ev0mOpvQQAdR6DR8/RfLAvfBtJAOsQyx
rXcaWurMKa79WQF02cT+BWLrtonVI/L/JoDPuJ6zkqpZQmbc+aqH1I4/k7daVh9YPR4XJoRbJHd6
ArJHnHLr1wz+hz+3ByD7unD4iKO44zghxG+jEOg8KrloZZ8Xjl6t1CbTCyyB4twVBmjZJfO/upUu
Jkc4eaQ19DpxsGcL+849lN9fDFkxSrbCwtmLKggV2rwSbmXBlH5GAbmUvUbrkwSSTwdc0LomJgeh
cQvUkoVBoBhOh4BKaxSrY8ABcD0TSHjc5de7lMEBzTPKkCeCoDT0Y3x7eEzsz0OsHbTE842k32ll
6LTvs/VACVT1IFHsPQFuKVkt2e8Q3nVjaFnW9BV+B/kyQbMSsjKyDbE2ly64Sznpvq4vGnyKlLSF
1Q85sEXa0cuKndn8uX1i1gZxaUE4MRC9zSGy1+en2fgblZ9Ndm+AD2OjDRdJN/Bu6I7F6cXETksr
I/rQT035SislOcZlZD8i2+PcV5PtSd4WjS/+VWrsw5blIS8GwPACfTlSsKpl5Vy+5o0epCn6iMYA
VCm7DqqMzVOXGX4J8SsoUAZlS0MoaSTQDNWS4smklU8cPWgSCkC8KpkC/giIP8uG1wFAk8E5LcSb
I+vmSal69ho10LW0272SnktgibX0T+tKItrFLYIpuLQl3CJZX7vMyUf26rpvsUd9yL0Gcar7XDdt
+8JeWuKb6+KNnVSbMoZy8qsdkf0UQwZ1yPeDtE9pdfJcNB0iHgboUWyzwJWeW13J2Kta/FHHCirT
z0kEGfJZ2RWlTFJnceQwe+gAxza18V8L/DdzSJqAGql6BSP4V6tNHiFtLNmkMhPCmQNLsm0qKP68
krZ8pxDD7QiR5GlWTIBnxgIhv2WgLfcjNLpYGXPqmaXkRfXaUjWo3tyikYxhZZNdGeB/vzCAgoOu
KWlZveop8enwgFvjMA7e3pK9ucviJvhZLoci+FcRig5oFqJYkPnZgto4hHJ9UJz4Wd3s5vIeyhWH
tG13RhbfddCjpPXWUh14VFzI4ligUsE/YlMXs0qnL+OhfDXm4h5y77RTJZHPyv7mGHvo4SGX74GO
+3ounbzSrKmOq9dxJHd9qo+QEZyhxqsAttBYxC8bKrG4sj14f71mIicFcInILe4qbhSnBBYLRccL
/T7KvO81A9CaMECUy/udRcoJByqfZmpZ5WvX/phitu89GQnWygb0wLIFJhYXKTVbnLSW9m2Jfury
1UK4q774Oy35evt24++3cGfDggf6CqjHLRnSMgus/2Oplq8JJPdMNvh28quwmsc2GwNtsAPN3Y8y
Jar1Uf1jU7ga6NgaGXrN8FRCVLc1w1Y9J9C2tMa722NbtcPJLrDjHLhS/O8Xxzfvqw5kDh02NdBW
wzjX+ygFGm+onD7IwZ+5/aHw0NDLAdJoNUVrzbW5uOmyDGSF9HUeGMot2X4ACIqpmzkRwVMGnxNn
FfSfKgqh12aUjhaKR7yUy2dBc1bWF7m2qS8/LyyODuH1DroA6WuV1cVzbZnVg2NL03sLjwwU+cB5
Q82G9w8sSKkguq0raDCIX9shPihxsYfoyr7WZESsS0cJHao2Wn9NSAuALE9YktoYS+gNje0rWs52
qXGc6A8nfrCsR9U7FNn77e22nDlcBhbwvZxtA0wYwh3e2Hk32xE8wGmKgg4w782iJC7UqaArgLyI
CwC72HfRO2XXDbNSAediHqzha5k9pSbojeYfzrA1vSuYEo7OOCRVW1dO9ZpDIzb3mayFZGWuNEAh
oeYHmDfYwoTXIDIyULgBgPua5mTwXcXO/KYuNj/f2DVgccHV7MJBEBnJsK3SqVXb7hVyPWp1sGu0
0AeujHFvZSjojOBeL5qJ4dUIEVIDNKOWDHP8Ssigf67HIt9bblJJMtVLKw5SScBfw9kBR4EIwLMQ
hM01YeQc1a21g4xD3Zi7rfv32oRwsbhqrAwa+IHOVhzm46k5/rfPCxcLUejEWlBHnquPXZvRzW1V
iB/RoeLxCi6vGAuH3SysvB9b5p61rtr3X6Jms6SvYEA4FLYBMtQ6qt1zMxagEEDGbWvNVjAg3CA1
JDZNRBvueSybHdA6fubTGSRs82bqXjh7Og82oFqj2WiDv35DEjqokI5289diepyKmPrGhIS3vn3T
XpsRdtQ0DuUEjqX8Vb9j8bgzVRkJyfJUACaHViFkWBFxIlVyPQ5j0tW5Hjz6ioZj3z326rD5TecG
eCoSRxyenrjkFiHU6BT6amXPaBRLtR9Jd7p9Lvgnrj0wPBig8QZbJm8MEd/zotHKnLo9xVq0aLkN
SjNo433lUcltuDJXV3aE85dqJJuggENfieX51c8klbGcygwIi+FSp6maCQaqEYHyaAZasrUoC/pK
E0kPrpZlwB8WVoNGzJi03h7OYC9DrLxzZxl/2cIvgQVL5f3p/MVYSB/lrleObjaMZ7PbtdEucvZD
LfFKF9N0bUI8ewi10sJOYUJDZe7ZkxEeLLaT8HnhzKUtcSJ3wOeJ9tD9JSm6D6qHcnPfBreCKxau
KHiVF2J+mUVzG2Ia4zl5UFSI1qKjf+OpgAEeh6K0iZtq0Qk4qnPTJMbcn6eX3r7vySuZ3jqZJOSy
BRhPBa4o9LLyNtNFT1YB88R2Bx2kB2w/DdZj3rMAMrlf5g5q5+BUVhRyMCfzb4n2MFWRvbjL4u2H
fQsJM3CdcC6r6/urYHOUuizXwRCS+ZWl7QzjmE1TgBpeMJgPVfypn56SNoIa8B0BD+iYHO027GT3
9HLP8GnAbFsfagxi5JKxGBFg2usnp4yCFjTSTZztHPT4FeNWJ4APWEPECTV0TLeIEWXog1BjNukn
603tj6q1NY0hfJ6fvYuIbx40aG9U+LwxjHtA+eNWpj64vmWwX8BIpSLfK/JSW0xpXJdZGMGACG8o
/RKt4yTZmx76IfbAClf2oRgcv5L2YCzvJszdhWUe7FwMjswDNbLZ1E+N+lDPn4bo0U1ebp+65d0E
EwiUMTyd0wUK+xENnqwrY10/JY3fOwGdd7e/v7LRdBVHGq8diA8RyF4PAUQpJKrgs6OqsW/ZMXts
GNQWJA/dyjyBGxrJTQyBE/UJgzCJYsSJUZgnpR7uE6V/SozxE2Pz4fZYFpkTzuqP3m4XwQX0mES/
n9ax2mpqbQIl9r0z7y3jb4sWHOI9N/ohY0AkqbLm5ZXVAcBKQ280jik6m4SBsXYuCq8wrFOZxEGt
v4xMklBdWR4ks3RcBQg0UcIQdthcO/XISGyfmvhl6Ge//FED01lZ59sztzIO3LecXdkEc6NmCuOw
jNlxykyxTr130JXAkIxC9nlhFFT3GLK2+HyjvlhIv9BZUntYMwBZcw7YB/f0Qga2Zl5Sq4RYJ7su
/d8OlYEfVjYwT/mpUGnn1RRxnalH+rroMvtEx9c6IeCI0Haes9mXgliBhi0MrWWwCCwEhPIZhapy
tE8qoPReGWTR782r7MA7wIZSobcMftDrsz7pRaKNA3NOpnbo4p0pI2FeWQUkQTD7qsflCMSCSaGr
gxEjl3fK0YyDuuI+3W8dANjF0SyESwRGsBrXA7A7j2UjWEdPBtk1RcCyzY/V1fcXjiDBQ5Uhn3BS
tcf2T1ZK7qflYYZOF9An/BxDw9YQ5r/whsZpbY2chjzxmTd/9sbms9P/cGRiOsvtem2I//3iXTJr
N+7BCE9OabQvH5RxL5PIXRsJJ5TXQTBrLFleR92J+4hlQJ14RaCl323zNep9rVElD8dyRyEXBRsI
MUCosaAJatGwraVmFZ1nMyjIY2yeNm8ofB8lNx1KMOCyFCYqq0adNV0bnZEZpP0xlRGRrf1+eFXI
4iARgoMtbFh3wCSVRhKdlaEIrXZ8oCCzlPjlEhvipi3AyxM1ENE7T+jhHdSD58j27dICoOmI513H
wqmGW3y9nbw89ZTC09xTuwP4upXtVn77X4XbyBJcfp5vtovdauhJESMp4p4muh/0MTByNTC6z63h
BMTQgmh7uAd78Eag2w5/d0H42UZJxXo98UDz7B7s1jtI7vHl6bv+vjAe25uzpqgIxjNDomdHuk/q
9vfu2oT4Xk9ZbmgUJnT7oLR+pd/fPhf8/xeXhFNhc/Izw168p2Qem2h2qHLS5xEyB/A7y6MbHQfy
2SPRZg8XeaILW0IWZExoVo8TbLlNiLSwV8jgAivbFxAWHXV8BI+oOwrxN3F6x6sUi5zcrykkAdR4
Mx8jV7Pm0RqwnCuUompkQmPFacmpeShNbz8bw/72cqyckCsDfIQXJ6QGqqKpSUNOWkrvos55gE6N
le9qfWfr7ZEY7uG2vZUdfGVPOPC2MmaZTTGgzFJ/x7Q7JnF+nLLsz20zawtjAnSgcTFwcN4JB6Ub
WVEnOYaVZi9g/LAludvVz0P7BHENdvKClDrNzQRggYpAreF7gYb/YnPdD+sOdBHYniCQCq9K2FhD
ojXMdgtyqnsgpQ5M3+zVQsUc4p4oZIDqZ5H6Ssxu6uzGs05Gveu1IMt2t+d/bZkRKfGEM/j1F3nO
vgTwIKps85RFxWdqZk+60d1FzNta9ech2YUZ8YDHdTl0CA/B7bNTf6myrkS+S4S76urzQpLTArE5
WBU981SABpIlNJidNIgsPFQy0sLV+QJjAG4rFxVSsdrXgqEqLdPUQlPi/K5S71ODzqA2Te9uL8va
vkWxD0E3IlnAMoTLva/azgG/tn3S+jZoysOQOf9m4T1kuHhlhiOpru8TcGUkFSidsLHmGUJADPyl
+0l2iawO48KIMAxTzTNz6GEEHNB+477kydYCHN9XFwaEqLJKC5dGEQx0U452itT/F47ClQHBe1Ob
Et0bfJrAXrbzPjne9niGc56BC5uXp5G1Fe5ZtcxSMyaOcTLK+X5IlP1cSSLvlS17ZUFYad3sO8JF
m05EeZuafZ0dt28lXK4GbilQA2rAEQlbqcwqXW0T+xSR8V6BgEE5Ml/vD5uPBBQeTHRRAMgIigFh
L+lNwnnEiX2q4ifzGfp22z+PDChkJMAChmqDUHzL7YaMvV7YpyH96j4rxtu/+DwwhMjjcPSw+E7E
pVYWQ4d9hHSx8SOZ3m9/fuUCdDRgO6ESjtByAfKMDC/P5kpRTvYP2+oDLbODypqC0pPV1Zdds0CJ
6Rqea077DwCXME+l5mTzbHXKSU3mvTrsi+JRZZ+T8S7RaOAYOxUJcbeUPB8rW/iDqR1Jag+iJY5g
dNZrVWF09k5D9MZsa29W1TGLNgeCQIzBd/s/I8JTHhkq5N64kcJ6Lg/ZZmws+IkxcYBEch74xf6d
DFWJZzD8nhwK/b2u/kRjdd/0+SeQyEpC5pXdgDw4GNRNG1ljSCheH8i0VjyrmjNy8tjO6Hzlz+Tc
JTIYJj9vwpsLhAUAQwDyOGgGF84jHWo6Jx3xTjO68h3v3bZDkt0bX1NNBrtfWX1+ZkAZpVkoAYr1
GNVO2hovGKKDfrqrEaxpNZrlGv3u9hlaPlagXbY5uymoO9EXJ9zEYDuPa5NM7Tm2Gz8cIEG+/fum
Bllw4GuAfxRTY6NiWXPZ5+25MH7nd1b1a/vnuagq3hDoj4PO+3rRO8j9jGPhNmdv/OLGgVb+x+8L
tzyp5tKoG3w/cgPndbOmrWdDAYfPO34/AjThkRq8eZxH4kWvk3pfW4dms58AMQFMPXIMHO4qzr2X
E+CmnKQ+90fHzvdeLWOSWm6ejxgAoYCpIXUr4gUUfSLIqefsDBy/F+9Vsjktef19wYFu1cgmppUx
EAPRT7mfFExiYHnIMPOgbUBOECl0XawBulSLZrdoq3PpVT/bbgq8nnckmD9u79Ll1YRXg9+CKCSj
TiNiZ2P0D6hFnzXnZvhOTSOYgDQmQCXkTFbVWq7Ix/tkO6C984AzEy5Br67jwapaHOf+jnk+k1E9
yr4vXBdJ0yuJ0eL7RrQbHT/5fXuiZJ8XDsRouVChHJr2rKDQbP2APNnm6wjYODDS8Icc4EUR7GcP
TcWIq7bnHIzo9b02yAomKyPARYrgHjsKJ0Ls2i2L3kzmqcnOaf6t3RebBWfh5uC0od6LTgmuR3x9
3822O9l5VaXnzt01kJGQvAYr5+Hq88L8J5EC+yU+v8usH+y+6L5vXt+r7wvPZ5Y3BlEGfF8H3czP
yo0Pt7+/9vstD96MzdW+kOG+np5p0vR5Vmh6zuK9Od1pZD/qkiTnMiUFZJyGXcQxvAhWhReh83I3
mtU0BTDu7CZl0NZx0KYgcHYdII0Kf5C1767sKKBTAebGLQWpGzH4Nvsyq2c3Ts/qoPpFfF/359uT
tjTggdIG5WnEQ6iAitjUoSHogVUstNHSF+Kb7eZI7Prz3PxFDm9KaIpsEj4/p+PBGie/1Fpo0NiS
pZeNQjgZOPFNiexFcWZ+me6gqnR7kvjOv3b8rkchnIwZRI2IlvD5zJx8y/yq7KfuGxDFm+8npGpR
xkdABpcfBdfryQLAEEQZSTae67LynSzxa8lTtDJNvJCIRlGkHZdgpjKDfGKnj93ZDszuJdM3hxNc
mgd1Vkj2ImwRA/tGmQ23z9XhrCVPZe4FcVRsX2cesQAWonKlR9EvRsmknqbGm85J8hDdxd7m1COP
WP75vOBQxukYxVGPz+v2W5ef7f3tbbS8oOCHgcYDnSBQC4RHfL2+dTUxxbJL9QxWfuWhVLXcRz7N
BdSpraUEpuJao1IMMWeErbaFy3Ahl2RmCO5yZsxnpt1/ybTj7aGIJ+Lj63DvoHyO1CC8m+uh2No0
zGnF5rObT+4zGPmrUFOy5s5mKtSpM0pYcNvgcjgYigs2F17EBzZImLvOdWZ0gyRDGH8r3X3EJOH2
cjzXnxfejhj4/DSt8XljgkZW+0030dZ8iGUVJtkohGmjalxrkQUzvRlUrj97kh0m+z7/+8V1i4Aj
8poE3y881NqnxyaTRBXiFoZnCXwwzh6gzujRE0u7GkEI349DH2rsrHk7V8Uhf9m80pcmxHRLZMQK
rZFDDTXdr1kgY6NdmSIuh4GmHo8fQ9EJTD2jY9TI+7BT79ziyZPVdde+D7AEKiMcjQDo6PUSdEqt
lW0S9yHSqOCjS/3t0wMYyEcnoYHToAkuiA7CJteA+kHIWxcTdBznv27PP3fDLh87LDFqRwjW8fCb
QHkJe7RN+iaxgNEIrepeIeg19Yl7j7eOKufbhlZmCr2KnO0O3iwXYrqeKaCPM5xo0oaJ7ZNop0lc
D9nn+d8vzgJ1XMjFVfj8kL0pww9zK/XCxzxd/Hx+VC6/PyV9MQz4vqp+1+owDW/PzsqNBAwFEr9I
s/MeacFbVmyrcSdadCHoYX6wqjk4g+IrnXOAuILE71g51FemhGcvN3IDFYu8CxN20PrfWbYvu0hi
QzYcYduWVl/a9ojhaPGOpDsl23vMVxJJCCP65x9r8s+kiXcH5EeSGu34XTjWg5+Uig9uIH+2miBN
/mrsvk1kw1o7LHD0+EKhdWLRPzjZFVQoozoNq8ghPzR3hNJlXFHzPs7I9DimbHrItCGTkTwsANsY
KCflAPLvf3nuhOlUqhQgj8pJw7qm5jPk2m2C16RwQM8xQLDG8f4ObdwdSGazpwpTH/uF0k6NP7r2
cFDqDgKBJJ0LKLQ0+aG2nEjyTnxgA4VbBP6qiow5XEIA54X32stYnqVxTkPWVuzOQUcqVN5bzX6o
isHYTzqYYFvXBHUiG7sjc9H0m2ladICCzHcANtU/fTZDa0uplE8FQnY/zTwKKGjO/tw+ZStb/+pn
Cre1ht4jwtD3EjZT/Lkziz8KlD703rm/bWblLoJ4FG5tMGFB+M0VzKRpO3qTjltCf3G0/WahLewG
B0I1vBEXCBlPdCznpLXssdbrsD0o5OxV4fZfj9IsAEtoTlhWgGNdy5nZsDrM+sDKdtYQbP8+yrLw
KPBoIu4Rrrp86B2V9bQJzeQxPXb5v5j8y88L1xtJG6s0Gnx+ss5W/sYkOYGVteWcLrwuADTEou9y
yhOlTRS1CWtj56b7yJGkKSXfFytBrFGKJCb4/kB3JvEHiT+xcgIuf74jHNSiTapyAGFMaDbNfdZB
hNFrg2l2NgcMGrxF1UHciZy0/VFku3gtU1ZPbaladVhYxzmx/LkOE6sOvPT99l76yPIIFw8qQbYJ
ShEbfYpi0bQwiM0irS1C/BojcFvXCLTCpoFXZvohVhIvqED6tM9wcz3GXlHv7GzscTeBGfc3oPT1
yYnH7waZ8r/zlKTPENEYziWLkzutj9xnljrjoUnxoqjRmOv+WBuO7HJfWRFUM3hfPY9zUaa+diwG
JTfVyC2ysO+GexMC50eWJfOuJsa323O1ZgiNlyj/AsVjAIx2bcjMy9zxkiYLm6rov0yV1z9CfYy+
zFola1JYef6x6gBTmoCdLukdDHfMkrxSipCOx47eR9VTn7xMlSSKWzkqHNmBdBnvuICu6PWAkM2H
bGfuFGGVPGnugcpah9cm7PL7wk3CoAdpuyW+n7IX3fvE0s8ulRxH2RCEh91g3YgWWJhQtbvp2a53
t5d86a+gJQVhAwgb4LJYIgbGyzs9bm1jDBPT183vqCyq+j6K3+fft+0sh8FbX1SuUWsYPLt4vRLt
nOSOBeKYsEyPyZ7Wkttk5fMAbnHRbCA1UcQRFqLRWeI2ZjOHY/c3PtZbWwagfMFdFjykAGJjLwn7
aOytnqqR14cNFBCMt2IzOPN/DYAtCDhT5GcW/kAP0kLbyoZwaH7rzu9s84MKmD2ycAgQ4SshpXU9
+/U0oy6nTEiWRCSgd2C1lxhYHgQY4C4vUGHI6RvCLh0cGgFfysbQopYf1aGrnki+tY8Xk2SCvA5Q
IeDI8a4KEIgMTVqpwxIrbCHsifuvlWRDl3cSVP1AOYP0GMhSUBC6nqW5y2I0/+R2aD016le3yvbU
K/eW9nb7KCzwI3wcCOBwGjBl3MMR7BCTtDFLnLCOQ+0XeJwV81D/7aff4AI6RqXE8145GrDGiYYQ
US9r7kMRI4k5wVoXg7E0LIt/sSwYDOrWKKThkRUTEHPkuaU6Fm2Yabb/yWNbGXwxXfg+qh6o4gA5
InqDPZRH6jhu2xDA5kDfQ4lJsnn55XDtIfAiGjaVq6PNHRDZ6/UAy5CToDe5De14AHTyuU2em/LR
fVW+VnTe3178ldW4siXssSJXYq8jsKWUSGYlgcK2AkH5dIFlAvAHj4eEooS2OSqmPTVzG1rq564x
ji7t/dHRQGMi0wVaGwuS1+DJAUya9zQK81ZnOUKYGpmtn619Fzl326cK4REuLg+NVEiUX38+QsCq
RCnlGQK/c/Z2s9lPB2jn4vvCUpRaDBAXSbuwmB+VNMgcCZxubVvBvUXbDiKBZWKxqgyIT/W0D1Pz
Tzl9b+LfVf2eqT/y8a+lySSHFtSLfNkBr0e5GQ4JuHj4DX3hT1u9MsxgP+xCb/T8wtyr6bF5mcAm
2apvdhZ42X2RPVTvjAXVFAxkl+Yn9OoifkPL5u11W3Qiiz9F2Bdl6XmdrhhdODkVZL4/98qPKfmR
Kp9pxhUfrDac42c9Od82u/IE4QCDqgIwUriVIjEpKNmNOqcxrqFvzQ+gEYAZuG1gbT1BSoj6BjYN
Lzhdz/BYqYZiguwudJx2z5Jj7dX3/VwHunnMveRQut9v21sdkMVx6SB+4D0o1/ZUlyVZo3lNSCzr
uVbIbqym134z/QZfLYQXyEaANoHfgtdmhjEtmF4h/AKTgFLdKTJ0L///xdsVfZzwzOBhItkhuAbm
DHoCJSJ1qNZPTWzvhulL5z7Z1XPL2sP2GQNIzrN5LY1DDK+HUlQm6SJdR2AfM2M/m6Xux9PAIGzp
yKhO+WILowItIW9KRqoFDqdgyiJWaSfj0IUDGKO+FXRs9lr8VpLB2OkskpGCr8whB4XpKHSh7g+n
4XpgNkASTg4ar1BhwEwmYAV/cPVjPIMybnPEhLnDdvjoFMFzKDjScerEZj/zhGm0z9o26F3Lv71I
K6+G+1FuRhkSkYfI6dBoJMnjyWlDUhI8TLu4lnU68R0lrg3QNtgH2NBLCXIvzdKxVIohbKP8AN47
30nHz2qfHvvJe6ZO+ck2GPPVSJVsv7WRAb8H7NgHY6E4sgx9MFGvu11InfH4XbG3clTgpCKE+uCo
1NEOKha7tWGszbkc+5D+VeKDKkOzrtw3iMRBfocYCmh8VbgIdDWaoM0x9+FIDN/pvkHuOIgmbfvy
8xAKmU/gzHlP0vVWrseW9EaF1GTyVXuff27dW0AVoxUXrwD63BYQc9656VYodYZ9Tx/h0z0iDyd5
1ZezdG1C8Eq6snFJg/se5JBDMJfuEbrgn6CjJEEe6Px2v97EHCCNVAxWGkGziKbs2GhORtYkYUaa
EuJfYw9GeGIGztx9drzy3tS+RazZNXq0d2s7emKETj+jJC3eXcgsHDxqD/4I2pE70hk/wSIDPpCy
MHdd4UYHLzNlWKvl4whOUawmx0OjQiW6H5GeDeY0R0mYpPldZNaBq90V83Tfu+O9DacdGMfbS71S
8YBF3PGcfY6nEYWN1PUs80DYmYY0U7XA1Khf6k/+rq28XapWw97JosHXFc/Ypa4NnFFk/KqZOcID
of1+aJNO4h4sTz+nwOPcgSayv4t7TUlZOlW9GodFc18GFb2/Pd6Vz7vY16DzAKYTjpww3MKcE02N
sypkw88M3a7vtz+/3Na4uC4+Lzg3IL+v4qbC52kSkNQLUnvY2bIbZvlookCFEjiaVGzegircMNg3
PXGbvjyp5q4sqh0Y3nZWemx1yRldztW1HeERM0da5UoHO059GiqIQfy+PVkr3+dnE4BRcDwjPBHG
4dl5hrwZTU7tL9t+RKh1+/Mr04TLC8G0C+DuslO3S51B7VFyR67M/W6r0yH9osT1HV6tzR4mOgmQ
hEDfP3YsJGyu7+KIUXdK8o6EjfKl6A7RfLDTzacCFFlIKQPeBAgBmlyvTeil4Y0V4rhTNO6r91IG
01lZiavPC7exWZis1D18XmFv7nvVSnInK6EMLhnOfecAYssP3/XPnxsGtAI6KcM0fZ0ylHLVPaOP
JXlwh09xa/iZpu7b+t2zZSX4pccHggG4Lx/ssPaCMiGe9WFmDqWhBQrquRrfQK7b+vHg1j5tjZfC
aHa3N91KAMmT8UjHQ29wJYDU9arKIceehpDP9Kfmca5oEHvHPrZ25vjWuQdT+QRNuJ2hP2QgmS+0
b54HOmFrh+J2MgV6/u32D1ouLe9zgVI6Mj5o0BTrNjQHE81MegoZ80MTHSNZ2mp5411/X7gkGDhY
PZV2NGzZC20Kv+mYT6Xcy7JRCBuoopZHwUtBwyix9hX7qUnFDSTjMIUwccwnO7KmhoaTG9Tl/ajf
OTK46+ogQAbJg1CEIeIhjgzkj/J6omH/O3UPniZJxKyO4OLzwiFuEP56GUjEQmSpemCmwQIpY6ha
8NiDa5dDMkDPiC0FT0VYh8Gys8hWTBom08PgVX5rHfL+Cf92zGOR0x0tAqd7MedvI5HxW64cZfAB
8WZp+HHIOPHhX2RmCksfrdqtaKh7TxY9JHMeOAje1Gf0+kgikFVT3KvmCQpU1wRTpt6jPGkyLFS1
i8iuoz4hR0r8qt9cgzZwr/9jSHAXOt1ihVnBkKm9uNWn5n772be5p8DpxJHXEvf0UPdMb7OPs9/R
wyDZcKvTZBtYDjS6ISXB/36xIvXQoiXcqmmoGAF02ZXPxk8oNRYy5cm1fY1sFMouGoouqLBdm7ET
k1WZicdjGneOt9N7H4QVtydqdST/mFhU0Ust13vbTsOo2GO1S/3FTYKe7DNpUL10SrDiF5aEhzwl
Exli20tDT/Pb9JD1hwmitFsVb/kxvbQiXAV11TC36N00BInxMPilrJS+OgokbpDiAOTTc4Qloao7
KKod05DMgYGc+OgX+b1VShy41YUHSA+JX4D20WB0vfDgFi+BeLCwKtAat6OvzngPxr/bK792J4Ou
kJP6A1QFU9c2EO90xmRVRQhJNS059DLk8NpMXX5fGENRo0V01poinL1XCwTACcoIEfo1qCdTxfpI
ywmhLrhUkbpGphwknOJ0VXlOEseNyjDN4sZ3BvN7FrvQz9EDtUIHR1cebSD3qBHfFVXrt8z0GyPd
N87WBkNsPjSmQtUbVw6yvGKCN8lM6topSu062dfOwZX5wivbAo4wGFiQpkafrUj0QunYMWbleahn
1eeKkF/Ua+/zMdkc/QC6gXQhcmscwyF69XreAFWeNjAT//ppyfA0K/vu6uv87xd3ZzLXNbpU6zyM
9S/UCWUtEbLPC9vaGAGeqpHID735zdvb2evtU7O2BGAJgBsAjxL03MKvH6DvFk1tk4ZWB1fjrFjn
rV28fBNdWhAGMKONTW8Yt2Duc3M/vN0ewMqxvPq8cCxpbyRJy4Av9dixGfdt/8m20l1d2v5tOyv5
HPQFIZWJOgfQ2GJ+u25n16JNmoZ2+5SO8X2hVLsBQucJVLPyEC33/8Ye5FA4DsVAh7LwJDc99DxG
I0lDlsc+iI0fHPqmj18Ue0+qe32QZY/WthlOOlTRoGCDuocQ+aYTza1xjgGXTQ/EB+Tl9uytbTPg
ILiCFaBHiwcg0tQ+H/sML39e7Qr3sSleZv1028baTsADxnNf3LkQAbVNU5l1DOqUsHLaoIJKM+nP
AIkHlCq725aWo+Gcn8Aq8L50jim9PvK9WXsIY/Cc6bS+04vXTtcgIvL3tpHlilwbETbAZNctZJvh
yQAVHmTG2SxlmWfZMISAj4xEacwRFrJ+QE7o2fMCu6wk+Q6ZEcHBsJumsIsIPp9RH+Pqfi4fVRnF
+aoJgIRA1PDB8yp4YtoUzaDkwXI4ymGeNX8A3Yinb46+sRwXRgRHbIy8CnUvGBnStyT+XRNJfnt9
EIiL+BFEEk2Ypzk1LaaOmCdFp0GdMxCmABDRyvy9lQQOH8f/2xEbABCndJBigNvafks736S7gt2N
7f+QdmVLcurK9osUAYjxFaihq9tNd7XdtveLwiMgBiEGMXz9XXife3YXRRTR+7w47HAEWZpSqcyV
a+3dfe8EzWfIURtbHQAr8J5Lk4v1sQw1peBh4Oe0bHw+Jmj6uVPFA0FWFRgJoe9zkHNn7bvdwaXV
xYLRoZ/afoBVNXMthtV4dHLffD/kA0k8NDqDABNqklfSZWPdOnErCKazj/2BPerJj/e7AUiXenhc
zhDqZQmXmLXokpTkeJolvs6eWLLhzNb8DCpPuGSAWAEydLE6E+uRYOeyOJPqxDwSumV3uD2E2VNd
hrMmfCSCJB10RPDOCwuDMxoTBNzzc9eGuZkHLn+o2tPE08BL3z+YucyFPDGe4ihuLd7JRYFOErvq
43Osix1N7p3J3hjMynRdWFgMxounMW8JLIjHmu4qZ397rhaXGCpGaOJErRHXCxpDriB3nlc2E6/Z
FA11kQZ9Ze2csnjwKv6jK7Y0WRYu58rWPNQ3kasnSkqZh7wLqabIpc1B1cPZfq9Sx3/M2BjNnFhH
Q96lGVLFNU0ze4qguWYA1t4G+eCWvqz7b++eO7xkUXMCahfwuOU+Q01Pn0Y2kogaD1P1Oasfafut
4VsHZpk6mwfkokUZzGOgyMOjYnH9U9lmsutbEmnCwGtz8Ceg4rzpvrSEbxZ1wJVehnU9WA8JYc0R
dblu5yqylRFfRKR//ww8alBdByTsiqaRDKMw86Ig0dTpKN7vYrFTKfMJe0FBz6/kxs5c2S14QwGb
PsM7XLB3XC5jZtlE0w2MOs1P3D0Z7FO3RZy5YWKp1ezJlFhArJCo0h5J9sWwD435vizBfybtv6NY
Qk3zrugss+5JlOf7Ht1dW7nNrSEsbh1QXuDM1pgllQnoPHe+1+a+sSW+vrb0EIKEyBTqE8ilLY6U
qYmCFMRlUUt/JG4e6N5T397p5N4Dt7AbvxOh8mfSwGSKTBTuIUTYi1C05IlBY89gUT99TZHukvWW
/N8faOSbO+LKxCIWHYmqOoPDBLRVAIYq6GvWl6eeW0lE8qo4NiNQfFkr6tqHKsGT4cWZP3TjNzpY
IanACM3oWaQg6Zrc7p3x5X9+G9py0D8PdOcyDVJTXpkxYyzKp3vhPExDAW6zrQfYiuMHlgWdb0jB
ovroLo9XDeaMZtTcaIyj6e4ju6f1RhoE2HMc0eUkv7GxvB1VIlKzQatmZAyuHo35mAWl0sag6r3Y
b1wj94uh+gFolbdXLu2/CFuKXTNQ5w4p1SoEYcbXJOVGABRtghZKywn1RtfQ6CPswJIeD1VhKXAd
N/Rk8KI6Ss3o7uJSkQCozzrxW8NRBzSCCTyZccQhcaV1vqt1tm/mcXJnpeh7lRSZ2rFQKOuhU/DY
5pUEoDBFj7WV/uUoW98NnSpDkDvZIYqRfm7TPmw6l4Tm3LERB1L3BdPOvW377qgEeMKHxK8mLyi0
vH7MeEz8MRaAQ9YlTqiCEiBNTdvPDL3xK51WftEN9UPP9eLB6J3+qA2pduCeLSDv4xWB6DzyAQ1n
X2TpQDxbuEPxpYGanQbJn1yEeayPrd+MNTnIqWp3inJr12ZJ9QRlYHqkqeV8LuKEHjzwbYVjl7an
vmbpqRR2/kHvSHsiLlLvWpGCm8DRmihJHD3QVRUHY2fxQ0qcVzCg0BPrHWh3GU55MqeGHzPPqg9d
oVU7L5HNI9q09LChqb0XBSgOxtRjQcqsPJCyxHwWdhuWBDcxQ/5kV9u03PdWqe1bhwzh5BZTOAxx
/yDaxDyl1K6CuNOz42CwajdknXE3JbbmQ6/VuyvywQhHz0yCsRqGcKg7y08Q8T1UY91hgbr+gbnQ
3RjM3j5ok9Z9dAmpfGQVWVQ7nO17NJJFDXjYfLA+pH5eVdLHSuqhqRGUWC32SFmb7xqW1X4NZtdA
TzTt0+3AYRGgzgccnSyz3PHcsYEA4vJqy21PNilAQ9GQWkHC3DBj4wGkpQ+KgQErz/Stq3vlloBB
HHJkQ3CTLjOSut7GAJa1dsRT18/J9NEk2gcoWPy+Pa5VM8DHIOdu2jidi2tCq0YOOCCzI8OUaI3X
jS+dQduDMKzq+C8soZsGpVADUivW4trrNZk1YjTsqOGt7zC690Zn38uteVt1kog/0LeB6+8KAwaU
Vqpa6IBFaJINnCSLg14vQl0Nr7wzPt8e0todO0P/gAEAuOiKmzN1rQoRZcwiDwyKPlz2vZlnH4gB
ZdLSFYdszEI930K5rXpoVPkxhTPhwzKErfK0y1Tessj4y638cnd7SFtfX6xSTb1JEIGv2yIPDM5D
q9sog66cpLmBEd1zM1bjCvMFGGXuTdbAIr3ITyAqOYDfIyw9C89WBMcktTf23dqIQASF5ifwDHuo
YF6eXNfp+aTKDos0Fb86SEbXPP0XQ0JuCdQFqI9eawiNxDY6RXsWlRD4aU3twREA0Oo/pdXuEuJt
XNIrR9YFZRDKWIjtUBRZhFoDKxkvhO5FoGoLydQ+ZhZqi9MWNeWWmUW4xXmv8lFNXjQ5UWqAZ6IH
gclWCnttM7wdyyKkaQvau90II3oRif6uqHw6PFR9aGw1rqwd1TeGlo0BVcenQbkwBJ763nnuxdku
Yl8kFECh3421gYHamLulV53sltRpA+Q0Vd4nSvihtcd7hjvz9mFdNQO4K2ALKDyAGuFyazdxjnAJ
skbROAWCPxU0JGTjMbTmTiFmOIsJAOB0RaeW9F1lupOBkaALEs2EfiVOruCBoZ9vj2Ve6WXgiQ5C
B5q/wDrj9Xg5FmZJVVZO7EXEeGj73ynCOZqearbzUsSc2i6D/sb/ZnEe+pvchsEk71gCi14j9xWy
2k71PFh/dV7r9+KYGCje6MOGzdVt+GaUi7Nr94iZ6xE2pVkEWQnusuLVBv9QVxX7JpdBD07T26Nc
XcBZmXuWGQH0crFHUB1AI3ySsAiB3qRnYWwlfs++8vTHv7CDUi24VABcREXqcjZH1cZZQTwvMho7
HCbLl9Vf4NHas3YDiLLmz+fbA7sRYE9j2eKmE5URqkGar6o133B3abdFk7ZMgP95zXm4moC3x0vr
ai+i6p7TWg12VJs0KqV5KFz7o+wHLJN1bvi4Awon98smkb5Mk4PH6c/bk7lysAEKn9nUbLRkgKj0
cjJJ1seWnhZ2pI9O4xcqFmCT4H3oSrLVXLnigWEKnYKzaCri2sWOzLJG6wRyb5FNPk/DMYbapcjs
Y2p874xpYy+uDYtC63DGQMHc0l+hgtlUwk3syOuaqNEA7qE0NvfKTOLD7Qn8u0Vq4U+wgkCuITJD
TnnpT6jXZVpq9egCc5l4HonTBcbAdD+N66B2Hy2lgmo4E5UHiax30k53xAa9hU/q6lehKfE5BfYA
egRtrR9Lr6E+UAg1D2rdfJZZ3N8j2hv2WlFlYZ43XRDnfTX5CNrawDKFFeJX/Rozvf/ARNq95rle
7bIxKe962VV3aZLbfuPV9sE2Y+8hkQxZQUuBD8PyWOKnpJSPIJKlTwZLuqCMizGwUydD3m6yDsxo
k4gJSJSMfRvvjCqpEaQJtYuLSQUxyMLORc3sOyjk2H6tmSqsRBL7tiXKYDK76UPM++9lgV/gotvj
1AMVFzS4q84o+rBjDyD4iSLLF0DpY/L7uPYOldToh1Y17oNTeF8myvrDIHDZxBZ3792yTg5okRcz
F/NwH+dZi6g07o3PPD5O5p73viZ0eW8hPYPKkduVu5QShcep65yqTOcAquDJzzWol4MyQ4tGxxyf
CwiBf9RjYdw3saXtCEFTJjcyzU+6gd5VVcyBPWMYUVbT6ZSUEstQNflJ9pgrJ/O8j1ndIv0zgk4x
L1m1hzAv0Iqq0u/wN4hrZV0cdFXahTlFAS1raOzjNQeiAreRvhNT2+etHANltkaYOwjkHTZ1AV42
EK0TvA31Sarf3eCQQ8lSO9Bo6p6KpLI+KGmZJ1nn/aM9ZEkQS+o8yLrOA2ZycsxUr7+C/g9MlQYd
wD2nXP1Tmddsw0mu3DOgEYUcxUzeAoGQxW3aW25lFo1tRQwNb2X+iXS/1FCFLMv8qv9eAbq7cd4W
rTd/3sdvDS4uU5pYJiEgZY1UHdXF14F+L9ljmhwtCnSd8BttCtS40Xe35k7e2ly4LsRTsduBHj8q
pmOswtryrXdy4v4ZFpCvFuJsNHpcNXqmvANblMUcRCVtqPBCZtWGp1obBPquIMABVNq8WpeuPosN
Og324ESK/tQZ3TlT4Y92t7U+K7cmCBrArYbqChAqyw0xGB2uO/QGRVlpkT1TlTiCSjUBGZ74PnSd
ee8xSj/nJpoZRtszAqvX6jCveblHI2gFKXuneeZF674/UJ55I+ZaDADrVwIkVp8Z+cAwv5brC00F
Em56swl5dYod9E8id4qy9hJTCjx5Xg7ZPHbp/Ea3cgy1KpvvaCbSf3HBodsZwBKQksyi0peLSbqc
8Bi4nCiWvxUU59vQ2yJbW1vItyYWoUFV5S0dPJgA4Yab++mwBfueN9zVxYlCLN4TQBjifF2Ooees
y1M7tyItF1/tHqBPJoBhZKn2atUNonIeh7edh7nmrUCEOmvPIzGArppLkzGyyVkyTW4Uu1yGST/1
e7Sqfda6HHDG1PnZjKIImVE4O1f24KOS0LJrS2ATVGoIUPaZ8aPdWYWPOgcPplSk+3hstA+4jG1U
vYxhp8bM2xdFpt0Rl6NRU9ZI03NbIIfpQaUwLfQ7UZncR7rSvo/txj54KZp5B9xKr+mUVDubkG5v
xketaK3Jj5HmRVegwL/xFkJeNBueWz4Ud8imDshKDuYOt4q2V5ozhWbiElwDCpdxM0Bns6Zbzndj
+pZ4DXsw6Jgz3Y2c3gp5zz73wDMAThH7wA0f6hHCPmX6TtDO354RTBmz+hvE3pb0PoIKG3gGE0ah
aj9W4tWW9seYe87GkVrb72ix/6+dxbvCizU5lJPlRj3e6yPAJ+a01dWy8kSC8u8/Jhbbz/ByNy2R
BY2a6tWAjLkF32C+JIjHbu/zVT/0j50/7atvHpxOO8alWWMosXztbB3RySehnm7b+BNDL4/vm8Es
nw7S1MccwacbVSBxt1LQrdsELFUNeE3SnxmEqjBa6XNpHjOafuBc8y3RhkBFb0Qg64PFvQC0AhT8
lvE3acoRL8HGjRTJA1LpQcGbEEji3cZ41wIPC82zMyQRGJUlKtEakjLLSe9GWsZCVspTLixf6eYR
rcBfa8v82fLxKKb+zpnSjdzI2hARFSA6QPoXWe3Fvmm1kqoqz+f1DIgWmNib59ujW7cwN8KAXmAm
QLp0jEYtpgLCKm5kl49aX2AO0Sm7weC0dsAQe6C1HEHIrJN2aUNjraYQ3DpRzfxE7dt4Y5aWTcd/
PMVbA4sTbBGvqt12RBZRPnLytXA79BAcLedByx5dtuuQg+u9Y98pv7M+dNWHIWv9bqv9dIkwu/oV
i8WSBSHpMGGYWvGoDdzniRsQc5eJb3bnBmXyS2cHlfy+vX4bc7vsM8sGo9Zr3AKRU4ioz+3XJt8S
7VofGPo/ZiwT2jOWj2pgf01lgIMi4kMWSfCVo20qC0xRRVbNvlhp/g3v7pe2Zj+44f68Pb4/W3zp
bebSEWQv5tz68pQnjsYaSxeIjzsqtaB1cqi5Tay5czuzO9qySgPbjctPeTqyqEnwaO2mttzZWosU
IotLsKeQHw1IIQMAUlSYxiw56spAI8E09GE+OsWu8oxv41jbKCR73q7zbO4nUtNelW0B0MJJvs9G
d/DrilnIHhfOGN4e458GsOsxzryb0BI3r2hLoI0F1FLiOJGRwVF2v22QiT6o3jaOjlHpe8GLLOjA
DhzISSB2b2t3XxWGwGN79LCfSfHsIGV1KJJOPfeS2ahgTg75qmXobuRNR5pgnHnfUEJgxxjhERyJ
rZ0GNAwcdKQbAsgvkQCIBnnCK9188ApQfXM07j0x1oldRSR9kBYqqbk9yldvS+7iz4WxHD4ankGN
C4YIlO0WByduWyvr8gZp0hIJCel9r0f9ywQBj6IVZ6fNUKBkz5rbRgi3nnVSA5ZGHz19in0jn5AH
oV8KLbsD6YDypSkfEvd3otLBJ3TrJKwdNlCdQa8V+hlof1w4MttuO25ZyIaTca+ZT6P7fHsj/Gl0
WM4E0GOoJeGhhHISXXjKSq9aI8FMlAXyQEEPrKh5hyRBZr6YNJRfNbGvqN+mAbDx01Zb9dro3hqf
//9N8AAHOtYVbb2Ii0l+92Sb7yV336mt8LeXRLIYLwy8YK546wfeNlONIC5KJ4AjrW5n0+PtWVy9
0t5YWIwjbc1ytHS8+LQuDYusCUmR+065AZVem62ZcxIbFxRNV1AZK0kIaIEMJ3Ir+dEoxAlCvxsm
1h3vPzaWj72q14267CwnEqAWyjsbGWF7+uVWLRjCMxWZOt8NAzmVqtxNSfr19jSuxaxvBriU8jBb
0ys4HGU0mLEf0y+O/SyQnizjjRzLlh3jcttNEmhJPccgpRuoxHfaRyFDY0vwd+3NOYMQkP/AOxAN
ppdWnCYhOZGlG3WvYgKKCJV76VOrDLcEAdb3xT+G5uG+OUW8smzV9YUbTWZAZyb33e1l2fr+wgcl
td2otMX3v3SjmEFEG3mcte+jC26mHkMu44rUirmTo9uZcMFWzzq/8NrHlmT/InJHm8Is5gfyiSsE
hW4OCY0znNASotvFOf7Slhth7eoodODJQUuKcvkyxUCqJE5sRR1AQQzfFqrwiTK2GK1WjaB684cT
HVSIi0QJcEUNAiYdRlR5nGi79+zw/YsN2tZZugBQ7GueDrCKGQW0h6IqFnvafGOxu7Hca+dijsln
7NGcHlncvZrUoNgoEi+KtaNnfMdbZMezk1lPxyzecGdrfvmNqT/e7s3JSEZKMtTwUEuOP+ig4246
v6Uv/2LCUIMEl9V801yFqp4m3FJkXuRo4xMKyk9j62xc0qurDgIMZDMB775Cx3iNPca6pdwo0ZDc
rP1pU61iy8LCI2Z8cvI6xoOzKiB06f8LDDUITFB5BPEWoKRLkGcydX1WMOTCkKwa1K86PRrycHsZ
VncVuG3Rlgau/SsEDqv0XrcLBhNS40GWe7g3+lwL9UJoQV13YMMwsi2xq9X9BVYSVDRRjLuSDFJW
G5cUhPFRNipfWfdC3Q/uxnNrLRH2NkZaXCOF6QpgKRGgWYnpd5Pj692TNx3L/FHntu8lG9t5NQKY
GSocnE68gZavnx4PK4keBTzPmSER7wPxOzuiMLFAJ1Jnte67edPcl97UHHRDuneIhOuP71/Mt79h
caMhVdu4qercyGoVAFtTgijbw1Vt+DIznnNLbji9tXUE6xW2po5ky1UXqALxLxRFkPQwZbMrufRT
xsI6Hjc83/rconoL3CW6W5FlvLypW2i3GIrBzhCXjyBrQcdpLe5bj+a+oslTJ5xvQgx/tcwKzKbY
mNS1Mz6Tq/y/8cUZ11rIVAgvBYhwcj/wmt95vNgIrNZaRFDaB4EycIPARC4Bnpk0SZnVjh1Z2pNX
inBip354NqYoE6i7Fjuj63fM8ALdjg+tvkXMuhbX4cEOdkykrgAxXUyv57YNEquwDhj1nk7Fb8er
95PFwiKXWynJtRTdW1uL2cxskAYJ5QFOAW4oFKK1QxubH41y+ti2PAFDgkBFt9s7g3aYWkRltw/I
2lpCMhDtL3/GuowDAH1hrcGJHSXDffOJthv35tbnF4PTGLRFeYLPg0LG31v44/bPvz5vBsoiIKZG
1Q2VsmVtBJUKZPSHHq+M6mfZ9sFQHC3y67aN6zHABp57aO3DlXCVAqxHC+k5AOejzOfWHbh5b3/+
eq9dfn6RALRHQ8SZh89Dle5rabSPsRQPBBA/aVd3t02tjgTPV6y38Qckeek1OJ0MUMmOdjQBxQVq
DD/7edvA9d2JsUD0BNEx0DJ4YF4aIKClskqzA1wGlI0JnO3014BHv6ruqbvlalcH88bWYt6kmFKu
YkDAjTKeQfqhtUVYcn1hXo5mEV8mTd0OiY3R8OY5ccIS5LUNclaoC9vdr81c/dp4kKRHDwtSKOhJ
WvicKXfaxBm4HSmug3vTO0z9x9urA9EVzP9ljgad/WDywPXwN1vq5frEBLnA1hzjJ1to0oE0Fy2P
hVF1YYvbugkGq7PuYupOu8Lo64+9o5KQA8J9VzVo0lNo3XwaiLTuNJkXT2VZJfvYzczPPOXDiyjb
8QAP1oPYjVhnRDPZUeksP1bUBtHohP4JqTUglkjRy+Ez5NJ2mabLXYbCz0tTNlhDloBbdEjYg2yl
OggnV8e8NPLQtcGfT5vE3ZWNw/dUZb0/aVlyyvIM6sjO0GUn7qivdW3/dmD9vtFz7am162xfGJm3
A8r86yS19lDnXIEdOKseSGdOexBzmfcdGt+Vz6RCbkqJMcoHO46sosmCCdjKQEKyam8l/PsAQjTf
EYkexBXtQlMy8uiNZf+QeWm2QwpfAaCTgSa1BxXllPYitEGt+0K5mfsy10Qgho75RpokO49xuh+R
Hj2zLimCRGXOKyO22DPeFkdTWeQggF69ryS3AyBzjTvpmF8qFHOAnnJNfxRT/IzcsgpIDESV3gAD
6tZ6cU+k9j3uIX9XNgQVum76BV6y23to7YSD13GGcoNwE273cgc5LTiozF6Pn5iywPqa3aPJE60/
5id3bA6lrjbujzX/DgAEbihgBpCvWiQVW6fRrV634icnSfYFKfesie9zZwt4umoG7efoAQVw8qoT
NG7B4KRNdvxkDnoHjqjkAYsf9d37ATNIToAoCj2vGBGKnZezpyBXRx2BRjjhih+m1RZ+q7ON0GnN
j4C8CVYgqIazvlihujUKrfMaEhkjSpuU+3W+kQJZ7AGgE/H6wrMb5Ouo7l01T5Z1Uxq10eQvHv9E
6UtSfPHyFzsN2VYv92IosyH0CcNVwY4G1YNF9GBBVg1F+7Z4QZkA6CXiO87u9nZeswDS8Lk2igsR
kftiQUxgEjrTLV8ikROUnLcCya3vLy5E6F2Z6L5k5Ys57cz+WPYbCKGt7y8uQcjO9ehwxe83hmM2
7LcSdotzMS8AKPaxlyhCcMC8FntJ6ngCy0LkL9z9JpEvsDhUzlIzfPcivLWy5OZryqGsC73KX4jn
ix/25//t64szl5mNKwq7zF86N5yG3Xsbov+eo7mVGMB8cLAtYx4le6wvroqXCekOHo7vbGO4+v5i
ianO2iy3kvzFMXe1Aj9LgIra7SlaXeY3Q1gs8zARsFeD5P7FMPdeEqbuQd/Cfi2i3OUolh0mXOUD
LnSMInMd9XPkJj2bchwDq6nYDiiJ6Xh7SIvY7W97eBnPgZR2XfcdTIuQCYqeLxZwpGCBCuPhIKxf
jZX5Jf1ST1v34vVBBMhCo3ieocJ2ncDJDFZwBrrrl5p8S5veN9uNd+KWgfn/32Qguy7JqVFJbLP6
2ZZ3st/fnrCt78975M33URqMxTjgqLPpOJV3m9o713vscoIWnlbEXE6dhwmKi7CiofIe8y589xDg
w2eea4sC72IsnG3JrJ6iAdw6g4cRqjCi2DgmK1MEuWq8b1DlBF/NMvnoJLEo4iK2z0b9WB3tLeHz
62vVe/v5ZcVsqqraLDPEzqKuHl2T/PIcfkIgFoJh6uAqvjFb1ydybo+bs8DI0EFvaXHoc5BqINhh
4zkPk+8I5VUZjN6GjZUZg0TmLDQ5dxogq325qYoU6dPGUto5q56GYUe3NFO2vr8ID2WdOkZO8P2E
nqv2yaAbKz7PwZv3ElwHGl1QvoA2NsDryC9c/n6Lzww5ua3OpXimWlzfDWn92HjWL2TkfsuhPnVm
m5w2U6dXS4OXG2gikH7CVkNFfbE0ia7IOCVGdwYQxBemb6H1X3NeY/Xz9oFZtQOBHtSxAAm4Gl5N
u4G4GhSzUyhlNyosZFiZlf9828rVyccokDcxZsJ25AWWvKJs6BxZcAERk/IAFmG8pGm1v23iah/A
xCxgjjQz2vGuNWYMvUv0QTbnjLhTgL6FMfHGjb2wagMobAAogPsFreDlXuDKzW23N6EGxQ5Fe3x9
9wgge0yRygUocGb0vPy621QVJ2MxnqHmrfax3P1Pn18SwxClVJNP+HzvPuiHjr83DNWRP/zn1y9J
YXjJqF0rfL4l+3hnme9fXnx+RnEhp47HwGLq87yCwJ1tjGf1oIuj2sLgrWzQi88vIsTcsJliDj4/
ZjvX/WDyDyl5/+ZByQ0QezSsoctwWQuxSQqlXyG1c9owvziN3pZE2soY5lY8dKKCYOYahtWKwaj6
MdEgfsz8mFB/KGSg+i2Q7sohmDOHiHVnQZKrGqXlQQQD51k7F3ZYDaG7pcy4Noy335/tv4lCBqV5
FdgvtHOjRUX6VIr9lG5Eht586Vw4dQSEgHbP6wA22yuBWsG5C7VrOp1to0w+WPrE0VCNNBMD0i6B
r0Wyr3EPptt9wd3S/5TGxBFMzAwNfgaSk3NK0jIwzUw3dyJ2EsjPu5nvNQ2/40mcB1AiKh+TJkl/
4tXqDX5maj3ZG703hZ3T2yeAFNQeFajyAKq1IaCjyP+CsnoepWVfDZAXQ8+6M3iN3xASB5C1Fy8Z
NZr2VFhV6DkybOkorcDWercInXJEE2mjjTs+xuQZb2W673I9OViWyMNK65GEpWCj3ydxGn83hqR/
ZujiJY0afAt6Nj7XkCbaVY0D5S9wv2j6kB8nD2l1nxrIQ0LsmPhtPbVVUBPT+Zy5dXloE14f64y3
QZ3kzXMlxulnbFJ1LxIIiGcFWsHcVE8ClzTaflJe7UN1zv5cuDwO6lw0vlvoas8Ls/Fb6D3+0HrH
2RfCNs8Drabe12OLBeMokEb2Jv1H5roDD6p8lM/w/RoaR+x6RMtF3Hgfez7wvXTi763J3C2MxOpm
hFQH2j8pbshl86dhVLEEbnoCdfgu7ZEY9WWxwY2wagIYCTTsogZzhcpLrDIxdTlNYHY8YPpVdky3
mptWLnkDrSrwCxoSaIDFXB6pGGqbFc2s6WyZdqDX+4w8WsZzOWxxj625hrd25t/x5uiiqVJMGVjq
zjoEz39O7yxUwdegGo/rEdVkdJoBt3b5+VRw8BSTGnKzqCXnIfRC3n1DXnx/EarKwW3hehrnnBU7
oH/8Id/qNV9SdM1DAB2xC3o9pPhnptXLIQxtYiSZzdl5AP7zW5Mx9ly4zrfcIPRzoZIsyKgwoKgL
UlxwKJFpP+vm+R437hl6Y5WhBeix+1Vb5MUY3Y+3h3+9ERHg4gciqQvnjofz5W+rp9xsK5WaZ2om
6B3dm+mO2T9u27jeIZc2ls6979DqifzxWU9D7zHZwoasfn4WBUJCzzXtpai9SyuKmrdDzzZwhU0g
IKvzL34/CI7wpJk5h5aXODFFXbYx3FSMINk1zh3fiHOujyom6I2BxRFSUNqN9cEyz5P1K3epX/MY
OAUIrm6lPVcNQWvKQLsfeoeWPkGZEBbMmTTPmfvSDwfKPo3jF9fgG2dqbVNhpwMCP4cMV7zxtsqN
vkeu5yzAW5vUJw59I15/ur0qV89mvPQh4oxVBygXF/viVMksybq6Huh5Gmg4OYUvhkdp3undJ579
um1qbYeBshJUH5APAtn3Ig5thNa3WtfrZyo/DuRJHW5/fgkmh4MAphjfBVgG0QneAZeHMDeGVNeZ
0s9dPvje+DuT/QH0tUGSnTz3p9GcuHzotTggjbOrqvuh/QStUF/a9W4qz3r52LePpfxBp4NMNgL8
tZX855fhJrn8ZVPTuSAwxMhT/iQn0MuhW3zjmbg2ubOiOCrsCC3RN3RpIrcHXvC+Ns6aftTG+2kj
f/Ynn3EZ9iHIB55r9sEzrmQxBE3rNAPhG/Y81QJHuD5Ki8EgP6LHHhwFgTHmoSQfHHefGHGo+n1e
uXs9/cVSkCyLv0R5NOoj2Xp6XA8aAvQQ4EQAMNOmLetbjj25doPEw7PG68BHdLXx7rg+6Jffn+2/
uZQrXaW84fj+KH/31NmZRrsb8ztUKzcMbQ1kuXqSUbPqYYgiDFNGkIEe4fbpWB3KHChhe0AGZbl+
yUwtHkOw+tk0xROX40tbVSCMaP+qh63uzTVTs94zvCMUC+C+LmetQ6KBpWhaee4ViAra+NDUM1+j
B84vI/50e1jXJ8tAzfYfW4u4Q7DMcngOW0n7heI09/F9tQXFW1scRH4zz80sJLHMwGRe35sM7IXP
0lHgU219bWNt1gbh4dUJXAnaCSDxcDlhZcKLHFrh1nNiDr4GL1+xfofDc3uqVocBoR0gJBAxQ6Dz
0goBYe+UAbj57KHqr/lgJPk3w5ivEZSAAfZZZmBBBtQwq50wjA6EiUoLM9587MiwcVaWDDrw8+hW
fGNnsb8cQ4EXBI7qOXVZUMzqXYW+o/KlgwR4vlOqC0YNrBDFF+q+vnsKMW/AmCL+RIi0XChP54ml
K1t7luiLIL6n729/f2UjXHx/4W+SuB1sOeD7pAuoF5pZkH6+bWHlbF5YmH/BG4/mpMBbAPWjPff1
Xne/ptAQ+sG39ONWdtofhgLcFhrUBJYOQOEto7ldrz2jry1Poi1Z57VZwosSmwCn0kG0ejkGEtsy
6ajSnj0qA6l2nLnoWdvdnqirChgKIG+NLDKKrK9IqzGMIZ3QSMi+56MIHPv/SLuy5rhxJvmLGEHw
5iubfehsUbYk2y8Mjw/eIHgfv34Tmv3W3WhsY+WNiZh5UAyrcRUKVVmZT6TZ5dmhaxTLohiSeHTa
1h2JXs9Ylqw5utT57k3NrdemikHxS/r8Ej8blNjYg0ZH6G0tGNQ63pnxPuue9ezBALLYq1WpLqkp
QD/BVQ5C/Aus/GpoJDH7Qo+c4vdSva1GFU7zuM+SZ8pKRU5KtqkRhr/rh/E+Vf73k00NRUxwDKVU
j9B5FlL9e8zDEtw45Pv1PSG3w1uJQP6JbICw8dzKo0x3ej0qkz1xM9DibVMLGKWf181IN8N7x9K/
ZoStt1iLMRiA0EZDkm4qLesC0KoEQA0phiOzw5URHFw6CMgvyjOGlTtJk5HI9Q6JEbI18D9/fCSn
FvgvOFkYG/rYBLk8EvXg1/XpoYuhg6EYhczZnNoQFp8CAE+rFTYKK0B/bqUid5TOEp72KJAg23nx
akkWZFQBxCPRan23yntEMf6o2L/SIQAhy1MzeHu/K8GeTFOVTLU/ppRErET7wsFDZu/6OqgMCDvK
oHphV31Hosl+G3a9qsv/UhsdzhIMQ/8ZgEg+YZVO2xhDg3Xu6F2D+nE/IB1nutMXtxkPjgdZ2pUC
nNi/VYMb5loaIhza6lm6YU6xLSyICxbU36T5HKYmUrRdFpaAGf7FJOCJZCNFgzkW68/LtGatzXwS
jenWS0LIWv2/vi/68ITyfkaQhkcZ2efZTaPyqNJFBEYGiH6k3i9qXKhKlMkYG/j9zovXf365/utl
vo0zAiLK5Qlb8f3orH65tDQx+KV6s84+mJr2w5Rup2kMr1uS3azo/PN93q7iguH43CkYaJ0zk06H
t17yG9evtoTaN4vlgUtZG4JlhiYvUJrXbUpHd2JTCBntyuuypYBNFMgCzb9ZKTj2wMXW/rpuR+os
TuwY52PLY6daymbVo4W+avqjbX9Lkr94ybmn8ye8FkbSgTwuhg28yB+GaXkYCIpiDDWXOFMslUj4
wkPtM1t8T556pmJw42Vc9Ags9CG1j3Vx7zbbzPFDb2HbtWYBqgkhbb/U8yvTERd9uj6fsnUD0Rzi
BzxNkdERblywoKxm2piYTxs53SPITHUvGPP9dSuyHWmDoBIZDoAVHNH/WnVnoyqFUU7pQ5Ef2/5B
Gz936ed8rrd6pwj13smLxCDs1JrgjPPGjOd5gjUIid7aq7/NwOU7W80GMcyW6OwGiOpDnbHQa9uN
7qEHYC7DvgEflEnCoVq/Jq236ZtG4R7Fpqj3tT75XaITX1jSpyZfaxfSIb7/y4xvCheZjyHQy0Na
+IGOpvNYJf0rXeE/cy9ielPPyLK4wck0rCVkqfXqTFrIsg7sGyoOB5Up4XD2AMQ6ZYGD0y87Oj2B
CbpuDqZKPVV6GZ7Oo3A+J7qsjenheRJrxUNO5l2M7n1W1fdoq0bXNkRuE4gCZsuzTctdX9KnbnZu
lwai6nm1yxPUBqFMladFaCZlkOdzu2mqRBFxyN7Q4AtFUQgoZ9B5eHyuTg72lDG/y32+5cvbuj64
jrYj1s3Q3i8tyC+rGLyhiD1pE8wogV4/bbJ77NQ0fzmcmPaKIXOw/fWo7bboPNC21z8vPczA1r9n
KoGaEVw9tCQqDc8BuKzyt48gvaqGIAMv29x/M+fvaarChkjsAeOLKwmRNGepEWayKEagxf0cD8UY
hD87/Teb9wuaHsjnRAUy5J5B8Bx4TIGMyufd847Bf8rJzKVloftOWmHmnOV3661B7rQB9bJnL9ZB
fzpWIaCauxkUJdenVHKrwS6Gh9tA0i7psClt4yrVozHZOyD+SjdmoVg1yaY4MyGcTSSTRnuwMDRt
Aglq8wZk3ce33ZkF4Vhm+ti6RYV1cp0l8HVoc9fj/9OEcFuWVJsmY4GJuPjUdbfZh1GyBApAAE9i
V+MAoafufP2NJEnKKi/xps6NcFy3wMSEH1/pdypvBIGcfYDvhJMd1o92OhS+uUYgpv5WTGUIdOAv
qkToyTaUB04zbCr85yLhmbcpWnUKd400/9Z39o2WBSs0GK+PReLuQR34x4iwGuA5NvEIwFg8lwWQ
nQDLZDCT+yJTbF3VYIQ5K+lEc7+wMBhrm3Ybv4KkpMKEJJnCiSBQBwRCmtcCz5cFaklWDVKWNUrI
zTLfIuQaXyf7w2AKA4/P90IKL2KLFEdp2zupO+prtJB92+6BVGEqoKEsngTbBCR4Xd7iiOaU84Hk
utnhOlqWKDeMQ6wnQVYMR7TbIKZzt2MNvDkx9lU3/Ear7p2bW5uxrTa9qVoyibfBz0DtFnkpyFSJ
5XrdHzXPaswlQoMYSMXQabb58N47MyDsvZRYIyDH7hJZwCCXW2b905V6ULUfa1biIZsP7CBnEEbZ
4AKcgm4uNqI6sURrv0FpolB4A1mU8C5IhNQap4UVyT9RXOtBt6EtCGXGTenmh8aEApV7V5jaDsqj
wUIenbgMWvtJd39cn0HpVgFlDxYJC8Tr0+dbhTJqdMVamJFTduYmM8htC+aDwAZjWLC0xYtue9uE
ODeljYiqA4/rOj+u/vRaWKliliWOBOIGFkALqI/jihdO3xCDG7ywdTPqnF3v/XAZOnOrnamosErO
OIoanKsYTW7A0ghh0QgQ5doUxIzy8r7q27BdsqCbf9Pa36CodX1ypSMCJzJeqpaDhJPwBDHKCqyu
g2lF3nRcY5AUHksCoBp4zz9uB4BTwDJQ9JekLFrDSstyhp2821r2bVcH5hCgr0Rx3GTn+cSOiM/t
FqN0R/RyRZP36GZNMBTR9YGoDAg3L2oBgK+YMKAXt9BeLVXdBCJhw/tJhrSfywHM2O7i6mcTiImb
Wrei2ij1fWcPbcDIkEHox6vuzQQpqxjdwfvGqb8b3UQCvGLZpkOpF8wjowrzxo+WEGfCo4AuyzBx
RSM7fH70Kjs261Sb7Kju7xvj0NB7omI2kJvA9c9rqhD9FRzk0PcJisLMjpyOfS+t5N7zQRru29u/
WDfAev9jRnAiU5Gka6/DTGZ1W+JN4fwXqVXM1R8L/KidRExV5vWZ49R2VOaf5+1sfLo+AMnrwkdS
DjwwqDtevtMyAnY3yogVQTHPju+sDPHSLi/uPH2jRDtI1+TEluCBlm7GrYX7MqKDEYAd22OA3Kqy
V9KTdGJE2FvD0C55926k3/zSPw4UB1ATTSe2g2QIj/3OV8PJUXscsxQOB2tt1tq94S4311dE5jtP
TQgDcCfINGhNhpOa1t4d2ny7jaNBaLWj0BVkFp13H7fnovrgAG2N/JQu3D6A03TOoFPY663Q66rA
tAao+0Dc8ONtCJgwAj4wXlcFCaXg5FwoKIJOl1mR1hxYfjhcH4ds4XG14SbAM4xcwDcL04FYMEng
QqGD8r1S8ZTLNu/p54VzSOvBWTK+LKO1tYtN3957lgLFJXl+I279MwJhc3lJFU9jhREkdA/ofk1R
rDhQbev9w+pgdhR3p2pAwj7T7KpKWAtrJvOQjH+cCAHuan99UfhHRE/vAjPm+i6kEgDYOT8vIAmz
egqShSgrPo1aEVToUk5scMG9Mu8JSpuKMcnODkcGcP4MKAeLCL0691pfZ9jL6FVBN8CrM2phNuVq
qkS+FJfj+mNImLwYdDdlY8DQgrbA2y6fj0Pqa0GRlq8VEivQOkJn//WplO5vC6RqODj8H+Gc1n43
sQJKENE8P3kplKMUMZv8+2ACRxMMenhEUEUNvmdIca9WZKd7Vgb+tL3++2X7Dfxm8AAG3+NiAQh1
/MaD+qkRmRBIoDtUR4pS8cKULf+pCeGMluk0lehGMqJ03NjQeDVu63RTqHgNZRMFCXvonaAjALBW
PtCTG3mAcEvrGIYRFT0EQDNirhu/b1SYLdkO8/DiAnMi4ja8Us6t6BkzzbnLjMgj5jZbnRu/9ENz
0fBcTUF65ap0w6SjArYTHZMEmUaRqmmKE1CcENTnbFCevI2qp550aUwwAloAAgAlKPg2o239dSEg
dXOXJH51qxmyvHVbQRV3sbSND62rv7gOkG1AItO3PeuipWtatRrc/p2Bsvq9yx5t1XGUbmeORXN8
3qJr8/k82QUtOqFoX+lgqYNCa5NCAPQX5+m7fmakswaviUeUDlygmJdp3cHQKMi6I5fZARhQQjPW
d1YBth1FcUZmCNlXZOstpEIRHp2Pphsdf/EyrP4wknJT2MWLMRldYBBAn8yC9Jvr45Jt7lNzwhHq
bdvJq4Gbs7+m3ktZ7eJyR8cX0/9y3ZBslfAMBTEvgKKICoWQg+ARUJi+hpr28MWdvsXrrs0Uiqby
qftjwjifusZAK8o6woTb3mT+lq03VndDsv31gchig9OBCO6A0M6DbipmDHjndd4ld2Bpmtx9Fgfm
b3AY/oUxbGqQJ6FQj0zw+ZAYg2AUGFWNqGr65UaHns6nXO9cPBCgNQOScpRtmmZywIDtQoIjjmdX
8QOkcwq+DkQOqM2C++X8BzSeV8SpVxkRSYaHpi3+mbsYpSIkEIMxVm1G6R45McZ/zMlJThogZxet
hOdrt+1Pmh9qVezIT48YLfA+btz8yEejqfHcQmWXa+1z3zraz1n26NSKJ4N8BH++L4ygLEASXum5
ESHDFnTGz5Yelr+AWiFs/2ND2BPVkq+dP8JGF68zqMjWN+x8I8jq8e365lMNRgitxiEZcuLgPAEP
tEfGOLA0aCtoih2mWhIhMG3SOZ+ZBSvw7xnEjdxDTL2/caqmz1Mc+NcFJL4aF5ONaFfBxgqTB4is
tA+zilRDOlsnNoTZcuOWaZpvc9DOt3Te9eQwjL//YkFAnAJsGv9HZNssfZoUpMZUGeUtjb/WkIrR
p1hx00nHcWJE8KKsN0rSmzHGAe2u1g/yeQslCcW1I130EyOCE82HJqtMG0YM7YmTd3w8O2ByLAk0
6nhS60JGFo2+Yz5PUA3soMXZfp90VdBxOQAT/OnAmAFfxnPX/O8nrmrVDSAMNORw57uVOQGFEMn1
tZYZQIkZVSCgT0GhIhyLmCxzqxU2HgG5vvXmYpOuikfupWtHaRlNWiB6ARUMdH3Ph9DM8wreRiQi
TbYk96DDe0FfPmBgZf3sgy/6+nC4Uzp3vEh5olIPaV9ka0Cmcm4siafCKYbKipo+XIuv7QpHstGT
b2BtuW5INm84ybABICeSdXx7nyxM14LRImt7K4ofALaIqcLByz8PfCiUlMxL3uK5N6DLl+Ntphd3
IJzPuk9/8fN5BRAJGqy+WAtp6RjbEK+3om7ZlOO+NxTp7cvTjXlBdRE1Ht7DaglhWAqdby/3Uztq
XBTEDtCAQdvkh4fwriWO94VtXlLNQgfMZw06kyNSzeQzy/zpmzanKjbY92eXsKMQHYPMljfTIDAR
DohPief1/UIibfaBQm0DsE59n2cXcclrY1uBN1f7NrvtZsiao+jMfpaD4gBJ9gIBRpPXi9DR44kP
NZDPsAR6pXq0iy19X2fG/vpESg7o6ffFmtwK9spBN4B3XsiyS7puO9M0MFptG6t0XmUjQa4ObPec
QhLZhfNDY7O11WqKu8vqlu3j0Mzb6yORfN8A0TauX2iGOghkz79PLJrX2YQKn+Z9HaNBhR2Ufh6H
Hlsadf4LvCxoNipiAUkTeYAZT6/WxyMuVI//fP+i6JSU1HVazwRq8PdS3wMsGPizYrFlY8CFArpL
vJKRNROWoLVpho6jyYwKnMnsW2epXrCXJx+lRlTCATyHX8HxP18DvZ/Nvmf5GEHqqgImJoOGdfjR
ZYYJ5OM5pzskOcTXSpLG5cgsUGeU+Uuc5puuVwRAlycCBjBDIMlCnVYXvaM7gJEfYsljZJb1DpfU
pqnDTtuVniIDp7LD/35yiTBA6Ekxww5Uo4NWC00QMcX2oVJ2uEkXBf0YwCcg13fR+N0TowLfnzGi
n4WGba//GAc3MJ30x/WFUZnhm+9kPAaylYudkzGivbUz2+KmZPU/nll+v25GNm3g/0DxHP0TEIMX
thihePuvbBiiPI9cMwPuqgIT+BJ27ceR5XgKIjjirP7IlYjVH/Qe9k7vmn1kO3tqP43+wUn6wCs+
T8n3Jf9w6oIbA8u+jcw518s5n73O7gskB7U+atZD6kbgazY7xVUiWyCceWAgfIB/LoAHaEQ0yqEp
hijNrYDpz7xI77Ht9eWRGwGvhuuDQ0UXSea6IasLcLj1ERJLFgRmSWB7Cg8gM+EgMELojScqMljn
U6Wn2phqFvZzyT73KJVR/WipileyXeYBVYQHkG1ySrZzG3k7kBIcyBO8cXHrMuvRr+0dG9uQ2Z4i
2ruMWhFBQkAFRQzkCy5ypRk0q5GaKefIW4fArW6mbAue39CcPuetKpktm7pTW8L7MW79fgLkc46s
6cXzXtsalBbZ5+s7QD51fJMh8XvJrtWmhTHHDaYumb+RbDfnt2zdeKqEucoK//uJt7FJQknew4ql
zXsCSXXe6eMaj3qnANJwt3UeAmJ5sM/AlYda8AVTwZQMftqa3Rwh6x+syEuVi+JWli7KiQVhUeyZ
+UXut3PUmj/m+jbOAdlX4Qok2CsLCB0TOiiIykFoKMwXjaH1WC50juL8rdZeK+N2LZyt5fMe9zxI
arrRjNvWuG8HlYSP3DTHNOAtDmYFsdTkJV6aj64xAfDEvoyueZtT8qlgzXH1zK25OpulMe/Qd68H
DuDtq9N+vb4h/5cfAL5DEEiiI05MCzM0l4+Tgb3itc/U+E2g3tlWu0a70Yc3L98O7NCTe8v8cD4I
M44Wv/9YFeJRuvRLVzmwCsHioEFI1IRL9k9iK9yH7CCcmhFiuiYvBztfnClqvC8O/cog7AhQ0YfJ
v0GDcmpFvNyX2k51bgU0qEHKsiD9dn2RZF4Q+m3gpwHLA2D2/O8n57mtVpDSLhM2SZuzjT53YbKW
e833tpmefNXc5O26PX6oxGMNpM37DfLON35uz4SHWtJ4BQMbmOSM5gaCUsEw35DJCKFSEJT19ro9
mRtBjxo8IicvBTXXuT2/MnOQtiRzxL7k8YulYnPi99HFcE4+L+yCMosNb6zxeZ090SEN3QTUnkaA
YhII4yC+N4a69uHyK2+hwlOLM+RcvrfMNs2QuE3qyKpf/MkIrHybJeaGZa8fnTmeCLHRnwBqDpT4
hK0HjkM6gCOJRnUAwbSNr6SFv9x6+DiqYCjiIqa4IBgBtyud83WhUbrzydb57S+ohG3L/fVhXHp5
buW96Rf62LoYUaDdMl2zEVagkhEEZpMGqnr45RY7syA+5etihGYZt0C8HScTtDfXRyD9PogSkAhB
gRLKNedbOO3MbmBoj0b8+FxtzCS6/nnpMuCGhc4hqJeASz///FrZ65SaEz7vLkGVkaAYv2paSPyw
xuvoui3ZYpgQ3eMQdQAsxATePJWgmkkLiv6QTy7eEXQLBM51E5cOBhJIKKAATo2CNFqxz4fTjrZb
pONUR3pWhGS47dYvNjoH0K+0zehOgwDvdXuy6TuxJ+YPcmeY2Vx2ddQYYwCRlaC2s09W5ZNAZ9Uh
oZUqpJDNIeg4kIbjXgBMEOcD7J3ch7yQTqNcz96MOUeAlG+W0leMS7breO6LY0dBNCPKTlg59aoh
c3H8wZxxA14GxTpJh4GXBOJv1EAvdCu1cam8atJo5BkeYDDuL0LBMDrHk6pjSJJMRB4R8HOImuDm
waydT5g5G3ABaV7jiiuDnt1ozQ1dl0B3wMWtHRznBtpw60DwI+rAmI8l3X58h5zaF+NMKxsGusK+
U7DvrUXuK0jcBAA97JKWPlnUVwDdZTOLmjJw7qjHEyK2shl5nHvdkoDBtdxQt0WQtRwaFUufbHuc
GhEmdR2KoctmGKF6qDVB/Hx9ziSfx54gAK4R+AtktM/XrFtMSJ33VRvZQYYalcoPST+Pjxs8naVf
FBJSH4psMV0YUIxJ0I1vtSL0lX6f915B/BDgonf23dOoSotBydri+zF7rfZ6/nJ9diQrjIQorn8T
TVcWuonOZyeOiZsMVc4if0h3jt5uCwhmqRybbAxcCAhPF35Ji4jVcmJdgzQZi/Lkez9mQT8rAhmV
Af73k0nSx84eET2xyHDeGuu3Tz5dn6XLCJ3Xo/4MQJilvBtT6OZMLFqqOBjt/RyHvn2nsy/XzUgu
AAAFgU9Csx0yryJ6qJ6qsQZdVh1VeovWtNZqAlAqRygsvsWj90VLesXZkK6+B1Skji5CSP4JNxw6
Qeqy90gd2ZDqQrIaRZ4mce80v1UJC8pWCLVWpKxALI4OK8FzLTXEt+hsNBEnk/9MJ8UVIPs8+EaA
U+RM1Be9QX5clJXn4JQkjLDbeanm53pIP96TihLoiRW+TU62GU2XEazI2Ga1rt0Wk/XABhUyRDIQ
IOpRBEEUC4S3SAxpOTFJx8ToI/3b3N3O9MOpEFQNTj4vLMPawMFAR7qPBidMn1Z9f30DS389aiAg
zeAISLHc7VgmEjoNPp98s4avpqbqFJfsV9zhCMXQLAiMnegMc+ZpTbqUQ6QDlqyjWl/WoatCbskG
wQnNOQSNt1ULBW8307WxmaohAkH4ptjGmYq3ReJNULlFFh+ZBZ6VFhahrrMqHey4jxbnbma32Xy3
AJ+uUoGSzRUQN8jjchVE1A3ON6vfd02Sa5irBaTHCf3VGb8MALo/vuAnRjwhghwBZamdEXPV2V+a
zUAVl59kDOg8wJMbwF1+rvlSnRy4GV1H7aCTLtLifW5s2lXxYFF9n//95PuE6V5V2/g+6281sJ+b
m5UpXKzEp+NRDx0rYONAdCwug5Eifp+9oo86rHBLltAyvnT0eabPyfD24cXwIagBrW3EaxJG1q4l
w0xZG30hflQuirm6PBaAGUDPDygZIAIuUnBD59u9kelWBDBzd4h7Ragp+TzCM1xBaA00OdJEWIrV
sFlKZxMePAlacE4424/ODjLZnAsOwlx4ZV00beoa1EDtBdCS5NftmP78+Nd5Ow7AK6gvo7x8/vPL
sekJyUc7Wh7K7jFmigBEMjscoYSOUzx18YYSNqpllu7UAFwc+aWxM+n6Ch4lRW3p0is5gL1hiyIS
RJJXTN/l1O4yixLgBdsgtTetH8btwR4UkdrlieOtw6j5ApkIgInY1rhkaa9Xw0Qir0+2pbPNXX1H
nY8Tu8AKLlBOXQX3JCL+G6uZvVhrDMBXpqB2b7Rly5ZItxQZT9mUgXoBThwSM4hsBe9XJ467QMTV
iGpCD7qNl+CalI/IsaKz2/t4izoyqxDKAQgeDh1tZOc7zPOStNTiTovcgLZvafx6fQNLFgatHj6k
CXnVHIM5/zz6Tb2GNMyLsrF/GYoYRkzwmWov181INvKZGUMwU9rWUrmNF1VGHZA1GGfFmkgMOKiP
IAeIUsVlW8Tg9NAOJDiIVvvD+GwUit/PZ/k8S8vZ6gGB4Vk0vGX4NJ7cGLGZGw6tDTuqyh9Jv2Nf
9Pp+Nnb6usvm3x+eKqw358NA5zo4WgVT6CPssqIBCXCz1ZPbfDp8/POgj4DPRXMkMvZCmLPaZrqO
uuZE1Ahy1E9U2VLZQpx+X9hQXqbni04yNyKf2rgIvETVlCw5fQhrkLwCegx4GFOYH7Ds+NStExJR
0FNNoPMo0jxoWLXRVHSikqEAtoWYFszhyJOLRFh5oVXdwho9AmP8+BQvijKT6vPCTI1Gk2daAXpP
CCLHIPTffHihz369cOSYmbV6NePzmR3m6Sb7OB8muoQQy6JFj8NubB4BnRyJJh/sNU/yNaqG58F5
sopvc/5x54Srm/fQ4dDB3wpLvWgMSh11C7Bx7gUdWqnc5daaFcvAPyIcbUSZiD9wgQMAJUZqqaUX
q1Pm4Kw0kqCYo7kzA3f8fH0xpEZAdIL7DzARFEXOJ4uZ3qDlbaxHrDpClSKGSqCtAhzKbfjAGgLM
xsF65zaGvEOK0AYg0DFukwIMGetxMlTyNJLTx/MUCKlQCsHBEAYCOaw4jwtQG+n0d23cx+lNrAFr
9XJ9uiRH48wK/xUne0tfXOg1NCmo8exftf5UxLvr35e4c+hoEGjIQL+KJ/nPv5+WOWDhJYiC7fzZ
yl+17savbsxlDXq7Caiq80g2GnASIwHC4Y0XZfQpKXy3GEDXBLHvrTv5b8ug2sSSSjkaaXkXEKiU
OHesEIjGI8q7TdXqkaEv/7STsR0qOwXqgR1KFLFTuzl4s7V1amdroC+txW2meBJKdh/aF4DsA2Ac
8aSIFWggUKJrnJqo1V7s5cFMb8rx5vqqyeYR1QSk+9EixtfufNX6LGYamElX0F659+bYP8b+qHhL
ybY34M88n4RI8gJgTWLiJG3JTTT/GBUI+H0aTOCc/AuYkoOBoJiI5Agib9Hr9FgFmzUTnL9erwGj
rhXoyxw6mZltGJtfr8+cbHFQmufPFOQFwAlyPnNeRvHKaBzcZHW2sUckULJPcZaG163w+Rc8KeC1
f6wIN45XZ5rdQhAgqjT7oaqHoKcDrH3Xsn7v6AoXcTmk99AbeE9oCCFNyzfLiYvo2zZpszldo3xg
qJSTDbGqraF9uT4kqRUDUFIe7EOsTzxWqYMiVgn+JhJrCShW1qd1omCOrRPFLSRh3cR4/li6qAHr
2cLQpwdLxAiq6lPsvvnVbzv73IHqQR/QyZf+H9IUl/sdDR4m4M9w6YRLp5zP4lBoulWCqw70jyDL
2YLjE9Sqq6r+LJtF3rXAXS3eGOIjPzacGV1vM05VBhG7ZcFD/8nPf1xfqkvvgKGcGBG8gz00HWur
BfRrg367ttO9bXaKDS4dB79ckdDhggbCbgBDwbA6nb1Err+v1qO2HAeVeJFkFKgF6Oi74dQlF6qK
a4H+qi7v6uej11oBHiIKNy37Ph4WyEoB6Q1HKswSKCqBNPbT+tmOaeCRIvh4ZxKKyhCSQqIT+UcI
+57vKKO18wqvYArxpXChu/TlQ6sM7WMgMGAATHe8z1qslaAymXSLvSRPbpDOMeiPVOIlwon41wC0
M7l0FHoeROzwMNaxnrZd8pTHfVDra+B6yYa5dVDY++tDEe/sf03Bd8FpInOEvMj5VPl1PC+A3SdP
kIg8+Pm8n9P4joFtBznwQMv1sKsmUHxa34u+eohLXZH5EXbzhXnBXaN/c8hmVGCfnMX7utrGq532
+2lUcX2Inu3dDh6bQH6DYxZ1COHFSdDX1S72oB1HB71wCfNHaIoXh6T3X4xmiJzWDYduuXFmskk0
+2NY/X+NA11DwBktoWco8tWzM5fFx9ktd3n5nfXFtly+56sijynbNnhNA+sAASUOejhfywz9E4Ne
rfGxoUtQdC/Quw4G99miigtJOL//jgfZfbx+DWRlDWHR2FKyzoHm4TEut2bxUDCFi5N8H6QiXKfD
4oqdYnyPE5EBsuXHx6F6hrZX9fzxPY/vw0XwbBOPfYR50lbfo3GmHXsnM7AjRnNDNTOBw6bJw2AW
gLt1lRekad8dQHdJQjrN3gENEipKc+lAUVRy0W3INUOEwzetEGOjRoFd2YXug60SJ3rn4D0JhvhC
ocDOizDoqZEkCa12MmfTjI9Ln7KtkTnrprZ98J0AyBHkJSm/LBOloUEbbw+AP4Rhxzjfs0y3g6WO
05+9XqS7uUjYxu0a6LaSodxD1vWr1yZeWJAYzMJFAbhVrSGhyobfGSrT2Wj/AqzCelg7YwjHPIMk
kr2oiq4Sv4GR2ajqcwVgyxO2oNUQmuW6Fx81twSXqrlNShfPwfpjiar/nkC8M30uTXLxokGrkrG6
PXaK6cVBXeabRmFAJOgWLYgh15Swciq1VDvG8RTSAsQFllFvatN9qhACeT29GzotaA0aFivZW+7w
NNre3TL5h8ShN449bLS03Xvz9ICk3baosgOpss31AyOdbGR/OSMLR+8J1ymxmyZPiIdtyh4cLwTz
S9CoElFC3P7vPKDx3YdoKW/9EBa0bO1pYTrRjsvwHOsvtCxDQwdk3rd30CK/Ph4P51s8Fsjd4dkD
VAtKPkL84RTWhF62MnnKGFa1+aF5qEgX+yHbL5qxcfqb6+Zkpxy1KyQMEbDhaSy4m3ygTQeQqnac
l8cctKU/r39euoVQ1ODcmSYe9uIV3nlZ3Y3GpB2n2SZ3WuzomxRx5yZngKLlK0qwVe+D26Zu8/vY
9fq9tbplmPTxF5S6k3AdzHhbQa/uE+hT4x9z6ZINq6wRlCFavzOb0b2z2ib5dP1Xy/YUQF3v2dN3
Et5zH9xMg2NMJSal914SB/osBrrgYxX/uuRG5NCx/1hxhWsfVB1FwTJbO+oEG2uTfxumuzx/uj4U
qRHUiE1k1SAoK65v79mNM1MKJ9HZfqgt0PLusylGDQtScF7TqghTZUcFeS84ddRaOQXz+dStZTIB
61xrR83JA7amweT/LovHHqDgQVccFbkt5AhMD3UflJrObZkmashdjbFpKaiehiQg1RDW6LpgaP8C
QXNwfSplJxNF2P8xx/9+8qAurdpgdomhrbkdJGTvL33g+q/oMc9aI2ipwrFJzaGgxd8KKEeI+SJz
In7esU47QsG9SeFBA4D39xaSVrqKzFwykbiMUbBDhRYpXjHXYg9j2jYEsdmQTtAezb6NsbmftGzb
dhko1FbFU17ic07NiRu/nbKqTr0ZN/8aQIR+qL5cXyjV94U9WLpd5S4Ovr/WiJOCSkVeIUq88vuA
FzdxH4Bnnr9Ez3eC23N2bjpgAJ3103DDpA7WvT0iONnCTadFkE24+iZnq1f+JyNvvunVGNhoG0TU
9zpP033DGEi9M8VZl+wY/CyoVfAan6uL+W1nmQ09qxFRrfFu1PqgbG41UN4WaXqYkwo0qKqeaOm+
OTEozANZ8rFA/ik+etr4YBf+LUU+CxSf4bgs4aoRxYkQYcb/zjvQmMirg0Uajczn8w4+0ZgW64R5
H23ol9PhwVzpTu++OeWnOmg25jJBY3o8sNXag0oIzV9MhZaQzjG0mZHfgAA4nM75T1i0PvUsjT9j
wFhlaY/DvB/ZzumPvv9WUsU9xMcjxALYZhDuxQuYeACOnRtrGQi/0UOJc6nT0CrtrUfuk/knJ66J
4QcqbxM7imeaJV1TeG48RH3Ui0W4Axk9fRnqNj6mznM9FwFzSJhBaXVFv6vbR+78xVv2GsTb8f9u
x8EPxo4GbMk2Hak3Gu02RZUEdYo33vpQuHroJ1PQEusx95x9PR+QloQSqbnpbANI9IM2GZvcunOb
u0xfcFekgdYf6xIJvXjv2Y/5ogXJ9Jhl3+34YBc3jvFdQ3XAvlmbm3Sewut+4x0qIM43thdcrkGA
KxZ7J7p0wmNjzOIj+ju7cVstR+jBBW66oiL/w1loMJCD4YxPmv1IQcZZFykyEMvW8OeATejxA/Cu
h0Tg9V9lyFaE/yRQskB1Eg/P810QW+XikIr4Ryd5mI0+nIc3HxF/QaB305jbZdWChezYelezbybq
We4yBFbzVdPXjW2vWyv/J+majZWxzTpHY++FFnU23bJb+t9xfu/XVhg3qpzGO3r8YipR5obKPLKB
F2F5jya0Ic9t/1jg19CcQf8RZPDJbzqtIRjqtemVWj0efG89e6grd1uY27GvAiPdm/qusvJdq+sb
YlOQst0RrdyX7ePqfmbjfrSO6ATp/NfJOqzzt7Evbxz6s2rmcM28A0sV8bHIN859Dh76UH3ktOyo
qQg+x/NW2qddbB3tngTjf3F2Zc1x6tr6F1EFiPGVodtD2053e0j8QjmJgxgkJBAI+PX3I/vUOTbu
6y7vh+zaVamg1ry01jfQW6O7YtX1BNg81nspHpV8dYpLnm8qOZ4JOE7cYw7Oc0gML8TmD9lUaPHo
dsihzutl33pxI/afL6wTUS7Q+YjLAYVEXma92p2uGmgvpHsH3+6bcKRb10N6az5XED3ZC7J0YMnj
fbAw8TvUeIRs3bvALhOV7ZQl/804vWlh+QVvArMx7+eh63robUFxGPzikjx9PlKnuhAsxVC8OUB0
WcOmICbCx1G57h2cg6LI7+p/0QFUjPF6BUYYANvVOU84ctEdkrp3YDKpC/brX/z6N19fDU/bdiHp
Fb4u5D23b4Mujz9v4MSduEDwFgtba9kvqzAg7Ccy5Fx6d2JwbpyxvyvH4AGqdPelnSWTn1+MbsfO
tHlq8SLvAQAQyoTgHa2GzNe2toYSi3coO9yInd8em2HMUz445MzsfGhqIe1CjAHXPa79D7IcpYcM
SCH7em+Sq5Y/esNm/iL6D9TP903Y71ew7TXGMAhZ7ymfhsvehmtU29P6rrGDc9y2D7cJmkLuckku
oLjxgRQ2gw9f5hRNmTpPpFagzpR+FHoNha0F+d1Dsvvz1fHhBbo0CFawg/wMIPbrYNnS0iVZKCoo
8zxR78qiLy02UHEuWXWqXwt4/G/1Cdaly9+/OQRyltus78Nq701hu1GUbUTQXQdC/8Kb7cJV/p/P
u3VqVRAbCsBASZwQSpMz0XkWehWUxjwY3dPqvsudO2Gfg5+ebAelRzzMYAABDdP3/apthqf2PFd7
mIFA3hHR5i+pnj7vy4cNjCmCGtt/21gtvzKHEUCZmRXotdZvx8mfZuJdVeEAvqr6ZefNLaB/5+ps
p9sEegwEIhQ+1nm7GUWPqRmdCvco7Fvo0dMiUeQZVRBnuA66c45gp4fxv82tPWeNehpgokGqvR7g
aIuHoTnIOP83iwIASETrOJswnKtFCGH4HDiWtt7XdhXz0d+7U7if9bmc56ktBWU46NDhOgIWYxWT
6GDKLFIKsa86nx6cfHafSkm3Q38Psvw5Dd2TjfkW8lQI54AkWJ20k8vzGrmBZj+1bdI4qEs1xWWo
WTQZ5yAyp5pazHYWcRW8rNe1j9oBJq9nndj3HU4j/Tg1TdTNv/BO+Pp6X7wBF9i7BTWs1TQxt+kr
QgwQiuvc2hiVmcfG7G6C0vrt2eURIevOVI5KPm/1QxSBXQYhdNyTYDtAe2lZom9OKGqUnemXaFXZ
O8vYhWde/+c+vwzum8+Lquh5IXOxl5EuE//crz+1gd7++tWYeWXTGXaDXx88NxKPtmGMvTP11nM9
WI6MNz0o3bbuvaUHc5Ea3VnfqHOfX++a0mlZC6sI2AFfGLewT/t8epd//u7Fg+kFkRvIKDzZwRZY
DZCpQVAD7lrslTFvG3Y16o1g38vmwMcL197K6VyDJ3YLLjy8ThZ4OgQcl/6+Ga6+HQnvy5aDHyy7
a65yY+dXLeiKjW0k+QTnw887eLK9xXcJFwWK1etTZ2znJpMg0ux5uCmPqH2+8iD9vIm/xOnVIOIe
QmwCsiecVdaD6E5W4UEDi++ZB/9GiFCWRqyxp+Iwi+FO+K2lRlo2GlDm8EExI23d4q6uJhhtTl2l
5TfbRclQFFYZ4Zju75t5Hq/7gFY5TD9zccQUAls/BTW5RDtj5AmIbImBmTtB3CIRQIClggOD4+Gf
XGbc0ZEH3a/rnJZZPLa6+tZJD98SRsljYbQwsjFzWXYgBVDMdhN7uZPUSJp685xypE+GCK5eNd7g
eXhBTXPe4UFnXI6CgCjb2OUdbCq5tSGaIHkN5EYEHFxWQrSFPeugt+5MaT0HTfZDFMbUbUqm1G1e
VGaqDR9YXD/oBiig+A6PIMHyxyKQ7iSGaYOwmntWilf/vSe66lALp9ybFijZSekVyB3NtL10oIkD
1ndrpoCSZy9hZdtD1OdlGBtVYce1w90rALt04nVWG1nCYLdsnEiim0rftoz5GB7dnlliJ7YowR7B
MbkIFkDC9f2SLv1hhDZZV+Pe7HevrLPOZJ5PLGEArKCNg+I9aGfhKphyVcAZRIHZPneaqJifreqm
0FcDBvDzdXzisFz0XFA7R57Q/0C7LfXct5kqONhmIwBjO9EGgHCcQW6cGCzEAHiR4KrEo4usojZq
kUybQHTtGTDGRyC/P+/Dqc9DnQKMEWg041W6uvebyZ07Sxr13s8fNHgvRJAzu/1kC3gTANQHZtuH
/AYclMzCoJzvCxm7/aN3rpR65vvr8rVgBWjpA77vhGmYIv/4Lwbofz9/rb2Vh1XmmhM+718TvNvP
Od0t98XqKASpAnxeUAeQAFofhd1U5xCcE/V+9vq4E/0lIXcI0XHiXZpnhTRPDdXbxlYbL9C1y6qw
qaGVex3gOLGPn4/VqY23gNGQJlggtmT1fadioxcATrAHu62puqgvm4hZyTlBhRP7DvhqE/hqvDjB
cVvt74EqgtIPw5aY84RY/M5p3YtstM9wqU43A4AOZLKh1bmeGsSJ0nCdgu0p6fcoNERa2xfCPecm
fSKiQFZleahjEfj48/40zMO5Y8TM2/1k6MgO+9TTZepYN5Ay9yBvkg06yr6otLRkIpYpQqiPnK0F
z9L3bZYOx5qzmnZPvxmMw9rmi2phfxtAjh1YM0wScMOrlcB8SD/6TSP3RCBfF7nnaiYnto27GG0s
9t/YNGvr56IJSVUpW+xdO2GHw/jYjsk5COeJ1QzRkYUQAwIzJM9WfZAOJDTLOoM4SD0dB5FORXmn
eyOI5i8qK/wzWij+LlwS/Hf9IvIBS5fliN6MTMQ9/pzJAZ/Y97CoAQALWU3IQK7L9VOHKeJmiSUG
JZspGadzQ3WyAVACIW6CwBj5uvfryTRwwrsjbfcoBsmkxp/PD5ZT38d9jvciji/c66sdX1tN6GvW
YoB8+6JXdEOsy89bODXZb1tYXbPQbbDaIB/wKsnrKPfthFp5agw/m3MKpqe6Aqo0HDYWOvkH5C4t
5qmdRkfu8xdJL8JzltInP4/wHfUYwDIQlryfCcg+5+bkeRIUh8dJxrb/Rc2Dv2sVCM//NrCa6lJX
oqcEDThsa5nb7Iw90Ynfj5or0kU+zigURFanodNL5njSEPuuaP+QDsG9zb8e8uABAGD5Ug3B+bFa
THB1mwFV0mJPeiCagXY7ExaeWErvvr9aSp1l9lRB9QfSu91lZegH5HA2XlZcIMu3+XzVnhitd02t
RguOa8gRUTQ1QRBER9bD558/cQO++/zS/Ju3Z9PPNqTrsCkgfoVzL0N16pzN3skeQEsf2lHAweGW
fd+EUbSMqjyECKPXoNQOWI8RTiL+vB8nZ2ThjYOtF+DdsbrumN8bjZc1mBFHpnPXQTje2fSKpZlg
Zxj+J/uzALyxslBNXCedrNGnQPQGEHuqdvNFX5152pyckTefX+0+z5TU7j0Pn++qS99MOyvVUCr/
fLjO9WE1XJbHhhGaWWLP2SaoN1+kXi8nCFJk/x2itaUKXgNa1qUv9h6PwV02zoE3Ts02UiagkyHE
WUBq75eUnSlR0QZLSvKhuB2h/GIUWfFNVbl56RB9TkVlGfJVBI/4A7RoFEAAvVuv4KabhpHgpQnu
ELduZuXT2K6GMGJT78cWLqskq4rguSaFfQ6rdmI1EOSFUHoHJx9R1mqiOlbxko2S7yeHxbW6aOuL
HCC5z1fDqUZwIIO3SQCCAkbt/XDWDBpvEEVfdD9fmXjONPQ9nj5v4sQQAvDwvyZW/Qgqq8ZfoglR
vHikuKzDbZCF8RimzM43Pf1yKXOBu0OHA3p4BHy2NdKXsjngtoGH+2BAyHB2YgfkMoNBVXm4E/SX
UX59Q2E54krGxb9AcFf9m5zJIB4qE1BSjkBcSPzpX8TbKO4v8iWo94EytbrTjCzQHqESUmbZJjde
tf/1O/Pd91d3WimcSvGxwTFdEWg7vlZz8vkSOHHmYBkvxHPERmDJLKvwzVXTq9JuetNYLBHiFqN0
Lmw5tYqXhCYoI0jbIrp4/32k0yzAluZyX4VxNlwaRirJxeddONfEag7aPONmmENHVGuZBr3eW728
K6S//XozCIXhEoqSJJJPq+OtEF5h+ihtLI/sEKez2jLnX2z5t02stjztQ3sMqUY1cpjFNmi6DkC7
Mkurjphn5v3UoL1tarU1ZFaX7iinao95++ZreuuNl/Nw+HzITtwIgFYB0f+35PRBXUkOQTi3A9Iq
HU9LcjF7kdnG2c/PGzm1gt82spoXMeI5nId2BV2z8PdsdFOUWfrM3J9qA/IJsKRdMoGIwd+vYnBH
LRgQlfUehEjw8di/oV2+YS2uxd+qTOJW9cFapPZDPm88ev+lMVpoQIjxkN6GAhWeuutjqhhbJO0D
ix1mhVwHpGKbr2VL/zYAxxO85JYEFDiFqwHKWd1OOWOHKuqy701zJiW0Gn98HrrReFiBs4X/+3CQ
zyYXfjCa8gAv7RiGsyZ85z8fodVV+E8LPsLU/xzlq1XEndFSVmPJA2g11Iya8Lq0IpPteAlfja9V
4v5pC3YCi2IkJmZNhydDoUVjqhZGKjsxXcu5jT7vzKnhAiYEqpeQWEcWbb1cKRwE6OzKA52qBLWe
iJ6zhFmG403w9bcLkBHxYZqFDM2He69XBp/BN5SHpAtvwzDp+9iLrC9C9P5pBURhRFh4lH4I6pnp
F12uQ3FwmJlkcxgjXPgXI/WmhdWJOwY1xCNHtFD3PNaFmehzLharM/CfPoBu+BfgCJzpMldvLtiQ
+W7VhKY4yOqKNVC6v+j6K/XF59zSCmhGf99yCK5gnve+lXzqPDFjmx86JTYgM3DEI18eKTSC9CU4
pot+/2qD+LSkY5gH8kCKB958674Wqi0dQJkC6AQkCKDHtyaGG1kzW3VRsMOUfRvLmH/9gML3IW26
0MzwIl3jpATsxfywzuqDojLJXBIp40wYcmKiwclB6gf2UstMrDad5cJ9fVJefeidjTBuvPYqrJL6
nP/6iVYWSWyA8sCWwxGyitcyz6rrQA/8YER4F7xW4a9zh8fJFoBGgeoRPIgR2L5fSl4vGmmKETNB
rkTwQot7mAZHqj8zXCcO3EVWabE2CADYWAtkVxC3G10U8Q6GW+1K7SaGdhKpws1owtU1kt33L6/f
d+2tBq6mMhvaEu0NdEo9R6XmF1+FyxImULPHCoC3JwAoq50+mOU8VqPPD5ncBBkg/EEkna8FIn/b
IGCgQLIF2gYATb6fHAKgpBNA//dgP2sdf133CDlwQPMXPBLAFn/R2m/OqryxUC/MrObQT8+2/Qqm
8OdzsAo6//n1AK3jMATjCkJR7389Xpt+Xwc2P/hHoqKwvS7q/b9oAVmOv2kIXOfL4n7Tgxq14bFz
JAIpWJUFRRGHLthD5blXzak9suCN/tPMujgsK8A4WhfNNCx1+DejPIK/cY6Qc+IWxzMD7EJQjmDj
6a3mGhlUETBV8YMMX9mxP2ccd/Lz0PTEQxwnCu7A90PV1oMPYWYTyzVEvKPrFEWXM/O91l74Z8Jh
D4yNsWgNren8pi2NoCstfghMI7L6CzfIkly8lmWZMmOKKGgdWpiRGM9lHk+tNKShAPAH0QQMxtVu
D2rK22522UHMryR8sOSjPf35fKmdCIFwmyyvfkCSLIiKvh8/hxZ9zjRiao+FsdWQZz+vtrPLfwfg
e4T51+3nIRaAfQn1AsClEcavmlNQZem6jB0GqHMQgfydtFISxp936tS4YT0stAj4DaHa8L6VpqRD
PUm0Iodd4G+HMbHP2bme2jsoH8KXFlU+rItVE2NeG6UvcYP17Bpy1GkhWdTp206fU9Q+MUHIM0FY
CPQShBTOasS07XAgtCd6UGz8PnArQaAJQJEReWpIR+0/fT50p5oDvHJxNEIWFMfb+6ELpSJASfH6
ELK9ifVWPgibRBP+mNn9502d2LowTgGNDGfDguRc/v7NKVeNDOH34CLU8J+8aLC/flXC3wqqB38p
qyiXvf98Ns1ZqzAth/q+6GMwfz//9SfWGAwLceUjA4iC03rjcIcamSmb5qDspM4S108mK/28iTWv
aDl4oKkBkNvCuUXlcrX/82bG5LeI60vvZ+7HbCy3gWJxNWyUua2nC89/DLufDb/N7HOPlhPr+13T
y9+/mZzW87vZJ5k4jIa+UZ5O/JHsGpZdwrb+zG79f7oJBuOS1Ud0vjqDzIbWEgRHcSCWivPyNrBv
nOGmFD9YH6Ze8OKF96QQSeapuD+3j08EcMCSAQ0Cmu5CQFitEiDJcqv1AnEQzm/VXodkB4Oq1J+2
mbzI9XyuqyfWPIKSv5l+ACg+sKhbGY4iHzVeavM3yDPGIhghWSfivEIK3n318gvUmDo4QNlUREJ+
C0nahD/OLKsTexyFOdwqi8wgwKGrAKYQ0q8cW7eHYTburAxbA9qdSUaLjZ2Te8LsTd+R7xANhScn
tBeImQ6A2uZ407AJ/DsF+KRVsCJqSfPy+U/78Mvwyl/w48tsIGO8JjLkLBjojG111OMdCrALZ7Ft
U4duzfwct+DDTKABXHwhNCoXypm5On3IKHTftr04EsbircirM1N9qit4pi2gDAhg4Zx7v4G8yZhs
Gih834oaG7AJ3ibdr06+0Obn54N2qifQhcJzeYkV0Kn3LdVVqcjInfbogbyZMrr58ucBtnUX0gzq
Hh/k08eCyFq0tDsWbp0Yo4wBdTiTd/uwCfGodZDVWxT4ASlaZ3pcbk/W3HrD0SV/Kn4sxq3ZQlvg
kLlexJ2nL/cnRCkFXpiQ0voonmL3hm6J17RHjrK0eWV9+/rnkV4AGg85MWhMrQ4UVNWywalpe2zJ
nzwl/M/XPw+sDwTtAWID+Xp1Li/CiUHl2e0RHrm/1LnA6cRSQo3jf19fFvWbU1/0zOv9grRHyV5i
j5zJf364MpF1efv1VazulCofoITUHp/L6WA86/7x62ODLBvONAcwpQ+yW0an6wFPTnms+Q8Flnlv
OWf2wseFuugK4NZH+hm56DXyrXEFFAsKTC4Nb8YR4b+3085v4l9P84XRffl9hmgPNz+EcfAWRzJp
dS8aDu7eoCnbo6ZISzIVM75x/YfsnJXlx1lHO0ARQoXaQXJpHcpAaDxshrxvj1aRNkWqz+zuc59f
/v7NohpNs+54jc/33a4QD3Vx8fm0fzxp8fM9WBTDrTzEvlgvWicsaZ7h+yZ462OT30nJYstisRkA
IkCC+8+b+7iKgQFBkIIkPhr9wHWqw075+Tzqo5Z+ZOnX3H/09NdwTLj9gGmBBB7c4/BQggHK+yHT
c14hPC7Howa43m3axH76vBMn5oRAJ8DCkOH7QMK+byDPuhpIk15jIYNYd0ONr38funTeP88vYFlW
HcDQySkwK/eoNl0oII3wZQF70CoRJiy7HRWtD3ZfM6vqyfapewyrZ7c8FmwDTYBzhlInphp7Dxsd
uQVAjNbBIXyGJoRQhXPsDoSMiepYSr0zccKJmXjXxio/MihfYbWhjaKwk0I/SnKuOnDi0Fr8sFBD
WSBxH56qTtP38BNFC4ImjNziYtnU/NWcLg0nrcxz+tInxgyvRtjVLVzoJYX4fmWZ0P6EJjixj8Fs
XlQmFBcg15FvP1++KM8sK+hd7QYIDFA1Fy8rwLixR963I9t+znTmkWMx+I827fkN/FP5xViARwMr
APsAd8fmLis1j+3MJ9vWnrzmUgOPFtWGgTqJlXkQyyxDT25Hl9U7qdRPOwQLKDBq6I44Rt6mirrl
r9mixQOtM4NFTkbAA+GlHRSRo8kvz4HLGOTcyaWsuF9EYTiWSQnKT6p7bmzD1hsPdOzHgzGF3ouD
p7CM+to3NsoSVmSa+R8h6ab3yyIqCihKS2lUMSojbTzkUEudw9G6LLLyZ2lAx1Aor41Cp6qBX6Xy
tRqtfje2E73mgUKStrWLZ8rh+RTRabKxUhVOxDp3NnMLb9lYUve5ZcpFGc0vvrdSeVUE++KjFejH
WndNMvtz9cRCv0n6who2bh0S0JX4GA9WNl8UdWVGoBtVqcgMXHaqeoBre77rJsNMSW/8nCcnaKNB
zTaN/Dxgf4xphJ6XNxSpUwnvVkzWA7go1UMrhHFhidaOA7f36zivZ8jHUCjYkbSPAJt/6isVfteo
+HVpwEpza4n+pZLDkxXyMbKayb4OQgx6xEOQMlslxh+laPw28ht3hgcmYw+TaPCwso0wu5wIlOSY
XQIfUGgweoKWszrhnAR7p7c1KijAPOW5GsD5mmZ57ZNm+lWYw6to824jRffMZ2T2IkqM3IKgDZTp
onoIHrWoH8cueLLneaIRXPPMvfIrLK4SGk6VMeWJOfNARGzIxzDywrFp494w+G8vWHA8eZbHQ5fx
Q4Es04UTtvew93l2rXGf85Laie7GtOjMV2XpNsoab7wLu1mrpAt6t7npjKbf6pb/qbXjZxupLLgq
d4N77xWD7ONMwHw3sRTRWZQPQRfEwTgVR21P37mnOG4UwxuR1NGHqi2eLenvp1KJDnK5/Lu2xK+R
SiOSFXViDvW5SLu5jjOn8KNC0GDTCa+9DI3eI2lRCA7hzJKyxIS937WaaSEjQeSD4+UExLciG1LP
K4ttU855NLhKJBb8V/+IahSXVcUeQH7KI7OpHFDh8idIRZJHj9vN5TR1v6WnugH8u5xfiXoy4l65
z31OZj8xfNIFF6yYrd+h8IzIbie7fDJVVUDuBnQ9pnsdzaJqEM8URVLneN+iqvUIsXNTbQ2Yn/dX
0ODqnbvMhHzz3LVzJF3VJGNGqngcQi/x6+KPV0qe+F3Zq7QJ3DpyVd/Um2AcZiwgiBPZ2tyVEzF5
5EyOlJfdxJzI710r9kotY57LKenqxtn5Vl1dmHDnipEKU4kJxIpN4byunPFnwYjcejXLY505bkwb
4upN17WuAwGe4DcBGITtdNXeVE3LbrjG6YMF0T7YjO2m0tjXfiOM7TwIzuLOMYdoyIr7bKx/WEGJ
40ba5ugmLOyb7qoNinLnDi0MAHteDVZkWA2PWFlSSAX5ubwRxISPWxVW+oGbLNeXyjXyC+2K/DhR
fzKS1uoFYixo7lRGTrbBnOWXUjFepKXh99kWi/Ouas2tysAh7O3qu2/CSRh3bJt42tNx54smJrTN
QU2psvJWMggitGNWJXoYBplOrr6ecqjkDIV5ATHgq4JiAdaDZw0X0FcJftm4LTeQeDZ/Ze2mrzcD
/HFSM9NY/lBhvhtLx86gjA4CJldmcNsWNiuSqnHbp6Al0z3qpj/70jKvmRq+QaOzuuCcTd+l21Ac
LUVHYxhAWF0663qMa2iu73IXINbaNceXXrXZlgwBewC36mHm5Q+YlonLwJbuzq49sgskVge2sBEP
7pBFoACrqDTMIkGCN4OBLp82M8Tpd0aVGfyaeMMwRjWbfwrXLI2tVTOWHUPFoEer1RTJesinF0c5
dlJp6Fj1OOujmjpegpqqk/SelBCBV+5sxrXXhOAXOWFEgvrXIImOa2PA0crhsXXZupVQr6GaM8BK
XQpdQq8rg61jMGIlSmpdbUY+Z5GCMlxU2J7GhT3u5VwICCt1mIXpRzPVQQJgbxEJe2bX+dzuOk1V
pIYaNghW/TMMkK+igt4pf7YTUE5J6ro0eDA1RPddPThR5wjjB66NP5NTFGasmqZPAntqeTQPiPQi
3ptCbEmeFdbWx+1XJTNosdV2mjjDmqXQz6ugdmjFiJpdrF8wAHZ+gFwdUdmYAFVzUfpGPNcwF7U4
j4ocv8wkDAur1mTbGMROC2oHcdEH5Q0ZKxbVEAMWbgagFSZGDfg9uJ/7IxxgzG92m/MYrqjYo9kM
eacUwKl6IybTTt2iyrBas+7ojSNP2kzIfQZgQYwE4xS59TxEhI7lDuYU+bYeIW8ZKP1nwgjGuGZF
HKCQB7Vw0m+XxCR2JtEpcTRE+Ao70z9kbRUb0yq/AcaTpdwo1Q8cfvoHGMxTgnO5uWoC2h0CMIlx
NviOjDNfV7d2Pc3fC1o35MboLf0M6Qw7mtuWxLCtaGKqrOxH27JfVue5G69w4ZSxUHjNVk+xnkvz
Chzmehv6/W+HqAOI6o+2cCRwMUZwDERJNkFPvTYuRmABCEoryMt42YVF2i7JBG3i3DWL2MlCezdR
qHpC27e7xCm8BEtBk1ZF69/jApO3mlT9lVvBzLyysT16u/HLmOG1tdWV028zu9LXYZghCqNjYCM+
VXPEAy5vYO7q/CBD+aTsgD5qBXKgOwbyus7tIrLLElZ4HaIl4UtsmNGs/G/BLEMBFs5Iorwk/Hen
TD/Bb8Ut3nWQj5tDueRZJzf2bNqMUTVAgeqCGX0XG95QqbvBsegvyNyRCPfGUwsJWuWwYufOIkRJ
VoZztbWceWhjKNPuzMI/VJ6usJCtOvLc9kceqG+ilM2FEULR2K4oZB+vA3dMWjVucORu264fLivP
cBLLGL3LeuIqhv+LjFpzsIdN0QQkba15wW7huiYT62Kbw6K3d9ltPpM8zRzapqNhDfgXHVT0XtrO
Z/EQ1laaBUZsqkEnhUeSQogyGsNgRtFg/EMm66cWegP3ag7LHtQVqnDrlEEiM/d3DqEpUNQg2+/C
NzHy2wLidiVDZq6gUVhCpsT2hIrxuptvxFAchaavcJysN6MAZXOwuydSySKube/HPLnFVaXcO01s
moAR8Ic1PLgtc7P/DUswc1cEWX8/B1mGs48DfGzo8oHnqklZZk4XufB0mE5ObZY3eV9KQKzD/NrE
sG/qAO6vga+bMLHb3lURaQyEXmXl+qk2w9QMcLe5vG8QuxnCRWGOl9/FhIsvMiWhR8dU4xRDsIm8
jMDd/vCL5gXcpxedexmUB2mHqK38QQN9n0F/5iBbhaCP4qDZmZ0aRFJXXm3GZanHNg5wI/0egznY
jkE5vCB2aBPkbdyIOQWqMqVqZUpzQ6ZuVk8pKPTlNWyE2zubafNbBwH3jfSEiznwqiqGLwMLI1FM
2UOlBBCOmd3V/k71fmNHuTPMc5L7hr0xbPNPRtVwV9v8ofU8luLcxXvBhGSSxSGDDOgR8FODwfKX
ooM4HQyxvTZIYftGt9BnQawBGMMzqP3NNd4MPo4KA1qJO+4wad8bTDjNBRWBwzceAtu4hqr6pqpl
lVQFvUeJ8HdTIcRr3DImbj/hDOzxmAjnP2E4KJzhLk4dH78eJEs3ZVVQPQGgFuxmYZfpWMJuZsK+
PipvRvjeSPVc2K66NxzjTrYDUF+hr/D+gdwx78DnSiH12GwEp9Y9quxQf4akaFFC95pDJuHanhin
UF4eICmKyBSlCdVLiXgRop+5NuFC1hvejwET9COrQze/cRWSyj4AeRdmMTbOpRisW9ReB/uqHUgT
MwfKH0AVkz6lQYsMTz6hGgOfHOdWekUAE7j6l126iGX5pG6tsNCRhP/jFZQjGhnlI+sfnKzqLpF1
0Sg7uzbWLYe/hoLkvL6CMQDgKKKu6NPo5UEE8XeMA4BKmxr/HmZPFmnS0DZfPHeuTNj+IP51xuCb
UBA76loKSl43F3GVl/emBT1NKHscmakeGhQ7riChNyduDnG+KQy6OKOM3TUm4/GISugT9/i3WVBE
ZSaYJV5vYjvThl5auDm2hSWCbW4rG3uZBEknWn5lhoPZHmAhZkeBk0l+k2sq2S2swQ/KM5/NGTfG
LsuVE+wz02xrrL4eUvay/sXc/t4k9YON8xTr1RmeqOmKh6DuLBEZ9jQ/Cacfb3Hc7gKWewnwdJAt
FmHwPBTzkxP85JTjNhSGCY1413gueWlGNQLWMoJuPxIKtHO5n2Q+XIC9HD/faRr/5zD3QdQ7ZJ/R
0k2nSTw2ZV/EvMTGYEH32g0L5rlqnhw94vU/4y1IR9lEPnjaW+nVPO4IrMX6MTTvEQU/QMO1eDJt
6r8Ql9Kr2bUk7tIOcv31mDW3Ydl6sOB0FbuqYXiV1oAc7Hq7pubGmvPs0AQ85MncKi4uZqc/dNyr
9K6oSm4daw+POhpCnqPX2as1TK+V6q8HWTZJ57GXyZ+PFoX+Udr4ZDY3iNZ+EgiNREwCX4rUAhJf
kZwXfrwXABUU+BzS2QEZsb0a1WDG52a2L0PV+DApc+Sl25g/8Qr46YR9GTd8YpHLzJ92B/6UjbMo
mgsMBmpZDHXlkWLMZKYeZ6Bq4imw4A/T18Mf6UBDtHb9PJ5af66Rb6D5TvGhvxLE6ElUabHL5tyI
w6FsoIYyVu6hyv+PtDNbjhTnuvYVEcEMOgVy9pB2pu2qOiFqcAlJzCAJuPpv0f1HvDbOcIb774OK
jugulAiNe6/1bP9lqFGtyGLjccj9IMHNHjc9zTgWFnJuzfTFALckCrzc3Uwsr+NxcvLtpMNsXfFU
4pex5sHXpcIVvrZQ0ynl7Q84NfqETThs43oK5ko/kZuCURqbGiUOxZSrs6Gn/KcgdfkNJRZLtUUw
qL3nUF9HNnYeFevAPU0pD58auEm2gW4Zj+3MFDcjFomnWlCGGe63PRR8pg8SXWY732vI/3aTPWiZ
pJURNOuyKnwAtZq1V5fmC+7DOimg2rpTPJerrqg6FDhyrJ951ctxqyj4GLhIQfFI55XCBBaX9GYT
d7AXbOoh/IaeTyOcTHBnC3FkHSfzXOWu3gqGy3+gtpllrQnryd5sAx3DW87kXd+L1gWfVU4r6TF7
z7qwjZG3bhNX98+Ijzpb37C/kwxXqqEiT5nCiznCA7zGu0m5edJpjxO4oL+Drv6Ow1mwmjKH7HQL
Th1B2n8IhD7VNOv7Vduaedyaus1jwwRsuHFSlrQhrjb9mP4KpEpjz8iL2HHzbZHbW7vxt5UxFm2M
Y3ODKkPTqumGLfHzrdN+C51t73eRNXqv9kDbddfU1sHJMqg0EXd99RD4+JkFPS7ipUll4uckj8a8
vMe989nuqFgJpQqcPTu+1iToIiG7/MbViKOOjfl9NFh9AIAmKBKd1j8tY9IbrKts22aTf5e6rn4Q
aU0SLl0vAXHrXPTTb04rbwO3XYlacrad3+RNn8cwXhEDfBYvPCsyPNdNb1IsxSkibjlTicC0iEVv
kV2TG0XCPQUeWYqN5TfTpfcdG7KuthPnvxGNDw45ZD63jPpNMuhBgQgYuocprO373ipcxGoKw4yU
mwITHBrfiK2P7oSiGS0YQ6uK9+xG25Tj4mwCTCPLv2FmvLZe5UYk5KdA5DSqcWhOUD32V5qWJMpT
KJ/SiQU76hW+vx9gC3p2J8S7gF2owzjTqPOraBuGsUetHiAMDtg69WqcA4gBI2JaBJG0VL11Ol4/
sZKiqSx4UcRWicpD61Frp35lsgHyNMXCifVwmr7V2A42vYPb7XrAHfCh9W1cHH2/rn93jrAj3TWP
rdXb68lXgR33PNM9Lk/luRT+sMcui9TdSPLhRuUsWA+q/gW2BSyKruQjYmxt+tKgYmoUirZY0dYg
d1nZmImgqJXFUb8xQBmGYkCIkPxABIDHtC+6lwlatHv8pHrEVQgmwciYcOHCZSFc+XbDzEiUabDW
6ahjU3J3jUT489i17JUg5HkcVfoisRVtFYSrMdxylorbwXBWU+q/WIjZ5ViMY7/3ewsdJH7L1u7x
ChwMy9pFBZlE18b4KJxOvAazkoGlGqsgoc6PHvfOgzGFzZ9Uzp/ddI/48V0ytOmIUzYiZAmgHmoF
NVNzTgnutJYij7bK0li5VRDZToXZWBY6yl3mxgNWnTVvqwFxzdrGvwJn+Bq6RfAC4R2XkbbZfLEw
hIth5AwD1ldchJ1a8y3rDEjYIGGGXqFGTGoPvuOwcc1iPKIkYXjramYkY+GVm3mVeOxbTaaEm2UY
oQiGQmBhghSSOjrAvUK4ftxYjriSfb2UWoC/z5qTGHAqLrVpde1aKdWjcwrUyxSslLOt9NfzVuAY
QYGAajHQOriLbIwIQpwqCuEg8ZZYHOW1rqjGLmR7ABQEIhaSLvyzVHR5iFY5WVc6J3DJOi+2rnlT
Lzx/zhRDDgJzA0H68H1WpBBmSkRHwlPv/cL6eZVCfOETvH3+Ur/pd4FGiA3Pz2uF6NDWLXcofvL1
TnrXyCK1Y7V0DLMSjVjsBnuIcSV5dKmPIJwAPA7qQPiG5//+Jh9tI8CDQmN+ALXz/pWGu89TUx+f
7lmz+Bx6FhjtYNd9//RwJI4BQqVzgprM2IXFlWT3rO94n/Z6//hF3+Du5tpdhseb9Q0Jdmra6XET
iGvSg2tvsZgHiEoiv2H0zqmcfk/Dmf36/+ukhbLBrruaIifsnGqgrG9L58oXvthJyELCn42Mp+8t
voGvitJnWPpOpbkORTTWkftaka+ZmpGjB+QQ+XPo53A/DJaJzrS2QEFCyOFUgAFCxioqv8gs/7cF
VAVHrUaQfVG46v1QYrwrC8aJd3IRhmTuqqi+auGbX+FNA3OO9c1MAK9z4nWHBqSDaklhkprX9N6X
xhGE/wE8BjCdfigdZTTKQYTJdk/PiJlFPriFXx9I4EEAYoB880cHnyahYE4t/ZPGPojjeqCNKy3M
fbCYcLMMAz8fqk2glRd9JIWLfKnbByel7wAMQ4lrvWkfSfn1GfGumTmJ/+ZTGAUXlIRopka6IKH5
FZXBhRmBfLnpzXhtyKOWDIGmQqwjy6oAp2PvVgyJV2xcpIZbRGA+/yAfNwigziB4hJw7hLVkKeXr
fRAmi5rgYuFO7AZg4BOyEcDKS3XNZn7hlWCFg/cKpmLf/aCOohmS07YIzZNlvQ5AKesBV0FkmxHA
vfJOF1qCrAxy6GAWYUPt/f7baIaq3xh846kfbdwFGt2qAzQF9g+hGSKQWZh+WUOIwirgeUEijGEH
5Mn7BpFVGyFy691T1q1QY6S/xnf/x9mzGNSQpNqQ0MJIPetn3jfQOgGuKBWOIRZBhA4FQ/O4YHkI
8XHb3U4A4w1RUdRWkSCtQyH6tPQOV6sAtAurOUxWKHbINrJHCzIC1F5p2QYRpuAOR9bxxilG09gA
IiXvLSRk75zhx1jdMNX7W2F5/To3qV6VLUxNzKwD1O7weHdvTgFdDZ5p/OpyYT1yjqPn5+PywjeE
+3Ymncw17D4UsiDBmJn+1DqnEGspyc+jDY3HtEEM7/N2PorZZ5svmkJ2D2cAjJv3XTsIwHElc52T
8ljk6KNEyWuEtMYOwSmkuulwI+XGLna4AyLIfGWx+mhVgjQNg9THxjSXI3EXQ9WZg04lqi2drPsu
8CK7pOjg37X7RBgq79QgyiDOdoUq9HGNx1CFCAd+GzT8gY+USr8Kg6FOTxmlm9Qw1g+fd+mF58Nj
Dh8EKIcA/yw32mA0de6nNTs3lb4rrWLvWF/DLmGjnSnf/2thHjxvFt8K5QU720MLEgnVfmX4X1ZA
4vmQkM1SMn8WD75/vvD8rEBZVnbmHKeE+Koj8WIP+TAiYcRBFrf02BFZSzOXAl/dhgqm2Nj9f/kE
bxpYLEhdOrj12KCBGtHIs2lfWWA//n5cWABihKzWvFDm1VR96lQIjZ1gRBT1j+Gaz//i8/EFgBac
r45LW4GwqNFXOjVORXAorY2+RuX7uOlBd/rPtMN5H96Fxfe1jT6E+s4T53DaleTM/XX5RdIuhuj7
Jhbng3JoPBP6F3H2jARmrIJ+eRKTfxyzcOXhTPthktHQaIRXhuLsmrtiX10r+XjhC6CyJLjKoLSZ
0EwuNhyls1wXk8HP5e8MOmb19QEEzz30jVggsPYtmdCiKeyiGYk4OygmaUfVy1dXoNnS/7/HL27V
tmr9PlB4fFEeQnnbBld+/jw+3m/H756/ZJq5SCEK5eL51swUhDLBjhCaR9I8ZmF+5QJ5YawicgKZ
N6STsHcvxd4D9/0sJ0V5DvynSqpoGDbWNZvTx80W1p03bcyj4c162hQo6VrieHY2VrVmkVpZc9hy
9eWP8q6RxUYb+iVACCkaqRyU2eWHqfz6lJh3BhvWYtjvcNRcvEXjpUPHy/JsBmLd1sY+zeXmP7zD
myYW66ruUr9M07w8P3fj7cC/vK2h6IwPeyqmNjaf5bIkctUOFNndUyF+9ZBd2VfOOhcmNbxsUGET
fG447hefOa+g/hmq1D8NZgLgtP31D/zu8YsPLAx4byHs90+KDeucnSoxXpl3F1/Amam2M9cR5/v3
XzifC4qrSaODWmgbg6jy9JUW5t+4mNkQDWFfg1gZ4cSlTZinnQU7WxicdLuGvM0X61StPx9DFyYb
eEW4YyPs98+sfv8SFbQ8NuonhyePBLHL7yrjUNM2zq9VLL/QWbg8wqxre7ANwqb5vh2Q0nPmhDI8
UV4f0n1x9ZR0YRV818Bii8vsLGtBQwxP4i9URRlZeyxGnefg2lVgeUiGswJw8QAAKWBBcPlZ+vmV
5aZdPQTGuQ9wHrMhMLD3hnwOYFKQcjeRMYHYCxmJ7MrS+49f4M1omC0juEPicoDYEW6ty+hv2TPH
oungnMcBuhJoj4QbUYgfnsg0OhtWIqHbptUz6z39mha2fNWVTw5lrdO/BfGLfZmaz1BlVOvChpbP
cCZgxT0FOZpj4GrRNx14HWOehY9Z39CYSDu7D7sOZXgY6SGC3isnhp9EN7QArODJAMTdKOtuRVhL
NlBA1BtLOpDWQXK46yBUaSJbDJCmF0TkNxCZZo+aeGd4RK9h3BZD+N9+QVkufBQMYdyy3w8tahNV
ZIFyzsw7fNtU5Y349vkcWYzdfxtwHRc+z+DC8SPvuh6sT+mcTVR2grC+VdcKn1xrYbFZdEUPT0+G
V3Dld2OT/ocXAEBzDtfh/IpD7OIEkpUIo1Wdhce7xobxbHvlhuJc+ARw58GC6cISCcbqImTqaIY4
Wtg4Z1oW3ipIhbijgVU/WX1Fj6YH7JPhTe5fUqUcwguoHSEq9W6RjUY6S+mgWweO9Pa1LfxHry3D
rfRC67ev9W065sXWtHWI4IzBk4Yb9Q7QemvDPcPYTn0BYLYys9WEel5r1UNRpWAzgLAuG+IRsFco
Nqeqi2ohzT9Ng9EoU/gnpnFwDpAlDV/b8+eBguUBnWAhnIihstxzOByjmT+4Z8f+S35S5/nzcbjY
DubH4wOalgtvFACzy+2g7tOQFGHqnBFTjFxoDoZhDy34540sS9T+2wpeAAay0EOmbPESxRT0gyDU
PQdjkFT5Ju2+kY1C9Mb9ASEexN9OlYjXWePuJ8X4x7ce/OCHQqDcUFe605rP9YsVb8bDgZuJemfY
pRbnfpSsTPNxrNyzLavbtslX2s2OVj1B3+UdzGy6c1LInMBncCprZVfXipZfGNXvml/MSsiKpOQM
zasOIkoRwa1j1AfqTtfiLsv3ROh5Nk6iFgICkTN36P0KNnWSeClm7x1ihfcG2CZ+jcVc12Lt5A1f
aS7um5B9G4yV1Ymj6bLk829uz/PzbUcTFID9Bw+CkCEilcsFQmgHd3TE1u5tOfW3lSQQSqO6L8qO
1+eiMfNbJ4T9KePCncN59g5jp4dKE04cgYi2Z25lmNOYKvJ36rmXcNTAgloQDF2/VXoLefu1s9c/
i/ryF7tIts6DwwkhgX/fZWarxOAzJ7vvesNbscFqHlk7jIniqM2oED+8G2urTLq2DCKe+chOOKiW
BcGrWas/rJTiShcuxwpqvGGqzH2HqxHqyy1mjcNNFOUrcvagqV3uai3628BiXpxLqJEn5l/LH11s
D7kdtIggLAoBvn9/YnayaGnFH7IsgRms9R8ciNWdr6UjMe3wVm9aWcwAbtfjVEm0YsEqMwFXdc2/
uFzSlg0sPmOr8qErGRpoU3gcgidLPbZq9fno/rCMzI3ggjETOrBoItnzvq+w82UtzF/0genxIFh1
5xrOJkBtraiW8n5w7LXlpUnK0mNgwWpQhk+f/4BLL4lkInhCOL1hJVu8ZN+HDCIjkz7kmUwoczZd
cF+PVw4plwbE20bmI8abWzPK/gkHNbzpg40q4h3j8PEh7Wc8GOr8H94G6oC51A5m3tKcKz1NII8l
2QP0rb8yVv3xfZieUMrz82bm8/q7CT5/tBC1DBG3tWChXXSaVQ66YqWTPXAQESOZKTAjIaBj1qnO
NZJQzt/GurYOXmrT9RB3BwoDxyWyaBOfp0IxYJ49EP8X8bacnQu2d1sSNaSLdHCt9MqlcQGmOYr6
WShqAdfr+0/WVbChUd1kKNaws9ozb59xLPm8F+evvuxFQBGQOkWVLbjNF9cugdq4CP6F9AF+p9A6
lfxruaZ5gQhwAUZ3EcB3cL97/wqllU0jgWD12MA3a80b9deiBP80gMiuDe0SRCnQXLxvIC9Ladid
S46FXpnr4NracKF/wKtCshE8Ptzil8VjrLAORot65Jiruxvl/YcfDygJBB02CtQghf3+xw+mU1pm
FZCjkSE68KKLK3PkwpwPQR1CpSNsADjaL8Yr9w3ujJmmD50Xpfy348c2gcj5a1KF+RO8a2WxslAy
sFJTheUrLzfwSvwMWvG1WNP/awKsCoRfkYo3F/uMMlNc4SCNRGnlcQNN6KGF9/HzmXC5r/7XxKKv
Cgoq7DSgCWrvHSMJ4ZUsN/21bNaFKY3oBhQFCKhg1C7L/xFH1Y0CPeaYAyQ/OsBg7prT5y9yYcgi
24HVF5cBzAh/MeWsMO2nFoSaY9/HbruF8PDz51/oKDJv+TiGQsP2QYJUmCwUY29ixlWvJsqCmWRf
KzsGpvDzdj52FUYVkIgWSDfoqHBejN9sWEMeehRGOXKcfvfiPn+W6suzDw14KHiPrRffxFnMPlgv
y9ajYXgs6Q3bNf6Xx+wcApr1NRCDIiCzGFCW0SHnl9vhERfK8da7VrfhQ/cA24J01j85Z9RqWh7J
B88I05w19lFWB/fV1gfrWinUDwMJLYDeAcgQ+EwzCeH9B2iNIW1R9NM9gs+UuB3019PXFEKocWTi
E4OzYWE4zcTT9y3ABxdmLbfcI67pqtgV4ZWh+vEWgC+MaQbAPgJiuAgsdgdPUdWVaT0ds1wmcCLj
qL/B7TUy2L6EPU+Ed2w8afM79VZtuk2bK0Pg48lybh/Y0LlOH+Q9y1O4AjGghalvOlreo9uicFfq
gaJ1mGCoQEzsHuWscSOiXz2UY9whPYL0C4KpONYujv7aMhBlBbPv6MNYahxEf2WBuTDy8FTIfTCo
L6hYZc4Nt5D1eDSBdZO3brc3sq8eG/AK2BRxp7dwgPyQ8kRdV+Kkrjkcc/uP5TA4GF8/X1yWQop5
6KEFVELCq6B0/BJ+alOowWmjBwzuNmK9hkIlxgVG9/fGdAR647vH/ZU3oMZ4R7eft32x/2YaYTjT
XnGyeD/qkWKvzIrVw9GR5FmN5Tcx+ienvRb2vDB9HRuHLtD6cXvHVvC+mWKEghBo/fEoUVd3paus
2uYiv6aanp/y7gCJfsTQhjIAQwHC5vll36zSjBRGp7gxHkMHJp8ea5H5avIx9swCNs7Hz3vu4iu9
aWyxtfkUjpWyppjOHVwDRQJB8rUV40OkY34fZPLnrQd5m+X7gD6H+Wx4GNzkFOYwK/n5Rjbfa0tH
rZ3FxUijolub1yrpXuxGHD4AlMag/BC6U3DMCoT2xmMmOx75yj8PkKMIv4pTT2663LyyMl3sSURH
LAgKgLZawr+E2Xi6lmQ8BnCriay4mZzuvzQB9hMYhQHs8sujfz25FvVrZzzqrv5rtuk+KMLN5+Ph
w1Fk/lhvmlgMcZw+OM1bezyK/qdVWlFR3g9lHmXelVFxsbfetLM4iphMhKiBjXZKcDRIDWfktbp8
l1pAgG0unQIkG07U76dRhsWQw6GFFnonHqhbREMgr1Hr5zDhYq4iSzHLJLCuAum4WHjMsQFGpLD1
se1gzsbxExHTZoBxt+SkQwXxLGtgTq3yA+HSOeaZuFYiBmnhD4tfMF8XcBWElAVHyKX4UNX26MCg
Px2NqWfrLhUjkA1FQOHzsFr4rASK34SY2UAB3E2ibBKD53lSeaSPBUwVYIlKFQ91N0S9n06rWoGK
EFK4lKYSOADYiYpsLmPVbBXEZFGO+vQnKh14aGTebllhhyuqO/fOHbX14AzSSXrgdm6rIVTb3KLP
Tt3pl8J1hj/CK8jWo8x4FqP7xwgA/4ZSgz+iLnux6obGTQKcLWLL01gRwvJXLS34ZBxzqotEVrJk
ERhr6XYidbE2YDvfNWzwt9RtVdRLf0p6XxcHwsZx1Zhe9RR0oMug0qq7kllr3CMfaiaODVyKViOc
KFld38qpIpsJQeJ1l8tgnyrY3UBYqYFRAM0FnDoTGD9TrybehFmEZBuDjtSw4kz44WPYFvJBmy27
Jy4cmq5L/1ahCd+c1+b3OaoMxOBa+3GKcqkRFRXSlvDm3hYO0Dk1HPzJAG5M0sAVt5Jt/5M7MGe7
Huont+FoJdjJq6jKivQmoL55V6Cg62NXuDcUAcca3sGxHOAfTosVI8KPgB2nO5/2I4x64hZxb2tN
/QDBNh7+8bxiShhvGUrLB4Ac+aQG7og0K6m5sSKyE99KeHITKkUeD15pIl6G1HHk+kNg3fSMPc7g
aSBLhvSBc/LLQa34bZq7Rn5nwliFSmquzIA1yb6TscXmDljuN2tioQYyxKUybtvp+9hyr4tLKyzu
jdDQiRMS+xfKG3VuojF3f7CQmt/tvu9WYH0aPDbGIHiyR7v8lQaFdYY7uroxC4zGxiavrVn2L5MD
Tge65oSBMa7Son8tjME4TRUOacME3FOlUIFv1wMZNVusWz9xPRZGGIt2tUX0868quf9UjOiWDIiu
pAhHCrSMr2IF19aW97n1gBq6YR0RGFKfidF1v1jNVGwaGaJ9ra1/ph2Q20ilGUmKiBKNeZABJDPk
wa3T6FNgDNmhZWoq72tX0g3c0QBWDR3oTJToqPLplODXjntW9+7K6rHBZ/NIGT0AvQY9HmHpV9tR
sN/CGfmPkobyPnOmOirRI08cWQ1/l8Jpv4ajzz+NKT5ABCwGfQgA/rgzrJKe86b+YQd18dLV9neR
+rgea6CLFcpuwrELQjAswN8mY/DW+FLDPTqYvDhjb8eQlVkJLMZ9AnFwtYZaK0wqYX6HZczzwGXq
oNhiso5xHcMfLfLVNO/Jswt3PSZJUSYmdbpVMJjdD4rpWcckKOit2/QSLxqiBl8In+r4K+C/FA4A
ADpEynmluTfBbytEYulC4kvX+B89ONT9LuAbq+BdHGqikgmlPROvJ3zdgzURl/A2xrhBW2tHtc3O
qYgLa2EWPHUuICmKAduV05ECTeC48YiBF+kphc2PDmZcpxXk0BVypa3UBhy6PszZsMnDmcDAhUfx
u+alU67xC05BFU0ujIFFUKvYZrlx8DOmN1MeFnEBvyfoW8qMmceL2O4kNKMNc7tTkINlZqcs3KBQ
VRW3Mhj+KpxLDy3uz79kxfIdUBsefMUVOHa2ADJ0hJlqi9XHjCsv00luKusZMJSuiseq727A4RK/
PAPHnojhJh87vJ1mbJ3aO7zxNrU2ghUvg+630Y+wOA5hbSWGAuSBjjpEOfMM1U4qDnAvsDrgb7Ti
bBc927QMWUaFooUHBfnFw5DKGmu5AfMvzHExt6R5JwX31iDxdY+wpo4PPO9kIvsQHVhOfiJDUR2V
0ft7A3Xstr00phWAIOIbwA3Flo+jBa8jKFR9bgK+yqpqb3MhMW5MrqLMCvNDX7gusExjixwr/Qkq
UxnzlDxQw0oTWMD+QDoG2pEuu8jN8xekF4qoogZ078CMJwrwjrVpAE1jkHK6E7qHYzQEOUY0DXYH
MBhuuwaMBVzJVWTnA6RDPfh4rZuWKwC/UNcAiAK+R+nvKRIufP+K93LNeiFvJxu2cLMK25UDqd+q
yfsxRoXHKsm80d1SalrrtKRkNSDjHzfUkj+wBeerMeNsNQ24hgdGDaMnM/iqFhjTqnL9XQuCczz4
LsQdBoofZoNFbv3GEqCpd9mqI+7fnPjTqQ1p+1jzuth0DprF+cVDjRfgywgVw3PZ50HSaAB3QhAr
78AXAU9KcnMnSNpvaqOrV1kghz3pmV7lhfLXLWzBoBOY3q4V5hAbrfB3LiQjJ1lIHRudBdKGSZsk
qGUfdyKwV0Gm/GQqkOA3RmhBYhhjOXaujia0ByYP3Bn3Jh9DYwtnh7H10gAIggy0AFKhaFahsWiM
hmj3wOlZK8DZxGPHCd04MI8/tlVe74p2kk9NOziJNYbuQwvixAq7WQ6Cuep/Cjmj+sKxiYgF7T33
eg3iEJF/ZZn9bmu7PHI4fCOb0HLlAVobiZqUu9xOnQRYwOZQz5wFZySwkWMwY2qz/uQOLvvNfckT
1cKkbzOsxqkNViSf5J/Kc7oIKiMe2RaG2yAq64Cpm8aIWdvrmdK3CeBIj8Y+nLaQMwBfk4Y04f+c
MYtmipwpd3d9aag73CN9d4805KijjIPH4nT+SXBa7wcgCMB9MDF2/SlDMYKqWkEQ7u9r6qh1U3hB
FCq7uIWhl8Z+VwOfV3kFZEU4amUB8u/OAChbSsvvojSnKHUnF1SQGSsIX9pah64EqTIPo7H0O0Dq
ZQ1DnUdW9QCsSdn4v8NJ/W6DIfiuFGoDpB7D0idtc9OqCsAOH9K6kdXptm9r98DHjIJemLENOFDV
s5iMNLY92W9EXjpx0QGe01DGExN6oLVnVu2mhIDkRuEUiY5XVTRIADbaSpEVtAUPkmbEi6zABnGo
ab0NSyuooSof5Kpx3nR4r9qEzyBKxJTcx5p5WK8ZGAZwwMO37yoGVmPXBcDh9Jh3Xce2JdyVxwl0
hW3Vye6umCCWMNrev2sUTgYDp/S+6oR515ZVlkA0Zay5ZehNpZG6HqFuCaICi1CCiFq95qJP+0TK
QJ5Gm77mXhXnjnffzIwjS2b6xQ+ZGuNqMtofTjB2R6uR4o9b9+IbmXy68jg81trMfgtLgAVkaPza
dHLA5yBO3Cmca23UQNlWniJrwOnMFVSCIIOoLki8KRxWvWRDnBZA6KvapWtu+H00NdrdEgtIw9yw
MOgQNYCnvPo+VsTCwkGK+9CdeOKUGURi7gRPt1+H0YAQ3oq6lbEaQNHkMQ7nprd3y3FS61ajfEKp
BhTgzugLndwson3fgiZRZ97KRZL7mLlc3XiQ7+R7TlDQHIda6JiQYpcJd1tn77WkuyM0+INy1Dqq
K4x3F1ixNdCpOJxqGm5TorHzFNgJWV75q5Grfgf9joTxz8rWAa3K744NVBISaf056I1833XVdPQN
yvxIdFNXHVo6eSaSw2kT866bcOyGNOO+G7AmZPY0xBJBOewqkGvkowDxMffEsYOgD/UHS7CV0jpf
Zwjn35SDCp8A+UrrmOOKvsf+InjUp6YGktRK2WuuSnl0jaA45eDYHQpAHBK3Avoh6jO/jhsc8jY4
Khhr0o5YFDwGt/wE7M5kW3qbV022rYjuElcEPxC66ffCd5FE1WnxPDQ+v1EZEBOimAOVo2JPGZfj
Gn5mcFun0ImcpjHPoV2zo00NoII8luFG1MhNoUZjBSZQc1Z5g/DPBE4MqXFILwmAQBQ5j33Wg3RX
0frF6NoOd06/uGGNX55knb5YhmE9wFPb3Ht5O5wCv6E7s+UYH4A67BqP/8Vf4kmmHQlNJSakl41q
Q+BH2uHC1RybuiFbo7VCyGJcna4yQdUxHysjMnTAV47d50Bm4ZJRZFQ/OSkoxX7rmfcEs/ncm361
yrK0SEqus4SZhYqqoVEHEyS59eir8ZG5Rf/oCtCBHMQ1olLLbt2KNA55uAMZ7lmkrpFIDl0MtTVI
W0Wp7uwBt6UOa2BsumW3BvPDXc+OuNjpTL3JPGUlwKO8pqIF8sVXzb5CBdK7ygZVIgdwbfBNoKEm
raBgCvsbUHn7n3kJzz2oH84tmExgIwSo2CN0g/o21SD2GUinAFJkdSImc5NZRhSSEkykyZ72Gonm
VZ/yZg+UFV07XtpGdKL9I1JSdgxjG7B2fVscHBS3XoO5SkES1OGNBQ9yUnNC1spn2NPbqju7VvmH
sz68Nx0Q4HBDw5lFA+nKDCffjZSFP+3WKiCkSGVi921/7xele7BK0u8Dab76QYVVWbbWng/OEHVw
/EcIBOfryYN6OUOGLyZl70ZeW6EInQRkKc1Cf2UMg7UBBxDopjzkf11bIufkUFC9fMH3rJLFWgDJ
FSMPjTOJBsID6zYwCC12A+Z1AEuYKGjgEKhx4Y5sAUD0ABoGVjiC0TpMEOMBaYVk+Q7OOu8wzMTJ
VNdZ5DFaf+8bPq5MnaYg9Kginsx82hN7FD8hMvPXYWsNN1MLDCMX+ZPrGOhLTzxr0hnrSqa/ZdcV
p9bh9bHPUwhzB9s+VnagIpxF6UrZfrnBKRyAIcuyE0RINDhglRNZ+D47yUDss/3G2EvKQJdG7MS8
Q+mGNJY9gL25Vd5llrZ2KWDZK0pG497tEZbwuVsdkPmobpXL9UPBwBQF9OYERSRUybVZkFNKXDBL
TOPJIAxQDpFXLGo4yY6I+wDpkw23lUMqhLrSv6QU8hB43rC3VVPuXOxTMQPRLcoMMcnYtKfyubQB
EKzQOQaal2aw80HTSATnRdSUvI5LZoaR7loap/9H2nnuuK0lXfuKCDCHv5JaUge3Rdvt9IfwcWDO
mVf/Pdsz73ckihDRPWNggIMGWNqpdu2qVWuFRvGolYp86DLZ3paF3e3TwIu3pWZ8JklmH+Fqyv7E
HUzG0wiBUKcFyV1s+B3vsKp8Dw8K3LaqMxmbvFCmDybYuHuzVaIt4a58gJXnT5XEzrFToZQbfJOg
LKy1x1KdrH0qKU9B0adb2y/kU6l1Ygqt8b5xJGcXavGPNI3DQ8LLC6KTpCWjAGMvFKSC0xlaPCBI
lfEAlmZ4yQdz2HuTzHNyiNKvsSRVX7whNB/gI4alLpKrzWjSayYRRG0g9fR3dlmS4OpSBWIRb3ru
JGvYBLmRfyhDcHM8W71H8ozqXVoM0pGecKiaetgYNnjqYC/7FURjSdLAXJY6dxlJ943flr9t+HGg
HJ9UeCALiPpgrNlYQyXdTUVRuETL00YCCbcpZXaU7xhIG1eD8s5uh+QpSKvw8+2M7FUeU6T3aC6m
hC0kxeZ55Wro4ZaDCvLUKvem+jTlr83E8n20MYRCgkJQoM2QkFnt1yZQrenUtM9DdB+oK7Wtpd9/
9v0rPTTQv7YS8n3nfULD9ysbNsAx8I96J3pTNGxc9cwMls0dN3jTCUIBcoUPqAqMUbFSOF8aw7mR
Wba6NlKjNzuMxAG5s81aF/Da52dL4ABWrIeGz1skHXO39L+9fgs5orBI2ywaGHNQzGiVIxzeVOHS
+vup1n68+utIMpH8RjxH0F6I0Z3Vq7yqb6SqM+WTVKnfVXJD5MBeW9W2nL9IQop7bFasXJqgW6aP
i7owTp6cvqf0SD1n1P7cHsZCGh0bYGGo6/EAmSOCqVw5GihV46Q475X6VGWkKT7dNmHOqwViGJrQ
TjIELHHOD9LquQ5ePTdOLXdkrVofjaQjS598tzJ1TQRTbMmLyoSwBQgKgzCeYO5yykZSjeVUZAYX
5HCM0+5h8loXZpRPcLH9lMeWhORrsfgcREyaOjQFgjzEnJmUCwlGVb00Tjndg8lD4P+6PX1XxRa+
DyyDMw48DZjMbBckakw8A+3XSc1+Tc0hDccN2Vto8gjgFFJAwcqpv+o7EgMCSAHSC7O0as8MGoXj
JBk0BKess5S7UvUMSiTVg+GZB4q/kCRDkzZmnwZNuusziA1vD3fBKwBh48nOpII7moNFSOk2Evo5
5gloEO+3h8h8ZcOe8J0XFmaV5o47Pegj1Tz5oOVStqT1hg0vmoi5XkwhsTVzbDnBMrLBDTuCHhWq
LL1ODQdqY7+VXjtZArujMV1AjlEotsTRO3NCo0Lc31vU2OrM2QbjRiKJe3s5lpAvQkWK3lLBlOLM
t180qZXclJV6miia+bzPslNW9RureJgKKCUhrZOa9Kvs6YfayQ5Bm2z14fft37BQ06YRBREg0q4y
NfXZCUsltCYg9wTnwDvUMqONjSCGCjecptTbLl7rklg0hxUFOVNBbDLbH1FNVkmwZJ4QfLvT8q9D
W28Ssqh1+0XPVyCPV4cbVBcNUwCjLGR7r2bXQuLNUuDBOw2D/Fk1/H1lop5iUCrA148RnPQZ1NjJ
T2WyVxZ20bKDw9dECHGFCe51rag8RelPLQ0nfWshQ4IeRHbvaU9K50JFvfVgg769kFfemdHSQSHQ
RIjhXPUSBB0iSZ1i9ydaQdGmGNNnMy2Qkih3ud2Ym5EddZeq6hoxzpJZmM5ob6UmLrbR5SnR67qV
nMoZTgYHES7UAEbbSFJ5XCg7/jMvVhb1yoUJVCOoHJw2qMOrCy9BRIV0osZ+pYMxJSmzBqgTO/Di
lvtr4C/5nKCsmh8ILUHZAgEjivy8bGwnQESClF3zalcszFDpEI1mqg530OW8cQSoeqv1cJp0azdM
xnslru5v74jFqQLZIRDjxGnz1uZglMguV91wiou8dUebHB5Bof/xtpWlDQCxBdUlFdQ9UKnLgaSO
VxmGlA8ntiRFqKMBJWeZPBQtgrvGcei+3TZ3FfAwb+fmxM8588rQ6HZj6JXDSQmopA+/bfUTukr7
Kfp5246Y//k2sNCRwJjAPM6DnVYunMA3suFEfuGD4RWP9OuiMaR/tmplowo99s56TgFUr7iO6whB
DFCnYR8ACPqU8wOVQyJN+240nsIcfIAn8RyHON6ABar/VTovOQGCr/2jrzUJLW172gC47+gFuAZB
SpJjNHWogEecXuADJ7Hzp5B+3Z7Tpfvub5+6AsySLT+Hw5pySAUJYfuTL7838MBqHW6l5H3rmZDF
QwQ8uWZ21OR3gfpH6u9f3wiFK8Yr8/8I3zJGcWDO9o7e51WihbJ6KjMEVsi8+eFqf/f1trkwMbvf
7KYUycNJPdlpvRnSg6S6t+dw4QK9MDCLSipdS1ojYAxKRNJe2wftfY+mUBR9a9V/bpta8B8C72ty
e4qOaWXmouSJXuqImszJMn+a3o81UOLK5/+2M56tBu2pkz1mCZ+HajnaTBDb3v79C1vakokxdOH/
iOVmsXbY6VQRQoU0QQVuuBxb5aUErPEQ94rx+lsJMgGewwB5efL9PdRnY6nidCrbvAdCrPxpEMHI
1pgXFPFjZ/7owsJsMGNeZ5OSyxMNAw4qRd907WmSwn2Qf9aDX8icUBMpjzYAJn3lobzg3y8Mq5eH
JjJizR+MdjpVkf8R0PJdoH3x+lOj1uj6HdtkBZC45P+wR3MEOw+8+bzPr5AyDchbPZ0K1f/HjOV/
CrW4o1xBgjnwN2GUHZBZ+Tl55ZPWAWl41ZYB6YYLFGrrIryg3WA2yxXtsijPhIUr1V+loYEn4END
6+dtI7ONf2VkNqNDhXv3lahwneYO8QH1lQ+Xq+9rlysWSGS5bYNBmFq0M7oPcWWujGB2sv5jQSim
084sGg9md36Ypl2a+nbuptStv6EaF/9ze4qWDYgGHFiMRWPD5RAsDb2jtJtyt+3MJ2MsHuwmfyq9
7ONtM7O9/d9x/GtmdiGAr9FUVFZzF2TspusOk0n1b2g3o/+sK9/CYCV2WVx4WnFVcLZc7HM2oQzG
6VxWGFUfNlseuNx/bxnQmYXZvHm5IZd1LeeuAv+CMzlbxXxf+8V2sAjPok2Yfr09gYvrBKcG72Od
UHnOBV37BlI+ZpG7kxodLXX6M/Yl5HaedH/bzuzW+89CndmZncsQkY7CwMO6lpqjgKZ25p1Sj8jr
AQ7ddNR6P8BWnK60XS4PjnZFg/yQYIq+3ISwqpSdb7I7euBo5aH1Hvx25d5YMzGLZsMyVwqU1nLX
QQHDfPA/RcWbzqp4zpDEgAl53kNhDGanUXDI3cigQv/bKZ/D4u4Nq3NmYhaTFOkE4WoRFG6eT1Sb
3bCBxt78FcS/lGj3elPkr/6mKyB8nY8m82DXADyTuW3gbNU8eeelOeIxClmESf+ipMYa5ntphXil
6ToYM3pQ5jeClklyoo9W5qqwU4QBIoeE5XW8ljFYMzO/E3DZCkXozJXUX1EORLn8aajf3zB3Z0OZ
OYd0ykcanWxsKFR01WJnJC5aoRtaNu/M6cNtY7N32t8Tez5vM9cq+VOa+wkDclgbvfpsjOhFqPmd
98qEwH8NUWsiIWjSgDiPUtUUmhnZz101Mx4lzX9CQOQNpxRoFX0z/LOvCI3BBI+RH7IHYicHgvR+
kj63zv72fC3dDec2ZvNVKb3koT2UuemwK6j6K2+4ss+/LzbgWYRqjKaOfBbfl0KYBSak4roOQcYV
P7206tQ7/iahDJWGvksrHX1cpWkOqasM6kFC1hOxVy39CVL9DbNl6Eg+45dlKpmXdmqkRUkkxqnr
SR9C495bS1MujsOEKJg36l+/efl9Le1rJ0SHyZWnQ5MUMBdAGJUcft0exVL4QaMSmRP6y2ihm10w
0Bv5A2KouStN2TYoju30XSsfuqADaujv9Hot8Pyb8Tl7RPw9K2xjqje0MAkq68th5ZqVVJWZ5O4Q
GdOjBZ3TNpIqbScPinSI7FI/ml33Alsd6EHVGO98zYzuur4F1opW50YpoYBBTLkiASLl21B18geP
xvnd7WlZ8oXkkSC9NiDko1xy+SutDs6osXFwudnnWC3AWH5V2zfc7ec2Zv7WbAtZUmQpc2XVlcr3
SOhspGLlSC8u79k4ZrMNiVzmo1eYu7VTPFhq/wElLyHT9lBGxQ7apnKjR/EK29La3M3cSKqoXdJT
I3Grr6n1XKW7rnyLBeqlvJFE0WLeMQ13zmQppUPIlwNO7u6D7p9s7N7grUTp9/+MzIYxpPZkjaOX
u11WbHV6GEqj2tTRpzdsNKI7Sotwzl2l2ixUMxG0NVkgJBD7ibYda6vwpLltZSl2Jfiip4sWWUF+
e7mdo6LU2n60iPE6FNbRZc4PqQPupPwUJL9umxLTMj/f56aEWztz8hFVW8VsifWG4XPfPWsrn1/a
XLh2iK7gTATiMzs0VmYkVgxNs9v4yZNvw7jT+/dSYL+ur/ivlwI/YjNVNOXjfy9HYXllWJh0ubiy
TmEvl6WTZNv/3J6ppUURlDTiAcu7Ze56CzANCILFuYv3Spu9A3YnOGgFIOC724YW5ozmfNYdWJgi
vO7lYKrczzxJs2I3bn4m0V2p7GNrZVlEhDNbdbL8BECCXkVw1l2acPJIMixDil2z+NMDsjadrSMh
75ndo9W+A3tQjis+YOF6vLA4e7bEMY/BmE3APkMzV3tX+hR7J3MrwJCvnz5RKdSpK4O9nXubIOxo
xEGM3G2A0w/RvkJbPrVX4rvF4VCsg78CATgO0OUEamkaTGDwE1f1vxppcYjNY1Q3OyXv37AZeLuA
ZhBkeFR9Lg21VZmhMc1m0KUvaOFtFPtrU65E+UsbjrQJ3aMW9KJX/aM+2rz+FLA2mVB03UGuJve/
by/K0nyJBz+N0EJ1ZZ6dMfMytO1KT0ibGFs7bsBKDDs5JkwaV46pueDRHHLQNu3WkKRR2rycMaSv
u6lqq8R19LA+lWb7vUy9LN8aWpTCJ51KJ+Ab76Gl3UtuhJqJlBj7nACIbGEhHdGqSL9aihzfIX1e
b8oiMnmfTtnX1BvDYz+p8Z9EC8q9M6nOu9gEhd4hOoukvVTdGYVR7xDabY5wLAwudLH06PX9cIgl
PdqxkTq3SqL+XddLSCDKvforTxp6uApFAilea85PuWj1Ablmu91pLU2DE7j7P40eVVutGPvfFVK9
L35qRD/9PHeOuRcqD0aewmqD1uaBCu9L1GVgnAGYHkPJnOgYCvR9YyLQ00nBxOuXXgjF02MYA8Ls
d6tlIbIFMLb6cHntVd1cE81a8JkcQupDZLhp/5mXLBM1zWrEi2N3HD9F3bbxNxmg9zdsLc66wUOO
B918a9WRHidh0HDey4MsbZ4H0XF6uG1jcU8xAPJkEBXp6sxf5lNikWHGRgrx7bOcVSun/Pp4CMYU
nWNuoMDGEbncsyY44EyvOeUoR/9GMxa8Z/KlD5SnVLVWput6KJSoQRLBHiUq8HP6HSNH7aajwdH1
Dl57L62l3eYEHFzFfF8wuAnOWR5Cs6HkuTIhRt8yVW2Yb+qAXtOSPgUkm7v91DcPfj48DpX8ffTs
pySeDmgRfpWj+NWvSvErYD8jDwcB2hwmI8dZJaMghduUHXcIoyNAh3pj5PXRNl6JZ/jviP+1pV4u
ngGZuWaAJ3bbqdrnSrMzp/t4avZFRXe2/S5auxIWV5DsEiAgClVXSca+rSydxwgz3Hl7FNGeQJq/
er8LHAOYMxATcF3P62AAC5zGJpvpigY9epBqcCGvPVFYgNmNNyXKGvQ1XU5aF0gZ7Cxa5E57x3yo
1oQvlg4UtUYFtwCdLcXjy8/7oEDpbxoiNw3a90ni3CkRQrqhFX2qbGsl+Fy0BQ+RLK5nQZpyaauH
Dix2Si9yPWPqH6eOB3Bl1cOug4MDQvKycG9PnfjeZfBGvZ8kBq8p8DPAHC/tgZ/3HAduWFdXD7F9
J3Wk4va3TSxtMZSIRDqGRw4aK5cmzJaOodzKMTH41t63qKe1qtevvKjFV64GQpxpkAhWALTN9kCe
KHqMIm3sJiC75PSzUf5jT3uF2pNPy9ntES3aQhAPRjAZz2TMbNVNZTZGE8TktNPuk0lec2vw2qaW
pnneQR4dC31UPXrLUp1ZnbkGh8BD8RBpc5tgOIoIYmtqrbJF1TdfGd/ipoC3GQQ61EBXWW64E+K4
jvzYNfJv2VAjyfpBXWM+W7DBdgMbBLiWWZxvvH6wtbEKnNANecdN3c7J1J2+VhlY2HoXRsTfzx6k
vt1Tg4wwkv7Q7XIXkfi4vRMWRwHpMssCOvjqrSiPuZwUbRm5RV/umkb+UozJO9VvVx48S+MAdQRn
v0kCHQz05ThgSmlraOIYB8LTL1L48fYoFj8PcgAxUkFxa87eU7baNQTVfN6T4q1J47OzsqGWLnJe
n6w0gCZKJPOYZBjTelLlIXQ10x6fIH3+iGBIuq+IP7dlSfhuDfk/FVwM78yu7+6yvMke7Dwxn4ou
opHnDcMFdo/GLtgM4pfL2cykEXVzeqbdQZV23dC9C3rv5baJ69wb3oEHkBBhQ69iniAe+0opR3qm
3ET7jNoNpAf6IaifaJ3aKYG6K7SVFVzahzzAgS2A7qYuPhtSUJh0fFpp5EZe9SE1qmenDI9N73+9
PayF20lIEBHnUOlYqEZ5w9g2hRbCtFwd4cz/HuQeVPqDG7b6t9umFkfkiDcXDgx08GxEdh1mRh7a
oWvRvC+DhHju6+1tE4vb/syE+PuZdyhFHA7OLoTyRMl3owT1qRkla3t/zYoY6JmVaqh8CAgsHF18
VLVnoz/+b6MQa3b2/bTp6Le0+f6E0rwGHZ6BXMLrTbDqAF9BpajAAi9N1IbWebx7cT/ZXUo3+8rF
tnCdKnRckmzFufG2m30eZhX8q26TZ2uOqvmo2h+d8Is8PFra6yMRnJyA1RMlXCdcSZJGzdDEgdtN
0r5znDtNe2Vfj4jfMUHGjZcdOZB5LgeVigapkjBwg0+5s3mlaPHV12drnThjaPohX4fpCo2Sei1b
OId5XRmYxWpVUY+JUYufrwDcTh2oCZStRF9rngzvzQB99bQdfo9d887Xh5eiWMuLLl0UQJ8s+I7/
wqznKrH4fNhI2hKG3Vh9b3Snovknk9rPatLTzglVQqQZh6xR7jQl2pu+8jFW3nBez3/BHEs3GLJX
6hm/oDb1k5x7L13o3N8+Twu+DTwj9SX2COpV+mwZfcgh+r5SfVd2ngbpXVq5o7NyppZNiA4fcn24
65lvoxm6hKrHhK7e2Nfpw6Q9SGvqZ8trpQodEZA3cIkKmsQzz2OGRtwi9Ou7Uupk3+hVLum9Vbqj
ZDfSE8zA/kE3yBHllidte4e0VFDqNJ6OvnQfazBCvGFSOX1Uf8ULYP4I7IucbpbBCNxGOSXpV6P8
7a91dMzBgeJ4QDZMiluQrXOrz45HnsodkXEWuvjbXxQtfwa+vo2b303Z7hUzfWyz6kWL1XYTNOgg
3R7fwj1CcpiYhY5HlWtxZruxUc7QYjtw7S7cDl+mMFi5Dhe3zJmBWRQoVeOkjwjruMX0pMRPYUFZ
8nVsyv+ZP0SFLVQ36P6de8eW7nhFrgsCzam86xvIGMtPb5glWrMUBMKoEcwDTTtus6aWutD1YavY
xtogb6AUW0PlLK7FmZXZ6WoiXUMSCytRp250MCxtqa4s90IEiUglmiokCimZz9+zTmHnjlWlIUnu
EiLDcCTqj6auepymID6OhTK+d2Rf3WnQ3qyYFu5n9pTmkocbmKcfb/Z5caqEfMXpdYJ1qWwfzKF5
SOzpk9p3L/6or2yIxT13Zmq257wBvCvUGIRgVuNtujYonmkf6re2HK1t78U1o54nWkWgtJ073cnI
NSnKiPqt9pB9jJuVMGxp0pAuEPSshDBX/U9eGPuF006hi4xakg/PNr1WSbsta3N/e4evGVIvvS7k
kZAu2hiqkhev1R+hL2uy4T5x1uAaSxMG9yt8oyYM8aQDLg15Q9REWS4FrpccKvU4riRsFj9P8oQY
CZloEgGXnx/9BNQ6im7AE577F698wwVIcfWv0B791c5sZ1E2KpRoLAK3NRQE1ya/eBl8o38yq2lN
Bn7xIqQFCSVzjip5gNlQirGAhWxQA3espWbrZWADB0hKny2vGYqNFsFqFAYHpIZ2pKi6nRHRMVHE
svlb61tnJVWwdKJITBFUUO0XAJbLaY2zqDMUGLxcc7AflSTcwOm1C5LDGzYhfby0N4oMzjxMC9Ii
C6YuC1w5b37aUX4YJ+d3XFLygtHvtqnFAdkAR3V4iCEoEX8/izJy7kSjt9FTUWIHiupyLN63Rpk9
9GXfrji+JZ8rsryiixj01bxjbZTarhxD1jEw2+F9nQCTMcqTUZtwiaJY9a7yYXTVkJVY6XFY3EBw
SasiWEM+WxVn/myMjhSapQy3L8Co7FQEzk4oPzTJCM1ZsWsoBCZWl2yt2nG2ntrsemoD3qi9Hqpr
060CDzM5M7AJ89Yv+GTsYiqSlCd3QVkdDq1v5dqbe8l7ndmYi/wVXmV5qo2NoYWwrNsYZkE37L3W
RyvRzJJ7ASIi1PTwXVfkB6rd9koMCYErx0dIKGDCur0tFwdCs7kQ62LKnJl3jCJ5rEYzStFj6g51
+ZWi4UZpPqvNG25IDSdsUaHBx8zFZXw1lsbOG1NXg6TPo/gKfJqO15WdvzQangn4MIWn8RW3gqH5
ED5CO+NW435S0Xy+b4DNpv+jFbFmZ9scpd6K7hoUbPoK1iqj2iXDjyigxXWt029xOGQrgOWazNz8
9dPBpQULt5y4EbSJ1ZaWJS//MTbDyniWXBM5C/GSI0d1lbjwwCBUZlknbqu07cap0udca763RrwC
EFmygw3rLxMFD6dZ6B+FMHFC9Q2mAhK5Ta755QbWpcOU1i+3N/WiIzq3NLs1ASx0laMMiato5T5D
BCOS7aceuqA4Me7D0NyZvryfJvvjBPdukYQveq6sHKylgysSjBwtCob2vALm1zTpS8mUQPvbfIec
45Sjw7syTHEhzyNcSg40gQKKAhk3uySVwhiyMcxS1ymNT3o5wYUW7vqS4cX5lssGaLpeb6x+eNIA
4sSD85Dm0f1Qr0m2Li4s0T1FUZoE4Jy5PBA2DAwp0repm6tls6ulcje1drCrgfveHvGiIZTW/kLn
iFFm3iqGsCpEh5KTN8TRpwy+sn1XtGPOGvpvSK9TShZ8ErIIDea3aDxVfmM2TK5SH5znJnlD3Hj+
+dkWTT0LtYOBG6SD2xVexk375fZcidN0tTkQWRU9eNSV57n7KmrNLlP91PWL6RdcGHDEwvr4oE3G
XV83d7eNLS6MTUsJmQXYRObYAsWBdBYi0Izd/p7Wko1cv08sY2X1lWUrBGtENrBizetHdRs6SZnW
mdvocrJx8um94dkHG1Zb3e/2ehjfwai6aYsdDH/qJL3LA+W9lweo5fXNyr0stvR8dlHv/guqI07V
Zss3QD/Zt01KB01C6wwQmWYrSMD3ip3ZO8uCGy7zy2TTZs4LpEZrHntpbSmjqRbQfUrF8wRE6nm9
nyll5tpJc3RG5VuZwzky8li4G0rrTxsk0hsWmIKM9RdNCthHuKLzO0/uUcemmOGO0pMA/DjhV139
cXsTLV138C8pwB5NMANzd1aYcDR2A3Oq2Qc1voONVHUOWveGrCWaJzAWkbTEjPgVZyOxfEeCrlRP
XQqIh7JJIUtUnqfklfqJf3NEBiku0kMiHLbUSzMhxCUxz/jUTZVvjhnACvxbrmHUtr62JhqOyrhy
OJbum3N7swXStS4KVNvGXSVQC/9R1bU9t2RAFAToBUdgDwDE5YDyjtNfGrGIEu5D/9E43V78xc+D
30BskgiEm/Py82lqd0KZNyZqh1gG0vOinFbO7IqJeUqcXPsU+zYI3yxo0vtxKJNnePnXeO8Ws6tC
y4lBwHrB+/VyJPiasZIrcFZGmFrfRogSj1IopRCPov87xF58gBFLuS8hyASCE+r7rB2TNSzRkqsk
bU7pllQynnL2I/yubJPG7Ii1pGkL6OZrPA3HLBneMKXEc/BACB0h8gaXY7WmAGaAVHTAed52JB/Q
r2Ullhbt3IL4+9lxHf06C5IIC0S/QqHglXo3f8+pBRifdQIgq8uz7xtebQdWLiXuZL9Ldu2w8u5Z
uicoaIs+ZWr0xtxTJ1reRXVBbN3pT3bUbEzL2HYgXbiZAunJieCjVVbCwiU3em5y5uB8Av0wdwD7
NnD72PmADMK9ShVP6463j+yciOQ/c3c2uNkmm/QGqF3a8DgNrWNWxcdMN+/aNNq3ofHQm3kGa6//
YNfjxpGaL4h47DJb+tR60UriYXGPEAATRnMlXjFxWr7V+XnPw0If6hcn6R9Aoq+MdckErRSUhwg7
+d9soxulZOZFCoST1q/gk+2l3qNtdcPn2zMqooZ5VAETgAjaAJ9fsQB1OZiZ0Z5idzCHXeC/6BHZ
13e58dQYHXIFH25bW4oiCNfIRQmCnityHl+e/HpIQbRpZgZFeecc08S5D+LknR9rj07SrT3Pl+qy
JDP+tTg7bIi1UD+PQLeNUf2uK9Jgm8nVw9hNdCWk7eNQ+nupg2Wr6vyNbelI9jT97vagFxfy7CcI
x3nmT9R0nKZwSmO3rjaIGwTpyiN3+fvEwYjQUlmbR8JGJ1illZJ7zP+gJj8naY3ydMmz06fy/w3M
AgujiRspqli1MB094LvZfSsnPzV9jdVhyY3QdQgACJUuoax+OVEJXNVaIIHT8+nx2xhT+0FJx60W
Jz/00FhZlMUxAcSB0Y4jfJUZsDPkMGgjjF1SR++sUf8EB/nO0rJft9d+ccOfmZkF7TGCFalZM3WG
6W0CX936QrnPl+7iONuka8/ztUHNIhpFzlDw0RlUYSq7oAk2RVBuQvPVjSpiM/zf1BnybJlaPGya
5OxnqXu0/b1cvc+tFTKZ2wOBxuFyJ9CK818TVnVU+0P9S13LqC36vbNBzPZ0UaVVYwlPlGjt0xAo
31JgjlVq0Ffmvbf8/mOtrrXxL29v+heAFvBAnudnzCAp7MgZYrdyWJhDnEPHvqnfABqnigaYG4gt
dN7z+Ig6Sy/ZJbh0R/oan+z8y+0NvTgIui/IEcI6Bsny5cp4tdE66KXFbleo5G297t6XYYtrab6p
spV305qt2RoNWWOn5ljj2LStOhz1ftMbd+W0UiZZPKJnI5rds2VgAz1NGZHlOdGmDIZdU+lP3WTf
o9Pw2I3IaLxhCkmsg/0AwkKZ+HIKU7spRrmi0SvoHhLRzDJuK5TDkuEt9wIMyGw40u1XiCpfyxtT
LdPEtYd7JTyukaAunlE6S0TjInThlriWzq41KzZpMQl4PlXOD1n6oBU/u+jzG2bK4g3GPxWV6tnS
eEVRt0nICBpUAYz7SOgYH2m5v21l8f50BFSAPghR474cSO5rSeeL9WhS/3eay3e5ZPy8bWJxJzs0
rFHn5sZRZztZ8kInjK0ocWMUY4ytP21MIdiysrEWfBqZX6gP4G6nTDvPv4HfR2CQWNdV2vKe0apo
EzXVpuyND/Vgv7My6fMYTWvV7oX3xoVVMfazfZADPDMtH8w7mKVnmuEecB5b3Wg/Qnz2Rx2kH1LR
7vNgrW1hYfvplDUFGS25Lm2+allh9F1i00Fl249VEW9q/9EE6nZ73RaNiGcU4F1KtnPiJx+ss5Ha
PKxL7TBNz5LzHIaH2yYWdh+vdoGBZ/fxXpvt8aJpk6yoTC6iZAtx7/j6zX3x+dkptbOsiFWPzyOu
MvoPpfV6J6NDiw0uFGAzsM2ZM2u6YEwyHfw0yqrVuM1WAoGl2Tn//Cx+aotaqgeTz/vpXRK9wLqx
ssILJ1MHy85zHLQQqeTZ4acZHhGxCHAL73Serj78OsFxDHkdoOB1e6UXTYHlF6ksk5fsbKXDdChK
1QJ/YqGyVGb+rlb/yIO/GdRyxdKSIwBIw7kgtAVgOIsDvThCGDNoQyAcNMon5lFu4HcaHSqThXSn
RuEh6uvPt0e3dFQ42QyN2tN19WlKtI4cOgg1NUpOg6M+9nX10o9rl+fShoB6F1eNISjPZ5OoqHlh
62EEaLt0/elZe/1xoTmadmUyqIJpdBbedFOoFtD7Dq5a7e1v4VrRYuk5evF99dJZpnZfWqUE7l8y
7mPD2Bf686CimwklaPrQOZ/86uuEVrqm726vzkKQI8h3VQHxJA09T6WmmVPQq6ahVdNBEdv/TLTH
VLrvs2PhrwRtC3uPChYZH5GJFEQ/lyO00k7LZN/voRlxpfYR0Z5NMX1Xq1M5fpHzcmW9FnYd1gC5
4KGJpub1GS1NwrGTtM5NneCdFJlwvhsvYdPd3Z6+hV3HngZ2zNtUEELMlm0ojclAhLDDSXebMfjs
vKFP6cLAbFs7TqOOZdfSmp5v2nyvTyvrvzBPF98XAzy7pGvapkkG8307/ceXdoN8Z61JMiws/IUJ
8RPOTEQIS/vW1IshfJL7cFckDa7m2ZSTOztDflFeGdLClr6wN4s7UOcLesMcOh46qBSqZP6E4J01
7ePmVNkrxsT8zNJk4PhokyXmoO9pnpoInbZPoPzr3Kj6aByU7tPt/bU0d+efnx2atpV1T8jJuiNC
avEhanZO+1wb2zo4lK+nfgRCTH2WCFE0Fc+foagUpbVd5p2r9c9Kk+7K6bOvrhU+Fu46OHVBg1mg
fK7BdGoKbZZeqa3rmbsuhwpINzat7W1Ge031fGlleIQAHuVqva7QSnYcqXLht24QZJtQ/zmt3Gsr
35+vfIF+J+23Ses2pxo5uHx3e+WXDubZz9dmK99r6H/7DT9fAyYSPU7DQ12uhGgLa0HrDtg4FUpo
hUm6PJh1PciNhSqzC08Fd0uC4Pn0jJzY7YEscJShTgL6GUwqtTTg8JdmxjhJFSVVG9fWOxpfh41X
fs28fzz1c5+8xNXmc4Bq/MY6Bb8lexuYe/pjDP94+0fMFgsdHQpgtOSDqzRgh503RLVOYdhpK48n
1dh4QPG+/U+fn0PXuiwOx0Dl8/S1bvLyrrH/vMEAsBrSQ3Swc7NdzqFfh3Vk9+14Sn2oCgcZZQ/f
XgM1iI+c+bL/TNK/RuY7uunkSHb6cjwFHgZyOf+QxcYLEm2/hgBtO1n+JjlTtMns4XB7dLO9/h/D
gupRuIbrem5VoRSneBFk2/VXk5IrQm5rfnq2169MiA1ydgnptcmNUKfTKbR2+o9KoevuWBuve5T8
1wjNy7hQcN5z1EDNLtfqCSPatDN486zN0/Ig/v3+LNrwRkkuDDA0p76g2e7gK/ue/r41iabl1fjX
yuy81o09tlmHFa28k7VN+FVbG8eihb9CGYIkgST75WLk5kjlIFDHU9zI3S6xg++JWj8rlXH3hn31
r505RssOglqfynE8GYP8eQBI6iNaujGCegUwsDwetGF4vVnXZXYvq1Fyby3s5O+yDrnZE311t4ey
6MDsf02IQOFs/zp+ZQHiwYSPlnUd5xtjjURncXOJRktIMhxyQLMLR0LfNq8jk0WBDzfrVVSZzR3k
rr1avWEsoucVXSn4rHBol2OJGzscR0lHKQ9INiLrK59fWo3zz8+utQRxHCft+HzQWjv1d0cz8tqr
aWmuBORJcLyA7Z6HSjQlaOEY5fIpKHdhsfXvURo21/R/lpZc6MAJlhcu6Plj3eqkKcprRBHtCRVq
uSk2kW283N5WiwMBF8oDXXCYz9vv7MTzQl/x5ZNt9XdOVB0jL9+EjnJnR/vblpZGgwCAoGFBCYU8
5OWi67EQOpJG9AsruzsocE/tfFDgKzn7JSsCO0wwIzI38yqEDAOqKYUyHrLeI2s9rTiUpekST1eQ
R+i9XYHdzBQlXG8yptOodRvVL7eJZd21+dFsVkKzpT1M8gxaOZ7L9hUzl8prVYdDYTih37rp4h8Z
as5ZuhIUrRiZu8eqtWoNFWiM5HTPlF86HfGlNVmkRSOwTVHQAIgE5Ppy3dEEyTpClYEVqbap9Adb
m7L5+PrNJZL0orMK/M88xFQhtoscGw0pO/Kch3oq1IPnt39uGxG/dB4enRuZ7WCvtLy2MhHUSdED
ScpvmV9sCu0bK+PkbzFFRyw5QYAkV0Invd6lzmT14ykaQBT/P9KurElOXOn+IiIkdl6h1t6gbbe3
F8Iez4DYdxC//jvquPebKhUBUX0fxjMRniBLUiqVy8mTKmkeHQzqHsr5GYR3bw0Nd+tLW7w2yM0I
ik4A32RTU2WN3qS1zgNiVK5NMYBmK3+2eHP+lSB3qaQAbLWAW/LAsY6JspsB7MD89y0HTIblvntg
OmaIiQYC+NoyFjYEu2zV6di4Iubo8bGfRxPTBbL2W9Rk3WPY15o3j1WPCXW5/V3pwX6co2bi5tNk
H3und0tQNSdW3m84uFIY//6zALgSw2cRCd2QtQzgUkqVnvGgypvfOWXPRtXHnmJ1zOsw+9B10AZ9
rIv89/3HeilW0lgeVSN6n2MeNMboYQT9vuaf1iW8933IlwLwXw2XDquDul5fb8thvRPnyoSVhSMm
q1UYr83t/ABn23wknLaPaB12XibAedyRYRjyVCj5PsnT+lyDe+sYqUj9Kb2ebERkS2ZHgITBASrm
Bckdt8YMsDVaU3GDxsf4e1/vSLxfX/qiBGRNTQP4KJH7uV45i7PBZgyqRnnspnbjhspb2W5BOJfu
DbIx4KlHkA7uKElKbc+ZPjiw0dlEd8XcPWCoXNu9JtmdLcrvKnopSNKVCAWhbkggKOSY0kvKHQZh
+1M+gVve0b+tb93SdRBNN8gJYAwVshzXWzeyaIa91nBLFeVZHcGF4ShHIAVfa4r5lNmYfCOE/VyX
ubSR4pxEq4ZoRZRijqge4tBu5jnIQr/UgVYnLjrkwKq7Lkbu93nfxws58qNKHJ6oDYfXloJermT0
0Nat64D1kqRfrexRKzFoCRc+eRgycq66rf6Xpa29FC958TmvwxAT0+egoLsW+IH5W9k+UGOXqy6x
NvyHpVcDjy42E287wP+SbrJ0qpnZqwgUGxXIFb1zETmyjQ1dXBDoYtFBianONx1hdsKs0olwboi9
hqOmKPOTVkehF2odpkilmbVP9DH93OYx360f5aJkOC5w9Rz8ITv5WlZEoBvFVjbtqVE7r8F8wln9
wqgOTsSAWhuu64J7AU8fFP5AXcKTkV3Xxmaj04cY8G0orwjuc36omkfsq0nc9XUtGC44xvDEQAWl
Ix0m3T69M6c2R7dlkCiWNzd/lPHYxV/XZSyohg3GVGD2CNjYwVJ5fcNbQnnKAaQLyvlLOB+M8fyB
74NOQbj6iCRlRENVRjkdppoGLRrDuVvbG3u0+Psvvi/9ftLMUdFrGQ1QA/ZSTFdB/+4HVgD8rgDJ
mEBlCHW4COgJ8h95xjUSkDh1QSV8L9mAMETgmgDVF4aJI8KTDV5lt2OeaxYN7GeeaK6ibKFKhMWU
nn6oqvg03n5BbHi9AqRusjbUBzXQs9Ta9U5+DhNjr4z9ozYZpwboUK8Zndmt0/T7+t4t2HJQ8IB0
W0zyRDFbsuXgpASgscNVmUt3HD3zq+Lsh2LDtVkWgloy2JEx2VLundDSkCbWFJMgm5MIMZjz0Ick
9GJnfjO1fMNBXBSGFiD0iuNa3kRJ+uioCirzJOhb8xPaCj9HEaGukic+t7d8tgW7hmG7/8oSf3+h
eUqbZKY6pYj5h59Z9pM2r6BRUNlb73zNgQRYP6olYwNEN3qP0BuGmQzSG6FZhW0BxDYHQx15cNVc
9Mu5Q3wnFcm7sgMJBgQl2uwFsfD1mtQ01K1wxozBQus8x2nvxZv8RwDoHMVgCdgzSdmbSDcKgraw
gCnIID4mmCm3vlFLFgeDyf9fgGRxNHO2HKvT5kCvD+b40P29/vmlc0BgB0sjqvzgfr7eoKkZrY6H
GJ2Z/ODkwdaCcKvOs7gA0eMDHUanmZz8dqwxBstNj3RV/gfM6ka2hSe7fSAB5gK/qWhfwb9lm0/V
MEviJrF8g2W7InqInO+MR54GYOaUBOvbdbsYyAK8C+AeEHHdWOey4JVBGTf9kj6wRxbeXSi4/rx0
BdmYmnQu8PniyS49Z8tneo8Krk2z6FsUjHyA4iJCkR4Xp+JmRofO8Eu+jxu6a2a/jyIX6D9qnCuV
7MzuDy2A+lEeaWXt6PRlfftute1avrQ+h/Myi6zR8BXnrTZsr2EPfX7nACxoAISAlEXU9YCWlZM+
gzMW9ZxikZR9qnu/RotRar2uL+QdlSLvJFhHxfuG6ttNN3E5o7SZwAX2kZuvD82Qm6M3RZrxGSiq
5Bt2WfPyMv9UoNnirXQy6oOLm8WuktHQm7NqeNA6p32cVKt5GRPkw905TNi3XuntY6dP/aPO4ijo
ij4/45XJj0bUpMdKE4TLHJONvYlhXAFckZbvjIJPDxN8x1OERIPbYu7yGbSB2a+hZtErKk8TZgbb
9Bu665RvETfIweJxFQxxNj73zZy5oZnFXhrNqVuAARb8HdzajWlPiyMensFFdql6ScpkOI6lrr1N
ifO5K7t/2KiorhKTLPGymXXzAXmw+NxwHv0o0R/02HC7P4Mbj2Gm+lCb/0xkoH9nKld26yexpFLi
JUbEjVzizZtvFYlektzAadd+Fh8sdmruBPO8K9SFCDl009qwKeIKIpxDnx7y+LC+giX7hXyEIN4B
+eqNQ1GW2Mmpj0yfkPHAlNNc/13lnatjCiW5Ew33n6X8K0u6gFPd6Rmgy6bPB/sYkb+BAtiIyxYs
JHotgUtFng1OoFwuohiDo9V4+X06HKr9ZsH+1iGCVwwrL0TAfSDq9XtlRRXShRFFC//0uUcIVBti
mvhJ38riLC0DkxbgwaIbDDZE2qg2YVGNqVG2z8jP4bGwv6+f+dIysA4MuoGnfEv8hvS+UsWRY/pU
a+3XyZ7p1wQNfF+AihxfjIFsUTm8A86u7RW4N8Tx46oAdiEDHcK+j4Y5awpMY6/r17HiZ2rH6rxv
WDp7yJwS9HsXP2xSpftxTtsXqyuYmxRF7IZdQ3aEIV3Q2q3zuYSJsve2mdUH3ugFNt+2MOZETX+h
/1Z95Z09e6VS9ne/HMKiYzgMoA6iyiK59lFGu0HB+FEfNJdEdBq2mtvcXVwB/BVGHfkEQcoke/Yx
fG09pmPiW+R9tC16bSY32Woku9UsIQW5GPhDC+5K0cSlmvRW4qMbijqxN2J2z7py3ZpESBAM46Bk
Ai2Z/ADGUcQnnRSpr+XENSz0TZLeHad/1qUsrQP9UAiEQOSFmFL2HEtuoHhXZj7o8ctXvkVOcBtF
6rgg/35eiL+IRhLajYDr4fOh8WPGvJvuaT+Gr3UHrNuRbuGfl9ZiIR+BXg5krG5OHtUUi5MJ2qUW
2TPGNWfluNFkfStBkPyLKTFigAZSR9fL0eDEJxht3fqVCvaZY1me1k9D2KPr+43vi9l2BK6PcwNk
YjqJmaMlrU/VNnkeiB1/IcoQP6SG2Tzp4TCeNYVY7hSP2d0BipAsyvWisQJVtuuVxXqltllXt373
B1Dh5G19XYv7dvF1yQ4TnrYpSZrWrxNMYejOwwfyISiFgH8A7gMI4fDn9e8Hh3Rdg3Wh9SdXGbmb
aFv+6NISYLJwKsgWYqeki6JFVC+ojqPnzYsSPhFt8wREFCsdPphA0L8n+B3F+J7rJdBejcEaEal+
B1n7qBgNL2xoTzyS5ZZziuaefUGcV3qmU+hepSDK8JxuAJNqh+EWKmyDofwqQwf8XSRsPNzsN2gM
BaEhmOfdAhx9BwV11Nd0UO1dXMb2oXYyxS1Unu1QcUi8SVM/R2NnvNihoZySuIjRpTCW89vkmNx0
aalGpzYqMBSiH632QMpkfhzVenzLMeXKHU02AlrSKpYCZDvhu6KpthpEbx9c4PtAQoV0LUEeQK6X
FAmvo6FzdB8M63zXwUV5UVEGOuKiFE/xhALg/dcCCTwKjQKAAVxv0qnPmPM918i1+mq2MwkmbqRb
fDcLegVuVeDJEH1gpIysuClc/iiaa92vYu2V8u7TrGx1usntB3AY8BNFkh2MNwCuye7WMJtdWHeG
5sP/RQWG6NNfZV4YxzEpek9Eko9GOrJTHNfqj1RP450RjuEOdf07cfvvPwRVaCRGsSwAX6T3P2x5
qzWhpvm6cZirBz4fODvcbWowWhrBHPwMBBLy8z8z6uhZa2o+Qp0y3qF6t/79hRIQSoJAoIBjH+/M
jQ9WZyNvKmoNfhyG7aHRwvpNy7pY0ERV6SctjdUvc2X+JcahHoZ8ose4GrqXxMxzxS0ddM5u/B7x
5khmQ+RjkAZAPRR6JJkNgHyVsa2V0U/0tN9V6NHfF/aAimVTTjZCOdxE2qEyntAiD4hqKe7YtYYb
hXAON/bmNgYyAJuCBQbDowjbpeONU93KKtCC+LyEEYrdxul3ZbRvnZ1O9uvLXrg2EAVTjylWqALL
6aK20YHFBPzQ18xzZr7ScWMpdOEpRkulGDYKmw/GIWlbk7xDv3PRUL8haf5AEiTujH4YgGwHm/5g
Zhr4v9qcNS5GkJFTO4zmQ8JtFATLCBTXCjeejNnpDk1CNdTHebMvjTj6EpkWO1R1x7e6zMTPWdMC
YTkvHC0jjXIV7d+TPzdnxTlE2pNm37/lOFjwQQiyU/hX0ukmvI0xpwUiePGiceYqw+/1M12w7pcC
5NJVihwJuAwgwPjshEgln6zZc+4c/yFU5UqI5MKpRq+A0w9CQNKYNC76lNYXsXQQF7sk03GZHLdL
TYvJt8nPnAVmfCzKT+sixEbLZ/1OgGehv1ss5/qs47CbHTqSzm8yPupuWuX5iDkTpPhTm070l9my
yG0qZ/Ymq1RnFw/kljN0u0hQAIiiKTh5BB+TpAraPMYx67Ten0a195wo8mljvYSAZdy9m1eCZAAK
KFRmIw3V3lfojlY7nh0m01vfzVujhYfbAjoKQbzAYUier6Hnkz5iKqoPt3FIgcPzgL/u9FcAd9YF
LTzD15IkL7ga566cNdb5jvqVznsjfmynN7U4GPHRTttdbR4ZuOPzLc6LW1N5LVY6LIWbfd4aEItZ
IPM5j03jged9f15f3YIUFOsQR6K2DSJIuYRCaMz0gSJTGwJnOCff8mi3LuDWOgiC2n8FSBYuj5pp
brK293mq1F5aKYPHhiJ/U/J0PGDM9XBYl3d7y0TyGc1faAlF64Jc8bBthaZp2mFBb+EbzT2bH1NP
LzytODbj3RUDJBPA3IUKF9r4byg02dTAz7QwwaXsnpL6CELr9bUs7B2SFWAggA8I70V2Y6sxzUtL
r1R/bJ+S5OBgbnp74L/XhSxoAITAJmDLRAOYbFkRqILeKVZ9DOyCI95veV5b31evzR5rqrFtTREf
8c+5/k03fq3//gVDcPX7JbPaDTQpcl2h/pgxEoxN1z5TwJkLtyeDVrtjrLKXgpJ6I6ewYEuRslAF
fhB8pjdAcKWk0VzAs/M5OdXJY67urK1614YI+WFtI1K2YCKifgrC1MhDrEi3JnxsiZAOn7d5V2Di
Ivyx6TH9OSTnJt3Q4QUJQFNgXJuguRE9f9fHb2eFUmp1MfspafVdkaXnQm0y1zSat3U9WBQEJirU
2FCyvRnnkaqZ4iQpn327qc6zqj4OUY4sKjfvd5cBk0PiGLlpJHxwa65X1BsIpsOmxYrYtLfntxYA
BJUVz3pcuZOzX1/VrT8LRxnzk5BuR2r0JvSKw7gdS7BgB2aSuJH2jxG+Tt13sz+zMvSsTYjN7SZe
iZOrLUPP5jKvIa6ff5rZuSwHFzib9SVtyZB0bubFlBmqUgJo+JwVIAr6HGvf1kXc2pzrZUg2Z8J8
pCKOwzJA4/5oc7ed7jaa1wIkHUhMWncqRSWPD8mx7Q4huZNOCQ4vDD9SJqiBADV9o86zipm4el6y
wJpGAure+BRF2uhGlXUI9ex+Z+NamuTj6F04tUNTs4CZ496yk5fY2Mz1LaiyoG9D+8Q7s44cZqKf
nbGIWXHA811pB0P7aiRejypS+8qjt3UFWNAxFPOQOcFUBIyTklmb+qJt+zq2WAASFNfCsOQqcq0t
07agZejKQs4XDg5ymDI4UB/ivtWbgQWddv5shKcPLOHi65IOE9piOC3F11EveQXg6IWWygvATlvp
96VjQW8ZCMLwlgkG52tzVjDeltNIWUAxuyV5jLJzUiRuqqCIvGu28JRbwqS7H9eD1lstQYCl/wAS
gcyKq2YMBXDi6cbfYbsFQVrUg4vFSZtYlc5YKiYWlw7omwsjF30EHos2UKLLioBgBPg3wGxkbctb
K4ngKbIgM5v0rUrq5sFSerqh00tSQEXnoGGHYHCgnDFiFTLNuhEyNE5+7ifPsb6vK9zW9yVPfdZC
8JUzlgS5Sl7V/EeXqV/XJSydxuUKpJiNlNoE7CNWEOVnkpwqcmTlhkt+6w1a4HvAiE04HYLfRjLM
1sDqKR9w4E33pSsewzR1c111TVa5eruFo1vesX+Fib+/yN7YhoLEB4M2E3Pc8dL2+F/rG7Z0XS5X
Izb0QgCAXdYYMZUFofJ5MnZRMrkYJObmVYL5usxlyn1DB94fHbQdojQOR+qWFkgNOS0QtsdB+MB/
ZFuWZmm7Lr8uKZhKupKl2RAHmqK7L1W95cwunf3l9yX16uacj9TBr2c9fKV+r5Y/U/JriPz7k0Uo
Z1xskzi2i2OZ9SK3MQUtDvxR+cs+KNlGSLO1UVLonyiFxRId3y80tx48c7+uVUvXEElnFN2A3b91
YK2yMLhmZ3Ewt9ZOA0S/aC131rZ6l5eOA7E/0jOCqw+Y/etdGnmEshhQpUFiHx3ngZJPGh2Piqp5
U/JnfUUL9wS5Xhs+Mm48gF/ShpXJNMahxqMARHNuHI4H3qkPZGrfaFWcAEw952mTuOsyF3YR/OmY
hYZctqjPSMujYUHq2nGiQIl2ym+7BUzstC5hQQ0AS8KCgLkRTob0WKbgnlQYkicBNaK3XDtTtD3c
LUE0Y+HhQlEcJUzpRmqaMipMxyBlEAFGD860YYxvtwh+EZoBgBhCDygmhV9rgDoxWzF1pQ8qarpK
NNWebQ9fIjXfMFviZ15nViEHAFR0aGCQ3w3NmJ4DAAgw3xCUqa29oD1q2KHyUrvhVFqY6TdssRm+
5y9vBaKehD5gcCXYklthzGQgzRQNIK6w3fCdrn1vd38x66nDONFoAmJi9rot4vZbfUAASKBqqHCg
SiOTdWU9HlAdRIpBYc2npiz8OM736wqxkOwUMkyQjyGrgS4F6SbZKrcYZ9MQZMXgRorL2tKj1aks
SzcrOq8v0ImOYTQTszA3S/E2pN+aDDSPoEsU87/eW8UljXcwJqXWkaIOQBfwPLF4l4IbiprFgQ3J
gxn3JaZPlW6taXtekMmNGmR7zVzZ6ym4V6rq74rp+N/Jrq6HDQuzpMoAtmJmnigv3QAtlJbn5WzU
XRARTfFyIzEe49gG4jNsnI1dWNJmlMeAJEH31C1kIbG1rAWEuA0w1atEH0o/HzK6G/j39c1e0iZY
LnR/i/oyquXXlzO2QdaqJGob5OZ0Ri/sJ4yj2vCLlzYNYChbtOWDH0fOJsTW0BAzzjuE4XtqJe7Q
pkD3bKjs0jouhUjrwHSGBjmsrAuc7GlQn/uN07jNJ4vCN84BECVceBlho5COoqCo9kFoYAZT/PeU
xe7MfpW6dawJhqmAvWwLU7+4oguRknuRo+mAV4T2gVZRNF3SL7nWH+4//MtVSde8A1lyyTKsiszP
1Hgo7mcTudo1UwoqK0xsDc0E34+Kv3Ptr0r9yO9H1hW3ETDRm/ElIBNRW52kQzDYo5dk6a64H3eM
FVxIkA4BBDngYWiSIUiz0/yJ2rsPHADUSUyIBpmA3IKTZcSoTTTjBUnzimmX5cbEC/Hr5AcKExtE
SxFcCHAtXl9u2jagLa21HmlDdsrR3dM1PQL84SnPwrdYS36lVNtY0eKjCE8IYCjR3XYD/WeRbsZt
7kBmenSm71n8AmoIN4109JhHe9b9SOvmpDfH+zdScJur73y2N1yZo2nFFBRZfWBkfvxr4q//2+fF
Xb1w9WNu0KR3Zlx/oK26XwDnrn9/yUTC9dLBKYN08k31pcOUIFubcdfV5ivrUbQwJrfiG9jaxaO5
lCL5KxhT1lNOsUmhzbNfmaLr5zyMjC913Sgv5UxBJGZOocvm+Adz2thXNX7n3Avoomh9FPPQEZcD
1iRZHL0wq7mbzT5I9cHNDoayBf1Y3sn/F+BIJscerBK8eXoflOYuwXw3+/ghXbtYgyM9NYoVMTJN
uFV6x/Zqq+yqv9e1YcnyXwqQzgm5RBaD8qMPOuu38TvUPvJ5FdzsCCrQpCuPNmsS1imzMcEqnyjm
AfT2Vhp5yXURzpHgdwXeTyYvtIyUUcXhuIzxj4hH+9xOj6Z61poN3oDFfUKHAMC8ArYke6nmCDag
uof1JOELeyDVB6wnJp3+9/Ny46Kmzv+xnsTOH8AlemxVxzdT9P9U/CUyUCrtt5y+5RUBsYRxfXDu
5DEdTlYAtFTAeDon1mL+27zlVCy41kCnouEBdAsAd8vhKpnLsMlMpwpSi3jgfU2ac1/XZ9KH7lzc
D2tCjv+9EodwDMuRAr+2mkdlCNs6cEp9P1bDkYAQr6i2Ej4Lm4a4G8hhuJcoMMq4blLHas87XqNa
dbaSL/YWF+fW96XrWNtNH2J8aB0MuW9Q4Kun0/p9XzLMCOfESBskL25b5ts4msZpqOqAJp/AyS1Q
aaD7fSFZ5GXKcx1nGNf6gxf5bl2uqt36B6iOCA4WkPKIWO/6WQtTm2uZ04ATbwC8EXS8JjhF6jDZ
x9O3JnycoyMNvw/mz7BKUHo+YVasR5PP9vA2Ax9IkUPPWguz3P6Zsumcj2IY37M+bCQnFgz65W+U
DXprl0Nn9l0bYJxkpexK69Sl+/V92BIhGfQ40/JKUFAGffYNpTatTtyWvP1vMiQlstCoEzcalmEU
r8hI5lrnDsWGO7zg7mGrDBSlMRMDXKSSs6pwngx9nbQByePxhedE8ZOeaW5poBl/QNFtNw3KG8+z
5iMKfClZUiS1ckDu1rE2sPLEq/WTXr04RbePM9VN9MDqDmkVzPH39S1dupcC9QUUL8JK/Me19mI8
Z1NQA0J1tEg16Jb9s/79hWeMvhNVgZQWIb8h5F84feMAp0/t1SpIstZj9c8WM+gn5TCw/1GOtA40
DNhjRLUq0PUDMd3cfGLOkbKN7NiSkiNPCcIUdDnCP5eUvNKMMK/rsQqa3uuqczbvwy1WxCX9QwIO
FNLvBH8yUl1BK3DThnhcMjB7GfSTXfrpsJuar3F5ZlvKvnT6l8KEbbs4nTAhGZltCNO5W1Ev3Wqi
XHopL78vnb7OWRqBQKsKaPXq5D94fYraPxg0gQrlRn5kSc+A6gJVj5gwgUDteiVOA2xX6JA20OJf
FgM/AgriaHnTmr/W9Xlpx+B1wwMXzQo3+qxWYFIbp7YNwk5x3T7d4lda+D4qn1Aw0Eahui/PoU9z
os+lk/Bg+K7SR1ae7/75SLPjuRLBPuYLSRY0heKNhVnyIHuKzZ+W/u0Dn3+veQH7jnYkyVlhHSLL
CqO+goh9qxnGJM8fEQBHFX1IAEIh4X59zBOeX5vO6hQMeuYpYMBstxwhKsysFO9rBHVh1D0RCSPy
vxZh08yc8tZEBrx36IHpzec6bL9pcf0yDZZnscFt++YJXMUuEAWPpLD/cGSu7QmxeTmfktTx1Mx8
YHnzp9LNAP3m94fRl79Pl4KzGMQpwBlqQ6AjWU6qyt2CSi6pIGAlwrWFjUNS/noD9M4yp6niQ2Bh
voAgfuvSjVMUaiBvMWokIsAE3PMmX5rUZT72jTIE5jxTjxv1Z7vPT3XduVacAuPcTrt1vVywDsDL
oJMboznQuyhHIRhpV2TOwMYgbED62/bz79GuLY816Xlqx3/WhS3t33vxxDJQ1EBX6fX+RWoVp72J
Uo3lNvzJKTcs3cIbhHXgw0AvIKEhv6haaFSJ3tp9MFf7IjmMyk7fSmkubZeqEhPVA0DccdGuV6Bp
FQbQ0WwIOKe+FeevfQJWiDn7NJVbVZJFUZh1jW4lEFHezJNNWsVuzTkfgkRPvtcz23VJ9sWe7FPX
axsO1uK54N0GyBQjYeCtX68qQt0B3H/zELRV5u4r/LF+7ksRCEYpoTMKlUbkn+REpKPDAIT9OIJh
Wqcu6cfnidTPVItOiK7mMwKSw0DTFyPRjhi89wGzACYB9OphMCXKTcKvuHjK0zIbAefop0BXX03j
U+KtL25J61DoQ6keMSgIVCXLjuZI0uQjH4MW88LL+BfR/TDZqHEuHRBcbjR8w4qL3vXrJQxNW3Bk
0YYg6szdb2VzlsmSrl1+X3r8qhnZYwfdxEgQJue5y4OiS3+N6fDFARhkfbsWl4IuIcShaJNDZ8X1
Usqqz8Dpl4wgu/s1pCc1Pq5/f/E4UGkSJWH0EsqPFEbeTwQsBrih/ZPaPGrM79sPKJQoZv1HhPzO
KHHTODyFiALTIfUY8603VGrpOIDGB72d6DuBTkl7xBWqTB0I2Y3wYOcvXH0Z+xPZuPRLGwVqZsFh
Kjyqm0ufmv00dRgs0auvav3asmOzhS5cOmtYeZALi5mWABdcr4M2vC6Z0fJAYW+K10+f1496qY6M
jjPYY1H8AyeJWOLFzZ60loDyoibBbGEmzgiM+S7TregYsVpzMeCs2KOwxR+6OTV3IwiCd3nR1K/N
5NDd+i9ZWKiO8cQIFdEDDoymZAOKSuNgrgIfJuXIcjudmzf7dQkLvteVBMmITX072uYECXVzAJ12
pHwO6VMKF6fHdKCncWuS0kKLI6D0FyuSVDAGk6gFUj+wt0Wt12FOV64dLHR/p5j2HB9C0LiV/FPU
8UNfRF6t7VncehEGGhPjGA3TsciCkmxBihauBaIY+M8Yay26eKVdtuyi1Bmp8CKq5VNulafO/F6H
oKmdsq/ru710nvDS0cyPt1fVTUkS9IoYuR4iRd4MnpHvdbZF+rZw+7AUinScmHx+AyGMHQ3dsBZ8
lQijb2r1OVNeSLM1SWhhGWBCFjcDEY0Ddrzr+zFqLZylFgXMKfmVueXw/e5duvq8pJPJVFiJlbEB
wMHIa48liKLuFwBnC5wHwuW+AXc10zAZrHQwZol7yYHy//HzQt8uzIeVcI3VFT4fxdwl/mBsjdVZ
2v/L3y/tf1aZzKqysAvYbLv8x5xsVcAXtAhIFtQmgA3HYyofMNGRohrB+IFWUm+ywebz2G2NDF4U
QdEEaYr+LUSu15vEJ60ceYqgr6nYsYBdncd9+YGaEeA48A/F5AM01kgPBWfMYgaLpqA2PPBEbJEc
LJ3D5ecl9ykCJRafHWUMaLQrC+8j1wzgEBBWCZTWDXNRNlg9GdUUDmZXoZ++2m34G0tHgFIX+BXB
jgTUrHQEVlzOQIJikAImzHQYR4rJx/dzWYiIE9EG2EFFBkcSMcRTmFrjjPSEQd09aiH3e30mAmcL
9TqRXJFJKAc70vvB7KZAnbxecZN4o/gsTI0UN6MZGBVfTGMEUYY8eRohoZlMGU44jJ5nJL8rrfE0
9myXjwmaTdNpo6C+8BJdiZO2C/nieWrDcMTF9n6TX+3gVuZHdgwU6XiEUeO6aTHNhmYg4LIfgy47
zPkxfls3rQv+BDp/cdvQxOogLpLe924oQAhQ1FNg1HN2dGamHNPYbv9W50r3wEWigMmQ59FjNJfm
fk7r+O6IBmk2xDOQLiYIyLF66ihaOIlczcj+Bt/tZNyPA78WIB1R3nedAT50JINeufoYT+f1/bs1
Kfg8RoyC8kA8TnKVvqAU3meKMMYaUdvUv6nGhkaL33et0dcCpDipH3JjDMEMHugNRirsm8Sf1ONH
1mDCQxcA4Juc5Mji2u4wkydI65dI8bdo0JZWAF5zxEmghQNwVjLqim50Yz6UQ5Dr7GkawLYCd50h
b3b/2DLkFIQq6+hgg5mRzHvTAIFuNG0f5KTcWzk7Evwz8a2EzMKRg38Sc2URWMLUWJK74PCWFWCP
64LON9GCqZKt5NKWAMld6DC1stAzDQJG8HNiNGasbSjVe1AnaRX8BCS4DTT8AcMsiRiiLm56ByKS
Mt5z47UyvmTtP8b4Pecnovdu1NWYEJ96VZu5PW92PGz22f24OngswItRZGsFHkm7dimQgCoUble2
r9Sja9u1Zxob2IoF1UNEC4Z1892+yU6LavXt1Ped5auV5gJhty9K9ZORFbu7LxDSWmhugN+CxmN5
IWTsHb3KassHO6lHcwyFmrq7nwFBHgnSNyCr8AjIAFo9tNs4dBLbz83KLXPNy8hG5W5B6+BaI6sE
MWj+NaTbozFnJApljuC4EH1fw/2W/ur7kiGzlDI0nCFxfJ17XbZrv91/Bpc/X1ImRqxh5B0+P1be
lBces7dwJosbBNJINDAAmA1rf62uddSNVQbCHr/Jcy/PAdDdavbekiC9VU3Dy7FWISEuXuevCLPX
t+jWOcIbC4JToGVQPkOYIC1ArdrCDmN8vkmeua6kbs2cwTUV8y9m96fGUc4gsPuA4l4KlXYNTQQg
FmhSx59q8AcrxCu2Wn+WLvmlBGnXulRtuGNAwpwdosRj7Znd77aiBoOkMRrVwP6uy3djipO0bTFr
yse4Btcg6Ay4O9GAc4ExBuspxYA8W35TtBLeUR9aPqY0TV+66PP6yd/6qdefl8x9ZYyzoQ74fAFO
JgCLYoyXr8+pff9Zo7UXVChoTMU+yZV5FmlaNup56JMSJAUvRvFrfRkL9+Pq+5ICl3MBoDqye/6s
eU590O6PDxHRoIUAqR4kdm7wsXox4yWam9C3pk+Jmyd3x2/Xn5csYBIhi1EM+DyYq/reteeddr83
erUAaYOywcj0uYcEND/1++z+niAsAG4Dcg1QVjSEXhuQAZmypLC6EO8ccc96ujWXZkFNUU6Flyh6
asGeJz1BNlNIWEyNAvtXNG4RYWhRWQRtp7moDm0UCRdlAUMgXlPUImVQGjVZBnq4Ee6u87vtfxja
50H9oWzBYZY0Fo/2f6XICQ0VA3bGNoeU2c535uCgHP2BI8d7hEsH245IRLKvExqjmNaPob8z896z
u61Zqssr+Pf7knXlVWyQ2B5CMEPFbvSozR94IHR00yGGAowf6iVFoABbKumANii/UH7Z8S+2W7cZ
C6/D5edtKfrQW70NxxSmm06PmfE7Mn6ryoY3vbRFqGogL4mOBEAipC0CJ27VakMVgpW+PNCZPEcl
/bK+CmGgJX9dkEgj54OnG2hh8RMuUpRqZtVqETuOX6do+5utyMtNujdK52ip0QHYytxbF7h0PfAM
IacIsBD+kU5lMnojGijWRBXda8fUtbUUtFZBHW+4nYsr+1eQXBua8ynrhwmCFPZJHV/jst1pXQWC
XsdXwi0Dv7wqx3in7EGLqLQq1VRKrlMos9btzf1wyuZHbv1Z37lFbQBW8D8yZIUDADMyIktcmPBH
2O+j+X5mf4FqQM4E1VPYLTmerjHXFCSp8BLnLEFKyK0AoF1fwsKZgJoD/o7Iw942PPWhlhAlK01f
s9+S+lSDlTSOvycKc41yQ9TCbv0faVe24ziuLL+IgPblVYvtci12VS/T1S9ErxSpfaf09TfUwJ1x
0YKF6oM5OBigBkqTTJLJzMgImIImzULDuiiVvHXssk891hSDc+ofPeOD3b/eHsnKgqM8i6kC7s0B
C6G6NWuPMPFHMcbUI57/yIvy6I1nf9gS8/rjp8oOBSf3cvvqgMbC4tuBGFDuybxqdE5yKKegmMV9
mhTH3nGiJJXf5Thqd5jXT4Y9RqNTxO8fJtrCkST0Fjk+FZvOimwyeJe4p0EWx8Q6JE9+uWO5//6D
DlJ/yG8v8d11AhptEFbTlzDT63sW91saqatzePl9xRnsUSKFQ6Hv0xhFnMq93d6NkEebjmVdBSyv
gqE/0C3uo5UL4s2gls1wcbTOrVMK2mBQ5OT4n4FTGz/fXpyV3fTGgBI1IeEmyWDCgOynUEuBi0X2
K6l4APwk/v3jbWsrGwq88MDlWTi80cqvxFDCaWiiO9hQhJ8c8rXmWwnVteGAfWaRwwGX/ZUCdlFI
r0RHNgFDpRNU9JPNxsC25U7Pil2a1rvbw1lbnUtrikukgnodXq3kxAwdor0MBBUsvQdp8Ma0rdlB
yLnoKODUu8od5kVCtQyU5qeqme/6qn3goKpIs63y/drkgU0HDb64xNGGp0QjtW+OM2swHINDjged
5yfkWUZIwHT8/W8xwMmRQ0NEgge/eh4RZ0yz1iIgwLJqpPPC1N84WldmDFSUIL0CpQPA2Nby94t9
0/uZy0sr908si2wfmr+xPu1vL/6KL78xoSy+W9SGzasCKaPnxAET+YZvrXwelFcLhwcKUddMStpc
E6svPe8EytW7pqziPE82EpBLQKHcCqgHopKG2A1oeHUVZsS2ckjwYvItEvrWp8p5Lp2d6aPD8ytt
n9rNzqu1MV0aXP5+sSq8nCXkvWGw+9KyLMQdsOFXK8vuo5tv6YACU9xVHZghk1BpXQGiFZAckYOf
BsT88O5lB7QfrIeo33kA0ilR2jCKsRhNE0Qhx9kFsORw+/MrexAcmgikEXGA30JlbcKzMp9Zp7Oz
bAoz7DsvqBN5qIafxIRqXW/PH2/bW1uSpUyw9A+C+kQtS9S6bCUwScl59O6h0GXc/cXnQaeyNPPh
pHSVAx9VZy6tvknOrvtLdiLwN37+2oLju/9+X8latHyqvIlWyRns9FPoTFXE6RBP+rAlH7hlSImg
ygIMNHWOgaDy2GVhnoXtsPGqWSHmR4cg0nhQXUW//VW505gdj7staIJKyXatWz1AhvzQSzPKPeMh
K9wsQL0tQrdhHUBH8pzoPlK9E2hAbq/Zn1Srei5c/A711SMY6815oOxsuaQ9tWZql3FlGs++T8HP
n9lpjKpGdW9JBOFeZ3/JmNPdz6AND6pmMn5q9RZx+9pBdfmDFC+qF1U4t8TE4PLaodcx6LKP0Atg
7GwsdHnoJRjnjZffSh/B0q6JmrwOYT2gkpaNenFWlYgmC9fBxvCx8uDP+Qr8UuDq9QcJupDAqoZ2
745lFepezaDH5leBUXIIFvf9ENRNLiOtreqIs55HeDFbkRA8u0flqtn51ru7wNDvgEI1SJhQ5QF7
tXImsdHi+YwGqjMV06cstz5ATWHjOrry/7cm1HedwFvc7h2cS3by4BefiRNm/Mdtv7s6+hQTyipz
WjdiLDUGJgtQ1bU/+6SPXNDv8C/ccjd8fHU4HipJ6AQG5lG9+ly0U1Kta9m51NHPWRyN6XdHf//F
eC5sKLddBdSfbZY9O3eSRPkE/tjxe9lUQTvcS3MLxbVEG1d7FhmYBTruXVf5OiHAlAJS+3Ppjc92
Nr5ADfHE7DTy/WojOXk1d96yM/4zpYxLH5iTkk4k59o1EfB+SwC6pOnGYbh2Ly11IMA+gLgCLvXt
9nOnWWNjO9NTWxihnR3KYitW2LKwzOjFBidU2hRqMvQ09OdhioX3+fbyb31fOUC6JhVJ5uD72q9c
RPawEShsfV55uE2aA8LqBp8vKEoyoVVtPKfXHOpyAZQzxWmFpuWeTk+jc99mE+RAaZiK58zaoka6
2vZwJ/CkIGEPXDLqWMtAL9ahoKLKDY/Sk00fiX836iLyeh2y3CDi36IwWrUFj0LvElL5AA+/tcVN
qaHGYREMKnn0E/SCVc9VN0H5Ro+N92s9LW3sKJktUGCoCigzWNWZ5uO2JCeQ8sWVyOPKov8kJfk5
snp/29dWFwsParD8+yCzUJO8fKj7AtprqH20PDTZg9FOscEeMjQ+/2+GlE0z2iAuNmcYMrIjR7N8
1t2Vdgedjo3rd+2M8YFqRn8EQLVXiYLK6kbLH1A4mElyV+XiEYqxh3ZiG2X/FXA+sM0XdhSHGHu8
UqnfL0U1/2OS8m8jR8dcb/ixmc+PhBthCaGwsjV3nabtOzP/cns+1xwS6+ZCuRCrd8XbwGySFahm
4QmWDkFRjQGp0mAknzKkf4sPt239Se6qd8SlMWWwpSO70pgcemIFpNQyy2KI5tyflfD6o0kHvq+r
zgnNmmshMXW0JhYg8Dv4zXJ8waMCY+ggaA8YVexORvmTJ+4/RM/vPeogKJvbB+oYeeBPmfFg6wBR
QCdL7LqM2MGggSehRBNZSBAqBvbc+VGOEBLKLwV7cdKU3lVt49/nU+GEfg6+PUQ6flikLT00Gu0R
91r0KSkE+KEm3b/3Wf6tSmVzPwNAF4FMR+xHaXlhKtPxri6s8mlyhjamRWeEXu7QxybNfsue73re
93lgj3kTasIZnkjXVmGTTm4AXhMaTEXb3Rk9CmFoH7AmGeTZvZj9IUz8yQxLiso0cwSLS4vlh3Tg
XybSJRE0NvGDnfk7ouUmyPlEThRcuLt5tvxgaMdkb8052rNNOf62uTdGt5f1yoWWsAldRA6qIXiS
/mmSuDg/zaEwiqbNEDb59Q8wH3Rx3U/PLtEf57oJedFvXP9XF49iTznWHE3SWU85O7s8iS0vCfn4
N4Hg0gyOSBbYfVXsw6gEcaqEIOXp/DP5Wtjl9zZA0XP1AjKt25O3dnD6iDHAm4YkyxV7Wg3NISGI
hyBgCKz5eRcOxtfbFq5OsmW6kE5DUgIEPVe4FpPCp/sOPuGR8zh8BTVj3m9s7NUVuTCh3KDEA8ik
1WdyyrKwnIMqfW+ooQxBicWsCcVbbuP7oF6+L8+352f1x6M8sLReLg8hxZ06Aakx06fkpPGkD+bM
fSReszFB+tUyKz677KGLPTLT1kAdVOBFK6E0BYXwYoeqHz16vYUqFRtR2fWgSIoCdRWWuZh2hWY0
eyh+itDWK/5Dqzo9Mnnux/acplNAan+rmWnVT5a2Uzz8MRFqIsZAj4rngj39DOW1iBlfx9zY1Rrd
uL/XrEBEB9wUC4HjFV0rVM88MFEhAPJ0smfyzgYrleluRCNbRkxlthlPrGVdgUVjIUhWv7dcftNk
cnfbc7bMqG7Ph7nS6iUr7n2a0nM5P+Vb+IV1Ez4kDRaRiys25QFPHVBGoJwwVIMIJ9IfdDmIACLs
G+uytgsgzqkhK770lqgBnGUCfuNaAJc4e2l/LvSNQ2jN/3UHqSX0OOpgilT8vxoJmGl6nKjD5D+Z
vn5g3DzyKYm00Qr/YlUA0sShB9Xyq9Q+znTQCFEH+1l/dZKf1D0k7yZTxm4G27AGsWckya46xhLU
ybvEaLCb0z3lkWXErIr/YhTIRetoS0NrnUqiUNe6JcFVRE5tJZK7CdJde2eQdF+09dZLd3movYnK
EH+CvhPnDS4JJJGU3ZJ5kKDrSnTq6/30IfVzO+hL9mUu+AekXH41M14p0tO3+OlWrSLxC4zzAtxV
HycF+lUhTNfpp6pPYqbtRSEDu/4saFzP9zO4dm/P50qQAmkqD8UMkCrAOxQHtD3KyFD62omWv1kB
ZgVOgxFtoaZ7X4Nu8bax5cq4mlEwUyyI52VLKVcK1SYoxokCalHFSO9dE2+iiQ/ZrtHBamURAcpk
146t3OGBJdwtmbeVMwMV6OV1iXm9ruqDFbcZUyb006B3oWZ8aZoXmpCNIV5Xo+E1eDMg7EPC55rK
iIkq8Xmr6yfPeE5mI+jHo1FqARt2wo0YjREE+On32/P6x+uViQUWCi1MS+nDQVv224O9o3ihZFlt
n6wyrWOIM4LL3CRJzOtOO+Raa0Z9rn9K57wZAreZ2/3QdUU4z137y2s8GTm81J/8KmkCv3L7INWc
bm80SfM6mG33oWiaOTDrKX0ca3SQ4ZYyXox6LnY6Q2SgTTkctZb8uZmcVznV+UG60gg1rR92eFvk
oQvSkywqM17GTqMlOzKnMm5r9E8GYA9hocRRcqIzcT70DcSia73aAkKtLD0wDhaSsKCpQK1WKaAm
naw8ji61U+fmj71u7vQ0e3LmZHd7HVZO8zfLsPz9IpphnaklrdXZJ0izRq2+S6CoDc4xvJhu21kb
Ds5Y/AMqkYWv562drLf8Uja6d7K9Q6nflwia/mIogGv+Z2I5pi6GUuEBkGclTBA9MFE+l8dkuiM/
b49jZb6AEUPWBwyJS0FYOWHFXKVQhx68k5d+sPSDqMMyhQduyfutHDtvzCjxSFcnc69lMJPZeYQX
rm7+SsZI1qeqmoK8fgUV2O1xXReMoJt8OTBlP2YGIWVbdt6JZn44d17oCuDuKI87vwxofm9MOxN5
BUP/LvO4d94ff6HzHP94eHcCaqG4h6xdVhkk8041t+9l7dxT3n4cvS2M5NpRhy0FGrqlSHndXZI0
k5W6BJ04aV2GvgRnWxuQBNcVKQMn+Wakx8Kyg025zjXvvzRrvHXNHGq+TTo23sktPw7NXiShv9Vf
uGVCcUyOhkbezzX6Zlj5w5zS74Pkscy3ih1r/n85EsUxIZ5aujrDBJrynzI71EuCQ9uPZnzbHddG
gx4BFKCAJQABgnLtuhwtHNVkuCeQYQSV8TLwj5m3xe+1NhYT1XENrcAQSFf3sobbwk0k8ErWYMbF
5IfmbIRV/q3lG6OxVi2BeAScjohZwTv1dv3t0uwLoTF0PUAacieF54bVPA+fzNxHV5rDmy+uxcmO
6toUdJKPOy0tkmOT2vUdxCQTFmAAIKEgxDyOvKjvClZVYW+6Iq7sJD2KJiuODkcxcySWEc4gmn61
nVKGTl1pAfByY9TL1tmJ2rOhF6CNBQOJpWheumF2fomsrO+lnXk7lJLSXVtZyMe4YMxre+o9pIkz
hJMPCkVRuvJJnwW/m3yBK7Dt+VM3AZWLZoUyqFqHPIqm36J0X/MEF9sVkwZfuKJ0F5pobdC2IKWP
jifya+jRWbmRud0yofh0QtrBzbUFSuI/mvpL1r2U3kYFZPmEEu2gCRzkPKiqogisPposwYH/qDk9
cVl/FQSqk57LN1Ira5kJC7T0IOtCsRlt7UrRE4wG7Vw4PhJQ3qxDSCRI9EMIibYEPAniQJry2Gb2
XcnFnuroeJz8O4d0ce/Sf7LM2t/ewKsDRt7tT3LgWjtoLExtMMsM6ctEB8GByP5p2y2Q89q6LZxk
UFZBWV03lFOVdE3NrMIAotpemKiqelf3lgxmom8ELysPnD+8Qf+/fZXIwpobMhOCg6IeP4H+3Gof
Ggeavu2xmp/HfHd75lbPCtAZ4uADfSIS9m/PijKVo4MQ1jkNAqow+SEvv2GTBaP+ctvO2gohGlta
ULCrrpJEgNg0QrSWc5rtMkz0r/77tbYRUiyg+gV/hEZitUKW270QU8+8UxI2EED2N1+Caw5gQWUJ
MtFQI0Sr8tupymmPSmKZIGoAiiKNRHrQvL9YjUsTy2pdBJWmD21tazHR6s8p1C61kIoH9uX9SwFh
OPgwyJ2uMzZ2JiZrFhrgwPYLoWcRv//z6OVc6qL431XsPRoc1+zQwn1BE+mkaH3fQuov95d6vCGr
BdDIQplylfoems4VqMfSE5SowmoYfiLEuytbLzATvJiaqttYlS17yobshlyDSChKeiTrn8zG2hes
PzADpRvqH8uu26ggXqOY4MmX41PCkYb6zCTNRE+0qxqQkej6M03cX1ZJin07Nf6ON1kTUJ2VkeY2
vwdSvIKnnR1md7JPpZnIT7dX1DDWTonL56F61luazv5gGvzB5Pd1JZyd4fFsn430H6QZ552GKpEg
jfkoTVLv5smkd10/VPFMbWdXJG0Te3bdRrM+1EFfpXgyWfYPE4WwfTbV7FjMbh91FEU4YtA8Ru+B
FSc819Eg7w9IKzUEtirHf7XH0oWslZ9HSVuiioaAa5+5Go+rqW+CpsuaqDbAwpvVOiQWM1TmCn8Y
7jMu+Z3f+bIMGg/AXZdCYAJIjSYc+GTviqosjh0z/Z3F52kna5mhrd0uAiLR7NeiDX6flnBjJtrx
oCXCDVCYmT95k4vIZhjTPUTk7YPQdRo6GkpyY9tpL5aLxOuMjDwoogK30qYnjTLoKNjzpxz/1VM7
+EU8u/O8b3Pr1XWy721q4St10R5YJh4sLd/juHH3vZy1YzvX1XEcZRaa9VgEsjKhBzOz4YFPgoBG
JJvCDCwwgdez6QWidklQZawJm0rQyHFn/AHZ1RiCyn0ECdLyk10kTdTrpRb1Tpnt0X9ghRD5liHw
6d0Tet+cPUTfnLj3QB0PAkkZ8QZwZGeoPvqpN+rBjCsyxiM7N8Kx650QIChURdsKiWbG2aObVjyq
uZwDCcx7kJnzr3pyZxzNuhaPpVED5950QZEivgS+on8ailKLLTll0WQmWWzk1nDfjlxHR1Y/4EfS
r33jGJ+oGPSj37ijDzYAff5cA1CbxgUxgZaGLI7fpUWgIwLfQcTmdz4MMgBjZv6b9eSbMTbF45wh
vu38gr/0EwFTfD+OISAcblhanRYCOZt+8fxdoh9H+kEWnn8moBHcF4YOGpJsLoGD68yIsRoYYCjK
dFHZz/ZDWvD8MU+0ORz6yg+mtuoio8irT4nh1ufZy+CMcKXiDjTCPNBGqeGNyxHF6kD7uqQxUIQd
XH2ncQ0oySZ9tbLut9s0+ZPX92aI3Ljx26qZt7NyxvZodh4fcnTgRcQ00p20yirKumIKQM7XnrIa
YFVisGpX1O1w5FBrh9ra3Bax0/YkcnFe3rf26BxRt8FAZc6jTMt+jQ3t98OY8GciOA+hvcw+tZVm
tIE5EQCZGBu0O7dMp31eNXVgMj056oL4B0Pr7NCdkwRqNLq3L1tdRqU+DnFdNRZwNy0N52JM7rjZ
Vvth/j30RpjAb1tUeiIT/A7B7cNq7bBGwcNetOe0a7YobRzc0SlLeiqdclFZ7eugLZId/uPfJe0e
nGZLVW7tbFzQPwvVDrIK6mtLst5sGJjTT7X0D2YNrGsp20PZUJwKxhbCdS2MwnGzgICwYa9oqMvJ
9Eq0iNNTwiLUl6sthNzq95Hltm0wh4A5T7l6+kYYheDATuUWtFcb/bmFcMXGCq3EUQvZA15XyMxd
ayC7Baid/ZY7pzTbayA9EzEZ35/geWNCiaMAKkqJPcFEX+68wggMqCAW78axITHn4gGE6xJ9ibge
3wZrGS4R3UygteyDnurYiI0wYGUpsMALAGtpcIArv/38YODJNKU2pJy90Imcd4MI8etRwQTQC+05
AG+rzxlNn6vcm8WZ520wukhsTx9v78S1ASCXDBAkCngYgzI/uU4SJ5kg49yysEnQOb/7376vxONS
r7rWdfB99x9h7STZ8KGVgwTdRDb6TEDrD+SdkuKqWIOMOYeiSGX7R+5/RruhmGXYuagQdD/+YigX
tpSpwmVnF/7c8rPcTdYHTdt4fK0OBZknSOvi9XJVo5Ue8TxnKsV5yNxnYJ7w/xYvdwjQo6LaWJUt
W4rb8sJ0qhHxy9lE208omfgyDxpQ0Z2ThUZa2AFIxP+5PXsrB4qLkBkZ1uVZflW4JdrEzG4S4pwU
IKeiDxMvj5y+3jay5s3LkwN84Ti24BRvtyN1zUkbpC/Olv9k50G2hRtc5kV51IBkEnBSXF1A3ajp
FMPnpkCkL8AU7wYSAVan/dDpGFP//RX1N4aUje8N3POyChvf1H963pcCOt60+WhvscWv+MEbM8r2
ARWwXvBCw/kyfy2BWqtaN8hBUmaz59b4dnttVhzgjS1l+xAPxPepbohzX51Nuh+qMx/3f2ECcPs/
8NsF3fl2+a0k6SyjwvKn/EtnxWKKHW3DjVc9AJV0dDlr4KNXW0ztKXeKBCoW5yHNJnBz5CL5CJnH
5KVuOeRwzUrbyESuuPSij4mr+I8artoZ4c4ubYy5FefGiudgtOK/mLKLzyuPRq2HWoRGG3EeDYrW
EfEkPO3OMLWNZOf6tP03CsWfaTK03cg6cW7nwKNfK75Lqh2lG0mTLSuKO/MJga1Pa3GeydGu7oj1
sWzhAuH/NmWKI+sW1r/zsSIcRNBVDYSi9dD6u9tG1opvWHcEyWjYwqGp6tSVLeC0moWjZqr0DI8F
KIkYHMUosHBNj32JaqbpRSn4L3IrD0Wfa5GFgy/KWVpujHfdA//7JYqLQAiasDLBL3FpZE4x0TaG
uvV9xTe6JAFE0sUhZGC/RiDcuz2Tq2ccCFdxs6KceUUSM44pMcSI5ZLtc54+Gv0LTc8mv4Mo1N9M
1IUlJdYBhZKODMCA24f8Qj/O/G4KKDDgLbo8/z+Sxf0vEo9NThw0UGMT+Q0ogqhlpWFqbYUGy+Ph
6opbACaLjDyyqMpqTwMBw8aA1c4zvPRlmJDvc0/jpWeiZUPQ5z/bd/ciL+PCpQouIvRw4mZ9O67K
SGyGVHN6zobAtJ8L6/0Y0AViYC/QElCAq0yI0BNPijn107O1r/vTnG5Qy62dOoDJoJsa8jHXENOq
TWpfMgMC1fY3qwzHnW/sHPrxthdftxJgkoCJwavPQ9HwqjKZpSM16glWlp725oMUkSPuM4Y+wIgA
3TB2czCRsDO31F7XdicCHfTWoi35uiYAumTdTscZdoHA/zg2GwH82ufBVwr61aU59Yp0mWYFBBGb
MTsDmirFjvPvt+dt5fsLlAlbfznAoPf51rcmZnezZ3J+pv2L9VrXGxiJrc8ruwVg3WIUPj6fVJDh
41Ei++j2AFbCpssBqCFnmRedPmbgMnCodWwb7YMcUSq0m61TftWO6SE4B7YM3UvK4WKAi78trJyf
tbaJWu9Xh6zlX+BdAXb9z8ZyVF8cYLkY3GLO8FrrZBNYA8QweYVq5Pvf5KglAJ4HJm+IbqoqZlXj
8BExOj/XNQIm8lErD7eXZGXD412+BID2YkilamNuYrGMmuAJtWeA4X6nXb2zyH2DZo/3G8LOA+Uc
IJw4YpT5EnZXlz30F885OyXmb9L/7qQbWtNWrWZtQJd2lLjZaFyAEWYMyNS/F9mx5D+aIXK7rSb3
tc2ygCbxMMMD8OqxrvUNy60ZuYDRmCLqJ+By3Uq9rY7EADgSvYXgilfri7OeNZqTTskZ1BkscLTq
4Inik+mSA6m2OFHXdgxEAf61Zb71ZmOqedrgtYRry/ADv2YUBXRCI8Omc3zbEdaiQXAEL/y3yGA6
V2VNkgnW2ckARhNEfT5SpSC7+OW15GgUZWQnyW+j1WKJ4zugrh8PVPuVWnTjJbI63ovfoJwQBSSt
QVmM8Q764IRN4cUgg372hbmVHV71kwtDitvP7Sw8Wmo48jznAaG2FpqtRzamdNUIkhFLoRiYBJUQ
tmizvJs7KzlDrBPqLlvyRVufX/5+cdS5ziQZow4c0Yt05NX+4loD1xZAHSDWAKGH4nvoseC0ZeCL
GIg/op+MP+gSPUy3vW51M10YUcbQQyhIH8c+OWv12TS/JY65N4w81I0Pt+2sOhZKAUuteyn7KHbK
ZMrtdrHju3dTt0fxIfBRvrttZPmIEtciq4b4TwdwGoA/xYjLPcjl1inuHvM3wE9M24gC1waBd/HC
24K3+pV25ggd0zYTHha8iMss8ssY+q9/MYQLE8qiJ0U+Z10GE34dMxa50e3Pr48AQf8S5uFWU7ad
AC1pxSakyisHBLDQwJi6OC83nugrzwsf8L1/jShXTallUAt0kAbEa8xuzxo/EvJAqkOafevr792w
EZ9tjWn5ORfbsEvrlgkGc6X2kSYcDBt7e4tQftWz/huSmnQsSpmnGoAz0OS9S9092ViWjRlTo42c
zAUEurEs0kapncjDxOWh1vrYy/rH1spfmtHaoaAc3vaGZSGu9svFqJRXeVWjKaWVKcySr8zsA0HP
vnEWxbiXbR2g1eK2uY2F+qOjfrFQ/jj1jpZjEtlE9iWZE3CgGBQxdb8RHW4ZUs6BsacS9ycMOeVP
mjw7kBgottTm1w7OCydX261cZuhNoyfI2bGY80NdPfp1UG/hkFb9DsHUguGxrjtBBOPccSUKBgRS
DzQVUfcXzZOL9sq/FpQbXycm6uOAqZ7dsgrGV/Tb/c2hfGFAOXKcqUk9j8DJuvRUHIYt6u/VtV7I
L6GygHtFFVhp3AIpR4cg4LSsgMvnevqnoBv9ystPvNonFzaW33DhuCzL8056EA3Q/TIshl+z/bHt
d9qMt/nv21tky5KyGqbbstEuGfKOY9zNTVCh9d3Qh1AAyNAm8+62tXXv+m/ulKXxReeYrMXcEffg
QJyGb5wvy6+9NW/KRYD+CDvTiYdqmv4g6HdPfC7ByT6kP24P4w/VzrUd8P4v7ajInyjnGPfENM3L
fpcMHffdMJSPjQlsUyPdKjTQ/R+DFsACaw6QLSOE0MLB0cyvRg8hkI6UXwxtNAEfAh7SqIX9nBf5
cAdylF+S4VkGXTb0Bfmduwe21Y31wa5Cj4hpWQ49EGk9ssDjUCqdnSZF47Rnxq0PNgYPvVvBYLXz
zsmpfShBjLoRjaytHgphIOsCQACPYCVUKCoi7HxCSg3KOUi5p83GW2Bt9S6/r5yiGUgFqWnj+63/
AeAlLfmtaT+cdGNvbY1C2VtoD/Ig1lKk57E9TQ92tzGItSvuchDKhmJ9KnIUQDGI7mEEwW8tfmXg
r2X9Pd6MFdk67LbmTNlRZKoG1+hgTvYhSKVL+mJP+81bYcuKsq8gfzHptEvTs221gWhfE8sL5nLv
pp9vb6yttVEiK8ftk4a3GI1X/W5AjD5ucWxe6/SAO/5ieVSeuEJbwElllp5T1z90w33q3xN6R+in
kv8UmgyH4qVrfpj+Xa/vTJ0chy0Kzo2p/JOSvTjadZfPXSbwA2gVTjJiyYHN6Ba8uz2Ra1YAhQYX
FZ4POsSZ314gdd9DbHyWKH/k/nlMyvuSG0FN5lCk1re/MAWljSVnC/ZSFU7Calbb7uDz85yjgwPN
NN0Dd+Z+b/XFePZA1b9xxq/evxf2lKFlNkc7bAZ7dj8GFETaMkj6d6sDwU0A7oFqH/oir9FQadlZ
QkNj5NlLZojOTmQMrGKr8L/m7QbSiUj4gccDEuFvF0lmSFID58PPVv1dQG61GL7fXprVqbowoGxb
0G+UjmgM3CnMPSy8rKnvfLATFt82sz4OJGFBi7vUsJUV4VnWgOYIAZdAQxFAkFuE0lvfX/5+sWUa
PlvlRHHbpp8hY+lu8UOtfh7XOOgrF7lPtTjVJm7HwfePomj6j9Xt8UD9i+m5+L4SLEhU29OOoLqf
ziEbnjGO/+37yvQbsq0cL0GB2hsjP4+3kk6rRwlY8ReuM3RNqvni2R7cEkxdKBDOPw17CmUBpL3z
TzFrG/O06q1IdSCdYmHfacsPuVhmvzVZhV2Jh4HuBDkA20CLh/Y4Rrena208QJGDtgBQewARlTum
6uVI03wEOM31FqhNDm6o2Y761th4h+hrAzLB26YBAYdKoao2boqqMpjESdUkwz6hxUfSoq1/ICIH
hB/46BICTmkyREWyH7M56v0pqHP3MaVyDyrPvfsXlJtIUi0M4z6geTgX3k4wY4BnFR5KydN4eO3G
w+15XdtGl19X3Nws6mYYKK6c7os5ReYWe8DaZF5+XvFyayJVw9IJ4KVkV7TRVEBy4vX2CNY8A3Vw
G9hUIL3ArPR2fmZvysexxqvLT62g+uje93kom626yFqAuKhA2MhXoetePfXTUpNd52I/UZYGvf3U
gW0kPYzlS+X7QJpvYW5Xl+XCnHIHNE4jJ7A6irPOPyEFp3cvtydtmRT1KQQAHhg5HICgr+rgfuI4
KaceO8+aeTL7cYoSilpSa47HqrMiH8AsRvvXftjyt7WXK5gDcTBhEyPLuzjMxXExEo0IXwelJ27X
XT7KyCyNnTTcg2F0H5rRj2+Pc8uccjrNRi69qoC5BE1y1Sh3qUMigF+hYj6dwKDwF6cUKL7Qcwa6
eaBQl2W9GF06VCCFnjk4rg3xWpspulFTwDZJYPdbYotrOwtoXcvFXMKaSqvCSTPa3dAm59SJhnoP
Yjp0C9yevA0TatStVb7ldO7CRF286uXnlv2Q/s/bJpYJUf1wATEsuidoTFUP2y61c9tnKANP9X3a
fkm2BOXWhoBnL5LYCyEaaqdvF0TyJGeezdNzUSNDYsl7S3+pvK1W07VRXDxPVME3eBny5N7y0KLf
C/ZFbr0+Vr/v4R5Hi6mLTisFuZBkrkFGowRWyd5bgPrf3V6EtU0CMs9/P6/cMHnrN7WBXpEzmkmF
vUt/NWlM9T1PNk7q62EAuwaSXfR6LER1att+MvlZPszAEyFQDywkjoeNu/v6KgBHBEC3EBAEnSdC
27erjTyEdBOvy84gCAhG/gUMhY12lNnWO+Paq3TNAJkfDAGDdXXllJNA+dMFEKaqXofppTGPhr2R
kFgzYVlobV+AUEjpLnN5cZJYwBWOWjPwc0E6NC9D7HQjy762GJcGlh9wYWC0psIsCxgo8y4A1rvb
LIqvWMArDOw96CewAehRVkPo3tDNSZ6f76fqUzN+vO20KxMENCQKUYD7I/RUebOQ8h79mhCsddYi
PVeA/zIL/GKrAH1978OhwMrm4K0HCiu1Euaw2plTO8kA8n3OaYwusOeMP0vc/nl7tLp3PwreWlOu
fVI4jd14sJYe7Ce+RRuzsiAmdD4W3D060JCGfLvk0vBzWTNenYnwAvnidePG/tsyoPx8tFail6uD
AU9EgA7JPr695iv7+80AlFCvINLV5grfL6ov0j6OedjJo7D/j7Tvao6cR5b9RYygN68k28lNSxqn
eWGMpSdAEgTNrz+JiXu+6YZwyZDObuzsgyJYDVcoVGVlPr/dCuSjIOuDzix09ksnIy8m1gakaM/I
Z9Ijt05deizpcd2IaqoQy8MZ4h/cUNJa0M5IjCD36Nn52QafbfPT+ucVpwM//9/npZUYxlwnk+HS
M614RPqoHmI/WaJ3GHFxdUMDBS1DcnzgedqSU7ugZ2+46bIgHNDGn88biV/lSMBaZ+qiUIyw6nrT
Ei/PtYyY5Ox183Qs84q/2HkxfLLHNojXx6NaExAXmlBO19GyJ3Mr1LR1nCIv6ZmUt2dTe3O1Eaid
i69LA6ndpXKdEl9nzk2X09DSadiNbwbXwwhgddBlRm8KaM6vZ6s0oL1YUywJSSd0uZ3m+UzQOrul
GqqYKeAmMEfwvuivkcX9HG1OPA9kP2dbf6TNuXz7Qlx9XgpINFy8Wl/h8wnOBz1vuSnFlgIwAwkL
cCqYCD3F3y+uPlC2eV47WQSIGbQBtwB/OyjSxsFisI3ISmnJAWQWaRhhSroCHb2oHatYyBl7LizB
kW7wPBrBJrW+ccWqXkfRhvDp/5kRy3UxoATZaZ5YMFPSz203oYsrCE3nQ6LfatrZ0lg0zj/XLSoH
BnUiHZ20yErI4Lq2bxqWLjaWfqpD6MbM5INWb/hh5Sa7sCFNHuThdFILG3n3C1TwMfN/rw9CcZ2I
JzZwU9CPREeotA98zW3KCkJkZ5PeLcuT1gyHfCBHfew31kc1kktD0tH36sLXUJAEjWiUl2iin7YC
X8VyQJpIUEG6IApBDHG9AbhXURDhCOpn80X39sw62VswM8VkOTjyCN1RPX9NPAOa8wklKw7JtuDZ
LkDR7v5gXhsu4259URRzdWVHmisQQQT10MOO7Y4hqV7aLcLV168dRNRCew5ES0KTRboamzSfgTCD
ok9gtjgpfkRTM+x7IwJ+MrS6twN3r81JHhkliaRsKFiny/JL59wHya7PDo0dr8+agrpOvBOQCBcg
DbDpSDuAkd7WWzODBIwBWv8uAoJmb0DVgtFPk/fVQ3dA2XxM6PT2nQ2zCCZx6SAYl6GTJQBVyBnR
9AxGifplKv6Pnxeb5cKxLeZQB21QgnG+7KPcFCQZGx5arLbkOq8GIPmA3tHLIOjA8IvusCp2yUHL
v+gZOE92SbS+RMoz6qCdBt17SFTK6H1EMWVRoQr2oar1J0MLshP4ePuT0byj8oK9cGHJvJ41yyMg
rxDaI34HVsaoohuRjPKIwtE4ICMCs5L8JrJAEjw4I7o0up/6dMjpxl5WTRSejMhqQRzyNenyPHYk
s0uA9qeUvzBGdqUV3GLnbwSWqlFcmpH8AKtHmy1c9AZo5gvP7ed5eM/pAPhLxy2J4BVUttcLkXhO
3w0Ny88puZ2743RY31EqT2YGCL4RHCPZIQd7/WAVhFhOdm48wTZsxl0RxAW5IVl+MqyN21i5Kv+M
yd0ztk5o0BAPCOCl3EHb+QtUPUI+2r/Xx6RaFeTpoBptIFj2ZO8M1iKDVB7McHbzu9A3Trv665gv
qBMDCia3f/kptcB3AqT37MY9v9fe3qEjqNX/fV+6vMyJNXh3Aa5us6fA6w7g9YtAZbThFVVLcWlF
ejtCudFvbR2jcMjHvZZ9cb0NA6qNBW52qOcimY3mFunOyvWc857gaHgmOGA6iGIk9RPTp1MRaLsM
dfwNe6plAfWYg0wO0mqIlK7PydgE1PISnBOEa+HDgKfk+qZSjQfCXvgy4E+Q15bGo9d6Zefoyj5P
7Mbl9z4UFtBEH8T5r3U7qoWBUxSBuLhU5CKRMyyVPZgt7Ph1EbpDdjQ1eu87W0TuyvlykOhETgo5
ClnISgNvWje1mC96V3I/zAd3Y8LUBkDWBm4iuC6ZRJ0EvEav8QS0RpftfEjEF1vk/apwEgkK0Zwj
HhEy+mABGM+b/Qm+q9PiYkzCwX4cxiwGMdHGWNSWEOuhJxPBsQwUSHvD7302I96DMI5XhzwsweI0
uRvX+5YZ83oPL3ZVpr4HM+kIPBIAFS1g86TvD/70eX2Xid0qhyxQbEXhR/DOvyrtUzDtmdPCRAAb
MuvojHvbuAOBhzvgxR8l3cZtr2g3RTBxYU+6xUgCEQSwVKXnGYFyg+q31e1BBtSE+b4CzWWcA6BE
3pFhuDIqH1m3zYoMMNezVUW0irUtoXrVUfWgxyj4011keCWXY4C30TIIhCyD4D7nc9y0t5m/pRG+
ZUTsmYvwleuzW1QgOzgv7UfuddB1Onnz1uNfdVaRRgTyGx3h6G6VZsoKzGksPTwuifvC+NNsH9e3
m3IQgYcePeQYoJwjbewhsEwSQH3qPFj5h2GaTwIhxqEutG5G0deGFAYEqIUuCZ5nrjRZ2my2PvgT
YYdqPaS6k5u0TfaWVp4XZ4rmWaD87IjwIYRQTjQkY+xWb+fCvP4N0s3qmrlTEKfNzlqw9/Xbmacb
zkh1E10OUjpLme3kQWeJZq3xtiAvmt3svcWNof8T2vqGLdXGANgZjw3sb4SI0pNwmKhHx8RDmM6O
S3nyTusLptoX6KuEYib47F7jZMRt6yO3lZ4bo34cJ/deM8fHHo0o62aUo8BLAPSnOrJcMotruyAs
N4BkQqPw3O/LQvP+mJ2Tb700VU4VJMtCM9wVQGlp5aH6NYEzDrF0ZyNkI8ahoaegysIU/MiZM8YO
eR6crThLdWdcGpV2g8bMmpnMyM6+oNNsMmCKXtosiTJ9ay+oFguZLjFAuAmgFq89UV8nDYg7gBYY
fXKfaSiZBSSP8mD4+fbVurATSJVq9Eovg8XRvwel4DidjDjbYrxTXkcB2OKQSjegfPF6pbQpMfsl
O0+6e0sX+pzU/odm0EKdp2cQo30EtyoAaO65LIdYK9rd+giVM4nMN4IXHCogga5nUvf5nOhlItYs
e0Dt8Qz56kPiW++5oMCy7AloEwossjsE6dMEYN0IJWo6o8z1Z2K/PbqVmFQMBrsaXG8AkghSDGkw
pEi5bXYVOlZMKJU62mnpx4NWTqf1OVPsc5hxITWOcA90z9LhSsGKWVsm5iyfPBSzJ9DkuFGqPabD
r3VDyvGA4EFwVEBqXkYYcJqNOWFgLjC74pRy68AMJzJ7d6PKovBJCLqBAQDvotAnlqatNmxQ2YFK
8Kz5xzQ7bJXmlaP493lZ3MXMpoKZM55fVAMT7cxC3/vJTWPjetiyIl0PDUBzaV6Cr6J3ekQmQagh
ATY3WzGQKjMJxhUQTEOPCVAJmSZL68CxOiHrei6GL4FW7VueRJVN48JZQg5mdqN8Nsw2tPPH9b2g
uGqv7EpxS0qC0XEYFslBk2JGMnDSfkrIqVlAcZttXR+qHWFhcCCcw05/9cKc+bRoLR+1Dyj3fKvq
Jurz8dPbxwPUHLrX8C+a1KVDNDB3NF0b2ogG+9oN3U5HI0zwA2DVWKs2WoYU59VDq594MSMP58nn
tfU6AsBpm4KJBVG+D03MZLcM6F5c3lFCFk7UBZIMBGroXbz2pnZqIxdPkMqo535XLsZxAJgmaJ3d
+tz9zUNLb6YrO9JN27hsoCS1AGWbtftEc6K2q/eT3h/y9gm8mgfLqCI7GSKO5jmUnY69T6OJbGGL
hV9Y+xWS32AFhNpBEIzbkVmhzUhUl6iYT7fl8iVIxrDUQay0PK0PXYxsxaaMHSt6owbkCoGN5/bI
FDykfhFNA7sfOvPgkPHsso1EoeIoeIgywLMK5/iaA2lsipY1FK3p2GFxSfu433oAb1iQhzS0hcUt
FiCYye+BjAxd9vsdcwZYA2BqUJDAy+d6V86lRUdkedKz0YCfOZ4hB2bEQfmxHQ/jO4BeKAb8syUG
e/FGpGMA7U9LT8/JvEutW696tqeNTLfCE8IE0qkgVUIwIdeGJhOlhyxw8Awdb41iX5X3IEOxP3jv
KUJdGZJcLre7NAFcBE+Cgof6MISzfi6Cx7y6a3R+U3tDBIWZqEg+ry+Xcj9cjE9aLm0wUjsR5VUr
eFwoNHp+rH9/a/6kJYK2OQGlFL7f5TvPPHZuBLES/jt4O4OtALDjfwLShmKadCO3WqdBkLHG9Lle
evTn5DOd7E85t1k4zsw+FSDfC98+NDytIOqMqxlrJ5kc9can3oTAOXCa9MGfgzTO4CsFAX8bFXwJ
9sFYkj/rRhWRh4d7LADVF6h6X0VpXW+bPSTMYBTCrbT7gZLmjyTduMOURpC4QgkBbwX8c32uegNy
ZaCnT0Fi9YMFWlhMn0BuuzF9qp0HBljRZIOkG67LayNOMzG3n/GsSoo+nBwabr3bVFsPt70gfnQR
nsvBU+N7vQZgY3YmoTfd5sGt3aLC8+Xt8SyyOwA5QooHIBX5TeMRYMxJ0eBNo78U3U3Wvr17AkmI
fwZk5lI4OXtc9BppD/dX7u3SOrJKcBeFZhVNTry+u5RrAqeNAj9GBA6W6zUZyqoPBpbiJa/daDvf
33jLqPYVevxxr6Du9rroxkBUNTStr31oXbAdzRTgfpCA3g1jstUDoorCLizJFTdQFVosJUAOiP6j
pX/kNYsgYR1WzttRpxBmgYwa2hkBE5FfTWzWE5fPuIL8FHKF0H/xb9G03mzE46pA5MKKfGvXThUM
tcgXeX71Ylr8gQzO0bSd57T0j4h5o6D8tb4TVEvlooglkl8+nmrS6WxN1nazi+vIY4c6Y2FqRpa9
MXeqRUJLEDKWFqoxr0gL3YWUAJgBd2EOS2joD7WBOM7rQ9/YrQ9GZQjVC9Rj/ioFyzEJ16qxmAgM
JQ69SUiahJmtHUAMG6dkeUdBDuGCSLFgU0BdWXKeaeBysFmgB44YkJLAgN7OjyrKu/8MiNFeRD0B
2qkdrqNTd3T0KIUCBX+HG4AF0KTZQLlDW03KRC00TTSS2mjjKyDmoTfhxuZSrAfgCUARCuE+9CVK
I0idhTGfC/x8NlchwxElphd5Kf/d9d/Xl171hAaYU7zIsJ1RuZbeDfVSlEPion6Z8OTO78hvpx2i
DJo76Nw6puly5l1xE1B7xwjfShMo3iyXtmUv5FZTbqcEtheUeazprga+cNRvmTbuGuel7fLIGjc8
hcKDwyRS16JvR2R+rzdHhdxLkFZI+bY59Hrmw6QX0fqMKjwD6PWxN5Dux5zKh6lvxmAKkg5tR54D
+cI0tEcnroKtOq3SDJpEhBQ1oh05d41a5JTr5YL0muXeGIMR+X5yzOxgI75XzReqJsj0CyVqyMdf
zxeAIS7RhLCC5R37FBI3G1GOwnPjrgP2+m/C69VzqG457bErUYgp68hpDwk/gvuNu35IQAZUO97G
6iiCHh/JSOQF8I5EV6d0dK267fW+sUo8k0k0FyUq6eDTMY9elh47b7e+FZSHCz0qor0W5UDQwlzP
HmFJ1xZBW551koYalDOzKggzbsAtjaEJ1Z9ggPTj79rZepb97dyVnuYCrymSLAFqufKxRjLUy3oT
nCbAuHm3AFtVYdZ19i2rpgmElXoduxb1UQYjJEqQ14Sk1lCG3BnnG9+tQSboNndJ3hVdyDKveAKJ
Q4/OTTfYtcT/nXkzvRlGe9pRxK8bAaNqYwuIuWDQg5eVI4bG9AfH72mJW6/8SOwZGCob1wTZAlCp
8jZoTPvPkBw0uCWhM5jbynPrBlNI9PzUt/mdhxcs+dBTfkQm9q4bm3iCPhj01faaU516iI6u7xHV
AQN6C8l4QReIPrnrLeI2bcpBsVSjBZsdxkw7Zu8oPEJ45Z8F89qCN9FhGTxYqEjY67fDluCmasEQ
ASGc9PEfvIquv291rVXhuNXnoV5uuuqjj9721Pz5jmnC88EGmh1EADLXGTXMsrb8pD47XNCWxNUW
vkbliKCh9J8B6c7NW9vKaAkDQL/sh2rYjTPkwHBa/qBedDN2eh3OtZbF68NSVaaRXUDzpdCZRXFQ
8kcTsM+tXwQVpD5IZBVBlLrgECt/O3kTMu+mSHYB/+C61d5rf+WAGK2bVy3dpXVp8w0Vbxwn8dDo
Ru+SLtjVVrr3+y2Qh/Bysi+CshAkuPDcBCOv+BUXARnwlj60BdIaOZQ+BAnMEZLbpyRrQXpQmacR
eYFSVNxt/2Yx+ZdmNm/9qbgnQ/p7fbSqsMr3BTZbNKTCNV7/DmZp2VCXDTZqC9IiO+joTksZ3YHf
bgiz1CIbR1sxu2BTF/IdgGzhfpO8v9bUFusD0qC83ETADEa592Twj28eFNw7Mh5glcD/y/3Bgd7U
0zzhAu0LAJ2ADwyZC/n0AZEpZJHXbSl81ZUtaUBLOTl1kvjl2aj3dhCWZrT+fcUZxDBAGSByu9CH
lWJRa0CDnzOhRbGwnnLD2SX0jlV/2up+qL9BF3rDmqEIPy/NybFAMnQAZycw55uPBoi125MBgt6s
unf0ISyn+3yGVMl36iPXOD+z9GmepriBCv34nSd/GnevBX/Wx6+c33/jl5N01mAtHC3G1Xni++XR
4Kf1z29M719fdHkOLagPdlpZgR9Bi4LlkflQh3zk5ClNPlf6t3VjCq4TRIwXg5E2i9cYPXeDHNbA
vj4vX7v0ls7fdO039W/7hIVacluRPkyYGZHiQ8VOKAuFjb0R76vO4OWvEFN+MebWQPiCq706a/3z
QMMqDZctHgCFW8FARUrIFaVuT0z7hYnZc6Go3mPVSmfYOYu2d/TqWAbmB6AGj+uTqh7NP1PSARkg
t+noNUzp1W1d9NEMfZEtzhNFhIxkA+CZqJuh0C0nNwFdo3njwFtTH8qq7rdg9OP5ror69GV9MKrd
jjgcH7TR6IcWtut5KycPF5qPq68q9hRCnbv1z6uW5fLzUtiT2Yx1poVxtMUxr2LdB4stwA6HdSuq
FQFMCde3Lrq95MopNkXALGaWZ5rFenUau2P7dipZZH8uTEj7qwr6hRICEyS34yq9JyKWf4dkNqyg
MQLIdXRi6XLXnd66sz0aHh4MYe7dpdU7rg6B5cLNi8cQUj/Xi635xYD21xnBNh3C6QHcHBsPSeVC
4M0AzCVeka8aL+2hL5xWH/FsSGsIFulRxe9sd8ObqMI1xIhoh8SzGxVIuY1XN0w+NylmiVL/bjDy
E9GB+XaWiEKpDXk00HdqUGlPQcvZNs+d20RmkGywK6g2NmgJoFUEujYX5+d6Klt7JHQc6woSd4O+
h1irs4NgXH0sayiyMpc3z+tbXGkPUTcAoHiegCLk2h63g8buaFWfc8zojMzMgWdfUahat2KobicA
HP4zI37GhRsV7SFWMIHSAUycNzV0jf20fqjKbNfY3m0Gekk9K+MG6aHMW24sap54AwkCm393WPHC
zOphyOmOWu692/ofN36bcEVSBIuOIXSJowEOpIZytlekyEx9Tqozsr4/3ZYxRK7ouB0gCXmTluAa
4aVdhq0+Q8LUKO7cvj2A45xv7D7lQlz8CukuM/RkMaHhDIc5Qw/+86KTcAGctbc/vWu42N6iARer
Lh3WDNcztVqnOltzca9BaVyvjIOV4dIuGgqh7+zBneynzps/lHXzyZ23AhX1QP+zLyP9qmwGZ0wK
+8H0bE1PqRXqHQQjN3acymOgsIZbzhNnSXbdOanbltllg1G2kcUeGvRR6/l+fS63jEjOu7chD61X
eXPmzo+GHTX+czE3XKvqwhaElKgTA07zqs7a9nPgpalbn02U+fX2btaCSHeno1bdtJ27MR4VRBIQ
1n/WpGsVtFCT3TZeffaybyjtoE0ri5AkD7mFLvcii9IOlNH1jW3fo6l3Y8VULuLStnXtImhrU702
YbsYnLC2n3mQRWDLDF0cvr74hNrcxqWiSuBdjVY6ch5yAHrW+fU5MaCu3YOBUH82pmY3DI++aE1v
d4YN9Z8h25hm1bZxXDMQlEY62qKlnArvSOpVC0POBs0kvnUzV9+NYQsirNo4SPhjzyBzI5hCrqdz
pF5P5xQet12658UJbuvGuGG6i2rW5J3yZBPDoXKjlwbFqC9cfA8mbjKC7P08dPu8DcF+uVhx7x9y
wVodcvOxco/sHThUHAxITAPnCqC6zEY7g+7BmH1gBL2qjszqu5Y/l1ssV2Km5PtBhAOipIpef7nI
bbnLMIIjAUByLSoPxNytOxHl54FnEFegYb5qMwoqO+1NFy1TBAzINb1v++O6AdV2E6jTv+kvFBSk
nVC5LGBLDrwmd544OWn9U1JsRC2qMfz1tGDAM5CEET7/Yu0ZYVPhWxBGMZvbmn/x8o0sk8o3IBgS
99VfOUux9y6+n0y5STKOITQgUCa+E9NBe0QSCJ0cy9nq+K5e6qf1WfvbniIv+6VNyRcWFZi22xyQ
YAgA7KumjMAwdEiJDurQcleCszRFJn2oqxjdW3vSZvvEzWOknZFsxnvKb85ttUQ5/uYzclez7A70
KqfGoTFGE2Us+1XY5S43h1sGamitbmN/YCfSB7dW4p1a293p9RKvj0m5Eyx4HBevd/T8SMsEBPoC
glLRLslPA9l55FC/nbwXrBjI4OJpBK8DVNL1SiFKLhw/p+hcHmJkkTR347Qor6gLA3J51kRXWcoB
Pz67jh861mkGY6fDqr2rPVberu8fmfazA3Gb7m/NnnIT/huanGG0INaFBgmgqwcN2gkQUPQ+ptOZ
9ueEsKjaomlUHqkLa9L2q5PRNSEICd02xp9ZNse8LLeeVco0zuVkSneuOwF0GdQomCZueWx6N+Sd
E5ZuF+a5fXLBF9g2y1dALD7ZZrsvav+xctBF5VhRNoEvfXQ/r+/PrTGLv18cc16iJuWL+q2Xg6mf
oXa1bNz5yhNwMavi7xcWyJRwdJrgUBv9GM7JcWFP1hZwfWufSKfMZVpuegNWriA8SuyPM0j40uo0
l3xfkp9GsBE3bU2aFE30JXOol+BAaMOtBXWVot1I9qnKjTjTeNmD6+ZvZf160tICPKhLgGVJTXTB
dl+T4iMSFnryMBmPDX/wnSdt6cO2/MTpl7pqw4rs7D6JbIuFFT+Q6qtBfrBp37Qb5WtDzOQrF33x
wyRnk89enbYzfljpPnBSxD7aAdLurM8ns59jagGwT86D+WOhv/TmO2/3WfKn6E8Nf1nft/+fc/S/
M/RKaBmsBo2RV/B61WJEreY+TIAQhrnR7B3EPgvTwx48RKndxdrEDgtUEW38XBD1Ho1Ev0EQ82v9
ByknBkJoDgCAQBDIrx8+Q/6OzmiS7uchtNgJbRTHEbKCvbNx8SvP04UhcRYuztMyDhBjnNBsZJvz
TYPad990t8Mmp7rqSAGPie54EKwBACQd26nQkiyrcP/PjhOha7B3x4g6EGeEjOmYp4cq2Wr+Vu6t
S5PSKV7mLO2WDt6+6nmUD/vA/zYh182CxzLXo0lHD0qZxVP/dcr36ISKTG3aueNDTxDSB1uc9cqn
CkThHHDRAsv1CqlhBBq0VUW/VbN8mekBKt1hPR4H+sHhecjpd5t9ncoNhJrKsVzalGbANbPK4MKx
OEF+pGG2ZMf1Xapc1YtBSZ6rIX1iLCUG5Yx0h1a2qKEvgauFS89iw34e0sO6PdWTCCEk2LgtFCxf
sa+yfigmb8Yu6mh+4O0Uj4mDItB474qWmNLcGJ56/v4zJ0cqlsmLwTaxg8CjRoGb5xvDUZ09D0zY
ON9AJIH75PrsNSUo0j0dTscEhtjhBwcdznmzX58z9Tm4sCKFCNjL9jAAO3GmHBWW+cl2b5u6PIBd
Z+qeG/5kFx8S866wjNCjHyn4eZP+aWL7uj6t/xDlZrn4HWK2LzwNeD5MLWH4HXy5qz8HRcT7ULd2
nX/neltj3ppZyd30g25CIBm2suy7Vj1y5xf8Z55/LWcKVcnPrXNm88EtvvntgXs0FE3F0O5dH68y
0IUiG1YYCXUA+6WJX1izaATET2eredTZJ33uo4Idi8IJQZMcBQmECD07dN3HYutcqsAzSByIJi6A
VqDjLJn2F7rkIOlDc1U1tjtmG/4T4/O3wqF1CNqA367bVjs9M5K947ICYOziTz6b3fOQNz/Got9K
1LxeehMFdswF4DxgqJRZS6CGNfZ1IxyRM4dW/uQv/iHlbUjYo1F8tqetAE44tuuw4tqetPxF6S1p
TzDzrfnYJB+zUYMy0X5bMeK1g4CdAO2mwHFhrWR0UJZwltMJSNBiiEDtmPhvdhDX35cchKazYgZX
Nh4sfpSOT2DE3GIleL0yBjYKWhc9KHUAAye9y71x8upetEp2drdrU/2cQapWw/s478p91ZXxwLfe
5QpJp2ub0qhwP3YB9UTKR3ceAHPb8dLcVU238/V5rzEe23Xxoa/771ORHHWSx7jEYsryO26Z8foZ
3Rq+dE5cn5vNKN5o9uyFkHqKcqHe2UGSvNqN/lGnX9btKf3SxXRLPtDQeKNxExeY3uNGBqsBhGD+
zF71fd3M1rCk/e/zbNSLQbwoumNjBXE1fKYMd0vSRqmOMiu8wLpBEadfH7jrJZUiDadpGXTmcFPm
afOctM2veppOWULCZgbVtE3taGj4DmWz4zvsogSiW+gxR2ApbV9fs8YK2hzI7GXDvVH16DajL5DD
29VVeatrzSkvl9jj7+iSDZB8MS1k/aBoIWPqiAfUrdGgq90MymO+kFMLxCYDUoo6zsbMKnfMhSmx
1Be3JskMktgZDotVzTtuaE/GMsS8qDegZq89JhYQvUyeo6O/+FUVsZ5Ybrc6zJQNC/v81gSQpt51
Wxiv1w7z2oy0T5p5MKkWwIyZsO+lZv8piLcxEuVWvBiJiCEvJ8xKk3pc4NFA8HmfWdmdSYcq1GaH
A16JttSq+7KU847MEAJe34yqwcEwWtvgtTGT0qlLwSnLxx6KN05XRtCfCJN24z5QWcB1g6QcoNHQ
sZbc1UiHwuA24N5ec2IPtPg/fl7yTkGnFUgb4fNa/W3OvydbkC7lzxcUr0Dh4Bkol8bZqOHnL2go
AP3AQ552uJvfU5kB0uM/E9IQ0NVYWYMBeL/tx7kT1TzKtmZJtcEuTbxaZsLywRkQT7PkNgCXnEd5
mKDaWs9DZNjlb1yjH7S0i9Z3l+qEQrxWlOBB8AliSWlfp0vaNdmCTF+OfOnCdpY1fA5GiFYWdGMf
vDaFKgYCNvTOAFCI/16baqAcCbpyCKxhCwL1mn9rESP2ifdIiO/G68NSRMmiZIIHkGWBvdiUMRta
Xi9BIWSBwPIeLcsvgF/CZS5CjRz68YtuUBwjZOHcfFdoWzkC5UDB0ukiRA+EEM31QL2BLaadUGgE
uSO6h4Fij/SRWgfEzp0RumBR2rL42p1jtIBqQJoNcFBTrhxOI9Dy1ES6pR21T6Aih7Z1iRTcRlJH
OS7BzO8jNEWHgeQnknFJWgiVgGJvhh7x4HS7yrBvqiG4M+ctOr/XxwEjurAlnTjX1ZbA6XAXll4B
RQbttqzNmM/BnnZJnNf1TmftY1fzjSZf5RBx94odA4VbedsspUtd8IugPXaw466Z0K2cjmGQs5uy
hRTd+iZVrRqkv1wHIHDUReRs3JJM1CEN2JpM+iuYgeHFSfe0jVjmtXdE/ROJob/Um/qrziSzS4w2
65Hyc+ZlQrqxRdm13Yr3VUZM0VQhBFSwB6Xb0TOHebQZAibiP6PPJnTqLaYL1VxdWpAClnF0ysQT
DDkLyJgaAuwGor88sXZvXxKobQG67YL1+pWaWGomaIYZUNNdkptWOzVuOI0bHlfpmi5tiD14EUqA
Ei7VO4aodiZFOAUQNvlcd3PsFocEUqaj+Ziwh3nqQ8P+uD44MUfX4TQiiIvBSasEMlGjWiw8Swqr
29HaDjP9JUO7MV1KFJg5aC+29oV61f5Np7RqGjPSjjuwSHPn41B3h5ZXcQFivo2TpMhGXQ9NusYy
rwfKf4ahuj606Ue9aKKAHA3zT5b96Koybqvb0f6M9tHQtm5qEMHbA4+s4eRlz+tzrHIgF3Mso5gI
1M0gmo1Ckqd3WaiPzpPZDDdlV+2H1jyt29pYz0C6Z/I29QMgK1B/CR6M+Q6Fl0AvwwTZaHd58baa
n7f2bWBe79u856lNHDz/luBDmf/WzQ7tZNiw9OcAPeukAfNMIzo7fhrj4/pAN01LN08OUR3THMWs
trFOvgApn9PfY3DmPm705MVa7qH3Erpj9X9zBzJYxkCjWJlpGHLAdjV/pMZpGjbGJg7dyqGUey3b
/H8PJaKiz6VtntIuOxaZEU5DFQ+etnFS1J76vxMZSM5nCSYrsX3MJDf+gC0+nPnX9bVSXdyXB0By
Mn6mOUXQwYNqlhtmGvi4GOiRec5AQpLd9pr/MNjsPA7vQOkKF4DnJhKCGJ8M15w6Umh1hejE8rND
aWThYtSHnvNobEi00H1p3lRpHrN6X1i3/rhRc1QuI/ghTPCPoA4j49oXw+idqYYDCvSHKYndpIzI
/OxqH2fAgtdnWG1KFF4d0UErAzWbtKCcU7wURtAVmhEjMUkPmRs7W9UlpX8Bb+r/MyT7MtvL9akQ
mI0ENELGZ0p4KOCndXpn2n888rQ+LEUtCwt4YU5yZ61TF6XTCOnG4LlqgGqsCdS2P7n0Rrd+9d59
XRzHduNZr3TXFzYln5YSsD0QZM1AfewdWv/ObJ2wZ/dOsBFXKo/dhR3Jgc1WpmeQxgW+wEEG8HM7
/VqfvK2lEvYvYgq7wNu4NTGObup2AzVDq/V2Hg/iGaRCnUnirAPaYN2m8nK/GJP4+4XNdA78poFo
9tlxjxkkv6uotuJ1E5t7QnJXTWsPel5j3pxl+dD4eZw2zmNv5TegroxrvCWprh8ATjga07xhW+nI
QNgFbIOARMlvqgZN0joYP+HImj7ymrsUiC3IE2XPScH3fvKDvF2YDPsfhVUwcKM4j7bJ6/kca1RW
gSuD2Hxq7EkdfB/rIkae7vf6nIqt8OrCuaiaSFseVJA29xt4qqqg0Rh8p2/Xsxfj+FeWkcZBDcIX
N8WlybT6yzRCxNtNf7x9DHjbi2tMcC7ILFN9BvbPYPYQyebujiCNr/cbq6/a3JcWpFkaZm3IytmH
7wMzRoBCiW3RA8qa6+NQuXK0xurov/HR7iPjI5eBegVrNLhy8ImY3bCbxxct7cPFtqKy3wgXVQt/
aUy6mQnehoXZwxha/fdd/kHzt+QUlRbw2ES7L/IDr0DprKVBV/kugosiCOsBKL8uXJ+wLQvSstC8
YnU7Ofn5Y7B8KrzP619X3QbAAIC4FsXzAEQK1ycw8cD3mgITe+5Doh3nMUJBddrqc1C5alBgmnj3
I8v/Ktu62NyFFje4sfL6N61xBPM8ApVkWKKi2KShVWzANZR7zEchA+9ZtKzJ2aigTcfcG2FvxsZK
2m/UsKPC/0oM+zC7L+sTqFweJGGFhKPI+UtXOAEg2pkaJBta4ysD3ufX+ueV64NWbiR5oU8DUYzr
9WkTS6uqEp93R2ensSlebA/E7XnUjhuWVIsEZgZEkqagGJaDyRZVa3PQce+Y3In6ERyD2n1Dbmk3
ilLXQ5aV79jYkL1Cy7huQ4NDpu4YZp+3IPNEBqWJeVjp0frMmcoBIQn0V7RCSAhdT11AqiSpSVGe
i3nQ0cJQoTaaLshGWg4qaNO4xDQHmx0KfF8MgNq/8QbcB5mTtLtqGZEeSPkS/Q9pX9YbKa+t/YuQ
mIdboMakSCfpJN19g3rEgBmMscH+9d9DH+mcFClVqd9Pe0v7orVrxcbD8lrPAH9wazfxatoYEHiL
wfXtoW+ipofS76dYF+DZ5pH1y+1UBzJe36cQfgZTyYhmNCQdM6WGCL/KPtc3VvilVYfum7/4VywA
5lUi0lej8HxID38yCAxSTLiuYX3casNcuhDeB1llIt1MDaYpJhAnA6urOETBbnL+wxH9PsjqiFbB
UEKNAkGMuA238y3e6sWJQj4PqBxy+g+FaaeNoOFPhhqiHT4/msyDbYk2qhsIlUu71A0hZLWYkgWo
Bp4vNVcNbgFgIVifZnU0qRE3st2AphTr3r2xay5+FMhlgQKF3hhUnM5DBSEvJo941SfT7dV+9mkH
/d08iM2gL/fXd9Df8sY6bwLwD+rmUJ32oZd8HsuhgV9TwwUDcwQJyNPYAc0cOA+e28JJgoRTGIdO
OwN/l4sN1zkKeDMPv2Cqv5pqbBNTul3KoX10CAzpYu1IHZte76AKFw0ZbqMhdUwDgjvjMH2hJSxj
y2FQRzCph7hA9+5nrkyZQ1hqcB8YHb+aUpG7aJZNioe1uwlpCbakK8JTiEZAokkYfGpw3ye+6r5A
rWJ+GsxW7zxHfEEB4LsyVf1kFWBaVoAZ3anQrzcjyD8QX0JyreofpmLFbtTVIokDhFerNAos9vws
yVDBw1jY93Pg5fFoll4Ml6IM4t/+fuoCLx6njsbg3ZTxKOlXM1LfCGRWEvTw9ZbUr838OdSPHdCD
0DrZQfBMbetBwPCl1THJqymdgF6CuSmXEE1SSVd4Sd7BGSywwl0fNU3KOJiWTueAF+2i6NQ5tEu4
PYbHEDCwhKEPsq36jv2XAwA9WIDqQMv+qHgjOqpFLfHk0FDZsIcm0e5bJ28cZZcu6/dBlmP83Zuq
E9TmtCAVINVmAofkV5tGG93ATmYqtvjiN/bPBYDy4vQG31ob+EfwjFbx6IixjnSsPlX2KOO2zKdP
ETG6Q+dH+V2HRZ1YRM2bwLCjO0uY5Jkz9DKS3pynE9iw/tZhFT3OeKLtxoI6N17nl84rwIhQU4Ek
AV5Fq+3d07AGod+nnyz1Bo5V/nJ9S1+6E9/9/BqISS2UajXBz6vyyOYjQJ+Bt5X9xil/tuWNoVw6
qUJArj0QNpHnr1NLPncmhHfA36Z+/qkIipMPEWhBb+E6Lp296JoBQQIYK1bq6gIRVVdYIhpB4l1Q
0C3Yp25KOm9riBvH4d+Wzvo4fB9ptXJ8OBGjVyIQyS8eKjGZsTDsQw6nUE+VCfCtac1pHPFp7wR6
M0VjRmznzSdz4qh+P9ImNSY7naZbt8/FiYbBBY5oKGgiozrfQcQ2eT7lE/00BD9d91skfnu3nIUu
bVJIAfxviFUq0DqWYn2lKDTmv4/8uYge7H6b108FdN6ur9BbkVafs3By3U0DIpH+ROmDFNtgBj0l
4bdEfm7N2uprUuhaEpth1jxXxVFzGOeFWHsjCb28ODFtS1oA1sjqBuW6hLBoyyFkgppePsskAPCw
DA5omtyItBwMHxfn/0VaDpZ3x6jhm0OZd4gEHoKZQEtjSKpSO0c7r8pt7uDwLjuYvxY9rg5ToRV0
/bNdmk1AHHxgN1ER/pCW+A7YdCpi1ac50gk1u7Q0QRGsX65HuTTIv2cjREMXp+bVSqdt3lfugBJF
6fp0oYhOn6PBRI12CGk8jK7/UDRC7iykxve+33o3BnlhbQIGjLQbOi4oWa2/JjShekhxN9Cg8oCm
sKV/r/PqkLfenlX+W+sam+vDvaDcBGEt1OMgEgVdiHBtP5U7EHmNZDED4wPbuHq+88mbEVjbimeA
Ixh5s+HkC4uGOGB/JndKSvPYDz9D5xlvhhhrBXTj8sEKb0kKfrxFkAvCiAbPxOWluK78w07PIEWR
q6y13mTdb3z2RZUOoDu/NXePffR0fRo+Tjum212yUKytRWP5fGnPzK8NwzVV1pdPU/ODNV8pdK8b
q05N6/v1UB8X2Fkob/VmhGD10PlKq6xucmAgtlG1qYHxDIMXUXxiKoVm3vWAH+977BpwqVF9geYG
Gl7nY7OoYRM4S+iscbaVTMmNO/jizyPVhUIrOicfKi89VY5SHtXZUNC0s/44+fP1v/9CnxIDCBcd
JTSB8JRffRwKqzfUKw2VifnBHeG1Yx8M9TaEWT1uufupcX/T6VF5441r4uLA/i/s3yr6u+Ou1+jL
9nWlMyCN/OiJ/AdEEwSpAYoBRgxwKpj2nX8YWXqU9BXw0/U4JC67K8uFxrczhtcbE/g3Dzo/uc8j
rS4i31eClHUF8kgLAq+DDuzWm8wfTjGELw2cP6Ef0PlfhjCoDg3t3UPt+n0qIPL3rc318CMIGAi4
Hv48cw74dgQRDJwMR20bk7/irehlQMtAgaCs/Q2AxcFLkRe/ahF4Iim1l//UkakghDzzbUiZ+OKU
wedKdHbSc7/daTBNEAZ98E1RReXD0Nn2n3IqJN/7eBDc2VI3LyHFbdYLH35/Ux7el00/P7GmGVAp
McZHEhqvJKijR3hoNJuIduaOqhmFk6KtSTYV/rBDz82rY3gaOJuggeJQIstQHiSvIQbtEwOPTAH8
GLWLIpYAQ+4cWQNdLgzYORSus+15Lu4aMveHyvLwcmRSH11/Kg5uh8uu0iPZGVgwEH0HlZxDHmAr
KbPTYrTzTxbyelAawNGxXYXrY+Q8sZ2yiGLhmeGXqW2MB1INisXe5MkfUzjRo6m34SD+5NHw3QX2
dSqNva6cNIDSyhOp/OGOm/KRGKO7a2cmDpXfzRvSAXwCeoCJtxxTiezdMQkgafSQy37IBNoxXz27
NH51IBJsy7mSz25kGHc6YjpRzhh8Y/5CjSjH5sEb1LCrfVXhC1taJZbyyLdBWOFjhyQAklPlLw21
yy3XqKlBPLfcNj3jGzsiwVaXXpdEQT4dwbiAI5/T5PuJRD2esfAUAOAAyK/OnhPLqqsDyCw+fmWS
yTDbP0QXtiDkK51qLyQp0twxMVr065MXs7SS2pjrJ3MMmhfdDeFTbXfViUBDKu7A9rhrg8J6kDmF
BkY+NOjEw3ypt4r+jTVC7BRWUEKhA78LaO6dLKcAfwBAdIjBo7qgbA6vSlhmg1kejLHl0eBIvdb5
birH+GONyBWjCgIBPgigh6GpxUZ2ZrsrhYnJnhrYVoRTtRGhCScD1Y3bwLBkantcHPy8s46GI4Zd
UEA0tszxHjeUxRLGc5nYVWXvfJchc2pC78a5/zFfgtEV1HiQsAPC+EHOshYAnlrSJw8Lk7Jr+DFy
+iftzP9cmFrCoFqEhkuA4391isFjvgpk7ZGHwLISH1uS+y9MoXI53bijPya654fY6hpwc6MPhqGu
HkDh2trRF1buImjS59HP68dlcOGGRkEfyhpggLqLdPz5uYxyYTHX7Vw+zA7xvzMvqBrYP3n8mDu+
wJ5G4U24ebgJzFHvcTH6GKsdpb3PhmNg1VE8N7UB4/JvqJomHlxNTvNQQTBFfO1dE9a8wbgRJcj2
kx71J9KY04+QYwfYfrnl42QnMF6xEwiwuQ8t3tE7uCLPm2oCCbcSDU/ZQLvTmI/OE3pCbGfYOt/K
HIYjs62nT6UwjLTn9E1FfNiXHmo9hlsFqRQSurCQnd5VTS9+iJG228aPfqoWboUFQxs70GWUdFHu
nBRDmW2Iwq3tCf5kKj1twihkQAfWvnxmTk33fGjIjpuKbHk4e1t3gEqBo0yxk1gBSGuMgSQNxQqf
ofGC1rmJh2ruyDjg5fhnLC03Nis57XIOiyNSwyCWUV4+NJbok5YT9ji16lax/sJ1frZOV3cgq5mh
YAlIHkT0VkFQggJQcn3hXIrgLZa4sHCC18S6RKtY1PtdKJAOW3NseCasH26kJBeyYsCfQT+FITee
AWtEaKSjjldmWT5oA6dUqKHc1MaDYcSosKaQNk7sW+rnlyJCJw2AGOBpwdpZ7YVG4a1U8h67m4bB
HZLL4F57pt5YLYsy0vthHZuUk2c92v9uDYE5tJdDBUB6NIvWB0vZUcOTFnnADdRBsg58sxZqbde/
2fIj68wIpGGc2/jToczvnO91Oy+AJFeaPNhT6kjojm50lYL4WIn/sDjeB1oWz7tsMi8rQ+NmQyD5
kLtl3DY33hWX0mRUUPGd0I6CGMH65doSS8E71iAPzNEZUeSFiklCA336o8vpMSce6un2CYSHe06m
3z2bX/59KpdqJwDFiwDSmonAm5BLgErKB+oEpy4n8PPI7VcVsGPU0l1B8sfr8S4O+P0Ft2qJ1DNr
2tYMsED6oLv3y3G+ZyjgbSZP2BvdetWxwMtXxkg1owdn9KM7oYlxRA80v+kwtbzaVusIpVSsIne5
OtCFPv+8MOeqXMhy5lmgO1XGxG+iHYdgxItnN07M4AiT+iOne1l5KuUiYPdDQ/lm6idY086s+grJ
BesEK/R8Q2Eqmmi/L146K2jSSGL1DzA+3ua5Ge2HPNRbJC5/wKthJxZRfijGoh+A4bHotvaYfGqp
9h8JGC+Jxam6nwjIwjYoealfBnOKZguaCDqq568KK/IxVzJ4hEBt8Scfwu5zYSLD//cPBUk9E+9q
yGItZY3zyaFK1maYayezLaZ21eTYLw2Ek54CWzeHiIGK66M8Dzcjv98WFfY4YWW0tbVV/Ln+l1w4
odGhAyQDtdy/En/nf4gVKmcqhHKyntJj2XTHWwXcSwFAOVh4I1CxRaX0PIDN2rouVBFk7b3lPbS3
uIy3fn61yprJmEvuQPFklEdK92iRXZ+f5f+/WsWLkdD//vlLCvbukOqkSy3QsYMMpddW/oIqN79l
zHyp4BRBGndhli+qEGtoLjjSrqWa0s/6gNY52LtGADmbEm5dIPROAdsEkI9/XIpVasdK4DDRvuuP
Rg4KOh+KJ/g9xuAmOdtaBt1jZVjmRqJv8j0cfFCCBYvcLxDBuAWFvzjx7/7o1cRAnbGiNXgsWRA8
1Ydh+DcgIwpPMC3HmgFMAX436CWfz3vYorebu8LKRA2TpYrf4xX29k+fdgnhgYYINAQKKM4H7IVy
OktFqgmykNgijkaDvJokn5B1SnEj1GqyllAgPgKutjhHLZ7C56MBDdeYcAZJvBOLqIkpccWP0sDr
+J9HhFMF7D4PmuHI0lf5gbTRt0RCLDMB9k0Dn3Qh34h1K21cvuy7LfF3MMg9IM7wV5d6DYMoGV6O
XqumLJ+dDYU2lyAb37wfxS3e0sVAsP7Aq2Ph2K1Ra9Yw5pOpxymzLNEeejjgbsgAoTAekq8WtkT6
77OHntn/hlvNHusC8Ol8hGOsivEMSmddbFzv1/Uoq6fU/8wesjhUt9Ck+0BhskUbCMhJTpmcFu9o
fxeqzHWnuKq+c0DZIncAAKjeXg+6OsX+Bl34elgajgM1+VWmH0CaYG6HGUHnIZ7tT/7A4tK50VO+
tMiDxSYdqSOQeR8cAGxzdDgQOplbBrF+zfk/crP+juJ9gNUu8hUTLtb4lJmvcBqP3a1r3fKPW77x
em2/D7GM8d1xD7cSRalGiGJvQuLI+JXoHNWUH9c/x6WFDewVFFjREoB70+rd3ppjmHcCUbSMjWg3
w1Vj6/+n2Voe7IBIAiXnrL55EQSCT6SWGeHRFgXpWCH/dP3f14eyRk7//Sg41VAbwJkA6c3VrvHH
cGC1BYJky7ExtyWYOhLVLQJkxl3tQSnqVd3SUbq00N6HXI2sNABndIpOZurkdJup3V8f0q2fX32d
CVkrs0NMHC8eR/0Ap+vrv/9xM8JjCEJiSxUqAIxsWR3v1hibnDE3GjHhlC6T1swG95ur2Y285eMx
YwFwgVccKCLAmK5FV0No5QhadSqrBqOHAIs5J2owBwBmAns6krEz3mrXLZ4cv2F3LtzDbqH2/4cf
st5LYeg6OFHxPx8YoaZRFN5oGGNW+BznTQSplm2NF5mGM7uefmBvoLzsuqhvVLRA4Y9ArzeqAVWY
0LNJYHffpbqP5s/t2Hj70oKyy+zY02vuwNQR1AOeCNswEuTu1TMJ3XbL8hruPw5xmtgNaXdAZd7b
WqWt71WpJcpOtrGBL61IdWP9KNuIH6il/bS1IWkt3flV4mxOodLRpyCgGslYDcG+M1QL7XtmxUbh
Rcd2aF9y/GwqJ9OKu4LYbuJag4hFnc/xXHG+Qzmz3Pp9i1eLIONdgHxtWwZNnY24UJ+VEEMWTJFM
A6Y+d3U7ZaVl8rvWGWIVHqw+p1syFwwAx8rY9/1spDOIbwaFlqmwGX8NJkMe2mIe0yE0Yalr1uHB
DmF9S1B6i0nZTUc8Z37jgA8fCfxesOOlPgVhww4496YvZbUAnoSEaJVSVn+URT+nyoXcUCwriOZg
i/9R1KMABZlGOtkO3fLWHlPmcf7clea8nUdZZbQbQFPri9rborSnoYK6YLc66gDj6TfHKFJFHzuD
VX5WrvY2rjDmZKb+T9tn/kH7rNkolPSOTW5BEHpuA4Zzdnbgi0P9E6HKRP5rqzquUWTE3FJ6MAxV
PfGuF+kUWECSwqUAKt08/x36lGym4cFiwKaV0IfCs0mVdo9GPLRxZ3PqPqk2sH7b0LcQ0M1D/RsK
o3iQ5pq5Med+cNCRUPeFDYlR2qLBDYmPIYmMyE1aY+7YgrYr7iJf/Cobx3mMqqA/8EA7aBoZVWbp
jh409N7SZoyaHUB1oN6rmjtQHIARzgSY1WNUw/Bttuce/tvSy92tCvO+RE29WcR3DZ1aQMSZMfMB
LIxFqGbUDPVPie4raiLMqmMy1aOLJl/vboXu7ComfQnZL5ugczT5LOkDXe8UVCX2DvNFzEVUvuB8
ZLuqRo0UiWmRsdGc06oayhMLvHbDDGmmdtM2j5aX618ejNzjEAiCx974qvjbmJS2rXchDa3dPBDy
Ejo91Hi6+zKsE9nkzanUYkA5j6bwn+xeW8Kdb0NV1M8FOi07HRXk0FvNdBSWIFk0wc8CVfmOxCji
4ct4ZDbjATo0d6WCRRZsOtlb1436pXUS1Wi+V37EoCnXjNamLBSWTh7Mj2YAOGPR5l8HNf/MudP/
MIYwTyqr1/D2qXSYGWEBdfrac+JIw/ieMWz71oFzClo00xF1EeWkg2gVVCKF3uF5EO4GJnIrhv9g
BaAyiKaVtN9COVsp7uiGArZqoVUwRCWaFJHhaVQJcmc7mbV9AmiwOBa+8auPbHdX8fZ3YWNSAauL
NvgT8j9ea/Tb2ShkPBkAHtqgDSeo/fwp6TzG/WT7+46awZ72fZRKD6eybRs+vjKoJkZr2Z9Dm9XJ
5M/f/VywX9ZQ2LCDCMo0slr3ZJBouDN81W6047L7vJvkpudTdA80ih8DFMLjyQOgWtlGnYalFSSN
2wM9DaRlcYOSeOm+BKlkkSjHmwOAsPP7rA872wIrWmQ9jhuydEn/UWX9b46xuOe5gMkj07BXj8EB
QlcFyBgiI9WLXfgpld8a+uX6rXxxFAsmYMFF4+5ZJZe6DpTrebXIeIy6buL2xo0b+eO1b0aQsQ1N
wALQuV8/m8Yp57AXMGXW2OgDHupoO7a7/zCGdyFWmYXAg9+qhCWzkR+l2o//PIIFagAEDv6zkDxW
U9RLXDbV4IssGrtjP/KTz58A9f3XMVjmInOPQMBMfnjDzq0B2dpxnrN+PAJEhdLe9d//mOHj9/9a
EqDS4kJH4ny1WpOqhQCUOnMhyyb9PwKNW6KPuSs31KU3kCAXgwWoP+MICNBzXP79XaoXEtcozaKZ
M+zZQ6NOEciLyixjc/Rik/+HmVssdPC+g3QimOrnwXpg7iM8XVRWfO+dfRjemLgLmT4oD0gnF/cu
bJNw9fu2dlpaD8acoUn/ybEFlLbCPoFazBMI+9B9HqIXt66fDVkcR2d6uf7ZPu4edCKsxbAaXXmA
dlZJ+SyHwhWOEJmw7Ffam5/BaPvt8PzGID+eAmdh1lBd1x80CHmTyKYm+GMqiG2hWn59JMsmPE+L
EQIeaGjkLLa96zVRW0yOcJMSWaG/jU64RZMMgjM8hbZO+h8i4cxB7QlNOEh7nS+IgofcsMJeZLWj
7gImi0R6LCEDSht05jdugTVQF4c0CkJ+4AN4ZEa4C1aHdB7lPXOCmWd9N3VbRJoSs2HD42QVwV00
2fNG+Gbi1g+gJlTxELbFsfK9HhCQoX5WcOfeELuM4r739aYTvhvnUo6H6zNyYT+e/Y3Lt3m3H13d
WbSVkmcDNTc1gUA3ndqjhoSSa7Vvquk31+Nd+taQ1kRHEPJQi+bveTzADUIJ5AjPCmZ3sV0Ye5vJ
Dbiqp5HelKJaTq71woLoFZoti5c2lJrPgw3Ca03W9Tyz7N96+l0aXwLnRapPFhSxW6SUR7M2Dt6A
1gn7NTs36rWXZvZ98GVjvZvZAU+xiAjGM95yNL7t6TsLppe5NqNEt/7ekbfoxX/LSR+Hi4MI2p8w
3V73lud6MZx0OM+o2fIFQ2DtmVPCDd1WAxgzorrrqVM94JEI8O/gFUmEDCr2BkskuHu8G1/60vmE
ajjeUCZevB/KeiOjDZVEj9kwgbDFe+OhlvT3TG4hji+tqPdxVrUP2LKjxWICPNCykyWq1KBGUlGS
jO0/GkD83c8YDo57aLaBsbHaz2FB+zDPhzETxCh+QEOIx3VdkV/Xd8jFeUN3FDB6H6XrNarVl1zP
vrLGbIwYHmpqH/TzpuTkhqTYxTDAIbgovwPRu74+cAzzMJ8KDMZv9yJQz0MUJBMsn//D4R54oIu7
AbCZYPOfbwMDmJIgUmLMWER6tFm7O+CFt63NFFzGghveXBdqPEsyDPFbezGtXqesUVVHjQbPPgsa
L5094wRD8U/FbDVJHgKFANrc1mzDX3Z3K5W9lApAmBlEcmQDyAbX01lbuTcqO+KZGz2bxh5ASGyx
Ns3x1lBtSoy3YSpw4twoMC9re73jkdyA0gwBFlw2q9NU1IwG6F/zrEGNBlg+CWA9lO9bAxwU6kW7
LgAEZ85vSS1dygkWrAey3sCEduHqm9ZRpSeDIazEwUJq/xkVtx/Xd8GaH/V3s4ULIg05KXDn63Id
H0aHUNvBhGqpN9HU6k1uAb+bj4YTtyiypgUAhEnh9PSzbOlSPgl0asjBAgOv91AtQZmgb5EzN8L8
Rz7F8sdBbg2gRbRgYKW6zlhAX5pHVdY8ayF+BBgDaixHwz5K7+36LFyYaKB/UUiGyYBjou13vnm4
B5hVKRFHmm9z89sa2hu789K6PYtgn0dQEPKuJtoAyD9vl9dw0IlYomgU8efBArtyekWrJPZtnVwf
2YXb8Szu6mpuGoDAGh9xef/K3CIJOZR79rx+qvLXf48EsZ5FNB3nz8eMI29R2FzuYa/+Dq8oMmey
/c3RMtFP1wNd+ljvAq2J3sLOXWj6CqRS9n1e3t+yNrz186u1EJmcVG6OccyAGrqRBN7uVnvx4mp4
P4TVagCIq2kcY8lZ+kwh9Qy6HNzzetuMr9puU6yUpLaqrQpuTN2FywgXEbZThIv1o1qx7eWGAJqX
Qz28URvRueNm0dS5Bw2rv7HwLoWCRJW3XBEwx1s/ASDvTqMOBeYsiur7gLh7kt8P3o3c71aQ1Ty2
zWS3UH/gWY4SdNG88eB7CTLx9fV2aQu9H8lqC/kBj0wZInUn4aFY0G/+3rVfPOezG6X/f5GWpfku
lWXQWh57iuFokpZBgkIQ95KCn6rxRlJyaY2/H9LqYpGOBg/F1LjPcnVnFt5TUDs/ro/lQroI0c//
+/7Lv78by0y9BmIWmDUfT/Wi/VE6VmIDyH5LU+jiUIIA5TkgKhBw+Xrv4tgjCwij2Ep1pTxURT0z
nQ3dba6P5tIaQLcUdH+wdxZUzHmUpkbC5pfLc4o20ZMcQAAdarMD4tcJ03DU071bOvTGbr00he+D
rlY3mSoy5y22kEXvgRwkDgBh90b78s9DC9AjQzYFvByskFe5zUDqsIAnschKNMgebc3mvUm78BBC
5S6VoRofq0jcotZdekMFSLt9GFuj6glIwvmEShM7SVlYHtp49Pn3ARX5oZw2cBVMwNPeMV+mHjnl
pDrl+ZwO+nB90BcODth7AN0BDXxcVutV04kIZJpqHDLutPFUoLo/v9q3tC4uLBoEwX9xK7ogeK/G
CI8fkzWsGTJiRceyAAq7H+4FGhCSHnt5M8VY1uAqSYUwzV9iFrhzgF2dT6lbTmNTF9WQDU316NHc
jO1qgKl1/d3jCx2srsu4kO5LI4d48EkyN6zaXp/WC5txKZGBtweokfuBFiopyQfVRAyYvupbxL6W
k7glUnAhFX8fYk3Zw/sZknY8YFlt7VH2P1XKh/Hbs41OTO+PT+4tD1R72WUfphVoZGCbAKJChel8
WmsBRh1YSwyAycI6BuiUFHGfj9MdHUZxALiUJ7V29abg8HsVsKk45aZZp30L9Quj4vS3kOHSX5bE
RM9TwNV8nsv97I5NzGRkPY0RSEUQX5ckHqQHG6Gga+tbioqX1jt8pJaFCNky2MmfD8KhUJMoXJdl
Zdt/98X8IgV/Ro/xlmHNhSMLJwh+H4+JCPD41RoUs2cPevRZZlUuSiGnRnwW46Nffv33dYYSJpJ1
QFjxEl1dLjIC+Tko8E3yx9E7hfTG8/bSKFBIWZJYIIg/bFzVignriWG2jM3E7qT8zgMQwjbXB3Hh
mwCVCngyah2oD6xf7NCq6U0F4HHWUO/IDZ5oAYe8er4R5sKGWZS+Fiw4aAre+tODRFW3jBYmEFjz
7564X/Mx+jWK8L5pjBz9uryPLfxTcn1wH6Mu2EYgjfBWD/C8XF2YZTBGau6VmXnQpE+10GHKbCP2
CxeuSXWRqBwyKJa6VeL+eAAtYdHlQuHTAl9oReils56Y0VIz663UfZHW7vqo/k7W+WFw/vurYeF5
jCykx+9DipnGkHDvEwUD+VTMNIND7qZu3J2Yxp922X3Bu+z7MOhtb6ASauk2MSjPU20BuKDCTAsj
jogNqUf3U5U7+yqcH3sZYa/Y/EQ1k6npiBeo6n+eC2BUin7XhXJj2ey5bnv0vyVY/8W8yVHsHsHg
c4T/ir72EQWtEgDM8bUd/H09eQmBcKBTN8dayh3u/xttJnuFtccLHXTSxVcB9Xec9x8qQa0fVn49
YcJ7Uj/oOhTHqeP2qZ0tuQdKxXqC4XYpY1AKu4fINX8CljM8q6KO/NgXu9w/6W8TET1NDXT4T1Hu
t6nfhz+HfkBjYhTqxm74uED+/pnId6AXim7c6gMarugCAHf8kwrBsf1SpNcXiOVfCrDYdSHRxGWM
TuL5SRuwWhHVce/Uhn6TsDLceJX6woVOHGvawNgM8AtWpCwH8K51ttAXOHqDA9Ve1h5QvvvhjzlS
nyF/NILwMLvVvm2HA34q7WDyZNZdAhkkJJ9qhC4uFALbsBapmlFCGMLiwRzH+ggRATilUfe3rcK7
orMBibSHT6Iv7hsaPbJuKO7mbjgJ0qEtU7KN34EtWpW7ylHiT+EwwKLyigOuUMIXPoBAfJtPu7kP
39pqrIALnzMyt1NcW3xjWPTOXtKn0mFOPBEY1otI8wMr4b7ZTK4dy5BOmzkqnbSs69QOjD9hXyUz
SLlh2YKs28EQ2mBxICHGBm2/Mq5VOW5zNGSARCL06xz697Id30ovSqc2PLg9e/AsfvKqKnUc8jSO
5DDn5sEdo7scxiVlxY8QiH+DTs2BuP4erGFIowN5xXVaT3QLI/VTM/N91bHPQT4ctFfca0K3HYq/
evzadVY6cW8jA+MERy+cyVO08aYeVthq36ngs+XnT5RIAA2hRJHW2r8vBhNlfjZ9d1vzrXOmFA2J
zG/sDZsi0Fpp1tYTOTSGBKcpnDc2wSoI7Q0pvR8wgTyaxSiSNqoK4M6iIp4VJdvOKkqAPspMOxVK
+lP1VM7YxaP7w2i9YOvCjS9F9RXybFP7zSmC4cjKaucL2JyiIuf34Pw6Kq0FdXde0RzcoAEFEsLG
CcjZqJWG+feqJMORDpEFNJgJyHEwpQDSuTHI5iQRRf9tHiGh6efevxFUcVyg1ugBouvg4ED+v1wb
715rZU5MgEOt+eT7fcLnjMNAcOifw4Lc2OcfL9fzQKusDSwjLxgdjQxEA0r3G71U8u/Fh/chABQ/
H4vwJmngVTufSvivVJ97tmXjP9c3zkOsTqu+BXW+X6arbjYahsLGN/NWrhN+PMF9y0STxcQbeuH3
rWYKzL4+B+vQO/lD0IKKqYedHYrnFmwTizhJBCaqE4k61aaethFQjVu71wABmsZPm6tN74g0r0mz
QWobaymB84z85aQ/SKN+Mvz2i5iHFFzr6aBnSnFkFOS++n+kndeO21gTrZ+IAHO4pVIndVPdbo/t
G8KROWc+/fnoc86MRBEi7H8wMzcNqLhT7dpVq9aqI/rc+7oAOUSTfjQW730G16AuhJvSFT6LRX7q
BBEuk+41GZUTWEjIPdWnoOuiYy+3CZKbw6tupbu2UQ8yHq3J1U9uFH+xEv+f2Es0m9ZaaSOVpQZf
RP81DdsvmlQ/yWJ+HFRpG7T50Yjze68bN5FvKbYJSdtQB18o4nAva9pTQDl4P3heBhGB/FRDVx9V
6gdx0HDOxUZtlY1YlnvVb8k9gZ73W+nRVeW7IBzfpFgBShpaT+RK327fL9dPShYL6AiimHRNXSXE
/dik0hK0+lGrW54hRpHbeTO8NnLwmomC7eq6fdvgwnUGcy+FDwh8qQ/MXz9JmkldFbXaURWsL1KW
/eO3Kyf1d8nmMqZiTP+Z+J0sPfcJRKd11TfaUbQq8ZlJ9OCG7uR/BiEDMAeVBIGEpmwlce9S0h22
L20p34tBKO7K5JcimocUGQEBWYj+Z1Fsa26BY9ZU4ISAJD4nYklbOlhbZWh3WVKMWyR1xo9RKFVP
EdJ7KwHiddg7NQNTBNeog0OVM0vZREOUJW00SkdrnACdvm+6D0Pa129dZKHQDasIjsgf6mNaDdkf
P74naSRKf/QHE9vMq0ViWeSRBp3DMSLgdyhJRnukbLqVp5d+/R7mJtBh6CERttDqY8qUeYzG7Y4+
FKlPhVIW70ZSJ/dNXSiblizcgf52/x1ogjCJNenfYvoBHsDpISnqicoDkjblJPxtfoQbRHsqgzra
m6Q9VVszfBo1+wKEKd3xwduQxv0u8rRvWSl7b82Q5dFGzivP6UOxfSUTou202IPlilKV+FHOFfF7
5cI3rLY1lz3OyZG0kUYh2HY/u6JW763MsN5NV+ZWGISUdGTRPRlj5T6pVd4+FqYfHAUhKECWRvXd
IEEw3zZuDd+RFDw2VQ+XqBwZTtW6wwfX1bv3Ns3ZZkTaPyW5gosFd7EJ4OJw7cLXhQSBFt3bhG5b
wuDdKwe4/9dy05Nzvjw7LDdaVby0CcSvmtCjUO14h5vtUanqT6Xs7wqt3ZiFsk1x3YlW7MfOfQU9
vBLmLmxzpFunp7EIAd3V09WsDMEM5KA7ZmDxmuBXFrz79X3sgwag+T3Tvt52QtfvcUqAQBt4X1gk
1Oat9hCqFJYQK+2xG09kCWHVfEzVfyThx20zS6PSsKCQBQUPOfd1QyjEZm+47VHPjI3rqYmdDMkn
o4++i7A0TrQxH0fIJlY87MLgyDBwmEgrkw+Yox147pmtSZKJSGXXNC9tco96h7oWSVz7ceAqEysI
TBrc9XMga2G0Re6Z6XAMi9OQvvx5yw+wPA19RVUSJ064Wd6na4OoLkQClcTqyGtFqmBLjfePqKPU
dnuRlqaLoIiWXoA3YCpmIREE74nRe0p/lPo3U95zonrjsVvDGaxZmflxtryUd5OjMJTARtb3ECuf
66n2o73fHs5CnAq2+L/hzCZOKODgz0QMidkv3mAwcIviP/+biWlrnN2vvQwrSCRjIrI2Xn+s1I3Q
rSTMrsMSln/KAEyNptf0EHWkulKdTNNV4bsRP/a/FvWmAg0VrFywCwsD44Y24TDQXb5iGc2lvhnr
TGqPkWa09EWI4yFC4/AlCBV5B38dPa63Z2/ZIGUfsgVT7DUN/Wz24iwr1SbX2yPk3/DIRHcqw0pB
V7m9tZIzW5hFAK7AaWTqEppkTp9yZkrURnVICBaObaXL92MTjIc0z4sfiW/1b0othhuj7+gfuT3A
Bc8AxGRKdgKj5AaZDVBx+6gphLg9ampZ7MpBFPetMQgr67awzzXw4WB3JtAOifTLsWlK2UBunrdH
CbZPp+iHiHSYJ+2GRlmDj/1G48wuRcrOVOum8hKI19mLJqLThob1qD36Iw1DbaJmtgSn4EujFxU8
o6PyPRpqWpMMzXsux1H4GvpRcIdqQQckNkk/16MZPLiEJLvc9cdNWoOTFeImfLVai4xGJrnk4dAh
U+gUs/VEk5uNVyfxLka6ye5jH3KxvkY2vciKfd/G5rYrR++JaKbZ5FYt2kQF3Z3fV9/rXG1BZAuc
mSYrdkOfHXqx58He5qgmKCl82QQh9qD3u9KHJrkzo4AQq/dsMMmbPNS8vdprFLBiw7oPlKmiMPry
Vi4E7b5JUWfTQzX+B9KLn1Jfaz+tfqQPKK/rXa1KzYMsde4u8GuaddIiehHTBlBaQ8HsJ52nwjE2
azm2FSmEoE0vq+5Uh26Xrmz5pW3BlkAlQgenfpWOyxNPHkU6uo9qLbrHLsuqLxG8eE9SnQ0rqcqF
UImqxHS9s9dJg8/2+Vi6ueK3UXeshCbdj7pmvkRu674UAqrGUFwqO7fO4idDjt2fPAz8vxjpxN5P
/yUAGUqOlwcgqiKB7oCyO5rS8L1sICLRQ2QRvXityXPBi1ykWGbjbKTYVyBp7I++a8OtYnpbsz0N
4Uub7m87jgXPqNNkSQHVwluhfn05Ij/uIBcI6fGrfdAr3suoffGkaDMma8oRV4bA3vOUMpg7Khi8
ei8N0fNh6UVXhC+q9YRcllt/SoHKGJ//cDhY0RW4V+BPQwtr/nySXAgZIl0LXtr2Ux91oCYl2zUN
AG7BylZYGg8wHNqvdZWegnmcGUa5Sh3GDV5CTXlguQ5qm9lNnD3Eunl3e1BXzp1BmRolmInNAsTm
bI2aVhtp09PDlyF5NPb5uHLvXx1fft4Ca0o0Ro/UVXZgkHPZTYBfv5QCXbBG9GEg76lX4wpc5XfZ
8MKjT3Ys+nknDCaNJtN3nN2MvSWSJ+pR9LGUZKvkezUlUf0WREe3eYXIIKzfcpgDKfzYYf8KoeHK
FXl1pH6bp3Vn6me4xrebdRYltVgHL0VnTBnyN7pjvzQUVkI3fxjhT7i9aIuzyqvt/5ubBWwAa/PY
1+Bgi2QNEsRoI2mf/D/udpqNaTalotp3iTa0wUvaVbahPFjVynlaGAW7TjGomlsKz7fZqfV88B1q
xyiKQN1YiUQb4Mcku789VQv7GyMIIwASNa7B70Jk+FCjmtC8xZ9d/eMapmJh4cGvqdSJ4DKgsWR2
fNh3YsHNHr7kIskAgWrnY+qp7VfI5fRtGBuEBHCgbm+PaXHiEOURadyaeGJmK9Mlpjd2Eu4Bep6N
bBabwbr3/fjPnZAhAqud+mV4Uc/xebpWCHnvjay/4tuNekr7j2E18dGurNDVo5pXO1YmAC//XWWl
1MSX40Azopf6N6LR7MV9nSP+DqXiu4lfp+eefmc1zLXD7WmcU5KB4sUyuGlTJr04fcKl0xCKAuwr
XEEvSuHvJEE9UCXfo+vzpZer+zbLf5aadoz0casW6ZPc/Lpt/noVeW0jsAXYEk5hEJCX1iErjU2U
/bIX8VT1m7i2vT8G2wBfOrMwr3WnskhjrY4Fysbaa10U6dc+ktu1jbI4kN8JP1w8efvZQOitdhVf
8rKXvt+nP/rmp26ebk/V9SGm53K6nXj1QBsxB420jRUXY5nmL2poVZuwU8utmHdrHVEL+wEzk7a7
PsFGrp4gSi+HUSmV+YsYx8+uKEPS6e8y66MSvqeh+mSO0taXdNoIqDTWycqhvhojQBXwKvzD+2cB
UtLp5liE0vhSVa11X4VCtbdSJIpuz+S0Fhf35MzK9BVn96QwiWMk5iQk6R6CAYQFBIrJYO6K5D6L
D+pY21yet01eBTOYJBEDUoa8N92ms+1RjF6FFnoqvhht7z6lvIlekt4NtzI41q2llOHKZrmyxwOS
WGDSc5E52b91ss+GmFcWaLrRr08qb6cYSmifuu3XLFuJbK7WCzOGOPWVc3xNMmaXM8k3wHjpWdVp
iAkB4WII/pDSXIV668LC7EXcy3mGch0WaNcJacuP/nTHTb/PlqNVhibMq0yJALVFJiKPdAo+UgDt
sz8NUqafZ26QBADod8UwKRcxxBtiWJ/k8E4NNhnaqO2KB79ag6n/A3QXAJMJSTx/YLRhPbgauQlH
P1gtqBYQcrf37qIBi6ZvYgiyLvrsps1dTxRjNXKd+AkshLwWPVx5zun7z35+2spnWxWHnAytxs+D
vpSayg6FH552/78NYRahVE1ArcINXcdtFFoMIxvO4j+3wJuVOH8CB1+tgqVUnqB4jeVkw1eIlhN/
jflqaZrODUwRxNk06Rn8PLJVW45bZuK+rCi58gpQn3IqHyuztWRKl1FKp0MFjOo8eZwqQg/DUmY5
qnSUwEMUUrzphhWMw9Ku4sony0UIj6eaLfvAk171ilxwAgN+OkgRssc4FdYYF5aGgigcgiEaI7li
jWgTlHu7vvBOZtOfVMt7NDrlAMfoihdZMjMlPwmjMMaZv1ycwMrLpAtgzudt7Fht9xyKcMavSq1c
efUJGULCTSP/OGUUps842wO5nBsCHTGuo6DubKYdnEnBM1l4gBV/TLKFKRDnZAaRUqR9cbbd4jJW
3TayvFMKYe1bLHrqu+Za5l+cmnMrs2tRGaUh6VrfP23V6rtSff/zM2n99r6AzMiLzH5d7YqBomTp
ncKhN3dWa+jbEX6a3W0rS4uCzim3oEV7xZWaCFiPIapJkp4s+Zfefsvqz7n4pU+//bEVyD0AjXMk
yT/Po7940JqwNmP/ZBrkad1NXcu2qmXbOhxX3P3VU4Qnwbml6eCebTLy6VEviqF/quhFMsrk1MLu
a9Nz8y3Vgn0oG29JLv/4i9HJPB/BVvIOmb8guyDU5cFltw0yteEwtmGmE4djAD/qbUPXHRXT6M4s
zfZ1TvxayaXhnWpeAVvFgoE8VPR8V6mC9hYIcmdXA9A7OE7GTYgs42OWj9CgxYWCSlsAP9vt71nY
PAyXZywPIF5B84ogLcJpAvbUO2WWtinSV2FMbUX9rFi/bttZcFAQ2UHwyyudF/M8SJDoBpZ6rfZO
IPO8jRIk0kG2GtB0OTjC26amU3URXU8zfGZqNsM1ws9Wmw/eaRxaRxiGFEnHGDhz7dpxieRKYtnj
2MERtEZJu7hxEQHlDY17vOrsSMJ8kDtVEKBETzx7DPJfMM2cCMteYBL/iLzXF9Mt/5jSdRot7z20
x3mZXfVywINNe52aeyewnYeE5xicGlvXSP7cyWDGAJiOSCOdHbMAJs+URC103zvF/YDi5FBJzxHQ
i11TDMMmSgJzJahcWkRq1IDdKFZCVTO70KyiFwn7cGqGAVQ0UURwuPQiPbfNUUDaodilUh7aEnC0
u9u7Z2mjcuVMuCCq5EQGl96HdpBU9mPJOyk8zny6mqFdG3cwIa5M6LId5LB/m6E7/9KOa0YdYTMe
R9b2WvtcNt/qdmUoS2ebwPxfE9PfzxzphEjR1cjzT0VJycn7XhlHS3uKrA+3Z2zyx/Pzdm5mtjVq
yihCnwuEOL5QUViLvlK+WXGbi7MF6PH3imjKPA0Wm2IHLNfEa5r1bjSOJZyBSbNW/FkcyZkV+XLC
ChDIzSCxJkpG9TMay/g+NdU1l7s2ltnWpt9szNvBZSyeBf+aAht3xiMZwpeV9V8eDgLIeHfKafM3
v9q2XqGN0/r31qkTtYNES/HttV8aC3oTQOhlncflPO4sIiMc6Zh3HZPY0JaqNNn53fBi9KjG3ra0
NBgSF2SFprFcpVt1Iwf3ZaQ8Aj3/LVF1gKbyis9ZHAyFR5ESydRoOVsYvwFlLtSZ6yTlYG0rdfjR
KQPMjhD9rSSAlk4mz4GJ94f3GuO53GiRW6ipnPuuU1UxGjFyqR0Ak0Nt2OUbPV5l5loaGJEE2AgT
MMYV7Kfs4xY5JZx32e/rpLB1HVGFtfLfmpFpAc+8zagKtTIU0w1hwZ/5HJXHqF252ZdMoEs1NS2S
hoRF49KE0mcQc0oBPtPd6V/daK/9vL3J1gxMN/zZGAbeVtS/Pe/URKm8SVzA1Wqv97bWpObufzM1
u2eAbkSamzEWEWdpkPXTfoprZZfF4XAuSarTc30lQZt0qSZnBQGJz21NC0h1qv4isTHFO/+amN0x
eatoyZjrguNSBQkbMkxr7JFLZ+XcwmzRda+UZK9nEGO07zsJebx8l7rpRulX3OVSyHFuaLb4IwlZ
WS5Y/ARRp4jW32crfoCnVTXtIObfv3BoFMwJAeF0QTh1NnOpYvYgQBhXYmcFZBL9Wk5gyWNOuBru
f3waJdHLzSy7QjkWQ4WB7IeUf1+T7F7aXHh963dzNqdyti5do7Uq1zC5gFzYuqP8HNfvGRrst4/J
NOnz4IJGFBDQpJJ5pswG0bDidRCkxNRpnrS2G4v6oRCU2s5qQbrrO384xEHblfClmslKPXtxApXJ
ZxKHThJSlxOoRWJcS3osOCptEKOU2Vq4suUW55CXOwUwGbzLPNiMQm66rowEJzf05IQ0t/sAJ7dy
B29xvOI7l44R2gUAkFE8nsigLgej1wGtzvkoOFqvbTvxk0rrfhB95vyurNjirJnkbEBNWNf49qrO
RrMI2XaKvzPQTv1DjSueSySaz35/dm6qdvTLxKsFx/KeDGrixfvtHbf2/bN9reQaMYAxHZuObnA4
/s3Ptw381rK/2tNnI5g5mtKtrLqaLATmRkpsKbDDj8J32me+S7//awUUh+zyl5LbEw21crcmD7u4
7cBlKoQClHt/l+DOrjlaOAeFFgecdrOjYg1CUlpDHS2YIN1JmRD3MPWkzMomCBH19Pf5pjM08lZA
DxMto5es+3F7Kqe1mM3khZVZwN6lVS8OqmA4ma98TKxkn/WeE1hUObyk+wnVwsreXrRH3KGQYJge
3bNDVIiGW5cI1jkuSp5Wk91pbWSn5Ko2fancy7X6F4eJBzDV0AkEQB55thk18G6p75emY4Td18FK
tuJQ/HN7DpdWCggDEDECa4qDMy9X4Mdrc8wMx3CPsv+mDC9tsVKEWpq2qfWBoJoeepqiLn1P5XZ0
l6eh5ehCBhN3LD0LftUDZ0j+0QDyk3AK728P6nd9cb4zzk1Op/xsi1eyUrgIq1lO13QHOroPnpbt
/MR87kbEkHxvL4TmwQ/rj01bvYhjj6xY/KoP9LzJ8b3ml/dDvva6vKaTgkuKwgw8n+h0X8Owqh4B
A8vjfYGi1lsuBKcuiXZhmzzU7rgFx/4DoIdnFymyer6yclIW7lFgZcTNYGQInuc3DSiiyJUM1XKU
Jq7pMHdr+tHjHCQ74gZVF3Qfcj/8FsbWWqv/dT1/GjW/LFOXMkGxzM4MIlCAglzBcqS0UZ9Gkph3
fZWIxwD461NbaOEh6yP/qSn7/DXpS3FXg1C+l5L658qWWJwCUHbsQ/phuAMvt0SP2FUdlNT59EDR
4AWqoJOBDvmJXijpLjAiOMOLGFZEqZOfvCak1RYdXrhYUQlIi1L9gF5NtvWyMN24eV8c0Evzetsv
heIIuVX06fbXrn3s7Mg0Uq4oXeBaDnQR/sZH28jOiLPf66FzN3mt+4euErWt5WdrC7bkD2D7+Xea
ZidHKjrSBk3gOshVb00ftOOwhbbx9vAWohH53Mj0EWfHs/c7V497jEChb9Blbe6zdjMaK5TD06de
OQF214QPIGqYJ0AiQ2uEzvcsp1TUvdWW+z5Yy4suz9a/JuZ80F3uNSkBsOl0Y/QxSYWPQNhPXbca
By/ZQQ+IBAjKSXD4ziYs7UxB12vfclrv1atCu+jVvdf8vL0qS/PFJaCA4CTivkL4hHKjxugZWE4a
UgWgD6W3Xm9bWFr3cwuzzaWPlSi7ERayEVqgu0L/lnxXlJVbeuns6AoAYWCNtErPmxgMK021MrZM
R6RBrMzAbdAT2/wYZYTO/WxjBLvbg1qctv8LYaPZl6fK5WZ2JZhMskCynEJ56NK9Ja9UqhfXnnwU
IEPwtXA3X/5+aKmuG3ai5cRoE+z0uM2JqErQhka49ii9hvDirfUzWzMnmZACy0ups5xeNX9qPp2j
lX5UreGYJQi5+9oJqOhX3ZXtLhPvKtgehlZ2eohkb0/p4j4BfE2gD3idpNXlkFtEWYdqGNiJNJ6U
tkqr9veM9xEdIun4daTbYSVgWDM4C7QQPlFHSxvZmO+jEiOP/jVAcOXu9qh+x1Jzh6QDGaWmobM3
51wEqUcXbRhEllM1RncvNcXHMZclWHb6+NhGcbYTq2jYloWuveturNzHyZhsjTHON22vBk7gt+l2
DEwkasekOUCyUe4rKKk2Wmp1G6vW1H0X+e4WZRcZxVqYvCly+CuDWArmiGHIwfMip51gPlO1MNTl
aLhOpIQHRb/TtDtNpCMJLZG43d6esKVVObc1nfSza0LqgqIBSgY0JzPyV1OK3btm8Pwfpp/Vm7wt
1po8l06yQSZ7osIkTJqDoYWslcJATlyn7/bSlzxaOciLP0+6h3QCuAZtHoRpQh6nqFGTLY8edUeK
nNuztVRbhhkYYAYNGPxjzRyFWcHmkyeq6wiI4rzpWR09DYYZIvRiqBul9L+2I0w+wqAZjmmk5rdB
ECFFSUSpPRlJaKy44cXRAuiFApr6AA+my8WrPZSuiqk2oPhbUdug7357uEtunhcFtMtQpqFhNguR
RjMLa63wyW4K2ZfC7T6mebqrs96uDDmyyyT/BafR39ikgE17EGUtqI4vx2S0clrnNRuyE578ctuo
/+RFshFaHp9fC9FfKRMsOX4UtqcOWpJDxvwRnVNK8QyXo6aMzih/D8lGmPJaKLa4TGdGZh5fzHQh
qDTTdcQ6sjM/sdcKA0sG4OPgSJF6mhBdl3OWhl2tNFAqOMNOUu7NbGWS1n5++vuZj2ikJifm4lD5
vfLLDIwXynbb2zttaR3ORzD9/cxE0XWhm3iYGKQXC/bS7qA2K2d3bRSzC8+wIn/MJSapehbbt9Jf
+fm1EcycttcoQWgYHo5NFB+8yv0yoitoiOZKxnTNzMxf+25aabAruE6QHlxl66KntiYbvmgCj0IZ
CH76q7SzVYFd9lrDcgYYXYW71qRQtxILLK7FmYnZKNK6LuuqwoTPK0sBirPiGJdutanJi7YDqGWo
Y11upyTSw75vW5yIeHA9Sgz7cvxSrDEGLVqhUQ6tWMA9RFKXVpQwsVJDLLgMmo3/kiBl95asCT4t
Pu6BaP5rZOYPG3xhC/jQdco0ffbVHE4B5QhN4RuxeW0XJm+IZkx+NmO/9ZpqE+fS6+2juRSNnH3A
/JLpp2xtXfIBSUpmySse+1R76lLlLfb6LT13f1G8l2kxJ0CADoBxz1wB4oh9NHVROfD3NcNBgC9O
WNkei9tPoQcWQ6QYrenvZ94GzYbKzDye/qVv7GOtpbF4TS9t6eqk14YsFNcLWKXZDhzlAMQGL0An
hhXli+dX8YeJxHMvGrX04DXQqpCSDLdtEUWn2+s1bYh5BMzMcadNDZwkby8Hp9CMlfgmfi5tw0+U
9k5qqGzzvnSKKNshti1vBGO00ypc8UyLpwECFtofp/aSeRdOBcmYYjQj8IFoaO9iQSFMIK4+9Log
wmVVlfvb41y0h3brJEpHQ+xc1V6CKolQklxfAB108Mu3nmPvQ5m/37aytPtpVKHU8ls86DockcI4
7mTTAVq3kwh9uuyly97DgqqCtBK8rtiaZzpacvyhECrkvptvsffeydDrbnJ0fLvi8+1RLR2As1HN
d6fsiZ3edlhq5a1kbtYUctZ+fhbwRF2pCzVpAyc0v3bFJ2XzN18/9SpwQxEhzvyuEMWkQl2djFBk
e5HdrvHRLn/+f78/c7ktLEoj7MYm+dRPbprYQbhWYVu6YiFo/n8jIN10eUY9yfS6LjdNR8+eFf2g
uTvRvb89SYsXx7mNmR8oe0PhHTnlaETvPoukrRzUDzyb3qtMeDWt7lFSk1cpavVtVsufRNqGb3/A
kh86tz/bBGWlUNvl5nTaOkfP8T0ZD1Zp2G37nBc+eqqnbvhx2+Lva33u+uixBEEPKwpVzFkc7OIN
gjqNTUcQi6A95CV8Z142Bq9N6ao/LJ6dL1LYkoHO4V881sYwHqrSDSnKRA1CNv6nduiiO/oMihed
ZPmuzUOauHx41/3Y/yeDTe8gZHpJpqbrV9qsFrwZLaGow0+sRNwYsz2dmI2qD67Ks7EjoZY87zL+
Z6yB/BZ2NtXpqfED5Cev2NmeEIdQkVpfMhyE4bxPZvzl9gIsbGtS/xQ8UegBKTsHLIyljpbsQEky
9/I3LQi+DhoywpWY3N22szAMCJb+W+fp72f3d1llVdWPoelokOyi8bQmQbjoiGnXnlS76SqYg8fa
wioLD50jfr/YUwA9dK5ij9lBTbJtABvWX4zmzNps6XlCgyNpI9OBnDiM7qO17qvF2YIqUZq4yFmX
WUDlZ0ohtXFqOoWl3Ltl9d4q5vfbQ1jYvdSh/zMx/f1sQSr03srCCExHhURbjL+T2Nqo7mPdf7ht
Z2GDQSjMBiYFDMPfvDpMzSjztYKhUJEON7GuCYcyTPtdDivaiv9c3AN0KyBsxwa4YloIFa6BMsR9
QrR3zJtkTzLkAV7/13GI79teP9we2eIimRCfTEAYFYHayxn0BEGJfXiDyPTel+Gqbuxi1hliNeie
dSADV+RqmlCKWlCXhLzNEP0cqAlvMiOxkFcWO+Eg1Zb8MFJmGUExswHpP2OrhK2u2/TqDrZf5YLt
KbG4EvEsrieQ44kNZmKinh3kWMgqvdUpW4+yunfrfq/n21J4/YuphWOE1j1c7JW+nWB4YYX8gOUY
ZmM/1/ka1f/C0nGDT0gc0lb04s7ChUSt20IsCabELyHAonF7+/OXLnJYRWCtw69qpIVnWyPPUrmS
RourQepfNOT/FDXZ6nGIprTwwUcx1zYSiKuN9rVIladsbFZqfEtVdfBhsI1RtpINaD8u96YM0VKR
ZzoYEN2EIeOoxOGmqt8i+G0Gpd0XWr3xU2MjGqfbI1/wKhd2ZxHEKPdeDhMhdo3hm5UNn3LJRC/C
G+16ooP+C2PUDSQ6o7gf589cGix6aK0ButRqrd/7IUJziBK7WxihP1p9qK+4l98Ph1msAmQQqchJ
mJjzOPmfM5fpFTLkoUaCK6OJ+4Om+d5LLDfSq5Eo0q9gtGpa/+XhuY/dfGsNaDCjOi+XtkiIc6T8
zty3lVTe501gHs0Atu0wMLz7wkd6Lheqzs5ha9t4hdjbdRkZG78quydfG6VTr5ae3SZ1tTEs1/pU
pLx/SVDH3NOBtLs9qQtOFCAP0ASuUoVu9dkgO95VQh2optN0fEL7qI6d3asnUf2V+ytX0IIrQZAQ
2VCOuUHxZ/r72Xxayugles0tGrTbpiqYqF1kfLg9nGUbNMIzJBBX85OYEZO4hcn1YzbGxkPALoGD
vTJXduLipBEB4qxBk1wRO5ai23RFQXSjjOVEJX8HA+czfal7yNlgkzSElWhq0cFMbYc0MZBuuWps
huRNrWSvmaq5wpc2UN70IH/so+Q0jDJS7InP/edCAyXsglB9ja10JfZdcqDn9mcBUJS6kRhoHXdf
3Ty0kfdYa8ZKCnvJldBTSWgNQMqAC+BydyA7OpYSp8pxq1R+ECy5fEPzxUReKTLvFb9XV+Z0cafA
zjjJPiOwMAcTIP2TyYVcUIZUjmH1HKqnMPl6ezMuztqZiVnMRU3czQoDE604qZd8F9cEWxcNoPGl
0PmKgsk8mg/ktlURngRWhHgJ+NzQW4MRrFmYLXyctyqqnjKQqX4v67u16GLx54FDkSOCk9WaRxd+
3/dW6mfMELhmASGGX7dXYCmoYjdB+AGzBOnEeapyEIQy68weCFx60L2H5peR8qreBaZdDrvumwsp
fLaJja3w+bbhKaKY3x0ySjY0eeLpriDbsjnKdVbwtJ70V9yPsvZhIk4rsswesk/d+K1ZOz7TQlwZ
hIiTfnF29BVO2xesDDpG4rQ0TPaUaZ5kIXnIErO3lRLpmjpytZ0A4O32MJfWD2Tmv1anv5+79DL1
kwruEadPpA/J0Hxqcgrut20sTqWmwQxCcE0X5Cy2SV01hBWaMF8dm03kdnaQhLYwfk7qU6O+NlWI
pshf3FQyXCoIuU5kgfOUYmcErVH4GrdI+qhGB728Rw3g9qiW3M+ZiXkmsairjg5u0XS8MPxmNdJb
KVqj7bvGStFr6aoiIqTezgGT6V69XCEtCdQ8AnbvdEH+XUFJPm3hi4RC7KcUgnN0c1U83B7Z4k40
acHnRQZP9Pyaz0n8sP1bcqSG29PwXw9byzWDneKHyUasa3HnEaxuB4RLV+Z0aaxUpEk3o2THdpnt
FDcu3EHuVf/kjvelvOn9ba0dyujeiFceRUvbnhtq4hIizLh6rwcjJfkAKOupDL800q/hL/INNOEz
h1OV/bo1bmxhGG3z0j/JJtyqj6q28l5Y+n4otuF2ouvGIh90uSlSU6vKeAj8k4r0drxF3+j2Fli4
yw0Kk0Qq4JZI880WAt4NxWvJzzht2x+8VrR7SdulPe3+fx40gNqGj3ximKDCMJ2yM/8zJQCkou10
x809O5PCe7Ef70HYxmvV74UZozuFkJI+RYDL8xkLtEIVM7HWnCbU7by2rWGN8WHBIVDKNXhETrye
iDtfDqUEmw0Flqw5qtYBoos+dEL5oY7/mCwKEg48NmU1GUDK1dbt1aipR9hNnLB7nOD6yZ/fCFPw
Bi8KKqfwQsuXwwgKKaEhIdCcVtlGwyGr325vrQXvcvH7s60belEuayO/L3a77EtSRbuqDHemCX+3
1dhm9ecn3YC9e2q2mW7xOb6mlvVoNAEfOipV6rt0TYPjWtKc5aC+SYMVOM3r9wrqr0mee53qSGMi
PvfuaH0207iya7VoH7wMF2Z0evlkpjyblCQVKcRLaLiTMT+YjUlEUSrpobD0/mnSe9venuulLUl2
ja4s+r8mhpjLtQRoWYijUauO15lvhIF36FlmW0Nw1yRWFxw3EICpeRqXRIP77BgnsRjmqKmpjhK1
NkaQBCs2Jc9EKTgYcrgyrCXvpNENODUEThx7M+80xtaApHSiOqh+yGW6VTLPNtX3Uf6LrcrLAkJH
8KoT/n82fWZaqZ5faI5svflGYsvicRTfI/UpEx6btYBzaa1I0LFXTTpYrsgBULTL9MKKNUfzunYj
TAQYWtDoW70w/qILnRzlf6ZmR9x0RV3OkggX0r+p+aulr0V8i9vBmMS/qcxfxywkYFuzKzl0XWzS
fGwOwTZGf/I+NKRw17aa8TS1Ax1ub/ZFo1A78qiHru+K/FNP4sbsSe85gIO3buztIp4JqvlUp69+
+P22rSUnpjMyrneyIfQOX+4MjYR1GlWm5qRy+kv1UbEz0vu2lD6qZv116NIPbgEFz22bSxuE3AFU
rVA7ksGe7UZBpmvCStiNmd9tisSR5DvFWOOzX7om6epR2e48u8D3XA4sdZPU6wpNdar0OYcHT89X
LvzFUZCsokcL+MkV10JDf5jSe4bq5PJWzPaFbAfW/vZELbw3Jrnnf03MvF4oBaUxgqFwGsjuh0Sw
hcDYttWv1nhuU9Cj3sHqP902eS1NyTUwnaipLDqRy0/fdBbH5EFTNciRqA5oqfpl7Fv/IfAj/aBK
hbrVckANuk6jzRiO4mZs9eqxNJvqucwGeeNH4c/cyHsnQvNBR5APsD+JANc4uFVDNtJXQpKJpln/
H9KubDduXIl+kQCJorZXSb24bSfdju0sL0KSyWilRGqnvv4eGZg73WyhBXuAPAQwoGpuxWLVqXPW
9HyWDgyOInLOHu6GqxIctXqzdob5N48bDS9Mc+8hg4jy8RredHFTIXv2Vuu7jrZpn5VAdMNfxyKD
Vhqqe2BHXwNoLo4G0epcgsNjUg3wiF4RzREdPU76V0ngdRzP78UvUqNzwvgAWyQEBOaA1ZtPiRof
kwJ5ZX2Y6FGfPrvO3bhW2F+aMYA38ApCo+HMeX65nRroOsQaQZCk8fSlzodPhb7WIbV0iZ6bUMLV
JBkhBtFE9JjXZPK9XtsmNpwlQthN3K8x0i7VN9DFYoJzj6BnAGiiywGZplZEMTL0x7iJ7aCSRWhq
7X2SlZuhM39Ab+kxZWJDyvS1m8r3o6ZAHqPjTgCFK7CWykj5xDQIgejOUbPSKHBb090AOgM/So1h
axVSrFwOSy4OKWVwrqLFCc5aWTxu0bYt+AR7uuF3sbkbJEH3zri77XOW9ggOFWQeUE0xkNy9nNK0
Kk2jsRvnaItjBAmN0wc+j97nuXhi4i2gXHGjMJ2kAPXkkcqdCMv47vbnl7pIEBz8+31lloypcXKa
4fsFswrLp3XGjmKS9mc3M6DbDPiICY4EvasCiN9+ayI9wzOXRf7gJFogdFbsCsKSrZMDwZGjTzuk
+tB/s2uQAMtuRLmsivJDJStvHwvkJk2Pu98raMavjGP+mUrazkFZEirkePRdkx/EDqtiGEX5xWPQ
Zjf9ujhx0JaObnwAxXR4e9aWDu2sgYDHDAB513BYkungLJVAf1R76r3K+7Q4EXN/28jC/kWRDs9x
JM9wn6kZJ7BwGgYnKMGw4ksB8V3SY3nWoIxrRpRDqcd51xcZHkUkYSCL3skepR5vZSQLRwSId2xe
RIUoGqtpQGaXLmk4yrqe3r9IrwmtIolXUiUrNtQ8YBSDJKCeUEEdy+hL3MoHN59ebi/IPBfqHsPv
xwMLL7ZrjSESN8RLE+Eem2HDylC/Y98gYzw0QRStxJhL++vMkjoYQCPdxCga9+gJ7ZRE9pfI4vsY
pAcZWUOSrZlSbgTHjLQkZxykAAyyp4UVTi73UxQvU/nr9vQtrBDu6P9Pn6k8d4ySjOjYxxGFnirk
HrW1EsviSPBkmyuwEIlT86Wy7AX69HFeusw6CBCL6s6ma63HMdZWgufFjXBmaf4lZ1HmiJ5vfZxP
ZtP+LEvD773fLh1D8KP5ZvNXtpbiXpy4M3OKi3ajpEpLCqxfYRO/cOaodOWALngBqIf+O3XzgM8G
ZOkRk56EF6jyvbS3ZICe7oqDXhuEEpnHmcxqqMrCmw1PTvuL0pVreGUIKiYbbqd3oJgBl+y9jNYP
PaW+U6zlk5ea4s4nSsWHMFG7NVRckUNqRrwQ+Aul07fMrR+gEPZFd9sv1BV/eKTtTCvdUHAkVmRN
O3d5oHNiHoyL1/xrxRCXrUtGB8hD71MmnF3sxd/5oK/40zUz83qebYk4T0yKvlmARLwONI/kNzU8
VC7JylFaNANhrjcEgHnFamx4Iyeu1jnHNP5apT94/HeRrqQeF/3CrIeEmr8BYJhyfLIEevZJD4hj
oj1aYPW3LXS+Zc+keL7t35bABUht/mtIOUU579qBcuBqIlmHAgogrhsFTQ+1sdQn8mvMTm3n+E1V
3kFi9LbtxWm00AqBPgzoaaivLjsx8o6nQCWW0ePE7qC+k61xwy4e4DMTyoYguQHdkRYmmhr8ybtE
rLA/Ln9/RhEA7IiNrVxEZgHa7zh2sBMi5zvP+q/EXCO3Xl4hoHbfsArAP5mXm9pqEm6YBbGPsf49
jhPIR/FZs7IEJZudNptcNxGgtidWaXf91G5H0DDcXqfFvYioDuObwwhVYqIgKWJYK3OOnfCFFdrf
ClTNq5XoYXalV3HKmRFlJiOul45GYWSA9DnaZXv+q9Vo+bVqneFJ8/TuZznFwyaTTQvAf7Sq3LW4
GXGdzHIdEHFTM2QFQFgEUuzO0RjtQ1LlO6c3oNHdBQapn9HPvJOJ/M3j7C9zbO5ApHLKiv7gsh7c
3P2Bde7fH5lz8NbN4I650fZy0Ychnrq+imxkdFlxxFvN/axnjXxqEo/uYsLXkgZLTxEXWJJZRgRO
UcViaKD51UcdotFucUjNe1eEKBRTup+KlVt7aZ3hzmYyRgC0rnqWwbZdFvgR9hFCr5qf2hwNXrTz
s7J/mvpJ30hSbWOjg+zkBxrl8OBFOxlevGjJVgvEseemOvQtcTmUP1r6G7BhG/Bx29tLa+V+WPIK
55aUoDGbImELqdlAjO/MCKwu4e3NscTthKEAzIq7Aa366ttEj4ppKjrDPjoFZ9xn4DMLDTmroqYN
/zkl4hXXfe4ToTebIdGLA4caxsNgNfzUDX1/12aJ3IvU5IHUpL0Rhb2SAFg6TWc/UH0L2EkGDbIO
qyzN7NBWeIeXjc/tD3jfcyuKz0hyI9dAf4ICMEOtMTTX0oKLo8D9DueOVkfgIy8PYdFQPUpM3PNZ
5P5oaHSI7OpbtCq5tHT24NyBZfegHwNqccUM0Iq2ZiM48qAmwBoOsiP5qbaj30Y5fDNrvtb7uLg9
z+wp29NpPavVRnSZxJMeRqz6FIkPwEAcDAbJR4hlXDNvojzQEuS7bWBooCsfNmI72Ju88kl9b649
oRZX6czWfH2dBX09mPykVcJV8tz17eqnbYiArEXqS3cgxCVw1JCxvdZ/pbmL/vcUCTON31VR4o9l
vReZ5pv9WmPD4nCAisPcIVtzRWfPpnaQzBqAqjbH31yiQjk5X4AZ+MDTAzb+MaNe6pBLykZRw4xB
IXNM0z1yyRvTXosvF/camMbeoHBgEJ3/frY4aZlDDRPE5UcjGv/ERfVACroCT108Pmcm5gk9MyHa
Eq2hYjbR+9ChdPONpj3UY8DXSroLewAZIYR5M5UDcGFKqGynVtzRGq/BInkh5WvrfGnL1/TLbd++
MGFIm6E4DbgbilxqQkCz6y4DWS5SQhiNGZD3u0zQbTuoOCGiRPux4mtiIM4nt6/hmEe/lGFlr1x9
C9f7xfcV3yKMauAAgdjHnlfb0mH3fTM8jSULexO8K+70E/Qd38HotmJ2aWkAaQE1GPRwLeopDZt9
IscBVTH7aGepL3Esmy2qxYK+3F6cha2G4z83WdiIXK6aAlIDvOUNz2zkA/Q75HSoD16/R0N2WzNp
9+bEV/B7Sxf97G8cA64UXc5qSVUkud5pbjXfcOSJkq+A5ccPdjGFwrGTp0iPk0MLGWV/8jqQTzPj
yFi+jewMTI+00H92uQ6Rbmqt5S0XfBTKuzjOyCNjwtUGfVJ3ghOARo7Evtei76MGQRMU/z4w2Wi2
mpHBM3eKcvsmmQmlmxY89wZaFefupt2kFy9T6bxiFQ4WSo637S1u3f/bQ+/vpR/hwq2mjOPOinME
9qHbzVp3QeYEEgRCaR/U091tg0tHfdadATQZFASWCvpiyJ+nrTMiTHRCs/HLp//2eWX+xjZ3Sl3H
563u23jQnY98HoTNkLIB7gR1/8vpcsuqr3UNn2fOvVd9+kjbJRKv/35/Potnbn1AJCubCN8v7oix
Fen29uwsrTbIEID1mOu+YOS7/LwU1iwJrlvHpmCtj/dVmE7Nd/Scbsqh34AU9I/h5haIjdaC1iVX
dW5YuRG9AUJ1I5GAf0DkaMi7oLd4QMnvwV3T513aX8CsAEQKRB65iiTycqA2cC0WgrDXTD95KxHE
yufVCGIQrByIwOczPQdey/b19wNVIVQ0p9/h+ODalSWyG9L2shvMI3VqN2gAKt1ZEPpasbK0HvCv
c1P6zC+oZqHaJMajkGvmkbBdMW0HsSfNXmYr6Y1FK+gIAOob4Nir7Wa43WAUfUWO3Ir80XTuXEZi
f9QgzZ27a+55DkSUXArKCeivx01ozqHX5d7OgLUewS1Ajo00Y/QcDJAPcr6KrvpeAw7uF7YX+zXS
Ge8/USjKgu0aPWXGtfhTTmMATEcToHZ+L4DQdDmaEczsp+y1IejS6pvpoX7SFd4aI9LSTgTObu4N
dID+UG9J9AHmYIiJzaPedc8J8+7zia3cxEs3HtKkFCSXMyueCgUt01EUiZuYx7LZQ1HLj7SwS77f
nsClZZtRpqiae4Boqa960AgBEeBVgDfFcZX6xsB+Mw8Mf6S0y78J1NL2Bbhcw6iCYM5ty4ujw1WO
/YJ776pqC0o+y+Q6zoDRjP0P7tbjq8vtIuRkmFYOwqKpN4gVStFg21ZupWKyJXE0QY9RXj2mLtvn
RnKIqmwlf764Jf41o1ZWULsfa57UMMN2ogxyvhKcLA8D+wBtPh6QaMoRMzKnqUYb35/qRyEPXfTT
NV4+sCjQ78UTGv0MwAlfnmJXK9Omwlvg2Ff1q0WHvZdGf4nO/W9m3tA3Z/fshOpjNNS2iXvcFGFF
Em8rceMjn5TYKy+1xUn7d0Rvme4zU4mtd1NSuuaRA2JhJcj+pb5jr2yweeZV5weg3D/T9lYNOzPS
oKiQ6jIGqDq1BfGRHND2zKnoRjZdHuhsRErMXAVdLQ0N6VO82NEpD3ke83KxJshVzMh0etTZRqP7
JH7M8pWn26IJgHVgARc64FCXJngnUzoyHcjlqfg2ROKTWbCNBSG49287YN7/b2a+yc7mzzZilliV
SY9SY+I5T2kaWoxp34fJ6NZMza9Nda3QXo3kGlwqWhOU1+ho6Mw0k9g6Qj6W+n1K+22TpU0gHKvo
/DTOqgc2SbmtSlGFbhPZAefaGDTQRcXBloA6522+byHJuhljw+r8ATrJu6Ybq4BUenNwIdDnZ3Y7
+JPTpQe7EqcMnfJIpdc5dKCsaB+jkWmrg8g1lFXnsxydJNI24N5r+7edukMMSEGrPyEWKXxvGLpg
SEj8R2ME2NNK/2FpuvYNj0Wy0RLZPDRyRByMqi7YEii6tVHRMCCkqZtfrCg2/CxN0pCWfXtXW1W6
1ftoDSu3FGbAJyEpDBQuamrKHqlEOja0BXja073QNEGCpdVorQQ5RO59wAOem1L2SRInVHhDYh1j
D0wfjzWenGscyEtHGYlRwMhAbIAWV8UDFpk3ZYUDJ1v17cOc5+VVFEMrzvpc9i7dltYae+PSrYEj
jHKeDvKdK1KRjrZx02nUPALg9NNx5BaQn9MHjteZCWXavDSO+r4wEUgYRigN68kbjX1djne3zSzF
EjNXugsWHig5XvmjKh+1snNM8Piy19bgh6medjajQGUnPGzBcOcX+Ro+e3H6sNuRuaTezAF46Tom
LSZ5nyICtNkTdFusbmXuFr7voRr2xgKPIFMtikGB18o7m5tHaaM1zk39OkpXdvXCAUIcCbJeyIHA
J6keqRqjTqtGXFHQqf8dk1b/0pmMbxjX6IYOhr3y+FgcESqOABMgXL8S3Bvaph+7Hk02jpltImKF
ol8JXBcHdGZh/gVn7nzQiskbCljokuiptLx9pyX3dTcFTleuBUWLo4G2Bshc8MpBL/KlLU+rumkO
lo5O7wtH20SWsb29rWf/pVwYuAn+b0EN6yB+h1czQaAqs+hnbAP7OQ78qzvCy33AEHqAgcJF/HXV
JAktrqEuosg8Di3/o0VG4ruTmfiM1GuW5km5GtKZJWWBOBoPJyKx47Rvbbahr7O0gRN0WQgu50mu
5EkX5w9bF75tBv6q1OVQrkYTxYTgiDbtK83yjctKQIzdlVTa26NZHdQsdwNUBOTlrzgyKJnqNrUH
cmxHvfClzoA2pcxCq17THdPWssKy6nTfaybzCc203bOlj9I3EaK1vl1nox/ZjjD9kcX1XwwYOSAd
on5LrHb8VrijDVLdxn0wed3c2a5WPYOEMg+MOOJfsG75PZvgWyk4nQNpimTf9hHoUyLJ2JZEtLyP
chTbfIeDE8dJqL1ndVt/BgNTce/FURLKfD+13V2NRjw3Dt0iRNv5LoY43QjpPS0Y4ygsbfc+iwV9
xBWOlCTjdaiDl+YpgQZlUGl6fW+4vXWyGjf+G1GLu7G8rNnW2TBta+mm27KvGvTT6UPAB8QqnS3S
AH0hzt+yclLfqzLiE95pIaXNuDEjt9iaRUdfkFfnBy8iddj2+rSyZkuHd+ZfQtkO3hvgpsvDq/FK
9n2T4WiRA6n/xCVfCczXDCjBXjEws805DOhDGB1sueIaFj+PRB6yHgA4XzXp9jblLCaVCXyj+Lsz
+89dtdYHvBCPzEKCUO8GJZaLzPTlFE2CGaPHDYJwNdqDfZnrzr4qX2R90vQ1KNtS18MbJw/8JRYE
/O6XxqpeQvGiYHgskXaDQOgZNChbcHHtUBHfG13/OYMiM7VZHACx8nzb+72FB+r5BRbGtiGbiReu
Kvw3tk0O4BSiFFPkddDU9L5N3B2BG8wgsD01ueUbOUeHlKt9J6Nl+4kX7xCvjz6L0fG98mvmrXf1
awD4B6QcBHm4Xi6ngiRdl0zwB0c7P9SAvkSW8Hn8yzPbMIJwFDHyMOGPqf7rtt0lZ4kGf7AGIaKZ
3+CXZrWKWYYwJDky955Md3F7aPoVf7y0ac9NzLf32e3Me4NP1jASUPu8tI9FunL5r31embgJV7ww
PbjhpPtmOt/en2NB5eLf+Zlj0LMfbwlu9GjII0fyao1taMdmeHsB1n6+Ek+YtCukbGGAjXtbFz7i
yxWftBQdURSqwLwHjU1XRX0ZVe5RDQhl1A072x9SRnetNCAnomuaL9z2A+TZM4wPJJ8IkA20BV9O
mWDOVJcTIUgjWmEySRwXPejzze15WxoVSu2zaALkXMHvcWmFxdRMOfLqx9QAV6Dx5LqPrPyR58//
zYyyPJEU02hKmOkNoCvJk+l8GvGuMOJkxQEs+V20as+aHuiXRfr1cjzgvy2dJOXkmEFoVQqAfToD
4kngT6smeILI2t0e2NK+Q3Ec4T/aWND4pdjL44oZHse+G0kwpJlP4e7+k4W3ltCzo8Nqzemk1MnR
6r+M7QvAvR/5Pspb4CnxwF+g7DPXoqmwShMnp2zD0Uo/NVm2ksxbYi9AME+AhqCgXbliVwIdZNN2
ojGOMrWt52j04o1TVfpLMdZDWHE7fzUsxw51Tvlzr8n4rgRhXgCJrShkDMmROknrl1Lo3iPI9tKX
2xOwtGXQdwYUBd4hDh50l1umnnozHrLJOCZmvks95oY66R5JVI9+xtl9W68WXZY2DS5LXFDo5YBG
q7JpkBLKJWB/2DRo5Ni23QfCs5nDFY2juIquiHVchqZorU5wB5aAYzu/knzNFy5NGYgs8fvtuSVQ
JaZnjtfS1InIURuPWfXDiN2AA2w70UM3fIDoGBiXf22Ry+WRzGm4rccYTRJAMmNfsHxlvpbjpzMT
Ska2HspRAlJMjrU7MeTAqupREyTC3FkExERS31ptWe6rTHKUf9FAapjVB6h9waCBBCfA22jxU9FP
Wk7iPHbQisuNjQxj/gE/j3AIcnUok6MSoWy5Goqd6IIdraNoHvTkVFX3Tb1PmfsBZwI3iAcItDOR
dZk3zpmzyrmAZkFsWsfCDCAFz/WVpZrPohreWcjqIGGJNN9Vt2gvmiwXQ2MdGf/ktC8T+EPTD3h0
XB/oGJ3x61AuuhyCaIHNbxoQZDD6hTz02UqctTgCuBlEEggkrhgaZcwZGSNmHdvklxisAEKFoTGt
jGHpVkccCogTyvkIIJRbnYopE+ABQO8xOkSfRByW2Sa87TUXTaApGG+bme/oDY50ttJNVCcIHSLr
aEcbhwnkvlOfZb97/vO2nXljXq34mR1lRzm8jhM0OVvHJHtJ+CZpNpC0z7MhSEfuG7wF+GatJr64
RGcmldkD2tysKrjVozds0WZlT9u4394e1fLsuTroZXDjXIUpuHBTMBr22AU6ygipAJQkMffTkH3X
6Jq2zdJtg4vmH1sq+ALI9Uyi5GAdc92AFl66Gcrn26NZmjDc7SCTQQYHGCxljYiBCKIyJ0wYJHlp
9TTD2SHUvWJk9sLqTpi7f1C9BykVEtaXB7MZHVEwF2QIxlDan9vSAQEt2AUsn2hTx31r6H7HPS/3
U6RPPpN2HKRDdsitx8GkIH0fChoFtmDWp9jTQIZK+ogGSHnWwq+kkSG8YubnBtXtDehEUT1KJRpm
QF3R+pGBLBjCEPu31J3kbkp6RONS5ulWjrb9jesgUY6ZJwOLymrTm4I88T7r/ZjwevCdKvrkISrk
HQ/ieKe1u8LRuz+J5NmJTOlfxKrj16Q0yo3Vj2VQcbPy3UIW9wikcn+YqmFLxqn3PVy4ez3Kil+3
53Vpe6B3eaaPA3IQKYTLaUW2yGkrntvHrD243gFZtdvfX9oc6OYjc+3bQwum8v2sN4axpPBFEdIg
daMBOWzfZWYT3DazOIwzM/Pfz/xRYVRmm1rYg7oIOhr2fOXErg1j/vvZ9ydS53FJ8H0Ll0L/ySKn
7gNMsx4KMbj7wbxDrzKhUoMYa81RiKnz7IeWZt8EnrX+2Jort8N8UC4PkgHkBhqGEIijx1JtIjC0
sR2KAjwphRk7d14HpE0CXKqcQHtQtO54n45DF9Z8sDbvXyPk2xDLIzHmotp0OYdEB9Bo4g492nTL
xZdoDVG85FXPv08uv+9Uw5hTB1wjiXzAPw1EbGTrpeF/G4WyoRM6UbOdR8HsoHzq1rCsSxsNT36w
2wPPBhITZRAjcJjAGmIQU+sjW9eWL4n4wJEE9gD8S3iTAYGl7GWWdd4gyIi6/RRbfkHGAn1yMtTN
ZGWnLS4IOEKBhQK4EOmMywXROF7dFqBeRw/8oU9mYaXbfoiyn1Mcx8+inj5AK4VnHICMUI3HHlOv
OkgQjC2TNQ5p9Gw9msP3D6z82eeV/Wtard67Iz5vGL5xT9bK5EsuDOkloLhxKAFKUS44Okmvsmhl
HYEYp/U+W+tRWv4+OsGgp+uCA1PZuMQuOcpX8MTyUGmA9cV/PjA94E7+5/uKC4Z0SKlrLb5voTX9
0atWCqCLB+Ps88pmavWWDPV8kfRfXelb+q5Yo7pZsgAaPjgnxGW4E5U4Bjd+E00Tjh5377ixM3m+
6zhfORNLq3BuRFnlLJJWbJkwYpf3IsjHlUzr4hhmquVZlhyssMrnUamKEtfm1tF0P5PqoSGBpJv3
r/P8wgNNMOrrsHV5qvWGg7lzcC08l+8QKFUfGcHM/A8VehSZ1KdqBMoeYDS5fdTLUKYvafVpGj8Q
LMw8B/Cycze5WrqH5oIlDYqYBxpS/Za2br0Zhrra356nJe+He3zG14Kw8gpYgZQTQ/OOB3atGPT/
Gk0ewde20+PuAfDQ8AO2APVCLhfFGKSnL9fEHCW0AQEGO2q9WwdgwWWH1Ijq3VT0gDQRMzFPtw1e
7zMEEWAkA9MVGr1R+Lk0WFija0BpwwIPGoosycaxsw1SQLeNXJ+VSyOKR5kKhlazAkayesdYELsr
Qd3a9+dBngV1bsqZGc3f1//u6y958+X2z1/ox59/PyAO2Mk6ZknJulh2ITCBGS4MaJhVOg0GoflR
7aBg0LQPbDB3uIV1H2I9XmD05S9tWsNFXe9BWMYuc23gna971cEepnXZYNOjXvM7EwUMX6ZsW5fs
SyTad/sFgLkhg4JCD4FuJFXc55DmkJOZWvPYNnepu1+Lu5Z2HIACcDnY5dcUWNAvSChLKnoczSGA
dEeYxcbWm9Zqz9cJhxmS/n8zan9YynQwbk4cQaRWtM5OWBE7moNRvo5JSY5xSnLg/oo2vZsqLiET
MCYvt3fN0qYEvS16DODEcVKVo9wwLQFJGYArETLR5RiUjQz/mwUlxOy1PkHOGw+N5Fmm+4Lc/bfP
K64hav8ZQDZl/siDolzjwJ53kvqCOZ8ixS9UHKBqfbIBWSNJUIit0eDRvqc/ITn+7psCuwFxMggP
LOxrFerAZZUnZY+3kuX9cu8S48ftqVqojOD7yNKhrgiu3GsoAkOi7o2ONyLPXfsK2lWQNoA71Ldj
FjAp0VE2+SkwKBnSXb2x7ezE/5S9v8aEX/GGUAe11MzwcukHmbSkqBOko6bfJcV74+n2KJd2NNKp
yEWCoQY93gpeJPZEyqKutI6jftSyr8b7wWSoj84tFwBiIu5RA5J8aJysQTxxHFA5AgHNyn6eQyZl
t4GMCIhty53DZpVosRIWlHgdyOGmyCAV5q9pr/1Af5BfUGis9WsVzAU3BxZtNLzDWyMfo8YmWl1a
BckhBhOLKOTRrnT5doi09+9rTBUqpHOIhWhXcTK65BQttlCuMMFeisLo8P56Brh6kKOHu0bSDpfP
5ZYSiWHyrtLYiYnX31I8395RC5M0I5dxp0IfFoyfSpTbAhpr5qUsTyZ6XvqwNH94/YqJhU17YUK5
uyvGstgaYMLaargB6hW20AUXhif4DH3FzsWDVVkAty1B6O527OSm/R3kPAJqHMGyiMpBoE8rYc6a
LcXfF2MKPVW9Zyct2aQEwwm0nw5UU80PxDsXg1I8vwGWX81oW3bqqt84Un6DblxTPKYyPtjo34kL
4CJ7yWdMnt/03hof+MKSgQoBh2ZOZqK3S3Vjo0QjQtywk2N95r7TrSzZUjh38X1l1400YxVva3bS
xdaKXoj7YAlQbu1n8cU2ueN0Y6WPNF559y6OCl0qbygQRAXKRsR7FTBG9FWckuHAN45Y+fzi5phh
3wQYTOQd5qN2FgN7Rmp2JCvZKdMee3tCjfU568DxAP3GMX43hgm9IsjLABOL0hoI6C9t1ZUheFyA
KIyNgQ5Qp5V0K35twTHgFkWKEeEnqpxqH0BdA6qdji4OEtivjPaxRhZNo9/f7X1sZErmMsSsFUWV
YRR63Q8QVytOSR9kRpCn4bR2pS2N49zEvCnOVoWnVi0zMNaeQF8aZsMLBCtqlDpuj2PhcXAxDmXp
c6GXTDCMIypCy/UBJLaaLYLr21aWNtj5UOZfcTYU4bIxjyQtoBLdBVX+VzN6KI38TrOd7a4szOIJ
PbeleABdeoJrKWy5k0DDjr7RAO+FwIwve/4n6eS2dbufJBZh7MmjVqDR5r+NVfEQDsiTPJrZxUk2
aZAjg1e3D7zexWJPsxWnvrh4lLqOO4tToB52Oa1Fii5TMmDxRgr0sfmpdoLB2Fr2ipkl7wMi7X/M
qLEbQ2HFQIUAGzEhvpcJvyUr6KDFrW4hCAZhyhvS43IgKdESlgiCORt/tCBmku4vstYfvjhZZzbm
v5/tQZN5bd4C2n0qkzB1ggylO9C1rV0QCyNxdEjm4NmGou5V56/ZiAqc5kVx6oGIdiBrXE7PXvLu
9BhC6DMjimcAT4+uo8G3AIbjU57+NZJDtdYIsgCIubShOIYSSW5AsRCO8HZnOw+65yPOaoxtAuy5
d+8635s1nualk4thAUQMHXnwRKiUa3VhlnUuOPYZKq6goaiiQxvfyykPpvrBdr63+l7TQz3Z3D6w
8ylRYvsLs0polBVa5kQxzDYAcE7Y4Si5jgGR/tBtWoLWvLXwfmEn4imByHV+4eMGUe6O3PJyA0mf
/ESKED4C/QLZFNhraq0LT5YLK8omaV2eNpG08xNKOkTeOfSuGX7WHg9TEFE106/bk7i471E+1kHW
B4IPta7XO3YtqkzLTyX529BfjOrTUK1EDmsmlHUqh8oorAomqnrbpb8zttHXxPwWt8LZKJSVAdqw
YYWDg4Unx94of9Ds1YOyB+//ssqvRXYoo5XIa21MyiKN0u3RYpoVJ71yNpz/bJq7Uh9WbqRFI9AK
Aw5wrvapnBWa0fcyckd4V+u+jHY90o2l85GBnNlQBsKKpsnbboJ3LQJ0irVVCAGq928xPFXxugA7
CQai3HalkacuwB75aUyeihJsO1+G92NykKNHcgKdfKgNXLUOgEuNQJSsy0+eBgqKOyL2Vf85GtfQ
RfNkqB4HmEkkQ5AmnVunL68iLY97YGn6/GT1gej3TH/6wEydfV+56nKPz62P8/fHr33yXav+uO27
MWyYqTMTSpSVEjZYQyZzvFbDrPvE0vAD4gCXJpRAym6gbVGxIT9NzSb2DN/M79p0zRcvnI2ZSxgV
GmTIr8vFpi0NBtSKOJUuSMCkHnL3XpC1IsaSFVTi3JlyBO0x6s3G7M6OI6sRJ6M9CGNPxZ1MVg7g
wqWCAO2tGmMCtai28PZaxKGl0NTYun1o0n3eFuD3/CuRu9t7a9GOh+I6Go1muJey8Ik2iLEq0cRE
vdpvpee7aQfNDuk32rfblpYmDVJ3KJ6AQc2FROTlKUGpnWVRp9cnUeYhz36maBxqS7LiHJcCHQh5
/WtG8fliLImbtAMGZPAwyTLAMStQ7fRBbG5y2e1Z4vqDMH0pvv638SkuU9baMEltqk8FIpzB/sQo
8cu1RPziJILqDvxquJWv1KIcYcV2NWG56n489Omwm8aXqH5/PIp3Nsq1s/4o2GgUz0zblrvUbutT
9arryLqcIqBBb0/WgssElyLyunPaAOGFsu0AJTK90cH2HnJ551lFiF7NlfhizYTibxAtmV3qwYTB
QAUfj38RYPxuj2JhNVAI9oCOwBUG2Lyy16aUdMzliTjJrNjXDftEpNhSdy1d9JaOVi6YCzvK1ioK
AlQjXlSnosjlAa0yf9W9A9q4ipkPuZMad8AvkQBoOWcjrSHy88hxH1vq/DF73TqJWLf2PBn6lykG
C2umlRA9FDTbDLbzR+NZBwZxCFzUOu/v6cSKu5rGf7IOSb2Jas+2EDRozKwMmtF9TfsePtWhXyY9
M3eacLw997Toeap08ujGSfFKjTIN7MYj/mBJtOhJkgZmBxYeR0SRb9R6igRL5wWlN1X7xC7rrUjK
AQRfLt1LJia0x1pjgMAg3hObmyGKDBXkKtLkucry5m5iRA+SwaCvHi3aDVhKnGfgHRs8avTuay/K
Lohsu9vESe3hr57+OQFj+r1rcBDbu0b81dNjG621csh9ikZRtIfM/40zWmyqdJNUB+il5Qd0BFpg
yfK6z3VFy0NeCPCDQJvJH50MSa6RaLtOt5qNWWtdIEsCisJCgDano+7m9h5bcNA4gZ6LkhVKByCD
vHSbhmjHioukOjnV9z7/3EyjL/BqWguV18wo3nnkIOPOWVzNtzNjfpI/JmjXqba3B/OWR1N3Mp4x
iJWAVJwFti9HI5M41rBLqhOjk7OPaA5BQiAZglKUmW+Zo7abrFQLiSgBAu5F6rtkZP6Y2sahtev2
lLUs3Zttlz4wcJkGXaJP96Pd5psJUipPLTOzYOQmDVKpA+9odnVI4rYIKrcZX8bW8nZlOkw+EQIr
KfhP3qb/I+3KeuPGme0vEqCVkl4l9WK7basdO47zImTVQolaqP3X36Pg4ks3W2iiMzOYeZhgVE2y
WKz1nF99x7LdMLrdRlGB/BjXTuw3rlUHqgXKvWpCNRhVIsfLC535GkImT9OHoxm1k8dY43i86BNJ
WnrZhYtdghsDowI4dlvsxC+7yXEw/8uOxfA16+5ABbjp6oOZlFtMAUnc8JVpX4g4ESYcieMWqu6C
S/ZoTl+58hABkJAqn9m4KPxb6T6rVrnl5u9etbdAcctiiUqsKd6peMFMj3oJrNII4gf0mBl7RGU5
DeZB8hisSgEkARg8Ue67aKYZ8jKq88FhxznHEJqvVTvaeZYtuatr78HCRo0SHyhzLwZKAQcb62Nn
sSMvNoCtdOtteTsrMU7rRISwXfNcOmbnEHZM7Dfaf7i25O1f2ygHGodxa9PADIjw9ie04ij08fJo
pc/muDP8edw1mQTMak2/UXhFtxaafRDFCjbNTfIY7CpYROU89/NDBMbTrPycx69jLyOlXvZDvEoI
AEHfjWcR05yCdpudbjCTujCfS466jINRfY2Hez79KNt9YX2V2Lfll1+IA+4FaiFI4F6AL9ZzSgGw
AW3Oo7b3yFDpqCcwq9njt1VePmKOIbGARDYzlmxHw+GB5jjDrhhGAtgpJd+7iqN5ANBPt85QJPfE
6PIttZzcR+917itJhfTVYJPqpa7b6U0jc7zJMtd+4lbNXlRevwITjILHp/1uTXn3WuSp/coIyQK4
xePdqCFVmlqcgcujdMqgi93hR5Nmrc/UOtpNJOLoTu9Lr6lm9lroA5fFypf6tcTi8PgW9HEgWQvn
0Q7csSdjSo509q16V6RPaecx411yDhfHcC5FuCXjkNiD3hiQ4vhWsY/c4Pr3Ly/6+feFW8JBclTG
Nqbu+HzXh1lxNw4SUyLZJ0dosOhKgJXwASsY1HtnRpHF6wfQNH25eR2LS4HBMnUZFRcD2bqlwF8d
4/jYgk8coOnVbmwlb9mlG64vvNR4yXDblzEIHNVJnn7q29Sskk4JE7h/rv2zVsft9UWsbBUK7hi6
xeeB0yCOo6hmpFJdMyKgXRnAb3lws0/2sC86WcxyaUqwkhM5gheuGYrTs8KMwlz5igDGV9yj7pYB
cVP4El/1UrJxl0byXNyigycbpzvxqLsxxKnGlyILo2Q3FR+gEM+MSeICXGozRi8R8C14YSt4PVFd
A2ePRmpokT1mrGz21HaSC3OpBYsIPIzLtPjls0LixCgHg2mgvfbt2Ny0Sba7rgUSCWJb1+zkGS/+
SEg/gMMzyB7etU1COIyJKnT5Xg7Va22TKoyNGHiPybaj1guI5PdKKeMHvjx1B8O8Jo4ePgRylsLT
WGWWOs+01cKSsH1UtDulqX5qUb0ZQHBa805yd1ZXBbZgNEKhP/tibmSuxqmYOFZVKP09SG49h6me
qv64fjaXN2fpXUe/KoDOAEkgDo1YRg0Gh4SoYZOMD1k9vHC7yfEGzj+GCDnsef7kJDJH5nIjl7Hr
v7G5cH1IzLLZZYiZ6+wXwyMJCEcV3CDVcJe4sqzj5fogC3izf1Bqllrh+VWNba6pdRZVRx3N+WQ6
1sq7gUZJAP3dZe5Bux3eFhxNaMrFqLGxgvBcueacYsPLY9YgW6ulT1krwwG9vE2LCHS6AxIYieGL
eaI5B+u4TavjUM89RmYzZduyzLnZKkDKwkmLziHEt6JzljVpmWJoszw2d1l8wFZdV7vVRZx8Xnx6
eBJXY6rg89a3g8u+X//65bODH//H18cE5JL4Pz/0JNWUTu1AqhTzFvSgdll4YCNpvDJSDqjjS7Zq
TZ3B6A0DDTxM+MyCOptI06TKkEBamaGquadN7LUqMnOZr+Dxvr60dWEAu0ZvpA0rJOS1zJQZPG/y
6sjquzx/s5BAj13AKNSNxx0pQ+Xiyog+M2zD/6Qtx3jy0ClwQByFQNoAILQkmr1YCVrnw6mPMflU
Fx+xyr2++HZ9iWtXFhg8Sw5/OTyxwKklA9DmBsQFJgP7an/XdIUXmYrfjvt03BVEFmZfGtoFEvF/
aRwxrpoi3Z61KUJoCI9dmQ4j3BXUi68vSiJEfAPbuGk7ZYSQhKsPZpzdDYr2WEezbHD7D0KNeGRw
GeExAPQYwY6gjRWNi1jLbXYENiJQ8oo02VUTWDLKlABudoym4UmjpbOpO/Uj62nhmxE5qkmWB4PR
O57GmHIH8JgkKJjzCdVBGhhdnAUK+I8e+rh7s/NS1sezQoSKyPnkNy/3+UTNNL3gllYgOEcfxI51
yrvbJg9Rrb27CLYao/dZM3muOe6BtnLIIgDzzbLs/ZpBOv0Jy707+QmTG1GeZtg2df5QlHsjiiWe
nEyAYPGsHnnTZFlj99myvZpKPr+mX6e5GsEuYICsaCskeI9lzQJrfqyKlw5yrivx6hpO8lHLn59s
UpM5GMVQISQr/In4iWxUQrYIQXfTsip5vizCdPxsDqbC12/ne4BBAfILBqnwQAPa9XwJGOoira50
9RHxtA/qo4m9cfctMmW0mZdbhbgGkD0LbxwCONGvUvU26RWE78fS8TG6DEjs60dxuVXn3xeuDAa7
22Rk+L5uebOzdceNy25+oyECDb54/1F+BGfF+VaNVsao4kbpMWntgLeul9w+fAhPGqEHOBWQlUGo
ey6hIJWamDVLj7XzgA5FxgJa3Nzvdi5CuHZ9rFCMMxTpse8APe5TaxPf3nx/LkJwMSew+bRGglUQ
DuxyQBIH1496TZVOdknMN5QpsvAlydOjmf+OUQBwZWzaa7p0KkBwl0Z7Io0bYwFT+k6q333T+Kps
tEcmQyhiOHWFMfIcMrraV6ddbtybMuuxQsq1HASuHBi5ENKKd27KpqRSaiVBPaZHRIHOd7qvyWPG
7rrorUAZrjXudPdrl/zqyE/F/cXSfdJtacNvjtzOf4dwN12j5xHTouQ460GnbzF+SmTtM2vbaSP5
DxA5OC4XnC5K1A9T1Wbp0RkCg+z66FMji9plIoTrbzd9b1OapHhRfDW+69o9+rOua/ayEee+CnJ1
J6tYfsLJexIlJm+AnZYeU/uLBn4Gtrdrn9yOGnguRTgOvAZajEkF7FW04cO+Vv/huJFORkiGuYFL
ChrgoExZTJEPLNW7OttUbMdlHYZrJuBUhHAWRua0Pc91aHbroV7rsP31g1j9vo26AjL+Dtx94VXk
ikZr4EIncOs9RfW5zDtZPeiT7wu/3zUwndQn+H7nPsUFSIWfABI/yajDVjX2RIqgTgz16LTBePTR
yrd69gAKL905Xt8o2UIEXRomlDqbwsZBfHFAaen4LloVB4mQ5cG4uBYn6xCexcHBDGcLmvnjkLBt
3aoerRTPsb515qazj8jV5OXL9WXJzl94Ja0x0QCRjZ0bp21kg8w7+G/fF57I3gCWIBmX7xu+YwAu
WPLKS36/CEWipAwk0ja+35Qe/5XLJmBlnxceSKPN7KbJcCDoWa6/kO//aXMs4WnUaWs4sLXJsW3v
rXrbyyKPS51Fxkknf1KjC+iocLmTpHeBcJ6roMCpEm+mxbcJyX6jHvaNQWXx5+VWQRhqCTZc3mV8
ShBm5O0UT02nhmz8HBUfBSBvru/W5SU/F7D8gJM3o0w1p5pTCHCm3UD6AMjvakuDfxGCKj9Q/dB+
R8QjcbJiJq2rhpPJgnpu/Vl5MblEyPpW/RUibBU1jMbKykQLXX7Xzs+449cXIfm+2J6SMaJ0c4Ta
ASe9xwK7kvVYrQoA4aqOTOcKMr1FektDmlALqfkpTX/kiNqur2D1rFGSRFkCHWkX7dSWrdcGB25k
mKSgMXSihOxASAgyLJDWbq+LWl3LUvgGFKHtXhQ/62EAaLaCwzAJD9oI8HIyOmyZBMHGoqFUj+fa
QaZdrT4lWfnJ0nJZCVdbFQL0J+SF0b190ZtqqMNAldbGjpEM6IAZil+Jeqhr/qaAjdbWZtOPG/4L
8MyVlyTpviflHu2sHsekAqlvx0EFBPGS68eUzgJSIdhNPe16tRt7PbQMv/6saCHXQrSR3X5yGOlH
ndRBnfECUk+dJrvvwGgSZkZS7J3RKoK6sm/nZsdSAJYHjmEMgGFy6tzsUHcAfj5XMTaMObP4FdXG
f7itpwKEvXIq0A+hUqOFdnZIx4d/uaunnxcsWgOuYdpMwF2eI29IgvL9Hw7hZHsEW4ZKhNWXKj6v
2PseTOyq5Ptrbxjquyo4XwBObIg54a4aGS06TG1Xpt/WO+4+u9pBvz1SwCGfSBE2KarRlKgzAxa5
ztAwmAa/r+/SSqIT41Y66pQI2dDYLaaaE8XKUG5N1TAt3i3tEyN0lwBsVX/S0/KwTM9abRT0+eiX
83M/3OwkLbNeYHQzABpmAGLjXIXLdq6apHbm0HFYkMYskAQRi1t67rbi+zA6wNG3MQIjoiKhgbWs
cm2eQzqW4H/CBGLjWwrtPo+ozW57XWV3ljH1klr8mmbAXGtLfVxFoVxwLRk6VnmnwR8YGNhTwS0y
P1ocrT1la3X36GTqJA1Sa/LQpaai0LPARoqamE40MZqY41XVyK5onT1ndznZZpFkN9cs+akcQRcB
Ql9Y5VQv64q+zLTZN+X0+bo6rh0YcLnwjOLcLgEDaxoR0EJNM8BCy52VZI+WGhWe2Y+P4Ex8AGPf
7WHggl31V+Cytye+W55oWeKoEMj4F6u/L0kdVNNrbw7/YEtR0rGwKgtvoCpaI12J6gGQhaGOjkk0
NKtzGVzfurXTcVFWxtw7wFBUY/nzk5UY81TBEZ0QiqUAw612CbgprktY8X1QvEGGGk8nMNPEGay0
StPYmhe9HioffFcV2A8z+v0/CRFfNSArNXaWQEg5aCP4Ec1NVdjovtRlyFjrq0H0AdOA0rVYI83I
GNFiCQvcds+Vn1H70Ayv19eyciR4mZEOW2BdwVop+FcU+GiprVDwpZpfYvdX/g9hFPpLnD99JqAT
EC9+qbVzoyj6DAz+x4Z/Aek1TSygBr1cX8bKTsFdwsQCKEKW507Q3b6utXJSlDlMuUfbZyAeWzcP
lAFtEeyeOpjtMawiZt15E1sT2uTm0BirTVoMj+0YbeqGfrl9IUD2wiOHPjZ0yAseU6U1pgNOLTWc
lUd15r49Z35TSXpiVw4dmKroxkYWD30XIp9GObLZaGe8aVH5pE5P+a9/WAO4nf9gUi34YOfXnCgu
jRMnwzWvkq3S9EDCd98AeS2x9WtnvozyEhwMupjEJpVpsFFp7waoVq/vJqXf0qr9kiZUUtBZcz+I
CTR/TBOCyxqt0OfLsRuHNoTFsL+uG3mRrky+kad3aEndUm60XpslexZrd6SaD6wpfzS6ywFUEX+6
vqsr7w5+BjQQO4rIUXyyR5JM6D/O5jDvx+2QJ0+KVXzuMvJuRAkyXJNEEVem3cHr+Qc4EViv4FwR
TrEH6l8EZMY5xBylvp2BZ/aza9wejAyuGiT12G8mF83nI1HyL00HapQyMgd0i9jg8Lq+8hXnARHE
MiAGs66i8nV+AHHjNKqy/JIYgCkN6MqnyAWaOfVtGfPByrAdFg0Gij+AhBiDWnTu5IWaLAwlgVhh
DnVSdo9JTN+pMsYl8j9dsssJ8AxyxSD3amNyv42IE3SK/Q8hLy4+Qmr0rAPzXLRlJMoru+i0ORx5
sjGc6tga9s3TAwtn618RwkPMhowxbhhziJSAR8ZH01WCJqZ+FsvaRNZMzRJ+YC4aaHjoVzjf0GR2
wUGq5XPoGn48erls6Hrt+wuj25+LcQlFRgfwLtggVQ4Hv4+fbFXiJy/Pn+CdL5iYICbA9ABAsIR3
xc0QI/d6OoVaXqHl/Wuaq5ta+1TEMZgTX7T+eLumL6C+2Kc/lk24c/psJy6Lmil80O33ra/E77d/
f5kihgFB2UL7A/V3ot5dbSJFTtspbPcxKM6Sp1l/SpPtdSErRwLt0vHCmADTQwL1/MgRxI123U9W
6ILM6jVr3v7l87iby1MPZ0/cIzPuCIiyrZAVX5l1l6Jb+bqAlTPH7/8rYPnzk01CqxjIMxkEwBTs
Gr3BKvrAdV51qwcvd+33ehxcl7i6YxamBxbfApME+rnEhDrDpKbgc2kAfhbvCslzv/JQIkcH6EZt
ufWIM88/3w59w3jT2mEJHg/ckyPL/mEBpxKELaN91RNucTtk80+KPvXUkDXRyNYgBKxdGusci7DD
Ltpo2kZtAi65G+sSMFoDZAX8LaIBGpFhlWgotsOE3yM1W9KDHt3+kOEg/opYfsKJZimgB5s4Mm9I
87teoSzW0KRf2dvt2nQqRYgXrdwBX+2MhaTq3s53uqxguKiLYBMBR6ADmhHduijgCt93SckwUpPb
oZV8IxgvHXdV+s38aObbWzjQyI1GaiQqlk5rcRpZYx2Yzlhph3P+wZVfbnV7UuLs+8u1PDmOqu40
AntrA8W29wd1w9FvFJk/KxlN8fqG/V2HcOwtH3WMGWMdgwZwkz1IeU26jb5jQPP6wa/4SVjPgpMH
YivM1AuGF3xryoSEDwkV63uuYDr4mZp+9i/adSJEsFV11OnMdCJAn7fOe1Loezvqvl1fx7Iflwr2
dx3Co5tNupoaAxh6EIZ91D3dxqyf0IQ57q/LWTO7eA2Bo4LpXbS+CHLGMs4dnLkTKiXQEwIwIV//
/so6wF6LnBdgDeBRigFKPbupNk49INzdnVXcdT/t+PYVoDSJESHMb8ALEkMT3eSATjeIFXb5Pf+R
phKFWluAjrSxg39AmCa2sxOwGTLeW3gJK0z9ZbWfNAfjdhBTUNSjhLTkCFx4PYLWkgEhnjlmeshH
fzI8t7+79RSQfgZzHkGvOaIYMXqYiRWXJEV6Ggi8GHeONqVOd3EiI3a5vOQQA0YMNP4DLx0v+bkx
cTCEWDYaCPqmEaNnypbYx0I7tHSnq2/XF3R5zc8lCWYraYlKywaSlPGTW98X6GXU0G+U3z4edi5n
0Y5T80gypShzVw81Mvim8dzVuVe1gDZnQdMc2tsHBDE8i1EhuNlAbrmYOXFcoDTk1NZD246hBYln
xY+9rXn6LMkVXV77M0FiiqWcqtxRF0GRo2/G7muDXpHrJ7SmCyjnLwy8yzCiqNIDUCDAbgSg7Kqo
g9mkmadnw/eqpdu0p9/1efhyXd7Kipa5hj8zNLBmooordRz1nTaOoT3YP3MCU2PL+FFXReDVx4gB
mp0uAmOwSZo8y01waVovydZMJGdyaWlgwkBbvAQ+cFJFRsO24pWexPi8/U67Q5M85rczy5xLELwW
y+6KsYiMMYwo9br20yRz7tZ2iCwkCuBCVtEvIvjAauLYqaGzKczSya9a4vWxcbspQ8XmrwjBCS5i
h4zoVJ9CA55jOwcD8oP5IHFSVxI/SD0A058gP6jixIV7H5eTofcdtKnnd0bkM8Nj9Y7Eu1jxcR2t
adORgMiKHCu7h/qaiswtHEoCX+nc2MR9U9CmbZHq1sGcwDvMVdy+eZCARDrK3kjxiJckMieudUaJ
Hpv4u5MwjLgGPd1dv4gr+SPgviF568CbQP7TEbyjPAdXR9ejVlNVj0Cs31LMn6uMeGp+F3ePcXmf
98VdVd7syEIq6h1I36Mt/IIfGYleAM/pSLJz6vrJ3P8YanOjMvMrSF9uToNDFHqV4JGjQoRs+Pk5
6alVaGpXIunq7ln/a9CelOTz9U1cU4VTEcJNzWiF9vOuRr61VQI6TI+A7pPowqoI1LiQpQDEJRJt
56uolUKrqZIit5n1sdeX7ZOuDhIZy30/92KxU5YJ4Hd0lAD5X7iswAAy5pFjGcrgbgG//VzUjk+K
/msO0HzgvPZeym9nMYBMFA+QFkFH98XVpUqGMJ/hdIw29ixkKH9eP5oVMw1lQuLIgHeOUEKwcSVx
esDqRFNYpo9qTb0Rs3t9enPFHd4y+l4Qw4KQG6H4+eEM0ehQHiOll89KkDWzX8gCpZXjP5MgHM3E
ZyXrNUjAiTgfnQyiY/nfhZNfaNbR2rxw4yEHdr6ACr3bemMpbZhY9X1ZgJ8100qPtdNTnelPTlwT
j2qmBx5vSaJnbV0Y0EEuFM38BMH5ueB6TJoy6VgHFwoAVEnkD7f3JqEPAgEFcAMWeFgxlWREZDK7
KelCBZRNFj9Mym4cALe1ua5na28Q5ACqDbDOwL4Tc+ClqqApQoEcA/PNXblVOXlUlX3TAqR/3mtt
ElDGdrEzY4ZHAnmynM7F6cFvw0O7EIeJzhvqVbMSG7QLWfqmAPku7+6nDp1t+e3NUdjLE0HCWzEZ
ADRz7bwLwRKT+QuQWV7LSidrGoFxUPwFrIrL1hmUh1I7q/IhLPJ3haKVTXJX1zYLUGxA1YPLg4kn
wZDmejfGFUWJry6cbQtbqnXkzoidYM4lHuKKTw0sDBSBTAelOMxxn+t2DMy3oShYHw78ZY6HDa2+
xQqKF1G8TauP6+q3ZuYQhKAXF9HvJfeaaRbEZC20T0/sPfgaS7/Iyp+KqkrchZUnAqWLv3IEDZh5
rw2dmXVh+pvE/LH5YXxth/Kx/iFx6da0AIk6YKSD1BvOu2BR2zIrcqMa25D2QeuZstn6te3CxBum
Z/HagZVQqPEMNC16xnkXdlMejhgZiermxXZkqB5rq0BXB9RsgaZG3uZcAwgaFfQBUKXhTJPgV6zJ
2pfXzDaSmmCHhjKjwCroslmmuTakUQdSv7DMfpv9Oxx4rTtUGFnIvtpse13J1q4OVBl1cqQ3MXAv
LMdRjIYB/rALI555LPloqh/FjMKxLF2wgofmIqb+K2jZ15M43h1Q29b5Iqh4MngWmGw8gEJyb5Dq
rTY6T43bZ5OW2wKDvL6Z/8yAJ4hDlujgShkdP4Mgr45AdZkkFR4nrlbO3Kp4nJgORpK2fRxShiqu
6jcWQTN6G7RF8a6q9MB75npoG92njvH6D3sOW4ViCFyYi8C8GjS3KTtcOL0zvSLfO/3RtoHjLsOB
+PNIiI8I8EDRl4DWLeRjBV3qCcgHlQgWxBpscJSwh3IaX6uhx5AQ+LbViQRFZgYpe3fa+PsIQuvS
KmykOpjfqM4PAKUGejk+dQ5KmhrdVUb+bBfahquygdu1q4u+HyClmGD6QQRxrhsdi1FyT7EhOdmX
9YFiUNKhtzeWgYEELE5L8QmOg9g6gyyua6FpcwpN9ZFpO+3b9UNdsQtIG6Fsg6YysGWK/mKZ6HFn
VvoYpiX3qndrur3JGAEjzBseUbRoEnvZxJMLNA+JHlkMv7+kqV8jH4aWyetLWDE9prHUfBcc4cu5
Z/D5xZVaDyP4PgzfBiLFVB/b6YdhvSbq92h6cOpP1wWu7tmJwMU4nSwprkqXOhFi/Fo5KFz3nOLL
vwhAUheGB+cuWjfUOMF9FKtjaJmbxg3Gf1BcRKHoaoaniw4mW1hAbTbWNLqkD2Pb9Z4c/S3RJM70
isMBCdBcAAQgrlaFqxHrrVPatdqHRpN9UWZ3285t6rlojKQlB0eUleyvb9nKg3Aq8E9u4eRMTDOl
bdpofWjnIG4bt0AL9av0k9reHsKfyRFs01hSmzc55FDHfVQn575JutfEbbb/bTmCc9Nog87YMOOE
AEfb6U+keWX9xyiDqFzTZACvoiMKyM7oEBIup06A7thxeKB96s3WIeKSJ2PFQmKGhqAsv7QvAj7o
/KaU85ABrbYbQ3PqPa6jhQWtH/zj+l6tLQJtbAsjKfwo8LGeCyHm9P/XkQHahNOXUsZNsSYAKT3k
o+HfANZJWIWbVI2aD80QdgncSy4jUZd9XnAwG8fosnLmQ1iPwWz7VOZhrt3F058v3EU1RZ/dPOD7
jrkdWi9iO027r6rNICs5SwSJVEIgWCZaBpzC0OBBk3u5c3QnP7eQAZVEmeuCMHvjIri9LBEwp7UU
JymHkFi955qpH5PJo/aLOufe2EnUa02H7YVJcUHxdC9ip6FU8N/TEac/f4CWwlEP4I69rsHLCQgO
D+KL/4kQNw5TC+DMcvohnHm6A47r2AITzW/Kh7w6EJICoX5zXeCatTwVKFixhpkapzMEkv5bkT8M
6aGsP3LZI7C+c2i4BNwFQOrFZiNlsk30yqpDqAAuasL4kpks5DQy/oXV+7Nwhvy/GOH+oMYd5egF
htqVwczNnavIspGr54M5D+SjgE5ygYBVoPF+bGIYgLpRhwfa9/Wj2w65H+kNe7BHUDoWndrvbT65
+4ROluRtW9tHOP9ITaI7+xJfyZoo8vsjpirL6JOm3htj0MsGN2UiBI+AlwthigsRWvkx0TjQ3E8u
RiWua93aQf3pZkRDo37ZZ07GmpGC6ygigGAq6FSJK7tWP1goAcEPuCAYXrRwONEwRdXcAVYSHXpW
7fH2M+sOU/5jsjKvJN9Mh3l2KmuuWtRLvLyo9YLeFxXLy37w2jTHzjFGLey0D3Czbypt2Fb6g8uC
qNH8BT73+i6uHRUY4VSwzuPfF3nK0kgmkuuzGraA6/Xx+uVPIzH757lSFMmB/WHhuFgbUix4vtE6
bYvzWwBpQFVoRNnH6act58+pekR5YYtUtm81QavNPoDhPGPgXoNktqJubfWeKPt52LAi8kztezUc
WvZD7TCtRO/qut9c3wtt7WZi6Ab7Aeixpaxy/vY7lTuxxsBo1Gzuotb2y0h7NjriI0wHgtfBTHeY
rYUnDDjlb5Z5R+sjjIVvjnBDjGPf38EBCqpcliLXF7EX+0Zg8pCkBMa4GLRxm0XUyTENhKyBWRzc
1PHAb6Yqw7EovyssO4KToAaTQWEfRtCnlt/npEArce9Vc7OLDPe+6ypPaeKNkz0PXXZ0uObHfJA4
6evHi+1b2i4wKitmazllUc80HG+dfXadxJvmJ7V9mWsQbiOYrhyk7qKNO/4urK3JDoVxX7EwGRME
/yzQtWbT5MS37BFw3ZGHqsCRZMfr57ui68uIxVIHWMAH/8wen3j1UeMMY1Rg1qLnfHqZSj0+xMyo
N4RNsg6KlWuM/ArGjBZXeAV9Mu4Vq+E4skrh1YHyYtqOWT/dW1PPffDF81eHdtVLo7jK3fVFrkr+
g0eOoSt4M4uOnyzS0qmlZajphIMD8B6iBtr0xKcn1sTbAbjCcyO51RdmGHl5ZBvRXIW5AFitZdNP
5IFqKwOAZNGGqfOgTw+/r6/mwrXA18G4t+g9KlC4Wudfn2bFHFSqoX5TWuD16GjioR+48605SvcA
X5fRoVyoiCBPfLmGWuGDO7ThAFiGEVCbHlPRAYFsoGTbLpzORdBSmUL2C10KIozb0hhK22HsQq3u
ic9J7Dygmmh4jpK+6T2omLDfsr6o1c1coKUwQoOKkViTKt28KwxitqE2HripeUr2MJdv/OYAZ1na
iZhFQ080Ah5M2+sjxBjMClSTesn4cV0rVk4JRUPcriUNBOUQdJwTIweD1dyE9px87uY6f2HVrPmG
G2lfrkta2TKMgOnoREbIiXT9cowna3EKgt7KlEFSRL4BAuYZtC930ZBv+ryTwbCtrMrECBW6++Ae
oeldWBVLZ82Oa6vG/N+x7MDHc6far9eXIxEh5jUwv2qDlBoiNOWex7FXa0+DbL54VYaOAhHBxV3y
TedbVqCemqR1VIU8tQfkZooeTkyePxXRbEsu0crpwCQAGRm1SQwyi3oAZt7JbcuqQfF4Mzt31rzn
/X7Mv1/ftJWriuYETEsvrehwnAUdKKIKCUGSNaHbF1bhla027jul1kE4hCCnbJN8T7o5lTSSXNhx
a6kcY8Ycq3Owm4JUjaq5oup6ib6IwgcNtmeXoUq21RAFuvIQ3zz3sIhDBQwNUw7K/WKW3IJemO0Q
leE4Gw8m/8gLWWLisurw59FdYCtRikeiWfCuoqnoUiPGaeX9PeZequihsp9tDQbo2UTBqv1C0+eo
vitkNM8rLxQmxOF0QkFwicW00dzlw6ToZROCy4feZYo9+6DHk8U8l/ECgEJgk1CQX0Y54aad631t
F+M4kLkM4659zTX9vdc1vzfiIALpDPqFaJB0VaDV1uS7iSqJ+S8vnY5uN4D9IOtmIT4WbIcWAepu
VIcijLM+oGoMkBTVux1pH+PcJ1JE82EaRQnCr7kIXaa+DUgkRrOMkmr5oWe+riBCsB6JRYAXNmhF
SIrfU/nSodQPwJyd2T128dcqCe2bW5wEgUK+L6kMHQDRehGCKcrVbE/RZM27l/qHXYP9gFpgZlkV
DeLsVjV3WkgofzcPucRMyD4u/PysdZhDJ3yc6g+TFvTRy3Xjd2liz3+8cGlBnzQCVxjnoTj39etE
9kW2N6v9dSGr2kuQgXMw/Y5WR8FjiImrxBY3ijCz7+PmMCUPxJJ0R6zs05KYxvCKurSEO8s6Tx5y
zlxGSZYUoQp0OK/PNtdXsP55FMTRK4VmKbHlvMlKkxgKLcJRCxrd9uZElpe6fIVgV+y/EpZfcLKA
Qu97tEwWRZjrZDvmMC1Fsq8ye6eR6DBNheTc1xaErmlU89A/Dw9fsGZJ2pGSo34XtiU4LQ3qU82/
vmWXxXAYSeTBl0AbtBcXLrAalc6QjSNWRKOH0U2/xHNxiKwOGLrqg9ICL53kO1Pr7hNN2Wjz6I91
+ZiSVhIVrjy0Zz9D2FjDZtwtqVqEs9VTP03HZ7TdbnjZ7mywsGBm4VfazB+Sta9cKwjFrCycJGCx
XGAxADjUUXhfhFZvh6Ob7xOeHkAjtW2A+zjNxQZw249jMnkaWLgNPvt0zFCEz8A4qPpqQzc1Br69
6z9q5RZqcAHAV22h8//iDek6l5NZV/NQmxp0poSgaQrySlbBXTHwkLIwwlrags0sKFZrl8ow2XaO
nq7D5ICf6znJXhJG/KqhXju8NPTz9WWtCkSIBeirZcpa7CXB/JIyF31WhA17tnvuJdO2RqEyTR4b
0/Z4pSI1Qm83aADPNpBCNoHtcDFupCjl3GctzIFR77t8M2kxBuUl+ZbV4/orQ5ydiEtEcy3BuhLk
I50EEtKv6SyjH1mRstD3oHUWQxRLBurc7Dgz0tiksFkYs/exfqfFG9Xfrh/Qiqk5EyFcwHQ2baoN
FrgS1P0v3d1d/7psAcufn9jNFpcpUhssINEPBJ3SpvVNyTqJLVu5zmdLEF6XstczzaghpNXeW7XY
GQUFSNnkxzKcUJkg4fbUTdOMeONYaHVeYgQx+jDpXWHI1Hc5VcELO1uP8CCbKTFmyiCGzJ1P6U87
L7zKSrwo2aJ+sLHz73aNZCgzfWeod4zkHil2bIj8uXx2O8XP4f2qB7WYPaIc6jkPsvID0Zo/9Lbn
unQ/0WHj6LU3AuuU3enFVk/bV3BYbGd3A7I5z9V/AXnFY/Q95xPo5RhydEFta0EM2u0MjBCO9VPt
P1OwzdLsZVK/j8jUtKWOlpA3N3lUNdnru6KjuGpI1Sw9CGgNEbQo7Uc9ygtWLU0aRC833Moke74u
YWFm0pEEQLxyrqelNbGKWLQKdW30h/+j7ku248axbX+lVs5Rlz2Jt27VgE2EeoUsy90ES7ZlsAVJ
gARIfv3bdGWlJTqu4tq13uANM2URQn9wzm4ikCxPIXmP7AT04UcLm1CRgzA/t2HRHVr7rWb7Ynrv
k+z1zXaqE5vTYhw07Lll3R3s6LPjXEmRvv79I8v/RRfW9p9tZj1Iq7MqfN9Y17UB6Ph8XnZ8OLGb
19W9Wf0vWtlMthX44+Q5mIrQDS6RqYs52yMWioNuR4jJ6Pj59V4dHTVgDSAS6sLYcSvMMTsuXm28
6/AGvirDeDgFgTv1/c3SGmZrAOu2xeL1P3j157Y6ESsenZVVInPVhMHzc3P6ufW4TL10MF4Qmm3H
N4Xzru5RbDgF5j/Vzubw8wzixYLZaAcHQhGO+368ZNHNcspC9Oj8BxDNwD5HJLQtA5FSVRDcCbpD
FcSo/qjlTNhxV74nbbKcog0f3ZTP2tqsaLspXMpbjB2bo13XLOmoq3Otol+P7VbxzL+6tFnSYuma
qHDQJcL2UefHk0iH8pTK9LG+YLzWF8O/mHcvd+cqrWgpj3aHSMhUUxh/DgMMXn9Z9ACpKoBWoXO7
ln0hk/eyGV12LPKqoj9giuJqvI3yO49eyDlMvFP50mMrbi0uAzCJSs5PcpdhwNyK+XV/mCOXx45b
nQuADkpNz2Ez++vvECDo4GII99K1frNZ3fj/eVf0At0CibhLTZNBaN6FnPZyGxUntHSOnQigReLx
5UPb9iddozkoe+3xqj9Ew4OF+9Z3d68faesfuz1CnzewWdZLXjpkYWUP4SSSRvrSLj961s7vnzp3
/5+1tFnZMH5vLWZh2Pz7yqQgx/N2x8bzZXr7G+3AyXBlRa/KX5tDtGd6bvic9wfuokg9GOusqFkK
K0AUi1GfX/IT7R1deiF4V8hwI/bexgMkyGur1ehX7n4R1hfbapHP+2zzL69366ezDgp60DNEvAEY
OMQFtsM3gOjh9119WOzoKsQ5ZyGJzup7w8Z9XpPL0j2liW1/f5m8WBxoE+8JpGRBbkW1fRMl1NE4
Lx36d3BK6KraMrCTVrneWRuEzb7XPMhILXiSj0ycszmExfos2/dRw/SlKQ2svMaFXkDuv9h5DV9S
jXA1ERVkwFxalztnmQdAtzV+SnUSTCJMPVW/r7gZMpoHBMpakY7Lgrip5ZbOve5CnqlFDdDnlibT
nukvoh7P7JARJx6n2YZ3sQ7iZcjFFQqSJHOKYrwZyib8WCNJn5WtfzsPg5PkWOhdtVMwU0bCL5b1
fTtd2aZ6I9vw/H2eLXlwHsEgpH5Dzklt7gLinBfaqTM3D5esWzQQ37bVxSHYNcno+E1SWF0dL9h5
aZXj76WlBZc8J4QmqFRvrG56KrUcY9aoPim72YodB4mhvAH4GoJ87r6EAWeiF/PgEjKkpHeBdaeq
2ym9jOgZd5JikH7So7yyd0r+thJLsCvIEkF8VkVpNzKTWDZ/Cod6SvtZ1BlpBxF3jUuAUcpZPBRM
7oguitiZ8AN/JGWq8hkaHq50466Dqd8UANzfWvQJ/m0i7pvZ20G2kcHsz8vPTYmYSnLmpW7lwpqA
jWMM6se870wtd5Y353HuFE4C54UisbTO96QvfBiJLvVZB2342PXRwzJA5F8FdZ0K/MkfoKqaX4wN
QKhypOOucF1yC5YJXsgsWkBrKMo8JkUw7RUdZGZNgb6kKu+wxQI3LsvFOytnqTIUtwAub+uyOKje
/TJPvvURUMEBFimlSXIjunhCpuPUM+Cnk3NVi18VoldK70pffnm7LZCcY9rWeK8qeeVPfezk9K7T
H5UfXAGCHZctuesC9zIsb7pwXy/NfmDDm7nfW9aSOqhMIqKIm6DECmDXDfDepTJJj7ebyA2WEpC5
c5UaaKtXgRVHEyiXX41txcabkgXHjLjoNM/GqEYi/JpXN9z4OOjq2GNvOQA3rL91cj/21L6A6Wnn
+W/sSZ0Ygp9OvnUEVuxtBOIkssKbEfC9yuOhNuIwSVwdb1o/BV5Z/TIMbtPKJoqoxRTIccY4jyGD
RkAXQyciVeREaP9TSPSylW3FpBOLCRqCvlR9Aoqx7t8x78RdfmK4vvM3n72J3ME3Qbigif6bHcVV
e0XG1IlO3OenGnFersoorFq/nidxqBkUxXZ2cVvLJLD+w9HaXAxLI1ROzSgOBAiPMvHamJyUVDg1
I5t572kzQikavLJSWl5WeUQkuO+6uOwiN4sCpWNkACZgqawGSVcCBMOAI7kFPywDse6xr5ovdh59
oFNYnojRf06I415ETLYaSuHK/6lQCeVclImmoDqEc38eDZcOIDv8CgYVCYy+rFbslPzgywdTXnXh
vU3rEwnFn4JCrFXLBS4ZuPQQZedNAIpsvJi0QimJhYfRLWINw4XXg41TLWx29lhNsGDVqB/Wbgoy
+fDLlbZNDzZzi4uSeQIJv4OFKuiykNhuT0Sbx/bBszH6bl76bLNNUTvUg4tiAXcucoobK8/jwnLT
1h3S18fq2Dp93tIm3lSzqye3wGzkZIFOUpB5fou82ilC2PEOrWxRHLohijEvN3ZpRb2vA5TeRrXr
9R33z0oWA4j3emeOtgKVUw8V1CPCUhYy1RXhSPqDBB077aOc3rTW1/GU9PTR9RWg+A6G9aovtTml
YGRokHSnCGY/kDLR0+8sXwocCOABwSqL8XKsPMaVWsIOY8XvVwcw59T+ODbnz+/+zWRYnrElZQPu
fro3UTYjCJEnFrD7Xb5lE30jwMBDBtmAlb67/hHPlrCYlca9V4kDqLfOZUSAtiwr5sVBYU27dgIK
N1xjOTgYP0TU3JRFzOa9/OgVbVr7wXlh2iuArQNoXFnh+NRB9jmmeR2r4AIC5rvdUi830KX6pMDQ
gvUmddgZ6j0mdZC3S5aJNGmnmikFh5wldREip9wYAKn98tErAxKHCykywyXg/VAwR6jZ+EjA1EUS
URToAZLnRf1hmfMlFaXzFdIUTcIiCW8dfqv4ABPO9gtkzq1dMxNEzi5Ce97dO1avkjH3dDJIijDa
OO+jdv7iOY13RqsQ+s11XqPkp+v3qhTNtQt5mrNSDvvqUB6A5D8bKL9CcZJ7iEgq65wul7rib0i9
RPvQwIlGSLtOLVwX2cL5h96yl3jopihuvtA2Rzx/4db70DmfPZpQd1fmfbLQOJq9L2Mlul2T+15s
KTNlkzuLxBciZizj/NwIgLBJWPqxKdoY6JK07UkSOF9KmpR42wDQLeJlcsu4mCBa0KvWRqqqBpE4
HNxvHZHyli9jlDLieh+IJI+N67GkCSsv85QFngFfyj11m6+lUojIOXOyQbqI3r2FQyxtsuGtrGUi
dEd2bGm/QIoIcgK8pVlflOpCzX2dTkHfx3Bnwds7CnIo7FjFdQN+UGZaWE9RWzoJ06p/O9SyvB0j
Fe6XyZvSiuj8qtAySu2h+sB7o9KQ1J91bTVI6dctFAxYnji6HHcL0/UHaI7bmRjs5qZVWLZj13+q
9cxiMUNB1e6H+co1ILQ1rP28qu0m4xx+FDVXGEYAj/2eOlnpAsYdDmO+c2r/HpOHexUguAuDQkfS
h5F/Bg2Iu9lXIqm7GoryXmsl2p/be1aFfD9V9AFhe4VHJ1QIWOnYMR+Fl0bGqIsFbPWDNbBoh+eP
dyk8wz+6xg+zQSx4OgnbxpvUp0tqAQT1OAY8zGa9LvKx8i5DMBkgS1RHsSusMhv53F6USoTnqgG8
3NEqSEgfubHqoec9mtm7YmUTxWySE55HiE4KPHtiZSrEKWTkMU5anRVlL/xYyl5/413QJIqXdkYX
2jwOS+hkFbBema0sE0fhrrB3O22Mju1qAbzMmfJbgsnMikrmaUQIHgtFlCfV0pZAMpFwp0iIPWt7
Kq7DYA2gGgiRwdTqrAYiKBm8uQI4ruo/AHDYx9ReaDJag9rDQFVe2mqSWVBGfh0X8+ikcshN0ray
2mEsrFgEC9CV+TQkpV+j9aIez3PHUYlFigl8LMazgbfu+USlSIju7GR2G5bM3PXiSpc8Dbl+EFPX
JYV234W1/4R3q7tvLBeMDRxmcgreV4Nj76fWDpMiLL6FHodjljZjYnz0iIzzrZAdSTzCi4zKxrvJ
4TsVe4KblHMQdaAmWUL5ltoxXL2i/dySKNWy7a/rtnbPJYX7ICoI2JT21GSOZnaGjBLqdawuLkQr
sF3wwo8l50s2Nysjs8c2FlWvY1jPcZTSikdDfBpXVdhecPQ4roicd5ElxRnKUPq8AXkMAaRISo/y
1NJLnpIJoIDKSDimQzw3k52Cj5EDXxfo3JyqCa/X0E83yLMH2uaaFXMNRESJx4DqvrrDkEByImPL
Z45ztP1lUOzLB5S1uXPDgeM0DfG64eOVM1rxjJzFfCryPhY3PH9xbq7EnHgMRw4aUf77sL5X4cfX
w59T31/Do2dXrjXYBfJR+D4k7WPsf3oqOXmqgU3gEOSNYo7BjOTIHi1xN6avd+BoYBIgqvKgL4Os
3Sawhry4w0Rui4PJExynZIpb63eaWF2XwHBZsRObLjReF3UhxXucs5uluevcj9L5jQcOnLr/amLz
/JgGayag22GUihS+kdw+ER8eHSXEt8A1QePnp6x60y75iA0pDl2A8j/rYo8OeIKcUig4OtlQX8ET
DeVCkEterqahx6URklKAcZFn3XTu4gR+fbqdY/E6KsV/NbHZ4WrkKB2MhTig5BGkSgbzeaQ8L5YO
MKW5QR4OgcoDwpMS2oedua6CqTnzZ1ziTilzRDZlFC92/imsoB+y+MjK9yq3kq7miAELGFvP/VRk
SAMHWWhA458iNqeh8caYRkhNMTv8Zc3J9Rx51qNNamHycq9A65CTAczIqNtRnQAYHp18GAYA8YPy
vbVF4Ia6qqcKehFQ5XwccP8F7bnl1Ccm5vjU/9XINp2ke2tRuGGBVbMrG9gKG8bWiGpfn/3jjQAw
tSLTsBE3O1HIEVmINhcoROn41oK62OvfP3p9QJHl39/fbMOSsaHswBY7IBnJxX6Kdiw144X9O4fu
s2Y2Z5blMtOOHN0Ym8+svPLpt9e78TOe/fuS+qsfW60lUbWmnxUB9Ja1l0XD0spbssUt3zS9nfpT
nYXMuaiYFSbOMmV5gPKD12av/xHHV92Pv2FzFoTuOIysY8io9LdBXgJl9mDAUXi9kaMLAkKA4Aag
Hg7VzpcHDuNgjc2BAOiIoaiCvK/ryxNNHO3HsyY2N6RXVw6OZikOFmoJ04SaRniBM+4/bGWzsuEU
podOoyPU9IkUTaILuufT7j8brs36dvjsMycHudFf0pVuX57Yn0cP52djtVnYdJGDYlD+h3XB+4oi
WPYuaPu2yk/snxPNbPGFImpwsofoBhykbqbWiRdexp7zeXJ/FcK+7qMf/dni41FGJr3x0B/pMsxG
AcAY+fL6lJxYXluH6oKBp6Q69EXaXaYrJLlkAdmn6IQ/1fFmAvB24Km3hjEvN0qDZhrHKAHe+/Wy
8Lh23kIO/PWuHJ+WH22sm/VZLBlUZnDZ0ouDdoK4HK4JCRNez5lnToX5x7f9j5Y2274YAt7NOXrD
lo+lRd4PC0por3fmVBNrZ591BoJBciYjmmjnxQCH270Z2vDs9TbW7fDTa4X+6MZmOwp7pjU8kVEf
acIHLg9uaLLJ+4hiri68hJZ54poTnk7rJ19rcrNDieiq3kBT7oBg8bKhY+ojY2B1UUpJ88ACANZa
m52/3s3jaw9kY6DJodK/xSfM49I5iuNWDVg2OlA33/+yl9z3ffqjBWczWdZSqNnG6amabPqay90w
/cbJBsNID+pboGj8pDvPBPy9KgcnQWXvWVvHTnFDRcYh+vL6WB3bQwBZRhD5gljZT1StDl7INBAR
eoKq/wjR2QEG4+181RUnaFnH1vfzhjZrr/fIMPpdgKvAupKhSsT8y6qimJTnLWyW2jQHSMC2aIH6
F9OMzP1vHGnPvr8teDBpQTvKwfeH8IvlvHf7S6lPbNBju+V5E5sYxgG7CATyEOdMu9MN6m89vVK4
OEfyEUn+pB+/vj77RycF0HyAa1a23JYKtKDmrkNgSw5av/fHAImdXxUUWufEQXqaQh0VCoebMIPq
gcCZr2kPwoYJn7/X+WOuq3Skn0V7KjY7OnjAJIEaBEa4HWyuHGPsqCp9vMyd8LJUqV/E5JHv3UfH
+Z2l/KyhdVSfHdVuUXYwH0RDkYwRaE5L9vqsHO0IbLHW+gdsO7ZAJKAKkFZrg+YAf4OUuRw52IMQ
n1E6SIg5+3Vl83WOwNUEJxVYRUAWX3YHmKvKbgVdaX9xxx/C+sQiO/bIef79zc1WNYFbMLEG5kBc
kASxJsg9VX/bVSfG7di5/7yhzWLzRgMHTB8daYs5bvkbi4i4zU9gDE41sk7es8l3iogSCA+DQzPL
B63VTT37iX3SMvjYVY2kA/TSQecGWXczKcxpLbt3G6AM5nJXAR7UfgXbFHSdNs4pUti+yObqlFnE
0cvgWaObmcrB7JbOWg8L6CGfm3TmaQdfFR+yY6+v8KODGDkeREihlvWTyqykVDO9rvDBvvEVcqX7
YjyxSY/2BfYD8O6hkHjYlvAhutAOnQW2pgCEgdEr2Q9x0dxG0dvXu7Ju9m2AA4LIX+1s1gMNSoSc
LdiBSJO/r04pvx3/OjyOwKbG1tySLSw+M8itjvh6b19N3vyWRPOJN8fRuYCgxr+b2Ey6KcLF7vMB
iZQPTn7vA3cfnJiKUy1s9qWl595fOrRQ8bvGP+jxKvplBth6hiEeAxAaLhpgE77clXCWKbyWgESo
6WerfGf0vhje/85E/2hinapnG782TcuIDV65sVHefez0iazZsR0POQAPdjMAr+HZ9PL7JLfqIOII
zufBOg+UgWgQRdHw3ex/a81D3t/44+88n583uRk1VPDJUEJq7VDw/koPVRrALW+K7As5nTJoO7YG
EM0C6or9CNnaTXDGYbmtw3BBcIby7dw/uspFeSn99SkCmxJaEODW4ODcNBK5ag5UiyGMWHtndcE5
jyCO9xttAJQEvDikwrxtRBPwcaxq1teHCsLI+5No8WMbHpp60CCDXwJIVus4PltlQwNf1wFFjINP
3/rjrXNisx/7/Jq6gv7Dany7DS10E4E7LbBPVB03U1ydgm2c+v7mMCFTV5c1x2no1zuIwgHm+muj
D6F4CB4joUBDuFhARuDl8CCKtFUemOE6B6YhjD63Os9eb2F7b2xb2OwJt5xMZEOV/royZ1Z3E9AH
eVX5+9cb+a6v9fzWQCt4bCG0wyRA1WlbuJgInalriuG6N/at0/HdzPhb2xX7unps+H2Ul4eariUA
+4KQd777ETDlPB7hLn3iD1kHbPuHgMiHOo0NFA/4zi8HtC4AlJjCaLxmPb1rLPo4CDaixg0UzFiV
e5jLnU+eB6kDvg9767ObQ3bKX4LxRCpne/it4wFBEmiSQ20OJmWbUY8U7VHZxJ9hc72DYMpeKy9P
h9k8TB0QNV4FgGIEG+zYXaJTei/fs2ovxwACtx6FRrftUehQbl5dHO5IPrRi5fUCrs0epmXNRajE
tVxgFhAWbE8C8q7jbXTdzeqClf4n6eonj8uv9jQ+aI5Cb0HZvRUVDXzYG+uG2YPcScDjMjabN9Bn
clJo+AsgzJdUFuQ89xcIQQFhFC4XLl1ucJ0loWJpDT9ZQBnEfgxglMMmmCLM9LJf2hawhvApcgF7
1naZjgUtk4gXu6Xz9wWIArpCDU/1fGeVQOQ4uCqs8b5xwjwh4KdyezxlSrDd5qt8zBrxrD6r9GfV
KTqyxY2WWl6rdw2/cPm/kkb/9WX6P/ypPfxr7NU//xv//aXtZlnwfNj85z+viy+yVe234b/XX/vr
n738pX9+ehKyENt/8uI38OE/G04fh8cX/wGUTDHMd+OTnN88qbEevn8df+L6L/+3P/zb0/evvJ27
p3/88aUdxbB+jRet+OPPH51//ccfq9/0fz3//J8/u3ls8Gt7+SQevz5uf+HpUQ3/+IME9t9d1B+j
cFUJwBYJsYnN079/hOsOOwdIXKhIQsb0j7+JFjiRf/xhO38HXwv3LS5EAPUAa/zjb6odv//I/juN
AD6EpQSlkNbELfPvP+3F5PyYrL8JxJhtIQb1jz9eXu3QHVux6RCtCGEvhgTS1lB0pnYkurAvU7dE
EVR5PUgrtlZn/jScUrlyXj6N/9VWaK1iUEgqrFY8L48ru21ye6phF9H7lFzD1IwAH+YFKVXzJ6fK
VeJUdZ7Bdmw3G94d5GSGvfnuczTZOEZ8Dkubod+bcckvnUp4WQA9u93MybhHfLdrNGA9cI6hAFeQ
LoWejIoXnAqJW3cmBiutSWraLtcCyNcTJ+CRnsFiDvly3Mw4iNxNz0IB6RdUz8p0IXa9G1xqJeAT
tJnjyz52CSrO9UhBvRmhGflsqf05n8/n7+Vm/j6maBkSjd99jWGD8XJMg2nRA2UrdswWHGobjUgX
8E3i11vZFNK/N4NZAxAPbBFYi2xZXIUOurKVtEgLrsuvnXRIAz0jwmzwrJb6eii6osNDmrMvAyv5
x7lb3vemBJXRrkhwH5LlIpwrZw8Y5CBjv27db7mJiruJwjw+lg1wfalNOFCFshqzzhkHNx3bpsrw
ym5l3LQgipBhFmcVuFB/mrP/PziwbrsncT/Ip6fh+rH7/+DcctbC+v98cN0/iSf+WD8/uL7/xp8n
l42TC/J9mG3QVPGqWU3H/jy57BDHE4U7Bm4QeOACKfLj5Ar+/h1gA4k5aAgFQHb8OLmcv+O4whMC
LiZA7iJD/isn1/rw/HHx+8D9gmFqARy9OgdSBMUvV37LRDHNDbsLCmJ/CKRbP2DbmQEbD/JsiTdE
0+d2CtmJ4G+z3763CsAxCn0rOhvn5stWw4jPILfSO/C3+3iAnvIbI/vwRN3laCPw78FWw1sFGjYv
G+kd1kd8iO4q7nkf5lCqtxXvkRV/NtlHjo6XwfK/BhAADxQpLDQDG8uXrYwRPJVGL7oDA66GXYfD
vTsvKnQGAWWo8orwRDZ5c9N8H7kQSF4sGYQeOClfNueEBtpAOrzzGyR0rMm9d3qgYPsQMenr/To2
es8acrEHnr/CAgGQomXCO1Dv7DQHBD62JDkVex9bfSuH9nvEi3tzM0Xw1oJuVR7cNSyib/CPNAeu
eVkuaghO72Za1tBTDnievt41++ic4fEB1D7cpxE9vOxbXS7FnMNCQFrSyWqfV1bcD56XshyP2QUO
LPcjkPeZCOvwvR+pYOe7Df9c8CAEx5CNE87exbssnTG6MHltI2wVjfjzQH0RAD6/k46ODdTDVqsW
iH9vHf0Gy1IVSPx3TUN7mkalFyYNAuxvjrvQgxZWGM+om/3aRbgur7ViiKUF4UfIwW9GZl5ylbeT
c+dK0112DgC/RWSZE1WkI0sL3oHY/AEyFHj9bR4bEk5++Txad7SBxNbgQ5tw0ZHZvz7JsPLELL48
2lZLK1grYKeA4LA92rqcI5fbFVe43EM/k75vPtAyqtsLGTVRi47RqolruwzHFOKMI0C8YoGiute7
wPvPltV/g2oV4ymIaNrEKgQmMTaCQmRNLips4ICZs6ugXyKamnZC3FcsNHgDX9R6jpEAYoelhFEq
SEEDnjGUFt1DGDTdg4SJHZRQoZHxLddqGGGnHVk69gl4BjFfJkC5EHi57yctNcxwnaF8iywutHUa
zz4HKscdMm6NdpUAHKOcNHCCJVMDQOXQyRmnK06Mewe2AXNS0RbVI/SfiwlaCEsJXjUefvuod90H
ZjwRxTOh7hvp9u60U6Jzq1jasrkrCbbgHlQEcHBnI4HgU8Y3nwK7A9S27sGMjMERbyRQfF3UgI5d
4J/04J0+ebkAIwECzeQLH53pmyxL7zwSQ1imvvF9nUSS5PcYR3ruTALaufbSUC/BFuOXQd+2zXk7
58Nby62ccsfFwM6xzA1JOuWINlZ+3vOMAWiV70Vr6zblgaq+Rdxt5phDTp5nRT8s7ZVjClfFIBjT
OR5ynwNYpiR5kpMG2VXiTDijQQVxQTZCRGQ3wSL2k2Cw4YgbOi1t6vXEDWIZ5VUf+4Og924BjVze
8P4GnqE9oOhVWL8VZUBV3EYkesClwvf4ugWsYxeYjxExyO9GdeSmvVvJw6KVf9lblD/mNGxKsIpz
uG0Fcqo+iEKJcldUYF3h2TCNV0WkNAI23ckahsHQdwWTlyOn3oTUQDOUwlilzC0Pau5BQMgujOQK
L4PwwGNhawToLikUmG6L6T4DBRzCGWf22xtI5g5l4lbQ14tHUGfA/YWnHKZ3qfgXX0+AWXl4wFQJ
F3L+Ypl+pHGjwiJzp8p5H3Zj0KRQcQCKHfZ8bElaABr6VAK3cNNWo1Mjh2PAAWh80xpwYiJzP8Az
6ap3EaJCTCOYD9AhN6AwVuamLd3ejsXozB68Qpulj2sQeEzcjDZ0pcRCq2Evap/lMTXMJrvSX+A5
Tj3jWYkZpAQVsZlb8JOH0XqDy09gi1kSeH1bG4dBaaTVI6DzU7TE3MrDbyYS1hj3Ogp2BDSXCsxb
3ypwrxRRlNa9VZYZc8fpSzHZ3gPeTuqTGfriPjQhUk26DOYgccjoPgLeVz94YePfVe5SfKYTEolp
4VEl0xKSgecrWao5p00+3fQTtt6+EF57PjYtmRL0tftcOAYTtCCH89myGP+Iv0C9FzocgiQQS3ih
naav0shu6ScKu2o/Bick6JKODo1MvWWcPzIB1E3mYGw5oiZaVWDJWNA+qiz5qfAWYydiasqnGdNQ
AjYr9FvbAQUqqAj7CGVQUJNa4/BPnbK9d5PrAXFZ0VLcloJrK7ZoBX6t365eao6HmxBGteV0iIjv
kJiIsPjISJ5fO8rJReIS5gegMkHEYMfaRZqdaXqo27bC7UQKyon/0Hpav7XqdQ1O1vhuUiXhyaws
asV20QEPNUz9bCV88cw7ewrYXT93dbXvi5UrtiBhU+wbJKwAkwDC+Npyi+C7joE/p63SXp1UTPAo
0T23UR30C/ubkeDyohot8ykFZZ/T1JHIL4IU45jDANHkO9POc54UPrGvkGL1u9jXoG9mo+/0UNgi
lNNY1QI2e63R9V2FdR/FU9TVIpOD5x+UwRMr4QNfHmzuCe9ClwbyPAv4s9cTTvLuUzNKwL4TzykY
2VFBbJxAfSuQgUgCGAkWV5GUXMVQl1nEEHcAZ45LPIbSuPd+IyOZtJZybgbpIfk1EzdvUqLBFrkg
1M/VdeEZBdkUMpaf/c7pKOhLQrBs3RRTjHJAh/VAl36967jEqemYGXykpQAokITOpe0W4TfRjtTL
6qlc9otrOp54RQ+BiNrrO+ixgVt15hcagpvg002x5fLgowTV+8rrLMhkWEugRTK6AfmqK6Le1ZpR
f6emeRmytrSKT2PTVHDprPUTyX37CeG3t0BdqMDMdzLP4RjMeA7JjlbVUwYWk3fXOXkuMrddARTv
okJZb/u5L+sUeUZenPXRxIds8YsKcHG3RZBLcjmD59Q1c50OE2K3XViX7ld/Ku0Z5DhZTWcBTEfK
BIzsykkWw6zpDKmLimRBJMObWk08PBuiGvyn2e1bnVi0B8lQdxUc/nTj9e/Lcgin1Blo855Z0TzE
OizH4ZJRrJ6U0Aj3JBhdWFhegBRM0jddEMaemzMQ8ibtgLYlgsdJmgo8GAeYycSrlO4Tys0IwlEw
gMXlz32jd5PXzLjhBwVBSDeoOpJZpZfzzBvHACvRmoIJUo41++Ii/xzDFMgSoA1JbB1b4h7aIfIA
MW12GBAYCGYkUqgU+avEK32ocYSNO8MKujCNSiq9gPRFx1aDpYRXxQAKIQfqFb4GlGdhxcC8wvu0
8uK8qaHMV6IUZ8WBZKq/thxkkHbKNpHeM7AicVrVgPSfAdAAOT+rRv3hAuwpRrPWr8rpvFGt+x4u
ztF5kKsGvrYkkB8Ad2sMfEpmzhIfwPg81bxQLBGESfoWRERcP7cowgIf0TTSv1saO/zk9EaDNqE8
c1tpvAsSXMxIfMWh28Ck3TdV38R9r9CzxcWLIVb2TG6dAIohSaTcssekBIgbXKMbDCfT0ByCGrcN
Jr+PcA9QIlGs7CsYScUKfEEehyW3TQrgqf1tGt1xBL9K1XiSIHW/d2ZG4GQ5ozqyw4s9X2LSTh05
M3bZ3AfEHaMzOZuQJH0RhfglyMg6+kL6lpU/sJlVFKk38O32/5e981iOG9nW9avcOOOLHXCZAKYo
T0+RkihOEJSDdwmPpz8f2MeIpQpWcI/Pjj3o6JA6C0DmymV+ozwjnFcdd0ixzVrQ9XziaLDXld5y
qTUqduMfvTuVZQy1IjCxUjO8Rl+EcGAg+l4N8IKpG3xSGHJM59LbKUmvyjEtLmjDa/1hnG3VrTwv
hx04hKaFc2wSVr8aXnTKT4iU8Gngwh6PmVQpIr1AJMbqJuOqq2TS+5JEpVuRAncYDOUVqlOzVlOH
te0sbxOD69VHuz/7nEJ78+jhzxphGT2haDdqpNmjG2mPI6QhdZnLvm8PVeJhbgxnN3nqKFyzw2ua
/39tp//AzuKPimdpx7/pl3+l+/3//JcifdN4Wv7OP40nS/yL5gSFD4xkk2LOpQr7p+9k2f9CmY9m
BRp9+PNQBv9P28miYb7wlRYNZggyyP/+T9vJWvpYNLYWSClACVTQPtJ2ks7SqPjf6syhfc1kd4Er
YOKoo6K1NDr+mPLKtLeqKHb7leGlF31gf2kt2UECGe11V6XhnsKKKmlwDF+U2XzpzuOdmalyW+RQ
KEYMTZTv9mHn0/mHga7sna65oe9xru5KaY/7Ecpr5Nujae8EDGOL2HPZ652+jXPZcs3XcGRbaEdm
QwJdpWm56Qoisyc1x4f3cKmmrF1bZl2KrRW12s0wO1+0znM3CBxp8JFl8juYSiaXrVF8TbXJuCs7
S7s3Z6nuuiHWLxw55AyrkCBAL2Tq0ZPvVYQNQO1cKofkCc4z3d8pue0Twx8mdy1H8xP58HZSxNte
DnBWLfUkc/5Y4bUTLO7o1iBblZFzFQl1MLN8J6bmgHJS+hIY5rUgQImyeAlk/VzM9XeliovS7DaZ
411CQLsqnXEbDwgmhvLOgJhG6twi9jbvybMfqWHWmqx2AIYH565wk4dIVQ+FAy3ZLJwbM0SBLjb8
esLtWIWX8JvuBvcpiZ010LaVUtnOHb0r2YxX/VCvhwKTKVlqz3UrOx8Zkfu2CR+8SSkfcv8zqd8n
0eZfpTtfRalzOfXBt7Scvw5NdmB0CIm2+Sx6cxN2zpaE8n4K1Rb5vWhVhKGD98U3QMfDaLE3tOC2
78vJz6GHDPo3K7sK618kJHDjk6u0Lj+ZZVIiHBBeOqW3HfMW7YDQvAQIyC+J3evIyH+jhGX5WQKD
yruplNoj0H9r1qxIl2B2uOpCNznMiVghCY5Q4q0X+xjE3Xah2NQqeMnT4mfhzGutvdfM5DaJ0s00
X6YD1ZSxF+ZdVzRrTW3n+VtfHNxo/BIZs/BbC1XESXvIdfOlKs19at3axhSvCN87z8t2jcZtrznt
k5ZpW6XN2yYsP4vgsbR2tp19UkYA/XncdWay01Axi+I7sqyD5tk7RMM3iBrcWK24aXv3xizcbV1+
mZuvQdEdbKWeZydYV7lAuj/dlKG8nnomC7n9HKvwLgrS3ahntxMFtW+XrFRLta7bZhVa2UFLn5ve
uAiqfi+qdOXo02pEdcE3IPv37q42zWvPxhzbHY2LvIqehfnCDrqcVbM1ev1ban5L3E9GxHeq90UQ
1H7eD79jLbvX0+Gh6K314EY7pAh9WpsHp3gqFmeVQopL29U2btXC6/cuEqf6HHdi3bQVad51Y+ED
n3ZbZXzyuv4rDZ2tPVy71nUnLoGUVf7gTDtvGq+6KL1U8ourJRd6mG2ttNnYMKydwtqBONk0TUjh
lc2+KIL7KRsenOXoRa73aPT7uvtk17/QK2PEt1W5sS5Esh3bnoKp9gdyHVVDyW6urDLZysq7LqUH
tmSvymKFrL1fxtGKqhArO0QAKGfRWLkVmnrKHLEngfvsFNoGSsoVpgHzykBpvq/EpSbvufV5Deau
9MKDOYSbYd4VudpMRb9vRLMR0fO0FCZt06zDJtsNo/4lqPsbmtVfXd3+YcCfxKp42MyFKv2+3Yw4
vMsy5pnDXdtQjjrV3g4vInQMeu1L0wJ5MM3QDxPkKpTtfaZau7M8tcq0Dg2wBmN4FbeNL5nPjcb3
yZ12o5zXoedsMZer2b5Kh8SZ9l9MPQyJCsFvNH5Wnj4Hq7ZMLz2c+joLVdsqxO+lKH5WuoXuWB/k
K7cTeyaeF2rutzIaHkgyh3XmGj3Sa7iwplXmfWXI2hDwq2cviDDgi5LqWrUZWlqOfokB+S3a7lf1
RBVnD7hZTdROt13AaXUcK9rZcfIz6vrbwMiupDdkvtt0ySVaBfdCoiJXGgabw9nn/FWaK07rt4b5
DQ28h1ZkL2TON02WRZd1pLRN2xb6XqRGf9VWpljJycaKjwvnk8CC8m6YLOPG1J+CZCMQk1rjf4PE
GpVu/DkKZbyumjBj79a04mLEE7zrwYtfsoyJa4rk64WJRiANq33gTPdt3lTo9pWftXzeoHQMNiZv
L4udlrqCsj09tGNKPhzS4mpUINZmMFx6me7tvVHfemVdbuow/krMz1b59EB3ZO5kvENK8tJM3Kc6
6qnSA82PlPOZigLiJR8rddJp3dXdFcjbOEeXgWKW6a8A34tUC12K8ufQ9z/mznqMVH9ZJNQRQZju
abPc2hoG3GB+nipZBS+VcrpVpMUIA3I6xouiRxWFTio0zFWJzSSajlW4zrw+8duCAzJ06qvqrHql
5xS0gyE3up581eXYHjQrCQ+uMV4n84tjRk/DxJ8y/VEluxzxCzdPFwkY7aeempu8R89fm3deUQ/r
NLSm7dQuNZPIbopqIt+oUVXIxKrv5ye9s35rE8KEM1m23yaASIQVBr4cUVJE9/mKUcwVYLdHYw6e
Ucm496ropi+8p8EeXgbPvBOCG8puf0bjoTY/heWg06TTrloupcehtotdouva2hK9zqhAc5E70uPd
QtGghpX5lZZoBoI7XYlkw2ARvrMHKwtHahY8xvusuVH9jN9NI+ptsLyxDNjcyqTs25aZ0V23kcuZ
nvAirW0L6cssuMoTMOw0xpEKi1IMMri/ezesnkSQccHbNbAdrXVAprEbxk5JTB0EQnFe3F6QYPws
5BCQRc1X0kGSR85x6idG3h+KQKRXUSPTm1xO+i62jXbrqi5FqaalkZxUyJ+ovZmryu9oFK9chyRp
9qgnXLrPHhKBgwTaZdFA0bunavxWx/ZVKEAM516wsLDylRXqF6QXgjjlPmqtd9tk6jASRix92Cu4
OeXI2BuE5U2YfvdKkABNFHagA6YbdOcf6smFy61BFNJT7R77yXBjVfmjTmU0gRhyqZzpFvXRFjz3
Qz1GV3NBSzzTWvQME1VdoPPtXhZtskiRAW+/qdxmvGb+mcFxWKJnnUprlbSevS2NqbjP45m3hm2l
Lu4ZZ7qHIaqeWtRRtla8b/RE+zTDOPoM4WiafcurEjps49CtQzsMNmPGFx/qFoHTPGt2UW19pf3q
bPpG+/3/85KhptZbI/mf86BRQ006QEVXa4Vfa92h1iTb2saOupquTWV+j5t8bfbmz4780q6ClRkX
/wxT/q/K+g/nXVDShttM/XoDSlr+wj8Vlm39CyscgXctFcxSYP1vhSX/BX4PtUpsWrFWfp3e/zck
yf0XTKBXWh4DMOvPCgu0EuM3xCKQ+9NtAKofKbDeztiYDCMdiISvpGSzGH696n79UV7R48SzTXNp
G7maiXAgwRRBqvbMkO3tIJX/LBgE/s86tB1AIx0NiaMmLc0WnRzfTbP6qfWyce8UZX8RMQ3vKViG
fP1HjXti2v52/P26oAUTBG+zhcsPM+Rt1TjODrzNOUWynOGTj+xidWjjob1IC5mcWeqvN8gojdPJ
4wEMQsv+aKlpapOs0EqBIE+KgFkxVatQq84JO79OIf+og5dXaIM7ZfLGKzT/UnY25BSC5+qEb6Vo
pRdOQHZmDpp6MDWtXkVZWf4KgERTynamRdLldNvMaIqnBpDc1jbm7EMAg9c3zN4l7cL8j91jL2Pp
PzZOYyHp5nX8ngQt6EX+MtBWJQnmS0ipcQZ6e+Jr2hbFNJfk4gF+DCQPizTPyR8EcnGec1vVQ/fI
EEqsYyfjWnx/5xwN/f95sIWuypH09EUP8O2DDbGapnKopB81iXVhMOB/lIxeN6rUymvBfX2XzqK+
iHSIrAPlFTNNHZ2uuDBrv9cSyfS9Bxdcmkl/mbTZtCXUth/SpHn9jRjDsdnQ3gQwZC0j7T9e/sSH
Rssjlygja3SPrbD2K7P8GEfgn1UwaPDou4As+osjoBdx50QudgZOLZeu52w/po5MzjlIvZ2//9cy
NtFMYmwFhe4oOMReroY8DaUv6Vdu8Y4JD4lrmD/KKVEHZrZkQxFApw0YIfPhzMdecApHp4r6BmQH
cFH2lnHUXTJt6IltGCGkp6ISOdeWzN4L9dzZ9g423oJGL+PBnuS9k27E+NhTzb6QjtHg8TCUv3rR
lB+PJ+w6bAMAW+FyZh7hu+Fh1LJMabG7uQju0yodqQTc/PH9Jz8RkV3kHKEwLs6PBJa3O0hjtlvY
XkLcN7R8P+QzVbweK9tBBVrM6HU4wY/3V1z+i8evepE3APeK1TfXwNsV4YHodRmHwg+VSoAeNuGq
Bwi3/vgqi18nll1AbJH3e7vKAC/YmUPPJjeVOuromfIXpbUPwV9etyywFxbgZBCY3aVp+cf5wxnM
NMa8Fn7cVD26DVm8ceu5/hB/8r9XkVCAbII08qFvV9HM2cBJjZvFJKfYGdEgVsGkkRCi3vDxB1q0
p0xOAr7ZfwU9JPwrqbW5QMF4CtbumAbrAu3GM7H1qJe73GEe7VyD1rENDO44bOmjApGqk57mjeyI
kwNSeka6sZaJmDIfoimOV5nl3vWRdyZgnrhBPHrSWJ3S7MZO8+iDuUJltVZRvtsDOu6VaPJtNzOi
gtGlnbmslovvaJ8TknVIycxs4N0cfTXQAE47cpVjF1lus072a4/hSqTTg9YK86JuunPQwhMnC/QX
qktwrJBaOw6gwivdFoFh27cma/KnJm/WjLXOOS+eeoWLqwREay586GlvdyN+bvXMmNKm7YVkI5rJ
0bYDcYAVdGedOcSn9omgXQPEhitYt44OcWjnA31tzQYQIMODF7rmIde7YecRXK4SK9dAWqTZIxPO
fqtX9sdE5V7PHXcJqH/eJRtVHj1pWbZ2IVuTGJJLrj3Nzq6lp9rrzAirf2OzgPderJMB/4IyfPtS
i0GnoSB6Pp0abseg+DThjbBO1fxboj4FnfUckvLvveLAmuR2sWxX4jF49Gq7ggjp9qWN0lyOpmwa
mJdxDBTgo1GYSgc04pKfuFIeeyGNqd10QVDYiFlW+dppWpM+ROCcwQf+vSNZBQCGKYnDyI4d3ZSi
iQqEcysE5spaPiR65P3oyqH9iZzofKaAeS0Y3p5qYM+AEZmCLV5rztGegDCheFQqGHJDR0ej2EUu
0Yqt2VoDqBK33tB3I14eA8jAXPQWPVf+MUNkdtAx0bD7+HkO+K/4EgwQLCg9nQ5hSFWGzKtSX/Dw
MaLNONTIfSRGl4MOsPL8WzpEtOx0mbX9tvRUfD2hDYMvNLqjlh8nWv3Ti9ApXcWRzgTc4dyOi6Gd
eAym1k79tOgQ+C1iO4cmEcfieyCN9jfifPqtEEXyFfF2aWO4wU/nR5tyYN5R2I9RIcjr28wrmm3I
r/6GmHiHJmkRiyvP0UKeU9bhRcB4Pl2zt53MH7xGo88RQhsB9yHGeK1nue1+CKm9HEwyBxv6DrxM
RPOWIeaf1y5oFCeOQt3y+0aY1zlAGnf6oCTOfy2Cd8lCw4BFfnxVpFVUNo4hMPXo0wknG7PYu5VH
W37pwLx/TE5sYANXUy5F4Lucx6NNldSxrkoR26gx59kulamskc0W4Trvp7PyNScqSMfg/iOf5+RT
Qh7l2UVmRuWQUUUVTuX8GDphgOvKKg/qT4WyLAla36yQawhWhtLpyCWuOf20gJEjr5Um92BY2sP7
z/+aXh+dKt4k02LBPQmv4aiI7CpaoiV5rl+1ZnbRVrJpVgEwyr2WeIWDLHTmXuNCwmuxROK4q6EJ
x5umhybhl9Xc4rEXCwd9X6ugGMucCHDY6DJrev9n/n2j871hUiAtBFKafs3bbVe6JkTpkbQlqHPz
O3NghKgrTfym8jd/DZMhbwArdb/eX/TU3qACoCRBOxVq2tHXcqIs1qNy4tWUwqJb29nrXI+N/Ywm
/hmm86nnc+kq6EzfPdwkjpKjlGExRRa6z8CB0OJ2Z+l7zniv4hKIYHLjDOV85o2eejgXQDe2b1Qh
8jiaWkEuoMkuPZNuqPdNJfD+41+u5m4cz+HjT621UMTZ9Fzm4lj9siiYySS4Ui93UXcwBk2uxGAx
QquxM/r4N2MFQNvwdKDmLj/lj7LA5coDGU7eMrfGsHdynd2BB1KFtPW/sxJ7EVI958ezj66+Yc6n
ZOoppuxJt7YllyuasUzxtiUV6sdUUP+JiBAgF3ktB0baca0YQW9l1ElAAqSWXk+jPW+pmuX391/e
iczE5HaFr+TS4QGR8vblGWFu9AYIcj8CrHubqrTcz3qDJe6/sQzPgdIJMxDhHYUcTx+SRhvYDiO9
DYz5TOsKSLe+//gqpCZkJh7Vrn7sTU8gow0GUs4XbdNDvDOndYia/JmDuwSeo/AJNgdKFqEJktcx
PUoMeinaTBOgHS0uRTv/HRjdnRE7V6VGP+X9RzpxjohCeL3Rreb2OPYbTQAWB6PFYlww1pNROu7W
06NhpyLz4+0t+qlU8FhHuzacrKOANNroyCeDFL6jh+5VMyP26kZNf6bmPfH2MC9BQYKuk7mcpLcb
TgCnLJOZgsZlWrZ3NdUdxny0H+oWtkJoDeaZjulrpDn6XLTRYK6y83g+/egeGb3GmXhbNJuqIohX
TgFmXhh2e6HRlb6fK2P+Gaez8WBMaSl9QEv9HjSRvXv/O556bOsV8WXQ+aLkf/vYsyXHICDF82vQ
1XuE3quNk2jml7aNktUUtMOZo3BqPSIHvlwcB7h8RxdZzhkJspmnDpVeHBT2XVtviKLP7Rwgj+8J
7f795zuxTxmL6FCeEIPCC+0oCCtMlzXttVmsNd3W7TxjbSzugPTbnv6NlWihmfRLHGQPzLdvMk7w
e3WykVRZj8zVAFYIYci+uIRrPXy4fwEAD7E22OtQuYnDb5cKvVIDSs6ZrnX7rrEKMGZhPV8zND03
qlk+/9Em5eLy8EkVr8q9RzmpiEwvMQNWWuSt7rgVHhjRTuvMVkxqIphJ615Xcj/05Gfvv84TFwB9
LhpdS6sfYtnRqVftOKRMWJjrRqP7mXcQ+GYWzWe2x4ntCIqQK4uWCYXpsXURfQ3PhbdDGHNGsB3a
/OTUZL+hEf1qguHjAXqRCkGqiCYhqf5RtV1bM4WZScyUIZNv0cJUF1EKvSHRB4jXMj+zTU69QsYt
yziRuRfV49ttkuFetZR0wk9VPX7K8E7aDV107kSfWgVlAY408iKIkh1FEJKtrDIL9n02R5/TQHab
ITlbG5xcxNQX3yRmeMAn3j5KjkNrg7MjgJssmq5l1YkbpRvG5v09dypY0PqnxcrTgFU92nNFadUG
/AI4NFSzQH+kfTHWdrIujUT7N7Y3DREBSNABVntsMxXZKOMiXCv8uQoSSmVQkEmniTM94+UHHx9f
sngaPIzkaLQeRVul3JS8lh0w4gC3D2F4bHDPQSLTmufDAEoVKlB1pfSBTVjKs22SE6uTvZEecG8R
P44iIsDPKez0niOcp/qXDATTS9x55m0BzfHDJQQCWVjPvoZ656+iRU+6MJ4aQboICn7VaHH/EJVd
thutPjxzY/4dEhctLk4vrbgl/h7dKENtRnMswGLmWl8DP7Jw/unqWrwAjXegfSwdcxSclrnh9v3t
eWJl6hYSYgIIm/TYpVHV8yw1OAo+CO1gl1IEP2Cp6H6mBnWhMJVWvCHbi9fzZDLKeX/tv48GBSEJ
GLMaRul/aV16RbYYwdJsaWMzXi2F2b5NQVdNaPGcWervs+7pDBnBuZDDLio5b896gBeXKG1aWo7W
OXcpfmyHAA20j69CNg4qgK4uZ/44bNFprZIx44EAc3orMQlMsTzjHPLgxLOg1cC8lKSAs37MJnbL
aCIwk46bQIb2ss5B9bS5/uG4hfQ5/0NMRlK2H09SwGbmllG5Fj5os76xWqBsgKbDVdPY8+H9fbCk
Fm8jCkvhT8HMBjbOX22jKTKHfKBZDgVaFC8ZZJhryLfdix3E0y3uUdm2j0zjwxcZizKZ5DJjWkNw
PtoRaHxnoRppcoZB+AxOO/aLXgu/v/9oJ74VaQa4FEQS8EhexIL+rNehAdmxY87sCMrobTOD2mUy
NK3/nVUIyZRP1HzHq1QlvMqkZRVVJMGGzwaOIc/mM6ucOK4EqKU0W8arDGjePkvD64lwqMLFd+hn
XMsAASKnAEjYtT7ohro0BIiGFIIOKc3iNnx0ayIJ1E8TjTIfjVV84ONSLzaak3YN9HXPOIzcAN/i
wZabxtDUehhM3IL10vP8egS1nmnY5kklhk/YlQF5FZP94T7xEq3hjIAIIHIeq5orWU72SL4MPLLL
93bp6PwScHjvf9e/M0lW4TzQ8GFmyst8+8ZDFQSxl3IGQ4gSX3FEKS7SZlb4bepRvuKCjM984hPb
1WaijUnA8vLpGr9dcHJbL6xqPnEVSv16yKx5G4lkOjNVObUKydDSUKBqQ1Xi7Sqm1rbdHMN0SGEG
fuZnPHVBd+7knWhGL4FYoKSOyL7DqOjtKiNbZhLtMsUoK/saUwV5kHNRPTSqLVIYF2HxNU/TaqXy
orxOgeH/nNMIcbahT5pr4UT5mSh34vjQaVjgYvSeaPEeZc6TcmE1chP6IcXlJzt34l0p6/bBbmfz
zKV+Yikun8XWlHCAwOfRZ7QzJ0RPBIBHksPUyZMGnPmUNdthDtSZg3BqKdpQ4FGAClJSHS1llU7x
zxyuLt36uyuLZjclQb3ue3h2Hz8OYsnTaQaSlNHmePtFu0GbAtAwdDeMAG7MPCY3keZ4a9SstG0z
xeemtCf2KYNTGq3EvKUsPPpink0F4hq5TVc+EJukjOO91Cf1wTSTdyYouNEeonlBn/XoqYZW1C3M
FOZ+HYOguo3kWkdP8DHJMK1/P54cP5ClI/hFpke7n09lHm9BOTH2a9KMqTdTu5WWYuoIW7w685mO
9DTZ3CxDK1gnzTIYO78S7v5oUqNbN/dpzzIu6gAiF7u0S3wrztZYgq465Wxmz1yNaZX4IjG2nh18
nvUQGxe1zs3yw2+X38IVT1ceDVr06N/uGTODUaQ7THBFkZUAu21IPKC6obGcdUb+++3SDGJjov0n
aQq5xx9SFjDsYmAZLr4BFx6c48vGzM7N80+twqyBQevrmP1YqMjKsjqPOfp+3cjx2YB29xVw/9NH
N8rSi5c2eFNyTHbm27c21V1UdY1uo0PiFOsoxebSFvFH05ZFdou4jCQh9suc56PrTVZDW4wDLyy1
3HojyWsvReGdlce0lxf/Z365rAMSAd0tIBeUOMsr/WM/mkg7DQy1LV+CeP5RAmt87nMne55l6UAq
Np3qd1t54+e0CrwXazAQRI5LzG1B7sGTj8Cw9WhY5IVCQcGZ7gh4ot7rQ4ZQRqkr53HokjJFOaNy
1C4Ocu0QzmUV7p24au86o3eAzzfMgw7kwMVVUSQop8qxt35MWYqHdhxO2r7oS8tYa/NkdauCo9LQ
HNPNZjPmMFfWyhxqiJYDshm1jNpvlgrI8/Js7MJ9BTNd4XZnuvtMNdpL03mwuvo+T+zVaMIn2hZ6
hlWSD1V+CvduoOlyVZKUhrej16Uo5jvTl942yg4BpFLcRhzcZpulyC5ss1zNlW/o06wOur0QVccy
z7+WeNU+uFMMucKDl3Gdq9p61N3WeKkG04aEndUj5JrMyPMdGgewDFzkJ69JCNLnwW3rcRtGo21s
lTca3nWdBMS9KIYeeUhSpMsgdg12uAsQmqq2FlxOzU9tc4bmblRFvm5HLFLWFcoC/c4EcxUixz1g
y4pCSe4An+yzy3xkkL9GKTQvid0dEiSVhonPSsp6eKn0yviCIEHdr9Io8Gp/Lgrv0RajbA5RU84/
Igs1BVjzY2euCG/qXkRZemf3qsJNOhjzJ9IWyChDokr8XZWwpd+mlVOvRKwG3Q/drL42UUD8gmNM
gz2ykOkXnX9mn0PW3TdaaioA426NhXCb9JAvvYDwnwBtRkkin5EbKWew2H5RYuELkKOqNT+uTYld
XGF+6YNYlXssfvkTvVMiI1c7ov5ZhIhAXQOvmtNVDrnlMdRTfdyYeRJ8dWporXvHqKJPTt+5d1WQ
Wodk6rxDHNnqQkfeZWWBnfMHANnPkxbIL7TwGwnf0YE0rFntoFaozCaMgOIalpWV9Frpg03Lx11D
Z+OnPjopfLJ8GNnsrhtrBEGlfeduS59SPfCqVdLVWbdygXyMaAJEwyclegTO64qME0mrukbn1zXC
CUbf0h6j+kULbQp750vflPCSZ/7+j74foRrPgTteFZ6rGr9uvWSf6dgi+2w9+LVBogzPR2Fm/Iko
h/N9aIH3bJJRDxT83ST6OtJsKNbBIMs7FLtshHf0Uln+ZCBUVfhZUdnaQiLqog3jivlKISQ83oKj
kC+RikW2HrwCClSbyhalkVaCcLDrwpVXiekmw61olGU9ImSA9op0p5DDUGdtuCrsJLfWGWw/5Wsy
dQrU7IbmW7SMqHbwJ2ITPI6Ae5xYjZ5fxzNmlqteU+mTsl0XStOIav+qqOPpa4a9NdQibP4S97me
4eMaXjyWV4XMUcmugB/C1mWW9U1FcwRZyJky4kNb9AZqE1XU+A16Xk+dPvafQkOUI+JGeEIWVuLG
IPsaN76oRGfO69YIHennVWYPvm6TPoPXyUaSLxgfSCupMIZDVqgWEMWMXMuViPTc2CdxV1yVtcoV
5KmEjzdn9nOeS/2B+N88YzzAtMS1arEH5FctGKaq+lb1U+NtLU3W3saK0BCgrFKpWqFc2N4mUyLE
atSbAqGenLrCF7A7vkRID931k0T9ZGrNufNDRtQZfe9FJ0UblPiNOOw2tJ3sxYjtEDPEWpiYTujl
tAtGSI6rUE9wAZ0oD7JVFURQ81FQK0NoYGMdbNowtm7bHB7xus3moVx5E4ZDPnp93rBuQfyG+9xp
sincjG3VmQf6ohmCtrNXDI+TCvr7EOEgmCeRcu0vtd1Prp+I1ngODNt4hq7W9hedIUbrRcqCjOrQ
Bxajzsr1guuJ8zushkKZ3zQDX1jif2yiuQcfUmxQ0Urv6KexN2tLNTGKQ8ia+L3h5oFfe1lzj3l9
0gCySDu0QhqqG7/OPC/doA8y3Shv7uc1JEAoZKWh1+MGMrB9o8VB9RjPjp76oOEccSEhqP4CwjXD
boyt4SGdRtAaX7siq6NDjS7Q5zxfV5WSF51u5b+hxVeTj2rhfJGm/TCjExDA2VgGTRicmxBcVx31
fOFXhkY96yFnA6vQMtILKxLeuKoL0z2IVtOhM+u1/jygwGKvE21yv2tYrCzPN2a/KjtAMCYUo4lM
HM3umShjA++Ny3560bC0/5yJss39wXIzexNyoOiFZ7hCr+a5StjAeRZDCqYT/wnPsP7e6QyUosDl
BxeWpqfpqtZRKfLtMJm8DfqpKGUNXdntXLA4xVraNbXHjFH6IW7dIdpadd7QnLUj1PF4r0a0KDfB
jxtGmOv1kMb3GCwP84YrDA5n605i36Og+ODqaR7yIeWoYa8ezWJthISMjU3Iu6/G2ChXUdpV9oqk
QOPse87cr1Al0i7TsUJkuZrrDnWkJPLu8aAf7ZWe1vVNl43qpmsdG9WnaA42yAaWaAKVjbxjo8/j
qii44H8YVhQFK5sufn8zjaD8rpsxLYPbOTCGcfax7XR+25lA0a0bK1e/NcDGJpsGnon9PGayzXZs
a6e91TsbnTrPYJdem1h8mkDhZSQ/xXZD7Iul7KZtBF9XPjVmOuID2GldvTNVBqYqbmaRXGuZOUGU
9wZhQiMOIvNAyVPiqj47WbU1ongQ2yBpQoyWvGx4UVU7dGjMdNanag6CAJ2sPLLdfZmNvbEJHMwH
V1TEoviGuov1+/2E+LjMJYWkRAMrwBCfcu147GWlaUM4nyAzTEO5icxcrFI7TG8dOYR37y91PF95
XcpYOksAwhgyH/UtNMsAN2LNtu8ANeVeknItlcVet1tv3CoZdBdx2JiHppqQW2y6YvP++icfFdAC
Db4FCHmMIRhSHVuBvKGMQUVyW7fC+lwH1rh2M1WfGXv8VcvwVpnGU9Iv5MW/XFaitCjNyQWbjJkL
glaGPe3qqh0/2KLghbp0m3RcBRivAHZ7m/5rUi8CZ+DmMpsy3SQO2VfX2S2gKb0+U/qe+HbgOZd+
ATAmpg1H3ZBZd7O5ncHwZqmt+2ZuAY4VMQZYbiStGwJZvE3mKrruEI64GETg/nj/2516oa/DHCAP
Jg2go/XrRHMKUjhw5YgB76YpQLRJMEZ9f5VTOwTuC10L+ENAkI6as1WXz1RSg+1rqqw29qihXuGQ
WExD4H14h9CcZ5jBBAIo1V8lomrxFFeFC7QDm4XNzFTgWjbC/fX+A/392pZVFgWiBXwJLujtDjEc
gwyGjhMCA4Crzd4d18OYtGde2999EezogXhjxI3N1tJEf7tMHKNH6YQsozXZcEv97Wyg2OdbrgOv
Xys0TG/GZkQya+rHG5kb2qac0lRDWiYZ8DnvexrNYcx41SvODEOWI/C2Qv5P9s5kN3Ik3dLv0uvL
BOdhy8FHuUsuKSRFbIhQDMZ5Js3Ip7+fZ1bf7qq6jera9aKBRCKByFAoXKQN5z/nO0zy6bRibowr
45+qteu1H22AjHZob67+XSyOtqPxzN5RLdHFtBLi/XPn7F8ZQf67j93AHnS3CqHU2v9w/0+DdQYM
wefBPtyAdGg5xKvM+hfr2X/7pxC8YyTHrN/9x0GWKmc5sXLCE2lqfzfW8l0n/v4vZKZ/lhgIqJIG
I0hN9OifqsHY0HJfQN8AYGHBIpuM+aNpR/iSY+nd2tpQf/2l/n8M/n8w/f7fXt5/go29gDPcfg3V
9+bn3+HG7r/rrzC8of/BQg+VnMHC3cl0l4P+wo05fyC931FfJiNNBjf3X/lbGN72/iDddI+64tq8
m6F5Q/7Wz2E7f+CpYFWFvsuSd7dV/Bv9HMjHf/+uYW+1EKP4Lu6+Fr7cP6zRVj6K/s/7nmlv2QcF
CPCTzQI7lGEX3Nc4/Y4R2AsQESbszSXz+hhLsfdU91XK2agnc5hBLrUNMV4D1NuXzFLfunFuj1M6
G4+1aoNzqVXiIYDNcxH+REbEHIv2AvyyC/PNtS9LMCQkoc1jR98sZ/VlXE4q3/wjgu2YuFqnF6yC
YHIdiy6OOXXLUzFM085AHvkKztKI1QIq+dgCojyLxXLORqFemqDNL4rfvbe8+1sAq5phxyiGjyl1
VHLvM9mZXXeruFagfzRD7FXL4kdandFntMoiqUbLoq1+ziusDoERDlnu7BlHocLVeaVuRYckSQYl
4GZI8fdk9/besosOXsgk95VorB1FO8sPiTK2Gyz7F/cjM9HbXI9aFj/6SILi5FZAmqVWTYlmDcvF
GMVyMqq+7MIGo8JRLqYH0ivzibtwO5giGk6yD2ZJ2qepbVNsdAHyWo2WQbphPamxtqfQM5T2dRsM
87Nmaz9Mk1XkIdOd4KswpvI05Gv3Ms7cNVYbrumCBv9bCVMcygb2ZmpNAG7n9bC0TXPkMpJ6cQMJ
asLNeEBL7r7IYQTUiNPmIqzNO4+Zg0B1Z3ke2mwcN7atyjm3XmtEczdsx6oMtKuV63kQunW7D1q9
iNe20GaImzW36E3LsflVbUa3cDfGs0Opnejd8zLMUIGB6N42crM3rrt5iKjmH+HJBdC6tTsPbBzP
C16VcCbkc4KdV+2qRTUHsCk+KkUzfMGVION0NModA39z3zcjbCy4ZbHjwwXqLc14NfB3mbHdQ/Sp
aVkiDpyGnfL2eFeNaIRHeZV1tx+nEv3GI/tjtriKVrvSY0957wF04h26TgsgKOWiW9DXYAtpX5ox
dSIaT9A6vZxQWAqbs6wd71j78JCzup8OXeBAV5PBvl4W/e1+cny13XTaSdyKGnSoNEsqeE/JNLtL
krWF/dFWc3YYJsyQoSPMBvhqA+RUH1fipa2/tZE9FsZHxjWOwRc0IrHYKxQieH2hLxEPxk4ZbN7O
1BM2yUGKVQNt8pUzJRKScYI3ADEnvyNuAqjDoWWWVsKdk/9c+Vku4coUNcG46IJnr9Q3c9j0aJwy
9dlQTfu6bPJbqRlgsYzKuhpQkCqx1BHeFGOPk9p4DOwhTZAptL2E35e0XaYDLuQjQoo0Ln2vHO6F
dXdwVZBlIQ+ao0Lw5hlgrLWa33oZbCVFWrqfpM78obnT9sVECY1hmMrd2HJ4Uao9NNpoxKY26JFr
lB+tP+qJtL30nVd1fihA3d+AUb95aeAdZvDyiWven8atHqxHZRfPVY5kvcJA3Gl5WT6l85zGdjn5
fVhKNV+xtdtzErTEpdBE+/LNNRUoXZ/r4GQt3i8QOsZ59Wc7qg13BI0Dlzqy+lRmkaH06aG2daUl
UmjcVAmULmEt5NjHyg2aK2j14pxlBOGB9Qx7IFRDmM7bJwrSesm6dvuJAwEWLKj8dd91YxYp20V9
gKwO27wKfhlppcUBX4877DqdmqqGLl4SlQX+ugMj/aXUbKeLc+RicI7aXMuTzwU1eMzb1doirZ/L
d/QU/YqHQC/g3TbbrdWaiy8GCG8QAo9sZUB0TUSpinhSyxMKKPZVwZZkpKCLZg8obwTGbqqE/SZD
49JOpidkrFbEsclhuav6pduYk5pVgjb7Vs2Te97Kung1Z3dXB9J/EHLQQm9oUbtMHt2yzYo9KOw4
bVMxxgtw3qNlZ/MDfG43JBFp701CJzFE1R/WHckXzEV9tOY12JHPn0O18gRlyinJTI1YoaqKUoKh
2MBAFUuy5PW+rdGuGLHCBB++VmN99ILlw6uqq61nUGxzYGnUJsw7t3Hp3Cb1P0eLUB0Ose47Wtl6
0dZWPDAG55u1rOGgMzRJZmuygKMocIfdxkpZbON1DWbrg2YjQWG7XZ8yeFOhpZC7ytxbv+V97ScF
UkzUl3MFiXdB0rG39iujhY9gWa+lDB59nOThsAw/pwEY42TOc8vCmLBaSAKunrpuVEJFgh/rsXLG
8wQXLFppYrHI8+5MTX42UkvfodxlsVU2eSyabWPbDjj0yry49z/MLGbZbB8ptEO9teggESkTGsD9
QEiX0r+hYvnhOJcPcyngzDlswC3eYon5JA/0l27x6Crc2oJeBF+AJc3z9LjIpt+PuaNY7ebqHfSv
Og2+se199w4tG6Flpr7Xfswdw4mYUKgZdl7rHg2zsz5To0OEcZu8I2tkeWcGjc7PlvHMY1DV+m3o
Mq8INb7VR3SQtYrc8YQCvp4k8563dlFOcc5bmjmJAvwwpKxOIJw32OPqJjD9vGhckIAEbki040RS
gMDgMShzhOXJyb7C73Pw8nSW9rXURHdsHJr4Er1xjl7P7sK67PMvhwpzLdDjonXU2TGV+1iu+ioj
URndTUDo+d6Y1dPCbJAQd487D6Y0VYL8iME9Tt7aPMltnd+sUn8fW94oRftDlC9V6xOXFCH+z2rX
Dp1IjHq2vpipxtilXxzYnxw9PYZSeh/3A4eIsAu0Knaqzv3omH7wfljDOdX79OIyAL5mQ7E8Q1tX
R64DfZyRC4vW2gfj01oFu3egtB98jwzMDV357CuL711FnxpnkfnQ2wWK9mhPEe1jZmKJOn0Adm/t
swqtiLFHVcJ3hPaPYzTddsGc7bWxaw7tUl+kz+SEjohAnBbbY+S/ZDqUt5X8XTnbZQJnrQzbZShB
rdJB8W0iS0eVqq+pECRZGQHB8H425qBg6gXrtU27bL8JfzupwRhei4WOyL43VvMuP8OqQU9+WqAg
TIeKsXKseNmdQ1a4gPTyKjW+YSov0W99QxKvrxnC5wJqeuprL2WmWLja1NXCSbrd2zYU/dcBrpX+
AH0x/VVZ/Wy8ZOndE5513kbYm6bIaMu9b0POjCE0VG6bu0bkGgzGvtk7buF/sdvx92Bpv5nTWC8y
SP3Yr2H3Z2z7AG+nrv4eWKhAJImLfl9inr+CJ5k5gdT+2+Zu+C/4Ve0EVHqPGxYS6pS1L7Y9Dvu7
DXvXL+X27BQ8Kj1aGd/4wpSLtkk8IoXPWUsAiqvNOma2OO0mfuCANt13m7PkTjl6uquFlyWbUsUv
v948HL6mdZxXdlLPLcuDzgw+4SfRH9SybV8aBdp+qb/1jPhCL23KyPSKX7S7FozCOInVG6T5ytkb
9VdiP5Am8/wBzveLGFz4/pO2fC+gsBblNFA3W4oj55TbYPe7yu2uNKv8Mtsg8dfmGej2r6bansEf
/6D9ZK+1RJfIZ5oPuF5fpS+PVeU9pVVngPvDibfVzLiargzHHoavnbnHQbjsPUqohIWwjAaHMz0w
wgowt7lW26cq0oxlU9Jp7gVTUezSzB2fV9UbwSHNASMdC7ritFvrTY5308r8h8cJ9sZIdXq9549n
7tduETbmKm6aGHvYr5WkUcb802BSv4AdKMKNAhXYkZOPY66600rl9hg46wpLPhgWjrl56oJydjXY
Q4MQsUNbzU3qs1h3YCu1OHOH4lnM/C+pDIPBWC+6hLE+BkVOWHvjtkB8dgprHeaxJirtydta14+o
fNyudrXkv3R7EFy5WvDmztBes1QskeXlzpNtDkPidfSTNvR06CzGlrufOeWoXO2ravTuA3QktWzu
MQosoPQSy65YhaHYHgA/NkmVFpTmNfyAnZz1h73X6gFBmRIrplCXerKjVeYfbmvzQZAr1o7NyoDU
rN39QGdUZM21R8POWhhPHQO0kPnMM7plEzeoFsDa2UxoLM2x/XrzVh9ci9mp77ehEI53aupJnggD
UuU4VMst680HKhue3H5GjXZF/65rg/Xcl2sfguka42Y1swsI7SyxZd9EXsEAdyg8caTMI923erAl
K0fwRxDIJgxkyiL72oWUXc09c1ivvxU1jzdcEHmcEW84WajL4uQ3j/bVB3uS2lHC4Lmk9BiEuk4p
ElTqtS6hESz18zapn5gzjIOcdRmvhmbSd20JSmzzWWseHF47Gabj6MA3UPkXz5S8skIEz8Yqy/dZ
VUA8p3QRdiKlPr4OfoCpzaUp6P4Fau9B5Db/KnNBfxx5FWjgTZeszILi7O4G1TbDjURGQVGGRUcw
nbgams3TtgiNgWlDxU4sOu1jaP0iqWvAz1Ba9RPFK9uJMR0X1so6lH7XPPXL4HGNLMQTPRJBwgpX
PzsOMKts0GkjcDvGg42rPofF2OJi0njsVnwDPzvoPu8O3FgqDxTrUCiQGOw2bwkZOKn1pnrf2LeF
W74s/arHEpgTsMyhOirYdhfyZ688DBx+5mnVT5s29nUydDZVS0rrj8yK8gTwMtNjhlGJnfXjHHL/
sO9/FwoyUqUe63XyXwbRcSY089H/qHkwziMuEPSOrrvMpEAji1zDq785XeTNSvtMt5W4RTPmv43J
9T9cbS2OpT6q1/+guKTfJkYKYe4Y2f3tGqOsS60DarQR5Z7+nYCyPP8HDfRbgdDhMKwOloPeBw1W
gkBdGQJemVCnEX5twWkhZ9zmFVdDGetfU5x/S6B7bWv++cdeSWrXfvzPnt3/y2Ld/a/2Xk07/uOX
un83//W1/t+o1r03jf6fGyqJUuVL/v3vlDt+w1/CneZ4f+DGvxu4idFjXbWQcv9S7jQ3+MO1OWyg
rN7BGX9WqP1NutP4JQYumEKR1mFVIrD9l3anmeYfeDdNQgwI+0zTcAn/G+IdEMS78+1/KeXkKshY
4kBFXkQm57//QcOHvoIZi4c2YWFWdIC5W1u73DiHeblw+jDlq2ZyCj15ldSsEL4CUGraqez10wGY
8glMJvW+TcZUMAAONG2KcJ/ey8xcW2D9YqQHUXLi/vc8tUGW7/SuK+kan4rAof2DswKazbY2xmNf
4dWONtUxr3YGy+kfdL21/Q7vj5fJV2hbzkUWrLiHdCH6YiVL6WyMireJnpJk4m0v36q278sjU+2h
3tmDJ3+jukzfCjGYUHmnhjVu9dykkWURw66+Kt1Sr8NcN1GaAQ/Pi/ZRm+0xKWtko3zN31zuRT80
acJDX4Y29sT6qee+dd6UdhI6fSuZR7tTRsYHzxVkdTpmMQTUhr3fCu1MxL07l6UDIUSUaI1wm4/r
Epyd0akeuTYJl/JHimUs+zaS1gBh1PVxTrNwsgCvuW6lBW8XBErcetktraUb+sVwdWaVHadsHV7m
pXMTihp8fHiuGRmrM+0sZ/qFGqKA6HiPwqXKoF+0U+e3vw1tvVFDs0FVF1Dv2RzI3NJLvIhtB4i/
vRmV+RnQKhcNQWXHdtr1X7o6H5LSrJuk0MtPTfjfGtVaSDp6u3f17YflZtqjbs1dYlIJEdrDBubD
hzlttvnyUgbzB8Ee47nDfB8PPgJJ1Yj0S2mu5becJ+CQd1w6NWyf0TT4bPairhCZPDmr19xQmf5T
bogj5qKzSfXSm92XvsnXowtwxToxPpqsn9Qq+R4PZAupn2OuA5y/yNmXdpDLpmlfMCx96MzN9hPS
MX12ymYf8K+aGqPCZ6MtFcXEdp/TTWNx5F/niz9x5HvyVlbllhyg0Tj+704X07o+CG8eA/Mpszla
CRHKSTfy0zg41HLZm7f0+96pLbYNsc3PQu+Qkv1WN4ZYaIPxIrs7sH+DyKJNmzrMRdbfsKCDo5fj
cMjJRqHtuNsaLhNlDLiA3A8eWyvatNkPW+bN946fejpk5FQv2CW735awprARCEiEsnT3JBuxXmdR
euOILIaKM75xI+b6SF1TSk9RY0ZCyJzNwXoSXkuDHqj8CIgtZy+wXRmdcWnBU4wM1S3nmvXCh5he
rZ235yistsO43huXhNLO0qj0gx9MKrRT2sxsTVuTIDM5Q+ZpPz6MXS8GGCVDoccc11IQz225Bp9B
1qeHylm6OZJZOnG6FiI9zKlGJVc/fskg+3zTJDKuD5WVagmpyd06d9mT3SJWeZpmJAHFX7sWIPrO
7ge6ljDbRX6Kl8usOcNkbf6xdQ613VPTAy5xtJh7F5SlbAC93eTlLS/oQB3t2of1JDhO+o8o6vl5
SLuG4cHAC+sASPd1atd8YQ8fLTDNc0vqgiLKyb/4myy+w4RvwlLx2It148Ow7lh8ACkxnW1NKKVN
YUcp/f04GpkgV+zlZ39Y/D2+PH/vm9p4rExX52rl0I6Ud8EDhT/+FcnCitugoNoWnv5ZZlI7+7Zl
f8kdHT1d3I1u41BRgFEcx0z1LzrvSfjnH1lOa/9ir6kfUjB0/66CN4G604ZyCXIXxbbnzwXH/PHn
T7AdO/3QKjBcPq2WTA5c+WtQQ3Nw6ux72Wr5WUlbOw0tpWLw5NWrv96Z8YVMH5kDjJGBSyyiwSQ/
YjynvoqyvbPfS3rqCCztnbncQq8LrGM+cCWQajUfe2+RiV/x9OQdakOn3K9+uhbf//zzoY1n79Jz
oTmN/B96L4Lrn59hK1r1qtMrcvQHO1MXNOaMw7gUPwUT80tjZdZPhtr6bay84vvoVU08DlvxvZyt
4YP2Ni5mtEzEtQdXhCKElaVPje7X0tDUcRJa8OphHHwZtkZ7y7uMrkRI7RDZOYz1VeM/SMPFeGr6
lGhITVzK0ffOgbEFkTE0Qee/g94NNO9IMlnp5f0zxsHAq7611XKyFHXkGfZEHWBGyKjaRJaounk6
4XoaB1QppzxqTVu+omZZJ+Wtao9M8Ji2+svUl8+r2xxUY1G14ssEnzS+4PHYwCc2marMlvXZcX2J
9ELYsS/G5qRjykRG8B8lKjFeCePJF9v7kgckBMp+iDrXLncUf437TZu02F7InbHnrLt8gPseiJGS
itnpkrT1rWhVG9h/LUdfRIkLaz+zz6PVjns9a+bIXSivdhvKgzzhiMPg8oiPSPEGBYTTd683SELM
KEipXN8AKOV8/u1raabf5iH94fRBGxuN9mIMsr+ylwTRLGlNR2Ktk2KWPN0eS/G8ZUGybH51CPCl
flHIYTGB4vGDFCXojcXTzogk2h7tOEuawVB7d8yOtA+sLNy2/xtv5W5bvYNuII2vFVM7K9+eR8aJ
Z21Q+zEF6C9dK+5Wo3w0S827dI7KKPTD2Eo1p39eq0aPynLi3O8GYdfRM9YI1EGJSUv246mfCjTu
bd8h3FN4sLj7ybe2sDfKH7mNOwYkdRNVrTn8njDyhJo96nFATVo4wFq9C+mHbdb6ZHaYzOlMDhFI
gkizqUwVFFva62LGa+FSuEODAB0otaL9UfpJQ65/D+VBOy36Rocg+BXeV1pq1OomswGwO7iv1dyF
JrE234uVetoRBflGsNDaC0oIIyftg6ea4c2zMbqSCzwzqIY+1Zd28My9aFbuZ3Wq2lCrchULNO14
1OHDxneN/sCIJbgxCzpyGmQAltOFcyR+IyUPX5ZfN0KaqKlGvWOthqtNWhRh1U+H94ErMYVwSz4f
aeYIYg6kfnF3uOoHdzWnkxekP/PFX68pHR0XvZmqqCVcFvvc9245xr9o63txNNikk7QeGBxwQp7i
1J6t/eCVPK/2kl1Tvel3g14Mr3VX2ri/uTbGM3f1bw2NkXtvdoZYOcOIe1LII5EC90Tp3LLLVa+d
89ovj04zGmfLZeQpWa9+qhk/0Arr5bFoh4XHVJQPRjBs+P0b47i49npPPkgVdRlGyXizWWQyBvlr
bE4rU4fsnpUFkdzBMso1qUKMhcEDtlQRow/PnBXb7sLllZ7TskSbXekDbZQ+vDQyL6PV4sSISw8B
o0TZX8gZhkVl5iISgyeeuR3IGNVgSwidZL8Kwg6M4OZi3/dZBYsbgkMyr8aAS7Tj4shJPU43uT6R
aQhuXTrej9AMfojaXumWTX/whaGXyKlKpp71f9EZjS1qpbaKgTAl9hQ10RBkSSK/brmuvwT6y0+/
8/S95npR34kyzkvLPuQFQ0wnTeVeGYVkQ3SJ2zMFRrXD6M8hNv0d1HWeuJXnIfqUH1Mpxwu9i+3N
LpsAn3D71udDiS1Ap9lkKLNXYFAUcJpOfqTrc42siQPotM4ugw6+kO81v9nRnzfQtGHKVhaCSL0u
wfyMB4oZoFmg3RCpnQ/DwG6SBll9s1fc4ZxqWNV6RrBVML0WHO1Pwhl/esH8Q6/wE2+M9uKmxLha
SYPNTFBBRt80Tb67xSw+XRge8SyK7x5+arKIhDOMuX8ceMfCEudluDozO22HgZWjBi1PvmuGbqlX
kZ7qW7JM3qVuGvOBu0i9Rw5F78Q9+6bbNib8Lqj8s0CXj4jeTByVzYikQRvOEAl3CmtCPNyFU6E1
3S6n6MovKv5+hd58n+5PBIf409oxAdWyFhXSzrubajwZ0QTcn2uMivyYqCkZqIjB8Ky2KNfXlxXf
/8Huex2t10MDH2UVp5V9bRz3u1+NX4oGSZpiRBSuaXYio7zHFPsU4iuJHF76rXvWPM6UvvDvP9Rf
Fn2NBD3c+Yn2FtTTsv8lR42DLnb6cOhIrY7W0ryYmTffFq2ZsKrlroksY3aR0/sFD9ucvo19p3Vo
ztLdSU5LjJG3/lgC3t4HmNHRiIMfy4wuW7ozjYw2P6dxMBkWsdUdaEV5LVvraGl+f0ptqR8m2m4f
l7K/aBD+91pWixNl9nTltHjnfTujzhIPya7TBjOq5nHbSz7GkG3bahIMNujMDillzpNFPKEoPqeZ
pb2T+yrCJVW3tZm/G1tXfWnkgL/V7p5H+nVeSemZ+8UerK/cq8ad8vWfyNLuKbAka6HXP+pKe9z0
9lp7zR5JOn1sKESIuq5ojqVbr0ejtRjjBtlnqfIHCnv995TEHvU2PT9H455NyoNT6S7ErNKRdklH
rIxvRuppmabsnck09TCoOvtB2lPzLG1/2vVa0QOvMuqwNEt9twTbdCgrfNZ2I4LzkgqOZ9o3r8nm
C5NMFcMQXn6lhT+8WTkICL/Og52tSefA+iXYLLv0DUtccwXCKPf4KdOLNDS2sNRHhlM+ZU05Zx4G
LqELSuVJelYTb8zgHtHuSC27LdoXlhp5cSaYr41hORd8y3WU1fN0LVic6TuyVLitdX/NzRXRtVP0
uDEQt0BFbz9hs6MUqgx23Fppe3W/h3JYccPVnhwu3v38aZOJ4PgGWa4y3JXofU1dEtUdn9mSc1Ly
3DyiJMfcEzKbH1pebFgNxldno0HHYfB0yh0shLq3ctaZ7I9VViLqC8WknzX7vaEidy/71HtF8tZv
YpnshyLoEBeUxBYfBBvz3lWc86a8LcRcQsEQZ8dA793PM/fg250TdwzKomrqF1w7Pn1cBMFYNty8
37mrSp/42+VJP7ZXe6sR7GdLOi9bYX8d3HsXsMvANcRlHzw1TUMMLzDHz9at7agpfD702kjJQuic
ROa5AZp6N2BsUuC7J6VwBqcGkmXmDsVpI7jZVrW8jL4puLMXhRl3rbU+Z60wEu7C5aFtqIP2mGY/
cEUlNuQJ77hkBtabQZavbVC3z1azsg3YrLOXngrZQ00j69mix/Y6p/7yc1Ul6zhplINXVuKlxsoG
G8lvEtXa2sdkuepAVwYEjYH22lor+696b+OLmlu69BpmTZlXy93EJZIjE/1Shenou2z2jAND4znu
mXY/BKNsqJrovOqhgsr5YJoIH+bSJUWVrnvsRxsDpeYX4FYGk5L8SSpNTBD2jBejJIC3bTMzfxqI
4qCgNcxuGLk7ml2HXSp+tApgManFzwWReF8N9WXgWjVuY/s4eKq5ebSb/05dHweMEPPDxEnupg1p
vvdyWAGhvojuW9M41QMfCRbYyrexjJlBTKntePM4ZD/NXKIOfpvqZxJ+bTRzKKKVsZ9dyiR5CcLJ
xuMB2Mg0+IY22GIrNsJYzxhUbhkDZ6YNffEss1EdlrxhOI1KFwVODRS8oUw3GHrtI+goINOdLaPU
Ma1fNoxm6Pui44PJ+lPHMWc3dmiHfL5y4j5D5yJOLmaWRknfU1Kv5rJn5psl85T217KY06sKyjHi
oFrHDUGcby2+N+QzQYIHe7p7MLv+PsbwraTJDO2LO3HtyAY1xbPplfvmfvuH+67vNEL34Vrqx6DX
pwPfV3YkYigjNITqguls2At7yn9XdHB/h85r7GQ5VQcPF8Z+6ev169ixqOjgo6qQBc3+4Zq9FWF/
8b/7zt013zXzYXMm/+COTbtbkWM+Kn1ek4JsFZPbeTJ+BrPevE1+NzKNhcn0DD1Gf+y3Qv9BaWia
OAut4hP5lF8zMlGMaYCS9sJX4bwWDWNrlBcwfg7CiOrekJbSz7kp2mtaTFPUTF77ILqpj4Rs5I88
mN+JcpdXKfL+ME8k4giFqfbbqpT9bCpdhrYq1FefBC5Lg+1/LiTqzp2mL4eSDbmOlFzd5xFj9Qtm
ABbX9l46Xt8v0Bj9Ti2DuXjsszyyOzaXNuM2HIq6uZN9WsO/lKWfnzvCwZ9WKel/YDvBv7mQtXya
Bia51WIBY3NHLBvLSNW35eINOsstyLs9k3synbWbaOZUxnbnjVZI1oXNpDCW86wF/dFOIb3xHvTB
YwOQ+hkVrbwYVNF+r8y+y8NKq6nvlneLKDbF99oQepyu7OsDWtorDL/0HLizFuP6Mncmbd8n0AVd
NFv311vTtF8YPuhS1fOnsRfLk1l76tSmNbpY2eb71OhZ88rtQppC7Om9xcFFL/dN48fGYXMNnkxF
62TpM+5c56q7dKmenlgza8xUhpXUTq8eeT1wRa5i+hlwwOla8Qny5VNz9Bcb0fRBa5r3yUhfoJtz
zln0JdYdpWKPx8TPzJ91Pc+RaQXf3BlTaJXyt7XoTUU0rF4nTPacbmgJL70vVNPSogofPNJXgfNo
soiw6lZs8DYk1moy1nXGkK4kQX8REUuhil1TiHXv9AtLdyc5OK4dMW4xvQyA7UJ7LC9LJkyWu2rb
LUUjo8ww6VSwzCWupvVNMCNt+4A+JGdOQOLsWm6ZoZHqOEkNlME0rQ+84BssYC29dNNkxhvi9dnT
G++g7m0boSk5huHsoqwy8yKzmIqj67rTYVXjigWSOnmdIuJ2SKcL15+CvkBlfy5eUcSZYEfPZ/Nm
tb089IG2sxcrp2XNEnvMgvYvV++GF7cctWQjnkQOjgvStuK9sgYDoiLUw1CjWjByM2J53JkCJPm5
vMgmQFOtJ6aEvdNwOyyoyCaVEHuZrT/RQq9d8l4zirAA/Jb48xA8QozKkiBfXjHmgr8cQSlqK5TD
fpqMqHesatfTknujdHhKdOlp8WiNl01wUh8rZNl5HsQxGF1cyWhEO2+Q3I8sLs840PYzVm3i3IZ2
An/P34zH4VU163PQcATOl/Lusk85zfX9EN5vTGaQLUnv0MaM1+lEg7yKRywJV1m0R1Ll790oLkun
/eyWQou13FwSffXyqy7Gm75CniDOtpIGTb3Dhjs8hgjLqc7xoZmMpET95j/ZO5NduY0ti/7Kw5vT
YN8MqgZJZp95+1YT4kpXYk8GGQx2X18r7QeXdG1IeDUqoGpiGJBlZjLJiDjn7L32C62bNrxYJimO
/HTPBNnHMXo5j1fEDkz0dS/0eg0fC2mpFg/AWNFqthBqUiaE+UJ8Vqlh3COlD23RNPrXKS93aJsi
Ww95Ue19Zsk98mhpNgRK6sACS4/ytvVxmWXPMs+Iz3QVYZCMfTatvciNU7jowttFjxg6nHE+E3We
s7919Fpry0UTUpBQyMR4VRPqvm4tb1ovFSnTuS82bgkGo02FxHg1mSuzK6wHT5OvKqD9BmvSJ18M
6Hlv68e4KVSYzzh+q9SXR9sfH+UcZDStGn1TCf0l960LkL8Ydq4KHoiTXNZtb01nM81kEVJjbtHY
EE7oqDvPFUw9pnK4Kul4wy9DK46sE9mngyQmMIdPxLLc44riQWvyLSu9igBOAXFNhL9XU6E/cCzM
t1nwZcFQQl+uprGsBw+cD5+TbLqmgEClYDXpPS7k95k5zVWBK2SjdK8+25rx7sUeDSQR6Qznja4X
26Bd6t1oqfQAaGDLjomDWPFIeBg3t4hVYuYg9aa0xfvQIyFuzEdYMHbUFPrdEtvNIU/Q33Ror5KA
ZEczqN8IcaJvVVHPGHBpojS25R6sHseLmO1Dq/36tOQ5OeNTglZOF1tTM74gWHtARvA2ZJlxQBFg
7IoxL3cVRueo4CB6TPrE2Voc0046esmUenncySYY1rO7BNezZb5b1VDeF7o57RutnUMnRWkPVmNY
+XXaREmqmPgbWXebLOa8BVn+mk1sI6cRnWiWPrCkI+ypRrGySjVvzYqBzeA2yScxCSNSTc0jrss8
5Ny170dUhnOMOko6w9aqq305Lq+VMk4yAWlgTRMULnUoC3XdKB7AzInRgpf569zYt9zv/WTZawea
hsVzt7JmHA10U7eyyO4nSRRozkivJQL9Jkv5jwZVHbtWYg+U4o4J2p01dRtlpnvh+PBiTPRruLUJ
BuUTYh482nGPjiW9gcoLwZZXXUz7orBS/lS9kxVeRLFmfJaVvidDgimuzklP5Weh+3vN9O9xb5Th
gE50ksnBsZDI2RZiosK8mdCRrJibqVVA5zHC43EoGwkVr2zdp7SrXxwcY6hLxWs7aTdOgQ3XkPd2
myJmWAzImN51ShW4Zn4rXvQFdlE8rbSqj9iioqkUj3qKz4FT7KbGK2gZmOONeTb3KojnqyRudk1/
iTf3M3udVXi9s5kZlqll0ZhMnxfb8g4apt7DoI2QPPr4xbmcLByNE5RbqshVmEmFwt5RztNrlUKH
nZb4bFKOYAbX112LloPZD60dj8lsE1wnDAY2Ptr6xCcsqQVvRuUGF/iZRhfM1ASHQw3L+ZqEsSPG
eRq7lJDryu2xpDeWeLG7ub+ZPDs/aHmWnQNtEXQIvJwuKX71EtET/ZMM5IbmIqktMd4xMBRPdpuP
n+2WA7uc6KfwkNflW+Y6VOGcq+2YNV9Ys7bWZSfWE0c5TRTvrjsg/s6SlEGLrqIpILeH8xez2kqX
zOloKaUIINcWvwwRBfkaXCi7N0cTO0ZuJ7u1o+gQJ3QpssG7z3Bo7+C2DGtSZr7YRUFHgeETvQic
o9meXzDkNEgMy6zqqB2bjkXDcQ7mWN0ZlTswqtAoruYnO64PrYfkUen6jauWYm16lwDkuH0qU3WD
1eSREScZ3IK5vuaCvWiNpNvXSzdHreN/6ZLWoODW1XbI3eZBNYN38NHL94u79+PA2qgWEaSFemWl
7OXWFItYV93QHMjqjdxyLpmzG6/gjmQ4tiIPHZru0tYLiCbB0fPI3QMldOGAY71g4LnyabxaaSDD
qoyLCCDGFUb1O6+mGSE92Mx92q/YfXZDWhJQkxD9q5xP0jc+KbgcIfJuunQiw7eT909Jo74EBNO0
ccCIxHXWg51kPMfWTapGgX5TMuIp9S9ukVU7zUWQaXvM3bwi9Tg6mOvBX9pIleWx64coUaO7b7z8
VWsYMhSYR7y+v+q0kQh6YP6bRbZ3fmxQSjt3BOx118nkTVEXT+6pa2wVxT1t64FosBXLp3Xway/0
xoSo435JD/2Q2Rt4A80uKDi2MxanSR5ThHowMMMu8Z+MIJckNhfOOe2zI9IktSa2fGfEkEFsHkP9
stHEFBhdXqyrBjtsxtsxFFZHZ4fJbGHm16PuYQmSurnKUR6HY5YVG8Ugfp3aHBQK3yQ0rJmzfenT
jNZd04s0yoIVHpaTU9r3wzK468kZb1sLJYju6U9SEuTrIMXnH026zwbzzZpoTzTVuU/qag2uojzr
pPNyAA3K0LApVLzZorqpcAnTnaWwy2j35vQzrafBEqBVbppEGNbXxRQg3OKWqfzKXcpm2FuN8orj
NC3uvBKtLC1oPha2E8MZim6PG8IwTq3oUhxm2MSZMHUJiPSNIwGeRPTHu7dcpCX9d9hgzyktuOlW
0iLCj0aTcdzyh6Nz7qk/m3WJOj29YX+Pu+tOa+ZvSzH53ZoRuqAPX3mevqsqpys2WVwPCcnbjECa
sEraBiW402nGCVUHB0J39hCSizGxrnrH9sSdybCL0zTPfZGdJidr1N3QxQEH18Rs80ihPaoPUHUC
tQkYY9OUdwLlhsJqBx1Un94xQy6WptCOCT3V+QrMA18OijStKseyZR/lfk61sAqGwYCN0PWYzl+I
/l70QzAb4HNWOdijfs25x/WvM0QRPMdjhQQVKMYcwefIhpVR+cENKgn/yvaMz2BfbkDX1it7IEuu
RI6/7Qs53uELQOORC6JNQCHkPE4q+VTlo7jRCg2bTFdDhApNnb001GuDGAqjvFsGz3mokuIl6byN
m6c0tg0ymis1bJLCuvHH6t2KVaShrKkQiXf2LQPx5pBovvBDVkO1PNmZ8v1vQ9cB21m1g3skwelx
FL3LApNutCT+ktrK2Faltw3ybisGzsBdeZqdzIji3EAwC0aPEUe6MFzJ6CZ65oahRLmXA39YAzHd
GxWGxa4NkPMQc/fULs5OdFNzjHuT4o1j73Gs5hoy2WQeK5xKeMK4SbVTW7S0u22nWc1eTsG8Bbn1
udb8K3jzFTVSexgFZzyqo4kFbmkRzZtOutYS1lHXhKGlp7whY+8Zj7H0WI+hZ51LIAkRXckZiUIe
77Whs59nsFvMNpdn0RfvDYeOqJ+6bS4XEEuizcOkx9iRQbggSTt4B3CQ7zF04e/pim0zjA8oTSc8
dLK5bVu/hIDjdZs80z/VfQ04I5XsMpjk6PgvItnkFGgktJMv8+b5FLTBQnQmGtjtlEoQxum0rtGk
UVS1DBja+cAwztoRxKMieDWY841xxhhZupwSvBeV5lTKtcSDYcSkoTqIfV1o/LSF4yRDqRCcfa+7
s2tfPHgQ07BALO4tWr1gN7YJCvW8bL/EI2atMQuSddDiu0gsaezkgHar6yS1RM4ENu3MZGXx7cHA
WNpKdW29522nn+r7xwyRzHvLQICm/bK26hFltm/OelgXAQFIjmaSHFe8klVVRRLc94qc2/siH6aw
8id/zXj1fpmq6hwUMePaAEOO8lQfROT9TE9IniEhd2ifDgyy1YyCgnu/SqH+oJr3g+UN2Zf5uQwA
xdz2WMqeTbr1xqYu0YDe+Lgk5YasBf3g5JX4vAzkSMgV0BbnZJd0SkOttJ+LzMiYHDbiEcUa1lc6
oCF2lmWllu6wXJasVS/j4mwj3GXMVZ+gtTagZei5iAC/5Xg53Bikme04c+RPeSEuPrV0PJjQxQ4s
YBys/bhEOY//xVjXcYeRrVMGpy5Zj0I/QIvl7bN6NfnvFH21DAfloN4n3e/Uwc9r7HY8TElj32kO
thwf6mM0pZp7A5xm3jBryK/6Oa3vUlF/MbvEPPMS12FRlWjui+qWzDIBzkiz7xl3bE2v/OrgZ4i0
Lj+5g8NSuNj2rVCGGgimi7VoIXogRkWTLv3Rd5NPVtk8MlFU0Zwta9Xq2j6PKZHNLLubgNmG9kxv
in1452MG/Vq3aAeawAvl3Gxzs27CqV3GPSvExnHQB/m8JOtKg1bGQ17YkeHEBjuzW5wTT78fLq5F
vTS2TLTEyrTHo7B7c29aGjFfuL3DIRs3i19w78dRZjcwwgeO8zVzxh6HWjtXSP8Z/D/iZsNz44J0
ojCUfdjkmBlxefR7Iy3mlUzN7nHJiycgg2zeqn2nAOrvkNahXmjG+5Rld0FPNU1fyaJ6oEGUkV3p
XCbwd0mlp2HcBVgq1fjAETTHNsA6gfNv3BRKPC9BFdCeLcdDLHV+GqNn1j26AASC1diN5J6s5gmn
xClxoNEzGPceMd/aZ5LWyg0ChWxL/M86R98zB9WyplhGr+3Q3/JzbMO1cps1mCSMkF7a1vbGNLTP
SveJYZeavzenTL/yFeiCMeYJiw30J2OHCwmdlr6SuePuLKb+48rt5z40lsK4Wpr+U+G041kVRrEt
czmvS5XYR4aM8soi3WA16PV7zfMYCZUVx7ZDjrrCefzVTTMUQO167KcNHf3TbPKmBe09QYbI1JKU
rb0dTp7mRUYwpLvKQqhh9YvBYbzOcEvpQKOUiefXC5BcuM2mZdAgUfQwUj8EytgpRm3m3JdRBXEK
XxOeudy4D5L+yqvEqTLRsy5FM2wEFlCIOp1T4Evx1DpZAoFRtdOQ5RDf6qBAirq6ZUqajEbkpjEQ
rcyPd7KzxU7ReOP7IujKgvmpMnqAzF5KO5+7VEgMzZhaqpWa8jtNak9aX8zMrQJC4p0pXvXjvLDV
OzdNNRTHsnaYVTEJhxspj1ox1htEnjtGcBMWAo7kTUOj0ir0AVGD/1qmOPMBrnyxjPl+ATsW9rTf
10U3nMYx1zba4BCpOy+Uh7CMvl6az3sCfr4aeW/7oeEO/brgqLAaDbIaam7WOa5VTQXyu6j73xK/
n7MvXSObb/1H0fr3mvX/vBZf6/u++/q1P7+Jj//l/0Z5O3rvn8jbv5YJvo8f5O38hT/k7e5vdJ6B
WbtASDm/A9X5Q9tu/uagUABxrpONbDiGBXriX9J2x/jN0W1EQmCILZ8wGdToDM379D/+aQdQLhCE
eXB8AVnohF3/G8L2D/wXHSgwgnbgWECDXLQKF4bKd4RUtpMJrCwT8sKZ9XU81lHVqGdV2kfU4/3G
XH6VS/k7MOu/dfRYmS9XdFEHEo3OGer3NNTvrsgMvBlzorlWqjUfYbi9ZWSf51r+IGN1bwbq1hdK
MHW1ngPlfNGt7i7PxGfmeIzsNWvTKedr6jinoq9Dt5UvzFvLtRzchIrd/0XEDjTaH0T/oJzIvyMA
zUIjAESYgOcfb4+ak9jV49hcdawajGFLPPJuW1ylWZDS53OMeuPaab7r/d586OxiuS2yYtulHZUN
1r25qV18MZdmlkUqlz0ArrQuWFMkkPKqtNJXJ6uJhrdiWkVWa33yVYA3z4os3AUrmpNoPPxreIv9
ui2sjbywrLreQ5CkkuGxrpHSooyboybOdqYeYLCOkd5PZn810fSgx7RcMoZRVltoCUOzQ0kmtenO
xMkDVcJqt0sgc4CzU3IaRe5FunK7sPOaT9XCLo67El2gTI0yql3pRynQ5tu2H7RbghNI2iK0dRPU
wuI04+OEXDzkP0pHecyaC95yw2ApHaI6n62vcaEVXwF45yyf2hSBbZxWjqKX49Mh972MEXpXbtKq
fk57O9gTWP6y2OIeqCb9JqaxEkPWgY54vqVoLbYe4SUnnRj1PWLbJ2Oi56NPwaX7yA3SA3jSQMc0
RjmZ2OgNtocEcX8wtI+4JunfDmJcV8tQrw168+cA00aeF/VzYKMJi2dry28Y7NqmUdeJTihLOdTO
OavsfZXm72OmVTdlEGPBq3UFtDCw0m2GJQLgRFpQz2bbYR4J0u1b3dk7WE+zlRbE9tGns7/KiDW6
b83aXDcxI4Y2zdd9rpFlbKJl7wcIl7OOkLmotvlcBPtgMd+Y0FSR0Rg4h2t4iYtJhQ/y4cZZ8Bxg
OsS8JzsAH4jCrxxN0L0tmhZdu1j4N6eP0lKJMzBsMIB+/C1HhvqeTM6bZK8MYbVX2PMhC+8EwBCg
glUeVYkxhfhytFWOHy1qPYyGCYiaqGM+tnF870vtLdkbXuGnMS2ta0tmBb5kNLOm0KxjaiTI95vy
pXWlDj2yI9JX9ygBEieWkWB6e+6UpdEQuwAmsI+NIWPpGpe4uALDIT61E/OY3KAQq/2ESgDL4l7D
MBJpqFDXNoxgzsfudZob1kOf0VY0cIftq47Wjmib/CqOe7EpysD57GVLuaYnDhtE0Tu2p/SmccC/
eEwdIORT3LD+JY+tPt019GV5SfF9d/28K5t4l6Ujila3G6PO6GUUAwFeJ0l6kcaBW2jH+I5ZSoHN
RDhbs7abKw1H4+tseuOrYkJwW6IoXI9dysR2HtJ4a2bU1l5we2kiHTt37laVM49nO5htBT8THK3p
xdte4Y6iClSfCX+7dpFQh6Ls1jr+Y2Ac8znjCGjP1jsyOfsEcRQZa+OrNfzIRVKC9f3tgOcjtDQA
yvBHt7o7+hyAoeyusEjJtUR2GxVqat+HSYOm09nuaxzLJ9x62Y7SAETBRTomHZFhYBzj5slGqbWY
lbgykOrtvM59JgAkf2wTV95KCx1DI43kzDLEMW2QxrpgbraWqIOua8qssEOreeMTswhduGaCw7N6
K1ohTiKryxszL4bQa9I2jF1nxh0DihMNhoEgQLzlIxqFJm/6bzGtvosnKbl2bAEBKcOrPZp989KK
9NNcIWRE+3SHU9HYptKx6Q6Q8KM0/bpPLrYs+3ly9CenUBi2xligUYdlukP4arpMYQfjTloIKJ3S
NPbIl2RUskh+NZABHg1e4J0wYnxOSCfgeNSiwlI45Imxr7yWJ3FQ2REzfTxHntGVO8sTvNeyGmzm
na2105H3bKHz0Rxq4wJ6DrM9cS2YWabsBHQQ0B+oV6/vjGxTYsRHG52SRRHSYNcfmrmZuLMdqk3Q
e7ulN601CQhefvISY9t7CJHirHy/SGijrPWbI6KFZjcFNujmgInXZwdVPXTdLI4GyMt0zEoK2Kq3
OuSbnRHWUD3hfCTO2Ue2cBt3ZXFtl+W8S4jJ3NOxZW6FJ+DLQoz7tHZ8FT9IiG1hptLBiEAIjVcx
CJZDv8j6FpGTseax3sO+YtBcSIELzunmjaY3GLJT/L2Jaw1UJGR2RFWwaOs+dYIbxt0I7xFEH1Q+
RrQOyMJK6U1bQeNf4n/ycyGC+Bu4uOGmi90RzggcD/J01EZXGpwcM0dWbdozkQOMLFOKQegsJxWn
30ZNBk9NJwMkF4GN3tNrjqaymXW1pI4fzRQ93ZVQrtiOZc7MuzEqeqZ4Ia5FHtuftRmOW2yNy26y
h3uzreNDOnvqmNDzWwsMMmsRqK8II8srOVXN2vVGYyMp5jpPIpyxiv5Gwo7bSKd67rqmWE0u9lB2
gybdzWizwFWUAvGPn59LXQcRVaOPNzG21QB/Ah0YjMmpfdLADBS+30eWaC+/oTa9Yk1blQ7+X1UG
tCzb6xQMHcASwq2GIj7h4RjPnA6gn09OBdt6YKNU7HFR2ZXjvaAi2mh9NhYQ/uCkxEFx11co/ngh
4pPWB9azxdkjFPDRrx2/tXcMOXYULV0a5lQx6RohXLojrN4/taVl7AvbiL8pD/S7z45x1GTa7Qxb
dDsaON8y6WNxIVXq2Bpl8JRJHlKWbA0pdiTV3EIhz8Uw3ZFXXjooYvX+QI/T30EFUgmJ3WkZlrWk
T7+kebTggTvbrdYyQv5mlp0N2aNBRlBW083sSOR6JYqEiH7yuUspPf0SpZh0h2GjVfkMOUuxqwnH
ZktynStY0W1UKk28LNkUkyvSNDtpj/ExxYoF8GbKnxMtW1B2+W1IqZUeu2HqC2DLamJA1uUHLPbi
s11m8XEsXPlVg3lCv6FKmrVZNeN5TGZ3azkpnTV3vO3JS4TvldyPyKD2A46ZcLF1kzF5PYTIcIjM
GB0dUIzZ73yWn7VK+jbymIgfG0Ozrv3Rd0O/t+zThah9gMvRbxfHu8liIwjLqQmBoxRfHbuNNw4R
HzsvrXe0XehHKC1DRVkGYd3NvIDGjNoffXo4DthEhzwz8LqVzwXu+lNqx3dL3ZFtUGHIZHmpD/Zg
vkOkbw6gSC6tQ+tJYClEuLnsypTLEoXw3iV91MBBW8XDWDCapycTp/mtp+EJz8SgbpWvmEpai+9f
sZPmTxcl8pW0kobVsW0h59AjR+6KfCF3v8aWFNCJO/Mpy5Lg2e9jylrQzCF2BBCdqH3dm9Ssx5vR
miFegAdKaUZ5AR7ZUQ1o5XNxdBjdrJosf/HQ04TSZKTIVBygkFV2V2QJcijUypy1u7lB2/tgSxpH
plHrq6nNmbgrpnranN0Xwj23CIRDx+zAWiDUtaz5JZcpUGk3KPfAc5ACEQsFQ2zYOMK7Z6XLQkJ+
AEl77GRDmn8TnVoiKr33QrlvVdw/zI24XajHzmXhfxGu9TbTGWeIBe7JoC1X+NWD4KB9qLL0pbQn
uux8MmwkRhHpIwBtqDOcJisevlHKZIPGcNznWApDxxAMW0tH7bK4dzbVjLywyRF9e+0krpdque+a
GvdM2mM9lpOL8s/gftk3/JLlpfV/Foxb7oR5ARlV7KC2EgLtW/yuuRmaKYkCfuC4OYOB3xRzCsdd
B34Oxwq6TI+CCTiLtkpBvz1gpUpPhRtrIFmKTWK4jKsQ7OpSVufSKat9Ihp5ofvXKwuWHodR37wB
5kQgAvrjzdgPZWiitU4MD9iSwPMDMpVp8CTeLTcwV/HcI2e1vLDX82E1OUEf4lU64AnWr1Cqj6u6
Wqw1ittPntDkDor5dG1X2SEfS7Swub8cQf4rYBxal57m0onq0aboYgITFpC9EhxWt2XDGtm4duTZ
mn0SiNFu0qysVkZPnzvPy/4gJ0/5G60om+deavSys+VUTPRng755Xsr6s05TM7JaipyV5VX4A019
+JwUl7OvZ5X3oB5hSpWgtl88LDe7WtCC28NHtcOmNmmlYnGmrXyBn9ROonaqDXaB0nZzjdR45el0
+RitMFfFXdvB8Ou/JYXurAlDZznOGpTaC8rRlTnAWe6k/trKb8gGpv1Q+UhuRTa9jsx6ridmJV+0
YoH+3zUwVTghrQLJsBcrz7SBE15tM8e+k0z5kUZat10RfK47/b7s0+RgN7wN2UIp2c/M0NO83wHU
NF6m2s22LWX5VLmPF5/wanSyT3iX5yv9stIRxIcbL4/R3wS04qrKJh3bDqhooV8XzSmoAOjBxsNl
TxhNYDbvEizJfZGg/ZA1DekLiLvk5YvYWZZVQ1NvP1aopbqMT9aq4MBnenXnJ2D9dOKM5pqC3bxD
dgwTr6yXFV3xO4comI2fe/K1MQsqZT8ByhIX6VanH7uyMXRv+WH4aoGRMJmhXuLzgZXCChQ2Pi8s
LHwEQBnmobDkC6y7JD+ICpsHDxBIkrxAXcQRWJ9OEJvyjaQWD734LpiLi/4O8S6QJsIvTPex8cqd
nfT86NAFcD9RvS560GM0Tk7LQFsegZP2xJlbnQbLnfdVXcVfvImaHfm0OpDsFi2ikM9doQ5egRdV
kKwT0jHFL0uNHmnOKA65m2ORsS2hP8psEFu4I9oZrLq57wdDIshrCN+llv26WLP4slhdvsEaPP8P
GoX/JykZDtTXn/QRu6zPZPqPp4wUjfofe3nB3cof2oqX/8G/sBmu/ZvJ3IKOPSdxz7i0Av/EZtiw
ay/hZYZpECwL/+LP3qLh/+bR8PPpSRIvoQN+/rO3yB9Z1OI2yFsPvyVtun+ntwh94ztihuOADCOs
ihalA0NXd3Qan9/3Fuelw3kiXQ5gSCVCe2T6WhMtMyxbVc7fvrtNN3/0D/9RK3QIF1rsf/zz8v/6
767iH9e6ROxRkJH4ZV6+0/fX0mW5lIPEmtHXDnaNJIEG1OqIDFP59PMrmT+CQP51KaTFtGbpX7qX
3+P7S01LHdD+4WstTOdqCwuQ/1RXE4faGfNw1XXZahqGvVswIYtH8TIjSFlinY0jobFmfRuSO4D3
+drRqot6G/LPHKwsTn2oz6xqzSn35x/4xxbvH583AB/BbXGJjPnY4sWIVDnjaODAm61shWAG7s7Y
iJXHfIBUDipXjb/0B6aaFn7ytfmb3+P3NLIffpBLnKuFeU93PO8S3vfjXYJaCMhprgIOaz7H+ra5
ZfP/xnG8vHWn7jzGTPgqGAbnlKTjcLIIwZjd4DywBdd0jSNUSxHc9NvU7qHRYV2y5EUo1p7F8DQx
LtlkhjGDO6V1PS/srdQ5dBKT4NNM7VgWorkfO/d2GiQycxsgC0NKep5oNDmVZVsM52kUV2iXDUHv
tesCSd9LYFwT5bNkGGRNQ/aL8MsPuZT8EC6BsxY/RGB7gKg/EmS6cYIqUTCwTn2FRskjSoLj6zvg
0AzRuO1FSiYvVX857Mn4RHbSoex6xEFQQbY/fyR+Tz3+8OtgejQsK7D4SBS/P/46c1N4djUIXDRB
1qwGGi3RLAiUwj5W4SBGz4hCK1hnZlSkBnRCiRVjtjvQUe3zOLjdLyj0f1kpLnfmu4/zYaWg8dp4
BZPAKEDTh463BZRldUFoqSfcDnn4829/+XIfvzzPpYWqQYf6/THFIJuSyraGwI9awKqEIPUDk1Oo
vz+/yu84779chkWUlcK1LRbCH+9xZYuZdssQRKWGUaCVgX2m639wfHjBEw5agSGSqatzgBYyR8vK
9VJnJ91SD4HsyK07VXfCYuacl8Ourr13qwZGMARnVRrxeRn1BO2B2sQ1qnaBe0OzkROls9RQIV1Z
SzbQXQ4eO0jAKpb2UbhlS/lMXdYmYIwxpDRrYu6gDFc95VDk49zZtwnZPjB+yGPUvK2p4y+UCk+c
PdHU8sr4TdPzdzK0XxMa4yefgzB42CXycWKvnIDlpMgecQiSzuPSsHMbuJ9cjDFljRAxGOrmF/f4
b59jx+Yx9gzDdw3nw4NDzdKOLr1efGHlvJ4npvfkpVi10+x6R3tIoaMcDZxejFpTKLf0WAZqX5wE
B7MvP//8B7+EFnz8vVnrPIf0MBd+1OUh/26w5QVgK3zyxiOv45ZZsB6Y9jf6Sv8SIMCVo1yJtNd/
8Sz/7UV90uMvefU0kz4kcuhYLlkfuGhNJlbfB/TYBnAxXXtmPOCRw5mTj5W//vyb/u1KxiDTd3WC
ZrFZX7bI775qjaTRHlpM3dJRexmwePv4FLdDUcIUpa2sSfXJa7BuDo33adaL7FgNzs6XWvqLr29c
fuCPN523i0MQgb+ObnzY96lxSVxUSRAl3Qj8sGJcjtqe/HrkdSBSUkEuFyVim0zdIe5ykr5k7zN7
0K4EB5ID0CiCh4jqm7p89/Ob9Pts8ONH47Fk8/Mvy6z+4XkosjJJWHz8KKhesS6X1+V8NSMJvviz
mV0ZvDuYANAt7S0c9G48n4k8YQjhZGqdQ56IioTtydAhgQOOXDUieJWV5YRQ6aswt+4yE0BDKvMA
EQiEW+2CyvFqF4MR84QhP7f0i9ai0l4n8jvx96HoLN5cnTh3bebpmMoTVoNdMNJbsbSkDhXNklWv
teKi0ntzDBdiF+QTyeiJfjNsGjCHWlURo5ogWNBbFaFgxBjAjU6wV0Wghb0oW5ICOVp5mxX29c9v
6N9tEp7pAGHzLMPiDv340OGzxIoYe34ETWCILKXh0EFS2WePZOh1f6ws/y9k+Cen++/u+19iNs5v
72/Jm/zy1n1fdfz+l/6oOhxSNqgqIPIB1A8o43n5/9Az2NZvBpEuNvEWJsUIlLw/aw5UwERwWKxP
XmDruksD98+iQzOd36gRDMsH8kdOi0Oix7+haPhxd8cfeXHyXj6CS+or8ojLivnd2uSLWPkGnX0a
b+W0X/wGrlAC4vS7m/I359sfD9U+UX2XxdbmQyOTvHznD1eh6jEmmdfh4LTHVG8fBzU8K8IuGugB
q86W8y9Wuo9fi0uhFCGr4lLQOYb3YTWZrGqO82Rqwz5w9et0FjFUB/zyP/9af7mKaWBEZ13HBU6W
88cyKi+SapzpAiJaTDkS6tLc2tKyb35+lR83LW4eQTkB1YHjB67Hom39ePNyrfBLJpsS5eEFTMji
1ld0E+3sBBf1YcrzLwBYu198tR+Xj8tFL1oOnlzCnjgyfDyOzdSE/Xhp8gLYSSJDuf2Gc5dGGWbO
J1DH4hdPyI870+V6HEuQt1Bjmwj1Li/D98+hB3EY3Frbc0rzXry48SIuR2gEiMNfXOmvPxq7i+NQ
bBm+5bL1/nileMY6mef48IENTId5sSFEC1X+D67CGZ0ChuaqxXHrx6sMbBZu5qs+TNu0JRZmbmON
h7GV0y8u9JdXyyRJiXdYd/mxHIR5P14otwNQiynd3BJtIdirggba0FBDxpkFbqQxv1GNVLufP5J/
82uxT5sBOh+Cecik+vGiukfHrVFku/RENa9duyZwz7a1TU1M7S8exI8/FwpYXjAmYeRFoQr7+PTr
geOqsWXPR6KfbxtIYvv4v9g7k+W6cXVLv0pFzXGCBPspuRtttbZ6e8KwlU72PQmQfPr66FP3Hkt2
WeGsSQ0qIgeOSMsQSRAE/n+tb2naRr+/oDfTncnHCsVcR2/lU+R5uzHquhJPhSQSmNNFcVYkGRT5
8rJ6qmLTfGdp+sVQNi+0Z3suXHb24q/vnbMadTvPlGmNabnAReTwvALvvGxlc+rIdX7nUf1qOMnB
nnnIa/XTuaobtO13k0lzgDP2gISormkBQTu4UKUSJOHYpVe/czffPDPupnRNJgaVJYmhzn4zJy2o
H4OPLAjzkCtOoEPuis4Z/vjCJDeQ8hs30dlONK/vI8KZbnBIKsRxoYdTYqA4msox36dxB3JdW/07
L9qvLmpbmHBsUwfk0/x6PMBiLPfbFo7XnSYhBrU9pWjxD67K3waB02Nt9bnXo9RWSQYSdOaIJkIZ
xjV5CU0vl4i41iEyxsLc/37i/+Kq+IIxFXleCBvfXhWNGuQ3LhN/EzOxGSbsAJPt/M6c/3kUHhHb
C/7b9gH+m3sXLNALnQXwIVgGdzeqoUdVMzSH31/Lm1WJacdcY6sRsD0yA86Wr+8dDUZIEtj4I7+H
Hij54x5rI7t0C/ffnw+F8EJyUiEG0TTeDiXNxFu1V0bzWroRiSTz3WBycIUoln/586G4cxSeeZs4
um339ocd2rQq4BErzjSAWPftFOOJySSMt0VPfzwXLAiC21mBCjif5DcXFRvmiD2K4xKtM7TOCjYG
ASmN9w8uiFWdOjt73O2yXl9QajWeJsKd9KVcwDoQBI5cSzI5kmuw9O07oaa/mHlsnvjM86G3bV6s
14MR8t35kPw43ZbIU3i71JXRwDb+/TP6xSjUU1wOriy0HPXevLV0frWz8IpGum/7PRanT/ZGJvgH
g1ioai12SRZ1+9eXkikzT2OTQQTp0sTE9fYNigd99ftRfvES0SD5zyhvno6Et5fVVV9FGblQRDiU
2LrHbtqXUnt3fzqUzfZBIudGX2qwK3t9QY4GMNkpq4jAK9Pg5VNY7PCa5U+lP4l3ntDPl4U+nAVO
gj3nuGW9eUJBURQS5AnFcSfHgeF59eUIFecLpwj7nbXh58lgu/b2bUJDzKbFeHMHdSyxNjUM1bCu
7tF0AbSQ5vDOKNvE/U+9hJWAnaVjsW5b0uEMt3WsflwW6tzTJf5c8GVJmygCu5rmuUwKf6TBkhDu
VEgBA+P3D+znMTl+uJwV6RM4nB3fPDDNsUrqJiEGnlp5GBdGjwnScVAASrbqFqKG349nbk/l9UVS
v6BehxiFWFJSYV9fZMPTMVPSkaIEdz/Ac6sFteNiDsM7Eiz+o9BuUMBVk1OPbHTEYLPkrfFJ4g18
Hk0fK2hMOpGM2lpCDXODdEKhEVQiBMI7l2y8BtmDfV6lGSZ9kD7//tf/ec7RxftuSdimgmm8+e17
MrkTE8F9BMMRgnu5KiL+0m6Nv4oSgtM7E+JXo7kcr01vO9Zwz17fK+yj7dy3bPR07o3LoSoc+dDb
SE2i3g/AI//+2n4xFYjnNWgibr1RtrOvR5Mxzm2SPUoeezGEM3BzYAGKwBwOcA4BtYRtvreUb//k
m8lgGgxGAK6ksuVZr4c0EnfFPuaWmBmNQza535bVqKKC1lTW0QexbX3359fI6+thHKHByzHu9YCT
YQ+D6PgeZpoE+inBYzFnyJvASxQlpJLfj/aL58fNpEjk0QXxWA5fjwYZz/JET2ZIwjEFFfyIKEgs
BA/kdma9Uxz81Vjb95B0VQolHO9fj4Uds9dwBuuIdNJ5n7qNoOSMEKOshnX/+8v6xVPD/rcdgvHM
bM3y10PVKYEEfoxvEudYSw8JGpX0yT0khMHcc3oEXLUsyTsfsZ9nJ0EXnkvNhBdwe/deD9r4Ehhe
BhFVu8NwNeDzQnilzROxNGZIKK59+NOL9OlSsmvfzsQ2vYXX4wlJ7GXqs0eb9KyPvtpqw1PWT5dl
qrFLECj3QcjO2f1+1J+f4pafLm3ydl3+8NZuM9iL3XgTo9L1K49rx5esK7oK0iNBjL8fyucCXr97
rF9WQAPfCqQ0395QKw/IoEXNjbaoRjKInrj60AUEr9I9WuvHci2A6gykF6E7J93incXm5zlEpYH5
anCxW4HozWJTZnwMs7ZACNT341VT0grubIqWYQA3/1o4ZX4fO0RTvjPsTx9y5KREYW8JyAZnTP/N
Uy0I/1jqJudzh/H0NPtJeYl9xX/n1v5qFNZQm5R4Ei68t8sa+UWYuruMA3pF/iVCpD4KEn96Z4b+
NFeoefEibHcwcEw+pq9n6Ij1XpkOm0ezR5G87cjAaNMux7ex/pOhKKdwWCQgQr79EJXr1I+VM8ES
IFzkTLrjvLONBSJ5Lubj76flL+4dOyxMNKxlLC9v3XGVCQk4g8kUza1A4Gmw2mA9KZs/LCdTxePu
SepDTH/KXW/3IVoOxHbWKyejQeMZItCy/OySPLK880b/NNG/j7PZ/bZVmW3W66eE2asfQPFVUdBh
gAmxtysR+W3QR8VsitOMxh3fvSQR8R/cxy0MnCblJrZ4s0gXVu7kbr1AccFljLdI5F+cwkKY+0+G
QUfFqc8OmIhvLo8Yhd5z6YBxApkcKryZAhVAPeydafG99vNqueI+WvDjPUaiT/LT9XgFdrSV5wWt
PfEXdIXJfYnlCxNReWoM66zNqN7UmgCHzp+OXlDLd16CX83MH34D783aAZAM74drciKchKsif3Lr
J/wqzu2f39Efh3nzoQOdOWO74MEpcGJXVeA/WFWj3qlJ/fpatuXDQ1fJ9v/1Y5NKrUQUbHutJSmI
uDMIRxEV/dh3HtuvZj/VB9dmb0eh8u1HpiZ8oZg62MxO3rmhtmfzdrClpizFjs8OG6+LL00I+X++
AG99Odo3iAIlxebXl4dbowmMhmFtSCtTlBKJ9lQmk/Xx94/qVyuwZVFfoV7PPsiSr4dx1SIoWbK/
iw0yW9tmsZG8jtRZbI2h9Y+viZfZ5EXeiuesXtbrwWQ22Uo7XJNoiepbmxT+pwUm/8/faMZhE8kp
3qKA/tMR3mrNycZQGGFVoBs/AK86OmjH39nP/XzvOLrj7zZYEyXayDePyGtmu5X2lgw5wLcgrXjZ
qdQDrG5Cnvr9Y9om8+ulgy2VZPbRPKSMaL+5c1DfFBxkReNGV/EhBxIIMnSpblLXbMihr4Z3ClTf
pX2vBvQ4vtuuC2CRMzUq1NePKndah3wG4iYBYhf5TYsdoQFga1k9Z6ugHz+mTgsG3MMeuC+ATstH
D8iHd2LPINq731/8T/fZQxu42esx2LPbertq9bXMyfLG/FqQH3zIPKM6GlQzPqYkcr43Q78vwj9e
OGpbw96c+Z7DdxVVyusLjzvCdMY4g0ze1HB8MOwKpPXAp+zhuUZwnZfAc3U3ueGKnSAmyMvz1/UG
Y5E/Hm0+HagpqMPed8UMEjJfhr7eZZiJyKBZG+e65KR1CyTTdc6L2Zjxw7fanEmd9Kxnm3xX92Lu
KvAYHfG5cyT7uUseBN+n7+2RTGNcUohhUgvNhK3GBFVXIy0/rFzwxmzRZjnpayI22v42DmZ7zCM4
M3H8WBllcDZUIOGR5uVFFn+1g3Jyqz1fKR8vnYH8EsGTJNUcPGRmei0Z0nKpvCVaXDYZH5eU5Jgu
Ik7NLIGsoEelBBdgkqsumiJhEsCQdnMITCT7WlcDsRiiCVeSaibopYvwLrGexUm5D3BCz1lI+nO9
JhGIkyn/a3YImzz3HL+Mo7y2lvkFAX+VUeJLOw0ptkbHSSkE53y2qw3U+0/WbKV2FyKKid1bD9Fh
cOrjvgbLMenAO3QLmObTyAMGsbE0ARL+1kbCRAgWQUqEWwV5dwRk4wbXxVpiSdKDmtvLuOi65QYy
cykeRFLJAX7C2CsioRrL2ZmZaZyrJK0d4FLrWn/rZLx8y5tJyMu1R7IPGdBY7HMWuNK4wjiT9ycy
OvR0SpIm7veDDmr3Ge+26QAR0PCXydpO/rLZVGEvR3JjG0BxwXdfWIhMs2RHNTDNnoSdgi7AyEJg
hLLBMr4QW0M7Hysw5qzPvG0FOe+Af+O7OIa+dm46re8dhkLO8lM1m1kOpanu3S9znxoltleya9EO
LqPsEjR9A+g+AsNm4xY7Ea4LW/SDe1MXstvs9Z3hnXfwhf/uZSC/9WD/NPQWt0rOrAngFhvClhBk
XXixfcC0JG6wwfHtQCiXzfcWIUgmSifb2aguyum/dVlsfLKsdCAWyOV3C0HVEYy2dtkWZYMm8dJA
yliE1POM9akXqgND3WdTzt5We/BrKjYvodkX2bPs5WbhGRrHDgcnnqANUmWcojlNmmRf2rXB3F4L
z9qlAPJeTPCBODIxrNZRQH8MX3ow5z7zsMlvhjE3XwwJwnTXwAq3jroQ830Q135/coxJk+aLhB8L
vA39AFMsCSG7Cgiuc6hbQ35LcmvMiaaSnoLFwD4iHMx11ocYSPsnL68s+ypZfAYmuNtNIzQgro/+
SuDi64vGvG+1DWKhsZtAn3utw5mrx9NanJMaZiwHm6S7F02EMm77Slp1VJvu+Nlbc2d8yNgMTzAO
BW5TmELsgqgAd3cw3o3lysNiM0Yd2OiU4us64sntFTzL67Yx4uFQO9BCwpLAK2OnBIbzK7JY4Tsl
McDJ87wDkRMlWW7dr7CR0qc1c2seRp7jwKyymtZ6Dsv7gYU/fWqDOb5l7ZbFHm+Amz8Q01Kz3Pik
toPnbY2/e8MePzmq6kl6d4P8EyXOrLpYDD0VBPh2LuL6nP39zpiK6pshY/NhA34ihZ3ICMZyhvPp
SBW9SyKwfY37WTUqMz7ODSFfT1W7GLdGL8YbczUpHmkR2OsF61B9o1ZnKk+iaoPmzIn7LQ/SM7s7
XHkFkUuVgIW3xEFz2myqHci7SWaXbWoan0RqOKCrl5xsDURByTdLmzhRJx8i4qkCKDbhUchbTHLs
GP2DmXVg0ZNaB+a5rQ3nyU0NTBLka8rn3ODATqi8n4qOl332s/MlMfwL6LDVetlOaU2SG5B+scch
ZDUR3G2SyKHGpq4OdTNYH6pYpBDbOwzpIQhD0h0rX+vpK7CnoLsaqsYbQ6y+ytqzlngkIuNtgq0m
8vVjuVJS+9wbg/HZd+OkeEDtVJgXeONdDMF2ypLf4YRG1zvhhovMCcQHwY61kofKH1r8cUu8uiZJ
bxkAhsGaq+QZ1lrxtVWdfHLLxo8PtikqdBBWSTKLQWY8+djzhCmVegwQ/NtYlEN1XxZIwZ+Sos2S
IxrkibW74SgSVo0lb6GvGTYm/tjOL0zAqLip0p7YZcPQIF29zunBOfnFFO/qvsnrm6RWKPzdurTk
sQhKf5M2ohh7IC+NGq9uIfuxpoHF2BX0CX0mYt4TBgHQhSxWKOLGsV+Y5Z9EOaWkv45qOrdFMuuT
jSKbCAM/M0i7WPqCdLmgWYoznCFr8zcMMNwK/qSqLzr1vG9d4Pr9y1xoE+0TITvOPhNNQT4FxHA2
CS1EnkeWjdLqwwmDVvCR1WoYzprKSubzlnfUirJlzGOKcvNogFhLyj5+kp3bZXfCnwx4/bPvLrvM
gKB53Br96rbAkp3eVW082sTkkCqwwtWb7Grvw9iq7n1jxX8K7sWfmCUr5HEs1FoX58RTBuVZktgB
mrrVJz4RsHPe9QS5jDnmjGBcq0CFxWqZ6vMY0Nb/4ozJkNziLquGF2v2Z16hLE6d665K/G+YSRUf
e4xtznmGbgOacG4u62lxlchI1mNZPsbuWBRIBlyfOxzVkMK7R3ZGHdO4FbUCqO+Wpn1vE7hr3vQV
tcQndyqG5G7mTk/HRXW6vOntFUIs/cVUHUH/W2nkW1P5pDEjLLeLsmqx4/Lz7ivtVgLtgmKxp5OT
yc44GYIASwyYEzB0c/Gsc2fIluG5TVdqctLMK/TutOMvcgTY/lnt5RTPZzPAgpLDs6wgr5QkTvSL
kkQS+JnZ3gxLD5FTt5pnHg32yIsZprg3xeeqKoQ+mmmXaFgJjHBpSzAfaIS5xqvCzLZ48RELJdhN
I5cHdChwGytw3vMHcD6FfFSuJa67HhMFvkDHHV9avMj62k4W1NiRhz1/uEsJLwaTMWg5HkbhteYH
r85zH5ejHXwRo2EMj16sNcFQbhvIMpwnMTlADEYqokLkhM1ERewuRhOOOvWNL22yaPHcNQkxUuZS
LQ/f9+3/X3/7P3G+/nCE+Ul/+/hlzF6+1P8jysblRwXu9x/7twLXlKRl01IBHIa/aqtu/ZcCd/s/
1BrYUOE5obRBPeJ/A8Vs9LcIBiivQ0g0abFSD/8voNj2vygT8PcpGIAx9P9Ifrsdcv5zCPIoXm4y
S8eHmbU1LN7K98ZWyIS+Kl0JECfAXjL7Yzx+ifG5eiMht2eLgZ/2znBDco1vCBK4DbIbaRGonRLa
AXmUT+7BSvgCBiTs9vd192i1j87ykOoHY71Ouw8TUIQcfn8NVJfMvWjxP7rNiw/Ecb7EV+uY/z5C
/tFU/L+xqv6/CLPbqGz/Zxfqnf7217f61ezbfuDfs0/a/6IMSf/aoKqLgHdTcv9b/20a/2KltDj7
f28RU3j97+lHijs1INS+hr2dxPGO/Pf0c5x/SUqazDvH8LaSyx8Ftb8pPqBJ58jK7+ds+mIEWm9r
9R3pxuWMt3tHcDrQo7yxkFbOsoWKSdJ1Sr4X5sEX2WDjj1jp4A1BNi4eDYJR3utff3dW/vAq8Lu4
6JtNnJdUQ+jZvam89PRAEAG16V4RUnxDpsSa7CxRpVBfjTx1r+t1JnGjWRsNsXlM7K8VVZNyB+6m
vZlpeeTRsgyciQCtwXwo0waGbLPojfQx5q48qXJGhaFmPCihLLSXHOohgY2Cla5sIysemxtMIsBF
ytwE4vXDlPjw78v40XG7VXFeXRxFP3oH23qx3eq3Bbl+rlQdWwsuzXQl2bLMOS2mnQz+0j1EM1Ke
yDyNLEy4WZSBRkJ4FbTjO3XcN2VxnjbFfZsmEFOOCjt1u9cVl76oqnkYm3EDAJTGqZNI5vZx67g0
Nrred66tgdLYYY5z9Xk1B77M3tpZ97qTLbYbMJbjO0Ugfyt6vrot7ta7MYEbkg60qfde/0azwwYm
HidoQizcxl0nJqo6cz451WHk8DASOSh6/GirjOW5yPLloR4szzgfiWFH4qeDGAQHLhqE/mKwm93S
p6sFzMd3HwU0j2BfjmwAQhKWDAAMi3NXxK3aYOQonECXpDmIKyqk0CIUGGLwTc5Iak7qmw+ZztiT
+AandzZC1irutSECEOQt54jLARyJTcylMTvnYrDGe0TYxE5NulE7TaSQv++p8hC1AaRb4xr0MqgW
BWbbg7GIxo1YGYbkpK2mDPaJNydT5NSkFtx0KWjsg6N6cTfndiL2psFeZpc5rp4unMpXFaUaaHN3
gjOGdSAdYjR3oz+X5Yte4BA8kW0QZGcJMdXVjmJq45GK1I8rZacB4kKWivoTGRC1vUMiU6ldQGwL
IZVVmpShY+vlia2054cEHAaUAjj6A3/lcO9ErWFWehfXzVKFLtvqKfSmJFnOYtNI6gPk59U9K/10
nUJmD/tO3WWcqoDdJe47PTK+kNtK8OOsAYdIEX3z4lI4NMy3jVnBjmuutGVGsRqK8QkRQKrA26ac
MdxgnpNb7TjtcprNSsibgqCj8bINOHLtLKsDjGINFCeg8vjzdDYmYOnJGVuW7gzbd+1siDMvP5vb
nCh3twP5fI7FTOldIaCXRahe6u+1YfqNtjVpccBBOFfPRIpJJ6oMWch9NWE1wazMQZuFpkO4K4cN
IEYh0SYRIWGjvR+bZMBEPUG9PZpVVhXHrPe7T76jp3UfE/E03C5FqXycelmN66MjG+yMFK8UxtXA
v0yOgk76B7Ha64GZBkwyxdSvQ6ISSNmxSFTl7ss2IMCAxianDxQ1hDnazupfrBAGdDSb7gL+cDBn
6C2zXTl7MZDwcj4v+VqcuXY248XrrOS2rQdRHlroCYSIogo0Iimc7WXxS8iiVZ4OS0hqtfk1txaP
++fqevxotqtBopUhF+bq6MQtH5QRV8ZuBu62QR9JOT20co3Vvk4Kl6CQxJ2+tj4JeV+oxoxkA01e
md/2KevldUks1Lm29KD3RVAN+a4ExArGLK3m9opczuxLKpbY2ZGFXRV7QZVkOZWZ262wWHRCZIY0
1jhUixdPYWOUwP+SycN/R0I16fbjrHnWTdxwfJ7nwOQJWmChnmatOFWVXYJF12xNWwMA5CDIuZdq
HAWg73FaC4WTkK913+6sqoV46rQrxkmR9RR7aZKZYjfb9fi1LVQy7AKtgCOJWHEPaAXkvMJalc9m
uUIYqjSBDecpTkSq0l3Jm4ZrpJuBjBCgHdajXz7MhAz0u6Uy2zlUSqW3s1l3hG7XfVUR+WVCXllz
L3tJm6kqojFTtQgXvtjpbmo3aObim2pPLlswATcLNpuIPXagWVfPzI+KuGIrdO2RaB8j7XoXOUlA
AQFACoXBxkxqMtbypTYOdi10ty/GCYnNjARPXArhNX8HkHUU8TQoOfeGAHd5Vo4B9VWL5ESITk3g
fqC/AybH8YrWoIZOVW9vkCIMgyAuxdckEIQHm17RfcZHC08GrH2D1HXeWMxDnK992PnUsiISTaRP
EGE6sb4BIWjvfG+Aqjq3tvmN0p0AcusrX3HeT1q5t8qh5YM2J/mdCHpFdqMxm8bltFqQjsamzyqI
e6hrQx+uW3Gg4EQysOk7SbJz4awRpjaYy+dqS4KKGln6z56bkkFAGk/2tcil+zEg6svba/T5IJry
SuOYSlMI82WQzU8EWvkrHZWZeAWFXCKNBsq4T3Eie6I8usE6pHRUB4KrdVvvWcwhuJaO9inY2bVb
R/PgjB7JGaP8IF3qcVFiZcGtNVKXJSB8liKymQ+AIJaSyK02GSzrmHc6b89db11cira96exHsxPy
w0q9J9mRqdX7UQVXdoV5h7WMX9owr2HDDX64FHngRr0B5C+qrBSkprnolaCeTqjyAO6fPLVZdc9B
sMztDssyiSz1UrNvUnDwKs7+I9b6OCbrj0MNeUAk1cpO3mCPPytWOWHpzcCsXEJGTz6MadXL41wN
xLzBenDWXZ/wPT4rizmrn7RUnXmB8IMo6CX1iH6fqRqnkQS2qD4YjfJBUQEug0I2UZajNNZSoZNe
3mcR8iBgaYs7WKHqpTqTWNr1jpjoxQrbvBDUaOdi/Gq0up93yuFHQ5+gS9ZFofRVFhdldqBnBVpc
UfhTu9YsKKZv3ZQ5nJeWCvao3Xzc8bkE7Nv0xI/mKh5e3ES536Y0tvwjbv/uki5EEFzIMe3dU61X
OMxV49OXaVNuZWhlNMZCK6+N5GiLIDXCApixQWJxqekBubL+XPqLR6ovtD0GVqBHVi8ms4Swv5Kq
np2tfytdA8X1KuJ3QlHW/u2s6swkQ2N7saqyrO8XI515jo4ZW9GUT3a7H5N2/otwOn5wJSFrOrqY
mgkYmNcBhoa7ZNZOdCL7u1rHGVzYhLw9opzSFrAuHO5f5CkvTkLMCXgrXE+1+XEeG2JtKi9Invqy
QnlRz9K/tYzEckKHyHSuDfkd8ehUo6yT4fayD4WTUdEveGGTKyLUaMdlMAkIw56T4IFt59KfF1AJ
XpxqgPOVxmBSThnMmwI0Lc8gGjSYW2zYs/VVmC19wYzHeUZAhPgyEPJI4rhPdPpaGe1f5kgd6hiv
8LsvZlVAdaIsHzjoEstVnDBZEkW0pI3xQbbss8KxDqZPhWisz6j+g79mo/HoVLZUkMK+J08w7CYF
66MZpgLMcFKTK1b1FngQH4aDPuAoFGVIkXbL8DJzz9uv/WpfCXSr5wGCQMI3FFD+UFYBu+oZbBk5
aIS5LpziUZqFXVMafghLsH62gGWdLHvu9d5o4/lemYp/1B7N4NrKhGfyIsPB2Ku4t5IDca7qFpeD
UbOAtelDXOEqoY1GfRfhRq3MvTWMYEDrWIC4osk1f00HZYwbicD6Mmc0DQGvLaREEyFEu3PwaeoQ
uUn3kjS/DI5FPfbOeKAgSOaAjwkwjgxryp6LwdHOYSQ07CVrYqu4yLzVl3ubj+s9olfZ7Gd36kU4
yqqmXtY5dHzJlMFnXyxLsx7jNu/VkZhAqqrEtcwVMykzXoTCFHrmrl151wIcLcJ6shZFvlyVXjRz
77YHhTbgZRj7qjhNFcivMAHs87VoZ+cv2Q7qpUddx7cxc9Yg8ofJh3phpvOzZSlob3xTXRRW+ZA/
Vl3ew61FSgyriDqffY5BAC4eXE35MLC1F6E/Cj7z4JqHieso2oTWtVV/0bW7HGeL5Zv4SuKrrpyc
LlyE4Xp44sxD7m/VSjrA00zOSATT0ecH2ZpieWBRykh8UEMXwkPuYclObfzRhrn27PJXlsNCwjTf
SLRLJ5FjM41qV2ZfBoUFEla42zohG5O1Dgkpmw1S5QZaHQLt1U2dTUO7qzpwsLQWNuir6Zc6C0eb
nkTkyc45jwsA38zXxUcWyHvETJ1a9iE9J8L7RaiZlSkpi7/pjXtt6BhBU4ed2dGu4pBgPROiGJMe
xyfuM98mANh4h7w5at1xJHlajl0TxYWXe0dH1WwR4UMal82i4nVnj7b5gO15EceugXS3V0JQy4IX
n6dRIaxy2Y3zCLTQW92WBcdep51ktIWm9DD/PagaSVXjGe0QddlafV0Wa6VlFvh8qtdlFQ8k1rXX
rKB0thH19F9aovnANDeutfD2xum52SrsbuyXlnsnFd5DXaWCv6A8nOjsGUgfJe0ih/1XjOk+pROP
v2CoORAHKdnWtACpGRMEovqPGkqMPBTrPF36FUDnNU3lZa5E14SNk1pn0syaowESCEC8NMB6eyRK
FKRoqIA2uYIxtxNTUN+ssZlsh1gCZpqe/ddI8QWfsjrMZAbdNNzwKFP5gzUVQdiX1nAPpTqPWmUU
NzWJSmm+pIcCSVu6s4VPkzV20MU7WXdKqlEf41HRc8D+dJLTAMO9hvPcknGEdrcKBGyKOHdPfj3b
pF2kZ7RBoKOjTzgjEzOhl4/gi7dbQO5e2j3692SniS3fNVXuXTFLybaZiiZsg2U42mXbX7d10X1U
WbKcdA3ur+/kc5q5yW7YNh+o6ff0C4uLJuElTqfpOHQs2mPR1sdm9vSxkkIRUtC8xJzmgKnn3fli
Wsld67dXnvavUpWIo++nwxdFt8QOa+Iqd37vU1FJAoKsrXa5Kdy2pKFYHrDv0+Qbk79I4tIHh1Zk
2Og5tXaulV2Y9eofzdjUh8XprygnbEWB9cRu78afYY7nmW/vNJvoz9NMRp+Tex8D+N2oN4wOvut6
5RTkAkSTnCRRzniYunpU0ZBbyYemro6IKeuT2WbeyWanj3YiubVLo7xZ2WGR6mMYu9TtroeJJHDf
JydxHdgetD4UHMw3Y+Qvw8NQV/7F1Ov6lnfQPUuF4otlrhDA+zL9VpfyTsL5J5O9Kc/arjynDGmB
nlfWabSC6bIdguIiTts0nMglOgyY0plujhmtub2XSZDtKYKcubkREGIlfYJxLQiOtrI5u83KPVjY
4w/mUCDHoM88NhmMZd8C2ziTkYYQwetD1A8m23J965JEeF0l1b6AeB1KMq8fSsPDkz7ll7g9U1Il
exDFQIguXCXnj44jgv2Qi77bwT4dL5x+0LtFFzmZzmz1EGTbj0glrA+etB7svE1giyp7y4tD/jXT
h2XHNvL5c7j96EryGDWzvxzp6EtiYtzgOE3B3IbrDHa17LJbn53ERxIWa9CNdX1uJWo46NpPr+KO
MAQbKgDpDwCAVhDHIb/rpwqdRLj5sJKdEcQxh85svSo6jg99Umw9tUMPDPUEbj3+5HaS7AAZ8JJR
YOdMfOGuAiikL0jV66ydiuNLLdSH1u/O46V4mMfauKBTq/Y+WQHWOKIQ6Nx853S+GTa10VwsBF5d
FmTWgQV08DGlHIE03zBYPR3ecXToORRkMqgBZof5MHGeQsC5L3l2yHhLfaRNXB7cJOkPPdxh9lpp
PHYUdFm5lhoFBQFv/t6erZshNpKHybfm64q9L6G5icmhyxSf6jI4j3GTRbUyyF5bHJCk5ursZ9ar
whcXHnKODxytNwuJE+9cb4gfF3LajuOC5ga55R7jNtHdvSkOCln/szYGUoJUCv229TnWz9nRqxQp
0rainsALcsX2tToks7McPeQ/ZEn+1TZVsCdV+zNNSvAaeK6pVLnOc+16ZwU8kfN0MPUR5xM53oiO
joXPMdsqX9AB8BgBBoF0Xa4z20rCaVketB4DajBuetaZnOsnN/dCgy2Gt9WQEAO7F6NbPtTTyt/K
vOUqCZb0bI5FQLaoIkiJal9Ub5lYfIf1Xk6uS9UBCplRjdXXfjGHsOqCl1KwXiPDgpU2APMqszE5
62xNvFfhskd0B0ovIlBPmXamx0m7jyQheMeqZtuTqZ5gVPrpkQHmfoPUI0/LSv+xNEsVTd2EIK4l
HAkgcOHTsh7AOTGP2n03ePtsSe8Xx7twPAoExGh/8BIAK7gY9GPc886lRXFJsjdGZajBBHQ3Xwvl
7f3CJh51KL+KjKjj0Z6uCxUnZ4XbceJZt1fYFWSrpAkg9gCdgDc1uyabp6vK8omOQw8WuWWe7py6
g65WkwOWBtuRQkvrGj3vnUu7/milWbqT0HSPQNFF1Bf6JqYKHuLY/CRjgtB7xxC8cy2/oWefJYUQ
xEC38OFVdj2OI4mhQZk/oWrxL5LAaziWVt+QD35WXjqdmbryz8Zc2wqNvk1QcDYe8kF+dNbyCwwY
TiMEHSfhsHh3hO7NDwCubZIAc1QEA9Eql8Ltu+PgsIIFHWvMSAmKbIGmOZYjAiHA+cMNgWo0/Cnc
RktMcICdVP6lvXK4aePBOdBv0FeyJJ8mzoSIOIxIyuwgHib6DmExeTuzMOwzQ5hZlE9bXq0ebxFi
sP3zg//F3pk0R46cafqvyPoslGFfjh1A7Nx38gJLJpPY4XDH5sCvnydKGk2penpkuo61DiWzrGIG
IwKAf9+75ofRbZ+VYU87N+8vRYbNjN7Goc0WFZj3oJb+yC0i445xkkY7+8OxhbNdPcOf42oCyF2i
6jW96IzG2msvUjACsYbM3jeuJJseBY2zzSpw2Z6ui6SgRXVLN2f6g1YPddMPDs18JWWgWCiW4A4J
lkpY9VjVukbv7dnh1x6W69YXMP4K4L2x1ZNalXlQqV28FajnYlaqdJf7ioYBAtGPqYmMoKv7NbFL
YzzlDiHdm9zT7tZ0s+gOX/YhJEXLm0Z5JbFD3qhmuptqY1dWUZu4S9EjuOzktjar14D1ENeWKh6t
oj8TVponBCu3MY/mwNyQ19wdbau7Y9WCR2AcO+cFab4jodE8ji3r3XDnA/okRYxNdaz88E0xcZ2h
S6g0VWCBFM+jkCRJ/Y6/caBngLBprVBfDaNxWgYKo+kMizn1PHOjQFG6OPAHjhgiwFGHVId5JKO/
csfsBNrAoEh5dRc4A2XVgTz8rosWovDiqY1WElKM4+j29lPg0TCw0ZHXPqRddV0N3bexOshZOipG
VxMlYpuF9k7OBPSb+sdYAPIg0OwOc5YmTlAeI7olYQ187xl59n3fU8/JvnNqgvGj6kj1QPRYPnDC
Dx8TjQBX/UwNg0mfjlnk+tyV5mc6vAlzdD/SzHiWbsAtWZLo3DkSlCsvhvbJyk2WG9+gTQkhQ82B
d7swxIKT9/NtJOvo2jOGxHCofkSlO29yqExqjIb7IR8pUaZ3l3bQJqWUNeSZ3HpD+k1JrkHE4NwB
zQQnBK/6h+GXWUJND9ycDwJKi8/U8HNt5vwwYCMTKoSGDUGEvwb9QddN7HnjV6b6F4q6XwubPvQ2
etbmOsbd0pbXBWQFAK5JNZQpN8D9i7ebnKExbtK8GOuTQCq2XHcVt/WvLlcqv9FZOKcHSg+BnLge
IOkw6RYXHH9BkVQPmzREM7Zej0UbOoSf5hkSymAZSayXo5TrniG6yyhKSB2zv40AFp2kc+3ceES1
VBn70jLy9bbwkCd8djZWGwfTSWu0H+SeZ8hFZBhpQQKf67GWjKXjvvpUNXknZQCwk5rbZ/aT66Zd
exOmQlEVCuptPiscNFy+UdS6h96ETLqxZ6zbJwmeW18RIJu/GaTOAxwItos9zYKwJBtytgtB/fLa
93FWBaE++NZEb8UGAU8ofgXMd+1W8zUGNz3PxulhoIkzZLMThGETG4Nqyzp4Giv9tQQ7KO/toZva
b8fAIiJi57KMTRsXPpsvvQ2I2X9Yc9er4pS0SydGddbX1EJzmL+mxMGrAwIbqWhvENZ8Y4Yi9WMt
WKVe4GMmUDm/dKd9M/nVVMbUrbs9F30TiC04E8ECu5oydAkDNU0SJSgOhPXL0MD7myUI+vxHayLU
3AfBYo8vs9Cz/5zJsLpUioA3lm+zlXMAO7lwrDsryGyHh0WfDpax8ZRelz52ansCDfEtN++SStkm
rYv9GHgHygNH49HWZusx01WWOoxz5wWvsA9qCbcZoK5NxG7B0f/pSzJsPkeuhGDYB5QgVzsE4A41
A9koGY0oX0GwjgsxbN5QE5fiC+UsExGLDfuJLop6uPUWabGzD3lt2QdW7DQ4azX6el8409Rc0R4h
3X3LyvXWpe4IV5HrLM41JSpHrargu436vL2XuQOePVS5uDbDOc+yTbiE7pfRp5B2meGG+dlDY+0d
ZpMMiF0Kuot2UGdLdGDiRnQtfKuK9u6FDTtaw0RfeW7aQFgm/UH0cBQz0+VijFN6lpTgXtLria7H
Ydw0H2Ca9q+hrYt5H7CA4tmUYS53PqfeqXVr8VGPkjJLetIG/5Jqu2vnJSWvf12cu64cf+SLYW57
N51ePO7r7QoIf2u5U/1Z8byWU+mcPR0551Zd9oM05ZTJfM3h11pXaOFooh3tuyC1Tk3n/wDofx+0
n2/J37Gf/FFf5XYVkjDQsEmaNe88ojxSVL4Tq8kHIVeFDI5Z7hq3WZMZd+MlQnSrl9xipY/C8asS
fXptZXmVHflNvE8ADG5omg2Ch4Yj+DatuvoldzvjCkTiFiOhes9Tb97Nogo/G23SqdBHokhS2DF7
uhSS0knWfGTV0kG6uMW7hx/lE0K33ldVRCkUBo0Hlbk8q8uSziFPrIGkILwtd6bfTud1tHmnXvZr
6NWyrVY/bm3KovzPCY3Urg8pfrOXD1QpsYzC0+zKfo8kIosDsxQnkEzzcBF3Bm4L3K6tW0f99HV0
8o2Sr72MyitVtrtUFODo0MDyEHSq2q4LukkeDLuC6Z4qaxKSh4qtTAJNyXn+iizrjAblYPh5vVvy
kERKI7rLa9c/EEa+xfLwQ6D9wOBbA+xfeg1XZ82uFiElf9iO1U751lJvkK9SwaVbw6HgraGGCHBV
r+owNzrI9ihxDbWB1ox+NVaQPqM5yE9YWlzoAFqn7nFKKHdD4xdai8sDoTmUqmvOPMahv/1AEORM
/SPDBtpMcz5lfheIQ+YwdyZh0GVOsvS19WU1k+knOekh9c4TwK7bkmgeeAJ4zvuMip95b6wrTMLY
oH9MKl1GrzWfFB3ygFpWwsyWuafO6XRFThUdHZWRRj+XYi6JM4d2GLZtPjTUOEdt/TJ7FZJPh5nW
I7BLsibqCIfaxmFvCRD49gOoNbPgp4bTVfuMJ7HYFgHT6CbtctgfmSr3zetl/g0jAs28rvBRMWUu
frYj2NV7YuhltRwzi7TdlGtAJz7FLVRZyII8WB+VfMuu444/86XMmwS+yCqPeTMFLm4bcpI3mS/R
LJhBYyLamFbTPjGrdOYBODBKkwzxzotdLS2YVuhAnjQWeoTd4DUTbDUJKR8kT2IMmWCpKQHjwZEn
i2v39W3vhIU+WUpwJRPhA7gqatTkKFpxBvmZ6NLEbFI1xcQgtteB4C3wBK/VclYTw2zczoV1sija
6lHbFl77qrF2ZYcwp41j4zEh3YxNSpLSOq4MKrKwe9iztLVoVKoig5R6OmzSDfwsQKQ3+9ZNafrF
RayacWWXOljzpIp8Qi0lrSzPBQtzsaXXLVdbMdB+6xnL4gK7pMZPZNvwHiDOi3lEjBCNL2w/QP1+
SKPKScnK//YkHHRipO7Qbzmsi5cg8HoMNIjQw9dsKL2ADk/Eq3OwyMbc/DXUZYv218LOEFhoZB2E
4x1EiAE/kpae2kSuP7+FsrGe/5pDjc4zLhsWvVwc3cahliZdlvTOgIoixtzX4u2vWRCkNonmwxZZ
e485p9BxsODBoNSrH7/+2gJb16tDNS5AjzPsWseefg6oym+D1aV+UHLPrDtS/ovu+Lt26t+SFP7/
WZN7aUP474WFGCMEoqo/KgsvP/A3YaHr/kZ6Fv0TyMoIQ/k9RusfwbKEd5LqSrYS/k9kqv8QFl6C
ZR0UrUi/CN8y8Q/+H2Uhuovf0EFEDJcRskBy+7x/S9mKsPEPIh0AShRmzJQWsT38fn70J3ufkr1t
Fpyimy4blb8xDW85DFa4PhDNYUJfZx6+HaDIrWvJ6afJtEaiUNc82i1897ZU5noUbfsOfQko4mYK
GiVyqQSD2qImPl/pitnMU0MfFcdNHhNxE1y3FhMWDAuZAxuvz8YnhEApwMlc5Bu2gPqjU21zJTA3
jEnrgi+MjVoTAlf0deS5ETLILqX+k3rIN/hm93GkST3AD0cIepNT4miKVwPRFoaJuvNGcCPL35tp
ybglSI/GrZi+Fp5of+pIQSv94bu/+68Kwj9VAV8+UJIHaCHx/dAiL9i+2Kf/EASX0++z1M1Cs7lX
W0+rGNWJqBxYelnN4X0kwds3y+KvpGNH1ZOXyuxlHmZtxhLjzwOFH+4F3h1hyGoX/cdgrW7NYYih
8UKSAItcWjlE606nMq8951DNbMX/7/fwJ3Pt5S24HlGUiCEtSqUuutY/voWaPZuZEGCPg6DbzpGX
7plN9NY3inAry8L8V1qxP1nK/8sL/sm67gBDgJfWbD5+uDFK87ah8ht3CDYe9/5SQKIC6p5cHZ7M
0dkZeXtFMwpyI5sQhOUVfgsdiSKLcf4XUsw/Wep//70ITg0vsR/wUs5F4faH75IscjRHFmtLiWeU
HqpGnIxKp//CNv1/fRUifAnY52Mnbf+fX6UzejDBAI6wMLzhSikqVqUzTv/iS70Ub//pTvdQ7qIr
dX2iiQhe+OeXoYxlLVwoDUxroQGAifsB44mVZme7pnA4R1sDIm/L5dX0lfmiPN9oOfrN8odyVvmN
AyzdFrwCrSVgwDSFDRytEUaPX5Zdo99w4ca263iZ2Ue8XYnp5mQcmFG9nVPneoyy8c7CMFVuyzrr
Hqe6b99oOvVPi9eQ+e6lNNEWNgC4bHEY4oTsyVJurfqozQnrhlXq9ei0jp//Tdz6P8fWf1xM8f/9
sfXwq6Nvt/j5F/H9lyH/9ReMP5n44yF2+fG/ezPC3y45J5bJ//gnos5/qOOt3yw3CKyIBx6r9+8Z
sn83Zzi/BZh5OKh4gjDBOxaX/d/NGYb3GzoS8onIQLtkMRGf+m9ko5PR/s9XthnCmJgBCgn+St/3
/5xzbBscpawIO99fdMLFSVBVZC+OcwVLKNsrZLqcWiGQI5ditOb6pG2t3nJ3LACzgGgldj8jRL65
kBMOyQoVlmSrhwKunYRPrWSJRjmuItE8Lg1RciiLSonNv1+KFxvJAUWVGa1rW2HPjN5OlaffuEnh
YhZiF576AFHKZsyD8XpwkC/Gq+mszmEMyd3cBy5cO/TOENibMqAJMtFRpl9kEUTNcUT2ubyGgZLL
iRggQ2FMFSh1JcU6MNaizkhq1+gjOrp4UdSvKv1wUWx2yZyPNXdo1yDcWFd8yjgRRXYpFGxyAN7W
K64jY/EuK8PY0bCHVY1ei9GoPpvADj5MmD+T/iKP3bYkl+5lJUfuDTNWu8D6RMNNFbbw60RpWd9i
GFILLEdRHRe5wj/OQOa01haivsuFFYqtQ2ZyGDtdZhfb1TXEss1m1hieQICzMVLX7qkowUEuJPzi
wvhK2F93qNbHuSjof2hbL2Vi9YTYzsDZIrGs2vDhKYsRq1c3qn3ROsMHxW84oCO/De781Fc37Qj3
k0hUxNDFo4o6uiFndgLX7JgpCqiQHypS6kH4WUFhVTFQd0mT7ETpMTDYVetM6whqOCGkGPGrwRPg
ItSIdiNl7ZQZyGaPN9GSQIN+WT6Q3DT4D2sj5+KAsGfq6TvEknYkk0hSnUmtdr7N4KvwLyKXtKBJ
FMosG2AO61zXV/TdKcNT8QTp2u09v3CXrZcNq7FHfWUOVxTCjMNVQRprA4DvdzqxeEyHCSFFLSw3
QZJvsoYZ/QyXkh2CpIACD7gRdXA3lk/YsrRgVg+YsyV16BrxO24CZxVo7yVSxoZEr/GK3TGy475w
ZIQArEZGIDul1cFoZrHsgulCxEwd6QPhhrjRzHgSYvY9ejCBavF1GH15YmcyXotGDnqXF2RKbBTI
MSH4HdVFD8Uo+/GZUmrIAd0Ny/zeFAjs4ryehuKpNvKZZuQ27U96DqbmXBSDPWGBqqP5VuHCnI+S
wrVwR4kv3PU0Vk76hqalcr/5vSGvoqUIraTnAvJ2/bJYCFyETSuphzigjTNzsQsEkouGT1+g9JIu
z4YCuCSkxVyJnD7Txl9kfeOpJghv61aBK+XU4TonYA6anIzUM2njjhbvm7r1YYYRL9pqa3rEScRm
VfYOhoKmhn+cEBRuKw/t60FjN8Ta5bDsx+FKr/d1ljIdx7h+u+bGRuTZ7VL2evsLLy9MeGOm43AX
WYVnInLRbb7zpFlm2yFdcIBLkxyOGBW5ORyFMXDYdu3l39oOuq8DDQGygd+CZwcgVL24sS2ePAfN
wyI/9v1cd4h9W2gO+J4mPal8msJ9u5K5gcnTk24cjJYCDSkQ5eNcyzFaix5R24atvnAf3XKsWjxH
rkbFrYn2xD/Lr8O3zw+1iHtPqW4nSRmYKN8rO1DfEsH390IuFqXQ/SJezfny6g2FkShqcpDYjTZT
nL+j1SgXnXMKXiALk387IatcuIYG6jBbV4Ljp2Fd71xDD7e2N1gTuXJdcJODZXx1rgfG3CxVpy4i
mZxmmTkoGExkcFMtfK6bmujVVyIU1fdgwttQieyq7wWp13dJQS6gshQlTLbVg0I1OcWnodWHduyJ
XnylwubyQVDJTdq2l5CSMaUfk+Jfr4BXXJf3aEa0R2uzby5AJBq1C9sG+AdyNpBslHdhiKTHnN0N
FXKqOKowLMfd2qb6ZWZOkleYC6qnbhB5tZ89NRvHiWZXEXNgQAQ6qeu8scRVjnHIbMHCCdppkXHe
tKO4GhckXggh9bjGCFjAh3KzmZ4behV+FcAVZuJH4/KAaAoJearNDIF8OppPOeawo5/antxlAmzr
gKM2vUa66nypsZ7B57EeIDOzBsCFgfVpScCtaR4RTj1c2QKJRmxFS9PuQC7EzTgDaG48b3GeyJ5F
2js5YCjwIGTCxS5ZxVe4tKHLR0o/7pWNCXQ/FNEYoeVLAXbbRTuQr9px2rNMI1IDa23aT5KXx+DR
0AKxW8fFPqeZBpFqLyHi8ZiBw7GyNutTB+d4H0J+vZYQ5/nGJXPunEbtVNBG1pkfONlXNFEQY5+X
l0DzZrtoRItGjJcyUble/DJD/bSaqrryTRmWO5Q46n0geeV6jrCc7Jw6rW7kItvXbmjm17Y27DfD
RGSBANxu7kZf9lnsE65yUSfR6YPUM5vk1i5U82wNEkLJsSoCDVTYBH1CkWJ+VGUpJEkO4OaGG7tT
CStiB5IZd+rsJdt2a+ORdOAjXo8lxqwvG2uPuQMTne7xt/dPXelBZTMA0RPv5x1Aa0lB0i1DwKCA
bPPJjuHBON66cKX3rDaRe8eWPQY3oxYuikddqIfBThEYoCxpETrpkIMZAw4WeMqwKFtvBOIWtww0
dDuRL6/kb6ifdXv5Kl3lFnfskWQkZAO2jJhETf0QOK75aWdL8VwXUUFCTVhIJ+40jdnbMFptZ+9E
lrgRtcMnC+LZJ/BtTb8hs0V9EDUQfa6jVz/ZmfDOcCTOC+0zmIJcXYsvbMLAak1d5JdsLk0ygs1f
DEURwVhuauW5r5LnsEzCNruofHANH4QiDCMeQ7snduVycMSlNfU/iwv7FNtaREVMth3aoroMSYFw
Q1cu28GH79gE5qAfjYLSB2imppwSwy2nO2mTO7O1GGh+wXJmy4nLKn9vs3mkOo7YqinumKQYBJcl
LBJvIP5tM5ph/rMHByk2uTLcu8vGz6WfCbRLkSEr+CYyBcqNNbnlQH913ZdbTXMxajMOo5PoDJYx
PXeogS1TVFtLQiId0joq70Q32POultyyyFs4TjcwXnQDrD6ddoAQ/nksbWfeqMgAK1TrgkFezdIl
HQ4sXe/QG2i0kmkmg52nahv/ldfV1wjNYcEsV8wPbtQG9ZZq3/SuqSkf3UZkFbmbUPg9LgMmFZRt
VpG9GUbmfCtE7E1iglDjaTJKfh3cMM0zg9982zIWIG6oUClEiMZdBBwOWC26EuKcllw6TSwhOutd
3xWph7xigbHtkNX9KKCemqM7OrNMWB3DeQMrEnwgtHZf6JIfiUrJSxTLJZ/omNBEGNKS2oqaAsy6
muN+6KOQR5kmoGggEaopxzGNa79YHoRXk+dQR6S5LEJPb4HoOT7cyGns+OIXgf33GubUwrc1TFs3
liIJer+5U71R/AxxZL1bYannTc/M4MIjmJc5OzPLbqtRd/YbLn/XPsMJq3uaKap1MzfyknHhEO8Z
147077M+D97RItNiJvHsfpk5gVyJLKf1mZ4/8bz22eySmOnhfaHCCIbYTFX3VRXBWG8ZojiEKJOh
p07XWehQeD46EyK7avkoyX5GphK2lwZSq/AJ2PXa5oF2bsCVzDQnwoICs7qBlvNLXpwaHOa1vKbs
cGkY6NMsc38ibBNwj5AobwM+mBQZo9X9nAcSpjAQVrg+1GCLdas44IgwMsZ52PQS5WcMOdm0aCAX
nmghuqFXQUaE/0AhSP6pomb6WNY5uwuHpVrvPUTRCN7XeSbmJiVFKhnNaGRc9wbStqIhFUldtJ3F
6aYiMwY2Ta9UIVpnYwNSnHovnKp92mrE66OzqjEhMTa7d4B3vM2cCQA4a55RvXfa/JXbC6FdUaTR
DNYrFvsBiNHkwpzB2dPFma8HKrKQ5TlV/1his/hZtBZLyZLW84tP8f2rRu76aU8a9RPqIJ5Ro8KB
ao5D9diLOl1jYjOWi7Jhql7LtWUhMkouHWwdeXTvtpF9QwBHiI7Kp0AY6Njy9vYQTu8B5amI2QlT
z5LVyAq5mSSDCwIGjZmjc/LPSLAzbHAoeGQT4Yy4lOu5w4+mL4pPI3fKTzQmwxsJkGuxqQ0rrGLI
8PLKUhkbIX/cPjTQ6x+sN+jU2nAebz3l9m8RTL9tJm3ErfE2AlIinXFY3zZE9ipUiW5TPVc68p/N
VhifZjQRXh/2hfe22mFmsADbXPaLDtdyl7n5+KBEhRQBLtm7XjDMfa+z1q8a/+1noPs63bLR9xhw
IFQu7FxzCohQQstVwwkhlkwVBoHeDUoUo+b0VstI4DUDwI4DJr9LIFtOQX0Ix4cD0asRzzWa43a7
Vq3/PNiOmm+iMvC7uOxq2NOxoaAa0SqjKG0GebY1C8P6Yg+j34dQHre8z1c8GrEtJu/yAGumXd6S
KEWyk88ftHOYsXratXWj80v+ahAN4tX1RqZ1ALQo2/amk/3sq8lSaB/z6pah2LZvxiHlM07HwnS2
aTWI9dHF9wLpQyFEzdNnUFwh9tLbic1ju41VAXFDhBJKNU63wBrPHKr+NpUruUQFSShdAlVUILGz
V5FeRysu642sBjd8sC7jKv+Rzs13bQ8lsxR9lYaFDW2o65XGC3QbW2ddMxvsWxd3WRcuNu4qrxqa
v3UC/w+i9h8XDOu/R9T+c+wHVfz4I4Z2+YG/Y2jBbzSOBBYdmBwDkAP/G0KLIIhQFUUXtJ2+IhCz
f/BALgETFpXKwG5kuv5TwITr/wZ0BormWE5gEwH5b9ULUnT4Z4u/7ZgI0HzL83g9/u8CUv8B6mZF
H/Jw1WXMrZ2e+pFwY8pnWcPfUvwiO7o+T5Hq9ybTG6RxoZGeu/ojKMqRhYdyndpq86fIW8Zl4xp5
9TyXYmtIGS+Z3syoXW0mejaOfcoEHJH4FLPfYrAnAIvVTO+K4qlf8Opb7nDEObVV+O18QT+QBXMe
ZtNx5Py2q7eBaLArJ/pUajwtNrFxeUo0K/qZxO1Jq8uqpAwJE6bVQPsTw7RtEzPAGteH95JTo3Vf
DbS/tFLgAQqOkkiouDbX2xyxXJKSdEeAgSRmCjAjMLYGld74TdRqJA16d7Ne3rXF4VYqQsGsDpUx
sm+s226fvpEbe7CxoWx0OW4LBAUq+xBYNvP5ZHUflNiyNYdvfrV1sSaPzvvYfnWdhfnudTJGO1kq
2zmA+SV0XVSb3u9PnKbPsm72ZFk/j5X7c81XTFhR9SzWk70gKY6qiNik4er3xhxoZiod9BmT7yGY
CDyyot3oVtlpthWHUZkf3PnB0elpBs94CRjI+/ApiG4DqXifXogKAq2r0LeqzFFOEyy4r1CW4FLO
72Xpo01HFeIEe3TCV6b+yKcyuie603wRSOWf4NTHazMVL8OAi00NHyR2bs05fLUGUDdTvttudxrw
ngj1iOie9R8SDLATYisfcO9mUFypEoda2NuA+T80rqt+PQ+1xtEJBdWv88mj/iGpFuc44SCYQlm8
qBFjEWfLuilNtQ3L/KFdl8fZ5WRe5Tj/CrvXlJHc08sPVYHopuHdWNZ3yp7jWt5T07cxmGBQtSJE
11nSNJ2IG7wSGAywZ6H52vTKfaINon/RY/tMcAMVGk3bHAqxlDtZop4bTDa2UVh7soFIi3CSAIOt
1z7DBG9nC5ljfW/73dlPjSlu0N4NoMx5Gd2Qx7BJG5w2Y3FoSu+edJQXIfhImRmq6uTWNsMI+HPk
72fRHCn92vhYL/1j6pOzzKjCiHjQhiCIbtxACT6HNkhq8FVmWJ8FxTnNLeGm8GecGN7Zs0ecgNPZ
RqccRf2TnUePRf1zzc7ZUj7b3Zn/9JpZZ9yy2SD8/8CsFfX3vluenJxpWuzHqEtySzM/nJlVgFMx
v6TWcp6N4dNKkeZrqWMX6Q7eqdRhC5UqjVUPsoziBlgQqLF4lot5p9bydcnCG3N1d+uF1qHad6E2
OKcENKReL2xJ7y9WpvvuSfrZfRccHV0fA6z4Cbsw0j5iOTIdsviVks13ysZN5+iD0RvfugiKsxeW
d1alrh05fgMffzRqzNE9lW8iW4N9nptbOTk3kc2YMRogpG3pLT9x6mRva9eF9zPo2r5O2yExeW5s
W8d6yt1pOq067G+bNRp3RjcZfPzGfOQsZ5c0cKECCd/ZvfeoHPEAvXxdRWpf1mX7Xa2L91IHRFYg
3XFRdKVPlzioFhseX1hX9A+UGO4Yh0+Z2R+m3LgewWtUiJwt6D9WnNPx0Pi4+uxPzG2HOh3OFBU9
EtZXxkH57jZzXGbtgA5xIien7hGIh4sFzhyCTZKUSkf0NpM/Us38LtogFpN92zrfs0Swi57kbXTP
Yl0xzFL0GkL2byc/y7/mdNYYeyzD3qxqiZaDrhYCAHBIOIECb2hW84OkyoChMk/jvAXjL/ph2AaV
GSH05TKVIVmGeE2NpJe34KJLUmaumSHEzlDYyDfsrk+5pcx9GRk958Rq/pwkYZuRqN24X1nA4Um3
Ur6ChryVAcxwmr6xBxsqCh9k8dX1NfdzHcSVZPfkJisPEzcHboqW8uvgtjBPLjP3GO0H5ydCAIxl
Jbo1w5HnpRbHJps+SPHNkzRMDwT0nqre3FVchh384+r8KFjbEBBvnWJBDuVuqrlOiLtAjeZeX9yZ
mtCjTWDle3N563meodB6N9dLNGODeaFxqz0N3ph8AoifJZwfrDTclrO6Il3vqmvKh9zzH6n6y0Ae
wFXPOJlvSNn/6DVrZI7UMeTtXfIPJvVY2Fe9l4x+SojhCRNPsob3oZuBmxdJRrJdWoTJ2F+57qPk
+SqhbYgp+EDCm9gVa8IANCN0PEfRLSIoVvZjr6767A2P0YeB8zSXJwptNmhANyP5f5MVbKOmTvKA
6j8ju5ETclhhXHu6fi8CffTlc1Ort7BbFuib5Qz5V7NdOcu2NTGZIX0GMcJxRdNpcON3GW5pxf45
MeiuA3mY/TxdGXN1b/PapEt28A5Zth46lE5NcAOEsieVIi6y/Kam+kJMfMtL9OUuapfh3ApDdUmo
JdYwr+s9S8pZlxKpFrtCx5jhsB6wS0xH0mCyTVGXCwrv6l0Y4imd208sjwhy2edJDE+aEm8+V7Cx
+jsxiOlxbK1dXoVftq78xM7cr8GPXgcL1mjOhpPLnc9CQs7O2hB0tNiWcU5Ju96AS7JItmFsBitH
ybu+kOaLXp0t4mUy4wkNyRZ91BKsSdqIOkMDWWDDmzGnJ6nLI24q4pOMYkd46bYM1JvnNE+Gld5b
crV2cuggLNJoMxWIdLu1LvYuj6ocaR7KjV0lonhYnXPn612q96NTxmJk6fHHl8GfjkHj8uF3EvFc
seqNaTOZQPhUoXUWokXjeoS5JUBots29DPh0JGK3tjphOyPaIQDXnM9Fu2c6EKNTHDnEcOP3xK3X
wZ54zMTXxS21l4Bbxq8JS0UXBQkUzL3VkCnrNPfIjG9tXz8YObZyTALvDgEu9ejTMzq8m+Z30zj7
UXxbi3Oa+7OV/cg8gv2d9jibBBcb84GC+X1FNVbPbWMy1rVk8l5P4Udqn8zpxeKOTkndKZrt3J28
5bWN2q00l0NFAzwuz9YiYpgkYSN6YauOw/lH34RbZOM7u7q5xPVMKIL4Ovnu3ESb3lNJ2xexnAc0
5xwXzUd5GfDIirRJSvASO/VigdcegHXjIcg72KyFG0bts7Vi4wBpNo3xsZxDf1uwvgKbfptYA/Kx
OmNQvypECKCoppsyP8Kpn2HXktZvzButZVKM7k81wkNr02WSEQdrMHbslDx1uwMrbBvbHVymR6tC
KO79Co4u1J9tRxrSig9JkYhJW8nJLvxjjUhWYPbbeb54xnZIVIl8sPprW3EZ5Pb9WHyD+CSrBcIr
wE1yG3KrhW+CLF1JPwbMqXjOjy8SoWbkozMs4Hcdlf4v7s5jSXIsvdKvQuMeZcCFuMAYyYU74FqF
yIiM3MBCQmuNN5rnmBfjh6xudmVbN41lsxmbVVXKyHCHA/89/znf8XLc0GXkPBlE3yJGp4uSRmW2
boBaN6ShV3oI5EE3wsQL+my0cPiiiOCxHnkvYruwN60KCqM56Oa5w1DNTUf/svz5WzHwLWg6eGVA
MffQdvydNQ0cKWJxK6rRXvXZnVnWbxaYL9cZeU9wQh6jWLlPc+fHOLXerClXUWtXhKT9gEpcVNi0
OTjAdy8OqQqCiKdtY8YP3fwtN4KVQxROFM1eByIQokivZGGfqZ7Exlo/tca8i5zp2QyHp0SKcxpp
R54T60Ew1xTqsdJVlxXDWRTFTigClurcHcemor8OjDn37HGlWDLbsPnYhGHM4T4RpVfG4bGyVK/E
dQAHfgJoDxKi6B6podw5SuJy0HmceMmVIXMb5HAH2ejU58J2G07wsL7abzbY3VXcqRDG43kbG8tq
KTDxl7evTQReZejUd0bX+sXKuf+zc1MvQWYZ3Dz6fDsn0K/Zi085FEHFdP04N2okYEHSQqmO0i8B
kolpW9EaCFBNN/cpiZ+o9R9Saw5u6Qiwu2/q8hsreO64YZEN8qpMY3IdISmRvygBDvV55jpYtWYc
4MzSW1If/Iplu1bubFArGf0rXowwV54Jr+NsFRz1WBTRuse+mDDBfq71cic78xFp7WLb7KG5crgi
UfttgrzsKcmUkF7L511hc+wr+s6zZag8s5xvoOVL/wfgtVusYjEXJhO7JpLrhLViI4ak2adJa6/K
hD5i25BeWRSHxPHvZa2rq6IoL2FUlKz48lvd+4CB848oNr0UedO1DLJ5VZQoa5SaV/wm8S2Kg+YD
ck6zs1ObYigVQDHNtqsKDt16kDHp90JpTi0e/bXVoL4h0UFC6JwTyg9qNNq2ParKweyNR6GkISQ4
u4CIqO5MGNhyFK+9ADuEoF3tIkMo7lANzmpGe17JvqZgm9twiVkMwDNQRZXuwsaZbd6kTZnX2sqa
ry29dJGs7xrVuWaMf2GErS7pP+AFksIlUGItSf9K+7Ls9JTP1lV2FbMmHxZWRBRDMT2StOH0V0QQ
MYY8vI753GwL1sBe2/K2+XNurUuwL5up1uFlm5AqWrXBwCm+D7V2j/VjB+3xREDAa/X8OnJlH5Po
qzLsl1rtdpQTfOXRgpZJPuseB1zjv9rS2YnsHdcJNpEnXWse6tR4NMcsJJIdvivSeiWD/qPImhep
dPeRznevGOKahXXq1bMFxZePghp5kxMyMo/tvhHsUAvCF9EHi/rpyBo4cm1IDisS+BYWVNNaTZDX
C7pR5oZBIu7m5xri+aZQIqb2KUVVKC+KosyUVtyxcgp3Oi5VrUNRVXtoOGZ7pffG8pAiMb139OWm
TXiRlDesTELWmV1sZvTRWVWf8MuvmjR7bJYjYdS9gfyBZ8IKnhsN3He7jbdibA9FEDynefhQ5OnF
N5sLOzLXTBmmyvmjh7OFvVWsw1rzEQBDt2p5XI8WQ9s0eJOtumoabzmV36dlv2kTY2lMn151aR1k
7fcnaQdfNDwDn46PadXfcrX/cFqrArrPioEoMZ/H/Ls9w2tmq0ioi91llXt5TSgzzniBVLtdsTPD
WkLsWAo3iLUfUdzeotDfmbO10pcHibAIhtpx6gGU5LCK1C7mA6bWbd2YXPnaIdf0I8j7lZriCREZ
9PhMbv1RbnpcHIk2uFGUrIhhrU1GyZXDnQoEHTGnkcUZ+lCni+c5DgZCNcgbWsMxu1zVQ7sPO4tR
Sr7qesbv7g5dxJOwLfedvoRlALCvnC4hBeWkp4ARdep97aaX+qWFsNLqyhNbBcAlCgityoxtdRUy
tu6CpuxOsoDfEVTjvk+nhlNr3LbPTETdyanEO9UjWPtnV8N9sYJ7gZbWB+aln6iv4CQ+avtQn6LL
IJfhhDymNazm0h7v5IA07w7AI+8AbYeLmvGgV/h2iA1N39tSHIYyQZRyNBOuepizRGjeKgsw+/gR
j6ycsvYxjMZLH+mfGIPRz4uhugR6qcADIf/3LfCtIUGQyhCaKp68htfRpNDxAK6DjcTKtouVRr2v
/PzIP7tdx2rzkE+8gzMfEq9FMl+N+njti9aDEUMaeMneWOU15Z1XwKUNRXUO1YhNogVEpbVz11aF
BT9mec1nUjmgEIIIT1IaPvlmAUsBWabD9H0yEXMuhBJZSnNE1uPpe5na+7qkdSk3WC6a5WAQ1y3u
6y6JcDpgspNRvhnw2W+zdjzMOg/lZARobuZxglsA/wehRGIxQ0hOg+j96CIFsecf37Oi8UytbG9x
h5VpUSlyaXAS2Q0tmba+32iZGmxUiJ0VLDsu+7YPrAs3+eTZBgwG2hmSxai+dFObrYKB+aW1sm1t
YlrvUtgFndmM30gVT69KqgZfSY7Y2UGHV3ZRFbxjhoi2Qcn2rEtMjEDsGHtEkQMcllWiWIc+fTI1
ztGFvw7KHrtiZz50MoQwM+4SaVnbXt83o/GlR2gfyaR4mRlR+IAtIZ43rD44kOFiOIdd+azo6j5T
6vuBDzHro/CeFYq/Clh+gDfbLjOKbg2er57C+KhoqltYeA9M4mV1+mjr7zpsFC0tPWz89xgoJuhE
+ll2w4cgJ7YRVYE3ZeFGZekOMOR9bFTnSmhbdUSamnp+tm+59GleZUhIo/s6U8/QxsYNe1FjpVR6
9Jz6L008nkR772T3lZXvipkoOumsK8KUZQbonOm2jEdzJWWl/ZgbYp4NTgevV2MXfMrFaEbYb2+l
/jB1hoYJ8hLV+nfcarX5HYsEmEJ3pFbO7uNLNCr4OlnMt6HiKjkQi6rpGUXm72geB7ymO01DAZG6
diCbRNOCxllAqx562vVWRmS+KGoGd5aM6spiQEelX9mJfR9h145b68c0mi3PbceDkxatwfJLhJXq
GBPYCqRrci9recR2aAl5EB3TQjvYFmJPhADUqPEOSxodbQtfbEBFEMY+4NQzYcET+BDZjtvPcFrB
8oO/HFjBcZKG30MNzCpvXxrlit1OBVFhA0+0ePBM5rid2OVboDcNOXM7mllOuWowDt9zQ/tSZPC1
fKqsvsTyUG2VWv3eptyA+3yGH8r3q6eHIXfrfI8Oemgk/qBQXehv67jf9s5zwrUz+updlxU/qOch
LE8GVpTpfiFSsvZ9KJZbBa7ABUM2m+uBFz4e23PfG9tKXW7OzjYf30ct/dE4oTv732lHWXX9Zpjs
z5gTjoL4mcAZzsAHwuXfWrKjFqrdhJmXd14iHsLxU2SvsB2ntF/54Qe37COsSE/rxNpKXproG4oG
LohtidSuGrOLpnBpUuyADUcGTbsYjrJJehaGZt4cs+CLhjfoA9m59sdVEahbEulsgIEKhZVBGF5n
YANAobIHLWOb6MGztJINh1xeQCM4iPBHKPR9nmZ7qDEpfMd1YnW7OjN2EfaiyrRuZv5g6zCH2VNT
6dkX4j5LOdDXhrLtyJGujDq5kmo/+pzZIAfonmalcHNqN59RqEEt31nz8JYZwUeh8RQcm/KWAq2I
q+DO7O3DzB2vyqM9rR8sJrIwP9SqeC5hYFjVc9VfaHte+cOTpkebMvga2SVg7anFcz5chxbfQPZU
kOzImZ0Na85ubO9Vwqb5Xhnvk55VxNhYW2tsvTSxD7R5nVT8t2MRuL3+PZrbfVQOj6n4kQ7k03p5
3zfGFvToyhpDV/OPgfliRFRJlH3MzkV+o8Nv4B+Zn/BNbqMqPRbt1Xe64lEDOgJJZFeBedEK0oeN
40r/gdaso9BJxo7KVhfTJjaXFS8sDUFSwbDXbX4DxbyeFRyL2f1gPAKEgfIqsrMVEfD+0YnDhNjb
7hXsopLOk4Sawl49sOPR6hPnKEM7ZuUZjhzGES6nQ2Lvm2jeK8EhZzoOYyBJrh15+dKde6WiaWOq
PxQe4fGpLA5jIHcx80M4PmLdOg8RGIyJBwi12izLSn0VJcCQqspNuWSWYyHe5100f/j66DrxeJcW
GSbbZ8pH1oFoVthazujLxbDIzvNFA66dD/pGzYObcISXavBC9R0p2UtdQbRig1XANIwNxiSUtYiw
LhXEe9phrhXDkv/M7Z/qm9xTq6OZH830bDF8KruiRSra6JG2KsrPMX/SGwI0XgTTRCvlfZXxW7Xi
DMLxMRaQYaFLKYt1LFOeSJR6bcSio89gjhjCs+ftVOq7YsAKAOWyqC+14LoNtpUzvOjx3czOHbIt
8soKMNQpz7eAg9fIw63OjSXiHiU2S5xLUxub6C/c2jq7OcwObCnYfdjmigjBURGESXDOsP8zsnOf
xpgK7fLLL4eOm0y3Szh7MTt5STHvcTpTHooFGI/AQrlOK5wrcaYCz9F9uZvYZsQAVVaU0wnudoRs
TMhQfgoaS7XxF00NZ7P0VGrotWkHP7wtdrlSXtvQB7FR/ADLgpDZPZPoqp5jiB0HEnxMhFpSnien
fknG7zMM75XaNO8YZk91Nq9hwSH0dOuoKz07dFvV3mQKvGtMMujjzjRta4nJm/BdOV1pnVwBsVXT
+wjGnaGUXlcV0TfDUK+TNE6QhrPN2GxHMWGYYmW7KL6PCXuIam5ML4sjD+AoIEN+5wTxEJf506Q9
VfFFFzTcsPSgi8cruEQnUD6+OGV6f9Oa90FX9rTk7YX96rTRPSaVtYhuvgrdTNb0hk3bgLQfc8KQ
FPswxdruhf53MRxz8wGRGyyMzvjdzmuB6QYGIRpUU7UPM7ihtdLqL445QNl9sfvyVFq66yzu2cqH
+F7Z3E2yfZzOZ3XSP/LgzUA7djtkSmfxW4W+jDaVzC/IBZgocO+sE6M/9Sr/yAYKfz6Yu8xsoOtR
Z/Vizb61SSZx4+NFOJE1CaA/Eu8lHjvqtgw+UcSxQfe8JDMm6mTG1KnjygJBRWj4kwAeRzNxdrCp
HKIRym8CDwpYzMJA3gU2Vtw45mKuNMRp1FBXmeSul4rDXjlhwVsrb4Xi0IDAGldRjUuaOPbRjtr+
sZ+NV0vlQ07L2r2GOET08Ktrq/1ELyAs36Bl64Xg76BOruE4eMo43jlOrL5C1rd2zdzZBwsKipwB
KZivE3t2YpbaiFKEwhL0VraXznRuOr3yoGRYbo5PFkkwrO4U078nlaXtOzP85ohAXyNE4rj3S5VP
VRPs4kzT7zINoIIeMl1fh6W9aFJAUVI5+EqMPUJFDSZOnKNxrbglwXObhl0hDLbogRr5z5wLHS4h
h+ogLWi39uAoh6zqwBkT8k82EuXdNbJ6V8rxGWhYCWvAGD2jfh7oGVJC89XRzU1iGSrqoXgK1JkT
mNg0oMMTMV+tHjqikW4Cm068JtyXQj21jnqRgJDSGIhxgeH6EM/qquyc8DQmtYqpi1IrIJDtTVrT
USP6Yq9A6AcwHc10o5aSYEsfp+kz8RcjxqMr623TgINxVRHLjlOSDrAZoPFjlIDkXmEVRbsEf+eo
bjzF2wGSa1Pq7UHRTctjiaMfO4PvqWHpgETbJr6/9u2I7KxfFttGze9NXeT3hcZ+1Jl8eSUMU231
PIYTb0Xim2zKczJkusdJk4CQHIB9lxxt+lId3axAqZhDtX2oEF08BH3tNqRqGKzHyWp3+kwYEoR2
NmOZENF0V/UVK3KDzpINdaxwIg0kB7LtS6vCe2d3WnLJYdcvqaVCfwHVUn31i8YbCG1YlwNCUwo+
74v8L9Xtwdx98hnseZbo3XUuaunpSY24ksXsgkulOmf8OYwMU8+palb4K1jGGP2K/cToscn86Mup
ocAsFbfakk+wOCgrKP1djHNjE3a5/sLGnb10UXbXTsyKZ6gad4980FzIwLAb5sjBzhYy56bt8IMk
9WeYw8/Z5dZgniqASa91wM47wO7wyRA7LDx2JnuVRFQ4KDvHb2k6dOYKoc0KO0aPOScbYeQnS0Fz
Kvwd7wVmN44bB+o1PtueYivTCTk4so3kkTvKdanNSP1QGwxGu0HdhwqjmQqH/6Klk/m9zx0oqhrG
uy81GvViZahKvxVpvUH1GKhBi4vJDTnQbMtQQfYFRdiQV2adxTE4ndLP2pDJA26x8r7Px4b9yUyU
eZh/tH6ebdRsTj+duIhqt0EnYhPb4wNcSgfju6YL5EqZmd409ke8yQ6Hux7PH7OFWDvVIF60HOpl
BakKnIpW7cvEJCAyzNVW1Ka4QBKj9TIqGaoKHjDC1WNNW7dJZazQv33Wn6lfWXyuteIUxw7qIEVZ
27IiQmPYBLSR0tmnkAi3trl6TuyJppZuNOyPknZDj4U2jDILc8tVLXLnLa0VbQvHC298WZtnX5rq
RmVEoDINUDsNdfm16ZXxWfbjBI9QWDcCcM3GSvscrbI0rWNd687FTrC39WWLEUbnVKE78BTw3GMN
5v7fv6VDYJIJUxSOLQvzr9brXD3Ujc3zUwTavdbSNcB8BqLIB88F/Ir9dAH8DmEuoWQk0NvmjCME
Gl1BlvDWof96nDP7G25Nvr/WVlhKa3LYkMgKz6bGMjjQ4bDxUeYoh86+TfQAVItSqs+278/1Btfe
uDOy1P7Rw3vryQrRJUpGPlLuBVUJsPqUD9XPRlSGyf8gCSPADbNzohFb80COFDkKhe9cnADRpCYJ
5raxtHlbInOvNeZt9KuMpyYWX4piyALkkh7knx7CZyP19Rv6jlNjKyqxMFpJ0i2uVZ/IA2L/OsFD
4imKHdMkqonihLSB/B2bvQvsinhZoeBkj+070Crwk/0hPqp1TD3BgGMokOAd7aJu730okXcgd74q
IbMLBmGJ52Pwv6Kynga8/YF9LovoRl/Owv4kOZLX6qaTOntcOOm7qRQCcm4ZfB8SaRziwXweirwi
yZCPNyGoRukxsXt8W3S/6r6/Q0Nqj1Xia9+XW+HGdDhGiTKfvg1qz5vANXEfJHDHprrkz44RV5FR
q3uDvOWj1UHmTsZMYyrEQxMhT9yptejuEKpKhc07lJeVrfbOwo+ha3hF949ZummbfQtZJPj2AJ4m
zYajn0xgSIaG8mnCcNjONZoAo5gljWm3G5qNwjWfIXYqFQeelcak/xEP4XRGj3srOhbmjV1unXmJ
/EN8Qosd5/wiC8C/oEKZ8NskM/aAUNQdnCQu4UHfTg7GGczseykLBH9bwp+HcgtBLbsrc6M7s7Ok
e7Yap7M+NZOntCmfsZjSZZAS1v3o59ZZLK5fCmjHXVZUyRNZLQQnCvKoPYmHsbvoLEkqAImqz7zT
JzeK+sjNLWJsK8L7CYD6deK9ha5tKrqnBELu0hAcWGynd4AfuxNdpf5zAUkawS35rqEzrDMFpug8
0ppYF9nG6Y1ho/VguilFnL85ZvfdEartleRz0eGntHuyBx18Z1GBiFpVVouaNMu23NUVmNWFbXaO
YWOuqBJWN4w/rJFSONW2wZ5yZj96XSqstjwTs2WRfAQNoF+ayqoBWs4/EHrQZ4phfPOhwa2NdMR6
MViU4lhC88ayhrzeskgnTjD5wivHLOUgrvosiykKQi2RIGSGFACiCFseGgwiedKUmwnkFr2HwHZa
jUPM7P8QQaLB8+ut3OCOM8LZKZzkVct563yBrwBoEbTChEqtVVcR78DlheWkrTL/Mw80+wS/fV9h
rXFnXcHIQ6IMvDdAaHVQD1ygyc4Rg3zLEgdnJjvJKx4OWqjLWm7TGWjxatCEclFFyPddJDsqnMgD
18Fo7dWhZwc06gGn56n1r1xtHM2jBjbxPPrRfYuvkRHTBlMUlyLakfXHdLZY+tK0bnYVxjoY+FHP
2xJQXda7TSNCa4UqOF5F0pHuVTCxXaSaajfyG+M+FrCryVkvITXZxM8lZwQsX/B8XJiw4xehiOhq
pGCwCqtHmk7CkUjQ4IwHzK8sdEL+voj5eO61k22X1S2hs/OtGSUvXWF1HI9SpfqYMFl/JWlaHJxZ
nRIIsgqLAr1fFrBj8AMDhnlVuJNvBBrUQfQ9KSb4FuGdQjWGN5PCPA4dKvkQttpuHvvmpaUxyg0c
k2laT+n166rojIxVeNkAYTIMxxey3yGfxIJCyVWLx+Ox88f5K03i7AyOuN8U6ews9T4g5BtTkulU
Mf7NUPG9aUK1ABuzhN1CqlfqucLEmg12faVYYTfGSbYmGdzuLTvXDqBnSTQNY36umpIOdULpV4DB
p6aO5L3PenIzSj1+Ce2ksjC8zu2RtsvCVUbLq2Eb/qj8sXxsoKzuq7hg4yrH9gksLQaqMVJrNLpW
Hi0ij/QiEJsIUAwbvAjqVF9SwmvbNhfdlawm6+kokc632urKXUEbyrbPtMpTiq6506GPeYRoUp5C
kgBp384Lmc3OcS/Nk32ZAbi7fGaUUwgv4K0OeDFDXQC5C4KKLTtkOM9mM7Tyg3m4m+O44b2z1Bl/
z0JwGiEOEKqNtWduJm8dS8U9W2FnZaAueAMdE5s8GuOzD2ZbEl2J+SwM5jy8WhS/3JHjo3gFNMXR
MW8+MfhDUDvNRzUaPJ38U5XMW+TsFcxQRoDanzeSSCGZeuVYBUiVRpezbzmaPabDul2pJPCNITsa
edS6bQ0flBPVPPKht/WA+lsFtYEBxXxnJWG88OTwt1gV04hdiTTfnUrxn7osD3cpcgbLczb05M9q
VWGwjy1XlpphuDB14MoaVb0WdrgFyAVtN3oiflp2BIm14GbrB1sqx86n2qSsB3bHRT3vU7JabRQg
xETsPMVUvnQm8ZNkPvl29wRAoHZ1Os9SgZBvTp8/He9/yvv/f9Mr+T7+r/einGosXu1/bD+Ly2v2
2fzb8uX/9tO//rD5j58/Dj6LpXb0lx94OTnH6a77rKf7z4YlzF8pE8vv/J/+4r98/vxbHqfy89//
9b3oKM7gbwvYAf5q9MfQ/8+jAafobfq7YAC//y/dkyYMDXjvDu8pVab879+iAfykKhfQE42U3Aj4
M3+la+jECTC8gCMVZAAWRE9TMG3++79qzm9Li6pt4+T//Vf/DFzjVxSQFDpcKh34BxtdQgv836+x
ADz5GXE4nsljn1Urp21G7Ba5Et2kFtQPsrbG2x9el3/AT1rYQn8ojaM+kDOw6diwr2zdNPS/Yw+Z
lMknwAkNPPwplQSagYVUKG99Xvub//4riZ+Zhj98LW4xquGYBCh0vjnHUJdMxB8yD+qCZbKpwWAN
uxwMvLSkbFx9KB1d0Un5EN4i9h1KsCNYarFmxQBv7ExN6lTb4Bube55IUdgSll/7WhzsuiiaHTJo
gaD6hBSvf5daenmRii/WvgKJ0G0Kczno2aaySW3AAFD+rVQ/OSMTALqaQ4Qz1JAxYKdmWsGipKZY
HtEcaiItUWD44HATDtvlUYM7gYppjKIZuczWxS85desmoxvr4ssua26FhbLgtUo5JecYf+R7h9/4
SMaolK9ZTPz3bM+BvAW0WJ/LSUbvVIz2KGomFYKYQJoSmIrPrtqw1glOF5YFs5OkxTWNVf9ckEcD
xUo8srFXYdvyCroWCUW2qgN4C/tkZphq1mDY0wFwBkBJlt2jVQW75aJ+D4JeS19yhd6ANWl3+qqP
I00ElTuqFkCWpe4901hGVyMeJ3MsbNxNRqLNC8dQWI05uSqxO1yWs0a2cdxy3E1iwHqEHnGTVF1Z
DN+pjRwQygMlzx/pasNRtsoL0yRkGVdqrz7JYYTgsi6FTiBtLSOfEljPHsxhbjeOahYYiDju5dzs
J59tvb5pCvw3upeoDR1BhzhTwlJe27aysuYuUrJKQoU2TbUL1vS0Z/gGMsOYsLgWIW0iN9lWWp5g
qCKblV3nTnbqvd/kVfYcxHi9GkjfoQjcEiRl85rmSoH1yWntabrjGxAAKcu46XjMcCRo6mptlmGR
dmsimyadKeQHp4rkdddktyxSjKvPaN5sGi3qM4rt5vq5CiYuoqpvpoxnxXKo4320coCwncMqE8di
71pRquMMbLFG7/qkxrhCC6sfbAaZ1e9zXDaz1xJi7LezWurBU8c0XMM/gLlLDG/q2y64KqMaQaUR
PpqLwmtdwIyOcV1U0kYG7wr4wFhMhxaNBHAyHxbHhFoxNEimahX0nFwzW7/KpG94NyncWqTzqNM/
Bs3E4zk0mVlcWJDZ+intRxZIEdFrMnOlOhHfY98Xjg8gEGiV96tq+a3pqGNS4VMhLsTUAWWsxhBi
CeKF6QuS9Qlnq3gqFw8PZ9nyU8WAnuzIu07BsbEkrIRGaPVb03UAXxMzGvdRWxrqoVSiHrdJagoV
rbiuePh0XlMnDcYrG44yO01/pGEt2xTmSNCpXfDvW1O3JXBfmj405EaUj1XblcA2cU6WO4KAePUm
qyQ6zvoFvSsUIfi6DpQmc4BZNckm6zuVLB+7cHDM0Jc2AefjjGjRAG9Xx+3t3CitcZpd2WXDY6KR
yjz7fJDtrVmJTnsIRngQqMtpasQETvzR2untiJ9prRu5WcULs1VJlXXpaH17ZuwkqKyOsxLh4orZ
VnQGrsdFK1fJbcShwlIHuG24V4SdVqTK2cjmNHHMgP/MTKwshMRozYYkuEwBdTho/er8ENGQwInd
KhVS3HZeHWFJ44weQPz0Xp91KA/Av8wMC1DUjdQSpIN0p9AMjW8DfkuyCVqbBpxGjRGcXv4ipF2C
TK1Lx4jnF7bnhnbvh0h2bq7g0y1+hLgYBEoYtHKH63KI+TQ3BH7KKMe9jFAKzAIa6GxjcgiqPCe8
vOZMTtPk26wJIArBms8rsNePUYRNVn378zPT/6fgzKXJ+p9PRQ+vdMD9y+q1bsP/87/Tz2z640RF
DPGvE5Jiid8kJFQJRfMn8PIv3dzLz9s4M3h8c/j5yy/9ZUDS5G+OECogYB7xhLwNcHh/nZAkf8rm
qqCZGwKnrf4pgqa+jEB/myJMOpqZWZjAHP5KBiZroZP9YYog0kIVXDLg851Nse7jiaI4DP3uUgNV
5VuVeoeqlSi4/iNgWpZzbaR4qKaHgtsMsV7z3ncHsvi0LQhJABs7AQF7fL7tU6v+LC8LribNb7Em
DkHBYlzA7YYePvkuTF5MxaC7nLr9DJ2IhLpamdtalQerN7PfCYJ/ara/lp/5Q1t/frbn1/LXQfz3
0fu/xvT/N+byZZj+5xeg+5lnZP/+eNktf+AviV3mckZoy7HYMlObJrmCfke32r/RfImEyNaVNK9j
2X+by035m8QgS2JfSOEY/Oe/LjsTFKzJOpgLGXgrbdranxnMf52Tf07HfGW+kjCkZZAr/vWqK/JE
GSk6GjhQLpJP5UAmb2nimCLsfH94Tf7BSL70jf/tAv/5pWwCwXwVrnMd3PqvXwrMhM/xt8EUrCvk
GjD6bqKpSU4jQdMTaaNyO9RZ+i0uazYDUR/+zhXmSMeZ7R98+Z8j/99/famzILNMG5HS+LszSIdi
SlaSzWdEoDW8cUe2PTHakb2JdTx0KE0xLiI9GLozH5z6MwB3htc5DLQHqffyPYilf2NbWUsXkRCQ
e5yYDFezVsuK1QWT9kbMuFK2UouHL9YIMmbqAIWxrmxe1lqheBsDFHQ/2C1V/jX6BQu3jEWhtpKy
5anaOlmwrikjfgvk1D/3vSm+qY2Ss0melNYb8jT8/ZnxT18U1jf/4F1BgF+Yocu7Yv3dQWkqYYDA
Z2rxnDuAsTvVEK95b0p2txiyMbzFlvGspkJ7TRtLkEy1NVTtskB4wxquVx8zChbQQSD32JpSdsaE
cqlo1MZSghMpM58ga2zLVRoEZrxNs05/10ZhalgBkvbRBzoTuiE71DezC6t0o/RUYu6w2RbfR1hC
BcAUf7o3q6ymipOS9UVdVRAwHbtu37Fgjo/06zYZIWvCHhdt6jCCLikKCtvK0LyGfhcn7L6AXO+5
p0HXUiDKzKvMKS0iqZZoay8ZHIIUdW2EtRuyYZHkyfP2VU3VpYHSmjTSbp2Q1pnWDMk5stGJDmm0
S+wKGQ7EEPpao5eb3kTIU74TcfeduxYHohEEN5azI8c2GhBeZS2FtROFwF83yDHr1xbxTCK6TU5H
eNL6tNKWjdkQGgWxWmHLZnXqxia1dKvZmLEMVmj8HaZt2koNTJKjWrntPCT6qQe8JY+Nj/WA4g0L
2wdNjaonOXhorui4pl1OqbXcRdroiHe+Ycs8Tj4YgbU0ZBDdJb4thzPlMA6MxMguo00Uc7bawF5S
s3VCeCnd+7qOO9Dvk4bzYCmoBYs12sNXFAMK6vLCgcks5ZNzFVbO5lEnsOqsB47ieOPpbvffutkI
6dltddzevEkTCw6lwi4+D44RupIGK5IoTO6D6ySAOD0DfthGSXzWBipu9N798zcklhXoyjxtNdXk
lv3HJy6T6JT0sFbWQSGdLaQ9w21AEV0TTbCnxoc4ejOkTMrMOBPiTPK//vuv/6so8vOG6BjSUGE1
QLdiKvn16xOJoFTABu1REr712rowjoIk9wF/En2+9Pv+DtT45x/2f3CzR6ewpYA6w9PDhMz6x2/Y
qkLqszWDpoac0vHWsOiOG/P6GNWF/crioN75Yjbc1hxjl+W3uk+r/2TvTHbjRtIt/CqN3rMRwSFI
LnqTowZLliVbsr0hJFvmPDM4Pf39qGqglSm1ErW/q0KVUWYmM8b/P+c7lfVUItaZduO0aKJohO7I
obIuKdFyevj4fchlBzhcoSmeeBy0KFYJk7zlw88Hk8sfiUJHm2IELPnwERcvor0dBFJLKjkUSJIQ
00TR02pblUQRri1sVrsyN7o9mBJxYsc6PJItPxD7NWAf0jHYu6ldHX6egnxOIS2uSnhx8WX1yRAC
25qS/5yI/vcP83YRdjgjENRqU7hbKm6HDwJ76QyCrPN1VA79jZORDAqmsDeeuaS7z8TcINMaE86n
K9Fg1ljNE0Llla24u6+kHnCocs2mVOHMltzRlazFxqXRsadbRqaSLpE2/XWI+58f+e3YdaSyQPWC
i7PgjRxtpp7jOm6/eJnhJlZP0ipbHBeIymIXs0k8G/b+xNhYfvv/jg1XCNvxTGUKlF/CY8ocTVbD
TYl8MPAl4xqw7+vAhkAdN2qghh3O5HvW2Ioobmfh58RP0/thaLDkDHVrnCj3HY4Jji4cXqiUSo+z
DNeC40nLhbSSFdSmte0Zw5cMHcmKBtr09cTXfe8xRIVT5/EUTiX/aOhBUWZjTKN6bZSjfzvVeYbN
jzBr0KfZ9EujfNl11I++Ta1tXHKpRo9FQlFCeSuhGAHZtU7ROnOnvnXjKrv9+NMdnuSWd2D7grqq
bZrUhz3/aB2pPMiwNuoTam55cF47nrEdM2zsRdp/C3WabD27lxjC0uhSTH179/efLj0GARxyAYP8
6BwZN2Yb2hookzt3EmdZRscRaCmmKvRlLc1hjOZojmkwyUrobePOw8+PP8HhdP3r+5vcChn6rNu0
og+nq+eKiDMeY6CnKDWvu4pM2VWX1CMQPUqLQZLFSxmm33782KP1cXkuODK1hDmwSNrMsMPnWjUR
8U2FTBY+Z4lEwxTiWxbWnIx6K0yvOKq5W6Mt5WcnVwkeZGpUIHGcOM024OlmyNbCQZD08ac6XAle
PhTqjOX6AoDbNo+THxgjAvWjodczlKoViYXduRajvrcJcr7so8Z7+Ph5y8h/vRDwEjyOhy4kI47x
kGiPXsI400wjfw/ph+Uvam9nm0qgdUbjdXf4DbytLKOJzCJfnXj/b+fk6yc71vImXt3QZ5kVGZoh
qqWQYTehE6SEp8D4+fj7ycNd+uWF0kewWeR83utL/eL1Y+gjq8ypSbrJqig/CwlgvrIaK12jhCy+
6myRGGrjSbfS3dl5i9stdsNvZB6LK3uS/kWbl+l50tjFo9M73om5Z4u3Y597gqNYADDc0hg6GoO6
1GY7+aoGNj3chLXlUbOmlbgiTEvjfuTFuFnV0fDs4JHra0fnW59KpLPYWKMU+hyWV8KgSWLAiM8t
EbGmhVAGCG6A0EBmnfqVm2UXr1syuMpNFS4MsijFSq8oUSfbrOX0TG5HtmfgzzfESz4koQg/uWwZ
wTY1vAgLiYhd4qbYR1ecevUfJ/Kj7wB/UQsT5hrPW+FUQFbzVjTFDlby9Iu03DradoNnng/ayUcs
7B2ZdEFqQmAidZElzaMDateD+Gwg6yavPkJQCi6Xh1+mvYdAxKbYSXpjF8SfTTIkSQ+tpHkuSuqo
5xyZq3KF/l6hCEor524o/SFY66GmRNPYiDgg104LEcZVfcG5PbeafRHDzL2YJowrBPnJbMPp2fvj
1YaBZoImyL2SGqEeQComddimKB2cDumhGUQubScnd+ZNlRnxBTZuDtN0MOZN1uvu6+hY5fcsiNtn
4n7reQ2ZskAk1jbJcyS5AZwzNpEmWy3intXUjMMTp7YYpAkHoq8keubjTs0+IBkmPhQDGjlpuEs8
Ew0y4X7T50Jn8ll74/jkySi65m7cW1/9SMUPMQF93ADi1r7Shiy4FZdmRPcrBgDOWdSE3JkT1wlt
t6MftTZHQRIsWV0ACypArkBCKjKSVuwMtXedVVb8PbJmee0OFBbWgjbjwlKKUor+gSZpmjqrv5+V
W8Trsqp8HFnFRBiSdCiONRmojYZuEX8pd7nfOHfne6q1SGv7wQkW1gbqf2OYOrRt1dQ3KKYNnx8R
pipap0k/Jn3n29Svhfhhcjb9zVVigpWO7PKPSl3wGgh9i00qRjmeTwg8LdQnhfW1MdL6R6kH8aU0
pf/FyAaBHmeykou8hC6zSgtePNVuRCvUD+bxmpitskUFaE3uOd/L/SU9J6Ork7spE620rQsn9VSw
597CDb4pLd3gpnLCHmBEzxXRUCCo9y0i0nBHMwtvTFcPJSL0vIo+910K4GVyYoAeHSGV5wlJys4K
FZTFd9GeiC8sleKQj/uUllQRoJllqY+4n0pV1o8qTzu8nPj+hzWlAdAmY1ViYe+rsf6DJCp6RHFf
NWitEJ+vpzj1+m0udEkCNPIuyevUJMqlxPd4F1MDLpeAmxRuNaQ3Y50SFoYahh3/CUwKxiYc56q6
4OtX47WenFDuUfRyBNOWcCjLVGMi6IuQ8U56pcUlHpt6lrR7u1pQCBzBK7FOO0VisA5om+yhHSCa
SY02tHYIGdA24tQwv3Nzx+Dj0cq7pimLT7gReDTPTNVDjmi6RFXbAPi3ubEJCf3qg4UE4xOm/nXJ
D+XhRwmRk/ZM84qfMe6IvC3TdhMS1wdnMbFpUjSonb+HS5sRc5dPoNrsJOp+wDVA+6zT1IxAIyff
MdLhK3MNTxvnKenaP6sSScimn9r8dza5qPL7uoWFjYFA7Y3Y8PnhJ+y3zRxidaMO496WqokzcE4F
kyojJf6HaVjen873g++5U8yIMDK9vNdxmYAWVK9pmlEkmViKi60cDbp6ZFuy17SuZ/yQTsjBqwN4
wTEncqybUJICumNDdLozwjvMqy60K2+rZl7N1qlAKw1VX1NNqHr71ncygO9u4xEUXHLTw9ud6uGu
mthooPRIdIb2BJhiZZoOCrNwJu+SpDWnwsndYa5III1cWqKeb1BiZnfoyAqQ1JkV0FPrGkD8YxaF
5ZmfoOdYa2Kvxi2mDYPeVLHkFI5KXlclSuwd5aDwTM7LyC84O/92pB1mBP+M4iJmRPgb6ETSvpKT
zQXL73Jfr0GHGcbO6xRHrjYDNBeClvtiDGbxLGYreeBvsP+0RqCHTTLWxQ8vR96F/z0FsBSjgSzY
7eKKtDvPLjciWiIErUhY8WoAcn4rY1/Nl3QhzI22SGL47JlVF6zL2qJmCKh2UVzW0z1g/x52Kfqz
hz4roRNOLYPlzG6Bt2+dvnH6tddRAdjQdc8ycP2zojCDWFXjZB7mP6yhEqJpwFW+Bn4M2aqPkBPM
9DqJzK6EOtfD6HK0auoAV5lAc6Z3Q1umOAbx06KH1Ky0w6coUu1NFgWtAgCD0A5bbQa3m24EMrCq
qPKfxYz7gGVcUI1aRIM+K4Js7Am7XphbV7IufHTCIJedTRjbQBItc+5HHCIgcTDcVkGwK4Xuu7WN
B5F1Q0btBTMH00/uq/5LWjp6J9NY3dfmZNzOpcREOGd5emWOLXsiLU9BsdXSWhPPmG6zoTQ+DeD2
4zM7APa1bpvbOFBsF3UP6w7B3BUBjO1zDgP2QdYDymWCsjjdXFQhsO1TR7y3FyjybzxLQDak7cRV
9fAkmZVMT3w6w9oxU1wKRVfSoBnQGJcEHjfpr9hJtCJbIZk/J0gMYV+T1heCgK3QiDKkBsq1ihVz
lWob2MBMJvrPpsoqkJS1YRcbFD1xsaYznMQotLNMnzjzv3MT4Sq+fHTKvYKO2dFtvB5llUPJH/EG
CMR1npXsq4l48Y2uZPdbuPUdnmdN0DEMvXOqS+JX5djj19gaKRv3orDGU68UUunxvYB6BEocmt+0
8bgrHb7TLuLSUKBJX5OSjKKtF80yA4bSelQesue1D3MI8TX6yXv0fzDTqialQUtaXHKfC0ujqfNk
/8WHjA9bOxQUTpnIBIlRnIk98ill9OyYimQeP+t66LuRR+pEkJj9tDxy4uBrGEDvkD302yDC/Ar9
xGQ+QFDInurGJ5F2xuExrGPHNc604Pda9dIg77rvp+BOY8FCRYpT4GvAcH9sRTBamy7UcPao0/4A
MG3jDfBroAdkmwDqFINdYt0a3AHSUrLIAIKBEXc2D2gOLxXMHtD5I6D6KLCaHxGtJGhxaU5sBtka
izEYKFfmheBPra5z661Nld24tMoEv7MTamdeqSUQIBun9E/cJjXOwpizwGrgUOFsbAsjwqoNhPok
6Hr99PpmfqRtCaijKZF0YHbyhYGNc4kWyAejh5WTFUmwcTAcwsXQQ7kDIk4Oby5gCmehrh80mTjY
3B23stY5WgdIq62f/cRZELKWOGW2xTHTy73ntukfxWHNPst0b++6JT9mM89WFYGYyvGlxUlaLWT2
qfvsE8GMIroeMoAlBvTBWlRVuxnTKMSqbvrVFSdVB+1VaaTGavCj0j9R2Hx7RVbKtkENgktFlEZO
1cHFsUGCrQV50euxgeAipxy9OuIBXK1gt4HsqBPPe3uDpCpBGdWkq2ia6qXn8+qimnPMcSA1syyb
hXPp00V+KIcuf6Hwhyee9XYpc+io8QzKlqb7pmarcSrGWVDiiUZEtuWbku+QECXYVUhKKW4XWxPr
wCZF33Gtis7cfXxbfvtquYfTVqX0QLMUgeHhq5WTmWF4gQzaEKdzPWNH3BskAmyU1oIgrzg5URJ+
5/oL3sZl7XYt0IovGWKvXi2EQW9ICXmiuAJAz4MwAuVWjzuPA8s3v0kAYlAH+fLxl5TLcnpU82AN
VVQDTYESQR7tFzSIcNL0CnyFH1efMuBlDwk0jgu47RSGG24oQwCswYh0QP+0oH9ieGodoeC//viT
vPP1bWCMJgIjc5E6HhVfjCL2qEeAqmzLxKAs3qmtP0C16W2H/JNIAoSYUnH+8UOtd8YYw9l8qTB5
HiWRwx8Zp66bQcRdQtrb/nfBaLDXuD7Yboa4Krpdh2IJeBNtDBImoQyA+fSj6TEikQTwAqfBYjNX
ZkPYfTeHu1oSt7MOMq2JdysUxC234YJiD97Q7dJKwuC0Wo7IZkWOy1SlmzBKyO6agZcCSrTIDu1L
uSk6tytWqBMByTptX/Z05byxWk25nW3nwizw7NPKhhdHdJHahHQT2z3hUi2tOQHeYsDiF6AWgiBz
Yka+U6ZCkSIUHUk87vQTDt8WzQMXkTdOvDzPzT9CRtSGrTaBV/fxz/JOIc6lAut61IJBi78ERb6a
CgZP7khQxZHeSYviK6FL33Op5JZwny8wH1mFOdET82xiODrx7LfTnrx2y1MufQGEM+7RiJhDVM7A
IeigmpHcY6sYtuD3PQRn3nRhJP5w4sDzzvOgHpg29W7bFPZxJ0j0TTnbTQ75LvTnhYlUx7Tjx+Bz
x+Qn6YkGjXHiK779GWkKwmtXFu0wpcyjTcPVJf+96paTHs7xCBwSKvzAQvj48c/4dnJRy3GXsxO4
SMnkPhwukgwP+NQs4O7UxjfM+WSnQ+5+oWyM7xoCN2FMHshWjt1bKzeSm48f/85ehajK5fs5nMO4
Ih4+XoggmkWPKqMfO2+nteXfSI09Pxei/P7xo975EUlFRdTOMU2Zb+q3wmsJlEo4O7uQCO4iHcIy
KIkg33o+1x/sM+3933+gR6eVL0frCtXO4XdjJoIPLEnF83Cb7Dy6JXinVP61xk3+qVZDcuJ55nGT
DOQ+SiOTHhU9I+bfUXG2LCbVKsGYaXLuV+u0JtBwxTJQbDAUuXvZSn/ep4OevlYKYS9cC9++N9Jk
SleOSzoc7JskqnZ+pvR1RJXX2LgAl5u154z6NukMJ8FMPVFsn0of3/8QtjD2P35n7wxHlMYMfVYK
snKPh32uI7y6FjWmkLIw9HrAkHkeUxKoHdGsXCcMCfXDLtgWiXUO8n92TsyHt1sci5q9JOguXQa6
DYc/WkhpTRd2wChpg2jdeMBlRzFVf7ogXVSuAIKVQKLx8bd+Z7KzkuJYsNDXLAj6w4dWvjvptgHh
O5oMypl21oUVJfPfSghe7kQc1OhmS8VcXxoMh09B5tCRsctTVOnOX4BuA771AfZ+/F3kOzcx17dc
l86lxTJtHk1p5pVLfQWmOJWMn9SXm8uqramMc+04j6uuXlvScG8oClNF72B0J3FkXoP8nHapUIRZ
hj0WphO/6sv17/AIhdBDMfu53KF1WrJnX3dV+rnxwW6Oet2FRvDZs4vqjIRLogZkheFBiUFtvSoA
iV8lcfKDQVBgXiA36MS7WR5z/DFYEJbDDD8G/P7Dj0GCjxUhpueWqmvbXVX0WL+1aW7e1VOImb90
MefQBLANuRblOD57Te9PNwSVyV+cowGmlqlHiszHn+qdIY/SgYY2bUVAw/7Ru2n71stdC+r7YASP
8Kimc6tVFmzkcd4SvVbsB4QQJ97E29PDIkBZnEVLXjwOncMX4WUGMXuQesn0m5PzMAizjVzoJ9SJ
6zXGfWi8SQ9bridj7W9/WyjE7KsWx3g+wdGqHMJKbRLf77lrp+Imouf62TAhjIWUVM4mp+meuKaW
jx8/1Hz7jtEJu5Jv6i0b3fHcK+M8XOplzD3CI7214Wizu+ZgE1eblg0WZyPMAATvtb8YVjkcYqIW
7Sw/1WbRPbijmXBnrmywjZOIzGZHuZGYMNvTGbr/tBgSSpuVJMaywcmWevZz1DmsXxZJfS2hW6Oz
m2s7BxLDkVftoyGGOFyG7XSVz0F7YqN9u6cje2BXF6hjmOvHpRhsAV5VetQRDd0jI7YJTOZkBYuY
tL/zj9/rm0e9XD0RMJq+ixR2kdC+ntZpkORJVHpw383uK3COcR80g7OuyIj5uwOWbZwldOln00fB
Rnf4pNjL8RINlLyo7sebQdbBeUHdZy0MQkbHVpI3alXtLXyWdvfxd1zSfg4XDQarh7mPbjBeNj7D
4aOpFVhOgJd17atM3BUygpsJIvFT46nybJ5mdZMVyAKNmQYfTRUs6klbfpGg51a6C91zkgzba/LE
WD4+/mTvfDBlUUdnDi+KZHW0oQgSeEq++rxORhVcgU5Wl06YWhcfPwW61tsX4KKTXoTKLr2ARYT/
+ld2Ug1EGD4P0TIIAXex9A0SLdwqI+eFpu33zs3K72J0FqmWMzaIFAG40EC1SrCuE+W/CVuIgT3L
jyjTrDASND/9MfWeyqQcJRzpofCuTG7uxXZIhbiDZN1/zr22q3eEJuP24YhUz5vATMqAEqKwwbTU
mNHO7aE2wYOVIXR5A30z3SeqUNF2xN7RQCbQ3pWfAESlREvFeyXSiOLiZMdQgNqh4Xaazi2FQ+hA
P1op0YKaeYPGyXZzTQxCOc3PutZAk0uYp+KyiTQg8pCEBuxxjW5BF3Iza88HrI5w0n2oQeeVT7ow
+ElEOZtqwMl1pmmWuqS1TWTrziED4o9VD843vx77345XgrGJ8hwaGutXhfiwaSZ2oHjECM7NleZZ
g1C52OQYu5+CLDB/0lVqSRIwwpyzpR6p0cNoqW+6vAtoIph5gALaNQi1dMNpKULXMc0DVdu/lgDD
cjV1NdysMrD/0IY2LzE7IyE1mrQCfln6OCXzKSuuaAbJ5GJOUnKRFIosdD1W2N3RBHSAK3HNozw+
ZQ0RPqheQP+qKbPQjrZcj9xYcXAdB8vl6XbV3BVO2Ih9VaJG3jh9h7Z16Ir5viDx+FvZ2cRl+uMi
QZgZDN6KDg+VVKSndUAixlB9Du1x+OWZxSi2BLRMP7s5iM1VXVf5N0PXmMAiOBfGOlKpBVKVOx1Z
QVAoSDTph4JSMrLf6MwFlJ/utRkWZwJZUnNG9cDLdinkFLGxE1F3tPlGgg/Qiy9Qs3QithdFi/nH
JoO1Jfyw4KbNhlwbqxGVQ8M2IJsVmeZA9fzBLK+Q6uU+4AeD5if5kAPpFjkBTKsxB0F8XndAVbbI
2gZwcInW5EBGhbBXMghdax9lQCwAU0bWp8gM/J3QCtO+npo6+VQaqgddEtvN94ZVDj9o9IIXr/UV
MqTiIYlq86umZ1+CrRoDTVj4UjUmMMqHy2pGX3Gm+wriWxU8CVqLT+3cD+ABEB9/zzmswcyuJbm5
zDBEnkY8TMRXerUDM4b2I6DlNjA2jaQEjPzUML9BygLQCuPgFzcADSgDPPOqhdabbqJI+7+ori6I
hL7uYP/O1J47x+bF9G2HdrwZXPBfgGOo3RCXW2brgtIiQnUPjTT0DaYk9Ojah/2v6u/ZTOl71UWW
jb7FlNWlnDr/eRrgugEcibCAilYBCC61RzhGHxcRrWYbQ9rGQidVbDrP6cWuDZFww8eO02vO//D6
GqOEUkOdODRP7FFv1+PlkG+iWgUga7v+0cmbjGsybQcKv3ZY95uUsb2H3jyf2o/enN2ou+BN8Sm9
IP1EiXa4HHdY2lBzYGps9EALtWG4/MzkDMg6MLwLxlJ7Y2Zef1nZUHrIK69/ID5YsAKZR0zaIhWb
zfqM3G94Fohy9nSVf1SAL76V/AzNiT3qvd0TQxX2bCxaHPyPb+EthbeeTq9Yd5HtFrvQLNxvhfJo
XiS03C5pAkLacdU43rLwBLc1rebzok7jL0MRpvpyUUMBh9OyeaAlkugTH++dAwy3XOHi+6IdyD5/
+C45g2YFTpFhbeaJ9dTRpl+XdtH+KMvoxBH07RWIn40DL2JmjysgDcjDR6GoKDMjaId1ROuXHBKU
/Jw6veSZsoj6rHFB7jGsems6R+EVJPDysqfbe+J2+HYrd6mfUZpYjjKSFujhh3Cq0mLTpPVJcdLY
D4BxVl49/rCczr7udSVPXG3efRytEBoToBG4bhw+jpDvsvJciqF91FvXocjzJ3zM6TkOBTxPfnyK
BvDuS6bxonw0fC5uoKM2ZNxn6KWxwhIuApUQnW71tZQ2rSi41EBU/O4s8IF6DMHs3ZKzQHgEuvtT
NYz3vjVXXI5LOBN5yUcHxtILp2EeF6tV0PQ/rGZ2H50keUYM7nyHTiIfPj6gvR3DLquksCnY2KDS
nKPv7ElSflJOgmvaTWRjFK6Bqi5XZ+4U3Z140juPktJke3e4u7mmu/z5q6Jz4E9GZNN/xb3sEYMR
o2MZV7qx1Y+BEAh9Cc2x/UHdIQv3duJQpVUijj/NQcDOzsS2b6so1A+xkZh3HdHUwFOnedb73qnk
N0VeEjCj2LnGEhV8ETTdIeuKMcu2dQpGjAN2JZ5mnMnxWiE83GeU2r6RXxA9BsIMUWtxTb4cwPhd
zTGZazvT7h20VV2S33hBMpFhMraFu6nIZNqPjp/Fm4T0cm9bN0nxOLkyArtqWNWT03K+pe862NzX
bMQyHQHY1Qo4gDDXgwB1uXetsP9D7RlgstnODf22wW9CsLZ6rL/0eYQqoCB6UBJHGOfViZrtO8NL
MrIU91mTn+H4PkLToVOORVQf6tcfea7MT+QZkhTbD+ixkHkUJ9bId57HYkFJkxse7aeX/tCrH92z
iPJDoMTJxSfehlcSGKizXEKDiISCch3Z4tRa+c44szDJUL3ib8cvc7RM4eJyYFDOIyLceb4e2cmA
B1nlNXKZ9rHsIiT2JSQyQHLgKn2rQXSM9txN1ffKF2Q6RYa37Qle2CRQKZrtiVnAID8oIikcS+zw
kmsv78U7qmAY9eD5hc11qJZj/GBFPsFIXe9Su1JqPnHBflO34FnE9HAy4TzBena0gHYAACLDcnmW
n5AGXtf1p0rP4hLRKUkodRntA+TWJ76g+d4vzhXbotvHAYOE2sNprsskig2Hb9hHPgapelIquISe
H9m7yjZ7xck8IPEQepr5ENUGZkofEC2GfiSRGxBz/fSJucj+NiVUsmCV5emvygusjBZgUj+g0+ru
HIpv87pp7XrczXntfebvJMyHipze9k6SQuOrkvIPSmG6g9roO+/Eae2tioYbPdQXDxOYDY/kBSzz
alz3TFkgaZFce0o39zGlqB2lW+LLK1n42zBoiIi2LWMd9sjXosxCLZAanY3TRrWfmtpvzj4eV+8c
H/k8nit9LttCHHtbGlnB+RchUq2igljeeXRmVjSNwhMXeizKxwN48Xdx6KHfg/v5uH3X4Eb1q3YY
1iKc4jMtBZEgE5LZL5MLsBWyB0pO+l5J9DhT+uk2ks2UoBWdh4/JKAmhB0YZncdNAATYLlV+KzhU
uBe1zbmb23gr67V2JyJRpD0+xBn00PUcL/EppGqD83TMKEBNRXvxMg3T2V4bhSp/c+WVz6k5utzC
hVPcYuhNPrmk/9ykGaLilTI6Qus8IRZX/RDUD3KuEG+lLmI2eIC1+gPjNJt3U1SHTA0T0MWJdfCl
cn4w8ZH20YRkX6eHZeMdP5wWYeeSaU5mxBpdsyw3ysAla8yBNaCLmXvkh658oCpn3nqGA/4aleyY
XxALad8TJWx9SXu7CL8Ec9rau4D+mv5kBGP+WEx4ozdV6lKh8Pn0euu2QGvvXDJd3C17adz8f7Q3
hLDz3//+p7n4Uf43KeAbHLfn3/+46x675/Y1L+Dl//sLGGAo9S/chsg9qE8r9rylVvwXMUC65r8c
jj+UHy38gq+JAa78F3sk+8KC2nrN8fL+5bO04CWTJhObI9PfwQW86Gn+OwKXJ1L8BGVAXVf5y+54
OAIzCQJUDqnz7EkwkD46c7sysrWo+ni+dxxdpY+20TjtrqjBhuIlNUcsR7jYAvEUFrhSjDV1vNS9
8CPg45vUNwrCB8kKba8yh5v7RIMDtPcT3vBkhDqoVJZY8GGRVj27HAH0LYhQN3vEl1YFv6zcqtV1
qGJ8qqsc0B4fxa6cJv8cSdERQRJmyCmrVTlgZf8k3anmI5MBQOSwmXPv+2Og3OD/efWT3vz1Nv5R
6PymhDvS/vufh1smBR6xbJSLR4ZGD6/r6PTtSvK4IqokzwGHxqQ+65CEIFSzib1zz+Y27OKB5ajK
4j9ol2Lz5BXEPFhdF9EAnQaADigk+KX4MIe/EWper6UBEf9OZApPeN2VUBGoEvkkICQ77Bxhg4yd
xGzAp4bNoba4GWworwSv2bMarItORUWLrxv5cYNe2PFq/uzjd3S4wdMasBAcQGfDyMihjWF5+BlH
tndwopbxWxlNL0j+Ii0MjELm4Q4XK2hZSv1MHRF0f+s48/LcxTpHwVpwi+AGcfjcSk+lW6KA/x1O
jDm16pFhtt8jHDjERgxJrGMiAACRdaTMU6U5pcxbTmavpg9fm648Z1iYHnjJmEOHjw+dPjbEGFm/
DRRNpKdj+1XOIxPJ6M7LOXaz69jAQnNlpfWk74gTFjM+ogig1qmG6OEBlxfB9XCxGnOTYjuh0nr4
STrYS7T9i+AXlKkCznVJPTOA8xuQmTLtJyAM/Cof/+Zvvzy8HDr7zsIbXE4Yh4+M3CigQi2a37ai
7EFOo1RURXdOM2iqjbGHVPxno3nrxCdwclI/Kfaj8tpCVxXVcGIgHHWplxfAjZVZwkS1WE6Pj5jo
eBKcF53xFMUNkNGzsYuWCZGPZbRYKgZUsEsmbDuZ1QpmgsWnohcQaTyGKpnWhcE9584HAAoTGUZY
QyAPFcD26eN3tqynrwcMTA7ECNStJLI3ZsvRWqKHwGswPIxPqPwaBoEg2JuXJShvc7wYG6s37sj0
q5dJ0yF25h9xFeq/+7IkrXOOqFgSPXS9LG2HP51Xm203tap8giZusIYnrF4zIaWT6Cbn0uIclj5i
4WlSkIBOwYraVHkjnTPPSBD+ruqI1XZZ+aeI/6sgz76/tMe0Kk866Y/HmFxeEtrEBcy0GISP9qfR
GriPF7P11AamMvJt0rVVpm/quUMpuB7qqebDIZDr+bMSWzVEfY90deNuqKrgHLo5aaXrnNzR6TKP
6qIjmhknJGoQ7Qgju1U5SQb5muLoyJJoGsQ0FBcCLxx/axoHQ31KnXUk/WSlUhJGBQJvSWGbmvDR
isHILICT9dVP1ykdTL2V8ByGYhBo32/WcnZhCpI09dfqmQFWAwH9spxUpIXzR+PQWare6QHp/akJ
bR+v4pQAOIxQUJRc1ZaS8+GwwM7Z5kFUVj+rhllUby3KifaVKQkovERPMPE6/KDP5vs8GqfJXWEP
HfA2seAP6jas58BYMq6S+b4xdKuuvVgtB4TRJv7N36cYMfl5ytbyl4tc7zr9LYEv6Xw/k4Q0pOQ9
kp4I7p23zw9UFn7Ef7RQHM73Xj6O/HbcmKBSAw0WYedBVWwt+O2uXn67dAypcJLQsTze90JjwplZ
jgl/RcnhgU8ew8vjZ+3A4KSP5FcVNcooUC/9nW2Vc/epaVIaXllGx45CRAh2/2xpFYU/Cnh39n0v
EPfnWzIyOWf0dVFyRPl4bThewpcCDJc0iZ7Fpd5yrAq2ggm4t19lP2eZtw1IQsrMWEAGmprZuaXr
gYXi4ycer0aoSSF0QATkVMreffzEthFtNOQWqUyzXgbjoMljKcDsuSmbN4ZYR/2kW011n/6P7trw
CkWEyzj9+GMsx9mDVREJNs14Ni4HIITNKflw3M1Wr2vDV/k9yeQ5mXFQ1h3juayjmtUIHV8ht03g
khOAsgUE9AoSUBluQ9ppEBo9l7IBZHYzrC8zLoF3pKRl3kRDVqr+llYeeUCQNCh/M4i49yXC5s61
sgP6kEx2bun9bUldwiM6N0m7ZeYjf7Y+UzFzwYwSa2KN/f7jb/yiwny1D1BlQ8u7yBaXOwGX5qO9
M4UoW0CzcL/1uhAcYp2mMTnE9vMybhHTEY0ayQFPHd1B3+IfYfdysjVUtQxpSyeDGdxROFiGtFlj
2mvO4goSF0tkPbdkvNRZX7XxfgaKw6wLAKkzYCU9GmYnV1ym0cdf6egyizrFQSXC1WSRxADUOC7N
11ZBPklSmGSqRhZzq6vC5QN0hkWEyX/mMYQD+py7IBqXKc5auSwpTQXy4NGIJMd4OUIsrcHkpm36
mPmJS2LekC3voZ6GUl0HWJWmyxhQI3/NhCWm3aWG21i7CmWV1a4n9gu+7omvdnQD4KtRdbdNyVRB
i85573B8dmMq3UyX0zeqtMtK1TU1Q4uAnbj81QkvNQuqwmU937tmseyPuVFKfpBR5Vk4becc+ke4
Ax+sh2+cUhtex+AmFqPP6mdWkwKnJ0PMHnDas7ohEOBbm9XAsgZCbFkFydsW/Bt3LMmryEOKJNd4
fCKDZn2mE6ZE5JsJ//bX+1mWwvRECfVojtL+sBaoHLRprp2UhI/mKMVTW02qNr72uUuo8e6v4y3Q
tREnEDfLKCxOLQtH29HySEjPeCTYlnCoH1+8BOoMuq+j+7WlW5c+dlPXMaDY+3k/sN3t0tkGA0CV
FqIoZGZSnfug4MjCosdbGpoxW4KeWmr1u4DeKYsBE7K/bTIweY9jDoj2thsLNqr//GxhTYOfKMvM
K5grzKLl5wjTcfkhjCRGz7H2p8Tvb0VJamy8d9KUvSlV3XJP/XjI2b51uCby5ZdNgEVCUiV/e6Pi
ONgaoRinr1E0qYwkEJ1a6DsHESTXCqxTM22RFqjKW+EZ8sETNE0dE3JJpOQIfZfTjnFJndSwr6Da
u/gmhnIMf4k4EzSrtK021IfK7LdNxlpzm1N0ax4HkBjDZ7uXsF1xOxREtq+pwWFH3Q2D4/UkDEYB
8aEqF7n8ZIlG+puiaFAmk6umG9TXo1fPROwVfWOP63BMeyYDUs1hIogHtbGd7HxTavtOkYxrA0Qe
pR70vvKHCNhDOQXARrrI5WQGDCYbZrIPIoZidT6mE7kiBBwkatf7bmhtnNwY56+E75nxvbazMNgg
MjYlzlLbx2Otwv+j7MyaIkfSNf1XxuZePZLctZmd6YsIRQQEOyQUyY0MEkr75pJr+/XnEZE9p5M+
J2u6rCwxIIjQ4nL//P3epccSM0gx3dlCAY7PMD7qw7Y2x+UiCirTPFijldj72Oj8xNwR/V7Kx9kZ
4tx4DGpzmr6RbiL6K6PrK+OeFcPT745yXfW4eEOM8S4Z8WhY74JpKfJDhH0zoHONeJPoo7wWdrL1
1NK1/ptVZn71nthNjf8EQ2VuP4gHGkeE68UIJ+aMMCccd0L2AU7hHtA+5e419pJEnh4Gt7G7IvlI
fHjfXOXJEr6SV4uoB4Y0RoVdk5DJYEJxIYtSNo13ruHkJYS2E4VCSns2xP04XGJ/EKfp3qglge33
Tq9Ufe5mMon9PWPFFaS8DIvJsl50PpbBJFpJtwV3j9QCAwlWuJGkh5GwZJcc0wCV4kzMEg6lzzU+
5XQIGRwwTbcjpvDgC7D9M96knwWmFjcFhEK+9KcfGimuvdAsAgBjMNwasP5t0W1gD8fMVSRuncER
MTxvO2eQxLzDhJc5jX1HDuu6aDrQSYbLmOayIV6naIbOsM1wA3Him3lsxsa7JTcvG4s97UvDbs5z
PZNVcuNmwklhoQTBikl4qkcb8OTFUWQsF1IWHVfKmFum7Ctm7TZxLgwRKa+4tNIWU+LbDI8FP9qN
GRNBvKtTGlpqy5S1HhIeH4Vp78w4wWETIhM+d/gL96bhVM/2Sk1o92VWBMEjGowWgyX2wVxZ29cp
KwiOC8n6Jhw/JQsUJMzkMSFIOs4eyiOGOO4+w4aPKyaKHlvDTd2RkvFQld465cuhj33MDbHNZgCg
UbLdQx+oktc1p1OFM7pw+YhP5T/Wki7i04rEYpNJJtR6eywoqLbzB4bY63WuZJCBJRnaUNwKo8r9
RH602F2y41BpSqW1imoxKtimfuJoIpRrCaHtqc8qnVZcLwJF6kOiF2lNV35Gnx4veO50szy4jCw+
QfCrFvMH7E760FXGeued2eBnBf4X/GwYLF7KEuu3I8dAsDgfiw7o89YpJUT7BuCW8DMHYwr3IXck
CYVbOQYAQJsGzRrX4ufoiZYu4C29zFhPLurnz4uhGTVkZ5xqXJJjnPU70Tn5lTBTZTz8vNTG6eX/
uMin14EU2PmVZ4PBexgWGcnwhmi9SckVq8TMSbf2ssYCxbaIU/OBDTjJPhvndKPqZegZauy8tSJy
0CLxj1TPPBlm9yYosdBYHga7LHiJjdE2RwXMEUFKyglj43bHJaRZnlH4qu1bcLqCZElJzrA9nVNi
p+zRtk1NBp51Nmt/3Z2bp1t7Gh5ulBdcH1em/MXO8Yr15Cd3ThinCITWj0lk4vLDuW5NL3nE45tE
rSNnKtbLexpIi541R8lJru9iparj74TjCUZX1yfroZ8uqLGMC9/UhajpxBl0YfLsnPxib2oO8Ypo
mbsx1XjkXQZZvCIf3cj9TQfPbt8sLBUYPp1DxcrJq4Fi96YDy17fkJYhX+SAVzxXpCKCgVjKxVmP
v9JunIyPuogxA99Xsc/7Jq2wYnGWdzTl+wtxGitp1gW9d/h5yemGKg5nSkXOm7AC1Hw42dOIQw8D
DX539YlQGXG6TWv0GNCYXRzx4Q50ZbZMfdGAbRYABkA23KZEn3s11HT8H1hf+Vk+a5ek6JxicZqP
GHMUZF71sobBsi0CWdAljLoY2NAKLNxPCE9oO75QNDrFNamZ/DuXIyCaY2J6b0Cpw1v9mtg4OmeU
OoSanqMMrIcnt4omdgHRvKxjHydOF5B4Eq3NDOOrpND+roCnx0swE43wMoIvp5bpu+lOGfNNXNR1
np/9hJOzvoC+uNcJmTPND7gLKHbPmizhchzE5zPT1n7BBeuiMY+WJwGXcOwfWzFip3/Wn059CuKO
SyQQ2+acUR6PZNK6i2kxy/VI1fgd7rLrqAGvWof4CT/1O9K56AFrez3fPk1tvigGOK9vU6BQY5MS
DOW+QGLJaXUBWcxueSUaS/EKd7bWPezg6I5xdQJZFsspyAvR5DlGNhqFFuvLzXKC3iK25aCGrYNo
YT5EVs7WtyzZO1XbvgCYcC5K2tWcaS/HFBA+zv2eqVLgZsuaRxR9wGVmr7dePE0aMtfX1lhDVbcZ
CaP8uZoLzvL7SHkWGUf0vUql14FAj4UIRLPcXXl5JNz+TgJjzdGOhHdjTvbu2DhFFwJd0EreeIBA
7ouMcWbB4Ji1mpuPOePCWbkIbrigpROtw03ZCmJheLqSWV+DRIvUTMVwHLHgj7y7fNGj8aAopkEV
lqYN3BfmW8aXgSUTVyCDt74Oo6YymPzZXq4oVZFSr1JZByXhzi/kJyWt9Sanwi2uISU3c7SHEdz1
xp9jamXIYVnRROEQngv+DcWjsDwFNiNHjIJNEqZimrbOTOrQ/ehR27TvAYFHrf29i3ygiYPK9VAG
W1qhXf6E1bRNo1izOkxs9gmepKaEYB9oSzPKITxj6MkPDQ/TupHO1BT+PJPTvWybDIAYOw4xr6f1
Od0UxbDOf8Ecr7MJ1f/68KZwT3kFbgpcM+wg1p9h6oYXz3aO5/WFJJ46vIKd+9rbQC3f8CjHVIvR
9dLPVrPLeFDXpzIo19/8HLLUlMxEAYpGfnXCw9fp1MAhepqVwLrdVqZ/qxPSJWrkxBXouZyXKMDC
rK3Wpzw2lhUO7OgT8UVSlvXn7YKh9IM06T9cg1uuR56ndBpffn6QowKWtJahYjycdmwVQYQeBJOq
0fIuP01Y+QlobDEHYTQYRbuCkJ1yFXFTKL/aes0ud7XxoFNYFuamJ46KoZTa8VrGJXLiM7yhWA9L
fz5wGCSxjmDxoNeHvLHXNmNYjdM6JqHV2/gkOUmHW8QOq2iexv3pgoADr5Me7ldriSU7y8guEhrW
mAD+fnv1ZUMPlsP8wAhG5wCl519g5aSnhwBebT8kNR6McMzjeOJpGLEku8ZxZX2CigHgBT562q7H
/vuPX3HUf0J/1o/HQcKF1+uszM2vOCsqyJo4Fw+o6jQ1ZmDAHAX7AJ6k33/UFwCdpwlTA5PPArLi
369+4KOPKQqpF9U/xoiZT3W9bZtIyhs0p+voDtxkvak6zbjDtVQQ7bY/J8ffH8uvEIJjIklbVWmr
zhuyHy3NX2GUaBA28G0WP6xaV/clday1Hu9IqySxp6Z0/qvr/K8fuKpYaLjDPQJc/OrLkyeK0ODS
hAQ8oZJ6weIp6M89mCkrrPn5ZP/+BL+wRdczBLvFmgweHapd+RXIJJtKQkIs2GSdZowxIfgt2cyu
mB1nP8nOH/Zo7Bd1p0cxZ2Gpq3U+F4qpwegWyXr0F0f060jniNhK+TCEoUtjDEWr7tdrPuPZMnqz
aO+L00M1UtfxjE86x59xn/pDyi1IpJ55MgPB4kBpASWTL1kjWhRsQ8vOfu+gDHLMzcTUMm+Z6lte
zvMRWdfpLGzRwt/87GdBsVqn2d+fxNfbyI2Tn5Q1KHJIGr5CT6y7bW9PxnCddPk6M2FRzx1sOqfS
dzNmavIvjLX/u89zUCXhgmCi6vwa3eFNVCO2b+rrn8seukZ8f0xUvE69Ufjh/1vQGrJ/ZPo+yCIT
N4/qv0wHYoxAooc0Y7lZq2CK5PVueDnU4x2pM+uC8fsL+uv8Az4b0H5CpQ8phbYt3/86KMZ5mVK1
OPmZV6HUcbZeiV70xVU8MH/1CP7rR3HrfNpen2EsZFL8+lFlZJezjlFinkqRwQEdYRzZRKn/VQv8
S2+NLSwMDUQMNldxVUx8bWdUZp9E2dQEP8wMmPrnY2W7+VoqKoFF39mAmKIqt2Yple1tPFWwC8TU
zbQ6TPCqyXvMRpNJ8PdX+ydF5L8m/NXnhUsQQNz5JAwgpP71Kpgm/SIvRU6iFjwdux2RAStLQqMe
1/Wf3VLRaN/WMBNHpFhltLCLRecS91Z5QRVBgE28xbQNROrSlmAi5m0ZoZyvz8jbXfOscNTPLbKx
I9zSKJ/atmR7pjJbVu0OP8DF7lEfm25Xhr5ygAAvxWTVwr0NTn3G3GWTJG5IFbfa6YowjYEkaYov
N7XAajIoJGdsgLy0DAsjaxgiPwsnz+DPkk1+KnfYOfgsYsR683CetkD559UcE0IxnC1b1rU8GQfb
oNCuseYorgkP5XJT+rnauxYduVmUtaeZGZ4ueM/GbHxrwSer60trwd1PBbiMuo1XoNz4BxTTspyj
cTsVWJ+PEB2/keu7IDxi8vLaQbTn7Hlyl9hev+Yjy5zdznA06aIQTFZMZcc+jz5DkRWPgnI8ENd4
TQWyOc9c01hBim5Q4L/zaX8YjHOHn2aSY6gx3IMMeXQ/CM3o/TpCJYtMkTyRFjqsY98SwtJ4+Jm0
rnTab84cYP/5jT7I2mmjNiXk8bruO5ob31Ic+2QcMs6hOewT1VpWti0tiuE/Z7bEnX90IE7aL5Yz
zb1/Lcsxau4QrWa5vcuqzjDZoTOhTfhF9Ak9/l1Vz9zbcESTh7cZNjWgkFtKRtSE25mg3PGSiOC+
wze1yEZ8ZQ1SOOjXwlxF+GQW/fjmkpkxJ2Ek2Qis9jhVqZ4rECFDbz7l+YB4p61BS58+di/9kvUk
21dJ4dqa6v6z/gOQX+vXuerXxfA0NIrPKrXyipytpApg6uCepky3xD+3w9mAw7Dz3N6M+AoE31hc
av+hqQKjwDvXiZ1NEsfjA9ZjWFjM6RgdUjmIs9QUy3mppuEMhKW+95RrbydyfK+9FNMqsOxBfYsY
1Gcydupuw9OXvGUY7T0jAa7DSpvYOkaJIigbBHY7rm5bfmO+1DmPYzU27qWLQVHoySRZhQSG2mfe
JHdZneqbJYNUuqOm6HcY/wt4pJ1b/kga/WBbsrlQ5NpdlIjWdk4HNA5BJj4bah2ESTCuGeqYr+dp
k76nHTLFIsGfcZYVxn9R0B79xS732IDSna6w3eOtfYSYMqu8/chbnvvsE9/UVOsDfIzovSWO8ZAT
ZIwyNcgcLGLN+qGR9AzIbDHbbmMgo30ccb56LYzKAWLQ5TecktOdaffmkXAjHHxRb4lLCXy4V31X
fXRk5dwBaqbwqHoRvFu0oNhnWY11P9hwu/fNXBk7qyv7+26QACFMBWE3T/ooOrW6kZBevI28IEr8
53Swg/kcZoT+0dkys3a1bpDbxmmZzJtBOP6H3zteGRqRoY4EYdd401l9djcNmGY7cAgunK6HERz5
Sf1qZl1D4pA0LzrXWkdo5Ky93XgYjxNl9pXp5cM5qLxxTHOR2CH+t8U73pk4RS4LbsZs5xvj+9i0
40drGCheUmt57bqMJGQY6NAal6Vj5CYFqd8wuZQmiXHMp6Or4zbemFaTXs+Wx0TMVm87jBgoHzHq
KJoj1plqbzfavnCKctqAQD854/zD1FF0LVE/ImDUfQjkaaYkYZQ4TTtzLXYSHel1k0j1fW4makWT
tnvcbXQONyMnjTKGIW1oIV/pmNcbYRfVoQbAgOFc9nfYIed3XTL3Oa64ffzYJnP7rKamRN466Qmj
ZNVkm4zjoxOMwzDheMGUkLw9+eNtYHcJ8sllyF4xEl42NJ/Kp6pO203TDNZdQHPjvLGxOtDKjI4y
reRrhxL7MqMPAcMdIJgPRQ0ZaaNlp6zjS9c3akxqrTx4VQbFVuhTN2YbJ+vaW3d08z0TvUv4d7p4
Zz0m77fwh+CcjIl6tOuqOQx6sg5ZM7ivSkSPI4Xl49KWi39oGzmT1lnGHzMX5JD0ntY7ytOZiLLA
iTDgbukk5zF5zPhNnLtB3hxa6mNrEyN1fgyqPngTCKK/ZSqq34ZlQJbNAA8Hr7avJISHg8lKEbZT
iwO9qI2NM1bDpaG6/GUx6+ogCiuCMQbMjauOKVnLJmYkM0t9cCpyas+QzEXbBkubQ+5o9QjnTHD8
g320zErsM1d038EL29ugStSZNRfBQ1mq5SLGlHE3eWtMUVaV6XUlzf6otBxvqy5S3xRmVj9EPjA5
2O08XEsMDHZwOscbS/T6YlLeeA4rXtTgSX51iNxSIj92YX4CxwTni6Giy4jp7W6x/eTRZ97+3i5+
/40FPz7jYfOuFsvo4Va56b4IIueSzrsltn0ZFKG/zBWCbDhy+yU26tuc1sBtPNVNixFnYe7VmLXf
m17jShY5y3KpApSGEKhyUIuy/haLNew8wWl8J7zcP7PoRW4HvL9v/CFGr6yV8U4cLty4y9mRSxps
53KiBg89DdTuX+aOGLx+Z9YK7v6mCJrocjSa+Bb0p7g25Fw9Fb165W9iAOjUeuqw+A0z7WXXU5BB
C0UOlh6DurFf9Grpuy2S0byCgqQfU3sY2kNiF0LiJmB5FzLCz2NPSlIVHNFdNTgbd3LZoMEaQz9Y
SrTTSx8Mm1JE1XVtwEO4mI3W41q75tiryzYYaEBZk7LG80q25Y2YpHEHFz9t0BCqpN6tPn73WYxt
zI5W9JxclGlep6GhKgemZhRZxsEbum65n/1K6eSwlh5miL6/Luqcq1aPcX7MwQpUsbU8KpetU+po
uALFyfDU01b8bfQW5FW1WbiX0AgjC38LSsSLHoCgf3JSdqWKeUQ1veNSOMUVdKezoXe9IxodYke+
LQIhJ1K3qTUDfSRwqjXPfUmn4tAWc0Ws1tA5+iEw4jyDGRQXOG0rA8+XfGvIYHpIBWyejY2y766e
LWM54Hk2Z1t8ZG3zcgyyCS9VRX/himyBZQwh7mEgDeJ2zGySAjCSyo+9MU9ddoNvuRssgstfmRMJ
IKZd5it7rLGdkpBdPOL6cHYzt7AB/onK2OEdQmaWxkiy3ElLF8llntA13pQV8PN26fFy3ohypiHl
kSRGYrJ06l1MA/MqT4Fvw2xKpzMRY00SYvmTeEB1mbLO81g1tEmxMkWgN9KVd3v8XlBlTN6WFCXZ
bTyZ4+s2gyU+WY2h3oeA0kQoIqQPJKpaYhcPia3RieNzh3gazgAUuXHjJe79bMjaozDT/oy3NzNp
zwtq00in9AeTUOu7u2R1l3XilrivXV56lpfsGnsit/jKMgZXP9JkLqOzrPXlazwML8uSxI9x0rzE
QYPKiG1C+TDCOdlFfqQOJosHBt0EC9GW85aLAtfNa0Xk7558j2DbtM3SbLCYw/W8LJ3yQVWFGypF
qJr2U8n8OvTljz6Olr1XY7ffxhNR0TnrytaaupH8LxYbeRt0iXggFkIpvObBoBgPDJgNPL3xndyq
/K5pq87fdZ4XX3Z1VT/otuvjnZ7iIULPW5JHZZRTcI6LfktcMFlyeRs57I5Naxf0SX2RR45xZecT
MVsNzVQEezTVA7ZFIaZbw2ulPX3AjsIuNiiXCpKEA9zVdw0299fwGsf+vCGZdhN0o4kaLo+zrXS7
odkEVokekQyqSp93RFNPuxnw/WGJVPoe0Y9vDxl9v1DxUBJePefqmlWexT91yWVJM+oLDiG6Z9VJ
95qcla2umuQpw3T9BURw2kMmCg41Xit7r/GyWyNDzTSUbvJMVNoj6csAvWzc9p4dZd/r0SYTmXiH
+rsg2O+obYE+NlIT3ogpoO0xarAXyWMT5D2dcAtHz3uTsS05DqOV/sgT4b3kUWw955YYLwc6yqHT
tPW5AMp+oilg5+uchs0lfsPtlRthl5DDOBjXQSh/yHzdpM9Vua7aE6b99eAb6a5wUxq0gNy1e145
VVpvO5VOPT2wpQbE9MaMHK+CeQSJVZo5V/hY229JQiI66QAcwyYrPDzAsQJpt8ByjAlyjp3z0tUE
nbKFxy6MWiuPjyX2+H807NoSEhuEMF9YeEecmg0fi1I8Qt2wbzLjLG0d+3HlM+ythVCDTTobzY1D
6NmbHvyG5YGd577WESytOnLEJS1FLMxmyC4ICSlpLqdON2+53eP82AF/IosciulH3888KzyU7NN0
A7r6jsCPX9IpHIhiGsQR8DyGypVOC8U8dNYPCbU12pde0l/Imf3bBrv9NYQ9akm1MdoSLrK5DM5T
3xXFd6/BID3vRBfiodCa13r0rAe6fn4AW4kabuP2Y1IcRoqqI7NfNe6mNknwEkHYH29glxj1tUhG
y9jqaGUIzqXp4KTRDCgfYMowiLYyKfE6zYd9PLi0eMp8m+UUaWq3bmOHbTS3qU1NLapoea46XeU3
dm2NXciuIsqZ0gK3XpqtsnRczAfDtLNK3rhaRBiVW20qXgvorEa1HchTzjB4VxWO+1d5UmP8go8S
T2az0UtS4kTmseASz45/uOMXuBixys8h+ctRmV/MfgSks+1wLLCa22IAtRLYhMQ60HulseZ8juNc
1nE48qjQ3kElJCq1GSbyk/p9TK1WnetEG+WfXdtNw2rgkqdltXNaeoAPSLnpCeGbkaWkd6hZGmZ2
m+km5z6QSNOlOoNhTW9igH7P6X+URuCZXMcuq+YwaJLJeXYUEsOHE4hsNGsjpC+CFbK1rWhqLpC8
rpQCeAxrf4bncPHeYxmZk3uA773wvLUWTr/fdYP2NtlUPgAcztSYXeFyLRTTcf+ET6Jo/cuegnK6
NjNEx3jUxp1u88NC1427xZKHv/6b8DV5eSFhOHquLoTm9JZNWsP+6LaQcUQZPYjeaVIX+502SbF9
07qd8TkSaU+Nw94hbvcNmV/Mx0ZfhznsqCsbkhmlexMwY84kS3S9Lw9p75Xz3IAODyC86RaqFwGO
chdXk0yLXTPCBArADqrav1wo/fxdZBRuRHduiIKGiAKJHeXOmxchD/Qjy6cGd7NHA9bPGnOCKA5X
Hp6dHSyY8t2scqosWPkJ8SG12wVJOCj4M9NmsVuaoourcRaE/X8M0ni4dWDtnoFPp5e1udou2a6+
yqx5LneNKCGRDQEN6sYoHnCrGb3zlhLOw9EXf+fNVI15dVA92vt+8puxQjQ05O8NCSA5U6ssI8zF
fanDXizzfZca40SBYBQ7KlB2iFHWOJigubInj730pzcEm9PcbKx4bK17EkByBxvjqvqhcFFXmy4j
c8esFvTGG1NlVrKjnFC4OCVOPrzHxrQiLlTUNp5SOJjv0Y8NkbEvteVDGrJbHMki/KlqkjTM7szq
au97MRQSwHKNEMBTaLFThx0qbq/XJf4uOkTsqvtnKBnQOTYKD8RkC9ekJRpDWzZ8J8Ct65idd7mR
LXX41UQjEP9ikXs79O7F0Yi7Goq9dhB9wPlrSiglNnaWoV85Aa0yo08O6Cm4Md4UGxsB5++sbQpC
GDSA2Rs2f4qxEQV32jBrznPNKbOa6XbmZocyiPxgl8H5+DAgVQEeZk18aTANdy9sLsfkzstKtVZd
wk7PqGDco5Kek74xRYr5IAaZ3dejiK6gb8bvsbK48j66fmh0kQYZWZZ0wtbeHB997MNuR1UknALy
OrrWXlkzm3olIgrCV+4t4EMvDLJ6PLcALfCAg7Pzxygk+kYHSe1ZJbMM2qRyHtoorve9XZnPLp5J
m8CDH5moYkE50C3zBl3WfI3W005DW3cDYrOigrgfpEMwnMeugjVHJCw01Tgipd4fg2KlbLAb3jaV
N9t7Olf0f02B4DGMB0EgK5VPBAqD6Tq0RxF3RKvE1dxdCd3oy9i2Bj80CfDw9hA0mm/j5PWwofuK
s4Sl4L1IlfjYK1GA32ChR8Xb+dInSsmYscVy8yhYvZHaNAlZ0DMYYcAlt0sJArBZ3KZxd/kA8S8U
Zpnulnbib2IHmh90FpzuB9H8OXYJPvARhiRj78zfPWaL4WLqkXmHRTtghILroubjHIfAQ7hGR0EG
2JXAbezCTzAXgb4U4dCoSNe9IGTBfpuLND9ORtPdwiHMtnDT7FfUOrqi/+EFMxELXaa23ijTOdTj
nGF1i5lWtNMkaBXMv0oUF5llz86+d0fnyYiSZroGucrxCpB1OW+KprS+pwFMjE0JQeS6hvlCnu7o
kB+1BDZqizYynXKHRjz5luM5N25ZN6nqqM/DRKjWX6+bezOKERha2HV07ReleG5hf5CAoYvvgqC2
Z0VywSZJK7BHmJ4QuOKBIV+o77ExkpSR45u0Nag8rpRGdtSBu7xUMWFAKuOhDlWaeze97utj77Ro
UJSXX4ILeGdGZPpPIMapxzCI3bfGXsRukmZ3P6jZJo2s7m2iqP1xrdbMEkpPBcTjdZ1/1omkIkoh
MCicyjSYDpVjD8U9Kl7CugC3QsVQl9tWOHpH+WJdVHOdwFkcreckmqfnIOrJ6uq0iaTTyXelX0To
0kkAkI7sH33K/QN2ONZbDTP+2eRPnI0xceGQIjyjBfKvJsgHh2boeep8/Qpxur9ttDlH2LeQK8Vz
sNwGsYHDmLJkeWA9wG5E+50IsRy6AEUj56W11R8ZYEfoT2xUWmS8pFKRffuE56h8yPDzIq0NVP+8
aSqLFh0MUFzEfszYeCnioBvwIPXGApWXAznT6Gy8Z3a0ddncK9nV0rnpMT1jlu+w5oAzpXByBadm
Vs/Kll4DjdD6Rs5QfObDaKMhsUNRmxO2UqZOymw5X81g+sconUbnh1PJOj/Lar/sJdHNyuyN0B8c
iX0hDzYsG3pt8DaywEpdM4QQaC2Ujb45p3gOuMqczsnABsXcuDYen1JWo//iVlXPpNI2eTGRbuY5
iemE1HnwJ0JjduMYoo2E+wVNmjIetteMRpuHBnq9JPBtSJr6w2wJlepCGq0QCHeE/c15Qic1jXNY
TE0creR2xmBLGyTO4sXEdUb4PVuYVEyuUk+1P0ZDFtIg9tn3IWVKp+w6y+pO12E34pBq7cxG6K59
I3dtsOYN79KkM6askpJsszQJM8MZMa9OFmxBrNczkW5sBsUhiUlBIizEiBfb2aSRn/M7OPp4eF3g
0cCG+SKbu6hwt5MZ+N6w/3177tduL11DPDdctLMB/VdY4F8tR1NnRpoUp957Xjertqk8ET9KMrG4
4UZNW+ov2q+/9uTXT3SJmvjMBqYxjx70124g4JyPAUVcfZBssn7icGLVCKfCvYQNcSI1JLjBnAwk
H2lGU/B0yv/nl7jf7u//wfc/6gaFXJz0X779O0lg/P8f69/8v9f8+hd/v0p/qLqr/+x/+6rDR339
Wn50X1/0yzvz6T+PLnztX3/5ZlcR3zXf6Q813390uug/jyL+qNdX/v/+8n99fL7Lt7n5+L//+0cN
9Wp9t5i6959dGVYHlP/ZzGGfVsVr9f71D04uDsL6G4iahz8eNw/j0tWk52TiYJt/c6CrYCv0GfYs
HGgtVU2HDScB82/I9S2a0ZjBke/qY5xCs3b9lRP8zbNwRkcJivcCkiL57/g4fG19mzSYidRAJSs9
jg6+y5chJfORDXZghHSFnKe0wi9w63aSSpuZnEzHZVLLI6t/odmBavoeFD8DDQzw7D8wSvb+3V78
ekA4FiJwBqWl7/2V6wOX0LcBFI3QaqHIb5fENe7jWBC+J9N2fJ1tDVyRUTjQFyKaDlEJKMcf5Iuh
3zHR9f3FI/ffXSBsh1zsh1bnQAzHfr1ATTfNI2WaEdLF6t8sA+N3YKkRcAyH1TUjoWiXF6+x/ZZC
zHDRXRuTdVe20m3CuLZJDPmnoXV76v3/s6nEr7wsuh2Y0sNUYNrBXM6xvvoEmgrybSw6J0zous8o
U5aGZA1a7aQ0aXewKCGnqd672IMjSs1BNlWAPObw+6P4VQC6HgV6LohKFn4bMCe9LzNRp+xO+I1P
LlU/tH9Iewq6La6Zvt6yocB7Z+zH+ME1KBb2RTV6+dnvPx5159cjYPrDxhF1N/wIFKDeKoP6J8+k
BU2Nx67OJ5bV8MBuEBWZWxLlR/NSm7A17hhgMfi1L+K7iRLooZwnE1Wka1Ri6zdF/CbGciHViuuN
UIRVUW7aMif/aVrS7iWZK1exPW5B8Bj2soe2acfLMZ4zmJeu7q0nv5tRD2WZthG5oAYaQ7eA2QAo
YAPzlXZKOG7hBsb3aSzzP01Ipqvw3C+784Sn2t2QIO6zBs5Sol4wcmC/DZIASYCNNxZ/uGUcVGEG
O9jYjl7dD1ez7t145/ot/ahlkgWJv+OCdSsBkU1zNuafYtY4bSk9gtE0NjEdHjvEg8R7KAN6QFsJ
G3na9nQh/E0lZkHoZrQU6ZaNR1SSkBi9ZwHbL6yW+hggLqkmuEu6Mf6wDBvjL9sfsz+RiZFiI7vU
glkS49IR9tJFpJgP8XxLbwo0lkZSG6Is0evh20QklMiOpi1434BIe15VVukydNWh1FmZ7DWAOOLF
ggbqtk+Xia4TbOt828VQw8JFKy89C9LJfJ1wEQ8OrcJLZYsS3c23UT7o/CKCXg7xNXHrLhxY0ZDe
is6/nVo7p8dniHWjBBUNc1g92DpMXGxRYLwgAiAtKcjltlgs+S0dUhIaIRX3U8ge0Qc95bdWOJS5
bnexstPbqLLgALXuJD9W/txmGYkrQVribgx3Kn8AGcujaHsve6fFf6wiNzVulyFqoI4QmkIcaNuP
gBvNRO9rKqr0PKZXBJiw0CO4LcoZO/EM72l7Ixv2jFiWga5sJuqgrbQ7UmPhlzJg6qEfz7VurPky
Tpcf5HMG31Foo7qnh0AMdGSlSAJqjdZGzPeRPQmSKqj1OogRk90/FFRy+75yrymWd/ViZN8XuxuI
/qRVsaH5wABWyDPuE4PdY78mETivcRrZzzk2tjwpZvyRuzOIGDmWZji3083k9zMtljH3gSRRwpLc
IGi7hVlsA0bWQb4N4vJsWNxlE+juG6o9mkdgudEulVW0NbHGBI3vMLPGVW7aJwsu4pC+xX6EuCTO
k7keKsimXnBWK0yNceUXB29pmNRkU3o30subY/yf1J1Xc9xKmqb/0GIC3twC5YveiKRuEJRIwSWA
BBJImF+/T01PbJxD9R5tX270zXSPpKqCyfzytYMwLs6hMDbMvN5j0XwWOXG/KhTyKNEfcPsjbYWJ
Q8DLzWQNNjn/1UOEVvilxgbinTyDJIo9VHgzJQSKH3gN9sh8OKQ1HLsj10rEaH7LrPx6Cer1neW1
vp86Q71TMk1Sts1Q/aCmUtKtLFzjQc9E6ey9LPR3jPKvcJ3LgfT2cY8bYz0ZmA5i/sR1W+EBQRVS
B5fN1kSmAFtaCdYF0jG2ZIUabTxbJf+SgBPvJrydsayHEXt/kR2DbnlN6XVrd5UNDHVQU36NWeKt
Tedm29nTTpWzG0eiPnQ2FKGahkPtqgOn3LMu6MZNj11KVrpo8ungMsT3x1TZxmtlXpJ70VycC9QD
NSC+iXDE1BQGk9gASsVR5LoK60olq18Wz3KkLTpWQT9vV9DqR0JdNl1KlLWBCyDhfugb0BvoF79S
924VqEMGXHWFt0d/L8mOfw8y23/WYz0fRYe6bHSPkQiORbTesTpcmTiICCl6qqqq2VJ5u7x0wgup
hWWtyIX1TkHyHrEKmi/8eeRiFrsszUvquvyDV3OekXRPwb/eKKP+GRk2NFYuX21qVW6Q+KzT1kSu
zs91KXyen7UTyVjOaUhbj6nGuyAaQx7RMNsb1EYWC0C66xWniWbSw4L549TSOqsmTtjAiEcahBIQ
a2zrheeU28VqWxuSCjT/pfa1dxeJrBNs1PZC4jlNAuLe1O1Lm7ZYW6Xo1ycLM+bNPAEDOpPxjiUn
u+1ofkD8AEp0PYTVNH4Qc2E150s+JgIlYkntV+E4U7DJQKHNJNSyorLSsI0HKaH/kJVlrr9DROiI
xPFnG9PbUpXFXpl+9cl1Hq8sHgIJeFPNN52lbb3r53wJNrBX+iUK2q7eY/gCfjfBb7Yc0gJiXYnf
CJXOn7FA5GfdyhqFS2EoBCL+NOydPJ3KnVdJkKnSndaDM+QmyQSF6VxPfl3/qtPRrzel6UwbgHG6
YFy1yHfICqjGOZvCXYZCA0NEKHfSIMLj5GfSjDbSL0KSmXXz4BnODNq/AORsgrz2NouLIhI5YMNy
vObLszGMmkCyHOnm3ufxu8uHYvZ3jsAgGde9ljcWrqY1cVr0V9MlsK/XSqIBwomRnXRprkcZruPr
uFoWfF2HSBRUZyrPxQgGFGdq8OxkDDOK49ZMqTNpsF72Pi8ZiAVG0ekBWh4jcmc64fUYVfmxDfOw
2qAkLyL6gw17OCA1pDueTbOD/4bGMJgeCR0PacIcZHvTUtrxuiJXQoxGPS0hVUio1MYbPAvzxNAI
+h0IhNgsIQ2rbef2H2XvUvRU9eNLiwYjDobKue+ReyT5WqwxmqmuPw+WbZiY/Xph7dkEi01WVRsi
RFAFCX8tqaIrjBnqqarNTafzybhTVb+onUsIVQYdMlXk1PrlZ1naa6LybtwgniN51BjXBizRYwuc
Disne5RPQxq59a4WdC0IZHkJjAqkpHtk8V548gvE0cpqj72o71DYsCkTUbVH5xhEO0s21UFa+XAl
jHnEKW5QHR3s2lTL+d4LDOiF4LI/GZKaZl0Wxm7OShSRnryyu+9itJt9qfL6eWhqGy+IsXUrd7xk
5+IX9/W5dNVOhQZtDSJ4anT2Ho1Vw+MUJVNtAVNQ8WS1t8KqJZ3B+mqcve0UNdVuXtcHH5J8U+Ta
PEpBNWuWjfZDteIt78Nqb6/lu++AZV8y6wwwRhHYNzY06YtP0E2Jvww09Cikm1lHU1UmEaOUj5+6
oQzERA82woTE6NaAyNlyjBQT6hTmVZFdY4Bu24ccv8Z0ZwLWRR8Rtsgo26ZWPke/LAY281YIy9Qv
Vmpk8AViTbvdnKP0dS4urzXc9SgHxHZcDb/fOkto2BA2GQGg6AFJ1Hg18UFCMOVT7lQ7YgQQUqEl
6rppP5T0qCKPc0X5uTZNS1nrmC7DQ79MJUS+CKBeA5x2VMOKHNbVyMUDIaqvbG9qpJ3C/UbSQPZC
kxHtr4MvrvwyM3cjcVK33lSVT1IFTNUpVdeODxBP5Xq1WwhqSDrhd7dqmuVHOtHFXkfdDzT99ccs
ERAo6XMsBKE++jqI7gmhiK6jQWJ301KTDQpF41DPuUEsw3NPBAGSS8SwsA3j5zISWYv7vtgaUBuU
lXrz8IKFlaYEFbaPEZGZl3j6m6J0L4HPowVC6nm8n5k6TLZNZ7Y1BdmjiUb2m3SLCMJi0tsZi+re
m1xx1vUw3VKN3WzriXoKr5mLxwJ5yJ40eb1bTfOK1FnzlhXau6e/njILiJ3XCBHc7Tj6zRQXqAk2
KI/meyraSBqN+m8Dpma0QLXeKuXLg8lX3ljKbI8BPv9zCQq0GW3Pvu0n3W1RjB1klRV7lijjDY3X
DcsBKLaJji6h12OqNwu1Gm6c1jJ/YXUFiO/8hChCFYeuRLTNT/iBlC7aKE7fZdDQA7/IcJfbsDlN
h/6PCrh3Wr6fZVm6Z/asmw73KJMa+gYz88IHxCXZzrjcEF+2AdbAFbGf8ouXtEvvLIO1HpVVEyPh
e3D8KdgutvfEfpSjYbCzeznLZSOCoEpI2lZwxs1MbEfe7SOzqz7Cym1OeQ5vGo54YPM1BRUtUfzM
kzy5XdicBb17KDpA7ksV9p/4Sw0CgMb6uS/0vIckvqvayboJVe6/w+1lyUif5y3iE/GDuevXWNrb
Fg5iY4br2ZmjkFZ5rc65Go+eKAKEw277lrX5s2fBucMGX4ussWMLX+RjTSomh8cl2y4cxWhohnug
ozsMz/ks8ysXuUFcttlybZYj3Rv2eF4pw9jZEWdOV1pJEfhbrZ31SpTVD6t0N63J2bEw66e+GZ9g
gNq7KGyHp3x2+N+9FAm25bzb7rShhVJcUy12q6Wcd0RTdVesheLAnJNC9o3rXq3GcXHMb5wXCRPu
uUEjr1It6UL3i41XuK9rltlIgJ3nvFgTDwLGJwb7pSG7Eje9jabba686y33rZuS3YUnceJPlYkPQ
LpOXVC+8PwNWcZMoTrBwauuXbuNAyiBdBZ8u2uCjQdiNs0K+dLPeUGqWRJ0dJuHk2vGacTWh3KfY
I98cpEfcZ8optrNVwyxJ9+wb0VNLwwYRta7YRdJM73yLMdif5mPdpN2jLdJvdqTqg3dRNJBWYO/T
sadwpkvFNhwXco+0Ye/0wLASOXW71X013DZme+3Vg5kQkZLtEGJ257X/BWFz3U7BdyLhP6qofhrH
gl3NpdwCoTOcG4oVg3krgbpPtzSA6+85dfdbz3LhhWXSROnNnDX9MQpxAPe0zZE31m20bTKwNqd1
GdG2rvepbg9OU2H59o5F2J09b7THXdY7HDxh7s5VSYB7NFUHt6FoA5GGxnVn0JJSo/27QwgeJWnR
+M99C2/WCLvf67Q7QyJ1W8Ve6u1gTziUdVkvrlctaOIK2IczeubQSudx0NXpryWc64O4xEkgQDm2
nZZnt1fDzim66BwW6z2AUHMUCnLRGvBfj0V2Z/sR3O1SEkaw8FJEKEJs/v8w2SDu4tpc2tt1nG+D
bLjvAA/iMCz6EzEH675AYXRyMCzHTc7zaHfmgyIS5R7dyPe19b9NVCNkQfO05PrWNwcWKeglmJ7h
AKVGMIK/hrdWXiOKt37Z63JXyWV7sbWWLZzzRJD/jBQEUdmRQ8WVHTgMGmaR34cEvSjdnSp/9hLX
s+9F/63PxM0wH0QnnhdY7bzrt9NQ7qT7ieP33bBbznzQq7Zx3XEO6WV96xXVsZ+RpeJKCSYMbwph
2Uj4W9vobTsV+7RBnE113ceah291ZSZmGHKE5ICrvWm7OmeDSkctwZBYqIyHDisHsvFg1dlNVkRZ
/hGt2klv+67yjCfAk6pJpOGIhsymcFGJVdZw0QXtbuVOtLO3XMkQd8BRubljH8D/UCJyYQayEkjL
qgBUAJmbXZqWpSjjua8j/wnTtd9VHIsIO+foBtFBORMtx9F157ZiuMarj8gibuUUEYNNT6ob4iwI
jO7VW7xOvgSdbNPbbJK9/UqpQlA/m1mVsisa5K9wupzsFdO1PQ/DwUJQfJNRfoJDpatyRBY1tA9/
kvQkySEiM4rPIuXIhxwbi3pnb4xOfXO98YOnILnM0PM6PROYitDESRFPNBkhLpHBNcAeUB8BZVA1
pEwUm9kv53e5BCfTnOQekGSMy1SP29ob0l8wOArlRUrjj7qo5VQ+MlDU/f1APhU+CRtR5aW6ShTD
hgDv6NpFJXXLm20fqtkXt7Iy21j7xpbot+ZdWFnzFM0F6VVdWSFVtLJsAyH57Bqh+91m9CnpiCjy
maU9xyHsoH/p5nwrqo7XLiyG735WPpRoKATRHON3S6pTryJnhz3m3m187zmckDPbQXnUwIxG0ByG
wsXlUpXvEDsB/urQ3i0mcFFUWXfp6nRiUw7yVySr64nR8IGErJI8FFfZT70fHccmWnfo8r1kCVHf
DtPaHdqAcKMZtr5AIRWX7pid0OJSGz641aFAdQNyBH/YkYkD/Fdj5CQSAIfNEJyQERknkpQZsbKf
hA7FYNYcmUv/rlgNet/JACJei1pfbKFjdC798JXM0uOCrp0dZDqUlvU2VCtNj1nRU11Ixde58Pt6
Q0LonfKkPPIPQi8QnKLiQY3nwWiCGHntnWc7xaNPuGhMXsVLNjLrOEuh4qICMB2FsdMNVLEh8Evo
sbuqqIfQZXNgWY/uKEDkPjhgF7FVGuOpFbRqUGGgASON7qK50PGkq3SXNznpf6ldvHZrbx5s5O5u
P0A25/N4XMl4ubZwt3HUnfcWGfmxFZg9erwluAsmFNpxPzgj+RxRf0NRifGek3O27R0DTmBhNC1b
7WyF242MyqVHWYYCSKXDrUmiylvibileSg3prBsvICM6GJ2tPdjf2wCZvOtxWiZU+7gG3oNwSp+D
m2dsqNgKnhymk4YLzhF+cJtnEUb5gVeLNXnVD4hPWf0Kv0jyPHQPJkmYNiFoBL2My1kychF7ZRiJ
hQYlRos3Xbep8naet4YkYb45WR1ezSRZHwA8VQJ1D9MNjHvrpXN18kvd7hUpsHHYIQrqvbW7ScEk
91UmjCueQ4txWbhe0tGP8twvwSO5VGjuMfAy8azivVD2PRlEuxruaaPKydWJOdXhYQzy8WDP7neP
I+dkOi1i2yg8CzruXtQwcBbVxU3ayIm2bwPwk9w/UcnqyjBr482i6GFnmdYbutFbJ3O2uhlvc+C4
BF3mtCfH9AyvCMxPLt5e2vWjN9kOwiWkiWPAVbPcZomHhrmehth8AxeAzWsx0s28IMOcau+kR3QL
fUR/WOoB4VBIQZ+UfShWjjMldXtxqdPs4EXqZjWbzw6p6C5gpwXo79DO8nQUVf0jRIJ6JACctJqq
uvIRSPDfRBOLkMMI2BD6ewD6ZJH+u7eQjsAh49wUGIja8oBrQG5tlUVUQkROBUASmVdr1e9WiBDg
STSyYXNdh2u/0+6kdw1dcJyHONKS8/KCCuV26qNvjpx8NKV9WpwJwkOYq9ds3+GuwHAbBPumdN/Z
crrnNNIvywz/F5pGEzPqINZ2ChDKhaQ01yBHUaSZpryG3Lja9H9qtEdEFafih0kgWzJGpr/x7VBv
+wWdP4eCCxWT0hRvEhWSVuXeVX1+8AFUr+txjbbKZ1NehH92ZO3uBb3Bg18GsU9+S6ynJT/oaYjI
GpmeEVC+Ee70ZLeuA4GSc9Iv13tio7d0HTh7XlgGIGVNe9OfulPtBwfX9b1XWVFkjvYGKcMk0Oyu
39u2jra1rD58LG4kli372bXqnYFd8tqdFWbDqE23nsz3YGnmDfYgXMmgGJueMuVXq7eMHXxrcDEj
WGgKSSRTMtj7qxF9izhbbWysBFsHh84doduYdJvb2VitxB60j4LA7Hdk0HLxRHTKLeOtzCyxneoR
nCNNv421wrLVp2b23GqPUCOHzqCxmPaWk3bPYd+Xpy6fWzrMs6zfVbxxu84TE108LM1eWIbbxli4
DWnvbNvcGe6HGvmgG+nPXgdW0pQ0KY1OdFGMMB+VjeieCOgaGCbsX1XnlxsbbTOGhXITEDjNmETN
Ud0Xz23YnbSh7/CoXUlUdtAooUGyS/jZ0Rp+lm7wbOfr0az7E/cAc6IcjvVUBY9KDL9Qrx0kR1QO
K7QRKunBqUWhx7BQTGNczet3AxQwbqisjD0IVXxCHpW1w5Jf25lWuzlM69Pke80x1JiBp3Si77x4
WOZcbfGOo1EPdHEgtIDhEubIgpDKwM7goOa9bFR0Cmz4ySij/TkYuAqTM/L0dINaNkGrWcycUmY8
tc6zkQ3OHWOw+80dMffNABcnZuRp4zDVnPvS6DvUTQahrJpTOxRPd7ZnKplK/jQjCI4Sk2XBWhCz
Ylul2CljgA1ZKWU4PVizbXHkcXpavxe9mQer36q2sIftmDXRAajoxMmk2q2zBsTkhm59x6z2hU1l
8DivF54i9G9syVEJmeNWzaaZeCMW3IGW450tmJai3qzOYhyCo9ezMZoMJRtkNaeZnOCD5YLGAco8
pvS8fOped6hLNVPyLJg46av8CMMwOCMXfaYrdEisVoCXC8K0gwsLbxKvHVsoyyuw5A0TGQCaMMUt
r0324JTOThtmcFj4yNNkVPjkVHbnu7iKJ8mJxuVZSQLt5OYGs/G11ZrdaQZKZRbz7sd1FBthuPeN
NBllGDxRKPWnoW6SdijfB2u5tYIZ5sKn5NLrmeA5Ss+6+ID/9HA75GeXIDRnMzUOZzD4ib3nRD+D
wdbJOIqdmbH3XrI9EruM1kOWXaI++rDclr4x8QggWkZ/t/bvIvPSvXb86zaU15nf+gcOOO1z3UGq
slD9FLaht2tIV/hUTNX1EjUPYcqW3kzivsnqnPTZYt2RYGsf+z7bWJWVbcD2X3XTlxuOU8uReNHu
HoAamWG0qP0yVjTcGGgP3G4IrlnIeHcM1Jdj6UIqBqj5x4qCcMPJZILoabwJOSXdBCWplXzrI2GP
/lG6zIUIxX6ltgwo9OnSuLKjnGlb69jAqr3PvaI7ril9qo4RWj+JnaIFJivJkKIS+tBqs7pt3RpF
q3DUkz0yseW6fGYycZJJh/LWKksArQGusmxxloHaNQm5tIyAI6vb6E1yw8JPuG0VySvDDdZjzyoU
U3M7bMY1aFAW5liwtYExtVGOdaVK/IlhRi2NJsHJ3gV+rWClsZRinkGMB6wwYbumBBmooFXe9NkC
5LA62MV8VaHl1zHJceMjeoyRARL3ahTbaEKtU4063tgqDPp3a0lOHHrFAVYLCE0/IvAtHktNoj1z
4wXh9Hq/BhBBmv5UpgSZJSUyNSNRIsswLJHX0tyktZ3h/dBwZ5fdvH1du774aRpG9B2NSPcS+kwm
Mf9YROGlYXgUu+uGcQrEIeJIazrfmNrnV0WAqUNEFcF75MVWnWKkMDHmDbrhPB14YxBuAOh68YFM
v51uK7Dij45zBaWmZDzluykMBE7mvsJraZC7ncGzA2YBEqXwiTiAmnv0YoPmwGR7B28pC3PXocoG
lFLEMyY58pk30BwN7mNggImXxZjOdQoDTJndVADuNkv/bV593pXWy/PsLEqryUF+JcZEGzfJrXaC
+XtU9/PKwbuR+iLgwbtX2Ibl7AyMsNmZ/uXqzWGsbA817jRKBPy6QUuUtS+j1itdyIDHH7IazZ+o
EpG8NwPlKrwkPtq/qAn6U78QX0to2vrhQnzxvFR190kkpXMPcSa+CyPnqQxogbZ2ldJ1eaTzcFxw
aXU2DibflT+zYWThqjNqA7deQWR73JN11CZpVl00RmY7F/BcFVHt5N+Ik9+hp9tl6xAeUJIfXWXd
kAP/GLaLu6/yoD7OmbosrbIa7nCMltNmBUB8t+jcK6DiRwz93BavjmUGGEzYJljqWQR022CUW9bX
Ii9zdKtSGeExh8YLYs2e80wMXrQcICtSBsY8dTFFDGk4YWMPNOyRHHleuKbdo9e56EUbt4HOVUvY
jUckvNrarsJ032WOMgSptYGJnlMxhboKRGLeDj71DXBgaCs2bjXbz0jIQe0x6U505BC4iS9GXka3
ABH0GncY21IqMOaK+koVJD0Ffd+RKIQl5cGRDuMiqtE0ZOWkfmTka2AraWrIDEu5QBNZFxKIyD0j
ZJtEvoeGJOF+kxV+S5C38PshWee5Kx/QKlV8WdPvb3S0Yho3bGBexy67OZ5HOdOaWTsyjx3s/mKb
55X/ENkur5dJHu5NuHj4IYrJKt+qqdcveQApbmrPYQDOipIVOvdmJjWih7FjEsQwQpS6w8ml5qza
mk6OxAAjAEvyGuT42VHvR99k11lvTcEZBk1+22W7lcrtX1JigkJINK1vHqbznPe/du7r0GHd4Q+T
/7C2/VNfwwQmXRaIkEOAJRRH5/TyxALI2dgji+JlXhtr2Il+6LC080Q8Yf7VNFcaPV61yXPU1s27
tt/4Qedz/s6CILqC8y4gYtCprddEqtQkSyMIXmOPBN3HhhPTTUWsYYrLLgqXRJttZBDx0YYf1uB0
kJ0ZFV+xHMqe5XIa/5u7NAqFECZXLkaSxTxqOYKkSHBz2PUiUi27h2f96EmOnwgGodohBqy19R7R
8HgxGUw5Dsh0YA5uqFHiSTVbVSdhyvMe0wM9/SQsSpGf0ke9h8WztoI4tVfoZPqhMX0SZ67mTaQs
FBZMlCmRUKYVQt8IwLK4msqIrF6nsZ8ATYyAqdR3blsuSwQeRX8zsmbLmGM1a8gnTXpxmqy4dj4a
ThGnEvXvRo9r4ZHiGjl+MkhhnSpOV0GcexjwYv41VbKhCJKyJ0f5TmJ5S/et0Noiro5CjyieO6xI
icKn8UbT3FhsZoUvZ+8GcnxwsXr8UF0wv3RAFopmGFJHt5k/YL/BSj0s8IuCkIGV2Jz3lsoWM57S
odz6ZitQcQ0Sfx9wIuZwJxMgpJXr+SEvXOm/5Rkj2aU02uQlIOhk64fE6yZ5U1mvALj0x0ecxv1t
SeYPRgvK3egFZ44u4iYYF/bckZUc+VDn4whI+/J7VcMCx21pc+9Rl/AsOizWt7laKE53rLB/WlQh
qo0paj7Bt0aoOiVBMtuCHAcjM4L6RJgIbeVGPrTlNuraS5bHRbR8XOm2z0jDI5B+CwBmUu1cESAI
S2iD7nsYSgKOszj8odCrqN0E9Vh/t7oo8xkwSQ0khp7WGL6FxecReysu+TAqQuxPR7eMBXddbWQ4
sBCmIqp+hGOYQvKWeomRCC1LTD0Ox3Gy7EDAhd3A/EeD5/QHft1Sbcn9Kb1DZfjZvV96xroxIs5N
W3jSoD7M3M9H4penlOxyC0yw7C4uiP/VZfYi1RIt0F5V+o2wAHRuQ+DO+Y4ZiaQLmZr6zSQkhLRN
C/0IV85yfk7hzI8NLMfg5mPIBUPTypF/EJ9/SYwLWJEtKwgQnqOYhdOLLlrxv+gfqStYKNwMUH01
9oKgwYiaFtGe6zOQ0koDo2JYzBFD1XK3A+IA4ovpcuDQTTrvP6sxv0pS+Sp8C2TELnWEgRdehPJ/
+SpexfQBo9xvUzQSGDidoSI1ue4COzGxXyMw7FcCoWiXGjB5ENjHJmdnzp+kul8VoSaUEkrQyCS5
3Ar8i2b6r1+DAa9cInd1mFjmbE6WDh42ccO+sDfm6NvXuV4rGugI8IEuJDe32vzzZfitxtOmXgOt
t+uAJEf85/IF/3IdJvIG2tkM1m1lsfkiRqO2t0ObwWreD9NriJt9TZqCIimmdfJL2XAC+aTXaYDE
RNnxpguTB/wP3+rys/8lI770EAZwB5Znk8riOVydEK3u37+VN2dBikIKjUteIeIjCoPuYDn4Di+h
6VCN1y3dD1hJ5yIvu4iGoQvFtbIipeI5GPv/6aT+jzwE/28GgVv52TwO/efncP0u/z9wCUSooP/v
LoH9Z3+p0PyrS+DyF/7lErC8/zIp8UFfTuMFS/wlAPJfLgHvv7h1Psxv8N8Zf96lzOJ/XAIef8m3
HET2pN5bNnaB/+MScIP/wnzC8uCw4ln8fe8/cQlcHpG/PkIWD1FIdUxk+ZfX2+Er/PXBXum/ls6w
Fhi/0ywAtkWfkMEspGa5KdzLmduPvPknY786/uUS/Ru1+9d3mk/mqtghwkfPx3aEReKvnxxMqkJv
DRSvVI2/NshN80fnD2kAiC9hT5GSclwfMRx9KraU9k8vzyXl8u+/3KEez3MwaQSXleVLCibkiURk
UrYJkF5rxoR1AS+Gvmr3rZqjZ1J7xadrswRvjAoUrxik1e4HZbp/0Nt/8RqZFk/H5SWmRNJzeDy+
LC3McaLrFoO9Canq2QRwenWdcTqNwAnFH370xdHw5TezkrKWA4DicLK/XHMJIrNqAzdlVaeufgrT
Jdx4eM6N64Ec1nGjW2++++fb/PsDxs+z2UFsl4BJ7zc7wTzNwwhLgBZaTAW2wdmrjgIzdg2bbMz7
fi5MeRPQrPLjnz/4311XwCWuLxtH5Dhfti7V+NgVpIX8jpQ0/4Yo87Q8ObNxSZLImHT/+dN+f5pd
9kmHwkmas0xAl78/zXop6nGuwEgqIbyzqtUHlNswgunBomkqELF4QsMJpDR/eI/+zQVmBeHNxbDB
D/W+fLIcBydcKqdGfuB7Z13OFbEylrkRWflBQV90rC7P1T//2suq8OU5ijjLWJd6ycBlIv37r51X
dl3h4EeVpmf+8KyWJ7VkpfrDx/x+C9n2WTu9wOcv+8GXbb9xFKcROXNk81geYqNCGpKSsfWxNnnd
/+EO/rbHWyaXj4+5pED7FxPe339UQL5I09k2DAmlNN8C8leoCbTMcW9Zxai2s/TdikATjqdxOTIC
4oQZBkITg9nYdm0Dg1pfCrz+8LV+vwbs86ySNvMxG4j1ZYGuQjNrh3ShrpLGguVspjUxY0NUTddF
kUf/8Vp0mT5ZEU12BPw/Xz5sXUyc7oR2JpGcvPNAEB0ydwf4T7mTfPtPn6HL5ma5ZsjKwDmTHe6v
67/PCoS2bGyBVMdo75QTz1AtKQj7g6vq9zcTU51Dqq1FrDa7zZffNKTWjDv4EosAUHVdLobYr9Pk
bcTaoa31vYgGJGOun9Dk6fIPn/37ekvsEh/JxMja7npf1iBEfdkwS35jzrD/g3MJyQA2WWoIIu3S
rq5HabP1/MfXNbBd1yaJJQh/f2k6C1EgBhWEwfY63xmrEJQpTuHmnz/lt1UH71TIEkBWsOnZ/J9/
v3vEqK0lkCGqSWixu9At0+uUhIxThYQ6md1QPuIeDm//+UOti/Prb+sOaysnI4yVvKh86uV6/2UM
b/tLuqyeAXhElEfn1MnCA1GKkNqK/LKDIdYl2+sqFBc4Y+SBgmDMPoCsmoMy9RodS8IfKf0YSxxJ
f/hul+fob9+NG00vMxYjOtF+n2ectoqGhU6iZPVkuw9ts9T70veyHBEgQFrQBOWZarH8LsX+lSzl
2hwVZUy8xmv1WQSkcVBf43XtNnTG4k/v9W8vQYAOycRWim6L3HP3y4XTc7GGpVNjw7LK8AW4uP6+
RshRtj4xC/dr2RgmKmSDB5M5kTHQWvvZ3i6rHSCLlc4LWoXmYI8B1h/yC+xTwMFj2rr9GGQbJWgr
IAOTOti48mx/JmYY5UY8UguFv4SLNW8WJN8fbc/DlGiCa9bdgrNo2k0ouEm8MC4BK64ER0RcSlwQ
jHX4qWurmQ8K8Q/u9bYT006iU0lj/BURlfU4aXDsRSO6xMu71Ztlhm8zn/kSlGk9gAYWdyZ5fDub
KD0C7aZZ/AwsgWZxonQoQRKXZwSmko2DcFzPd221ksCJ6jI8U2FAPgY6YyaiYa3D6q1EfHSDwWEe
tv/81Hy9L6zqzPGYdDEDk8geftlzZlHNWGgurMqN0DtoL0dskYSC2vzz53Bi+PLGui44D55Kxv3I
sWAyv6yD5Tz2qDDyMLbdws9Rv1FfAZy/tCqxzYLSzLWH+dQg7tvVLOWA4si5SwtiMHDgahUrwtyv
fFItb/wmkxwucYfcrWrdiSq/cmbbiF209SjSJoyx7Gnpw1rVKyAgL16+zWuIxRXseG9PtR0HKYH3
u2kovq8oNgGT1lQmsBH+Flma2BazNN8ntRxa4ONXs7/418K0mh6J9AWMYuAJURxi4klyiS9YLdZF
ft/BA7MkFjvKKdxDmgaS4EokCVdkk5UJjky/35eDSVraEOas/RkhWSfWgwDDrYtQKQ2CZk2IHZlM
1MhhcI8EziNCMU/syjB9Km8M4O00Mjq5Nyrp70lImndE0aBAtUZrfSEsBlJOOus7N91KXOV7RIbm
0Kx7wyF4AYx+mvqdAULxBM4BT7SOKlES1GREa3lvaUnIxMC3AJjqfMM/RGtonExKNDelJ9R9ai7y
gSiK6tG28/qTFj5Vx1HeIfe0BLrAJJP/m7wz2Y0cybbtF7FgRtLYTL1v5HK5esWECEkR7PvGSH79
XcxM4GYW8Kpwx29SiayIdLncjWZ2ztl77WREEhtee7+qrX2TeUAdRdv6vxsQJyWPmqHeg6FAu1vK
GSAMKAdSwKzW6leNO/YPIg7qm1RDdnRYJ3fMFNXJ6DAZNL63a/DlnPnwxX0x2Q3jQCPZIyVrkWVI
1TVQoBhZHEBJ/wL68cNIIsa8Xa/994YVhetQMYKAPMVkLybPJNPS+uhELQ8aDe2qQNurCm0+ENDQ
khBofsskLLYQVD1ie2dDQqCbhmlHfjP96BBHwGXKneQMjlA9Eo4FzGSGKt+thoQePj+s+T1Obumt
S4Or6X7wepneE8zyBb7lKU5aDzOkqaf9MOZIyxEqzYQhWfKVoXUR7oPQNHdgPsQNn3e4ShDkb0AS
WUja5i9E+NzHFOi2dsB8U6VW/wi2skMB6Nf7wM9nBL+oNfZ2CZTPYSFCpES3rNYpFtozaiYHSavR
naTvdeTKBOkyhCGj/FmGyXNkBl2Ix7TJjmnD+GKTF3G7N32ojVvCZLK3duyAMZZQutgxwpBjxEBp
yMysf8hnQ8As12LTS3u+hL0zniizcSQ38QdDeHB3SfOEdqpbdYxx6t7aRWJ+bRL1mlA5rvhUET0Z
xXEasVRozvGVZuOCC8aol7DtdJfVvVQ4xXz1vQzV6zX0FpltWlD514r+W7DCQkPrNrUIRFJ63sYg
1Fe05xa5TmjfojpyXrBLMZajUbgeVMS8Wcmj64dPVd3Vtx4C3Xc0OPmRLMq7pGuffdxXGyc3WaLq
J8jOn6kLnJxGdzr84KbzjRFpXpMFAfC6tt+TCaxXQ9VyRDoBG3XIH0c/vBpTWZxFbRtvGHGvakR8
h4PiQ87fTRG/eKH/zaQTX4g3nSYRXtigaHr3w9btWuJFZc1Mui62cF8/kBEMa7D0V2ng2ehUtUuK
+cVyuxFh1HgOnRHRfACH1SlfQiake+J2fyMmo8ltfviq+hRR/OIrDc8FpcE672sPR/T4EzYY3Dnk
zl/c7R5Ha372RCow69D7MKUBMRuWDULkvGbmFt6RI7Rf5jBDIx+BUTHp5dC9KxkKN7KCpjbgtG1K
5j0YX66ZPfHtzEB4oiS84+pJFzcrafFUQI01EUn3sGn0qs+xlkmyfPkJQp1GB9UG3nDU/jlT8wjH
Zx1a5T3ssARpeUDylVW51EHWEgxo4DxPnkNN4uBYzFwOFORinhF09UTnVOGTafH8oCi5Mouih69z
bsHxLy+K7CM3NwIvm9qEmppI9Z1y6ahWCYGe312munfVkYwb8IzdMbWs1jZ2LTjbvPXR8A9GNVzT
Fugh2v/xyTaYO8q8eBHTcJ5deteNvxQYYdyvTQUmoML9Z3qXucWp4QP5bmcJowqO4zYz8/Mg2/ci
DU5tk0GQH+GHG3a/hSqL1QOKBGPaxRfWxMBWB6+9xx71wmyElHtbCr6Y3H1mem/QqAbACoHLUOEt
4+6FHQGzdqb0DRvYV+hMw5r9FcxZrbptZURwz8MY9wC7YQEAjPFsmK8ZuqmNb6Yh88Dqy4waNGCp
d/I7eM64zH+D3EcsXubxb0rDCAhAICDNl9F3F8zFuclUvvNATT2hK81ecIzxpQBc5WZjzJB5GL50
8A82aYj0KBV7bsz7SpvTijXxy8zB+JmShkbfTvEFdqJ3bKrpMZL2QerhCXbuXddXjzTkk3eGvLc4
RH7MjH5am5X3BcCaWEym3scZZB+9rIkhF86vFTbFbZCNzQrL5j0OdeexqYdHoUoG7XrcWxRIxjxe
gVciAa/slzKlsPB8ZIl1+JCkuOkMxaR0uJlRzSbXD/emnd6nNNtRrHLbpGNxSPXwGx0TxslqumPW
xr5RFHcAAtRKh1G5Avf4G5ogQd4LpeQcW4iclKnPaQkWusxNk+G1vkO9vq/zslhxw3CRII03q2D1
AxQNSD1bvvC8+3CRqW3c0d4bbDiwPYsovRehzhFmADv2i+LFh4tLVROtFjmZgUCn7JG6YBwy1cxE
IHSn+7qdTl3jz1ur9z/YvEnHiucfAdSCFoQgB7iFMnITGSFpmqZAqgj318wILivq32EKF3gYfufM
i/A3skBpYeSrKc0mRrwBQ+kB+mIz45eKCNNdQ5TYDX68rRGYRWhSLBvzBRydR5RDzdoqwt++2TE0
Bni5TufiWyzafLoCKBNQKuJyiVa5HcEwHKxrwX16rXXw7BT1nZMlNGdMJMu5X/0MtTwPoT9e0yDt
Dyq0sS1HFXI6k8dY1FiYnPgCF8Fd91VwjzAz2DIe3Gd5ehTZc+ACH9fTZkIAC5DwHIvo4kbJVngN
J3NRIMMKMNQi/Sg3hB1usbd/x0P0RR7JMVw+68iZn5WAGjbNtnvUamFO5A3/Bfb6XWNiuYEAzTB2
dvYVObaGznA0N+bDQv9X4qkmQHQ31u3esYzXgApOJ/06t8wHqSMItIuTK63wxtrfwGtPbVyeZ2Hs
G2FGWGWR/7TK2IXptBtc74EO84vI4W8U9g5775Yu0hb7xbYs3ScNsHpuIS/MefpB4uKmtjSKS1Tc
Paftgq62B9uGMtikO8vLHuilZrsRL9vWzC0NoC1z6IfFAbdPvhJg9hCzkxYEl+by7rQYcNjvrUAf
/JGVQBwpgjDGqtA3nmqwx42B1dajt8Yjx5vASPSGctxZuaPAmSsekSUQKELryRmNs0SQt81E2p2c
CeVLMaBWLrPwDMuPvAE192uJjD9n8o9Ais7PNkinZjka1Gb0p4dpSs6zV9xhzxnu0WB9uZMyoPcl
yV2JZ2HNzfrNy+sH19MIy2YnOiD54inyOMpzmJWmER8AkBsvMRXKc+j5n06PpCR2j4OoHz3HeFYQ
mruWZuHo2L9j1yOVcybSYXDdH4II2wXAkqMoqOWqt+YLNEGA4xwKXLeHD1rtP/vOQ73QuNXWKbxn
R0tzFUlzVxZ4msZ5TE5ebsHF956iCK3CaNc3Zjk3F+D9vTDVklw8/7C1cWq6CkSX00ebxnIfZRr8
dtsg2OZh9WCksLzbAJRZ4rgEYkCMSFS780cmcW6ksg3982scDO66LUniYvJyK+vkE9O3g3grupZV
xtWrGzNstG3925bZLcdkvUK8hbLJqV5bWOgYCKrv0tLIpnz7WHkT6lYJI8OEy7houKd1L9vxNOj5
2rmKZF+ktjsVJiQM1BNqBS+qSXvo78ysusScZ6d6RhZvUQBtOL5ipBPsHReW3Xwe4+EDva2zJmeS
bY/bycyOeueiqAk2uXQKcBTlF1Tm8dR14BNczIt1F1zxup70gMKkIqNxD9GZQ2hyDey6RHMTSIG+
aHHGk7GCucucmy0ppEiHG6wGfpK/1nN7cL2RHY3NZSVq3KXo+u8ylcyAmoj46YsXWN2/ZlV7DyJs
o4vw6ulEQr25y4kORjkhDZDVOrxYQ70TaXCMNOZ0RIUfQ8EPdjJjT/QwDxDKgX2RGQ/YXXdeO72G
Q/da+ouqZgqPrtvsFwmn6BY8LkFMZPbcSmasK7Oq7yxsg76aunWKu5izjDsPMo3H3nefS9AduJ+a
h1qo96nwr35vHfpcyGOzUCYMz8Ol3+ttErYv9my8EDotzrVX3rQXPgJofcx7AJzpHH8IggosoH8Q
h+y7AcfYumzNEwKn0zyPW6+uLqNoqFAoZji5dxBw2KJKdwdNbq/HEXUUXI4ZnKMM2+LeQ4Qt1w5S
0zuzUQMGDP+IV/mGWYJoBheDt9DB0a/ynZXr1zzL0S5mEv8m9e2YwvrV8ndX4VAz40quIoHV1c3c
yl+R8uni8QtMQfmKQcajXDXTclMnWjsoCJuGpBCl/Rdqx+4JgSQyrRpaNCxDxtdsKkkSIEK2pJjv
VcZ9+tGJYQyvUHtm7QFqbnSpWyO9jWFZ/27Lgb3PaFBmkLcUW/dm1pQ0tuLONk7BSPtnHZbK/Kap
AxZ0yMcDXBl931kO2Bnd9eNrXaryWsWegGBDgHW2i3FtPgQVORGbRg6BcyytLNtCiUg9cAqhR8x3
q/stsBQ8fVEv73rVuc9O1UWIyv1w04fTdTaDZ4RbN+Bo4nMcR3tTez/Z7qp1Mn2iZbxqlPeruDaT
kxNOiMpkhKlvJ4ToPkY+IFZYi6s1KB2K32i4KTPvdy6tLaOldkiiC2SAZwwNq7ngfY8jLn3q6Gzu
H8zQv9ETLtZotDnHfHUdo4wuCCaTizkaSP/CoA0+VZSkV2SF2zLBmJ2UYh3MiQcGyP6sG8/d5mag
jxnzYrb2Ev0FsH8F0pu1u1YNh0yjw9NMeO22cMbyWhbNeeiHtzRe0MG16J8bVFaFV726pJ6tYBJE
G3AJ+wgszYYoNACZI14nTS4C6vlkPsfY/bGmR29RqpBDS5jYh5xNZZW16jWbvOwpr8J3M+fJZZGU
Cj1Zv4bejfgh66wVt8F6BpZEwBTNBEkxGtaRRUpFo/HXFQe3HY6GVT/GvXXtZrI2otEMzozcP0md
LPdhPI1PUWXkCyCiL35Sr4WfddF4kLBS0AswZh/DyqTbG48ocuHaMl/QjzQtN1PonYg6nh/GoS0h
tobTnlwFNrZEUmElUXInilA98aT/bJvxIeaWfy38JilXnl+mSPpG4wWfJl3YgGHP09Q185HjkTgN
DtjnKqf2y+Y5eXDRgp1crD74j4yTJ92H0ErebL6Qc2kXZIq4/vxqOPgKQYnhmAD9SmB1SZXfR2mE
ZqTLX/yZpoIT5+oJjyO/giMjYCKWdwQY4G9G5egHon+jL/wBzpca1PCKkdlaZZ39WkuB5z3Os2sS
4kXy0BZf0IENXCmYrOPRQZ9dj+MKxNsZv1e/HisgC55uMVlKBvvt+JW47YWvhamabmCAxeBuVXXT
danRt9KR4tHZ5aDt6b/Z0ZmRSbHFI5AfcQH2R6+EfRTD4DqUFUgoa5yCZN34zrsJAWpbc7lec6WS
O28auCaaY7ITZenf6CkB/el7T667JEifKgqLfTalX15ZoYIwUD8kBpZqx01fqsjYgI92t/VYhes6
5+oWR5a1QCfaZM/rOuVT2GBH2+Sm01y6aqZVZVmDeLEV6CDTrBB04t/6oDsy0UlxSJVgMi/PqNnF
HtssjTMDc0rU9Q8TOdHUh052xKMIOEqBQV3V5JbtBlG1h6lSLnZOLRs288w4liSc3De5U51wuBmk
k4PS2pWOFWIBDcMnV6TqUiT9nZGb+caxVPaRdXH0UbQJykHZwizIK1f8NCP8ZAierF8LxInpgAXz
vse2+ZOQWOowZucQspKmlV/V0l2mTqqTTRnAsYBHPYQ25LEoYcFNCrbNxJ1vMbFhZ7N21dwPNI08
tysRSo+24d5KAQTdX/U2Cw7DSEOHwqBTzfOrVb8Ou8T/OYthcmgtzqiPT60XVsFJRnFT4njoAEzP
gn7uSXYytn91nR54OjsAcCsnn4vmR8Jr6nfU+mz6Mu2s8NM3C4wDYu6c+MgabEPyguqMLKDuj0kE
kqptj+QTo7fpVQLDP9c0YvBSGiiyF3Jf14GljnJ0nZJyxwnjJ5HbzmeYh85DTaGPHeOPEQJ+7jY5
cg1FO+7nBSx3EVfeLRu4zZ1wYbkWAQ6Elx/KLu/eSieTENhTRLIHwMhW0hGrw2SfBohrJKfIJP15
HU29ZaFANkd7POlmyvJ7CwPmQzb1SbOzemEdSLLCpt+oCDN1T6+RHjbaZPGZ17nA/iy88ldnGq19
nQbHzreJym3FeAzO26YONQkYDQlx9YFWfD6sx8gRGChCsp1WHFEGHZ6h8tOTFQedt03opG4aA0TE
POzlbNwmG801J99njovQMvXe19UjvimNO5qWsy+/gIDQHGyvTVrtBvA09IIrthNf1oeBtvJtpsW6
AdEhz3zbHxHX12joCXoTqOxcFNhwAze2RwdyakH2pTM9Oyor+gxbyDR6040kJUxkHC7uEB3tbMC5
lJQ/mgjK/Vo4BqMiLGk7qvcAd741p+uw+Y5974D8/4cMO4hCDrSF1B/JwgjrK/+J/USbPH22/F69
Clklh16Nn0hTOaMjmNs11+rtMGdRv8pq0z2VvNdVkroeXzHtyW3bWAV9unTwQRgT1FU6N51lHrg8
nxCZcGycad/aA8AAJJ4jj4hD5Old74riM7R1SN5fEg/2qW51DrY9W0asO6nNBEt1G1O82woO56aI
OgoA/N2UIdSHSJBtMyM+pvQm+45o6qnc1pWnfAggVVwQnlY7i6nUgFlMJESR71gwXovRbBjFmawo
Q12DfnCdg1miwkbji6wgKCB7X+QQCuesK7y5R77eeD6AEDPnTTB2vG/Xrdks0YkweUXBEepdCb8n
vXE1HsPnLpsy647wD7YCZzD434kNyFsJdOsdtI8WluBcBHcN+P9uNxZEA+0gIFWC3cULMdI0pMLe
EfA5WU+ppRt5RvXbZgfC+mZ9wLCeVvC1/tgmANYjOR4cp44f7NZK8gtGfLfYCN23hNtZVUicpe/k
wrj4TkWGAK8MCSeAEXaWkA/pYjb1FTsjpRSGwemkypwjz07bK2t47nbNYHXG1kKcoF8xPvlbqxlB
s/pG1B5yg3IPIXgVPKSiag5ox/Qy53nFZig98jNaf9NoJpYhF8z7OYQNyfztN0iIN45Mqilu2ue6
saYr+3Z3jm3nXAxedsgj39kjUVjUHpq+jaW6PcT8eRvNEek6RmOvEVlz9ylsfYxaI1o1y8Adb2RB
beH01nfvJQahbVHwHhQmEQW006L3vI0j2IEaIRLVPLbSA61nLpFD0013wPox5qCudw6qtWrMLBZN
H3I7/Xtge+PBjMEszD0JktQbRbDFv0xgNWuZK3reFu3zMkrZ9QCO30dsUCxzyyu+aiOdtohN78Ig
TT/HUE43Q/rmbWhjgBo4dKD4gxU4zkI8wfZC56Pg/CHJgLgLfgoEbtYGaH79dmfA4zrFbBF4CKm8
9maf/cpCIyF3OoAO05iULzTibH6TCSoLftkfPl/aU8TI5EcaFxodN5i1DlMNZAaFTl+UBp/pFFdc
WydaWRAB7MOM8xnsTjA+uJSkDy7rbu2b1ptdkKyxZjprfmZ0CxiWuZ25YaoxvaQMV1+j1CpvqXTf
LU0DR8vc2+bjENzIoajGLRGdD4as1N5qkMMthIyL1zR4bsrOu6Z+v1B8aGOvxIRSPypaUiobv8v2
npP6nxpINsh8Xd5JXbT3ViD6lUtnkjJbmSsnWna7OnqVJJ+ccS98NqmZbZH3Hd04GO8IbXM2nBjd
PSQO4l/CsmKq1FQ/3TiNA+xc5rRNm2LpjRKBW+6YIAIxUHWASc617M/eiMIe519Ry22b5qywVDvT
z9pNE40LzzCp75MYl1TsvUf21L3rzOOYsMQNQqF1seTsXHuLaRB3i2I+CabF/mZiTHavuYXsWqMY
vm1Vt7dijtoHo+lPiXTpDwEcJAfSRzq4Us0CoJGJsgErlLP1EdXQCzp8UVurnIp70lPFAfvS0qVE
UDmvkfun+zwR2dZBnAPXWszRjyhwPDwOBMSsOmbZjF2rin3Vw0yYY4wGNWvix04hOEb0BhfoN/2Q
3NTIqpWApF3ZNpKAyH/qmx4vNALKPfNHnxleFJj7KDOpy12iENahLubdbJOghdW2+XSnxLpP0uFX
LwoQW209HylXwrVbBl28sXJDHIu8HI+1Q9NMpb46y5h2VQA2dG/XOiZEcg7sG5Z9/VG1lelvgqGe
LqYvcF2FmksHkbXbeS68e5o0ZDGVhPcpLK/BjNEEOseqEuMjEhDjeXKK7tYwCOPSGpc7lj5qCB/c
NXJ+662VRAGuBJlYx1CxCFcQp93HIGbg75VJdvSbwT9USR8c+sSlCRf7G0LeStA/zjEF+POBeI5G
dkh7USROczPsoCVxstRUrSANn3rCMt61MsN7lcLSGCwzolfjmFdz9F9TZ2mhyjxP9r2S8UaUSAlQ
3wGRgtBE2dbCa4lnax8QZ/YwV33GDSMLWPqR/4vI9PY7T4tfOEr0uqn7/ueQmC7ZEHbdrqoewanb
9vwcxnjMtse1YAIOmMokyhjx72ly252XSZyzkpCF2jiMAVAC5ZCY447qZJq6XlsuiY1Qjj9aM0m2
6EZe8jz9UniB2Efgjkzw0FQh7kpScWxuCsgDA9PgOlQ7cFmkmXc7A0bsB8PfbFNMRbWmd4KxlYqb
nJUxeqTbXZwBLD0OXJoHkpOdDXFUS74rE0gLle0JGwLrVE1Uw2FOyi/W0Dre+QMeTGQdHV8E26Gv
fc7enD5VNsxPs9BkOrF/bgcdwrrVLcop4W/D3n52RfKJoc/bKQ+DHDPA7YJrfulkeqCbnpxyf/pR
tbLdEs0tfxklR1Fs6dheO9b0MnuVJgkkxinH/j8T3xKPXnQy5tx/g8aT05R0p5j/QiZskwMxLhsv
WDzDmkNsVavCOGcGFXM5aOMZAEN3MqGpnUNOZmgsfXrw6ZjRZx/ba1t7NI1gEa6ZDEdnL3WLNcxR
fNFZRZuczjIYI7Gnb0j9QbG1LjwLoZ8/CDw/efUcw22Gnul32yLLoWZxAO7s2YTjauTupqK/cgml
Q7tX5LT9YqhDsnX9M/k1HICESz+KwJ3uoHrVLyqgPs3pRr4bDry1yTiVU08AyJCU5R2N6rXomh9x
r/KHvlf+2Uny+IQ7Uh7qxmhfAs+W56YW3l0Z1vU34Dlxjo06PEtZAHcmcRF5ciKuCLrgWbKVMVhg
MnbTNC3WqkvyQzWhGQQlwXWxxPU1jla6nbLC35mmoTpGE6p7ADNo3Hsxk4mQmv65MirvIUBgugV7
yTkOXxe71pSVj8KsfmJvLO5asGflrsVbfHArvGexjcO3I1T8Ezt5AHGxoQddOezMQDfJE++bCwEc
4yMeQYbBcx7Wco0r1z+RakWbltvi21CVwzaoJQxS4Y572iHyBP8cCmXAb1A06K0SUpeLXZq17ckZ
R79aNdMEdzftgGxxHfsxsdOMB55q/6kp0wzgQpWPm8htW+gtvUHIMgTldR5n3XZCnXbI3akDwYF/
cRWrpnkLIOQD8kYT1WwGIr3aFd05cIiNYZ9C2iXm2upr98UOTfE78ib/0DVcx4YpssVLpZz2pm3b
eCni3rw0i0l57uY3EjXzy0h1dbMSRRx14JSPRj5hFa7C3Dpi6YSDhD6ANB/NDAw+3kA9L8bpQvs+
2ypqQvAKtOrLY4aJPMdEtqCnRYgDfkMIQbOGzITNDt5p8TVZRdRvfXMOXqK6S39bJDUxNgGZMIJc
y9ZdJ1g28K8TlnxMhCSxy3HybFak6S2WWPJysbeS6O3I9ty1bbpnQ+O6lqkZyRclI6yc0JW7tptd
uggzuk2HLnIKQ/MBSF/kPeea3c+ZEMLRHbG8a11FLqBkIp5hnCGj4N6E3/7kFfC+KcYd62AWtBdE
lZMMPkYlY40l7oUMpKGSE+76PvwlumRgFOqiyqoi6BdWIT+tFnpL58/sD8oamVTASFxyGFZhNhSX
UhvBmznPn9FI/0Ypxt2pYh/TcXyXpu54b40iJT3TwOYcEc+6s+zy2/b0sRMVnCo/uUA7/8AZadAo
HGNo9WUESyBWYFZGO6Wmqao8h8LWFmCPEJlt0Zyx63HRhnJmEOFnxuhgeivBDW0G5V6GeU1w1pQT
qisd4LcRcDAYYu4XHbp419TFvlUg4aK+aC8Z0Nh1k4GLoyigE2iByBGwIemsKH8XTU0OJ4+xqzV6
Xz7E7I1GO7nPa9m9JYYMj3BpQgDsXd0cehMuZgRSaEOda0A+HMMHPm9kQ8jvzumYgHsvdAm2Ad/N
Lo3glxuAsAuMndVmZlJhnH0x589DSdm5cXLtSf6wuMy2nB88v4IkXU+hMZ/YVxnDksoZcXmi1cUI
1Gbgs8pZfN52jLvk2IYF13P+TGxbNmnmxHkNcrxHlUItQgCmY1nNRgkoSyFakh2dPaMHmmE/aiaJ
BNqNzIBcG83VqH4MllIGh/+y+kxFwFXUdu9zEeuDtKqMi4MHObVojerd6hXjSuLF3fdGGUgD3WbK
L12gkrMWWD5X3PfAqrH0CdISw8YYxAOfNptzWyZ8h0U5H2N6q/9VY/lPBTAKS4Q5jhBYszzK3n83
S5Zl39lDU/6lnp+9ZiIMLXecZEXzHR2PzRWBPWspODs3OBI+0v1kJu8y6+3aBj+MTwF80EGAYbke
C/Ss7Ibjg8/QkdsYCclA/WCPmZsq6yLjVw6a39ukfZnrP+XC/ycf3/+PWUAWHoT/t8tv/bP4+f3z
7ya/5e//afIzlPkvFrMnPDxOOPStJdTkT5efIW18K3/5+jzrX4vjwbNRsC/eB8f8X1+f/JeDetxC
RY7SDr/L/8XWZy/C4f9Vo9ueJHeCC49Y0q98hciaP/+bUt4jutIo4dU9uZY/z9NnG4G9szdkcwx1
95J7qqcf59Y07AzELL2siockjHyizjJCulpN15lNlnxAc0iACudYtrV9tOn0u2LfOcx5foJo4W5K
FKnuqvLqD3YTmgdLVNhLj7qJFX0Yi5LfK9beTE1k3hzQADRQJ0JAO2xnxlTNT9h5wHUHTW828j5B
CIoANlEuh8s94dgQEdZ/va2WrDVyzACdE+wHMwj1cvPkTYaJxm+s+7rMNtAGEjEh9vFbe8G5yQCj
7jaZvVnaKyMuRBNc/rYAHv78PP+e2OP804Fru1zWLBdjCdY9TlDX4uv8+8ecTw2Vke2FbxLkjObw
RVXGbihM/JsAYREMhQjIKO3rT2NUM2PfmFz5YtylVdXHrwRE69JcadgCfCRdLoMi3/SdGTC+ASmp
k+k4cCNAqN1YM91bAvJ6rjLr1MP6YB4cYhr4BmzHrF02xCzXVsWcCzsjUrOwJ4oYhAA3XUCMmDh4
X6FBuePvIQ8s0wYfOKw5nPIxqFJsB8jo3ZvFPdND+jPJwf3myiXLF5vPkXeHRWB5QaIrBT96jMIB
ZurkdPQ3OY/zsDMPRpsG7pNBbGiLKqoOOiHPszWTur1PA6O0FQRMBJD5JSyQ1n4jbpW9hi+ky5Ee
qd0jwAbM6A28fl1TXQ13HjI3PoQUSh7/hggv4achz0FBsK8rucRHNASL2Aai11ga9drpxfL+Y2i+
/NpRguLv8z9/54sv6W9PFl+5SyEAhsO2pbIt99++coDCDGkS3bzOdAFD90hVFsz6JBI9OAq1d+l0
0ZYbdjrpY9lzo5qfUEDAnT3AWlHOf8tL+qeDgBWILV96gDFx7zqK6Kh/rkCCXjvTH8fgpSVyjKUx
Jlgoog2dEyob1EYYd+P9oCNI4DcDTYcz3I1xX8A2+s8fi/ynv2B5I+x+2OQxl+BZ9v5IdfrbjsPo
KyZCuXVf3DItVX5Py78Ykj2c6tixbz5fSEAPAJR6BuHPTIlAxohZD5KlFU+eracdavjlH4OGrI3q
ua9UJ68uIAjLuOYUSt5naXV9mF7GMrDSCyEl0rn959/in4YtfgmHyYS7OHERJ1ikg/3z01TSZ29C
q/EyMueKUOgOs8XHaPcabNc+straGk6+UbTl+N8Nyf90N/HDXfTeuHJZWlAXcBH984dj1rSJxrXC
F4fc8yl47gkocutd1zo13yGi7eWHu/GwPAN22eRULwIsi19f6Na3BXhLcwbBjO6PyjLcwjmJaIL2
6MiWdREaEaFLTSTdxL+WPTJHtXf6YtlO9BCVvKbT1JNrovqcXXbhckDk/UEYdzJWj1XhJzzFKP8y
xCa+6klQJ2+DdY3arUpA8O0ms1TLg9u2GW9zQnvPK/tWReDQFlhjzzvKWwBEPlsxgQeYH4wRBNNG
+CwnbscAXrgBI9yK6IlWdb8821y4Jv7M+/NVuGguL03xEC/NXbtdNpZFH8L/SfkRLr8eBiv+LIl9
nvuxbJerqV1KaUdfkGGW5gIXVVoQq9IpRP3JJlrwCRftzE7NcLGNzGoTZHAXNsiLBUlhq8bPFz9B
Jz23io8TwkbHvSVVDF1rX1ToP4MbVKvCMX6Wf26QZGnWfHljzZSm+hhkl/HSFj5yU72J1OsSCfrd
LFMED4GJEgjbAgbzZYOdh46/qslN5l17dlDxe/lJSKi4PXTLrkaPZXmfpKdq44k44eUcLZUbQunB
FdWQbjFlWtBCjrHnKrAcImC6ueU4t+pPJ+kMvqa/XipcAhid6xIfzguPXViOj0wMW72tQ/Ba4V6h
2+/M576sly83Vo5MsrduACPBgMsFxhSc0qhY1hmSGd/pz6YAhxndCmT9fKT/+bH8wwz6j03XdWye
PY4gjloejn97NCInEO08e4ivGB4zyQvm2a+L9V97nsGcnI/MGdKZRaOLRPKPsqg17+6vv2Ihpq1p
oSV5Z9ygEiyHtVWaDd9ih/BGPw2wN3NCFsgnY1X5kbl8LhXNE2evcoRYCMdTq4EEm8hxGUIy4mxR
nTx1SIm6+VGMaPIf9ch43bmrgWoLCbkJHZjbn8l6WQ5Qk2i/9FIKN+QH/PkvdMiX9V3+udrlMC33
nsRjqInx1sZMCCo/zgfWQQOauzUeYBBkonKogwZUc29/nXZyNCd+Y/wpSY8A2PAFvUqjor8Y0elF
ZOWjooxDOiGhDQdS7Iok6k33Luy9pv0SCtGDeZDImThj6dWTC7cBH1i3/8PZmS3HcSxJ+4nKrJas
7bbR3Vi5gKQgjW7KxGNHte97Pf3/RVdqhmiMAXN+3dAIEd21ZEZGeHi4ew9uruII0VT6cNVyW7pW
5Xioj+LwYyKUagCgHd5/01fiN6SsXsihahL/mNklEl+96aZUDjHJzb/73qZq81xG00oWSN/SxI5W
p4aRQrWQ2YslxGP8EGDQbLmP2N7NROWtZmz5I2vG69MtQL9DlLfC0LSZe3+T6G1pY7vpmna/uYMN
j+MEeiJ/FH0b9SHMj8ltvhF8g5p4PZj9Mv8LfSm/QWKW+YnE+NdqDiYJcWgto+MxA1dPTH1Arpg4
Xcqlwq0EskeUKf+TgdC2uu9i/EzSD+bpr47owLJFQ8dHcIb6lEL16tku7mwwcdza3621a2M01aZl
Q0GNFrhnkVvDDXdb59425gGJ9W41bWX/eP/1XmUrXAH72ILi4pimbGb5/78mCV1n0QVq5+8xgpi+
+7vU6+56NkIL0OQ2950cfnKCchzv2gqUvF3fL511+Y/mLimPeIvIjnABylXqzZNAM1CVzAs23/fY
aLu9BGR2Psf+eYiw2S1Pc2EDqz8BYbikIzi5Sd77/uO4SjcoFiGJM//OHCCqA0xtv34cWT4OXYJM
GS+kN2pGVzmqDYhP0DIqO/jbA+7tcwyNFmZyPyhd3rwJvphMx1eMFclTuMobt1Ua7Dl4X2LAjK6+
Eix8gtQk441UZ3vwcaqxW+t7JPSm9SWKLJzqPngCpM7c4y+hPbDc0HLZVYig2GSy18+ATmFNSzFs
vtfJCGD52dk3GCYavL27YhgI57fIOHZsN53ElOWKcvdTUkfZDIEDMy4nO1t5IiGbSU1yw3RMOfKS
wZUDQTXu5Z72D3ZIJBMq1GKNemwiEzRugkPSNsaw/EAkvR6zL0hyo4V/YlbcC+37QCUq9x5RHpNE
Y46U1/50jUASh85fawOw11ZQpr7FIQ6gGJubCOqtD1RI0H8OkEZJOs9ZYtpcCs13SX0YxC35w/Bk
Fhl/r0uyk02svp99t0mS04dzm/VPE9NGaXSL6pQcGpadxlhShgRRYEN76rf6t2rZOs4Yq9oUZ/x+
AtZmtw5+c3DbHOOFx5yWBxerYOkPM54FUiaeTVDNyPrdAErLP1dRPVjLpwjUmuNoyGLu8ew6AzXN
E7YYDA/SaY0i2vJREEUTJrBQpCYkkYNqAckNihGA+AbdVaP5jedSc9IizMfLPlNP5lwCYCQDKud6
z1lmxA3B+tJt8JP1hoCf8v82exA4AXNwOa+aaTO5lHQEl1zgFbobZaAXdAkf5i4rGpoHey9VDXYX
/1L/gsW2ZqFUnLkUk+Rs8oAjB/vM9JbsPyVHLBOLlGoalAAJTOkr3FE46CWzqmbSBXLRZgn5w95X
FEoykmgNGEVwnhYNJ7x5styIEHoiIZCz2loMg69TS2J36LPD1YkSONLVGrs5A/QqL6Y/Ft/O1/hx
HOt0YBKtyPyoPaVjTT5iDqG75eceXuP8dxv5l+zdGpiQgPlc1/TYgyyPTOcmrqaBYsqIK9Y4fusZ
dqf+vjWguEGouhu23GkG8xAxVh4YT9jgdilD2XG/tiChqZEFyd8l9QBT03aIzkL/rIphW/yHDjVn
3gJjKgjc35VBVdT9cAinlNjxYihzm1p0+DmWxKUTV030luEjm+M56st4e/TqGPXKz2UEkW39zo5h
HKI9ovERhcmtWeDtR/pqq3ZLj0ZEKSveHpf9ZPrDwPOEd1e60zGbnJr7JE1DvOm4osbJF/n0sHgB
urrR79uC80B6VO3plHJ9+RR9KhujIZE79FeDR7Kn0O8H7jfRE/0GGz0jTlPTdtE2eh2426K1Zji2
ybf9/AAxILWj0VNiYDfT6LLhedLknJk1yxPqyNqf2NvvX8ObwyPw5djALxx9EWQn5Bp/OUvb1K9p
KxjTswkNZnlOzNpDmhoCGqzfyqHWOVdhUnCsvf+1l3t7FbD5MgsJMvK0UBgQVzVyRs/AhZzdfWO+
jDbkrVWGKRqWdmw3KOHMapmT/pPVJn2IlrKVtH59Yi/mq/sY5tGwbb+FyKCO8d3cbLztUwnHBytI
K8bSILzrbRef3SNGsRZZH1ENSU2mywuGBGN0YAEtWwxesvnWbhTzIOc4ge1C+UOpZxW3NCXiBn6u
E6E3/kENol4r8XBMA6Z64APoCgANwCJ6/bwtr51nLCHHb2G1eVb3V7YgGoAEatePvG+nxpIC8kIA
6YzKEClAwS5r6ZMdU/Zb8GNYYsXPQHGkUrWQfd9e6DmZ/IO6WWY/O5orzqo5NTDyQtA19w+Gj5dl
aKKP1kJ3PjRgKIYHD7G/rX1ErdfD4iUZYvKXe7y8VtKXcupbHvZQGXIaIVaZQ5aFWIox0qO1pVxJ
3DRL0h37FIhlfliamXHBE+MWHU5A1swpFN00iW0t9CbbyERj43lpHIC7Oyr8cDLONJgmxqPaPhxR
m0G6nxPvYrG4yltuhmi73PuQWugrI7XtVR9UCdeJLAWgR9pEBmOiqfcmG8/6JQ2jdQyfceacpuYP
Kvp8eUaeOWavSc5C9E6yyeVpLFA9uJr398D11gMJZdgXqAteIxj7dSJdt8TaNS+DZwDmYnuBJi97
nbk4nyVgJ8XEN5LAExP+4+91UHwMkaQLFQzwq6TNbWYvnbHaezYVE9MvqukFx51tpsWGIxNIQOnY
udLB/eB5W1fQFLpTwNwoQqHJLU2O67y9SNJq6eZte54QWYKdYQ8wV6HC7ekqASqx64caKjBTXCvV
eON+bdFqhQHSoQJR9pS4KvMxH0uW1kIDqScP+gOIIZgZm3n/GV1Eqn6NT5D8EDU06eh5KGYRpl/v
U/QwyzHF4OkZp9+RKjHIE1kIqvP64E9ygIyevJ2VUfdbNvXil1rF65L9i/pvJNfVpQjGIyGD5kk6
QCc6Ok5jtPOxa3x50O9f7xWeHNg2dZBrOjxdRABBcl9fLqMxWbBUpfvVpdlHIPHSRFbRgsc0f2su
B0c608E+uvZol+ut2aWYedI+Z7Iz+eBi3ixs2/ZQsKNKlP/8a3Bb0oQBubHpufLGlL1kjkqSK8ft
fb6rDzYOuL6a0+3l/YdgvX0KyldUQ77vsrXelP0hlOGt6xSRxm8xe6u6SeDXqlraCG/ZwRX4cKPD
ipISuWdS588654p7Rw6MIewj0oE5WCWxhjy2cdkakSsbaHUjMMEiQKg9rfGYfrbiBDIHs9tlTeKg
6jl307/fv6mLtNirlShaUL68W0vyhevtGqo12dwpm541Ihs2dQgR0mrXIDml/uY1zR3+ttD2jgwD
tHl8l8LUHZobD5oqNxVDieBuhg76kHGYqFuKmnUMXPVtw3mFgVdQWWaUYRz1lK4HRy2oBZxbDwaZ
cfBLbEfHe39QXu7cqsEg+f1tYoYOmv+eLNjM/vJEUpVI54Ap00vyO1IM9/+Fnpbngk36fRYvJ381
m8K5RYJauSgyV545wR/OEzsIH8Z2GozvKGIXavipX8eGUguJ9zZCmAKD6xEXp3xRVs14hcfMYIFn
0Y5Lg7CVrGaNJRdLwhF4HGkS1QG1U7Os61Ph1HJ9bYiy7nxLnRcgJoTqCtPoxn1cmk0N6xdSB1or
/gRb8CNlwDenDe1Y1HkAdl3bfrs2PTeJGSPPh+epguVgM+kL8voT7Y2QfQoULM+QUfhouO/xR/ww
+L79etkUFlROKZWp1V8HCHKtNAPmb541lKngSHO+5GPg8f3ppcXFZABjLzcMzvHSPwj+9psLgFfo
eB6as4qE4s3eTBC/QC+tnb7GXixVVVaQv4GRojgPKcSdo20J4SHQ5R0fWyAHXiB+NqyRE1rcNUWF
rs0MexbccCQg80PGKQXGr/aegE7nV4YDjO+Yk3Wmjz1XPKGIgoSGfKteWaUqpMfRxeMgQ0T+VGER
G5rDmHnHwWKKuEEwHBNajNuKFJlI44MI+SZQeWCBiDXRL6VNb113fJfCy+2e5u1XHaIoRxSvXDer
HcrV9me+JsQwzxMBy5vVSyqh73UfFgDXCalCzYr1QMvItwNlX3fcEDYsXCZFlx9lNRgxI+RLyXfM
+VgQqvEHGe7fj2ey0P4nnLmCv6NRj0wmCKKJj+jVSWU3axpEfr18XQ0T86V/V5CSGKYCtS5zeBP/
zaz4XxrrAGGvv4wz0UaX13e4QXRG3yCFCvGeoCbWfU3qmv42ynJqcky4mE3TVUc3UdOC1Yg9CJCQ
uyY3G8cN9HDc2kb5oymimn8Y0XBilzhmtxjf90pwshzG7m+iS2cFi7uZv7gWg6wdtkjK8/70bGhe
mGTx+knDwYkksYfbE0b4DZElZM7DMMM3s4/jFMpHEbM2LiMAtzS+Wz2Iece0J+IkL7OFV9lywr24
yYab0gBzQG9uv1AjGeXG/MWWX45i0y8+JwU1lY2DVgdkhoAB/G9uj+SSSRGInn3Id+4dmQrEuYvO
bhczbPRbtT+ImXR1WX9nZjLw1Q2DkKPpfBEthHR9KLPe88bzEC4uBrjegkbt9hyDQ3ED4gTeK3r7
ecIzS/tSesdJSCaLhXM7MeN6t5qZRJiJxMrDfxe2rkpoAXi0PUT6xizSk+MuE1eNflU75k8x7Rde
2Caoi3mfEJ+36Csi9pCBz5hvFRFihOQTYF0JSmCR/xzRpvL+jIpALgVRFhdgPad+JVbod4CnJJDD
gbOvraJvunGI/5AHWlXlc580p9ZxNsf5PCJk0aCUj4kPbBQntzbat4ziyvVtwCcQJKywmMuITGOQ
V24scsvgKXMGPR/JOpNZ4T43ePPsQYnwzITTdduXkMERxouxEUIajVM0rGotjzVdiw5ZIPjmPERl
NT0rFBNC2P13ebTG/FAjy0tnMqjxkJrkQ8JuzYDaj/Fo+H38yZxsWpnMyseAcbf5mk44nzUmk7TJ
D2YMyr57sb1cqHLMYw08jcbHh2m9p73DyrxPm1bWexEo+X+Ts4bqZkibAeulnR9AK5az7NMyZK17
Z2SYOZ1iVJe89EuGuBDXOKZuw69+sJ/NN/sZeXEadxykFmUEuOnrU4xvhz+ARtnXiRCtuuMGpQFz
CKwdYsQWGQBfONOdwQP2vNnbt7rPy2yG9D5XiLtuCYiET5z0zzzcZ/wXg352EP+BM5wUQgiqGyFp
+g5l0U6medcyTlNGDAbDDqrhkuNuiF+FSugG3y9MofF0JzoFAjz3rRxImjGDjAxwyuJGCjSZAwEg
ads5Pi4fwb9Lpj7wcPiO0sVqT4lCTQUrIFpo8W2MDxrtFaDfkJyUhM4BvGRWhMk13BwmwdmKoRfA
Ubf8Wgz5aM8x9AbgAgiXVg066LS15mZ4LCzLYSZT/+JqQwlnrGBgxaL10U4+FtzBsCn+cPFpxf50
s1Dr/F2fr7HTTGVzXhy3nJgaNFj1tN73szdBWopL2rFj3arHdE7a8ahTRN2XDWk7eMRIL2JJ8aPK
wjbhKpEoz3gjdZ+gPfXYSSROOOZWOdX14d5vcWSkSFmUo4AdxE7UZb543lB2rM4mnAZQXX2w6zYy
Sihqa78yPuIyIZqvvcDaNsropBNkn04XHRlAZ4T4ltpt5dd1NxxzX8kq2mpxeIka8tecBJtpU26m
NwFVmxsniaDzHJge8xjJRl2wqU52725FfV/h30eOoZHGkCWHh0OD6GA0Pry/E14nUxTvNDbtgO+h
z+lbtrgB/IradXJk53G4fUZmWXpOe4GHUSsABm6hG8tYAxhIXn+MXLxOX/h6HLFtlqsPdunab87w
aTKWulTB8tmulJQYI2qSvBGdxRDO0+U5TjH4hB6GgY5cTYnWL6v4/1D12bLpf8koQBVIohh9cKDO
mqTWVxAmGJmfA9lkvDY1wuEtBhYpxkEp0cDEyrVkmpOJ26bGoekUzgPpTcK8EiuYDFQYg3q1gs1H
fvaVwhn8H4o/GgngvlEuTYPs0hCK/UurZcQVPf1rrIO4nL7leKqxOnRPJuUA9spTTOBeP8yc1GvA
2LU5jACriOf0ucARL+HxF7BWJYOHHdwQf0GJmmbTiXQEJbwzqQjL/tSDDfAW6D3JSbMVtBo+6xAe
1klTMlrfc4LBEg8wDkfnFgGD8QnGs4H3t+dm/C7bZYHr6ExoPDpJl2wMuZO043Y+ZuBQY5EKPW1e
GZFjQ9BkWp7xwZWd4yF1w89CFQmIZWElzh9NPaSlYs6UOfz1NI3gf/Bwxk4+BOUlSkbRXLban8oe
yu2lVCXDWycUrqVXWgW+1EnM3hl0FuGeCckLAo1D2dLOmUAJxmwCy1DTXjhKlD1cY2YS4r8QHmnH
HiqqVmRo/BDe5GNgGB0HeIHQF5BmtMQOqgkMrkZMy+TLRMJ7Hu1GUDfT7WH+mDO89+0ZtbEJhYcZ
DuV9763ssKXMpcObCo9BljaUju08orVXlyfNYM0HmEjpzToaPc3FhdfQPO4wX6NMuX13MaRbHpSd
l9boKHHe1cduKsnyayMPkhnf5Q10YXyMt1KwuD4LBUTxcgTkPymzWfmZV5jkjvQ1L9iURg6RwssJ
Cb1VxOhDZV4rTL5hsU1SE5+5teQIoFyEd1UYWeHKjGR3AYL2C/ZR/uayhi4QsgmGcRLGTdw45cHZ
PfbJh7Iqis6+Y85zjRgSZojOsJkBceJ4/OKaFZTO22A2s8I+M0uqgHLnXAkSnfoL9sV36/7wcBuf
SNfyNF8YCvWhqqXG2U4LLKbQEPRXQLSBaMYOzLAkC+Nn/BKbuLu3s9pL7hMIrCR2zTYiifnIosS1
AGdQxYT7LSe+UNzW0KDFOjXsZXTyUjPGNe2l89CHtgnlF5Zj4ExVmz+uPp7G+Z1Vc6jad/phwl9Q
aEYFkJqZ3SakBwT4bjMkBdS/bptjj2ivw/9U6U1JX67+EvkdHeCwsKXx4Phew3UtQSltpWERxBeW
lOc333B6WDzvOMM7YwtVkVAFOCRZYvovdbEh/Huk+JS3PjA0scCKujA9dFsjt4yAaVWGcxDzOoyr
xRTMeQoAM7/juZjn5NCu3Qk72mOWZnpiMqutnEc3xpcRPamdp603I5IaqHIfmja2sCCvV7Ts3cd4
f2GLp2SR7XVh2NClye+6sRAUkRHUy1obp03dMz7Sl+hec/pM8XqsccWTbERnCQVSYTwSa4BkeJ4K
k4B0BnZNsePqk8yJvtNOsGbzoQXvXb2T0dDVro/6jt25a3ByW8YFkhxCf5WEJOiN+YC+lzeO1c/i
EkZmtiXxgLO/WZavJGKo2yBFmsVbhCV4Q9ay3PpJDOH7kJolM0ONbagW3U7YyFP4eaAIZU0Okyvv
Kws8ppSecYWVMGSsrbBsUPAJpUgO4FXDOJl5TS/msFm5lyDRe+mcTJMpELAmGdnb6hJYObgE9LUI
KDR9mN6VSL3S5eEda6oqAm0Se4wcxj3UW+6Ri9BPbxuMnluOm9bEXb7pg6807F3ktOZKLsfKlOCs
8yXPLCOQSlATfx6RCkp87CjMU20VUAGhcUYTgzil0aXMgfQKi8bmux/zykxMqWwIhqd8HGN/fPgH
Rwar47qjwJAdmUcdI2GPulXQRokEJqcqrPWclt4S/qXyziY62XgMeofBW9sYL/u+93mq1oIcL94I
epvNBuqLjntI524D/DksWZdaxdeGf+bjQ2rte3kKUg/CU1rnsoIdsHfXv2c8VG4QlqUJN7JDxJ2/
6T3pb7RabVRui6Tjpw0qlbL0M5OT6OwjjgwP/kD6l4z3rTtC3gwQl2CD5WtbEgpi7pYQ4pUlO7FL
J2w7Hz3y8Lb6GoWbBKzWaiKuaKFg5v/pdFy3UAzPzKfypp7srAheVjwIhvuE/J03pK+n3M80+9K2
WyIDme9v+n2NBVQM+Ep491IXAwMYErAT+oPCrs9gNQ/nuUxAaT5pTlERO62EyZ1oNDWJLNC56khz
v9Vhi8bpOW3hOP47nk1yniiVVlIyOZcTTICkpIulrTzPrcSYHgota5rwfHnIhH7+FmQYrc5PZTlu
qDw0C3WueULmY+gxDO9hsM+3XlLKpmumVHQ7YxnM+IlVIQfoGm41No8Ykco20Tc4BHR/WDVmeWHk
FZWEhZ7uePtThxjgZDaAE2LsxMfux2VUzPLNMEsUT19H7HKcPW5571znO4SKaInsIjs1TC5/8uAh
Vl9xRs44BKcaE066q3vroygc+Z6GQV8+ZNwPSPTg5C3Aibmkq3sfGVdH6Q4w8ijsQY0YtHkjwI6L
NCrlWQzLnL/VHokD2zzDCxWr9IA5PenVXhp7+R4BUaXkjO8uicS69xo3NV5Wne+vEHmR0wY2P9tG
MBAc3HEWGpvO5jM7Tlif+aI4NuydI1Aui3xL1g6yRYsiaTj2fa+Y2KlI9chve/Tat5d0QaDNve+J
mubyYEMGgd6g71svIv0w9M52VS39535vWAWLX7Gy9O3rIBz6bEPnMJCIYf8ez6DqpDGM/8c+1iHw
je7tqeD5nec9+atGd+PgXl16Z/Xjgr+lXzy5XYmOAYRwxKD/DTZKsEQQD6kjRWXV+t6fih+Sy+4Y
WjtFDtanOTMUEcYSgyvoVkzmz2+5HB4gUQETIhJ0xyLg16JRXo0dA4H+2UuzBSXxskOD6jAFGIip
E6u6A6xQdYQnzqcZ9RvBryrH4RM7t5A/QpXCdTpwSdHylzPBdfxTGIjcmBMsslE7rPWKz/SNuFzG
6yiwEToi00RWA6Hs5rdiTAWnc7pAcLp+W2Tl7rARCUTPXzRQFO8wYNM1sinHNBVsEis1genfLyKv
qwkanGDyoL8UTVRzl2rjl2oiKToUjYfa+TynHDPohhX+kqGqk/NofjKsICuntzGrTSFloYefMRgq
6+79q3hTS9J/D2lfeuBfvBXvqjHhm4nhKaO3PwVOyXLRWydPWA2UHZfGZbZMkoFgunkZ6dhblsme
Gb1/Ma87lxS2dE8hBZieaTG28QYMz2CwtT2Tu58SF2EoqIITWRYR5lIPbHN62YrVLLT997/4zbtw
Tc+zHLJ8YHELjOt1QW8PAUMtoRo/4d8uB67fAaflj7q3NqqWRrPOBaZ0DBP173jP29+/jDfEaQB5
Wg2+q2SEJYRf+/o6ZsP1YoTZYgaBo9TB7NZkdMZBkwJqKXyOmkLur1n5+J1wAkQ4Lxc0IguGbU0I
hOhxN0xTfNQ5ezOGyDOhP8F7AflTb/vJyPEOK+rOyY84jKXNtzq5w+LIyQB5EXtZtWfSjTGC4ZeL
KUfMdmkC03OmYHKTdZZACIGQQ8XbXKhvfWpIa2XvYpYxxjYvfoYmR3O7+TRKvrUzYgclfu6lVFA7
O6SdfSE37nWgDoWp0wvktycNBYs9Kw9JPyGJHZa4NCEw5aP78NSG1WCudAf8xj32OD2xoVs/Hak5
qjEtqUCm/SBuulBOD0uVuB9RLhtyIuGYLi2x91/36+WuKN4cJr6YlsPUBR3ga+RkRAHPDCHxf9e0
r5L8aDrXqTlFZ3hja4YWekPv7T/7XvqfhBySCJ85L5pAb9gK42xNfVzOxSfGYnZwPPF4oXRKUpIw
0CXY7kcNGb1/x9brWUv5amF12IpWLGvdv17g7ZTGkE0j4ykpcXuaDwW6bjgYBVnbINIxoNTX/oSE
KE8e/TyBNMaglWMfxEuSB4WsePQDVbcMovX713YdCZkI4Fm44GGhxXu57ox5/QYNwI/MJw3kuDvr
bxhDktE9Es5VTPamFxxD4bIy3P8LwncJOL+CajatYsgqWAvRrIWrd40wovYYQDbvnvIpVxuk0f2Z
wAWczG84l7dqPI7WgPpjkXuSQFlOV1l/4YZW5THmwkxo0O2IGXXP7jCCSRz7I4bONQbqhVjM2QzZ
eVCZaEVdXaEZmVTDKHQ+zWUQbMnvjotodn5P01YZ3wPSBs5Nn0nj8g+bJwT0t0xZSC49xAvC9J8X
X5ViWA6G56Pt314GXOailvwNLmEQ/ElJ4PT3G2+LYMI8UWQM5/ff+HXUx/UZQ2Dbs2m94hd4TTLi
cJ5gw4f+p38mzvaY3hgknAB5QUbaHKQIBH9iAhRalrWVLo/6/YtwX9OyaEHbDi878Dn1YHW9oWWR
QE3S+Fg/ZV1dkNFMbV8H3adwCjHTiZfF8LATMlZm5J5R5hZASE8Opx7E7OKQEyjV54F40eS3zdaa
9d8N5jP5XwmqE0iBHbzemqCLBOggEq/VakhXv44DCNSzZccAsXQBaHoqaGd8uq552hIQl6E30xdG
t24s1PEyDZDSK9oh7U+4HJDc/uGcaFCXJVHzkePMGOR8MILJRQ88CGoGhBFLbjGh4bRi2nljTQcB
ubs+Vz00MY3viMKjXXXD1JzfTSJu7/RBdaC7JnOPU77KXJc5tQZSb3WcjGN5i1yb0DXioJfdWNhJ
kpgn36UCQN3fdfpheOjaBMbdCewoMV/ef3vWmzXEHA5xg0F68D+Liv31ie0HJAMzTfVPuqHS7LdP
wgyM8AAabUYBQ5ZzEdLwxieVZ+LuPGeNXLf7vGeejYLOmlsutPhNDUJ/3AfM9G2XdHCxIVjs2JyP
bRt40Uf9+uv2HtIFUFSIgIz3QHS63g8O89z0SszuiRK6cRH9i+PEqc5M2VBT6gFHvVO3yhCGP3OS
FPF72E4mX1hY7z/f1/QImhswVTzmjTymlzAQvebroiPrdj4d3Sd/M4aO3KOPSic+GgtIGxYR/z9J
qG9CRnUdSAtYG1uwvl+/UVpzLSiAWz7pvrWuGdq9ImDAHdXyY+tBdLY/4GZch1RCgEtUZZoGxpnz
piLIp1Zyw7l5SpPMJ9CUlPven/98f+FDFP3qh700eCNrYnr57v2H/eb7oYQHjnvp5SCE4l7deVWs
CVp8VvKoOfszAUGq+FfjRCXGYhS6rc3I6kcspTcXwGuG8MTIAiNGJuH59aP3AKw9Zu37B5h0l+ih
LmW9PvxiYxAsjyMC1Z5bt0t7//f3H4Dc4K+nbmBRAQhBhqAcvj0Q8mVGQAcm6WNGcNl+BMHYB+ek
9yJgJS4a6a+zZzPF+sEit6+zIgoO4mgIE4kChDV3dd+56yBtW9bdIyMvSTt+9lVTry9h2WXbveZs
VKg4OL8PVifkCfaNFNjw5X3+SCM7E8S9zUZK5d6HqLdhBb4AMuKTUgq+pkkhtNEkwtMCL1lDTAiZ
1HWTw9GCrbGSSSSa90K8ef+xXnGOOJtZTI4PxYntxMjgVY3JXlktN0sw/2Dltz/1ZQ81KsI/3/+m
6xwOIi5bCDorLD8KqOuMOnIjHLVsC5POcHIuZ6Od5sg6caDm7WnEbMzN/hl/cldaQD9H5sgmU/AD
qJMfLKfr4IX2N4Us8sZcFb3a69p6LoYwdvAERKBXAE1EvmnY7TnkXq28f/Nvv44YSWeSWUDotySP
r3dPlrouTfnNfUCZwwcEzBCaTI6qmEiVB9V+3Id2ryZqecaAqFDJiBmBayJXc/WVPeJxbUg2+qCp
xtllZG+JywbAsZ+ljyij5FPxmKAc7Fo3XeX1qvlsj8PW4Hyn0EDtHhXGosDEGonVM0VuDD8e3Ai7
S0geRQSCpsukOppDJs5qhpu+4lkzoLTk8amSJa4QjRgOi1ZpzzVzL9UN+YTsksIrpfGXRPSlmEOC
pwTieWH+F3u96o6TFJo+Nlkc0kMSd/xzXf7V1Sy1SAY3Edi5jvCrfU73bLHCwIg+7YSOI8SQySZn
9K1UEkgWlOy9pMNfEEWtqKVsvWGSiBI53ZuKU2XIjNrmV3KhzNAI5NoxHsaX6PKjjisXyHVqRrkl
EUr4Z0qozzxpPmiUMHI32droLm+kQR3yU1zOXrtgCcv5vcalhzhmZ6h4OKA61q3ebV8y+4Ohbrsx
c70DT6aJm4d7zOj/IAPsxkyZf90fli6LdODP9jFbDQrqRki9ONX2okkRYLZSR9oXPGvHvQEOBQO/
sF1NzLbX7DZiQG61bvb6X9ecgR3Kw/TbSaZ1dZ+3VrPIXKQXAP1X0EAn76pSqXouAlYS0xSgt5hb
CkTb/E0ei3dbtyGC8RfimBmjVW5cIGwX87gZYcJEtsrAfdPLcq0smwdoIGJM2gvhpavODdsq9B6w
uZ3Dx3T0+/FHhkwC9Bl6J+4WHvcEiMGjinQJd+++pNfLhDzeiFmnFCBoy7D7XzD5Uow6aSZ57Wky
G0H/YyRi2SvrkNCNp6NjxND2oYBOB89yAW1PdZEz/HPgR6CzQ54hJtvFlfSMKzAy/AUgSC3uH9ve
sSk8Y3C+xLnHaOxRNxg0I8XeSQEaYo9GMBZUQ9UkdRqYmvrcme2cJzftNubbb4jVc11Oi2Xnv0sg
KRQjkmxL3BccNniC8AbG8V+gc5Z6GckIxi8oxJSNfcaOylhffLUtxvCFAbaaEwaTNGmJYw6zYXXK
x1g9ZpN7j1t3PxiwFzCJ4aVLJy1IpaZFhNFhsVKVexY1YpOhXHrw6aluZ010IBoSC27RKvW66dkP
8gHpdt09IPIKeNjtUUCniuHqqfT3MlBW9rwva9w12bL5ZeNOJv2D+LhNgd3Xp2kwZRnuRAzkA6Pt
rsFxd8KPcqeq7aBAzlwkC3MHqDLbzlwkr32kHbZjg0Q+/Q80q6Q3o2fHvCyf4+5ktqU7Ak8XSYyD
W9ZF02dsbGO853sNTlVLwrGu73RfYsHqMXBmFvTpmU7EXhL5kx0p3rd6jom58fvkdpNzCnfkSvc1
EearJPxdBgyHCyhnXkYO9WPSY/NdVshASs5RxXfvHSFgbE4v3ZQoApNIrHE4rJ5GoDIUXWLzZRnI
Y+gL6sF/PEGG701p+8mpdlxURf9p4OzdNy9YpMUzzlvBCwQXkie0LUx0wLzgyWC4s3cIN9vEmOJR
7V2csh2FgIflKr6byBhKn0tr3QwzXWv32EHcI8Cvl2Xq00aASZJY0kBqLbQwP7lp7W1IruyBMq2i
gCBaLrXLZszrxMTHrEKxMlVIwysYOO2+2eb98y6dnM5B4PQ3ZLJ4u4coWyOMa5gatkxWwU7K21/N
P2v7EvV6ngJB3oeFzyPbIyUjIVyeFXTCr+OQlVMgGxLp5+2AqiZM7PQfhU07N41ZGQt2Gr3L4baD
VJpH4FwqNR0edtQcl3TZggq1BN4rJnBCe+mgaLEuq7aPCvRYmwb/8pewNfyM0cyKUhuBR6OT6RsL
ggHPew/ijAMr6gGG/aXQw39AKu5/pjwvzIL/XmyXUaN53XrBVatc/r2zwwsop8kDqPbcNS5M1pZ+
Qaa5CDRhY86wpd+yfs3gQeljTvkDOc0cbHKuaYQmr4dLm3Cnv62bI0sDg1oQ4E8OaQaNuHxX6Rn2
uNJYBdTU8yjddeMEydY1axgcg/RxqQhoVv7RRKNQ6gobSiZpwv43a+fZLfu377kbXCkpUTTPDudF
QbZzAio3F40VMZLpVyFL+fscELVtaX3KDJyXn1rv0kZshib4sxNjyd9jGufVYQTMMNC+9gI9bFwU
k5zquuHaQC3kQNQ9mlnFpJOiaAA1JRtlOH6yJ1asHvQK6T4iI+0y8gckGMVhlTtnw4PUWt+oHY9H
zVJOOdXMcp7QBFFFgKRwGcWoigI1jv1pNE30aE7DjsLvyzbcR/F1JqCPezSDiAD3aWuPUFuRStuq
8CZuawasaQeXjoHJeFfL++UNceE6IOvEUS90kEFpQuWrELx077nqOLifdS2KHeoqffGdchUazPUz
+NUwcWXD0rnkuOOeVGn+GsNAQqUK51hCJtONsmLoBrLv3Mp2SbSQsZM4i4HLyIKB9pMs3wd660N9
TPfxoG7nK0U2dWMt1rYDD61xYnStNa8GgptklUp/Ivkhn8iJLihsmQzCX9W8t6adqDqCnaFkchRw
VT39d3b+fh6FdkiD2oDkDkNgj0578tTt6SHMF4kWuqsd7xwC1Ivg9exdbb08t/RC2m1nURnYE9Id
Tur3zBYiPVY4N1NiIY2PX/AmhA2CPOjUfVZyX5BKjECEcfbVPMaW1P3ZvucyYey3B3p1DmRljGFy
nl0wVG2dnlMz8tTPcn/ZtcfwxMuQIQzAMH9Cs+rZ8UwhEzhTHPfTjyieKremwSIz7+gQCtWNEkDI
FDtbycgu7QB3b7eDBZUFJEmeqY3OhiKbvtH8grV3iwleYMSkWXIz9kpamHqsJtv5dRbpBe+/7fFF
qL+ac+pYMOpSmhaw+XIo4nStL9Fa7zHmQLZuPAZBuhXevYZFjHgecmza0WZIvEObTRdYm1Myr26G
iWA036wmTWoYCDth0ylc1qt8D1oIB3+NC6y79UXr7DVfMFbPH5ETlnNXP2Q97MgJzeTtjVDpkuVz
v9OjGH3FFe1EEbLgA6HSIu6z/3q/nrxGQ9D/Q86Ong2qgEi6XMOBm+stdRpXxUNZNEwbiG3xJZ/f
pHW27q1Z3TP7j76YticlPEAQ4LxLN/Ya9CtyZ8AocUsesiJpg59YL5o+UysNIiSIMbS4ilSniqOC
MP/+F1+3XQDiKWgDRSOY/op6w/A1jAA9yLJK7lBjbgJ1D/w5oIsdIrPCTAL0jdEPbjcblxk4QtuY
9EV1o9LVQdDF40zt7Kf8EloGE/GN/Atsx3Fuvr5/kdeEa1jWQQDU7Piwcsy3qj8rTB7fbybnVpOu
dqrlohXTOpxjw4MZLE1hnFFeuSh9R0vgB9+XYWqa5rYu0DnDkaXsANw7/IIwVoQQSOcXW2BlO0gl
7lJ1bVIWBdI7aWFUxWF0u2JBZYdM1UlOJYomtAf23eJesPv3bxNFqddoHKQIy2NG38IvkleB6/Nr
PAPDg4K1OdnnwU02I/h/jJ3XktxIlm1/pa3e0QMtrk33QyhEpGIqZrH4AsskWdBwaPX1d3k4OFNV
M9Y9Zm3VRmYyBITj+Dl7r03pFFc22LiAvhEktx54QgNsKaX2369TMEfxEaxvIoiHuKLUXIuKm/2j
1xrahzGwqMBmuo49NjLcZjCgk4q8eFd6GBtIKoCyq/X7JFlFe98iOSfzs/TIN89w6OrSyFRNxeBB
3AX4ws5uGnriuCt2LkQnbN1xpGFS326P9YiVMcCSY/Jwl8+Ijw2NI4q6arQ9+sHVGMMaqgwx9EnW
OfU9uaZWXoa0lzvzHcYmFoPj4pSW95avkYOd17O1ocuP0Ugygn3bmBHCqHAdoCk8oDRbSjYwqJCI
2qyI5xBZWCxBFd0T3yBnazxqtKk9ID6qg+VhaTvfqjFep7Jr4Gj+GiMRHmF+Lhe9Y5A/H4jkSLX8
uNVaTtcR2vrrQpTdTIKR1QInJbcOJPurPek6SG92fOScnXIQMKYXpr5TsNZPC+4WLN1rLzPF07Hr
mBFerQClmntEWPe8bxBnkiyM2YI0NO3yCqXBoW36ictuVSzKbeY1od8mf8fUFu7hwzh3XhPve/LT
yVdgZUTReikh9wwtUfYUqKTlNAHYjCd0ZVlK0GcmPL2DeDvU+fuQzJP+QfVr+pehbg0j3udzBAB9
X+NMYL61ASzVpin1k4ET0ubRsOR3o19LgpAy32xUz60WIDBJcn3Vvm1chbRS93ktq+kRZ9tAnIk2
OQOZvlR443d1I8VZxVQu8YjMGW7dBfBXe5gsMUJyy3wte/s3txjAiT/fY3SbaTeztAO8ttHA/HV8
hf6gQhhTO5dRJKk17lDpxiJ7NZCMgoZkJYzOHvRphxlkQYoyCTUkA5qRd54KaKCH2ZhT+mGEWxmH
GkLQ3TT1Nb25wYhfydMCOh3YZTzdm0SUdftktt0bnWMwcDPzvIzzG4S89PHyfRH0HVHwLT9LiMgi
EP1TlgOtvtFqwE/hgM+HdE+Rju9RR17VyXLSCVunabTPABdSmZbW68W+XX1nwffgmtPFRZ9anEgJ
C+pDE8Vev0/7GbHtwSDLmCSyoKofNG/xxp2Ofc3bDWUyHQjndVYyt/36QHdGBDexg0UMYnXl3YEn
IDZsQint82Vz76WoBuN+aO1xwmplmV8NN0hvitnp3B1dIhntGJA126fG21ySU5T37bubJM2bZpj5
Q2FrM6mevY2qiZA7ukYjxKsENucd7Som1iR32msa7DOrLTv9DlOZ9j0YYysE8VceFoweRzTbxA85
nX/muxpHXUtYgwT9j1cXfMuuQ9EEqypY72TwEDFvhbd81gt7PaEfsImcN4ru05g29WNk1e19jJHs
lC+989z7Gvk8gS6Ika0lzI/mwS2T/SokhHQ5GPRuJcTGu4frHZ9JzOxf9dpxfltMP/kcdX37tDBD
v4shcF2Kru3zHQpL+yBSYVAvTevRnTMbfc6azRfd6omexLL0SZidcVynNjvmmW1C7hrreIf/avle
+1P+0gz29FiSyHcDpyt5mDydtGutzZpjUbbrLRbB4AXwVHFjxJHz6KP8tkmEhCWOEt6/1RH2fi6c
of0cQHYLkZBpe/ok0dlpB0LoqCbKPe0izaZp6ttne3Srl7qfKrGX/oKTtYzae0zW0l0gI0YZXfUv
qM4JeahbK5w8Yd4TRE707TquP/I2Eh+xm0IBIu38IMa8pSkVGR8GELGzJ5b8bKWOTBPW+ns37urQ
SMbxkkxkSFrRuqCVT/1sT2Km/Qis15+PoH4r3sWIjhp719u6tpdd5vutR9oR4eSoqN8CVwwfBo+3
EA1msMtBSuBadFgP01x/tVmAjzLf+RNJId7ZWlMBoavjC9AWdl59inlM+hPG8YPwRfU+lJlDdHuT
iTsuTbYJQT1xn5C3jrA54Jbxc+MuBmXzPqckMjdmi52R7c7FYTl5EiLFEw2t/g2azUoiyZi9J5UM
Tp/MCmeAM1V0SggJDgjEGVFAjxbG6qmoPlhQS2tn8n/ZjgdPTm8Jj+luMbXmy6J5w8nBhH3Jh3pg
zUjW/AlKX/808bBhZt5V4QBEfufThn5xEZKau6gURp7vtZRE55ggrJos1iIuu98Mr68eEoq1ozYh
QSGKy9PTXUxr7oih+Y1M+xHDg/g1Wc3+AtT929hZby59f/DX+XzSBuKV18BsTmx8au1i9E0e3NGr
K898scLaUx7VD1QUSXBiiBqNTOxNHsmJRn8HL2bN8lqh790xrNLf0TmQMhE4hBHYtfabFvdEaNVt
alc7PlXx3V0r55wlmn0r1qX5ig9Tu8nZ0nBz2fN9bFvTzZB2RHbS4isPMDSa3yaeHbfG4rifIbU1
T2XU6Dapk3l/cpfJfTONrmwPUaS1N17veADrKYh/aEmZLFgX6x6SiAmm/5g4XXrfzNYAPifq6kOd
O14l8yKjxP+Cgsffm127wMfjCN8MY2mS9zUhu1/d7plEN+04mAz+TnQx9OeYScBIHHsZ8YUEawlC
5We0hdqTAQbth7AWlp8gte7w2WTpjgOv30ykDRx9ayhf8RvTZZtX/z2yRPw5R3jQ7YQUkuw4CkTe
BJlzymYDMHkatUUYCz/9aiNRPHskbH3YHWIiO+qJTW8ndofuSsQ76WARtyYe8hOMu+aGfJjqAM6L
LpidE1af1ul3v06aPYWv/0SWUUD4gh2fC38l3GbsiClyzPi2XMf6tkmXBz74t6xzy2/NalSMWQHl
idxi7W6s/oj0mJjpghndTW73wQOGLJvQQoeYm2aKy50zpfUhczTnzq5nl2BA/SsUH/t2zmdvHyQs
QiXNGJIIuHcPaVsXX1bbTMBfO6JDIdMT6UZyyasL7QhmW56nD1qsmXsewuK5IoP47AbaeiGhyA6n
ZYnONu+dHbzR1p4Tfxzh29H3LE5zRsZiSFxJkv1QzgG6hFItvRKXTWd4NSSdJF0b2YhTdriafE92
uymQbapIM4hTvGjbdlExLFTXYwOcbPq5bpIqoudNpZ+zoLCfU21Pv88TGod4DmGEHnsAeEWwn4t4
WtM3Dyc4dSx51RO/4ih6FsWV3JSqed4KmWaodno9YArb0URgPkfUTdz8GpHyRzby1mhZyei0KPtx
3F2Cyqnsb1vvldEFNMw9AcPsB5ZhHNd7NDBxe24jxhtwsOKaJGjuOrd6yMqhHwcCoon1Og5EZSRH
rWtJzNG0ioaGFlWL/0OHkhjdQG03SgxaOSWeBuJ/OjUM+qsne2qi7EvvxKInJA5wT/oMzzIyDBqz
eWGS7+qZs+OG8Dxi4ooGqKrwficY8ssxcqvEvZsHj07pukREApyiKePBtUNJLK1e3czEbZtwZkGB
/XAwqHQOqmNExBeCRjKQ6yVAW5OW/Q+Yuzn5iz1mC+f7T9ydWfugES1agzej7VJi+Z6owyiPGLLT
d8tX932CekFgj73qOcEPRl49bmD6cmU0LjgdpEa+qSlJgEyN1Jso4TB6yWh0v7NnlYIefZnkdmF2
StmKwVOCmf5BlcaEv8k22jZewLGA1XWHA6/pnjZY3eZWCyK7cN1jZPHwax+opeiWT5tRSw1OiN9Z
y2y/+lq3xCEssZr3VINFbQVWeFH9QTkEgZR1nZVs4nc0iVIpy3UuhVww6piRbSOJRP3dNo7ZTGVi
MiWWO9EnORBWBnG1j9isHsrEOyqTW5NWssXGLki2rvXpCnbylL9nmyGpT5NbPue2Ukr8rXu4TXZG
Q07OMMNGVSEXH382Lok3OqN2YdZnkf0UeBwaEbL7XlrzUzSKVvzeB67XZrfsi7HZ7UYmwHp9s8ak
UIx7E5NrjUMHFDs3uYptqKCVd+gAE+UF8wVjcSycui1HF5GH1oWmdWRoELFbc0SRAfQ7x+4abo4Y
0fjSadokE+3ebQSq+nWu7nPQN3tkb5YJI/nYZHfQH/0UWOQPGOaxYGQZ+ZXjcfW4sr141ehKJULi
X9isQ9vcCUIz4Gys04qKPDREOyyw5lWntbHNeUb04WmjCYDv2j0elYt5JBsZeb8mctq3u8qiJsKL
qMw9WxPZUnOYStRyBvVTLaxO08+2LMNqGqhlJFZGUmMSyBNKCvtaOHdZbpP99LPr6F1tF5tNmJ2F
bBu6c2LMWVhOeMmpfaK8JcYvBUDJR7FNvGxYDitGgcy5CX7GZUthKruaUv3wsShW4rAyMBG4paYk
LqV6vrE/Ax2UhMoe/Yye7NOMnQNOOmf2BxCRVzPhNofeDI1uM47sUWY7SPR6V0Bwm99mCGTdx2ZR
FUGKuH9TVnR0pVI+xdQ1SwfB56pHSMj3yMLGal3tc8ayoL/qQGxrVucgycoTttlx/MquLX2vJGh3
Yl4eGPmznhQD1N3ZaunTE46Z2W/JGmfFXerCNz+17MfcJ7WW9C6TfQZq1756T5xm+q45GGKJQyZW
72cnXd1025hx4yWMyvJXjqk8ombRs1BsJu7NP07EOe9PFhSXZFUPcl4PlwSbAGKJ0sVhoNTBLXet
83XyZiP4JhJK6Q/iG+VGv1Uiue2mvTIMVBeoi3Sp6gAnIAdBfW2b/XO5iKh8r01gaESTL8O86LvF
himcksYm5xWbr0JpbKD4yo+DOX9cQzLEUMREXmXX7AevBKma8DlMh9f1vc3zupTNen+JuBbYPs5f
1GTU6ETMkbIVHn29AinV/EA9sXOEVixc1WzLp73pX93/Fg0V/nKKdDk1UnomtUZvj/nFY2BD7Pxi
/egcdBslFnbg+E+bLxvXk9S5qDGQuZBeCjQCBqw5H2Ik0M6rWspg80rX4DYNV3PnTjVQdECMyAsm
5RAo+07+4nAddUTk1qDqUiAB+l7yIxrzIu/UeoRjN3zaaFJtCddC7CKlJKXxI/2Q6jKhbSYfP6Kp
5ZdXNF6g//Lxs5mQyGCfBcOQ0SxnQj/UQuwiF+Bux/4sZT8o+yXAIh1hyySHAO0xp0tdL70au2Xp
JMULFvlT65s7LuDcL/PCuAvuaE4DuKSeF3nmeqQ4X6dezZxh67iMbiFXAlqDsuZRE9SlDiTuo0IM
IJqdUYhUpvwph4IiPv4kui6RnOuOOIR5kE1KaKHO28Yq2U62Mi0KeO+8btPGcrlxp0g+nlPl3fCE
dx0IXCeQkCEGVrwKnKAGkR2zbkDxe8VWtFdQhb3m49Ceo7TqrOEIBUkUxQ3tT79pQ4MgeZ95dEB+
KGxMl1BBRtag23UcuaiKsQ0QIisdlSMQU4TwA4oE+Fi73CpwKJ+3mdjmFbDsVs5zUC/LqhT8gJXU
+6Iq6v5bVxgCv43V2qVNLLY+Lt50MoxF+pl0IJQcGTVDF2MgXSc/NXQU8HJ6XlA+PrnXR45WdPJB
i6SLAipmAyrtnlc19ObX3FxScA/lAQT8ICuA+joNi5Ahcqx0xeVUDy+mZC7WcEt6hRkkKjzgKNbK
A+wClETUZ/QcYOtuBAxhPtp6lcTZvb5KH3fJ4Lk4jBpbygOyA2KIHoiFYGt6iK1k9vLDFg2wIVcC
HyaH+TkD3lUECHyvd/J2GasbukrG3oru41SbVzRBkJVF87Uz0FIdBXko43JgfG7zLbZKx1LnPy01
z+o/CP24Xl5XuVocC8GlnQdIjcqj63Upx0q3W7nqbv7sDXKg0DWpUkDA+5GCrO0A5m0mpXIOZSb/
TAytvEMzMqT5Uzp78jFbt1feaMf0hEPYahnsJ5iXXYY+EKgXl0tyxfkOdjBhJd9kEtscepMJMfiU
A3dTDfw3ssXmXtM6CKcYoxRVddPl1Oj7uXgsW2fr8pTnMNisB0HRRz5cleFfwPDMI5h/F4tyhR+X
Z8VAi34Gyy9LAz2KGfj1CCY5RJULYYwMj57qCOvZjI1a2685oi46zqgSS5KWrmX0Ji3EwEqgzmXU
rNTrDj/teeRBcV4MlbDUULTwwZSZRT0RxwCLl3OrYY7gE2yGcKcr5bB6IQ6HOWS22LnZvue5c2Up
qNKWJkzLCVSKTNEuHRfZds20tSkH8Yh5JL+pj1oA8qEfRMwYwhQj2NX4XlGOUZXJ20aJyPxClzfZ
dlyBjMs7BXGBvA3nqJd3rz6xnJB824Eo0Q9zW08EvKpnG610qbVYaEZOR8/S10ogW7QyCKzbNbPt
PODdXzcgHbzJy7bspwq8uYksiVaQJuJtm7QADO6MQ4VxmvmH2pHGopP6tD5Leo6Zeshv9zSRaOq7
sycmgF25BxfDI4GFZ1wE0YZAakk82BZsTXnp+fKSjbAFaJVKhLCpdTwlb/AXS66624zVXki2wfuo
Hm0KUol/WD5ytiUbJZJc2wcdKCESTmV4LzKQLc5BESwRNNh1iOjKmoxLfa2+N3WgVluEB90mqcHK
dxxA8PFl1IFWl1yAQpFjpP7KVLIgxbMxFUvg59lUysm47eTJ1+2ZftMOqTkl1NpBxQAtMEheFBGP
PKoXuniDRir1GqDc3OmACat6FzPZoo1Py0mHoqdktOo8WL0vT7rSNrV+LFFbSl0dq5J7e5AH7J14
q0DhJbY/0T6Qp2jTaCGelQ9ooyMgmdQB344dsB3qpmg6/E3Z6SeMXCk4gBTJy7VShv9EyX9buO1U
UOg2Nd7vp4pOfeS+nmkBbIJLJSNMgP5wijatl5LwAPqXl7p6DriqoUGP8hprta5SsNRZjTz2+jJL
FIY8mFKwopzv6AjlUhtgqOB4x6aQO7Etx200PNlHAWAnuSFrCzACkCvtDWDF4zDLk7GwRPNigg42
r7JhzzdOxrbpXR3UEnwIRWMYFElgIGuD15TbNflZrjXMVi2OwYRY7yDxwQjj+miKOyQ3SmTN/gtd
C5kqcvHvrxWbatrElk8Hc+/QHfQINeVxw7lhMyrZChu6odS4bCFGXE3G02xKJY8qdrdHN/GUVJm2
clk1CRFKlGFKWIqWnOq+oavBBeNeWyNKh7gBYlQV1V3VwaWq9GO7llLITK0UeTaMNb1RyptIuzFU
khUkR/Y/mzJmey4wart2y9S1vh07LbFmubZdy/HtjlO15owkhO+xoSg2NQiKDyldVeVTBAKt+UBm
zpbfYyGTp1e1u/SU4G3aZIpxsiUO6HU+VhR4eaetHe7pZMgfwPDo67Rv9DkwqHrkdobUcClYU6U2
MwUpu9n8adbq14tEjunglZD+yqcp5DVZxhrI2+WTSfXnHCuTNXEeGVzmSqPIg3yRBOmYWKK3jSGy
+bTdtpfru9oK+GqV3w41Pgr5OE+aXJ51z72K+b05Ssz53qed6Np7V4U4Gia1vHPYAECbInKTiG4L
EKEKsi5R/S+1AdJmhAP3xLwYxGkzcJ6Evz1Eys6UnuefxI0/xjogWrvedEqUiM5IHqLOyrFJVsz3
kK1WR4Dlkknw0xGshETsxWStv8mKpP+aX/mp81F6RG5TdonqcthamCQaLiCyCCTAaVpeNW9by6WO
s94zCUGY9VPiavJ5uOn31IWssNVkmfUcPOBS8pwozx51ooNk3tK6bgNItXi7u/uS5Vs8YYgol09F
A0Pe3ynF6tq2Ujy7OXS2p6OKRNmiGDYgXdqwTTGO6BjXdrwx6pJa5YSvrh0JhdFiKfvc1j1vElJj
uFG4GsWT2eR+9bVGi3FFcpdv/RTBpk6Wle0ob9Vtq2S5kywbhMpC2RarDdW1eR0qVbkJx5e0swRx
CwWVqfeS7UE0leV3PEhxstUhkgX5iYDISXuB4fhJP0OJiXJ6TNun7YIU1/enTS7LZFl+odhdZr0N
SRHwjeVAj04SvAukRNyXStXrys0/h0/Bw0ie4qqjN8aptsBQ8q24ibFpnZS4XrUFNrWmuom8jNY/
m9LGlmVGq7sSXoSbX76qV1aMdw6bzLlpWMp4UHdXk83mkKNfuvJ1nbWVl8JWmIwKg7OqSgoRrhQR
S/SJfE3dH/gHnSprNvuFRnimx0SszwAw7JUtJFqhipnnyek9SsdtL7lpylV9YFy3+MOAnDA+Jo1h
9/kLy50szAFIyAPu67Y8pcbCYIRmKDmafoTKw8PLuq3jSYE5h1/sMQnSlVAsjs2BbduyiK5zgtjE
DrmbXNw3Gfp2U3gxjMKPgJ4ud98meI4U/7JT0tC2ShaPOzO3upy6SgloFSFs05cHcxcPx9LvcRcy
d7qWolvLeVPd4/QKOIWJqvp8ReWZVPOwUqLLjVUw4V6w9b2Yqm4Z37SEJi87Sr8yjPlmNQiQIdbC
LYthva+R/c/OA3YxsHqyV7pGdZH8mFudGurk5ZWZPfc56ho3TEx3dHwsTkY86GHvwYfYOXSRh2Gf
uf3S/IjNWozzAa/kmj+w1TaKg1vThRt+7aCK2v7BxPACH9lZV8s71hHNoXAdvdo9yG6Ucd9lIMtu
xwZRVBIGBTvxxyUZB+tSLZUo3iouo98djbHuW+EOwXgCHr0y18zKxaUdj3TqRkzN8EWvm1Y84IqL
yjAa+XyoqCwU3YL7DpqZcwS3YIf0/JLhcW65tk6lGS16WAt9Wm9NiDeHXGQminphetQFMcsvchM7
EMuux4s9HPRpRv9ldcl00zqjK+jUsL8z7qq1qiYMXnXmngD3BJCNzHUSt35arHp7srug78Vu8IkA
S092MWnkyKVCG+418geKZY82F0X/LmUEOGs7p4qm3CLqS68sj2mtBv9wP6zttCB18rNuJJcLYZk9
70VKplC2S0ltR7+dsD64B53bwML2buvOXYTM2BQ7LclHL7iBgpX27s4aDX1eDyMzq+lTIdyyfRdO
haolGBNnusWvOogTZGqzIoyt0M8p4AtQ5bhdPtUQletLQ8fTvg+KTmi3joDx+c1nUa6/1brrZvRA
NZzkX8sVvVN+TIZ5tMddh8y8pjMMk+DDLSZmTvQwfsWGwvhq52w4sau6mUtESuodHtxJT6/RXdPd
NHiW+OqslFfS4jbTbdvieVTj0DPiWLtDGWO6j4hkODK71g4WYZGEkTOLIlSAIVS6lI59jiW+d9kx
15SMBbUsa4hYWFc38fdWKKsSX7kQUqwb468+nXY2B6pEErG0BIaKEmuqECcFmVFq6hmURX6v5MTq
RTI1v2T1kx4G9SqGsXp8J9KbmOpss4ystCafO4z7IFoOSqS8PXBUy1ONSCOoVte1GXYYF6uHkl7f
Dxhc+SYekBUiacx1dT5HY9Pq/qfZXivNP+a9wfAiTT25RVoNlH4/OvKoBDLiayH6X3s2WRzNRsPq
1uG9EK997UfVR9rnbvR9IiQdg6Q+6uVTX/Q29IdOehvVt122vtP1r5S6Pl2mlA6zU+i9yTCoK948
nmTLUdBdHHwQllo8Wwc4y7I/kSvoU3qtSmK+pImGg3jmtLpzhqz2w2XukWZGukno3KfGGOICRzHT
aHJ3BoftREdCrzF1lBS4bz+5VhWtXwYKDxNpB0LKcY8zjH7B0epznCHvZmFmhhaKrkgh3z17HS/v
NWekPkYw3ibtwPKn4aVcEhFAd0/TmNzGfVOP4NbnUnfq49A2bbNDNGVqWNlI5Hyo56BB/LRMcUYJ
4Pj5CahXe3L6KSnCoF+QJ0Ee8AKE64n5kutaoz90OKwOo9PMjIyK4rcc8+obNPr8LEx/+MbDp68P
3qozgA2cCO/OkvCmhZf0tzQRwfe0Yz39GFN6cGf2deI5oYv5UGajdeNn43gcpoAbsae/bH+vCfCt
Dh3ZjG2YjMX8rbWRlO381ZzS/dQN9UcT15BgFjRAB/zj3kuLWfkWxqt9B2rDYvA7ZclyMp2yeXCd
OftALt58YnUrOMuZnQCHLK3PSd1qZy9inccxuoxnszAmXN9ssvWvyKJZ1Ypa9L9Sy8c3HSe/aHeR
GCzvEKP1vJh0v7/jvJhvAM0mqD7aACkCIwgOXl535gcjiNy5N9nmVQCXpszYJwy0m13bpnTIDXd0
w9ij0tuljLXci+OsaY7JxY8zxGBm97FWJQqk2HQtSHDM79BRFKBCFhMjlpnpzT0cKKbFlVeY+SFj
g8TcrhEXr0ytQ2ZY010WxcYXXxfeV/hG6bc0yYcblI/Wp2k2uMoCNzoFtamjXyrsG3Pqcn/f07ef
d6YetTcAMcRvPNt4MoyYln7TDLs6JTH3HVu9zwPK+y8R+yECmafssdKD8tSbfRA6jj6fLGIkvpql
mbxFqePunSBPT5O2Rs9JhnbHm8yCSexgznvAK81DZVssqamWjAcUdmUTWqWXfp+FZrx0fpfMx3zU
229oX2fvgLKRBqCdaGO9q/OYlSWC0LlvWnyQpDyBuC60vH7w+7ntjvpgluVhDCoLoamejiE28ek9
C9iLHaq40/emHY0IQ2b7NgM6fe/wjL9d4wHdYLI4L0bVFKchi8hOJ3riAsovRhPZT1N0Qbs5xEfW
JfHiD0t8B8i28481FdzTFKfTd7PuY3Zvo89E3srqrj3wRawXSwZ/PuozAUhMojNf39fQnu95W0yr
cbSemrEvvxUa+OzXzB8JveZfnHw5H/g95Zn5Xml6FZ11bXSHz8GCmMm596fZw1HI9nsN3FfH5wzN
+V7+ShqHJAIg6EWwzgAVk5M2JOZAv0ZEhnVcF1rB+Cz7cv6EHyrv780JC8kFeU5tXOij5cbHshCs
ke39YPKdtxifRTbsPIO7jbXFpGXcH2YSpMtPum6WcJlQjJJBUR7yRXOD1cICSFhf9ikl4QIlUc+O
hnrwBkQPz/eiXaZDWUWDdz/rmc4kWui6fjctMaPdasTHGppLuj4KICfeTs+d7jHNAjzu5HKYSdAi
UESStst0BuznBTudIByFWdEBcFuPYWaIG/3CZVBYj9lQOOsWnPgf3+b/F/8QW5hL98//5M/fRE23
Jk76v/zxn6+i5H//Kf/Nf/3On//FP+/Tb63o0Av8y98Kf4iH9/JH99df+tMr8+7bpzu89+9/+sOx
ksH2T8OPdnn+QfhGf/0UfA/5m//XH/7tx/VVXpf6xz9++UYWcy9fLU5F9cv2o8v3f/yCA/MPmmr5
+tsP5Rf4xy8vaRW/16L98T/+zY/3rv/HL1QJfyfhD0+JSwPOZwb3y98Q8V1/Yv39GpoM+M2XO2yY
IJVo+4R/9Heb/pYfgLzxISKyLfrlb53ARiB/ZLguLpVA/tfFu2b88vO7/+kc/vc5/Vs1lI8irfru
H79Yf8Gx8bHQbss3Z97jug6X0p8tFmUOADpttSr0y0fUA28jHZ+gS5YQ48JReHmxt7RMuxvSrDja
2Ah2QPk/0+/dR2uTfI9b9+yK4vdKk8k2jbPXk0nakt1TxkZ2z5zyTnj2mdr2WKeTviMvfF+RVn/A
7bFH07fvHGChsV4dBKqu3bR6F00rjpPT2QfCITFEaA4isOqR+JmHRfNBevvxbZzrrOdOubdwwe+9
1uM1LPspK7yT6Q0H+a44gx6LSDuuTn+Pz2oPt3jfOOCj2+CgGe5ja3X1yS3EC/NHkoXj4WDn1i4a
6kdmZWg7nT1l0VdSvM55iRDH44vHUCndBdQRoPBMPGq+HcbWc6/1yC3rx9nk11AQC+7O2X4WGNuI
kIxe9dyqwqY1gPCSlnNpZ/cCS40npMa0MyUXq5xiniK6sAmXFkHYDR9C/8j5KsSl3oEzPiQS+Qp9
pnT3vJ+el/dMFs62Zp8dPgZty4dmbUPXrlk0xkPfF2Eh9usah7pn8FRbXqgqUWsFxT6Iui8T4Z+7
JF1fcq3cYwe5Typ2JMD39iUHdNUjSHyEa2g0S2ztV52TwSdyJuONpgEQ92eCUyvxrHNCE396a4wn
GvQo+sdDkDqh2zq3OCqRdApqo+9NMn4taC4jaSbVrnXOuc976mzKgu5LW5V7+l0vGopiYyyOs4ei
nKuiNzjT9FuwU2nHMnfOZYLHrsrG+2aovqILJ2nbLDHImRe0VXvp0YXNcHIWd5838UmgNRDe/Nb4
Oa2R7MNbgtek19+u101h82r8jie3iihom9R5qhz3NBg1oyWqpTMOdpqgfEq+LdHlb30bvBZiDvMI
g4FphQybw6YjHdMc7ytvuvXFr2ZahwEFxEhAFHcASNtLmSYhtIDbrll1phxNmC1OmLOU++16nALa
O371MmK1dsr4OLX1feIW0NnS73YVw2Kzyd81su+16Z7y4ZmQhMMqktsqk03E1r9kNrFrS2rfpq4n
YMW7FEnEXB6GnPqpzLyvZWIvzzaJ4BdCIe7KofFe1qrx7ip+FmD63OWL8G6paNhS6qkDfX1ITsRW
JyeCuc09WzWGAxB9Dt3QRCesyr/VMb+Gd5rUcvnD1s4lGT9/TAhxDNE6JAgZ667frfqccCrQWdHX
/YL6/0c/WmB+Pfux4saBVDF3x2yOl+c+o2CRH2ihxXVhwM9VQMLsfhqr392qZJ3RLfdWC7h38ZdS
9hooxjNcCHsIUcWt3/dVaBNZjDK7Emc3EsmJzbUWphUxTUPvlTttjg5+NYqzBRfnMbYN7yX1qwbB
rnvw5+CEHuqQ+2uo12gD2vSk5+KrG3S3pYWuu4q+1PiUEDhg5wiOHiLHuB1v2cPt/vC02FbkP67A
//sCjMESFCfhSazof16AtRRfDpMrEUYa97z/jJd0l7gfnigpQ2YOQ/7MY36na0hJA+Pfvvuf7T9q
/SfXILDgctKDkA+hPwbZoHUYPVJrREhuXFgG9Q0jj3E/1FCvEq5TQDe7JEw76yhXV1xWp2Q10nO7
9h2VsECbNjc3MhCUWAUqrVjPf8/zAVFxoL+Ow9HRmlfPzRGirN5DOtihfJXMxEhXvtJkvHHi6cmd
0y+1boLn0ardGBUUasVRPob0CoG2Xlcvni5OMLlu5LLcF/6lR9lSxMUBcNzF4blE7fdeFhDiRnNn
c/PKG2ftvUtlxLf1GN9GZJ+gNmOv6J67ZoTomnybvM/+uI/TYidzJfKYoLj5mWtsh+1DdjU+YssO
QYHRXygf3czd0+tC2IMcvzR3qWFQYjrh0M1v9SRemFz+zj7rwbSch3h2H6zYuwsiyB0t7RKw9fqh
Sd093hJiTxk0Bta571OsKfNnlq3L2PhBjg8oiX6vXR/SEQtySoSNw1qMqHcq2FrVL/IL0bA6efYN
Lfx515XlHelTv3miOjvBUazOA0L8m9p6+tcX6J89mOoCcbFh4trgzuBK+fMFwqbLCQZnEWE2tPOO
nEaU6D6YITc46cL4+Ndv9hf7rXo3DJ8BbwQEz3P+gj/WO4LS4tUXoSu8BxwNrHoYrZMpeUIgxD1Y
D2HTuCfN1vH/xqhSTnP0777x9Sv9NwTu54eAeMzuMKAhKg/JH7jcqLbsitwDEU6Y85oqPTPc3CFG
oaoI+QHLECBLTqh8nDXz21gUey+zjoXGtqZ3pw9MMSc29mGhmYfIk+nxNAWhMrf8nRW54VR3R9eO
6IOzXrnaJdH0B2Akj0k3nWWB0PSEAzGHeDetL+Mc4aCz9q5G33as2Ddar5F5o7XOnvAsuxe4Qr7b
9keQ6o+6M4Xsjg9w+/+NLfovOY7qkASOCZqODFN5Kfz5kIBEMpNRFyIcNAPHrX6B97Kf3YEn27pn
b3NcrfgUF7dd8mtn0GKdy725PnrWcpjgbCzp7exGFGMVMRP22WvKu85IdC7tKhQxC930vdemZ+tx
BT1oz/pDvY7PSz8e/vXVZf5v1zKQTkpnYjD/J15xClif4KrzLeZqlzXibv7/1J3JcuRItmS/CCUw
zNgC8JlO5xgkYwMhgyRGw2yYvr6PZ1aXZGZ1v3y1edK9qUVlBMPpDgeu6VU9ulg7w5JvxPg3fTnu
K3P8EBNVJfbTZC+3uqPt9Y4ZdjDeUSm5C+RzuatTY9/07qPRDbfzyMwpxoPRukQcVVRNKurT5PRf
v/C/MEb/+fYjfCB7+ETTxRWb+Icrkt7qrCLxWu/QYz4WLYUNRoGrtyJHT0ig41RiEi43w2LtU1+P
xDRcWuqpqkVfsWdCKijX325uTU+BMkPG3zxGzD8zUP/363NsniSQ51ho/uX1la3pdLTX7+aMjR0j
scDgGPh58zOdqxB2wI0pKu7BLuKHRZeX2KHmh+idgcq4n6/mrT+Zz06vs3SmO466yv5BFcTQDZYa
VXuPlhIQ6v0hpLUr9HLDw+zgUG2yOChm7hhVxJPq2ry3RE8XSxwh7vwazXRvp59/80lcH8d/vTf4
LmYu1+KJTanpn3/T0lnjgshDvaOu6/46jWGO3xvxDY06W6mX0ZI7+zGbztcnyrIY+zXpHv/mJfwf
r2KXs4dpeswN3l+As3ZDOGvB4LljUxg2unfgbsp2+eM6ZdObfIKtteEo8okzHKdNEmBUfbXxTCtL
fl+nbJqbN3/zkq6/9Z/fFQuxwkVPglekAwL887uCUEkLBwg5DjI3q9s+xLl153bO1mrqO7fOPlvF
R10Mt27pbgrr8jf/+r9/JvzrfBpAQ3kRhnX973/4dkwE4LWls7n6GDxd7a3un+2KCZIWeyTSe86p
ntHtV14LXVwn/Py3//UL+K0t+N9+/T+8gL/cHVsjmWXLUnVXrBiEZR9anr0jKMfdnGY17bdppnKM
wKuZ6PP+UIz9pjPepMPxa132yp7xFF5Wvs98ZXZd9+t614eHT/oA9EhBsWbT77CuhEvv3sYda3Dm
JS/nqDvZIUOw/zuu839M6/l/UMaxuCT/VV38bypOmL5zI/hdD7qKPtc//bt+Y5j/AG7u80WzyURQ
gMBn+0/9xkSlYV6H2YrAo1//yj/lG/6OBZCEv0aunqelzgX5T/nG/YdFjS5SkG5cH0M6s8V/IN/8
Ls/84crj3GDbLCb4ocBOEYv+Mi8RLlEWV95RUZEEaMITsZwOHXV/DU2lqQi9wpCaHpTeIIsnkxbC
+yxmJl2BVlOGHLdFiHq6+k++SNjGAdFsHJYF5lKcVlXN+qmu8vbBcDGhEWbEf7vl8GnHQbkCY14Q
HGTWbPuuMrrnVCh/oFwBBwwJWeKbrPsasvNNMJRYpJcQ02x9snNstv0BIjgSUm6unRbNtNDvLYpv
SXyXbTFQv2pNWZASQr6DKN7tkHoV/mlL3/UZsYPdhGRAXh7iirKqJXIKDpZC1npyOyNk6bcWI0xM
9KIy9JvK0YrXdax9uS9KpIVXryrT92RoVgjSw7gy1lXGnWNY/cZfOr/ubhvXXqOujJ8VVoHGC3Cj
db1N5hI424vJj4gK4qTmA7PhSrisIIn72nUO9TAh9tuHXKKMXx03Jta/sBpUi4pTu9JOAXBJ81J1
qZc+kBNQBHyxV1TN50wK84tQtX4tzgH2P0ejXlnJY5L6JPFtrbMqDuBdvWwX7IiQ0efpU+ieMNeo
6OqPtHWX76FcrJYcLOsae0My1LlYC8viPsZVGjis4LMtySd15ii95hdIK3Mf0PliXOg9ijU6cVMN
o1tSieXZY//+ldOf19yXsZN2rLeHyfU2Bs3cTy2MkWOnLW6kL56z160xu8eWXOwncjysicGqwWvr
5w1IYhYAywS4gIQfqP95y5ozqehzb3yHOuOpiOea9w83/ze4udq6KtwUHLZBSjX8ULJacnXizlTO
qBF8MdvAcKE6dBEBFXtdQ4xtbfwrK1AzB3B+eIEa3t5EQiBRtsWDZsYK750G+B8iorp0Xg4J+OWe
aufJ0U7UAclyN8eOd2fEg6OO65zn6dGhvC0mDDWokUFODR2wYMxzexd8cHVY0Tffh2n9TkFmbYmU
VlGpu+rRX0p15+YMf+xJVy3UG6e5WaRMbzUpe/A1V8uK8jt5iyOE0/wcr9o5TjW3246luTwu5Lu6
DWbYbj+LerxP0ma5kPuwgacCqrv1+laRca8E5+zeqIpI0u33Q5Aw3RspcRc46HwzNv0itZ2FBcAK
LBLQj0btK75JQ9oemtaw7hEpm/ekSpy3mCuMJlBXY1lN+rmpA0bF1SYkkWhLgGJoNgfbpFkz8rIi
1QJ2mkyNGSYo7San9u/Fie30aV5a65atXwmyFjppPxwWI+1l+zyoCZ7DJ+69/IqhiAcrdaXGYl3j
SzWFfD3bYfzFzcEiCRIvbev6nAxMEpQJ6etZcZlyUi6IC+38rpo9QfS1hd2xSZl315+Mf/1knNIe
FsSj3+ejQBfwU+e6X9JyY93Ec7fWksBBXynW4d1kjmTjNYCNaR71koX5Daa+vInpN6u9sYMm5Q8T
SKS5JFkkT7GnWjEEntPyYA8mMQ/WtqPYjS3ybE7W1RZdIajOLm8+J3e9AGKm8zLP5tTb0/RDEo5f
TMaAzhVGYDdpqaNM9Zohg6Qhw4uZ0YhNkoPVmD7XCXopi00Dz+y75Sd99cMfVOW8raVVF0+eQWsi
EqWCRuSzhu7OTtyv2can5R1ZuZ5Upe66dIaMlXd5Dem5mGREQpE1UtzZzrtC+E64V7funlnB2g20
YAd1rcufKR9uYPuYXCbefeoqy+ZojiVknqWawyotZRY4Mi+22OAwChs2nYUGP+i82m13BBnhPaT0
X0fLuDqbLjM7AvUg07Wdr/Rq785T/2aaiLSyIzIQaOZ6nVhKuc3USBZD7yuxm6Vf/mD76F6Sgah3
oNe6vzFqUDDmwPpRpq7Fbq7ULspppnCi3XB/9V3tFswvB72ZMpL6y2z/HBcFWBdjU0Qp3Rrpfi/3
XTpC6+CurrGbWJenorNT2uRLe9gAtzAhPsiSTJsxGztYvxzQcdn4W8vs8l1mpOLZLuTDSrkkzCip
jo3SvynKEk9uY7om8I1rOrTrzINP6dKPksFfnhbe6x311B+DKNruZ5pwQz4q9v3tJ0iIvj7jzwPT
UuSEpwPHdfsfM8DGPCxqnrlvVDh6dRZVVV2xTbWlFZ/Z51nJZ4Ex+h2uhqG9OjPe+Ruc85W3Beer
xRFfECMyJy4ZdqqGO4bYZaEyWFlf3c/u0uwIMZQLOhZZddixsw6k0BLtNctXQfijZoq2R9JX5xIE
VBWJgntqK5dhlxv9wqZ5IP+Z0AUYtr5c7jCVWevGrJSOGasvcv+Aaax0ClQ7D7ikrBFeoaxCxhjb
XWmCt7TViv41WUYe0AGb30u4n1ihCudh6FZWN33hJ8grwmC7iUDLiVuzyVLOGshshcNlG2ug2BAP
luJxplzVCVWcDu+jA7wvwe3K4ybI8RKsv/rUTtPbuEgmd7tICHK7OMuWk0mh3Y1swBqSQshQ/l0t
/V5WK8HMu1aY7LlDKlS+3wbI/2iG/u8tQy/NV/U4dF9fw/m9+f9gIypc5If/+yx9W3fT+/LHafq3
v/D7OG2yv7yO06gYUPaoAOJw+/s4bbEMdQ3EA2KRgOSZa/81T7viHyw6DU94Dt55gUj+r3nadv/h
G9CnWJdahMr1/2wdion1z/0B5GdcOjgQjjG9OEAPnb8oLYboVxpzmGTJtWcFRlqgplGz6Nm9x3OJ
qpvFNrtdbOsD1ihozd4u92cdfhMDD02TWDucrWeu1bfdZTx7CVj4eRSrTnRBkfb2eEwabbUDnFO2
yR+HjAA7bNLfVeP6D1iqy9tksLlzaz0NzqHi7lDuvThPJpBafe9EfEXt17H3x+acDQNQxLZh8OEf
griZvmpaVj4y3FkyWHyy1tuxmJfitiNcMB9sQcBwC5wteQd7gosEYJ6T7qmwZhYvlnJt92TBkbcJ
NsIrsmxMvo/20NnN3rcT7cuf7cyNsJIv/bHRLflstw7rVK/xaVBGd+SH2GQZjkVbKACzljt+guo0
fkmlJoMdUDG7gaM58XOcNWKvOrfSAsxT8gpcIl0cibi9kmUoNxmw1Vfs55xCTXt9vfa9CD3PqwhX
8OQEesduPKLvFHnWyptWYnTJ/CI09X4xzy1pMu4IfKef3JJfdJtM83I0PB6Rm6yd/C+dPVEXTKPl
JehVvt7tW24+krM3nwfLAz1xisB0qmJLYTSL0QrA281q+Aom6zTekShuiOdqrP8R6UvL2RuafzdD
UGFNV5fb2NT3TWue2mr9pEbnyvRVJPlYeqfOmALrmovtsnQ7jZPXRptUuzc6bMaBRpG8nvv5Dd6a
8eDO/tF1fvnKvCDYYUKKY16T0vcV7ovjTCYirLEq7zrfO3JyDdtK/OxYC0x8+7ZG86s2FpqE6QDF
vrvJobsHGR3FR12bxtPChoaZtPTaIOk5fZAgTq6l5OP8gBev2OGZL3eOs4wfhADT96mtonnyf7qt
IX9KL2bcsxieqojDsgzmuvA+MoKa25FGtje77y+Z1Wg32JLwCuNCv9TUQD9g8qFhYMpN+8NI0iI5
eIMRn2mWGj8HqYkhMqoGjh78Gu1u0rLkDtSIezBthYJZO7HJTX/OKQ4ui20iWysQY+OFrppvXNMz
nmywJxvoMW9V47ybk3ksM2Xclap/qSpxE69jt1N1mW3rbsSNSlGyeSIqatKnqcKZSPPHSLHhBTcz
LcxeN/0YRCk2tKm84+sx7zpBO0Pgac3WT5zBoUGC4SOSVln/zLK0PmIqz9st8rjKb9NU5dOu4xeF
4izkT0tpLWfffnExFMf5HJ+sbBoIaIPD1aNMN2BSpfQkQkoeZhBgtaeVuACGvujDhUWpv78Wf4En
w2PPHJbXyt43k5342xr53Y58aoI/iTilSRJQ4lKfWwsGYtR1Q17dD63ufidz19WHJgMUJ6rrkZfL
pH3F2Q4GCO/GLK9wInfeDatMvJNKS2HsKY4WvUaLHBDkywJNKztxYhnjTeu5ef2p+41Gq1tGsBQC
E75CN9QmzZSRJvO2oPTXK9xh59idj784S3rvIxGc3TKiYGO3eJuYOcV94ViJLGeMXWPfTPYKijTO
XM/ee0tm6PtFCGhI7vVMJOm6JBTa4y6JZ4Eje4lt08deUZviDt+9P77EM8arVw1IDREtsByL82zi
0FA/aijF2NsZtTj2L1w/wUC6af3UwE5AcZgZK9s9PLZEOJDFKq/e2JVt94fY82vKsvOVezYrp2ma
o2FWYv4hvDp2Ql/gab3lmdQRaB+V7Fg6G6nxcu1gKFlb4yPm1YI7wozQjtNDZ9ZTqra4drmN7fB3
LjmLz8KYznxEYuDbImfzgyq6wdMCLGVyfBhqEvW3VZWb1aaLO63+yvzVQNcEfRHP+yHjIgkrFJj6
xCBNCS/9ucqvdvnQDvJAiiB9bfEMlDdxU3ni2He6Sm7zqW2svVmq8dqj0Nb6s5drnU8RhtVVt+RF
M+NJg8SDkJ3QRXrklmVbL75WuxyNPeJ8QT7P+HWo5qi06if1xGZuIk8upvdR2V6+XmATcQiFr5Ly
ec4Ci66JW66/wFQbEi1oVNuuO2cBVrppgXViZWASs2BXUM4SF5GuT61fR2NS2yt+WtMqjQ1uOW9p
OPlmBfbRJfGmeD84xZDeDpIH4ZdlEps+Ax8Yy+Nkcju5tdppsbfC4wtNm4Izd4ax4ftr5t9m7PVJ
F43mkgEpA4CcREbsyNsRdvmAXlvrxEkLuK1YO7BB4xqOZ1c+47/sjFf66Ov4QrSSzAVYAviCXlBR
CcJxKk8tHvcNfr3h7Od9558LHmdJsEgq330kGJ7HRTABhHSeYieTJTcztr08ncorxioAZqCa3Vz4
+YzlSFnGvobwYx2KeraXG0evfcK4jigJxZRkw8NaMyEPo7qDnG7bwtaevHU04wvSX4Le7a5jcstW
HdHZauvk0VWO+EGTz1k3T6s7b2LmdM/WUuQtPURtfuvq6ROTcAYJJN811biZBW4mOEkbjNWh14yb
kSW1lRUHpA0j0PQ+Wux+k/DAZTN67ySgDb1N0nYblAGI2u3tyLuaWbcYQMSuvUYQV9t4sHkihO2o
Qj3OD5NDse20skTkdtpO6Y4UC2qAfge4/ttIiWNbsXfxseSG65zuYQgiQQyzFazpeKnT9mmO3b0v
+9emaF4xbq738WA8rJOrHfhOsbpFETqSlMTjwT3waHbFEeflYVrjV7dlJZX3LwteBG/gJG/XNgVf
3KLKNA7ndT04Vn+M0+l1pJg5HYbkzu4Xm3Qq2GS/wDFQiHsXou1pipdha8GfoyvY32U4BjrvIZ/k
j2W05X5kN/Hd1e4nke8UN9u1qSgjpFtYfXluKJcBCZXRE+/6SbvJu+YkS6PbtUg6oZ9VznOKETss
ta66GyizhmiBoQj+NY9zQil7fLUimmyzOSFHXCmYuqm2y9ifYt055EUZadhfil7c63iIxFofJ1ym
vQJNlvsV3yeTVC7M6kNuJ5cWvz7f1suQkRA2rGT6yak+3iQkuMJ0xM2N0KlFdhsfcYaXASCMp+zq
XZ/cn65qz6P7jY2xPZFKT7aOHPSw69szDMXhAiKs3qzFBGmNY+6210kQUIEiN5rC5ZEDOdiBc4Z8
cT2zQ8vimR23j5ozzYclF6/zqsV38WKV22kuevbxybPVWKdFyCVCks5oaanuHY0z5zhPdOKkvDl9
5eGioUUUD3rKbmyMtKx/qS2W7ovmf3YycwILcTbwCEpE3E6X0LUgSOqOGjaWrl68Zc4w5MkSJUFP
zi3zW9gJ6y0Gh3qtSzciUnD7tu7yF5/fnvYMTrzmMzEtCl0y63VwskglGIlAWAf+1V5FmAqCk/mD
pN2xLYyVSwUPt1RGue/RFm/WeJy3VppdRoxoZ0IOUS3M6+yVHzNolqHdieEJBxDOw2F6qsekemIS
DI0cp6QhPwBorjdt7G7sRgCvAGpY1UiUhqFOHpjBQKvb5WyveJYzXslNqTzv1CewUbO0ESirvpmA
kkPax6hkPUIBuxbTlOfB4N1M6/Q5M2TzJpYGoHOvDgvow9PK6T8S3npqrAxhJzc2mpN8D6nJODXW
4oKcA1Y8hRDqGY64Vd50pzXGjEnbkc/WiOqkxV3/FVcw+hDntchsveo0pB2DL8TPMikE3H2EXujE
bVBYCXOvbxefSq/bXSqG+WpIH94lcIlwwJYO3DJL72cp0q3ju0/oUbwbbf4gUh6ahjblGzx5d4T4
XkYXLTwEKuPucjlYgSlVstW1wn/gBArAasbmZaXNbdn31kn5hseuvVyJvfQHEH27wtMP2azDB/IA
JldiqGCjMXZnRn3XdxI2r9TjnleMD76JnW08GulL28IXBFcz4BePm4XxjgfoQk/QdOsmjvaW2Cb2
UFuZG7YfmADZ8QasVVVgIkxGFaHEE6y1+rDapCmKNGv39gwwuCdXGVZr86MtPMHDyKBXQ4Kchapd
k9sq2+6ypnbxaiUihVrR2PcGgL7LgvWcrcS4zVqW8VY1Z49GrxCdGO82nWZOFzGnkg8jh9iWGuOG
0L6/743Y+MFGP33kI+TZmGPV30Mm5QShKxHk1829vhq3dPDNfCT1I/RqJM+el/xC5dM4g78xsk02
jOkunevxK6t7ji8Z2aOC1O8JqkwCFBAXlubjn02vn01NXdq5Lar43vK474rG2LhZ+kaTCJ4HAkOf
8TSQo57QsZ2k/WT1QfKF53DoZnGxNZxsBns1xGHduwDCvSl/ismsXBZH6lvdy+UNNIeCe6FKXoza
/WH1Dh4JfPqvhTGUD4Ms09DJ6CYKmtIlEdMuU87dT3HXf1hQ6rh4gDHkXynXVwM9n1FxF/cabIVb
Fg9msV3hT60IrH41MXVX5aC725XwlxHIMra7DZ1wU8nQKVdvO2V9T3p67PQ3bi/tvsla1YRNSwH7
Z0u2Dyixfeq4C27NCowbt43+dZ25562s9bPJJbTYj4K88KjGbTyrl8lulyibWfNZvlo3o/K3HnNd
QMGMhAhLS+TUT+U9RaKMQb4L9UXEBy7HDuwyuN6gJwR6W0miOtwVjX6j5Tbc/9ILiBkECoh7YLhI
42M/orHiMRdbEsv4i4drUmWJvUA12StpbFRZvdOCxOF9nHLX2tYKNMHQTt2Hj2Z4M1dzGYqaUL6A
m+IA06zUeenLW8L5NylpMlbgVjcCbKynXeOyZELtL7CBcagxWQDh4E4VtknWBkPvrkmkW2UWOULY
m7ic1zvYn3h91i5QprWc03m4MaqU0bfZ5XNFXPsaYlLmOISaX1luMHYm6BY38Uqq6vPJ3S2l4TwC
vUZs9hszFISPtyQyO2wevlTBWuUkivqReAb5jLfcNt4tLbaPugOOj6g53/u+/xRclAz+z3ORxKi/
AqpLIG1vPTSEfJ/AC3Cb8uvKFhuTcV6xrjUIudLPca0FJTeCBZPZ+SqvcqkwCylwOw6igZNc9ZHS
NrdkY8cdaw1MxfZvcsz8xrshQscnYO377zSob6DSa9dhm8+lSM4r8L+orJCrcjmCtuMu080dWcMR
SH1FiUpTZD9sz/kQtQbPB7g6Mzlf4Yr5np+ouNUJSxBm6qOOTCuhmG9TqbNtWtkN1MA7311ezZpX
zZnhsUmRehJ1l7bTHoktQ/RtRIB62HHtxGD77RsS2aes8d9wGJO86H9R0Pdkz9OwW1fuh12f7Mn9
BJY3D0HLdiboa0JbTa62lj0wCFdmWJUaT9wZ6LYkxDWZkS9bIEL6xVU87YqYfFdpJPsRMxIJuzUY
PXW3OrhTEvk9lfnNshRbl5tMf/VtmD1AUudJCPmVYNMfhi4JDQ6DoUfLNN/8BEI204y5TIc0MfYE
H47CFDrIWbmvYyw5hn+MC3lHUnILxzJwVfJd6j4fSHI/OBqOzZkt4rJPbC2Eu3NPZ/ZFlfWvLHFF
WNbWgf17VBZfpaaeSOG92+qR1clD13pnOxZp0IO7DDj0Hmc1n4uufeyWxAo95iOoeaCmRMo1w8Or
lU3YySS7Pk2U9j0miPKblKqa6p4yvq7FBGfF/EencefQ8Khn2MX4LJszZ83qlIllZFFsciUx7ULH
XzzOICGVqjByB5vNdUiKZoRMRJfkl7/2pMBAPrBUJPIQXzL0BzIWPJVWmLRaUx7d3sgBx6x996KP
XvsDqbXF6jz13b2+ss7ZEu+undd+MVA27bU2Nbg6Q8bnsxZIISPq03UhaGQ7E8zFk87c2yEwdkhd
dT2KPJwaYegMq64Wh02s6QRGV6h/+CCaOf+pNfqEU77ynLfBHwpCpPFSIXuOaUEfYt5fD7SwcTZl
OVvPJMnmJ9GyvglmNuYcPsjhgTitC/sVdh6Dw0hOHKXC5IxycUZ9OnqCOE4QZ7Jrjqig+mOJcjAS
Ch77c5kO8h4UPIM6Z5BZBlw7Lq0D2ezdzsCTtUDUtt7eOENbPhQ9qLvIGSvDYAWcu+3Rq7vOPrRC
lj/JwecIqpRsXc+qYyrvioQWzj2BPLCfLpUBe5rQ40d/brjLZkkx0g3PNmtrZqUz3uhsPG+R26rX
BuvF9bzX5m9m4TH29ERAC8j+WSafWRPnL3D3tObMFtf+hkuYD5t+SDihZKXlVtGVlBhDl+Mj5CGb
aDHL4CIjiVys62m17ZS3nZlhZnyX6703W6hWtH9k1dHJB/GG/hjLb1qZ/BsqTiY0UMC+PEyQMgou
TsgJW3Y8ZbJvvcmhK6PKNCuMqaeQUa3p67vJBzsGaw1tIhrnK1fCmLyl5Cs1FV8jtTJLmChOznip
dOcZK4amglozErUVcZdcrsC1T2EuTKROrTFUTfrKqj7zSAXosWiHkw/xpw3Wohitw+QXWkaAKGVv
uto1x7eYQ9Q2sUtJfsGcrT6wZ6L4HNlc99m3Ou0KGOhM2PQdjaQs6PA8VMC/33016PquzC1xRQpV
bROovs24cXqlPDCIXBM0+NQpc5CKWVUWKWZjLUvb96Ht4O6usPl+IcBrbLCB9HK9FO4rVXDWA/JN
THNAphbM+Zik7+xBozRn0WLDZ63QjV8pgIh7L6/WZ7rryjHQCOTSQLlo2I6zfpYf7bBmbVhNQlZb
8p8DQRXk4md45dxLR2OwnFDvkeXxehAjpMfBW9Qacxpz89O8wsyPLTftdx5dkh8ghzw38J2F9S1l
EfZPqBCYDobYpMimrP06u2ez0YitwV62O5Zj7DRboWtQCUhtj28TFh6b6sB0+kkdhvvLGmCXB7E5
8dxVo8UdGu7+Gs1rvj5VaC5+yDcuQT2LafAoTIlCaU2N/Vlwc2pDdzGnJ+BnizhpumzGsDGHgdSx
3rrxF85zYvgpxAKMeItp4zdn6X4chpTqEIsNCdWlpYFvWeazzUOP/xtTgUrMfoPjP4cCxNnohftc
soRmWXt3yPodCQI8KQG5FAowVVbGgnSJ5W+ryrUpXuSo/KBqIe5bffCxALqN+73W4D13bMvTjyGL
WY6SodJfsXZyHXV94cpNLsjjRRM9qJ/ZnHD3AQxoZ7vFk+14Y+cOd1r6wXPKIhoqNzZSMxMVmr1Y
JaJYyhyE7CIHpjgufpjv3bvUrZUBKs9nsObcAtHBJ0PeJfMk8HfnV9Kz7k3inKCe3ad221YBUJlc
i3JjKs9mWtcvMtPNjLvBgCNcLiudL1qtp8/08VYPvqw45Fe9fWdWIn9LAL99uHSL3ZVimcbt0owI
I9djbhKMhZupkKO835DRSuYXZxzxX2WcKLOw473mk2j53zyL0+tGOesEmzX2Zk5W84So5/LeMwcN
N5Zutt020S2kqhyY5UtZQkvYO3kifgLcap/olendIGMvTHwfCxhBcKsqOcZw2WLqVyTuyeRb9KU4
y+somuur8I36C9i/TjhrpXwEhEnz3GuV/1bzOZyLwun0QNP6eA0FRYYDz2aqn/jYaz66vsiyV6H7
UO7s1ksex0ZrgFm3VK+7uIbmgNoz9w6IsnmfzqNlhVUi0NycnNbdTTNhUQyaxChfuD1zPrUF+KHA
ErbxQXAbXdv2xlEGhaHYNAiY8AzohWY8TrKunw2hO5/+4C5fVxM/IYIcAG/Yt17MOU0XbkUOgTNN
JKXXzzucDWBSBjsmtJMSgV+3I3SL5kT03bqkWm+1u0Y09H24beNePJHnLyXEmx3/tLkQ4UnNBs9L
E98309zjxTZrCUnHHb5sYEBrCI21xaZdLF4eYSck7kJw3Sc/Cv/tlYcO3lkOIMWljIfiexVLV4VZ
MyvmmjltCeCbWczaaaxKVD6iKYFmmbraLUnuXBsVIA4s6Ex5sGZEp2onxRO82KN9r2UGP4lilvI1
Lgb7OefxzmzjZdoQQBlH7B9dY3zPNMFnlfuOd0/NifcFUbSqorwBtBmxPZLaBmwCw5+v3PHBsRFj
onS27CdC7vpPHJYoAqB6qZsW4+w52zobuJUKLwHZk4Ofel7zMnla8kIhaShFiwuLyr7aGj3aU5Qi
YvO7iXXhjuI1FU2ZwHrw7kxtuiX2jt8H2cpXm56ozlvjge4L43zMOgRmp3iUbDZJo9MRwOLQ0yOo
IuurTBHvgWr6eO/swinvJqgOhAbofSWONNujc6YeQ7o8Mzi2hjHbwTHSZxYZD2SGU3HTd8YECsnp
9YH7/QROo0iJQnhmnju7cpnrS9cWxbSZESV+xas9TtFq9qtzGAwNmRt34EiTCoGZbN+YXbpGJbUh
/CI91VuUBOGEGUa/fh7WYjljq4v5wy4qYoDPMW4pbqL5YkdtI/Pp5DWtCIYORNCmr63sTWtUVoWa
XlRPpSlz48fkuP23zwrscRBYKGlYwyHTTIn37eeyuOiuM54KziHZNlUGOJ9U97T3saz118wHOhyx
0IkJIHBAMHp8brgKl/XebdjEYSrMqw9kfPeBxTo83RzrEp0deZtQQpRT8nCROH+itdXTfAOmpNHu
pHTI4V6/Qcues4bxy8ynej3mSzkMm2Uxs68VH+jnRIi1DzLlo+4XfmP95MJhXspxkINmcL2G7hVp
5x/WKOsxmmMDbVsaHN8CVurZE0XsNHAqJ2b6WKaO55OG//wW2BDmW7ogllsq5pjAvRUQBOQifAgc
EXT9jW0DDkON0SYPGpvihQiQanMwqfd+8xqbfvROT3hKA065yrP60DfhhNdy3si0m1nIlLPLw9BU
tNpTdCffJwxt6LFKVWakpGuwhqdwCQVpthyqkCC3T+EqYvNhWGa6uhJAfK+FHNWK/kJHUuA3Po4z
ivb+F3VntiQ3cmbpFyJkDjjW2wAict+YO29gmUwS++IOOLannw8ajXUX1dNlfdk3MlmpRGZGAO7/
cs53wBBJZxkQAJdqzhI6g+Z3NsqFBr7L/EtKYe+Bdda6nS8q7RAHr5ra0OADKImqgm7AnilSF6s3
2/bRgarUH9H7NTcjttHHZkToSvAQSt8k6o0t+fOn6ZfPEUAZr8Lt0bKZ0h6IyVppZNxqeK/xM058
AlnxoXnMf1h8wtmVmGCnHGbPa4nXMia4GrDaD4xgyKChFx0ZHUVbNt6IAiExCj5POMdxsMkn6pw0
+4q2haH/Zpvip9P33fOcz5QIbKRkf7TdpZcHttLhhSXy0JyzEdLzyarXmnOjdinJICDm6zGHB8Ea
P2Okxiu9TFvMTTI/2wA29UECfHeOQHg5+GTQhY8jQWfEfHSs0w793EOwMrC7uriyq/kh5Mh468QE
id+3nD6JYD0+eiG7twMNghcelmImHGh2VqaS6H0ZzpWutF5bYRsetKafTzpM99stlEwHcMqR7zTp
AumvNXr2s45a76rrYZoRK5V6P4xLQXdW+oO6M8FcPRWaoNyDK5aIsX0OvI9JupieS9geieLN6ROr
c/YSlUn7zVqNDmKKGVxAMrelg9KBw+Ey7BlAASBYxiAetk19LeQ8XBOAYKpjJhfz4i6bkyfLkg5f
jHO9e61AGeF1nYs7jo7oFjt+R9UQNfUH1PTUupSKIFdqjqB5mIiN+jQ2WpPDEDrpOwRw6vag8tbx
4CNFv00nLyoOjSit7w4oju66Z+rKZSIkXvNlYT6EG7p/q8iXuPHboL1HdpgCLzJ6fw/8+b4H5XHH
XTrAw9uK5tHbd4hJVLNOp9NQ/c+G2DL7ZKwCklLRYvUyJEsSwALDoYVnEHjFseGg8W+qJQpIsyoJ
ADsXdQr4yNdq/cG2Vj+VSDNguvA1eTC8pxqjtmsQlnNy37ct3wlgS9q9zjXLFaSw/RTJfST4A+jK
jzWYFKF+rcJmRYDE9DiW4Z4uDUZWX1QY6bHyE1hhTtvaEGCDReKLLgr5oJ48/96l5wV0K32+XTRJ
m5fgOt1AkqZFPRO3lLc2o9J++XLZA+ij6MeSBF/IrW++XgkH8n0JG7+tCGUkHpUysLLCuSXe2Dbf
+X7Z360N2txjSHTg/WI5CI/C2Zl4gMhueHec1SeNsy7EA9zOvr9EGctVXtsTcVeApLZX6OVOelak
ASYex7TbmnTY/bNjFkEfZa0Ujc+qybAFZJ1YqOQzgye+WcngGkakKweHxMmvvCIAG49FmA28yNQG
bTX2T6yB8/4wN6kzJwgE2hWHJHHJqIvt2aXfRehwho+gfLRklL0VucNKNyQpeAdHIEgiHglaF09S
DSEUWVfsoA37vXPCr1dKgOlAz4i4kbgD6tINJ7e1DyOXWxs0Gj3xAmBz74wFVUyfjtZNgUOSGecc
yHQHorLRQjvWJ6tYq1evk4rcT0SqlxBuEIHnXmFMzMnfyZMSWqHTzQefsijqm/yOfMT+u5+Oity2
Wa3moC2/uSmy3YHPqKL0bgWYJYGVkiBu0ouk9RwxLiIgzlUO2TgVimsufP3Rr1lPyO6MjQCgWNkj
KhYh8gdMLlQshfCHDP5I23QQYqVc71GkWWXcbR1ZcYFHs037mgdfLdE36uA7efbTgi5wVk55+Dvr
vfllRkCowfWRrssfxGV/3FJUbRd6XPjsCn/JnvJiXX8gg5Bvhddnr9nMsOAAk5jRskQUc+eH2/ha
Kq/a2d61h+nBT9HMYfBAFwU2kHQpWorxo9UzvZTCD8yl2beMjmuvxkwxd71JIR9sUK69NRiD830/
w1XeOOOjb+/X5TQvRXNis8diaUWXx2gqcsu3cHVGovLo1MqkkwD1GRmOQ0YzuG37yiPUl3mzWB+L
lsvNBI1tOIfAUTzzqRUfyLbNbeoaIhH7qRz7oxuW6Cy4Pounuhj0fQgTnp9xsWwipaPyleBvgC2q
t7o9jGKqxI3vznN3wTigxlPI+MiB3LYV50jnyAGVIm3fYJWGv0nqypC5E7ba0wv047tV8VPEWRCQ
iBZulMxnnqkGD3VRUckjervqLfBUNROWLc122Wf1QGsRFuWXNpa80ShWvshXlW8smhAIjqJbfowt
eppDB3TtbWyxDjdrkKO4EMWzNcyThchnZDZZStd970gqf+g9LAinqka1z1REto+pLQq6JZu5Mdim
lmQ5RFXqhbjT/J4BXPsu8fuwuqLJ8k+OiObfaZrrGuF4tIdOzgrhOS9/6VKsTtavATnZbaTrhol5
w3zXNenMCchcAS+RTUG9gub5OWdWziinKZ5Wf41ydBZZ6iNDH/NPKkxkA1a4p8ZhkPko2Nq8Qxhm
wuBpfksz1PyMoO3r67CNEEIIb+xbRGANhVjFLoGsHCZrQ2IvTBJNEEEOqNdR89uROvzmznqOjlw8
5TO5G3N6XYmNrkCxarosQMyfrKCGEhZGPtutDdwaZwhJ5JxXkrAozhbScsFGevnrRCIPF4aIilNf
t7vcO2x4WKuo+qpTt9rxJZ68DtqlYp5MvJkbb/zUPkpPa3sn/yN9csJu3Ukbi4q16/mfwCHxahQz
10ODMt5PAhSwM2GSpFgc1ADm9rj2C9+hPQbqogHaZ91EVlaDXjAVsC3fIiZncph2qNEeUorxmgHo
WvQraJ5lKR4WY7EZWxyazNhpiimgtJvNT5WKPSrQN6E6irkWYdKWKeXEWm4IBsA9Ls8mHVeSEQMv
+D2IbeG6gYaJrGqmgSjBB71gac/l0SzAVXURci5KhE3ozBtvNLGRRfZzshz7Lt98P+MurPgjnLWb
3RiId8DKY/UYG7EGx8XtdDmOThbW5V0VegR7VtRAbdwtEdb/jVr7wbLN3hZZPaUhHFSP7f9I+Xp0
2s3XfAXNfD+ySiooBBjonS9gl24GpG9drBqsMFcFYOWS2mcV1+ReAiEEsWKGNwPo7CdwGfkq4chx
tpAO/gVmtH0eU4vmeIH7NCW+6BuG6S3BGHCaIuAgTLvqfbRdw7EjN44H1bRtDxbEH7pE+HNU4o+A
7Aq0xkRMQJ2iNAf8Vrg8NnrHPmaSPv7mYlp+knUEgUUWY//GAwjGpowAIcR1MS9PtKhM94toya97
0jfvugiZYIKFgWzQSRRUYBYHK8O3nIr4gKcq/DFti54RVGbsQjfjiXcb7/w6HVCRBNuNQp/O614h
ZIvxSgmiUtnSX+t5//kUlf2dO4cLW/tVks45iKY+KVbG05UJxho5m0vqOwqZ2rtt7Xr9gqBSnuXj
Un24hdW8DvhFMTOxyNud12zhT/a6aKwI3Wz/9BkfI1awNsvEnH715+itZILqzC0fsC6iiYHbx/KJ
5MqAOYaT7ePwcJsvTKCUOPe9vHyTM0k4CZsC9Gp9AHjgOPQOIrx+6+FSoC6Ctc/ePyJqiCMajDxV
R7ZxkCXpQOlyK5Dx3WR2OfKVbK43HVF6kllI5YYUBv22a8VMQ5a3rNZjcSHheneXWw0FLMl5XHJa
Nc9EAKpnppx0s3wWGFxYpHnWHNRxg0zpx7pZHsupkm1RXBIbwca0x/YtrJoURwTXJjrnndrediaO
OOQ0At+zvqx+lZur3vQ2oWvZIwXxRAmvik66KzmrXNIEH2UwuTyR2zKymYW5fMtsA50TGdLipfSm
LAfuooJXW7Nkq9OKlixgjnqgj0KugUeybo9b6TbFcWhKNDuqZI56JYYKhXUqXWIoJMkoM59rZEuw
I6O0ztZyJ9R66x6EJjA1joeC0cxn4WRqu6wbA9JMaN41eu/Gng8h2010o9Uqv9QS5us5EmKb6CkS
G/Fa1RvXUjrz9nL2WqEPphQTps79bYqndWneKYn7HwWiZpzsRWnPDyOfdIhZB5lFjJmgYLWTt2Tf
VkPv/kozQCrXhav9HxIyx3RgWBr9ViWFI7cpC/5ny10xYFZQDZ83tzcP2bSy2qWrq0aWmFnwu1K9
Yx8yr5Ufbi9DIKADmlvEia0fYVCweOxzS71Waqw/oUaOTDNV17hxMVW4dJuUydZBdr19A9Vk2843
Nh8VX3oaoPWcLN+Hiep1dgzDx/l0DKAnvkhOb8LDysgkVeTOi8EA0PK65OPGYJMWOnjRoxG/et+d
/ARoq7nz5ml+sjBJTdc5vT4B3bpZEaB0iEbJaKpQ9FFZrPCyouyOOyuSsD3X4coNHcaXK6Nvhpui
85yj7QRdGq/wWm2G9Mx7Y7MWE4wqf2BY1XNRklIfzttyHCdu59MydkxN0OKu5pKIJnNT1hg7v5f8
8ffoTzYLufyiKPQj1LOJh3KgPks3jtOYaosHp0/DmsmbFZLccWQvkprE6Mkv44WVX30M8q1ZD5nu
1+/VnMnnUXeo+Ru0uUxp867OTmg7YAahcL+oUG6BTbcL1jmcIYwNXCukDN06hw+v7kpxcDbN9l7O
psnJs2TPd1R7n8cuX6oOqxXJvojoLb3SulSjSEjY5imejAhfVz59vHaod9M4oLf6rjitutjGFBEk
Rkw+B3mrVHe+rgHKBVHo+ZllmfrpGY9ZA5Gju4xV4RQ7LKO2ccTV6oPFJERP9Ix5D66poDCMgpHp
uOZu9M42OBFZXCO0YG426YYluK4XdE85Wdu943P9sZLmhC8zP7gsZVc5t0pYQXs+5ML8aOeVeYTG
kjCTMF0CobMaEd77nWOJD8aV3mtba3Txk4M7MJ5kUPK+MSWYd4y4zK+9AEVH3CiOaQjh4N5QY9Vs
6TfZ4qSQ6H3y+wjP9Yum8B/OGIUFn0xyiFH2Nx9aqV+YDpOol6FxCipnac4LmI08LJMjPxld0Mt0
tm7odKt1+NkJg7KFd5eUIjZ7eYbYweRTEu4jl0tIceh5p33VkjSe1zGdD0rIoEs2uRVy2moD241p
DQlDSfOcFENo43hxPPU705br3izZEqYnUGHrgIqE5RY2hzxXiKVIKkwEGTWXcvCyHl2El7mHaeE/
H1jTmY+sIp2LHzrgQ8rcfuP26uX0WpAFvs/7pKWSldizAIBH6UFeVQvpIotUGXokWzv5lTPBleZ5
Ngu35uClt6W29X0wzMh2ygLy1olQKN7vptuKFAmYIkPb3wLkkWVZSf6s1ZZ54k1rhi2voS+yKy9b
EmIy2VjqaS5I/RJ6i67bsAbpRVfAUYoRImsuAKNbP9dlBMhl2WQSMSXhxktwTks8PHj3uUujbTfL
sGCmVqWFgugKjIjQ5wl+3mMXeOPdaKJ9cLI49nunl+W3rXDkb1YmfrCiAR/P7K25qi1EKiA8FnnH
6KB5YeM6cGsI7E3HNcsEh8fY+VUy8//bjq6NJAIGHfqb2CyW+8um+11PFDC8H5A+wZepFEhhnPLP
yVZ1nYIXaS4YOLEHLhH5p2yGyzZw7O9rAznqqJHwlRCwRID9KIuKkmXmgpMkLDIA2GzLwe9DoAIp
z7U+vzCKYWQTylQ5nxW7Ie8qLSIXxuYoI/u1RHzanGd2ymJvcAQBb4B55/L7qFTa/GoQKM0xyia0
v0TuwEB2pzH4XRKQgWtMRy7PHGPByxWZMGKLunaffBsu9SFogQQe+Kdsl9bCE9nRdBOhwCE9gYXq
BWNP/A0othvmGtoBG2Z6dqyAfpYMa0d79Q1TAzvaZRtjNJKGdtldUF60YR+o+Bur7UIsRL+zSTbp
e6j9UMVMgdebifHIwzRVtXX4RjFCdKFVmtht1PyZUdV++rLxX1tf51ffLBQ7jg1haudWtUNSpw7r
l4xRWZyFa3X/LSjDyEI/JuMa8D8RL1bNMWEFJXL+Yu7rN3qSYjuBYGfM+62eBzFtQc9lqWqL1tB3
abrGQjo/mZYwoULD3NO2q8neOCsmu4l3mlZ5bLXf3461sll0kwtL+5vrQSbfwN1u+IGcktncyEBY
VLV2UR0hheXcyaKHhpV7naSVq4FYZGa2E2DOa5aQ29awkG1c+5MqPRpOK0rkj9RNO4BW6eCnybfV
Geodp4sejyjt8tyuHLQxzazRLtbeOlgJ8OHo6luOl79CxLQmTsOrgRqVm4gCp2YI1jdh+PxNE6vQ
e9oESW5FFZP29SsfqYniEa1Hf/w2zRztqZmqY8vwcMQgwTaTCnQl1x2NTnOaZ42k9lsnBvbKA88I
7oXoxxCWASc9McKf4ET0R966SJ0UJ3j8jekMue6zWx0BSezFFERkDn6rRhNkgeeP6Vg3Wt8qOtpr
ulwLoO8f4aSMnzjaDD/qwQ/efHY39sEn1tc+yFYWw6HFapzF+bLUJOYtNKVDjh4yDrt+QF6bF9nl
DAL/04qYbCKVbu40+Ff8g63TfCBlZxPOoJ+GQpZre5XzF0PIY8U0nPvMh8HzYI84b8Fh/2ZKVr83
jpW7J4IuxospIpWAB6i37T7E8Iggy4JukSlLvePuiMCqejRmKvTMqTAAUg4WIo+G2Hkln76hIAXw
xP7oKLsM4LeYVH2/DYV5a8kyeuzRAhQHMkKstzHf3Lfa1fU96+TqOVTu9PsbwPecAmxYj8GKrj5m
Zkb5EHALTMm3DNVEpVYZHSdnXW7WtGCwKtLU5iEVcrzI9ogg1AdulYDxE4KfdByuPItRI1C8AO21
t2/4Mr/bBcE0KuXhm0K+YELZI4VvZ7R/AdtkkqOk6X59k7ITm41G6SQV5iuaW1PTFq8BpCq8YgUD
+6HxHok2ZSFj+rZ7IuoIZP5/sin/FyjOf7K7/gOmg/cXdTcD5MC2AR7iOP4DphNUKwdAtqwIIqVe
4qodOEzzxoJgYIywes4TuwEupvr6akK08T1z8JruhqRNxg1suZ+NrAUpbahjrycym1E+kTCUI3rc
lcxFJdQbVZP3ZIUierRnmmMiimv37wBhf+VhoW33XQo0KGzguDA0R3/wsFjur/3Y28VJrQoliLt6
/g/P7vwHDWz1XmrLjhCAyHY6BPWaYkuhA7wLG9e9X2tbkcahiEM8/Pcfrr0jwP7y4UqYRyJwPAG2
zPfCP34oxwmYdg3UluViRS+52qszE7LHahrXQI6tIw5CNyjsrwmiG7qnIeIRchrcW3Bygu7vQG5/
pajxZfPzRK4X4UJnxeCEfzC7PDqKvHdClLMmsMvEURuXoy8YoBw8p88f81JTK4eu25Mk2unmp0t3
SSLCmklx8FfdmZhsC+YdXY6GLIZW033QH/Ss74u+K//m2fz3j89D9+xijw8wYPhO8MfHh6SQmipE
dJdv2zad7LabXsw4Ea+eqbX4NDgG0eIC+hliM0yaSi7k8N9t0Xkypo7+u49vfxf+8nWG2O1DkJC+
Z1Nl7pb8/8xc67txdJqZVcYY/ZOgzVpDxMIdwl8FXqb+IDlBVjxykoQnJn0alBOEdAbCbvR3+Ld/
e7LCAMiW4/g8V1jYoj++ScYhpud6XJLVR3+aaLWhTjA5uibkCq7fHlYMk9ExnzaEguVSwv61/GFm
b9PVIouhDaOP/5unff/1//h4wDRCo5Aupabv/sHom5wuCuc5m5mD4R1gr044BpPhYH7grnd+GYBI
j1PIi3nUmlzL88nsBmEaAfeGlQxy5Jq2PPwbTJ/zb3CDMHAiD1aYEFKwePrjS8tVuklrsuYEIcC0
fJXR7DxaTN2/OMzMr3nc8wAN8wuTjAMgcRB0o1XHmpbYg5qx6s+2X60kgPyNZ8V14IptxIdjZAgG
qhq3EnymrseOJ8rnvYsdi/p+ZYYfIHG065D5xbaud5RP5XdyyOtr2YEQYZ9b6evUsbHMFKGtX/7m
q9i//j++ilBAhvA8EYB5Cv54PJpibByXkPPEJmF6u46mamM63CxTB5emaXa7baXgq9OkVgCBHYFH
dAgQwykmdtjbJRwBDoSv3LK617/52f6LxwRkgQy9nffvg5T861skNgt9iiUZKuqmVqdCG3TZfi+6
h7wSMJEQo5NdLAJiOzEZuDMZgKMWa8JpXv62eit4YvzcNIe/+bH+/Y2K9jsQ8Ri9AKfOH8xfyVC6
CRW0nnpZ8BU7pIJxzuTWMnFX2BuDTemxZ0ol/QFaDN1QaiJWRIc5UKvTJqz/9yf6H8FU/tdhUnaK
6/8fk3IxftR/paTs//6/QiPCf7jc22hwfM4PICk8N/OvPTTC/wcrQD+IcCMCww/8nQT7L+qgGxA0
4e1XLMMLD6IY39q/qIPS+4cbkvMAdhBegYQo/j+hDu4IlP94oQJhg8/1XY8DRAiQwH8+tJ3XqG3E
OU2MwDhflQGzlmjGrjA68pzV0YDn0s7/BkBM2s6ffy0VQsDZxanFSJQO6Y8jFUxvpV17FEzUxmF7
RhBZthcgtfsgif45S0QnWvrXHUqE/rYsSV28o8mlCa9clzy7srU8PMCpU+uTnHQoj7zlQFAmQSbw
hZvO+khrjVgh4yRi9pDpOu7IDO9OrJNW8Q4mXMjzPmIdeQmmuukSwk9R6GHvXyDBVKm86qsGmFDZ
O/1rlpn1ywIxoeJtEEVCZEWkDmkwTG9TVebTiQ3S5sQOB6W+LxnRPiLzrGiCqKrxkET+iLRsqFN5
UW+R++ZZBiEZ8+J85UdbZnIj9sJGHuEi8Du0JdRFdNBsIv5fsHC0VrTmS7UWgFU2XQRX+TT5uk7G
YN9CO1q788VI0E/znajL1Em6bIrOGtuYh5J3/I6GmFmw8F3x3jTizlJLPiAVQ9XbF8gVc02e0wEa
S/CGQACDk9cNbnefznDrTzWJCdbjwIZeHsdZGgiIW7oTS31u3zM7t6v32W7910VYbMIdTbgrrWuP
5izUd3j9508zuHRmnleFKbslYArHDlMkBuVgxesquqGZj67y+KVrmSMDDlmykeZkNY59LiomQQct
8ygh2bJHtKtIoTuwjMWOmjryEc984OGgg04Vp342HjNkN8fN0ObRSFaRMvdoAKbpcWhC/k7oAOpd
eCjkfbUnG8hBMpHL0ChelsXY3VaYGVyMGWx1AxeR8qnMBhQo65CWP8VOoaIgVIyXKgsT2dkixx5o
DyMaCs21aSt9NlumYQmlMgfJrC6BzHyF9B+2vIzImWwp4HF995erME13Gt2B2BTDiGi4Z6Ddv4up
5L9WlrsLWF1FdCy3rsN2egqKrrvjr97zRnWKzfZoBQRV3FeDLat7Jc1YnaVchH0bO3g6S+xNkufL
9hoxPFCyWZRxqAxagz2Fbmm+FyRwlM9N7+T1NT35wlPoE8PCZpgu3lAW/+sfhptdTOcLIwyUI4z/
SgbiCy5dDIuoSBmrgE9hYWTPqTdtKMZbUtk92Hz+Dxe/1wp6ovGHU4/41HpFn8WnhuGfp1kWW/8+
FZMvcfLOjWYgYfitWznwP2Z9Hz60rFnoEKdBDe+rt7htAmuhQ9UpOy8hxg/polkxFwJOcPn/W0aP
4oy4ELt6ZhjEqyL6haGrCyymfAmQIFX3s+/2zdNYdA3M3qbg3BgHQnWOwFCLgrj5cngqcOQXF2ot
yzWhaw6Dn44flUFi61oL3KCd/zViePldazv6Pjpd773nLbBfloP2ePJs+xKagD5ZgO9fZMkO/bQH
4Dwh4w1uO2OLG4WfBQ3bQQkIhcJx4lxpWpYJMUdp747s4KJ2jHtATsAgx/YRX2XeMxTX6dxDMIA1
DvGiqhnOTCa4j7Kuvlcegx/ThAXNzFYsV7Ky05dpC40+Vo5VBA8kcjy1svmtOgy2B+Tt3pmAoHph
NnyBB6Jr+PgLeZtzGiN2ZI3z2KJ4TmpM0F8O4aRoU4X/UHeAV5dCnygtXyfc+geyH93EbPZLHyKl
54u+CdSokty1z9m8DWer6rGgtuazHZs7KTzAo2z8E5Faj1ALygMa0zVBElwxmlewxkN1qdcoUdby
PBfjWT8KJgwYweMQQ+zNRDwzz8N0hvCA6S+BxdFgAzU0JJO2LSdriONiOZisuI3K/CVs5LFwty2u
M4co4I7mpSqL/s3OWAdW1UvrrldslLC/2Nml2cIzX+TqcvR1ov3KvYDxcap1CiwqDA+uy2WAoOUq
I8vwhB6mOXPTmidEEhE41hxgpvzO7TXTXu5iEre5xJdzj/gWsh8F1usWrE+w68KDEZn6HQzm3GNE
fyDh9zpNpx/9xnZGt8T5KMVO1PH3ZN0K8h/x8micjDwDcXrYojCRnUkyR36ROHVBqtB5i7rp0A/N
+p5W5FGhtOBryWdWsYBnT71tXTtl9kR294m7Hl5QtKLiXjTA3xSDiZusRZlX8bwBtBGTDLGuRNiQ
5KhuXMS5WdVGtyZFoNtPc5w3PD3MCl+nKXhAq8rweyiux8g7nzCPH6IquwWdxlG9kHHEGvws69fy
KCtnvbC99Y2jc45ZAp80UrnlwRu4lKyqLS6Yy3+W04D52R2Lso3ZFGIMBRIG1xbH9UMUsq6l4t+O
HgZnW2/sr7MRGoymtZmgu63tB1pmjiGrB02a9AsZRMXmpTXBAJM69mgozia79c4xIJXPq0iBahpE
OnzIKAXgpPjZG8shpqLFNhi2DwZcUe6Y6lKnS//UjoH9EaEV/EHgdO/HfqCjirlkf80psd7poSfz
qvbCt4A44Et3q9oPhq7aPjX5SpQP0E0U4mj4EEZkSRZ4e/h0he9Bl7Ivj0Y54dPQswjBszOz4Aei
Yx0HooWOKXfDTZ5VaMnxM+GEXqbhfclH+1yLPPiBAV9hkqyLh4pKkSsBcf7JJ1L9ztjRh2CGfQyB
AWGBLLq6OrPtrPM/WcKP9nXEELhAqMiu49BQGDAuDKc9THtCDjwa4qk2KycBNFt+I+1ykqjrKhV3
q1W8emG/xZWT0phj/6qyBDH0IHDj4uE8uqmEdsF8muWmA6qSL5zy7RX+3XjbFNls4tZBp39CHyEe
mKQt6CdFyy+NV8DCdDZYt82WYwZG5xycGVad7HZ0fgdWDBurMwefkZiq8w0T8GWI7CaOgox1yjCO
CdwzKHv+0iDGZDDAELxAX62Er6gmIu8h6L2B+YHZZOKjklA3tkMoWZ1PqDM6NvAnDw/+o1II0WmS
piUO086+EMXiJL09VNzwWTb9tENvPZNDab+p3pY1p1/N6Lt1sbMc2trk51lXum+DYVvLLGN0TtkE
/4AxXCFegjk6U9Guem7UeJ4Sb3OB3ZWFpbY4XrohhUmTze6NXargkkVk9xguwWvBxYPJcmIZI6bh
vGJmCosnFPEIOhU8nn3G0rJyEs0Y/EkPqXPkOsU/nTLP2tQyn9Efygf8ncU5sovufFROeVHInW5H
kc7JBzSu5+q7CpQFoNvIiMKmni5GbZBJIsliFyO2B6MNcIJM+Vej5/1exFJfQFHgvFXhhJ2jhv9y
LJugi9hYZvYNphhxCX5hu82dooYmFrE9PGZp0/xUIWSEI2HL7QVCxfZ2Y4iDNy89C8AFAqjZzMCr
TYRs8H209L7O8sv0zLYAQ4ddaX2u9ZC/CT1ompOo351DMkrPg8mGYtrDM4BCUMeb9mFpBQ3JJv2c
/+L6HIBNjyOpKvOiL9ecBiL0kUXIGcUu2q35gaMH7BP3jXeWi36lxs21Od8INDubrM2EcT8UOhlZ
PYMAKJbLtK6sE4Ti8XmUjGLiqrTWc+x2JZzqciQBe5bvEU1N98sFM4ZcbfQjczX523hXMRB96QWC
4lPf+D7mSddisbQG6fjIliO8kRrTOJPz6TvdI3KXzQrmM5FONGThkiHfrg3H9OpuHdJAMaCsEja6
YWT/+W9oGDzSRHg7P7LABsqqfdazYkVHAXgBZb+xavx30yyiXbUYGrbLYZhMCMsI7ZzWz352+vLE
tBHEofad5c7H7yovK8aQ+tzHPTofljLrEORs3kM9onk9YD/pkDxPOrjMbdk8SRcsOMzh4RLR+XLZ
7oysoQvLYx2UP3s12irZRht/YxeRicpfRS7Iss6XJQndh0hLYkEAch8qUcEZq7PZPm3ukLIkJ1SK
NZFCheMUa4kyJp0y90gKaZrd5Xz9iFF6P2RRR0vO8Ddnc+yqpjjDz0aAD0/muQy8DxgX6/fCx9fM
7qocCEAbdlvo2Nc3c9paFwj+s2uTo5AyU/ECWbOAkNPaV2Gzebe4MWyUCj7a+lA5p8l46Y3LKY6w
pQ2OOO4t7vysePYA/mCrw/DXgdK+QdU4JAMy1p+h2fpXzxfDNUjg6cFKRXXWduFzKWt1IVZZXXte
0z5rpCinrV8KhGTZcGa5hKOljqOzE2cQftgWHj0GBVTwfQh8Dkk5V/Qaie7YFQVF/cbTjBmDw0kt
37dp8c88NFjsPTtsiknOGtFceTSPx3xVE1I4VlcYl1LvbHHUdCHaSY7XUPqs0z7ZuAxbluQxr4x1
rvAYn1ABLKyk+ev5S4l3PPQR/tSYHZD34g8hvu6WHrvMeGuNNzpc4tuwd5A2e/2aX5i47Ow+XXz/
1LiOc8PuLXjJ0nX7XUag1FEGi+0O0MgdzeIAEpOf9hjVkxuLCYn/oVIWoJfRMtFVWlIWWv7Yiasw
bIkjK0OXb6vHYVro7fvIcjoZAXJHZ6TDV/fk7E14p92s4l8dew6wzIsyeQiknV8axJZLrINlOzoK
5gI4SQJPOix8jXH705ojzzrNjZWPp1b5copRIe0PJC3l1cywF50UbeS1NbbBxTo0wOd9QrH7jlee
Eav7CSvPA6S/IjYDAFthlkTjiqrGJdRsLR2HwRxWm0OuwwktOLxDeFAye5VZpd69Ohv/D3vn1Rs3
lq7rv3Iw14cGuZg3MAPsiqqkYEtWuCHkxJwzf/1+KPdMq+jqqu2+O8DB9BjdsqRVi1zhC28AKqWp
HxW1zpd67zobdJ/9bQLajwWJu9d93ZYKWJYEmOd8CFP7h85RdE8jAhhAx63buMS7nigb9GrFWAnG
MUA80vQqIBQEmfq1kCtkYSsuOMKAiFwTxQRy0SrMdt4gwk1Z+M1KKjzQvGFkuUuQjLTT/QA9Bres
sHbrNG8e+kq8EJWD8AzYoIWko93J5YaQYVuo1zWAv6tCylM8J1gzYt61SfQJGHR4iNTIv49xmLjW
+g4YV1ZhPEnH2+S1bJ2gCFe52qO57SAmW5LrFAQKhRwG3yJa4ajv174K/FQNX6NYApfi9uYXrGe7
bQaDdY36RbqRC9vXl6ZdBAoc3tBHM4vu+V1VwBJB2sCMu03dKPqnAaPn5ioTVfJYUcjHI41zbI/T
BRgHMmefhI9gahf2sHVXQ1S9sXd85FZzL/fxNkA0IRCkP0snFMYLSBeggtRnAHuKISth8PRBhRGB
CAdlFQGT+NJmVpvvQ70dzLnVD526QS4ueY2SPn+VpXh46GTYfpSwJbtgGxGX8vQ8qTi0kJXAvoZh
rO3CsG9XcWB5j56REfxwh8rDVUHE+YPgrGShmp4YHekk/wAY1oWLCBjnplNj5ZlKlOzOQGu7O2BG
zmMem/fc3zI3R1um39ralMHDI02HHjgQqNdQs8W29RJSb+etlqVHDf8eY/L3lXuh8TbwuUz420qT
LTgtiwcfqVqqVZ4aeHPA5ClkiRyPncrPmq1kDTmGAHJ772MRv5RcMPjoCuiuva8zK9oGkRIrEH51
97XKUqoIuuQAz5o5jURhoWszBLdqgJaPjSFifTQ2pJQmVSZlgLD3OnepmGVJL6NSIxrQvsWfeGH6
1CQ8jZJVFSv+S4fASQiaDXjRzLMBdkAVwfVgLgpdyTj/4OLCBNSlL/w0Ub/eEGsoYZQ9V57k7NBI
cVpyhyDMwiVpG78k07mjgHXkcrOKMlMjtEcHaamVsfZgIU4952ri29iUKqsXVhKbCOYrOiJvXw/e
ikz6WCgR+Lhs4CBtXRwfetSNDRFtEOoFzzwLEdKHMwNzpZZxfqXIMFxFpehCf04dMEtvYjfgYQgl
GBDNAb0+gH8C4GiKWda31JhUExnrlRmnoTSDg+CWtwaK7wE6cl32nOA96i0yegvdvLUc/kSaV8Q7
CtRy+qBCehMW+a4aPRQK2CZSssyqrioPYbcl4H0UG2ddm6vhodSRHfsSJyb1FmQVxlrPW92GYhUP
SVQBdR+0V/1o7wUYaS4wOcWn1UZGJLiSW0nu5gbKO91d5+TZs6RjAjGHQMjj+1nIUaHTxzsJ6cBy
BYqHd2BkLpMz1JENZKdtHkK0Rhl2jehNTn2LRhgPCsodU6pKld9f8Z4os2ZgEm4kReb9U1VT4l1e
5PFIG6XOjeODM6QPMnSK7o7z0g3WJZ3p8IDkKovSI1MPD3EP4RrHMEydwmuFsyfeN+hGPxL5l9Xn
xOic4kGBgpCtWtxrxxvNdap1LWvAogor47fF5cAHLdpUj67tt6lall0bG2p+EloecdXPudPLBHBe
yZHS8Bm6HYz61KaIpVKjo1EFF7GVsqReYn7IFLsIFNsMCcEWXemscNd+radcGlq8lww4j0XRaZ9B
sSJaU1vBVawrqzAxh/gem3naq/9XFl5CbU3TwQ85qO8ncu8M3HZBmQGxT5R0Y6Wl/vyui3L7sw/x
f95ZWh/39U0hW6NlI7heTJkM9qF23FILWheah48OgSfU/CZBuhjGONqy3cyWzZFkoNRxdaHdOzUW
ZCy6ceKtF27SgjEmvQmiady7iZ5mBrCWZ0p1jQywTxHfC/K7BbAkfav1ZQ5Yr5EAQkZ1IkkIiEHj
qdowv4vaGDqE3cj6MhCQa3FeoqUGFuYF7DcCA2jokBuj0Mlt31dqgrdGU1kPmiE1n8wcvUNbyZVt
lUpKsYDBU1xqCI4f/13HZ5yebY1dbKzIgcVMn+kAG1jh/hhPAhcjYsUDAuSF+aJU9e4WRFZ7UM3R
njd18/vffJvg7LGPpbOP/ObYdzp+mzlbrfHh4M+QlySyDCMD8JHrfYfkTQaBHnIQXHiXb1aWx5Ml
arVgvo/dN+zbJ16GReKXdRNTR6Il61wPWgOXUJfsbRcMOoQ+x7b2MV4qN5LeZNvEAi5Osb5E6bK2
Sgmm89g19jwV58Lzj2Ic9/hzWQAKWOB0/+iumZNHkeR4n+Tc6DMAi90tpKvuNvAK4sVCDggOzg82
7pLpYBoAD6FadNrYT8fP3e4dI01LpYaCjhYi4PJMred252qb8+NMJ0Wbj6YaJjjjysLAjJ7lexgJ
ErNBoEA0ZXOWlNZlikURsp4eQhTUMrgbzg83XcgMJ1hHQqUdStHfHnuM75wCk17xE84j6BhvF4/f
+TQa+p4q0BrmOoc+1gdjFYqLgSryQJC1OP8BlDfkx/snq7Cm6OAKTad/So99clT4rfC7kCYQiPUq
rx+RthqkZaBplUG7UXJviDlQ45JKN6M14JXhswNBX6LIA4OZ1KyAwEs9mJJJRQfxunS9FGvMBJGI
ZSVCtBdVC07L3KnUUW2wcxqqbBXnxzx3W58kA4bFVQeZ3iQj9qCQOhzRUCJhZ+Ba4GYSOOy64uz/
2YPRm4qLlqbBGIRqKv0ktCcStGUJbwO4Pl35Yrm95u9gpPjimq6DAUsfvZz+qkDpsrqNEP1CQKLE
1eqB5IILlTYNrcAcBSU6VThPeJh0yzz5snaSeNXJKOrP7NbhzxTp5RBhUEff5eDd7ly756u5bur6
rIDjAS6bE09Zt7I+3sSBRzQgmpgPn8JcWkMB5VVyrrmvbtZlzgo6jbWNi5JKsFaZ9R7euv1DVkfl
F56xTwzg0FLY1pXhOI+J7aD2WaCg9nlA+uUOz7eKy1RofAQdX7SRdTf2Vvwi40KPzIYgBO32brjy
9L6vv+uRRhid2h6y9ngrOdWmhxZA8a3WwSWxnQJlkQ4WPN8Ua3qgMD6lpKUYcigj8CEBkfaFRxQV
Ah4pVxRq/LXUBTxLh87NcOUgtFZtqrjjgo77wqd59xaPwKO1/W2HhTx+a2pFLbVE31S+qpRWjned
2cYG2OSc+nVt91m+bN5+Q+1rDFLTjIH9h6i0ieOP79tolihvDwHB1ZlJz7tg0eBWtR8I8sF9x41X
3iJcnj2XQ1DRqMkQEu+8FiVcvF4eBWIvC6ikNDZ6CLPXTlUl8dLJQjgAjmS9OiGs+SChrWAkiJQA
RCGDjMqgl7Y/o7SuDQDpVEGDfHEOvA3ZR/OHAgnkrkcbWJtBG9H0BczsIdqSNyWXrr0J4kAoiOaQ
YUMWskwd02NQGO9PC9sIwwzfWvy+S5+Y3qWBeMccOacszUH0UMm968CqeQXnD4np4auABOKaBdWm
CsKJaTQhWhJEB9mCGXQ5zndXora8SElvf1oUfe3+y/2engiVxsP16CiyQZJw2dk6CDoZeMXx/Cis
AusfscyaKpmfPRuVS6QqivwKZLA+Su2ZZK7RIMsW7g9KCtPadn6cn+ovjxiPTLB7QBtV4Lfi7TJ+
dyAPdi+kBJWcmQzl8hZFQ0b0U/MO9gQICBVUeez2PIPzo05jRGYMFAb0IugIIIPTidN082xB3XQG
ujzYqfjigKSPxt52lBTPjes3yoVz/5d7jnkClrBlaLmgV6wJ0Ktl73YxTE6k6337BoEM1EzcTv2O
6SRHyfnZTZePkHXuGAXQmwaIC7jQ8WvFriaz4fGiCmOTiqCKm4XSXVplQ/Ll/ECnXh7eMoaFCTEo
2imyzqtd1CFh1MLHTMMvOhoeObLBEV+wG1SdTIxGvv1Eb5wfl50/WblCFhrYJ93SVGJTQH3HU+TS
Swxk0DD5xKrmRpbLEi6KjJo8In2wD8D7Gd98DId+6H6qfEOkq4lQSrfK19KDZLyUrD7/JtKgEOg/
yPoOVz1a95ljR3dm3KgPWWLGe9D5GiJ/4Co+2zSeX2OggUgFO5aFcSflPa7apqeS6fvwvITbNK+R
D98TERO72+osvnQhWrt/VfWmzOdSIOVY+yDvBLTTSL+0cKvz9aCIbgMQI7FuO8Xkuur9wvWfAI/G
VTX3tBwjLTyTzFhdm2/5tY8rqbuoLATz6OzEprOpKIrV321RcQyVuMhnW0i5mkk/LWmkK9A1nNoo
KkF7gjeFO7f2Viewi4yvJ2/VJUklrzjE5PrWrdb0/AY3yvzkWkZD8WNougod3KGt5HiLxlRgLUur
yoAKATkm5xUl/DYMilLBxWkPty4ysWBIkKB9Jlvl3ohoMB7QGYitlT9oHGRJG0g3aCXbn9BdGD+c
W2BcStP2W1AlY4kNS6abUo8rJgImh6JzT5BgB1a31lE+yudqAohHSZofUaTiKG+EjcvF31tyCWeO
fb9H+paStY7M5iIrslq7gszaU+KUdOcRhZlkdIeDgtwNrvpUZn77WcdyhjhEMvRsK6WqvksKF2Ji
7wUWUse2hc0SVnvY1wC9u6JTbRlzP3W4Ans0OkZdurYpdmUIT9LOWn33807QKQ/ia0ePMtz/LAph
wJSUz5nXjq/KtogJMvCmw9XP76cVNGpK+Xid7f2qsLQ9nl7hU4cYC1KgRpddoaxoYz8bldIzOp7G
PYwrRBYkTXaGFzAwIZmZhCBDk0nwUSvC3LXe2/qq7e22WkW4fcVzeahr5xAkVKBXRVyV+RLER4xY
S1v2zTzqDA0tHtA8EvI6Oov5J9ZlwG9cgNyo3GxtxLiGQqXm6qT+nXnyrGCPxLTgxpcboLqPh5ZR
pPYu7btu/bbzfwsHep/G/DP1yePS+5oi7IXeaPWvv/TdGwf6z7eV/3r7JdyVox/00X8sk4oi7139
veg/fh8JUf82aR6/83/7l3/4Sd/32fd//uNrWifV+NtcP02OzPFGcOdfw0QPr3Xhoxbjv/7yQz+x
opL2wVJVhKSxi9QthduMu+UnWFRSgIQa3AMWtw/5rD1edP/2qDY/qIpmq7aGGR+SBKPR3Vik8P75
D0X7QJbEl0FcCv5eiN9Bix4f1TotEFqpVA64J1RCqLfSybsbXhgVouS1/+JTq4YL3jlAGjr5t3Lj
PwYhLyarI2vXp0mVFscm/qvui4og08Gp5ec6MuWlnFGFevfwT4RMJ2eDPzGRmUHqML3HXX2wEWWx
n5U+oruvtHbzEdvSNFz87jCcJCrXG7GRwYubhAuDnXSBketPKmGvtUzgmN6jddM4Fx7bcTo8PjaG
gS5EEAjJknjz+BoViF9aVq4+6RrWXlTNbPRdwZs7tVAQe0hHLkJubdUeXajz8zs1sK6OgQoXGJHR
GC69WxQh668uNPmJyrWzUBWIAjMwtdj8hHm9NJBCwnLRCK6pBuQX2CLHMe/PKesqK4RD2jTZLccj
o4YriUIZnnLhVsFDF2utM28Nmg9YEkAbv6K6pokF9VYzAv0kKnOZWijlXVhGx+Hgz09hAGQGLjLW
WKbxi4E4TUQ176nGNmpp5O49OksuALNY+e2BbEMfw0GDWigt18kbpp3ioYykPsEcxGmr1sn4YLmN
lRz3QiVHNX95qURkFl8mmzANA37Q8aNFNFBqZVKioVfdaE5VwKsWjtOxT+BSxp9gvoW0HFH7gs3a
N84WnhBFZJkLBQRFb0AtDQycUmYleL9ukaRO8MUxR2/Lmhj5FRxZkCArBe8PAeU8cSDDdmG6bNgj
lAd7MHegmhGPRQ7UjYydmicyCv9OQ8RVDKOyYOuUyleLale3RLDEs/HIRn1jRneZJinNXUhnSa6a
0lqCsoGHEnnBwdKHeu8PA5r0MWhkf9XmdfYKV07VDqVkO8kdXGHvEfFVenCR2skpelguUG8N6yOE
ZRS1uclyo85XWkGGMxsMGx02ZJ60T8i6x6OKGwiCZdY7TgUPdwjtuRzF6TcFIxZ9GYGBajYO9PN7
VDvACBtZgbtBFMaSiTmIW24yhxt4PkgGLei80DNjlMv3r1zX1cxZi0tJt2z0rm/uTTkcsP6Cqoby
feg3Lx5W3N8KOUHX0Sl8EYLeVUzDeYVlJrtfasNw6P8TOV83RH24JHYFHbu5YnQSD3YtS8hObnMg
/578iSTKU1Gb5Zoh0aiN0kD91sH3wh6AvMPHCm8dTF4wRaRkRE4bmTMKIpUigXDLigbaX4YWo3SN
MapUFM8ZmIBAvRPolVgxfRw9Lj8GcqHQvo2CSHKMTy2y4VW3BouPkEWl4kfu72IFKJa8UrSgEaDy
QhQnYL2jluSm2ijJaw6VdR9Hbk4AAakdbXd55UI3RLtQUvCFxhRLCVMM5xYGsij5o9M0ag1pUzPr
UbsNEzXN2TTgRGzKcELXq3uUKtAumqlyXPwYCvrrs4DWAALkDSSdzNk3qpvU/S0NvQAkT6hmKsbS
RgBsCGx/LEtJ8lBCg09z1A8pg9MlyTMVmQz4vBrKKr6b5Rsb75dwXtNmiq89GwDcrkEgHRMv1S9+
tChJobujFtYBOxQ326RKbD2qRYNBKRrt0fcgQhnkB4qbtXZdIiRH4wtPNBNwfyPdVFbkO+uOU8/7
3Fto3KNSnMhibRbo9N86qd7ceWj3uUjLubBIFZyonru0Csx1U8A9bSlAwtmlWNp26aMnlKxe0yi0
1D31M8+48lu7gPYOCJu+N9zvYIcodf5kwDjH9mQoEYol71akeaXYiINLbWdmX+gqdNUKQ5MORXfL
UPhWDdgYvZvGrd0nNGMahKntxJEe+rZq1HtlQF7gxq9qJVrhuC7rT0Ef6ir6arHsfbOB3xtfSx+E
koXTGZaSkArqWKSPearYgCc7trt9CGSkTlAoq9AqOjSQ7iMVWkjV4l+TlzSVH5C5K2jG+4Vntve9
ikcL+hOpO9ScNYrQ91RrB96lh/cG8ubGbQ/TGw1KQ6rxB2yb6K7UDXRRFV/m1Gl0AcdWkRpNXtIK
A4rTw1/ct1EGbC0DM36nGF53W5NyoHSE5Ym9qMjHuoWmO6gqBbqv/KhzHuiqBIdrzXGL1bAgAS4P
fF1RDICDUFsPMScL4gMKhdk1lA1uWIRYY9AGiF/cQRjvPkPL7IG6JTrbxZdSBzpfbIyy4K5v0azT
mgZXe1N/SCWqkgvNjTWkSNMBGdomMHxU8bC4MagSjRLMDiJ1B+Bd/nPZt6rEMR90t4rmYXKMGAlt
5bDExnvuJy4FaSvRY0R6NI52BZWIz0kr3Berqguot6HkPMsiSL/W+BLfd3qbIu3oCQyWtAGSkVf6
5QuCb/Ihy/UoXCiVj3ZiXYP6Xray1T+nvL5igX4HKhmeCkN+Ziqp/aKjfh0iGlYkOzJ3au1u0gIw
aUvvubf0+Isn2qzl/kjyLxVGdzSOEbreZF2S+mvPEO11gih3vIFmIdcrq4sx+w3Uwf+im7F+14DP
f1CkWn0NKIkbc4idYBIbRFk/0esvXzx6oA+1LLVfOaGCYJmiEWctuOZA1MGeEzBDG6TC257sbCYN
nvljFHOhVsQwNcrZrYqGtVwAhPUjG9Pkvqrlj4j1JLCXqgIYTkasKM99fYhC5E4dRVoxaVQ/48EO
q3XE5ohnmUk1mJ0YD2y/WvQaancIWmJiE7bX8lC2u4FYFE0jXRM/aj+s9rhYtZ8i3kC7MLhYk1kS
1iI6sHWc6zQYRL6gY4iWT2IP4FGRiTHjhYXNMn5I3JI2kg9W91VNMvSgNEztoC4MofsVlB0V1cr2
MB80qQtTZzS0KhiNtVMM1xyzwUKszb4UcCCkmQcShJMG7ddXw0KGZ5ECJpNWap/ozQzts6RcDvJo
gOAOWQvgs8mgbXlWie5ECKxh74V6Y8xjKEvBKpec8Iktk9AycIAUzwWCaLQSInqwc1Nk+kcViOaw
egt1fytl/ct89H06+q//5wiOBhHepczVr8vjxJWf+Zm4GuoHWqzEiiNLmvozpMQ/8lbd+KBblEnp
+6KNRt2UDPmPtBUMxQfCZdMcTeT5k/j5P3mrJOQPOjevILSniSdT5f2dxFUZk6w/y+P0PW1Mc01L
EZpgIEWf9CaHII8S4OLQ60JT2bK8uwcjD+hpJDXtmaFq61VZ5sYiyCtq1RUKVK+t3Jo/cnS5LwTX
x6H120dRdIq5mk6mrmliki8lNtIswPZAqadueUXLYFhQm6+vTODUKFhpXnUXWq7zNR9v23cv7UTG
O2YI75+CRtudNInmLP1gKrHqcVRPciK11PTSBXHuZ6tCxMZJuu8ByMDCRfD3/GDH6bVFC9HQbZ0X
R9WBENqeDEZ9B3nYEKGbCN26RY84lZpJ4frvDGJBuB676epU+cFrqO5FGBotROwrGykNMG43VfXT
+VEmfFXmYjIAr2qsoFBkmba2DVoMVizXFQoJN272CTPMmZ3fIf4yuJ9zQ0GZX8zteiy31WtskoC9
UlAbtEWYArE0xYYW9aLG536wVEQN7R2PBch3M1c6EILDF4Ce22q4cSTtQm6usbuO37gpLFQUYANp
smKM5Z+j5Dw1bPrQFW4UkQ5ycOQaJgjrtRYxsUVNFaDyQAHHT+VX1RmGQyeluNdpTghnpEmxZaoD
VIsUUPgoMuC2irB4bHePPjriUBmDxHrSUs+5A1eAPpVwCi0ewUg4x7S9eke9kV9WQEiC2gdPv8C9
29l4SkkeQgNC3YCliQSYpBJMIv1yYc6a2oXXZJcFfQe10GqEhWNf+szt9rlAYN+9Uosa2KxSofOx
pDJMtIM4BRy23tCr7ncXMJ9BoTRkIyMkYO5NCjdIMBHtEKsu4qQE4SU79bIYBWHPr61f9qQJhxsJ
FRURYvpm0z1Z+cjhKJWCBo8MdQ6dJDEjoeno9zfyqsEkfH5+vLEocnQGmJTuAI2RdXJg69N+mTHS
aFGnqhYUADxYkzBsWgMiGKKdaOaxYBdKD8/1/KAnJknBAjC40OGuoxtzvAxt2zPhxjvVgiL3bVlk
IQhB4Jitat8mvR9dmOJxRWbcrVxDKERQCePEJ087Hs0tzTYqaqtemA2MnyKBSSV37TeUgy+pcEwA
RgxFD4LWI/gPzrixyXs8VKVkwif6tXFuDpMXy+IBLBA4Qzo5T33rHk7VHmIqkmgDHB1wAMRVqxFw
Uc+o1wKwxVj6xi9Vy/r5CP5/pPKPsXP/14HKf9clSmLRpMLOj/whxqDbH4hOuH1VKqVsAv7mZ30d
8OYHAgPQWKZsyPqb4sK/4xR+RhtjBtqUI5TsrfT+R31d0tQPMHAovNIF5IjgpP2dOGUSG5gg8Udk
HrC8EdVEBfx4Obkxwv/ICIi9eYOBKEK2PqjbpzRbQPh+91hOhALHtVMmORlpEoUM+ATCnG/EfrQa
HplZ/halGgydlOsi30ngPM+PNzkBfhlvsifJuFw5UhmvMm+gjG0aVO/INH5/EF0DaGGPwaRuT46Z
TAN3K+W9sodZtQiiFxF/LRQEndNLsc3khHmbDXJTBKjjvYCox/F7igGfUohzxT4prU3uZ3MayXMy
l/PTOTEKh7VG68/gf4DrjkeJGoRw0jjV9m6HYm7VO9k8ktHLJg9Vr84PNQnWxgkx1KiETIuCpTwZ
yuwK6jpoE+7zViDYb0bUbDTMms+PcmIRcChzB4zAOWrYk+XdpGBP0anR9vgn+wu10e9rjJWXQ2Zl
h75BeeL8cG+h9Lu77m1WOshABZCg4IiezKqB/ZqPReI9iNQaEbrYjB/SNlUoFvmgoniaWDRi8VA0
cGHbRoa7j3MFTdQuXJSpXepLt9URpJW0gVS0MTPztQ7azF0peiVBysNj7z7tqmHuq3LwAyJ/S+iT
iOYZ205R3zZ9a1/h/BTqyxANhvbC9KZJzdv0KMQC26BRqHGqHa+PGlMH5CRqDcAZJRM4ddda6LsL
T7K0KywB5p0j3SDI9gKtfyQcSdgropWyP/+QlXFTTR4ysBHOU5kIk67g5CQxMic3qoaHLCCgLkSH
kR2lt4A2PJ2AYCXJcJUy4Dm2vPGK4dKWP/UQ8KJmiwjbNsjzJpmdlpoyAMlB32Pcms5VN+vvEuVj
WZTotqJ7tfcDbSFbeDcApqbmU6g3Opqx2wsPYZJf8ios/rFBmHHysNgmn6KycM6ogNTvhRJSGK0T
54pW7jMawOGVL0S77OG8Hep+qNfoLeIJ5fjKFVbg0oXk8pd9zJ1GqoVEFoueJrI4XhKZauNhaqXS
zkBCdo3BWfdp0FvnwsH06zsf40cCLII2mc0sT8IewDSlWopa2kFoN51hS733G3aqBO1Ux70APner
WAHLzT+4n84/6lMz1BWZS5JjxAb3ezzDLkUXoYCdvrOUbQEnujVezg/wyyE1zu3PAbTJJYIMAJQy
0Uo7Ie7ifosVcm1vZP3CUTgJw03apTpQeH2EPdFrm3aFU+gktV3a9o7KtzJXfP2TJhWIhiEVGyC6
dYVfubf87YkdDTlZG6VVFDGOo/bOvInyZ0U8WOFDqT6cH+SXO2syr8nKaEMP9BRp5w7B5TZ51ZUN
kg3nhzjxggjeiOtl5BO5tCYvCEx4Se3W9/aSNCAejEgG+PzOvWvUZnV+pBNr7WikSQbYgmjFntPz
9rXi0EG2UOHoHs8PcWIdjJEoeAriPqBwkzMc8rzo4jzw9m1We+tmyDdWiNVU4kIudLL+AB1dvnBv
nJoVl71lcGxyLY4Yk/cN+ybq6UFlFUO6xTrv2+fCMG/Pz+rSEJOl1hRun6c5QxQgn2eqWbizDKT3
+UHGnX508egUD0es4piCEX9PBlEGp6Y1V3t7NqrjNlsLfweu84plkNg7K/9UWeri/JCnlh45MxwK
jFQFIpfHj66W+1xgbOTtXXGQXair7p2EcABWVufHOfn8/hxnusSVDMmhRm+9vYGmlNZCePYQd7ow
yC/Jxvj8iCtt3MGgbBiTixtccuFjE+ftlRsjWabarO6jmybo1zhQSvmlYOzk23o32mShx1RfBx/g
yz52R3fZeIuvxzcEUmaprS4csILIqMz11rxw6E10Mkl0JrOcxIBKbzRS6DBu4X2U82pd4lTh5lsY
k54QT7R78FjVZwpWYj62aHG486LvrncVlxhvSy9tcYj9ry2o9dH80W3pgiJzYYSr2A7XUKbWdFFJ
+F16gFdu0f+Nk+79Gxrf4DtoTYWOgxVHMmY5rYdMLCIXg7/oJJWW8+v5BXfqGHo/0mRhtzo1QlxD
PcyE7go5u0a14JtbPLpY11EjKn9WJ/4SrP5Wdvxl6476rpT3ZUjqk5fS2DUGMwO2DQ2C5IN1VaY/
7PIFbTuk3epnOrz3Lglplz/B76Ct40SQLRNo8Vj4jQYWyTZo7ui+zzG0mlnm6Nl+YW+cuMZGRNF/
PuDkyTtB7ckF8IA96mH2SibAvK47CNCjjeiFFXpqr1OuAmkzosOoZB+/ZF/u8GaoFW8fYRW+qClN
zGpNizfnX/Cpk+v9KJMn3jeG51Q6vkuF/1rW0MalF/ywt1B5Lzy5k9MBbYgtgxhLzpOVFKCTHpIc
e7iS3XtZugDBcWGEU++GNsofIxB6Tx8YhgdFw1QQtJ2FdjGziru/E8eMMq70FFAqgSg5eSuYgfQo
LQ7e3lHu3F69SmVw32p2Ie0+ORXAehT76JLBjjyeSupniZpVDkcwS19qPmfDS5tdyE1OjmFQWiY7
McTYSDs6RISRolscGN4+SA5oBtO9Xwd6fuFi/DUN45iFVfyfUSbPS1UHZph7/r4TeK8gkS5Arbve
ZnDcDGiEOBhq9gQ+G0SC/qyXVYyFa9Fd+BSnTrH3H2KyyLFBgfYsmCr2btIsj6jL9p2vzvy+09GV
dJdyClfj/MY6OeZYSh8rF6BvJ9GU4/dyHta8wk2MK1mTIooyaHNN3PQfzw90cge/G0gcv0e9M+qi
wQtwXwMkkNRXzKJcLqmhby/M6NJAkxA+GLOWBrurfWp/qhocLax6rqvY8WbL8zM6uTJN2gJvuSqp
4fGMuNtstaWQsk+kBzcwl0X/gFrhhUFOzsZSSLFk1LttZbImapGrbSEF/j4QP0x3QAPw2rYiWIPe
hUtN0fi400vNAuZLZjwCracUsw4iuFmUSO80qjHLMSy04nXeHpIvIYBFeN4d0jRo+C3Q5UOmdSZd
eG0nnib+DHSV4U/Ccxsb7e+DhbCNAt/sxonaD5X64JF/XTpKTuX9R2NMloaAopN0qC5QUJPWRMHm
FvjrMltViFr2ORpF0TcJl+rzy+TEc7UU+uAC9wmLqsPkaEG4qSVQdf093lB3uLUuQMh6v3+nUE1g
ZdPvw6dyeqc4Zl1JmNH6e3C1K1JjCTm9wskvLJGTM3k3yuSsqA0pqDAs9fceokG1mUN6N//GEFSh
FNSh+T931/EqSPPG62S78veDdagT3K+BzJx/HSc2FIkq1XWMHyAWTFteduMhRJQg/FjIn31xADH4
0RMHVY4uFBZPrWeOBqGCzYfEPz1Y0aApvQix3X1gfNfij1L7UEWXwrwTSQnNlj/HmOyZtKT7EaCM
t9dQnUPtEonnOtWyNSX9LZ7yj4Fdhneyld+1KDX/jSX3fuzJXqoGOZfqhrFL69ZucDx8ruwf51/V
tD05Jj9H85usBjjJWMiWBmTxXYmiiH5l9DPMx0YLcfV7jOaqqaw1dP1IvUyUWs6PfmqhvJ/g+ILf
Zy/IDNdeq/r7sIaVnixzHUtuGZnQr39jnBGoTvOcfO8Ny/5uHJwQrVD2dIKoJ6N7bRvUpJG8+vg3
BqHRQ5OeCAMy8vFk0k4zAm28FFXzSgvXPvLVu+jSkjj5xN4NMnliBpwvT8XLdw/FrV3qpf/RKEQ/
K4tQnY9GW39jJ4PKInbh7qX3ORnOxB4UwzwOVtOLZogULIxqiw7bwheXlsKJIIkOAfQQXbwVnSY3
fadpeY1fLWeGgs2acieCFlRmvdBwzYnr3flXdeoiPhptcsxiGOXkdcBoQ7EwH2MJ7j9A3GFGg8kr
d/Xor4rAcMrxay5dIKd9r114sifPFbpoMrwYddTdOF4tSQcxHsUpomE8x5eC5sm87rH+LORGW6Ac
7QBCV3FvR9h9nTpZeWGxnjw63w0/OVrsHMa1Mj5uye5ntW/OwFhfLMO+xTOTeIc6mDG2q5HA+AXU
AQ/DkqD+jAc0nAvpJscZ3O8OQfzkc73ZxaP5gCwQUdGCftqFpOZE7crSFHTtYAzT+dEnS7eWDYpi
GB/vP/dpiXlBOosQq0zDndmpo6DV7+dpR8ONG/fdEZMGgRsDKfH3yJ7OdPMuKr4Pwefzy/bUS3s/
pUmg6iLzYIqOMZBDS/Efqu96/cJTO7UN3w8xqWpYEiaSOQS+PcwEcUjEMpeurP57qVxY/ifjRE3B
sYoCCnifKVUJd7FGtXrWf+nVc0LiWeriCiwvglr6VnvZXk4GB/2vDTaj1+ef4umhxQg0hQlHBDR5
VRnK/0o6Xulx5qobxM58JEjqbuFjzLY25aiZuU5erKnvKXu1KFtIsLF74TmfvHfJa+gEghUUpjV5
0Ci3YVSAK/2+FHep0aersEbwtFG/xX5xUHkBqjRsxrKhmsnLSFo37cZP5AstppML6t2HmFRiZODk
rq91/j5XDqOMOE4AF5tlJ/ehpo3CC2PmMy1Uo2cSNlGVEkAVWJhizWRsMIBMlvge6psQvvas6Pud
rGfa1/Pv+eRSxpAOK0paaHiYHO9Io9XitIkYGM1Weas02jrAzWaOSmmzQJ/eWvh5dwm5e/q16jTc
ZZNTHXH+40HrrG+CCAzlvtOlQ50/oMkvsLOoqhU+pfaoRmt9xstx6SvRkqrSsnk+P+lxUr+cuOBp
oTuO4f3UNqWtLKc2mjFLCZyDWQH7V8SFrXty0bwbYrJoEBxCjrglRZHTz0OG44l8UFHZPD+Pk6vm
z0GmZS+UeFAw8RgEMOIT0WkQfuqQAMJx5a7xv0bRhbVyKqxicUJmNIiHFTGJPgYHqe3ezphTvMW0
CimWLdVmL75w655ckuCQgTmCL6Knd7w68AS1cqS2WB1WPwPGNTf1l0hPFop/ed+dnBLuQIZB54u6
4WQlKlFQ9FHHWIC3Ua0Q8yr9kYkegfxLR9nJBYFkjix4YRzpk42GcR/+gyVHeRqVs8755vUrAW1G
3w2RM9/YVgZnZDdqNWvG3CHC+h/Szmy5bSXp1k+ECMzDLUBSE2V6kve2bxCyt4x5nvH054P6722y
hEOE3TfdHeEOJauQlZWVmWstqCpAv/xz3WG2fsTy72f3LwT8XCYKBy+On8M6gjP0HsDOdRurTkmV
aCkCMICnCDYyG/QlIxzR0SE9M+zbMQaiVL0PwoNVHhjSvm5tfUW/rAnOEvjJbFRQWx2BgVV1vcug
Jy/DD9eNrMaLsyWJKUWup0mU8u1aEIGm/w0UonvdwtamLf9+9mEsZJOSomHT8s5rzY9B5u/DcD6k
0Oc7X+o52IhOrx/hTQQ8W5EQnrrRimuI0KixxT40/6cEvdi4ORXR3dIK6qL7cixQk5U/xkZ2Y2jd
LkTVO8Ajk62Rn429FYNKYipDHGWsPExjkF8ffD/Z2NtVF1mmmXWmjOk1CydvniXGptOJKBl1P5vO
mu9m0/gbFsxiI2daDSZnhgTPr4bKGJGXJ3Alzwok8CliHiFKdH7fbCxpy5Lg9QoIAWbksJTPxm2l
Fve0bhhzACD+fN0vV7/O2ZIEz7fzvCu1Fpa8GJkrNzJfkqje8v2t7yP4/qRDg44oAs9M6ykLtX3e
fFeSbH99IVtGBIenvGMBy8bNFoWVxAdN+IeXCaQeVI/JK6D3uDzEcrwwEo84WqakNwMiVVL2c5LH
YxttONr6Yn4ZEj4/GOrQQVCcggMyEpn2Yk/2XqrtDSdbvYfhotAZnUVh7jWLO4tJZYtw2aSSfI+B
YTHFhWQlk98F8krGvk4jWPwB3G4EpvWV/bIpnNUirRgfNbDZ9c+yMkG6+wJP4YaR1WDLlCMjziYp
hhgQSuSHednPvCqKnwlK6mZ/q0cv0NPW5mHM5bvf9zwkAV9H3xHCEL0ib+MudkaHWn8ISUBVAE4q
/Xi4aUDWb5h6bcKIYZ0GIkA/ynfw1QgVmwYa5k5nJpKRpPm2cVDq4NJKUiS7i5uivHFa8NHAiJJm
n/TTzpo/GFb3qe30+0ZuvUSSE3dup5vr61+LVeA6ECgk9XEYir48Fardz06R8Jsi8Nqkckr+M28l
d+z21+2shSo0QxkronnKPKNwKIYYgefRTuNjGnycgp80wa7//TWvOf/7QiiMQ5/Kk5TFxyJnssdc
ODLcJPirnDoPogOQBbvr9lZf4Mx2M56pwETIYPnlxgHT1RGVXBbkDNWhrhJgcokJI8hYWLdBqSao
lziBB07fcctgzP6eHGZ0r/+ItfO4zLcxGkbZESKHy9+gWUlbGCaLVoIvaiB7tMIk88t1G2sfbuHL
g0II/htFBGsk+dxBwVrExzzNnhpe+y7jYVvsMmvBjJAMRxF1BGh1tcuFVBE6hcWUQzfX5LrXyWHv
QYUE53dZ/mjKnsvaMcc/iDO0ZEE80pyljCh4JHXhGhLZKT5O8mPQPPVG6iXFVwXKMdjFJqfYiNfL
txAPv7VMbiNrZuhwAF4uERw8PYqwi492bH0pNVftvsbq7ZjfRqP/Xinf8/7c8I5Vi6YOawKgO7Kr
xXvObohCk6MUZtv42Dd7cp7Cznm3TK1X6AElUwsZ7vHvyrAP1/1l0YAVFgrxNcgHEAf0MmlqXZpt
FmFMtAhoVPywDnq6q7IHJfW67/4LFZpRgcnnWE03+gBhxX2f3MPM6oWMtwSb5fi3nssP4U23EGey
32J5amCYEN3GKjw607GTd8oWxnClNIwB4DEQlqk8u0VQ4xTKkO+ozEkmA0+ONtrNt1Ltvzcn9G2M
p2F8mRCnGmr4/yT/3dRtMXutbjSdSehQaR9qIiShKuHPCOcmPHLXuEFSAzQ03V5BawIqva/0FTc8
+O0hBQJGHkH8XgTdDeGQIoOV19Dch8fKajz4eJoSNofhR2oeYF25ue5Fa7aAjzM0RDccVJpwWtJS
ysIiYAwEDO5ezT7NnyVrZhQate7frh/qtF2ZDGUsjQEocQTK6UIrREOG94f+M4lJotJ7BfaP68t5
exSRMCd6MjABSJlYfXkmgL5K0ZxRCmoj2iPZU4XcjPM8mc9S/qL+5QwbL+IVz8AcIszLrPXSV740
V2fqaDQwDx6LIaUrIu1QOtH9A8o2NjTcZv/P9dWtHYQLe+qlPXQqHHgieeYrZnoofcXrS+MOnZkb
W+m/aMwNI7A3t9+kuzRq3a2Kxkq9ctncX6sVNrdGK2yAHpUvGEq3FpRVxeyj+lbeN9E9CsWPTmfs
m9K+RRX0oMrFruwNjzfAxulYSQj4GUuDCKySDFvb4tJn4RaAjl0YS2XFdMY7tVU9Xf42xV+mNLpB
t8fTtK9Th8attnV3vk0COJRAqqlML21hEf7lZyh7OkVKmAMzjtScSwuHPveWC68UJRijZ9hxASRQ
XxR9mHJtZEwp0+7z9I+MdtyuDCcvQQgphHR2ytwn4w7Z2/4Wupei2Wh2roQDwizFdzDPdOJe75yz
vV0CRDVB8H10rB/KuLBqfa7rFyd+H8c/Nnx5iSyX9zTf8MyUkFPZVqfbEnKZYASf4+mlMN6hnO2a
wUdrvtHNe98+FMVfGzaX83HFplhl0WdLKWmmcF6Txm3ehcZtVDygBjh+b+uPoYHEmw7cjArazYbh
tcXSQqLqQtGTR/YSSM72NfBrtnvk6KCPrPcvcvWcvDSy5gVJ59ntZ90ODmhM7a9bXRIrcbWwcpB0
LQhJHgOXRtGbrLtp5H081vulsOvbDoDc2VPzjTC40iJnDvLM0pIhnC3PTppZDZY6WgbxFShGqfkr
h0GZJ5fmgJn1CgnWP/khLMP3qprdhM5H6Od+e8CH37DMKYFE4Zy+ho2z3zA2/hyDy6eWJ0loO0kw
M0Kzi4axFhfe9Y1dPaK8SRZgN+EQuM3leie/mcMMgiqgtEgpaO1tWp4QYTas20pHAVy3vyg66FrL
31l6tl+6hGqaoEQ072vVf7r+Y1auPNb967cIe2+qSMl3BX25nJIhilpI6j4nSN6ZJsrmXebGYeRt
VrfXYuG50eXfzzbbAZa1POeJwehjO6W9Q6vwYA8vf7A01OrBZTFGx6vl0kpTotE0pQ7HdUaj1r7R
OgjPWnNn6/VLbO9mXfPiTr69bnQlm+VpRHsH5BepptjxLXJYDeVQofaSApPoS13yMk3rNm6xtbN5
bkW4xNRCCuxqoPiiSulNG6q3XfVBGyg8bM0BrBpSCNwgk+mei+wV2Wj0nQ+99zGnkLZnnK+8KQzr
p84BPChNYG9keau7R9VBX94CsPcLGVE7G5D5FjooKpR5mvnDhMD09e+zuqAFeUh6bID4EFwv6Rom
KSVieAafomY8Kos0WHC/WV1cyzPQWPhlaPkhZz7eTVI+j4shJTSOyJzs0Zv34rG/o0uwU5redKN5
PMgOCqTB+PV/W6TgHqNmBHW73MMmHODzoUrfl7DdKYi1Xbez+rl4V71yEdH4FuzYJVhB3wA5Qz7l
AdbRsnl/3cJKigy2AiTi8niCL0q45rW0HlKgIiAf1HxHk9QnUzaVv9M2OpS0m63/4wH//4KBls8v
XnpgOdCGYoYec4J7oHkKs6oFciBGJdtkJPa2/f1OCtj/MxOCY0wSanHAOKPj1H6MEbZvgtRVIU+9
vnGrfn5mRfg08NfLKtSL4Cp/FizBsj4A55jL5+tWlr9ybbuExKQk2YVxgLWMao0GZ7WvxodkfDfG
nYeY+HVbWysSXCFzchrCjJWjwdg82vF0X4QvY/WXGtcf/8AQPCpUWZkZgmdTOLmJ1CstckHHSp52
evVFmbTHRt6NQb2RCKw625kh4YJijKs2guW52SglubmyvAAd45ufV8bGrbT6ncCnMgYFOdib7l2d
lXChJnwneAG8CfVkuoSf25i2GpRZP69v3+qRPbMlHCGFwdFxjpkLsfRmPg25L99kk31qLeWlbqzo
Js+m76Y8FzfXza66B6w3NvGIWqtYuVYaFbY65DKPFvISeysAK1Lk/ickI4H+Qxq6cb5WQ59DOcJC
PI7QJ6yyQb5SrwzMwQcfuUaRcNkD4dvw+TUPoXJt81aFHoj/cemKcw2pblmm/xn14wy32oftKL5l
RDhYUWJnvb1M2SRI/RlIMTmPZrHFD7K2XwtwgkofJRwSo8uV+GXFbD5CpMfG0qpPSo9koSHFxcYD
dKV3ozPU+8uM8FnioNOhzR+5dR2nuM3jSmPWLv2W1nF2gCA6ZqoY9juEQbr9iIjl3oefetf7qJPl
pmnu+znJ3CE1tVsFOR2S3zm4hzpmE7qy5DFi3Dz/mYsznyUHY6Ca/xkCqlWvMGFPbdr9GEBUoRm3
tn7f+Q+ag/g8yl+bNa71r83QFjp1i0CDsENK5aeOg+7UsdkDtLanQ/50/SCuxRoqdf8aENamGRDZ
RDNVJhKeB0YM7X2t53vonTLKO+FJn6ONk7+aai35KeTm8mul93I3h4mWXTCRDRtl6ezLTip22SAj
LZwPsLWqdYJKcpB7uc2jrmyL8mttFFtV5tVtJRKQ8emvUeHyN6TxYHahr3I7Kd/ATjox+jPJ9+s7
uxZZqdYDz2TIGDp84QzlAUwgKmqCR2iXZPW+0hr0fA9Z/o2JhaDZaI+/Vh/f+OiZNdFRnMKUczSw
j8gTHSzfk6eJTHn6QBNo37clwtvfMm0iKev2ttrcXV/qargw4HKhGgu3wRuZSCUqw1wnJuX9TW1D
Ev8H4Ztv9e/fFxbn9xNnQ+Lvo12zU6B8nKOt5HgJm2/278yEcA5Q7JMma+CG0KvhkKjRQVUemqm7
jeXPhfbFGN3N5HX15J1ZXP79LKq0BgJI2syiYv1HOkq264TJDsanHdqTL7FyuP6JVj3+zJpwN8Ez
r9roCmCN4eW5qk/LpdEF9R8UZrjT4cBTqMpwtC4X5St2L8ev6IXkuYq/x/H9nyBCuDUoCi86apDm
iSw7XAxJV0+ErBk97uT5c27vqubzuMU6sXqkXllbKTwvqhnCWjrGKNJQptCVxt1DWxRenH2eTQZ2
WxMFG921tQE6hZASRdTdTMhX/EHCSSGP7q1G4Ndl4ZMpUGtGxcBr3lB/pkw60URBlHLjaK1EKf46
n4qshb6a2O/StCyS8wIjdU9LTWtc+PvTWNtRtNgVYeEO+UasWDloGOStxjQKN4CYJDE2Mlm+Qlea
ETgv9uOTLnOjqtAITs4Xw4juO/m+tbbatsvxFY43k66g8hmoh8NYTGhqyayrDtrmY+1Qu4M8/HMT
JY+tVPk79EF+k0UU7BwT/Boj7QyEwltiCIWRQk/QzB6T17mMlBZlqTwO9ofrB3olfFzYUC9PmhHn
gAD8OD62NCgn3b9PLISZx8eh+wJL++66sVUvWfoUsKXRDBG7lP5ADqcFfXzU59c+fta6laGHB9WX
0ceRh2epCgre9+bLdbsrUYt52l92hTu01e10tqUyRrHW04NH2X5utghF1kywLJNQQuHizUuk4I0l
O+kQH53BfkRN/YGKeT9ujEKvXJC8COA8AwFAqVEW1tGYfSc7AUYslSmdl8LaQpCv+TfgAgCvEHQv
hOWX3jAqjQFA0oqPS5YIRUN0MJnAzP2P17/HmtOdmxFuyUbLfR5uTD9EKfQ16UG179TbqEaTNf77
uqU1jzu3JNyOlN0qrZ5YkDUdpL7O3VSWEcGraPYpbm7vU+33IY067G2/tnD5RWf3ca7TRZBlPT5q
zrNhPZrRvq9CF6DN/7awJT6emXGsqW3IFuNjoNzpA8xJUnFcij3Jl6SqUQSuN+Ltqn//WpbYKol7
zWgtX8O/IW8vLR91xIXjsct+Xl/X2nXJ/tFIBLhEOU4cxJsTw0lyyWcyJmdCy8q+qpp6Jw/1u7ho
f1T9oZdf6hckqKGKLeQtYpdVd2GygRlU6NAYOrjc1drva7/RJCbVbIb8mjLfmUoODD9O3dICrDbD
4fTj+oK3TAr1IIi2/HnIMDkoyintyEWQHFVimDya5k5Py30YFH8Q85f5jf+uUggj8HXmZa8myTEx
Y69E6wfxRg0C9EFZpFbS22zokw2Tq+6zyC/wUIfLRuwrljOEsfUyRKym+442e0x5sjE3GgmrRsBg
L+AoiOVEbrRRakqAKrRh9O6Zmc2we9psW65+LZ6dC/4JwiRRTDktQzS0ZF58KK97yQS4TP7ul7w6
GWtUb9UtSb3103BmTzjmiVSgMFphr4ziD0E1uOip2vOjEh16tdnLPnrd2l2Sfi233tere/nLsAir
c6RKhshBo2Ct3OU6GEXT3tP8f3/d+detMFq4XJmcNyFY2m3mI5JiMntDPdwq7msEwjv95rqRtVsT
qkZE6+CzW7jzLg819H1W1GYYiQ3lmNTpQ6/7z9dNrK1jGaij2ArtCQzalyZMFZlyqKiopjEjP+XP
uvMEK98f2IBACUwBv/hNsxqVo6Iz0HWnS3EvgfRDqN2Nqb5ft7KWASyE9f+1olyuxA56uGrMgDhf
f8i1eT+2MMtl94ZkbFwor1BBMZc+tyTEWnNMfdjGWy5KNHvvpBSN8JFBstu2C0dkDsp6F2it9UGW
YFSs9Mx8H6tIXw3DV2uwkA0I5vGmUALkinS72IUTatEIHqEeHcrQKtf2XzbCX25ZgKxvtMC5q+II
fF+UhjfW2HbIiuk61J08hPoAQeXrm7jqDuS3y5g8/X5xZsQvNahoqD8f5zj2rLTdk7lHCEpctyJq
gry+D3jUObxfgTgz+3f5rdDL4D0WMOZspAfGne8dbfJsPVtwIOZ+UuMnNf2k6svUM1Ne9YfQjL8o
ceX15nst/45Y5G5GlaoZ3sGLnNkfGKo/yOoT+vCeke/b9J0UwRaEUx+u/+y1cq22JLGQFNMqJ6e4
/NkZ8n6zHJKNm+VDPGQfIuS0k7m4M8J4J0/zcYrDxzZjRjyvFoGzEBplRE2qpnFRBNuplnY/Rere
X+TGrv+y1c929sOEU5xoZlwiFc0P60ZvjEs3um90//Z/M7L8iPPEbYwdLdWY2W7SyJO+VONLbm9U
T1YDHshkprUXuiIRMFlVU4W/1OSG40e0xj1Z3gh3q0HizICwhrCpGsRUMYCgNtSnuJeqfkqCL9d3
au2VoJ5ZWX7F2U6hpFPkTcxje7Tv8v5+GO/hdEjfxe2GQ67d6ed2hDdCrdgOzkQgUo13lrQbmb6G
ELSWHPoG/+CB11e1VrhmHhhiAMaOOADi1+lmG9mDCi8jFdLU2Rss8LNIQBXSx6ZB8lp54JHfS1sP
hiUYvAm3Z2aFb1b4klLMAwWTOtzb0FjqJLRuOY+eElpuoyFoPipup1Rbs/WrX/HMrvAVoyGy02Qp
Ymj+SWbyiYUpAOIMZ1+TUV/f21VbIKwXEM9CzihcXlMD0mQy+JK9dZ+2iY9iKqj8tL9t/IiC7xb9
77Jlb7b0zJxwg8WWEfV6jYM6wTN9JYgGnops49ZfzQAXbSloSnn1M09+eQqcOkN6fQSboPqIASpl
eD/bnjI/+yCuM1hcgvamzKQvkObmdfz0J/v5r23xHsvnKuvHAdtD+t6fmtsWDUgmgdzSfnF+VzPn
P7fZr4WqwscLe6kuSgvMh8QriGdJWtx0jM1+yJM5+4O5XDQ64FJaEE90WoUrSFfCoi4GClEPpVF5
agnjsDxu9FJWnfHMhnCbzB3sgtmgEOjlzm1b21tUB+t4N0BLT7vv+pdadcUzY8u/n8VKjsNUQKQd
HzOr/EuRor1vWP/Ijrm7bmY9eIF+hlMFlgHZFk6ziVRoG9ZA0kqtdicjPZW+8VBm931R3EnJ/K7M
70vHy75vmF2+/ZuTtoi+GwuFKOMMl8sbOzm3shmzld/sitjysvIJjq0WTc8ydbW+cDVagDdztTVz
t3qVvkqX8R+L0sqlYYkEJp5R2UBVIbM8KxrHu8GXm5vr69uyIizPV8A51+piBb5aT7LKaecnhK/r
VlZ9hEmQhSYV7QKxk8jUZ5eONRePBWdtt3cWsul5oxe/fP83H+rMhuCHegW6IRt5pGhxqC61ecOb
U5lLbgq9EUzS/7gkwR1b6mym2bAkzb+3h2dllyRbkNf1FUGkRaeZ6q65HPOzk5V0oxFqEyZk5Ey0
nwZEZe1nhE//wAWWQjzzdPS00Ym8NDOZuhUNA3dJ2s6MKtxNSLn//uc/tyA4mRrEWoLSHa8F60fR
MPHgn6pqM7tZc2UmRpmiYkYG7mXhupKiUUqlgeu+bu5BIo/Bzo6TnaNEKFG75eSN6aOS3UpyfciD
j1n+LvfrDZ9Yi7tA3GgOQUMKUc7yC88+2JTMPSovfDAdB4fBHv6xTt93JrJokbmbjeTpD/b1zJ7o
8qnTohKMPSmz78Cue1pXPkrFtPFuWIPSAN3TdFDKcA7R87pcVxWkUZqNPBy6vtzV1qMzTG5Z3VNU
gwmwh0gxtN2M95uW76QRevLP3Zb2wLIS8XCf/wLBR6NYLvt84hfY+ZeuNg5z5nh2vMXJu+pBZ+sU
/LRIomS0WqyYxgHiOFveuJe3ViHc/Vo514wZLPtYvwP9zx05SPmGD66vgZk0aDMW6VnBB3u1l4yk
5Ylr+9r3MDBtLyyVefcnjvfLiOB4MawMub8AcykIRZV6bxs/Wj/fcLv13fplRIiwidHk2jAvOW5U
3vqBvStH5XZz4nzVyuuUGPSM8CEsT7SzM2v3VVzYMrlfYVawfnRQ6DU95JazJGWH67u2Gh4A1S/C
HYyv28IxKpWinIIYU6Fi7q2/pSlxx+LWGIK9/kd7x8AVzrzI84mUvmlYGJS15qVHLXt58G0ZO2+y
jaL32v20THX914hwKDW9Nbi8yPwcNTJdZR5Qmxsm66DpWQ43mLY1kbu6fwZdSEYnGH0SGcAiy66R
A5NxbVNSKEAitg2CJjxISlLvckenZRIN2UZlZg24vMiT/mtVuFb0MCvntqb9NDf1vdrMnqnIN5MC
tVWR7+feubOmfqc+671zGCPnH9Ah7ywjOJrx+zmJ7zXpwzKttDDKXHemVb8FA0u/gflTRaxfMwpQ
qbNjk3ZTfUusm1oPPJuO6f9mRVi8kTbNZFQON5rMW49OqfNkTltV8lU/Ys7gVZsSGKxgZAhyOSPT
TY6Fau9gf/RlqNecyZv7DYdd37P/GkK07PKs+2iu65Mkxa+18qTX72WrdREZ/JPo+O96GEu5NMMj
Uo6bnvWUzrhTA+fW1JNdukkxvFY8WsYz/rNtgM0vzehNLC2DL7Aj+OqBhux7YPNOHHld+7gABsF8
/MH1Ba0kfA+wFQBlFa6vzE9iWUo476H8bvyoZKzpD9zt3IJweZXDEFazTNgKh0/h/DL1j120Vbte
cwJYBBfBPOA4tHsvt00tShTGE86zkce3YaHfgrOOjXDDB9Y+DrOZ4I9J3Bdyh0srkmQ1QZfEyTFq
Jhce6n3CBADdDEXKPama3Tje+DhrwdFYVCwXLK5l6Muyz+4xDbSvNvttAv6ni9y8m/x/gjmyPLvq
ba90kBZQfeVPIjJzXeiRgHtDiVHwCH9MHbsfsuSo63+X+YHL9Eb6YoReVJc31wPR6n6eWRI8wxjy
esyDOjn6/XBYMKihf6jtHvoKYp5TDcGtrG1547pNnl8g0QDoiyQ4fTWohTYPybGrmJmmMVvclK2W
3s1OgiZVMsp7psP2URKbG1X01VoHtDX/WhYi4lT4Y5lDL3qc6gmIrxIwUTw9dp2CtKDHdFjoqig5
1fF3Jrs37ru140FystQwIYYC9HzpR3kKNFYtjASVg+SvMZ+mO31K/o4mM9gIxquLBHfnQLSCJDGz
kJeWpiq0izQiU9WGcl/4pNyh1yfFwfjeaOZDX37JBmfX2P9cd6S1c3JmVaSQUCff7jOd1LVQHsP2
IS8lJo0/jcE9g5obW7l2r52bEu6BbFAhw1y6CBkjIw0jbVX92EQBTcGn62t6FTsVn0fnloSrAG3v
Xk6W6ay6cPMo3aN0b+/H7IUBt8SnQmX1h0ROXX2iD+kPf3fZTTzeF8PzXPTvhq2juhzFNz+GORpo
D+BXYezh8rt2VpBZYUHp1qzLHfpWY1Yerq93zUdRGvnXgrCxEa0xyGSwAOforkusPRu7+TBY909w
gLQJyTXfgJhk3yKnjEZy6NC4SUGkFzJgInJO398Nc+8W2qi6bdc9SOkWZHvVSc9MC4fQrpWo8Gde
CnV6UIjfweg6WQ15fOsN5iY1z/JB3n6wXwsV7irbygxSefLq0HliftUzg+jQNgnahap80+g3wwih
pSOf2ljauO9XXQWwJZ1TDbmGNwPCfmypgbGMdgXPtv8zCDYOxuoJPPv7QogpI1RpkpqJOPRvyro+
WfmNERZ72KE3FrJuaJGyZNqTzrtwEcZT4ozpRMVdV4v9mM4I1ik3c36QmMe/7vurrkEGBmPUwhYn
znsYekxmuUzftZnsLY1c1Lf3UWPvK83Y1VsQkNWTdmZNcMRQaxIalGyg5Dz6NpMfcOmb366vSDxo
kBJT3kShiJlq+MQQgrsMGNxEtZRrsvROrjlr4WFCLbNJvpmZ1y/Uuv5OhbI92yrgChuJVbj2KEZD
4M0UEPwCl1ZrB1i2UWrBid6G28//OG3j9t13S/nbgI7m+hKFTGKxhVI6/4GPL/hiYRurGClk8Nkh
8MSXMVI+292jnEA/17Qu6gK7Qb+9bk9dAv7ZkX41SGIGlgV2FvsNDV1Xh009F1100kfIkZrnzkvk
RaPAjYb03TwfW+PHUCDD031sLMPNINqKpPaha9WbqHfhpe61R6vM+IfUC+redfTfy1b/8/sYJYKm
btFrFmkL5mk2fYcG7cn2jwma4mpkHKTmpfT/lrp0t7EZy3UgbMZrxw0PMzmepnBd9AajOwzGRKe8
/xTnX/3haZ6Ok4EUjNnsB86p8U8lAY9359Qr8h95fVIrV9f/6uFja41ZhjUwc9tEcyvEMq//NiEA
LvtAurZwZzk8FuANvHRCuW3iacq0+KRESbZr8iR109F3NhIRdcUMLq4YcPUxmsHA3KWZefJnP9Wr
5GSoKH607Q5B7rsUMqAS6c9Aet8W1V2HRIH1lz/CahPv1DCBigRcG1gDK/1LzjJPMnf+VO5RNW/R
g9cokXWRscuirXO5xGTha2kLth9Eh0nerQlfS1Ei3wonOTnRim3yT3pRH6qiQ+r6e6cOt37muNrd
9Y+wEgmA38M5Y8PIwpkR4k+Yq0o6W3Zyqp37sP6sdO8jGBqa40hB8LolkRJr+d7gOikzkFOwODHn
DYOsyirZz09h0R/odbpRMrk1Kx0YESiD+uQnNm7o75Lpi+LnjxUEDtd/wtvFsregZBZirBUKtS5K
rHLwK+OdJDleBMYubrx0YjJCTW/s3z7l1AogiaRIKNOyFT9lYE5JrdqR9M7IjfYQZVLoIkaoHuH6
iXeh3ugnvdO24BBvF7gYtZcZY4tmo1gYm9MQ2Qs7kd5FpaJ5kx4ONiztgbKf0346yBP4i1Y1rC/X
t/VthOfJvVCkAF8grIknTCnMXinVUXo313Y9e3kZGaZn8f+rifBF47vN5EPtWkZyI+9lSc623m0r
rkXHaSlo6DxXdVtMDExTyXRlmPkFfgDsaUzVbi+jE3PM1QxWxZyD2qcZHRqIldw8S75kmVnfxq2j
3hhtaW94upA44OgUpOgmUgyVqUmIb+chjPIcfHp6CuVR2eeSOnrYhN+n7IyN6LZi6nWwGzZLpKls
R4ih+WBHYx06yakZNW2X2JXkjbXauWhgbAnMvY6dXAYnakbAQymq65xlTUgaCmlC06uLs1Nph26b
aju7alw/rL3+wSRXIW6o4xPn+EgQgaw3r63bNs1uyuZgGYVb1+NhyqrvTc7kx8ZZE5t07DjzJOQW
EEiAhX6z44rWp2FIN/Ak+85+GLjqlZt+ynZ++UFNvkGu5VnGQZtds71prYc028rl334GUlKoWRSC
GyxT4gQU0VVv1cLKTr58r0PXmjvpLrNurh+zN4d7Qd6BncS1cDAG+i8vskDvOAOWlJPX6Pehrnpd
88GBNbEzTvnYH64be5uYCtaEq8jQpa4LpqA4zXZ/BwGSK/t35bh7ih+jdHIl452qbWWKIjkZ+RAr
pJTGKNlybERKItKxpnfGujg1Qx64odIjuQ2WgM7rc61PzYHLKnqI+6g7VF027bSpie9Rc273vuwA
j/Fj6TkExLJxnNf23ea5R5oOxogII+x7r03t1E/FCSpgvCiyELdtewtW6vgbgJhqP+vTlgbi24jG
VoA/1xBSBo+Lvu6l0dqOzWZozOKUD1brGY2u3gW6VbrVkAWHpm6CWzsIuL0kiEzMJPMfzFz6WihW
dTdUrf1zwxmEJ97rh7GpGXO5kE8z03/5a2R7GIDlqMXJ+GTdag9xCbmX27vjT80bEze6Q2sBZO0W
zl8cwvs/sww0LJMZELoLEaeUx0SzKr04jXNxWymmG3yop3LXLGVPJXKRduicQxruKmOjPrf6yZf3
EcIxMvO8S055VlB2ogkQyhyUJ7lrn5puipl71mJPNWYGG4GcuuYw59+vb/KbGMIXhwKHEw6zNHe4
kKcy6m8hDjUXp6iO9IOkxRLd607yat3aKl2/SYkXU1Acaky9UH0Qkz5znhpyLaU8Wf43TX0ynafr
S3mTEAh/X4gdiBkaZh7r5Um1dv6XuGVSwoXzN09vcJTrppZzcHEp8ahkzwAe88q0TPFLpXM9xz48
vKfkZ3lXvk/g+9xVndd9DrcQ5VuWhKt2UGqGkBytPBnOybLvin7XJt7YfJw+SSjTbk1Hr3jgxbqE
Exepszmky7r09JMR7RXjQ/gcgGDfSiBWPhXdaGQFlht9+e9LT6/iOU4Me+JTmbupZzzpZ0XGJAef
1LT0knELyb3ieRfmhBNtO9JEEoi52X7W4s/dFrJp7SNpMCwyssMj6g1ruiPZdh5VfKQUkiyp+WxO
92hn+NWdgg6OMXs9yJXrDvg298ADDeaeqW8sSCeR+jApgr4NEpydZtdcPkaVV0bueIxc8x//cz65
hX0XQzmw1Z1e20mqwAvzLERVb9R4VXOS5MbCQez8IUThXNfa3fWVbVlY/v0sCDahXCa5jYW+naV9
lgSFm0xod163suaAXPXQJKi2RfYmxAqyJTllooxjFeyVz6l+p8Flm9wyWN11h+umFl8WYwXE5FSz
DfInSlKXCzLjdHKSqKhOAfzc9qOSflCz3B2tjSrl2r6dmxHqob2v1kXTLGZwhDa/hzLy+jrWDDCM
BpBhGUsjGbxcx9iaU8mDpzrZduMp2WO+nesvWyFsFScIDVMQwWi3imEhzRXHoE5F1bi7t2zAga55
N+wSUnzNOsjRe0W97Zkq3I+3TvMUMTSpunHiDl7d7QzlMHhOtjUSvPLxLn6RGDngl8qa0apPo9Te
yom8+KKbhz97CCiub+/KRbwogbN8NMEN3pOX2xtIBYmeYjWn8RDbT+lwLLfI6FaC+4UF4SqJs64d
4hIL2jB5cv/TtB8i8lklDtz8N/GLSw5Fd5pnOW3qhdBYdBbZTCvkB9pTp7WSR60x5N0Qp7dpzNDM
72/cq9oePrkQMwkPlMHsyRzDpj3NdGrRGVViCg+/qc7yuh5OF5m4hu9TyLn8Otid7Nlq2xPNvF2S
tTdhkjyj+3NfDeVGFriWhANnBvdpUK2i0S/EpnhoCLFq157CNnxQmpvJwvn1T5r1yUpML9PjQ6Ig
fifpt41k3oSp/9sBS4GJE8yzDvcJIzvChuqZkeS5UTUnfohn+y+p+tkHKaVtDcK/9XjezXRVmC2j
hkOl9HJPuy6M4tQwm5MC+3Ocg0mv1Rup2KoALp/mMqhQGWFBi0QT/X2xUdTWgaHm/dyecj2mmf+5
iJFphSLRcRE68Sr97ro7rpijAmZD/4PIjmWpS65wdn+NrYYQWKK1JNTmF6k7BPG+bzy5+1x7cyVv
YVvenmnl3JrY+a1GfwSwoLSn6mfwodHfWeHhqd/UrV95ll+aEVxSaaeiDpSpPZn5jynud5P1UFdf
Feux93dRRKrh624b/3N9J9/GXoxS0OKSXoiJdSH2DkUzOlKmt/+Ps+/akRxXtv0iAvLmVSZdmVR1
dbWpF6GtvCMpynz9Xap9zzmZTCGF3pgBBpgCMkQXDEasWOts7PXA/tQ/5m/3DdyGbdcGpENtomEI
gCEY0PaTj3Yrzwr0fQMelPtmVvb51TikHREXJa1oAjMZ+G4M8bDkouItCMDKRgBWB44JD/iF+Fga
i1pWbQsQCz+X7VHL2IkPSIDGtTd0L1BgeLk/opWVMfAiBxrAXqCuMqCLC+R5nWzoz1Ne/56BSc8T
5tFZDcxh6028EugC/Q68pWYv+s7ITlyfJz5Be9tItP6cHpPn9ih+KSf6OdnzU/HI/8bfxP7+0Na2
+pU9ySspVUzGXFH7M9/xIyKPz8axDfXQPPJ/v/GvR7bM8oWnUAclB7hJgSXjzU26nwA5vUOuZyOu
WJ1AFQVf0GcBwnujE9ubVtkgjOnPQ/4E6ixTT16pGRJysuhfa2hbP0HJ0VVBI135rt58qpPDxpSu
HACkbpFcg9QA/ivncWYlzkjbN/3ZRXe/DX4wRffS5EFrdrEZzXMwl7VPbW9KA7OMOHJwrfu4Ra+1
4pavvkFyJprWxNM8ih63AFK1/LHXy0eHswODTqNiz99nZSuZtjpq3UIyTUeeAImC6+Vteo0NVo1D
ok2HdPpTtykICjZcy+puBZLrf41IjwtR22bqFGN/LocHAU4yqvqjOXuO8kkf92VypNbX7PX+cq4d
frw6DeypRUdHDtIbLa+sSoVJbmS+3p2NGmqAX2Nzq7yyagfE4CAaQTZS/djXF8djtty0Ak9rf85y
9wcYQAMnJT+r/Otk6P/VEbkwJfmYfrZB5c+M/tzuEBbwgDteSyEvsusHLy2DjHqUB+N3tnUwltWR
QhNgb9HiA64cnA05gT+LXJ2VFkN08+Zx4Zbr67BrMg+lnGAo7XCYUQ7HN6gi3rXD+KbU7Hx/MZeR
3fsCaf8QNlIrS/EFpaDg3OBvJjjs75tYPQcXg5Qepn3uuENtwIEnAOowACld8WhYG+OQCUYQoKNN
6sKKtIRV301ZQWBFP2TvrPPa3z9T1ctCzfKNzqsKTzyIQ4n0MbKo31CSZ4f2T/OzHn2Le1XuMdSA
Rz//s4lD2Zpg6TrR4zRrQFmMqxL09kINbVAJ3Z/fdQePjmqwxIAdG02F145GnWfXbnSYyDXPKDwX
rCgBPf7Sxl0vvPxHcdQ+3be4ejIvDC5/vziZmd6r6K5bxnQqj1A48Ad9Y0y3Vb9lOS9MSO4aMrfK
mCM8w5VhfC67pyzxejAnoFWcn1C3OJqldaoz34DCW53Hz4BnPSZW4pkjOyot6vqG8AwyeSYIdJ1h
I9OyEjZefZsUapUd4rnBwfC7sOUd0hMv1gtUThj610Yrmqh2vD/dKw9CqAbiIY1UFQArkM29nu+U
QdNCJ4k49/yTAoEn7mZPcbYgtLSnefxUI3E/IwdYoVWZmsphTNutZsC1FV/oN6H/qwFjKvdRWWWr
TJY2D2cyUE9P9kwbPJ3+MoqNdV/zFYDmgFoJzauoaEojrZlha4WrDohSkGZBav3n3G2x9q5FAg7K
D0jYwmPAb1zPpl4UWCI7H8/d3IW5AnpF8B5F4xij2y00g/trt7ZXQOOso/0BfLBgB7o2Vrk9iTWr
Gs+kEP6Q5gBDdgE8esfrBwGRu64o9tAguG907S1waVTyuJSgDF9WxYjX2p+02Nk2MFXfrOaIh9t9
Qx91Dun6QFAJgaMFTQiufGm9BtG5TWPBkt0kPs0YGLjpoVf451bj6Gr/adTfa9B+ZuycsWaXG87e
UkFf9qMh4t3KnP08Ec+idThCmLLV4103/HahtNtVAM9tNV3LkO3lijDRdY5K10KwevOSUM0U+oI2
1qJSDn0TWN9MF3p4oTuVflX+5GH1K3N3KRh6wjH+lXbeVi/UMhnyZF3al/y0kzgjA+gMeyHXjp1N
Xh30It5fkJXaJcYI+TvwAKEn5SY4sym48M2uG88zLoE47t8d/dky+VPVnNPZAfUL8Hb938StQns2
t55OK+EM3szoB4QcE3K4N1Wx3uwNPR4mMBu6g68500EZAdYwiR5/Jpn4qejT85BwskcDaxemCg2K
3s6DcVaHjXlYOeMABuO1YSLrjjy/dEMJglcPr3J8iaF875o/ittHaB/3B+K7/bvibhAhyHpfH1vL
AhrGRW0EaR/59c2c2DQGLiaUHltfTcaD0YbCHvwRBAJzGlZAqQDaN7U/KuMr7dwz/dEn8anMuy1g
74qjBtEJ+CxRGtIwdOnehGq7UyZsns68Pufj89yjb0V/sMXescOJQ8DC3bfD9ADyxiOYvT0l2ynW
M1f/1OZms8nabkDSDWBLZPLhGyTXJ8AJnPSglD+z5qFvEVuBjVpAv+qsPmsitJ9m55udbDCjrF2V
KFhD1nohIQJkQDpjMZmnoeDVfIaqRjgao5f2BwhRKP2MUgHAlQ4SjBr0qGev1ZV9bLtbCbkVL4MO
cEDCUFlCByveSdce38qakYIMeT53+demHx7ZD0zRQ5e7nd8NnZfGrU8Uv508h3uUHJIefYPJb1HX
vzfVBG4djqbg6YmWomUdVPnd7ehTP/eaMp/7EXBaq5uP6K7Yqgje7rhrI9KOU4vaTG1zns8lP4GH
s2pR4QqHOLjv2NasAKu+yER/9C5JV1oqBlOnnCpnM0/8BmRWaIT8W4rP962sTdjCoQYIN+BOhgwp
dPLBHkyQYZ6taXoYNDvzdHDl3bex8mRfiNqWNkUUuixXPheEAkJZca6c0/4UjwdLPWXkiefPZcxQ
ydUhEJRAyZNuVBXWhuaiTLxAiQD20KQJ1Npcy+wYVhMLDW7DPBXhIo+1Eb+tLRNUntENCc45sJhI
Zz4F2VkJz6ScG/w+LeI94HuvYCb60aZZeH8eVwd0YUoa0OzWpcJLUzmrxhyK6alotogdtywsf794
5jhxmuhdZ8CCMgFaCLI0kPltxPa3AS9yKPDY0IvFUYWXvLaR5plmU7NSFkxMEac7pXtaFDjvT9VK
VLBYQaEFRAgujtCybBcjyRpR9a2N01Oji9J38SbqPf2kBfWJP9XvWyQ6t/NmAH+MlMbCW4IUsTQm
O2VCxaC0c2JMAaf7UmxRy9/OGn4acQYymkBb3FC/uYwQlrNSP0NkKsxLGg7OHFSbrfi3uxmRFB5c
S8EbN5hcgBgpUrQNn43z1BZeoRz5nHmzecqKLTjMiiH4AhcsFUh041ki+VCbVJoYQF93rnm3y60s
amPnr87QS8Krr/f3wsri4BGHLmn016JRRa6W4v1WV3Nd2GfclF6qvLebHeUruw0ANmCiUT5ciIFk
AUY+GWY988Y528DpVY+8m14YpKgbe3A9lvc1mkDIDzMbgLgYn9wKhYr7Q7ydTaBT4IFU1G/gIOQK
XMZoPs5G5p5ThgZexUerokWRwss28L8bduTa2ziBTDYVqXsmae7HWQ5J6dnT3KMof94f0G00uwzI
wT63sQ3RhXl9fMdJ0egkCvfcuk+TdkKiAH2J5qe+/qGCED4T+qf79mTSVoSz2B7LAxxNGgtjshRF
NZZZF5QY5Gym3PAK7cDUk9IMEXUUr6+E36SKT93AgKT3/AL4v8fI73bQEcgwTwGENvv3sO76g5al
uHBgrsM1u1QcctZeutIj30zuHWPuJ5/rk3iiT2R3fwJWJhxoLihrowpvAuwkTbiexJBjcLQ0sqFo
MpMfRa8fKOnCLJ7QzgUI3iaU+2YvwRA0HhASIHR0UKa+HqADSppYSzoLnWKv7lRxyD4h5Sxs8ncY
tshB120tPg1PI2wo6ZLmtKdV6gzWc++Y0ylj7M1hfQmoJLV3uamXG5O5OK+rZy+GBkgr6vzw2ejV
kDYTbXXUcKlpPysiaHvnubX2gopXw4q/WKLYsnaTcIFTA9HPUgNd4KyK5EqTtjU4QwPvc29/s+yv
okseTOpBHMarc6SuDMc3IP5+f7vcjhA2EVvhhKK+hnW8XrySxg3SMYXzTMVsBU3HI8SWeypiJJ7L
yfQhcrApcr9qE4diaTBDbUn240NRq21fcOe5o3Xtw+ahsS22bxJFPQDb8aD3MbqLC8L3RVN/B2eJ
5meu2UJ7aLZeG7d77xwWAY0Un2NrLoNO5Cy8Pys3lzSYDBTcZcu6G3iNSofIHoibgUDdec4J95Jq
hph5X31tq+r1vp3b/PdiSDMREgAsgCylFG9URBVGUibus/WE8X6ZOdqAPdCmmfwNLTFe9qr/nY7I
KaLjen/f9M1lCstQg7PwwEUXMmgVrheeUddIRd+6zyQvh51K0biIrj9nI0a8bVCAmUWDd9nQQBJ8
XLgX3s90kzampeE+2wq13qekx12jpob7zdZm9rPjFZz0NCTut1l1sNH7OCsSj8DXtLsRNKFO0Gep
XR5ScA/sK+oMW1Taa9MAciiI7tgG0N1y3sdJmFL18xA/0zmZHxMbkM1Um4aNyV6bBgs3IPoSABpG
oUNK3FqN0RdMi+NnALHaB3CgI3+n0gK4mj5uPWsGWQj0jJzQKAbzWdUBla6tNvH5AP064uQ2SEPB
wuxWxbARX9/4HAA7wfsOBSdA9ABmkjwc68a2UPKiOlcaWOuNLFX3SVzylzhRmZ9m6HVEZ1DsdQ50
9WrCi42JuTloH+YXyhukswE/XpbnYns4YJ9R+jZFG5JduUEtlCwsQJ+KpOYmQ+rN1YE+e/TAI25E
8VcDjci1qanLoPNlOWnkzmz4XVYI8EWm0sPESgXtM2n/4/4Bu30sw+AyuUvbwPJslZxIYdVmX2ZJ
FlnslzF+HtQyGNHalb212gzAQLeLiU+MPLhvdmWYi8vCJluoU5FLuh5mkgqadYWTRbVu0IPWaRBN
mbkRFhYDT/xUqxsb6CbegHDApT3pRh4abFQ82zFK+6EbPnXkU4EmEBM5Wr/StnoXPp76VxcyrCGq
AegZqTJHl69IxnkKkjE1iwZf34mDG5aBCNQAnXVBGageCQuf+LsBRdHv2q8q6lVIBPjDFix68Y3S
V+B6AHUSspXAbZrSmImaM96jQTqqTCTl6qL2c+H6s2H+hH7pzyJNtkg3VhYVIR3ocJEY/ti914uq
9YZBur4sI+icqHMMAYnobWJbspNrO/bKjOQM1I4ZIiNVGaVpskdXmF0nD1Cu2DdF2CSxX6L63evO
oVW3uG9uvBDCucvxSVGIoWvlaBekiJS6CMzxIS/P3fisqBFqUF5dPkPvILx/TNaW8NLi8vcLxzOQ
ghs4nGVEp2fi0oAfkEUm7Y6ChvW+pZW1Q0bbwRUPCDQer9Kk2pBzE1qmVZFBkVAX2b7KvujV8Dxr
bOPor6wfLhkF/BgQI0AsKZNUODR3+awVTTQ1YJ7mpo95zMDGku7yKj+oql+jm8jM0RR3f4i3qWt0
wwDmpqJmgWY3uANpNmmTaYM9N5HN+Hs3+tPsMaTt3Z2Whrw6qmXnUWWvZuXBIsbGqG/n99q2tJJu
ycdxVlTYHl9TCK6U9aHqE3/6ujHGJRS7PvSLHXPZqCYqhjL7TA1ZLzAEd01E1IiZut+wZD/Gj7n7
gIwxcqJgSohM8uu+1Y+H+D2ry8m52KfTlI123TRNJODgijf6av4sXvKzeDACx8v8Zg9U9WOzUx7Q
unueHtvnPCz3c6R80j5Ne74zj1tH9dbfX03Dxx68+KBqSR3wnjWRyklAChfH1fArelSV2uMz9eOh
/35/Dm6dw7VF6Uaj6ZgnyoyJF+wlUeDm56ea7bosyIbnBDDRTR2mm6AEURqwKDhES8IeNCDXc86r
thaIWJqIKpYvVBIkjnaAkPH9Ya1ZweWBf3CnIROoX1txWee4XTO3kR57iLLI+yZ+5zabtYSb2K8g
/kE6CxDGaxNxMtZ4rqddRGKW+ChCiADyT7On60wPeYf/x0YojDcjKKlKfay+ot+n8llit8f7Y105
o6hogsQCvd4fj6rrD6mnOEMUYbZRZgx4ryW7ujuhl8Sj+RZhxcqsIjvwwWnook4u8/43LQq1SMu1
UdNPXq2MEQUODQq9G5itZeakY4m3E5DCuI+R8pB7RFyjKsxZVF3k1KXYdami+GY/d7v707ay89Fw
iqIsJNyQE5StsHTuCppNXYSy9c6MhxOoKl7yB5JN31Xi/JjKed8lG6dtzZdfGV0+6uKAp0My9Y3D
umgizbHIv3QUWTF6qojwwKro2WYPIPhxbP2akLeEZtH9Ma8tIJpssWVRUwDGXToWQrPHtBJqF8Xc
3PUj94XoQw7R9P/CzJJjQWocRSv5xopn5LTc1uiilKCg2wFnR7izm1rr9307K+5y0V3/XzvS7eSk
mTkA79BFpn3UOopm+M9qDe24x6Y8oy9/A961/Jq8LUGRCNTpAnAF9vR67ZK+r4rUpDQaWc1fjCa3
vvRN4fqoGrJH0WhtmKv5v2r/wU2i2x5audBUXorltjRGu0SqFcJnNDLz9KBwHO7OM9VfyK0W+iew
c+F91c/1noB+7J8n14BrW0SOUa1BT+n1cFVAFJwWrEjRbDZaWDufRQeJtbEuXkw0tGbcsX2XoBJ6
3+rt2V+KA+BTw3CRqpd1sguAEKqSMBZNNgViQi3TL8yy8pf7VlaCOWRN8C5GKxXAXsAEXA+u7qBh
nlUGBldNxYGlk3UCt3IW6MRMQMWjsE9NN4xfctKjf9vqya7A+/ew8RHL3Xq9ofARC0sdHlxLLUna
UFbh8KJUXRbptNM83XaRc6PuD3U0kuM8Adloi4U/JDYhC1X2TVgm1EU2Nv/nBs4lhYTsJF7TqM0A
snU9GQ3jypI0YRHEaroQ4BEObveq298f7trKXlqRIg3hUBStMiQXHdceQrxZQLo2MR7et3J7SJex
4OJdSPdB1CBZidHNzbIKc6r23YPO4xxUTtavXEv3SZKYfmr1GxCfW5cKgziiMAmYMc7L9eRpXVbp
xIVBU5ncvZqqvzQ1btCyTu0Nr3p7z+NBbOENoAG4tKARri0hw2mjhZHyiNHfYvyi9z+66o3GGz51
ZQKvrEjP7xqZ31HvGh4hdZcHGXSuvbSzY08fKs2rDSirJLW9RVgj7w2EIygKo7S00PGDnEoa2kTR
8ef2Jo2Amxn8tu0oEuSpseHRbkI22Yw0No239Tx2DgDtDgMXFMiQQJw9/IkFuDTYi53+mSZ2RKdL
8497RLYrXbvz0I4lUsU0cq0vYObn09uYf7m/7xdfcelLPkwsc4hIFKUG2aElBirDJUtYZBfvGnRd
KOCkotZDtLNAIhndNYbpzQCz37f6oTsmm4XnAFhl4ThAyvt6T3ZzRdsWomDRZOzyc/amfbc+Z0/i
FD/Wf20/OUHHyDc822fHMjnl44ZLkfcqmKAXjghUyJEsWso619an2urjOEZZJSs981c9pMfcsYJO
NQNQHG+ETjfIc9mY5K3bMtXSKlF55JZIge4UMAV0HqsntJ0JAw0EMymm0zjCOx2MerStkGg1S33e
04Z4pm3G2T5WXbF0r7daeYg7KHf7ZZGhO87KyiwPWsGU+aBZJXA+emux0u9mMf+9v2KyE8EoAADF
SgHViKqIzJqFd2Vi8XIWkT6JfA8Cfm1fTCm4l9P8EE90S/zipmL8YW9R9sXpNoBgkI5c1jaDXpXl
EKEzUHvKKk7e2FTZR8hDpGFMBIN7aWckFhUmfL1oSdC2OvGIlQuomDqa38zaIW9b5BoJ0Y45TgBC
r2qz40ZOQOA7F0JGC132iLLgyq+3UkImY8xQq4jyPnY9S2seTJey7+Ws0sdSz3VvRJow7KwmO6Jp
Rz1Rp5g3kFi3R3hBfy3ldcC/cMtKTrAear1tGm2IssEYTgNtngmoFL4ZtOVhRsbm3Gfxm53oz2or
xMZB/ihFXh/kpYQEz49sOl61Mvi91KYSdXR9jPJE6860jMedqekTykfp7CNGUXaFjpbAXiUC4u9V
82xVIj0A5t2GVdIOP/Iyr58Lrmt+PhDQc5bmgASGUgf6yKA0NtRVWKYd/GxL7ZOGowPWJlE8g/5w
8LlrxB4eRCCZBfe4bynTJyubXYi8i+RAhPVKm074aPgMCeJDb6i47pl13Ww8O1euB1RjobAI5cgl
xpcBeHUCWWjoBo9R6v7sGy1IJigEpF+cpjg4hRaNMdBY2g6B4Cu+8P6xXPFkV6alGwJF4tQA5n2I
asiPmkX8Si312+gWz0ycCoKU+31zN/Hvst1Rel/63lERN+SQj7XgvhuVcoxUaBM7jRHkIPUFQtYv
Nd1rCPd1Dim/FrCVxNht2L697K9tS/vcqEVvU7seI2FPqsc6NObMWiDKfU9+VLHta24cQNCo8AxW
7IdsZyuOD8i0Xm5BH9cm/eN1AzZadJbIoZubK7PoRor1znsPXagK4gCBnr6J/QXiYiP4WBs1rih8
rLU0RhhSkG1PLtOZmHHAcoLaY2yqB5O69N/3EWgelxwN5NegzSjtI0dPKwjROGNkVeaLSHfWbKBB
8LfhgvrlbWMdV6YPRTgDoE74K/jO5e8XuYzGTjiKSNYUZbw7ZKnpUedLB40CNOZMA/FUdz6ZzD3X
NmqdqDtjrJObQr35wOxfNYDfNS339z9JjsXhu/FQRdIBRSwk5uQ5nkYam22XzVESG3id9iMDay7g
xxk0Yf95ORe8JPopMHhc3vLr2KU5JNbmao6K2By8DMF/GDcQXbs/oJWgA1cR3BG4bwCURxJAmmNh
1iTJqBoVieBhWWb82CpG47WOMeyHiWgvEwr3IIVOkl3S6XaAnng7ALuuE5hiFnu1jO3HvHIh1BFT
9bGqwBgHnSjbT2lfx+A07PUXF0S+GwHvSlyIRAlcC8QygVrCNrn+btGWkyOcXI+mpAqQsTDCNOjd
v0bvWe0O2rF08nOPVx5oMLIABIv1t3k5d9Rrt5KJK67u+lOkEBV1cZtAzluPrJPl17s0iOiP3Mt2
3dZzXsOYrq9QF8VaA/lmlE9R9ZdOuO4OxaDqtR7h+vOqsDupQb77pZ/ih9ovXu9vjJWdDlt48cGV
gupWbmeY+0ZJLBW2IIKCfrgvqh1Sdwu+dBsrYkAodgGehe0HcND1IoIiVaQsr/SIFm/g79vlEwtL
6Gek6dbULdvhZuoQzkGnEZcRkIXXljJd7xxuNXpUfrfIASIS+ymHkvEOOTVymht/OJiqV22RTd+6
ZEjJAjKCB/ySN5dJLfMhwybNZjOipnWawK3vm2bhhv+8UvDDoOvBTQsWRZnxXNeGzBgL6kRcFTSw
C156E6WPM8/yjfzkyp7AvkMyAmBhUBHJGHtDE6UGERonyk2SBaad8cDojSpwG9Da3B/Uysyh41QB
YB9Ub2gnk7a6ojNepbntRKQzLA8JZ2eH5qb83905Hijw5aCgBIJOtmITpvN2JE5UMZ0eBaLQDLdI
n3/lBZ7r90d0M3mIe8Eutgg1Io0CTMX1DrRJ0pZtVroR05TmpYiTRt8RzYEMPEVz3iaV6K05gGVQ
0100AZdNIcVAGdrfnNa2CWJ9yNl3refG77Y+eLG5H/rK04s5mrqdgT5ti3ZeQuM9/lcoCMqSyQZa
+WYtsf9x7nBfoiMIKGJpLdXBNTPILCYvUwPai5nRv8WcbIkMrBgB6zhIifECRL+BnJZzupwA9uek
L+dww3ds/fLilS+iEIW4Kq59/DIiDn/rGrvxgAsM5uKzpWvM5n1Toa8xfZmyr/AkR9M4k28F+LMZ
OOUgLaIbR7P43KbPdTL5Gn1KNOUB+uzUcTeC5rUPQasBtgteJkAfS9tTUSvGcjjjF25AKS0r0URD
eYvWWLv2imyry37FGvJw+BcPQZTjdWnYJFZJCWaG/KUTs4eDCVChCJQUtO0bznHVEHTzEIXjAgFG
7Xrx4HPboqdx/uI45GGeh4NbzT9zp/DtTTGt20wEBPpcoKgVPHHRiCpH+2ZVGg6abPOXLE+jsf1e
zXtFvPblXow/TQSKiuXl6llL0coxI2cGtChKBB5tDnX+xyJldN/f3IBT4W2QgMFa4hbHJetKQ6+r
Xp2YIoqXCcHfPmN5rXuuO7ReO6TQDnTrT+NooyPSRdY6Vxv0HptFehyEOTxgKlM/MdlmI/TNNYxr
QwVeeWlPXLh/F691cZbQ9JhOqD4UL/FQfm5ALFs4fTgpwtM+N1T39WZfo6yM6FE4Sgqu9dkrt55J
0o5AMfZDswf0pfCOuMykLNusuTUTow31nvyVK4Guv+fZ6R/5vSQjOOHX40SVzUpbID8XrSNCn/Rp
8jQrzMc/ajIcQHWM/pNNFI/kp/5jE3UCDfUeOFr5wZDHdUoHHdjrHmhFMyI6DVw0n+BkgAk+9+Ci
0ZNK0ZxqNui+S7lf1aCRQN/uqa3sfzt2//kWG2IAYA+H55ejx5jkasEZviWr8C6cs6fmQ0uL+1jv
jUzD6rAvTC3rfbGl2mnoi76AammupHumUI+p6kaYsPi+i+DxP6OB7ioaeiC+Cm99bWLCrh2sERqf
OnvSUiewIPDaIeRBThV5xC/3z+2qMQDXIYmCbDdU+a6NuU4vCG9hjLL0y2iduEF3JOn3pDg6Lfgb
7luTwoT/DA3uAR2nC6u0zBKBLK7ghQtrpAJbW+HT+lQCL3/fyOoSLSQiqLpiWK4Ui9ChZQWixeIR
ydl3ANimCHjhdCO5tnauMRyQEACti2BO2gdpmnUmMojFowIMfl49oQwEzp1FHaPuN0ytTRr6gUF6
B9WRReP5eomYO8dtnkOf0jipsV+/N1/vz9faFrj8felNPphVS/KhKx5tNVBmfV+D8t0pp1MLYeeh
zHf3ra2PBvcjyEUBT5Wrfm5XIgfQw1eNuKCqBvii3IWEyBYZpvxM/thqC6bnf+xIp6hWpoSg0zB/
LMvHomFoAeS+zb52YKhW42qnQj1lbP+wYssxrm4M1OIBSVkaj+QGJ3BSgg02hS+qxYkNSBV1X9Pq
dzlvQbfXdjlIN//HjhxqUEEabiZwRHV1ptmZpRs+dXWdFnoBiJgt9XxpgztFYscsg8pspz61BQ3d
8pS6JLi/GVa33oURaWuLtCkyVJwLqCaDReV36pavKrDnXk9OA1c26hEf+qKyY/1gTPj/Q5I2elzV
w9BPi6+bdjWpvdRkYEjwQdTC9lajPU6zcy6VV6uc/WR4QUegz5DNbd1wTrUgS94r+lL1R1S5XBXy
eJ+UxusVm3tjZ366Py1S5eQ/e3fpeQK/BS5KR5qWrFYhH2Zg7msQFpJ3zSKhyX+TwfYIOULiMyn+
7bV4Y1CaGWdgRmb1BbwZBTzVbYOcF149bXQ3rq72xbCkWMhOHXvMFFjh/Z86qVH9OCjuZzMPynbY
2FirpwNsPUiVIZcLTvxrn6mnEypMCMYfhR3/couDYOOv+2u0ej4uLCxfcBEI5PGocqeDju7QNmFL
qzzQwXiRc6gJ3De06lCQYwecBcAlqNNfG0or5mRMg/qym7/H0OAuUEuLez/fOB3ye+I/e+DCjnTg
lSYbEpPgmqnK0ygGvxYPY/bgDN2+pSIEdxC6FVLtre9rfxofENk/2Xnywlt2qKfRGxu2McGru+Xi
e6RDQDsolnALEzwGNoq5g2m/NoR5XdfvEw4w0f1ZXl1OUEFDcBqAQoS117NcCIpmbdHgyLml13ao
gc/e0G4cgOUY3TggsNehWgKsMO6mayOoh7rDPM7Fo2kP37rUeNEztmugZtsEfYd8JFJcG7GQDND8
WFUkKZBZBaJn4Wu5NjkXC12XgMnE0cEKdBDVKe6+Ebv3ze7BaprAMHof6JG69y37+/05Xdu5CMPQ
IY9mFJC/SMNtBjT44uEN2yQiszi6DYeAae/XyhZo6b6lmweQZRBGqILVU+fuBI2inUNfkAeK8HLZ
2CdblqTgEqLLHNJrsIRWggfdBfFSwp9I1fsK3uIbi7e2J/9v/sAAcb12blFUWUpKCL3jAT+QdyRd
x/rHf7FGyLJC1A6Jz1sbKvSUqwqnjA97w0gfEvZBMFLOW/0m2tp5BuDrfy3p16OBECtJFE3gPE/o
Tc5G0JLbIUqjhFaByqzfyTA9lSPdu1UVTejirez6xS4bFDPnEOyhB/YDzdtvRS52SaJC+N7eF8P3
dJgPQDe6XmmMx5Tw2VOR3uEgG91Y9/WDtABzALAG5MSU3CMUs8qqz/D59TC/oXscEpV7Ov1SndR3
TJ+R4qE3jWezch7ShHtArGz459WNZ4M61V6iF7TOXE8fWIXbAY2KOExVXOxVAIOOoqn0L/qsds+U
tFs9T6ubDzQMqIiiV9+VSesB4x1zlH2x+dBDFxhKb+14XXE4xW4Lr7kaqy85foCuAN0EIPB6bMKa
dOgxwVYTR4K0+9l2GkBE21fgW06KM705CQ2tWOz0im3krdYChUvT0q7kKR/bqVOLRwBXG982he2P
QtsiLV+dTAc0dUvbLKD50uJpoK5HrGfC8bfdcpJ7/qToW0+etR2CjAFga0CPQURQ2qFzrCAeaWKE
tzU/znZ9TAt6KHrwboG9ZKM2szZtYB9QUcmA5isaDa9XrCl01tk1wUNeK15tCJhDiHIL1LE2aZc2
lr9fRFgaJ7WVDst4oMSWjU98roGw3biSVydtCa2g7wjcndzS7HSVVpmlC6/Ex12ZvLctdMGggJeD
s/K+p12dsgtL0vJAG6fvzdiBJf2vg3Z9CJPcN7A6XxcGpE3WdkaMblLMV6bskY5DHh2EtVshzNZ8
SfFEn9p5jAZG3BfkSS+RJKJPk9hpSr37LwYD4VwL1bIlfpHsmEODLrkWg3HpS1OBtGN6m7cwpqsr
cmFDik/ixCmmMsUmrsmbYJkPZ7Cx5quzBbgAVFvRloa35/UWFoyX1KmK8rErmpAyyGPqL13Bw8Ta
eiXIzIxLoIe3DiBvyIKi41B+r4ORNelqyDw8miwbPC1FQEdIMQSqKVzV67WkeBBJrPhpSQkIbfg3
fYqf+jKnD6YogFlQCKgyAf2gDrH+fWNefZq0MW0yjii145WvCOoP44mXljds0s2tbP+FWRwydcj6
KfB/13MN2uCqH3uSPypqEiSNcciTN8B2Oj3xmvgLuOCs8URs0CUnrZ9ZyC885IMC/oZ5Y83XvmPp
qEELBJprESpcf0dmq0KxG2QZbEp2nIRuoaHS8PbPxwMdZf9nRLoxpzpxjFzAyITUVqZPIWSJPW4r
h/tmVvYvGg5BFoOyGa5luUxXpmMGNEwFN5/bQV8TLx2BgmxCvdqatTVLKKfqqNegYoOC1vWsxZXJ
qEVg6f+R9qU9buNMt79IgPblqzYvcrvbvSdfhKTT0b5LlKhf/x724JmxacG6yR1gBgiCcYlksUhW
nToH3+E1QuzGQ+1LRqChgnR7TMzbuEcYyDugEgFOAAA0+MgSAezSCz3e08iIJ67cq3ujJBXgzt03
JMMqIObqyLttcsklzk1yYcCqdfRXS8hG0Ar9GyF9zMHkEKWSe9vM4hyiZ5K1VgMqx1+jslaKylmi
WK0RtNWEMEpQso2He03L13oPFocElAmwOkCHIzvBrRcdzSZKEZ9V+tJvc+15raa1EJwZTgyKCCCw
xjuNMyCVJB+0PsoPeayXdgkIojNZ7dr7eGEYF1a40CTmdSOC4z3HncmfhsnOEDb76Q/7JVhsBnEP
rmYy3g7gKOXGojVtI0lzmh9CCWnF+RFEbWbfrNxk2YnI+fWFEW4och4nhRkVOGtAQOfNY/Ykjq3m
xilEHhK1ytEXieYvCFKuvCAXpxAVVtaeBO5VlbtBp/EwzMRCll2UpsQVm86r+nF0jeHPH0AY3392
uAiRC1aU6ASTWNbp1ipfY2O0rWpyDLIS9BYCBAxBDwyhD1oufF/k2DbqnLRtfgBIdBsWPYKEepRz
SPIJEkDFqFrf3raLEwi6UtadiEwJ3zanWEMbG22ZH/pC9vEwdoXhd5cbK+6xlN9DKxJDLwIRjhs7
d6PK63iW8w7DGqcIQVyKIDKee0Ym3sVSZtMhPI7mzzE13qM+dPp5H+vEz9Lczp4tyRO6+sUs10a+
ELAuPomLiwCiaCHyJ/lhaj2CJ1FWbtk5RoY/bHX9ZwP+N3aeOUuqiEkp6fIDCV+mUN1KwLvoRuWU
k18Mq9zk7PC92omgggNil3E48ds9lsE8k+d1fqgoaLqGIk93zSjFDgEPhyMURXkya3N4LJWIeNCH
TV00kP5QR5XhU0rr/S+8C7o5OvCrYA7gSZOgYJNX6QzvkjX5WRAbHECG6JZZtHL4fF0w+VGjlZ61
ewAyCqjD5YlgznI/WwLmOJzz0UYybEDg0dC+rNanVg59Me02oTpsiKo4obhRs98FisDZU5afpnjF
2Ze21Nm38IyVygy+vUmGY6UdXnWAJcRT5VXF6fbULgWKcyvcTU9DBRrKelhnMXsTKltVbQIFN+3b
WtWcJwT7ct9zQ9xtr5oKNNprDQqZ9tA6YJr9rDuHosUW2MsnELQMofs7XAnrS3vz3CYX1lWlA0rR
RLgQa8UrUAUo0s5Bg+b/g+je0n4B3IGBAhigjr8x96luRQI4jg+kORmdi5opAhL4Z6V0B9qbWHgS
DC+TQJv0dHv9lvJOeDD8Z5ib11oZcWgDsXjIptAXyH4cvBntIpOv918FQQgh26TJV3bKonOeWeVm
th7aPIrNAeEBwsXoGLPDENqua++hRSsgEwAjCdrC0cx4uR2jrqBoz4DP5HPlRuiUtMYXYU39dHEH
oNANjBNYAQHAuTRCuhYs3xn2/CB9j5V2k+Glw8i9BXvK13pq+Xamr10A7R9gO6EEjd5kbrXQcgta
CbUsDpCk8XoZxP76tI1mv9efLHEXjsSLGk9rvqdrSs1LU6kDMM647mGbx40nuL9HRtIVh7CGrANK
b6Np52tGlqaSWTAAGmCAEvb3Z9kurZUKvTOs4tAa+q9hFJ+7mvhTIT/XwG9NydqV9MrcV5MLUyRF
PQp4bu5KWmZpDBqCCIW8+l4QoSncDbaV3UWKinbeNRHqq1gCYxgXThjwoCHPxl3dTFABmkk4jkEo
G+RXI7aJI4E1zO3Alg7eB3Os7D/d2cyiiYEB8IpkOZ8LTaK2HCsTFqluNTiRKqGwUzAx73rBfNXp
BBZfwdrPYkuOAwkh3qIYb7c/YWmCEcxA4cX2x1XHyFh2dOiFeAqKQUEC9juUZu3cajZWHYBCcSUd
uzDBECuyGDUowP9QLrp0npZoWR1lxhQY01EhqZep2h0QMNuk1P8QQgzoG1BPYLIALg2vzKvEXF5G
cUYNmOrf1f14JziGk7xEL9md+pAehX37Uv3sfq61Ey6MD0aRokVSBSnhq/NcmKeiNcwpoAD40bFy
LDPzZCGzi3gNkrJkCg4DilXU2rF87O/P9iFFUzlA0j0NpowAyb7Pe8gZSndl9nrbP9iSXFyXMI9Q
wUavOdDjDOd3accoKl2i6UADOX2Lmvd0LbF9fbjBAFYLOQ4kUQES5sKlhVpaoWQmDao28fMwtlXo
iFmTfm/mpRuXkqfPb4IleqNubm4P7Specpa5Ay6OK82gOiyHJ/kpOSi/bv/80sz9o6ZsIV2EDAE3
c3I6KoMEZwjBtm5bSTO7o6CuEQ8v+AG4r5FNROYUCQ7+3txPUtJmPZAOgpUjEVV/i2m7aWKIFrbI
g90e0dXT3RDReYIkG9wOCGpetkCW53IGwRakOFpBdI1GV90EPS/+EPfkVVCGNMAfw4PcKoNz2/LC
UrEMO14pwOJZABxdzmU8GwmlBUgU6xyKCVLPXL3RV17ui0YMlKREQEwhEcZC5dmWEhWhknI5poGY
Qau30RwYkeWV++qiEWDu8XTH8xas5ZdGyrnSuklJaICec1fCMwfKTDVaCm7P10JUR4INFTz0VSPO
8lmpCu3D7dCINMj1D0PwNVTY8nyPdlTHJGuQFObHXITArmVPti/WKb4CG9c4T/s0mQNFFvyYam9k
LvZU+Z2KsiPLjtS+DNYa9njJ69H/CaQRojsuv9wstqjPz61sTUHc7bXwrjUfSYg0S7ayhZfMIJRD
BwIVNw0i8JeLZQHAhJ1kYLGAtpF06FLmtD4OtRGMeendXrKFcMEqlJCiQTsUO74ubVWi2oI7eZ4D
Xc3LHSoI/VPVpMbjbStLI4Lgi8ogFArWjLtud1OuV6mq0SCBvqpbg2Hk1EJ84J5kOEYqqZdXCAGX
HNHEWY9/UQZAseFyVFE6tUqBHvsABQx3Eu7BPvCLQPvByPwhaV5vD27pLEFKniX3RKAR0QR9aQ1i
FpaRqbEYQHPKTVsvlmavzADGUl7BxZ7HW4qu+2JNJHFhThk/KNDpoAJEfOKs9kPaCUUKq/JQeJ2V
e8Jkl82nsiYmtjCXaNFEI5IoojUU/cmXo6OzgXSYPog4UKTaDmmqfq8qCMzXegzG3lzNIb8SrtFH
LcR8VlABAFoF1SEckzOqo0utBK95kEwnyBL4YR5kkoa+OQ0P0Ngu1phLlibz3B7nMDVe85ArUeZA
S9DMO4dev0nXzrGliTy3wV05KM1NSATAKYm2M/LT2I+eJW/0/K7u/7A1nu1j4ClYpQgY72vS/RId
7GVFCxoAkbUROuCTC+K1oGa/7fkLs4bHGGIhA9AxIPTlKvUT9CupWtOAThKarMP2NIleOpCgr9eq
pEummCgO6BsRq4AwujRVZGBvLIuSBqASyPrsRVAL0dY62TW1aOW5sHBWfunv/M8Ut7Eqg8q4QcFU
rj1KmWTjXAnnlYC44AtA/qGgB5p8BnXkbGh4C4p9OkGCb6hsKP6oHwMBssIAf5l7e40WAjwiO0oP
CBTgaucpeQqMINYyhN6wVmwBWFV5/rxtYSn+4d2BHCqeIF9Iysu1EfpYRh+ZhMFE9alKHsJoa/bP
tbhrx8QjTWwnxj4Tn29bXVoltFch9sHvEHO5QxI+ORcF9AXY5Y/aQjJvFSVL7CgaTn9hSEXBA+sF
fkaeez4FHVA0Ghgd3CEKGwT4HFIeqXfbyvIkgqXl61UMO9zdwtTHluoC1qmuUpcKv7Pwx+gn96Uz
7IhwpGt4m4UAi+INLrfwDHYqc+b6CKk9Q8jnAFgJNxIBey1sITM2qbxvKd3HirAywIUNDIN4Mpgi
ureAKLp0klCsZvDN13OgThpgvVX1ksSAXoRAa/hghPlYmU72iuKuhxawcuhwxDUUq8eZs+QoNsAI
MgeQbhv3ijFm9oT6o2Nk47jF3VG3qZo2dtLGZpAlk7JVxKS8141cb0Htb/VBBn2slevxwlZEER+X
IACo0dnL93fJ0ixQue/noBygnCS1FghomrpdeS4tbAxYgQeBkIOVoLmjE4noMoqaYQ7GvXiiv/5Q
VosdLSCOQjoTMDpgwvh0Xy+akQoRqDmQUuuQG9luDHMRjSJ9tlOmamWTL4RJKIng4gG+HrwC+eKf
MCCC6AbFjOmTHXaQTqePRYkToJvdYf654jPsuOJ95swaXwcb20FWi5LARffGe/M6QXvaN136bg5O
tZPXrC08YDA2XCsYqQ6OAO7wDKcGrtthIlujD2pZ3KIFcduE+jMdPvL8Xgtf0BZ1B+VyY3abOmhE
Tx7TQ1P4PRjjCu2xEGNxmyjZivss7VMUQA1G4QZOHZM58dlzFLpAM1py4T6K8qjKdynYqNT5mBZr
w7+ebBDToWMDxxIT8OOFHyKzVYCgRQDSxxfVejJQ9G/yu6r9jSfIa5qojmlBk2gvhH/+cIRh1PvQ
FA7+M3RaXg4QEkQD9CkbrDJEcyBFG+FWaxJH1z7b77Fmx6BTvO1X1wsNFAguEzgcmaQo36JCRX3K
s6bF3VIsjwiNqOCCVL+oD4OMfo1xl9bS6OYaXYk213GAmWUQFHb+X/G8jtY8lkaPCKjnb4Ky6a2n
OVmJsteHCMO3fPEi4Z161XvZDiA0lGOYqEoP9PouHRVbtV4taBaIpPLDPwYKgx6E1WrRtYjEFoif
LpduMPJO0FSEAxGkjNtKRekYD5f4u1QnK0mZazzAlylo0CM5zciYuAtaT2d1wgkyB/VH2ZSbQhjc
AcTPbT/ZfRO7I8n8LirRoRUHU3cc++ZUzAe8oaGrHRHgBUZHzdf0YZYcCQ5rYr8AxYd/LoefIYEk
xQWOUKn4hqYVm/oDiqqQ5YsOvZNWf3wNxosWWxQwdgbO4VOwc9SYeqqLcxBWx1H4jQ7HYa0Kd30g
XprgBoT6TRtmqoRJHpG++an8+TMI3URo60ENE62C4GC4nLC+0PWyYU9kQNh9UJpi68XDK2isV2DS
S/sApVIETaQp0WMvc3YG9HRnUSIGMeDR+mYAUGVXt8dpE+mn27Hk+kDEiM4ssWvPWXSewYuqKQ0s
yTGUrKXBt0BjjealgEYQerdWQsjauLizQM2GRKIE1lJh/ylDaFFxNOrVwub2oJYiFRBqaHdGOkNG
DfFyUC3VCq03mRuUqRvmtVujfjjRVXJ1tgyX5zsmDx02SJewCg1PGDfVWourC5IKAkKGnthIlNtp
TEt7An3uGP8qrfZJmur7MYs2YCXtEmvlJOBpQHB5uvwCzuGxd8sQ1xkcBX3qC3F3YFHTiqw9zXw8
XiBl/JontZ+ELiTKst6ZxDXM6uJcK5KFeQZ2C7q2l3MdDp06kh5zINZHM8/tSjsI/Z+25LNRqkCK
sgQtzljuaaYJJK97gkSHPv4o50c0Ta0mzZciB9YRcAj4C6o43D4YxbLvcU7gluKSbfty2x+vr0D4
/rMf59y+UOUumk38eC/ss+qxju9mcMkR77aVxa0MTBsya7gDXcnlyRHKn3US4m7bbkEhrgkBCr1p
6wyjf9vQ0rGBZyvWnDX8AtN7ueQiNUKpr2EItZw7IYZEe5h9ghzgVZG3YUieoWpp2Ea1koJdcjTG
twYSCNxpEHwvraZCTrJRzMSgzjonhTirfF8CYP8XQzszwq2UJqYA4mgpaJiI9VpHg1dNxAe3gVOD
Sxgsrl5rGH5RrUntLcVFPN+Af8QlEuQQXLwHwSQS9GODeN8+68aDDoE9Rb3HzKZQWaTt2+1BLs0k
+r5QU0E5j5EsXs6knNcUzgprVj+9d0IUCFN3KIR0d9vMktefm+EGVVpQnmjiWgyS0tOIU6RBWiKN
/XrbypIzAnTw1YaBs5KPwZGVKahgt2IQbXPwHTW2Tn0Cami33ETxSrhdnDj2SgXnLYDzfI2Xgq2u
GWUcX5qMlHEceVL6ZuF4uT2ixXmzdNzwAWNgfSyXy2MNZdOht0IMzAQCiEz++d5AgQ10x7ftLI0G
fDdg8UGWCDxS3Lu+DZUobTuCywyChBqXkFmObSn9edvK0mjOrXDO1pZK0QzxiFrGaeg+JeNdoJtV
7cFFI+zZi6QhCMX46nEC/CfJK1EMIGNNoa0lOuGwSYaVCVsKsHAwVGTQ9IfCJ5vQs7uSgNWvKVVE
tJ4eS4xBHTpnihyLUG+9HLlwIIGyB/gk/BfCcVcF1klGXmsSCHjNcGXupyy1U2j8PN1enWuSDpRi
QKnHjg14AugzL8eEbxfblIYkaIqgMd7H0g8r0LkfTPmbIL22jRume/qpPkB3oCiDBFwhOT2YT4mw
j7cQsVYzO3TUn8rgdmuKywsJzMtP46YbShwd8BP4tOoH2eXu47yh/jfxoH27PQVLd6iLKWDOdbas
aWaVIACEnR5UB/PdGKW2UrmG5ZXKLu5s69uYnVRlG7+sxpOviwt3gbwwzW31DEuvjASm22qXiDsl
3GglMs62LIH7eFukbyqgW+9CbNg09MPCSZ4r4aH2wXXTCiB+fJx1JFmjQ7adVU+2Pnt50+qHdr6L
8D9XtuzHL+ljHdklGJY7YV+a6P6e7XCNZvgr4XBrGNyzyDRG0irEIkGHxvlk36YvJqAi8vjSS7qd
ocBiGHaKfNMQ+/PoxPSzuuuKyo+ExyTdZICgp9XOnN61Ot6pgRa9S81DWbqaCtW6WkVLnZuD4l8b
7NJ8SYXfHZTLE9BSpCtn/1fh8dYw2FFz5gh6PBlWM0VjoJYPqAlOtTsruq1HW8ZeM9vQp3+JP6CN
sTNCd0a8HECeeK9Vjo5VaIIcnGvxNjGOgpNFb9R0ibXrSexCpqsSnUYP+vvkNO2iveypKMBbg4dJ
g8L9vt1LxVPlQ7xwcmR6r55M61SkL5lwnMRNbY9P02sj2Ul2T456ZleyPaFvUD6I4b1VuKDLsdbI
qa+hnywoACkF9lQw96JT/HIiamoK3YSUQwDKrciNadF5etvMu6KpIsecSjlIq7ywI0W/hyjd+Fx0
Q+pME13rVP/ijblcERmKjmhLRTGQ9Ydw+0PKSTOQMRkDSAb4AHE6kkaeCdLcyKw6c9sH5mdjqHar
p3bVSF5u6Z4i7iz6PYOGM3BLYD20KXIsvc0ErvIx80BStmXJ3jzO7Ea0m0Fw+s2gt1uTJfTRaGsW
Qd/pW1Ffub6ujoWbVBmSAE1txSN7BNDYMd61rYBtUd0rQZR5U2QCxOtN09Ya3KQAV1eMbDEqktB5
k+7Te8WwVWGbeAmB4qsTgvC++lX58R4JRkM5VYON48LW/vgGh+kHmg2XHdRYcBhd+kFcV2RU9GIM
vqu7B+Xhj+Pu5a9zE5IoMR6VOX497GesResX8qY3AXyvHFbEEKSjRWavp8W3QTl0dYRHU7yWu/3q
nL/yMLTnGGhPhKvx55+ZtilTKhoBJKFA5goPIBSzqzF+qDJtXyazXcst0M8IYxUKBlR2xcYJw3xT
ydbjYM5PMaEfyN/dxa1Z2jnp7kgTblGseQyjAovqJJLiRmh+FHxrkrblPHq94itmYAyPYwk8taE7
kbAWyLAsV2MC+gt9l0xbioePQGaRFLlZjkGbFsBUpm5VEBQ7vBA1j9tr+PUwuWWK85C6lVRoELYj
7g76YxuV6PoFVKXST6AVeVG0xM1LAcBxw4X04x0Z83eS1W752MefedfboKvZggvUHpQfY7tXCtWR
tWkjF9uVr7y+S8HTGLAAlxzUQzXukhNGxKwg2DgGUZ4YPhWIX5YSI/fXdRfC6emhEsIjQOeI+Znq
DYLWuL1KUlfoqAUtEuhyz52gYuMNA7RNu9JXwWNxiKFkhahXll7SmDaiZIE8y6zjydjrfier/ePt
YXyhwa4mG3dpwPERnkE6cbkd0TkBSg+rG4MKrJGGDNbIAUSjQqXtVHD1d9CTNTcT/aEKUBW+a6zU
Ny27lMDdL9FdjZvMmP2Qgd68/VXMKPdRANWgdociCJoSeRkHRofNpnYMRjN8LK1NX50kiH4MXbEF
0rUhQTz3/m2TC8sJk2gkZRVJXFnly3mYGjQsW5kIk1nrzOke/JN/MyiFhSfA2JB8Ui4t1L0xCn0+
jUGJC0Acb3r5aMi505FNjlLzsK/oCs6b7ZOrWTwzyHkoeixLrapgcJw8JbFN9CBoG6p5ZG3HLpzt
4JJHTpnxPKAqx2O7W0uYxnzC5EnGNq3SLe5Yd9oxEo/dR/tK8tCPpJUgweL49dj+s8i9AMPcDIs5
gsUk3XZO9QH8+m5YE35cNIIrC0C1qCejFexyxYZIzUy9ksbArEO7oN+tUPCT4lGJyW4ovkMd5rYL
Lnr9mTnOQUq1mOsqxpjy3XgHJWLzvtsJqV3uuxXHuH7ZYrnODHGOQWWVNhmFIZK+yFWB2+gvQziA
5WtlTy28ti4Nca+tocv1wjARI5X3YjN8ht8KR/mtokHU7laKG8sueDYm7sGVy3OPJnSYSh/aB0W0
BW/wC1f32z0OEGNlK69NIHdCzci71sYEY9QpHsEDMN6DhuK2Myy8IC/njrvJpApqC0bL5u4+fiC9
3f8kb4Mb70V/2AHHNryt2GM75mpHnU0gdxAwGdmuwl0i6H00GzQvxUbZiIfYFnZaaodrXBHXeaKL
0fF1u7KZrEo16Igaw5YMx26CL66BBJbOtnM/58ELCRl6KxGxf4fcbhKn2JaxXc7uHMilA7+I7TgQ
NqYv2q5BvPj7yi5bHCJ8jslaQYOF7wgQpqQshRDhFx0I+xzSed0k2eVaJ+Kyn5yZ4XzRSosiEQRs
5iiYFbf67CGIi0wD8cnoW3Hk0AaRP/ZAkOWsXIHWBsh5qCHIUOpiR6aaeWa6ibWNOdO1bbC41ZBR
RjUMTFXoor6MwXUxRGlPZDwXyp26SQ9KAOVI3Unv297WIZG1yz2R2MJJbVcuvMsRhfWfQQAGl2u+
/6wHPUsGAhK4KLIhRJ63w7ulVZ5RBmY2gjYWXUz1N5CuOaMarsSXL6g5vxkZAw5aJFlHCf9Gzee+
q6HHheOtiU9qvun0NyMnG7U8zOK9poC1NvrZqraagk5LvpOSxFWjYOg2Y/tM2cdZ30TLj9Ttn7PM
QooPJAcovKAfCXggLkqESUXAMZuj2SR5rMffwvydjq8rkWjJr/6zcYUNS+Uk7oG7mYL0oOlbkPP5
eRAfdXvagq/qpD/Z405ZOXoXTbLLJujDoDHAEw+JQmlEtYRh0elHJx+naqMap9vDWrpMMJnL/5lg
n3CWCDIUIjcDOrqC8EV15m1vW8dpH69dxZbuEOdWuGNQAysVHh/ZhJD3ZFiZrafCZs4BeNE3rbjr
+u0qmxivq4VyMVwCuWs4A9pAwJFyOTC5HosStBRTALYNr9pGHsoLxrG50/aW027JftobD8nP2dc3
0f2aXNJSdDi3zUUHoyhNbZ7LKdA3BNUTdPvt9Zfb63bduc/Gh6o/QxBBj4avoxVIAElqBxutC5j1
1twlm36bbQyn3qiPgl/45kpJgF2/+M1/bpC7BxZipk6QBZ6C0ZnsNeqkxRk7Gw139+uUYjTSvsCM
FSN65Jt7afoZC+SIFVzZU1/oo1vj4DweEjg0nAjGITz5zWP93HnRD5A07Yht7uZtsm/cbK/vmt20
ybfye3o0voVHGnQPK1fDxb0NWA14WcCPig49zj/TUO3lDCPWQA9+zAXNlupy7Zhia3I1VgUiHRAt
APqJL1+bwCPWClszy09e+id1b3pgrN4mh/bY7Qbir/gkO9RvmeOOXiXVs6oq6ynofndb66nHzlP8
xJOCejs+jO/xMf/xhPzvyoG/6Dtng+SCf1bOeaJbzDHB9z96gEs6RfOcDStJvBUzX6+Ks0hZiFM5
VDrMEHMrtE9kvp/VI7qTbs/hUpoJsIx/l+zr/D8zA6Z4tPUYFcw026JwzU290xvbLl3IdbjSvntS
7RkMjA+a1zjKieylvfn/N5/83YZGFbjZhgbzqb+L0yaOJTtrJ/DgrlwnFnfAFwcsWmAAOGETfjZS
dIiKVtX1U9DMG4BIUceGbu3t2VyMWWcmuFtoYYDBN0SCP5isFOjUo4SpvG3hazaufZ4x2f4zCs7n
q6QmKTUxiuI0Nnb5TZPtvLwrySNQc5+6iGZRAOVXjH7pud0yyrm8bkDSMO8xLmTPI1v5OR/oD3PT
bkGj5xt34gcuvPpHut0r3/CcEGp7jeNhZdRAmV+undoPU2Z1LT6A3ne2vu8c/Zda292IZI6NTvof
wxo96G1vQUbs0iIUL4mY1Jhn0OCbwiZJvK5fOeGWwxdcEQqt2GQWt5RFJOhqqyF8mWjk0F+L6Kl5
AFmxvVrDX7zEYxf/a4lbPxFazl3YYYtlr+MedLq+vKu34bZ2QHTyV0EZly8DPbGMBZk7aMJujkV9
GBBQZPdeIdC4t5X38Ti/QQVTPxj78Zc+OOFH5eKlW0Yr4WzxHQjenX+tc5s8CuNSFQx4alo4UIGp
fkNf19xFn5lsI8toPjW/unK1mLP4UDm3yu37pK3lhgDyA5w6KptWdBAVV+l26f2kiI6Zt7ZJT6W1
i/K3WP9pxTH6kP1w3CX9RxaVb1H5kk7k2FNlS9d6hxZvwmfzwflYA/auSq3ZarRvqiyAaMmbDVv+
KJNTlDvZ371Uz6eCc7UqAan3LBG4WugpjSvhVG6cHcrwOC5R6bHL7aEu3OTZ2v1NYPxvpHwuRQrV
dJ5DjDRtdvlDSyN00L3prR+R51b61eTfiYQrl3nqV7EGy3fjM9NcrBgEC/1RKZZfPIV3+qlzQAfv
1N7omnbjTvvWllcix+I5c2aQu/D3liaChUacgsisJLcRIIZZh4KykrpZvIGcWeFu4Iks5RQUFRhW
um0hNYi3hZXt1dWXLpueq9PlzA53GddolWXRwEJt45KdTL4V4v0gqXYa2kqts7J8JdwrlKycasz1
b5nlAhXuPKpIcwwPxEuZYx1D39zS3m7ebjvm0kGCVmwouKCooqOx5PIgKcI2TvN+noKKJo4+bUiN
W+MarcyiEbSroGcPFFmwdGlkEqSqTDsFL3d5b9WS0/QnWVtrjlkzwkW5uAI9ixbKeOIqr9Fg2qK+
68vH27O15Nna2UC4eJXWKok6GTbM8ClMfwpQirttYCkgnhvglmNsR/RJSDAAfJVJnQHiPbWnNzs0
ikwVmtVWDqTF8SB3hb5GFMHRq3i5MGndSYNUwVy9E5w1QojFBTn7cW5BplhLs2rAj2dblATfhZUX
yFejNr9DWLPQ/z6eWwyWjZymBr8v3xX2abqfoG9kN6f0h3SKnnvnN/7g316dxVB6bpJfHtM0x96Q
8IJMXsArBGBeuO+NxhkKzTU7ME51n+BLK+lT3bSACIqgZ20Hm0bfVr6DTR03dLShsIEjyWehxfty
3dowUvvUULGh8qSArKam1D9MM4n3qUzzyFNzTad2MooAlUm5WDyFca2CtCKVpGmXtYa1JWhPzl1B
bcQMvG6Fude0cjr0mjVEgInVazj+pe9lraRYLcSaqx4oMzVzoR+ZW3foDi6HQviomibfyJFFnTLU
4sCYlbVmkEWjLNpAlgpNTnzBc5InMQFlPF5U5EUef1jdrqlVvHt+1erT7fVY8HTWPo6nFWjXALtg
f3/2diMQd4G+OSxlk6K6ahPr21RuKwcPA2vF6xcGBS4w0K6DMRdvX37lI6UWBlUEqrZqHLHJ0M85
H6DqFQp3VC+ebw9r4QgC2BVgEqRKWBsD5+3UatWwU0MA74n4hswroFbWkbXkKdVRTGcX/Bmn2xYX
znS0WEFLkJFNQOKWuzkQVIrQ1S6J6GSwIr+YM8s1oY63G2Zr20EgZfMX5thEIqGMtln+bR+XZlmN
JdDDFjg3FRRJhF7dZKL5GRnt2vG0sHDoS2K9LAo6169oWxOzgCjbmEuBWoVgH26deJqdDA3sujo/
t/1ayWlp7SSQ8gEwglYhtOdfumRTx4beA9AOAqXZT+i271rLTVLBMyNj3xnle6NLn38+m4zXBTMJ
XDkYRi9NEiMSxbAwxSD7rRTK76JvoFfxIcna77+wgyUD6ERCCzyf6+2T1oAk7iAFBfQNMvoD/em9
ZHdds3I4LuxqhA68fMEsLDE05OV4JLnRyqwnUhBV8Ts0jv1x1lzwp6444VIBHt3DaK8FVYOCVym3
VFWXdToASVIgC/V80rSidwu8wnxpkibPtIjh0anvPk0rFcCzS6Id0czJvT2nC97JNIYZAxYEqq44
FQY5m6IEtcLABDy1z4ifm7VvRtFdb8levEZLtfTivzDHRRZJjSsV+hdSYKSiU6MoWRuNq04/EUKt
PNvoOIB0NXKmUvdjKJn++SUL1iEUAIgjsI0q9yCaqBQ2JQhdg0qqbCPEkTeHm9EyAZe+q+tNLqq/
cqFeaYJd2JA4r0Fxw/puoOjDGTVVpesw+/DaMn6GJG/5VhJlJ4jQy859Ra9XUKdLC6oB1wjeChjU
+P1vSmUcWgSA3R5Y4TIFuDysD0mT+UUXQZFVC1cS+EvDw8UVXb5MpUjkaXDlbJbFSi/kIIqdWUQl
FHDAqLkjEain20MKAMufOyz6bLH70ZaD8iPnQT2lg16h5hxU82Az5mTroOXJtgAqu5CTlUiwcCyh
I+dfY3yyW5/HyWyMTg4Ggt4fIjVoaMKjtkiS+KEna4KMfEBgxQk0AeHCIgKFjasLm+uz6wSdtDyG
oE1+qvQAkfaYZhCz2cTqrjJ2nUxcEehJXVxDYnDhjlkF/Q1CgIVyOuuhvbSa5W1k1gTC8vqo2glk
e4369xCvyZ1xL44vKwpQWqhDMlkQfmyYP7HVmiQ/JWCWdBpIFNogjV8jF+Wb7v8xg5MdVz/0sl+B
E2tcjkPNHPNTKBeOHPuthtd63O9KDf24pV1X1MlJ7NTA9koQHmjNgOS/UDNy20EA3voOaSLvtsPy
SeJ/PglKwqjLA5IKkvzL+dVjrdbCXs5PeZw/WaEJWbn2Qxt9rbQ+mpo4NAxtgW6p8tmWbp9R/7b9
pYlnvWvAwYI45ooHTRDGUidVXJxK6AJ60kSpr0XS2pnJ7ZSvQYIQgx3MUAUHZ8TlINNULUep6ItT
QXIH7eU7Oj/PRfokFH81HkQ4S0UTEy4D3OlMhKQgsapjOsvK74RdH62diUsbQsVrT2H8rhgLtyES
aR4VOUmKU1tFotON+kc4DSk6DNFOc3ttlnY8AjVS0gZ61lEC5Uxl+dxUQ1OXJ7oRk9gZdT+j20k/
hcnjID8I9BkdC7dNLgzOBM4BIFq8V6CfxE0fQPEgvWqwUBmRNTuBOr1tCcpOlF9u22Fx+OylyhwC
cFMgdnHYQkiJd4jaqiJaAQKDRqrnfqd0DmAcjvXSD4e0fWzRtXnbHHfsXZnjTtmwTY05p2V5ErUq
8w2qEHeo+8+ETtn/cXZdu5Ii2faLkPARvALpji2OKfeCqqu6cAFEBBCYr7+LM3OnM0mUqFo96h7p
SLkJv83aawGk7wFrTv8Udf9fmzPpKqjLsIYLm65qjNiYYDM3/p46tndsHjhTBHXpjWdo8cZ+GDJx
soB+QXjkLAmTeByX4N9tqiiBhlru7Y1xN7yD/6lqS1+HRsHtqbTXtgjcFWwOeIRwJBZPbFzR3E77
so5yNiUPVmZnuxiu4ScTOAsI2FMgmRJ9CNvENHYoMdh7IUGXSjR3DKukGPa20tE55Zg8lJrV7J1J
t3xX2F4w5ByQggEMf+DsSkOzdx2wJ+T1vV42xtGLeyD/Eo48gdt2e4n7ap95A9gi+FicZM7zh0Zk
Dgg4MvOdGRMJYkyKL/Uel3iSVi+FMNhBlkMCehz3c6+JNkw0M70rJON3kO/Rn5sJWRlBum7DlV9b
INAKY3FAR4SIcr6Dzx5uqG+YJf5YR6NdApoZG9Ve69Hc5ZAcbVIlM/ZKEvnusW5r3y896o+9AbcL
aQF0f8wXyaXpdPLQvw5OiqjzuG8bgTJMIP1OPTrPnEMh81Do83PH91BvO93eKCt3Pl6UmV0LduFx
LkxzjU5UtHkd9ZS+1t5nCHtFZL6TN7b/2lVybmfxgJpOZ9ZOnNZRLPZW8V4967YG9/0rLcG7of5q
t7Q31+6Sc3uL/Y8edjsxGOzJ7DtVL32SAblUsNrn2D23p3DtqKErH+QGEBUDO+Bi49QEnC8t9apI
mJl9UjQzQcVCn8aetX/ftrQ6icjooK8OmrPAS13uk1iVNatKDMpWD/XgQJIa0PI8fWy7n+iy/lKz
58bbKNQsW40/9ib0SxFpwecDCfti4TSEsIalNFyQaWjwUwItAip/ZPZbb3a+w/JdUh6pU+xnMdoY
jEjdbsx95win3y+0OwhBpJNvZmHrPYw6u3PRGtHBzdfp2+2pWSaU//udKHYjUEOAuIxh2pR6ae7h
wuMQ8vD1AM1ftQzgaCc7wPK+NkAOdH4qffQtvd42vbYq6O35n2XzclXADgXdBqeoo6qlAZ/QRcSL
cGqKg0b7PY/FThfpZ+RDNk7U2g4HXQioXeGzQXhjscOpKI3Uynkd0aoIG1UGafU783667C33Xm6P
cO1qPDO15BzoeF1JaWJuHWlJPA1ZYBusf6TuwANrQqsdcZi689AVuHG0Nsa4ZPoavMaqtKbGnTxU
rxPQyKPxwAUPh+wr28prrC4jGLARQUHqF3nMy2UsrKqbXCXrKI0ziNs/11M0Fc86zdGjnT317FGX
G2drCez82LPuTK4HXw70VEuBYERaJne7gkeTQcATjX7vyilL37CEHUBWcrz3lJP4tJi0AxKOw7GF
asBeeNUIzqIJWnxu9mvq0XnaCLs9UkOxYxVzdTTxxMegCNtwdNeeCvSvAX8KQCjeSetygpSnxyYd
8ErFgwdiEFaWJ8om0IbWWgLuJLlVsFm7V+dwCzkQ0D6i/riwRyfOJq3k0bA/DcFGymMtosN19s+v
L07txBiI8GP8ukWbvdG/FuU35pzi+NnJn3Pz0IG+gCYhpwe6hVP+4LVYutVIFgF+PifrELBfDqzj
lTfiEPGonfguLu6RnnxtLQ9673QnzO61K35xK4QS6yBfBIPkzKeJ3Y8OMCboyM/Q4J1Cu7g4tqy/
g9BUEPM7kB+UGtm4YNaniMzJ4JmBHtoLl9+Z2kMDYtEB36kSdUjlgBCcGdCYMqsJXD4mu0vxCoFQ
dRDH1nHGJzMfy0NmdR5kUGNza8Xm9b6aNhxNsDYSRCbLQrTdCaMroOEe2dAeFcaxEX6cnCpyV2nB
9GKRMUQ/aPHz9tW3xKd9nFHQkaGUgkdlTiNdToJy+rGdaMUjPTMgf+XXjXGX/GIp2CITcEXyoQzE
QL8X1b6oBl+jyWPf90HPJ7zF2tdkSne2SI4cBAjg6KQQsrr9fWu3FsjeAAtH7IlWzsXncUcDKdDQ
8ajnPWAophdoTTz6Ni3bE4Djng91E3aMlWbvtK5uNvISywagj9nBSgDjCQJhyMXOZ/jMaW4p9G5p
JXhkAO8DPoWh7Lmf06T7hp758qEXbpwEloQouYbdfVRKoOHdUwAwtXlucn9EV8C9bjfJF151ECLG
hlIPIFHhfeCArnqnQZ3l2+0ZW/W2UTwB+TC8GqiTzffc2Te7uZ6glqhjH5njXe0MAKXGKAbDCe2T
XflqufdpDJoCO+inLTLOtVwBMjgQzIE/NhNyLo6UwZKmLgYT8/W1uGc+xT9WkMMp+Vdj/MfO4jFD
f0JBcg923PI3iR9T6gKU+sL4t0nSYGzSnef6Bm2evC2/+/rSximBDIGDaGZWcl3cbYI1okLTAI8y
CuaG2Cfpr3KTwW/LyOJloAPKtU6Bu9uMEmAA1VsTPybQG1OSh3l+LNm79Y04DwW8P4YGnhouobbx
ds9O/eVlhFgNBR8Ul+a65nIhhSMAeh97PE42KgAl+C10dtpYxHmuljZmnntk5FB5xOG+3KizDqCC
PpGIDDBPFLbwWW37KESdshJt7DzQyBgI/XMdb4zt2utCPHhmd/772QHR06LnBgigIte9n+TdYBxs
75CTABprt0e4to7I0YEM20BdFeXqS0NlbVGtSioRNY6HSCbt4kADr2VQtsmWFPPKycOg8OjiOkQC
BlCmS1ty0LrYBB9KVCXyIWttyC00PkFdXEvwXAl+5Ll2b8b1KfeqT7eHuUSO4paEbbxc8DcQIV5R
O4h4GsWQjSLyEheUlhzPPtFT6LtD08Ub7GAQYx02bg5ikaZhu2pAhZmOEGKrG8lPvK23Mg7XDv38
QQDZoFiBitYy4RDjtnPGXheRVZmvmpu/uAokECn5WTvjqbKrIxn+3JkAMQ3yazOyB9Hr0td1TBWz
tq9FpJp8R9Iy8Fx+GvsISW1TjGEPRxdlkaAw27Aagf7504bYj0WAcPCcNIVPA8rIyw1gdW2ZjbrC
ZnM7+HkoP6fMhecwInTaWO9rTxljPTO1eBXR/VNPhdFjrPX0fRhyuAq/k579Rgfc3URkIK3+AX0e
gW6P4K4o7xtlByCqh/+igz7gOPAtrqe1g4ayDdA0CG50TMXl2LtCeKIgTERySnwdRO0KxEibPTpr
w4aWxZxLhaQmIoRLK4XNiqFD5iUC/deh4abf6N7f3OZHA3rXG1O8cjfOhUo8plhQ0H8uHjhb6FY2
dJ6MaKzthM4DXdGItaiOghA9mJT2VtdaE1SieHTT/W3jK3c/5BlBjYB8P2iol+EwagA1mbxKRl78
Vrs/R7LhoazMIzIuYMEFWBEEf8vyLzf1atCnTkY6UF4mGMOmR5NBdXLjfVnZFBdmFjdiancddwyY
kV+t0P7Uvd2epdWfNwBJ+EiMWUuwvmxGq5u6SUbM6gOd7cbiozHmXxiB6wmFJ+CcAKm73HKNTjKo
0w8ymtCeLNIsyDt26LcYrVYWHCXVf6wsNpvoEpCxdLAiQ9vfeANXF/uf317WWPRMtS5WQkZ5qfaE
aYFu/RbmD5r+m011ZmfpMyV6JlgPO1N7omDT14Ak8PIDL7aIB9Zeuw+wFHpWZ0DMMpGuVSBmymsT
R5Nl/pQi3wvVN1X6mba3Ecyiy2buKzrA+0zfldrSVVyfz5lI9z/W52155rywrCp6wWB9nIbAspDw
A5qSKi1MQJV+e/PNy77wz5yPdx3MLEjgLIOfarCzuG5Yg83n6ntLaOygmWo42okJ3xd6AjIz9bBA
pu7RNZJh4wpcO18gGgU6DPKYKPrPE3E2UE4IEDBm1USjfIlHuWcq96ex3rCykgRAsR/k91AssEGg
uQRsaUbVdKbLm0hkIMXgQu1rC8TmOkG3J3jHEw09F8cxFSfP7cJ8svaOox1vz/NHZH810dD9JYDE
wV8hi1NuEnRcG1Q2UeUk3zh9dGKCUqS+GyGM59J7EBj4vNJCpzd9k6AJRxjiQZtA/iiTvXLejHQr
NbI69whw4LK6EOaji8OUxi6th6RrooxBgzvzFQPVxbSR8JhHdTXqMyML7ziBcpelGaqJNA0kmmj3
o+OTJX/Q5MXQTwbbWOitIS1cBJrmpsbqFtZa7lt9B10BNyrNeuvQrJ3POTb8/6lbumFM13L44k3U
xhBbffPo5Lfm12rzGloJYhCDUlTmkSuC5MbidVM6t9MOPZMRoiS/7cxdkp5EzPzGsHegaLq9Q9cH
9Y+xxQbNyhrc9QmMVe5vz/uW0HfUkC2kcm+bWbtw5tKxbcHLmhGUl0d+ENBpJMPYRgLxkV79VM5X
lYxBPxz04s1M7ov6622D16cfug+AUEKfBQmeWf3q0mJmqcl0Eq2G1y6CrK/CxhG+8NK5cdfTj8VD
3omDA856B7iXbiMOvdqSs3EoiEKDBpQR5rJPko5JkqEJgUfMe4dDl4OQpFHmn84pCPBNTOWs8I3r
bZnkTNrR0SfXRcKiewHP56lz9yQ+GNq9xVSY2hvdVStDurC28CRYoXXghXJ4NBqREXdBb2e+MKet
AGTVDCIQb+4vAPplsVFI5cV57FEeCQ15GNK7ImBE3A2JrvmIwUAMbOX2LkWgeSwBoz6YmglwMeus
vRxBz6k04SPF04fpXPu+vaVWPw3Yrjnqn5Hii6PiCdoUqYp5lAZ28UtOb267saJXJ39e0TMLizke
GTolrBwWmgzxJK/2Fu5L5vh9oz9am12h81Re3NKX1pb+WyecRHYNrDGeIpmvn+wcKizUC4qaPuq1
8iWyi22e+rgdBDGOt2fzyjNdWF8sNPoyJjSAER5B+rj2U3eKg4zwreL9vCbLMQJINevtIHdpOPOa
nrkaoGFkVMUYIy0PEz/mzlFpPUhiShTitrpKV20hN+sgMwHFb7J4h/Qpd+s015C5hPKtgVtniB+p
emgggSHq/A0EFJvUEmtLCMcCamYuHB2kLy+HZ3FIjHtDISJndO9kKn4R+Sp6Y8eLIE9CSYxdM/bt
XHPbidyMbq/gdWIKS4jrHBcs8JseYBiX1qsReGPotuNA2Klv1r/tzg5ru31LnToacu1REfsu7ZMX
AFk3juLVq/Vhee4Oh0TuNX/WVNel4RSJiFqhH9qq2Ws/ZOMdlJmdbo9x7cwDVGOAhh0ClGhGuRxi
nsqRTRKpF53JLkwEtYKUSsAkUE3cGNP1gcBp9vDco2ADcPGyHqK6UdloXBURm9gUDJAJhx/T2hsD
2rKy2KR1pTmqzVwRDSa6d3whwtsTdl2jgK89734KPhWAjj7QDmcnTmPMxYtKRJS+gaUZYrfU79kh
857H1ArceD+IPS1BtfL5tt0PvcfLkw672Igzdxy4pMni7hxam+RGkyF6kiawMikcbWeAi5bpkPsp
mGGiGu3mASuKPuzBK4r2WToePZrCH1HsHcBdDZ33kr9YdjrsZKW/TVUujyPv6qDX+3JfamIvYh1+
mK2/1HaSPhYjsXYEsemuj221zyQ1fI1oW2xj85dfjwwHHAVX9xo7M01CUYulSNpYcpfLdGca1r5u
Q0Di2rBrwSNtdlvaLmvbBKVyUL96MIvw5XLfOwLyXLTkSIFMHhr9dPCht5MuNuKEj+zdcmiz7gQ6
9ECJTJf3l1bJmgElIdGXCwQ/+zKMTQCctAEcDBJJh5bnoauBWZv0oZ7UQZJMT+mU+22vBTT7Capo
rKLhl3XAkfkt2DPvT2BqOmhcfL29va4vHAugeMjfzczUuG8X3mRhlRxF91JGZfGKruXkPbY+MWND
duj6+YcReCcomVCo6roLIwASDJNHkZ0z40+inR7yTAVdat8h+xx66YZA3PXNBmNgy7UgCIDmyCVG
oYq9ahoKiVQdREXNQhz1PIabtaW2uWoGJUM0aM2FoGWhJG1xdMxGl1Gb0Sacapqh+GPpRzSMbona
rE4fYlrU2YGCRPLucs9KK5YoSRgyasy7zNPDoTqmPfNZ8iVpNyZv7Uii+oOWQAqOMzQUXJrKMiGS
fCQy6jLtVwnQ1kwY2fu6BOjCQNZc5190KAbc3oOrRlEIcoCjx7+X/Hr1VCcEvEoyIt0hjkHpoDI/
ezPqwII/U5JD0f26bfAa5YO7HG/efy2CmP1ymPoEsTGtcrEhD8aJaeEXK7D3474IQe8d1sEQSL/d
yYP1SoN4d9v22mKem164h3HvtrycNCymFmuvjid+pEYbcok+XlL21a5MLPrpX5j0kBCb7zvkxxej
lUQkVT7nakRxsncMl2troFvikJRbOrornhO8tpknEScQ4eFy/9iZZ6CEiATJOHyHDocd5PbeLEAt
5ZxS6uyF/uJJZ8O/WHaR40qBUZTN4JXhfoGzcbmaPGlQUMvSJnJAAfNdvNfv43v+HKMFn+yGYPxq
aiFRp9tzuvaOANaISBhOOEHS/tImTc3WMmrRREBgAHjThkb37baFtVPh4spELy3S6MBGXFooZVJX
tjE0cEJf8ur70BwZuha8dGdU1g6U6VAa2ko4XTv6mEiKdqLZKnyOee+euThUK3J7lBZyaIkDod28
7g7GC/NkSBLrM8LHjYXbMrd4i5uEdSSO7SbSm9GPoVCqhLnXi+qHtB4N8x4aDxth6KpBlFlnPY65
V3FhkCU10TpuNKhQOdM+oQWFP0WLQ1FV5dHrh3ZXt6iRxQXUa24v5tprAd9tTtqgzopAezGzoPZs
QBqCmW262VVMm31C8jKsk81O5bWdObdDQR0UDoi7jNZUKoZRxlkbsbEWO7AEgAo6watxe0BrfsO5
lfkrzraKZUxGoYMFJ3JZ7Ge5s7PTlyR5h4jBxpqtGsIjO+O8ZgbW+e9nhtxWOV4bd20kdRGYWhpa
6j0zvrTelqGVeQNhB7jioBGF7b/0szPuyaIlqYrMMp92etFVTyROij9OoEFKAvhCSJIBnUU/mkTO
hgNe+D5NFGsj3PPvwANFU5rtdSfdeFJX9hsSdHN7mglaA+R2L2etZFDMtDhpI5VVPkrsPmbNAiPS
7U2w8pYBnUvxYoNAAX7uwltQuh2PXlZ2UeqmZqB1VR7wvvmtAHzcl2gPBJOCu0WxsjoyJNHgvc2p
Km9xRxV5aRqQLYDN7K82fbbKJy37fHtYK1sOjwjqvBQ9VjPE/nLyRu42AwX4LWp0FMVY75ihxoHs
nNWpwwbwtI1pXNl5FgAfCMRRmXWggnppD1AibzRTp4uqxhP7sXWnk85rc3d7VGuLhTPkAAMGJgi0
V11aceKJxG7Rd8gYTYERy4d6cgLrxRBoTGdbxD5r0fJMFeIi4ARSE31cl9YaUFykSeb00C8xhqe0
BaGLp0kzQp8k5HoQaQap8HpQ8WjmnumZeadMV+1lUZsbF9XasFGfQksznB8cicWwhZ2j5k3yPjJa
tzrYGhDr0hhCt63eTLd4HrG9N561lQw94HbIy3kofiPsWfaVeQ2H4JqtqcidMrydQKuGEnTVe48X
LeqevH7q2koP4VtoT3hv+H2ZoFm+19HOoROt2PicFT/i4msWT4+GNM+geldFQ6vz0KrjdqdcD3LI
pVeFQ2Fldx1YXKEK1nR3hkq2UEYrby4QRnAmgIRGG9XyzfVEm9VlWfZRhYeWSPqdNI+Qfw6m9vck
pmMagzzv9kZfHfCZxfnvZ1csWiS9hAL1isbg5lCrb+K9iOVx7nGy/IE8jOmX2/ZWrgukYNEXjXwd
qr7LB7dGL0AVu/UQTd4Po4p670PfCKXBjXGt3HwgZ0JeEM00K91wFlGOI3NviPJJ7DuwOKBCd1cZ
X2+PZsUKyrpgFgO8HFm7ZVxLgcGTzOzHSDrkwdLQBZzYbKe1jbdxH63cenhtbaRIwKZAEPldLpPe
t8lUqW6KcuVCyKsmDch3TLHheF1bmWEHHnYfXl38d3EPCbcfhdc5KtKyGmBN6dtb0LLrCYMF1DUR
vKJpBLmMy3GINNGSJMZ2a0ax8wR6FgjJA01sKequXKmzIfhAgBjAt9MXhgq4pcoY2j7Sx0fNSh9E
XT+5U/4yF/1Mn0/fqvTvuP/Z9VuSMNcbHBWrOQ6BLCwSZ8v40c6YacesGaLhZ+btFBBQXWhYG4/g
2jTOfT4zmToWzFmcWitRqYGG1yGSowhL2qK9uA5a+vv27l7ZDgDlo2ACSmwwfi057xulmSRJminS
k2fOoSgy/XXbwPV1h62AHhL8OpiJEGZc7gZDqVy6VaJHktT9jue6jRyKO3wC0i+sSl2FHDyLu6F3
ypc/N0yR1UT0BgQeHp5Lw6RxDFZMmQ7YP/XluAezrDtp4EwLMgWcAms3ju/KeqEWjJVCpyoyncve
rIzGRW+rdIrE0Pl6f3QL5Q/j4fagrh9vJKMADUULLmJt3LCXgyqQosKdUE5RPR7L5q/UsoNCf56T
7U69YWplk890MnD7LIJNvtRyHsFj3luenNC1QfcDUy9T74Z96xyINp1uj2plE9oQWEL6GRPo2vbC
JUE+WNJMV3oEdTkvIJ2ehlIKvvHurywQKmdoYMaZRVB/1ZlKmAGA1KBHSdkHFYumRAQk35i1eTtf
5rlnVDqk5LHnXYK69mKBMqm1oCLVI1HuxulZK2iQgWk2tQ+WpYK2jHem/uP27K0sFAh/IPJNZgwU
MjuXJoELj4vC0fSoG5x0nzdlEWh5P/kFaB3bwtM3FmtlC6K8qiMgBBoB1+/iXMWGsG3hCiMqn6RT
BQKy5TFonYBtGqotDo41W5DKgFrxHA6YS4AMyB093sSuESETn2VD2AxZkBXpMzfv+9fbs3jN6AIq
DtAQQAMeSi8AYC8uKms0ulyyxow4BPni4THVkh3rpe9KduD6X2MD+dwE1C3G3q7qR6binZ5Wu6nn
py41nngCNffY+3L7o1Yuz/NvWkqQdw7aWuuBm1HBs92UhUO819w7cMiV9L2z240DspKsnNNryK4h
aYjVXXZPDimdUHAt9Ehzjywp/dh6yyQLR7En5VOhvaP8ih7K/e0xrhx+PA9gGsSlNiOy52N75p1m
tbRBeVkZUVuOqd8TNaCZNd7SdlnZSRdW5kN0ZoWUtiJTkxvRPK7aQReX0fqVnILEHH0r34DQrFlD
Qh3zaCLyAUPJpbUSKa+0EMqIGgOqvjww40c07A7gXWs2dsjK4Z/jKgj8IfEKL2gxe6ZTcB1knUYE
0rqdk6vCT0Wu/M4GnLViW+nslf2I1ImJ2wbUiTPd7uW4hNNXvTPGRuT1TRi7yROYNHLnzVDfDS15
1Pro9tZYCRzhP6LPB/qa6GKCx3Vpr5ekYBUDnsFEQk2ot6n+bVVtUEF20nF2Q63tafxXVxcPXuE9
qHg4bNhfuc3hvyKRi8cWHvPyychJy1yaCJy/8teYJ19Gk+5FqZ+01r3jxPJHQJIKaR3gOe1zQ/8B
beMgcdVJ1BEh2nu2Tx/4C3rBb3/Wdb8nrl3MCagJ0XUFR3txVXVMlUIQJA/qVoYWg037k6QRBDkZ
/ZZD5wupf4pCVfF35/kJ2igkINvsXfHJb/S/s94GXxoPY2/rw9YuEHwYAL+AGc6y74v1giSrkwA+
hvlC8DLKxM+TMcwz7hPS7WbO5NEG9QobD01nb6zVyjUCySYAY+DzwS1f4g4N0TO7pb0ZdR0UmpWm
QF9qaVtVjrXjhuYs0DWBhmVuKF1syN4xKkCZzMgWn4c+Dx0IPksU6UFpu7u9yCtXyPz7AIkDJ3Z9
Fzc5VIypVZpRBUG3okxC4FBAwgOBctDicPqvrMFLppB/9RDsXo6rTAYLTCRYuDKnZC8chDUJ2mL3
w6BBPRopi99an1Z/7kkQF6EHpJMA7UGq+dJo5rpFSshoAu7w2alICKg0JHIf+7Y7uNVW1ueafAOH
Bks2u89zvLMkCbFl2rVJ7JqRoU27GiSzHdhd3MTaTfoYguIgiF1+dLOnJPvh8fyu639x49hbIAcZ
+40DvLaLkBgBaQDibzSiLmZ7cHtDTOZkRnQ8ec2XXr3l5HWsjrd30KoVGykLAqAaXpzF9Bpq9MjQ
amak5+yToYZHS5b1waHtX7HnbsFIrvHvmN65ywlkeKhLXLVvjW5e1gVurKhskPmWB0g8AB2+d5ri
btCb1yR7qdRPaMq3HRR1PH1nsjZkJcH/JyERW12bK2PHCbXnaEJHamCpMz9V/QBOSmZHdXnwBsik
oLfDGd7AMHV7jq8bSYDgOje0mOQkdqyKQds5qu17rQdCJSnCsdMg7DY8WFXxOtIXMI5IcHab3g5A
yM9lo20Qf85P/CLkQLs2HA28y4huloFnTtTEATm0o6mKk13W1uoY51IPoOWc7G8Pd+WSPTe1BMcY
ssh0kQ92VNb6gzawt1m7/LaJtZWb+1SAxAOUE3Hn4lKwxcjLzLYjvWqdl8ZEibfsa+00DGO/t7er
AGv2sITIJCEqRK/pwl5VQgusx+mJ1FjtpNOGLnnnjh0m7Uaha23uzg3NH3LmgRqdXuS4DzB3Atwt
Veb3dMNdWtsIOOpAMeKGQ0PB/AVnFmgnmRrMxolQDBLpJ48AQr0BXFo75igA/GNjMV3j2HCil9KB
gWE38iBtTp5W3Btxsx/1EzeBK574k8fCbvjkOequk8+8e+/1vUQDzJ/vlPNPWUyoPlKVlUBP4IVk
u9psgnlSM4/vvK1Xf3Vi8UjBkbeRwVqm7EenGREzYmIZA0tXBYqmdzPfyMuu3iTwXZCCQ40EPBUL
38lzhQAZAHGiuGwZ8wujgZ/JHaQ2iVQhmqyHU0+pwg1jtg+tzqyTARCsFaNHpe4If6B2utV3sHY2
UPLDSUQRblY+vNxQjldZdaViJxq6Q9Xdq+bBed/ctVtGFo8hiOXiUYCNMKpN2yfTfZx+YnEe/LtF
PBvMIm+RdQDa6cpzIllwv8y/2yA0VNqGS7O6U86MLDJZSKeVWSExY255MIdjlr6oYiO2XLtHzhdl
ccrrLqmSVGIcmKvG/tnTLaz52oJgxcFH7IF5BHTSl6see8DZ6J50o9T7KY0JmNBvk9UhdP39x+cX
1ZSPOx68llccJzG4rFRmV7CTglmqqSrI6nqx3NVFJiA2ILbGtZbhmVOmKEih9xNwvsUOILxpZQ7J
hqjXv5lN4dvkifT3VVM9MUgku+CqLUb3U+YectcvHXKk7Um9Qycl63aVu5FrWZlkT0eSaXZRIH2w
zBN2dj3lFSjZohghXFm/aDKGlAfED7aaP1a2y4WhxfHqZEc5XG9sFxc05BlEOuo/9z+wUZC5AZAI
6fZlHb1AFV+f4nkdTSiV5sitA3gWv/yLzXJmZLHrnRlUmibCjST0O8kDKe/BpdL/cbs5uH4BrEHa
FqVxwFIWVkBg3NKYd+58fFGr93F+CfE23q21uhWQAAhFdJRdQIc/h35n77TibeqMSHhEguXjQ+/E
7xroxUIlgPgirNIfE9MDCyBCJn4yFKWHYip0wE5psaVWt3JdIbgEqzogMUBmk3mXnn2JBcjuWCtG
IsN7Jw50N9y92KyWrRpBRhw4SH1mNJr/fmZkzPqhF6QlyLufQABlmfdx8+nPdwf6Af5nYjmOLuGF
UcOEZyHNlhrQQ/zaMbSmGBs49rVje25osXSpkQ7odREksuS3IqXhpN6TLlLdVi14y87SGdBiNF10
Hew0p6l3XstkfOJZ9rfSN7zSrcVZXPZORZmScU2w49HrOvhNSv00/X17eTaMLP2IrO9ZbNScRLmO
ejP6kVV2V27Jpc9TchkGIQGKKjCiINRxsJ0vtxnp2thlo4fcJHH0He49M3CL0drJevKCDE0VaZak
x5S2W0nR69HNdCLA3IIxC/77Mkk4WS3rvLqyIomMfJo/ExSf++Hz7SlcGx16W8GWjEgFXJoLx8LK
B4vEtrQi2v8gAMn1KEdkD0V8avudqrfAjNfJJ8SLeCHBGAB5Fzijl3OpN1IoYg5WhAIqujHzbGd2
rNnZGQk59OinVm04Ndf7HQZx3+J/c0C9JNH0hkGiZmVYUT/s8i6S6Peo2F3ibQktXL+Gsx1UlABN
mNXoFufKSkC4W6M4GEmgoAJEzeA2S4wt/P76aP6xsjhUPOsddHSYFoiDlO80h7nWMCTgxho3rqO1
rYdSMAr3M3vT1bSxphR5DrKzyNb0oAR5bFY7fuxuWFkfzj9WFn5TMggBzRgMBxW0fV88SUv5riF9
4W7EQFvDWWxyLUWaowbJQ4Td53fVSyo+U/L99kFa2wHuLEKBfAlevCWz3jROmdNaOEgNsjaQSc3U
80wKtOHerR1XJC9AQYrMAlyEhddVe13PzKm1o857pcmzgybbFw/MSdxUr4lmCT8zh2Ej9lg7tMAW
zpEa7iJ9iR+yBO9ypXtWBCLcHZV/g0xvgjawp8aQEHN/exrX9sS5scUNQeOhYTnXsCfMR559s/kp
lUHsbGyItSGhh2EOusHJhUTm5T2kqbad3DqzI7PPPzvDbvLywHww3PTYovJye0SLjYGwAKnvmS1J
x9yBO2mxy1OXmQWedvO+4qQAAjmu90naTuG/sUKwOrjNgV6a5/XMGdKLJu5IIc37pm+Hg5m5v90q
Kw+3jSxz3f8ZC9hQZwugOTEXqzMU+dS1dgfxGgl4pS/bfPpU6XL8ZAOKuYOSJfR3S2eXcKiw8Lgp
HrSa9X4+AOedDpAqg6dt3XFwDvgQ3NoCQC5zSP/9OtxYFMl4D6Dlyzmg2TBJYfbmfQrebUlM30y9
Q+F6p96owpLdx075o8u6+wYta/RQCYIa1mdZHiiUUGvyZ1vs42MAH4O/AIE9oGoWd7Wm6XkJflJo
NSVB1/zwQHcn60M8QtK72DC1tsNANYQNjUAJFfbFuNNkchq0WRn3jeZ0R5AlgoKnGPhGiu6jlfLM
EfoYEWocc2cxCjpgE7ycXlZJXqouwRYrmXmsJ9M+9nGqjs6A6c1opb9MEHcMa5p8qWOss5P2+gGF
jpMdF2+gkulOHe0HsCygqdxohdgP5pQEslfoCcMv+7mMGx/UYlpIW2buxz4GMWAMEBeltRZ61uQe
lcMdv6qEEaKB87NjFeUpVUaMadW/Nt1g74uuTDfO7+LK/Rg2gKBg80KAD6jI4vwKUheqn2zzXsR5
euyoHt/bnBc/7bT51peKHvFk0XBg0vp9+7StGiboRgSuaE6ULXZQWnhW3SaeeT9p7l7G/KlKqz1v
5DPRx6OVgL+VGa+3Ta7tJISEqO3AV0IguXwos04Oqc2s+/T/SPuy5baRYMsvQgT25RUgSIqAdkuy
/YKwLRlrYS9sXz+n1DPTRBGXFerbDx0doQ4masvKyjx5DqqHCARPUwf6zes2+Gfq54SiqwAJf2ST
FbSQrvdRA5kRRNx4rtHyMHf75pC8dj8c9FlHLkTMfwu1YvkM6IVBblR9LytUjWAw0yY3Jr7yWwI5
6i/zGdwt2q/4IdZ2FMlOwU22bRb4ItBusnc/X43T69xSWoS7wRg9DMmuuAcdXzjoeyhHKXfGwXml
D2hnE0zu1grirka+AUkNBb5wPbldqUOeBMXfoKPUQ3dVlu4AjzTkN3C5Tyd004MVuXrNwIVSZH8R
DQvMc9f3P1ON2wcJKEB18S5fm5+qCIJqY6QGEsQ1DiTT27eoaKzF02280klVj/tBNhd/sZXuTxuz
hvjYqk5VrNs7tGg+l5ICLkylz/0xLduwa6fn61/IhYL/fCDSSSxCA/yavyNSR0Lzv5RpgVLby1NF
OuqrGsCHlQaOgeumts4vCB/+r6mLZux8nktHK2ItWDTfhDiSqd84auTSorpBUBCqlWjt2cHhHfS5
QS44HJFlbNUcY6N6fZqb4XYm8h4yMnfoGN9nkHUFvE3RCkC9Zi8ZG68tf/2HETM4FCQoEAnzj0mA
SoCc11INarl25fZN972W5Z1qLT9rEx0Z2RIfylREqrV17eNFiYlGPhB8PzxUyZSjSYozyHem2imf
7ENkxJ4+q3fO8t6/xY9Nr+206Ta26gD15d2CD2ms8TCDmE98/Da2F847LmHGuwV+PC5AimInKpMF
YqkWIfvU+BZ1UtCkppf6xXA3U9lVa/kk1/exeWzJk1lGD7H9E0ArwdXBzHA7AVEnSACxBiA44fvF
EivuCk0flSCq7rDScD8RUKOQaYs/cicV7buNQw9rIDUAeBN+x2F/P4s9gedtxjpiGpzgVTSUaU/K
+WDX+dsIfSR1RC2p3qV9gYZoCgHHwLJiILTjx6ntHtKy9yWhBP3WFQPBun+AsirDDay/aJjNhFQS
hDLRy/i6qC+JHrlRQZ6dgfjGXLjtZMeuE083vfamlorAC27NPthLmbAyQznzojg0N01w6iAeGyRp
T+aT0uV+CR6BeXxVRPIkLAjgV/pfW3h6rkeqtRUyTy1sKd1pfu1LFxqIzpsZmv0JgJ7rx5vv/2bO
E+LGiKwtxjIDkoS1sQxLbxd1rgY6XurAgXiOGrvJ+2PWfqsk4o5mfGv2szf3idcOfhM9znohiB42
7jc0gSM+UEA+zgil158AosUs16mDAxbb/Q7UApHnWIUIj8DTinyO1AA3EWqTCKihxbg2o+pTKttx
ikfbAEK0+DcAEt80KKObLYpJWnKqpjYYot3Q5zcyCkrgUmjosq/r+m8yKwcHHqgYASmO31Hn9KaF
3Ch1chga+SaLdcHxu7xmWBAF+SU0WqMvisdOFnqN8nLeQTC1pSNeXX4Tv6S930ETL9qlsfVxfRNs
mEMsijIeIL3IGxrcHtDMTFLaCY8sIJMdb5ydxm2NYwtdo3RAh1/fzrjAR02w7BvBFLwpSsUOvCtW
nY9MFScp4erQrF7EDqpmv0lUe8TZOUZ2S+nJtF6z5U/RvOuxrxCNuHkvElX8H76AtUmgd/SS99KG
LC000WY1gBp25nUL2NLrKKRy9He2fxPlbyJlz/Fo3FhS9xGlKu750humQXAGL887mwfWmYbOBtCY
s/Nx5munpChjNJWpgfmCUqIP7iF1JnuaqR51jGOTP86i98+GM12b5FwMGHZiMhA8gAyJ0l2aa4Bt
L4v2pPbZ6NuzRXY61DPfO52SfVtoBboRUttF/798vL71Li/X9Ydw90yV2WYKp64GjpRJaB1JmofZ
WYq93g7y43VTGw4Atiy8clj4hlwbN2hTgmB1BdBf0Cb6PtN1UPTr6Wvm7MAeD5mR+9R5NDRwU01+
HVWeWYGPyl1eexMEVfdk2tvTH4spNnmgdsCD361soSzr5a27/kJuNuI4yfu2VyFcXEXvepK6cb/X
nAGa2y64XU518QwU6D6V36DYSkiI8C9W7lK8s6jiX58sHp4Lb7n+FO66XVpgPxdMZkAtz3oe5r0i
e9CIHgcwaXgEMoqZoLrE88r8Y9FhIM/PJn+NW56kLpwesG41kLUObHzjvTm6yxi2te1mhnKj2u9N
Bu716oD+Jahj71vl25w2hz6xEJbu5ziguWfHgq/iGcQ+vwoRF8D5LAuD4vf6cDZq3VRoYNfw+BqK
b+qcdn4ZD9CcnJfbNtKk+wX5e7cH0dFTNnQOHFgp+3GvgA7TKlwQOv1AtQlMTaDY9ZoqKXapYw/H
xOl+4X8KHDybH9Du8F3prfzUo6L7WOUqQY9zQXcTqhKevpD5ZqCd8h+cDhClBgsl0Rf7uf5nTodd
+eaAjj6WAhkHF/nB+bFSHAg16JXkVbb5oDmxVbqVrDguumdFMrNbdw5YpmEbD1ukULn9xQR9VG2B
fXPQd03rJZrp2nXqJiWEh023dUgsCOF4cR+2lGiQZOweWE4kI7g4w7QkK2qSUguISalbDnL7PA12
taNpkfwBqHgONX2A2l/a5eXRqKDeUC9aGOdKe1SLdEafWez8Gute8WJwj3+gjgdyuKJJQqmJNMH5
2/AEuPqRtYEaEfYOzxWbT3GRNcqgBXK8HBpdHdCrQVUg5XLqqWk0fjndiH4w7G7QzoM1FlH2epeX
06BktB+AS+2/q+BwrZqvbzc4DBnd7DJk7pGeXxsY0rjV42LUg6js3Kxqdo2NchrAE2nkgcrmWOSu
qN2F/eQ6jEYbKQAlDIHvMMTm2mRFqsGq+0wPFtAtHYkmZ7cFbTVIb9uKJ9Ms84HeqPdf95u4ylU0
61usGsHXjKSklJAJSI1An43vkZM5Lh1xlKNnq8vftC7fOXLsU910l0xEwrJxpPBQRTEWj0RkPPg8
0eSUTmMMth44rerc9Dq0ujIQbgDjOJn7NJdAuQ2l6o8WhIaC1WVOkJtqdq+i0481MOGtvJ7qyDKp
HeHJGkDW2M0rgs362s6C+/vymQBWOjxTQOXI0pmfMnRnHsuuFWSiUMgIctR//XgGVasjNaJW6q1J
1CARDVkX7Brwfq2HMhGpyrLZMAK5H4JR1zwr+TVFN0mc+PUcIVe7PAt2DJscfvLwqERiDY9LQDq5
8G+QFJP2tW0EU7yLn1iVBY5HdqFs0s9uQ7z2518iIoLZOBsIgcCXwlq52SNjPUpcCx3aBYkZOOlL
ScAbdUiX4TDHxCvzSVBk2LKF3CXqckBMsxbrtS2o6cUUVSQzsKh6SE3JVxrFc2zpoJUElFzfBdPJ
nnHcdH4GeOgNRjYatfu1Oap0jdRDTCHopVt9ORm9X6aHqtJARpsDfWOHgE+h/UDwmLncNoCTYEZN
BAmgqfp8Zp9tzraxUwC1Iisg0ejHpTJ4g4EHg2NCsGEad6ZGAFNtJ1FPweWZgFnGsoO4CfymPD1s
5yRLhQerHahtPu9rJTu2eRbfCKb08nivrXAX5yzpqlzpJZQJmuS7FufuoqRPOIS7yK72WhftGql5
GN80NME6SdCBM3VI3gcgQWpRl93lXsKXwKkjJQV8C5Li68W1pCaTZMiXBHUj+yS9Rc67nqkLDBzq
kIIlvbyC17a4Wk3kdM1g4rIIyiR7WGzgFSPT10AnWiwip7MRbTNbrJeBXRxIvK3HVUyj3hhtawMc
jymVhvRXmncT5H4hvUvjNvfKqlVPMTGhhAp+oluzyce366u8tZU0xGFIb0H5GdjM9SdMeTVHw9jZ
gZQMtiv3/ehqtS5qvdscKcMQglYHVzJyT2sz3Rjr8lJSO4iz56mu3YQYbqHdk6YE3QI5ZFEDz2ej
EfDP9eFtrSayPsimIeFwKRGmoleY1jFmuGpIA5zcND1C4eDWSiawqJujqPN9yxwgLmiSA+kIcoac
F8qlzimHfLE/b0RJuh/bn2mC14siyqJsLdu5Ie7qdSatmptmhtw8qQG/fsxskbiayAK3YkaazhTY
Txu6loHqvM4iurWtM426EnjjUBQFCoHZP3OdEx1bXeplO5ikxY3eI8SFC0h+92isub4FLvMsjNSP
9WBhH+DW49akJLlBJirZgVP9iEoXkTSNd8XsexA6HQ0BEGpr1rDDEYgx/kmUfNejSu0Wc4aO4IDk
Ue/pVdR6tdKI6LI2PDP6PXXEuSAnZex7ayvQWoKMU9tZQSm9VKArmSFb/lXkGN5NjNL2XyPcvNW5
E4FlrLeCTE2gWCG7tXL7vzbC72ONlgxOjZEUsafWd8BC71IRgGNjuhBp4QWIzYYXPQ93cBQ83dU5
kYM5jY8AmgZpk3uN3go22kYw8Km9gW5NhlPkI9VWHUcjlYgcmGm6Q4vEfR2Hub5rC/1tKTQXDHkC
WP2GtwH5KDqpQVnIWq64oHUuF7LAYctBbR1M45vlVRpTwxLkQrZmj/W3m0ieMQwr+4qzg1rK8URn
ssgBQufhaKfFLpdKaw+Ys3v9oG4ZAuwFJFropUfGjrsNrViS5V7F/GVG9bOF2EeZOA9DOx7+gxlG
mgy9TvZu4RwPCp6mWkUwo+XQmrBuk+yZGi/XbWxtBVw7IK0Ecyoe9JyNpM4h3ON0ckCa3oWqVTkM
/lB/DOUbY2kSDGjDk8KxQVSK8fkiQuK2QYk3kY06qBzEd3102zfVrjFNJOtOIiWbDecGIlZUB5nb
QT6F2wmZGi8yCA/kQDJ/69HfsfpyOgK45bPfZwM922mdouZ6MuL3l/nOrn79t99HmMUSQoja+eSX
NilZYTYAyFO76eA0s9zNnfZ4fem3djHyW0whAg4UMqnrQQAHm7Q1mB4gY/RRQAV2AnpDKQVhzeaS
nxnhfHNkKBLgPCpGMqS+Ew332MexkfzS5J/VKMqgbbmZ8xFxPlrt4jgfelkO+qE7aOqvEuxVuZnv
DEmwkbdODVw0KEoMJtJkc/tLm00dxHYwhI6qyo2612l50mHS3BNR6mJzK8PL4FZAclfmqXyiPsa7
tXPgqztUBBfXhKz59X2wNWsGGFdBwouHGvJr632gG6Oy4IUvByUhv9Ref5Ln5gTt4SIWtehsWoKH
Rm4T4CT4gLWlRDIWK0HhMzC1PdFdo8Fr1K2EGu1bq8O8M8rxoFREYWptxs6HMSGIfAIDlCH0rld8
CTliZYCIHVqPRpE4ydY5QuUd2E88rUFjzHm1GiROlYYMQmBF0n2GSjX+HzT+/bi+Sjx/DItyGKAX
tw1CQ+ALOE9NMsCIDCtlFf7mtoxBIpUbM3TU7X1vnEyHun0au0pLn/oqDidImQoVfbfmFfKrDjjB
gCxC0nc9r5GKHoZWyZVg7ntXp6+V/eDkMDUfWnNXFY/XByyyxm2WxaxNkIERIExJ4rZ67XexjC42
C+K++0Wa/abXRGI2W84KGRlIPrDEDKBs6wHKZV60Sm8gTIkOegoZ4XE4qM4HqLS8QZ9+f318YCHG
e/qT+poXRgD3QD7oOSBEY41lnJyAIgVjM46ZxgUG0zXQW3Td4ubwGJ0z6yoCYIoL+c0s1pSpwkYF
CbarkhysSo2rkSOyzggyRaiJrWMByC48JC5KRLPc+tlmtqBU2ClBnT7V5gm0UYaImmqjTIxw4swG
d9LJklaOkaNONSHyB94Lx08Hr+S3UVF2s65C8PCIetiQ/unpf5hLFvshnjEgJsXf0LhRqdqNrcKy
eNBcBdf7nxHq1iBJRLi5v75uWzMJERf0gSE5wB6G622pJING5xi2zCaC5JnxWoJPsO++yHX66WAA
dUBuUEVj1kXQxNqo51yhKPpVjxp1wb0HDSQRceHWFYDNgEolUM3IB7I9ehY5IQ3ZSAhElWAEY+GY
H2Jpdlv7YZm+/rxFMzLjYUQuHvQ03F4vzbqTdPYWmECc6U4o1x3VqhPRbm+MhrkJlitCwggNZuvR
LLoyTxU0fwKbksmPNb3ztUVxQbS8i+1aEnjEjX2Atw1yi1C8Zoz53G6vxsrQkhGxlJ49Z9bt0j3V
y+HLWw0mGHEvnCCqDNyhjfBgohHFDV0ATsbITW/LuRtA590J1md7LP8a4sYyQZWwbjDYwKz/0jSo
k8dZ1HCzaQKFGJYz1BHechdmj5q3mrKxzEsJwuYT7i+3FE3YRniGyQLPIFYEB4TfZ0RKpTQZEyXQ
lKi/JWiFvkHV9O36qmxuMzzTUTCAG0Bb6HqbjehvMXKlVoIC9IK7OjLAiqkb0bFfku49dQCtvW5v
y6+yaNNGW8/nI4ozuHTOaFS0VAJ5aejNCEHcnW40mYcsjIxckZT4VkqMg5I32OhDhrYKRa13ECkU
IaC2Rs7SzTIyY6Aq47d876SIeaQMIUeVubF62znR61BCXos+CYbMgpd1WQbHF4YAbESnG8hH13Os
jrI5l3OjBMu+DZfu1EPOuHAP+TeEjCIhJuYWLmyxlykragNPwu3MCZWDwRphC8gv16iP0YwAI1dc
q673uv5yfWQbcRRDFAC9CP4LFfXX9cDqeJxBWoW1rEhAykCyAck1fy603tnaKxXx9mxbQ20L3l0F
NpD9/cy/KyhZN0mLobW4gYk/oSDp6e9Nu1NM9/q4trYGLqn/b4nz8H2fwfkTWBqYft3vmvwcjdEz
S8FTf8uLnJnhg95idNJMGhE0dfbbYLaenPwijsCxs0/l98O5Dc7rxtM45t3A9oNrH6r6QC3/rl88
+j4WgtFs7TyEnNAwB0sJDhW3PBBqawbwXCGU0Gp1t6CByzdMAtgUizZLUsf3S5+IbsmL4QEjiWgT
2FlgaVAO5LZ7l2aylQEDEajL4qpRfDPGw/ee7ifHuRn02k2X9zFPXq9vj4t1Q5qJuWXEGIDMAaS/
3ohym+pDO6hSIJHqXmpuMpk8OUYn6PW+LBcxM8DCMuQIe3DyT4aiJpIDFcagIM1Ocb6Z7zoEm9En
hda7eE/T5mYqBcnUjZHhKkAdFw1LaKvh3+sQBkBTgy4nIZgU3aw79MPiOqNgS4qMcDfADOc/NLma
hBD6SlIfTHCa/f3LK7QaBzd1UYSucmLARGJ2roksHU5wLQgzLq5n9lA+mytu60mNg0fdOCeheSr3
7ZfvDPw6MCU4TUg5s2699R4b0gI/b2ElxvIOOX3XeHOsH8W0j6dTX/2NyezZw9e3NR4BACihFIVU
A9940pigjevJkoTzCPSz07ro8PWmQeAmLnwrGxjySqyvBB8uc751jBOUgnozCRFje5KcA/LRuQo5
zcPf63vgwh+tDfHPKLm0TalToXcwZBEev28kDSPzgMZDTxYhvC53NDJBTIoCiSeM6eLSBZN5ZbYG
CVMcmwYVvAL8o1++LfDD50bYR5xdf0OnI0GywIiURCfZgQWp2xPy5cMJK+iGZWEtiAX5wkA0gxx5
yHQSLvYvfepAAH8qRTwnn2mr1aXEhnJmhBtKPyQ50oUaCS2wTCcE1BzE2rV1/h1cdbdORhR3jFpX
pdA1n4FC1Fq0GNZNCJyiN7U1mpFE6YutBWR0AEA9sZQrnwlNkr6ahjJNQwdMxIaFMtWhEbW0C2zw
JOX6MusZiHHScHJ+trLjsTPcUFGeWmSFu+/1PHGqrsVIWvPF6MDgpjxTVYS2ExnhPPhYdnOdMiNO
/JTKtadAqchIY4GD5fmbgV1EEhxICUB8cLiQG1zv+E5NwXpOZBJ2A4j+7OQ4R7Gb6y7wEjbNb2Va
+xWtXDADhEr1lpofWtHuh44Arw21+OIDm+cod/qNCmblpf0iOy37OhApATMC/BEetvx6OnIy1oBx
VWGtd4AOQ4BpTxWTeGlPOn/WaHq47s8u75u1PW5lrbyOldxKqrAB+khfQCwu4mMRWeCWNS9oskA9
uQqnHDxv5kcqei9cRmvrIXDX8iBHc2IYGALqmQMFx1oGO9KHArqyytwhLeqbk+AiFY2Ju6W7PMeT
si6qUKsMqIlCgl0WrMvGYVjtA/b3M7/sjFVb0SirQqocIFccLMbJyFMBkHDTiIXnI+MNh2getzSz
kSZxMdVVOKOm4qFw+32o4UOisv34+i5j9z+e6DhwqKqvRwPi2goNrk0VkmQxSvTMp/odusNEWKjL
KAAvBYQ2KBGCmh2G1magSx6NElqHQ/KkQZjc/j526LUcBR5kywqCDNAcMCp+qAysrXR94dAUUU2Y
Sz6p5cemkv/q3Q0w6yIwysY2w8qgbc5CzGYDqru2VIKTqRjMsgqdpayCCLKGeyftXq+vzcYmYOVO
0MajggBwDbc2MjpEap3oVZjJcXczKW38WwK7utsjfSdy8VtTd26Lm7rRzlWkhmErXV7kpr0xjB8T
7mS9VEQJoYvsCB6NyNiyNAyiQpTv1lPXDzMyJ4OJE2pJ+wIRgbfk9FC3radpxW6QiVc18X2RmDdd
/3B9Qjf80co0N6FIKhHGDIFThaq4i72v7gqEoknl98W7A5C6JRUhTUGCft3u5uSCiwqN6ggWIdiw
HrKSR52St1UVdu5kPxYyqOSOQqXhzd3yrxH+lQqCCHCJDDjJ8mjvovqFZuCsKy2oY10fzNbWR6oE
aX20BiO/z00iYKIg8KQzdmUPaXYNQiy7uWhEfNeX0TxLoYE8hLWGQMuOO2Cq3Rq5HsU1oifUBSUS
TBa90y3rT4q2VtfRVcHre3P20AyC/QgVQjAErZdIq6heQvCpCu20Kv18XipfgvzSvpKF9MFbEwh9
SVaEMUFDw/vCLqeG2Wp5HTpNdOjUDm2vkUGBkbm+TlsjAqwIzgMIVLRI8JuOKgRfUNVhZz+ANnaX
4CXUERHB/cZgkDxg0C/gpODfuXXq08JetKavQ10+gL8ZFv5D3IXECEJC6B2B0oW/CpM+k4qkHZow
T+sHuyqCKlk+dDX5MEqRGs7llIHuAk00jCiMOV1uMLQgealAqDbMsl9S9YZXgW49fnVV1ia4i7An
aJEZqoyEKPZN0K9Hj4VSvly3cenmYAPtDkjUAmeKLbDey1AKjoYWwgNhMTQ3kRk0yUsz3trxk1Yc
ZPDTyIKddnlW1/a4aTMjaHPKKuw5yFfIt7OXl+DDvpGd3fVxbS0PoiHIryGnjlQM+/tZ5KXm+AcZ
fBLWneOWsRkU6a0OcoavWkE4BHkp5MPABANDayt2VsWmVE4knCbdn+anQS93wmTS5RLBCMTWHFBt
oA2UTwU3DZxnY+JxPzaLV02Wq49oNRj+psnkodmyOnRVIRjX5SW0Nsn57X5We4sOeOlnhuQp46sF
lB42hJC4/HKVYAfMx0iVIt2DJrj1/AFYlJqTrMLOqPsEDVIOmAaEGNqN0QB5wOx80lRccM/XuIRy
0yKhWheeFSl4lREkDeRn4VKx9V4nL+ClzyxxfnReiFz3Biw59C2dbp1RxDp0aQCILGhAIjhAPQ5Q
zPWEqbakIKE0R0FDjmUOwYBUBM+7nCzWjcTAn4i9AP7kLre8TDSl7ionkGjr59JrTBY0d5enUq0F
ruCSzYZhsQBeAncL+pHw/FsPZl6UutW0JgKM4r3s0QH4ioLHHpLSLgTFpEU9DtIJzc6SPf+ukUmo
+zBub7Q+9Q1R/8zlPmRCGUhuAsULaDrfqFdnDl20YQHd2WyPYW0NBVTpUCZoHZkcr7uMy9MMXjlG
k4X6MJCWDucykjYD9DXvI5RC+kNtIxGRp56ZlL9UsFZrZD6g0fmxVd+uW90YICaa1SVA2gnoMOd2
R9CrdXjZSEGtDTtVC9P4pYQU33Ujl74dj0I0hSMkwj2Pyt96PacKNKpjz1Rk9WjvQCwUHjGenf2c
/KTar+u2NgaEzYniB8MMXOrH2kbbaPXA+Huz5Xdh/YT4XV4ar9eNbJw2OA1cj7gX0b3JExuWfTmg
wpzH4WD3yW4BwZknJWkmCJI3pg1qibiDUbnEfuD9u1rQZpmRkAbC7hZMLHdad5fpjwoZTvr8+/qA
WMSw9k946aKqDdZeBY2OvKaPShIQ1kQSknP2sCMQHkFCOtK6PUihvaL++1U2WtZh/NlIz1aJ6XJw
EQxNECYviZOGejQf9WQJjVoKHJBnXB8WP4MsI42UBDq1GSEX/nO98VJ9Wqw0p0hspmQImk5qUDYi
5V6uJMTL4Ar1MszGF9Mu6LZDsgVdBcD64N8al7AiWVzoeHlmYVeeJOWFlZH6v9fHxe8/mED7K9qy
wHEPXAx/PXZRapVqnuZhYqElp5ri59ggotbsy8kz8MAAvxA2Ovjf+dJOOtqZk899HkaArdnAU0SW
6s/D+KcCS2E2ipBY/MFlY2JU3/BDEJLAsLi1GrRSNsDdFlod0rKZi4Rlav24Pm+8j/20YSNngDwS
tjpfR7KonWatM+VhWdYeVHhdgOWhlwz+Anei30jrDu3Pr1tEMy9jRUaEhgGuR7UQNSW1nRdh3Sp/
WpouD1mlj/e2Wcq7pmuzmyQy58PUjN0hbzoRCxd/rNl4cZWAxQkpC7CEcPtfnkBM20KiLNQdcFZk
vX2sqfEdUn47Ok4HbTkJA52tGQYuELoboMkAfyZ3i01tr6cq6MVCe1G7HZp8NS8a+70uN5ZbSHnm
GYVW+aSVI+jEDJ3gvF9EDhgw3t7AI8ONIX/HI2YlKlF7MooyXKiNADVt2gOkqgdPT5DJtbqxPsh9
3fi5WtOjUjsZuDCnzLkpp4lqbmmWs68axvBU9VERpKStngoip4IE0sbhRUs+I66GwwUOjPN9Q2xE
GYEkYDgVVu4Xkt7+LAypFeQiLriaPqcCgDasAqh7VL77CNRhpa00dhFGL1X9N7sHxrE6mN9Avhjd
5qpXT179oUnH69t9w2cwKD0TxsNDHm0c6+3uaJGtLgqWv1b+tsNHcqdKJ/KcvVy3srGtV1a4UFSn
VkVQ4ynCvAzizh3y2lWsb+DAaozClUXUPia++fxu/Gci/x0Td4QNrbfiOtOKsCfG5I1qG4OvBjII
UaEtftz18e766DYcIfAhoPzA0QXRCx9cDHGeM86fIpwrMDTivj8RXVBP31omDAvsTowrBb+2Xiaj
yGmHE1SEFa0Tz5Az5xYPoeRUKoX1UKnF4tZtJrgWtxYNwBQ4Q4TSyHhzNpE1SvucYD/S6GH2HXdx
leVP0vzNPq5P34YHUuEDWMCE1CJartZjm+2kka0WT+9ukNBIGsf6k2ma3W0dlY0/j5JxgxRrcjdX
0m8gZUXlsE3r4N9EQwKOAbQD1talHA3poMIhYTPl+6QYZ7duflgNMNmtP0jt89IlP8tcsGO2diiC
a+QcHaTH0PaxNjrqYwPsqolsQ5S7rN45JY9R+ywSMt3amLihUX9BMA9qTfb3s9RJCXJ/a4R8RFj0
pw4ENFp8W4vK/Fs7E+2Sn8VbdBnyUIJRM+g4y8xG6lpHABYmxbNad6wEjuqzPYU/1ZA8APyLvUuA
mF4PJh1ifXRIXYZz/ZCmKVJBsgfa7ax71GRXLsGxV+0JBY7gZxv1rlTfV84ukhy/NWOIdmRuEmkA
VvcWmqHT+278riTHaEhO9SJ6DW/N+vmHshk7m3Va4/OHrCtDDcS5KFK7i7ZfcuJfPzWXWwiPGXA9
WawbCngG7tTItJnHOQc2TB1e8icN7+xFKY6gIxddS5fDQUKeEVcC1wqCE94N9A0FgrGWy3AilauA
p0lSfjc0c+Wlgvb04BmQhS/75EXJn21Zwts+ByIVMsvU2CfS+/VBb4QLtgNEEdqHNGSFUVNczy0E
txdrNiNgcNo9Lf3ornAO/fKekhMChH3Sj0eyqODJ1gJ7eq+N9LHRWm82/47p/vqXXMAWcGxXX8LN
/2I2taRK+BLT2umzD5TTPfWH/bAvbpIH+zTcaE/V4OaD2xX7urpbchc9F9e/4QI7yH8Dd63WGjAg
4KNGWnn3ffQTL/dd+r2/Ex29T2DM+uitx8r5yLTtJYn0DnykT31lP4T9je4r35x9dcJdd8of09MS
DEF/tPwHMMbupQOYgg84W4f4/u+RPLcuWqGOw6HalT4YhveWwJ1e3lT4Prx3cBbY+83k/FwztVkD
8tMybPK83efagvNvW62nFJQeZCPT/C4xI78se9ESbJxCWGY5EhVvBoiQrfejthSZqWZZGeaL5Pb1
oaFQ9Ha7/ub6Sm+ZAWGTitIzer2Q5FybIRLCAnlqylA2oIY5UShF6NVtWyReKkrHbM2lyXQIAe9F
68snieGZ93Lgy22nhveaWrB6GQCI0iHUogDsacDgND8MkYTjRtyL3AKiJ8aPi/4EvgNisYsZsKmk
DIvmxpCbvTR+WBhY9jNC43qkoIm8ADNsHBpQoBY0/F/0KbATdGabz9igATLqgYQtw3b54ySHTkHS
Ov5RNP0uSl0I19PpTzXsYyp4UQjtct4jWuoszyrYhdTL3hodCEo+VMmNcnKwjyrNWyg4H+efFfRA
ru+kLW9uow+CpbZ1DJ2LPDK1WsphbnFUpDbzkrzMUHxHzkjpKlFdbWsnoSTLmE8QWl1IMSf6PKJJ
Ui/D1AC1r5Mk0oGCGMe1onHZV06f+ZlpUVAQlo3guHyGjLzDOjPNa6yNpFkKYNfLMDYNT8v1F8f8
2Y97xcn2g97fKL3pAna4gFvz2YHeeeOP0ylV36a2uI3M9jD3D0jOH9UHs8Er8/oCXLThsi13/m3c
0lt6qlngGsHSOyfV2nXKMU7QmsLou/bx/OD4E94suL4cwW3xWSi7nBTWzQbqCYi4cIZHs2+cpsSk
kCckUm7uwXsevZqV99G6iofMitt7ha+6tfv2AwonXr5Da4lXe+k+3rP/BrHfDt2D/vXpuAy/MRvI
HSGFzoDQBufZ+rY3IZk8woGWB5pWXjXfL2RfFeUhcRtwC7aLiBnu8gSgO5AtAtCpSPnxFXLot0wq
BWFbmBWL4VptHERgLHSlpDleH9ql0z43hJT92mlnrdapet4DyjfYQZRbbzEYvFrd9lpZMIk6fmm9
sswSgyYzUls0va0tQZZoRBYF4AyHJr+RXaLeUJBEcMlubNy1FW7/dNSkSW8OQHNBBVRSek+tP5ym
8fCi8+ZqcROj9RUKQQPJh5RC59aGLsjNbS4d0yMFnzu6uT6/8OxuMvRxkSY2o5bzgkRtq9zK6sv1
Rbt0Whgk+o3hrzRkEPibNm3srozksQrHR6s/NV5tuEviRd/zROAHLt9Na0NsTc/GYqtNmVnA4Ie9
g1b4nVQfBnNvfJNbwbHftPN53lmGGyNa25lzTW8yKmPOegOn6U3Jnp2Oeml7skF+e33yNnf8mS22
fmdjSqK+sesYtnowAmn+rCRe3PjCZMilz8DUnZlhn3FmJqOtpEf2BECX5cWmi3ZpYJ5if4RMvT+J
tN1E88e95uzYbgmZlSo00792kiEx+VQg/yeZQnIb0bC4q3mmOSnrQgWUi1bo4CpvM2tqXRU6wioQ
zkO5j2blftZiQTeQaIDss85msxuhkVWYGGC76LdFpB+tbNgZ4xE5CtfSBFjN7THC6VoWy7HzlLWd
MsXATBswNv2N0ndD7V2DuNiMCkk962FSRsGW3B7dvwa55SsXQD3mBpOqGL+zyO3sxutuIv3efLq+
9be9IxhV/9/IuNUzB4RWCbjqwiwN6ash2d/m3h+zn3M7HJbx6CBud/4PaVe2Iymubb8IiXl4BWLM
Eaoyq7perKwJzGBmDHz9Xc5zdDrCiQJVXbW6uqWWeofNtr2HtdfKhxPydIxF7TeMrz4AF8alb2gX
XqEhB6/vAVdnPq2h561YOSr5LaCWfmLPXx1tRrMCuEtnl+Ue+CuNhn4htp2Fdpmxs9srYPVUwN69
8cvE0/PhabJBtogsCVUEUzqrZeKNCuFA2JWP9K4JFMdXXvLn4ZNe+stWUL1qS8xpCxkpgBCkq84y
ys6jM56H1D1Q86tR+QaZAvtTx4Ne/UeHNrxbH/5mffjqmIsFUQxypuvT4xV4RToLd1G/n1VrR7yv
Y/NJdw+2ESv8JVl+Tc3GC7X2rcHsBkA1SocYGZOe4VrTOjKWuGSXmj2nnvfQa/Pu9qrWTin6X8Bz
iJrzB74IrhbgLGQufNk59rgGeHmXDjzg6nNJCj/tvzXmRq1ZOqagkxYcGGBbAM8fdCflIpNRNHSA
5q0ZpZ/p+M0Gfigxfpb9uMu2mqTS9glLgNyg6YQ4AlzpH+BkZjKb7pTZUUKW9sQLoLCyIm83dnBl
PWjAAvWronGEuoB+7RYgOgWRTpJD5psNuu+OVjRqbVChX+UrJPuOMZqvtz+Z9PS+Lwt7hzog6PjA
JSBdP9ZigqcqK52oRn8iVPTSCpwGdNUkzwNr3hK1WLUGKiEMj7qiACndqn3Ou6rqYG3urbQMxqTL
NBQL4DYB4mv3uz2o6CPeXqFYwcVN8p8Vgj0WjSpV1HmkO24YqIE6gWZEYC8yEqTIpa+wE+iLHiuS
PbVJu3GpimDlgz0bdRW0biAiIGORG5BpemVnGRHRQG9cvZUCpIdZudurWt3JCyvSd2NGvzQN4DaR
vhwNDKIzzIpxFA6Xv1BH1lHV+d9ypO3L1ClHIcw2Is1chn2poY8OchYk482mVuKa8+N9x3UIfArQ
DpJ3NAZPqwGaQRGDqqu5RMpMn5tkvGNG4Rf9o2dA/qXyG2gQQJD1braeDB4qSQB4/FIWgdU0Wzm3
dJ/9x3XEdLUqGs3Gu0joRYjDdNG+rokRLbgtPWjfFHpAH1P7sJCoBnbZz3ly/PPvimcIM7BIykDS
IH3Xqan03C5rKyoM3XdUth/zT+X8K+22Yu4VNwUtA8DyKM4b6PJIj17HZkftldaOZuXRVSKT7kZ7
I0Jc8dErE+InXGxftsx11hm9HaXLQg8us0+5mo8hyQrLx21TbYRsKzc02jwgt8D2CUULaesSkK9l
ukvMSK9ocufNdekbjFQbN/TavolHGy8oymC6K50Hd9Ym2o+5FSU9qi/g6hpbVPzgobf9YOUsoAEn
QEViCARv6fXedTZE4+eRWVFq7jLQuhUs9RelQvnpRZ22qP5W/BzGMM8AoJHAaEk7V7JxAJKptSLi
odie9AEfw779zuaXrkj3qu4b+evt5a1aFPGW4JZzgKG/Xl7tgYnBrGBxTvQXI03z81AaL12LNls3
QVnLKWh6GmdFCZfKmcPbxsVypBsaU+bAu4M/SahUS37J5jwhFAIQkW3uLfJmhEqgDkc+nLN+4y1Y
OwEo8KPjhk+JoQppmQ2EMIiq9DjNiuGX+rdpSP2CdEG+ReSx6i4ohbu4NUWjU/yQi6Nme3yyzYVY
kQLpwV791RtvThv3A99zvvHp1kyJhp64EMGGbksXh9eBww5XlB1pfv4ALQZEylvQfblBJS5eXEr/
2pC+UO86WaHlzI5c6CtlvHlJwNTgtb8qVqJRmAadMh26hDxndOvKX/tiaEejWQHgCdg1pLh8gL5j
UnmLHZU2QwnHcEKdk8DqvSdXo79v++F7YiE74qUxyT36hLYLy2aIveikogeVgtlzV1pFfe+MmvdD
W7h9pAa1wXY4nsdyqR+Ubsi/zaPi7lPNXQafwMeToMt178vt37a6D5hpAOE9/vww6ZmlXOOTW9gR
aaofc/9NTyAMlJTfSrKl1CD3NN4/NoJrgaNAngeKmGvfBbF9859nopoV31lCRQsJQwLRKwEozVJQ
BQ5V96ufyr2uvd1e5dqTARYkVJExmibwDtemTcpmu6bEjni+OxR846lY28PL/7sUzFtAW2t2gf87
cNbzfMiDYjkUL7dXIE6C7EJ4jACFw3iIIAS5XkHvLt3sJqkTudUj6sT+pKM+t1E+XdslkM2h84Ne
IhI7cSNcXC6FVfQFUysnIiUE3hN/2KKlWtsoQcsn2vPIwGVaazpPiaM1jRO16c4agzk5gkidDhuI
hLWtwksjVLUsTDrJOrFo/1d5N08YJ7cPKd03nzaHWVbvrUsTkitjSqJ0pxEmVCU5OG5zKjy6IwAo
5tlOb1DFn9QTbXmQ1dpGgWxtC0HqiVQOTTMcIileAGX70pvi3qrIroVyn9ahEWie9WH8i8fzwtD7
Flw4g1eMSj4OOu6stINUWKBZ94oGZQIFei6g5vCMv/lqgj4MWHWRo0oLG4x2dgHgtKMaJXXVq/YJ
eMTylm3kU6vO8a8ZuRWi9YvBswVm0tZxn8pO48eJTz86mh9uH9i1w4RWCmokSKuA+JeuHCUF/6TR
F04EsKFf9lnA22J/28SaLwhIGjJQdCOgHHF9XufFmOZ2SXAnKHWg8y5Y9KjUMQkOWbY/tgR3w5EF
4Bkfx5MCx7meUgVZhB05mNxBvL20d2i8L+wvouErO5ITkH5aQFKLFRXtyXFjN0v9AVKcjh7N6ATf
XtOKJ/xrC1gGKQLw+EA4Ew6n9oavT0fFBTuuebxtZOUToY+MbiLSXMxGy1kEYAujp2Z4GnBRmGFl
sNrP0gXIk3bu/FZ3/lCqRLyxIFOCgB0AJwht5Pa912suALsovDT9j0qzAcD6dHtBq7t2YUD6Qlmy
LCoxYYBq/+TFY4e2NNuSW1rdNMyq6ihXIW6XxRzysk+6emZOZKEVb/2ul3taR12+FX2Knyo9qdir
f82In3Fxw5mjoSntgKUU0ODbWW2VH7yyHH1WaTTouvltqAbr1NiV9ykt6o3rbi0aAphFiBsCnAce
Q8n9DLRiycIw+G9lXaCP85GNvrm8IOP0XaM9pilK4G+DhUHTLWZhuRXx7iSXpqWrSYdY1UIdmDZg
UzP6c9suBy3NQwe31A8GouaEvJPNHplXPHVkiyNwfe26ELyG/BG4m6UfwPNM1UET6EZ9We2HKTnP
RXpGEWTXz/fcJHe6nd5ldZ35mVvFVf71tguv3MwmHhlEoYATfRwBbAozHyu8NpE+dtQvCj0PqKpu
hbsrySckHEADgmhKVCqkYGpZqqIqm9aNEBmCHvifrCr23IyzrAoANuTD79uLWssxAHhE0wwxog5t
EulgWpmdKxNR3UhLwmn6lLthVe0AUqlVAtStEvZ2Gy7uZ2WcXmqoW3tpOHpbGnBiTfKJQjqHOWkA
iMTeXp+ouhvgrT3YKx8g20vU4whGJCUstppGa2aAGoLAx/vQhYwJyYFwcJIZJXqF2zvujccE6dSQ
7GrbPiX6Rhy0dhkBvYykHhZB8SPtqzM0dt5x045AvMP3LtOGQ9EZ1qnUa3uvu39KQvZ+OFFDAE4D
NWwUhCS/mWclUXJqIDEFFz5UaWsDAxDmGFSZvhHur65MzOWifi0acNIN5I5FZXkjVjaP/bHvHBa0
mMr1m+Q+pfbGOyjDYf+7rH+NSUfe6iGn0CGijSaNWpnPoQx1rC0oSPtKS6pwUZcRjU+zC42EVjtt
KneWnqFB1+ufK1Kp4FWu5j03Uj3gxNGe3Q6grKlojDOyInZU5iy7N+gWh/TaTSG2RqC138Xarv05
pZWltqVtgzJofoFEMshE7Y13YN0EAisxPITAV4rh8rRhMzQz7IgW9q9aa77N6rzF4rN2XmyB6sK0
BhB9rpQ76kneTSCrxt6DNaog2sEdhrvJhe6s1h56Pd0ATa75lSAmQpKCBhrSvetdm4u8pBWo2aOl
5NqDZRRo1s0eP4CdY/5eTNMY3b76Vu1pQPUCHoanVGZI9Ya5s0cPwWkKBWVrXva0q/yuApUz29+2
tPax4MKY08TCENJJTlwqUEvllQiDR4fuQcU9giCt+UNeoPejIoJ6Qwxd2WhLXO9f3VlzZdcixGL8
kOvVqR/1YKmRhRXe6S8WdGFKPGIXIZALaTttstGGVHqUgimhve+W9h+qWf1nQa5QDxdzi5acSuoZ
HfUkpU7kkVoHN3TfQWxqGfcuZNU2vtBaeIq493+mpC/EeYFpK2iFRmplH3hpuz4mNCu/mDZFa8Xt
KL91QIEBlYiiEmDQ4pdcbB2p+ymHSA+SL/acjb8Vpw9tIJGnPXUw4FDlO48+J+QvHiOwgwgWGkG5
LWevs+YB85jBqFUDWj+Yz61bPZupeWfZXfwXroFoArEEpq/QFrteX9oQPo8FajWqWTwaKVqC6tbc
wNrBRXaM4BdTz+i6S08r+FFtyCZMTjQ2/Yl77T4jyWudqvempX6/vZq1K/DClBxtF2Aya6Bg6kS5
2Z0tkBoaX/Sh2Xsg9crKDVtrywKQDnBVMY8HcPP1ziFOGFGkcZ2IV7sEulRl4I2YCj3cXtGWFcnT
F03lGUq6TqQBkrvE9RSifl1XG+dpzQrItuBzyJVR4xT//cLLsUaoApS48fQBMzX0rCeGP0/A6aiu
f3s9K3crmlK48ZAkIx+Sc4LRAV5gNlCqm1oWWwNV79N5Zhv33YobCLg5RpkR9DigVbleDvESYzba
1Iumjh7Y4iHwwEcMZqUKoCv/qzRIsRH4rC0LpCdwchBhienga4sM4jXNAL6MyLKLXw0Fiq2clC3o
tvjZ0l1k4emDqyFMBTJV8oWuBOsw570XtUOgF357gkOQDvh1v/5W1bvbH2rligW2ErEEmtaCv1es
+MIlSg3BhEsHL9IyjMapkMLzO5t+rk1rw8PXPpaQIEc6Ibrk8rNBvLRZUqP1okz7BeYFr1X2NowV
lR44xpe/WJSgcBW5C/6U/ByReD177exFyRAPLGbaQ75Vll45SiI9+58JsdyLfcuzlALpPmLfPDNA
f2SfpAwCKCyk/A+xw+LBFTmQSFtQTv2ghqlPtGx4g9WMzvcxM87VS1u0/lK/ITbcOLZrrgfUCNrK
QEUDdy09EwUoW70RTawIrGXUgY7L7jEDWtDnn9BIuv2N1soGoN7615Z0eufcbZMZpMmRVgTlefmu
9b4X0xMd/Z2S76BPfdve2gf71xxYmK4/GE/mqlIgbhg5oBvp7vTmfvpiqz9vG1nfP8z54ioFIEyu
4YLlU+nc2fQizr919FUzX0ov5N3ge8kTpgPCaWucau1UAW/yP4PShTRa3HITffEABEt81y52qvY1
X54r9X5suo3Lb+2qsEGWJq4/vB8yeUM1qtqM7piHBnzU8c9j9cybPri9gWtfCRG5OLTQLkTj4Por
LfY0YxK9INGoc6hLRhaYJ4n5W9ffbttZW4sj5mmBLEM1QO4qMVp0vdbB0Una52HlDXXstWr5wHR2
uG1pdUUWeOBE411M9V2vKOnR9VhMAr8zXlVT8ysao6SS/kXDRVwQaB0g7UZfUXo0ahOEsZ7akqgl
YW4FUGMqnc+3V/I+DCg/TFC1BlYBCZNgnLxeSln2plaoKolAwpHtsbvdydX6DlMuLAv6BvNtWpF9
gapHu0MJbQm4w5UzqxzM+pQatA5nbQTJdbocytRQd8aYA5JlqPODnraT34MqZeNtE7eV/HsFfgM1
LBdaaDJKsjGdeeodj0T9oj6QNnlmyj0jn4pxPFjoSM3eP7c3aO0wXtqTbjSSpUk1VgqJ+LTzOkiv
7QB3eEu2yAvX+pXvuJT/rksOSVUF+6VZhESppf/0iOb4TlaGLQomQLT4FMpAVkX2GWDhrblVDlg7
OMCdiZ4eiq4fDo67FDmGTFwvovwNEGlf6b+79VaJY+3MgA0HZpBKoJgiOZrDC9egfUaicnYKsMlB
+E3LjX/6xux99K22RvhXvhsIcUCrBRyaAxZV8XMu3nKN6x7pU1w6lhXr9HczjOKU2pDpY9mGS648
EEjCBDQD7gg6COkV8uoFYOC6UKJcGUKzyg4pFAO08X4eBXN6YOYkWKqtV33lm6HUCW5pKOmZ4mm/
Xh9hmLktakecgxmgMD9VEn/LKddsgLsVrGsC0I3lXdtoWmXKlNlUoozrmG0qfcJAl51vbN9HKwIh
iFqx0AUyEPNfW0m0xpqmGo6h43wlqekb3ujrW4NnYj+u741rKx/uUgKCWIOSyGbgZTerMN1i1P3o
4MICur0WyJ8wHyp5HFEFGpEzEhX9kRtfCU9DBXJw4/PtC2l9u/41Ixz/wrEHrpbEoBXOEVPaO+qZ
y1kj7Fgxb2sm/+MRul6QFDjSqTMpxn1JhCkzqwvT0Dp4h2lL3m3NCuqqQkUHVJo4q9frKWmHAGTU
vcjlbyVxA1XdOwBSZR2Ivo2NaGclPkUADO5yUPDgqfswGt8aU19qdQ0v6ME08qTOIL8woaNTBkqx
t/PnQv+ccLCbe9UGKGTlnRWWhUYGGCcB7JQ+GzKXuqstbGYFDefspQX1FZSc63Jf2wfdiJd03zUA
1lH3iTyzdq8qOwzaeNOTmuZfMSr3GdxL4W1H+nht4RdhM4TqO7b/g+w7GS2DorQftdk3cCv61A7G
6ozHZ3rRB4z9bZhbOYBCiBETB4IdHCf9+jujptiCwQkPd1LgUmxHJQ2zqjY3Ys2V0yHCdDCBA8Kk
Qo3x2gpX1GThvMM2z7iuQPXV9X4zvf7xzmH6BG8LYjsLcZlY6sURrMBvCD1EXPhLM+29LijG1xTg
XLyc9RzO84/S+Xnb4Ep0ANoIlLWB0dVU9CylZWkGN3vWt0qEGszU7hpF0wpfwYRM7rtLP323xzaD
1K2ulZ8V9KOGoAFqt/e7rvf+HL8gHBg8saLjJvgHrhdvdWOjuMxSQJJloSffNG+TOdKNzygzSiA/
hhXxICA1Rrv0Q2Y3j5M3VwYW7BYYoCxPpsNCDDr5xuwGXr8v2K7rH1wjf8Kkwn5QQFb855hB/AQB
4AWlHphz5NQIIkZ2gn6uEnH9nLVfoOLidsGfst3+Z6EXVqTtrNs5t4jnKJFSfwXhuzEz1AoPt93n
Y8yMlYhKEAIUNKrkQzEofQsNijyJUTqhxeHg8JesCudPlb1xy608gahqAECKxgtUd2RYyMIHjS9a
mcRZcgBmOMzrB2/JgmFLCH3tlF/akd4Mp7OHrreLJE4z4N0gVd+07c6tN16LlZfpajXSlU2Xpkss
G9uWZQt6IudqPBLL9lnqBOPWJ1p1eGgH4nCD1EC1ZfbyZmrqQXO7JF6qfwpjV5hhprlHQ9GeLfME
YZwwa5+tovGnqNOb0wAmma0jt/bxLn+BdMfYZZrUglovfqU2GNR8w7d5WEagA3D8NA9qitJR0JLg
PiibDb9Z22m8yqI+gAl3xILXd0qjF25KxjGJzdwn804IGqoBDhyktG+fhDXHAT8jUh2URVGDkxL3
RQH1qmIbCQbAn+p65w6HlG8kjKvbeGFCeudAdqdXZDGTWBQRFaP1bePRKdLDJp/vyvuNQy246B0B
FfpA81My10lpm8b980zPHf01tXd93QQ0eRvaJ6LSDQLD1UfowqCc52AQuzVbtU9jZtv+uPyCvtWO
iQWSNFjU+0oD/wl03ous2yjzrd1f0A4AEAvyxyKBvHYP0W51BoiSxnlb73PXQpj0haN7PJto5T24
YDK77SVrn/DSnuQlEFfEu+l0aewNmt/N0ZITnyjhvDW/8T5kKSUlaIkj+BWvOv5FWlgDdripYzyN
9fxozV/q7i61f3C38lvnHkgzhMJV8qB3Purd2vJtYp86Zd+U44H+oTDi+yt0+UOkFTs0VTG3oqdx
O4KF71unv6bThvusHT0QFmGyCTBVAMyl66UA8euSQuYxruEnPdEDNa/8ftxqUq35Clph4CMXDN6Y
Er72lWnQjcyzExqDJFyrvk1186qVxyzunf4tdz//uaNcGpPOupuabc57N0X47iLMNO9y7Tltfb3r
d/8/Q1KU0JQaAEedk8aU5mE9/9IKFphgA+iVLaFeef8weCZIHTBcgIIPSI7kp7XHaTZIxqOG7bxM
3XdaWDd7MPmF6bLzyMYT+350L0+AbE56YwfNzDBdl/PIxIuHPp/OQi39vjg/EjsGHWbozj9nurfo
BgBGfnAAFQIJMNKE9xFFT5Yj1sEraFnEUKOlbfagA8580+VxC72ioOryU0/V37c/4JpBZFuoEYkm
LSaqrt2y1Np2tPNSA2DWgy6ifSzUVwc8i8SiwUj/kPwfeE2hcwjlHaERK4gWr63pvHIabtRaNOWU
BVbnfCdM3ZPW/TqMc0QT6BPfXp78FoF5GNkA5haRDwBhI+ME3LKuuhqTD9ECRUdntO6ZsbyqSnVG
XTtIiuEZyhI7UMts1EKE2196j2RWxgzM1AExRg6zCCx+ewhSPLV7vb2yLRPSFZ0ZLRzJSlH/zfVz
WfR7NDw3Drd8MwrUA/DnKLDjGIEcUPpabZ2k9eDQJPaSEoob3gHPxZG2X24v5OMnurYinTTT9uhI
CsTm6gSZbxXMn4YXQHW0KPJTippE7z2gEfnpttGtpYnb5iJTLmhJ9LGHUWPAKGsCAGi18yByftuK
2KBrN8DShHIg0J9AtMkVxDk3l3qyYMVknW+0TeCALwRDpAVoxv9/liRvIN7MlHxmSdwrZ1QXJnU3
VYd8q62+umvQAIDAECrlAJpd7xq32DB1NaxYixEyL2pGqIBtvccfwjm4nWCpB6gHxxaVf8lKo9Rg
xJ4QC/PJAZo+UfzOwcxx8dztWZ6+jzrnGJoLQRUR3d7Fj2cKluHECFtRDYPY0PX6WMHMjg3QpDVT
kMgMLEvDKTOd/W0rK7uIKgWiRsQaIJ2Qq9c2M5OO4DWLPZ2dQJ3g91pyyu0N2pMV37uyIh1eEO7o
eQogRKy57i5lL7V9Tvt6rzQbE/wfEkTxuZC/I0FE6QllJ7Hci6M0GeBDN0sENgZ5y6Ha4aZuaLGo
nn437WPZfRtUzZ+tE58wjTEeADjZ3d5O+QV7t4+CMFAs2FRMt13bB4Ye+NeEUbySWphaNGTTy/wJ
wPyt6Hvtuwngv4Dku4BISGdMT0q381JkEhlZDmx0HtRROTrmxtOx9t0wfwhhCoH9Qe55vZwJkEG3
SCcaaxYFoYsT6OSpUwF73pKfXzUEellIrgh4ryw90NusdQZ3prHlHrrCPuHOSCGg5ExkI4FfO1XQ
/EEVXQM4HXgYaUVJk+RsVGlMjPQbScoczNXJFu35h4ANJXpouwhXFKLPmGu7tgJuAqZAySOPy+Gl
nKPBqcNF60+FuXfzag/4R7A0oAqu/K1ZoPeO1vUtL+DX+As8Q+8n+tqyPswQ5DGMLFac2bcS5i/u
QbUxi/40KcuxcejBqYOB3plOt1f7JmyLr21mhrdPwcdNBm5QCJADtAMgl8x+1lJCaoWSPK4iFm/x
1cjc2C42F/PuqE6gF//ultdLZCavlcxJijgpMcJw8qpTTuJpGO7pmB89dZezwKaPUJg+uOnBY9OT
lx6rWo9w42w408dDiAlMdIORdeMjm5r0cLcmBafOOJfxXPww6p+ARzZ840ZbMwFPAswP4FLIZUj+
SiFaMXqAnsft12Z40h7+GJ2G3QTtz78GxA+4uDHTtLAqva3KmFiWrzR3UKyYEXA/ZCjU3/aK1aWA
Yl0oHwHz60h54JwRoQ/ZlDEfphMnR7tij4Wp/HHwAZEXoT5kA3cCTLP0bLZL33aDqZVxOtuQoyp9
vfiukua5nH/eXs5KaABLOGOiMoEkWi64OCCLT2ai49MUXUCbQnCSM/Cr5Odq6KAinwW2iSCSbKHi
1g7AlWEpe18S252VDIbtOk5544/VCzXP9WQeirIO8lEJa/wjD7olNPDwDPNvhK6Q++y9+PYWyGmw
8B0bfRbAbtCJgCDVte+AiwrY7cUu42Yc/CQDAx//XPGTjavHdB5m9ML/wt57/A9MMpC80sKdtHAd
FEVw3rT5xax7s/WLmrUotU72iRtaFiwaK/YQMho3UvCP77qY4sSFjvYSQgwZRV5UozKBQIfFqTmc
7QKZgBO6akhd88ukTBvG1i5xHbyReAhFycuWte+awmqbNlkYTkqJYAWwkyczq2k41CTMFAhclT3t
91Zp9iEG4JRD5UIxhTS8PWlVmR6Tfs5Dd2LFxozP2udGcxbnCjcGGJikq4Jj3pHNTY0r3WPQR7Ne
Srs4GQU5zTV5bNhTmwG+ePuLr/o6lIQBZRINLnSkr13M0rp0GqjNYkd7nL6m/AA1rsCemgMav01y
GJvUr8Zn2znrWucLkEz+WpzrLXLUlQcNbTzMHAniPmCqJEevGuByEsKquE0wx7YYjbvTxmzeeE4+
BkHAUAHxilo1KksfiKt7zSx15E5V7B7QDnotnFDd+IJrV/ClBekAGdbc6osKCylCEKr/TJfI3DDx
7pxSBILKCsZ9MN8BtLisXdrxXuco77B4UT0f3RlT+Up2Ov9hHty591kdmuSop6rPGSRLzkXxBmo0
fkf6IC1/z9VX9ghWhmXa8f7AkXFZ+n5Q0WW57VYr+4AthjANANkY3DWlfeiVIWOThqFcO5vBgt79
rE2t9dN2q876YUQZNyS60RhjBSmbK3gzr913Ka1BY+bIkNpDwdWp3ZBmagBE+G6wzur3mr7W6I7X
VpCTUNkEL6w41JV18d8v3naPLQtnKeriKmiq3MeFPyraOadvf7GZItsRRLcokouayoUVakOMDwBH
XAtEQaKT+32Thxm43m+beS+qSo6FUrVIwsETgXlkKahWmUcUJcVVkCzHrk59JXkaUfuHWvICuBXP
Htr6kC0cGWwVeG7M6B4YRLCfBXoO6l33nL1Q+pRM+34KtHrwC286MPdeI+1Z4RutupX7Qqj4gQYN
tzcmNMRNerklPQfllO6wuKjA/mS5GIUc6nwLFLT2eYEFE6IDOHEQlbq2UnvTMo22yeKGvyWTeqDk
1At+cvf37Z3/WBRDT1ywe2K4CRRo8ji0qhW5m/dFFTfOJw+AV9r9dkkezACied95EXFib3zrlef2
yqJ062dTX2QpWh+xCxq5hoVNxsI6/603ZTgqdMPY6iEFmxPQ3QBeAwgpObCWGqWxmLyK5znIKo5P
9Vo5z17XhW3bBwm1X0Fo3I4mahZm1NCN2shasoiIQnAh4X0BeF6+Iwog7lCGQSxX1T7jk6/S9IG4
475xlGdez99YlYA6ffxcTp1Plm7ZeHbWnBWnClVwsJghxJGcNZ0hqJ4CJhkzlSj7rm/Yl7lT1I1S
wooVQUQrSO2Rx0CU4NpZPTstsqLJ63hqOmfH3WU6lVmrbYROK66KqgiCJ2T2YnZN2stOsRvPGc06
HsyvRfJImXIgqnbUqLb3aidwOJAQ47fbx2NtZUh2xbgmsjSwJFyvrG0qux20qonLvHcDMIwbwTia
W2yjK0cCBuAdIMhBsU7WOCuWlCWK0jUxeFE+q8WOJuPRSXhA7V+bSIOV5/HKlvRu1GbmNhWqA7E1
o/24mHdpN58tj294/sePBadXUTIDggiFAhnUaDFIWHYNa2PV3A/DZBxNvTH37ZSds6x+1Gn7re9V
fe+46dbE5sdIFpbBdStCLeD6ZQhOgYMwQ2iijefyXEEzbfAeUQlSsjw0vFglWxM/qwsFgxKahQIj
9QG20jRlBZxFG/NX0OUAq7VgHGDwq9TP8l36520mJNmCrRilCfS15LnrVmibeQXrY403d4DCPbnd
t5zegUFyj2bft4rujM1A5+MZgDYh0kCE6EgJMR94fQZ4y/XG6bIem1db+5ln0J0eANW8fdI+Pnge
xvDB0y04I7GRkl+OdssKrbCHuHV+eCB3xxxiUOSvTN8qVax8MKhNg0wQck3AGclSjR7PG+rU1hBn
hhaqVEHcmqfnsSuCMwSdf+d1AuxRd7i9upXiNWDqkOLAeAHqCfj7ehMrzuwuz/s+tkrjqeo9gBeN
kzcmPnpBTWrdL1ADzPPs65CnoU1oOGaPWdFt3NMrZQ3xK4A+ADQNPVj5OSiXgmZkqPoYgoqhPe3w
bvpDsevmf0zjUVNUv6rGoMGIwMbqP14613bFN7mImZTcbTifmj4efnM3dE0/V+LaPLIltB7TV2c3
p7sJzSrD91jgbGUtK4/wlXVZuLpMFgtvMKyrVH1rx5+cHyDQ6U9at8OlPndHUGqBCSc08QbfXvjH
i120lTRwIgJzCHEb6WGcUO2EEkULy+ynZZ10fsprNDgHf+m63W1T7wXJ6xD62pZ+vcegBM1zJATw
MMHMdKjJU2++Mg4yg9Jn4IeeG8Wvv/9j8CfWJShw3JfeD/QkW76bNtxsa9VSRm3OaPN3ydjHejqe
LA+cENOhsN5K3b2fTbphbCV1EOtGZRx3E/ZTzkl7o3VAdVj2cW0X+k/X4OoZ5SMPWpKV2v4eloG3
AYVE2rLLQfEw+C7JVO2Uty2r9ubIh90CZeT6uenRsUpKy/zesawufAqh5E9VyfQa9Aw5t3aLrdPI
zFooTIOoPlcOmlrU5QEaz4N6mjo7g16jwtInanC2xRsvi4GhLo5FQlAZkt5INpEXXH/cbvDySbdm
fFxf3VWH6Zg9GUfnSM7qrj4pPtV9Phzsu0/VdzvxrVPobJSqV++vyx8geTJtjam12NLH/dc625t+
Eum7Mr+bph+LeswaKKKd2ibMtY34deVVQDkZ6qBiVAGzA7JT1zzLhxTrHuhQBLVNoCSts/I4OWT8
4pQkiTdOkdjID6fowqDsuzmrWg9kQ3E2NX5Jm6MOWI6jn3KnCnsUIcvptTSXQNma1lp5ZNHxwAwC
/kTBVaZwwjkt3FrT+5iWuhHkSc59a1yS/e3lrd3DANDjAQCju2C8vnYjxerbXnWKIW7Ku57+Q/Rf
urER+K1U9ZBvXNiQwgWHJI6a9LBhW1/VMW6K89ju+K5q7jkYDLo74GK6F2jX3endQ9u8JcBj317k
6n1/+Quk14bpfEkGng8I2s9pMjy0nRHm7a80x4j0rr9zjf6u5cPnPt+ia1z7iCgHwV3FCD3Ykq63
t0473VPaZoiVxVU/VZlV+RgUIC+317dqBRUGFObRM0L59NoKmGqSptbbIbag+Xwq9BaSkxgs3kAr
rmTOKPIhngUfBACa6LZcmyHtmJE6N4YYo3x78w1yMEEV6Kf61Qj6R2ZuvJTvGtXywbs0J+1daoz9
UFN9iDnFBK5FpxzcsdPwzeR2GkJqcrivW2V5wmQhJvgNjd0ZNkFZSHOHALQ9dLcsSR+ixKE+Ypo7
Q0O7dE/FxMa9mi583ykYyzX/j7Qr25EbV7I/NAK0L6+UlFspa69ylV8EL2VR+0LtXz9H1XPbmUxN
EvbtdjcaaCBDJINBMuLEOWpYv9apk92W8gyS9SgWdRRdXrCA+1/g6ygmAChwwcg/4SWks9juH3Op
oj+1GuqmxdAo9+UQKcHMqhBt2VoGogMoNoCGp5rbgwJO2R/XPeRim+Mr8Or67JwG3x7/+Oo0q2dT
kg1Ak2v7OM9JQ6N924o4ky4ccTEDN0TKTkNvNl8Jl+gE3JbaDdjpRvYW2a05gt1lQOvD9eFcHAKf
dpBtBuvzkqviYrImFWk0TM3wWKMo7WVa/qvowQuoZ5NBwrj0rltbnTxQ2/3H2jLqk7uqmthGEeHC
9Gg6Reg6Zib5cwau9wZ5kz8Nx58DQ9VpaTpGBy13qBZp3YxhzYZHVCBIrYaHLO89K54Fh/f6Ov02
wx2iNTBAiQb2rEdqG8/odA8Pau9QQdxfnTbwAYBOWF1uK1xUiuVuqGLaY9qSZlsoo2/WzWGwFf/6
6qz6wm8zPGarc/TU7tFl+tiqH21/GJzJ7ZOnWh0FdgTD0bilsdK5MiQDS2OjcdlCcSNhHTFbkZTt
EtXOoh7SSthDyE4C7INeRC7IVk6qxmk4Do9yUtP30grBa0qbsCeDbPa+Dsg4RHzVydOzVASRXRkh
SLNQ7AMzBdBM/LM+q6BlYOXZ+NhJzLUzPARNaF+iifr6gq2NEDSqiBTQuADp2fIZJ9uJKjFmTSlH
5Lb8Sn9U2UTibFTchmJonQ3UeC5q5FnxkYVAH42dQG/g0sxNqloxMAlCIhUgEi0nddOVxJKTj5iW
aNUY22l3fYQic9zJZTea1ifmMD4Ow7BxrJmRFnQCpArz0TNCW3Aur2xm9LvDYYDrQAvvBZqqVZtC
o/L4WGT5Tpf7LWpdf4omhVOemuC2st6pA1jj1PHRzL7obPCYdEz1b2EoEslZ9cDfQ/k8TE9co2g6
gLRVbXxMsy+QJvGVtIYayfTngQnxFRcZqLIBycFL8ThdYlusteCAEJPR2p8KewlnwbNhbSSnNrgZ
qzo6DkUpjY8jm9Aklrpdg0Rx+Hrd0Ra/5YMFWLM/gVGoKfDBopAqIL0bOj3iMSs/UQjae7gBJru6
UnJfamL11gynQZABX9u/oD5AVhoVQAASuf1bO23XoUt1RFlZRzsc6nQ59iytp2kzx3rzw7Bi/UtZ
jtVmoFLI9teHvHahAhgE2EHg5NE7Yyyb78RHammepVzCzA5IG9vzTtICI0Oeqt/3/UwGNXnsjJ0z
CJ6dazONahFqGZ+lBj5PZhpgt0mGZHrUu0ddyvwOTAbd18E8DPT5+gDXggeqGSa6dQCmQ5vt+fji
FEUj6tDx0XJwV7TDZgNlCJNYZS67WqiLiuNrqwneYxNuBCInJCLPzVl5Og2FpE2PU6SxR4cNY0yM
pDH7jUOnOSN9Y2sjmaIJSiehWUaietTaxOLEAYcUekCwqtyxqmdzqhS9Oj/OVRMMdezZubMDJcFH
Jo3viKOiEMO/YmBp0RND8Q3/tchAcgPW5lpXkzyEtmX3Ji/V4QYVAEupblSHHpZJVmPmLfpfwPXa
DMCysPGurzA35RdfwB0PTlTHbaxLZdDpG8gxp6lBSWoyklr5TQ/C/VnEusgFo/8zCOAakGvOAtI8
X2NdBssAEiVloGe7rg+BvdihriTYIZzffhoBeTZoRfHUxV2Zu5OPc1FAXSQpg9H4qY03YQnYq0ki
USMA/5b/x84yEFTHgIjmtazlPqJzuuihOlHm2eqb42aAACgGUVxH3arf+/KppcKq8droYA8eszyj
8Lg5n0J50pfHpl4G0askHZKA5SR5ls1NXhSetoXsGql/hpBtqbf15I66x7rNdafhGyM/xw3SGXBM
gs0BurPcnV2edWj9SRY0vA93NUHHFP7RNg55K8lmkc84VN/it/rLdatrrgr5DHDqoDQA3PkyLSfB
VkOdblAsSPBmkExos7u40wHCK908BkPHsYqmP7sbfg5yoUMD8g6Y/ouHXT4wo5cirQrssX0pmxe9
jI9F9lYAAGJJiAusfbg+wLWtsTS+KegswV2AxwYpFThpnZLWgQrVxttBnbp9NliHrJlExWo+Lf3P
2NCbvHAOol9A4xZQQWA3Gyuug2Xdol27j3bRDmKtvrKJUOrfFvtqbx+im3af7nQ33DX0GGWB7AEd
FYAC6Pq4+WP04mu47ao0cwq+pKQOtPK9lBI3tN+S8JiE1paZ0qaqjUNStKQX6fzyycALu8tt9sSj
mG7P4WTA7jiOGx0Ij9x2JYeEIPinREldu5Y8J3qLso3y2E+uWUIEtXU70Xbijp3lM8CgAfD85+Xp
ggi5N5OwQCq5DlJn8BLrmICaTRk7ohmRq4uYbj4Z2E7uaf9YA3wWuEYdnSo8MMyJrFYHn1cd3IDA
htSvbQAxctJsyh0at8nX78DAEepFPt3883fqfvTu7E6e4ockcg1X9hR39CdPJYDHCeolayfi0kOD
++PSRwBmvfMlSac+n9iIudC7mTioLJA5fp+N8Z5Z815OUCSaj5Ld7Yd08icj27W1JUBQrayGhioG
UmHLrQ6wFO4LdKRT7CFnAVJHy1aPSDPtqXKXFH8IKl5WAvsc8cVeVIFsnu0g1qk8D3nPgsG+baXR
07Ijk1u3mA/NuGup4LK6cmrAGvoFcE6BfeczxXni7Ik1qBVupSxgYGzZzh7UfXNRneByJ8OHUewC
AA2oMNRyuRhtsJKmLK9ogC51Neu9dGeDDybrvEy1SFx7fVXdhsrL9fixrMiZRy9Gl0fh0sSzSDGc
r1gspYVjtAMNZKim+nOvFoE00dK3+iY9FrlaukzV8OrR2B2DWKjgPXrhL8ipLp3YYHtDqhFSjOfW
wWFnziV654Mpy5NgsBRAKvU8RB+l1RyiITJJOnW54Nq2RCZuyMhYIPkN8NTS8cVdzJOxQnsUXtpB
qcpuHSrvI+tFjIAX5+2SFVlYjeAwcFL+vA111o1Q2aABpX5h+HJKLGcTbvTsa/SHVC748XNTyxyf
+KaW2vZsVyYN4CpPsVYTc7o3+kep1u+V4vG6t6ys19mwuPUqwcPdQUqWBpDuiaon9S36GfYL4e51
M2tbYWnQQGV9we6jNfB8TH0nT8jVKvCL5EvTma5Ob616m92g5yu7ydt5N1YfApPLT154xYlJ7jyL
1F7ScmPximp8hHY0uCJaNx4Nz5xa1446NwZ4vwvHB3mMiGm5s/6RpyLZttX5PfkIzjV71jYW5Bzx
EZZXsk26y49AE0qCKL38ysVQF74KvBUdvKC4ofYM1NkTVI4CRieS5bMLcYQ5FQlJXB5Hi2OemOEG
M6VtUUB+Ho7JtmrZbBcpBEdDdT1+iL2j0nkLMn8muajT5iJYc3a5OFqq+SA5IexS9YPasz+POkSP
SN60guj1/4wQOXEDD3wkFbgROjPKoQXwPUFq65EfV3pM8IKIXWcun5QEOl55Wrwr1fSjbIF50kqn
cidaPGtdaQrO/rUxK6gH4eGP0wkECecbJkXOFU0eGHOqVgcj9m27950B1E4CO2uxE+kiZLTBtoVr
Fze3nVPHJittGhhpxbZdqX6xBl0EKloLnqdGuIiW5KWSaJOBwTTphzm45Y9KTyEXk7hyXHlm1SXu
9c2/Onuom6O0pi+8x9yNvmOpFgPRA0+V79Pp3UGzpWW6rfp03czlkxeeqQJXDrTZckvi5TNtAz1g
iTPEQdl71NoqrekmyaGXOzI9gS5/AvzuXgWV+XWza9O5gFzR/wRid3S2nvtGBP3ZwmhGeKm8oyhN
lq71HVxXckmGUoRiXPOPU1ucfwyQlUvjHLaUsnIH9LUJe45FFjjngDacOo0TLDgKasEJesm6P8vD
fx6owGoASQh1ZlTjuUyWjcuemrE5DmKC9g7BTXIt9p7+OOdqWT8lNuSI4kCuG3c0vxpG5RZMkNld
PT9PrXDnJ7BUtDD7ZQgg3v8S+/3uh73JfJPsrruWaDTcSSKrjSHJEhaDRi96h5yJXEM/UFQZXF/y
3wvCOXAWAhc76VMczGA6iLuHXP8vV5zz2lA3SzspMV2hGrkFfWBgoLw+UaIhcF6rNS3EjScMAYUR
MjlI88SCDq61GLZUQ3AE4EzHtfp8l4M1k6aqjaWoFcut1ckvEhus3l9rkQLHajhZsmfQaYaWNZ9o
7o2e6ajsYYvb+t5I4ldHu2PaI84mvO6VY5+KqnCrxyw6dv+1uHzRyQ13VvXaqEDPENB7CVkVtOdW
T9nN5BkWUVyzQCet4DxYdesTg9xcDvJkJSZSVoFivURp7tfNcTBFRnjk32ecQQ4BJCgqCDTw/jof
Fnj2WVMzOQ7UB5DOKTdyRvSXyDe3nZ/e5F+NB32TkeE5+WYd0KS7r5ONSP7ts/2AvwniGYRC8ZLP
AEjt/BNYLeWjCv2UIIO83cP8A9Dh+sYJD3P1YGQgD9ZeGbJYd9IPwEGIpXnXN8XabffUOjcBjGYA
f2gWYiH7pvW2G4MZUa6P9vCRT39zMCFtjrfm0ioEtMn5SB1aUjAU68sWNx1SpkPugcfFFIxobZvj
9oUcq4xu9gtZVdBu4QZQaXFg6vHOcZLDNIkyq2v7fMF3LwuGRAFPbVy0rFvIRRDaZZnokAV4M6fX
cRSkUxcP5x1jIUZfKkpgreRbZwfw2attFMKK7c0FUEZowNM7tzVINuhkBre0RjPBrls9tU6Nct6Y
atjmOiDyQT59Rd1mCGXSbI0vpvJhRtPG7Og+7F+vu+DaOEGjg94jECwhK88dx20IGqAwceIAty4J
ydzInwP7vs43fzU4KAkhPY2L35KnPndAMOHaZcloEljjiKfQFix31hSDQRMtkfSBjhpJwJU2iPKj
PHj8M8qgARAd0MiRItPDnTwlY9AQbrHJNJw6AOClpMshYQQAIzKkdXQ7fZGUuzqsD2r4MOmu+j3f
9/Wm+UjMZ0CpBMfgJ5qZ9yvzs34FFhcoznBfI9lOxqBAFQeTPz4BxP5gf5833WP0AHTRHlW0HSbG
S4P+oYnd6DsKFNeXW13W85p97iiJbWt2oKOIgFeS8Gh4xo/xfvRiMjy0BYm/Ktv5xvElH6D6PryN
3Omm2Gc78+X6V6w63ckkcMeLyhiL5Rp+rg4vtQl0hGaTZnabfKdaG4oaQhalgolfO7RxWqOvGAwF
4P/hvK+KkjRWE8iUZrOGZhi3s7pjjw5N6myie5EE3VpcPzXGXaeceHBolMLYdIh3yVOHRoWNKAyu
vqVA5Yj+ZTBYLJQh5/spVrpOKrssCXoNuPjcdA2z/RUBXzXp2qFK6/vlWqo56TEK32Mmwj6tbysU
EKGphSo0/nVuvqyiJmRNijG6iI/pQ5l4xVPyNkN7ajvcN9EmvkPH+Hv5JL1L74OQMGh5g1z4Mbrw
0CtpoUzLr6eldsocGciZQlZ1D97M8DVNSf0W3odovH37ed1fVy9gKB1+0rOjYZmv7VNWQd05YknQ
tONOHh6Go/0j7oha2kQaXtrGNbyXTpBcWd0kcFQ096JueaE8YiHtXBVOnwTdN2vXvaRueZeByu1G
pASxujNO7HCvPeiDFFUPREhgGK/OjGqdDVq6QNe/Sfu+GQXxZ/WIW97g/xkVd96YKpwWwqpJ0Hq/
kJZ6Dr0umG9RsBSmUJcdfeEhaJO0ULNAsZuvJuRz64SphPkr88wd6abWiYEGsF1s++a+fx21bZaS
8pVZRxVl0lCUAF+7piz62P8xz23PQpoHYMwx0M34XduiH/v7dZ9cd4/fv88F8hQySZCmwe+rR30i
DkhrnOJoWc948VSmQWqBuf9n4X7b42J2MtqDkgIWERRM+4AG6rao8n1r34el6YbGPhxvIw2kRaLH
lmAV+ZJer4yyauYwq23S4CASnFo/Dn+vEi/dWBZoGmQ1ZrHfTH74rd2Am0fZs1fpzfHsbXSgGQEk
a/oRvltfdYXIx2mTGUT9Q4rmf+4oJ5/B7Qq178Hrx/AZURoTWfra93dNLcqJrN3N0RsJxic0HC03
9POILSUUIXPZerMXHd6t3eQaN+2X2A1vmof4qfaT7XUPXQ0sJ/a4wCLrJTjd4ikJ0nKb6wt7LGqy
j9pwNKa7UhXeL1dPhBNz3BwaUgPGMRvmvFklSU/yB307V14dWKlrVPeNsItEWwswJwaX/3/yKq86
UCjrEeZzcHN/esBF4sCCn7MbkdFnexED4Op+P7HGvQ1KDdqVqvxprQpUV3dH0v8y3F/X12w1ap1Y
4a5JWmdFk41W9iDf2ffAZt+IWtgvYRN4AJ56IXc3QoN0UVANFrpv4w3u4sfxJvcrPwH4KN20284b
t9NjWpDr4/oEtV+cBicD48LxnBd4FlN4h75Vejf9qpPCYx6gasAlpAfHZxWpnyfoIH2RtvJOe6du
vS13kA/2wd7uURK606b9i6zb6VRwIXwearPIbCxpqOewY1igW8k7EVBgbdvjzgJUxOc9iS9wg3IG
yCcqJUEMFCYNK2QYBBt9dXKBqkJTFWR5kEXhBoIUD+oTsYOn3aaXcP/TD8Oh3vY/IcgdjE/RTRE4
yORAd3DHgmrb/irf2DZ/1vzW7/adV91GP6qtMLWz7Hd+xU8/ijuwtFCNo2zER0l3zUb1K4+5LYl9
+s1wK1ffXPcvvon0M4KfWOObNyY1rkAAGi4Hie7GbgxU24+C5G5Bsu1EJO+6uU+KuiuD43s4ZhXl
SzPH4Dq/8Ibd+PZT2VA4NL0bvml3st9+n780fn4wtsouvKtwbCVHXHfQS7uLtu2LTcadtM0B2xF8
17qz/esJfCEpzuJOC2V8lycfpTtpr7vaHopFOVSRwcjxHO/Sw/Sq7YpvePQdzBvgY6wH6ltu9QGR
QIZn6HP0Q3PlezlISHhLBY7KM9RdrBIXshmIraQyxSqhHZ+81ssfy32fkUU9fAjZVAUOqHER24Zs
YK0nMCYfHBITbbt5U4hOEv+b6C24dkk6dT4uahtGBBjGsv8y/aPL7rXqVy5KVa7G7VMbXNzuJDlB
f9Li4Iia9E4iPUkI3UybyBtdEJCQZPv667o3rb4xT21yQbvUGslwGGxG9rSpusqNoZ5Whtm2jaZd
Fc4HqWO7eGhBhd/d2Q697YdwU2WjJ83TVlNqP1Lsl7m7k0TVDOFscBFvnLrEYRO+zHlKAYCbfG3X
+eB1JaUrub0PPZG34iCSbFy9g5/OBxfSumGo6TBjnUGa9TjvAMl40L18U3ut4K64dtk4McRX08Fk
Fppyh+ENPvg7bnTibBN/IPTh+gKv+i26PlBPByMtRA3Ob1AsZfIk5VEapHHjNco2t0o3GQWb/vP0
uYiVv618zurJPU3vQ2aUElqklWYfJ7+Uke4se+fg1TRO/f0YV4Sajqv2lZsUndtrw44qbh5ObguI
WzbnzwNIG4uu3WphuZmrFkU+fZfWkh8ljd9a2p0jN8ewzp4cSMn0rPavT9KysbjPB/JuYTUBmTqo
zLhre6UMQPXmLQ30anartiG6Rl01eikGwWqsuZcNiB/SSSA6vCwR5O2oj2NqAQrX1rvSzu5Ys4lT
35G3avrSaR7rI+jbi/IPK06AqwPIKcG+6ABwzzvBlDV44bE4iAB+a3q60UzcnstZANwQmOHzVVOk
p6wDAWmQtQfaJ96kULeVM8HBvGYFEMaF5gD9a4BMnns0FrJTEh2JNwb/8Tv5Q1iqXXEHICR/W1i+
4MSba8kpW52hkJrNxc1QGofcHjdNM73OnaiHdwlinOdBhlkB7xJKnUAnciE/bOZ6nlRUhdUMBCNo
aJkUiJeNs9cl/miybNtTUX/eEtEvTYIdcOEhvKRBjoceBM4O5g+KzIU6Ekjw+ElngvWw2AHvIMhG
ra4WdKb/Y417oSoWGy2lBBZBH7zW/JaG30PRjUg0IO5VCiynzTpJjYPWmsctCCQcEGY6UCbNx4/O
oBZJdF2U5F+1CcmppdcBSj88+bZC0c8tZSj1Ka0r0+Oms7b1vEHb0/XAtHJIoC722wzniazSKzUq
UTutG/URQlcbJQpdqZV246z4NZjUF2yPNMoCs6sbQEcCA43YkOTl0SmZmjehwQyAIZLhx2jMW0el
3pBmpZuijeX6EFd3ADLcQCsh+qKt7HyzmSVTh7rFEGNlX7sa0LKaW82k3oSV4JQSWeJcUdLNSWMF
6jJooVKilyYiqhYk/tTeiPTtV73jZEycR6ItoS2hRvhpKYXSZnywCzdMX4bwb2LhiSHusi0Dc6Xb
6WIokbdJeWjn1Bdy/q2l5m0ws/+7RFzEHerekdIZSwSK622sGpvyG+23JhhSta9Zvi0slNNMSiJ0
r7JGsGjLb19Eq4XkGR1/6IjgH33oJJZMo0YRQps/5uhhFPWYiH6fcwpLCxn4APD7UfzLkL8Kz5K1
3weVi4ziKMQ/VHNxlZOzpLeZ5UxtjtOqqr/lVJsPo+r0gj20tl9PjXBX5dbIs9Koks89BLxXig6g
RL+3u1/Xt+paLEdL4AIuRALiohymT+0Qm1BSCxrnmKYfjSoJ4s7avkECEXQCqJdDrZAbx2TYrMg6
TBZyV2YzbWWI6iA6ECU/SInwgbG6NCfWuFsRTa0uhOhGHCQUBOZECcvWm2iENpoMImNpp/Z+Lqft
c5mwh9lq+qXdaLjtusLwBiVn3lAML3Y6Z4LFFHyWwQVEe25Kiw4L9imOJHfQQYGZNrJIK2N1LZGw
grgPAF1IKp37ZcPqqe3NGoBNbXQRCsWLuXZ2oT3vXwvczuq7YmzbDhaAWX4qs3QjjSGoxgZidvte
10ml6oc2FoSLFQ9CrxbIUPHiAacbn7RRWqos0ACcXKbktn16w1h1jxZ0V2mXXiEa7f54S5zZ4yK9
ZedjXdewBz8iFC0eVnSc6r84j8+scGGe0gwPFAVWKueoj8es+5XFx84UvEhXXAL0oKgaOug+g7YU
t/t0R9dSucadprDDXWYkezSQ2X/u3KADRSc+yDM1dK2fO8X1uV9LCJ79GDf5HYBvZqrjXGJJl2yK
KN4ziUb3rC39KYkVEoOObVNa5a+0T9MgMWvgzrToy9Ro856NnahV+7LrFqTxAL+Y4DNaKNJ4Qh4z
MmI9z3AaR052U5j1QY6+VWn4BaKTaJA3iVkhAa+hdXMmCRhekXEB4+umTNWtlaY3mT68y4n5/fok
rW4IIMJUvDDQWvaZ/zk5f7TIafNMwxyB7iGefeOmBls0xChFqTiRHS6YJmFdtfKEyxWtykOfqTt5
7kH0YEB3QrlpklKwz1dOPFwG/h0W/2KXMzM3Boj+ofeXAGbXhx54iWomeLyIrJx76/8wy6ryiWJB
cyKH92+p9RpqggCybkI30JuGSIxH4HkcVhKjDccG86YmSM2OhwEMVW9a/3DdC0RWltU78YKaWjTt
M1iBFvUISZoAtPjCKLVycGFN8KZE3ySafniyhJrpetLNQJ/Vtt2RZDQsd0pHEbxriULchfDMChel
gJOxC12VlkvIwbIHV2faNpzvF+0xULe5bXy4PnXrjv17VJxja+AuRj4gRlHeaG8Ss3pJs69Vdi+b
DCjuRuBwVwenovnlfJ0gc6ojFwtUU6KpRLFSkB1lRH7ryrtUXbjgBG6xGvHBLIvKlYOeUz44IFlk
ITWEsUE4Buckex+Sl+uzpy9b5GK50GOHG7CJfnaedabX7bFsaozIaaPYT3Kr9iKwdrtTnUpk6ovk
uStkg+hdmvl1UqebyK7fRo0NxJFinSgVC13cXiAw29a/phEgq4hSzZ3jPnexdxx3HodvRsY6iDsU
r5RC38bKk/AG4FabMKpFEdo7Q6A3IJP76kAmx+2ViN7NYNTzyhJdp1Wd2aSowTKJpEjp6qM5BgoF
ZYQuF5avRINECr0xQdWgaZvrk7M+/b/nhnNlatfgCUuiJKjo4FW096RI4Lyr+x6NYwA3oRMPepTn
/oSoY3dIyyKbbTwoUaBN0M3tiSG6da2lNXG+/LazjPQkvphdZiWlDDvmIXf8LCSS4YY67sqH+Ie0
10rBxK1GmhNzy7BPzJVzgkqEBaei96QT0N2JpowLlRBza9VQwW+XQIzqd81hfr++6iID3KqbfduY
5YS5ipLQb7SXZrDcSL0fk9f/zg4XuIpM0yroraD0nR3aZmsDEcyOsirY4ILROFzE6kroZuYapit8
6W7t+/hZpLO6GhJ/rzV3Y/wfS+rLDMqMSxlWiQmT0Se7o9+HFuragglbjfQnlrjrJLALmjrnsKRk
G7SRdraPdxHaLWVRN/X6vv93tzjcdV6NtAmlcxiyUJcFhVJPj9g85Pryr44GpQywUCmgSeAvo2Be
67D6y/I3jw4AVpLZYVfaxPowRZQVq+NZnuv4C3kO/g7DpKgoi7EA8EPe4vpLtBG8eSIc2ep4LBDz
LTl/ENdyoSwDm4EUG3US2IOnofGvYBbJLboIjtam4Fxc9TkkP5G1BosXXivn8cWpwzAvSySFWO4n
sT/2GyDwyhyNtX4lwjitxrITW8sGO4llSMcPidTBlt0QINOo4AQQ/TwXztS5z0N9AIS565AVYqlu
eV0k4hRedYCTMXAhTaq1vLFkjKEYb1vjwygPIPMUXI1W1x+EI/rS2Qp+QW79I5QY8GpFYggZdzqj
5TBTSJNB400OIDR0fe+snmegt4SXARgMOTtuUaKqkzpI2wP5iWKJP/XzrTXU8jZiheJFUxe7aE47
6vake1M3VmS0lUoQjNamdCnZomEYcB8k4c/dIoHoPB6ZJaZ0/plEz+Nf9IhCceT373Ong2nTqkgb
wK1rEB8XC2dc8b3WXgTzuDYKtJ4tbZUQ6cNWOh8FGIwL5DxREayGm0yuaxfZ6qBt78cuI7lakwI6
blYJBAsWNM0fks7eDEZLRuPegjzl9Y9Z/RYA6SFzvvB78tSXXZmY4UjxLQr02DzkhGq3zLK7nome
wquGFpIVQPYNDWnf80Gz0glVO5vQ7zOrH3NYOL4WS50XY9/514e0LBJ/uQb3Hwj9HQ0iFXxdNy7b
kVZWh4azMn3pK5BcT3eFvKez6jL2VqKVcc4F23AtNGIGFeSIoL2IZtDzwRljl44NG/GSTKNNvoPe
I6GJO0WqG04RCUX0B8tGuxjhiTnOTWneQoJWUZBfi6294uTPEE0AyECpSSPH+7+Yzd+2eERGr5Zg
BOgxNLt8Rbs+oUNDCmcm46OmPmh09mRR/8FagwnIR/A4WiQaHFzQz2ezaOs4mWO0ZxbjxlDSmxJs
SdmjDf5j28lJlnj0xozv6ngQ7IW1UwFskcanfv3CEsDZhWIP5OGQ2KB1HP1CPr51paFU/iKGnVpZ
3oYnR5ucODNON4zO6JNdpeGJk2xmiLtfX7Y1Fzm1wl3b8syZ5C6DFUudvqqM4BJ3AC2ZG+simMva
xl6ovU08AkAqwic4GJyD6jKeyyHSBTuW59/RqCy7MR3/ogYAfis829DfiYsNr+cw1nbeh8sbwZzt
1s9nyPpkrBbRea56wW8rvCCyOkWWpOlI2Ejah443OWhhBH62mhIF8gTEJcC72OD1OXeBtkDzo9ai
MmXUvgO0f7spX2Tpto5Iqd047Qf0nqef6IY3prckKtxsdvNyr4qUi9buDgvrN3pN0TILlO75V2iz
1LVWXaEJON3HQ7Sh5b6Ob3tz2mhU1J675o5oO/zUDwU+hV86yWqatmqA6OjDfNsz9z3PIKjai3QQ
1+LwiRl+7ahi55UlL7iKly4l5kDsn/J7mNyloiaftTPm1BC3icdeM6DhjNMs/dW8w1Q6ksdZ8s3Q
E7UXrG0vlJkRlSATthzS56tkx2y5CiHW3zVPIJAT9Hqt+sDJr3OncgOMQRYa+PV8EYOWA8t4g4oP
sYz3Jtxdj0hrAwF5n4H8NC6reH6dDySXcrCsLR3axdg8mrUB+cZ2Z0gff2EFlYZFWc2AyDa3MBPF
r7YgAAryNgF1KtGHJ2sSiTSs1lhQ8wXaSlYXnQbuhIIQiszGDOCasfFrFC20uvMM5zk1bTcvHJJN
OyffmnQLlhNSaAdJtjbXh7m2n8BtbOIPhBQhu3Y+mancJGo/YTKtJunQJO5sKmCzvDQvGhJJEf3j
9A/SruhG/+zhR1cbN6tzB+mPysFTph1rt29B9FgPuyVxYlSC68blwGAJBxdcHpoHICA7H9jcOVZU
QyYlwAMwBsMMaGbkuPFHNASG+vb6JF565LktziNnpnSsSmArfzWhMYhlVAUW1keD6/XSfg6OVG7z
5rZUFczA8ywdgPZMFC3ZFWXOSG/GDrGt1P4v7XHbedawKVjfARciocPF+aUVv7DDhIwn6xOH5DjI
qPAc5Km826aOyl6f8DqXqm/Art4XLLuVokzEn7SCsVHBjwF8C5pBQRv+eZCe3JXCws7tIsJ4lKwg
akRdK5cJRP+8OkpwjW+J6SS7jKG1hH3rqn1bWf51F1lbwNMP4Da6lIO2f57xIEycF8U4ptJR8wcR
VG/lwoth4lWE+i96iqFte+70csF0ieFRHWSx3zYVQQmUDokX1TkiC1qAII7aGwXRa9/482LHmWn+
zltGmh2ypZesQC9etgV4QxElW1a4TlDWhtT1J2mvBRLP8+FBqiOXq7HFJHaSDyU9+71CHzwqHSAG
8ej0Y5y82uhd8HZrWNEuBdlYeEhy9cv1tVxB9Z9/B7c7zKwa6obhO9LXD+aah8Yzgu/hO91Ur86h
3kgH8z5/sp4jT2B3iY7nz7Vzu9x7v64nZTIKOFH0GhV+obsLzqMi8r5SD3Lro+esEOU5V3I1sIl8
EEgvFlJYXkJVdvJyCAvsnKho0YWvu2wkwFj7CxbODA9dXxOtC6iIi36lP+HcLhe/zabt51zBHJdE
Ksldb26pp9/XL0Bj4rbXPtY2gZoeTcnwZfoumOfFjy7mGeyVC+s/GFr4vpcqTkHDISHa6hIk/Zof
Tkd9Sset6oybjpbHpC3us3ijKj0Gnn01CkjQXP8Ea+0LTNzqQY0AbC9PNdJUfVhDiBv5o2m4lRu0
fznsO+5YX2rofbBef79ubjVwLPLQgCHKaK3lBYK6Oa+h5T6DHkAuPSDdD7E0RGSq7EfjxU5cJn9p
RqhF1hZJZcFsr0VG+Ja58CDgHODZcBqrRlG7U1HCvIMvF3da4WeCNsXV2TwxwfmShXtMGFoKoj+F
pkFKigb8UyaR4s6tRWDBy1cf/PbEFncXyM1ZiyZLR3K7s3+0jk5iRXq8vlpLFL9wTwdCdkCcYL34
XP1UND2SXXCOGbdCrZV8FJ/KHrxqykcsHW0JAseik2XtoNawQqZlgJQOewKfdHJ+auY8QarNxG3K
wPY3v4LjSVE7QXxbXaYTI8v/PzGSNGUFZn0LD+bcKf3EMSO/d2Qys/R/SbuuHslxJvmLBMibV8qU
bVdqMz0vwrSTlyhvfv2F+u52qti6Ir69XWD3oYFK0SWTmZERCaFGG5G6yiOOzdXdh04R+DgwJaHC
cmmzTkzcH7mWHEf5uRAjYqbPxvi7BAjx+pqtjQ0EzXhiQRp6YXO4tBODOA6ygDhgI0biAKXZH6dA
gxr13Me2PKQfYHuQODZXffdSmAYP2hJ7/IiBg6ifcgt38qAfqpdxutcjNCTEoa0Ulj1me7N6yA3O
WVubUCgpg1tfxjbB7rwcaFokfa+YOM4R6JgEO0iQghbu1ZInPro6oWd2mM0yp/qoZTrs9GP9JpZ+
k0Yb6wXkld4kBBbHHav4aPbEgWQXaMslHYwA5HJQ1UzLVGjj9Gi8SKBX4PGGL5vs2s8zm0OhsjwW
Q54eq/n3EAaEggGfCn4n7OU2sqfx8/peXDvM56NhlghyjQLArwXayQaNlMODCao2LsnnmpM6N8Ks
T2O1UZXVCzCwt8BTdR8MmSOND9roWKabhoB8VZxa3Pp2P1sl5iwXQjuOdQGTYbkp6m0SPoNUl/TI
MQv1S9tsJO1XMqsP1ydzdb+fGWVCbgpqyzGHphgSH+Djkk7oyCGSdDcjl3Pd0GpEhMQN9MEhtYin
OpNV7ho5hbZUmYI2blPr4B1rMxIOFsRHuuhuEuJNrOnuCB3XOt31YuBJ+eyWvgaqsFksD2LAE1Rd
20aghDTxKEWDFWq5l4dilLIWKnx1epzEG0N9whOR2z6wNrnfKUWU0qCszA5ZFSwVUs9aekROgkj9
18J0HTY6kSXe7K5tV5TSkACDmg2knpgTLsqFJVSznh5LUDhGu7CXDm0RHrKl77vYK3P62Ne/ry/o
mlNZeJiXf0TQbDOviN5QJrFRVAjfKiNJ8CblAtBWusUX+tslVAAIDe6YcSx1bQVDXKEoaIZ36La3
E+Fm6RIdnCH/PR8kiu4qBaUJvEhFtxm8TuccydUhIm74VgdYmv4ut0gVCSPNl0dh2pmFF1HhqbCg
onh9Htf2IR67/xhhTqAaxVMIfjy8CoPCU+qU1MZo8/lfOWa+vc9ZdBI2UFszFTyEskbeheMDcpNb
/j5ctQKQ5UJIjo4WNraj1IIsJxA/x2RGo0YhAYBbFdIfwep49E5rlw5SSWiWBUny0mh3uTbU6lD4
NBH5UCGzh8zaRBZq7Spohwm80KZrQhECATwl0tUTDaZ10HhiO2oiYzWMNZSoxCU8qHeTYBwqNH90
WK7qXw1vEW8AHSXkBb8zQmfLpWC56mIZHkD320QxtuDQ0hI8bmLFy8sJegS8cGt16c4sMudZRNts
VGqIkat02inVppsg2aJxwqvVVTPwwECzOUQ32IYtra6UoO2xP1L9F3pnGk8LdtLwXFFcPvX99YO1
enqXypKCDLUJt3i5Q9ooq3OUfZDSMYb2Psxl4a7Mq869bmV1RCag83h2YjOyKWFNLw2gtBBbdcgy
LvWPaSC3XQMOnet2VpfnzI58ORqxMdJ4MtFEL7uvIuH4oNVtjSaShYYU1xQLo+u1sCuryEReW0aX
pTzb7ahCJuu+zDnhhrJ2UYHrVwFKYGn/0dldhlM7y3i0HM1mMF9bIdWcKRgtG9iZaB8szarJHCJt
EM7HpEpkG8QaEVHVTj/QXnCRe9cdMcvVbTVKT5EgQQSpkDOPWkm2kyYFvfIBnZ2mTpqXuB01DzwV
IjFjZEjLOTv1eT0QI4XiohrJ9K5P8B3h2EkQLKHxdsyG2C51QO7EUp9coH/STV/m0SHELxMlATgK
ikc6Z+oXj8EGz4t2FJ7doMhDXHS5riB5rsxSm9PjKKT+1Ko+Uhn6Q5YqmVPRMHqNhFrjmFy9V4Fw
BkwDjytIFzFXTh3qVI+VEXHJRGpHAimKbb1Ij8ZL+im+5x+S4SS1DQTd9R28PtJ/rLJFyTiXUlFJ
YJU6pdXsR+M1rD8FJdwN2tN1S2snHyTvFloqUUQBocLlnKYa+r2bEnOqVgAc1mL6WAcVbxKXePXH
wsGTLVQAIIZg40fkuGqpE6YUDVEyZCZfUqu+FwFPssZNZW3zYiBiVpEufrw+tpWaG+61M7vM4sX4
VaGHVPUxKgVKBjF9mqW4uqNaIB7yMSwewiJM0PYyTM5gasIukKVfRSgpzjjldAfIAE/tZPXhcvZF
LK+dCRRcJaA9DBpKhB6Nt1Dy5Pf+j0i60jEbzi5ac1Wov0F3EzVgvNGZ4QtNI7VdBGNhgpa9epfl
aP7N3Q5zfX2i1w0B8YMkAEoRbM0qjtQpteB1j5DaEVF9kNqWGH+iz+tWVg8FMIug+4D8FeQgL7dq
MzVg/6zhhwzyBkI5e59trhtYP+xnFpiLY+rqri8AzEJ1T4EGzUO7BYvJVnE/IjI5gmOCP+j/aZHx
8ZlmpEk/9CBRNt5rF0m+TO1ehaLdStEW0GmkLifzRoMeqwJ9AAPCsAVP+WftUl6QoP87q4xTzcJO
m8ZlVkFe4YBOdZdu4seIt0O+08o/XMCZmeXOPgvSJqHKA2i3w3fDixINyovQvtrEJPyNFD/xmiMa
tmLnBXlAF2UAp9qFd7379Dm7PKjf2niRdENBGgEN2jaY8fZKDy8lB7hVq9lOwJpTg02cVs+T6uaN
jpcZT/t2LRpBCIwkGZjg8epkYiukCWNVypMMbchQxLDE+AMNlrd5ykuTrdrRECcA2432ePZ2nGrA
CAAwgZ3mYaR71dyBXvX6dl0xsdAKY9YgBI3EBLOIRjNnWVUO0Md0tZfsEPEYd1dOuIQIXoOiLZri
cRtdbhKUvDoal2O25D1UoAa2VQ+NSFsOOP5qdRxndpgladTeKHSrz445/QLGGnQIXDT6iksEnAQd
+BgIOoFZwdwwTlNT0KfsSDPDm/qbpW21ET+5COvVoejWAm5GtVtnm9yj0BLErNOz4yBttOZmSFwA
cf7Fqp+ZYPxuaGbmWCcwAeRKU+xhAhz4102sVe0XjBdgMfJCH8U2WSDH2wpZBwxOsNEOgZd4uK5J
a0/bjyde/mctKriwxXh5pNF7JWpgK0mejGGvDGAFB0jUUkoiRk6hO6Curkt3yE5K9s5LYSirG+Ns
pIzHj8OuEKplpEJErHczI9MhvO2P4tPsIUVrZ4c3ads646F1Y69zOj+xs23llE/dBprHh8lTt7WL
QkK8ELf6YJrjeuqVYO1iehgHWeg1VfJlep4lR3RHMu9kWDNsndR24LyU9yJoXp4tErnX98DqTj6b
mOXvZzcERHfmhCI+O2ZDsKk1dxDljTl7142sepgzI8zJHzvoV+sURjT6iPA6F07i+CLZk8XZ0N9o
Kua+u5jF5UPORjPGZqlqy2gkpyPVbbeXPHOn2wreD6Ud2clO2qa31Jsd46A7lS3d/m729S4CI99G
cUCd7oiO6oHCze58aH/JXvYgQZs22k5Ex8wrJHVij8+Juawt+9VLqXFJPeN+ZLOI1AqmSl6ArNAR
r7fT7Fyf/bXiM6B8uHSRZtRAAcwcvSgQOyMTIKZA0dCvkDn3ghSdx+1zk7lhRWhGDD2/yw3OvbV2
5s7NMmdO1oUm02IMy0gMrx3R7JKO8lHSuz96H/EUS1cCDIwRatpL9n5hVL9ceR3bOFQ0jDGV9V3S
bJBlk4rQy7aW5jUGJ2Rd2894myKphwgDYhGMb1bjINDo0pfa1LWdiMUBuW23KR9icQSP9X+ekVr6
Ff4xxqxenkG5IegB21ai6VYzmpuwe9WN3onriohS6g0qT0xsdeEs6Fah6xY70mR8ghki50cLNF0l
DaB9E61AuqyjX6moVYkk6A3ZXt+g6/aQkNUgViHjkXG5dlYCKjKrR7tSKO1+75IE8dpIea/hZbex
hwwpDBRTUKdFIonxQWI8hnKzdCRR6Vmk1OuRtpFjX65+Repu6HahHJEMrb9G+lmp27x+uT7GNT97
bp4Z41TE05wFFBoKgQ7YbonsVTD7YVWfrttZXpc/h4kK+JJ2RraHOXQU3EchkLVo/VJeVVE7KEm7
rXNfNv9U0n2W5G7f8mgm1of21yRz9EKghQEAAWoK/RKNA4q1T7UFxi/XK87Y1o4d6i3/jI3Zl6GS
C7OUYwmnpN60uuXQqX9oTRrZil4RARoD1+dyzS+f22O2zBwLAZrCln0JJqNYPXXmx3UDvJljNoU4
dJYULAboo9ZFNi19VeM4Yd5+WPzm2Y1YJWjR6Cvsu6KDPFkGOtgOt5x4D+I9Jc2gq/SlAON1fVir
6yShxQRHWYRaKLNOE7KbgqwAhEzvR0QxoZ0O21QhLf1z3c7q9CFBiHQwXkY/WAyDSkyDeYGwJY3x
NgV9agdScDOOPMrO1X2g4D2xkLgtPcmXc6hVmWYW7QJXG5/0bito/r8YB+glRNWE5gKSdZe/H0dd
iZQY8EYDqKZyDcgV4ErFnkc7sFbgRmfUXzvLXjnbC4E4pYI+oLYhSDAVeHkKpkk0738hDbcZDBmw
mUq1s9p8RXdVS4rmXkuB6pbHY47FDNEde33ca35fhjNGVlleUNfMuBVhrKZ0WCpkyBVqO6Tz55SY
PCGgdSuIPiFgBho+VgdIgKawoM0YNZDBDX1r8SRUh3s15cSeq5sR1HL/a4ZxFnmoDy1olVA4AmMi
BI7TEf1A2X+IW0T2XcUIsIaIFuEJ2dbuXoSuZI98wykC9emkDWTIelDivgnRe1Fwjhczcf9tC/EU
ioiQ+YPO+OV2kdDVmjWC2Z30ePAKKnvRONpzH+5kmXc5M6+fb1PIUmMnfNfBFOaEQWuwNxql7k+6
3rn6cFMX80YNAAYNPjKDkhC+q4vix07ndXgx7nExLEsLKgGaxgCofYfOZ0fCyM1aSQdzOGU0tMf4
zYz2cSTaWV7Yr32gbbr/MLZaDKIp+ztxgPIs2NwuJzWr0FUITRnxVEtHWvR2ENEHeUy8Mus51cWV
5YMlyI+iMxOsyezQzCiu67RMxJMcv1CZVNMmCWXAnng6XytTCBXHRaITHI7IQzPBcCjF4xjNlnhK
a+OWyq2rL84CFApGTVowa9AxeStzTlC8Nrhzo0xQDA4cLe7QmHoKGzzbop0YfijNaVLe/iMP9b1a
SJ+iTxjjg5Y346GSoo26asLYog8REtRy8qyj/jgpu+tmlp85C9pgBhho5K1QYIP/B5jjclPQNmwg
ndRIJxpFr/KkkrZ0clW6VaMe7xm7i3hsFOyTcLGIBlngnFR0eQEWzAwM8JtQVEZVPaEq7c3tBOV1
bWNmlo1iJcHtfRjN0RY76uOOPYzx+/XxsjcRzIOXQEa+FPgcCI2ycOi+DgRU8mfzBKnOTRvdFmUK
RJmFp6lbir4Vf9HxNZkfik2lbBMQjOv6b+HeLN3rn8G47OUrZFNHW6dhQAsDDR2X025NhVIEkOQ4
ZQJwbIVeCIcBaVLMhaTcXTfFhESLKeDcMd8ykDSopTIrHJtTJgFNGfm5qBLlaAl3VUOmkC60utct
sYm2xZSOstOyYU0d08ycxyEUotwAyYOv4Pm9D8Pq1zDE0m06FbKnFUL+YmWy5EyiktlNJs67StLv
mnRo9mnRHhRdkDkR6I9ZXlAoFoat4rWMO3j5+5mLXbReDSrhe3rzrukfQTvqpgaPi4ptGUFWHP0E
EoYNfw71OHbUqYTzEn2POnTyL+Oud97GbfIV28NrCS5yapskc1EfT8h4H/CqOWyB8X+sw60v4H4E
Msv9djZGKiOMV8Y+9kcT7Vzzo5H7UYenSeym8ldJa1eWobqouNeXmolL/9sqaD6WHmgZdyezf0U5
NKCShZlNq9DVoEzaok3nuomfjmKZ1zMbyzecjQyjKvopWlbvF3AHsp04lhuXEJaihD4ZnO7F9Xk8
s8bsFSHOCrkX29jv3AGVMcHWnc4JbalzDJTJ/p/Tx5xJVRPSEp3VsY9OFBIoH3HEgzWzDVX/s0Ko
hSPrgP5PludRCay8Cwfsi4bQXXoIHyy333cJ6V3RgWD2VnhsHY2Hdv7ha5YlWwQaVPwPYTWzZKDV
MPRUxrgS3MS2RDsnMjLcx615auL0dy6HnGX7cRkzBplVy7IIr6YQewSvGJJb4T6R32r9l057jqHl
hy7uyW9DoPdHjytaaQ1mwzdxnaWyNsZ+LKmJ0+uBQDJEjPZgipN9fePzTDGTaESZjD5omJoyfxJM
IlpIDaG15bqV9eOFZyUowpcriA3SdEibjLMc4HiJn2EpoRW5fWhy5SYe91lGd8qfQa52QibcpgYP
p/Dzolhm88w2E0NlgVLLrWHFvmrYc2ZDxpp6UmfXwVsl3FQyMmGA6YLMhlQxx6usbBiQbIKiF7SK
GnDHzDqGtQYi7h7HQjTKXVpNJ0sd0YxdSA9Kh27w63O8spIL0SreTIDaqT+MZSUwXEOMlawVUBkM
hXAStKzY9CZPAGnl3EE4EeJmgBuDX9xkLt5iMDN8CNZSutM6v1LdWCHoiM55+fzVAaFcB4cCml7M
36VLBnohUopYQO5StraC9ZRmt4kpcQKWH1E9HicLsARuxEB9kFWI6MKujro6S3w1JeiqidvaEaRT
Im1K3HAjbR2FR+nE4kAWZ3lhchn32VWTKpEcTkWU+OUXCD2jkvwqHPP1UwbcC2Uw2SI6SEs4m4Mt
gf6PUcRMSA2g/VJjDoFUAOynR3niz4qdf5W3+W/VHTYzikY03eUgTefwOKzP6197zNZvEq0ClgD2
+m5vvdDsIRJJXNjoGJa1jfBxfevzjDFOrKgnoU0UmvhJZLk0wOsvNG1jdAzBz63dMJp4WoQcx7nm
0rCMf0fILGOvgegAiebED4OBdOpjJZIxdagy2JkyumnwGQ5e3ZwsbeDcDty1ZC70TM8UcZywZ6X3
skt2vWRuhacqnPykRRdTiAvDsM0+sq0E+Nee84Zb5pK5my6GvXiHs92rZn0l5jXmelIFdFjSfkac
VBXu9RVdi5DwYIPzRL1Q0TQ20qxzOpV9UiR+cYQMAZGNTVbuYhlcsW4NYcX5wONaWt1DZwYZr5Yj
+9pYIMfzdXveAtFW4iyiEXp64ezV7wj9xwSeGWJOYhUszO6A7Pjx8/RFfeNgfuZ/upAMbnYn5eQ9
I8r+9ShDJHC0i5NkS0+cqV0MXPsA9miK6phMLbZPOZHwNI1EuRk80Ruc6rHdGDuHY245B9fMsYdz
0Oa5H2FudCLV/i1/3qt31IVy17g5WvdO8slrkeStJHMwaQShjVTA1qmDG1S/bM0fkGqQkNQbolP5
mCSxd32Ia9c82JkX+hV9kQxjDAoSuE8FFSs60Ntx8KTiK/td87La69P41whz6CslTKawbBI/qOTc
62b9LZJryY6nkYfRWAuYcPYMyN4t2E6YvDziRZoUTQX35rdaAnrr/eQFO+XYNU+avg+T9wq1+0fo
3YM7XOQ41f/jcPw1zYzSaGStAB9u4pvjXZB9NvpBadHUYeegoprEQyM7dfWuP3Z/ks5Wm+cQxc3g
PaMTaaoHzXpRTS+hPMXc9eX9+02Mx8tzCB9ZMaYjTITA0aq083JUlR00lfnQNnevbybuFDBhD3LE
eQw1BFxmTeTVKiRP5qyH7NdbqPX3bYs22HGvZzal+/ErSqTdYG5HyUvS7dx5tEQT8IyL9kFRdl3G
a3JeP1l/Z2L5+5nvb9TarLVldcT8IO91e8x3PbGewnuRJ6Wxesv83YJsw57WGiMaOpZJ0GqJTFMd
O41a8FgS12/SMzOM0y9VKzLpgAFZ1pNsuADKguBSIbljviR7HsJ4LXcD7AYSgshSa0DuMdMnRJ3Q
hm2PKyZ3Res2mDK02z9C25NMsldZT9kuqZ+Gxj7QD7M5TJ2XCbtGItLrv9lhf7+DvVt1Kx07UYUr
KfRtOdua1xUbdb7JdPRGGne5fqsnTksbImsOtGHIWDZLOcRVjWPaPAjBthP+6DlRT5zP+pEdXuLi
s89iFiPpZ6pkOqan76NXwfSKZjtF26y6w2OtyUpUdCt71um+ptvUepeT17wHVcEJCf9JSdyiU0kU
bOkEeTcHeJxdJt+EeenMtXFQBpKZk5vHvLLKuqs8+2bmMh8yNUuhzofnw1P5O/PTh+om34zu8Ki+
RA+pL/C4AFdvgTN7zN2dKRNgA+iK96sgnL2pQVufWgW13RpDuLu+Ht91L/bihvcXEavgHgBq9vK0
Z3ndIhuHw1EoIZRQcjvOw53YnxQAEsRtC6oWsXtUZk9v7dnsSZA/glpUmoiag+eDxEZL8pCzdVfD
wvNvYnwxhayZALp0zLcpbJr5VUVhN05ipxRmT2nfU4gE0P43ahgeZzKWib02GYxXHtAtpVYtzkwU
HsrCV8qEKPGdAW7c+a6MPVQng/1AHWocY57e/dp7+3zMjNsAR5BiJKB88qkovGAphCQEtFgi0S9T
5pHirvndM1vf83/m4XVaW0mLf/26RDOSCBwo78is3abnFphTDvERqUGxKfFzGTIHk7zLqwbNCLIt
Glyep+W3fiwaug4N8Kig8M5mncIY7WSyiNE0hYtb0RX+QF97Q+3xpr/hKU+vb80zY4wrmGcDNGQg
ifMb0UXNYeic3qAH6gYy7hSgKeZfkx5zgoXVXAIEaf4ZIeMPBB3F60aBz5T7HAg2WwMKSrbrR+vO
nPZlGIPibWOCnaZ8MITnJuecijVvdG6dDe3HJjPkBt4vQOvcJkROyLFGFffWgPCecwDXXi3ntpZv
OduZ4MGuizJaorDyoIN/VLyRxJpE+Q1EbIQR7HyxHdZ3pWfyQpHleF3bRIwblEZjnNMJhiNjOypf
FVIYID0haRtsYuPDeLw+zrVL8HyYjINLBUurKV6+flzc1mIBydfBDpXfAbrto3BGNOxct7c+Okgq
I2MIN68zu7YfBVkI2wlOfqdVu3kAXtCmwyZvHdNXam4udv1E/jXH7NdQSZt8QJ+ab6F3gbrhDYgu
bA2wYyDkVQdZaN7bbNWhLZSUIAUEQbLFzGddFx1UUk0YjASLKEM8k1lDEuH6LK4VQAA5+muGuR7k
uJAlLca9nGR3kUKk2TOqO+iq4IASFdpX2qcaeAr4WAtSTguvo23ovLTQqmc9+wbmnhiplc1agm8Y
RAiwKwdJIuJnWdi0eak/lHvq6OltJj2adN8IBUrvvBzjN7fFj5PyzwdoIlMdDKM+XtoscDmLKLLu
w6e+IJoJ4luQZW0q6qnptk1P6XA0H8qXlG4sYR9nCcgFE7uXE2ieQzhEvo+r18E8Jfm0+X+tkSYy
Nw8kKzskX/B5OfQvEq/vbiMAftu3OfWKhNSmNwcPAnjvxX4nCrOTzD0xK14f1er5Ppsj5rzNwaj2
g6wjfbaxIgdcAv2Dz6MpW01NQhkQ2nbYkajIM5s+k+WuEkOgfq1DmqDiIU+uGn/kxrFofyd1Rzoq
ObXpav0rZ4rXnPS5YeYYzEOKJrVhiv0gfe6ir/zxVtAJKAVJOH0ICeneHq4bXNvyChQgLKCavjvg
Li8F2k5RXhUN/IaWbKb2TsyfmlCzacKLu9fcyLkhZmBxNrdga6tQaxwHQuPB1szn60NZ2xjnFpjT
G/SVZrQNhpJq1JbTzp6HY5rdDclbVXhaz2MMXjWnAouuS8hYAcx3OXO5FIOTcFmpVqrsihZOAJRs
DsbewNASu+xUyVESnprpTzwMnniLDgIMi3jssXiYRBIMKkgoxbVO+y745ehogXOfQ1sHXUjph+La
cm9vZw5CbDU0OzPLkl2kI53FuYLZDrl5Ut+Fv5WT6M2/xRfh34S356YYJyPF6DfXBxTHkgyKaP1B
MZw2fNAtTpjwfwwJjSCASYKjlUV7Avmigm55SVennYgXiDA6sRyXT3VcH2Ud3Kn1lE4kryrrqIBg
CThQKIVe37HLFmHdPVDP/3wCExhZjakIeZckviE5at2SCIKxxUQK8yCo5LqpteMHBOM37AVccGxG
shPbsRArpIMgO2fuc1prkLOQBOe6ldUEjYFYGlsToG50El0eCqPpS1zkeJsYk9+H+6F6xrlT5q/q
swBkU32QQMYVf8yal7wFojNY24C6w535dv0z1gZ7/hWMJygnsBk0Dd57YSjqG72kQKWKGQ/OuJr7
Ag4VUC0AJyEUzQTUc6f3QZMgeM/Q8WUI9tjLriYchPI+QFZBM+3KvBGPffsxcrN7bL/2dzXy3Daz
dVqoARq1hTBQH++KON4HrbDvynyXj0+yuO/B7UHTxB6bV5m+x31mT5KXAi4uoM6865u3SXMgVaFJ
u6b0sP+dMPgj0GSXSslWjYH0zoUd6C3cuOeFEGv3G3aGsjR3f3OCX24QXc+Kup0QLQ+5G7ZvpXgz
z9pWIKoRkPk5gmwB8qE19QzO5bD20Fo4SQAGAcAVyLpLu+1sWY2IGMlvIhUQm8xSDqYSVZtJUHTv
X+y+M1PLFJy9s/RsQLp5mFGusdrOjVo6b6kkcdzXsoVZ13E+HuYZ0JsBMJutiGcrRafiPqonWw8h
5RIGfhD+CQbTNUIeDGo1Kjo3upy7s5H1VQDgUo7FM6VwF0KEVCsS21DwXO1iJ1RKJwI6Up+PY0PE
ZOL4lrUVNNGoDZzSQlfFvrMyXSr6YcA7RB3HzpVLrfCENBKcNNGLf+GXEfWBTw+9HLjcmXEKIP0p
rdZaUlU5aVF/j3sHmpOu2OsuWEmub5fVcS06K/AgYJ9jXSYyrJU+JVHqK0HUEMB6Jjsemtjpipn3
eOSZYvyiWkwAtOR56ldtpm9SPIfdNA1jT8zRRnJ9VKsOCmCQ/x0Wq7se1Sp0GQM186EQoYVea9YL
SSJYSDqvjvu5ukFDzpBPe0FDLssWB0VFS3k8BHfNMEuamyIMil2qy7GyVRKIq+wgAzIUewFtDJIj
x0nYHUKlUCq7GwwhfzDCMq6/JDGqkEfU5XEDTtcETFxFrU8Hc5Abi4T62FTbWqRNbfe92LRknqLS
tIMQeHSeeu9aXgkyR6AmAln3IjvLzLU15VlcyUqKiKly32ZSOSAoj8k7GndJYvOyjmsXL6JCPMkA
Pgdc22D8WzWnGQ58m/m1+SHp9d7AnRSoQQREhegL5SdUEUgkIPWczcduKm6G2FXTx2IIvEH5HAU/
0D6suPm4vglWQmQFqRhJAqIZBCZs92thDVk70jD31agmsiCSQiw8PZtci3qiohA6vF43uOahYPG7
X2Kpu1rMtYjAkTYg4Mz91mvRhur0gk0+lT/zU+fnXLKgZU4ZHwxgBWJxNL3I6LZhfHDS5UY5WDCG
K9XPN11F+udsb+d3yb7igIFWTu6FKcYjlRFsyf0yrgzXc2QanxGN/mhSznN9qxvpfFDLl5z5eG0I
AujGwdK0H9JtV25QiQimJ6UsnUDYlsJN4Qp4DGtukJP42RRftGGb9E5CnzhLubZ54A3R665IIClk
b2yoRFCokle5P9Y3o+ymo52Jo2sNsfck/6pPVeUu/FBOUpFcnEgWnwqZgBleK0/XP2QlSF/gM/98
B3OdL6zoSSWUuZ/nYMSaHKk6oEAMaEnIo/ZeFvHnfvpridlPOi30YbBgqfDih5JXhF+rRl0MhNlD
Rgjq6yLAhMYTtAjBi7ZJ0sdkIbgoPqs3SN70nzMgCbb4Mm2LJ/N2wMLzYua12vzScSCigwo6mj9a
xdpMjZReb7G9gvt6p5u3tLNHR2xAnUvq17q3peG9fQ7HPVRvGsUtu/uqJ9LGqPHYLLiY9dVjBUCf
AgJ3EHNbzNrmxdxncoWv6fZjRu05eO2FQ26iEDXRbSscgAmItFdVvxu71sv7hmRCvNciTnfjWg0U
amuQ/JQAokRnJ+O8IeAwCpLS5/6zpP6Zi5KY0Eg1ejfTSJ44cr8NJF8VXlP1z6AYvIt6zYvpi0gJ
8rvIdbEX1VgFVW2aI/b3qTup7k7dzW/VJt7kO+MBFE/WBtS0b5Yj3pbb5tBx/Nralv9r/EfCU4z6
uqDqnPvUTIFUaA65yIXWL4vIHqvlLQo1O2CY0efGeLRsaow4FbHl5r1O7UwFm1U/HCPd1p7rJysi
reFyiQm/MyLXrDLpIQ1NinUtLiNzemdwCydOSea1dyr0I8lIOie9F/aK+7pr77Tj+LgpTv3teBtt
ta/SQQX4FL9dd2Pf+YxrH8Q8zSPw+jRmiQ/SiLxv/lDvLbIbO/m4Aa/Hrnc6V/Ot7WAHn9X2oTxY
+Mb6IJzeG8dww431ZDrACuzabXiTkVfFbTeQpqQzMTbdY0J4LDzf7Q7XPpaJntqyakMZsiM+BIjQ
Z5Y/xLqd+RBvdOQXVzppbrcNbsWXbtfa2+vz9PPaAZIZwf+CzEbRk81xy01lJKo61X4mtESBWrUV
eSgZd3BPyLIFSPpet7eM5HKkaHnC7gSieAGLseUVqqRFX9W09c0nDLTfvQOiWT/nDi//upLvWvQJ
TcDadaS1UUBijsGgmjk65GAo3kUAGHQnSz4OA+glRuoI6a7q0CbMwYYvR4sdHHqpEf8iMjXATXZp
s7H6sCrLsvXVRDtICTp2reij7hWvl+nX9Xn86UmMhbIU+t+whq4uZnsHY67GJqBVftiIRwj04iUV
c5IXPyOBSxPMpjSToaD6VLW+MYweJKpQ49tWlRObEjAynDuBMxy2H6iYUr3TYtgaW/UUZqmnBDwU
NM8EsyFEqiel1C3DmWroAmhgPn+5viY/z9LSSL8sioL/QlXvcvmjJiirXsuwJnQKQBXfOU1kOnNc
OloGWZFq+LLEmtPvy7PJXOnA26giVM1bH3yGC9vHbjJDUuT38Cek64G1UbfXB7k2jaB2E9E2AiZP
yPZcDjJREqNQC0yjNk+6Oxkgpal18dd1Iyu5xmUq/1phrpMhxHu6Ak28X5HmaSaRkx5fgo7Me1uL
nZGT7l+fw7/Glr+fvQHitihnzSpaf7KnicR/rN/tRDT7+fqYfgZfl0NijlNu1ZplBLAyetFj9Myj
Bl47rX9nTGdrqdKAVQhb+B6tUV1h9jWrR4Dno1OjU+3rI1lzc+emmH0+pBSAs3nx4c07lXPSZN6T
0PKIidatGMA9yqDh+/HclNQqauIYVuZRcHK6iSXFq5Xkre1MTkzIs7Rs+bP1t6wo+S/SrrTHbVzZ
/qErQBu1fJUs2+12b3E6neSL0Jl0tJDUvv/6d5R5d2Kz+UxMv5kBEmAAl4osFou1nDOVZtedygK0
17GZfMqM4hZ9R1+0ulREgFIrwJA5gl+0fmP691IW6bqJ5mSGrdXJpgArjm38WBCUXd8h+flBZA1q
vBVtVwwCR/TQV8YCMWlzl7RoyjabSPOLmwqoym4amW5yn8ZWCPK8r6RaoimZvl3/Aqmea3iNYWtA
8HrCAc4SDpCOQu9OjH4rfajJjkmqai9WCREOrtOXTsNTA1r62jYd01umjY9cyxQ+VvKUBPEz4mng
EMAOUeu53LQYqJa9a8cwEP4GqKoA04MhOrZ0DHU2edBRUHovb+ZYovbDMTcQ5QNgjUvUI8r8gdAy
NPEErbPP1ZLur6+yJHC8/DJhBdCtUmd94+LKwSNyozWb+FODRvdf8RLxe3c/GugK3rjP7j0Zts5P
7wSqxIDYJ9W75r3zwWegpo43rgk0IHGgoe/swounAcN91A9TE+hGBhhMDjMPiKMsuq1X2mWUtWaq
8ZpGU/RaTRR01jSNzK1d9Ws38gIYNn7T0NfSj8j3pH7FGzdAp6fG3zSuKc7u+6sPXU8mACLwrgIf
qgi+7lUTQEJcjDCm7nfi3Db0x/XdlKTzIGDFJwA8CYhj7VXzM0fU9PZSMjsfTl07DgC4bBLvZfYa
t9kPFOX+I+89P9vh7/4PQ/N6a2Nzb3EDh9bu3tTQrLW5/kHvzxcm3FHwWx8GGBEVy+A6XRLqxel0
QqbayDaA4tD3+ezo1QZ0VSrQifdeGMJMoNytL4MVeuZS+V7jRmLWxXTSGLux+dyGlQHHMeUTHpCF
Kn6WqgbecIAEoPrui++QeFrK3mur6YReF/0wO7FzP9m6dQPgrlwRXkhFAZoIDF5I0vpiF3+cOTot
7AGKzf4YYkCV7U0CmnQrxsTh9Q2TriHgNAhePOsLZP2UcwPysqFOY3M65WXWBom5X6sRmIaYIsBq
L9F1YZKcP9iwgaJjoB9knfEQ3CLK7yNC6mo+6ZPmP/qJ0w5BSRKWhivYNQiT3LmijzjMLKRJ0mxd
3rnNIatd9qPqBzz83DJmU1B2VfdMM67Hz9c/8P1q4PtQm1/x2TE7KvajW0bClmnC9zkz0P0HzfTR
5z/WUWq5AFLXNFXLqUQeEuO2DjMGeBzGty9X310SV6stbT7VmO+6xVD+fHAg5aYr2+yzbo+1ooHv
vT8CfADyGIAyQu0Fd/2FvOtr9d5IL39LiOmQLzJjJ7GxVk/WD3rjvFz/eYlru/x9wbUB4SWJtQy/
b6Yh/U5v0xPwwIOVX/EZTFf4UyHv/Y10KU/YC8Jzq6cW5PnpkXW3DCRsL7nzfWp2E1pHPfvTpEVG
tzLY5mmoV00wTk9N+rO2VSP9kmzn5ZcIfm2pHJJUk4Vh2ySy+lvn1anuTGTn6td8WxehXpCA7fz+
4VWxAuvuX16Tl3IFX+CbtraglDOfev9rVW8aum+XLY+3KF2/JH+pyApkto9BxrVrFvQwuB0vbPE/
1gCkVt4WyymjJorxZQYCaB4/+FkdB4NZNooniNSewBOCFn1MmwD0QtjfrO3YjNtyOYGWZuNkbzQL
6s/xzbfF2PeDF7Io87bXF1R22hxAvqycRLj/fSHsmH2jzaxRX/BKcNptrufVdnY7Vd5q/RVx186l
COtYMz+Np3FYTl4DPj0j3pXVrr8DBEAQ34IRSRHZyk6JYwD1dWUnx00vnErWsSI3Kn85+V7C73U8
GwLWufWNobXWrrXL05Dn5c0H1vFMprBzg9GMI9w1ZOpDjp6hCtDAdentPyIFFXnkx9DY+m5kDaF3
53YZisGm3d0xb/k6onVJIURm9CvWoI9UCMJB0eFP1PfcXkfF2eym5C4x3K0ZW5+Y6xWbOSO2YuFk
LhreHu1XK3sKhhAvjxiymVoZV1w/gX2XBKPXd39hmYt7UvR1dH31JNlT4JshsbiiGwJQ0RMMIxns
xW5jbzmhC9K6maaCobLeliEI5OawoHryZehQhnTHqryvGzYf3NF3FHGTdHVRSrcQx+APMW5a51QM
d0QqY0Ea9ZBTrwsyq583FImUMF28n9d1lp5v4ALjuYqGLVdkRVyoySc3BsqaO0ztFhTgoJ9qKk3h
uGRSMFYAvBVQ0SFCErwI4ZpZkzHVT6U7PoEyFDxDfv/p32tyLkP0IX6vuRmD7VOuGUE2dEk4+KrS
pqRyjpY2RDkEHhEJb0fQxKVu4Vl8ghQk9A8Yvm1vXW/2b+Jp7j71OvJ01Gv9qElcINjYDdpNk9kJ
jDiZoxp93xHJNH87tiNobWtAu/eak31OKpuFKZuzw/UVkR0dQMKgxIHpRA/dhJdHB5X1uvC5qaMd
NI43FNfTaeiA/9TnjJ4+IgqUzuhvAvquyLes5WaRtNTXT63Wz6HJ0uG5bD07IDMaQ66LktqSByoM
PISRcnCEmG0iJMtYa8GW9D65X/J8iWyz0z9iTWdSBFfQgYrPzeCxTyB/s7dpX5U3Duvt3XVdpDvk
g80FLT1rdkywWc9k00CdxDgB6AKAnANaCavFzO+RoVLxtklmb2C5f2SRy7j5P5WNnpxc8/QTR4IB
BSGvKYajMc3luE+sRe+Pw5xZc6C1y9BsLL/m897KfL0NDHdpUcFnpEfGjNlOoGekTYKuIZiELu0c
cwsfWRUXSKw6aHQc8ZXa62WvdUasY16OVgejc8nXWR/bp7gvfUUFZl1gMfDwdCCjre8XNEwLRwQd
cm7V+dRAs6P5PC3kR1Obn1JySgzMgyB6XltNOkVIJdv0leYRdww4kMDwfnksm9Re6qmFzLGp0kAj
dY9nWZpu0UuRKETJIh0P2FoEFQugWopX9YxwYDDKyjileRFkt52zmeJoaLfNqIgJZIfyXND6/8+e
4HEcUzP3ytWQi0eeZiFLuCIPJbkYcT2hj2NlAARaqLBVIzjNq3m1iqRNDgX4pXOAfQRk5Ohzeb5u
gLI4GwVbuEwA61ggWRLUmYcG7KwD1NF78CuZybBxutTeZlMz3Xt2o4VdVo7HrrFR6CfendN78wvX
rEqxqpJBECROMJiEWBW2Yoj55IphlDqZcgNdE06QlOxusjGqb35pQFmDgYOwPtgd8H4SczNW6S2f
nfuW9eCWGx54Wd5oRTIpjqbkvFx8kHD9VQ3Qs0dzPS9p6NjZ1mTlbYxV6MEiSscZsMLgaNxc3w2J
bUEm8OFcuAO8sYTz4k2VradZC5kJ39j5o16oRsflWv2RIATnE55cftdAgt2A0J6hwOdPp37Mnpuh
QTIje6qm+Fj7o+IdIkslXWgmmNmCLG/Fms44zcVPh75o94mPXNIyf851e1eCbKPsQGqQhQBijzBg
e0/LIPMVeKySogkWF4xP4NZEmO3bQoBdLAViag0+Ak1aFtpWKm0MqUtAwmagd7PgSEPGh9zptrEx
OUGRW0drUsFgr2YjuOGLbxDMym1xo/gz7sFmpP2rrul4+RXD0L9MAyKlBdjfx5EO5mbhRatwkVK3
cqa+cAU7o1cY2aq+i+EEzfsL0Wtouz8Wpkory53KH0niBVw3dZ6ggxk+8gRikTwPtHuksfMv9efx
wf6hglGR3DJYUoBkoRplIVgSTk0TZ1k65I1xcrqjbZ20dmvPikyc5Ha5ECEcm2EwGZvHGt7J+Qsa
AXTQ5K/J6OE6u7nuAuSb9EcZ4aB0fCSj4+CggJAeDUN74vGgdMoHNikCMll8f6GTcMsg5pyrRIcr
6JGprelNw7dOa4eW/WaibKmlI+hnQy23wE3At5O3qwZsXrZp7BkEc86Lza03kuk/r6sv9U9ne7ku
z9ntauBtZnCChfaMb2m20WMQhy+HMfveag+F8WClihBb9hBG2R4pVgcwzRhBFAQWfZ7lyFEgbhiC
BrZqATTh1fnJzcBD41L1qVV1xcq90JlEwQvxctHnaV33No2jqq4Dd/F3FX0C2fzO1l5LUGP25q4q
wcPVDl9Ip3DF0jvmTLzggHpez6kT92sHpt/sUs/Igzap8+j6PspicKwrWpgAjr+2xwp27JYT8PMK
iHG80Hy+sXH6FyB2Hc0A2RpgbYSqZ4z0iJ4JFMy504D1rXk4OPawBDNrgt4zI834xqt00y1fr6sn
dTlnwgSrSfquyhYfe1iV1fe2Z0Xo5YYRcMZoeF2S9ECcSRKsZXRnd5wnSFpIF3HyRL2osfatc/Tn
sKqWEMkohUSpBzqTKBiIz0eejy4kukOx8+L9PHxtOWbohu11zdbfeXcTnskRriO7MQ3Qy6wb1vAg
PY35Tu/sILGTgGb1xuC9IqBT7JmYMcScfU47Ar0m56YFRYMdF8GiK0J3lRDhyc6NMovnDEqZox+h
MYf6SxDrz9dX7v9wIf8cLjF7Z2rpnI9rNKU/ta/Fpt59in82+7/y+xpMQJ+uC5OYA2r/lrnmzfBy
Fx8jfPStPgZ5w6lsGnL0MU7xKS6J/iMFSecmGX3y77OCa8sDBq3w9vHRyX55A9i55XVpDXmDu5vJ
7QTYIc0strPm7q8rJnP9F5KEuGH09bJB+tEAgEzksJvax4RNcZdv7Ppbyx7Q94Y8tsIGJacZGUiX
+MAwxnvYEk6z7fjGVFoz/EaxjDd6U4H5vimKrY9XbdT1+vJJG+3EAKhpat4kk63i25BFZgBoBgEF
1tYBHctqv2f3q5mkeYd0E8KLL/nPug2mz+R+/Mof9WN3X6ieUJLDcCFM8JLawDqnhLRTm1XohG8i
1lF04HWRYiNVcoRV5b5bVlYJOWiq2JA0eehrb5N4y6G2DlVnhBRIcIQTLcC07kM1+jcepQc9pTuK
56Qxq4aChc8BljnyOWeESMLnuJMNMOcSvEsWG+ZNpjlPfVYAOqT/dV1vwZj+lrNSFKAyb2FMTJCD
qeB4WUBidix57N/ms++FyNeSTU15BsCGsdk1GMm/Kc0aCNYYx78uXYgj/lc6sdFbDk4TtLtdWhKd
OY0TNJcfh6P/w1LhwwuXw+9fB2UhahSgeLDwGL789Tw1aWxx4G8j7o7Q/3STkS4c22HLq89muysd
xdtQtmfn8oQA35+AI+BqkOci02JrNCyrMnCql+trtu7I2ZX3TishKCqr1ig0wwBHoTNhh/y7pfUf
nK47DH61z6nCk8p2CO95DBmjSQIzcKvO52fdN/w5x3/Hxl70sOTJFOI9qwJlF93o30qBAxzJRcxE
Ik99KaYqS94xHSRuNSm3tr7Xys2KOOYBTNxBnYyxDdJPmzbXFPGDcDG9kyt4l6pKLQy7Y8scfu8P
u463W7967CuVgtJlPNNPOGaEUcMs65WkDsRjJ1U6UWp4Z78uRFuaPxbdsK6e2a78Q696okceNRSH
VSplheZwYOQYyxKO01iRvJ6IhsPqVztMDwNeyw7GSlGFkZr3mRTxEPkkdXW0lB2J8cWJq7AzKWja
9Kic31rr+QNHyUfeEhPJ6KUTe/U0vYWbbXR6xAuEBBahcWDRTN+YTZLvwJWJrqiKtrvrQmXLiIao
1eGuEye+UFhIitiAmWUUCORvHXgr2YCKKX36gBCUSZCjX0vO4rR+DHV55RX0OIEIayD6fdKR+2n2
P10XI9ssdAwi5woeQhAVCZs1cD7MJq3p0Z23tHl17WORbDD9vKEfoUk9lyR4vXFAKk4zQXUIu7tJ
06DOFZ5Aui1kTfpjRHq170sPlIzW1FcdBACIPvKmnT6D7yhRGLfM3aBz8R8hwhFymKb3eo/XedVG
MY3K5OAWu2VQvM6lqqzjWmjqxkypOGFkDba1UH3E5jeRXt/noONLcZtf33qZKhhgAvEDenrRXCP4
HLqUMUhZCD02aWRPd34c+vYTNaPrUsTe5d8O+lyM8MDT0cTbulbGjohzi4ANyxg2i/HNmEuU2pbY
iUHCydmmdoC+N8U9OBk6twpLW+sDvYsPvAR8peXOxS63Ry3qGgeYByAz3gzWMoRkGuxonq3l8/Wv
lm3A2UeLOA+NUVXgh8bajCgZ1jtriQxV34MstiHYX3TkIHgDRdiluQLvOU+GBuytiXPb989oSXsw
0VnpD25Q9G+j1Sg2QqqSAWeC/Cjam3VhuwH8Vpa9MeZH7ncgD+qIfms1BSYBm5woHKTsriRnogTV
msZGE07egx88ciMVBodcj7UbFQUrVPqEC39hY28067oxNOa33A1T5D/8UeF+pYfD+CNl9ZtnUVNj
zcnCbEhpTbCwoCpLZhb6/evi9KcPmBrMYE09QqDIsdiaBsp82pAfu+yVuE9L8jSyjyiDLmhU3A0D
vKnvnBZIHBnAPI8kf57X2cilCBz/SRk+y54i5EyOcJnYfks1c0EsxnsrIlUW2hpA5LQ5bEG1ks56
6Bugd/i3ydu/PQz69VEww5w5WjIu92rOEtLOI4KnGRB5KbDxGmMHakGUUvZOkYVp/BeY4kKv7VWm
KLXztWUJOQrUtRxBcFWa+QToUHpkOVrc4l8+4AY+YBxnEtbDcGaG6OdDha7F426Kn8fpgIpUMPZf
rsuQOiK0TSMNsJI0ih1RaeY4o5PjCecVOz0LQSpmGZGP3sc5nHKFZ5CFG+RMlrBi7TjQOdMgC8Nl
26Ucg8l+iJOdazdbkzDF4km3xweuh7P2Br4bek6dBcn0GSGUlwCqTEehviyZoiQkDg39Nj78NN48
a1PLu+4cd3KasWtyekzIk++1mKUO2uyASsmrZkZd+cU+5Xaos5e4iXKMG7ZWYME0p00FAgeKjNb1
vZStL/pKcRgAu4TRTeGko41kmSfGQVgAjOCCP5kD5u59sErzp3HyFQGEzBOjrRSoZ2hUROwoBFxl
bKEiriN2ZDelDoI9/46jjHBdIZlLWQ82cKT0FY5OOACz4VfxVM70iJLtIc85Rq9YVDV6QNFhCrXY
xgKASUk0VdZKZjxr1wUoLbGO74rwnUOBgKkjfaOPBZDuq3Cc6M113aSbdSZCcJfIRzm9FoMyW/dC
JEJPBrnLrQY8BQAPcS3FZqmECSePg+HX0AjIxi22pWN1bJLAarJtYgMj21YVD2Qu5XzxhF3T+slo
c0BV4ZjPD4QtaN22AwZwPDdGwwbooUxlmCk1Rov4mCYGUCMadS89JS/9JjWrlh55izxHUMy8BD2E
xhFL6qmpvYDeFkN8zONFEei94deAQG+7TTmX5g8bEyt1kKU1rwKEof1fvHHbRz7TLI9WMNRttbAl
LONmfEv8FTDBbWP9czq5WRw4PY0fe2Z4MQ730GR3GmWqyWW5bmtVG1zBwIkTQh7Dmyjtq9XHMOSH
jCDpMPKnyuRJhSCzj7k0/AM+8MsFBG9Eos9I5x21mAbmAgqSOtDt1+smLz1VAKUBAt36uvndIHJ2
n3GNFXhxUDwCgYV6m7nLHKFEqMIqlAVv8PdYLQ8oOO9QynJv6RvPwCOtRv1v3MQ8WsihMxTHV6qL
s0IiYuRLxwVwuWDp1Bat68L9YTrRD/vP11dKuh2ujqVCfynUEJIMuefTrPXw6wQMh/m9C6yxLlXc
/FINzmQIDly3tdIuMryY25GTm7gsNHBdeu3muiZi18/fVyR2G3AgAKQFKsjlQi2dFi9kWd/MoCZh
wVcPhd8hASHRvskCRj+RPfjVQr3fkefrkmU+D12VHto7MbCFDPWl4Gme09lhDi6ojM9Rm/QtCqXF
cqMNS3mrjfoRrFJ+dF2mbN/OZQrKGr1e5G1nw/aKcbvo1R1H6rpFX/R1MXLVPICNIi2OSoPoErK2
xYCFS4+pbW2AY7+pc3tj6sWj3+sYV1bUM8WC0e8t/E22iSEBDFKKQwmFPg52lQywdT8whvvU2tSH
pogcwLM6u+7rXoVjLFtFZJItTM+vY30iabY7FUnCOiQN6vIRvOFIiZJIy1WzqLJFBJYhZr5RcUO8
JOxVlVkF4QOw3WuCeQP0JYBfs/BvB50fKyVSmVQljEwZJrq412LJpTGWS4an5GLRYwxgOeQUutEN
ehWxvVSjMyFC/Kc5Toxsi4lwqZzCfGiAILddrCmMY29j9U/XbVCu0YrwZZP1YAs2WM5FjjlU2OAA
xo1yfJqyJhgmRcJNJWTV+OzGyEufjnoBIbRHZnwBucZANkRXze+pxAjZEd8CT26t4dh2fTClOwpE
QEUAppIgBCgDX+YWzL9IKQFIvRoIgtcWTCGKzKHMpXv2P3siJq7mhEyJVWO5PNKGQ98GzfKBGtka
YCFphSoCvM/lhgBKkZSxux6a3Alc/0ee0w2oARVxv3S1HB+XOKa2Mb8o7IcB6Bnf0qAH0X8VALfI
+hAPuP+nEGFLqoyhp4F59Ji1oDgjd3yu1eUQWTCCuYr/aiJS1lGwAtTp6qk941C/svjWYFGiuA2k
MlxLB2Kni5lFERUmj4ES1fIYwW/6YvW/Cms3psfaVuy8SorgwYzZy1LAb8ApG3fFpskNhNOPw6Dw
KnIpPuAIVgIHTKZd2lcz4AVr5jk7tqTYm+mBdv7Wwuhs+Xrde62bK1Zh0e/+jxzBjhOggbp1Rdlx
KdFa7mM6GECI6Oj23BwDaD/YoIfKgEulmxBjlz0q3cARQS78e+4/9/cuupzQ6XRdMbEv6PdljYQ+
goIVx8IWraHjNq5LrMWxWB4XzwQ7kYkplxvWhVaH94oetPZbtXyulyaoLTu6Ll12cDEWhXsbICoE
9eDL7bOXAq90f0I7QrVDEaZu7tzsy3UR0lozcm62iZQLZi/F9hWH6kbr56j6VcACDk2d7exsvneH
NuLskzU/9ATgWGCQIa0KW1PysMXY/zr4jMw9itzCbTSWusX6BM5vKb9pZTDWAWGHTg9R3v51XUmJ
qQD5GGPPCE1+M6pfruOSGuk8TTU75iPZI/UHlsMto/tClZGTy4EmK/oHUEnW/Ty7X+sFCPm10bCj
Z2vPk92+DqN7U8zJocRzVGGZEtuATn9krd9yJivRy5rTomNHtzuQLIJW6aDwUZIA6EKEsEFmTclc
ulAHQCptyLNuCEwrf2wYfaIT22PKS3GtSy5cjDGvAExr3RG9Kpc6ccuq29KGLerpy+L2gacqa0r8
1IUAQSPmYfZv6hA3LhoCxqg2513Cb7zHpEy3TtPu7Gp33fLkGiG1rKNta+X0vtSoajpiMHMNVBLn
TTPJI8b5Pl8XITU69Hv8jSOAu/FSxOQvrjbN0Knrw+Jn1d0m/j6pFJeiVA90lq5j77hGRAyuqdXj
WtPh4IuJ7wePbNPp3wdbuKL+SFi/4MyeFz3x4zpjODupE6B206FP/fpCSU/MmQThdCI3b/F5gQTH
fKrRvsOanyimfkAIqkKOh6wZMuUiJA/JXaNMGO4L7t5WP3rM9kbXtZDtxLkAQQtnrGabFhBglUFs
BeO/7I5eLzy8q3SwxKLCBRoD4QzqjT7YKBNDAX3ApABJwmX298x0A3fOAnt8Mmb9REwVLJfMis/F
CgcFA9AM2JkFO6bxnd6+aTby3xjeSVRlJtl9d6GfcKdOSEHljgn9cuZlx7gwMY/XjWwzkOyRkQc2
Gw8z5qSKEdBQGo9Vg4iyS+9cTyFMToyht80K4pv4YWGfh3EMlqCfq2gmZdjGilyDfFVRUEDGBmUb
U4iRsqFNWWVBmg3iD5BFmPZGY4eCqOjMpXLQz7ySoQHsQ6wa4qVspLaP3UOPxdIfSHko2MGnCtNf
TVuIMtc2UOCIAOAAfxO2TnPtvEkWXOMQEY9P0ERZqlaJELaHpW7rJmukYNvA8/Wo++Ii6w6gecW9
IF+wf1QRYcKo62uJ7uFqpcXa+sLHcKm3/oecEYiwV6Titfd7/Yozn6pXaCKsm4EdO+/ZS7wN3NFY
1R+4tIEYAjIUXK3YfvNSiDFrTax1WDJL04oNr1EM0XJSKfZ+Pf/v9v7363VFzUKq7lLK3BUmRngh
pTWcDTY/1h9r49DwYWOq5gllHhZXEWo4wMkxwd50KYprYwHYLYMd/apsNr7L9BD571mxbDJLMw00
k4IuB/iIYluStphkwGAD/FAGQC8r/raY2Yb5uqrqLbM0vF5wLFHrQKFAcAHV0HklYRYsGv0+OzoG
nhVmruKdKVUGqeHf1Yg1zL5cMmaUDdBzTZxMhCHDl1bfgFz9+r0nMwAgZ/xXhCuEOTNoy9MO8y1H
bhyqJscMzZ2T7ACXH/pUlcuUWYC1dnh4eHXh0SeqY2W0XsjAj22dbPHwWtPO17WRSkCedIUERl+Y
ODnDQAiLBABiEUujgVaB0e0DzXVAfPwjQXj682qYiPX7edy+tpQfiv6Xzp4Tl+2vayK9UM8FCec/
TdzMtAuogmbHODnM+cZ6Is/IM88DpkY3zfiBCOtcnmDQeW/5Y7OGcevSrX0czRN3FS8f2aGxdTQg
IBZam1EEY/NoP/fUweMK4EQ7rXEC2qbbpfsel41CG6kk4Heg2x/nEwAolyen5mXj9gZctKV/KetH
H1mFzEINjKtYHGRHFAOoAJfFFIONTM2loNTvYgA/Tb/fi0DluoExUOW1JjPrcyHCwYEXoFXewakl
gFtCCNB2jmK9pGpghGmtq+LFI8LS5HYfD/0ACSNvgw41yZa86UTxFlEJEe5NKzE0B9BG8JkZ3/j9
r/WA+uO4uX5yVFKEkHe0h4S2GaRURVJu2OC54eTVbRjnuaq7ZF138fYELxq8J4b1CZIul5tfz3aR
YngTL/mvzi92KhYa7MEV2zYvqmKTzE3bAL74m9EJlPCXkpge+1qx5PzoN4uzWYpm/NkmlRekqa49
zUXxOji9agRMeobW+e51/MsFj9SlTANT47bOKMdVGqP0OYUNbQOrAO7G+HZ9y2SSwBJiwv6AfY7E
3KWkTEsBb10wfjTIsQWha5U+AXIk0BoFK4LMNNDatWL1OiC1FhvWJ4C7AH6q4Mc+iuvwR+N9wPTO
f19YsaoYNK/h0EN3b/vyiLbrZHi8vlQykzsXIZwhzGkBgZZwiEhfpvEWcMPjLXp0w956Q2kgVE5K
yFwPMA3RmOnDysEIdbk1BkpCBdiDOc7sHCyODT6OL9c1Wj2keIjQPvUbvQ6JNzFmN9umnZIGGlEA
NPYU7FLO1+xb02w9tww5VbFYSy9WNP6sLTiYKYDHu9SIL4g8K15CXtw+tjx9KlEiSPTuNs8dLZjY
j6T4Ba4rI14UWyez8nPBwlI2Q2wavIXgNm122jIHczZsY/7EVI3BMjPH+Oua3LbxSBWRcrqMkGL2
YeZav3PLQ9zvPlLyRBfOHxGCpXO9WqYW81TH34uVhXN/GJJf1w1DpYZg6k5tAWdHh2EY7dOYRyy7
c1XQEioRguNxWBr7jQcRWCnMSWCl7PLwES3W7hhkyi1syKW5WSQHckHT8aNpJcsWDL5G2FjuLzIb
SXRdksw14J2IdAFuCpQ+hSghT4oKTJ2Q5E3diJkMY8BDjqCj2G8mPXS1pLvrY6feL3VnfF8GU1XY
ly7mH/liO1DFMicnLlyFo3/HfsX0+WP75YFJakUhc96d3S7R2FrHxBHyqtADLGm5hLZqNEB6Ts+E
COdU88Z1JNrjxywZdwnA7MfhKfPMx0qFNSRdsDNBQojPYl93Zk7giYponUBD5sVtFSG3LHAALh/6
v4EkhGBYlEGBS1qTmB+tVAeM+10LgrNC14JIcfXJvDjuiLUcquNZ/C4lViy+22rWb100M7BrACV4
n4f0TnkjyTQ6lyQEXaRz2sIbbNyAZrJJi+e4/mWzYdu1cVAN++tHStZUZAINbm0dwfgZeg4vT++I
jm8bDhZq/SpZsGDU4tbaPHp9CFod9h34zQp5MpM4lycoN/BsyIwcJmEt/dEdnCmogb7rFU4AsLNo
xvgAOoqn3ei/0ZaCaMI8dD356ptTWFNH4bmkC40MB0BuALeGDMGl7no8AN4lT4tjrx/G1Nr2bRy6
xW1HTvGoQpSVyMLrY51XQkoNyXJB74xMs4fJ1eyoVb7zUM+6E1gJ54E2YiDLbXm5WQkJFA7zN1uG
EHoAMRTzZQgDDGywcDgIBy6vlTQZ6LlBXvulJFvuBJMf1ObDXNWRb2WPRn7HtCHQ2fdpREbZeDHK
PurSX1bRb6/vvcTt4GPWRC9wCG1TbL5yRlB7kKHKjqbfbYstacHorO2yulTYmFzOmk3CFYErXIh/
CkJSvTD7DPMaeb3F1E0b2HY2RZjHGvcYc6sVnmHduneLjNsP/yLAx0zUpRlpGniFfSz0cQZgZ7DQ
uNj0EzEVUiQHBxnyP1IEp226duZaOaQAZnwsmm2abQtAZVzfIqkQQM2u3UuYehSLOGPlgsS8GTOg
DBY713zkANWKs4/sz5mQ9aicZZcrXuB57w0oomA2NP8cW29pUFqKa0FqBGtRCq99pGPE7DLVOFh5
XGgymNaB6tHbModeQxXJxd+vg3d7fyZGcCHZTGZziafsmFCA7RsH6jxktraryByOnX3yUP4ykyej
eJ51gPA7od9Om7huN7Z5D27OoIn86ejmr+DCcr090IRwlo8abW/KEXypxgO5Qfds1FdaFLd3nipy
k/mklZEDyUQ0iqAP53IjBnOsy9SwsiMrg0a7rW/ot+ENnDv/3qbOpIgpS14CybKzIQUhKGK7kFK8
sToVUZZUF+QpPDSkoKAgpnknYEhTtkoprDBGgWcBJ8Zj3L3Y7ufr6kgFARQSsQYmtRHAXC4aEBG1
HrxY2ZGgnfqRecnPpssAEhhzbUeSGRnsCtfIdZmyY4kr6h+ZwolZUnCTtz2Uw5UROvx1Mg5Zr7gr
ZAcG0/QYoULeErQw4lXRTSMS8Vl+RPEn6Phd6/4o3Z0KG9aWOUvMK+EGQB4OiVJBFSNnlZlwiKkj
ezcctT2wFopNfFM9luG4K/IgCdzACMoQ1JzbdEujb88vTWgdnoeI7JPHJmzNYLxxd0WI0xPSG7r5
UgRFmO/YzfB2fdVVnypkPoe5T+PMTfNjViAWan+k1u66AFmTGAhF/iyGcAC1aWiZGWMxLIfuUI/b
OhPIU/TPYA6OJm6hj+XQkCd72LhuCWhKRbZSBHpd3da5+N9T42eOOB5pUtg9FDSf3K9uFvRL0H5H
+yV99h6G1/hr9zrd12mQPiHld11z+dKCLwatY/gGMXud2M2g56wExkudYB6dFdUmBTS94tiIuIp/
K4jufA9XGQZRfOHOdOKixoXd5EcgnpD8ewxqetfJ91Uf0MBuM4BMu4AEeyzmTTexT/a4Rw3SocMW
E54rg9qsLHrInAeyCv98kHDIfD7FbZJgotlNi6DB3MNkhJPphjYgUJdJcZnL1V+hK3DSDPTfCK6K
pCnX076AebVAqIspQHzTgMZfUy+g/Z11V/yYzDKwhq055Nvpzvikz9vEeCyRsRlULVpSzc++RTj3
dT5rCcAzARHjbNzlr1EDm1i5L52goqrqtWzWBVOPBC07/0Pad/ZGrivb/iIByuErlTo6ddse+4sw
wVaWqBx+/Vvyfvfsblq3iTMXBmaAGcAlksWqYoW1kNVdwsBrE50BXNnSBkzZB+JjkZiY2WlJKh2F
ahdMhheEINttHcM609gd6WZSIyIPPScTuxp6X34Eq3s0RjVAwkg5XvDDvofVsufmGJK4JOG5/bRG
R3pPyISBh3Nz5s3+rTmMS+GMnkXofwEoKIb/gYTvjPo7SlZ2U3PM12Kd2NhnIa5QMNSDTWaDRQuk
S9U4Y4X1NkPgK4P7udgN+S9ROfT9T7R2/IWHwhzKFyIzsiNs1g80i+CM1HCs6FysYlQm0fUZl8j7
8DoT1jKoQCEF5cWStMWzgInqwoQGAlrwkkOR9nYRPVWSYS/VvCCmttVjiANWGo/Ep9tGce0trqB3
CkEMyiBIbDJ6mytpYuQRxl1HannVnNlz5gX1nwG0DYc0sY7W/CwV8y7hhMosbdI/ZhKRDBqfEQ2i
GnJ9XyQxoko2yMnBkn8n8ohCYumC8IAM5b6IQgfY8ejlmkgb6iBfnIkeNxu8sTiZiLX4A1r0n49g
jNUYFHHSaAAQEI1XdNzZA2AKMPK5TQyOGq2pLWIptKmhU1TCGV+vVhlzzezkMMVqHbP15p9tRsLe
jn+buIuc98Gan0NJAaMg6IsDzQtj9YBdnQvzrOOpE2sfJa0HOxISg+Pmlg9m76EBH4ohu4U1U2Ys
TZMOcw6fArXRXHl8jCpX+VlGB3C3drxi8JoVvxTF2BU0wKFOSyFqsMsX6ZCdKLpGyV9cg0shzO1T
y2hO0wFCDNl57wZCc9LbyUzkxMZUbPR4W9zq7gF8Erx6GhgHvy7HRRBkJKWZmCGkBYa4ndSl/EzG
x3CUgNDRk6DhqPmaZV4YBZZprYUBh7njhhknS48QjOagxHZRBUcryz6DOuA5/7WjAk6ohcG9xfez
sc+kh6GVisAbaZV6o0m9k+f7ufW7ypaifTYdwgrkDPqdbL0stNKDl4n6pulB9nMOJV7P0to1MAEg
imZj/AXKpOsrN5aDWAP9CphnCk23ptEmbhw2EueyrV1sXDJ00ALSE1MXjAUBs7QyUUDLHuY+8KNM
cIsY7fpR41hjTNpi11T9Y2JQjqNfO1AM+4AEEmhgeNMw2gooHAx/oAhyiMCFBrQHg6YO19WubeCl
kOX/L5RUkkpVGtBDf5jrRzq/qNHMuXTymrpcSmCOKJiRsNHAq3KIrPtS75wAg/paXu5EgEoUxkzy
cHlW552wi/L7JD0KiFhTELtXqU/zdsCIm0rwyneHLEYbp3GXDC4oIT0V3GbAcpXqTSt7Rsybl+d9
NXPk6VQLGJ5ejjw9TKUbjiYJsvc4s9uUZ/rWz9kAHd3iOnCrro8AIBGgF7bgJIEEgH6lmAhIKWaS
d9sarR40muUx0Y4oAAMN11Jm4Cf0aQApUQ1mvTq2hfThtoTVdVxIYA5aaCQQdbbYslJCo+qg22Z0
KAtee9K6FAM9cMjDYvibWUcXqlneNbgVxmg4PUo/Sw5rnPzba1mz3Zb0rxRmLXkcVBHAB4B1NB/l
QHOs4QNFv77OEIw6hRhyeHsWbWIdLYCXQS2Ljhhk8RltK4H+reYWsELi4g75vHxMjx1QNtGpF3Ku
4+r2oa0K6WswZHxjCIrrIC2aYPwHinJCxGANz7LEQ3ZdXc+FFGY9WOpcGguyK5im3KybHs1+qaLu
ZrCY3z6oNdO8pBjBw4Y5ZfT8Xqu1oad1awQ4qEyPYU5Ku9JsLfuBUQ2qpq7Uu8iQ3pa4ahkuJC6q
c2Ex48IIhSjGRWrK3glk2ZusKiRmH27KNnqtA16pZVUVNXSWLXTZmH5iVDEu07xKZ6wwLWoL08u1
thn1ZlsUKSVVFoLRGfrkZ2PCe6ysqsqFYOYQIyBhjnEBP68vI+bdUVY/MGjFOb9VIWBYA4GzsuAU
ysxuomkumAOg5QaW4qMjNEUWpdE5kdjqkQE5DDVcWD+dHYEJg6jBrBhsBgqgpFOS7fhqgUCgVUvf
SjtO0MyyIiyPHnWB1wa9Ix556BC/XpJaBH3TCrCDJo1JJM0b4FVaeGn1qIhnJCrt6CjucgJeo8w3
dNeonm4r6MrlQ6coWrgX2kXVYJNvUagIkpZlKXJTSL8rIf1RRZVNy8Gwg7DkBCmrwpBsxQQWktai
yTgvo6vHLBUA+TKIU+GMddbbZZsrjgngNBcBKQ+4aVWeifbkBfQD1XL2NqSmBvKUFhAIo4IB117a
LSTj4ly4chz9vr2RK7qJTmuw00oKgmqTzSjnlSlTEZcP5XJMD4TZiLQShuMdlQYJR2l4ohij0oDa
LBIAnXOQAmQA4o5IY0JqiTevspaYhWbCliyQukCeZe70EMZ0QnkBs7X6U0yAIO6k53QrkuC+PFC7
97SdYINpa3t7I1fu35VUxkgjLEiEXFwiKTuyDfJh+KlzW8JypxgHqi6wQwgKMOtqfQWhF0ZZyKY+
7wzMadZDD/gZ0fQwlf92W8aKq4FLw3TwQv8OW8y8hqMhLAyqYXJSrcCdAxSQvRim7ly6SiO5ZZy/
ATqqFT5vC11TDHSGgJJVxcQ86s7XxmQasqQsFRNxKOay0vo9Qx5f4J3PiotBcQsTdsjSYGCCbcbN
9dpIWjygDm3YgM1C9sTwSdtFhi0Kz1z02zVlQMcvjAWQj5Rv3A/51OmCOENYWbzklubF70oSkCHJ
bTT0/cXmYQoIHfMLDitLtdZSWouAF8G6klIh4C4XfTRh5TatJx6r2+qqLkQxjzVhzvDGobjAIPME
su37MDxN5n2NPEn1N/NNaMvHAC/gDXQUL5iXftfTLssHLMsKn3odnZ6lyvHKa3lKuK4F7dNE+gcD
8ddql6RDZAwKfAimiEloVYh5wYZXT3aaCSRuZj/O/2hIflviX8zELliLeMqrJoZ7WYVXBD0dwgTD
w1QhzVtf2XjS39aKNReiABTIhMGAaf+WlDSGKEFGDbhYU3bOupGUZbmLE8uNeWXwtct7KYmxtn0U
T12iA3YmbGtqS7FOSRKMsm1qmcgxgDxRjIlVZjMZyxI4JFX0SfPPvn43VU5T0/q+wZDj6iI5rzP2
r9ZzKysNrEZUE7sUFqLKXVGGXtxx3MX6WtA0tryIMfHL6ndFs7mmWMswun25yRC8cBLT60v5VwKz
FFOhYaNC0w4gwv6FnqFg/zfTLehI+lcEE9gGc1d14QKfFMhvESV1/3PmOT3ePjE2B1AqRQQsQ2AH
0K3qaZZrbW7flDWjBoC6BaTcgHtlDY1Op8iaYqB9gFWi7igJqmMabAfz8c9tOWve+1IOcxy1knZJ
WkBODyIB4KsKSe7/9xIAio0ECxhx0JTCXA8z0KzSGIGcVUsO+mEm5eX27/9q0mQDkEsBTABn0UGQ
g3SBVchIozSu7JaljQJduDHm0xB/zsU2Qfk9n92hpzZ9bYHRPNtV9j7lFkl2SbilDvCFBR4AyJqO
AHgaY6OI99DmxSx8mgQwgZr4LsMEIq3wMYaP3GbcteNDNQsFNICMwNcyZm6olNHoDQu+rwDfJsYO
VI1zX9cKzoi8/hXBLCMI5dwqhRBzw3myCeUjqLFsfXTQqX8fJOg+VwKRSGh6HKtzW5ukOqWlo02G
X0qpo0RPWryvKa+vZS1qWnpaoFboAsBj69pHTgrt077DN4VGeZT1UzT9kZJqLxfKXa2oWxC28NrU
l1V+UzK0tyzvnmXWjNnoTJzlHoCOwIsoHySp8qjxp1sy0vlez59vK/Ra/5m6NMPjtoCzWmYfdjSY
y5LKQM8CH/CuOIgb86g4raft+43sgKLOzl39FB/b+/kXYAodlVB7cgS09bS26uSe4YtE582or9Xf
Lz+Krb+PQi7pYYqPCmRcIjXZIOy2e0vdxKLpp1PjtAChVLvjOKm2GcePRTM+mK35ik5f7/b+cD+F
sVmojLRBo8KFCPf5Rtikd/ku8KTXYAPcyUPid9v4dFvicrjs4ePUEflhqh1oyYxANUipPC4+q8M0
azQQeXztKWDDOdmDNa2+FMP4rRyaDuo5bPHYn+TKjksXTjjdwD61HElrVWlQ9II7HK8qDCawQE9S
rfZKYqCG2VXqydLqP1bY7tVMa8kcn03VSVO3QFtDUBuOVOsc37ZmGPG0x0MELzoJXuH69jadkMsV
MH4PqeIHs2FXbeSNJa8rfe3GojUbrQxohESKktnNUJkUrUrQ0wdTQfSkEtCNWWCYFiMStFd/R43A
KVWtCkS9FsDd0BRMnl0vC5mpth117Gm0Nbda7OV2/Vjw0gire3chhNk7SR5CADWr6BpEraYHDGFl
vcsm54ateRWMGv5nJctHXDzp56hHA7auxQePcI7+C5qBvUqXv5qxox1tjJQuv3pyMycn6V7xE4oO
NdVpD+JH81g8zHvph+IlW9XGa/EBaAi+ND638c7ktZ4oy4Hc+hbGs1lijceOhW+xIifcR38iW/uh
eeiaQiU8c4OdcpA8OLbCGw5Rux999BSlD+o+fxvd8j74nd+3d6mXkvHZQrOBc9vkrEY1lxu1GIuL
M+ijWQyiENoE8+YCFRb2wA2BaueCxTtH0ntH36yWmFBoe9rG21G4G/60btza4sbgPAp4is28SA15
kuN5UewcKarsJXaSbcRpW1yzsP+uFn72erWCSNsILFRQa6c76l595GznbY1GDe7698daVoqagKMW
XTe0bx/V7e3BvMD17y7UYCi15aQQVf4undkWHR7z1+1br7G9S5aQBgjw8Pm6vhfz3aBvJJNTQuTt
0PL/F/om6HM3ZEs7stDvcEdJI/FYI3j79M2qBBEqOMs+ZaRXgAsK9oQ/KdB7kN+4fSJrhW8Arv+P
AYOtul6MBLcX9iZEOUF5J9ufaLR9S5z0TnbP4X54jivyAYxG2Usf5P2E17Sf/uifsw1vape3p4yB
ScRAVVO0hBxm81iOiNIiXnC+6O3/bsIQPFwvdJbEsK46uAMV/dYKSR3ppfVRwbwXBmLcF/7tfeWp
IWMIBrCpKXUGx10cvPG149QzVqs3F6fGJh8UPWrqcFlM+2e6E+zxlPoZMlETkW16wuMu3tT0biiP
Ey9UWM3NX0pmzIMc1eUkVVhYSahj4Y9D0pNwI78122o7+NYdRtkGEMZx9HTZrxun99VKfnHn1D7C
aGgANZ2BjWySMvYajfROMX0q5inqOMrCk8bEJ5UxCgIAn+ND7WBq80e/SbehLdmR+39SErbbYYwE
dYzlxZAIThVRL1Uyt9I5/mJ1LWAPwQwQCn0Yo7jW+8zoLIrEG9YC1x3t0E2muNFo56/Tngebtq6W
F7IY5aijItLDBPsmCuhEGWVizTIZR8PvLbTL1BNIUn5IJYmy/DHuDDRCZ75uar6p5z1pU14D+KpN
ufgaxtuYoxy1kwlXYMR9Ys+j8aRShdttvfyWb5p5IYXRFUOdhkBcNDM4Zs7sGRvRUw7mAeFG7PUe
b6B91TNcSGN8jzkpo45sMbx/THLMfGyNwaHG3wS1F0IY91MOqWSN4nLHC8mdqucpFziazzsaxut0
qtZWIEtGPFm858O+FHkdF+vPtos1MA4FU0iRNnSQICgvSae6QbKdks7LUxe9JPGwk6LeKUH5YCJj
ePtW8y4c42jKTE/EZlGI/DPe5T51pb3wrCLzs70t53+5bV89jkt7LWsT63isRyvs0I0qp8D/LTpN
l+24S7vYpmNeSI4plpOGB106DQTkz8NjIpkgFE5ppWG4SZQeOlkqYj8och3DsG0Mb2gVCg9JbVnv
9wvy72cyFyTqUeRFvgQGKPDUEeF4TYkbyg/jwNmQ1cgYj8mFsATTQt8SwdIs68oyTlSngY0BGxJM
XjBUTi98cHZ+9c5fSGLsnNjHihlOIZq1m8xOdEzNWMdEOI9PLQYZn1XwU+gwaODaUqTTbdGrawTH
tqbipQ6sVEattcbKhELJwdgo5yROFIn0puXqgbLDMfPC9dWTuxDGaLIyi2XfjRhaieL5fRpCZWsU
41Jdi0S76jEpNYHezDOnmpcPXr1CoMsFtS2q2BjAv/ZZID+ttShHl3Ab/LKQHI2H+0k+hINXh/cJ
monQk3J7W1dXeiFw+aCL8CLTJCGIegicmsEH2DHale5GgOFEEopImuZE8+62wMWEfrsUJqYs0OuD
MSv2HOcKxB/o7MHd/UyUYjdJzYsuYRzotpRVbwFaVUUFRfCCyXe9rDIGr545NsnBM0CpN/qgvEpU
EvJgDFcLsejVWA4Mg/bg+L6WM6BdcDJKrKYAoMGMwUX5dxn7k5ARqX7AXCopK3TS8lpSv8bk2E0E
oCn0A3OvqMAxy4u7qOzBl7IM8I2HaaPvIn84hu/DkzGQ7jF/1Ldwwr9kgcx7uikeJ69E9rc7VR2p
n5F593mPqVWLfPlBzD60Q2Km4fJBk214lpu6hl369T7x0mfVS++Vt+Rx5nq6xX7e2gXGl0bZpAxB
AKEi1p88/Aqc2hX82ZYOv/MH3rtmTaMuV8jYHwNAN0YtfG154X1gtowU7m2d/eIHvLUe5vLPjarF
8QARqDXdWSBpvrMa+4BE615+qJ+qDbW7DYyQJ+2Ct3Bb77qt+Hr7E9b1+UKxWHOQgzhW7/AJ2VZz
VD/dtaQmAR69vBfAmjm/2E72HRfUcpCnFgQBxaduHyndAQYbfGEvtxe0Zm0uxTD+Cn2FM8jOYN6Q
JxeJYvO6TRWOWrChSB/OtakXWIdyX206d0QNJrDpm7ojxl15p25Dd96NvnLS7MGbnNjPCqK6xa/E
m+8mZ7yLDsMr/t7JJP0VbQpb40QGayNe6DH8j6Vgp1ySOYmQwsT3TcVLjb6/o2rTiMQZGJfs+K5w
RONXYO11vFJub/xqGHopmDFRYxPqOWC0YKLswRZJYht7lZhOvpWJybk4az7sUhRjfOair/KcLrrk
atv6AVkBd0l4chbEUyXG2oRqq4BqCVKO45+HdDuShvRuD536AMvG1rrPOakO3qoYg9NL7VTFEeS1
ju5aXucs6+KRQvCuIWNyVJGasdVDyCwR4W7epZBxe9+++llvWDW2V0kD7A+WgWFkTG8iKU2Blm6X
O9nVHe2F3ovbrrf7Y3E3vpQw392fn2CAuf0Fq2vETOdSlUXXksKohzXHYmLM8NFW/YiRWGt8b5Rn
o+NkG1YNAdBTMF2IqVgAqVxHAhPmnMIgb9F3rpGq6GywsyWWM4c2l1B63dliPgAT9Ig40FF5LaoE
kGSRKxgSUE4GwO9Nb8Dgixm/jJLk9aZsowJLOoxeGJ0KmCHMzh21/GcOAJLb+7paY8W8HoY3MT8H
ptblsXAROyZiro9JgCVLrT3QP6HuVdTtQSrxIxbfayAp6fNIrCR3c+0wKzteW+QaigJ4LNHCjRhP
WqCsruXDuGemNi7N6VS1u/S3Oo1EBVRkMWyGzzzxBjCRDltp3I3WH87SV08b0GPL3CBaTVnAZ9GM
NJVGaCKXzZ7Aro7lWwzEBIwiCeqm7ESvzX3UoJfZfoSNdqs+im1F5omShRyFR6W1eOVvVwwNB6AF
A0A0EDauN6IAgZpGs2UULS1MktXCqSutU9yCTs/CRKWbZElEBjR/A2ErfeNsxeJCbwlnXGza0roW
KAYuwEPmRLV0VpW3PjxgxGU7J+pd0wEwLQ/d8jP6CxIBFa2+KOCi3VwD++z1spHkCMu2w1gOmF9a
8xibh4HejzywxrXNXeZXzAUKFzeO0fKijGu91S14l7rfh3Gxk2mHlVXnKpLxWmp/zrX0A/hwv2/v
65qGXYplkgdBM2O8aIZY2W8xlxDS3BWCggRGdWynjnOV13wbevahyRbQatFMf72Tk64ItJ2xkyn9
BJdgiXFbLnHUmj8D7BGQVpc7K7NP20bNokhAvguaEdql8oaoTy0LJ03cqQM4UClxzP5qwh547Ci1
I/2LQQHGTIpyVf4zmUM1FEabn2EF7P+qIUX9aG26TPBohCIThqZFCwWEeFPJyNu2s2tS8yeNRE7t
bHWLMUgD2BeQHqBR5HqLO0HMVCHCeSpqTQTpOVUwkGvwxu9Wwy6A+WhIBAEXEe/razHDlFA5NQXc
CcC6KNuuTYmYGhiL7J0+cYG5olI7LmyUfm6r6+ryALeygOmiTf2rVH3hC4J51vKoTUCC15sL3YI2
6s4QcNR0dXUAnNDAKAQ9QsP99epkqZUzhXZoTo/jcm8WomKnShO5ViAm23aWWw/pT2U/UfxTab4p
Q6XvOyTbObmoNYwPNF+h0Xbp3EObPBMLtnWfWAISjod+eghTp44HAtJEomgbw3DL2dUE5QieqGpu
nLCI3mR1E6hHAUmIcqGybsPNf7/5l5/DaDqosbUa8zboNDWSTQfMl3l8LgSebq0ZQsBgYoIdYA0Y
mWcMPZiEi2Go4GXyxnAN630a631pYDZYB4ZjE94ZckWqkgeizEiFNwPAJwwvEkboAkI33/WRAxZD
CqNBk05NiAl1Fc/E+Qi2BXuSlH2cqXZTiCCnbdzbO8rEjN+kMoqWpHGhNyWkot7ttXroBUHspIXs
tT2P2YG5Oawo9iU8CmViGYMknVoJyBvq/MNo7mYVlOi3V8S+BL/JYY6v75MB5hlLEvPP3PiBYdld
J5lklkp01suYVRQ2UasSUZ+9UlAJsF9sPeWxsnBOk30uaxjKLMNelU4C2N7jQduZY32nJvpea3tH
q7ptltVuq/D2mA0V///iLfB5I3UMYrXlEC7MU1ilqmDEgnSib5jQAX17T2Z71/vFIwUnBOnfOJvN
BEXf5DEGokp6vdLhC05tZG4oMFSQ9XTLvLdHSm1MJ9oziC9zDQD+img3Vuxx5K8qFZzsV0iIPjMm
aLGsFHWm3pROBXA0jCk5wjHYotLfzcAi7K3B16bZ7iZ938wHtUlPE7Kjc7zRBSCBKpyH7OqZX3wL
E8nUo9QiSIfiKRlC8sRuVIIu78lNyADy9pE35756dTHW+eVpDYlduhgKVdboOOppfKsAJzN7kkoK
3nOPTdb9c8IXYphVNZLZFINRyqcia2pvzkH80AM6KCKqmPQCxt7xRrSToUFs0SSBnWsjWthaOriK
WVpOY87pTm5GdAd3Ajo45ektNsZqb1hNALCFXHVneW6JkZazEzdqfxfmNNneVpIl4rgI3L9WgJcL
IFm/WIu05dwu7sQQWr2uqqF8SoPqvq3LU9iZAsfqrOkhBhrxSEQwohgsGElsJl1vSAl2SZ+mDSBp
ja3ZSMBuCkqTI2rVwGFCH3AjgDLCABbjKTClrzZSTOWTkSrvaaJ7euYP8h3QM4hmnVJgNWbiz6iK
7SxtXG0sQ7soeQT0TNSOCQYQmgN8zMByRVRrmCjPGOkM6MCmOYsaJWKf2WocoOnmk+qhE8pPtw+Q
iagXYXDHYIFGEQAOmZ0LFGJhUiWhb859Sk9CJT/GY+mFtO0IFeetMFPoPQbs/NtS2fTDP2JNNOeC
OgHTBCzsbVgJwB1SxubczJNntr2/kNOlj7hoQjN77fSjBkOJeA5bt8dQ9dBs58FH2ZsTC7KdmV+f
ARYsPP8B8yp9Q/tNmyQaJtNqznP8PN8D/RNgL1nv4y0YaMixgqhTcA1APH8irzzRfax7ueR2yDS7
kbZrp404kOoQSX6sgJvhEJQYUAB8LwiiSSfcNyfeJP1XbHp13XBa6EVZQHk0HBaLVx4ZldKACKI5
063xK/+I3d6u0KU/bwKn3YsPtavAHzWb2mu9YdMdajc/DfvWme/Fu2nDG7L7yrrd+hrGfAmlmgpI
/TVn2QetqdvYnQsaNjvBpMBsB+T3x+Qk5DN0OJHqyv2Q8SLTJYRyeJix1b+8m6vQKsT2LMWApyvt
Tn41NGx9CYsJ28nR1GURzCIxxgo8fdDKID3FdoxWDTpU2haamvR0YxT1uUjfrJr6adTiUR0eylRy
ZkkDHPXw2Qofnfk6ZBJHT7+HHgDnQvYAjgiMivhhTAISZHIvUL05pxaG7/V6q1TJY/iolU6iyvbU
OhicQYd2D+KWwSBgV/7B2YWVPVcW4l+gEWFwE+Mw13YeXaEYvyji9qwmr8GA+eQxf26UowWwBYAi
0TTaji9NDaK/I83CTR21NsrAWvgjllKbyionGmCzhsu9xQwzvgUgexjAY58RApDnuypX2jPmspE6
O5S1LYQ+WttmzNSXluaM3Wc8+nryUIlomsipmyoypw1/2XNWMdDzDxg4TLHiDyYW1oGjXQTwTeew
rCSSWBMgVwdAzXN2/lsUiKWi+IyMMGQpBpuB6OtoQt60785qZDchKF/c1HyJlTsD8FTDOSgdsXS6
7g9HqvxtcRg8Bk4RjhxqB3j/6/PuraRLxSTSTua8QUl6uptGWx17oml7lHkQDRBAwY+bmfuS+e6B
LVFCYgdUN3hHAOidNSoJ0M+NSjZPjrDxtr9i1IERbNu2vueYke/Gn5HEXCowJIMnuYakyaeAoQS0
BfkoUF6aiWoj3epMtieRyGs3ADbb9G7sm47ujLbkxk60yz1xH3rzg+bc3vmvroIrtWK+inlllJrS
gbRGMk9gUbBHJ/lj7optcei9CsjGyl7aZF7mlPYHise12zgDfkRH9wQfEFk++O9I5qce9TNOy8W3
AJz5LOYxMmeK2CCHb54GW4J4wy0IJYJjcJbPTgEi7XR9/IziSU1poRXiS075ItpoBgLC8zkkv19/
oohMmkNARMLRdra89I9Q4FbLgLtFKxjbCmGJwpBrhWaeZm/AnisbbTNvYlvaJSiw5k5tJ/a9gIbZ
HfbVv33ey3qY40YiD2kJtH7Au3xBXl8E0IVctfIY99YpKs+mfKzQ9ZHUbzE9ZknMcWUrR2hYiGx1
9LEuM/FsrK70elQnVDjFaCWtbNSygckpU8QsAGtzxP+SvXvZ1EtxLJ3hLEUzVLkSTgaAg6vkV978
11sHfwiWWRkjqQoeacz91apRkeq6j89KS5E2a4hJPTTS2QgebCnkYf58PygJZQJUa8BRrVoIGK8t
oiqETYLkB6SZETiwQ1K+ya9qg7Z+zjGtClqMPciO4FjY8CZTp74sWiU+yyaqPSh8nanphNWmijle
9Ls+YM/QOLSk64EDwTpR9KZhlliIk7NxypB+i9TMLQFNU2H2piSxKLsjD27q+4PXwhjeUgTBOCDo
+tgjM9O0pOi0S86tB2aC4y91N9mfAknuc0C2h35q9+6b6LQ+xQ/SrzzjstSwri8bxGPQVUNie6k2
Ll7v4rKZaiu2o5IlZ/25smcn8Oim8ezu9faVZmfPoPnXYhgXNkhVUieoup9zEvga0cjkon5l/wIK
6bZ2Qx+dcXedUztoxbMV8vZM7dDh+ZEvwMpba2VuR4aAxWhifAT9EW4EImC4oScdTPdMwKjujO4D
cBlt9D8T6psExjWztXsUOznxy5o2X2454870JJdCXcSWGwQk5wrQyhMS0X1an25v+rd3LPYcOFjo
XAUoL0pQzHIbddL1Im2Ts4akoFlEpLFVUSaG9Dhs+Yhma4p0KY1ZVdV1cTkETXJufqZuBlAli0Cd
bNOVbRnNazl6OjoPvctkdGbn11O7mX0dOLSxXx40GzQETgvgE52g+YrUvujj/WR/1iTZCE4CagLL
QQuQI2x5wN5fJQVWJwCdhNliwLHB1zGfHSVJX6eympx7T3H6/XbG7ImBZr/Zkxc0AzLZ4q516Lby
Ey98fOq8wdNJuUVPfgbf+zN3it04klPsCA+R/xfnB+8E64DiAMbtr6/mOLTwFgDjPPcdwBLMTdvN
TltJGx1xRqKQXHy6Le9bhg/6grZH/Qt8FXBxjDxMvVu50FfpuWz0bQG47DLY6oIBnhFOTwdbb/qy
BpeSGGtQdxUedCMkYfxM8UKQCnVeYOyzylcdAXmFH2K5/b+tjbkLUY2ZFaGgWBtIGZLooRvv+ngk
LW9l3/dQBsIBnC84q1FmZhsY4jwtwFEuJGfZcOpun2fnEMHovI2UFMQAqB2qiEfnfS9sBj89SQmh
Hw3Ppq9+gwUMI/gxxFEsWJw4DxHaj+P0rE+b2rgP4j0QTGTp1+0dZevAOET5f0pWeI1JFhM7jfKI
V7eYpufRs9CJWrn5J31IHHmLLlW/3dRuRsSSVJx6L0fst+TD0hoclhPEtgeQLz6Wj43ToTV23nWe
6NEd0FHxOTJnsd9NNgJE3MIlNYjcLsvJmGXhkKXymJ4jwQuO6L5IN1OA9ILEQURlO5CXTUXkIaKU
rYNrFADy13dejPHupaGYncEc9/gDMFoEgX7soq+RjOTJfzgcXv2Ph4+P4Mdwn94LlPS8tq6VpSKv
vAy66EsxWGGONc+tBI1YVXEO3gtP+Cm5KdcRf8+SYZULLAtwPRUAVLJh90SlKujrsThPO/Wle4/u
w/fohOLJRniaMEk9nIJXGNZjKpKSOgnvji7W5drkQzrI25DiBXiLxSbPARTe5lWkFGfqjAdUBPah
/yrZJll4b7LjxHtTf3eM1+IYsypNaZ+lmg5x23yTP4KhJLdBXnVX7/Ut+kU3GDB/1u4ar3Utv/Xj
U/FsnQNX3HSvaNkz74S37JkXCa1kFK6/iTHAohUnC2/esgWiSz3drvzI09zBkZ3SC+54Td7fw+pr
cYxWU9rHdVwaxVkQgHJhPirZUZvu1c626mcFA/+Jc9s2LU771gkzTp0KvTFqKuSJwZ3cZ45S7WOV
N6i3fDQjBPSsX2RDyECiUHB9VWM9nBSjFqNzU/8SpVfKS3OtLALwIAjbdOSdABTLLKIvrLIHiEd0
1ow/Y/sgFH4cdOT2Rq1cdkT9GJcCqSjiRGsJIS+i/1HLrVEFi8z5XnFU90kmDedB9b2qgbfFpQTG
nCAtWQgBhQQpfCrHDBRMD1J2FCe/1P6Yslee1XA/vpd2/4R+WRsV3NsLXEmeXMr/5i5Qj8plGTij
Z/U9BNv1S/qhefM++zU44ZEomylx1W1Mt/RZwVwbR/iKI8a+Ar4S8MXAYWRbENSiUDqlrvDoycmA
586mftR5iO2sFiLIQCYeQmTgyavAsbw+wWYe4kYvw/IcTgIA5O9M5EQ5W8jeXlYEc3uLLjDaMIeI
AsNFwm8s56V6kX/mu+gU47Wk7dKAzJ/ZXf4wnEWO9fyW5v9HOKBbsZNYI5tj6OuhLs0pgfCzsqev
kR2d9EPmChhEiSPC8w3snWOlLffl4j6k5VjRcZFWzpkztoc8mEkWc7Lk7LtsEYLoFyg8S60YMwTX
QpLemoEbIJYwviZ6e5/T3B5nUKUMHDlf+nVpoVhBi37+P9Kuq7ltpMv+IlQhh1ckZomgqGC9oCxL
QiMDjYxfvwfy7n5kE0vUzNpVrrE95YvO3feecNGasquB3y/H/CyBuWgFu/w52Qnb4gFKcEvDxB5y
bCim49QRiHcR9L4zt/MPxSZ5DFbBnpwiM1k4vedG6LLzmB2rNGJsvCoCaTDUkf3PUt1E8Wphxk9b
903HQbgINeAJV8kmRQSVk2IfJhHnbis7hJjtR/FqPEfr5Fk7KpGZLg0UW9BA7yHdCd1EpCKRupOZ
gaK4FhbTpeQsPYqJ2Z0qT3/EXXMnfYePS5vSzOy7isWMVD1yEGjkkvIc70LQkPx16Tav+cJ8mP4R
pgOvgjCjREASNDQNQcgmOUpr/lEEne7+IM22A7rHMOjBuxVlr+vJHfptDPOcsjzD/Oy39EA+JGqK
r/7v+1F+5I2ZluCQR4EZ0FJ1qvZdhxGVOAFUPS/PyRux+t1p5br9zsRd8cE3Xy1vHZnNQsNm+g4R
IQKL3W6q5jLbQ2p0cRPwVXlOT0Fpio/1CtNuf79ZM6sImX0FbxlMNg0ql9etCjIuLnOOo2deOESJ
YfKpFQRLbN+5IMjZgsUJ7AaEZ5mjH+ITqdAWpDqHwiYCNiwmKx0wgvstuT3/8GCa8vcoB05eV8xM
UxKDlkWZARmiFSg5JiqUvCEx7/z/ojBN4RtgNHMeUWTyxMHjL+8XiV23vTU1BHBq+KEDXs1KmCk5
nIwqHyEaYTvKv3nOcMG+V1UkpI7FYA5QGGxzywi2nAQiDIwQFqbEbEfCiwMTDgQYOBNcTwkhVmMF
dqjVuW9rw0y1MrUaOiyix+fDTFaCCqrnWFbXYRTS+MMQAFwDSVJeMaFEC7nQrLXEygRAUnzj4/d2
fG8qG3IKiwaW7IUMU1EFl2Pa2EFrAWzxOvjIpQD2+UBnFAM8nPhXXwVKXnypoqVZOTeYl4HYzgSA
DVqdWnWuM9SnZZDqi6OydEzd1EXZ5kxfcXG+cwoI3iQHBEKBx+uHWx36j+Arqyxk79bAKKEqGNrF
ag3ycu9S2xPNLTEbU7Gn/HuAVPtTg9/+84UyCZZO4tlQh2BL1WTMlTQVivpcaSE5TQqt9jiSJdOv
m6LJT8uhkYxDRJvMJ5lZpI3DSHSdq1FO0LfCLj3ZLvQqXGEHBDWYyttkre5Q9RVty9gsHNY/8K/r
EwGT6CI2s3c2ZTvpKCB2bnKvB5SjrcKmG3XbPlYucsJuvvmdu6n9AudiN3GePu938E0lhW36dHe5
GPSkLSShCYLmDACmq6+KR/DiTH5VbPzERJbdVVb9WgMrFmWMk7jvH7LtUt37BiXAfgK7jLq073gJ
PRDoQN1/aK99tfW1N0hJaq+RDD80PPMqNy4hZLbKuHGV1gZk9Pjsc5BKmCDum9hUtXwfxpydV5FF
c7D67NTAn46nJljl/ZcytGYnWk2+Nnj3fgfO3IqRjADyfRKRB8RNYcYPhpcqCRugRwJQNop9FTgq
t4Nv8mt2MPZLh/ncdoeTD4VLJLymved6tIpG4GnJ8c2Zb363cmwKXWjfb8/cnjaxFdUftU1gQq8j
hFEoa30UN2dSRcm2r/NsQzOdWnxjGCYA8OVCvJvk/TT6SG5LwH5NQm8s4K4aYi3h4EaF54tiHqIn
5bB+AqDt+36zfqoN7DK7DMNOMi3RMihiN+dhBbLWVnlS/gg71z0Itnqka3+/Ut7NlWmeWvO0MZzo
t8NtPI83ybvXAPHxBMU383uh6dLtu+C66dNoX6w9nlajYjT4JhXqU/ou0gAsO/HENVDHQD0RuUQv
fUZdqziPitu8ZbEJPTPgsTW7XA9QC66c+lmKdsJ3LWwq8cOwRVgF7v3BJksZsJtaJztKzNlA06rO
6ippzmK8q9qDVFhrdEjgZpZhW53Z7fC7wcQL2okcurLEk+0tmq/94BnujSEzN8W+5aEPnjfnLl0N
8Qqw9Jz/AGIroJax5gyvUrZG6qXdY1mMptTtkmIT8h+FmliJZqJikqaWxL2NoLEdNGobqj0YpxZo
99iR8WCWt53oph1IV9/Fhk5UIVPgVjR+zGOn1y0DRljNAykeev8YVWZXVJY/qLBmhPe42X7F6aqB
V5Ezqq60Cf9ABWanB0A0m0HvLxyKP/lsph9ApEfpAGLkSLWxgMnKqKApqjbV+e398QOwGc6sN6WZ
HTnzIwTfPTSnAjTy+7B0MwMnsqefuYX/xh/CdtF8eNg6W97c/k7WzxLI6hGO9ifiEMCuBiSt//7s
oHOANXB/Gc7kX0QNhzlyS7iWSiKr3tlQmqa9NuBaqG0Snv8Tqs1Bfo1+a9xaNdyM1meuWfNAtUbU
vR96mhw3nQb18wnwbeBGysxgKQ8TH4m7+twpcK2qxvJdjow3PgoORjguGUnMnQqaBAQl6ivYTQEA
uV7aUkTDrFEn4K6U7FJ4SCuVXfCyrSE9rb5F0iMU5apyKT05d5m4CsuskFIqeSpOeGHj8cUwi6Nc
mslTvA2eQfMDeE1yBEs0uQ1vC8i0cZtql63K9ZIC7E05AJvFj+X0JEgNO1FW1qfTwkLmWuA2RX47
yTS7YhTY9fPwBO51LwGl4OCN+CgvCZtP2yU7wqAUwLcVICIFdaDrPk+HKJUpj6sMpxxyeP5VkKC6
P4fmW3YRgulfjpRIS/V+fS6FVYGhhE18K5JVG7gxty2svMANuPuAR1n3cj/yTOIAfXoRmclPqEUk
GilB4/COcekGDg9YzF+t+ecPQA4YTsGiOKcC28DPJVD8TZH0Z0AvgjPXDlEOsrEhBAjZg7xtn4oM
20qwJdhWAIgX30DO6lelOywKKN2mAa8bzbyTO82ngc6huyuHAq9BLNUSgBuM9wpg8BL0nIGZyN3M
i20D6BdxoXp6g4Fmms0+C4zUD9pcQnhuV+y5B+3BOPWv2oN26FfNh3Ekh6XM3f8xysjiAnMNpggL
RaaB2KpBj5Xj92b6Ep+KJ+KOa8PK/xA0npgwx+J+SeenyuEDM7X9hyWRltkNGrXp//0CZqh5CbCC
VMZQF5KjJZa/qpCJX8f8LoVenQiLM750+O7z/uy+qeD+7WmQkvGOBmVFZ25nOsf7mVThJiT86Tcq
NEcCU37nHVlyw2ATWz5/FIa9jvflk5ycIZXO2SLI0gvjPe0Pt/vHfz6CuY51FQyFiIrO15Omc4iA
vbqD17rVqsXr/fbO7lQGXErxXICB0g0aNugNMS8U8CvGLzE/8LS27geYRummKRcBmK3QAPtaizS+
Pvd77k1ZK3gL7cZndaHDZk85eMH8bzuY7VAYaaZJnVCf42/pD/cWfxnP+l5+Kh+zfKFB8/PyIhSz
/8GlpxhDCaEgsCu+j1gKh4RYsAJod/y+PxidWf+634csfRyAm4loi19UGYlNhU04avwopGWK5Q8H
SvoL4KVf6VZRtp3dv8SRWe20c/oKqj4IGguBp9nOjt5FYNagQ654DtcKA1QQvMPpXl0Zb8auPAh4
FXynbnhcskCa23amLBYOTdyLMCmZcYwy0FAzEY++ujzgXU1UulKiZyo/03Jc19DIR3GpNKGNX3KD
2fNrWbZoJk0unE2+palvZXG2zjM3r5aGfaYrrr6MGfamo5LgD3h3wKZELHcKKCjtkYi/stiWxwef
c8tf9WHcJtHH/TGYTparIRBAnAMSGcWA6VHKMpGpTrq6wXXKAyHNANpftXAInprhWPrUETrfGoYl
8PhNbVsHsBKSDNMIQKAIOSF808VzEJbrMqrnReUR7jEYPN/g7F5+zGrAduh2eCWqJan7vHGlzkQe
LBpWfPN1v9W3iTB8ArABoL5NfhtAfF1/Ql7ohIRGXXmNBt6xydXWwL8nYu2QnHcFhbNUDc+th3DY
JOVGI3aZHkXuexwGcLfKR2OV0c+AMyXdariFAbnZ0aYvAw3JgGgGDiG2MD0qdUNBHK08CEnYrbwv
ue+6OnfDG0Rf1hKOy/s9cXMWTOFUmYe8PGxS8WK57og6TzmYHHaVB6ccSyY7eNRbanW8H+T2OslE
Ea+j5IqeJoPaV16Xfms1JFlrzTba0q54JJH4Uxy7kbjO/NQqm3U2PvdhuLC+5gf8op3T+ruYc3xD
FCUA/9lrSisi2UrjaicqM/hMD5tqzG0htOS4MKEKmca/fvXlXo7f6/q5VirHJ5Dk38paBfGoIwho
QpCt7/fP7CAgHztZGSqozTELIhczPlSjsfJGoBCaYN37lZW0m38eBPmuSZUXduiQHbjugUbXw8n8
uvJanfuoqpCu40n3G2X1JW2H20QnhluVUKaHmBSgsT+psIvOrqSG1E0h1F4Lb0s19J2gP4whoMry
SoRnKOQkJvqRtM5Su5JObXOS+q3SrMNjuYt8UKjSeg+RFCK6BFyC99CKnA6E2NR/bMtN3q5yzewE
C6IbZbkE2pidJ9PVbEKBCrcuQ3kfq/poaLUXc8Iu7hSH61pzIMMpBMNFzuHwoh+56tvHQJEKV1Pt
A+9wswqPXQh4cZqYceKKbw3eJ3VhJzJvc5jV9wfy9oqA7oXsjK6B6YNizE8O66J75WGIyhS2xl7Z
2UQAFC7P9qCR+04Lj+Mn7RM4zsG+H3PmmLgKyeyXtRAFikoRklhtemgAOeL6kzR4LR4q2e9ukTQ4
TUbmWJpwsqg1Gai2ymy5K8QGiaRT0HjNd12DHa+axin1T8Ox66mJe+o6VBZYaTNrEPIJ0O4Cp2Ti
YjLvgV4CVDVTut5DQme006IDaSQQY6viNbIQarplMI2bdnek0cE9BtWAuX/zuUGJMIy9B9iVXYiw
FZkkqKDXGbzfH7XZNl0Emv7+YqIIrRjQouZ7r61XWlJACXvbDOLCCXJzx8cF4rI1zJ1KryqcsRVa
08WvQfRR+C/3G3GbOGcCMHNv8AU1jAIEUART0NZQ9CODC24EKp+qXY4P7Uu7cN+/HSAIGUw7GC+i
OI7GXfebLDZJrPmk9/I8zFdEKeJdDcdyWx8HqEI24pJz0u2ZjwoHWDRI2IEADKnt63ijr0RAZdDe
C0JtXT8mcmD6fuXA/NgeY0z4IFqigd8OGjAMgGeICIv0HUvCbmVpEFCP671EN5A5DcH5jjNtKcrt
ywJSCD8PCw0PDEx4piOHRGmIHiroyLbUNjRJdRdQBkiw8kVsNzQt1jD4iNcJxduiGrLvVm8GJ4Q/
pBmkfeDwJA5M8ExaFyi9wNHjPllJAV3KM0/de70eJ083XEcnvCgUC5kZHLZKaJQSGTz4cpqGEVo8
gIdCp8OW3o0gfHx/Ps91/WU0ZrArw6gUccC9ty1zO6iUtVxlC+jRuQZBjUzHxR5+jBpr/jcgLdl0
cjx4EvBe/nOoYBodVOmFF0732yLePFswwJAYhYYEJAnB6md2zTjxQ0VOm8EjRe6S5J2nrg50fVRb
/SM9agE4Dvor0Tu7BH6bDO9hdEqDVWTsIHVQgIDc/lF+ZaFm6pMoR/9x/+tutz8IcfwU1KHGiHQ8
M/s6TUuNoewGr4yDfagADWKU8KUmWbJwIs8N6eRnOtlso57I9oKaN5rYcfXgjXr9EMh0Labk+X5b
ZkOARIluRkkBga63CI2Tm0ru0BYiwGm9yQQFjeHHhYbMXC3QZYDD4lCa2LAsOmzIVaGkqjJAczEb
TR/7wirQhNqmSl5bpNGHVyWs2nXGEWqlw1A5KrDQ25rSyoLYrGjfb/TcAOJ9psHYGd2L4vN1o5Ok
ywsaCYOnVNqjgomTNOkj9I1W98PMbPd4+eqCCjkuFLdZVFeSaJgbKj94YUdOGWQx4jFzKP09LMmN
za1LVQJ6A5KTqKOz9/xRqVSxlOLRq9roi8aGneEXE6UiG9Ka57Kulsozt9c2vOkvAjIroK7FQNK7
AAGbetXBQ0Eo/sjZOeGB3TZF/Y/UOve7cnYCqag+QVQF0Hts+tdDNkaSnqbAKnlptBUayRahDq8m
kDSrzQDP6kD+HBrZHcbgUYNGYpUtaQ/OrRMwEg38ROYI9+Tr+F0klFJO6egBRjlaVAqKFSdKS3Lx
NzR/2FxPbhEo7+EChxcVsxwHSri0DDUkL7R4LRR2O0B10RRr209VM3qStBWYy5DhWhWcsSqa0pZG
cQdpnwrV2TB+hxtelJZbWktPC/1/e3HGh4Gco04Z12klX7c/FauaZgo+rOceVSBZRMkinCOWj8Kz
VLih8t4t5XjnFik6ApgioLNBf2LelaKManksSyNWTwBNWMkFrGKTJUsvkLlFOtFyVbx4YLLDFr1E
MTN6WBqPXt+3CRjmESQs9JKaKoGCUkc+7/fjzI0Ml2+IOSFDhYnMujXXpIiNvg54T8hrfpWH8bOe
cIrFBxLA7RkMx1MqaE4r90vslZkVi8CGDkQmeO3QT74ePyCedXmoCAI/iVt67lZiZ43Ztv4Wml/3
mzgzbleRmHtIyqeSUERoopFmm1KB7ge0JcmgHe+HmWsQih2TEtpEqmQ3BDlNRqPO8sHTD4mFNVK+
nHLFkoiVL4nHz43ZZSTmtBgyqN/4OSLR2DXULyAJLcp7MUjcvH6uWveftwssP0x6YM9vpdUCUvBd
ZNDB0/jE0UgALJZgS7o96KnJ86esQIHUP9+POddCPEomNCZ0cW6oUyIdg85IRbQQpATZG8DrhnRc
BoVKt40W8HpLsaab38XbMQl03U8MnL28xT/kgPJDq0Lc5QtR5jZSsAUAp54kkSehoOswcp1rqV7K
gzcYwCA2+WPeZbbSR64fqRt4l0ecQwFC6Y5K2K2ysX7hkHHwPw31gVesEOl5b9A/m/HP/Y6e2Wyu
vopZhT0ndBwX4hrUB6A96+1GjKCOA4GwOFLM+6Fm+/miA5hl6OtYhHyDVEogyolZZaj6iMEnanKm
gZkbdRjiJeXcmWsISq7wBABHHpsMe98ZsiCOkjHEjl3znh+sCp93DLJpkw9Fde63bm6TmZQWRWza
2LtZ0JsvjHFLpXz0gK9r1p2vDy4n4ykYSWO5uR9qpqwABC3aJAA+O22fzIzNBxX75liMXpw8UfEl
jb8S7U/9qEd2OD7U9CXhXrNiV6c2YJWQslvyypprKi4eACuCJAtcBnMO8jpXdfAAQq/KfbxKs+qP
Ho7wW6niJVfauS0VyVWcDtNzFYWb6zUjQrvPGAScuB3sI0/SUz48SrtRDKFy4AZkaYLOtusiGjNB
aT8WAZero6eUqD22wAnroVM2wcKb9RZ5N2UjcLCDVYEXJUgc162qB1zQA5kbPbm1UzgSI91eeIbx
K4NNXVoB61U4kbJuOWp10SetbB/ZkfgIB9ko3pYwPRUjE25sSWGJ44PSn8NCN+NOO6jZwqNkbsEi
+wpQGoRxQQJhxtnvS7nXFX/0ANqGhw+Vjk0Ug2QQU8EySNjaVcpTK9frf5ElAs0AGRvkRRXwI5lh
L4eqqDSI53naW0xNWaxsPQBKfJOWvZ2+3l9MM4OOWxZK3rhLAo7O0gdjkJ0GPP54j0BJ0BFIKphF
nYcObZJifT/UTzaCSb+gzAWZdjyKkHRj1f6jyOg6VesET9eCs5rwqZ37uDknvSBa40B5yJeDi9xT
Dmz+UYVEpTIKbkP5dB1gIzvBfjHbx2pIzbFRY6iwK5qrtW3nSmEYmDQxmkMkwmtYTwS6L+JcdzLa
FAmShz5c29u+cZBtlhxgIdJjMvDk1JNAN/mkze0ElK+FXWrmZPmpt+t4GoGiLDOzvGjqMiJNJnl5
s09rekiHo16hZKDrC9N0bju8jMTuRykJ83JsE8lLNRf4BWBIR9yEqEOyfC2ED1oCebA2tGJi5nLg
Ru+Dv2sy2Cb23K/7Ayxj4TLjiw9R8SbkDRBub6wGUPujhoEP4YXMrmQk2JcAcbe4LSyLyxDTdL64
rNRcOvZGFkterOzU/EGj4BjgLtE14krr9331oAEJiKRqMuxrdbBESBRFjgTUT3T6N23FcwgnOg49
llYlxFVc1WopeQrP7SWutbQ4XHriTU/o2/78TwxmCkW04YW6LiRvsDLJTtRVauUJDMHpNqZO6dvJ
2/+rTexEElswrJIUbQqReleAzAIK+36EW3wNsEFgpWBJQLMHbDSmSVJPi1HPONmr+k2vflfyaw3r
nK/Gd9M/pehw7v14t7sbwoE1hvLLtOvwzE5a1eJICVT6PMxMN8we+3TNJ9VCkNtpL6GMpEmyii0S
hVfmOQLrgkqNIeXpdQTs9SGrIcuNqtLCMp965noyQH8Am+dUS8IvKpNv4aoUrjOcqni1q5bQkR/3
nMWFHlXenoVoCR85029gVoIGAhI2sp0acxVI4jao4jBQPLVM9yWgY5ydSe0CU3kGLABWKpJHKEsA
OX2TJaO9xneSVqFJfkHdSqjpSYlgUkH5Id5nPQkdVR51t4w7Yd0VGvTeGo08aFKdr0oxyNedEkcL
Y3l7Y8Yn/SSUcOjjSJzuBBf7Cx0jyBO1heJVjq69cbxZyn86wM241f2JOU2869EExQ4zQ4UgMfT0
bqSkYHoDTfJK8EZiK7xk5n/U3lWGJZbD7TjCgBxPZdzKwVlENvm6OWTSQBpSVcALsoTzNw+RPpFK
hoN8Gl043W90plFgQqxpXcMnBeubuS4ZOEJ5pVIETxhfiy7Dm86mpN/AL8wZP7jGjWPe7iqn1UKr
Kc9tcdIFFxzGWh8BwlplLcztIV+ZQE8H7qX5JuQ+Q+FhKB0KI0pic+SlXLj6/AiEsIMA4QnoxE84
CRCQrnunVKEIH6Kq5XXQ2Kp9M6W7jstdDl+kp3+K8k22NBquBNqv21qwSmQ3MwAPIbRuQYTWFEdw
VR5J99mHX1WAVrm0eaTlqxghIxB+5lyxUoeHcl8CblJI4S4uDqhDWiQ3fkPX6v58ut0dAK+S0e/Y
XFE4YPcgoe06CvFE0RO4rZbmZjfkJoiOOiVuPr70nFkMC4fFLc8O442LIw8MBSYYTuXr3uu7IBMi
/I2Xngrul14QK03sTAGEanw2Rv4DKZmiPWXdPsarjAfwio90s30QTtmLUo0WKfoN6RxeiSy/1Tb5
YEWRHTRLSMCftNP1IENFCXLEE8MMUsjsStPLPG67gcheR33DEbU4dUtfwIgOZeXlcsGbRc75wKXJ
renrubrmgA0H6bVrv+8P0UzGHF9ioPygoMoBiCzzbI1plaoBF8qeJvSmQhyN+1WD7l3pkSlAsDh5
QBftysgtNOd+5NvJcR14OsAuNjW+jjWpktEFsVFAwnLIQa9J8Wa2UmPLxceKLLzwZluKhBmS0lD9
xgKbtqWLgL7OCYBbUdUj+5ycm6GD1viK8yIkO2EAldWZqXRmZUguXywgLmbSTFCgxsYKb4mJPs3i
rmMp9bmgbVRPghFVmEqmIb93PuAy2H14ElphAlVLlxaOVJnBH60yc+oUydrwi/UgH8JoEwSJY+j9
wnfdnivTZ6FOAZkWHfRfZghEHaZ4kdypHqeIa6naFAEUuEfBznLF9f853FZQJAHOF+D9wz4O4Kbr
/m+JIHeSMmheA75tuaeQZZ3yltHgRtHTAKTxI+0Oubwh0bDThKVr6+3ZBt9rbAzI0WD8bxLBTZeh
GGO0mldLTgdVTdV/aqN91Dwl7WdSnrSXHurcWR+txol09gqM2NAvcPWnc41Z9FefwFzJeJC+aR92
mqcWlsC5YvwClCvStAe93kWQJL+/vm5P2esGMwtb0oUx47hR8/DQVuFICXcorRiAWtHzpdTAzJ0J
sSB+gB+TPBtLN+uyeiR1KmteT8DgLF4IinzqThiBGpfzeoM8SASIh2Yn/iFujvfbOTuwF7GZXoWN
UAQxXEnzDG0VFsfcPwXJvlvYPH5WKDN2wJBIWCaQTAaNnNk8AJZQsiqRopPM8ZghZeLLoR1ofgvR
hayKSlwTBJSs61ICeiSsIQ98KCuhfw2LoCjNCLRrf93zVfi7hDfOK2cYMLBBOSd7iNIe0hFtPsAW
ycD/HNgZn4AB0oYk89d1HPG6VYzJqMOXA6hhuw067Qs86LCwIA6cp1bYC/RZV7r0TSYD9zsfp7wD
VsGorSIpxe1A6UZN3UKdBNcdWS6QkBRCoA8tLpOnf7TmEquL6+R3PVawQYK8CLRRJR+OTAkF5Ekl
cf/a8Y3f2VmotuCESkJqZZEEXlBel1pmxbA2fou0vsHbT8m5Ywr1MEiSoRSrWEPoD/qxp3glfEER
XcIk6HrkSoA1Hz5o2lWZ2ae+kj2M2Otem6pJoFkPgsg+FpKktArqpzaEzjqoGTZ60kOPq+b2Iy8F
8KlCLq+yVfRNbHfK2H2oKqlSq0pblHkaUcyNFTcqcvA7NQrsOHyj5KUb5jLkPIc0b6XnASaM+8EH
Fm6hqjCz8nRcemAlNOlrIqd0vdHhBKqImEbhCYLBxwjpyiD+zWn95/15P23OzIxEvQL/PkxvVCB3
madXqqRQVQqM6MQpyivIWw96F6oLe8jM2kLZDMAaFUR1LO3p7y+PTEloA7nnkOVKI6slu7Tb6kZv
0/Z8vy2zcRAJPlXQlgC18joOB/IXVF6T+FRHSLUFxNXDnewD+h4uDA2zBQMChvV74drHbBZJoiYD
YLUwlde+U7G19KS1xhethy4vkr6AQVj/qGH/HW+yOpnOPZw81w0bqh6JWFGD23L8DAUXnHRbHajh
Rvfux2Gm3N84OFyQwQaUBCKJ13GCsPIDfYCfJid/E063QUsya5Fz/kUUsE2hfI5iJuyjmShy3NVt
ncFwsoIUZPMVRJobjF/3gzCXkr9NuQgyNfVizg1lWpbNWMR7LG9rKL/5HB5pxxHKoh2174diltBN
KGZ6cwBR9FWP9qA8aOv7BgYk9wMwd9ybAMywZEhXNHyUx3u1k14Fwpup2jg9lTeAw1qElze63zth
tGh8yqynm7jMevL73OiDDA0LKv+z1mJTCfvPEYIZ2DqXpPDZ7OffYJO9CnBFkLtm5zjlodka6AjW
1o5MPL63ePWYpa7ePmbBbx2vSn08aBoxC/UQ8G8BKNk5jLj75B+WwG4+hNkRlcIQO7nDhxQhoEbi
s6jGZjGu7g/p7JyZNHZVTQFQ7QdzejE9jbjIu6DF9BSCwNZSYpJEXZg1s6N3EYIZvQFeNCrXYtYE
FXkAHM7WaOUSTf5MYVd4vzWz+8ZFqGkCX7TGL3O5a6fWhNU3XyAjQL4WH3rzMZAjBAYSSAwWTK8U
stDxXR3vKZ9ZOvdFdZgyLKnzLwVhxj4x6rRosN72+uhxMGzm20M7aAu9Nbs1AXT1Py1hTo8OkEMZ
rP94L6bgCsPagTsLOXwIoPCVB7/+zcj8aLwCcQGHtOuREfl2CGBDiF4T8E6kz4Umm3QpDzHba3j5
wY8SAGQkF6+DgILctWRyENYqf0ojde1a73PfrYE/WpjUS6Gmv7+YaV2eCIKfo+/87CVrUrsrvSFe
KhbPLk7ouAOgivsKzByvgwyTGoQvdfG+otpzN+pfXOUvzAG2sPV3lzF+5GEFkKZ+2EcXDUk1osop
5HT2SH03UMdD8khOdxnSTEHduGFaH2ssU7GNDlwRW2XrqFkQOlVI7FgK9p3qLySsZzv24nuYMRSF
uPWJ2k9thhtOB3WWryJ+uT8ZZ3akyTANKSvA9ZHOY84xmrVoZ4N5kjUNnjF6tFLFIrdJog1mxy/R
89nn5NTFV+GYDbAQoaEc9BhG8GAgVoLtovsQRv5Z57vXjMJ2I9nE2oarJIgTpE5WZHa4JPExc1HE
MxZwNxCd4LXMKqJxvS+r2dDiqhNRk69gLMQ1wHONDhHjY9R7pP/n58pVQGYYY5Xwg0HHeF8DGmT2
JSxhZT/TF6LM7GBXUZgFUuFBKGcymjXk33gIFiCbrjo1MIvYuT9j2Gzb3zG86EBm/8I9o4nqHGM4
NCeiekXY2Y10gKiEcoyxVuTc9OmhhlVZs5T4+D9Co7yGav4EZpSudwGZT3Q+BtR1H6pPMU7noHCR
duPjVSyEjq4MlpIj5zKcelV8wA1w4c00sx7RxaDtiMiGGPCdv46OFBI/ZBA53Y9tasc1Ht5QA0pO
97t35mKJAoymoLinwXGAlfvXiwSiOHoT7cNvIH6p58u7BM6NybhHLhm3zK/74X4ygRePzb+j+Z94
MtOossoDysM0e09SF1UUso/XBHk8u+keeRqbCUHh/r0Sz0OWwL7SCeQvWn0KyqOfWJliB51Z9I7w
yK0EYeFBt/hlzMEP4z+hjhX0hApMhWhKv/wVjrJwTfbGU3EOkApY6Z5AHA5yqaUFFhpy3Dx/nNi+
a+ir/DI297tq5giCBDEmPmyheAgSMd/Ta1GNLOOAF6b83avvub4wFLMrWMYPmD6BicECkbmoweQj
fLSXe2FHupewNUViB8q3bogLSS9Whf3vqKPgqMHcAklCVty0EAOhFkO8lgXBjLnXLrUF+UWsIeIF
UKSUnkVJAMlU2yOjCPUON+sfieKWtLE5XP9V9b1fSPXNfxBet9AeQoEHok/XayvEh5LewAc1/NZo
odhmxw/gaLiB+N5kpyTZlZphtrqdFatQfhbtonkf5TVJIqAZl2BwswM9+RdiJOCixhpLamCHjUM4
RvvJuVVRfhnhwqE7u8YvAjCn4AhJBoDOMZP86gXUl1VXom6pb5XyD5X1X730AhHdf7N3XYScPuni
biNEmAdFi5BZ8iyH2yBCLjOR7PsrhIVb/J1Wkxc57MUgwsDmUrFn5kKU6ohSRLmToOrsxMhzuSJP
cNYade3CpRUCunwf26HM+atWCNuFg3C2c1FTB+kG9Y8b4EKqdmVHCIcNtPgtvWIWOXi3ZnwMisRo
6Zp3v8mztwmsI6SOVXjwsjjUlpf8IIXF6n6QlUfsVnaPbG/VrZU228bHnodJ9f2As5PzIiCzUHw+
J1TqkQ9q60Mw4gEBI+f7EWY7EHqcE1BC1aG4fj1V4rAQlFgPY8CMYgg4/04bS6is7EONHT8rLCQl
/1VABQwpJNNUrPTrgFEBoR1gaqK9phDs4/I+6kdHjhInSP+LtOvajWPHtl9UQOXwWqGTumVJtmxZ
LwXZR2JFVo5ffxd15o67KaIJeTADnAcD2k0WuUnuvQKcmq3QVKPElIlh843af9cqnkcA6mCgJo85
aXrA5TKS5MeknwrocECoAbbmdjjoRbwth9nzYfe1hkoBAJTlQTzFWdqHxSOpZL2KbhUaUMxA+ELV
4IOxp0G9Ps0H/I7SZ7Jggf7j+ufk8a/vAz0PwH7A2dYnhjJpM5gmkMExwvKFRNNWeyp3zib53av+
9lsVZGu0HK1t8gD+BMSso/w22wNE0H2RKdUKE8T5b+HujqA0dEWW4LcwM+qtVqmRZryN1rQp2/t2
eNbiY1JIkq3w0ngek527Z+Of11GhsYYJPi2FXz+d1jZc1oim4YT3HNICfPg+ScX9z5Tb7OmNWhJA
Kpchp9jrzVktULPIHT9p3nT75/WPyiurfYjAbdKqVQw7ZxMJ0vpm3g9hnwfa0Ug36SHdQd1318V+
KlfYEWUf4Ff+MzCA3S4H1i/q0LpdjkLc6GcmfdGnaL5Rh/Enrcb93DO3BDJ/J/SRQNNzVSGyZ0sS
rvhzMtKPwVDEeKhf/gQTzbesRBnjaPf1az7S2ncWbVNkVaD085fCKbYEQrhovStk1xH9oFN9J5l8
dtPj78xM6wQMHUwFqJ2XP2HJirkmHWr/ipZ8B2kLTjXIjasSlLa+01sQW3QgLmgbDJmymc2/yZfn
4bnVVYwqJsDFEYAeUmDGddBY8CX4R0vMQDUCtQ0N55PArn+X29mIueWmZZnVzDU7VIcX0KoBpM5x
iss099lf+TCvSMjvsAWou3CZKqV9pS5aDLT9Wvi9OgIfHrXTk0Ge1epYWs3GMFtJjUWYkYDcgJcc
VFlwrWUr/iw75LmXW0mnIiMBnNEZT/0M+cfsKS3jcKVrgKdsPEFFeJwk1SbRTgKjxITqhwt9AD6u
k4x6szgOSsG57bszbrWy5yrLpfxsmkz0B35SrEfFbZRx0pYuV5CEau9kKNAfSr8Pc+PP5O36dmCr
/Voc7l1UJnqfKATFeWrOYdHHaWAUEP2z9AHHCk5YvCfySXJlEF27zsemX361fq1b1a1RQ13zjdt8
n/9xq+ch1JmW8CiTUBN9KVwP0CQFDx9lI24eSVsaYOS1SLXVmxI3vm19Tk3lfXPh3YP/MRV7NH0v
B+PNoCA4K8ro69esOykzrAB6GUaHByr9G8QDf8hF0gRhkksamUoJ8QoUL/q013cpCFPhklZ9CFq6
EnSKoe2WiUDvmKZeYIzFEDoTMIit1Vjgc7f1czHmwHO5YUXiOEicid2Wljaaq9YN4k4pA68ghmSP
iK5GuBThTohfzQR7LicmH4wkS1UFV6N+DvJu77q+Pco64cIgIDWj8YM9gr7+ZRDFswAcyJviCDXs
usRT99ns767vENEKwoGFPQiDRfDHuR2SDrHpgsFTHMEU8bXxjVYyALVoP+AVj0wCZjqWKHcizV1X
m4mKQaBWFCh4e5RQ9e7sE9L1oKNXNknSpnDSzuJxqwlOat7soiR0JPp9W5qbsZoCaW1aNCjc/LF0
0ZYBXpbbeIk1WlR3OnA1ddtfcqQUbY0sdY48qIEMVQaBE5lPkuhLnYfkvpQ1Kl0FA+LiWJMX1KlD
1f2sDuf7RjwPwS1qTy2svo2n4jg04LxB+0oPUjWZbrymIVuKlx38F/p1W6tOdVDSGsUXA8ulTArt
vuk9VWY/JRsx954s1kIZHAsjTvDay12gb2QIBtGpDq0yyG0ALQw8IneqW+4EYmbVF8e+usfxE4da
doIM4xG091iiryRalrgSwt8BQgVQW+OeF70NanE51sXRGm90gJMHUIuVx+ubWXSsOnCfRe8AQo8f
XLzzxGrbWGPfr/KCkU6AgO0HzQule0w4bzh0mDcqmhV89htao15GCiQTtkiwzuvWVJ8z6zmh1iFO
IBe1OFEipYAKr9c4JoCmxL0BLk5svZzdh6AhpSi15hRHvQO0arLuKzoBxWoeKuPbNK6RsfwonTxw
MvRJkymMPUiSX59g0X0CsH7gXfB8An6ZS8g4hkbQe2M27gQ4Q2xD+JDQLOhn97A4NFK6TzIv2ZZk
mlxQlIInAFgLXDZbzamq9LlER1ZZAbu/caC7YX5Z1jywi2dIW3x6fExIhMno49uCBHk5wzEdmmQq
8F0T/ajnP+j8u32pq9tV1toTzCNsvqD5Cdoroxxwo8pp7qANbAMySQG5ApPR+rJ03aM1rD4UW1+u
D0pUTmESN9D0fIdC8ybXuZe6zsiidU6p++sI7ZK6g9BN3mZQosm9b4VXjoepcPqgAn8xUBMTjttF
+0mmy/u3xPaEOA1IUrjmcKNuaq1VtaEsj0rbBGP9ex1CF7fRQaZkL9idNgSw0KthIkLoCl1+xR6u
4nSe6/LYmihyTj1w9ftmb3gBsLGm+Upz2XVe+Dn/BOTfvVPV0SbRWMAmTKsIHfb1h9ofNJm1mqgU
b2PVIMVpwOthKVyODHsdXtAxZrDLdmB36nARj82wTwJX94sHglLDj3U7v9mpbwU7WAXLegGCBHsR
nzsg6ywt5xSuVUf4AvmG+lWp01DzoO2arZJMI7hgoMCJSzdaICCGvc/EWa4ziDY5dAQmtYojRc02
eaaDKmAnm6nydhRamKhZ67KNwg5U7rlk4xAEfQlXNVBEuAQL+13QgOO+PDralN3OnfpTi22AJ7w4
8fypqOrArUEaiQvXuh3IWm91d6aPc04TIJGnNYLdFB7f13ev4NyEKRIYA4yXhP4i98nNKaa6G+fl
kZKxhLpQMQRpgoTkjLoMziNaxrikvic/QDl4lFWbQ3grybzi6KyvdrscRhV64HjMbUdFBkwR4ddw
hkCxARQYXAp4PYpaM1JtTGl51Np2uh0TJ45i0EWBPUxIZOlaCoFT0LZTIAKCRZuA+cApEc3TUEfF
1HaRNtERUAh1uplXOm/UrqkkEy+cDcaw9AA+Z366l3utN2ipLktbovtaVdu8qo2tRRNvk1d2AT66
md6ZcUz317+2aIMB6MmAfWD7fyh5dH1qrD3QmMfVGW6JY9wty1MLC1dfhRju9VCC2yWzEoEVsvHO
1uPufloByDo4BOWxbg+WfV9Usi0sGIsDMU3GRHuXr2P/fraFQf1w+5XgE9fWw5g+KLE/aaDOmbvr
4xB8p3d+KsTrWFOeR0L2KUEhRVvwnRKcp+5tAc6eBZrbosM4aP59PZhg0iARjFsdc9EE4ZvbjRot
PWInGnYj/ZL1p5LKBI1EAQzkO6abgl4rj0CbOwoT1Qyj6aBXHuWGBoJW1zvb68MQfRqQlJlWGN68
6LJcfprchir+GCPKM5B0XgmxUb8ww+sxRN/lPAb3+W1ap6SZ2UiAFmIS21FJgw44gE/aHLNrBWNc
/3cw3EZdsIwhoo9AA1oGxrwG2vyIAqZku8iGw11e1G5cyrhCFGXYzvWhhYmHu1+rIK0+xw/7MBzu
9hLrdqNMJgJNy3ZVA+Otfp6W0JbtTuFCA5QFLHXNRlmC/fvZ7gTnEUL01C2PnolOfYtHYoQumkwo
WLTQmN6+AZ0noPZ4kn8Hnk2Fdn11VLv4xYvv4sSBJZm7g2aLZEkLzknAclBNxTMBjKF3hu/ZeHqj
TY1mNfF96sa5ac2u853ELHepSYzo+soWDAoIBIRgqH/Upbh3edO6c0IVrzy6ShEuzWNdvhldBtFa
yWtE9OBDs1eHsTFMvZgp4uU3skpaO3mtl0dWd3xQzO+D/atdj9RS/Um5cYPVCKb+TuklO1dUeAdH
3EDyBpEYY+SyXDLH7HZhlEe16mHGBwu58cGj080EPQ17Jqe41gJXPTmwovz8zALfDfA60h+o8Prl
gMngxWhhYVGyF25vGj6pfs6zr+qPfxEH/rUWBIAhQcS/v2qltedGwxckDSwHZ7/qDkN7ojI8nmhN
vnOxQUJBjuKPJtIBml0PKT0W+lsznbz5WZPpiotDAOMAUw0UI3jtx2HFfVV1SnqclWfqPCfAhU3F
/fXZEqQKF14hOPCYPgGOpsuvkpSzm2Q2BOcxDAttxK78m89xFoDL4FWtzq0NZ4Zj652A8F7X3G/a
k7QbItq3rIOFPQUQCpRHLsdRE60Gha6mx0Y7AbNrOCFeaLEsEYmioIYAkTUDuIEP7nhUXcbW1jJ6
1Mab2k19M/81kqe0err+UYRhUOZFDR5VZWDFLgejLDrcUoeBHoEe3pZRB3Jeo/eB1NiB1/Nm5xHk
8f8b6D1ZnCXWxcnzVqlGrLDBg/xmHyHgpsjTe1wau/GGvXvSCVZ81jfQyNLNSuyj23mHdYYyyavq
ffv0sAHneb8eA8eEi9jlsCEDVS99gs4Zpc/m+DO2HxT7LrU+f5hcROEOe1IPU6WBHHcsvOngRVa+
+GstE+oVpVnm7W1qOBmxKnnKIphleuqY6F4BcVHBYG7aYi4bVQ3iAl5MsAC1fd2QeZcLEgaTCHdZ
5gMq6l274+xzZmWtNZkOMHKqbhPGklXutF5ycAnWJgjuoILimmWjacYSylkMtGsdhw4LKF7mEo4T
CZaq2uQgXMWQ77i+Htgy557sF6HYcM9CeS3g6Y2LUIt6srPxJi16XGb2qHmBavuadHRHtOh6SLbE
roVkoz8LGRtU7eYe2H93fmxA27+BrYDfWWuoLbXk0ikbHbfak3ZVdZBY0Se2ovj70lR3mX1Dh+fW
vmvyn7FXS2ZTVCqEICd4FswdCkYc3AGMTRG3CwQcj2sHjQbdb5XEX+omWk0jXJLEN1OYUge6gwdD
2bifbxFcBOfuVVCUKTW9xrfU6dukw/jBuLelLiNsBPzXOx8htzadPrES12UjRP0sC+0XRQscGC6q
PsROPdVfFJ8W28aS+T2yv3stLrdQ8Ugmy0QxOA0ic2M9hMRuJPPHstK1ENzCXPo1JmoMvESXBNMW
AEQ76MJuL2vwy0bCLUpYnAAnRrT8OB02MnEM8d8GsxovYJgY8A0GMCi7KvYwS6jR6kfZ4SE6y7DC
/vvneT+kqrNHLWad9mK/PJrb8rU8eEHxFQiWL210qJRgibx9D5Pg6xlDMiqPu3jAmburJxOVRKVv
u9uOwOcj1hRnfz2K8Dw5Hx23eUuvK2C3gdEBJ+734ewXfhWYfhHJvA9EaYnhd5mPH2pxPPFZoWqv
kdxCZfSEho9ykyiAAIRo/6P6Ipk6WSjuJEabxoB0I0JNeuUb3hSQxA21FmVn/anr9/nwQKFvdH0i
ZTHZv58leEVd4G3QIGaFXnY7bQBq89ts0y0wKvNuBvXVU/bXIwoXyJ8J/fBQ0BMFSdnEKLVt3m9B
1L3+90XlVsCgcdHAQwRWfPyDB04dXUxjsHMcI/COD/VNflAi51e17fzfRuP3D/A93KTh9aiiq8Z5
UG4eXTopw+ggaBuS6EFmAyo6hiHvA6Ex6BfY4EFffiU9xctZMT2ADfWfGnxGVXVnl494/BSZBCMi
us6cR+LWYOwkmpZkwLo4TVils/+rQW41y8312RKuurPxcLOFB9aIoyFmB9McTFMdzNbN2t2Q/FGn
GnhbDGchK2p9XHdMgxH3e7zv8Ba1uJFRnaSuYgH90gHwsNG0CdJYqmwZCC4VLApqsyocRj76ottL
0cxGURRoj8HUq1A22Rg0hrXVR83vyO9lAAt2Tm/G77El2Vcfvxwio4z+XkwFhJ2bU9yv7cGlwN6M
mudv4CcQGFkoswSXBHmHd52lC7urU9yngWww9dMEhVU8XTvjMTYluB4BB/ZiMHzzr5hTtVh1AHuK
Rt1V5Ckbajwu8ygHrLTtf+jNo4aqiTcfYVhZbkfqAP+gQctKqSX0L+GqQUUPPXkVXKsPPDilNWz4
OBVHu7w10Hy01sfrW0ESgCe+GaXX1k1RAcfhNH5MnzMZ71NwVGIumTgIg3iytvhl8shdYyhbB3Op
J+Yu76xN3d1R9TTSu2wZfIjxFLPqk0WmzffxhoawDHeOsjuT/uL222J57AYyI2wR4QnW/qNDuSct
o151Qyl2UTiLMLJgkBG2/bhbxwxtpHycWbDE8R3lDo9pyUH5McFjOKz5AqIanpTvTlFnKz+LLT1Z
E0TIExs36MUfwIOsKpm3pCwMG+hZGBTQAPNkYUpArJhgQkdPizX81WAYctWFnQpKkJdRshb86CFe
0UMqIQU33YNOqRBJbV9AsoYXJ5YcVPhQrwNXlgtSoO1pqvA4KG/N0gfpwevwbLzNhq2pP1udEZAY
nktLDn0SAqi6ZF8JU8h5eG4mIX+opXGJjeUuAd7ot6X9VYfvKmq5SqH55RgqEEEsh2c3s6Jeb3ZO
BYU4BXwTKD5tr+/xj8c3cyVFxR4VLEjT8f53ble5cWliB5rbpv1N0hZ08tcMzHL5pDMw4uW76DIU
t+tmUlhK1mDUWUu3cbNJyO2S5ptqWoIyDSuYd2hTQH9fH59o952Pj8swdWz347KUBSvMOuZjNcrO
bvYHPo4KIlHA00Ec4wOaplUrVV2BDlRVfEEnatIHQh6JubO386OiSHaHKHMZMLCCyRJoZ6A/Xy7c
YlVrai6IlpIx2Wg11DfiRVkQuMv39uAU/jiAoA8HpvD6PEoC89gapzWo5RIELlm/Y0emsNB+z9bW
yr8mQIFeDyb8aH9GyadMt9XrzM4RDKKtbnmKF8nfF10VzmaRh5NnBYCkXcnuI5XrW+YjsQhUoqmv
UcllUpxomJERK/Uxa4XL7+VAvcZR4Zp0XFBFnPq3kvS3dXLqflfKQYefvbHVjThSIWg3GgdbhtUV
fjRY5EDHAZVwVI0uozPUXjkMyNgGuKxkj2KK9gAr4KCZXq9/MGEWOQvEDXPMFLPOLSA+2/l1NAP7
mNGoG/wCFPT/LRCXQ7JymYe1x4iynwkck/wlTEFCkTzTRAcdwBgom6KRCUFmtjzPDjq9cbLaqDGa
uXwGjT3tTjR5uz4O4QpE05JB6nEA8TINbpXMNeyEcOOPFL8MtEB2xRF+kbMA3BhGgGXyWUeAeq+F
8PQMYK0puX++02M+pL6zGNxRrahOMVcGYlQH2380/fwAoPbhzovq3Stk/oPYh5Zu1Ab/ULxug8AN
noxNE72ZO0XyS4Qf7OyHcOtcXbMiMxb8EMPaZ/2tOm3U5uv1D/b+Rrk2WG6JQ/qqzboKMdojbIO7
m+Ymf0l+G2/d7M8RFGs3Y2C1fv2gfHV3TThI5Ah4X2+sRRyeZ0PkFj7Tvyy1FeGHyNlg3QerXx4g
SlBCP/jG9BXfCaoNEHPEz77XUeun2BhtqH1JN9qWvqzf9V/lLy3S9jr+5frMCJMMIDhMBgAQBl4L
YChzIxsUA8n6xQgtQB6P2s6GeuHufwvDTYCdqUQnDcLkxaFMTsb01kIqhu6M5h+gav8mA5yNiTtm
17l115gBy62Z+NAhhyBpMBmS9oxw1cIvCV6N0AeHlsllmjFjr1DcAUGc5BG0Pd9WvnetzCtNAF7A
wjmLwq1brQRtO9OBVnfwbdIhHOKdYR4n6+foPKP12vRuAFm8HLBVCKxe/2TCJAdlS1g9AGANqYHL
ARowMk3hSojLijbMW7Iapr+4rRZqZdtQv3ENGQBYwPnFYNGCx2v4/bzlsp7pkh5m8C7e5uYaDg2Y
RH4R5kNoGaepHnzcPoMWl33rPido3uRAUZiSlSPcDWe/gMuJGkTSoDWLX6AGk/WjhYlyRrfFAeAN
J5NdBsXz+2e03ALy7GTCSyJGSlqhUZK8zvlXJYYGSPb9+ncUXXEh9KExUR+GB+F3g2MB29dn5dF6
Spp95YSd84Omy51FvuiwiNcbmUmIgJAPNXaciqxMBe8H3lpj1i3oJBUJACheax66CXq7vdFnUQpz
IciJ5SX0oex1gyd+uh+WKolA3lN2Xt8NX6a8NgLmGHGY+lj5VnnxC3XKAe1yVKwtODkFFLxSn0LY
IRrLAfwiOriHPGlNYJRm7+RqqXcDGCvZX59E0ceC6wPkigBqhlsaR9UqYBXSAUJaHBW326AaC1On
NOjVPGrdzyuZYPbgU/XO8cErV7/cd/DUnnIbaq9HC4eT3kaENr6ibq6PR1i7YchIxvKBjD8vgsFI
gXGXILHMv4dncOurLRqUM26Y0JTtJKlSOHl/YvG6UlWfmWmuY1ehME+bg1UdLG2vWrLSnuiFCl0h
3MnwngNpnVvoqrnaDmG4+pXocbBOCwlrd/xp0jUNvGp6yfKh2GhtEZhmCUHKcYkkc8oyIn/JOPsB
H8ZZjz14IUCZ1yHKOOC/fNMD78f4i4y+MoXj31R0IG0E71g4mwEnwCUrHe6PFYHj+rEsdkCgLhvL
k41IOKXAUEOPBbRatMUu12Jq2nXXTApyVBtC0W2FCeCmME+Jce/+yKk//rw+g6JrL4Ns/3847rTL
5iIFnhspEU36f9riUYvHLdHryC6zsO8llzK2HD58Lax8dN5smGzxIgcznKBaD/YVkIGBUexG+V10
823m7i03+wKU6o8ZVgJ/MTxmJ4L1ySDDXBJZYqcZu2Qsj3nZh6S5sQfQy0ABQfcvySUnGfv4H0YH
wBGoRpDn+KD63g65vmg5MPBV024apY7UyjtUtezMFn6xszDcAnFWVKXKbGBhwBCqku0InRMgi0I9
Xg8pXN0lL0hhG4Qhlhhp0GEtq8sVqSYxtD4dsIT06vvc7zIIWLa03ZmwG7XUoKXVFs2rpHnqO1MS
WnQ3OI/Mb7ciQQvVrsrjSELovIew27PIvO075YAPE3jT/fXVIvqC0GPT0R3GhQiOQ5cj1Qol0xsT
1Amtu6d2GtD0BGM6yTIRfb/zINx02jMsL5wYy6Rwdkml+VlWhdMQePl2KGWYPuGAcHzCvA/MVUD7
uAHZbWUOiQXEr12awagtNFgVyF/C8UQ2LGEouG0xjidGwMu/OWunOcM4YVkao32TaesSVqq71wHY
l+xptsD5fQYaA2Mg4iWARu3loCpjsdeljoHydWtY583hkHxXIUGW19HnlwMWPcaCtYCsxS2HmhbJ
AGZTeVzyQwVBXTjR/81QziJwa6EfaO8uBoDSSXeq8mhsgzLeU1n1XrSNzsfBPt1ZeSbL1RHSkBhH
am2UFQYI44Nq+s2jG9PIHcZv12dN+HnOxsT+/SxaAkX4wWGAdjwF52hNDRAlByeYayfZmA4eVNfD
CQaHdQDDXg3kXjhucOHsbLJgS4MzpUtmf1kPk/0LIpd6f6DNbZlLEoRgbCj6A7/5rw8OL8LkVUNV
TwNLSM1u6Y7ggyd2HIzu5xceOjk4/YGvfM9Gl1OYg/5AKFBlRxVsaMsNmuFgKbINK8hDF0G4iUNz
YbYMxgbIaTS0wTKeILVNG0iuSLK4KBD6bDBxZvJ9yA6XozEWa128HPsVncOEmJEyP9tK4Q/2M9DG
ktUg+kAA2QLwjeYeANPcUtf1pVSyWAEJRdvGeZRVBwg8rjLbP1kUbuqc2sq1bkWUUjtYFLJCvt7c
Z7LLpgD8Av4olCuB9EedCA/0y4kblAZaKW1Oj6WOpq7xzXVRsRpMnPpOdfQ682h0bwoAZyp62cR0
33LV3CbbGC2NRLsxqKwJIKqMQEsGeAuICzHRBe6Z1NOlpyYIjOhHRcmc+K4LGKnSnrSK+Am5M4vA
8MJhfCIehX2p9np9o7/LyXB5H+GBywUOGIalFpcsTaVfZtIB0E3zFD7gh2naN8pNmyho+Y33OHU2
pFtQn+mCdh7UwKKPk9rAPeA02xBVuLGU19jZDPl2Gm4pML0TjHSMV4qihqLfpPq27GFfLjnrBRI5
kHNgYAMwI1Vgirkpa0tVGZK1A3QffkYpeic22RWeGYDgkwTOP6Xl12SJFG0NHGX08atG1a/S23w6
aXPmd7DlwXP1y9TJXrxsrj7MpW6gnw9aNqSiuKWlzvaINy9A2opekWjGJXlbm00vaRsLdr6rol4P
KrvBiB7s38+OAjKbbeLVKQBpxUGFsLHxgveS59zJWuACfjlw/iicsXcM09/mAg1a3JlWC7UF72sy
Hcbkt0N/UgjjVEYWFGrYTuvN3JEv3kvWvsI3Ds7XXwe99XH2OWq+AzVd8t0FCYI1QkBJBngItC7u
90xYCg6g5EyPPw/6YngbVn27Zs7DVMvSuCgUFB6ZFS3YY5iEyzke43SNG+ZlUKZ56CZ73cr8as4C
j8pQE+JIeNiAsINP+kG0ylxT16wB+3/qve3U3Nb20yIDPom6BlDs/BOEu9yhhavQaWgA89ddOIB5
gVL8UlwaWMS6hStSt80sVBOWceMa/dck7sIEvlfGuCGoB+NzAgmmHPvPA+ngPcpYrWhtMdoK9zkz
xbVh+gtA4No+afEmnQ52/XOW0dcEe/IiCrcnqVpbPTiCoARs651kQbJfyO13GF0CSwM6HgpNPEXe
0sZu7WNAbPvuACJoebC8m9a9ebueotnpykeBegWo5zgj0G7nPt4CeSX09iFAhz6gu9Y+sFx+/PAX
MXAcemjuuEBac5dyuwXSH341qJHr36z1WBKwgGV0AtFKZ+zS/4/BnTSLWpRx0yIGirsATJpBlm+w
16F+6YXXRyP65lhWuL0C0QVcFbeykCjG2k4ABk2rWzOF/jiRSe8K7sfueQRuVcUe8PtliQjLulNn
AKq8DVSgQBsAMcKyJMMRThxo2XC6AKkVPJrLZARvbEzcCJhQ+mCl0WKimHpIJJdj0VKGygD+Pqt2
Q+D3MgZQPa2+xIihPTnuL5gxDo8NAeNTcmsVzttZGK606VA8PZ2BIe2eFaA9YQEJNXj1m+o8dLJb
gqAshjsCjI8Y7gaYT265VTol7gpbXghpd18cs/vqEfW2sNF/cTP7m6aoW3D3QWApZ8l+FXyui8Dc
bVmBMkiR1sg4OpnDztRR3+98SLX6ptpKEpBojLjG6syDAFBuvlJM4DBIlBH6pivujKu296Z/6i/M
XfDRULugsPXN9Y0loExA++JPQP7V0WY5GogGCHd6bxzbYV53Q66BKBHD7im30PLovAZ8gzUpD6R1
Fz+tK7i7wRdtl46qFbi9Ax9BxaNltsE//V5JauwgUD7vJb+TbQkuZ178Tn7LQHXVcOHMd3RL45h4
j0mT3mWw+TXim9TzOzRtspKEw7z4rnV/Pbbo87Ocg5UMNNYHX4gclMRcT3BrsvAE7LXFH7Vfroq+
qq1IkrbOsvKHUeKiyRTUkRc8bjfFlDZOreOWYnTQFm4iN+v92XJDqKTCS/bGKG8ITOjQDAw6l26z
xNecDW1+03TXx16o1lvPDqoZdWOoky+9n3n1kzHItrzogcPMjf7zKz/IcvZLR4q4GkBEKaOx+4lS
mb8sX0Zj2ChQxwUC/EcyrU+03XfjrTHkd9c/hyDjAMz+bhkK4QG8zS8Tm77WSpPkuF8VTDLs3o5p
oMD7dVx8Ehsh8Kz/Yzxu5RX1lCvrhG/Sp0eQi3xjMvfE29d96Y/o+il/FQ4wPEijo3n//to9ewyk
SuLOuYPJhTapr7iPitH5tjP5Ctw+FP3bQDrJYfQOLP+w6N4VTxgvHwf65YTWyGLUWuAqY01o9445
uIiwZ0+M/tAqdlhDZ8+gu4U+tlm7KyZ1k8ZO4ML6u1zifaw9lOuxNgyoIWdf+mpTeRtiuN+vf3LR
DjRQT8INAN0JmGpd/kLXbgjs2cGf0ccRwAwFjH7d6Te1vkT2aiwSnp0oB2Pq2fTjjg3wyWW0pHYG
vYJPwjGvqsgsDHh4YbODTGaQu6az/K7TX1dq766PUXApZN8cyGSm1IjvcBm17ylkmAANhmLSN8Wh
/jrvnPXpegzhPIKvy4hdAMXzlZJKbUDEb3DxdLKXvrcZlYFplKYyawZRHLwAoAXHACJACV6OJS5J
+696rJ4dam/x4S0b0GFjE1kdi/0hfumeB+LypaJ3BiU2bqBdMmzKhnyb3XtYl4xmv53bODI6sr0+
g4JbFcSsgJoCSZ0h77m1AVRLNfbvsN/4cSbmiZondQxq1zmUukznThgL8qtohUNhCapll7NYqdNI
eg08DDc1Ie4+DVEFndLau+3zdAfLLplQsaiDxaoP/w3ILcE27oultAGkTst/VmVTJOajpv6CVUNY
DcFM7tfMDGNsc8gQ/8Ws2ug9Mh0KuJdwjxVaeGMHq2MQymlY+KYRLElYyt4QIsysh2cXqjgg20Go
lPt20GC2uswExrN1PLIbFYaH75o1dNbBRF/JVbbUjosbmjfkxrabOcrc8T7RiPc1bXTrpEEUQZJ6
RXveUkHMgvAGRK75SmHnjInXFBNA8h3IFd6b297PRHalFH5W9OlYFQv/AdPtch01vWOPg6EBOmRO
txOcCKvZCa2xPMBKGf/tt3rqhZ1iHqzhPu/XzfVvK552yOgw4gWyKc8mpatBnXly8EIgBSzfYn0M
myUtIrVO8GqcmjFA6usDM6dxmA2zC7LTTIPexot1HGrlqK7wFL7+m4TzDvAaiks2it/8c1It56pI
LQYgg4l1njn+ujzng0zeWrR/8WVdDUqDzOWP27+uR7uhmpjaaNeEK1AfkZrVnh+nQ7ZthvK2K++v
D0sUENUtrCOm34qT/PJDezZUiscRRLwus0/l9FNTwXk+mWt7sNNcciFnP57PvOexuEW1enY8r4xh
1SXMEVaPlYgspiM5FIVrF4aQeIPg4Y/nMjtpzm5DlekWE/GwZzOvqTdQqsmiJHHjDcTgYOG6TPPO
UoclMmaNRnaxeppPadweF7e0t9cnV3TUMC4UjAPQbsL3vPwlRtUu9ggC9tFcawjwjkAaEihib0aS
z0FhJD28C7xvU9qPkiQhOkxxDYTyFUiwDl4hl4EpaRIzizHTo/HWolLvmaduyEL3L8DOKHx5CIOi
hP3BAqLW8242YwwQWCFcclwz36FB0IT9QmQveeGQUGKzgTFUIQ/J5ftlxCHQ1TjZLAO43rY/5QY8
f/M3vPsl2Ue001ElBQaJ+VIh619Onlmb8dQxpkLZPoCd76ew99LL5S/yCRybDEj+YmWgyHwZBVxy
KMSOaK5WuKWf8Fx47I3E2a0eiSXlFtHM4Y6IIrb+jsXjtrheJR6xXHRWM5bOG9+pbufit5V8HviO
8u2fMNzuXlY6poULbUe0bvX0jUyW78na7cKhsPI/uj5wGOApR0D45/07cNFr75O4DqG358BQLilf
rm9c4RL4E4d/L6JLR1uX4vhLu5Y5WCdw/ahzSXYQpUM82dG/ZfrnFi9Ph8RU5zhIkA41AxpJZRhj
sV0fh3i+/oRg/36WCqdFoUpPgb6s4y2N3dDU78AgVP8CPY6HwZ8w3Fp2cf9r9RYjKQCx0B4Hb9/G
r9dHIpssLpXObTtUBFSyo5a4vtI0AVEdSdIUf/Q/o+D2fQxIimI2TBNbcyDi2CahC5YZBOP/JsF4
uNzgyLXBdeTNPQA794gTI9Bg5htDfzFyEGPct+sTJvr0uJlD2AxSjqBbsQk9+/SVnVCST8BCYTt6
znNnKT54PuGc9ZJlzKaFP9WZ3Bgevx4g0ny6TO16iVcPyoA2bobFfTq+gFhfwWIkUX60M4m0+dNX
FgDAAYUCYg7//wBEaHLAO5wJmzOfwe1Y7la381UCEL+e76f252enEYw1sF3etSqBGODWXT43UBqh
AAp0FA6Xb0t1rKdnApGs62E+3hSg5YxSBRMW1vC1uOSpFPq66i0KVPo2jbC4ozrSgkKyhz5+KQTB
dR78B5jXmDzsW62c0vNaQEUmCHvYauiq5aYdaxxwC/SO7AAnCOyVl931oQnuY0ynGhKO0GN1UDbm
9pVlTMtUJv9H2nUtOY7k2i9iBL15zSQpUaaMpDLdL4zqri567/n197D2xraU0ipjd2IiZh5qQiCQ
ABIJc4AcPDBr42ilKV/K4McEXW1UAPZNoiZkjAqazNNO9P9rmwZtJB5h1RAtxrUvrSBKRWSBUpRo
cLl6pQJ86GHEzCjPBq6N7ZIM42fVImpVs1weo0h8x5nbItmvSwfddO/LcnGkl7Z2SYdxtLpWSfmM
6eudOWROUqHvdtgPSkvH6TSIvP2g1/5wIbasOYTCIHZgIi6pmuNYGEJEXPljmj5KTQv4g919hhi3
bmIeB2USOA0AtuBaZ3EjxjHIJb+Mk4PY/vLzl7l++Ue/z8JG9NjIgo7GIjmgN/qXJQrE0jvOPAA7
6MPywHaCltpUYFYlSw4JMfd1T0P8g5XArj5Q0QO6ibYAXPPmQtmRhyuqjMfwKy0VFAGcYb2vO/3x
n1QPO692/tvM8YCMGlwRYtQg0IVeb9Q0OYwYFsFK75m0UeeOFrpO7p8V457+nxBeStgpvGBHMHEq
4NDUFrsMkkOcUpmaMZEHUmdE3eXo7+DQYmEProgx4utDtDbOWBN2KM3H7GN4EAKCF3dq2VgpsIFB
7fPVROyO4wtvy/Ivi6wsI3WSB6FKDp1aompcrcsM8z9J53v3RclcJ9/coTPIkoFJDOtipwH8CpXv
0jfM59SXn2aka/1SI52ib6b2uc1+RBJvJcEtO5ZxJ6tIISg66seMn42j3E+7wHpWhqOExS9A/7zP
0U0CYAR+AsOdaEm6JCCLfaPLQW89N9ZONR9noA3eJ3BLZEglLvtkkFPU2MGyTsMkd234/nPRytTH
jvQZhcsmczs8N8cXtRJ5Az6ML/8+I3SuodsaIz7L/XTJEYBnZ0WuQgHr20k2ER1o6130Wg+vWPzs
ZR0ZMbnbHa3CNadXMSIFwEF8y9WqksYFx0teq+Xi5VEkx/lhouPb15zHikWfFFU5Cs+Y9KBKPToZ
dpFaMadGwmb1wDEyEtiasGwO1pFZXI7gjEwqVEbl53Fw2P6aDvG7pm/mlTY6hRf9Vn3alLC4+2d6
7VG+x0VU9JtgYaTIdpkb6pSroZZGB71V7QS+pJpX+VP6FUaSG+RuxEPqv+GU8ZrHExhZy6WFnk0X
G4I4jnkSR4dC0QBsn61U683CU9vWJNpJ6WY2wj1WeHHYvEUWm6eQ6gKg2wLUyYQfsaEUhd5hoUKD
wqutm3PmZlZvOL5SD4c4q3LPsABpbZVD6CVRJb1YSc4LTa51yMA3YPoOGWM0QrEVMKHPMPTRzNGh
jCaM8QoGzKctBK/U/IoT1F1bDlorUfQCmhvq3XgKXOqR0U9DL4lxfjCOQUMAOBkfGk5ccq05lySY
u0jpND/N+4WEREx0wXbEQBUvN5/nOd2mwRqzC85/q6vIaihIWGJQFJuQ2IdGH0SZCTSv/FDLthmQ
2cJY6C6wljJKr6oo53KU5haH5/QY9wOgf0lJNNBTTTsTZxKWjqw5c7LB3WCmJ/lwn70bF+4Ffywk
mp+Wc5REoAdwVbP90GuiddtwRndEuc4K2qPXP/JaDEUrtUrDZwykZryhE7ZqDQe0JFpk3FE6MDVM
a9HhMweUNanYJ4afH5D1BjZAPT30wocf7KXulBXbrvzdlL+w+sL8GqXnFqtmypZ0w4+kwsoFgNGh
tAsUkWwz19z51RsajQ/D4cNDYvxRZD6sq1Enwg2BD8tsIdjp5i77IX0o2NxJxF/BsQHY5ErbD17j
yruZ5z5uaMLSpLKYLgSEDqJLqcRtKlWGHhcHCWjeLWbV4f6xzwJBQ7Kr0r3BMS3mrfSvQ/hGDEK2
AG1ZjGnlXRfrtSLkh1DNT8lBNhEIZS8BN73Gtil9E8KcB/YgYyvDssHpkq+mqdspltPiMLQfqjoQ
y98ONiwrc358VY71Ffn71Dw12s6ICqyrAorGfZW/VjcZrhC9AIDHX/qnWczrqVPESG9E9VA55a54
SD31WX+WN7EXbLAn5Nn6GR6Gk7byXdWuqeXpHI/CPryBvnZJn9EqzRzHKsMQxCHXG9I3KElGJOht
7AvEf56MSMYm7EdryrGm1efQ/p4NOnupXtFmrqS6DPIRPlw9yDT3SjfZZKt2m68x4+iO23EdrQJP
d+N18Kh58rPyBOgtF8u4V+mK13B6fTkuUliq4UupGB0MjL4NlThj4TGkoEt7tfxQ5Q2eTYCm8zRh
pRSHVnOHkQcNxLY7fbMPWGHUaNGkj7wHc0VVelmOVVRpB+zj/Sox/GNn+2CH5RJPPike09V9Tbs+
aYQaiCQR4iDOWZ7rl6ouTqbedLKgH97Tx+CnmmOVOdEfyz0ea3Nsi5xA7spbLe0ZSB8BgAHdVKiP
X1JLkOVJgjSxDrLldL2XCttKpRNmEHh4ZtcmvFDCWkBMeiwBHGtBTV81yPum1qFf99v+LT9We/mH
7w47c508xqvGCXf5H5XX1HCTvzOqjN0kU4rMrQ+qU/jlPwvDFwrspF0ZYc1J51xfigx/jJVkXR00
YwNJlrXtF2/Y6KytK510h1rcAQ7Eml7l8GeoqVDXNXYiJkB9va85V68ePLaXwh2muDXsFmDf3H4p
xsakjP6h00i0VrYJDYLVg/5yn8oisAtnwFCRLxVGSv0yG+bBP2TEfaP3f/vavpkfZ56eZlcIojjh
x7uHSSPG42l48jtSEhlHxiG1/NQVHxgFQT5xWWLGjhxVaSyPwqD4B/FZRKPdb8vNj/4P0YPixxH1
36yn+YlD8uq2xJALJgswfrL0lQH05FJ0/iQGaqdJwVFYB9uot8etZTnjJnOP3Vr8Ve/Nh+JNs3nN
5reEiplmjESgiRXverb/QxsqbQ7VMDxiWzTeKw0dYqLUtFFI7VRuw7kpb2ghGlqQ/IbDxOzBt5mc
xWXYnmRVQx6Fx3zXrYyMDAppHn3sc+Sk6q6F+R37LYPN2BAP3MJLYepYAhrNQpLg2YCc82fRHyeh
JVgewrGq65cu8CtQn0ATx3LtwzFfEqoLH+2HTZgeMXNgrvQ/tUjCt/BNwG2wi9zwj/Y5cvAfrkTI
UGRMbJT9ALt5g/Qo/c4xHfI2A80T03yk50H9XzlHhhCjkOowVoEYgLUoICPRDkaDjSTr+1p/5S8Y
GkzkNsm9kUq4Yo79AuDGy1VxT4fx7yNy9VWs4OfDU/HQ0Ng2HhJ93b3bwEDAbj00S/OAya9zxAxH
jKPvfcUPmhkkB+fX8JLKFLWyZ8dsNz79fPYVjqO6iugZassZntmTJfYzQDJBrYL6pcR/ijsX0d68
t55UXjHzFi3UGRHnohKH0hUjTEnurEpqZJxVQTCsKiDJAvhuaq6FgaAl9b5iXGUB4Y0QC3y3KyG1
w6IJhaOSzAPKmkdTCOPHLh4aGwiJvC0811TgGlCUVy3QQqGWOSxhaIxgCnL1GLUpFc1HvzndZ+Na
v0EA7zxcIwjXgFhxeT6qNqVpLHTqEW21UovRJIFG5o/7NK5jQvWSCHMwWTarVTWM6vE9+YAeRIfQ
Td/yV/13/5G83ad1/dL5pgX4nmUMHUEhQysXZSzPlWb12Lpj8lP9mfcEb2pL+Z35T0niaUBqSZPt
kFEd6W7pWZYDUgNgzrM0ogOXcZfy1iJfe6mF+b8fxBzhgKVQ8ZRK6rF6zSanKGMSA2gulV1R8Ti8
L571IihYeEcL6tIFv/SILp75zNiUcu4waqGpx+1A3y0SrH+qzowtG6Ed0ZH+aE4fH18TOXZE4RjD
tcu/JLxY5hnhoNLzpA0V9Wi+oD3FtOOPwAs5nvj6IXPBHVDDL4mIwJsyjFkGkX15LL1fvpesrI3g
WSsgoLn3RXkdDjPEmGsTyX9kZhHuHvt6LSIn9GgclICsSLuJdjoJnvoH3bcFnhxvW8q/TxAD+Jc8
Ys2tNYsxBJm8KgC5UmnkSM/GXtgjl+rcZ3HRu/+sLJbI3J4WMOylGF7haFfPXv8qcHIrLK4Bqvrn
OoEH6CUrhjR2SetD7+XnrKKxbIdPU2Z3Mw2I4TSwyswGtu/veXKwtuk+a7fEiFsAO/SQ/0apnQXQ
LxVhQDk31I71DhCgW3/XOv4j9GTVbCfOBcej9R2/nul+bBVZpWu+ehRX4y62ye8njdZOseNtN2fH
3xeBnjP1/SFnhJowmlUhMuCqj/XJVVrSbsUf6lO+bWysqicKrV9CxwJYzhMGGTkCvXpuMLQZveyx
ImNSM0s91qETbP2nJzKvhJ/YAvcFUPhwmZy8T/CGQ7nglVHOCn2CWOwHoWJZvSs6/dpa1SSx7xO5
EQpdSpRR0azExtxqFNTjQGMvf6r2ARY62DUEqtD+Jdx0bw3Hid24DC74Ym4nDM7UuV9BMc1VQXaj
w7Hp5YMvbFpb0rYIfkR0wWLF4yLWMxVRk3ZUxljVjyFWHUjlW5DyrHo56CsKaCRe9q8BH4Dt+Y+s
NFuehsaxfBe/DDeOYcxCQyY3RQzuJHbIC5GvNEFTUF9BV8bS+4QmVYalOiq0LFKk4NQAKupUF8gR
1jBumodG7Jo1mhywnlY99FbIc8ZXDnKhjCAPs2UAJMAS50thhgrA5OdsDE5G4Zl44laIWQfuxrfl
1roU6EIFOWGAX+J9y8aRvh+EZRyDP60KXSUC7mVEAG5ixiu1mT3dSOx0JbW8QaBbUkU7HoqRAPNW
gWF6yZvS5mWrI/Y5ZVpGZ32PghnF+lECoDkp/q2kM8eeb8hyKchjnTsYVSx9+fuZYtaKEtaAogZw
40p0go2KBwDHlm/IEUGWiBl7zJ0uW4kvKWTCGFlRr4an0FM3427c6l6zU93Y4TaR3eTljBIjO1+p
sHVU1cJT7QprYY2Z3k21r9cJLR1/LT1HnrSJNzWvKeA6/EGrwTmDjEtMxDjqhhlkh034FK1Vmj9J
zz/ih8ozXd7Gr+ukC0OM0f087GZBQOPmKXk4YXerepwpZLmv1jwsfi5bjEesZDHwEx9sCWtzZbjB
xv/UHG0jOeI63PMQdK/cL8MWo4ZDZiphmoOt6OFRess/MPC55ujhtYO8PKblE840Xe9HC4arhKd4
V+7anb4J1uNaWfmPwnPlxRzoneuYAAyhTIbumu/9yqzWI+Nf6IleR6fCmV2ZznZqa9t+q9uJN1MF
8PkFlt4OpFu/cti8NjcVAIAAY9MXmFQ4sEs2uwK7HfxSjr+NIDhoKKOkX8ZK3cb0H1JizkwdJWB0
9KDU2r03E98tnTfFabYF5+68jgYwpXjOEnNy4VBE/rywpODp9PCzf/rtAhp5P7nhIfiBqhjvKuWJ
kLnZyimehbIFvQn+SqCG07mdjXSqxHkW3jBmMAbERuAUYQ4JU7qXZxWlmVphXDs+IaeJ6rotPZiP
khOS6qge7h/WdxPr5W12SYp5CBbRbKTouIlPlVPvUreiqf2zdzOCTffOuB5KMj3Jj+Zj5WlUXBve
dBh/f2IUiTeRyfsOfZH9mRXGGe7cqsV3DJvUk2AZ7Q6jtQURsUMzdwMnWEXe4HbviZe+xg/WSqEt
BfqLx1Wq68viQiA6cy2FZmUiysSHlHZrN+g0psKhffv9Iyb1vl5Fru/4Tsy7C6/dnIq9YUiBiYh9
lqn4S+6TTMZCnwGa1btobgDgBJYhzD41bfGx2rUfGxo/l/vqTeItBObRZSwoS3PAylmgG3yoG2kr
SygmixwVWzSI1bBz3hhlHsswMtG/vliNQGbyS7f9Y+byLorFfV1RwWArkogSprzYWocgR4CJaFWY
jIZxxKdJ+/QnXmTLwmUAih/HdEaEuWRLXyrrbgIRcaVu/JW4Gb4L8o0bobuiW/mrZlWvpc3sAI3d
LezCHda8lNH1g0HFJIGCvB8wzLDyjdGUyWoDJUqb9KTnExmVniQ8vOTlPFhJnlNgdCLt4hgbvev0
1JsJljU/ZID5AkK4kBClPygtF93jFj209QHtRDZEUWfLRdjpEHeNpianRnkeO9oK6LRzguEgKBjP
lhwN/Qd+JnpFJ69qzY0xuZyrnV1gdLnc6WFBysK97xNvqRJeEQteAab4dDbPUstZB1OUIWIfe5WR
Y53tLE2xGLGvP+5Tuk5FQKFQA18eZ0AjhHJd2v0wAztSH8rs1H01D9I2o7vAq35LL/Gehypy87JE
8yuAHky4GszzXZIqk7gFUn+VneZ0nmSsUA/KP+rQRQLtQqH4Y7QtFiKERjvvMMbcvE/yOOk0Dfxh
r0ttIaOTzYrx2GmE9Hej6V214ohiYZVVu/PvY0QR6fEUBFWbnZJiO+bTzvIxdDQD+gQLROX0s8Cd
oALUcwoqW3kJR3RhDM/3P+GWaVk6UBbQIQx8RLZNWBMjYcjmNDuVpraxxv4oNCqvuneDhoXoCy09
CioRV9sTyizrAuSCs5OJxYMrtBgFAOTvLY4G3zpsC9OhS/8QnBZmsy8PexmCVLU5y0+13dvYJI+I
1vR0W0WHurVBtXutc9o6ruticL1AmFOxaRutHQCTuqSYS5kqyFKenxpSIQcaOBZ9cj7K1dp44gWY
t2QIHB6AVaE7Chfm8vezUEEz+qps/QINYPSJl2O9LbmzH2f4sPzRyKe6zE9+0w2PllDL79oU189C
2XU0XE6WSAtuM5FHo4ROlo0UEhl9sQoddeQFVq2ZSSkaktOlFTy0gKt0X0uv6yXAo0HfBVI26NFC
iz7zha1vTAEAQPqTWNJlxjCso4FW83MV/Gljd0AvlHUYei+Wo6MQWqTqQntqTkEXAkt4Ffi2IjiW
giaHCkvOOEb83b1zacT4NmSyUCpHIyKKYJdHI85ilepCPZyEal0Fklv6vzpAwJUxtvIM1J8B69M4
iVaRzHAjIfL8Hk1bmKHPsNijoNn7aL23wg49K0Xq6poTZus0/OqAsWY+YsOQg/+7q/cxEP969JgD
yTAcqQ7cqaJ0BGS1RFT0yndBdRttX5WNLfq/c7FwwofoT9av6uSXHr9bA2nQDX//TK6vMEB1qTgN
zKphCoD1rXCibYwZ8+GUoRWB5HqvO2KXiq4aR1+NCmSPXjY/+05InPt0v297Rt5IiCqYO0BKCLk9
5q7G9k09wrJXdAKOb742eqPoYuFLkR+m4iBGT4pBIv/VGl8jAfFySEpLcspH5ZfuycIGMNbH2LBj
06TxwzjRMqCa9Bg2aOP01K1quppuS/spMmxMYRoTpgqjJxkohYAIK2sy7gt91Ue0Ul6sPzIPO+W7
o5dlDC3hsHHAIiEFxQSNudYMhl8Lw0lMQvT3Yoeu+mip60anBsCU531XYYloZBvPGtW3WnDUjX1V
j8SIV+ZDtsz28xpdlcVl3vsiRrXHWh2TKfSHUx9hwaI7VG5SPSUWbYKWYgXeatJ3WLOCykix0z09
/MD66ZDUwhN2MWTtu9DbmAv2zTWUcT+FzmzYcgY0H1yrtoS+ZX+dpFjmo9Op3QZ2Gz7dV5TrQAPd
9ZKMtCHwfgHuwNY8EmwTGmd5TE4asf3JmUa8XJ3jRLSnkPOWWdzPhZwYSsz7KZGNSAWGV3IC3rfm
jZok0XoGysoABHeO2V29LBZSQEfC9MmClczuN6x8s0+reU5OCQE2BxbXoUemngjvjXx13yxksGEX
2WXUp4AwdenUGrOLU7RfgwyA5ikipI7KZsu71b5fKKzg4DpwTAbqcAb7gpHTOFMKqSlOgZpmvzHt
lcSkFCM/WUmVXmi0mAyM8qStWq/mtAM0fKoCupoOyZQAn7oS0fgkAAq4pDkWtE809ydAVfuhMfR2
1gpGuIr0XKhcFUBriOZ8IQzJiLkdiSiKLx+rUrGgoBq63GmmT9j8XXYz9lKIYTLA19a+hbRUqA8f
qQUkd7eb81DBshih/xkVcSXQ0DKB+M3R2luSV5a14Jh1Qns5i3IgqnU+ZJaUnka39aoHxW5WoRuh
WBc/fKjrdMReRg7FqygUZ31OkTlrABf1cx8g9gfa224fKZtsoJEHNze7LRVs/8BtMb5BESQBjI/M
PhbMsQXkbqqx6As9UXhtPLTu0LhoMB6QAHSb3mnzV3XbfIaYZ0A0zGH1KpuFmxpQmxhpwAISIJYw
cYRUmv4kRVl2ahyDqJt9SHWvdaaTfZ/OcgUxan1BhpFoaoRT1naIqjuavfw4fvF6yq6TZQwfzB3Y
WGWYBiUI+Ctj25Ldg+LEhP73XY0MGeZGEo1+Lstm4cOpSAxnY5KHEK0Z9L64rgNphg5zz2jADW+s
DMeCdhgXLLluQFTPxOZTYxMT3pTbrYsBSAjAa8abcGl2Z4LpvhbNOlIWcvbgtJ78p7FJ/wr8wbfP
+4xdxUgLX2eEGHULxzmehjLKTu8VmbdYJ+hkLkfVrksTC40F2h59oEhcsQV3REoo9EwFaLiPEJu3
S3bHZ2529pbFnlORL++D2KwqDJaBCpIPEnGlNYY80WTy8lLSL86T9JbQ0EWALlA8dzDpzijDKJlJ
KkVBfhJC8l6MFCAIAVmv75/MjWsUOT5MuYgonQLVluGnqC2lUpUO7yni/1Qec68nYruiDa/0ccvh
nNNZ5Hr2busQAAtCDjrvs0+sPQlObUo2R5M3C35LaOd0GJUuUmVUrAh0/GeZNlR/RFnF4ajaVTQI
TTunwWizWoVdV+ptftr6GsFo1+eYc95SNy3znATj1wRsE+mtroG4Ug9FWCo4wk+FHjnt09cPXoaT
RZpnpyLOraJFEjiJPX3j1rtlUtEz6oOak2P4wkuh3roNzpliFFqSesmaGjCFgYSPJCL0i3Mwi+DZ
6+aMALt3IUXKUK91vN9bT7XjDefXb3rn859nolssrTeRXsPP65sFeNzRyUNN158TVUj1dt8seQrA
JkaNWg/6Oqzy00QRdmJNskArG0vQMC7DzQ5ybJNFSLNGse+Lvl7OBYGAK8ckcSNXsDnaxjFNNnUT
D/oo1DOUrbXHYw93VtPIDniHxNMBxjiLdJyGKYHgqq/YVb0/1tbDZKbmJMdpLW9lPLBe7x8Vjy0m
xhliQQvKCQTt6PAn223WPJY4ZmMxvqDwU9FXRBB4V6m0Vn9jpY93nwUeBcYNDGUldLMIwzT329kd
CZ7cPNvn3DPsZRZiM2GaaDj8ARAd1ap2NnioE86NeTMG+GuhGKK79GdTlwqygXVE0OSJ9ruKTJ+D
u1mbVPA+74uM4wwALHVJqg6wTq1WYDR2SGPreee8iCIZiPrWhCSnvEGXm4HuOWfMPd0BXVgShcW1
ubZmoku4/MjsdFNSnghvBTjnhJiLGvvJJT8ov52BRnrbpLU729q63qqY8aU0pRw5LnL6zz4bgzyX
cgwaUy1qZTGfhPxUtrGt27uX5JFnRPfvbEz2XpJp/Soe2gnyQ/JQ9RpPJGsOI/e9qMouiRUHcZSj
GrqHh2p7NJ/CLXWoafwvL7fz82G8QV427SAAA+QkfhHSuDOlIR4GPC963yMALO1SXH2uSPmkI4wa
KIqdJkUv8GNII6qS/iPH+9T46naAMHZ4D7rbdJe+SOSrMA7AONMkAPCbIITw3k5t7xuSRYTjrm87
or8UGPll2CstikWan6RjcRBou1FQro1X95WBxwYjPqnShloEEASi6p9IyLtr5emfEWBCKVEfI2RN
QCCbSUpyYv6OX+5T+A8e59+CYpsyrA4TM9MEEvvBtHU6PzhK7mzo9F83D3/HoH/pMI7UD3vEVQDK
Q45AfAXU7ONL6nBsk3PmLEgedM1UqxZaNVCLCBhyG51NuecQ+Q8h219GGM8Zl7021UYMF+Oaqwyd
0AJJVo0dP6Rrnnku3v7aaf4lxTjNdKgzJWvxNIx3287RsHiL9PTHvM/pmpcVu+04/5JiHKdUtf0Q
axFqe5v3iOhHDivXvT/M8TMWn1tNJNUdzkZqNgaRZFvSiPQgPKCCQ4AySBygtNqHQ/InogYWwSO6
4jiE24qOrY7AfUAbArDRL32drPVaGXZLSZHIdPQkYqzRcgQIMcq76xYNuDq2M0qMW8DAZ5eWGiqz
8p8qoDVSOiGx7O24L+maE2zfftqd0WI8hJHlaRb14GrCAExAh90HddL15utVQZQic3R/UYI7jLGo
BciNDUgHg1johUdaufdd0U1v+pcVlfEQZmUVPhxEfnr9OYfkkP0+3v/9m+4BqdAFdWFJwTPHUqFD
GCAQCH/t0baz9fQSZwSR1X0iy49cieiMCHMeZVnVpTQizjFXuEhXL5j++GcUFCb4rQUMI4UBQuzw
fSYqVKtdiWtOeHjzoP9yoTBHoZTd/0e9h9UzR2NvnvLZTzMRrjxF6OZsICD5dVhpG5moa8458ygo
l4ZetqWVYL4Vrgwddq1z9A//kAXGLfvodUOnDAikTz0dbIf7hL7tq86ExHhjwKQNU2hAVYG1c/hV
0KfBFnc15fDB0VW26JVaNfCmVFCZnt9/WR+IMD//kTGwLje0hFbqZBAIT/M6We0Kt17dp3Dz2joT
FGPT09RmhYYS0in1gheRRNx086Lpd+yZBSA1C2yGSpd3krp6rW1la4aLz4hsXmmQwwjrWg11mOOk
gllUDwFJTjnlvcxvHDaajjRNQesGQGfYOltW+XhQtEqBsAUv84JOLskDnkbdCo4uqCxsnmUaS0yV
W/hXgYKT4v6SiJd42HmCl8vr/XO/YeMXdJa/n9GRiiofxYUbvP+9RWATT3dvHAhWZaHVBV2CeKKw
vfSJquQhGu0KvMRdOUVT68hbH3s9zorpm3MSjLDmqQTgigAS/s/OGV4fS7d5KR3Rll5p8hkSjrXf
uP4uqDEis8pCmttSL07v/t4VK6oCRKNH9FP/uX80PDqMSdayObRps9BBp/lIlAfqP/AeXjwazC2L
O0TQ9B6Sm6i+8p+RabTRQY8Fdaf7vNy4B89lxmaaE2wiNJKFjl33pOi5yYQb3gULwfAARnsomurY
BSBWO0iSMENW0evgNMT0Io8oiBf55n8rkXVBihGZLwyAcJNBSsM8rIFHixvSjEIDQgfLtN54CZ+b
J/SXs+8b7sxAmxhL+uKFM2x5cAXa04fE/eJcL7e9zRkRJkyR1WDsuhFEEhJ728mZH5AneXm+rwNc
KkzEMmmtZYQiqFSOutonW8Cvv0hfL9MbhxBPZEzcMpZzgjaJb5F1H9JaPzr5z6/7vFz3XC3bJPR/
rVkEyCFbCi4GaagHQ12eyP4+eSi9aZM9+KuTb0f7aI9WiN2P8XXaFTb6IJz7tL9/m7lKL2gzQQ12
jJhYfg7aWUjTz9qO7KZ0ersOV5kTqOuu3hYVZvprbBG30RDejHavUNGZKGBDxh9FtsCFRFsMa6hf
2cZwqo3ipgUxa5Ltzb28SVQS/KkSUsck+1UrRJ1I/D7s8sAO/HUXZFTZp5lFpLX44ZsrATvB3syE
huMHeg+j+tTOqz534tTDDruet5fkxuULfAsNQ+8YXkDnDxOz93kOFPBawutXssstVuG8RLZ9X7w8
Eowt9Aaetoo1LDlxmbr67uPIG7+4FZVecMEYgiLI+iS3Yn4qavJeOTJVAuwxhByfeVO+t7zVBSnG
FrpWLbD4G9w0TuyVKX0HIGJNq5QudRfDyzh34w0/f0FOvQwnrFCW+iADua34B61Q0o/7Z3PLhVz8
PqP62I+UtjP6Rk/zI6r8Bvq6QpqT9Wuxlg/3Sd0IjC4oMTFFhc4FJZBAaVrJdN+szN/rf0aACSPU
RKtjRZ+XIpJIf+lPNYeBG17wggEmfBjRHZfnMUwFqWFPdeqUfKy/OMfNs5XlG84up2qI5KFLoMgR
Ju/cqXMmZc3LN90/CPQOXtKoE7/WCwM0uq99sVLt8tXn9OPflxQQui8pJMrcmr6Ik/BfCtKfBovQ
wqacO5bHBmPzfqX3klmBjW2PRP3L8N/Cki34Gf92jFdzOKnUjEoloppSkH1EYvtgOQlvHoPHAmPc
gNLPg7GZkPcRUZRM7cruOf2wN94KF1ww5u0LuY59M4v7iDboFnZlXvM5x4HobNVpTKJG9n1QELbi
Zr9UTYCmNbovgc2bgL1vG7rI2LeIHP2MJZKwv4qYhAboRKjWXP++aD8TC1xIjLHysgDWddLiTN7x
tpJxyxu02hmvG05Idd+v6yzkDAbRCiVXwczJw+bq1X1PyJEUG+JCq1UrTvHjYm+7M8n+RPu24iaT
OZL61owzX1VkmdoMIfzhQBX35zJdqROsKec9dznO5LvkfkbGV41Q8wsomEZcVzzSz8LhON2bFGQA
pmGjAfY0XL11dBNYCb0CIzHQTVXMRHsmwycnCvpG5rhSrDMqjGtvcmWOAkuGoawNYjfpukL2wW0B
sAvM7IL4KG73KxFNxQUCi+RBX61bDOR3b1/Oh/i44eVRb7qev1/Dqghi8UgRRPCckOJnZf9AfzVH
qjeV8IwCcwkUclEElQ8KbUssLA7fDjDX+3p+07udkWCuAIxElrmcg8Qrjk0HlYK3gZDHBBPtxSgO
CWoLHU9r242IuQuxTo9yVIOjf9+VlDMNT7uwkocBRDQS9qTBy8N6dDEcU5zui4tHh7kM1M5soqqF
uCb6s55dC6MR1NFe7hPhSYwJ8+rRjBodp3La1jsXvYl2/crb8cvTXeYiiPphTIoBJIxHt9/Ga55n
46nVwuLZeTS6UVhVg/PAuPFot8AXPt6XEY8A4wqsfEZdG/7/NB/ftUPncvuqb7rmv4bx/dg+40CN
xzDJFpR6wO97FnlPHkaCsma6Cdz7nHCO4ntc8IxQNyoY6xVAKP9dkEdYevTJsXGJo7UyY+SN0HV6
J+G0K6e1JVekGupKORVQaI4wWdrX1Hh2anL85DXDczSZ3dOtqWG3TEIuQpTsJiZvm4Fon/flx2NO
vVQ1LFIqp7ICjdgbHPP1t7QyVvOff+ZfvivgZ4c0mp1V5gaIDFQrAMBlS/RH/fAPiTB2r/jVlAJ8
BXZfvcKBPWQeRq8orz3nVlUZM47/vqvZmUP8qZ36ReHs0VphKLanXnuq3hNX/bVV1zxy15gLyyvg
jBzjCuLG74e+gfK99ztJd6Ld/oRZxKdkxIzxuFFeKR1HG3xKifOFGdL/MbNx9gGMq4i7INUAB7Ao
4T5YAwrraJKjYZv/y4vtLxm2dKv245CHy2X9Lq6203eTCuYJi1/3tf12nuaMDBMTzKGRl5WP0xtx
NaAP7vPDp/mKY1O3qhfnh8ZipIlwFpMRQmboJR0c7DDC/likEVFYCuU9xtrgPXgIMlzOmEAh8iMD
I3IQoN3mpIjJB/JokbvG/pN/KELGY4RDXE1qBBHiVZq9RKu3j5waT7yMGsf3sTW5VBR8I5O075bf
kQRe7/CAWf6PtOvajRxZsj+0BOjNa9JUsaxMSS3phZBaEr33/Po91O5OUyneSmwPBpjBoGcqmJmR
EZFhzmHuGGUwMFQ5pMoAEcd06zjRe1Y7ZvJ0fbdWl4FxxrmzRgf1MnV99dAohyrXESkA1/k5dwVb
3YZ/Y/gWMqgbWsShygmgj76A/igGbq6wk5/GPSuJuuoo/kj54dFLRUHBWp1jt+hZukUf/tzsqzHW
sv6aX4ihLqgKds5JQ/x2sUYzuDGIbDZE2DWn7fVz+epo+fEYWsihnDrIG3S/ySEnLjaarb14ZMYe
I6YNNE13d6ov+8jlHH1XEw0vogKQvZirZjzB11O5i4+g7uzMLq4WmEu9WGK+92/BIaTew4f8Cgi3
SS2WL1lX+IU46uZOoP0euBGKsj+KmJm1hG5ukhE3rGWtBn8LOVSYH6Z5n+a1Nj/tUJkgT53l76bP
z+snyLhZXyw6i5iiSrskBJE1GihyUj7uxZ7gZYRhlOtSZhtwTU3oSH8wAg8wzmjJAdwQ6cFG81ex
/mKzKAsxZmkwlt2siCqRLYw4v/+7FVDWIRQbjDf1+P0BsyCnjNnWMF+UKztEO26Mgo9jrGCHvsq0
zptvh675GtksTIS1yQaAPfxjSunGq6AXkRXjsJC5r0E0zxNB1y8435j9/wzNor13N6he7vlYUUoA
AW22JLh9bDEkzJ2Dm8Kt+E2HqjDGdrTL9ZNiWFh6Ap7T+2wuQ8+vcOOeO3cXoAY4amAxVHp1eYDq
mHv90GRO7yPmzyrYVwNGp31s9rH7EFtMK75qARYyKOs69mHM9T1k7NVNduB3gjWQUTJf/+6dqWN+
15gxfX5gIAA8Kw79MMxxVo/JBdDLjz4JgZwC13T9cFbfmQtBlE1Tu7StSz6aBWmgdMF0IKvNeF3B
FyKoeAR0zpOQTPHchiQgOh3t2vwYTPhyKyCsLPOqri1kUXZtaIYRNFvYty42T8D2wwsitAxWzLDu
cRZiKONmTPpUaBHEPE3WdLhRz+3hNmek+db3DdSdmOKHNoO44PsTtu6mEZQQ2dzq0Dn5a/+KuNSs
rTEnsiNaTJWbI5AfBu+POG3W/YXjqSMwhnF8keMxOznjI7AKyc1kek+CzfBw67u3kETFQqWRGV2k
QBIPWuxzYMmkICkWxFKGVd1eyKFuK3hXW04Cf+TFAgkDBz/H/cXsM1hBAGUBYgnMctNF/raXu7hP
K6gbMCVVc4475nQzu5N9zV8vBVFblnneoKZeM1/T+BSCNKurrObwNpDSEn9DI+pDeWnMvzmopVRq
A3mu8eRpxAZKZHpK8a5sADffISfEEjT/EK17S0FUwDgIHTeMaZtfNOQFk2fZrMldRia7OhU7Ropw
9VotZVHRYhLxftaUOLPGQQQ32sJ8q5zaKmAtWPQVa+ZoKYuyrsrYQglVHFs3Y+ZuMcmRWwDut67b
cIGlHfOfL66uVksG2L0hpkC9c8YeBrrpGZwVUPnObGwQkfkwg0xwOJZYytiiR1bQGqOeDdTkVC6g
Di35VbbRu9zYyWl4ER5VNsn92qVebilleuME7csxUA1xE6actI+jrTmaYzz1r4Hpo1Cm6Sav2OkN
c9SIqTiUPQ47adCVCsutsMsYYDOLPSBkgCBbbJhgFLMS/ucL8YNjRUoTVUzkWXEccUZRPzjCQTVT
xSbjPUt71oKaPzsKyKXv2oNndsQ1GJOBkibvou2T373Vut7+lqGl8+9cWxNlTfq+6Bs1gRygEL2l
duB8NHZ2EkEnwYypWUui7IkxxYXf5xA1OTLK/6AaQmE7Q9fjXwU3y82jrInCySIflDgoTY+I0neO
JH2M8q2B4mPGWxXi6sryxXujfS2L7v+NXI0kKghT5S8oNeAbUxqZaGFYBfU4d1xqKAhJ8KR2ged+
Zl4/uvU794+cL4e+sC8ItxXOb7/k1C+9I9jZ5i+aR4GcCZAsYKjrgJyklsLpMtck2jArIQYf5wPj
jsorm8VwTQnB+aqhUM+LmAmjzIffG1ztA+4WUAW86WRQjRtl8xA779d3bNVYLOVQ61GEegw6DXIA
qP8bVLskdEfH2AioPPsWq9H/6wDoq7WQRh/QEMpy6omQBlJh8jbsf0+POxZUkrhmk5ZCKDsxeX1V
BrNN6kFRlxLpN95yljoSABlZ57vJcvB0vfFdWbaHz2i7M1wWactqjWL5BZQFSUJeTDseXzB1OyXf
P+xv/VNLeHLqXcRcOkPr19zbUhplRLypjTVugjQFkAPIYrRPzet1LVm7V0sJlPEY5HGAksKj+K9o
rOsCU3OvC/jJuQwLsZRABSCaOPKNUmMNlSXOiDaTlaEJXCOKm5Kno38bmgnpnRvZt4YH23rdZeYn
y0SuvcuXn0AFJy2nGZOvzPEWwAZiZHFF8smCd2fJoCIRLUxB6TLHWe2jW9iN/epbrGWsJjWX66As
R1lnzagrX+qggf30ghZi27M6tJo88Hvj5vrBsRZEmY8g4YU8nc2HdHZmMYM5oupxXcb8G1eMBp35
bvzcq8cGThJZIPFVJikY3ECvYF2XwtBxupAtjpMYDiGk9FA74DtPgXn6vC6CtRDKLGTyUOsch82y
QkS6JDYnM0a7FKupcNUeADJSV4FbCBId6kyMqBDyvOPzy4vkTG58I2+vL+MntfV8Wf8IoF/gBQcy
57CcsI4ssB11p5oDECAiIuakglc/ZZXJZE1bNeoLmZRRj6TEj7QSfheg8GZOVExqz6GtanUm75jl
+d+ukTorscyLKk6xiQjeZZMDN6L4kDixqV468zWwOZefp1u7DUML1z0k8PVFEXdYkmhl7/pCAt6m
gJzDprOi59oMeJJfdtHALH6sxZ5At/1HErWjnAxjNEqQpIjQ+MZRyHHIrWnTisxZIpYoajN7Tc0H
IRBnD+VEVnw87ICizy7Bzj/zw1AsVkQ5QkMTQz2VcGZ1vEWuGNzPMpF/C7bZTw5LP1iyKJeIgDYr
ogRLmpwOoONRADw5yazPtyHmU1gJotWC9vKsKPdY90qWAkYTcz6AX5Ls9GBUyAI0m/lJgn7Bfb5F
rcwMNtcv+qq9Wuwn5REByTrkfAepkr6p68eivdGbjfLAJw9866Q8uS5ttfSIXCX43AG7jMw4taVx
ofEcH0t4opxdB712/fEwoHXsb8q1SzHUXoIJrwCuoTw/zA3SykTYFy/qG+sez7fnpy7+WQy1d3ED
9HjBx2LQ0FeS4GmeBD14RHsEtOH1fVs/pT+SqJii5Rtuqg08eng7tT8Scpjfj6wYk3k4cyCweFpV
RtH65Xw4VnI4ZhZA9uHpJZt1rdZ915/FUL4r8DSZUwOIyW4sZ7Bau34oXf5+eO1JZFZWy8hdz199
5ZTo4hmXgHUi93CLn6aMFKcCrZ0ZE2Dqy2b/kCKDwxwIpDPN9GweF3sncEAeDUpo3IyjJzhPoWU+
tqEZb6Vt4IgXtOW73V1ieywlXNWMhVzKwqP3QVaLBHIrlDNeyoeb8ub2uu6t7t9CAmXYC7QwRkoN
CXvviMlDE3adcUKsNVA2fQTpPWplkADilXTrnwYP2HDnvt76/d+M7iI//uecKAOkZJU/ljxkYXrP
Eu54km1uWaOGs3X5rgvA8cZsNTDQFTBk0Jl4WfabJDfk9mK5LDc7f961n/5+3NcP9mc0/P0zqYNV
pnYM/ElqAadSO+mxd0xWtZW1EdTB9sB/7n0ZG/F2d8NqSmX9NnWQ6tCkaqvht1OTSRW28r76vjW0
//ANrgWSdnuRrLvaAlaPffDhfO/f7x+vn8HKwMB3SZQPKWAJuW7eopi4gCzuyR4G4161iGPe32Wb
/YuF+2ZbNuYObUY74FcV+poyUV7FwzhlXHVQgKPz0j+ED7qdmh9Anj5a3fkusMD67prb8N42W+t+
e0otz/Qdw32/vgOsc6ScDshjI76r8BHOHRKjDL/509V8313K1bSdPvKjjh8fyAfrlq+k1ZY//mPE
Tm8VpfZ9pb08xjZ3SjfFW0IA4B49WByLRO36tadn7f7NhoOz9LunEgVvqhRx3vAbxlGyvpK67iVX
e15YQpf/9S/PkhfetZtayfBmUwXgaFZX53UFVGnMxpHj07Af8dUKIYSRFV/JU37XEep6Z3HahMas
I4C+v6sNW8wfbpO7xkFK2Tq8H1qAho77g/TYKKZ2DN6CgUSHiIXD/9U9/58v+o+hul7wRk2f7xg4
rU2JxCBedA5zXrsm2bZ0nh5Gstnan/9SHaibPWpa1nE8NnYgJuOnJZaqURd7KND1Gav4bTzK4pLE
t/lmZ58PI7kzrduWHLav5vt9uzc31gzstpMiq2TFsYxPoPLc1+/kT8Yl/ZuefIXmCwUPAwGzHBPW
s39pCcrbkeUcPbciIrE/QAFwXRqo9q6GEeqXaVuI60Vj0voEalkS1zKIO1jcW0zeY9RL6y1H3MrB
TGFK8pLIshWfjuiOUVzOdgNn745Ib4s+kd7OyumpycxW3F8GIPqDNje1jwrhfVLafmFvp227eao3
Z523pd/qrQBKkI0MLt+NcZBAqUcCnYTgnxx2JWAtiH4U7gAJQvwAPamJ2yakuVE/BbRQusBewH8w
WeF+AFkn2L82yeHXpxShPq+fKku4rzMruuk88HfcZYeisfNHzcnNBp/L/dZfleirHSLKSL+RHNCL
1mZ+8JBcSjcCyD6ON/kMlvZx5N3G2RTOh0EUjLe6KJeZ/K60jz2EhvF2sKIWBW2kNJQ33p72w7kk
3f1ZtwMTiWyQkalmYBVOpJMntyRgmoY3y83hjAZeh2uI6ygbaKqRmniOmsAMlsjrYbMFEMSdtglt
W7ORkT4at/6+yFDGuNV3qQ1cz94pUDdP3hSQ6E1ktAbBND60vejKDVFSlHtPN4GVD8RVw7lpSt0j
QXfbgGGz96x3BaMZOil78/DKv6Wb3a9yfyot5fEsdnZH7sGgllkpwJ4kl7NuvV3xoF2UggBuFXjG
4A2yOYTGG6ANC6hrqKeut8Ytb7vt7iF/S2tT2QSWqbcAjQkd7QTfZzemVgDGC0Nt6M+AjoBJIJ6Q
vfNcu9je90QCIG72+d5b4nn7/tD/UiRCgp2l7kZXv8O0BTjAgy2pPtSebHYqlH/iSHM0SYbIw5Rh
un6DpemiScSpwFsRfWim4UYn9LmciX1fkcQurdgCzFcHmuNfndmBymkXW5+tAAyobUXcnXQ0p9tT
6PBEuKseAljACwJfnEd3Orn4n52eFAM2DZmrDt9i+SZ2f6u+nxS0BZk6fhQ7wZlPgZW9TRsH0OwZ
/lWw9ylxQLf0i0Ol/92z87ce+NYJOnNl0lthYRuJfdr+MpMPeXPO96fWxEqBJqGhHrwJQY5yKTbG
jSDsE9Ja8cMHvNwIzT94ByDHFsd3TIkSuSDv/FYk9XbSnN0m2eXkznj3MxJ8htb45DkP2g24q4uH
FjXXXY55YwsXjSeDjXz9lkibnctlludDKwO7NbMjqt0bU3l/jU1Ax0p3M+bPrrXq2iTbhGBrfyMT
yrmnpCHjud4ndhUTsnXtEgjxhoWBad8WbzjEO/G5INvR9LA3n7BVACMlzf7h/Sk9P6bOcBsco1cr
G5xpy+MytMlxp2L91w0ayxR/Dzz+3W/NshamcZByMeoKWGLrbnv9l38+c7/beOpREfi1UIG5ag40
DBLbykkBOnlPWGzjIksOFXMAZynn6gRynhygRhFyPHPmy/Hi27jSZAtGmce9zZP7xy0LRI4RSX3V
FBZb58d1KaRzlIakPStKY3l8espD04ei5+Yw7XHfOU5gXSLUyzPy6wJD69yRre0qm91jQEzgYb+P
5s63WG0BX2RfV8Ioui/Ak8WkbAas78myjnfv5/O2JM9woc4+J6mNTjHHAUx7boJs3bPApwOQK59Y
E4pA5ufmdjDte3sn7+9xBchNaN19wii5u4/tx4nHTfwlkeMxgKvZ6vZ1vfsal7vy3XS9gTO6GlPp
8PaCc/aso3u0enzqi6Nsa4RHmMhJHYkcQNaWn1mVSsbN/Ip7FioRTQJ4d+fnbWraLHWTf5Ycvl0o
emhU7YNsKOegybr45OjOO70x7bcLSv8BgTvKrNay3kPEvCPerrNXUiwTLkQlCBEZOawvrPJrm/zd
Bv2XVKgJF4v4GIDLW+7T3S//VnafNkfLLU39piH2dmOSe/wT4wEon6q2jQ80N9t78AkCC2DL0lbG
ZaQz7Vyg6Wo3Hzpg4x6vK9Rq+GggzSmBFxJ94TK1VjEY/bRJwQ+KwKwSYO77J32LWTjOqvesU16z
ZktZlD1WAvTPALerg9UM7W772yP381kyVvQzla+AlffPiijbPHphGg+qAhgb8xjfvaVm8oqWbSbM
9cqc83c5lG02Er3ODQVyNAS2vf0ivVXgPQCkZwZ0Zg59xyB0JPbDZ+VcXyBrF6lUT1tHqGQlX7vI
2/6LBt9zr/WE1fzDEkM9+YLIGKewwPKsxCNSSrzfKZQiwQ28vpzVFy2mEUCXKBpfDHPfvbQSaHHu
DXp3eToKmFCBP6i2HCLrAE0QFaKl1PLBjK65ycc8Rl4yLvta5nQpndJ/oZCKMSxn6e3dXe1m9vv1
5a2mlpYCKKUfk7oSagkChNRJRyvXbNEzn32Xr23jcfQsHB2LneU/yAQIniaCKl2jHSw/eTE3GrjU
RwMYLOouQgKwsSfbzB7+anV/JM1atHAKHIgpWynC6izvMZqs2kKQHlvtlseBcYwMzH+wVf8Io50f
cJKzqguxrMJSSA9iPYF4Lo9xDOCUa4BeYVU415zSPED1v9tIe7xYHiY/FbC45HnaKqeNKaLgFOz8
++ubuJpZWsqh0niCF9SeHBrdBQ/GfCtbUudwdrFHyVjcp2AhSo4e4gq8X3YRaoXqqdQIy6isNDLM
1uzPWql7EIDiog7mgxzxMI7tZqsfBPu+fPvXm0rdBy/iOIzg4hBHEIWgSR58Ic6DfvqLceXvC6Lc
QCSKpdGNXwuaobpSTJP3DiiENswVzZaQDheWW0c5glDV5TEZsKKZFNEAPlCHGVyMCJ3mESEPsVKE
91iIqTGmZJaCUq4g47nKMIT5njvA57tRLW7jQ6Jwc11B113BH92gXEEkBxkX+D4Iq9EYH28SAMu+
hsyuCXFWsWv7SNmSVtIN8MrgxOTbHpkjEJuaQElFIaVAYGuYnhMCT3HTwXrukiPn+ud6y+pbYhwl
XWBOuDoVPRm+dTTrh7YFMIbqF5Ya2J33+f/eU4B4ggZcROAFJE/q6NJ+LKqcw2I756kGElKFDut7
lm9dmeDAmPlCCnVyamtMkw/i48ujQQIzHsgAWEqfgPkczQCJHTr+/fjGlLpykN+kUgcpp4kkpzLU
snO+Ykq8VQUbORdnx6QXWDmwhagfAw21J4Z+Od+9lPAYAFRs0bpntRpKLCHfK7X/Jahq6ftAskMT
ubHPnjMn3DVb2S5vjbvpNtHnOU309ZgFApV8+1nditsDrHdGdg/IBVkW5uwsQHRY/NZgNhOvRaHf
NoD2HXk6Ztl8wthrXjdL00DPwpt3uPko9r8KdDoRdTsSzh09VAuuq/Caz1AENL0ZMoYEwHRNyc4U
3o+jCHZhNDHw5B0OrwUzPFwhuoYKL4RQjintox59bxBS2unJOMnn9sHfqW65UezwNsbg4uwTT5m9
3Q9I+X22aDz5zG45pArJiIZyVvJipbPm+/dQ/suIlaGsNXxP5RxFm5fJZrC7U4NGFNYMLXN/KReW
clrRqjVEWd6cb44B9PpwbzyzXkwr5v3bDlP+i0dfYaIEEHN883c3OlSmJ6p9XVdWr9DiFClzJ7Yl
X8ojZBQ33qGyZecWb3hGKM9aB2XsYlWIfL7x4A2jm9D+zW0qPMH+xud+2y3KuGFcQYwqHisp7drO
7dZGsynce8pmjV0L45ei6MbdxBcGBY63v2AQk2h7ae+jtHDKneahOLLWtZb0+CaMMnLGhJ5PmcPu
CWfhiYchOboaqjyC5WCi6kXejUd/l1gq7In13Lpm9qpsc5MzD7YkE5g2j5iluwuOEvLtSPbbnnPa
bbvn61q0lv769pG0xQk6sUjmHdEHNGX/CiUk+THQqfVO3m0DddNKJJesEJz3ComEcziSSTGDyax4
M0ltL0KSHA3CY2FHgRVNu6q4rcsNX9wzPnP+DCqS+faZlM2KsJNq03AdJpG9nfLL3w9fFZ6Nze+B
groF4Tg26O29BOpD6DwyhK9fNVWT0Ewug6KDOshBVUclD3CQo9m/PqEm05MGhcHMCnf9MdFRx5jM
YiJ2eJHP8Fwt/jQm/d6wWGT1X++jH9sAoksVYY4u/uAE5EVO8jnQ5yEwjjokygWU+1Cl+ijdm2Eb
YmTjGTWG+4jIe0z7WKzhjXVLjZZ6TZZkYIXylKXOpMozgg7PKqk14w+wK6YuLum9dX2/V63OQgpl
pP24UIXMx3bzZvXOmfEzsvIs8M91T7AQQpnoBLg3oh5BCCKJRxXDCCFeg/2FJ7fXF7OSDVFAIfHP
llFmuuVLvpILyAGw6p14L+EFuL0uYd2oLURQVnqqUj1tZvWEU+vOH8/JNrcYsTVzuygbLSkYYawy
yBhBDyBsi323q9/NaMMCe1+9an/W8vUdi+yHH3SIFb40DNo9uNyd6nTIUV3fsbX0wPJQvvR8IUUN
Io3jQqxmcCQHxfCBvISnEfPJidWkRD+rzsyKbLgoXu5C3Pb3fymfMrrCVEtVIuMePb4IqSnsw8sF
ETCK2A7s/E3uFuglk24MNBZkR4YxY93hr5TQcu1pEPGZDtnlSF4uBkC9Q9Mj6NtnqeV8g37YqsVR
UsaC530N6Mgw2U9WaB9BAiGdyieEdIoFvEr2y302wtfE0VZDb5JJrXCmRUF+PQuPEdkLDkrCrGXN
v/NTjmQIPNL76s/0ftEFYufBYRoE868Z76BnAMjS+Q2gnyLQw5Q3TEKl/3D7/siktjIuozb1dchE
BS0LYKoeQHPlfPaMta0HA4omySoSxzJqF1j7QjdCmQ+ztoh7lBMALOI9GrEp7dErguem7iRb83nO
U4jozpKRPVMeq827df1mrD++Fl9AnaIcJH4zSUF/eRoyAhxBf9ftDXQuzGN1EeH32VE/AYQStMvZ
hvnKXg0yFsIpnzAakswNMYQPLYa03Yx4B5t0ts0IZtbaWtH/rKmKDNZTw5CpRYZR0EqBUvXwPTI6
FboQtg5IGuaQgYjtGG7lXUmUyWp+tRGpL6AQ3Bcl3DkfASlS/RXf4+/bgtU1tup1Fx9FLR4lUG1S
kw7vCRA2JbEpXx6A9l//YhzwSoINIISChAEXQZaELyKahYqBaCYLE7CHXMbdhArrs/nALMCt3lAd
4RHPq5g2oHnOPTAiDIE3zCvJntSXvXybnFV3uBtSkoGo9+WW1Ui7lmdTMBIv4TiR8JU16kBzzK8r
nJf0l/AzfpxJZ+eKS2genF+/T6hu+kQ7CrcT+m7ug00REcaWzrEvbZGAKIr6nC6qiiRRIcaY8/kQ
8WmPEGPEfEV1iW0AVh54MLcOm3vWpLIwG4Fr4mYXvjjBMBeKUI/LHlgzIIYoT84A/H4P3Vcmt1FY
WGirEa8oglRB0TRcF3pcwM+qvsx06EtlDU50aVLT10wV0pKtbR6enyc8kvJnHhPR74xtXVOjpWQq
6m+8ycvDru7/BxMfHVWHOeMH/tt30RFJicw3I1Rcu4FLgVRU4I+Sl3Mtlhp45CgdEqIkhHcaVvCz
ZuWgqoakabPWqJS6dPE0JRXQw9HNphMJXIBlZtbybVqAwJh/HXRH5QwTo3amgD7c8ewlzym3HbXX
KBBJV+xyAe2NWdcRNd8KAYb5ecYHrsz6KWix/vOBlILVYh5KxXybcJU0J975xD9+eIDMePZNfpuU
bMzPeck/VHohkYpu1SjrJN3HzkuAvSt3SQ2rXEtzFyLnPamqe5qOBgqlgdnh7Qs8Ciak7VrwIsIm
8oaqGoqqUR8QhJykjRE+QAFY5eHOwFDBYJ44ZpS0bqn+CNJn87y4vHpfjVMz69gjYN0xFPUUE9k2
nOxeAHD5ToYmWKdXcV+YbUainXHTHFm537XqNI73n7XSr2mpE7uYL/EJ+xnMvHP7j/JY/Mr20yZ1
XzFFCm77rR3Z22jjnVgJ1ll1fhy0rKqYrhQ08Qca7pR4YpIUI1JN5ZxNRq8fs89rZTgc6ruQQZ2l
rCeGKOSQcWxusticc4w7BC6bB+TrCVrLOIuVCly/MX9E0mVcTyiLfuynHg0ayj5FdmJulrVvgNYe
HDlLcMs3ZkF81eksRFLW0fPiYvQiOFlr5jSrb0HXDcAxjBpDa9hgMKvSFAkMqYoqG7JO7Sk/JR0o
SmS4dNcJeTOzgH2knvtD8xLtRkbSc/WFhBrS/wmjXY7XpsBPqSHsUUMOEj0TAribRKASJaxIcLWa
tBRF7aIaJjGAasX+4m2ad6BHBSdRc+vcwV+lHaBMPTwomwnp+L5lVCC/3nk/rsJilZS3MdpkVPsU
ohtHI+dItJuGoH8ouW3Qq4SucFaQtPqIWa51PuOF6UmzMo1BVjLnXiMBqXcYOGCsEQ4Ptb/x3Io6
s/lJuiaqVCgbI1cxpoYyB4CAMkGb4fyGGMzforUNbHa/zWoCBiGKLM6lQUVRKO2UYpXjgEADqzJI
aATWW66bCF/F01lNQYBMujY3GqtINSCQdl4ZlqRJKqECC6LeqrbXis2nxGnC7+vb8EV//OOEMXKr
zxzMhvjVCrvYcH6KuVzo4+GS4Mkmm0L7NIq7RCJD2xMjyB0dmDLJCw/0VQGTNfpdNP1uY1JKtwlK
p8mT8mok6GlXyrdEuBUzIo6/kNK26+qYS5+pWJoJHqHiW1yQmEdjOIkzU602Y+0CqkFTGZ0qq4Yb
ADmIsoEJZdBryZWI13opGi7gG4zUj+4+y4FJ+hrfSw/Xd239MP9IogvWpSb4lShCUuQawP7GJIb/
Ng67GERYOL2XMNhEyPb2LkPs2rsIVev/W+DXOOLisOZozQcy2YBRRwG9p6hfS+auYVbA1iKdmTMZ
LUwGyFk1KraKBmniOfRWXEKwmE6n+oaVI/56bdBat5RAXQZd4vIY4zPDRcvRx815RB3t0a4yjIOE
u+kwGKRzs3Mhm8qTGLhJsPEKzLWAmSUk7bAFNlttipLFS+AV7Y888swRtHUyx8LV/Q23AwNkp54S
3WqLrcF8Sq3FxrCJEi/JAjoNFdooSj0fpwUcaWWln8eOM1W3ANmKbRYf3ZEd9q1p9VIcZRKnTO4r
Tu5nGzy/3I6XDJBgmv1rrhfq9uc9ignMJMeaBixlUjme0VOGGnm5HqTpyK+fgQaWg9xFdVOAdxxi
K7cQ+20VFiTPauC5FEs9kbOiTcNpgtgcQNbAgzgDQgGmiMg9onvZmiMjftuj0bfc5/vKio65jeo/
I7006x6tm3PSBb2RqgbucEo3c6X1Ur3m57abt8TS7Ml8TTaseYvVHNZCCp3DziI84vxS6nGVS/J2
5ghKiyZ4+hrS3MeHaK+VrITyagC4FEnFEXkjJoCIwsJGW/6YLpbzYnUH2fJvuo28jX8HNsNarcVj
S3nUPRm4jEeHM+QdC5ArhYX5MZ1isHyjUDm/z95ZZYG1t7gCJCdBwMXkwcr9PXZouLhIxw4hmdx5
iRVoeKEOYZOY3ATsxutrW9eRP6Ko53E/erwotDpKQRvpqVZIqVkahrQ4IPmKziQzpK26GwUQh7IG
5GgdrWXfV+Y3augFMlZmIbSt7/KdZ8G93Kn7iNk3u76Jf0RRtr/tRk7oI4RFI6g2B3csiWeh6wYl
h8y26nvORTMNS1HWHrbL5VE3ji+nIUTj//yw5c325Nu/W2tCS1HGbGuRZx34ebn/WR79CKrKvpY4
CaKSFHrRmIIcWIlqCuhPnHZxaxVZYifvQ3rM89BsW6ux++kp0ifSA4Ms20ny0eit3kOGcBfWruL7
UGWzah2vNY2X1rgk+d5T7S753QRPdXE0gvcJACbZdoydABhjvp3j5VV5yqGXz3x9ioatlzC4TFeD
9vl1qUuirmtQme/aotStnhuRh7cz+gl80p4CTDGJjo+ptep22HxevwprY0WzE/xHHHXNG37iM7WE
uH5GHBvIUcXYHvowbckUHvmDLT6fKvAaVsQ8aKb9MJckSOrEFrqErn/JV3/1j8NdfAnlKfM8z5R+
RIh91DXrRf+Ibw0HSCh3WrE3Hz6b1/GA0UpWBwdTKuUrjaRturSAVMu/w8RvvZ0BJkU7QDDzSaTI
FDsgpARHjRHsrjvLxWrnm7wIBrtEqUoe8CCX8UECyhrnqjsuJLFuDki78U/5zQD4oefmsfksR9/E
cGvoGJdJ/hWd1ARtU1X0dn37V23i4nso84tyaRDXNfYBYKIZ2fCOjvpDwWLykOftvHbIlC2sDV6t
uwpiOiuezMzld1pL/BNKea+dPfMdKOcefQ13s/WaiGZqL+EmPYpPJ97ZPBuvQATboGnG7D55p7dO
z7wjmbcscNXVZ+z8xgPWvyoqqkppopekcZzx/hyodyjHAcva7pCD9pmQoExJlPaFHkhsihGSJsfC
cwTTaPFNY8YO67m8aqMXK6K0TZNBWOlF4XBpK/LSucVeJnVIMHawZU3AMJdEKZI01m2hJFiSeoxP
7ak9Tidjg55KRGHkusp+mfufyvTnnChlqlQ1NaIKqyosTrE9jSed35FBdAUNY9b3Q7DNSlLs0tQc
KlJiEFx1Ab9e7fzI0XKH8THrW4yRMGQ+VTQQUR9jZIhsxDlDUByO+gQ0xfpOQKfO8UYbSe586lu0
L+HhvK+O/ZYVYazGasof2ZTbV6eW1+QSGzFUlv46tPvqppLNEuh5tnrJbxWnCRxZ7P5KrCpqhiAK
vMjTVakhVqWujhFHxfG29m+15j56T31pI6V21qG3+KAEv6XElJXC7W+vb/fqs2ohmlqxXmRhJY+z
2zJOHGjPgIUwWoayHwtLiBjrXJelihgL0mUeWe3vplrxka8YOpxs47Q7IPo3pHRT6/1vFvRHCOX2
ZcMDXUqFBYkzQAQG4dHfkDIWsn431T9CKGcft3muTrP1RYoOvm2IzeYsj5sm3Y3jQcsfdJ9xRefL
/uOGLgRSlnQyKuDctVhVaRfv0k4wJVb0uZZUgYn+53Dk74fTTIZYJQ0kKMQq79C6DRuKkf9NzLjf
lH8E8QvIjOZCPi8jCWgolMKlXjLwkR8kBzk/iZNp/Ddp17Ydtw1rv0hrUTeSepXm4hnLSRzHbpMX
raRNJFESRd0vX3+20nOaGVpntOI+tC9uBwIJgiCAvVH4xldhICAMpk8O21i2xR1fLNsrYVpIPZF6
VtyM81AJ8tGuPJ+31YM1NBv2sKET1Qy7qHnJnRI6RaCjnv2Z+NPgR3kQAx1WBsOWMWxoRTUTr3oj
KtAylIcU5CZ586DMR8o2jpFmcD9XDnSvnFNMrXWInvzqKCNDMhd5SMQd+dp88brYL6fvt8/qlhBt
e9oGo2ZyjIUICxvB2vDRLMCZ62TBtFVIW9sgCnyvh2cAc10dZ1xBHdXnZR4OBUbaZKeR+27/fTDd
MzPcgyqA0Sq2nMSacsgdumSp4OFfy98vAlOzpmyce5WHTBA/j06Kx4e0F7uGbrx01szhUpB2Ydp0
sAaraPKQN3mQkXOZ/k2ovWHiq0Kog9QqMgoMDbXX2njuDILCRYiVJFis76119OKNyUMrMkwgOSx3
wXPYxNXsGjjVTpCGFCFzxEFW58nDTEL0Uv+20eGadYDqIEvTi964VQ9pPrmeU4RyMB4pWIx5wwPm
fhbj8bagxWNqzgeCmEsX5JjjeJrPjnreSfDEF2HbjYs6FVMbEpadfSUBIQMcqsMtT+/e4VFbi0GZ
RWg2j9mgAtTlgzx9qLz40LhfbmuztjnIuP8ja1m6awMYJ5r1gmBzZO7tB7FvHWenht835aVo4SA6
gCxTHyQb54nZR8ouwoayNpR2mR+Muieh0/S/Sfu4ODjTwi2EDgLqmo7eWCYkkYbV5zJMybFti13n
ndK63rC1tUVDhtxabjob/J3aoqXc5XYrhQzj9BHjmXwThUNm2sHvb42LrmmsHCI5rs8idOKCJrjY
ZLgzmrtvZnZ6w88jgwmglUkcqtd4e2+oO4WkQlgne9N9YPLolG84+XDL/4rQTn7LhDNlAhoM896Z
/5T5mXc/3qAFng54hbroqSOal8yEQYhC/06YKjwqCDyLQzFUacOAV5y+ibI7yBBtjHuhXItuhDQR
4PSQ0ph0N6RoirEeXfczxuq9Zc8BK8BkI/RBoXfv+jjSvFasiU0ZTuXec5ZN6eXX2yu25l3cXyL0
JCHrm8rJM0uGXvzRdZ4bG+X1lPqEANFnqP1tYWsLt6waXgUwM3SPXuuTg1bQZLUnwzGVJwGKLpxH
s5S7ZO4PtyWtueVLScuZvbiXO9NQc9xRGZr+5y3Q3JYWy98vfjuloN5LFJOhm+4N56FJ9k3xMNYb
a7WyMeiehAkzhOuU2JoUYaInPVFGHs75l2nsTqa8m0l6V+QL7Ggj47Gi0ZUs7diQiXIjMSBrODtT
umtBmxfm5pY1r0nB3eKizddEb5mraVRbjVEavSxC0kqw/hkxpvJVf82ocO8YKbYIV/V8x+L7l6vs
X3GaUvMkkgxjBiDuS5M0ftN8bIr64MQYc1gfneqTO/7t1r4NEmlx4HHoHCkIaYbQs+MAbmRHpjtj
awVWboqrT9IcRxGXohAeViDp7zsZzsP7hN79tuFDBPBIAMviHve0EA6djDZmfKoitCYMXIw/mvXz
bQHrOvwSoAU8Zd67Q7IIYAzvR/sk6w+Dd/hvMjQ/UbEaiTGjLsKOP/Xx88CBxyg2nLjetvu/9vFL
kUXRi2Nsdk4vQGiNlXJpF1hm2j7xxuM76o5xMJZV+95WcXkA5jPZz3lW+pZBzEPqtNmpHb0cAx4s
F12BffbxtvIrrutqB7VjEgPYwLJlgTl/ktPfRv/tv/2+di5S0k5OFGNxaT7vPbe575JsI1+/aiPo
N8eQMiT33J/UaBdLOxtNRjuCiGjEQJQnwzw/vkEFdGsg6sZbhbja1vVjxmIjw++bmIViJeex2Tqp
q5twIUHbhN5OJYumVIZlVwcFOuzY1sNhdY0QzZN/nkF6FGzjeoqpMRehIb6m45nIL43c8AXLR2ov
BzQ5/RKhKTHZI5VTDREdeuwLtDFYB/I08WYj/l1bKzSI2GghINQDkuH6IDmk6UXV4YGSdl9J+6Wx
xw0Ba0t1IeAns9uFOU1RN5gkxWPOc9TRGLqHgpIHEWc/blvVlhgtPm1oFouBQozTY/oNEAqJsUkd
trFWjnW9VtPg2MY4W1Al7nyTf7L437eVWNtz27Spg1cCZnDrEbDsO5f0y1rJwbpDyeY7Nd4pFs9+
O2+Bb1d1sfCCR16C4qRr7x5TOixJMNcubNTL2FO/dLfKI8t9qBswBh79K0HbEUO53sgSKBPN1Q/J
MoCIh1NZNZ+Y8+eYPcyowm2Y2pZO2v7UBcjDmbXolGc+xtrk3da1s3zza51sDz2ImJnFPe1QdoUw
0QrDirCP835Xm8l35GR3c4b2epsGGai6CAdw3P2zJNOJRPxw2z7WwkrbYjZHE6TN8Ca+NkA5qXka
HV4grFRIXybJueqdM5Mv8+AcazJuQUvXF/SXPM1Vx7PC+4nilu3dZ4GmsX7jKli19wt9tOVsrG4u
qYHfP1g/nD8/b/z6qkvAgiNbAYI1AJmuV8vtWsdGxqoIR+Pg8tSfyH1ebtnc6pYs2Qk02REkyzWb
s2M8uEoWy7CYxLcqR2o5Hve0ucstZ7eV8dUr+D+jHtt1OGjwIPFVD6yZdfHQpsiIDHmPVkMQZvj9
FM93M5/6wARoKyCZS594i45nVCPEQTTVoxLic8+NNqjV7AR9HMc70xPeXRa14KapFIbXed249YZb
XXy0ZCLrRZdAXlv8gqq6q9oM76ze9ZvvgnRYmd9Pe6AACdyDYyF143laRD7mpcPqQiKSiKPAnL2g
hKxRvNw+dKtGeiFFuyG9trMLy4EUFe/a4Zg67+b6mf91W8j6cv2jCsZL6GkoAWjTlOM1HbL23HqH
dHhqxYaIW3osIjR/TKgYsnhZrUzuR3WWzoNSwWZKYksR/TwgD2rECaRU3bdJPff1u64+/re10h4x
rgC8aBgWRaxH1HI88zzP+zeIwEhgGzMiUPT1tLVyZFkKntQyjDhgO5MLwnUDEwKR/9rdFrS6KR4e
exw74iDmvvZRcWRXmIiE5+Tg1AdzTH2ZmD6l4BUfN8L6xUz1q2t5ugPTSZH20mMLIlqLmC18BwOR
v4ERN8OOR38b018DF3dJ8XVi0YZua7fHpUTteOYcIB7VFDLkxPAz7yWqyo0Lf0sn7WjyXg11YUCC
MYx3df+hUsRv6bni4E6vQ6fdZ+Lz7f1ac/c/vY2LVgA8YTS3hqmVRGYezulI8H7xpzJA87b84kSf
bstZswsk2ZFhByjffGWA9lDOTFUwwBnNSeJ9ft/NhyzbELK2QchKWx7BBFCgerXlm4pCFN3swLOx
77YAskO84RghAQb0Mi55ignb19bddCYVTOFyHBNZfGY52jQoK5JQ9BhwcHvB9IL/z7uRuujMQMnI
AVWlpgyz2wiT8+AV3NlL/PKxAZlBLNI9sUJFgFdGL0Ptfi8AE7kteM3hLdxm1EPuHRDw5e8X75tK
lEw1yYBzVU17JZLAS7+DOui3hdgoyKPyZhEE63q0zhIxjFYyZiFzc/pUqxhUH6M9nlXbR1sx7krc
jgAXAKAlb+2gxHOtkErrboj5lIVlGh2qJH1vJ+Oht9rdXB1Hdo7KEaEGASzPfrZGjF3w+kfad+D2
4B6gQJkJBJ2XohSNuW63F2HlTFx92GLOFytNh74lmddnoWl6nxMPs81BJEBTcSe2Whb1ztTFmK5E
aZvaTpIlbtdlYdZNB0n8Kjmn83PHPd+235v2XaRCOoLtKt2PmcD1k+7eoirQThQYWgun51rV0u1J
HiFTgru68af4hwVQUumerPzP23JWjBd6/pKjHVDUCyevoW4Wgm8yet8ORXFy0+lT08t243yuSgIR
h2kRnFBGNEncnQ13UHMW2rHcue6XJMFs4ZEebuujQxD/2bgLMZoX6Csa5cqyspCCoIB5aYBsgz/L
6DCb/besd+ADqn3W1g99DNaPcjg0qj/0QwL6EzLvedwFZNjiGFhVHUcXbtxbSk/aN6F3b67YgAOV
gvjVOgFs6ouN0u/KtQSXRyn6HsGZgLjl2l7m3CgnVLpxZglP72pZ73J3fKZ19ViQ7mXk4xauYFUg
RtguHXEoc3jaWRyjoUrwcsvC2PgjKd0dmf3yc5cNu2z8cXtLV93RhSTtKNouYmNaQdI0fbLMT4YA
pAwoS8qR7J8OaPC6LW4ts2wj64Z/kBRh8LrXSykyTySVMLJwEGQOSFWIvasGNN/bJA7aEWTnY5UB
6w1ODj/rcsC/+ri6c5Q0MWM8+xapdtwlNcgIbn/XqhGBEwOlUdtxMdfy+rP4YI29S/BZjTyjzuxX
c+1b3dN/E6Kv9dR1iQly8BB0gqAoCAdz47JcceEOAl2GwhhiAtfVwl3J814JkwE3NNXezpkeuyWT
FqtH8EtP+9vKLCuiBbyQ5cCTo8EDAbbmQ2UE8aOCb3Ol/aWu27ukaz7cFqGj4xd3AxkMwSCiKFya
2jtBlH1PmMSCtXN1khws+D0e3dT3GgDlLfT6VC8lOFSKEg25+WdrEEE8jjuGAsQASgo5oWzVbn3T
iqVcfZN1bSmV5aJQx3kWepn955zOdzmaJpwiDSrbH8anwnJ9afa7vn1X1w2MmXwVVvnFga/MnHQj
mFhxE1ffovmlNhLWRGL0waGd0DnRPmc+ySaFTngFcPZsYGpQMQ/H27uyuvHA1SIbA4f7iuBQpoka
2gGbUrmiCVTS4PVhkvl0W8rqMl9I0ZYZPfOKd7GHkCw5euI9xWyA6OW2iLWY1kFryr+aaMs3pA2m
SCgsX4GZnYipLMRepP7B4x8RuHzrCePkmX1nVFsAldVjavEFNAqaSFAPXZtQ1lm17NCFFTrkSItz
0n9tn0mz4QvWPC20+yVFOzyqTKp5duY8NFIXmG5rbPd5julrtWrNfJf25nzPqFf/IQZRn1Q3Gu+Q
3QII16jiwDRA1slFg2npIoo2nsrrBvTrw7StzZsykUMp8rDZ9x+Mjfts3W5+/bi2p7RrpghOEG2b
RPqNW+2m8XvKHm9bztYGarfF4GR2U3MYTheDyiJmfjf9aBIMo+JbUNgtSYu6F0E5ka23sL+j02E8
xNbDfNfPd7X9+8+fK0tZPuJCSNtkQydi2OPYnauFcD06cZB63V6zVV+FB5yNab8oTeqsHFlXIde9
9Oy2AnP/ugPcpWi+eeBmK7/elrRqX78k6e1aVtHO2Hzc5SYbznP3UaT0Lc7pQoJ2tGiMvP1kwTnt
JHln9h9K+nxbhSVmfXW5XgjQjkhc9EK0AotlDi6867moEr9gHwT5tAQmMWgipq0XxPr+uIQy10JX
qJ5pp6UZiWRCf+vcF81xbqL4sSmiY+xFfgFndXSsTmxouXpWXbyCUQL5yWZwbXcl3CAMAq+Jyvmc
efcNFb5rbHUg6vi4f4KICynaWs6UT2MxUtwkQxI6Y1CK3QBqt9EBEYUF4sDZaXxjbp46BKADrzFI
LmvATzFiXiHyuF4B0isX805czE2sx52NlqzW3ckuQq6le2Km3Mq6rUTkKHUs5XugfygwSder0o/9
0g2E701V4tNm2g3AvtjnnPzZPlC29RRe3QNg00Bgg1wESIuvpaWtgCrdEo/z+oHgWjq2nRVUzuBt
9FFtCVr+fuFkejaStigRN6F1IHAZMD54acSTf/vgrJ79C3U0V5ZYCM5yCnUycodW+m4j9tHpfv4x
JmwKHtocpVdL08Jo0HkmamhRybMJLjRTnjLZBW2BEswnmdJd3O6f2CbOfF0tz0HbCJpoUW+7Xrwy
L1SDuDMLLevRYfED672NS3nV6pBk+z8JWgIhZ2wEFgF3QOeV/mgz30rJlzS+N1SFYeJJODpbgfRi
x6983IVE7d0+yShV0wJNyRPjTtEEmPl+zzqJyB4jMhLvjg4nYZLdnOR/NNVWBvj2irqvKkKYQEgy
Bn1rKk9WW9yV1catunp1/6ufqxeEatEg9BuhXzXYfjfHH3jqvG8d6jtiC5uwpYzm4rqkG71sWcoU
9ZqHrWfr1q9rIVVnANqdj1iq6jwe726f1/UDBTgFBUEuQBX6KvWpUQ5zhk8vqw5Y5P7Yl3SXTPNJ
zuafaWkPAQqpT7XXPSV1EibdVlf/qnIeWnMAx/Io0/PafDCYYS7AmAajwnwLcJWPsqrHb7fVXGu4
RP4a3RHgykWO7icnx4X386yksHMh8xCZz2BGtXwszN3s4tUYW0Gp7tFC106gYj+DkiBt533Wk0OU
J3dthiHjLD5MZnWqhXkYqzQcEvqGiOny6zSvqVpZANKLryNN7scN91X2cnsB1gIavOaJ53gmR6Cn
OTC7Y3amKmCBivwU181epBXyghNoXBAd4D3f30lnC225FtFcytRcWka5LA22rHn8VfROEGddUKhP
EZYza37c1m/Vjs2FK4agrolrQjskvZPXgpkIn5j9UqCBsKi8UxmPnzOwQM6SPjjgu6vj/Zi4X9IM
M4U3xK+v7y/xi5lf2BcvRVLweMpD4MhA8pUdUboHXK069hV5aNuPsZHsRorG3fq+QoVIDgmm+yF5
sOuSXdLVBzRxHjzEXnM0B47cGh23dvcDsoyony+Nx3oRx0zaISlcLI45Hcr0XfEpazaii9W3vGlD
CLTj6BTR39RAENelh9duiWnQeQT2TaCm3TIoYvKx4WZQR9GeN6Bm6beWftlZ/R67lKzFa2aOKUi9
ReB8h9lPGwyeHN7J9vuovlfjd9sGuZtEh1l1byCsNCNn32w5l/9Hd6D7CAMOArXu680nVszLntW4
u4kKWPVYchCwGSTopzmYLfSse8U5bu/rtN/w3qsnDBkgB+Mu0Oem58Xbwh36Ph6w6JEVFi5wMY0d
dGXtM94cq3QLxLhqRhfiNCNHA0dep8mIiCH+mA3V0UgevU1cyZZOWoQ3pzU1S6dD2sQG1L/yMELr
q1mcC0+dzKzY3z63q8KAwQKkEHlnR+eH4OVQASUH27FqL0iHfe1iXB35opDIm9ONO2hLlrZ6ZV9x
WS/5oFTuRYP3XPNtMvwOrx/qVGrjVKwFP+aFYtoqqmzEnbIISwpMU2RnbloHtPsGOc7C7SVc97wX
orTLy057EhPDQmKBfivq8j6z7iPX2MeiDCb2DaFrL9ArX4VK9RsR3qo9OhxzXtDlab0CuM4Grakn
4XRNngTt8KNOq2BQG0JWPTteZxbK0qB+0nsiQRBbmm2HlTQTfuTxuRHFLuvhzKND239CKtFvzS1W
5dXdu5C5mNLFbcLQXUazATK9+lRYX6QDlLVdHLnLPt7evFVBWDr0FDDUwn96tgtBAL1x2bcVruh8
nI7lBKboFl2Yu4bEnt925cabY3XDOHKi/5SfuXZJJ21cV+2AeyiPC9+0nvu09ulWcvBnLPfqQkDz
KmJaBzHtK2QaEX3ZKnjFAZyYLW+6U8RQjnWVGRQd9xuaP9eClP78l2jyo0I7RW8ekiK7mzGFZ+Jb
pa3VNfZwNVqAfmONtc2sW5J3nQcrrbt3VYMxFLzsfMeZ97ZAEHB7P9cW2DKBrwFnMogjdch37Ebg
aLAcREHoOIWovn/uN0/8Wsh+KURTyLFI26SjC/R/ona1PBfo6bqtxpqrvJSgRY4gPhusNqHYwTIP
rO5vsz/SxPZb1HktgP9uC1vbH7BmEcwwRd0RrbTXh23y8NKOEb6h+aQMKinOapxOTfLO7nAabota
3R4Ms7EXplsbr5FrUQotJAgCeB5mVAQ1iNUadFdtQQC3hGiHrGDtVCQUi+d6z7Jv/DTd50X+HzXR
LjMnMgeW2gy8Fv2ZG2ZA5YNRb52cVUO7WC5tZ2QGMJCqsVxkCPhdtUXkvliR7ieWRndwDzuI21xN
h7kTwvVmIAt7Wn1CejWo5wxTT53zaJFjU6q/YvRN3DaAVcNGrzZx8dQm6LC7NgCwqRuZjbdomKZV
6FK01tinVKFyiE5nJDlvC1tdPor2YZOhso7r5FqYsp2oatoM4HzS4i4GJ++RC1sFt6WsmhtFpwTA
oMA76TbdF7ZMjLEAbjAD7b6wKidwaGfiPh7k8bao1ZNKOfDpuKyA1tYyVqMhPLcmgCh6g3NQzkud
xIcRLMhMvLstaF2nfwXpdfwWHassKgFzU53n1/2494bnrKMb+7Ohjs42UbUN3kxzVYQui/yh4N9q
/iHJMeeTxvvb+qxZAghU0WKH/CK4trUHSjaVeePQuAgxrwcdV9Tpsr+ATNgyuDXrdnC1IyRDqoXo
y5b3ttN1FLfPMPX3k4ErVsXqe9KZH50alfEierqt1toCwmPb3gJ1R5exZuB8KOK4IkDRVnUdSP5d
WMieGM1BbnFUrdZyLyVprgJk4PE8kKYIBYh2AmtK0DHtNe5j43B6iAnPAjXV7cmJsx44DO97R6M4
6GxigHvHC4VR0aAp7PgN5+HyqzRvYqQi7ccR50HZL4z/bRKQgJ+TYosjd+00cBfBBCJsQDMcTXlr
kEWC5kT4kUztaXtebpOh3eIUWvPGoKhAny76vJYe7mtvRXPO7dECINAqmxi07Lu4K7+wtjo3lrEX
HXLSqblxLNbsB2cCaAGXoxVKJ+is3biVqCMWAFLOtp/0Hyybg3k9J2Bd33KTW7Ksa/XQUNZyd4GL
odvmT5nuu1zsYiQEomje3T4Va6cQaT6g8tGwY2F2xrUkRE4lWMPdIrStMRSuGWLm/N5s2mOe04PK
s40emLX3EXrJQHKKJmh0dGtO2TFrRxUtmqDB4l/4tKPvmvFPu/PuE/feRgsQ/q+zN9IND61T8f4s
BKGPzaLAPzHQjmhnH7PH6GgkgNm6CbJKSfsYpc17iSRBwUFb5yJjO8ugKMUDqYZ7Okd+OjRvcD8e
uN4xSwAQIE93d9Yk0sliwOF6U3UeKvZHIexAZf0dq7aqQ6vWg8w1mpaxtWj5ut5T2GRWmi7QDXKe
wMo+vGNoDuwn94Fvxt4rolCNAV8QZn5RPOu1/ZStpJ6Hodohly+8xuzYbtxVkqFf4Pm2na4KwksQ
gRAovoBiu9bJMpUrK4YdrMwHl7sfZPFDTmeDst9/dLoESAMQiZgYZqZjUNyGZ0iLAUXhGOQUo62x
IM3xLZDpKynaqaucMWl4D+SEQtpKsMfUjX1RviFkvZKieRF7bhOVLCiAvjfe9+jJpMaTZWDkH1LK
bbqL2NYAqrVzBokLrY/38w7QdgnjdwY3VQuCh1EM2gNlrZc9UvdlorjR1b6sS78EVWdF/ohBMweA
zum2laxcPpjTgbBlYZnBedcsv/Sk0Q8lwTl3Rl8VP/DQeAv5z5UM7bnZUFRGrA4yCkf5KI3b3PHd
YqPGs6oIavyYo8dw5+j9HWmeoxapQGYjrB9MIhVRPwpvq9li7UxZmHUJh4yBSQBDXZ+pbq5IX5V5
Gc6pUx67iSo/KuzvilTvwahVb9w0q9LA8A6WA1QQIU6TJpzR9TIObEg8n2oLs/Oq6gnTEndSbjHE
rlxqGNq3uFp0xwAhqhk+cUHamDpxGSbecx35c3ES9J4Nd/bWVIm1bbJwjyFbgxSSp0NRKmIpRSND
hrQq9zJqz8gPP2S9/fH3zfpSjOYuRkE9FGSzMmxmvJSOrPC9YQNPspxM7XkLGPUvTbQls3gzStcW
ZTj0uW/2PzqM0XqLEmAv4+iUwQtwsY+L7GHXJKRkHZSg1QsEUO+Z9D9ui1iJLhYs+L8iNINmY8vn
FEjY0AQA2U+nvva9dkZ7wj5LMX1jdHZGpe6Ngr7clrsW8SPnC4yQidKKi9TQtW5KIjhsmQuSjbK2
j54q1FGlduenEQadFoTD9SLQOo6j5b4MNgMEWbEgk8Lec8GcE0qfIiBqAmnl7Q9bO3OAYjN0fQPp
iGZz7bvqIRk8ZG1Dq5qOrsfwGJkPk/1Qzlt5sbXub4zeAAfeEtbhil6OysX2jmbf4EGAo2AK9zTx
6jBnJ7viezZ4AW8DglLqkHp3YPoJ4g9e6x4iNuymMv0w8DGw6ifqbDVLrZk0iAkwUgjqI5OqnZp6
AntEnJZlKCu38nntgEvfifrg9hKvuYBLKdrBqYfBKnsbNjeOTQ3/WbuBlYAJkkeTOtwWtXq94n4F
iNDGQAlkaq7X2C5LKzVnWSIZ9INVZjCgzUylS5FyIGAwulfm3WjdTxKN3h470Wp8gwtHbx5fKM8A
NPkJyb/YYxUXghayLlG6PGPgVPGlUcrfOMNr64l3HcNTxPYQUmq7Ng0YJtZ2FXatMXZpfpzraJeM
G8+QLSHaprljAeoIBkVKtLch/uKYmGFtkeutCkGyAVcRaDvxBrneLY9EjZ2zEUKSR+QEwMv9IPvh
DVuCfhg0gaLahPXSPI83FHOJkEcBkN+UPssfVC++Wy4QiflbwgV0SFEHGFabo2BwrU8jQEPXtpUK
Rd0chTS+TdZfZpHe4/DetvOV6xs3hGPjWKGKhlkY14ImQVLwLrUlWHLayPeUcTDa+MwZnhZi2LnF
H7fFrezTlbjFj1xYNWujAnmwpgx5N/lR+dXMUGcqq9/3E0Dk/iw0cQR2P6fhXkiJxqIiSURg1+gJ
lm1zjO9SN9u4xdewmpQDw7jsjwPE5KLrpRSSwKJHpcLG4MfBcz4k8bPq0geMojnMjdqV5Ve00gZS
1H4TFUc0jwRZ3m6crhXHi3IaWGR/soiiweP6IwCkkHnaNSrkpTqVdX2WW9S7KxYCgB9y4mjtXLyR
drRQtejyTuQqrJcxPtG7xDnGmC5qF4kfjVtX24o6SFYjrECdzGZcB4AwGkvO8kkhNWLa8w7WX31x
kwRPttt2uKYUquoYbAh8FprONKc0OF00z5MFf+G1+aGoLHmigxSHXjqmHyng/PicOBtmuaIcYnFU
mKAdiLP18UsF6n5DD5K20M3VPps7DCsX1hug71g6B1u1wCNB2nNtEK3JXcMbPQUEhsePrTKyc5p4
xtkpx2bjBKws4rJL1FrANAyDpa5FyZp0SOqiXpLiPziMbm+fnapLfTpT+yBl6vmsbO2NpMHaIkIg
smgMxSHwqV4LHVuvM4pIVmEe1V+NZGlR96LjbetY8VJACQLwjkwdkI86HWIauaQeE6cKk+aBg3qj
9hSYK7aYsNakIEfGfzZYoj9LO7qZGwlZMlGHNthz2fyMknBt7H9fk0sZ2uEV8Wg1tsjqMC/t4FgB
/2dmG20YaxuCzgG8ahEteVTPgLX9ZDV8SGvciuKOz/X3QrwFxA3qKWDC0CaHPdEfmXZrunVnqxpI
ZnqMGYbxVvG+66K726u12M71wwxKkCXL7eBpAULja9uSZd3MYPLEI53GYe18oSaG4RSt36dbhJtb
kvRTKlSO2z0pAb14YuJzEQFjR99nxufbCr3eGygEP4CtwWPt1d40gtF2snvc7t/MyW+3nuRbP6+l
GRR4neIOEVGIua07l+1kRnf/TQEt5HIqmsZJBwWGfRN0p9s//voA4qkCvnuEV7h0wJZ7vd1oWJha
RfH5dXRknvTb9oUnGz5yVQZytcga2DAsvYubVBKJ4ZhhB+pHnr6AuphYz7fVWNsF+JB/RWh3mWvV
TVyNFFbLJ1/2LyCguy3gtbGChQoOdzkWuDD1Y+FIkkw5RtmHWYMhPwklXVibClV5pTDgxBjmjXvy
Z0hxfQ6vBWqnQ40DYEmgognrPuDTUald89xX+zo+GOdUPpj9hiFsKajZcSylMxLUK0NaRnbAnSo6
jYXxWRI0ptp1UW94zMVoX6sHFghguBlC/GVDLwLHIjIS2dkz1DPsYSdbQK0cxAHmUO+t/u/Kbnej
WRp+NA0b/u31hb2s6zKyE+GVC/j4teA+mlNmR3gloW2nUIdCxjvMBIiaJEizx9s2s6bjUj9YONUB
oNLZzgEdE520EGB5rA4LsN8xzGTE7AZeHKxI+CVnPt0K6l4fBKALQSmEWwKXNmXaupZZaSPIIU1o
29/bhWJ7o5V6Zfmufl9bPmkJNmQ2fn8YUyQe3kW+iN+Xy0S5jcVbsUdcdFg2RCDoFdOpIBaKTs+e
rQZB/d9D/g624AKTV2wmklYVWsSAXBtxjj77pCgal81j1IQJde8UAy/Kp84og7nqz7m7URdcFkcz
elzhEIRAAW8lvdOhnPB6tkja4m5N/RK0Nk6C18Tn21a3KgRzSJa858L1ooVUdWnMMXcgJMZ6leKl
7w5583JbxoplL0Mj/5WhhVSGCU6pLs5bEMqQgOfijEnkwYgxEVNK9on6bg+ZP7ZWuvFiWTVuzhDy
ItbCydKMr+6diE5T0YJ95KOUj8OwlTNeNTq8Zm38PDJ5+vSlnJcA05VNG5LqQ46hkJY77uCRRsva
317AFU1QH2Yoyy6ZQvuVJrIi9jSMXZiCwmFvD1V/atrU27pElttbMzj01eDNiso3OqD0W6s12iTy
OqcLJzkHuZe/lAl/6E3zMGStT4vh49QVH51Znt30SLOzyV9o/+W2pq9NBW1XaO9Z2Gjx7tMdPe5H
VDYxwA3cKZHcJ+gsOAjDQlbYGiK/trJ8n8QozWO0yckdp+J0W/rrDYV0JA5dDLVALkk/3a1CWNhW
vA8BuAt6b/ZzzOLlwPbSjSfZazdyLUjzu2bPZRRHrA8zcSfzw6AOA6A98YNBt/Z0Ob/Xe4pKOy4u
VBvBVYwg/foCa9Ko5g3th7AdRJWBxDuvzsSWfC9BnBukMxgsPa+IAnSf174aY/NgkKY83l7X104G
HwE0DR68eI2gbnj9EalZUNHCgsNijnZjDAYJMfpG7Wwc+JXtQ14W3T04KCga6gnoMYrk5A6gY+TD
Xnxo4gUqGSZKboh5baPL2x0EoJgagcePu3zGRTDSoHaSs6wGq6BbkXtld/NDYgDrZPf515aBlZtO
pLlz8ukJjej2RkDyMxN3vaGgaQU6BxRzaApnupJq7mc+lswMXRAXTQ6GYc2fVP6Q/z2IXXbvzR8n
S/gEg6O7g5ud24/4oeMUfep/SOcpi06EpsEWB9vrdecLjBksi8AlIvO/LNjFghSWdIEoTqwwHRu1
n2pSs0dPir4K3MQtAcxTqOhsuMQVoBLI9UDkswAm/oe06+pxG1nWv0gAKebXbibFGY008YWwPR7m
nET++vtR59y11MNVY/fA+2BjARWru1JX+ApXzZaHu3aZdE0yYp2R1hEJo2ep0WK8UScANSVyaZh5
olnDGFmV+s/NMYq22BmC0UMkwjCld8uvL0ZJXieiuJXSBbbgxaqyrcOmPN1XmplTRTMQOrnwfAC2
KZsrKpOqQ/+7j1PNQnEldGq1IDnG8Ugr4aHdA4qAY5S+ayl8GOJBNJFN2KNsHqyMxrOuFcNyi+lK
LBgOVWBp/UwqpUp30TkPdY4kz7xZUP0yLnhhqPB/K//lFeoaUV6LW0E105LKGra5kUIyAZ+PBW/G
PsUYzvkfW/hbmkwoIkSeUvV6Ll7AMIr+sTVzpaTAIL9/dzMmAiixkEr04gGlRF/eSkhc4lGBTJ+4
1VK5q+ioNGJKk7zK8G5J4jKn6NfF3hC9aEbTD0aMoKULQDfe/4jvTgaxt3jJ6QMD4huuMxaX6Yvz
osNHLMSlgxyTbp6BeWaLUaWtlDG0+1YOOWo5R3OKwQHKhvwJqnG3jAMofzwDXk/cngd9O6jBbkAF
kOSSUWHVh7D1jYjD5NxJo1sDBT8N7XOAuLslmCykWm6AZbjNsv5XEGBYEWiTyxQtloCddLMopou8
JmVccaR3RlngBaD+8K5og2H7dcUqWGLHL2weugQXln7umx/5MjVoE9XdwHHiM5YAAB5w4pj/QY8s
i45upCkCTWwzAMaT/9R0GGOPS6tVgUWE2OS+zHyPNOHVUD9F2gVzBN9Ac+N+UVQdAOGwCUAOfpRq
1dnLRSVwDm+eChLFaOqE3rN9eb4S5qMIC7RFX3VI0qFo3bjoeZ3ic1eE1zt+CGKBwuB0rFduqe+b
vE+0SNrqSTpuBan9kgO/oSU6KTlWZZ7SNCqM1luURiatuKJUQNPiKE6krZcoP8+9chyUZr/ovN/3
L2eWDLw+gg+E6MBMuyWDcjTKp0kqodFmCQCfs284U7bELUph5CThJhfGRBngRYV7RRgOxz49Fa44
GgNBWdS+ugQmfLJGYxSVyteyEmjaPUqLhYP//jFrqMjBaoiYWtJklrVS05YB1kUvt+35PRsTYmC4
bcmDjfkudqhCQ+LQgYncpaYz5yfISagAIFwFiLKMEfVieI/UM28l7ywRdFyh0DKtMtAZg5SHFeT5
7IOIXLeCWZY5yn69Xughx/LNEgI4OJRcQTWJHYkx2rjIM6VUJ3DNki6zFHGPP2bN5z+9GVw/6qVY
dQKzjrm/W0kQxkqOsORTxULUOhWs2tC60u0GhECkzUoxevrn5CB3AmpxqIzgYX1Lrm28CphugbZN
tKolndYd5UB31X8O1YG+m/8EH9O0qMSQGduyBwh1qG2DRbmdqACE7R+nbwz0eiKzhm09aEpg4X2M
JFXzZOFr264Jn/Fo8VDl0z7LROdN4n13DxMhoNZekpQw2rdHJkco/3p6rKGo+FHHi1OOFUepbIci
L0EwR0hBPRueQca2KXZDatW3glcEgHBWc4P6PRB6fYy1C0B25l3PfUrfVn32aNEUWgHXA9gsa9l8
SHph9i3QMHWeb/0esCBQ+YsnLIC8PbygKQ08SEFJ8nZiXu2BxVQs6r3ol3ikcrKh81zBKGDVHuC6
2bd4X0KNxxLnt4zCgGb+MrCrInzM0zzbZHrNUdwZ+4DmMvRZoMsUbT4sZy2A29tU6BE1BKjMk4Xo
v2jodP51X19nqUyVMsSZiMDYqeswXipetiyXQCaKipJk0rJyRAR//9j1ASb+0raN40Nsych4WYiN
X6QAiG+0JDEjA2M7yUKQaKmKZ+tfcIQREECvYA4Evfa3EpGHSzHr6waRnRx2FBjBHfA/NJ1T0Zg9
t8vyZ5gHGPDp/185WMDujroedIC6iFLjCROWka1mgW7e5+WbdAO5F0YbA2yagAQi22G56AHE5wP0
aNumPqk8+QkL48xagjvX5KOU15yjY8fVUUVAwHC1957xsNg2XMuJhL33uqMsSWgNGTb30fclWUet
2b72RLd0TnDMdrf+l6aBsokIcF8ssbk9yRTKHWceaPZUa6n3hQ0gwXtsPSY/smKTmol1/Edn+o0e
ExoNgRB7XQB6jfKpav1z8YFsafdsNCWHENsu9Y0SIyMBUs9x1gXn09tP/0xy+iib74nbu7V75jz9
GTn5Rom5NyMLo0CPjP5kKq9hTrwnj9YcgWcTNt9oMCoMuMBcboDFexK+4uegIRkBYtDGNxef9++H
zSt8IzQxe6VaaYT2/XHAsYVfb6mV2SssMxnMJdlwlGueI6QwkBWeBI/tGR8EIfcyLFk4FWa8990H
jb6mp4hwHktsxu8//FyRYfjpJF9uMKuJSpOC4RiqYI03yR319Bp/Nlb6BsxkdbvtQ9I5i/UXECDK
jccJZZhH9rcvmF4LVyfajdXSrxR8QZQTlZ5JbYuOTn74vAOdnO3Vq+MbHcb0RpFfNHpZTAca0Mj2
HnVTXr0nh94VOQLP4Ygte4l4r0leDUq55e8D+uS58Qr90RzbxKPCBBdjnkRRW4GKdAxOKo3M0hTs
8euLI/CTHbhzbKwFRONmhHUNIOP9lh4Qljvpb8PSTc9eHBKr2K17wiE4mbh7BBkTmANB0ldTEOxs
jTzku8b1HWm9H4ix2oir+8R4ZzgxfyV7Qiz0YuuDFtag/QggfIq1ld94eQ8eFcYAKlgur2JM/nxa
7hYtMYhPhKO200nOEfHpd9iTw/iBjhcVyu4AL77lphebWsJ29uHUCJ1kxYJXmV0Y5k5X9Dx8BnYF
3UWbkBNAeIuIE6HMxPPVyWXK2CVCkJ5PGvE33WPxYBRmZMpEc0Qr9wjeI3ZANrpHgw9e/nPWNF7R
lqay1BVtvL1RjEpA204eggcveOys9lUwTN3ycuu+gMwGANe0GC1T1AHg6wVotflGHj+w9iEJzaFd
JZbumbHwqNZI8K5qcwntk53/kTgTfTSeliVGncCQfHm7janS3vGJRoEJbDUOwBYOHHrMG4K9VIlR
vUGIkk5OQa9CIc16w2Z0KqyUQ7ZJUMOz3n36lXs057ig2bhuKrNgbh6zdRhtv73OUvdCNDRPLuhp
ZwMYVKZPKkF0vDSPx68FR0fmheeKGhMphFIaY8Yb1BJz2BcxRTe645H1OPBCkjk7ds0W41mr3I9i
Vc3OJxOd02glIkviul+epe55M3/scMx/7u2KJ0bxCyGqxLAGT28YMSTxXv4hpaZOOosnIDyeGK2P
1TCAlQGhjQ3gwldtE66aD9f0aEt4ofec0bw6PnZfcOb74lAMIOW/4LlcbxemyT03Hg1GuYc6SMIE
Nd3TS0/fNvH+QzLtwERCxUoLQo/Hlrzc17BLQuubif5zU+zqYLTDqEnbwZxsHmoaWz9/lmS1sz+k
wDrJZjRY7ZYKm6NvuvS8o25GD8rqM6L3P4KncGwnggcIL8kTp1vcFXbsU3+FwQHqur796Xa83bGz
EfP1RTI+tiorqWpHsDzQN40kD6qpEpFGRDN5sIu862QMieIljVCWoBQTM9zLpr/SyafEiU8uw7rf
rhD4lUAJhYuVBcaA6H2RYIGdCL2WfzQPydJq37ufKllu8QB9kohqueaxfjjSfhOQ2B5IT3CunGTP
/BVefQRjXJpzJeZagI94MXfVNngUbbv9UZJu9fSaptTnzRPOvhaRgvmLacbCxHlX1VoEeoX58taZ
JS1/7Sk98Piafubb2SITjEk/4I0Abe/WFaTDUEtFquBsEVhY/Sog3OXd80d3RYM5uiIGGkWOtVgn
M/2RalbnGpZqbsXndUs2Owyj8p6/F3yGe0wxZ2c0RoWZbBAUPj4AV76OfdsnT09PIympv06dh9Up
MEvfLNbl8cs95D8PbmDRZ2qdvzrLp88uPR5g+3iCPPF577MYW57EOnYRAY7h9KY6582w4hiZKTa5
8/MXP3wVpCXYBqalBX4ewI++Ix/Xa/dwOHC8+azG/7nLi+25IpJ2mlhWOohcavxmlRAKqbzPyWSf
WEaQ3EICHDtBVOx3upVJoRKlNldHiH7wJMWiWcRLjkGepPobBYAdoN8HvREqK/V+HhdyhLnMU9ZH
dtH2VCl76qtuhiLFfV7YUeVLpIDmC3T2AMYNLc+MLEZBq2P31gKXvvkQVJpjU7lFD4b5VdDkt+kO
zn16s/7umh5zeJ6APGCHHueT+TZYJcGODu+l3yXm6mn1pNFH6/Vdg+tRaOKuG2cgaUZc/8HVrU/O
d0xPgm9HDKgWYBdiRzRqgLeXmMdeqWZ6P5ze3nLyNpqSWdPT6MYlAcwJJVti/YhIhCzHsaCF8+Wb
vtmTDUeSLg+TO1/BAuF0y7KtVQVfsfspqQ6gsRqS/n5KaWAblvzoONQ6Cq9f1Uf8i1ZOZH31m56M
nfXJ0ZpLyfjedzBxT9sEXVt2Z5yGucNKMvKAoTSCVgp8CtCYiUMrcsRSW/z5SnY9OXcW7yguE7O3
n6BKAHbESivI/RKbWm8vpI/UAC20TX9aBASowutum1pyRIpNuG0sA4+bxlm6w7+IKm/JTsp+ZTA8
9ByMvQKyCvFwAfpqq5PE4gUilwT7N+5gl+AyAQiDQu0tGbGvK8lrh/6kOopAvLWfWQbJjpA7wMIQ
42f0WMamTIttZpjou29++L8y5NBr9JbtupfozHuLfDfGYPvqexjxXzQjwFXHCA/J2FA6M9cA+i62
Sv9VCAWgXGoRs9qkEsvyZAydvhd6SQuJ0Ldom/bkXMtIL6cZzwHNGKPpq6ZlvTCsqJlPX311GakW
LT3UFfqTRHKMDZJ4XQlE2i8fanP/ldHnbneMdvnrfVPwPcS4JcoIniBJneppYn9aOuVzbXsPRwSi
7n0a03Gy1485EqwCBFgByhZMggILkPuFWmqTlA1WbAWm4vgUCSyOHs+E1kCZu6LD6HGSNmFdFqCD
xS52+DLa1au4T1cFaSgvLXfpCLzHE3NZYjxokZGDVr/Otie0ST+UFFP3ZhBb0uoN5mO98YlCEtpu
dNqY6nqJFnwrf1o5fmBGP0ZLtkdqhVvDijxTO/TbgSimZsLm7kxuhmhS43sfy1xye47RIQv5hmQl
q9LanXRTs5YrlawLx6Oca5iTqOtbYGxKJYxKAnyQ6bYnz7L7kVEuQ3MKfE2Dedp4UTsaCxmnP93z
NHznW42r0cVusS7oP88s34oVE4WX2lAGQLP6j14+NBvPtnyTtwjhe9BzS4QJw+GPczRogEi5Ex2K
nkHOrczrIBAUgE6DGiXbIZH42P04pNgLC0n1f1s/vurNy7/R8j8UmGNq6/NiiDFvhxToYEVm4eok
RdzANZOTsH4X5j90mJMaWlWrFjpqgor98JZQBDC2/t69pLbGObK/sSd/KDFuy/cCpTonF44eQicy
U4p4LKO9y01BTDpxjyfGIdWCEElGCUrYsHIqCZ5CPZGPKqEFjRzfLDe86e6ZvN8kb3/xxiaNhzIt
lMjAKb7Uh5L+Huk+ffBNel8kZjJxt1QYixwFctwZKuqQChntn4EpvHtbkT6HuKuY48i4HDEWOURJ
X/Cm20pJa9moh3/uF2br/ruTQ64DDnrCFWPnclVh4dfKMpze/h/+Af65IDpZIPlNeL3+M29zHN8V
KcaU9tlZK2PxQgq5IjunwatnRvZi769o5qQ1LTmeel7krygyhrVW/aVfZKjnRquz+TPendcjDZCx
OfCeXrP26IoQYy00r85qOUZuvbTezhohsZlQaXVf/CZL8E2rrmiwlmLRVWFkxGd0K7wl0KZkzTku
HhOMgVCwCVHzCuS0N8kKKz5JvEJdTrfucyFNv3KPDcY4AGlEaRctjip7q+yBfgTHHSamECVoZkqE
tUDFVUoqE6jJq5EsP+V3jWJZma3b1ruKjQF2bQ6P8WqtrAC0eP/TOF/GJjVaUQ3ysoS07OT1iLTG
YIa4xvs0LgmFO+xfRPYqLDbOTdukMoi8dBnZfXg0QcyimJW50x892cTqXxJY+/UTMazQEU5m9hvL
GXiugHPTF0N39RGVFnpJbFwMmUGE3Q5Vy5gU7nu62j/TfBXa6hMvMp8hiZyfOE07Is2CHQMQiyuS
RnKuI8Fv+9PbaKO80Li1mR//eeIU1TwEFlPvkogJBsZoTnvuQm9qIsJeDRvJHLvbwBfQhYPhP/Ll
0c/7l3lp6GIuE1hAU6OUjG0GmH+8ZaqMM3kxYGnICVtDaYon587OSWciIPVDMtiAtzQzR38CqoXw
dJ+0PP30PdIMq4tlFiqZDGNafnXmAslGzK5F5vQFb8EOtrykIVnsS4K/BKZGe3v5KB/P9Ed8PO/l
DaX5dm2sJsnz7cTRHjnR00wFGTdxdTJMjL5UukpJp2KjQEsq4ukQ42sUq49Iax/1vbX39sqKV/Cf
6XeZqCro6EIwgIE+xsNgmKwqsxAWTALF1pqqZXZi+tgxQjWK8vX62JNsvTAVUuDFxpOG6de/X8kf
6oy3UVI8tCsPFQrBWTq7pSW6iOKt87og2kfm5K85T9ynO2YJqtjYAdgRdIV+Q+mMvQJzXjLYVUi1
Es3WwbuBKOvFevJxvHfDpVHyGzXMYAIFF/3VOOdbYa+S9tzFGgpLeHJpG9uW7OVaI9FDtQHU3H7h
FJblHjInIBZ9x/qxZ26oPJ3fnQ9gQUkRVOZBM1W2Grw9RUQOqYOVhTukOffrrCRST1B95djruZhP
BrKrgblNNBNjaOeW6/OopkEh6chxLteDJdk2Env7R9SU/V/3NXqm9IT1Q1eUGI0GPIAQhVM2NXbP
6MRJ4AJHu0QCUwLoO/VPGYkfR/oYWtbiI6K+iUGllETU1U7iI7czYk60rj+G0V9lEIYM82fDSRGD
1D7L2Y+yU7QXOS4BClwPZ0fU0GgviC2JjNqzOyGtHBkj2K7XxzyIkgs2NXvx1x/DqDVGTcLOL3EH
0jEyVklGm45gk2Jnt4qZAHATaWaqkzahxUtqAnYpthXdFGDceNglswb/+ksYFW+ByIk1RhrqV6W5
uKxxlhwtd2Us+TWF83oXBXQY9pq/CpsNdvY4Ah1+apJ5X1LmUms3ksJEm1WzxBoO0UCgAok0VbOz
yNYzcSZU3SCSOPCKXHO++5prJvLMUgxy6Bm4bswckdHre4dsPo+pmejrhikmQMiQt8XrAExJS6z5
IkuxIH1nhatao0NC0jQm8vgoGq+t8Rl1tho+hc1JwJRMc0iVljPDNJNDv9VFxtbF0whQkk1aP+Zk
l5KxpR/hPlrtslW0qj59S7MKzQxXmtOaGXlXnKVp6Sk1eXmOedFHLWdaio3BLZUxCguvETwl9IfT
y/ntQ999oIPB+JE4e5MgKp4i4xCljH8jXlc0Gd0vvEjrhAg0hYMCAyMed6ErW1JKHgOzcXtcz75C
WoqXNpgLjTFR84dXRs0X/fBfsdYUNBDU7sJwNWyx/mgMRz6bWA+K/tUOrap2GtMy2eiZLelAdniW
xDUwBKX0FWAnQW0bPRHGjVZgdrPZNfGqqKh/vH9EM08xQBJM02BwuzpAXW+dQi2oqLCU4XCSbJku
qLHe87I1PAqMNoxFjTpeHwyn1I1MgyZ7anze52EyEt+M6hUPjIiLQjsYQjXxQKSf9OzwxGjWaPz1
++j9uj0jD7vlls0ADswRh1Q8NOSdej/v83AJ6BgmMNw6FXAxrYhZWsYeJyVqNHgQDKd6vXRkSwGl
p3hr0N8qmhS7AzcEmbmWG3qM5R3lBpg7C9AzjlNWHlnyGr256sp3ettwNEewBTSlnO5zOWMZgSyH
iRw02qDgcHEHV0+nWJQGpRpQ0GuXh2xRk8TYy5VI2sbNfOTZi4/75GYu7oYcI3pl7edGE4GcBDVc
6BqRswMKyzQSc2Kkr8B5oUXIey/MxBs3RBlp9MVSBb4I4g1Aub60TrtL8UT8BXSp5xCdn/cZnOwI
KzRX53mxuVfnOSya1EhiFGoDvzrFeWBWQ+D+bySYqFFuh+WwTEAibUOaVT+jZPUvCGC4doI/QN6T
Rc00NKwHaieZ0GMEpFpO6n/ebzxNQP+hwHgBfRFqYegNw8nHyEBg9hzVnQnmb36eMfaJpLfSWQID
4fJjsYxNA44WgGkcXzanr9dMMPahXrSFr033oGDRkN5ixt+LaZMZ1Eh+KTyIVmlWsK6OjLEOiZho
4ZiKw2mz2V1K78h9n5Jfp5ySFfm17axtvCXvvbmnmbU+AjWbZrtP5I45TPOOlvFO3mJ5zqMQnyGM
HamlX32nYPMz7z3IY5YxE3WiZGqZCMMJPeuoDPq9fVaXHCG5DNN+U9WrE2XMQmSE7ZDjLYJmxp3d
P4UEr3li7M8kOj49SdjqSLcZWZNjiG0ED8cv/elrY5w+N7xOl7ls/JW0AqDj1plpiybuzimkVTgE
j+dV+tQ9iG766SNZnnNub/Zcsclt6kBUEPctb0nJYdoC+xW351UZ0aXPoOUGWrMO5YoEo9pKpIdq
OoAEQioU53cP4+qU2afzBjlAx7G2vVmgn7nBU/5orL4+ObZ+VjyvqDOaH2BnthJpuFOjelPK1yyz
0tq5bx1nGcTpIRGIvitMmN6e4XmIlHPYheNpuRx+YWTWbI0z9c/1Z1sKjSXGEUDCe9488CxfgChX
AfAPxGmNUTu5RLvdGMbjqSp3XryvmkcRq+zvM8ajwTDW5o0YAkBoPEX6z7ztiLFcL3we0iyPCKN0
spF4iWBEMF2ABJWkVVeIVonw/z4rs7EbsNKA2QCAGR24bbeXNGrF2IpjPl6qaRvdWRCRLKhnZ2Th
5OZAeDWauQTWBIcIOI8JegvR1C1BJCYGTT8XIyLeXYd0jkEA13Zavvx8yA82Kc2tVpH36il9rMiw
OmbUPdzneC7Dc/MBjH+QlXNTpkk9njZv55D4iOQeB2v3s7DtlD6FtDSt1ixKmv2w1kuzQqUqfEBx
lpfbuRTHvxnVq3NgBLWWR1+V6nI8vbzsiu1HTX4OOfWJs6AORiv9x/0SrXKxCewJEuFZwFH/Wd28
os6IsD4uFudWqMZTVxxk/4i1GFuhePYUTOt3CGo93npD7rUz4nwWDG8ANh9OHS0cg/XxYNg/692Z
rH6H1LEi5KIrmh+Ph4V54HliaVaV/jDLwo4rbdymS2OivXnTnY/o80N+HhFPrYhjdVZvvq9/HNe9
+7UWCH3vLOs5IryiyKw/AVTW1BQqAVeJMbeN3PtBCljGU7f8nS+eKvl0X6p5v89olR/28qLooMZR
+hHrz+qCk+We+30MoWNf6/TOA1TcrdZW0bIWz406njQ1f5OC6s3Iz/Q+C3O3BNhIY9oJi+LUt3bF
uBvHMhDGk1eGxBhWrfKSD+Z9GnNJu2mV0l9EJj6vXh2jbNTYtDxC6xRbpUKCcdjqeHpNl6b/2Fi9
ja7MNiXaiUN28uWssgOWCb4QfbHAnmOUXdCidJm38PV9hM3BFFuTBvQX+UaTE7kH+DLRhEJHa2KO
/YAk7ZMhctTBMHZhJGoJdo2jj5O0YZHYZQLkJY4PWE42nvk6bEIBSi3w/7D7kP26UO2rDA0VInzA
YkkDNHTZ5S7dnUbUFRbPKMBGZG2sAQy/dt3WfXE5hzNLHtP/aCECdB2AKG7vRNLDNPWjUUQD806m
4bo0EZh/HTgWb64NAb/+FxkWjrfU40pXRnCJrcYEHT7pR2X57/y+m+lzv53mFR1GVTwlCYa0B52F
i6hu9/DzTNCHPToWTBw5HlyeJ5lz4WgcQVPH5NaA+sQEkhIWDw8dEOtOaCLNSfCwcmBSt4JtrTka
+t1paJAOzKOiR98QlgKjPHqiLsuwxfCraddkeN/SkRf0zIT4tyQYO+bpQ3buqwQh/nrcEGu73h95
C1dmBOGWBhMA+GU4LkptmuFFnbikK7IdTItzVDMVq1sijMYvQwQZQQNGNgsiv+/RUEBNNLzwfBv3
wBhHvhDQsohYFKnpnYSZoeyJh5LAu3RGO72hyYu2mi69PgxvR/WJY5I5v39h8MoiYx0v7H6O36/x
oMwIbZwjx75M8n+rkDdXwTZ7hFKH/oAOFBQyoRKENHBd95N3Ezw+mEDaL8YUxTlcRPzD+BHaX7w5
nJnGrVs2JjavDiqIFmkzokcYr3DFzR0c1RpSNZCDy7mRmdb6W0qMnitRjqy0DErjw+6tpW9vHwF1
H3L682FnFxisOmPy9QGxGicy5+kMm0cWCh8LlyblF98+HjtCtpYVkWeOZn43zxNzmIkwkMiFtWQU
JovUBpjKOQZE0JoBw4xnBhnf74vccl7k/hBhlGY0yuWiFrOLpXx+ejhF5tl9evJ3bWM+bQ/xaBoF
mQZgkNvlUOawJzM5kqCbMAmWoBxs2yd0wGzrkgR26DSujiMVn7bk1cpXGJV+Rtep9v7lj5h706nE
1YeZotnNQV96Z67ktVgA7bMScNAv+vPLDh7DXpFHjW4r69XaU57Q/o0h/OvI2bHfWq8NP8hArixR
40BBbnMwOYoxr+J/SDAaeJZVTBlO6XGzJHFOX2lGIx4G9kxx+/bYGOUzGsBH9w0ucGfatv17+eg8
bq1p5C6iLyknqufeEeNuz1qgaUOBQ0Nmb7QfbBGX5FRu5m5RuSnQD8rHe/oe5t/yx3jfTkiqvkAl
5TRuWpsap/vy/zdW8s8dMX5X6TIsek9rcPQW73eYAD+hQEsCt9ib3K6U6VO/O5Y/tBhTEqPTLlrm
OD1zdwYyB1Z9oMeLWMcQ/WaGyXMAM+Xw25NjjEoeybUnyJCMzSYl5g7XtVo9dtT53bhPiC7XGPY2
MO7Bc2x/Ey/9xSY7agMwdEwmLcBm6lPlYw1R1NE2VrscYeRoF9vjkwMqU8HIPPKhORFW6oPp9rz2
huUUe9+5MXYJ3pAOYWVgieFpY77ZNUVvKzIuqkksix4LB9OzvEcHjynGZChD0MdDWQ4n9VnBW9Ne
pfS3bDoYiXvH+DHvCLlXxRgPbNBttFyBiGQ5iUx/V7+tgXRwOHCuaqax8EYUFcZuiIFU+P5EB2II
m4FqAPpkHYtarrEy4FA4x8jzpyxEZqSVoyEkBXxJinbdiy85/Sa/kCXHm4q6vml+cuzI5CfvSQpj
R4xAlkPVB8WY7Mx+V9vwKQ8mhwjHWbMLSCIPCdm2gHS8mehoO5EVMv8Yr8Yc90a3eHo8k4K7vTTG
ftRxvexFHSxtQO4D9AL7ifz2bMfK0C0Ivf46fH4KHOixWXOPpb6KiHwvkJMYicRIVY34HpKitSR/
8wgnmpvX6KvfZySx6IfMUzpotEReMM/w8fGwQlpPJmgJ0nGUrssRxRmYBpziFcHJKVyFNWcgOIhI
/0PFUAQDYtz0sKe2bnXv94VjOphvAnhFhxHABKigStfi4BRXNvvX+z8+kwe75YJxXYVapdoiuRyb
qf/AYPRWXEt07RqPPeGGgrNG8IoVRvBabajVboHhez9B2gClQl5iYt4e/aHANhP4wOrHXkmwUyCH
9ACz/nsyR0geAN6FZ/tmLcMVLSa/00kDWiGxqeRk2NFD4aLmGZDDJy+44OjNJWd3JWZN8v/XLx1D
R3HuX/9MDeTm+i/29urX/Vro2mQKll82/+lv/Yhd+1Q6Kwfp+O1Ie9Pa71MztV288niszeQbb6kz
NkHThwaQ/zjBDVqYx1UiYia9wii83VBa/wR0pfvpHp+FDXdAaNKZOzrFDiymSdUk7fQ4ilqaeO8N
qYaHbmkHEsfocQT+YomvjtfIFlns57C02oO+UpA15cjgfNx+JYOMcajEcYEN1tMJmqhoIMp9wNuq
QTmjN+l6cHnVC565uMjTFUNVlwl+HINeA8DAnW3/x8ialkLX5r/KAlzxxlgLxchkLdMnqA7MDGhU
dN7p+nBoOOZ1/r34hww7rFgpslbE0xGGZyJAFHqgR2IifqlxXuQ8h8ECsPdG+V+h25iCpbje+qF8
e+4+MNTE9fCz4e0VT0wO6hyKuZiWk1ik5KUkzdZWtogqNKSDAbZlxW9r7rN7+sk7KsUmn4ek8VQD
fQxTVoqYNTlvqqOxE9DywhsMm38ZX3HHmI26XLapEkGr8PqZHj+/gSyH4MWi7tfmwMMXmE+CXVFj
AgtBj0ZAY4MxE7WCnZ1aaCBaPdWm87621gM5uniebD45dnk2b4SsFABU5Gk9EuNblt1ZbQoRr1cJ
GJYPxfG0wvtkuSIWrs/FkPDXV3/J+HHIzjubP2QZuSkCaVHoywvZt7cHYNbQJWCRiEGV/RTU0y90
8xboNhdclGV4pcWZ+sXkDv5QZ95IIVr5k2XVoDhGm210+tityJmC/mm/5yGl/U24+IcWI0ORFDe+
MoLW5mXTmFN/WEjsJ6dBqQG200Lgff9o/0Zo/xBkxKj05VKopsfz9OKE2QQkrmo6yH8d1D2H1vwr
6eogmdBUSo1aVbXJqwvOGyb8dlMw7NmvjrX/YSEatkyXw930i9+1/w93jB/q9C6KzlP0DU9OUogM
GjicH5Xjck3bvJ35Q4kJWMtUqItiAdP20vzSiATtWDmZOyLSf92iukZlGxBeHPb+xs3+Icq4Ii2o
/5tMra3G3AToU9G3xMHka0vpp7I6+ObnC68vjKMOqLbjzK98bdMEcmdMsWxlmm8C3WnuA7qpa/Ps
tBz+/sat/z9/2IZ0S2oZaGmaTm+ZD+PBM1dERs6dXl7UvHYzaTqqv5cUrDO8JdWEPYAPgunxadrm
wxSiP6WOHW4+kOREBgb8bbeWK1J6dE1g3rmheUieeSm0+ezgXxqisXP2MOlaWmmTg4Tu26eQIB9D
xjXyB9yznffFf86WsTTdQltIWjUJLHAKMHaZuXhg63uOx1B5ZBj7oku+1Fc9yGCxnBFgFu1toNKv
lDTYc4x/TYOwGF+rySrT8RmrX46zfV+v8S46WhZZBbZn/vr1ijGWN3TFGod8Sz89PJrXawvP5zbn
PdfnE1RXF8CYqIXq1ZE3ZbdNQBwWK8w8LxA2HDhmaf6J9ufsGbMUYibz7E1JhxwDuHTxIdj04PIg
viaLc0+iGYukiVmu+9MTelyVpkcm3Nn7bMwnbK4OizE/nb9slvUZbMQEycPDGzpWJhzDJ8yakQaq
urdo+AiYz+Nhw0UMvh+JYLj1Vl+jQvEMYXoh7kC1poYl/KJrvyEcFu+bde0iL1fGLtbrODpPOSmA
bE4xFqJVp5uw4qyKHgERwSvhcEy6dqlBXhHMhzNevhFSbpuPchrMRoD19KgCz2lJvtbYc3GMnPss
8kT+8j64otgWZzQ1XWqB6trriXiAHVB6vDfM/5EQY3GaQCiGZnpW5473DnePTRPukSsY92NFLIVm
BEM4x7p0hmC8bAogohh74T08JvRwiQ3vc3R5j99RsQvC3dXRdYulHyqLSTpedjsRLj8FfrwT08xF
bfhIXeld4wkIx09dXOYVyVjR+/8j7bqWG0eS7RcxAt68FgxBK5GUofSCaLVaILwh/NffU7x7R+hq
DOtG705szMNEKJmFrFNpT4pmhkPcXNDYa13t4OnAg6f7XpN+y2ZNZATYKlDHKdTa2aGH1MdDev4q
X7HoBCEFl4pYpmB37xAZFLnUcpeJGSy+d+33DaYndw9Pq2O4+/WUPBzRmzTI5NcvQqwrGs3BK2Zu
N6f4NHge72Q5rjB22jCWc0V0mtGrV9mb8/uD+/TYpviOSDHpq8TiOMO8a3eLBCaHPMjhmJRU7YXn
Fhfie2DhpDzBnI/JeQXYPJ0aRgFWo+I6gJa4tZWdUZAxsQXe3eaJYWKkqPH/U3BxXdVDId20jsT6
sUYNH3eP54Jy7sAtNJ4c3Rj8H5Bsdqh0+4+gj7t/sXmOJ5uIa2tkea4abtmwtJFQelhFbr35CdSn
4w68jm8OYrHZuD4pVKxchiWE618YGP/k6ML7NIyzoRapHJS0hm6jiZs+J2giXzr0y6Dy9sIRxrnM
bCLu0idYRThAF/ASvD8hb+pvt7cyxyb94MVc/5K5+seNYml5h8IM5YLadpPaApa3aV6kekm/TcyT
XMLWS2WZ1ccBY29X676enDNlk3NZG4tCK0LNTfclvVX7L86tnZlynuYcdDYp1zRhEmXUbU5/7NCD
HlvLlbtTli5M8RgsUX4mewfjTB35QoMVx/q5wplYqFigA7q6QrvcOaNc8fTu2htlJ5Z2Z42F4zcH
48EaXu2D93VKdlEO2Nr8l+jIpu3qJtJGA50SgC0bBNnwktHukeAfjq7/kmb9x4Zu03oTLKkyWeyv
Cv2S4Q+0kemWdEbXGkcKz1wYnwRRXZT3NI7FZubC00j+NPA6xzmYKDOBy3DRjVCI0baCqDxc60uP
h1K8uP/2jk9OSszMSA2ukHDepXvBeicFclIgZ18uVvcvFy8KZlvgGlmpG43SinQWtpBsAxIvj8vH
fXVE5Z4jSrzvfNzSAhOlgriJuw7PyZNtdxoZ0UNOfiCTeeE42RwDUBjXIlmUTR2O0AjBZA6SWwQr
Cqemw8mugVL5d/dFXqBFPxmQJO0s0NzYD9hVHZBfiKcJZkn30a0N4YoVeTzC/vmQRcZ2PBP7uLFi
UvldsBSIvh5QGDa9Fzd2njT7FxI1Dqr2NFvC7ymedU8n8pjb5PeLyzXK8M1Usuk98zn+uG8U8/W/
iQDmLtUYkEgwZw5LxyyQ+/6BoA9Vx4SQtz1qZYfN31nhRCDzRGeyHhuNT0+QrFZL30XXFPGd4Xhf
r1k/YyKFGunE1o0izfo8pG79aIM1jgfZs0mNyZ9n/fggSS5mSa+SdgiXCbmVBDhAyrM11kfHdo//
BAvnDTi7aHP8L4TjW6uyvBMyQzydZrMM3zqxTno3ysalo9nxy/YDn0avrGqjgdHFtMW3K68SNwvh
E2HMs6sKZiZJ/yvM3iWu8NOzefrMwt1EBOOmJ1psmuEty6lY4vEVWX4EqDz3/Bb2/hHRTaQwgNAk
7TUNZZxaYr9jtdKvHmRYBCQ9aOEJCue+UXOFMWhQBt0wyAaE2edztU3JprMUdIa6yptgPJQr79q4
HIn0599Tj4WHMpNAqgeJMXjz8yVBdpigYOKpK5618z4XgwvYvQZXmjb0ooiOQR20RC1VlJy3KJYg
LDVXHcZfX+5rxzNCBiQWaB7J8preYqUiixizJ9ySE+/8GKCQQ7NoTWqE2Src9RvT6tE//EWduwj/
55j8fI7m2xhZV70Ze600sYsdAyjI6+MIwShrH0GDhX9QeaI8C1gy0BABJen7Rzlfop2IZl7kWIoX
0WDCUCqQllLaUh150s4yT8VDQIbHn53brse1vAtiuNCed1/6/LTCRDoLJ3GZtyntV928p7+urgoL
PRjOC488Yz6RMZHDYIoyDoGUjzhgmfgguN+nHRYhrb1TyEvGzidoJpIYXAml2uwihdrmjrYHglc+
xl1Yo66GdSGc05v12CayGFhRUjlVhQt8gMo+Nw7KXHiYa4LFFBiTQwmII41z6/7w3vMAy3gp9Nto
ffwI4LitjiiEoHWgsDZcfOa81Kwnr2qqv6gHSGusXUkCR1xi2RDn3s078ZMDZIBEh0JNSTPnzTrZ
YgnCl7xRUxJgeeIe+4y+uD4UTykGVfrGF7DQHfJuM9SJbb4vHu9/JZ5fyHrxYyxTpSDCfUgdJLla
8hMtvgbZI9V78OSn++I4NsH684aBbTWyTxXCshxxnxHtyM2gUCu+85SxQylN2A1STQ8NXXbk+IuO
IjjoVnYOFefR5AliQCLXzKuuFxC0wzbhVchh4uP9dQYYikiWZIMmrDca2E2vq/sfgoekt70YE8c5
kcwiu0r4843Vre3eTmryc1yXK2vDc9HnUUdDJKWYdNk4g9mhig6pMkIMZ/xqbCu3sdmBt/1yNkMn
f4tgvoS/0KTcyCDCFTfSY0IkLrzwlGC+xnXEvG/qw2tBy/Nu17xHtgzahteBZEtsxUM3FPJFnC80
7yh9K8WgtWHEXSUPECm9J1jpvH103taWd1/IfOyhYEEXyG1Bo8vOmYijcRHboqF+X0oGawd/DP0y
NcH8E+YA8Qxx/IdZAJjIY9wHsZPTmo46Po0/EwzuyGvg5n2V5l/UiQjG3uSqDcvWbOmnAqsA2sge
MCuxQrYR+TY8rDGvGjHvjWHbj2zKJqiXWUYykMIq+UhJQhsrJeGVjB4lFaFe2fvFNsKN/3N9woxG
6GY7OdoceA1ss6Y5Ec8Y/6D5WdtcIP4hOMBFwZKv+wc6n4SZCGBsf3HRjFb0KT8puWx3F+vBjezm
eUWOwic6AfvlCcNXyTMvBTOfxZyIZewfh60Hw6j1T709kvQ5XKLP9lrDq+XoN2uSEzna7ymEzOwX
Qmpgj+HLi46vZtjDQ/l6/wi5ujBBD20xrPUSumxsH7xFaH9B2Vt9++SIoV/ij6dvogo1lQmoY1du
dVHoDsjyGGJ1y/HWw4iS1WngKUQv0T1J9FAnklCu6hI9hUJRC2ay+moRN/4VLAN1xQutbqWifxcl
sb1ZkmpcSm2E+W3QFKr9iiWwXyvhsgqQPc8vBHtcKOf3xRX2n/ZBjzCbvVE5JjLv+P1zsBLbtJWF
9fU6iDhY204KQtDgl5HseDpxl+9wLEVie7YKMLLEpo/Vj5ui3aBylgI7PH114FjKrHcxUYgBjS5K
ukUMbrCnKHGDLCDXNiERyHzblSIQUVyHtqxt/Pr8vBgfa9ntDJ7/cd9U/+S1kOvLmEX0q+4Eq3i7
hvsE/CODjhyh7+gFL26dr35OFGbQZETBsBJNnKsSrgwhI2JsNUvpZ/XSyJagkBAbE5dr6bPfjI56
OWu8OG/WQ5mIZ0DG7HRf6xTQKqdfYUzCx3XAe8rn372JCAZjAqxn1q8RbBRzxSB7ijd4yglW2ujr
H7JzsrlDWTyVGLCJ1SwQ9IR+Qbv7gX3PND3e2b1TEc/iAJvEk8XATRtghY4RQtaLTbc+5A42wdj5
fvfejJZxIvlquy2cxtUe1ArkBbHNSzxw5N9u7QTuwkoD1fYV1pPZ9cfewTN0/z7yFGR7spq0LDoz
po/Q+eyvV6ED/HalFQp3NMVh597GW2uuZ9ncVAe1vDvwyjZn9aC8DnN6Mexd8bnqyVPzKyBu4fmK
BYJtT326r+l84PFtpmxrlhFH6DDqb/Jy0jkXbMmIt5qbIU3GkXT/YZfYGk4RqtihSzGO+mWDhXXA
28L7mRDacbv/kWMZuc3xbufzRhPlGJTJcy0vlBDXPHdelK96XSRkzZ3luu/wSbfs8cQYEzO8NsoI
hw8T8IufitWv0xY7uu+fHueBuOHpREjfGmMR0dvtHr/u/+X5FofJITHAUTRdUhZ0qUFlN7o9hFZ8
1JVl5TttSYoXc4emqMbLeWx4XMNjMMQoF3nW1ji2ywVOHlkCrtD7hcQeb2iGc6PYek4jV30f0+8T
/4hO4w/v/vFxoIgt38iZFsrCgA+z85eu7qYcqOUYF9tbZehxGSr0lND3F6Ow/wZqtvsKcCyLnYNU
h4UYFDkU8FeY/rhydsJyojHQoP7umYpt0w56R2/HedetaTd2vc1C95pYoJVEq+nhZFnO2/64LFQe
4MxG7N+GzXZYYSmRZKo1BZz12TggUio6+5M3Czsfsk+kUPOb3EylaDH+lUJBcC2L7jslOFiCWhnl
E2y/sbgdhPS87rwPt5drIg7UIWEXxvQ8E7uqiSURnCOyxShMct1s3gEyyCAuAsxhLYAMTUWw0To9
FV70MvqnCy/m4wE122YVL7S6aii8Ve515yPZUS35RBSz6dvvL8WWaSQx9wOZ7kwZsHbptdyVLbEO
fDGcK8v2VWX9VTIaCbFYt95plvEYWy3qd5jnGmyc3EZ+5Pa38uIhlsFWiGUhSRWI1D1kjB2CaQbP
CtxPXtsW761ge6ZMVYjEK71SnWrnWKq7P32qnyio0TrhfxkTsW1TaicLY1nD+mIUtMKXFjv6WrvF
YrEBHG8VMeq1I7j3sfDmg9y5XTca1cntisM4D/wEMmXsE7KPCflZg6oJ1EOcV4MDumwxJm9kSVlE
WLFk1iT0yZUH6v8SX6GLBPtaDFNhp3zKsG0zycTqFLCF2Jm7OMa7Nwtb4Nan0LW5/IvzZQtQe/6f
OAblGz03Gux7p4UEOlF4iDdPxkr5GWJxoWl764h4J+/AeRr/5WN9C2W8u6YQRDOlq0nGh427chfW
eMRq+y8uwtPg+0+j+JbDIPx1SFu5XdCz3ICc82Hl22gZp4xUFXa3gUePK3A+m/MtkPocEyusQWVZ
XHwIrNAOSeffMKBJCTSpp4x3Bc8KxultjunPOzLfQhmwFzCT1MgGTPJlA5HuruuwefPRP0m2AFJ9
61BueHtE/wX1v0UyLmAplPWlE/ABQTBzJcbjllLdgeSLo9n8k/mPGDZavIBRb6xo4PGSbHeDNbrI
F+W7IaRLh7njoBxjuek8+XbmdSGrUrSgK8Jc9z17Un7EMfHdH3njcPTiXTo2VAxioc4UuqgKc0PB
RnVdjJ57K7JGr8Hped+sZHgGvPaeeWf6+yyp+hP1FoXoK0YOK0l128cy6kvI0YqHXGyYqPtYRK23
FEqweVUiZ2WJyu5LZyw1F+l0m/PK8GyDwZDcjIMOxTcA8QajfuHrfdO7vfV3oIONDVtfDrJYvUGU
fZbW2KmNlaMflHKrx8RJaNUYL9+mK/T2JKDfspMl5j7v/wTueTJgUtRKEcY9NCy26f4js4Eh1+32
dYvnwOO11c6G+LpuYOelgbWnrLNfYumqVBQR+kOv4C/DPgUXlCbIAN9XadbBmkhhvlnSd0raSeDI
XNRWojpl7qhYBRatomKT1hxznG1UVzVZpzuPsGuN5eoHE0F50QY6LW8Do9qP3AJ9GfDf3P/S7Ee0
Jwduswlcbf8ZgPDUcDifb+6+TcUzb0+mlgbqXBCPjao5OrMuv+6f5Ww1aSqAMQ/RDwdQjqMCuNm5
H+4vbVV7tKEXpc0Mxvj5snDvC5zNqE8FMu+MqKeZ1qWoB4KnaKM4hRc+epuX+0LmLGQqg3lY+r5W
TCGEjPPZtXvwU0UlJ2qeTV9MRLCE+nFddZFMP8xmV5yi1/In+jOCq/XJXZE89y5PBdEgbYK4bSO2
RkjpGjCm4K99+xENQgnZUp/U0xzOwVFzYvFqKox6JhNhRt/0cthD2NXBuLbDez1mAxVdVlXQ/4uo
b7PZEjFoRNBOC7TNQcdEtlgTA8RrFXQ5LAqC0QuOPnOGMJXH6NNKaOPuQsiTQxK9JuRyyMCLet/Y
Zq/QVAjzJgZi1fWtBCGVe97AW2uc9+wtdKS3q0nCVa0i6d9Bty/PF6xoWXKJIW6vCPvVpj+APnKT
r9YFdaipixEgESO/svsolwRhoLgko+N5IqdFifsNGfi9dgsVhQ2oC2HOzga3u/ZEk3cDtOSg36yL
rysSasuipsuSQUP6iWayJC7GsqPfD4qdxf+AYLQnwysPM27h/x+nOJHFXLQBAwapf4Wsl41O3Pfi
Ufeihx61OLsCXZt98h00AZ4szQVPIB41bh55/mAnP4Ax1jjGBF0n4gfY53cfPIiIMDx4wzrP55m7
5NNDZexVC9JcTgvI2YD7pXgNTvfvw+ydm6jBWGMeL3q/r/DnE8RJwqqxHa/icjzP5XKmOjBG2Fzy
HGQaIs4K3V7vKxIuW0uxt68ZpmmthoirjuMozqY+phLpqU5McQzyvPRzSKTpiLPrLpyrS04n7gwU
TzPmQe5DpZOwJ4ZSPGHe24QUa60c73+i2ddrqgzzCCv60IsJ8tbUq8HIJtbTK0R65QDjrOs5lcI8
w10hjgEaCCClQHfyCHNIrWyzdJ7XXuDyoILejj+uL3w0NE0ZBsaEGGFanmHOSpUhrKZLNBwRhU8P
gMg5OWpYd8SwSUTTNyNFEBWIof1M597W9wpBdzlqc391fN8asYnEa5+ovjHqVCN3l9mohVfWo0Uu
cKk/+/9HX/482k4EMgAUXKRYUgOJjndhhOz8IduKnaDz9Iun2mzbuj6RxEBQmgiRGcc4RVwlZBsu
j1ewGoxoIdk8CqhcA1/Dk7CB3E/N4V1kjqGwecXcKK6GX2qg2Lf9x3G5Pa29L3VlWLzPR9+Le5bC
QBQY6M14bCFn061NFyMBr+NBtA4qWhbv2+S8AzI5TQaawlCKr6WJ03yJkadHg53bY57RtJbL5R53
7evgGdZ9kVxTYVCq0Oq8L2OYil3Z6q2xr3dlW1plL5K95p3kLCRO9GPQSr5IgXGpcRHslvIYyPv8
vFCB8twGb97lZjBEGbUyiwxgvICkQ7ta7JPN9ef+q0PusuRuyeF9NoVxbtqFWERpjzMs3+VXzH0p
Mqkd8uwsCzj4NagwPENZHpBoB9SU3Azx7DP9fahs73fRR0ooVpD+cnWwWDzYu7tmKacEm6fGw5vw
enjhdR7PvzoTkQy++KAEzQQsEaatYwDN4xtQ8wtrIF64H5JzxxUGX5IUs6LlVcXROpTetajJwlFe
vc/7t2AuNJugmKL87hKgJXKR+x3uXSkvw3q5wDzlSng16919MbP+Gvq1sXYM+xxVgbnecIwNY5QM
dB4vx73HHw2dP6zvv8/c5bgWJK3V8PdLxwZ/NF2W0biDjTnU+3rMO7gTRZh7HIKEovVNCEKTu2XH
x2Ad7EbB0hpS7Q6o/O/Vp57Ttv8vQPWtHHOl9bZKIlGGTBXk20RwsM4ZReifBllfSvL5yWUVmLUJ
TYYZCyLOzWAOU8E659anllfBM/3IHtJnFXMVNVKx9XNhBaCx5o9cUh3+eGk00zDQ0Y/c240gbeKa
ShhLqE0fW0ZBpgD+7wVRvYtoSau+woKcgcSud0gsSfirN2AilrnOl2pszVCKRniquGNiZL0+W16z
8WQuMKv0vt7TkLnPco1dPFIEUbb2nhPZzWwsH3GPGJJ4/YUC66Pz+ja4ouWT5/V6jY7TMw1t4MKg
+vX5CS43a/+GWOoAoOG8vfP2NTkEBgMCJPxjI8cv28meCkTbY40i6DLEFefu0L9z7wQYb6IRQLMm
0G8M1Xb5TpJJsLIK60t+zDeawxE2+w5OlGIQp1NarZQSKAXP84ytR0gm7EUcYGLx0tOzpIhY2faP
7TL3xR8vraENVBRYcIzlWcZOiiB2/K1HmX08zwK5bU20DoP+GPWnfiEWS2G8o9kgHufmp2ahdvJr
WITSL4GaCFide7bfx43cuKZ1e/4vz0pAuBNLN1fz3kdlwKle6LUoyRBHq7SjfXFXx9XlwcgsZMXC
yPYAir5lSF4BVgqY8WlNN04dXnge8awr8K01m8sUOvkixiFsC5+gc96v2BDmb+UlputR36R7vD7/
LoyaiKTO8wSyxmtkDMkAzf2YuOVaiMgCPsjSCbGtw1PfGm43AefL6gxYBf4F4zYLCNwoSzgfYoqa
y1rYhNhABb6KT142aT5dMFGQQSwlwr7QsaXy0CYfnYYHzwOZJwd9OMCvM+ATF2GfqzqEoICagkIU
ZVpu/pkDvToDPEjVS1FTB3RZ8cY1XVWwHDxk4H3lcWLwoFRnUKdZ4O1cXKHNC/xR7FTpSQAefjr0
zjm2W5r5zr1jN2Snnd6iu9ennQOdFW11zCUBdZCxFfcCqLuvq68DSjm+pTlcz5SD4zqDMKrfXIVF
heOMsazDDg/ykc5dYvzEyhbkv4NxnYGXSNECXGwqqyKb807KLOGzQIkdK0yJav9dTPht8myytsiy
Ws9i+ki/X5fxc7ADAeMJ9E0dWWx52Z55N+ufZ8Ng8CPMLmnR5YCsHTDL/cgQ8WYbcJyGJ2/zlx7y
RDMGPDCTO8QLsOvQJsbLw4iQGifIGxzj2b/BQEbfm5KRBxSG7fjQ66iLoEHSRr6At32CK4nBjaaT
DKmpYP8YsbqlGcF/tEWxYMPFeXoyd26awaCHHgexHCmXEQUl9M6AmoqScMNv4fXM8PDWYMBDyopk
Ecmw9c35umtJ5hUEfEQSd555tuti4rCwDr6v5FmWtji7YXnJCZyx0Fk4umn526wmxWAXFdHIdQtv
6XNzCfdma92/1bdmvntHyiDIQjdzPxpgJkj2YERUs+QN9iknduiARm3ll5YPsmO3Q2OoFDqBZXh4
UQP4EjTe4TMlcW2JAZlGlNJYK3Hrh7XrlpY5YGE8uJUXK1RIsFXxvvLzKeXvm8huMI5HccxlAfaE
BOUOC6NWYHjeHV8Ngt1l5uqTI40aDXvUhoI1GJpsYBv3LaCdeCllI6ntqCdwB2U738kYFFx64UNm
fUa7T4Q5HGlzd2UqjTHhEUm8vDUhDVM1JLND63WAd8KNUOfyklMxjMc9JnmLrpT05jQsSAw+SG/4
4NWYZs1iKoWx0uyShVmn3vwfNPiH4HADOT2qWdwC+WwD9lQSY4BDGYlx60OfCuXBesTKN8y1W7TR
EfHDF2IWE+tGed9qLkKaCL39qIllJGrmDxeVfquz3QrQb3uhPIkIkD55RsgTxTx1qjFmoFiBKJrc
Pdsm0hcduZ6VFNJePpPzf2eF7MSBLiJ7UdEP5y8vJ3kkWoq6Lq02RDz+jtnuqOkhMg9eBRb0wLhC
s2FZYoRs42Ky2MDmC/Q6BkQ17RJd9JawoeL1lY4WY/+W9OXyy8z6g9MfwryH8UVqLzW9efbOrmsC
6VhTjv99IWeABOznC8cBnW2CMRTDRHSnauimY27HJV2o4aK4wqnGBDWs9f+Yljjfkv7uP/HrWwxz
NQKzbhZGmwG/MNuFgXvQ5T3Tcg7PG+PIYW+DIo5ibdAriDgkOARYVxSC7JDg4O4rNPv4Ts7t9iEn
106/oCEgkKEQ3l2XMi31Xg8eeGTz6JuDtMCGl+OdneOciqSoPRFZqNhjZSQQicZmUNm872Q3Xau7
ZiWgEhfiXbXv6zjbFTsVyNwKuW0XRtdRHZOHEjTK3mFYckTwvhf97xOdukEZk6YpoNN53MYlMQ8R
vCXaN2p/8rYIifOP6D9GyI7hJIoWC0ILW385A7JsDR0BoDfywLzA0Ypa8x1rv02uT7RSDSHQpLCk
8aMtWA8XKy9J5SlP+vrrpL/RvbD/j82wPO2Y13ShShp4nCB0fHjBPgeaYo7sYhNv4yfwqvBaH2e3
/E2NgwGOoM7DLBGpNZ7d9hT5Ntw8rOxCTfj18+uLS9w/75J8fzsGQIRrgAq0AnGUj+Rsw9f0dKt7
4gLIrE9iyBIY0U34WwJjkMM17bVKMZBKBntZd1AddW1FkpssufH3rEYTSUxA0kixEhhQCgeovkYY
oMLw1GIFngIOVM0Vu1R0wIoKFr2IBlZV/n7HpEua1X6t4Bory6fiwzx2b1WJtqFN8HHf7ufqiL9J
YhyEvtIWi8xQIWlzfnA/nurXo+n8+kkQ6YPEPrE6onI945m7hkkqURANU6PFFeaD+cIlL/PAHJ80
5GpeFiS3ys4yQKbrlPbzqdgVy//Mcn7ywGvO30MNDOQAki4rAhoJfz/YcBhSMVZyAYDs+usnut6a
vA32/ge2gHC5/W4TTQyo/CaNgf+gyKpk6BvhlqLNsZIMN/yH6V7JR0Ai9wgem+S2c/DtR7U3XIz8
FRb4V7wNQq37n3ku9NEkKC6BhULUtZsZTOAtbNWiybqLgOrZZic5pYJCOLxqARK9L3NFFzFxJFIw
YXT/TSLzkWthCPseqzuekkcUhnUdfKtIB6PnaXg9wK9+4SdaZnzd3yQyt3NoF1Ew+pFAS5E72faf
KPMZ0i3c5cZznsRvkiiuT04zS9IRJL8xrKhFfvZhHG3p89WzGs98+sQ7KFGCQQvdorxXSpl5MDRJ
lExUh0HxBBP+XXCVSzLCvAQGpZLebWHE4xZ0Og5W3esEL2Rk0eoosjKYFCiXxpuBroCP5NVcWlFv
dRsPy25AiW1dXoqjlT6c7JaXNpxref/tFzIfob2kXYWVWPiFzRqFCayq2MHexmpZO+AKxNFYxDK2
qUJUumvT+AAjY8vre5+Dz99+BPN9yliJ04uAYwKdtUowvIuahGuQiOtu0fP+w8gn34N5wKMoMPPK
zKAtou72JL2lT87zV/nBC+/nKl2/acQ83d04wrW7QKNmbdueWYN4HNVa/7DbqEQmFww2Fm68MzFV
AI92iRXOO+wpgUEsXvTYs7hV47mg57ffw7ztUoyXWGvpZ7btD+Vt/NBs8LCA7bImLUYeac5o45uc
BM5czDeVyja9LK6+dE1EKnWzG/bhQSpBC3ixH5XVMtj2SBNgM9fFGQgWR6B977r5DOxh03zwoG0W
aL6/Otv9EunBpTcN/IwBRURkQZaV57s9tqyaWL3GgVHqsN+xMJZxrwvyxNSSUsD7jOvuR3Z79JCY
4A66zWPaRCkmcpCai1ItmpsgF2nxRCZigLR4by0wzoGBDgvKBRl319jtsO4pyEBaDDImIW8LKJiT
wYnXuTV6Afl4cC8FUdF6s08SkttwUovlad0vrT04m6wmBB0WRVga1KNkb1jx698Ur36zNgbKims+
mhcNdw54ekb1CjNe2K3Hf7c4IHID/clrokdxAJYJnLx/GMSCpH5ADP8rtYPIveQ/Op8Eo72ICNZp
mOtBeecY2IxP+5uWDITlham0go/zRzJKsBahq3wqIbpEx9zl3RvO66UwIIaBwyQTdfqpbbo41Akw
rb+l4VzjXZY8yKS/+w+7kmVNMA1RUnW28WnRLJprp+NUk8E1SdLtNf+HsNF152/ObyKHOT+9F32c
HuS8uLYfEWRJBPQOU7vkCJpFgokg5vQ6ue/My7Wip0cf+HjduG8XvAb3xcx118I9/D43BtmRMaxV
34eYxqptd9jLGx/kjlvyc4WXJSNevbtlLpIdN1kya4nfktlR20gxgrZtILnHWrTXX74bfEZk7K0E
AMRdwzZ76SbCmECg0cCFIZoU7iTnaoV4t3zADJYnnbjV/Jn4dHqiN29lcr+Tor1gvQr0ksluI6KR
XXXeqiUvgcE7PQa/Vd1XVaWAlMUDvKs3TEOj3wXtF9Z9+5hLaf2mDYvXZgUGWGrvmm7Z0i/fBp+2
UmBKuVktbO+TtrqED4cDR+rskzv5XAwWG1JWJl1Iz7C1kgdj27jSud7bxfPXwv68LLnrq+dKEL+p
ybiQqZGKVaFDIEgJRPu6axpy+mo+gFXctePiLC5OlGMg5HrNBCNVqSwspXovibsKSAKutxM3PzhH
wPibWgyICGOEIYQUogq7dumW07C0MFhsEs2KncUxDTejVR2+xmfvlC2/dNo6xHkFqIQ7uHyzr8lt
wJahi2lS+6FxaG5pP194HWhzQf5Uydt/n4gwwMKRljVENNZtAzCi7cWI0fYvD/yZ1ieP6mbedULe
yUBkLYiiwVyJNFYX1w6zKk/auipIt8t/xbv0+efFW9exfWoeEPNuaEGTc5JzLbGaNJHLXIpebyKx
qCH3st2cqyckpOQ1EhnWCU2EnAs4k7L5TRRzHYSgr8LrAqJikjyJe5T7T5+cKz6LyBNtmFsQ+0FV
GAZEFPbuoX3VHYzKnbxkycsXzoeoE0HMHTBKIVEbZYBnUHlITKYk/kJVCHN7tIdQciqDiMfKaez4
yXEKzKC7i0OHMJ8883qa566CLGoC1qehgITUDK7KxE5D/SL4qjbSZFQRW3JJbJ4TNJv3kSUJ0ZiI
fykslf41joOrUBv0trlHv3V8NPVWS+vr0KEJBSPAnG8453RNxTFHK6t5NAw5xMXEfn8fycMS7NMJ
2T973I6h2RB0KotxVBbDAo/4laqGGHh3fnhyQXe99D0FDCdInnP9r9mv9X2UbPCZIPFrqMn/HqVm
9SmcIUTaT8Gyd0Cx+nm48HIpt9iOhcqJhmycmcj+iNhAx/0OifwRj+uF6ITY1b42NmtnifG+X2Tr
k/2aUJYhTVsfbKTyPrUjaNF+BGAnsTlfdw4Epr+HuiATe5WMalGK9MSF1Kmum+XyeAF/7883a0Ar
5JdVS+5fDfFqU5mMW7MY5EhNrjiDzfl8QZKYvO7XkufvOe4TTzUGwg15kVZlAjG4/Y2I1VZhf6il
H8HCEqqlqW/vnyTPdlnGfl3WggAddrj5TwGhi9AcM7JWyyVBCzhCvcyKfgHDSy5Pz5ynIUtoSBFF
mgzWmNNsUYvE3hAfwcoCzMrkDNI5TDvmPelLC6UZnsHM+aRTccyppi1ep+sV4uBEtds+siLPOvgY
Y1vdP8/5q/mtFvMQ+nqet1dqmPrxhAZFTIze//uzL+1UEeb5k/wkBOHWAorYvWRdTuJSO6+VD+y9
94IH7nDXrI89Fcc8hUEtaZFBoQZLcRPbLhRvcAPLGdy3crWu3z3u+Pgc0yKu2fcJMsCdRp2BEQko
iEJ1ZmP9D3YQUcrI5SPdHWDR6nhHDKchmsM727nwaCqawfFBigPJSC7i08uwxHOM5Y1xRzSe6XNM
hG1Tr3LjKucFjrQ+dTbIKdBgwIGQ2ch5oohOFZ3AY3ntimHEmhc4MJSqEgTnFh2mPBpbkEdgN9+P
E1Y1f3K/3VzNf/rt2O50uQ2HPjcCHKDdOAt8OWTtljy3fa54/JsUBjqyUVKrNoOFvNjvSUSwpzl4
FMizQNA7Edh0OxbPvaV/8c/n7x+bZMuEvdEXcmXiPJuKiMRfjSnt1UAFATXXL87Hmy0ZyNibgbqK
gs4alqonGiut7NVUfGoGyxaeRVqv2uePluHy6Pvmuk21qSgGTNq6llrNTET6pNlCsAoxNOk0D+tB
dLitZrMIPFGLQRJDSmrsz8hgG2c7dipPtmzwlnGCg1mvbyKEAQ+t6zvp2kCIbZRE+Kl5p/SVA8D0
pfjDFiYiGJBolWJM4gqfp4MteIHzdCWlZaz0d9Fa1xqX+mXe2r/lsXBRFoJUdQa+Eepp8kb0isci
tYqycBamfUk3/ei0HalcM7ZBrC8VmNyUIydvHu+rfXPP76jNQkqWYWeGjKTp0+bqYNS9aIEqdGK6
CciLv8SMA8k+jkcUk+3IVUEvpT2FZ8yQrdZOudJy0qzg5XN7cmYBe3I2jBuopVnRqEMkPhUGiTtv
HC2kmgbypaWcZ513U3QGc8xSxVVZ4Ctkkn0xMVbqXQ7e+nldFoTLvUct6N5RM76KmjR6Gg44apoX
2e1WEcjOWrLcbt/Way5L41wP3xQD2MGYcDGmSOVC2q4PCXZdRpZy9l95FHKzmQlZ1WXkJsBtobHr
zrUmqOUmynFtrGAv2+XSX8nHzOuPCl26WyGoRb0M9RP5Myba833jnX8PJ8KZOxtGreYrWSnCiwG9
8e5Bsx7g7R5r5LYqp7dodd6zleNfPRvfYlmSjSIRyxrbsMQntfAyb2/1gaVs0FZBl4v8VQF4csC3
iuXkze99sZZ9EQeMRpZd6+YE67fM1kb+f8MlP5u1UE1Bkgn8eGjaYc5TlUE+4Q8VfTdcydEsBLzH
nwTrxNanLxCl3v968w/itzT2GEPJL5p0uIpILtGiXLDuP+iIalzY6CPgyJp9QCayGM/JTM1iVGVo
tttFga11jiKhibZ0n+v3U4y1MEveizWfF5lIZDAsqvxMHStoJ5PWzSRruwa9rdM7konijf05nu5r
yPl0/8Pad+1GriTbfhEBuiSZr3TlWCqZklrSC9FqQ+89v/4s6tzZzU5xKjFzLjawX4SuYGRGho8V
CqPI4rr0i1kZpKs77PK96j6JnO3a3Oti1FeUJbOQDqBQC/Z03wJfNsEGncOJNzW4rZNXJ8fEWnkY
q0qX4+RspOkiB0VijEGiW54Pjr7psq8oMX5S2wC7gDSjhGTSq71EqlfJvFbPhXUwvN13y0ou+6fU
eYL3yeuz2dabK9Ks29SRIZGHFkye3s/v7nWqTGxSNK10H5ri0qv/sOepLd4bYJyoOclKX23BLc6V
SJZYmdFzflqm/5+m1nyKj91H8XFbKjcLD0CF+JdGYbfLh5IeKiUFTXGHCB3taYMTnWltCTurKY+p
xU+ibfqjfyiySbROGXI9JBDTF4D3hBb65edddWg+DF5Y+fmkvtjzFSVGp8T1v86TFEClQIXDXbTz
S/+GrqRz7tJH8vjr8Yqtkt3zuBdCNAgVB21A9YoX3y5ieutDGFUjF61aj9IiS0B1qC+pmwPS7/Xz
UheIU/RycG6V825Y/BI9qOsijfFCW3Tuu+/tgZoN0vanAZ6Ge9Q+UKXjUNyM1FZnzSiftO4iqozd
8lKlCxZcT58taOp1rrlRtsI7Tkb/yE1IRWMGrcqp3WUpxGvuTZYBbObCxBCdtAOI29voON92KiCF
MFuDhbgo/VDbPvEOmifMjIIisqppYYDnk3uLjH00lnap8WC5EePC0y0RYtSRhBb4zKfgGUD26g6w
iUBdi7+VsJG5Y/1f5ZVRRK0vSbmig1icWueT+1ERqyx3xp2NrtTYiv4bhG1tpYRUxq0pFuxGTYS4
nuAdIq6LTGrBQu59ZJtuy+mnu3vjHNkNmWUzqaSIFovyYhfH8NLEmPo6HC65XVkCMdudBSfxlFrh
GYib6fkntyv2c8PGrS9gtFKQ+bGmdRPMtHs+YevL+dJYH5GZHA8LKLyT7o+lKbtvz0/cqTOOC0IY
NRRko5H3AdTQ2UY/bvONZ8C2YFbW9/j595Ur7PcSVrdKPe6xd8/oVVPc0i2eB+pQB51TiNqeho/c
svrdES2gux+9df94n+06dKQ+h8DwAULHbt6Jl7vewcbz1Nq/jMNu5ATUm5lVrGHVlmgIjfxsV1DU
tLpQTeKiqYQ9BpjTw2g3iU0iV0jN4UBfjjXWrZ8eePmlzZr0mjDzhMc+pK0UfBIWH4iZRyYGPl7P
4gTwhWP3JlZnjNbzUpKbXuGaKvOWqyClUgWwoSsyg6+Xc/aYBJaUoZtO5TytTbdwTYl5xVnUakBK
WihR9LmrVt5aPc7yqDjSWX+7/Y43+0BXxNhOIeBqd2qRgNgJI0hB5Sbv4UW7ZqHdHaxCh82pnD1W
gmX2nXOnWMfc2eNha7rJs3tLgZZ9zevvYF6zGCLwLuqF6Tq0hcd0Mq3yuKAY3eZ3M5Je02HerhTk
1ZjRGfxijOxyqaxHbL3a6ZZjHmHblvns2OKVjrf0xZomE7J0bdGH1Qzexs76cGMUA9CwfeRipPNE
9LMRZ6U2KjX5fyJ6ap+U3RsgBx8Mi2epFwfk1kUxTkMWz4GGy8IB0sv5nGAWGx27IV3aWn/ya5bL
ddyixvgFcV9UWuiDml+bmK4/Hvvd9/L4wJG+LTdvfUGMRqFR3+ZtIElXOTkIj6hHz6HlC7yJ760B
IW1NhlEhpKNynxuL7L2gNemC1qTDo3n/zQG0EhCFTnxAat5dMZpkHqW4idPlrk6tbRMAPzyjv/pS
uSFB/y03q7Llu674Y5swxiFNMQEOckBRom5+wogE9s2gOeL2G94sIWoapp40osoSYX0PaSahpADB
8FrMe31J48bW/DGE9vMRJfwYvgc3g7PlKa8pMtqplQohLCQFXuOpRhOxgIYFBJPIhD08CJyC9qYs
rphjFVQZzl03LEKCU1Rzi+AQX24f4KY+WpFg9FGt9QK2DcjSVejM6ky+AXGnsyIsvP2vLNmK0CKf
K4WUz2IaRz14GSw7vS+sujaXOdoTF5Vty6tf3w+jlNog1Hs/wv2cet+El328w3bn5PLwtKAHcStB
m3K+YotRSoIitPEoqLBV+o/yTcJCiEyyE9FG8oSLm8iTPEY1hWHfqvqnOJzc98tsVhAHVJABb8CN
HnhsMeqpEgsKgAMcYmkDpWi2i53+LByhJngFwuW1fFHqq/Nj1JIIgOjCaMmSMTz3V+nxKNvPi+W9
LeWbmaeVUGhMT1hRRrUR5SCDhLK6ez2/v18OGMPAqlPPQUXy2TqFu9skeZqJRYDsEyHvxQSSAQTI
c41QVnbC2o3vTmVsIhj6Px6kxuiKwag7hYog9/IqmOoB3QXo2LjNEkcdsW0uoV6NrRSDRBibwy8R
XRNWL/MkYtsyomKsLzPVOqGMRgomLJJJgPiLiMrfwTYe3MOv+8jawTACfMnCQlJ+/mzT41zRZJQT
NjiqbRhoeMUY/3rvvelOAMQ/z/f7dLq+Cvsf1hjVNLajHFbNQgajm4D1m83SxXJt5Kp8i9dcsyiD
W7QYxZTVQ29kiB6uAOOXHn3zyA36tsXhDzeMOorkmkhhpS+qD7HJ67lyzmMIUF/lrL5ml3L3e8/3
YraV+x+ajF7CjqMa+PXgCunG11o229DUnfR7UJpPyFdzbOO2vv1DjNFNs9xqYZuCwYXYOTrcfk2b
aWLtH6HTREYnjd0Qx4kCXnT3A63Uj4+HfL9kw9H3V2C/m8Uht+k+r8gxfktpqIM/E5AT4E28Dk75
lJ7qF2C52BxCWypdR3F0AUdW0bzJyIU4hHk6oRsDY7y2/3af2UjsY26RQ2XLQq2pMJIwYoogyTpQ
QSmBIqmvmo7iYB8eh5vNnsI1HUYI4rQalKkCnc89MgAbuR7QD4t53+/fsUid1wy62Zy6IscaqkSe
AcOfgRywd2w3gD9xdS+62aGH5Tw9oFlBNy/LKIP52LxN9yUx753Jq7E0FSPB+/z8UH0D3tHto95M
sqy/iZGcDCuhq7BZLnS0z1dM2JtYB4umIWhkgJH+pB7n3albumtNkLFlZNQTBTV2Gd6HvEsmU32H
d5D9RoVhcM4XMzo/FlbqXg+Pj4DTH634BTk+YgGhPaNoZHUkx8nNOwu1Mx5K35ZGWH8YY5tKMgpy
XeDDXmq0gVA+3uCWflsTYAzRlHdFN5bLUbvnxkpFU9n9L7Kh9MazRpvpjzUtxhr1dMwbcXmnaFrF
4CAyILl9uALwVnz7EX/TzOJQYtz+pfJ5LWi8U1z+vgoF1HYYSb/IuIKd8/QudW7L62Y2cs0Yo4Dk
LA2b6fOWTq/vIZY/P+qOB2mNsWmem5bYsoK6TqlMsY0O6AHMKeqtJE4jXJZr3R2B5yS77XJpRuIZ
OseJ3fQo16SYc+vFrp1yjMRcT8AYfH/PbaDaOHSX2Zhc5qhXHlfMEQJ6OBxJDlLi7uX8oV4Tl6NX
N1t11sww+nsmLcbOU1Aon3oHkwULoARHDrZNxJ+rYVQ3XQD69QAk7EVvYGHrAQ06/B7YzeBixQrb
1TbOparEtF/k2XWn8zW8/DJ/LB1OmFn9Pe338Y53Pf9GJf/DGtvBNgMDaBTnDlbp9ewCcxG6cHcP
F3kZ3ONlPDbrO2v+GHXsy0avjRL4AzDGtXgIzOCYhmiuN1EL3GHdovVUVuZvAJ8L90s380+OLG7m
Mtf0Ga27TPnEswz60w4dC1CKaFZFFMCzvYs4sB7zmgyje3XS6v7cQlww99KYwbld6iUcmfw3SvfP
xTHqIjWANhFX4AVpEGzNNpMOoJKxmbl2uWut42+M0T38jrAdgPMWtry/NXOM7ijhq9ddAboQF+h4
463fix/NB48M7wwZvTGN/1K9J9t4eKXmufve7tUWXWkxbg3Iw7ule4bD21b0tuaNUSWZNIapHIE3
LD04Y9lfYYbfeYzxzo/RJZrmJ2W5GMvCTO9VVEA+B9d40rHt+PwjHSxcM6nrpDMUiCDknLiHj+SI
qYHZg7tHLTzv8PHuaHUn9SSfMCPBOUUOhyx8s5YTARofKuXkSqfgSK3KjdwToBY5dLat/x8eGW2C
UrHcSTNO8oRK5tiag7A0UdjIZQFC8yNrUQ3n72PcnMRYyQgL5DzTURRpB+4W1DT0Hn0CFWL3GcYx
ftzvvDcndD6HMRpuoMJ5EuwYq1iSCaXp5VzH2XYPaC0E6saTcL/09wOxmluN590jo2GSYZ70QsH5
ojUD+2OVPfawNxa6/N+WXQ2Bi84u7KC+fak8e8RCPaeyXiK7ASYxGwwYSNja668dIHM8ByP5vCPd
pGZIokEUVUJEq6mMA0njTPCThcXz7CJFhG4Ds7K/kd0RHKLt1uRwt3Wka3pfjrQ11HQJgICEd0Ty
sDGvaA23J8Uk1p3oHi0MKlI0wvByOFteGKafdZkoi3NJpL/5lNMy7CfsdIbQut27jgb1kvfst6Rz
TYJ5jSSuIklpJEinbV8+BveJo5w3naM1AdZ4zzSQSQoCyHktQQbaMhA/Y/7JwcwJ9hlx6G1p0DU5
RjSEoq9aIcKRGbXZB+g1/8UhsNnjuqbACENHwhHjH6CAqjEqdx9mtnhAABG8LXRcOozFBhxZ73c9
6CCyfwVyZmhdd/oDXB/gF3BILZ/Mej5rlhirHUZTijTXJ0s2FGPqSjug5uEp8TJqm6HZmhJjqru6
CrFXdl6UE7oFpQYQ7Wq7aP7QPALZ1+aj3W85B2uKjOE29L6okVTBdVWmeoVDx7donGfK5myKtgwT
MoBEtzTowXeEN46M9Tf0SDz8frl9Vxz5ZqsKeVkpsR6NOMDJCSPXkPgLobe13T9ah60kFELWFJmP
OyKtI9YvSbzTRzMUrDqyKgloknpqy3Y5Xm8zxlFEbHGhqCeaD8shAq0jBizVcW/xtjls5vJWssDa
jTTHNDLe1ZLxeH3VLBUwlVBFnhNd77CVmSvtm6WMNT1GVahdkhj9oozsV+lV/F2Y9eGCTtVspw7W
jPGi/bGQzOcqNB+efnKfGu8aGf1Bmlmdh2khbg/Y3bQgNvL0xpYrt+aP1RtjNaWyCEnB6ETz2FjL
WrXs/m6PVbLocuZIPk8haozu6Cd/ktNwkZDX8whoRvdq2I87c9w9/+S4M5vJiTVjjNJoyhxbaxW8
MqC7K/vmB3n7eVvaN/3RFQU2ZzD3WJmA3dJg5gy7q+wjE8PBT4/L5AnaFtC5t3sasGz1xKvsclQ9
mzjIyTjPUoxDjHYP3GZInnpnZ2YlpU8qscOvv9jkxyk8IF+NamR/VYmVpoC7Q5qHW1X7N97gP/qK
HWcLU98gQvBpU5AXw0oTAMF+BM4bMFu+O1Zz4FlmjgpmB2gVQI+Perx4NPV9dP/Ew5PmaSl2iC2R
9DpFo84i5wX8i8TJ9o15NqPAVAJT7YEX3yVwAnivmXuOjMIok2RUAAmxiCS2XM/70F4Wd3/HsuH9
Azp3/o/PmV34JPZjps0lXgD8m7Mr2dcK+4YJNoUfoKp+8lQVx0azO558MpAqlj/fG3HP7+HP4CG5
T67FAbrq/8NDYBRIqclBVo0LORtO4uv5Rdy9UjeWrKAw/UcUxCJsnbytUniPj00e6LU/AyL2Uxsj
8+JeHnfqdeccj58DelykN455YdMFlREpU66DwwFNNa/ns48yc+Hsaew88PZfcFwDg4lRqqxtZ1X5
vDv/vvCQHuDVdTYr8yt1zKYHeqNAy8ESBgEtHsEyENXfUNt6QrmAZ1s2s6lrUkyEkmRVOak5nhl6
ugBMhtgc6dsAS1DvDc80vTfsScG2HuzqWRYD8aCEeMqFXf6EbuIwkCUwCkAIN7Xr/W5nOeiQQgSz
dFZwgphP5OQbkQWbF+hJ3JNkArnOQqIaqXFsiB5NjFje78xvXv4dftfT9O0pfSgXZH7uxNkmiMP6
sBkPJc10bdR10E/MHB04qu1H5m8EARw+eQ6DwfgmQJ2JBEFZdCdq65kToteel57myiijUyZN0LFl
aZFRhBjzXtk9o3PE5hpxnmvC7nOSkOqMpAp0avcVzSOIO68pKtG+/XhoTdU2UVy1HGufCBYvGcET
F8okPHpgjs6JAtKvSx+O+3HAEjRYhXG/bJbdjQ++u9PMETtTPOsOgw9mcxK8n+lgcjM+W6WjldxQ
RuUAky6p0/5TbpDP6g8YQzpclyQT8Cve7ghmkRZx5ShwTqjKdj4JilRSuQDR8NDadnSsfx8BWn+b
CMdlp4z2GQ1NjZXlQdjv3/a3f3qzTrM+NCbckVo9Svwl1eOex8MlQA8a2rV8h0OGp8Io46f0guw3
lIDMy5kgpXQZEcT9uPcA8oQOY5tzXrz8FWU0SOvPda0vl3JCEOe+n4fHy+ERU6vC7q61xh2Qlzhi
wH1/jC6ZjERLqs+MGaZz68Nso4aNnhOz3DvoNe4dxXoGwMCCSca5v+V13VDWlFEwsypOiVgvstHb
/bcZQj7woTJvE9HZridf+xd3p9SDBXSveN1AhXi8//Ftci1LeOMa3E1PBdO40PMG0sVsPsNoxg4w
NAKUSosCZmNeHoHCtEOgVZrLemrgu73w2t+3ZXRFk8l6dtOQ+37sy9f8IM67u8l7Ay6DU9jNZXHH
np6A78Pr5N6Oj1c0macdpcOo0A407fBwLntrNtWf0rEA2u+ybHBByuTIy6a+WhFk3rs/dDj0mS4u
YKCaMgrPPtbwWbepbAasKyLMa48DBRhaMoiolnjvP/5XUcjq55nnrRdaHhsafn5Bl7ITANBcx48p
9haEzGerfl52atxmaBMEx1iRZN63MmRC1Cogidna1Ozm1x+WlZ/1AzBYrLp0H7jSuPDw5V2vCDLv
OqFdHcpRoGBT+8/975f/quN+xRCby9DnqVbFCIJ3grvQYKNoYe3eZBsp5L3NE4dt9/kPM2wCo04C
EQsg8ZoTc7Cw6AZtSxfkWzU0Cd/DL/n+HWSPy54zXqs/702zyY1QCBtFkED59Io+uKWv6HBveob5
FmDIkgcMth2Nr/hkNAhm8ZqRiLg0oNAC9BO7kLGE71677lqMw2GRafDBPdpN1bwiySiQulYA+Cdq
YPCEof5L/5TazS605diUELECnyRZCog22ln+K5O3osxoktoolBR1PhkoQS/nc3h/TvYuXE7069g7
T995lmTJ2GG656UFOC9DZ5RLkCRakWR4ih/XJQHXnm8/de4lMtpFjdo6zRfTc0brpOsCFmF3by6l
L6wx5Hkq2+7X6hAZvaIbWRTkAyTm9N48UKu4x6ZSHibBv3kE8BKB5kZV8bNHbdW7N0exFCtSooCj
d8SPM4TycA9beoyx8+gBuxl5rvh22KP+ocjckdQAvWNaKJ7Sw3t/wBgUHK/+vFSneGmAbWdvRYu5
rzrqgDvQghbGROx35KTcR2iWHwAQTR0Mjz/85Lhcm0hkmHP45ziZO/NVKQ8qLYZqtj+6R8z0ZJ0d
AIOtGrGC5WDKB9MzR+d79HrcP6Fs/zs004cl9NjP94kJG8WJYxdyXy3Fn89hLAUdSlVKGvBvJ/tp
MLND9mTzsjn/Rk7/IfL5aFYi1Fa5j5Zi8Fwk+/IbqV1zj/HUF/RC3H59HGY+RXlFB+u09XYuwAz5
wOK/ZXUE4eitzfHs1fV9ytOKRKnWQRZkoYJ890WLl0neoz2Ye4DYcQRlO5HxR1A+S00rSlmah3OZ
49DQc4D/0L+PGEsabJvnnWx7y39uR4WIrAj12BgfhyUInYSn8MnvgG29D54eItHkbXBYhGklbAgy
Zaxx1ikhiq4q4udS7RUlNWywd6OoWy9NXVLt36cEMNONYg2qE/GmHxYlwdKiWBYtwq8SdUIYA0OK
uR0nv+28RES7kUQtmlMrc9Vg4riry/EwhDDJoYsUvSlEIp/4OSum/LEByKwkd17b9S+BMWUupYLC
IfIZiX2hYix753ByKnA1/76kTp7KIuia2atJIfSWpkxpYKV5r36kflq2NomFXLkbsWg2PcVx3D1S
JTToLum1VD8XfqES06gVAxECJWFnN+qo/VTakpSOT/To3SAxxtYwvYs1pCNtoeSBDHCnDAO6FStB
qh6zOseK0rYs6EsxhsrvYiqqH0AVnC9pbCTXPJHrh7SdBCcN/AwgfLqCLl957BWzU4q0sMu5Gx7j
qcsuA4bI0fKlU6FzemWofsh5kXxkkx9dYz9Mc5PkZfHgJ7OaWkAz084KtsJgGVVfh4pV1VH4Giay
WJl+P4iY/w2HyZXnpqc7DJelxM36Iomu2A+PvfBwMaZzjXVMqhtGsnAc0XbzoWGzXWuGRauIZ6mK
0oc+E+b8Lo8EKbNmcQpaJ6x8FfM42SBcAzFKXme0FLwPeqMfsLBjekXWL0nNvsyKwlImARPjEVjM
7CYreskW/CKNnLTvuqegknvRHQ0lluyMSFUMnKa8QLtF2DaZicXm2nMzA+/HafK48E1JovR7GBUk
2XfjFGObfTcLD3UphKDWaVFjB6TWayepsHzCnHsyvEV5UMyHDoenmaQflPYwjUEmcaTvc6EQI306
oD4wc60Z2KP5qeBXMh7JcdjIQCf1NGDajJY09UVjqoU2hK440yHFwh5dfOzqAnX8LKXRU1sgNeQ0
mZKr+PQCdyFVtG9wXFL23S/TkZp6EsuejL3hmUWkvI5xKkTVbLnUjN5J0QoGpAQtynRTSvT2bCS6
iHNGdRsRvKL3laWKsng2sPjVqcu5+tEhbVPZFH2Gv4QyyBM77w0U0AjBOhdHqFvpmoZds9OaoftV
F1In7KUuzTpXb/p63LW07iZbSdMxN7H1UX8cm0EUbWEiQer04zwV+KkmmEuzqxQdO5zr2pg40HMb
Gks3NJlgL6EEdcL2Q8RTX4a5Ng3eoJVWO+w0JXT76peQ5v+hEVv0MHrI4MtJ1IA6MRinx8CcKpZp
BqNnxIH0OAvaaFLaaO4Ul6KTo1xhRt3YxmaVGxg/EqAvOl8X3EJH+7JIaOAMahW3nOTChh5d4BiB
x6gTHUkbxhMZlTHRWjUbPQxfTZaiC4BC1rTftz0Exv0H54oK1ACYIFmHbSCMGh27rim6SJ09TSeu
0RdWqLfHrtHQqTb9on7IeThb5IgoIl2BsT9dZhPr86z1ajEHoldoBrl0vhq7egkJzuqpvy+yWbeU
aBSd2zx+lSMYIlGVCUw6IDVZU5EajT40ozB7URlTh3Qdqsl10R1JoxZ2QYjEuTgmX/N5pkTElama
pCMaUf42TX0zFrjUUPTCONKtIFDLM+2F3iZYJHq8zRrj4P0vKckQRShqA3adcVX0QVFoLceiJxJ/
OhAt/y63BtCNIqD+q/483+Wa1FqpJFTubcKs3/dJmRoGhhwpwUZG1oUVhTwKsDR09rBgzqKV7IhG
vx86+gBUWGtSY1ser32bWLNyiIpmNCOsvDNLP364/R2fl/e3JlaIJMKdUUWEEFjw8/dhU1FpKPBK
JE8limhhcaQim/qg9WY85pUTSpLudGWtWdCXozXNUWnRuG/cLOoS/JMxMLOh/1VFump1Upufsk4U
zqI4z8/t0Awu9iXXNnJv6SGvR7rPq7B8yjELaU755Lt5Fld3RlC0T7eZ+vrywRMcG1weXBvKtvmI
ZSSXjdyJnjJOd6VcfWtLhYertCGkwAkmCGBxd6KhMudWTlHdwa8ZvTlo27Msj74NeY4+dLnj4Tp/
JaWKIKVKaFVGdfWzar8ylhlw5AvAQcpekVSqSUk77ZtsziwV/dKc97BFSoMcEApsN1gMJpgUc62I
R7gQHiWONliNvxsyzuv+6rPjyGD0sSgXthUbc/8WOF2lIY6VKl4tRtVJbpvJEXuiPeaZ0pzgFmim
1mmtRUYtsOg89SGHPhs84uUtH0AIfHhgAxgaY6xqmtZE8RXFk0aXJMNk+jS2h+RDUFWbTk5jlDt1
bsxSHNw+KKx8OtyWzu0PoMQwFJWCXTZlZGSGQjNtOQE1s7sxcJIOu/TE6qir84skPldSdch1xYsF
4yIOjdlHjXP7EzauWdahzBXQ12WFMGqv6kB/6iWovSLrn2tJLY6xnhqqFfq+VHMOfOPCF+9AAhk8
F2xU+vvCB0WP21htRS8TFcy8xvo8m0avqq6eNMPLIES+08h94uZ6nFnKTAsOs1/NlyobCobJqSxD
6NjeWiMcBR/SJHp9I9ETmaLegZQ3cGy19D3PhYKjfb7aFNAjuoRNLiostciYL18SxLmiRPSiPNb2
upTnR8zapa4RyP19mvjZneAP6sUo9IqjzNkegkW0leWcZZXKkvbFG5HRxzZg0k70UhmQUwV9mOLp
pRAAJ94NgP6hD2ERXpuYWLNacW55g2uQNgxNNBaDxlrSKFDD0RDAdSXmi1Ng+f1bEXuqlpilXlpR
s7stwv+G1z8EFxlfaUUF1QJZ7UCQVoMpVG+JkbiNkl2MEuAlcXOMwuiYV1VuDrrEob3xfFDg1nC/
8MUQFch/k56TVAk1oZI9DdsIbaxJkawk67EEA50qHFJfTZmq6qpmQG4JBIoFAp6iKOyUKpc9ZH5L
6/YRsrnlRVzWP87asKjssMQA/bfeWBQIxc187I5Grp1nP/0pRs0dZoVtIakOZRU9DnPoyB/D0H+L
aeMEouD4iWiG4mzO8W+5mpxg0O5vf9/Gw1XhusMrW5xOmMC/j9mYNL2Mx1b2iBJavVZYUfUe52gW
A/DTbUqLyv/bCcJBrCgxstTNgP/MB1DSQ6cU7Fg3hfswPT3fpsLjZ/n7SmLFItLEigyylyS9Lfbn
VmtdnxxKqtv/BSEqEWh4Ce4l6zBoZUWb0a9lL2/o3VC/x23pGgOSftJ/lh/9FCAYUICm6QoGjD4r
bSuO2kod424yZK/LfhHyK6MSsj29HYWOogCbpuWsRN56DIgvEdABIlRU2MwY9XW9J2qgeCRu832g
Z89wJvr97cPbMM9EJmAKy/9E8MRmZKVE0KQgTSRPafzAGoxuOGC3eTCbtSZ3ZhGR2dG0sdnXhl4e
prLrnAm+6HkwaPtMVb3nnPFXpglcMahzhRgwnqwz24aC2od1InpNI89m38zNTq76hCMyX1UagTMg
L+lhUTbQ5vC3bCaJDhM6jpKX9fFh1vxz23aHQOO4l1+NBLxY6EtFkXWkJlhcl3bKhGRpQPMSuXHa
rHCrkiChN58mcfzuV/KDMnL059c3R7C/EecmGjr8bxZbIVPpQHtVQniDlS0PUtn0dpL72tHQutkT
Bm3k6NSN2yK4J3h3WOsILhnvVoRBUFokRj01SaRTHenlZUobaeQorK9kdGSiDKzPxnVR3Njf15UK
ddKHzah6oZoROxmRcCm6zOAw81UoQIWCBlQIAn8WmXjWs9wfW0X1jNGvPER20gdeJX2omkZxbr+6
rxoYAgZqSMNpBD4a4zQ1mYS6YBoTTyjbeEfKDAZFzMV9lsrKbor76SUUOp5x3eJPQRAOMyjiYX3W
DVfqa/R1P8uLlnhRrfaZHXZxPJki0sCqqTZFQP6LS0NWg0IlQ30h9vj70op86sp5qIg3ZwAVNPq5
c7um5TUObTGlUzi6iLAQRrEhHC2Tfq4wD+rpQGAs5gtNgr0Uyxx9sXVfCK4NBavHdCxIXRoBVkeX
qWVL5DbTvMiIGqvv1fSgpcqwN/wi3NMWGfvK6AOOkGywRnFucK1R9iEyZaS+ULWxp51KvEQre9sI
w/GEAK40J4m2HFIb7qUOWlRCfIToATikfzOoTCSpVZ8SrzL0dFdkk3BK80Tba1LdeZ1eB4cc+d/9
JGiKpQ5yfMrGSeL2Ry2e5N+OiY6sFOYZVeQZJUjq318RjX2AGc5c86iYw2kfj60aOGr+pqWelktm
IbVmoKG8YCrZk8716bfOG5bWWLLICtICy99Xl1zWVAz8WSRemOiRGTfhaKvhFJpwjUvOeW+SQiiM
gp5kUIQQf5MKRkEXus7QPEMLDfFElGYc7uMpSmWTCv2ocGBRv+pPA/6kKKnoCNFU/TM7t+IsS9Ow
UhtF84TC9691qje/ytEXOcbnK1MLFdhtgoLeAjD7N1PNrAnQrqLmybVRf5d7qripgpqUGSVNx3mQ
mxzBDUNLBYUKZQe9C10gaSqkukfbcAAwqtIMhTsUmHznGIVNQpquoeIqIQhix2CkyiB50+OmYEbz
l9TXs70oiCWv74XpJIJruVg3pO0NJA3wBBkF08QoyhRa5HskoMUrLYHLZcSNcKmHuj92AxFPwThL
x3wUJifGpgI3icVs12RZ91hJ6UGNsSRBRC+xo8eVvzOEXn0X26T9FpdTedHDQbP7uk1+6qj/cdT8
xq0rhqoa6tLdIkpsu68+1IjMo8b39CzwrSJAtlPLyBNJJ86Vb+goPE5IF2wX3G/C7hPp9BFlUiL7
XgvzJZmSGIavGmx16iCtEf2oCq26qmFX9bai9WHuGkBKfekTYC5yWGZxpZbbgusIRxUSgbo1W2sp
UkAPiHFoeL4RA1IqFkesOwKwvm0EiVvFur/HEgLfTjI4XPUg1E47+XdRRuvLEA7JOU2MF7WOlVMK
xc+JIjeuA+4LKt0LeCscW8azEKWup20XGJ7RadNVC1A6LLKgfJiRC+E8ja9GEcEWWj0pJBfZcra9
r+2WJFReJueBZpaW/VDawKy7xCxKavrlf6xcKFCLJLxARMgy/v+3cpmUoOlIoWfnwrjTKJYvzqam
cwKur2e3VASQvEOSG3qKzdWCFRS/Ejk5zzmqp9ko/VSlfra0ACml2/7fFz9dQSYFCQ4KphDrsDUm
JaE5xoqK9OzDmF7SJFoyo6FupT6Jj3g6vXub3pek5NItQowlOkbxDrrs79MLRT0ruqotznkmqk8T
siB2r3Y6oNqHX7PfErSQtLMthQp9lMUx51D/EgeBOhx35KGhH1A8YAxDV/mtUrd9ce6TQD3H+Tw7
pTyOuyZsfyVCGF2KUKytkCbS0222v0joQhiOrgJvAraCLa0pXaYEc0aL81j1dDYVJShVNBj4gWRO
Mso5bja39a+4HKf/9BWCMBQUEsGIwlCWYV5hJMQNlp2G5bmbczSDwKN0IE6RaaRDy3kYX9XiQoug
sVA2oIHRG/Q/pF3ZcuPIjv0iRnBfXjNJrZRluby/MMpVZe77zq+fQ9+ZW1KKowx3d0e/tCMEIhNA
YjkALu820rJITpS0OGhl79lZVVhuM8BNwzZA6X4KxODT7CJ15zVDlBDDD+V7CYMMN7dPmsVow6fA
VxgoY6LGB7PztXDmzMXoTT8A3KAoDpNU6T9UAdgSURtmhIGh4ADa6RD1Y7YSxbz9kWrYa0bCJB5P
mDqYkMmK9V0jaMaq8awP2Z+y1WSNq0GvBIqpNcXP2996peZfn4qCAOoiyIOx1rsIO83CeOviEHuR
6iSyeZfBy14Xmal83KZ05TyAEuwwio2iIqIkzlTNUJWJJV3Q8sNkSaFd6l1CEPqnHDt8bUxm7cJS
E9XUsDqb9VtDs/bKUC8RhGteE9tll8lIzlZ6empqMeqpnjXasL3N2fUZYlWSIsNVmUuPaDC7FDrE
4mMCrdbdUp386UdWxphknAEEVB6LIY9G57vkVFRtRUgW9Nm0xPlzzqRLw762qWkT0437FmgoA0VV
8yBapqiRUAz8+ttgihkjBo3CL1h4xdgsFGCKdSmMpuH6cqyExBPNCOsZdSvwOZ759TmqYAk0JLyf
cP8Y5YXITFWchaY7AIdHNdMIQvRdxvGP3gu0kCMo1+J4SYx5BZBbCzTsXjLdFvAbgogKq8GHyPy2
tUfoBqQdsEwAxxisa27WeTClnWC4Iab2rZWp6mBsNakjoTqPQe8NOAtao2K2h6LHHAzQtcGHG4pc
FOokcBbgUl/KSe1FY9VrgeVO5mAXnbcPhxDF+/px6qR1KTzelsqF88RiHV03ZEk1xassot+MeR/B
Q3TbMhkNMmpiItDG1GOL4y5cSYmqzjGOBSqiMaeMLtlSzVJCDFLkrqjHm9DAe42JcIJjybyyFo8Q
81LrpalgIWmeu4ne2XL2mfcnowg5b8XVsYEbRIiiJmFVH+ZnM7GO5411EHpDDlRPE62iPH/MxDbl
5F4XiXyhoZDSthChXB5ZFQiJ4JlG7rZdCLSh5rfhnehnWfZdnZqZ+drWjnQFEnrM1WhWgpSRZebu
4Ifetk+tkKLsW3OosHKNVx0yDTcGmCsRdVbG3AZNim0FCI32+kgLKaYt1pV5kVMZ43rwv2naQQso
OgNwBSRioJjMyfX6aGgFYH/7RLw3m4GWttE09m3NYUcvAIwAIvpcj7OQAAHK4/J6xmSc/2zpe1/x
E1sMIt9RcstzJtXInjvERbtytPzXBgHrbgKObu0rU0hNpVZfxFb3T/pQJesMjW62GAGWhQHYAh1S
9VeeW0pN9Ej1dY7XwDqx8xdrQGroJkCceIPmKzp7ghDkeZE5ZfjiZ6NwVtpacrpD93b7XNhW1vlc
kOmGb2IgeT8vWGaoKGgNM9PE3AOAl1Ksrc63UmAJFCWZao2q3WBnY1U6zVCadmSG8Z1e18NaaPTM
R16w9Xa5bJaOZ+TBnVHX3sEQwvyxEfPmweqGbgPK4naaAi+yq9oX7aaRrJboY6vVjmoAiU0CCdBb
jvliHRQwZc3pbtMALhPJU8aqAAadTsOkm3sVm8nyYi3J9VZo39FH9C8JsXckjsBe1Ia576Y94AdU
6RWShse4e759TYsM4S1FmhCpbRQeL29pkrOmCVXQMbSRCJPuWFn4XqilM0zG6japBc1HjPiXFGNf
MAkzF9PANPeN1d57qf5slKtmPDQahvrKPcdo8ogxFyUYMQZ+5uALI+QF3z4I1cOm4fUnLR2ehVdR
AhAPUs4GZXLShkoHePY+6SasuVTSbFvnlbkxx/ZONUbp+fYBzndxnlOehQ8QDUzjw1XBxWI8LLFT
AixGB7m+sgYS61lrV3LI29Z0rbgoQMwIb8mQZ0FnMUYxEl+Rhan/bi+HRUlDzfcKpwua7qX2OyOj
kdHLP+sevVkUM8CCgQ712LZUHORmpHFutY+tKWaBXfm9j8bFUVJ8DHvPY1XBEKNx+ijkIH/sczmS
nSkJgV3Uy2nynDSXkmLfqqnyp5GLMBVseVRVbZWHkSJzHqErC6hLKI7N+ymQpQQMkNGuVFGHSYs0
YQ/AffnUGUTfiBIVorVXc/T4KqaFVwBfV0Yx88uFZCfzFLUeZabZ+i6GUjar8q4k2cdY2TtsSeG9
RFfyAdStOIOaLcCMARufUydndl0a29AzpMF3rQjgmc48AX+/USsNC7YzgTTSe1f6dq5EqJGlLxP+
VwSdV9vOGQUeyPJK/S4/xWDCxRSJGykPe99thF0qRnDyynUir43eJIaQrW/rxTIxA28a0NwYxs8Q
65t81IJm9N0weQkVwenGzy54TPJk3w2vt0mxXiVuE3tOUcIycJtzD87lEQvoDwRufPJdKSpt2dsN
6EoYg+NtIldmRYcjgcIm9hjAS4ZzeUnE0jCrW8yN0K1S89B6z54Ur/sgxVVxYowrHBHYASXwYiGl
BGeAsZKdZXlekA5Ae0nCXjOwrFxBxNGUSv6jL5VxHQ/54CSS5q90X4rvh8CsV2Ngov06MLs12mfk
k9gDX55LcLJL1a/vPTj4xzZTHvLOMh6AJMb+79un8/XGXphBXbJQoUdhe3a54RJfHo/qodMj7MPI
DdAoo24l3x20LSq/6b21k7B49mf92/PslXfK/uCbbxOff/uaNmJpGGFcDptX1TMvqCWUKICbQfaN
1rk7nTDH0YrWQ09KDoDkCtAC9sDp/1HDTupLTscQWHPM/IzcMvod+OU2LEZbntS1oZkrw0Lf0Ljv
YtPOXtLklBgTh9dF8igTA7KPuiBqxgz5Es061ShqkSulHVHLHOgxD4VMrSNoLCKlOOBt0O417c2v
XtpatYMIULrb572g2tb5JzCqkEtxrMWajvMef/rRszE2xBPsrhGp8l1I1HzYuFJgM1DxmwP+y8MO
BkMtEHFHrjdu+vJz8Cbid+8pmhJl/0mLef3G10ouI3M+22oV8bD4tQfnzFj3mdIkldwGrhS6nalT
7KizM4C3tfTj9hEuvECgJCMQAvwKmHo2QDG90JcjuNFut9KITMtDgibjQCeFXXME9to6In8GAAOy
8oCDoJJyeYS9UIhmrioBclvy3BpBUuEp5RFh22GR5gQVWOE5K4N0HVucjaR6Qi3RD93eGVxvp9MH
XXV8W7ArjCe4fXZLl3ROahbPs0uKkqxpuwSkyvyPIFD/lFn7puKEY1cdJTNDQP6aMGpwvBS2+qRH
Yx3mWR268rp8UF5FB71zpDJWp/IjGQBozJ5uc7V0Tef0mGuKy1GToxb0cgxhTgo7CVCEGnmJzmtT
eckVo0+xNtaRUINKODmhswLaSXKqk/VH5eQd2SEBX/Iwx5qwyAZSuawXLhi+Yni6FqJp5MVQ0nvR
z9e5ETyYVbwqJouGWU0r9dXyi4GYTXWcRuGzRNuo0HKyQQsGE2EUokPE1wAogP1LcSnhSxdGmkau
cZSO+rP5W7d/5ba4qaiPf29f4pJontOaL/lMNKdhLKwZeOXW2a6Q0XlkfFRlS/qBN/tkSVqgz/AQ
EHUg4p196TNCSVgGZWL2katj8XLWh6TVBuJHHJ/nqhA9KwF6GpD6x7CmOfy4JDMDA/ysniIXpedT
dK/vgNtMH9KH7lFyS+rZeZyREYvAv3+KADQawP2jAIDk5yXVQMVC30lVI9cXWyLAV0F3MkGiplM5
rtai1ZqRfwp6DrHYknVSDQTzEsQ0dF+1lT6Sad/fo63RqbeKw/OHF+XwnBbzahZTNEiJAFo9nVfH
v9fkBV4CQQBCe84DPR/QpUOEcs0ZW/LlAdaVKDfIE4du7WjOP/pxQKhQWwYWB6/X5Y+LUicHvodm
hDpq7nMpxYYhOGb290UAuNn/EmE4QHQo6dNQwZ3UfKIXzbFQchJbJ78yOTKweFbI5xsWwrTr1RWy
Wg6WFbeRGxlpRCohOopCz6v3LD73gGHBqZj3RgAZfHloQ5kXVZVAX0e5G9ZVIOGZtCbNrgDiRaHC
/DViWCWqp1riNNlgOV5vRRyhuPba4LUC7IfJDlBlxDCXn6DK3oCV3SLsYKgFtmCZ+wpN404gKp9j
XWj2gImunJd6yUphbSxqx6jOw/NgzKE3qdXgxbMiR9YaGZtpg+A3phH2TnOYWzC88G4AeACyD03T
bEFcL8S27DM/diXtM8f5wSVQ4orOHa+3BXOBpQtCzEX6QdsWaiREriYnDnDkO6/XXMyvcG6TWXin
51gTfSrSnOxhTaCPnvouDePYDXurdAov83syTtaHHqU1RVkyIJHpSaTJzN635aLngqGW+fz7AczV
TUJYIbjJY7eWxFdZENetqB2TUdh4ot6TwVTvIl15Kf1yM7a1T1DsBJIyKhOaRm1gD0kqkhAYZY5Z
WPqqec3MHA4AisCWorMcqDzMYojdoNKIMUROMj0YhcZJUy4JEwpvqD8jt4ckERPLlpEStECzzbzX
h7L8GShHSQ43FhI1t295iR0FKRJcNFCaaMq5VMkQeahQtBKwo1SOhL0b8Bfq8tvFHR19bGdUWIPd
Kkbv1Wnsto4ONESQPUn1nxzN0E+3uZlFn3l1UKvSZoAtGizQMHfJTa90VtRXU+IKspXRqityhKS9
c5vI0pGdE2GYGbWmUP1cTNwgoYojY/Lt93/fQLoOqTA0a8P9uWQi9SulrrUCz0H9KifPkbypos/b
JJbECzUpxJgiMH6oUV2SkMrUw+SHEiT8u9R7GOJt69l6ur1NZek2AIfFYwN4gayxk3vL1tOqQYNF
VPKp+IMuM2yD0NCQzDG8S3ESILJ/6TAvdVUXudBLQewWrwm8QSEgnpRh+otHRL+hVSmuvTTZJUVJ
ptFNjOAuk1SOvi69rhffwFxaXidtgVHMWPGJqdK/UbrS/5hvxb4y7SB3gtPtg114R9FljCQ8MBxA
IbCuN6LCsNb6KHZzwR3D9DgkDdXrTR8HTlDw2qcWxB0JVKQKUBPEI8pi9NsqVH2sNojddJhIo3/6
dUYSQ+Mo1YJEos0GOFpU/5FB+xpkehZNdEIZ9F414g7NDzFpUJtZYWoMLpGHbF1kB8lgdHABu6aL
jGWNfLMt60HGM91WRM59Ok27MeOhHxdEf66kzh1KcxuiwihYX2ZhHRkGzKqpQxp9KtbVPzgxXD2q
10DxqMDZX+pw0teR39R67JbVr3A6dV2I5xnLI6sft4Vt6WbQPIf+ZogaHDfmwPTIU4EQtsAK/GCl
DzDVx6dKssZkLY4iL10NDMWM4kTAh0EslxxpvlINAPYmrpZik7L6YmGkjhF9P7KbTcWM6J0nkrBo
97grO4yaq0FEx3hH07H8oxQcyoSHM5mPhXmKUEqaMV1zMQlYW4YZ9JcMdQo6deyRMIydqgq3sV7a
Te12ub8LWnOHlgiOu7sU4oEeelwgFnjRr/rI0rYap17C4+TKJ/QOtERcZ0cTY1Ds9ncXA5zHubTr
ktmMpPhLkBGPQozQahXPBB9lJ7GFp8nJHGV7WwaXiMw4NeDiECSh9e/yMGNtEtO0GxN3ku7jgRhU
LoD8W/1Wi5fbhJbsuIZXEflDIP6R72W0KorMHCBGJUHbCkkdM3uIV0lMjOfpjx/TkVezWNKtc2qM
xGdiUQrIm0IYOx/48g/Vb0kn1pSfHJ1/iRXHc0qzwTqzr1PuS4EmqDjBdj8ZyWZ4x9OY9U6j0zym
XbwPo1Vd2G25i1e3j3Thsbo40VnrzygXuqKkgyWjv+lQBO7g1L/rlpgf/44Io22dP02hb+Dahnr9
Hv2M36aceg+3aSyZJzQrI3SG8w/cCktDrILWGpPUrZvod442nHpCX5Ne2/+ODPN0CLU4BKOQpm5R
a5ssC7ZTMr4basRzm5bYgQv4BVtHlMEaQoDePCWb4tTt0alMWjTarOLenwsNGi+btvQa4v0A3Gke
gwjX/FIEAB0BFErKUtdSIp1KHgal6NhcefvcFnQJ4HtEZECUIjHEehCDX1kW9pzC4NYhDTR0/Ncy
RWkU6DgOpaXMsg5UJBAXKN6jSMOorWGWZtKaQ+JG7a6tA6I1d3LyUubrtgD84pfY7cbwI/V/ovRc
ShodG557scjrPG0HyZx54A0TgkRelStDD3HPxY2BoK0IV70Xzktcb5/pQk0VISFqKnD/AGFD9+Tl
zQU1RjHiv9TFqMSVSif7I90N5A9RkLfOHI3GKK9wSC4IywVJRlim2B9jtQ9TVD26lbjrHdEJSdCQ
e2lXbod1RnkTWxcUAQTR4W0hGALmY/6gMwMlSblmdSJMo5ek6xyDu1CdEoL722wtWEEMUlHnKW/z
fbEjglq9QAdI4yVurKho4l1PCdYmKqfGexZqTsp84bGEW4sRGyo6UTCQiTG4TQmQjhZD2zJMqSFd
6keY3Rel63RUh23RIp5M0Y15CNGLybm7pZNEVxZGoCEti4QC80wjWSPLKf5xDdXtuj+tG3XfB5Cg
8QzIddT4IZeYcHZ5WUrn5UXgB4HbNh8FAPmihqbIdpeiidVCIfr2pS3wg4wsgCMAwc2NZoyeY9hY
rQvTGLpTUNCs3NVYaVCNnGBuQZfhHcKFBpQX4Tibl8VIzlSONRX1MPWUTq0tap+6hZrG99Ejc8fX
XzqMWIRGAMdQRTnM0B50z7Bb4WeUPwDezbEZC5IOG4/k/2waIYOMQ2hK2lBhymzoYkCpYyJgsENN
QmlegvOZxu9TV0ica1o8wf9SBHr4UibUWlIKdCCEbmEkVEX4L0cPWZkSXUw4vC0KxBkl1hwmRZRJ
mYeSYu0BStWLYFD/ObQGJ0jh0WFsoNWWwzzbL3TTEhU8JbK1FGEkb3jHUm0NngzyMyoAhMjQMcqE
VjYv1swsciekTZrSvJOAXm3jcCXUKo2D1OmyEbA+TFVFh0itf1oF8J/e8Hvwh6dq5Dk+C4KDrwGQ
EQ0+ADGy1xj3tSb2EfJeqNfW4wlzL1/H+oQeiGNjDpyLXLCRF7SYi+x8P24TCbRisXYS9aeSVbQS
jY0gHTD1wEY4SG+bkiWCiJ5Ryf9KC7DjFVorQgOxDoKVMNEw8pwMsxWAjEK8XpLASmyrnDg8XguR
Mr/YAEPNMA8c66VaYMCPN0gp3gGhMGkexKRpPgZefeWar5kI5sAhnwKRvHKKayOeWuTa3bzwVoml
3UXKU6ir+2AYjkHaYCyLsbl9ktfajkYBPDKoB8OgwS5fslV5gmoBDJ66aPkmHR6z4d43H7vo20bl
kgyjgmprJY3Q5qmLfgSpcYz2birudB7SjscM88KEhdcEVVbgrdadJNFCEtbIUqZlQirrz+1zu1Yv
MDQXp1ABNFBqZhiSLSExI7FPgSo6emHx3OQVKYYabAGMG+gcV2BJLjC4AEl4OOMoojLC54mtAM8S
3ngQAR0QIsEmDM+l2tCyaj7RPcVP7FyJ+2w5UHaDRzy3PLKDewXfaAZxKlpXTaLKrgHztDGWK98o
7cCbCbRACv4H5kAA+4AggA01DOCz8jGQOjcOPfWQDsnrEPnyajK0dn370mYLfBG2wy0AtGIeGDI3
RrHZysrTZaEsu85FWdYWjMIOEk5qZX6Ob1Bg8RWpl+h1VYAXaKtA2lZsHVCsVlMWNxsAACMqiJW8
UrXasod4kJ5uM3idsJo5hJuA2ivAsxo7JyQwcymDI9u53S9VPql0KxkEo1iAE8WYTFphV+9tgleC
+UUPqRDEbSgQsV1TZppjk5oJfgdsJfoTAFGF0fOtPQkc63ulbgydWYbOooqu9AI0kMqgM6x8rSSG
/OjblXIncwv7i9Jo/OWIUTWlVSPZs8ARJL58xhTZbfjHchpSOSF9+hTteMW5Mx5r89/PWPP9MCg7
EQQP06/7wJZ238YwzWeHUd/InqLyjCfskgC8fr/uS5zd9CsP6URz2XZuS8GV3WUoMMYwL5C1TGcp
qPV9ghmmXq1hjinGIf+6Tec6VcAQYgw8esFbudQUqFf4ENV2WN2rKmk2rteRAjP7n/2XQVnH2m/e
0CguYca3K7TSnxIfhLWjbBVEpP0qKOlLv1LEjbZ7q34WhHOmi3J4dmvz38/EYmrKWAok3FojPsfK
QfWfE4UzRIZHghH13AvFMYxUnKZy3w0fvXnIlXfOjc3RwpVBPGODkW5gH6c0nYUPDrCNIWJWQNXX
oiaxjQ6zbO3JHEOxZOIx+RDt7XDBEdcyPGEkeqRg0GrniuFARA+PsVJwSCwd2zkJhqU6QHN25Ie9
Kw+k3+r7kPPY81iYbe7ZzWP9QgYaYKGJ3uXmGHUPnDvhEWBiykCRhLpUg971kMEotmg+KIM75Wf/
2B3MO3H/FB4jmpxuE+UcGjvPPWl8wG8Nv3eTrLRzqaQ5MI6ZzsF+LVLB9A4MNJwzNub897OjK0JM
MkgyXI03UJkATFB9N/CAAcLIqv8SYMQLI3n6pG7i3s1+A/9BI+2xTtdd51ThGtHH7SNbNDoI3rAJ
xETBEKNmLrkJssSTMZeod0fpXZxnjq+Q5SLYUZVQk6rvuCQOd0vey38Jzh3XDMEuHprKmAnSQqFi
SI2PBjNfemyTQZaNI+ZLrsM5satnqY17M8p7JEPHT4uQ4fPn96UBY5UQ/aKnA+4x66ObrdGjKw4y
V1SnLMI+ksMYPd6+owUmLkgwD1KeF4URY6ipK0tvefIb6lrmxxrTBO6lnKO2C4/sBalZq89kW26L
VjCx1MVNkxrJkp+K+TZgXYjEi0GX6aBgjHLu10KLSzqzces7BToEEbB6k2YmkoHYBaNaPAlY8HzA
0V9KjKGb52lIowFlavKIxtjQo2aCEytU8Aaic05vweZhQrSJrAw6sS3ggS658sVRHs0i6YGTb0mm
TqRHBu22LCweHLb1fIXRmI7IGB9NUqYmLiDQvbhLS3+FAYxE1TfqkG5uE1o6NyS9UZVGJw1q+4wk
mOWg9WrSDhgh0JJw2CbFi5m9zTk6qf2+f48UO0r887KIGUtyeWxJHvVhqOQDsPbdYy2QTHKKkgKz
En8b3oSxfOeUGKbkKPd7Ua0HF+sNMNdKiQLaVhkvkL6uSM9kAFfAf6g+wjG+ZAjDo3xDC7vBbRRa
uKLj5WtR2Aw6mZJ1uc15bb5L9uGcHCN2vZkauTDgqgIl3uu/Bdm3w/FF9h1JWgOpzGnSWHj+Lphj
bmtEbtMaYjCndZGd5iJJvVPX2relj3uEzE1Vw9Bbo9IMGNt4hwY1nRoW7e7E9BDUROgcgZO9/Yr/
GRfygitGr3pP0vtewxnmTreqaXTMn4y70vZIQySA4QPyG7NpDxZHyf6fNbiYC/OfPZxs4acYEjkO
I6zpsw+v2MpERoqVgDl5F5339CnZ+4+ngvaE0uTujf6IOK75V53ijGkMjADOBTMD/48642j0rZl6
Yh3OaytfV++r7ePXHtA1IQ5Wvj9hVyz+5V0sIz5XNBnHtjP8ejJmmi191ndoNbzbYdWvcL//veHZ
SrYn9ooWY/vzsS2juAiwBHE/0sNKIKvVdt2RtYPl6zssmb8ts4waXlFjPKm+7EsMEAA1e+5mPTXP
m08eR2zqhaWhMM4THp9W9sWZI430u0Pv1PSxQDiM14a3d5NLi7FiWi5OGEYOWs+HFZoaI4rdpSvh
kTeHg7eLll0gOTZIsutft/Q6Un19eP8gj+T+5e2tt39ieT3nlrhsMfbLGrM00ONZ6CWsRzaxV52G
dkJtTizyNVvuhnKxlZrWwtpD8WsJ6+uh2L5/CGQb2ViGTAxnTUzyMyJPWCZFR4J1uxxrxrzd/5ES
DZ0jgAEg3c4+qJqCXaaKmitYrl0708nec36fceGvfp8xzroyKGk9JlhqbWF7t0ayhoi/xy3vppiw
/ooMY5NV7C/1tJmNZyySNg53zryY/rbOsvW0KxqMCcQ6Qa+OLbCSYqQDjMRhFZJujwbe+DE6BOvC
Hu7/JUXGAA6x7/lZms2XI68b+xVtXTEZKLaBb3irWdng7oo7xgCGbWNEsZUqj9WqsuebGtwqsZ9+
bE6fe95JMp7pFS3G/JnY39GrKk6yBR17Fdi660B9TzymOMLHZr8x0FOdVB08Reh6fvzx2RP/g3NF
HMFjk5lakRl9kYLE80GlGCpCkhGj1Fdcaz7ryZWJ+KunX6bqPNqKSwSnPuiM6/2rvn5Pd8JAsrvN
puQdGtuzyN7OFyD/jJRlVmnuabidwyESSeHAq8CUAzy5vCzm8qN7xtTM9BmlxBPKtDVBqXRe7eNq
NZCHbP8rIQ62Q9P9c85zoeZn6NYhMlZiqr1JwtrWeaVySl7tw2r78GDQe6CP3LfNnMTgXtvsT9+i
yNiMuJwGwIJAMXzWhfVAnc3mZD2mLzH5Z2/j2WEyxiJPfD+qFRxmTLAt2iDgbrt+UElpE4fuYDE4
rxY7MfVKThiLUSJfi3H6ICiu9ff94bjaNmS6q3/Rzefp9A9OEtgSQOGx6Q7TP1Q2Ydd5FvpN1Abu
TBpvppVB1FNQ2p28a1LbfOFo9bXhuCTG+DOYWa52UlxCq/evr4Nt1+vtem2dKPQNB8khdv0EXxJj
YjLMyy/TKp+JjTQn2PAckMDeEueubuFbc8ldG99LcoxTU9Zq1WGthfJYV+i6Hqm8K0k+D8k7uCGV
H7UB+7+pfZtHHk1G0X01G+MorJRHCxtrMidXJdKLP0qLQ4YNzSCSl7wxCh5kYZoMEnizXxEZ9ZgC
4NTjapc5PzYb1AB5N3dt/C/JMdotRYIl9S3Y2r8eRJ1kP0UXinb76HiiyKh1VnWh32ctbGRvr15R
rbgXW9pQepvKwvN/yQqjzGM15CiGg5We7kUa446wKpSOR7WlrQSHg3d0s5RdGsZLeowLYJhRows1
6NnK8VA9xgKZDpvTiWulOJLHRkHjBFxeJX9dUfqneuIJ3HwsN9hgp6wUcDEmvcTtYODcK4QACgzP
6ddrZ6tOGjzwNoVxTAUb/whI7UzFfGqH5/BnsOrvM55R59wLC4rs/LiWsCMLfsbpdR89qr2tC6vk
uUBiYc+R7AWH+kIG2LBH0EIjnUzQej7YAjkQb9tRhFg/enLi3RNHU9lGcSOQG930cHCCRbC5ur0P
QMd+vq1EX31ft6SBsQdBmqtNjm1SYOi1fX4fHYtMxQ7z+vQ5cPzhUJ28JYTcCW/7w144HvY2LY90
05ON/W/fS7ZHTQ/z3giHWfBDnbTrP/FWgWO1sblHy5MYxnLEYmK204iHuacpsftoa1DLoJlObGpz
rpFjC9ntii3KnHXjd8qjRvZ20RHTHX/FP3imiaNk7ACsCaO+MPFzFkuNHGxzjVEa78dHsl5HmC5K
ODLDUwKVcTWyygtiUcQ9vWKzrEYq17aIX1DB0U5dcNjYv2/LKM/Qs4WHWs4rTGLEGR7sY1DuXEoz
g9rSvWW3vATeV5PiDX1gF56IpVyLyXySeFS8d7jcOVkdt+Rh7W/DrVuQN+5ryWVPhcE+CymM1mv8
EvUieACvh+OBpId+S7muL09EGD/Dr0vTayZQaWkPdDpB0qtJCRGeMIWf0GTNJcixXyzasx5HK+kU
SMl0fDZPmBOwabmpoIXA78Ies33jVZA3Xt/Xs0P/ak/IeA22tz6g7fi2CPIOjzEYUyb7TW/NVjLF
QJyM8+tsOYD1AVXGs0iLoBK7Dlykz7lOzB1WoNfmVg1JvrLeeFl5HjV2Q0JW16OlVV9nhiWhz9ZK
/t3KRN7Um+hfumhsqSgyE2xGUUDKPsC5leyVeKhX5RteMl5ScCHbfyEJ7CbBdqxCDOsGKf0ArdUr
jBOyyDHejDXZ+jvxR5U5w7qE+n5ywyGe0WDHyZWZXitjgfcEM9GQiZedgG7RImSnB8Ox1m1HgKR4
oi0t7OzAMcac94WdgStncRun81OWNI460UeBJqatTbxoiGekNMZ8SB5cUgwAmZM5ULTARviVrJCz
hIvF4egLX3TDBLO4WcCdxlQZCuWxsJ8PGB7ZPmh30zuSbb4NN4ubO+I4A+zGUMweQjQ7B2D7/epQ
fJhkdub2vAnMXK4YE4JKapqKGsj09PnVOK5s2elbB8WoyXE22C5w22AtZDou1YExKZWcj7E+h8zP
mgT/fj8BcbfuqT1ITlxtKInIZmPYvHWePHvMzjvxExVd0fJ8mAHwhB6lImBqn/6K58ItG2SMJwPg
GXUAFmYT50NU9fEI57jFXnsinNSa8pyq2Y25lsO/NBg3p7OkdgyafjZe++HFQYqDfPLqKOxQ/v81
/X+JMJmU0kyrYfJA5NV+D2hNtynd3pM7n9Jdtt78w/jlL7lZGc59jbhXxHqEF7A/vB7SA61t+gNp
RM7Rzcbg1skxHo2uZ4o+lWDquRAJAIQ8C3GdopyF+y8XjDHqGtmMpQq/H5Png2JLd3eIwTa/OWRk
ncPG/PezwyrzDr1F6GqFANQ/rdW0P6zwz2tjN78tmt2VIeldOm7wmpkr+hk9cVR42YH6y+WsA2fk
RyP11KoF+dVxRbZrp7W52WXeRTFGKcxKPVC1mcNXPNCTjaDhcbu999cOecOZ/th9WvYnRzjY6Tj/
EXls8p6beBX0n858n/EloJm2aYwJIREmdrnxXfIm/lGP7TZzYuCef0Qbafv9k8Q4f3RxzRNf0UTG
sDloqeV73SQ+jl49Ocht+28+dlyBfCGixjeFspub1rgJLYBLcoxyvoOPVH0PSjezjZll84oJzJXR
MEXyku0qySRNEGTxsahPUYLJJZlj5i+3OZ0Vi1G8GfBgYKWEBdQeO2HUCL1RzOtSfhziR6wrJGHL
2835lXa4JjG38QL1ju0rDBumNmCVa1nJcOtj8ppskbV/9yt6TFBj9O+OW2n/INB1tnFfdALUIwGn
8qp1a/fOeerWPzjCtMgwNkJiSw9m9GAd2+WhxrkcallbyFhCiZSBUtpazWvwXXq5NTTCYtInunjQ
WcbQSFI0/vqND++uoa+TjZm3lkF6NNZj/Nxqt9v0myGy9TuP84Qv6CbmBqjozkZDG3rjmBfcN2Vf
bSsZZLGPIO82HfpDWq6HvuD9oO8EW7eA9J67s5kHoRkwNbjEApdH+1i+dy+eK+x2n5i8r93bt0Vz
Se0vKDGPQqz1/lQEoFSt9gaJHi0nluzY3uwxfINWq9vUlsIBbEnDiC9cG3q+2CFBeVKqcBBg2WIS
k0OZOZ1MJh+JEQUomYeOqiQj9XQnHIBb69ZPKHHZHNFcyuwDsSJiSBWGqaI3i7nA0R8G7HcW4DLv
5LuPYdOgme5/SLuu3uaRLPuLCDCH1yomZcuWbNkvhCNzzvz1e2gspiWaI+7MDnoa3f0Buqxwb914
jg0HXWGteEV9M6H6cGjt+wufaQABAhOaNDEJhZ7DP915gcRWQ8/G4kkoVoFm161M2W2Inq/HzNJk
wJPTWiEgq1sQO+MsYa9HDEIFfZvAartVRLYNY0ZxOO2ExLjRbPhVvsLY88txyZb/guZP7A/mb7BG
wF0DymjKCRQzgZx0uQBBet9TPX9nx/6C4jkiB3nlkoEwJH5v8E/CjvPoS+CjTiSsWdITW1UI97D0
hs552jcfNDEPAaclVQR4vxNQ5/e7yPTXJX1zbYYo+wgDNfvASD1ylBbUafzVe9sw2W+n9RzJZbEN
kU+0x3ALRXpauEozPvbVwtDLfnukXC12bIRB21Pf6GBJ8aNNt8Eol7TgZs3Z1xs5Ez9brYHDx7mQ
swlWtdGjE7I1tb1IyhM1okSnQk7WQbpgXcf9+ff7B+SS28UFlRi7NcZET5A5GEClalg9dd5BFeNQ
6bSgHPcPS552LAGDVRLzTB7vLL9G27neliQwYyrJZL8WqCFfUn0xTbskdGJvvTZigiHGturFijE6
uk/oElbnjDJqAOAbQcRHJFtM197uIlDTmShtHe0k6AJJrASQfDqgRKh7Zg7VqnmRrPIcIPIEMKm0
A16VnJhhSF0U6FbDY/aGoeKKhNHJlSzn+/6e/109QDJY0HPKIygHO81Rs1XnxqnnOach1+VyWynx
KhU1wjUOraPIVJa6ov/eJ8hDZzxAeDAkiHHw253oEpav0jx0TkDFP5084NGRy9Jj/Yslcntpb4VM
IgIZLZ9aVkDI8+XwbZoblW6Q6zI5nWtIbKfWztQ3O91Ewlrf7VzbOzy8rteGt3/f7/fCOn5ANH4M
0J23XvsmXa+f6PtS8ua3nHfvE8dzuXLuXX9wZUfCJ+oxef740JA9b/SUXNpdTk7Wfo2mqWG95uhg
2GgVcOkiQNB45f58gASyuBHgE772xDACdUvii8JxUA0czKYhkj3Y7WvWk8hOD8zrUg/LqEV3xE2D
mRgD7uFQaM5JVDMayBcpXwgbZswjDv2fBckT8+jmQpW2DSQUZrLyS/KWE9bI1znVqLd3XzPSPReU
t++rz0zsq2HGG7zCUGsEE+pEs/08U7skTcTTZuxLyIlIDz4xH4mFvqMtrtMZHTNLl2emuQo+BHxR
tGyjtxP+/OTylJETlH4rnhBUcDoaStGegy71w/69JalRGwp8uaf3+yv9LdlOTvBG6ERz5QRcZWIF
oYUOrSmJ6RL/29FX5u6y+dL0r6/U1tvGzlOozTqh9CjHBPOrx//8Gbxd/ES5VYZrmCrHd4hIBJnp
OtL9o3t0HlakvySG/CJ+LHGpztjIm5VPdJUHqHQf5LV4SnzylglEXhWuueQFz+jjjZCJProBD+QD
CUJ07fAmfz8OEeksFNGO94/xr7Nys3vTXiuvTJSu4BvxpFre4fFBWDNf9wUsXc7fRu8ry9b7meKw
GiQMB/atQiJI0DFRsLKIqG+7dXuJCD0v8QrMTFBgWWAzBTQsWByVKRRY2McpA7g97N6OG2cYXONU
7k4EDC+k2zxaCrWoRJ/YTU9Ar/dzXIK5nGnzvpU/0UhG7HgvlrpROWI0II5VHDOnJzgvu1VIH16I
kZH9+clbexgjOS6c6Uxy9Fb6RDXhoSV+EGL1zcV/l9fQzM5GwyWMuvHwsk1X+71EvaU2hDnTd7Pn
E0VErI8/Hvcc7GFUNw+SfVrJDIFgxTDQVLL+6T/GHXd1fbGKNastV+c9UUkB+F5IZ0A22jFclAKf
o6cVGY6GET+8i9sAKWiq/Tf9ELf7PNFRIKU3yqDglEvDTPQTjJ8logXzVVm6zzMxMSQhBSfCU0LW
/g+DEJhgElflcKJQnw9us7Iish0oNVCP8PWeLHUf/eYv/lj3K4GT/EaKWbWKGyBwo+9AL7LCHXpU
9UdZt9Biyo8+K0UCYrHaM2tar8ROnG8QkjVo7odY9JfsMhPsb9Ge334pp80xehuHnpYKInOO183O
TjRVGeJU0TpIrOlGN0M7txq7e0mp9viN7iGrQqXp/XwudiF2WVsdpYOyUo3IEPcLBn9efa6WPlFa
vvIkzovxISE6XnZms+ocgsEQy99ut8I6I+tUR2cR+3+ow865Sjd7MNHcPJBjTgohOjee0c+GuYrU
Kno4vKx9XJy/mvH4b4RNVFV0BLD7luy4zuChSU51SiWFFKwRygc5XAhXZ7Jnt4ozUVGeERgMSo/S
BtoksIPs0+u6RJvjcayK6vffuqWNnHKBSkDmdR1QlYxlIpMDZiMqbJjoGed5WrQ83pc2MyJ1s7Yp
AbNaqMUgFDB66i5fE7onxMI0EYbZPqGjieHryuq+xJkWiFuJE+8W2GOhH1aQKKGA9GZa4cpekDDr
j/yjBerE7pQD6MOjFhIy3ZRsl3B7w9ivEe7A81lKds6/k1fCJtbGF6RCkBIcV6MDwxvUefrp1z94
UHWLsSI7NhnAoi7RuM47J1diJybH0+KA50KIjclmt8MwCfwhc6XqhHySbasj1FvbrvllLw3jLJkY
dWJiImAHR30Kwc+XDVwS0+RgYdIzYxDrc2sgqlw/MXoCbIeALt3V8dzuvCfqxMQEVVS2YgvRKfEe
AB1MMLGAx2SLNknj3aBPSPUdl+iYFtVxYmriXg2Qy4ZQdhypwtmeYvq4shzT2vPoqlq4uktLnJia
wAsjTaxhajYbuQXg1ZM9VqL/m/GIGyWcEo1VUqGGnsqLJ+/Ve+K/ZNRQmdeWbI5LF/W3/fHOoU1B
gzuNY2QWOLenZw/oQ+G+NXa7+rnYcvrHKqddRR4f8T5u9zzpjL1M4M5vDcV6dUCwRin9Cj/+fzs8
TZsFbssN9aivvMERHCcJqbXF1K5niI/3Rc20Jt1u8sQOVQnwfboamwwNZQj7bq46QohPcV3PnYUZ
zePPkor8rVvfipxYowb9XhGbSIhZMjM6AIqaXaGfwaaMrunt5imy0MijvTJboFXcX6w4/vK9c54Y
pCBwpSKqsNiwILoCiKmK0R9NJCdrK3cAlUPQtzzWg9AlCz3a6Jsn+4m+vr7ANRno6x4tRvc/aKZT
9nYrJobKE/PCy1i8AvIuNz4YRC4rzmoMiuxJTb7uC1vyAKeVEZXNSq8vse/hD9gqDCTczJIcVr7F
xYT/fB3HFZUtkhm6Td+RD4ahvP8B4+7e2/2JlZK9sE76QMSj+vEJ+Nb7Pz7TWXS7lROrVAqp0Lot
zhYsvzr5xJT7/t24L2MhWPhDY9wNlQ/ERlg+yd2YYC4ZSPTgUYyVMCgbMqStLQRh1WNAjFyzWZKc
F1Rn3KE/OwhGCXkk9wVzG4c/v0oxsE7t+oGmQVmTrfQhftJktyBh1i25ksDfSigAOoGeAEgIvSMP
5M1a7xkqMeT5/k7Ov1hXciZmh2kcxRMG3EWWov5oWA8vLxwdmy/hqy4F7PNX40rYxODEVZryY7h1
qjRSZAf1p4nP3AAnOTHKU78Br4m/RDIyKu69k5pYGk3tm6TksI/+z6WMnlNmXasLRzUfK18ta2I8
Ci8oHS5WUcklF6ReDiN+xeP5jEanpdzj0r2bODVsV7ly2WMDN36iDxtRH1RdX/RSl+7exD4kfBhE
HqeM7uIFs0YdS6KPzgA8hq//tLamu/rzYj/ivEwFGRVgDoO4eGI12EDDUyR6Ema29OgAQ4iH6Kfd
IIixvxYL/qPy/L0U/xI2HdwqpIZJ2xCAZpgQ3+mRisygSiiwKxYlzT6xwJb632VNZ7hyted4oF5K
iC4wiKSR9GIvJRTmI84rGRNT0RegkpJ45zeF8QbWKzRPWDxZ24weWUvmYmnnJuYiHSpO7R3I0uyd
LqAvy+RXnRG/7uuldl9hXnP/2bqJsUBLSJKzPAMLiEMaS1Nvh11tZCu9pObp8fHR0mhmbK3ta73d
A8Vi/fNzjOjinMl8BHq1uxMD0mkOCGMLXEzNTMYpcmdl1it+s9RE+Auxc+9OToxI6It1HTguFGDT
6KCSRoA2onQkG+SDUDta06eEHo/6Emn8vOdztb6JSeHaJnKEHut7vuwuilnvhuP+PF4fuhgdzVmv
sc1HBlsbuJGnM3lN3eSC00bAEVyjHJoSuUd6hHn2V+IFjhacza+Nfv95G+/IdFN58D6NAJnggp4i
G7hsDubaWJBOIrgDeYBkd0ttPKNdmkoAz9LINQ1YZ3YKQiyBKSNV2HFNJOPAh0zfue+lN2zW3bkW
MrkbTe1FjNqkEubTif5Wvod7ll428c/u4qNPCqkevd/adMmwzIYk12InV0MUU9nJhlHsrtI9fxz8
LzH17JwqUuoWwKCMiq5xKb/uH9psluRa7uT9EdN6YNo+Ho2mgvX+giV9PzxsjTNdzg7OXcprYdOH
J1Wrqogz6TTUVM3Babke3r3I0vQlRIpZTftH0h+ntSqlxuH5cTsv6IUWXsLtujn/LI9nzqbprgVN
vNMmDiWvHgWFqATpjW4in25iyPABUwy8KS1jGY0/+O+VAH18+PMrdzgQ1UqsxwMLiRmNXd7052sZ
hWJxAyePT6FlTVQiYIWYQr+oloJyt4I2rmzjPYKqRteXHNbfoc97C5u8QUPg1kByh0Tk6i87Canq
C2OzwNnXdPmT6vZzpsekX+P/1hGTtufz2hjoSxKhKZsC3mbpe2af+uuTnTxGgpB3TS/ge1B1MmMj
tbrHxrCFdjEsmDtREQPmoG4UgaE+TXwUwIOru7iFICYhOw0kyqQ0XdQHnpaUfc7xu5Y0OVSxYVQt
qCFpeIL7zERUIZrZwNKgDRTmdExkE1ymBRMzp/XXUicHq/F9rHTAljwFGulDPbbYCqmz4QH1nhEN
i0f292up3jL+5vQyiTJaPtFVDv6vaadTU2N+tOgl6XS5cIBbAj55TjjimZKmZ3ZeAOQPtFh0faS1
HTu6/bUEdsotfcBETRvRgZvIi9IJ/ZjOe5yZ/KmxWY+68bvIUvTXppgk6HNL8K372z37gF0vfXLI
AWh9mC7C0pMSQPOo0LKvGt1ua6Se4WoQxXqhLPoiveOwxCk0G+Bei56cNBKyrhx5EJ198kZXnER+
JaPVvXbQB9fq/Kv6qmmUdTYhusWjdfr0X1VSQZMz9jihFZabtvqzWoKFD56CRDRAvQ675/TRPXoR
OZ/bFw91za+FvZ5TqGt5kwXHMeY5agXyNkEG/9zjqKw3xMEgYPaCdmbkv3tzu26JtpUeQnTreFaP
0S9b+C8m20CWK/DAn5XBGQIv7PZVAMRpOIL3KacIc0usSDzl2JrSuhprK73dfhyP4kDQuLOkZzO6
fSN34j7EheI5mG5TEI63FFUH6ZJjpPX0MUDXHsWVePpMiGGsh7d1tbOZ1Y+yOCu29AUTnyKveMD7
8fgC15ZeMIb8gZnW4/NFXF825frLNXt74dDnbvk4GQACQ1DgKpjZud3rPgOuRow2sVMbPvgnXkdB
p9/E5pjGOZYbz5Je79+yX6yOiTG7EThZYg/kcTdqGNwy9HZzMfXoodN9mwUm6jleva+fnP3T2iDe
8299CU0DaBmo9MAKMUOw8Cnjozf5FJFHOkID1RqGI6bIDWWqqJ3WlsxJdc2wA7KyclI/CsYq/AcJ
c0pctm6F13RQiNT+xKkZ1seg1X2tIz6bkYx/z7OdFBQkgAmMgARqh8EWeO1xcmhU2nQrJqopr54K
Zu8NAI8n0Xe81C86MwuAw/tnCb91kSsHqs/SvsrkgjlxT+WPUK14zSPxqtZ2DjCIj8wqd2hTn+7v
25ybeCN04ib2g8wBszdnTgyrF/CdzOCL4QxpA4qd3qREPVBux57OLHpZjkvdmHNh9Y3wyVsUebHi
RRpWnNRoNn4KI1Z3H2Thsc/0NAe9EPPIJwtp75kBgNtdnrxCuaDmYqdmzEniaV6ajko5nmj1d7P5
kAND+M6LVf3pkE9FIoMIm5gH3JLfsXBXxYlxHiIGk2889lwAoD5Pvx8PY2kyMzrGwBhpS57shUMe
9/FGOaAVmEsCKwUPfqM/0GZqrbJg4emck6tSc5fusyfRCExFIRHqhXuDNgY6emh8WFDK3xt7T+7k
chWZGkgeD7klt6peio07tpY8llSwkUjRTzsWBbXIJFZpWqdENy3XCuA+B97qKTI0Gc2biRVR4eH+
bvxNQP/uBqZtsBEAZ5qaSYlNO1l2eOeUP2s+UcuQNB8oPn3ksV5oTwxbEzlb8H3+3vSJzImlVJvK
STxRQKO18ilstKNE1+clyKu/JaVbIX8ymimwQzF555yQJIttPHoKuWwyvfEM+SG0MGyjPiiOIfWE
BSyQiRcYRb4fwEjwS9Rxf4O08UvQWg9aXkng8C+3L5GW903EJzKWKzgo+B8+DiOgNAhsEgcTNmtv
iVHrb/Z9InCyv2wuFV7cSM6pK+yqQrN181XvlN1gFPt9fILJNn1kB3l74Yb/7bi8latMpm6SJksc
7Lhz2oQ/m0u4T8H67QEs/s0xX0J/bJZDl8EYvWgPx6fo+HRcuMuzmv3PRisTDVNBU8YJpeqcUomw
JalYUhnMMX6AVwODfV/Y3/mRcbGYVwU1vCZzyrSRo3ZrrWJFjzltRMs5Bg/J1jF6EhjoaaLiGjDh
6DPtCOaRB8wDvcbNWJ/HLNfTz/3v+OvnTL5j4lOC1VhNU45xACdghTlJFYPfgkrY133zJzCqnPxs
ZOO+zL+DtBOZkxutegzI3lWXOelRCkTZbmtGnyfTD8lptSPtmyiQd9m0+c26fznadmQo7++9/n6G
l7vk2Y5XeWpUQWuF9mKBG+OJyeuhublbOj08HcyOPLtIAg6n5uBd4j04N9eq1e5ajqwjo0QoKdra
unoL1gVd5xzRl6baZq3a9adMMhG90BWMU+NTysiWqpeOpZKwaZ9cjgRgCtoyq/uH8Dd2Bc0boDkR
u4xrx6DDrVnJ1LYSWhVaDj+l3sOOGt0aag2sBxSIFrzpPxHUKAuvpQI2GgidOpQxq8SpJuOSSRXt
gU+XbBgVs1B7bcED+5vo/BWECUlBlgSc6mRRlR/URa4EcEiIHj/Wb02I9Kp8kH7eeT0ymrONlL+y
CCbwN4t0K3baNNiESoqUZ8ggv6qH2EsxINvclE047fT5/rnNGQ4wUPAIyPA30LhP/LwQ/AlpkEJW
M/Z2HBvbFOz2HL6dRnsBVgOSgdjgSXxJD6hXoa3mA2rTbmq61F889/TffMjE+UvVXKnTBB+Sy0Tc
B9padgyeduqxVj4rGtckaxd4Df5mD8d9vlr7RF3DrGe7IYTI582u07Mv03x72202GzsDml15SKDF
Mj3036cyJ/XZiE/cmBXIX/E8J8tJ2lHaxHggCge2ggR6Ew6TSrcaBLLyEAUYiTlFrlFnwK/asO4h
q0Aha9aapUZU7vb+q9bRtrFKzbx/D/763uNe4AlBuhRNE5g/nkjPNNGr6xZGVCHOLsGMEkjnA701
eWD6fqUY9iNLEOezC4ZYGVPIoI/5NSlXQVUSMGGY1gpzSrlDg61l02TJB/hT3sXPg14FawJp+Ugd
Ol2V43Z9XXtnHgzImkjjYCWEx4y5yCLAbxOTobEhAw7AcZ8T4VXdCAPFBvfZWuI3UmAMmrPgbc7q
G+bJwTQN+h8NXFq3X8RrXJH66Ok4D8zRq1ZdfhTbcwdaZGT3MqqmlM+f+b4iQnlpeD0YFKMZyPAc
tO+KQhvMKCtuqgsDKAa/mZb6GkgUQZMu7xRBb9Bj6C9yUI61q+m1HKnFBTTZKzzAG24/2FUyR4z8
xj0LpuKACyG6iAocxiohQ03ElKqCkRRW7lJwggvxQ+QuuBS/Dun0AwCoIMmixAMgYtpzqFRtXEa5
5J3jBDW8BxUI/Dr8uGTVvlei3r4PQJ7Wy+ch23H5a5UBKEMGsrzykaYUrStBDoptMwZKgalWtBbG
3KZopMz78JifY41yLmHlR1EjvtH0BisZsWKyAuUsZ6upVDO7cCW/ZAMd9v6qdggm0DlNT9eebDqY
UP9ykIg4VTuHuqi1x0QAz6qve++tqwfO130VnTVXmqCJKlqaxls98a28snYk1pG9MxNQ75CT4MJT
de3RSDeBCE+hQDp4QQHH8HAQ9cgOdSN7XIfmu/JuKytJr0zNbt3F9M7MI6mgVgYUkzFmA5bJxHDH
vCcqbi9Cx4YdlxF/oNlDrbBEKlw7z3fNzo8pE5H0SU31hLEl56noSPNYybQWl7Trr0nBt8CMaXCD
kcWfusE9qlzJ0Af+ucJkcrbqOT16xwnn31Jg9mFHsvBUuJTndEZaj35QS8qgIT1KCq5v8JHJrDSJ
JqHBNS/tEnfQ37k3UP2O/4MuwW9BNfpWk+IsyMO0jf2zt2Iunpk6D2Vgsz8lQu+9k5MMQ9UpCZnP
4TsO3wJ2pwUYFmBt/j+egx2/A9RjABFRWQSBE3857Tq5qNrCP0f9g/YE9ZG28Rllhro/MrUPFB+z
+JaRgR90VrXyJ6VZeHdnIjMAzaDCwo3PnMj++j9Xht9n4qHgPCY452gwaGgJGlgFjL2l85IaTL9p
cyCKbBtS1Hu4q0zx2KVm7hqtStIP9xBKO4eB22eWwSF4rAoqLSQhRgt8a29uv268Y1dfV3ReOQjj
11UY1/Vo4ONhggkedlr66LCkqfT7ej0TICt4EUbOadAsjcgutwLzYqj7avDic8BvM/BhvLOOUQd6
zm7SneOYMDH+iS1sTiDeGeR0Q07cpQ6GvwlOENGxAsZwJBYVMG7qBjpJEbCNECbn2krAdvPgvKLF
C9ZVb1/qVXRml/gkZxT1Rt5UF+Ss6pwA8hL2R8Nzh87J+7s6XuLJKUKACN8dnpQsTcdGujjhFFdL
kjPQK12SIdH+8X+YTvsb44/b9o+UyV3hHExVym6RnBt1VR+7jWBWG22NZLVb2Kkubph6QXfGuzBd
lqCpCkgQ0NHCT5MK6PeoGEHw0rNT/FSe2VXPTbpA3DYTOgJL9ErGxBVMfUGrnRwystWl4gkbbOQT
Y7GbokdV6j8/JRHBFcw1CPDAhXh79R0tdvmqqdIzfIm6N5DtAjemWBrcM7M4STh3VteyJmqWNXkQ
SUMJwrbPtoDdIezG87Zh8MxUB/lS1rRszCg17i9wJs8KxxP+LfgE4dthIP92hUGdC4nmK9nZa2gz
wIFQLmGyahgza6gnbJtSj0ODfRB+8mggyGdX4cmtbeboaltGevO5gPDgtXNtFe1YLZECnY9plNiK
cqmY57pcDaWhlqvGR7Zl3cMzwYheDz8xoGn95CzlSv/ePuQo8XiNFx7u9DQezhKh8fy2zc+er0vS
W5rsxHohEPlrfSECOQRkEGSwxmujO3plfaOkdBhHG/Iz0L5J1z0VaDPwH9lWsvtVcpQf7x/PTNij
AuBNkIEuBb8BmYtbceiGE3qWLfMzkqFNTRSONiuvsLx6L69KvXjkHiUMZmthCH/zS84tZknZRkN3
q9D4AGizhuwd/JUp7EUQxG3M+R3W26HZDpBoLtL/6BxuSbNzSqo91HYm6vdX/RfTS7sVOvHpla5l
0b0JobvuxJ8/zI/gKRr0aMMBcWZdYbDDNKhiAeTkSVrRoLHvi587Ym2MJqD34B2bKn1WNo7AtVV+
lgY9c0jbqVbYoatY0/Tk3a+oVLL0vsRfJOY/uyzz2GkAgHDADbw95kgTKieve3A06UJnpqgrJglH
ON5Qf/LnGlBFOdGMhKEOq0eJwflmnZJWpMMj+myIv+llCrJR6T0PkMPlex2eWYRRowKkQR4tIjq4
tHzovpOMdmgZqUFk/aH6tB52nWcXsS1/8CVtGDvPjAyxySJy1l/uAQSSI+gcFqYApG16ibiO99Wh
kYqzJxC2imhUvAQxdXOzCHsqtG8+iEWdZ80zw9deeuxEXWyfhG8UmSQJoP000YDgZgqqocV2gPJO
iYbrYtWgjYrXWYSiKIUpttbpnrKpOT3VTPxHCfns+4ek/n2yb1cxuZVcHmUyK8nFGSPtvqYraDhS
dgJQuYZt+TN8oFsCJSDHSr7TiLivg7oKApNTLKenimqXYO0d1jxr9Xov60Flt4mlDQ8RuxUZI83M
wqHeoyQc0gflzX8UMsMXXtwWjJIoLPeGexA/K8dQ0i04Ep2XjtkUliCvZe2oIKj7zgOriHXGfw41
qwwPIWcOjO2EJi/RYp8i5s72fZAZYZNT0SODhUEJD7/irRmJBDIVIH5b5gZbmFxD+/bB+6g9Pdd4
pHLw10OL3ldPWtjOv7Odk0sxvodXltSvSkEuVLE48+tgtWMuh9qKcxIhl2axOsA7PSLDtSXDd0Yj
A9GrkViF5ZtL5X9pPLaJ7nEyhgbgXQIIhfuNBq6+I28YD8BkanEWDu2P8pnu83218kwOIBDuKd6a
CbhmDj0dzHDvEmUnWcGeJRuk588ReaFAuwQlEQsOMswasvQ5RBefLVm8CWL4hehxJgWp3nzpJDDq
i1QIS0YpzqxS0qT8Gce15afkUbJwqqHpLcmbu/DXOzPJBeVZJwiFi53hDoVZol4jEFS2AQui6p7p
rByT24uHyI6sesECz5RpblY6LUcKCSvHsBm4G8fw2d000uPwKu5alZYlkevXoV/B70j1IFynEq4G
/3Rf1fmZV+96p4WJqreh7OD6Y6c1m6e+SzskndENdHGhCcQ3UZPThVW6Saj06tBynRrpRliNzSn3
v+Pf3E0ZYLIYBgMw3+QEJFRC2zgev2OTv8vHknabRC8Gk5cRfW6gLuzI9xitsoTUP+xL9tDleo5E
y776YgOqfSp2HMdEWudW2hhBSBzClETLKQNko9ocb014aE8MZ7XD1qGVHuvN3uVJ/REcGxiRdag7
ysKaZtx3nC0osgW8rDy4sid6z7V9pMWKX577Vvc6OI8/cqpRNYnsmt+ybE6DnNkXyn8cNUMqfCjk
FFQNyZfJiapsE0u+5OAui4YTkfq56zyivHkbt3mSlxBdZ6pNozSQm8NnQxHo1/Zd2xSRR0sOE5Rn
D9md8tureFOudkX6gsYgMbOH4FNqfFIJlg/GgpomEb/gUcyq7tUHTHJxgVd7LZuG5VkMVxGaROF2
r6pwpZabbsFKzKT9btc6sUrykBSeoGKt7HrHHILTYLLvB0AHyTS2q3GUDRm/ahzbpy81oHziFWI1
EtGEVsZ7RnLzJ1rZYE7AU0VdcymqmokIbg5iokCYGBT6WBw/LlxxmR0HIpG7x/taOpM4g8+G9CIC
Asym/NFSOZGR9qzc3xsdlK+5dIokWzrEIfBXlbPcb/LaYjJTAZIQg46JXV4hT2tU3WsHXMTeYv3D
/Q+aydiMH6QgpsPnoGIzaS3IVTfqGxmnr+AJr719Z7bw++A1VeAAZbYDKHwklqoamngI4zxEVPqK
1slSA+fcHURoCVRGoG7Ck56EluhWlrNcqnAHgdlf56bjPQ/pp1OiwcDpFuKUOVmYo1UUZaQLFqe5
yzwLw7aVveqMfuzqE44Mgww3koWoPyDzvbC9o4Waegzq2JmKJhUFTu0kBvSUsunSIa/OQrtRuYv6
wwBzWFEA/kNC1xKkkqqukZfhmg8X0itz8SB3LXqi15ycxZmfZNW5+OQ+QkGgQq+LEk0rFeBRPi1J
LerpkyxZ3b4UfZqgyyAtNupSoD1TAkZH2NUWTJQ+TdoUpMZldQaz8OoUPEkwc6+K9aQiWXxQdH5B
xWYN6rW8iR43YuZmLAd5DrsG2WDI73JwzGYBKi7Hql2pNeVCwnJUaWzlpDUL1nTW89I4Yey7/31A
JieuCYOTMlVdnesYBZVsk4mGmFOn22WVZBRaQEsOYwA5ceTTwl0bf3l6164lTw68T2qZKzFidA7K
ltQJnGIlpvFguCwqgd9hqQ/Ve5J/xv1TWW94beX2L3FFu9f7n/EXAWYsBcJDFmBTWFb4dZiuHrSQ
8zopUrABPZzgB6Cgizqf0HzXB0Q7Z28/6v4ooYbjmxw9S6t4oxqBUZPSllb8kgqMK/6zIyizicgE
j6iVo3ZefYoX+rWQpzDpTfjW75rcQJpRHTMjfQsyzeGdSTehuFI86l+4g9rqaWbf34xf7+/PFwB1
FAkCFa+7MjkTfqRd58u4PHOX1JAeWiQEKz4iImuw/gZxClqcSgv9wmVn9htgi1hOhJJ88F0h2loX
Bepg/gWEuzvPpVJHFd9C+2DTHu9/5ZxFRE7vXx850dDMyXktkLBNRUr6nPp4XeNNnqFM61J4jfeF
zXTt4X6gQI/hFBbXdZr3lbgY/KZlgSeQAiBLJqsB8wIINPX+Ep76lWcg9bfQzTSrGVciJ/egVpIQ
6FVlea5CZBMRuHrOPgn0QFkIBmYKiLdrG4OFqwtX1EEK7vHftWmAGsm2NcbiBB1ZewNzESsgl24F
AJ1FRgJI6fv7OnuIY0fv70g7gCFvRUdJ1ChZ3ZRndc0dWjeixQApQX2IlIUHdHyM/9zpK0kT/5gb
2kyLPEiqEgDJtwkjmW6Zv9xfzkwZZ9zKf9YzOTNXCLhGBJjaGSm1M/Mh/wS5naCHQ9jKCWHTlbcr
nYVk4owHCKx6keNkTpN48HLcbmHd+q6oNBLgqSvPCGAbw+xVEhbuyG9AOtm+GykTk1A7neoDJKs8
t+ueikb9/T+kfdeS40iy7BfBDFq8QhLUxSJLvcCqurqgtcbXX0fNuWfIJC7Tdq/1zs7athkDqSIj
Izzcy5kLuzDbVWk1ZnL0N8LXgKQcZ7B2Z4T4b8Ho3c5i3QF9sMM+fqYh5Be2DnYNCH3napmKHrzb
cWuVhMxtxNSXpH8NFUhtd08d2lJDW8Abuu+G/2aar8wR+6cPg6ScGK++lNnfNoe4ivpVxCHlOCyu
pYiGoHk5Zeis3I4JEXg0NZDmvbSaEXs/qYBuipgGCF4ywqkqbhaWQ4KflAkruKFlxihqL75n+SIU
cxuQndPayhY3DGA/aOdC+YVXyTuEqWSRQaTYXiozcQeTM8W/AThIJ7SlVmiTtFQ3NFJXPcQunozB
CSzjoDc0hAOgFZa44s1K/3l8NheQP4D4I8/PItWAKi+ZB9N6T9XKPG8vXKaXTnnhvtjW9C3NqO0G
OS7FQFIaDcciCxoPU9pu0Hil2KKx6dAYNujlJqFd9Es7+PqDiNVW4klrMzFrLwp3CmUjTzZMvw7j
0FQj3Rd9HXA0pDPsVNV5oV9Pb7wjQ2zjRR4prnHpAoCAkabNuGUg0MiHzMANldp1VXvZpCi0gzvM
7Q7TSjmNhxHd0EiuJ1aqd1uzWHO7inKNL/jlG9vzbr26fDyhVLuYxaoMKKpP3K4ZcsrdvRBP8ZBM
moFuUC9RFMInj5NYF+nUthchBdBs2DXFxmtXSX0UPZuyxWYncO0ltRmHgx5G1DiA4sP/uB1M2HGq
0op+f/F7s3kDnAmQLAfAigzkjzs0co5bH2w0qtGbKxQWHxu/yzuh/iCibwPIpFnOSCFRq9OQi1OR
lN05j9y3CUes+fIOIPvutznlNiA37q8lGVVCiLIgB0SqfHZJ6+VJxLfnNtH5Pl0XPbsLIiiJBc1T
NLpAzlImltwk/xgEQeMMm0HzHnH7yCHLR02ltmeGRz4YfYOdWFP8+6KJGTeO0jswOSQoB1LiSRZr
YXdOUlR6+QDNL/+hc/8dBJoPAT+SNBTCiSeerAVMloZVd+Ym2Wa0YynEuu+XlHHclR1mM4CQYGnm
PkdWE273YCu3XDfNZipTdqqt6qhrdd2/qGt/xZmZyViKFULTpnQ5Q3Nyt9i3brDi9R7+jrIhyYtm
/hKg5URWRFkMrN/EgLlJrScES90ZhZZwhReVCjoCPWUgl7QJ2BW75XO3/co3Naof/7lpVUNeBiIW
SMzgO4hJYJNIrbR4OMuoJITWuMuhDh/t21MsPkv1WWzdjt/J/FHKrGgPpj2KfdLlYOQqsFVIjwq4
xKFdRJjXiqCM8nI4h2FglAxwj+oF1ahadGuF8nIV5vW89TmzLQGNHcBxAB9KrLfai0zv+y1sKayO
q1WLnsRuJ6JYx6CnGf4c1S+lS80ILzhZcVIxMLrm26stWaj0sXoN6nVcvPT1JkGvu7CJOSfPLC/S
i8aQuTVguM9cs5Zzi4uBdixF2t1z7zJvP59YKanyeqZSMFWN4vLogeV0VPz8U6z9JLGuCXqiGcnH
f7M7OIBqRYApsEGJjRkGohcHQTecY9Vs6lVtCe2m2HRrXrSK15x7HsGTpLldvJfeW6AD/xvrUJnB
4xqRiEYGruj1bxR2aoZzW53EoTUq9B+Pno7jrHuAPQqczherTK2Qh3GZyOJyI+9fOHWgfMc8sbf7
RkMvNK5EeAlEmyKxR2UgZvCwHNgzW8SMUfBiilhzzChOYH593FgBggNAazD+s+gTQRXy9iQwfiwU
CqOy52iyRSsNCjMcaj1gTo8n9a5XF6ftxg5x82IbeXGIEv15OGjPeaXX68GtDZSDz95WZfTK17t1
ut2+9+64CdYhR/Htdwf+17yCixdAqjllejvMTumgrJfDvLT1h11VA2DLoZjIzXDcyXo81rvi4e9Y
RcSw8K6SCPzmrbGxlQe8RWCMK84lt1LKVZ1ZqQAVpkgPa8VopmIVQEK5Totd1LafYVl/Qv3KiEan
pDn5xfUFalKWsY3wjCeOkjDFWc7N3zJUoC4eEmeKdhVzjAXqqO+CDkwxwJGCzKPLDs6dmOJJKkWU
TUPu3P8gRBTHp+wsZobKnNITP9f3A7xhqtH02wMYFUTupfZB0pr3m+k/RTbO049uJABoeCQswClw
O/1dEiftFCfceUw3WsuA/r9TgHNv/kTVke9peKy7zORsDrOrojEEWgPy3VWWj1k8eAoLskFwougv
m7eZ6e3gnt0O9NTb19YE4Ft/DtBIuXp6ebzVllb32jYx56lQ85of4PQmw76tX6pNCeB/MzmPrdxh
9H6HqEqAtiHAm+tMtzPaRmnYN0rGnXcY2xtwrw7eOpC40+3ccED47zgxWKLdM6fH1qSD0e4iWPjP
59x5P+o/VBqhu8frPx+EOArMPlhpEiHVKV6UlLLHns0OtMq5cf7Yfby97WJjMlq7d0oz2VfOZvX8
vN8/gXHr9fF83BUfZvPwl1Am1VTIH951zvYAJA9xzZ2V2qov6QDPLFeGgBx8lJWQPBR0HlHkUze9
p0q21o4U8/Oqkj5bASoPFyMI2+54uNKx8xFeVtxZQFozAcS7WlVBAszSk9Z9DH2KZuXLwEtWI0Gw
MDaF/lymsxra48+YPcfdV6AVioePE0SAA243hYLWpDgQB+7My3aeWGWPyvZn8cLHdtdfQgQ0j839
luVJe4Djw5WhjRIVPcKTVa2k1kXMcWc538cclFCdadBwI++hEd/06AKYpJWQmINna55ZF5foRYTq
nRw7g3wWUl32t7JkDBAgiiaL7QxoxKXVF/BdiZsPu6nO9DG1Cpr4313daN4qCDCxWHBIeMPzt7M0
Dg3YPSocHcQLwdu0CVEYE1ccWLaef8CG+HiOFjaGgmogsMmzAvAdiQqwb3HCQJf2LLwBnQ4e6r+P
f39hyW9+n1iCSfbLTAgb8Kh/IwUioV/X7Taq5Kwem1m4rK/NkDGJhvJK1I0YxgfeIeZotpTzS5km
ElyTKqNflgx+nzM9U9tx748//65YhzW/+X5izRtp7Fi5w+/PHJEK/un34rpz9SA0coqthQvgxhTx
uNCEvlAKDaa83VdoSbvo6fFYaFM1B6lX2Z8i9CRhnH+f/wls1OupvTY0A/PfXxkIx7htpXlLxTp6
0vRpq6LlyGy36L3/mbkH6MxwlE38S9t6ZXHygqwHfk2EBFENpTdNP3A6XmEAiPwBns4a7WG/+qEB
qRaCo5t1mrf8lVG0KQpVmmKYELCQDeZzpZ6+H6/U0qUEH4MUE1KEeDWR78yYket4mAW0duwue+aM
fN3p7TGCkNymp1S+Fg7ojSliV0RhOChiNkLO7T3eKJYY6vyGRrZKs0FsDK1DxiIQYIMtjdrQg31L
m7D5giIuFBUvLDwK0P2CdzlxdoJEYRsm4eatB1SdAeCAA5raUafZuXtBz21kV3aI2YIaBC8yuEbP
PkrX4qfru4ITHwGj3dOYHuZfejQiYs6YuPCqLMSIwMjvUZ6ji+txNQoiBsQzScrjCL+d1jrwsf2W
mhOizRNxRsRcqop61lQ6Q9v1BPi4aAvoLchOtMO44AFuFmQ+rFeHUQa0vZoCGNr4J/srNgSrNynB
0cJ5vzExf8KVCV9Cx0LEgN9fXu/8jWd2Vu+ylGtywfdf2yBBVhEYUuUIdIjn8NQ6yYtm0qQ5Fw0g
xAbdEGJshQxzlcjnPYCrEE7onOkD/PzYY9F+nngmQ7eoyMUUP1//RMfcmUbIoz+2sBR9AX/27wiI
m1j1OL7x4ADmpv1cx646DfrfteY8rxLKgtMGQzgTZcyzbkC282xKo923Rn6mDGXxdEBkFtVH9ITc
JWqSOA26lgOnPXhccz3U/9YmT9V2W7iN5wT4/xohlqTJxrJLehgJzMLS/uNU4uwIr36dWA1WKaVy
bPHrOV7KvGGDckeCUBUtCr4r8iP+urFDrIUfhV1cZ+B4N6EM/PSSuZLNrbieSoi86EeuxkM49n4S
ejgtjGeOXVKowp8Lx6Qs+6LbvbJBuHSsB5uHEcby8oLUPNAfiFeg5934Or99enqiwVXv8H3k3M37
/MpxaXLYeANu93O4cnfKybg8Qydp87Y3t5efx0NbdJFXIyPcfT4VVR/GGkLLp8QW3e0EHjfacGiz
R3h6MYjzSG0wmsit9XC7/nl6PIalUP9mqxF+fkRrMqR0sTy7jb/P3PP51IDzQaeYWd5oGgjQQA/J
A4t/uyhTrGZVI0mzOmmGDsm/aI655DSmvSUjnITMGS55MMuRCLsOTCORmgcg1zVUZ7Q4vIzABKBX
lDhiyVFemyEPTYEus7GFKoLqhCu81R2fAj5e2lfXBogT49W+wjQTDAAJ81Ne+Lc/0XqkHcslb3xt
hDgmXt4348DCCJtAk7HWhafclQ/c2jfrVf5f3PPXtoiDEpXgO5IH2OIdbuutcpcWzi8vCeqACuph
QF8QXh/cR2B2HqDxMWnoJdVFN5oQE1FOytL2AvmFhAwiMjjab4velWNp5C6KK08Q8AJ6E8zqNdsg
G2MUBnKi8GIbSKO+/DcWkXNRgT9HEp7M+U+sPzY5pBXOoZ7vdH+dD86w7vbGCujDJ8n8ZuzWGA60
1brTwZg9KNh6/tcssTXG3Is8JlIF6FGYEqtHzxna38BwZ/48gePt5wfdh/hTr1TgUyXwmtGi299s
LPkKuP4AYr+w0EXtlBwfgJmebFyBLy+NGe8USz8eTydu//wTWIH1s/p+PN/8fH3f2Z1hKmjXnTtP
iJOddV6fskU0X4ewjP7K9CKDN7cAPfN6b1gclts7R6jZAUesU0e99Jr7Bar8j3Xi2EsdH0YND+sv
L7C+sbnY8FzZ9Z33NVrlnsF7G5qZQwO5LcYa12aJ1YayBdfINcx6oAZTv7M1REtnFZfHc7t4eK6m
lljSISxE1q9ghZXNw8xEOuh4RnIBJYhdzCFcj4a4L5W6aZmkg516DV7EXN/1p3YnJSbwVU/fFB8q
Ll3O18aIWy1u4oaREhgTd3OirE90YeUdtdMXWMY+eit69UyE63PX94ARd5tUPubczMNcGGEBIadG
Z47ZX9CA+ubzz/ryeUGpgXLxSnOoeLenUYNFKRgFHkkmXGPj9bIUq/0/Id7bW+IqSFIpuurMnKDD
al6Ks+uKx5EDDJ014tTS//yJQVgOKeBqVVgNIJe1GVkqtv969f0zJ7R8OzN+Cufn55vq85adD5L/
gDVIQHWQQByB95N8TJEEqi3+qdgOEMQ5505gB6+Va9dOrfuu9ydzBGMdHsCxaOYm2rbdx5v1Dov9
6wGvPoLYRdGQ5vGU4COEQ7IV0NCaPKe7+KLtSljz7WBTHmn0irNvuVsnABVQeUTHG55ItxFS2SuV
UJQTUrpFVxgzOZSBQKqgHMPFcE/gBBYxGCSpQAl4a6bo1RyNfCXUo97QAOtObi8ComECYGVRdt5i
IH5tinAsfM8Icqrk4hkwtcmVXjM3MLjS0T5+lAhATF4H1c6PavumTKE/Woqfrg0TvqZTQcoqTIV4
rrahhdNnyGgaoDm0ezAcB64BTuABUNNY4KGIN1pVRyHwR8p0LupSl8bXqHkeI6cUJed1SABP5ipd
zGglq4WhoWUIVXCA8PBvEr6bDeIYdU3HnjeaZNWO9wfUQfmBxtK9cBPdWCH8WiI2Rcfj3XaOpB//
k2mNDkovk50M3+N3A8oKJaBWme6vXpz2uR8FzMWSxCvEiYvTLlEEPEfPBSRHvESwtemlDlBvR8ud
nxlFVz0DcF2LhiddAt6mnPf7Ad9aJwZcNGU7lB3Xn9nOnNABUTaC7eWhXohu0YiGrKyqmN+Aloli
9/4CgV1VAp2ZAEZGViQCjj4ZW3VUc0CTRjvp1oxS61M+AblZWGK8D8afSrMjHxRiw0aSoNuhKSfA
eZ0mN7zuu2kp99lCKIDPARHg3FUMLOvvXXIV4Yq+zyuxVg1n5U8tPk3VUzmtcuaj+5E7UC884w5t
VzSKyAU3cWuUmINQRNzLiYBnMWxjqVxtVa3eDdtSgUBltBrHN6YBVZCr5v1Xbo7RoedATciE+pR9
juKuyS6UNZkvxFtHfPs9hIdky64PsfuH81SaY7ZRYlyMuSVnaPh88rnjqPNRblKxUr+x5b1ZENWA
QgEpJrL9ckr6vOS6fjiza943FPGk1IPj85JTFx+R+i4odimn+ygBL/+zhp7EId8VtRtPrtDthMRI
y+PA9XoTnIXRkcWDGpaU0Goe96MPJNapC9DWVrNAAUa98FZoTOCEbbBhMn6inMa7ZmCgY7EN/50K
YgWUeAwYUHoOZ796ib1nBZzPyIKiFz8ubEY+K2ggHE0B4CdMQbquSoP3dkx9irinKnnmeJv13yl7
Ysk7KYDyoWkCxXA0rd3emlI4Fargc8NZS0J1sLK0iA1fjMVPbVQnO5PKvw3w4YdKKj2L5YYNEwEp
iTL2Z5+oKSUJOc8zuQ6KOPfMYZsA5Ed4ykhjhiyqp+GcxBlWW8pEV4W+DsUX3F80knhthfCIaAxL
QiHBiKW3qHc6b9NzOisA3PrJ9G+U2V3aWVe2yDKAHFVCytSwFTNbJn1X07+T9yF/8Nk2FAwfDddB
vIr2+fDMj3tgrSTKUBfeDBgrEkYIi6Bggg7N29UNQrUUpkwaziaoqLjJTDtL1ypdcqPdqIuq/fJ4
vAvPzFt7xEnK5EwJcQSGs+gkzTMokjq4ORvxdOYAxu/0q/EL/6xCiNSMUMdJHJNWZluAotx+ArGh
O8yHXEv8cFbZ90Q9NGypI/1v5dEKggx9tFEgDNlz4aGNG7PK3+Xmc4RM0ZS5yI+AwhZSTX/z0pJT
Wxw2TYFm/Ok0ZU5cS3uV8Va12hsFc6yb0m2A8O3F3hgpBdyF/YlLE2kYABRRHfnt37+6qqo2LcWR
KXsgiBhLSlJ9kDLbO4ql57RhvFcykbJLFzbpjcH5g64MqqjSRJHc9udo5PYDV7tlCvmmlha7zufq
6nQjmyyBqEQT0dGE7im0UN2aqTip8+umGrZjuQm9Ss868LmW71WpC963ijRzS6taEjHIbFFhEU+i
SAamLpklouWprIA2zPph25jlrtA/17TCEuGw7gwQMweOoo5hwmHY9sJu5pqpvNXjA7UwZzcjIHyV
kKsJK7YYgRwPFkSFjbbQPd+KJWC7eQhfgPq1oPgMYjeQY/p9HFzthqEvp7hlYJIrBTzW0JtiZKlM
Cw/nxSY2w/XAfh9zV1ZGP/G0QkQwVIGVWXgD9eTXVlqPb3MzmWfkr4+nkXx6/8+gZEEUAPgCOIGY
x6YSm1TsWyyUERzh9Oeqky4CJVXb4EcyQ8vf1E5l5dv9hLznltmgTd3M7e/Hn0E+rIjPQMPT7RGI
gHNQixb7JY7cbvTRXiAbZVVbHZqi48hkfZD4Ib3LyhS/PO/D+9n+v8PX7kDPCVvFfofhgwzo3Fse
VI2LE63kTRZ070Y3hxpXa4r22mhKtXrYqvU2qU2uRX9TaMZx91G2b0KYW+wg6bn2JcaSPnaqrqJx
Ji6sx3O8vH3/HSrhZTx0hpYSIqzt+UjN9FG2Ed7GtyP08qzCgwc/7vOizvTqTox5Uw52DYYaMUaN
J92kmF56KgNLQJid2TVEwMBbBhHAxATRS1faeee5YlwY0+QgwGq0PcIDyula9nsABSDcRDKEhASj
oagbGw1HuGWdejBzf12D+ASNKRxlsmmGCAdbyWgUKvoRp9juGd1dt6B0eLyc/49N9e9YCBfLDHzX
xwGOTGOCyQ+nlrMBbgZLeZdAncMEaYJBsUi8mP/Zxsh+oKyDqEnSCIsq57eiF7HDNkSv65AUetVU
etL9bVPJUNCbAKWhxm6hjfzYrrx0Rq/MEi4K+M1RSgPM5cA+a6ASS159EYxcPuVGIROAxPDwNL/d
wwEaPdlKhB1B+1QTJzkynTNe4vp3Bwfvnf9Rm0Un6FPD49+hQWPNncdx54vwEAT/lAJSHpK1gC8k
P0pkTK8aslshZKy++BEECaSEtcGHnc0MF8aj7aLF6+bKKJEqTtq+CfoERjM+fVKZ3JAgFRXla3RO
SxJYvgyVfxGVxGVxXoMM4SCNj4J8+f0z7XPhiUVVC9h4wnUgn1b2/MTB9UspcrzNuRViCxmnD660
RQgbtsroliBi8gUziBsjqwp0kz13ATihgtyN/U01fSjark28depTrgcydXr3cbNTvfLcfRX5DDQu
4NdkyZa81Gy0o9c6wmB61a7HlJy40S28jrLlF68l8JUjYwvyHHQ53ZrN0jz1pn426/nolHYawUhS
Hy0w2uc0SJaqMpT06fJArywS+wBS9DxQAbAoPTOrs3fk1sOaP5am5oaUkGPZcV2ZIm/DNEyCEt3h
2zq1OPvsmbIpOXtLBsNmsofA1WPvsRxaXJkj7r2sDLMIL/xhy3DmOBl468lb5odJzeIpM6jkj4vO
6soasZsDVYtDtAMP2yKT3GlqV35pgIwHZPxy5AQg6hA5/NWLwObgnkWnLprIYrebcB1Vgvl45IsX
/sz8PgvBAgtHLKk8KUxe+Dw+pXX4bifx50KgbJv7fTr3BINXHHVTZLFUwjXnNbgu/Zwbt28J2A7g
EWkZ93ufOGeH8esyiEhU4fdNe3X+prEWwrGAAcXPzkxlgBvIB5tAKFoletAz8Z0vuu/H07Y4JqQf
wZfPgvCQ7BDxRrZrJl8Yt8Jbj0JCBCls5tgeQAP52A7JlgnfgiFdGSLWh2cbkR1HGMLp5o3mC1TR
wmp8EUxOD9eKNaChurb/VpYi65BOqEzt2H89096ey6NF2UtkMb3Sb3r4aoJRFJMHNOWMW142fHAJ
gtzepNHx3J8JDBSVPZAXgAtLJtOcmlfWmZyAYCJVkcNu0bBtcZFZD7QZXRzLlR3i7MVCP02VKI3b
CBVnHfI14OusXiv2CZhTSiz0221xe1nfjom4GBguCYuGVcbtYENb12rsxhRBZNqvVWPc65MhWdr8
x6isDBwgsVPAv60zHcJwkY5AmBqB3x/22++Z1+BqHctYy2MuVfE9eColke3Jta7QRr1sRFVBAADM
PlIxhJGhSwS/hxFZtBuQUI5Q6BkaittacNjzUP61QsTO2pSXhczAihi9ZsqpdzKknBADJcJHD2IV
ELkJA4108T5eB88R0oCAouIo4BzcjkwM1LHjfdhUYjvS/vSRozT7QjPAYEU59gubFLoIOGx4D/Ho
LiZc5silooDq4bD1Yr06oyM+2XiHitput7BU6DZDXQ3nGoT7JG1Hw6mjFtfxtC0iFnPWHgptO4Wl
9diHLYQNSFrN+HrcMTBCXgBt0TRDP0XTVskP+anaFhhVWqyEFirPB/DLNUyHdaPdCiRTJ1wnzKLB
HEydEAy8owFSEDAqcYbRqTtGP2RuY7NWbk14BDHW39YWAmPcchYtqXW/dLdW57+/OmNymoPuS4LV
GtyRPHiMI10cIMB49qPIaMIVZW7vQ/Nbc8ROAdcHcJUNzE0xSEB3YpXofXXu+rV3ikEerTCWKFiM
iIRxALLY7uv/zzy5g/xYZvqsSadt80e9gNwsyleMYq8ao3J8u4GM90zKSjkc98fwZsgqcQybcgqK
PMumbRYWhsi+lfLr+AZ2RaPvfx4Pb9kSug7RAoq0uEq4MrFuE9wWDLZJ+xwxF9b7CKofwfub0/jv
yUrDP3t1bkaQAXDhYPB216ha14bFGEzbqFWgbR1acRnquHAZJBKhTVKCB8pLzI7ZjhzzVHx0TU0p
HnHzWG7vKswqvuMXhotEMzHWKZn4YmySaRu4udUEZh6sCg43k/ccnLS1Zzy3z9lT8JfWcHwfu81m
gZlEDzYLHBJhlk/ZhtV87N8RDa2y3gIICrYGUW8gZVAqa/70eEUX7o1be8S9wadtk1YqfNHI7pjp
uf7MDeRPWVMOVb2YXORLKEHA8sRiQsG7IwpQ7yEcQqEIaa4U+bTt7M6WrV11gJLo/McV0cn0HRms
7lNux0UfdGWScApqKwy13xfTljW4jWgqawngLlomgqxW/bNn/7VC9rJWih93wQQrrZUdeAN01IEx
rQ6nr05/900OBSs8SJ0cAsCC8f14GRc365VpwgUoI5s0MQsX0Eyg3xRLaFhUYCo7BKP72NBCvgf7
5coSf3swwenWcFIOSyLriDwgSelkStArYM95AsT6uQhAUts5POsbRcG5eCkYY+02LcXRzuf/7nRe
fQbxPq3qTK0HDZtI895D7Sum8Wwverqr3yf9zySAwjEo57VMi5PqvSTCgS/NWKS9fRcyOQoSgzgK
CPNRqZaJCc0qyauTCrtmsANDfJmAgCxWzSoxFfuQ6cKaAyhLtrM1CEXqV6r1pevy2joxj73f1h0T
wbq8liDwWhqpEdjhrlqBmQogXnwAeEYrU9xFO8YVN0ix65T6JMl493tsgNOa40g8WmVSyjHNPC73
a0x1A90H5jDYKoCDkllbxUxCxJlybzTgt0UbUWL3egZEDy0eW3IP0A8DnpCDfhkunNs9jfLXWHdB
N23zl6Y14lN1zo78p9KZ2b5/5TeNIRgdXiTZpj80xuPz9KsISW7ka9vERlOkRM1Etp22pVXqo8M7
lVsdB9f76bb1E9IuolnoguMbn++F8YK2abM1vmcx84uzv1xUCNNqxinRP33j3TnXuhvqtc7otWF9
bqEkYW331Z63JaNxni/9Rj7RYsolv3P99XNAfRXctVOi8HmKmYPww7bZpNtE1B9PEAm1+md7zHTc
UIUCWduvJOqViaLOkjGpJ/huP9lJeYCGKCjJrxiWTayCn5hd2rdoysjqzsjlwkqUvHRT8OiiPOQL
9uOPWfI6YE7CCwQ6vaC+Iy7nhu24sQz5aRuWf5TgkCUU73rvdTBIjUN7BqiLIEtF/H4CyRhPDCR1
CyjdMd6222xNZbpcsAFpillxVwWLLMLA2yUL+VpMlD4CFdOlfGFBaJ2j5zqxB9DE8u5oyjoY4BKr
f308cwtuDqgnAOaAlwM0CFQmt2algO2ymq+8rV0E1vQKORG3+xLPCKmS2nAKfXTFV2gfsp45Qerz
SAPPLVzOsA/RBKAgZqYtkRg2k/pC36aNBy5RqEev+RdmH39k34POu9qHtgN197k8Ng5gHSvJEI7s
nqa/fO9kQCCj8eA4Y9EyAeG42wlQA87zCl72tn4am6DBKsejxByRIENCs+cpLu03TXnrVm6tEUEW
1xSchn5FDxXqXGcO4SejD7Z24J3ekuzwVOuJHTuyOYAMIdTPJ9kE0/r+VdZf95yRHnt3sFiTtzsH
TS36ZEFxwHy8H+5P0gyyRw6X1xTwu5C5ei2YIOwe+942AIuO2LjteHpsYCFQubVAbLiQLRKvGRht
KzqMLb3VDjQcweDTvWoX6FQ9Zw53DGi5tIVo+tYocZl7aQow7IBh1admMznY6aDQhl6eQYNVLJxi
pEMgHAvlOBBfkZem2hdBOqh4/0DuTG/LfWpBy1tEI0zjPJ7HpYM7My/h0ICHSIGg2u2+9fKmb5SA
Y7bpCDH04Ni5wiZ5BqCQRfcY63qrYD9upYu48Q/entmWlPCAHCgqigJg43MfGYiHeJLGlUvlbigL
AXg3pOj88DsrICuSj3ol1EZeUga7ZAxBALJ0GCtS2cSe8diRl/Mp8ndN7WZH3C6r1J90NSvNYKJA
x0l3MI/r2hSxU5qxqvgiif2d4HluOKitzpSMXdZI1Pk+aJ2QJWB92hOFfFySRolAZxj9ospSjK86
H9TIDHeyG8PbYot+Pd41d0HdP5bE2d2jRgnStNtdg1SkkBUBg/2QgK2YNwo7MSOz2iClmyBokfXB
qvTcTg/asV5RbJMVd9L2vMpXEYNctyKo9mBbE4DD9s/y5PT9yt+F7lD8+BOnF+H3Y5OL84rwHbpZ
qOeATPLW4pjznlIzmFeucXjJLAdWZ9+iHBJu3ml0lZByJpZnF04TFW/4UFwrt/byuOeTKcbmmcLk
ORlys+wynash8SC4wiVIn/kQjOL6oG7K/BAlT4lSGHXndJD0CEC9UPzl0fv5eArusou/s/7vN5HY
VCBgK9AzYA408PVCnMlbt2gEGnt4iXibb6N9AnbbYheyOk1MnATG4wJhBYCgUa6bNfWQU72djqDp
szaIC38n6Vy1i/4Ur957AYk/xfC3w3oS7BrahlvhMkLTnCaUR7Jd3hkn1p7roaWpFjBegmEotYDy
PKSfYBA34l24laBIr3+OG5DvP++ZY8foPU0OYz5J1zc9Bi+itW5WigWLKnoRbgefi3CPbS/6Oz9z
0vZQB0+Dd+S5kbK+NDPEgRayfuRK8Gnv6p9uDWXUx7uHDAd+ByGLCiTafuUTCMfESlyYIUCC41W7
dy+sXL+NKQk9kkhwXijUKBQR6W/k9gWyvy8QeQ7v7C7YRa7qFLa6Bn55Xe+k1Y6x5O96hy6WZK2Z
0654inTv4CFLswKdYYUiVbLTUNN/POSlA3PzPcQNkGRqCb2dFtXt6qVTP1AH1PPWbMY/1btaXsba
xOapeoupvuttjE6PUg/Ti4TczuPvWLiIbj6DmHoVgsxMyGNaEg+Exd4Eot8nkTHjdi3ETiRRrN3V
b7EKEgosM20dN3MkE/uoSgOl9PMh3AVoAzVig3ttQMc36hOadkV9gsQgpE7Ew2Ah4fAzblgzKPV8
g1Yq2i0x3+XEucGHIL0r/sqW/8Y9V7dErySjEMh9uNMAl5f0TNj3fgWBnEEPVvEByc+dRHsCLDkq
CSGUhAcYnnjI+dyeVW7QBHnQxnCX1lu0qQygjLMrZR2Jdvg0ZCtBs8XSlL1zEn776OYO1C3eQ5Cx
frzid8n1eQ2uP2M+jVdDZ5I07n15CneC/9lztVEAL+rVh/Topajeb9rizBdmkVmy2KKX5/Wx9YW7
UkZeHxhqUB2jxkb4y6EKfLhqJdrF8qsagGdZMiTO0+OPHM2OIedZWUGjcPi9AG7WGrgEuBbQss08
nmBRvR0wJ/EQbUvK4bf5uEZ6RDag7WnwVneUjekN//fH1/F9NGNsyEl/rfTYDHQoW1kFcAwTopW/
jNHprxM4RwEoXrWQ5OzxMDJMtAHrG98skCiLkBqjvSdm33333cgGQIwbJReJJFKYCg2UeYDA7rri
HDIQAaqANKMchDvXO88NIvz/Q9mX9dipa93+IiT65hVYXbWpJlWVvKCkktjGHRhjY379Het7uifn
6ouutLV3pOyqxQJjzznmaAqQ6NMUSWv/eW8EzLfJoN12v1ZT6+GNycd/oUTJ35qtCj3/FduDDjRG
1gmGG//5IauNvGgoDfeh+35/6/pz92H6/XM9kDNQz7T7ubXvrP0ucQc/8gNsb1R/Ki/g9XaPr49N
m7Tt5fvr5RMCl/7dtebw8vSUtf3Nneu+/ZHtjT8iarH9AmgIDazozldSzUNywh9N/8d1P/6sh6tv
j+h896d8zNv0eE2X/eWOBX62M8eXGtrXukV8ZfsAkK14BER/ustO777/ptqvd6I9rN3/52vw1x35
q4SrTQwmaiC4I6d9eS2iPv7cFJYm4iqrS6P+gQf8j9bp75X0fz2Av+eSkdN+zSt83O39d0QHw4ni
TbeX+1/fL6fn+/7+8WIO+OfucHPz43T325w+zv3//n3z6yP+367gr95Ksg3x7gmuoPwOpcxd2V2+
Px5/H49fDj2k83BNPrj2VLan9nA+PNx1b+e7Q9t+aW/a04++7v61JK9v/P92NX8dvmXIc1LtuBre
zoePqlv+8XX/u0T/z+db/7XVO1qysfH4AGsuUOcKHHJ/1t/RZ7ketGwVFv1lPyy3yDRmT9EEyxD1
kZN/bfT/+pZ/bfRLXbNEzrgIPX2JQc4F1znlsMduUaOXAdau0XCrC2DG0S0B9wejY45w3+lfxd2/
LuOvEhVuIQNROS7jeDXoau8/HjXcrW55e9/gDX9t8fJ1WAMfxyMslWx7dzp8uTndvbxnXXf79Qlv
4K9/Pf7/PokT0Eny67gBwDI0XH89/8G5JkzMiXuZgh9zQbLbolU/f2fqHXa6ehl7Gd8R2IiEez90
MRTFAJktYLMFgffiH8/pf+wn/1qNTXK1OoZQERKtvwUVVVSNvoh2cf8Rta7v7YUgejl6EI9br+q2
OI84mWCocDLn+oIbZE81aQdslr3BqBSptuO9/ar+Rfv/f9yjFF0F6rQUbEU4V/51j4BHqCVRdLln
CjEUVM/kHocRYpqnIT416WAPaUHmUwLj44M1u/3MFUIhVaPlA6+E6EVQ9KjqlB1UE+TJLzq6R04K
Oews/pda5L9PSlwr3IbqK7wKtOqvlb6l+V7pdFzuJ/1tzZbeyZdx+1dqzH9vYdcPwZOC5y8gor9d
RCG0prNr8CHlFbV9bWAlqzvMyUv9j90D+RPX/eE/lwTmC1gTJWInr9OGv86HTad6zky0vaKqoTnC
c/Nib9eBpU/5SpIfJHfj5043EXdljIyRIYrs7xDqUpwgTRrgQB+kujMejmY9MzL5btScPIQQsT9a
8BJxcdo3aI2zbT2KCeW4b/TwuAPqezPKTwi88gVPW2ccWJTORI6cMwxVTj5KyXZK1l290jUbi24s
6Za18yBAtClivp4C/G8xyN90lFxE4cQ7ZOK16kVmEII9+tz+mrexfjN6phmyxKMMcarWsbFPK7G/
xfOyLLyrZqnDdFdMyzaTFj6n8fiHZtVAoPGrh6ZyoJgufj/qvFD6wtZGhiODeUs6tnRdx59wHStQ
zCFS3vZj4XZUEiwg+6Ukdg+IWuEZM8BBeL60SUlLmMgvbCwecl1reVkaBUFcMrEJyC1QScwGwOpL
0L2v5dxVuJOwr5l5LU/pXq7sjIsA8SYi2v6yBOsG/ORcI+d4WBIQ7GOQ4eoKv7J1Y2nfdT1seJ0L
y8rb3Ef7vZJLQi80UdvzLLiR7aqL6Y6K0rreTcnytMmYvO9IE/xpcpkiO8eb4j4deWPBX9rrl7lK
m/k0xrGOWhFy6/skOLhNae6gvZ6WcTltU80Johy9+b0lRZP0RaWN6CHVnHE0ZUigOwaW8QFdX1zA
yEGmv+eiGaITPBQiTJ5VxA9M1xsU3NX1QW/ZWhVtLaSl3QJXPHJCtp18RTIClEirLSzibXhcnipl
kqaHEGXZ2wXTlxUKrWpUxxkS8XuxNNjGvOHTo1JUvOCntEDYGsvYUZppsO0ehHnSA0vG253mBl9s
ovbE/DTA8jiK04C8jcbe+i0OcJyC0uY3LzWLLpkeJEBVY9PlqCE8Gdug4+LXqE2lW+u1aA5plIms
NVucPZnMD0i6c8WwnVezVmtr5iWGJ17O6aeW9frZZA56JOQb2rldiw1qGq1qeC0siRvbrdzx0Aix
a9yRMjUMsNvu5EFMdAVrPncNgOqcm6+cI9K7nTH5C30kFwZntKYkMG52bIAyyK/zk9+y9KNY5vw0
0pj+KaCURICqCcVpGmmSdIVe1HsRzILXgOGxHKfcatpnVR6lbbYna7jxzKzRfQV5bH2/RJCuHRLF
NECMYs/TDsMY92Pzpnndhrh88riVT2tsm5PAk0Kc6ui2X46EZWxTBpS8S+Id4zimbfa252z8KiMK
ZLEo6dCmWwM4a3UE90APWGttta3leyx9haeaVPNvyCMU2iST7Tfw6cTbb3EA8jazkC2BwG8X0SHq
WNsWCFYj2moRGrKhzfO3BGpq3gGuNj83tW2XJJKBtUQW9FZVtJkPU+1I013lamc/qhEfCEUO6Ro2
oCOrCgrzoxAN6UNq/SRaqVQdHfZB0kM8m+v5rosIccIJoAfO5fx1mgq53rk6FbhRnEXY0JpU/hLW
z6xb1xXXyPZS1J0tZMK6aGJwnsh13ARwNevhFbyOGeOQAdKBFh7n6NSqXBa/roFKS688bfB9y1KC
ijiY5GsF8WLoAUCUP01lUfXtC0yUOhoz/qqY3H5Mfua0q1nIinMexnq+Fw3DRLIap6WV3tDsusaw
KTSpNTfRAA1Ky1WJ7QrRwIjR2qs9zs4jVJo/121qKsi+hrg4ZMlM2B3or8tNzMOAyQ26Qd/6OONJ
l+cBz8D5xpeHJBlD0YNI6tEl57uduniQ2UeZWJ13Jlu1g+o/xM1BbSQ1LWNL/bSOChXmyMl6USUd
36icq+hUrUq+NyqLzKVuFhj/xts6nWQxw91rHPaIH4WWTX1PacOQlRUXJO2jRaYrdPKjv91WMl7R
IQi5WiNKcb/ssy4RBhHZlwZRSQ8AhLl48Wm0jHdRvOoEPME8O0E3RSCyw57/gXG0D22W7PbnslaN
PQAgYD8Qqe5fAoKdr/EddfG0rpWdu1pV5nW3AjORbNqKooOmOIN6qZKxOyGVsdkPolmBJzOyrfKS
58OCyM6aTOoUMVG6diSzfjUcY/dzUq5ReVqKMDxuCc6ZruQOXzrKZfVzW9TMH5Gi42wnBRQGL3Fh
MKvIs2Ge7rdlqu+nchrBw58rvN6xAWUO0VRDwvvUFyTcRtZT2tM4cWW7hEypgyK2wSh9wNV3Cdbn
1JXgL+E2jqMYvqwIrXlFnQFrCthyFPutpHPA55m8DlB+WzJ1SQoMuaOIHv4GGnT1rJmn39Cx+RHH
c5KxtmjYZu4WP8zrmctoe+KgaI7HmcWogETRaMx09hAd4ni1/DhdP6w3tE7xevMa0dzETr7L0jFu
3iAUgTtFTVJH+kKZ1bU1bDy/E6TSbO2AG121ceTzH5mboqxT0P7fUzfJ9EgVUNx2SOJhuxSzQfY6
hoMMFlLLGsgLQPiG93JdqO8czWKwZTZdihsSOKmeHEOiYDvJuLKdm2KHLeLKze6xnRegOMUV4nSo
wuLuhmaZ3uAUEk8dX7YIBGlB7HiC11OuDvDmI3+2gm/TQY5F9Qg60RU3ySrPe+EjxNctpZ/xgjJw
xfoBUKjpI69TxDNOFYx7OpLhU04rmcF2SCMUNJsx1N7gWcSPUTmG4XZJVknPxYq/PW1D48qTS7R9
rVitxs4N0xJfHW74fEsYi26jgUy/1FiI51C4sPWWCpAKdgoN0GHZdZYBU9T5cmn2PJd3OgpXbwSi
qgYrEskxrc5SlxzJlrgn2Fk58qIzPpvHelooeS2sTb9KqxEHsWByttyWNg1uR7gTwmahsZtj9qbs
FgPLzQcMmVB9YLux2xx8n0eoUbtgdwtah53Wd+2T+M/uxKS6AN2LP0+k5DjJDJ3S42BngUoPFSh4
PDJzFD2yLt1x5Qm7sUWsmoOu5nqC8Nj64kzSdCZw0mhS2tfTrNCp8TURL8M2JKSPwzB+hdBE+57E
g8jvKlftY78v60ROOzUa/M8cv/KCdgYtcLJxp35EpKnIy4B3SLZRBFJY79fax6iyOGooFAt15cOL
5tqlDwpXpXtXbdm7xer4ng5lMh2HHf/y1BL5pBkazLYBmfcjS6KNdhnkNM9LRPbPwsY1PSRDLZ8k
5oY32tXoVBwT/IUMxThfYNkRP2dbjRHw9bxFaSnS+hfgBPodY64QnuXAazgLSjK71q+moMeYqn3q
6Jogd6SYNBk7phx8MHW0xPcNibfPXLi6bj1bEDvGLUPmYFRiX8HCb0LWIvcvx9+mRP6iQwJZudSr
+SOFHr7OlYPV1IytUXQZK2rbZjXUepg1GcIOg6wQjOx2iSFvUE4esZHFiHkcK/IwgmuUwH5gTr/g
DClFy+ugvukQggOdz6GlCMzjPdr4DkN4SXCX2xrhzg26D+HC78RW41PChx1SPys/G+xqw2FeHDZG
Ns4441FlNO+pKkqc/1GpVggLsnDfsIWic4mzXR5gEpqdJkubp3Wr5Nu0JcOJqxTznKgpTnyP63cS
cXnnIuWeYhMPQyfyIckPmTPJ94bGwG3oOo94HLbO+3gscn6uM1rhgeq1pKeKxLM9ULiiqZt0jSd3
YIWHXd8W7/AfwZQ/z/slt8Y/4BahBme1AaguGhNh1jRP0Q0p0BYfio3Pb0MKW2aA/ij1210gYbyN
6AY13WJTWCnZjTfVgRtN0dzN0kH8Vgw564tVx7pHK7MrlO87xkSA06HhEhWdaAd/pWb+HXyFe54t
hCLicER4+MmNzWKxbeH4uUfzpc3JjIW8FMQwfs4il6d9GiOj4akCM1PixcSZJU45idzYQ+3tjksl
YKal4nV81C4HkBKTa6WRZgLlWbxlFdTtBm10qxGXyFqcneXHqlTxntkRTceU+3Ruo3qc0WNZ5x+i
1TSy9SXnBSYAINqB7e820wVNatFqMu2HAjt10qUG4/a2pIVCqednlMIIw1tvSQG9tUSnAXAr9/ou
XZlsUFkl9c3M1g08yRI023avo2lvedwge7hm1QdJWabbRYUVtNstSNTYuWoet0znUytmUmIstRa8
bPNFIlarFizdUBOt4XMglYjbzDVi7KktkUw96kk9ac6jX3G9VkDYGidD76wRqlvLWjVYlAL81QZJ
pC/QD+ZPi/C2PuSLqZZ2jshGWiPT6j6iTcG6kGNM0kKyjenIbBkqUQ8S+x+DwQ1cIHKXIwEuSvYu
doV4hMIMTbvMuPztUs8fEk6JOtSTwSs5lqpmnUDVhPRoxrOqh3tdAQXFqHBNRe7ClzimoznGKTYa
7Chz9YqVR1+cpzWQupiSqE8aoUEMVKl53DZNzEHs0CP3m8YNwO/Q/oskOTKWycwZOihXjzfZnnLR
xeWkfFf6VT2sJUYLJBkLj1+KAhat7OaKljof0xYVuH23mRifK+RdAWViKIdjjTzqk8QoMW3pFM/w
lMPbwNohT3CzZDrx36M0SXzMC4JtkLq6CYem3OlnWJf92TKfwwBtAMCBHxnHW9xZQ1ANIldMFmhc
cder6CWkIv+R6EzHh9iMJVSWCc/KPgXjgLSJI/sbdutN9pyM3J6Hioayr9HYfavFkMcHP5byUbJ9
Kw9NJOi3gGYVoNBa2KKdJ5RDraCwjoIsV8GPQATsuqmJWPPsizXTp5zBQqyHECZeDx4BSYc8xRZ8
lpijgldvtEAIaV6Tb0meO3WDZkInPTYfoJasjtCtglaJnHA9iFkfqpAQ+K5mJT9PfgzVwXtBP2fh
5BcNNBrhwjPP5vMsl3l6mRoiQKwOnPGucVODinmWkrzqRBl2rOluEROsYTh5sYk0HxvXNU7GpWje
iJTTDuu9WFVtvsMIGvvdhJaFyHxKzvCDnflJDwW8IROKerdmWyI6DcuYHYdHlhTdEiXJY0lG7Nyb
ipdHkyYaxTWPUrz3sJTV7aCjlN5pk5j1tjArekUIBDEdAT22Qa0P+P5cejuEznOzXXfKFBrZieYK
RayV2dSWWIIA2rdxwO1K88n1C93yujMMfUAPZPgNvw7GgXwH3kRJsb7vtdZbZ2ej0YxFGFQ+yihe
gMJYgFFts0HbcZMVycZQUSEBu0+ypoKiCysh7RKTk6RdOFQJbVWNi24JOucZO9SSqttyRLpKr2Mv
HrJGNlOL5gi73R6rPOt8RvKxyyoCtjtfiK4Og945HFakmsHOHMIK317CkFyTjPCWVF6jllRXSUsb
siFCZJIoMUEAvo6xfY325He86+jbPhc2OZaori0OTZ5n7YC1Dvl3udrmcaKkGQD18+pxMsQ3AAm3
RKG65PgaOqPwI9GGpPVZZIX83iTz/pZGaYDew0Xbn1TuG3qZbEVHkudb3dVDGJ4bpCsXKCI4zr8q
IzjGV/AJ3mGQDp/epOCAwBrAVjPeZAUXtxpbdNvA/ga73g6V5RH99ARqmMiX8n6FvRcMyoKoRBul
DHvsyvFED2KMRkzoQ7UunUdibt2NA9w/OrqV9lu2qA3mayMxeYv2GmAP9ev+o/Zr9kuFrAR6o4r0
xc1h8S1dUBt1sD/Dy6zh05q1odQcZ2iTyU/Hy0Z15bXCBzRoJDbwhWRXMoZeVWdtAi2AaAT2Mc/Q
PA0yRBH6LldB35Ny/Th42B0e6nibSC9GmWWPyTZstuPYDn6LiTdx6/JY32ujMsCDTC/vaVKI7KSQ
Rnxf17NmPdzlIchmdInVfcN5Sc9l5ZbkmAafpccxcpgGUy4VXrJkyNwRkx4PJ5Iis3AFSU1M+gjB
t+PZYW//0hSjiPqUIfOjzaKqYt2MkCf2WIRoZLc+GxVplySBf4rxekpbHmqWd2Fe7WdGbTL1xRTL
+tCkoIN2UyJZfYA3cvqzhswVz2bns+sYqp30sGdkMZ0zqX+vkcX7IIN2OAXSSa9dSmbzPVqjBtXr
shZr75RAcKWiI3yAfTKVH764wpAbeJAX3UTaXyYd07mbQpLpQ6TW4twgEDT0EqKApFVEInN3RQNy
aBoh2UkFKesWg58GeymJ6ofZRs3azhRVlYZZKraGvoIeB+rQgAM7CsBnVmLE8yy5AGDsNWK5R5tR
JPSisKpbF+rNAOzX2XYMccx0G3a8El0iSQxoWWKuemxmA1X+jL6M9oI00LPNRcR7UDll6IKh+e2S
z5U5E3JtLWa+4RUbcESA6g48E2y5ShoLw+etmvtVpdv3EatMd04IjqJ3qhlwzwZpzd6l4w0waBmB
KhNlAGFwE/nNwnECoszKp1vtOKCcDVjpA3ISvOkadG1nU2bp0nO9xR7It9R3lq4xLqFYQSeAhQTM
eXbNPmtaYw8kIX4DqMNDn+iQoWBSkHyilJn12DYQW1p4iKJqA1Jk6z8Ja0rTRtot8SmdKhytYwDR
v4eFR6zOKESk7hKs0U+Hx4WqIOS0OlUhG+nHmpnhByqyQDs6bozKdpqnFIkaW8IYcN1YRjdjomZ/
3B3+02KOhAlcna1zCm8fYFNXt5sasFBYQ4Xc07U2x0It5QufE37jiSghMp7yuYBDPxSyb8RtfHqC
4z1J4tbvMUvbemw4SJIc9Ol520LAwGodbscdqEoHfCVDkIPQbu8NH7apr4AQfwS2oULSevTPpJTD
R0H34nMexl19cIUy88uCI6R4TXFoh8s+8IR+wVVutN/jpcDRBpe69DYuhnT47rXZ8cDUPN0lk5eu
U40gyBe33sHaLKtm3hP4hHwzkE1hMeSqfp19DbHAEDuJ4iTeBvUSJu6xrUm5AF5Nl0DgJymslrBO
qJcSMPyAZFn96PNt0ReSWp3A5kqXs3oRIUrwLCZXskc+jmPUFyhz8aSNZs9CaAYOFrol90uo0dbA
xzEwQJsPiocs70wGE1DIq/dYHoeBRk2Hc8/DW2R1BVlv7BhVKTZsRaM+QrXqb2AOknwFOG7v5woN
3NX/sqEHYtxY3Ifdm59E1CZADq5y+5CJGB4JGQ0S4DW6RbTeja4xo8dvkhfJnZvPttw20a9Ltbkb
h1kVtumruwQqt2S9l4sJ09sSSsGAPOgS4l0A8NB9LlN+Ftsay7N1GuzkNloVTWFm6oHDyyyK8H9O
a41GEoYJ9GbiOx7a6qL4GypeBFyMNY/h9lHLwvfwOd+vV5bjoRFO0QxhwlFWt0DsluUwrOOOAGxe
R9BiAlRdzk29q6Tj1pXTs0GTJA6sxkbaZ4QP87EYEzKcIA/JvuYVyhTct5pFPbMifKfInEURuU7D
4A47KGT2lHgnxotFWqe63ZJ6LXs6VuPYl9xK9u537ImXcUB9A+N/YDU0AQae2eJ3BnNtkOr2pLxY
ktsShs1Z/Q0i3+QDxrJT+MUsqYZPQHVb9YTzNUMXEtSVmGgkqiSazDd7rnWFARYTKGMVoBrU9jQ6
L3mugXQZqu+ScQC2hYkAuIphAzpm8mY/Y6sycbc3SsOs2+ld3kYFlf5Ip0o9LiyZ2f1QBh+jhOGY
2ORkTTDfoCYVHZsntT9zlCNv0Yg6rwtlKV4xScdAp+ORDtFNwxpXv08ihR3SvKOk2OGOJS5hx/Pp
pjqWU0+WWFenUnpdPDawbIWhyMSXnwnLStBygxe8nRCJXZ7rVdjHyi9j2YbFJodyzPf7IWUqPUwD
Kr8DujN5a+ZyxqhvaMYC9vVm/JVSHlf3Ts8rvsMEPAy1armVHfadhd5kmTPmudDphkmHljFUliNH
zUu4zIFMb7UE0Glrio4khbTCKblf0rkeXynDsj2IqAQHdHXCPs+rDs8ORTa7gNcAlEHhiCzbadJo
jOgQp2+4pfUXNBrbPbe+/O4aPLJW59SdKrYPdVuVcvm2F43NWlkIVF50LjOCtVDNYOpPDEbCkzfl
UwI4UwI2KCtIP+YZVt7AAgI8pn0ZvXIg71ELKueAXV8NOBI8wP+tbaZQSWDTLEcK8qAhSalwVOM1
mtNwqLBpv/owqR8GKN6X0VmUY1FsdJcjdPLCBCCowxTQ8HUJt7gmlgsz9zJ38R8lkwyJW9OcfAga
6R8k5dHaTm6TzznqrLxf0XtvhyU15snDgmRo4ae6v69CoWKbalUcdhrmrdPXOhNjjJK/0XJHby5L
iolPmdLhjYulAN3hitdb9N+HDcwHhpJ2Hn1PN8d877goG7wVuXlpMIgGVGVZAJ0QeIrqFjo1H4GC
XnkR6AEedigJXwhzmOINyRzBr9+78CgiAyQ6CdT9IEOFqp8yAfZGAgDtZlEjL48+UeNlWHzAUA2j
IRhVANHEc0Q/jzUa5c0Zk6ACdc2IoBQ/2+GnE+v6DrIPBkQ1RuKYsg1IyIhGHPJonNbpLcONFG0s
cbS3kZFRAPLO0h/lutQPi5gnDDKSeeZdVFuHrTZLzZtt4uEpyWHCUNu9eQ31wGNMeFyI2oQZ4P1i
FQDuNpaYJ2jbCkSfcBzbQPJI8b6mnrLTXG30RJFyyFqDcdTd5tWOz+eB3WRbYzGk0fnoTFeiELxs
TS51u2NI84tUGIW0wECRK0QSpCohFy08ww9C+QP4/0vTcR1ieNslwLm7QqCWRivhBjxpGrKbCr5v
YztvzH3SWEFMibMZeG1S+Bl+0UnmcmD1mGp3kMxLzM6mfBuP0zLEX+ZhjqvWb4C74N684fmueezt
yUwaSIVlEAZtPpWYKDuxfeVuGP/4qZlVR5StMEwabfmqIqUz+LRl+g2D/121jUcr3KlF1PqEb50+
EJozTMQ9a05jhsIBo4gB6mfJ2LOZ9xSWydxiUeWITNboFWH9hpc86PM0jwITjjDwFzovu+wT2mzq
UKxwiuriLNSf+5hBfbbKwT+DK8C/IC1ie1xJ4bEilutwA72x/dCR1XfAB8iv4OiCDhLF2w8Lb+97
yVMgOXUob2RyFbA42xQvGaUFZBtKlH/UtqfNwY1rqV62DBM3rMEwXVaLZWXiPH1Hi3FFzl0Fopkj
St/OKxUIa6jTBWVRnF6oCEN1WLIigI5WcvqjEZt94hPghdaiaQ5HwJTb0G0+235EuVLqGFYzfYAw
geKnRtxq2aO6jAqQBNblxqcBvpoeB/gMNJLN84XL4KfjiMr3paLZPn8D73SNoBjD9FyesghE2k5W
0XyMNmLm23VpMGsus3BdZQhg24ErpDQ/Y2yRUgzMYykv6+SCOm7llmUnaqM9PY+ike8jXrUcgK0p
sp+AZG3yFcrazHxDiUlAtPCw8gHEjJ/cRz5uHTbu5BtweFWe7Law+CAQLYcbaLYyQjeFjwamX4Fh
tq4J7BvAg7bFl9hVDFUhG6b5pthR0PbpOo3fSoXheD9gj4oPSvAcxAkM+MEnRxPCzmjPBt/Vmx+a
475b2DPlHCjVqRkTMUNkFmZgFZXXv+sGcygAcKN9q9Cb1VjtJW6kA3uRd3gh7KeoaynBEN+haWpW
HyU3M0p8c8zkCiy8leOsviqCWc1njb+ubicWR6wzU9bg4ASHYMVUgsis3w2bkEURMAGperPjF95h
T8ub22lYxq9iBYyO/WSovhShzP+sc4iHg62TKcEkn1Xfa5XAAUDHa4yhMAbyx7IYI38eKcQi4ESj
LwWjKYYPclhyxzE5tRrIQU15tBwKv2GT3SKglEdolMvlgGUHcAAj6xxkuj0oqOpdhBdVhUh+yTRn
7HEpNCDSEiAKuBA5iDY3KF9zuIQxPcC1leWgEQ04cmUnipypLjNpQAE718VLnDS7w+w4oKMEmYNH
90JWs0fP11AgalnMxTHjHlL5kIN3hOFnpTjwwjr5ytPkOu4QMNq5bMEPiLKtXZlg324K2wnaoAda
UdjXbVQBKfUNRr0dUPn6J97jzbbjtFoMJje7kB4uHnX4miKJD97I8v8Qdh5LkttaGn4iRoCe3CbT
lvfVXRtGW3oHkgCIp58vZze6N0a7llqqyiRhzvnd0YtzQD811jeyEnWyK20JO6YQUkQHFdG8Zhyo
8YpVqtj8PeHptLrrVnfDvuk83zwWenYheiU0nT043lzbwzp2W/lkZBERbTRDRD2FPuq/kvNUxeuT
BlTT+z4cbHkzjKprHmUkSnFSQevpSyo1qH0318J5srUx5bmK2jSm6zT9fTIPxUKitpOq+h0cr1H0
O6McXny5VeIauB+M1Zubh03KuJMY7mVtnTDkCYM2fxblyPSk3u2A6lMrrsn3Nox2pSu3awJvObd7
s6V6O6X5EAPj1Q4W9MEZzW8EY6Biwq9jdQTSj+X3RliCj5XvrOvRdfJ+2PdDspnMsTIvs+tMWLvb
+BzcslM7nSFcqZIw3tMaKLJbuZV6nZtbNHdLlyHPAywqQwUWIcCfgC073afZ6sdRklF1aCxInYdF
rlssjr5kkeP4UnQlMD3Xq7YHtwmxTExVehUVCR1tp2ZKlu+0OMVzbArIEC+uZi+bETFMwB4kbx2W
plf3EpKfAYHOVBTkJ1BOfOsbJlvuRFR2zpFXiwaub6F+dx3ujGU/6nFIkVR4Nj2iTcunu7QuGaYS
JL6uD5Vh1iof0jcwCopakUa4i3kSSOPWD/b2OD2rKxNLCn/gT+9rWm3VCRluZU9rSRe1N3Xq2T1H
iz9dEtN26lHiG7ifnK5aPl3PqpHApWhipyku3iyfKtJjC3cmy3YsCCdNd/k21tVr10HSZHmAv4C8
bPhdcK3S5vdbPwQwRnHcYHk0ZcQAL1Kfg5t+Rmd7ALOuzHFcU8ygAN/GPVKdJtEBHKe/DtFobH7Z
qkI+OvBYw3nDz1K/ril41odIxtK76bl2yt9rHyfLrbvhW94xxyQ050030Z07xEt5KnLT2awvN5eY
0ggtyn1uWkzayCoJq1otMyv3pZNYWm54herdEbE/33lI1NKHJXWS9Xsw+twaTlBo78ZS45D4mgdS
ZpIv2+3tomsYSTQjK8FQzLY/2yaPkzu0InF6Wg0U47ltl7QBLmVsdp4tM3vnBBk8rzu/8wL3SI5l
vR0mP8xT1toSo8kI56C86RPN2tRIrMxpGkTU/3EnYSvUWj5St2VM0w5abB6M854ETRce6tXJ6xNC
DdPsnVC54yMncvs0di5X4ODGo35q+XrpuZemzT/61THqRRDwzkfnqsrvG51T2ppOFb9cB2P2ndvE
nMoRMLVzC4HInIIWyBcl5li69W9tIo+pD/Pgy0NhhgACFSg+vzANmturma2BlOLQNu3BGt26R8G5
vLw5sDrLlbmB8qPWTFAlglPn5WUtvOIXYITunR26G3/b93LLo52CxmsvK2QAhHLaSe/o9Kmjj6EI
yWDfvDopbiJnWLxTaF37Fvd5RX5Pw8c+hab0MOywdD5Jo5vNYcV23kKUcGUznnzmsV5VLzQadMgr
PqvYGdc95DhyfEctEVdHykWNPk16VzXJHC9nZ1gdectmR8uQ2C5ofvYtvdhu8yY3POhUedE+UGsI
UuR6Y0RuGgNwbqMhVrfpVNP+bYtDLtMS2MBclKkZgyS6wKmOztagGfHDIQgybw6R/HJDcqWKcaMl
kDl19NRAxJ4GxMdm11HwyJ1QyeLs0daRer3mHvK7CtwHJgONFhabFPbzUPdTVH9vhkV89cGkJlAH
mds90gvYJqnj+DskcRCfwmRwX+mNCDnapjrgAKznqXqAN+n0yfSwPZe69697eRGGvV93Jtota2S4
omWAKndqpAxvHSsYjWV6LOA3TuF4LAIbgm97YVPb3Rhceyu5ev5Gomq/RRcPhYo4O3aoYWW7gmLM
CUL/Wj3M9KH4r8N03+coJ2gB24Q8otUWwa4a5/lvN3j2b3GddHLooFee7RCB16RrL/AB57H94OTA
ajTRgz77KXzoacpn866dEod/OvTzC5j++JgmU5XT/szba0Wihz5VUy8ZIEdjbxEUTv6fvvbKcAfQ
Q1VTuf4WwJraCH4x0i4CozRZ/obOvAXnIlpdvjyhHw340FYR3BGHzg94lKVCeDdGL/MG2ZataS27
LO8Xj1dbCHVPSIYifoXqhNHpW5oSVrhs27RrzFJ+iir1vtOZjQ+qQ+S9W3UqmkwhOnbP0l3D344X
1CPK8aiTmdjCpthDvc6YCuN6uifluDBZUtZVwSodlvcYLeBwjjdkQj8liPeKOjBm2SIg76obIIpg
IvqyU2K3miFBWFaw5g/IxhgBSvfAgmvkJEAW5sj8iVVrJ0xx8+gcl0IhrDDl7NoTYjJxp9g9zb5P
Q035yruAfAp9Clc5V96JBNAUdUCfdN6h90HX9iuiXe6ZwN8YVS0GOQA9NAtzhoaK8D+2K9bqOFpq
4JykFBfrJw7W9thvFXkNSXgrRIpUUY5MIuEu4NJCZGDK4hitdeJlyqPgYIPNPXNChYci0URwuLRX
Vwlh5K0Gb9rAhQmxoN2N0R05CzxXG80OdZEw57mr1UOJYLwHjKOOIA2rJgpDgi7rA2VxfXaY9jze
w6KnbykSgPYQB6uDUH7uojBj1qv1LzWKVHMDecBucCzC6kNXaSoC7U89UtYaSCiLqmJCbTjG5j2J
6I0yIE63OOmohcZv5lRWBxl1gZsJqwREX7dOL7IWlBthnPTfdRSOqGo3lUdnb034zNLMD/7SJH/C
oXZeUeXETyqXyA3GGcHfDR8G7MvUXttmY6QVovMpIcyJFmD7tcRT2H8zchTjLu43b941UV2ET/AV
fkmSXud0HkxLEbjepYWmY9nBL7uI8VEaH6SYQ/teJmC3O9CnikzqxSfmtAnGtT3OkQ0fXN5OmtF+
FOuBHLb4vp6TxeyuypofAOQd8+LsVM2Z3w/FS15LCvuORXYDbcI28ENay2NfzfNrycAeJsBsUIun
ZSmAfbdZ5N+iorfJkUrU5vsuH0Ho5Mxmz2LbN+K+j/3t7Nu5QHm7LT0Vd7UAM/MQGudbHFtJA9pU
GGiU9oP8a4EXOl8HSoTINljN2ykU3YzqXzbm1XGCZWP+JMjHV7/4krZlnAjjI9PWcUni51AG0Wi2
5y7fehRfkWQWRTziMTn6rifNTcdp9wYrk/ySIVrHS5vM69eEoqLcT2HARvNQG+tzJeMOu3Q8b+p5
YGSRufPKbS4/40CX+shj7jkRF9/5UPMUR4e64EjOpnYJzY0eilzGKD0C/07j7FBIs6SP3bEKmWEI
mGDVMW7yNDqqqhmu6EyTfsWjm/zsV8+MaIJ7/83p5PwtmByBXQuaqj70Ub5u2VrZ5Hkem7pELUlv
fGyj2nUwsxfkTSHnGCFr+6Tx8wfkmdW8X1RCbBkVSDi9wq0wFi4esNdksY6IlxfjCLy9bJ34WgNV
PtVz6bu7yd9AHNuWru3BS+0o92NRGbQx2plIGu+XxNtfvR8TQIaRH57uPfwi5Za/aZ3Docqyqgpu
B860Aw1yd9vFS8L9FhSA0ZRYWDLMINrPXozLb2w/jbkfGgl0E2u1JgdHekN5qXgLf5ZwbJqvQGAQ
AZriENqrVQNa+FJym6ajYxkBGhblcojKuWh+8AJLhNo0quveEKVBEi4Xc7eP/KD5MXJTPgotzBeK
3IapZTZEzTS5KpwzO4vox2r8KTwuHKIV/WE0Oe9uc3XMQURzYfdDnm4/fQwNj82I8uynlLVxLjMa
abFHvVdNtzUZg/bVFhCbWRXVgAtwvsDCh9o0XXsBVM7n31REgTguSWS8m8aYfnx0XCk54ozV125K
Q5aEUvouugc3b/zbZQvnfI9ccI3IyllU8BKOJiDio+Y8OKOAZRhnUugKZd7oqfIk7aybYxnMU3sO
56KLbxS3tXMBKoYOdYcJVj5yg8Xdc1GW4lh4IWx5QXcG9JEUy0s1pzTtIgymD12ODH4bowT+10VB
9RqlS+XuuRdbAlQ9LO4ILUrI0aVLJs55G40P4+agLI9gotQRQbbLp843RPJM5DDI7azPoQE1rvrT
JJ0huGM5xsXBLLTzWeGCh+8mLBfBiSPRrlmHl9Y5p8JF07egEePxNuOaFUI7XwQ6TK+tXOT6nM6t
HxwGLfKf0Yz+pGrDNt/rPi9/FybI/V2x+FV1b+LNAZfBnlXeecQj/wTgSH+qIaYTbowIk5eWpl8g
PEHf1pwayDMEx/CG62uu8BAe2rKbqUTD0LAXbZyL41wtW3nRIWJgzilRaoTs/sT4Vj0n+Z0QOfWx
pxNvfGJUSlntVzlf1Xx1FM/JV+DQNrBI2+1TD0vjnlxXMsY1ycfUvVORhQQyvd38+zxADnN0Y89S
cxDap+Lx0GO5mFb0Pi1yN8Cw3lwL8moLR+QNgzsCCwRhTNIjHB2/yUFy3Hdp4Ny7Luhswe51QyzJ
0NLjWwcB2R87cAGbTXPucTakXfO7Yr2VWQL3PH7IMK4IE8AWQQciau3/CGul2rd+gtXMSia1QKaH
lGJaK/lzhAj7k25Bj4nQI9jwxTFbX5RMK01aEIxxk29NvYiUGtzxnOF2EU3DsdQW46fE9AZvpMTw
3Y5GvUmxrf5LagpGQcFb9t882a1BprpFM1Sz793oG5MFRrSjFXrenVeajkVn9QSKWFNLeZk24ZYc
/YQgDIw6sR2OZpvNrRdIuh+EarZ81IBU7iFJDcFGa+fo6lcwWjDjJRmWlllUMIDdYdaJ/dgYfPrU
4VSSlMteHd8LkMruJg/ypbhTHn3/AR1X1dwHQvbFs/F760uqp7Tq0DJQXW1IKAeTPG+InNU71Lj7
fRaQQwcyPJz2UC6oXTiay5jL1UakYxX9Sm5I74blG2lzjTorF501DI8x3aOfe1fHDc47Tf/HrIxD
3jrcFHlb1r+g1gXIHrKBNX2KJGFxr21CYCQTjGfuFATWyfdlrru3JobewUvTdSCytK/ucW7SiBWU
l4uXIYVd7gYd07zOQ9A9oIC+WqvN7Omd527hdxkL2z1BgFI8GYKWi33szt0XkJXPzQUNifpnDQe8
Ey6Yu4rqtN6FtopwTfRXibOoXJ3coUiAZWvXeEYfRQ/WwjhXTcpdPML+5yF/+xfktyguEVDScKwi
xEpUGkjtObkWl/m8DuTQfe62pXuoKHiRwSStQhbZCr/TjwUFY3XRcW3XkxC9/KpH2vh9ZP1N0fa7
qtrFdTn9MaGJvkoxjRwNvVtntUqapyHXyTcXM8hX7NQSKWLhYjF042QO9/06YA+V7tB8Sb067m0V
ujglELNX6uAVKYN59RImuxy1XHjnL7pav9UyXPMd2zZmpgc8qtzHUYXGeQ0c9L9j6pPIX/etDxk+
meSTqnqQuwhbAilPeYEpDc0/isg03wxvKF5zc3VtbOWOR0+NpZolnDLs34ugRg/lth/nztXf19kH
GWy7wRTnJBgDPKPp1XYHj0Q9nzmwRyUuyK3zMMcl8jmUyr8HrFhW4NV2+dWbJMZxEwKCgjZhpLF/
qJHMh4FnW4/FOFKNHosYBW2/o5XSey8qW1LeaO/ovYPGrFi+csZPzNPQe/u8lBgt+qDsXoc0KkfE
I10ks0XVE7H9rnIGFBt5/4x7k8WWekrcUKfnyV44U/nKhIPAubVe58p9bdZ8e5hB+ih95ZgG+xR8
v6DsiuaOEeKosDMp3eWTUVpzlK0xZF9OVI2CnEvMZ870Yv1pjQWHll5UMeRcXpepLprgD2gN76HG
gJmfxbpOlN5sa96Ssb6XwRuGvMlAMVUkQJu1j6fAIWtDX/GN3F7Lo6nwcerOKYQmkvpK3G5VirXd
66rgbSqmifmNiYcUJyqKGTitcJyVgUTr+gbn26PKaXEhAP1Xeb6PPalvGQ9Tg43yJB9pzpvHaMkx
FQFEDV0WoppdD4mtBa7L+eqSDh0Bm1vh9wx2MJreLdDI+qUaV+mdUfV239HzVVx6eW5OvbqKNiGg
xbMRPJQHtUBWXGDU1EhI4Nz/Qj4/0qWHYf/AA6wNIB3qVhiQypdHN20GKAYVuFiMEDbikhisfJqd
dWz3RTvQ8DspH+IQBjL54fsrhgOQUHToXeCtlN8F4bNM7rR4vtkOHVNl66u4Uzsd3aNIeoGJF5lg
BqqZfkZxGv3sRT3wzwDan0srxB1dbGWzAcLpo8gpk7NA2wHzwJo3zzM2NnfHkHUytWuwuR2CcuAV
LiVUvyNY8y9O36k4oqXHNMgrMf7RVLlxd6Hfbuz3IiUKnAppje8rK5anonK2p9Jze7FHwdRNp6hL
zd9uwpOyq8MF6jChQ32HwhjfMSFxTSV+24Rnd0aHfyshLX91TY5vwTa+Cg9lVDYvxKoqOv7JXx/C
EYb+qgRY4TvmqXsNjGy9AylpaCcLa+qbnDltePJ6Qa5LNIYxvb/r533PEVyN6T1nsIP8K2foPDIC
16nGrwBFEgk4+Hzm+keFJhLJIiuiu3EDJujuZRimWEcK5i08C0Eb/hRMfSJvOLvUX1IHgumO5mot
T1MX9p+GKWghCq96mN/qMRicY9W3yUMFPMndWgleLF8EWZ0SICNECfioEMY6gMujS12CWxdX5ITh
qTWBPnQ9QOaH7cLiSRs4vTuQTvHSiKSVt3UaAWov/uhXDzqeQ3mb9/5Vmr2mbnloDRU7VqTG/sJD
DHVEb0MxQ+sH5wxHXHxPZuol/os8/OvHwLo7R7TYDRL+nxYsDNnhWVqdpFnfevkj4VLVelAmnZ+1
Y1z/EkIUu99ymftvwVLPP2zg6gmh0jqWu6AdaVPRKqRLjHaia5xytzYpcwjjGLnPRYpW2Fv8MEPy
jMF6e/X7Bi2EqadV76/F2HIzj3FpeI0tRj/8HhBppq0TZ1+PckJCWWk/P3ii47JASZWfYQrU++L1
/ifIS83coHWpCVafoyTJirKQXzZJfGTeSmxih+2j+iFtunxP+8ZhA5oAQ4pBfvrbo0KCQZyBcTIE
0kZ9aqdZYfFWTsUjJJAf3M2uoRfGVbTctdhfMcmlBccRjXuzT7fBBLsi6RBNK3CIgTvBwg6ufiDw
TZCOGR0DQW3/nGqdpk8xviF0frEuXhxAQ/VoIp0SzuDTzvSA7g6SWyydObFUTo+epsOmumRiGqR/
DvwSFVpDHxHvNzi9NJuCYn7rm1DhoFsxCkH6xvlBBb4ILtM8jKQBlNBbo3Tm+aS6Fjdrua7t3pVV
FHF65/2EPp95gpRb4vuorICK7scBvLX2u7ML3Hs1ssnuABoRzuwfY7tM1R692xp45Vm3HBY3GOJz
FO5V4+hvVDsdsUswXtVDg3Zm+UPr1hOi0eaEA+2ASNuYe73cHkZ8BB/aW5DP9gu1xM73PD29bqS5
oeizqEr5uEnYflRpvFYXsr3U76bEorRDqzRxPoyx/z3sne2hERuLcKiGsTmqaR3fTW2617hqLTCE
nravlcv6t0KhEl2tUutTX1bOuCeje/PQ9wt0vXFiwtcw31ARhjLxP9tyvB4FW5x3Gba7vuV9UOpl
ekRduaumhSSdJUARtk/5nPFu4yz6CMmaQGwlq+JjycumevWRckH9c662r5NnyvemS8yGWnFZnwCH
5chStNhp1kIk6gwfBA4fFksXHoWLYXc3gj/+iTfqzP3s2/ph2XI8unYtZ8QumOPeWjLoclS6HtEt
jBrdsNlsVfu12DEpdoN2EKxyNf4QbG+5R0baf8XA76RP4UZUe+wcBBn0WsQZ7LT+JCFuC3Aj1vUj
ef0pw/cS4YjTQol5jyyi/ESIhKY+HG1NvCrRHZ+YvJQ8ElFcTKccwVOBVHxuph+We5waTDT+K71l
Umad36PuF9Usn5GdmOoGyVLBv4606S8R4TLDnW279TxZKVklMEoVazeIkELDC3yS3M8riOdFPTR2
CL6kh+x0F4PnEaIrNUi3k2LpQUsUIZgCGZ7fAhrzX3g9uuXU5dL9S3rH5B0Ms5+28wY9z9RMVVzf
xupVaOwJNbMrBJ+wIXaRcYTrnUZv8LO4GTfi0/kCzkMs7fABKOZdiT/df3Lo9g+GmkBkwLQJ1dJc
rXIXB2X1ixNgdXfYwkx6txFbgSfPq9Mb4GL8/ohhu+YlIBdA8TUHEEC5LgllYtro+zhAmMWRN5Ii
Wk2UVLuqaTlwVBvO0bsil638gXGlKE99pOo7lFN+CqZIshGLFlnGCEhpzgAqE1R1uZKpENboJ7PI
q5mptQUi9jI7xhp3QNinv6/iqnsFiSBOlkn1IQX7tMnbK5T8o/IY2og6Ifbfm9BLgc4NbrHHwdXz
9AJZhcusS67hBk7VuPKh9fulOaxxH35b6mIjdJjq7DGHeKKWR/P0bXQ3bC3K621xVk619Yw43miR
U9UoCIChaHvQoqtsAxCehcBWmDA5CiWp9+OJUfP9bItHknvqu9WNcGLvOOBk89ph3Esfolj3LlXa
UuP9zkQgHFc8EMVCG3Ec6inMkwytSjj/tB3z+OQexBa97K5LglibI/NeCX95RpDvTu5Tsq04rE5u
6VUdrh4cgV3xkm5kLEy3iY8qmE6RfssvDhGe+jDGooI/vLowzS9xmNscuq1DnSrL6Uc0RlbQASJ4
2jeVGrGm91GcH6uc8Tn9fpCeRyxpnVB9kwClRP93nIsJUSaktdb3zpAG6SsqdZscvEFrKi9REaTg
D0uc71bf3f74JLgMNzan4IBhCMb+TVd5N96UnIQ09Eyf+EoJbxJPM6T+1a/NIZ/8dlSniycv3lKI
m8RrUhIqTdWul8aB5z/1vmb+8zVMBLBFF13xw26R7C7bqEv/vIBzFvep9kR0Q+ofZ6Y327Lba1HH
5nVhTzOIuI+jCHcGmQgf0+rV9nZOmjC/x2OE48qjQcXHBSWKIsJl9y/eDi0exqxdz+4KqVsxkRxA
PqTzAniCecc08Lc3DhGbZicIgWH3WFIKyDFq0eUUS7rxY2HS1Y7OW1/BvYl5mLrrUcOlrvtEiG+D
tn41rsVMnMISIL6o30Mlox8eNhrui1GnL+5oewYae8CcG/widqG2q6lsuHd6GvE0D3dNnG9PQR4G
6hF+ijuMHRm8z37CCM6CPf6gHKWIPOB1pzdOKNNfppyKnw0PwB5KlOECoAFk57DKaP7VlZryUQcV
4GfcQSLlvuZnVrnVeOcCz34fbeHkZ68ZHXmGwzMfqo/1sY8ibz4tc27UQ28kuSsJooJXlQLuoZ3A
C3w2+YjvlAwgzVqJG9JPFSvwwQ7csLdljPYH3SSnA7FBdX6A7ZZn29llOgzLNLxs2//ed75r3icf
Jg4VfQmViYWmj7KS3xtnpU5dAzoeNrhNpjUw53xoyk9iRyq6hrVL7zC0knmig3Y4tIEbxjvkFshU
qxA1+g7Qdh3OHO8jZ1agiP+xZfkM2OXKHW07EN0s6MCuwJXrH2a8mK/w+PDT/tQ6j1tZAtbKosO8
nqt0/at1tNCesoHGQ42oglYdjHgAGMSZ9lBgEs2Jfhjc9WLAUG4Tu6CaNsxoZ4AqIT7e7eqPCTrr
YkZAIeBnJzZUZ+pD6Y8zX63IF3vnxQCg2NNlrjI9g0fvPOVaGpKZ+OGnVvqmOiVzUl6NWtMk7jyF
swDSwAG3G6VRZi86Oq6M/lcgoNhqxFjxMGMpKRRRC9By9a6YPX/Ye02h/yC7offLUZwSklnGa3Aa
5rjASsJ9fRqYAmIPpIOFL+VEasKe7A71LHQCz73mOY0TAj3WWYvg7X3JpwDGOJ3nfRyAMqOdE/KZ
CJgKPIu0BnkXEzT2sQ3a5A8DU2c/E7HJfeN5q/q++fDeIOhbWlP3QtqzvyFrMcwSCIrAUap0B6Ej
+oyYUCJe3Boo8oDwBJGrT8gAqgtaMxfPpgw/x2vbs89DcoL5xNHYXdLA5u9SxPieYW/D13gU2x5z
uXqclGyPFqVrgZA+Wn5j40fAg0ME5J2cPpoNC+ArDnTx4pHAmfTqWIYs3YFANnjWMXG7BwefE+Ed
CJERESKcwF46Wth2r5PtZ9PpNr9N2tYxiLxbse/qiMCA1E34czqGpJzpUNv7iab914DPALO6o+uX
0srQw0yHPWaHBHn1ISsRFx9rF5qfdZbOt4Nwc4/JJ6nsX8agAEfpRT//7V01/hyAhvkEsk9o0kEM
tp8q7GQMDjuZxw5oS++qPvfTP5FwII98CPpT4TYp45s2d3klRiIad6pMOrqiZew75AKTf2MCCXsy
92FZXIZoTuw+hXwaD8nqMVcnQXZ/616jhg7bUKpHDlbVHKCYEKS5HAfO6Tq5zX8Yu3XTt1gBcExo
Mkjcy1ThEUtpqhECinn+uXL2r3crnGj+NMxOFdKnWG8voAHaHdJOkuNwG5ZOfY66FTNYFcTlDywD
NZLgOdXLY1mYaOb1GPRe9bxGx2XElvtI0Lun74XKDVQJjpaqOSJmSFi4usEa6OIC/lWBAf8gR2f9
SSTg3BwoKFRMUFCK55E/e8N9jLfBudC1KA9/8DK0hwn+aSATAicNoESlkBvl1FJOljJjrDnKlsaJ
nVXBB2aV9B1vH7V5kt9wypHkGfrOVUlEuB55NMrq9QlzPkHmLPwxIdSksIj/liysgtV/LGanR8eC
o7jSXGol5gyZuRzW3QsYkMWjyeix8KiXtBjOadhgUIRmW/2jJZszuN00dNsVCfZ4Oly/e1pTW2ZV
6y6/9Tr5T11ArnWbpSsoz/3GoEHCqPpI5ByZxbZMtyhtuuCbS6QE9G/oOPoZiKqUH8glywJvO1KC
YF+jeUES40EMgg2SrNJ/VLGKfrUcNEhAfDiK2KoApkdHhD+ia4vbvZbo0JGDQ7keu7FZ8kur0VCe
SOuR8ynVFCxciAg50kzUshkRO0cpiZpG1uvN0He4kksl/XtjClGkoNSl6/+0fSDvvB50/1uMqst9
WlAhikzabUle6nGZ8rsUsyToxeg45KSj1tSnCeOt880NZjUwz5ef9trG4P3ndJLQ+NhfPDR42MSb
oNt7eTE9L87Se5cVbCEhhMnzXmuvKoiCFx7F9dRo5D3O1RI5ucUibhyENs3F4NoujhzISAIW6dJm
pnIhbaCLk/KLDtPMJ3Iz1yflxdN8qHS0KoTKi1NcMBcXIhvVsOHqwobgOrcJ6D25XXla5s95M3q/
6tEppsuYTGOCNj2lDcHjG31xpixEDC3wdAQ6FYlqQBtiP4E3mxHGTN8Gyw04YqTryuamLGuxfCWC
ghtwACv8Yai2yX8Iyacrz0ONCIEJFQRI7UKQPCYEt3XRfJLVoourSjcUL8M0j8MjQ4CZMSH9YJ6f
5nRC9GZ5Z+KCU6igaPec0J/egnWMYKfXGdRD6boy+24ug+4J3NyYGz9C/OMoP8ILEAdDjp1tVQGl
ogn1PanT9neQqLBCmLvUP///5GH3mv35zyhNdN0MSBAe96/3j+ThRnVugv5puUc5vFavXtsdOpR4
/EIkTmJnneKtsO1xHdxLcl6yjDf1L/HL7n+LJ008REaC6SCMCfnHR5iiPh5NykdgrN1G3nVxIEtk
jyTkvrswsSIrjv86XuCazvof39r3mLDEkBD8iv9IRHX4WqqNi/Vet9N2UJIRKBIhFlSwZr4gTgL0
FIzoPDVmWo9OFH/vMa1dhCq9xwKTQv4vGbf/MT/C9VI0pQy8jwUZqv+MMg9XAnXKYVjv4T8OajvX
3Z+0+EZS17+87P/MGr7+HtLeedjE/yT/eNJWu6uHO2m9T57N8jZkm7nE96FzWLLYfav6e7n3i1NH
IkM2MM7xsfu30Sz/5U3/n9//j9BcEJDSI2YBE+oPWupxYaRpeMDQt/0O7/URcfkZ6qR0j2X6Lw/Y
/a/fHBQzZTy2x3f/5zePK2bxiWVlAMuY2fXBEpxBt1OIEyEEKTdlOOIp+Evf+T+knddy29jStq8I
VcjhFACjxCCJDvIJypFEJDJAXP3/QLNrhlriR/x79rjGPnBZjV6h0+p+X+rOs3xsPK5XF+2P2knz
/BxPHPmP60AFTpbH7R6ppt+o4K84BsqaQc8W8LINzzu7YzHnDW0TFc/3d/umEAXyTM63ZSrioeKR
VusTRhg2ip4+0dH3oDXPkf7yL4SQq/IOQGimitzjcXbUalMP2g1otp8dU/nN+PqTfdImULJFXbgW
xCAMBFoOhUXDFu6rKTmVbBs5cErhl1J5Vq1PdjEhQjwhiFBk+kpMRTEIGpWROOlqT5S8daAWV6Md
3ah5PSsZKDWXZbKkseL+komXXRQkHEViaKO2Cct2Uf5Ux89x8Ed1fpTN7r6UGyv2Th3hqoWQFgxJ
qUS7qvyhhr9sZzdMsXRNrZiA4m6c4oTHSlYs0b2q2Wk4r8uMNnCznLAbU7oIu59LfXDqQy3aWeGn
wNgG+i/9vLy/XFObMn7C1e6DxtbrTstydcHeOG7ZFDl6vlT/5W0Rt17gdzm1GmNWMlIAE/QS5Qzg
z1fdfLqvytRqjdt2pUrItADBlxHtNMZQYum3TdM8m3RfyLjk1w70L02ILDVFVrk5giY0CORSLpvR
boQjc3k5W8s1o7j3hdzcFJvXeAOnaNLg9l4TMjm6mmFE2Z3ynQ2obATqqBL+Krt8QtAH9zCqoxoY
GM2ikqJpwm2x2kyRT5c42YX1I+WNsHpk0H4W0jo45K8Xg7IdD10AZc4HdRdYX2MQvrXU9nqeZk60
XTrggd1XXURTFz9IuFt9Pehg9PJBp0GdJeCghYbKW+/RL6WcoTrYVL7cF3hrra9XQLhjcGAEZkVV
aNc6C/V7BsRkavOwObnSIv+cqJhw0QaroGpK79cuBsg0pXOZWTvag8B9cxbg6jkMX8b93GIC4r5+
bydSPLG2ZuH1NIVmb/HENnasyEyHJDsnk3aMTtJMtwdlj3kAEPykl/jZ+kGq2D6ma/MxBbeJOvgU
0citNbZ1m0e5MdjTTWGNI+1kNBfa9na5f2pmJwkyFWb7jWxK1dGDfFDVUEyVOQNDtTRhjS+KHdBv
WCe7on6m5usCm5aQpSmvgWs96XOQtejiS7yJBRa5iywV6ibCGVMmwDJVUzAJMT1eJRWmy16FrUkm
ka3AhYChOWqfze6gnB+oDEZUbBprYas/+iLZj3tBB8wFnLB8SaVxbrTpxFd98FHCRwnGsA7DSw/2
22XfMHp56Q8hUAgOGGMN5QvlPL+/BB+M4iiM2FoDYcdRIc94b69yYECNNGAFrOMzpR+3LH//9wJM
fv7IDQUSk5gpUbOkx8jIL/uOZzxNA6tber0v4S3MeXd20OFahKCD1PaGTWp+2RMPuab9eNJ/ofNW
j2cd+N28i68AAWkLZ2Kf/g+5ZGKWZRCAOcLdoOgLCGLWXvZxtm3zV3ARfWkc3nN2kg0e0o++AXdy
it7tw4VEWZbRgiIQphNC2PcbVjHQUvCoP+wlUKXrlAEJ7iStKxv9NHEnb0mCG1sh24QjA+aQ95Ls
IgjK7ljIe/2okt2XXhCtABCnU2pzfwOnBInr6GR9rB8Ted+AL7BlzFSiXgmELhc3WdUXx/b/hTxL
pUD/lszYgo++QJNARtzLe7WK3aR+cYifQMgv0tV9OR8comqONQJdVU2OvqoKW2UcaU6i8UVmBN7a
1Ua8qIvDsSjBVtJ5n1H37Vl+uS9R/Wg7EGkR21CVIOkQDVrKdHuldxd5b50BWE106UcVmPandOCt
JwX468HQtfO64t1urVeD8ktt+8vcrB0bvOKo2qYRb1qDwqywGxyj9KGvaXAHxs1YgyXiNnX+rWbY
heFso162QFO4NW8fntRJ29Q2ohXgnqdXhsxPEzft1kJqDMCAjMWJVw3hJNJNc2b2RJX3SveSvUag
Wyre0Pp1uc0njuKNO01uC1gkdRbMoSIysVL+k85V7nC9gA+Pc2Wem+YsHNaa3Xs5+Do94zndAL7T
cJnd37uPWzeaEUjNbYykRWD3/rqdq1iFvaMf9pYpzcE/AP9Dmrfp+kQDW6V9uy/sjQ3xvc18L01Y
Ugb9FTxfO+zLn3Sm16/DL+VFXjvzaB74+kpdtUegEF3ne/p4PDSHfF1O+J03vpsPH6CSfpO3Gob5
xjB3FfLrEuA9dKMO+259fNY9Gol1V9oaz6Y/LPLP23CfQu7qrKpltKEl6772yodoQ0V7XbMNxzH4
TR0t0pXwGGAkWoStYX+sgG9irOrhZELNEKVflZTHXwCfAYmrf5yZl2ZczK+14eu/+QKHQivnWtUo
Erz/gl41aIcHeWRfVRKXq/xM3XYV9H4XGSvG1b8xLE0zvmnHbkNce1/4rZNGxAP3tqGM8KyCXWrC
4xBVPPvvtaw62OvK8pwse0mHP3a++J8kvZ3Cq3U+8ezOzIr5dqbPrs7kPA/y63RIVlLHcJOdfb4v
76MnGctG5AQUOg3co7CvmUbfkxMf5T0arhszmIMGDSpE/my3E5JuGgrKv0z94oxx/oIois6nQZdT
bNKuMM9MfvyMqgPEcBFzblKQu0Uiz4qzNWWfbmp4JVY4N4AMamlcIlayqnnZLsK69CQz3yRRcAgC
laby2elYbeAFByzaB+erkbp16MSznOp8OcU/Pkbl4iXG21ChtAzg2UzhJPXquT0D1Crvsy4JF07b
/4F1qGNiHpiA+zt768ySARmyo8BnZIgnKVUzg3ZW9NZ5gIsHkJqXdE7m3SeDGeb7ot5KmaJW17KE
atdQ9nmhJ7G874yGUS/IZTzen5e6lH2iq2LbqZrkRXr/OBTlE69aD+mgv6TJ8BiBZ+UBNR3NqpRu
aAOcfddyQBLJFI05Lnl3BC/6NNRPx1AByFAqB/9MBRGECx5mAuXXyTYWKv2NXqEGM7Pt6MpWqwnD
/+HxBEpmCydq0uyrUv10BOWsIgrpPy0JSlQDaGOt3jZx80U2hshLkwy2Jy37ASby6lzo33gc3IT2
aZ2UZ5U5Ym1JY/Yw4ds/JiB8j4YHoFgKi7AjBGOEnlTAg0be18QSbmeokUdzrT4h5cZ1tQkQDJtG
BtI9apXv7W3eONBuxZKyP7tAu667xbmbRTsagqNiDuzd/RP08ZK+FyYksyWT/JKmHdW9XTJAkauP
qbUd4FijdVte3hd1WzG4A0zehTRZdQSDoAEGqeVM9OwZDOnMeeRb305boLgYmP/U/yvFDM1RVZng
2ZEFxeiIHsKGijQ3g3wUPMUTEKp0GjCLc1+tj4aFFSSExZI7vHiJER+wQslgXhA0NBWoLWoxLGq4
rRbHs3aciNJvijJlDqEDbIqpjsHnlY+SlEuaNyRA+5IH8D/MjIXeMeyyn2Zo/ryv1EcbhlJjOkCv
n+rItrhVIFMbzhFJGR0Z9GwAtbM29wB8QmeWTDwNKGMA996IIcyxDdsxbYVERDDNcaLHFcwl6j7n
9YhBXzo+PsEvtdStQ219S+kiCMPPjD6CubqMGe7UThP87B8vNr2iJlkI5trmiVA4K9mJEcKigyvE
vtDLToiT+pmcmv/ioJDFWTqhjELzpiAFeDOFp+lO3RPUy7TG6DQUqpmnPt/fuls3+lqM4O31kil8
uJvV/TnBCK6l8AlcV5rB7ku5EZeyZmMIg0ace/GNN6+GXAqAo9tH2u8LzZFSfKiBVM3SZZz8pmPJ
1VPo1Wnyfrov+NYduJYrrOIlp/6uWRd1f+QBV0/1B6tbKnk9vy9FUW+cyWsxwipqZq51Q6qo++wM
nIEdaBAx0tFWlVT/x7ZQSD3qdkUWVG7B8w7XgE+mm9iKw8cLuAQTXzMKEy4InPWOruN7cAsih7he
Z8z6d0drf6F1h1oDmS8oO+6xtLQZKMTN7L7y430TxDkWubmD+2FnRXEBzyhmrAMA2EbfNIDFqZV5
x/5JzTmxNaM9x+bhVFQTd/CjUEdmyt7QbZPyHmkGH3Vl25ilaZlji619WChLKXOHl0TbdxflMY6e
bXPtmBPybuwwMBW6Qyiokcji198L1IKop6myc/aq0swKEECq8KmIV2C5A0dXukVL20nzSdcUz2Lo
F+Mxsco38lq6lG1mMkfLR1w6HsErjR1maOxIv5ye0ua74eyYWXX1aKHQExf3XtMuTz0IjCw5RAdS
+kQD43DZWIxNAQhVAB7WmCnUlL8co5ioOd1aGcsmK3E0zTbJeYWzf2Z0mlYeJdjHzNzQSyVXxI9r
OtNbOuNPUKtSGGLa+Ks5D6f4mj90q4yOAFxwZcy0iadEtvZ20Gpab4/Hp65RP+flKo+9uplTYAQI
f2M1/cwBnLWUAKFyhsU53RjhXpGWx7CauHI3nBINHATxJGeELESi73eH8RumpJT4+MTQpK8Zn+WB
qkr5cv6p0ruxoYNXPh89sHb8Ln+1jhPu92MV6b1wwdHnmVG3AGYcn+LMnhcXkM5BWnD0b+C+ezlt
f0owRfs7nvb3d57FBm9fwz/Jjm4KtyG8yLTFGtrxCQgnJg9D2tqAknSWIKVMvdPcuOljcMG1o7VQ
t8R3Gii8hot1sY5P5gZgST1cZf3W6hw3MePZuXiV7ImLNiVPUE2PoFOBre34lDfjYxSQMtljA1cf
4/w+MKL3befHsqZG4wm9RhRryLeJct+fG5r5VBPwk+hpuGyPy0RfXY4bPfrTsoFxdGh0XtmBxs/n
F/O4TTpKyJ7S/4x8sJkkT5UWjvRQAYgcgKFa5JJXdAtGBU9gmidROJVofNjz95+qCfkMrIpA9MdN
9HT+fHplw+198bv4BFzcKlnTjfYpoFd9Ynk+RFqCSMHKd1DHQmDYRU9V96rB6d38vr/8Hzyl8PMF
mwq4nFWZAT9fb0EasQuPSeEi/N42r/+9HFs1qfKa+EdNDFnttqyzy3CJnurui15WWzvHJKXm5Sk8
dtLEPn2IxdHJ1rkvBI74ZVnYpqwwulqKA3Sy0mwh9+cE+NGCHHjIz8vq0rQrBj8noqyPuZpGOxDR
BuYAa0yJ/v0xli8kpgDIDZvGg85k1i04nSuGH8LJtrUP1xNJFFe1MaGmQCOGxanBpGLYHuUNFWu/
X0lbpn/n8jKc8GofT8Z7MYJTuzjWKY0kSK+bde/HS5pX1an89uPhHkU4PGrQVTHGT+/XzAmtVJb0
UN7UK6rTPtNLbuX/PO69NThTj7/+2xP4Tpj4MkS9Euq8gWWLlyff8dRHZXVfwMdj916AcFWTMT66
yG/70s3Am3mkfWBiT9SPFui9DOG6FrIDLlJ3kjfWC4MhKVMtDOA8948s35dgF3oBmnV+uKfove1+
Ok+B260YQplbj83EJfvgcd9O4d97Z2vv966G/bdIu0jeVDOHdwXHc9ahb03o+zFpEqSMJ+gq5OsY
r6kAGuWE+N0M1Lq57es/XdWlljWhz+1b9Y8+gtMD7Sxt2gh9GEB7iHzJs57UpeRPiblpJ67OvC1c
K+CLGTfO2MFqRjePT0EQO5F9bxdTx1GZ2iHBIgGMAaJwi6TgyVk2s/ESM2DyFH/KH5ytutK8Yq5+
gf7L8bUJpzV1E4RoDB57wNNUJKveycsftNlxeh2ntBNsx1C0ccFAl7wZ5s487ZfaD8JvL3vQXcUD
rtQzt84ewFan8Y+T+t0+llQ0CchoZiVqeX8siyzSQ+OUjMcSKMJ14qurwqePZA7904RV+ZhcjFfg
SpZgVlQ1gIsQsobNuImXWby0loGfLU9LbXb2k9l9G3bTvlwJE+xLZtjaME5ObVbPyykPOf7bdxGz
oIhgMUqKVoVGK8Cm5SSGs5Rz3/n9zCMv98Mv9/W4fc1M06J7hCIAL2HvdwhAnFSSskKmhzxeAtky
yx/ifb4JvGjCbkxKEkyULoFGf9KQNF6wyg18AMDW2Trwpm7VpCTBRCmAHcvFqFM3a1eVG86IB339
sVycJxpcb9rCq8UTbFQOL01yvOSjjep93RvdpbVmuOt/XTrRQmXN5WwbKAQk4qpfRX7tKn88EL2e
/8fTIBgkAEEcJdJQqJwD5OBWrrONPcWDYGpCpamVE6xSA+99FsRo1OAVE4ZGiAG9+kmeUOim8ftn
g8SHlSCXGs100Kf3R+errnjE96Yszw0rTlcgAbuCkeMtW9gdWvV5HmXCGSEnL0LI5TH9F9f0nQxh
Y4YILtjGfjvSAA35bu2655W0mvK6N9brnRhhW3IHCiwGTcZtgbzXk3F+8FFM7P3H5zca7a4WzBS8
whEQhHAIIfEuXOb3vfoRqlE/wlaHwI8zTJJ49pRI7aNNfSdScA7QdOm62qCYtjOfRrsqeRlI8m7j
y/76z5RduOX3eA52yG6oedA1JqyjAjhgdG6t0e/1q/w1f+i5Rdb30Ie4b0K1j9W+cTX/kSV2W3fQ
j1p5/SYr3bYgNz93WKOKcgQ8Yo/qS7BTvPMv1U3W8kPwPGlsR7MteKt34oWVhaWvZDjyTfxo1hOf
9tG321zMYWjwTuR5E0Zq/IkfJNLsSKcm60trMH9/FeuqiqkkYPSxuKHLgPlDPtPd3oP13QPYeMLC
3zyrZKv0hVJANHRDcPR1Rfm9rmJlk6ZMWZ9GIPwngxTs69A9Gcd1lT6pdChpB1hy3Y6Zb0syp/S9
kWCOCfPfnzCe7St9lVMRxgDMKrgz1Ut8Z5v9YMK6ew2WvKt69lZ6DLzzD1mekPs2Qiiu87VcwWEP
vSGBiYHcaibtQBYv/dC3veGx2+JXH9XPoZcCoQ1xnR/s6u+AUvnV1APeDTfBw5ljkvfyFPqhGgL4
C2tPrye5tQG9r386hM/h82hlYVuap4/wtsE6dnrOtqUb+1OG6ubVuhIvug+pSii4wT66OT0au9rf
lI/6un4Ml/O5sl3Az/sdRrc/A0cvW0yc8Vu3ynBMnRFPhhv4U9hzozur8qViz5+ambGsNid8frAc
zYjqqg/TecJbTe7Dbl9JFEyWbLaXoxbWygZwPaiKZ51nvXSLMaTJlpV3mZFYUrABtuqhX3WLMZEN
loPnAOj+E25FJuDn0/mReiMUptXl72UwBE8RSSHDxQPL4CyNnf3E6/5Tsx7mcMEQbMFUn/2ofsJG
v8g9eC1I6AsSi4mduBHpv/sEwb51QRgBjsYn9H7iw03gnzfBXl0NXrTMNnBTe9JhKqC4lcq8kykY
HdK1ypSgyGYb8tyNl9pbos3QvE+7SvfiLCd0HJfxzt6LnQZWqRmdZpfK5pv2cCIu7zlkuef4k4Km
9lMwKTV08Wkio5jGdTpvK0/yAIX1QEfpfOi0VxN6TdwiQ0gEStBYgmHUq5uNeX1AkJGuW9RL9wH2
4vivktB3OydkBORZVplG485xWcY0tH+sPOs5W158etOnoujJgyKEniM/jC4FHM7TY+unW2iN3nav
8wEjWudTDmFqOQWj1NcjVLyFiWhwRO2KMTWY2PzaB6xqpq6CZYARkJ4MQuzcszg80IRT65rc1ZtO
4cooCJbKPoJjUJrsKqS8b3UhYKa8djcaK90H79qr9qMdcHxpspinjb72zk0RQ1cT1kInHW+m/RSs
iy2mcAbL5vb4pfZpk2bVd5T5drS8LR2YZd12nXw2S3/woKtvXWvd+Mk22ULe+i9rgNdnzxQsFUzp
tmO0HIbz7HM1q6hx7hfGk+xOucWb0S1dw45iMu9BWC0ccqbs46iJO2Vjboaf1pvFgLB4BkfIcrKQ
eyvYu5YlnPBSajqzAv7krQyovPTzbtGuWn+0/9nyuK9da5FsR7cYcaHBjHHvm5DxSH/c739UFY48
4OEN9AaIb9YAYXoUjnF60VRD65SSwomOTC0IwXfHTnlE7l62C59Gswh3we5fZUJXCyq6VGy9Asg8
snh1p67aHgK/Hb0n26e6+r9L9mizZGSBFlmay4RTmWgJBaaL8tdtjR7tzeBTXZ2xeauW+2DPT7P7
W3YzaiNkNMFj0AG1NIU9SzvrmGaQOm4gTvzT++pnrV4dCl9ZFI/SZQbe0jLfnOenzZlEU1oYUzHr
rc3EOgENYakg84kL3FzAQUrhU9s43AybE0rfqwdYlk+UPpWd3HLc17KExS0aW05qwKc2lwUZ+8bx
+ufazdb/H3nQeM/Ei3AtSQhJQAXsKz1CK2sHWvz39mAtIxyq/Vj/Kb9n22Ku8wgQeJfn+5v5sW1j
HMq7Wk0h+cHOgJrboiHEoE/nbUtMajwEfvnHWh897bfs1iCNTMi8uYP00Y1dUVB6ikY+CAIlLo1G
xc9Jbrs7r48zdnHBnLT88G8MjHMlS9hBBQiZsBhqTstyfAwNf1crGtongthbHvNaiLB5rWGUSgwi
4dudH00nYf3CIMC7v3BTYoS9MsqqG2lgxnWLqb23a+DgXbq4Jy74Tf9zrc4Yp1wlxOUlV3mwblUe
dttd9aQ9HGdnKlXtQv8STszLT6kkRJC12qnWAIH32xsytNqVD1cyp31qhyZ1EnxqiI+zeY5X8alj
vH+cjWa59wJX2RRf7m/Trfo4M1b/nG/Bp8YwZp6VI0qVPsM223B24nnhtCR4+x8PhGCJz9kA0tJ4
uMHrfxxrUqPdR6kpMzjuwgfjdKWQ4D/PZ6UyR0ZJvPTo0+Kl/v2yHZNU0BR9oPX94bxwfv1vq2gJ
uanWBkpdnRA6PrnKFGZSb1gD4ecFE/bobQxMUA+oFlmjVG3DCyD2TFspEMiJflF5Juy28ZJmhkfN
/1nTBdD5zIZ//8RFmxUvL0f/6WlqaW8EQO9kC1tYgayZMhihbh6+5nt1Fj8MLqDcXush2PCAr52l
82QxtbajpbinsbChtVVoudqj8fDIsy+AuRTv4b55TPf91iTI1A4Tm3mjxnatpljpqUC2U40ENS13
o/jHh3y+W+1n+bbaf1r+mljTGzblnSzB5EcD/c96hHLNTKeSFVKljdxmaUxcvltx0Ds5gtV3+j4E
kBedvoIe/ip7Em0Bw2r1m0Zf9/VVnQO3Cbkfx3WqVU2/sXvKW5OPadHpL7Z5VmFcq05fsJh6s02L
8lOcxIuJDbvho1WF7iWdaQWm3fTxG658QEjfj6JdqvHK//XsEm/yh3o7vtJPNlfc1ucfWYITAOJb
A2d5lOW9lWBPLtjXY2Q3lp54k/UdaTLJunUg6VUdG6Ud+v1kQb8mvJRNo5TqJjIrRiBnkvxqpX9M
axJ04pYgVaY1lq5JbYRVe7+QTdrEqRLp6kZftGTyvGJSXFs90x07U+fUGn0ZFz6xebeMyrVMQTkj
1qGASZCp7IKn9Ln5nK3kmeYfYEzyyln2Odmmh3qrzbrlfcG3NvJarrCRpCJnCaohdQPMKIwN88r4
fV/ArXCVuaB/VlNw41DGHC09RoIEGOMIiGz5Qf4gB3CznGdZu63aRZn/aDJplRtf7MIvoQCe6j+/
ZV+uv0Fw7yBoKlnNhMFG9oJ1/PAjnh1n8mb0T6B3YkY7n2cMaDfpNpm6+bd6ad7pL7iLVm1gkms1
dQNh7CzetivtUWGkuXVbN3EBEb745lyblR7m7jCx9FOHSvAZupKrDBGMnurH5gfItO7hebHY8zDQ
L146d+oV6tbryLWmb9b3ygClZw4S5DKkXp65GPwfhbv7lvgrMFFwjiaeuRzz6YfO/fW/LvLbp12J
PtVAUysXFhk2J95pJXdY7Q6L/VgF+Q6BEsXbp6mywcSZeivUX4nUS9XqeT4dzW2HyGgOsijV9qkM
4iOgE0CkoG2MGACMGmki0qFVSiFEUcZ4fqCSiB7b+W6+C93fv8tZOYOr6fvR+zNxbkY3KMYa1yIF
N6nVAKGHR1aTt1raK87rgjJPvS6fzWXuTb5o3TRBVwoK5hZGtLo5FSh4OlGRnm8Ox7eroX6Vfxpr
yc/9+9pNiRv//mrfVF2ywjREnBGf3UHe6udoQsKbN7+3foJRddoI2ongP6dR9/RZODt77Nd4A5Jl
6f2BiGhC5s2rzhSrA9+aznCBYOEkSizgBpjqJvt6TCG28PMvtN0W2gwK4fvrd/PcX0kS7FncnDtH
K5CkQU4zeKZBzSPEJ/5sfoVTrvimJ76SJRgw2SzLElRgvBPw74/PHXjNE9nsxLqJKUtVHQedkU51
A6cmwz6X2AUlyHGPYHpOGamJhROBO43wmBjWyRrz2TB1qw2MEPnF1Y7eZQkZ5f1NupXQYjZs03EA
5lQ+DDZrCcDEZyPSNmkUzNvTIxNFTpvNg+EMK9wvJ9zacu1reTqfkHsrTbmWKxx9s+oyJ7WRWxW8
i5vAdx+9gqn2uc0vStY7SGYmjv6tJx+VvliZ8TIm6EDye3+jDch1ciU+aZvuMkuXHZ5GJ2qqfsJv
rQN9sHFeJ0WOalzdcMBXDYZKaT4HbZRneHHiOahNs2lOVn9QTx4xxWL8Va60+fjnyethxFEXp/WE
ouMd/iDUHJ+/HQtETE3IkvILOOGGKvUHeNpN4MjORTSzjxc9dCElovRoXei4H0Drv7+n4pPzX8pe
yRXcQV8cAUaNzf5QqQAAtX6YdXMj1zw92FsJLNvxvJO+KADTt5vGWcETAgeFG6qu2Rn+yfyaYmeP
RgeXxUbKHqaGqcQy0V9fR1LFkzjAiuzF+91PbKPSh5atKJkWNcNfSb414He0QYpcgYpndZJbwhFX
eBOrIqRbf8l1dFChLIa4APsS5Ep6Z0D91h+MUzt/S0lM+8EMYAu2Mx+qZPd4THwtmUnBQ5m7srLJ
80NU+QpGcmhCTKf2YB3h72DQdJ1j2e5/3q1lsZnwVAB1gNWKVq73n9eaHYTZud0cyn6bwiOUh8+c
1V4nt2a0ULscjjTMXB6N1X25N84oAxkaILoMskAILK6KVUB+V0ntYZA/V8p5MZiL6gwscJbOtCkQ
aMGgjjuALHOshTMJwtPGexV5U7C7I/DecETuct6S2+5zLM1N9bG1H0Bf1p/vqyba1L/kje/VjmNj
cMTG4BakD2NQtPZwwQm+gF+v0ougn4B41D2ZOcmZlljFE6xN+QsUNNY6ybLzxKkT3NVfn0D9XQM+
2FFkMcfP9SRRy9BpD8/2aURfg6b6vDhLv5KBVq9ocV9hbVxAweDYzF0BgcC7DXV/YYETuP0k0Pu7
Q2xesu2gG9JzYtUSmGjx0fQ6rT6vR85RV8thVz3CeAYh0vi/08zCy6A+SoNd/JZM7eJdgiZdx/k5
nzdWZHtNXTQPTWh/itUTxCcq/CCDFYPGF+QZQHkYM9BB6pkGQSZMFvlCaoDSlgCTmekXZvkbaoKQ
6l0M+nEbDXsDMP0wUZK6dZCxeQD5mLBEMzv5/nBBDF4cwzTuDm2SfQGO/wnQNKt7aottpX26v86i
A3vbVYA6DP4zNWY1BQeW2HV3SYANPOjBzNFX0TlYAenoZbDB5t0fGOT8Kk2hQOu81JLgRE6mjIUQ
Z/3nA3gDBTEW3MK3D7yKiXOmgAcL6stDoc+D3oaQ+wRlJDWys89o/kM5rLJwnUKzYuo/5ebl3GRz
u4DM+PI1i477+6tx64ibKlAYDEcoPHUJEQSk50arQ8J0kIJvRfPz4kA375ama5238Krel3XLgowl
Hub9bLAaxZfYiwVN4SlruoMKHcFgJZA6mS48PjvzZzui0x69Rp0IOG9v9pVMwTAfy17Nz2rbHbRA
+qnZiyhYjLSF3XF9TqqFNFx82CrnodK7QTb4Kh2d93UWCzJ/bbbGEnOuGQMUa5FDDvkgPCLdAUAH
PVoVzaORbOJmJ2+Uehb23hmYvzJ/UCDV1Ac/2wxTD3w3fRMH/e8vGLfl6rhJHVxlTsQXXKRqyTOc
L8PxlpurECiLzNI85TK4dnuaRzCzGRNG7f9Y/7+Fi1WKoFfhfdXZ8zqZb0YSzJnDxN3X2fDppVpO
hE43zzLWExQHdhyNBUWD0pbaCllW+lrIyzp+ga5VujxrwefJOsGNeIQOYBBVtFGaJWYyIVw6aiiX
3aHLfnfhxjxZHpycgI+m8SNsHOdg/udc/5eVgr/OEtAOwOSMCIwfoowzrDJ1y2GGcP1i0/kzN/QF
jDNt40mO2xpLu6lXTb08/b5/iNWb5vlKsGAy88Kxk7PRcYiHlXJ6hqD40wD5WU1zIJwz7smEHAXO
XTn8fJaOD0m2gkYvr+2lQxDU1ZEHueIq0g+nYl/IL2rQuATsCpSwQQ8dJIQh+nISG+6mkb36ZMGb
wjpT982ZtTJbP1nZQ+Meu2UtVRMhwq2lAYIJVCsQhaj5W+N3XN2uU9/BMa1V/SFyNga9JFnjaRXs
0p8DY0E1IKFN9MhtS5+SH9UnpzxIWTbThgCaELo4pc25fzHPG1nR1uXWbPb9sOi0ZV+3E2boxtUY
8aLAKJcVoPlk4StBSDgpuTSuBliK6z54MjT4pRL/ou8KGDzvH5fbwgD/YPQAryKPf3+1JEE49DAa
GtxDmLnps9E6V5FdM/4pp52bQYd4X9yNnUa3f8QJ9s1UYFk6N3p3oEP8MVjMwdu7L2BCn7dI9Uof
KB0hICnk7pAnlVfI5uySfYeFd2HA9JN07fy+tBth4LU6b+b8SloBPaNeXVDnwaCl+P7PFsubowV5
98MFE6nnWh1Dlo4Ljl4CuZqpVrVIan2VHXkK0Gu/qncSLW31yuamBL2suIWeula5K4NyrYb1JqZm
M/FNQg/Rf77JGssn9LoDPfD+uBg0UhwZYOJsyue9YwX59nRJMviOahWi3O4Sv7aK8Zsg2FobUVVm
LoxYp4kw6IaBI6fhejCqb9LtL9yPVgebDqJYtrh4OqnPTAUFdKEfj5Q0VhPqjksshPnvRAmhblT0
Z6fUTG5HYe2KbFl/LVpaBKAOkKV1+LM0/GgDRRvxyIR7vHmwiLDfsmgT1/V+nTV4vMtSkRDcnG1X
csa6TQ/b9YR+N4o1Y3r4txghoqwg4Y4udtAd5MvSDi/zFk4+r89hOHs9Ngv4ShpYICEoc5NL45fZ
96n23DesuI8L/M8HCHtZ50pUJlDyHpJVP28PTeyGLiy5i8qr9ztjrs2/8WDhbyLog/xtC1GL1y8g
LnPN8+Qk7c1jpetAXNhjii6+6h+DC6x+Vkzhih5RmDsqw4UuSyr9pPwaRQvYet1Kfy6+1hX9XYMX
DFunea69Jni9vyliB8dfd+zqQ4RiVgHe0ZCGZ8onO/gYv7L+ynOVLmtrMyiLNHezhB15tiKvJb9T
u8chflbKeQ2SZtz4dTEfDGidTgokmNmn+59287hQ3iMRAr+VMsb7U1lFEU0nYdgftPb8NXSKX5f6
4ZR+vy/k5j4YdIDCtTyCjQhHwtbqi6FE7EPWK5J7zgDiCOTQN8tsBmvaoxP1E7fg5l0jPgRJxcLh
incNLPW2g4SxPxRdFq21aoi/X05RNtHqeXPtrqQIa9c7WpBYSsHaQQ//GMCL/JBrJ9izjdp5ub+C
unbLbFnATsqgZ1GkEGTZjZyVYc0SEk+183p+WasLdQGW8CdpflrkXzkt8/6nH63kNWxsl915cXz8
Eq8uc+dbMz+u8lkzVxag6P05fYe8uWpW/N7OXsJ5Mj2ufCM4Z1zun28VtlvTe003cyxApMJTf3F7
hew5AI/3CWZV1y6glX2uN/+mYvVOrGDZQa7RQrPmKEs5lNHfzsFLq63sbGdAwZ3ucwUrc39Tbu7/
lZ5CoHWObQrxdtIfrDa8rM99X87OUMKtTMCIprz0uGYfrCosKPBEmHBdiU9ePAzV6TEs+8N51q3B
altke8WXfpov4+5mf86P5jxbVMv7Ct68t1dCBQVbqafBR8uwn1IXPESBBtt6eWaSvjoZLgTVoBCP
dDD3hd7KWdnHf1QVAsr0nFV2dkJVtTvP+qVRgwHZ78pld56X2cZIZmpA9XMmpVNW4/Z+/i1YTCqV
hkgz0LDSslHvmOwHknRmS92EMbxVELjWT3wag8fZSKAR6A+2Qzl8H4/EA/I6pP/e+nV8bbOTaykv
0K7eX9a3roAPJ4hSLrD+EBYyVffe0qeBGivNEbGhvDymIBVQW6zDBZThPsZ4ZfRMqQTzRiZIyI4+
4FS+ruyr7NWpvhfWSvp+lP6o/YMOtLepT6Ust8o0I6vB3x8n3F2llNos1rhKaTD7f6R9127kyrLs
FxGgN69F195ITZl5IUYjDckqek9+/Q1qA3up2Y3mXWcDg9FbJ8tlZWVGRgTUrZpzTS+6DJnYdWJr
jakzwNUUtqWNDqFQyAv/+wTolf3ZTuciIwUXFpY+TwHWt5NsxzS7hkKpli+l4e6eZEQEUBRBOQXZ
i+t14CRIDsglbg1ffhOHldq8q1xMQvf/tNz/mJmFm74apCMvTw9jzpHlVwMlA1l/rpNjpYCUnVoK
Qh6RRL1uxdhrCjaELgckQ/yRaCs+O/ZcTuJoK7AWpH3CwhlfmoPZbRZxcqGLbd1fWmQoZBaaqe8o
XHZuEHg/noc5POE/odeP6Z5t+97PAJbhG9wKLHNotGPGoSjoe26cDHRwBvl25N+l8SnhN7Re+U1j
Ua7acPquAKjv8afcG7SMZNW3+BoqK+L1woNEvO6VDGJGvFb0v+WonezIQPPmqrBrk0RZmuVp085P
/E+Ds51W1QY6NgqlvwSHSj1JfE3AwNhETpRtEnEprX7vrkAJDvV3cK5B52jmtfWhlsQ+83GCfwfZ
RxWueegON4Xmdh+Pp/GeIdSikeyBtgFY5GYL6nNKp4t5N1z6ooDMG5wY13h52a3GLDrq8pK3vvc8
1oDIRdIGggpQYb1eNYjL1dDJRAlxzDSXNV7XJ04CeWS92UjG1siFjRT9NdLKfjzKe3fRT7Oz6QyE
WmJKqA2XSDxr1SYq3hhzHpu4tz1+mJjXkkelH7KUU4dLW7117bEse0sInSiWic4uJahiH5u7t27I
mgqo1kN3FCys1xPJRX4hcRk3XOoQaRxooPdgDmtWetesQlTU/q0xiHtA/Af+D0VhbS7pFehlT8OQ
7y/ysBpKpxV/S78ykWhs4d64PdPXduZHTGc0jgLY4YwNKMVH7S2HPO/T48Hcvmaujcxced3GSjxQ
EbG/LAIOL/uQ684GfmE73Hm4w4yC1xKqJMimztPbBhMGvqUSHqm9YPb6B6IfgIS63oaAewCY4Qhw
3Bs0SbnhJVG22vA5IIOQh5yloLpeyHQV1n/C6EsGBGDYQHh5JUJEJ7MC3DRdA9bRpWm53b/X3zub
+6yLIkXrRnic7DSM53pVWa1KMujYB4fHC7BkabYACQAdVVfAUqmtQ33NlMJmwStvTKLvPFANCwje
OxgUjAwXBNJhk3CuPrspMCguZL2BkbF4L7Xhqsrtsn3upZ4UXfOc8i7Ye7uKJx0bCcAXVObNIECi
xXdrfg1NdiH9TdPfITK/ibIWw4Wq3q1vQnclMEFgpgB5OFQRr09y14Lvra/EAXUQSK1A32GAShSH
5AWjX48n/luE6PoKm7wFqOAnjhtQCM/coJQJejX1GFzkElc0EK69E2S2NjwbytOo2nlxbNUQaqnP
ZYBulAjCjOecO9eA40R/qbKlIf2T6J+aeJbTd7V5UyWTawInqxc2yB038PMz55yZgZDDhfmyeGll
JjqCOtpoYYk2SLiyEzh2l7rF5m3oCGdw/wEIAp0slMCQ27pegRK3UsLQv3jZZgTpNGCPVfPj40M2
P06719fX9/f3w+H3xkOKjfztQDvw+a+XBfaRx0FvJDYp9N2u7YPAWu0MYVQu4Q54BKK6vaM4lZns
Azdy663k+o70lLjjSl0LdnZUbd7VKBiIqNesHn/KHZwKlEFlsMojHMC7Zk5iGxmBrsZGrF4UFPCJ
Uxe2jy4zm3uvVouNh7exAMqauE/APSTqoHaarrgftQEhpBpU2DX1wm/Cd3AfrGqSH1IbetMLd+Vc
Gex7gafGFkkTwJN7k5YbeIlKQ2Ool4wcIb1JOvPtGJAvGQD+0+59E5KOvDyeyG+Mx/VRw+BA0w2t
iil+m2uAaI3W5bmYqRdruy9Pl6Pzy9mDr2qAxCv5cNZAYQNS7xC4lafqtFqtzNXGtl30/Jemdd4u
3Kt3HoTXXzM7+OGIsjmf5epFA38fyNArD4C36EJXplns+k2MbNJmCQK0ZHTOW40dLaBrClOAB+eL
+Wv4KGJbepV24yEFTPulZiR7Dp4X5n26ph7M+xzoyEcUT/CwwLxbe+vXHnj3Y2o5xxD9Wr8K8jFN
upOYugTCt/JgYd6fKTF/iyQ7rs7KqSGrhY0w7xv7z94DazJ8C0JeYQ73LNNYDYa+Ui/+vnnaO+Uu
jpzdq+gYtjt2lil8nYGD/DtstCUY37SmtzPxj+GZVwnrAelhEYZHwRLNbG88Q9yrYHj/O7X09nja
72SZsMHUSaB6kvXl58+I3miKLOJrnLCEjLvW8LqR+OqpD/b+qxaZ9CncsmFham9DYEBoIbmJ/gYF
/76L2T/8h9ZTrov6QL/kWFHF9nJ3SQ/93ha+MjGFMj9MpJHRp53vaxfelUFZEdnUiWzObMnrK6pp
K3mRoWPR4uykAojQSHHAaRd0T4AjKlhxh3LLPOFJtDIHGxQ0SUsdsd9VidlOkQ1lki3kkUQBtOd6
lKpQDGIQVxilCeDFNjQNuzA/pr52zoSWIUmczEnJU+EWm8Kt9kBDONMcJC4UHZ2n2IpAXtCTk+KW
hNr0HBKwh5Dp6yF1THL038eEM18B8zO7rbKO99y6NgPHN8N1YXfkmXOW+mvu7owfA5ptfTUpk4jT
Su1i5U5w9rLjElXQd4FgNmVAbkOOBClkHO55n5+GMn2dtJp2qcFUKm39E/eUQ+kSM2aPK/YrtMYV
6Oxc4RWSekTfgiBjG5LarV3IO5/8JxHzwLvNyj90y/fqHReIWg1eL8AgApD3XTb/sWmp3kapHkf6
RUJDU2P/KtdQbN+JNgkuMShXXh8f/TuZUGAjfpibnRGYg1JdSvVLAx67ChB2RwPtLSJpG+1TkUPd
0EZMDT67x3bnXIKTY72yOzspgV+FcilhmKqrb+p1dohIT1pS2q8FSB/aw1Kf5R1/+o1KRpuMIiKB
Mavsj2Wkg6O41y++Sy1pVW+xsCDALxZCsCUzs2BU0gsBWVOYQRi46tfB2XApWqe094Xpu3NGroYz
e3bEIGDViq7TL2/pGqR/DjsDOfoU7NXd6DZWCiUdkiGp+S4sGZ5+eH50JKjLAcUH1iMs48zbIJTP
YmXQL/Wu2Ki/VfBYl7YMHuvhmf1RFqAQ0+abG5MRhaFQCmwsFJCujfHUL4SuDY2LVNiQg4WHQhEt
AIx+SbfyXuSM7PM/lmbzGdRSCJ5/alyMEGx/Sgj8566SLNY8q3YHnsGFkG5yYbcDA48lFhH37lzZ
okKLRz0mqXFJd/RZfRat8f80c/81MK/219kgDP5kQN1zKyCon4IdD1qahV145w2gyHhooL0c/N/q
PH0PUIqhtWphXOQ9/7vYiJ/lX/qU2uKTuPCmvLs+iBIAGJpEk5DEut4JTeLLYFvrjEsJLuYn+kcD
A6SDYmYXkvG3tjB5d53TT2uzHEfN1DZS/MZAem6Ci6GZJDsHZ9BEbbUDz8zyl0SJmJClF/69Q/3T
7Owmpw2n+9DJwiY81kf6LH8KXw1PHq/ZPQf108bscjWyXBMi1hoIaMOWdL+Vg34s/2ZOvcTjdW+L
K1OPDF6jaNCZww6EyIc8ZZL6F4uBCffUeWvxNFimYlY7wd5Ex9h7PLA7iSLIfAFUBo0vSCniLX69
RWK+TTm9hkF+o5HCDfEkVbYN7s8QVeHQDonoJMAASGZyhBLEtvvgnMdfcO+hevUFs7lN6zrohxxf
UFpofDoTzQ4d6aNy1fXrQbQSy3iPPeoW/9qXAAcxFc8mVjENokjX4x70MhFGTfEvGj86PkQFSmEz
/uXqbmF4twsKPBro+CEXBv5f1Gyu7ZRqUVVNXnEX3sg3iEP/FGOgrZI0aW3wk/ALAcL0a1ceEkKN
kMOWkewC8wO4w66tDRJTIz5n4iXm4IRZV6ZW5iulLUqNZD5eN/nmTCANr8KRSXjoI4qeF6PEEPCY
YZSUCzcehGLD51udrnODaOjY8rlX3/+MopVB9zxgJsHz2J8UiPmKHqI0U5Pc/pMPfjcrzX/OY3P0
BFSw8fer/J1lK0N/7kqTR29QsB36iDS+44OvtrJqgPxVSsrKjhPSvLKY1K2tFgjMQa2cez3bSsEC
QufmMsUocYUiroSwKY7kNAs/Aku5KesknV6Uaaj7dlENrVVoSCPSvOHsOKLFKhTzwC5A2rawc+5Z
hrYSALg6Euo3iF9Z6SXF50r1ovac4Io98wl6zPN11WOSI8VIXK1i6VkxhqVC/72lnTp5kJhF8hjp
09m90XFlEVBkxQC/AU4C9Au+T3i2UVIPTcz5PgmdBpRmzFTpfgw2VD9CLtwExzLfmbywCjlzDIny
YQzbcXSqkgTqSWiAxsx/icGK6bbURqRyuOwl/hsV+6T20evoNvF7AH4JBawapr4V39KNIp95fXQi
SvzOKfUdVIUW3PptHP+9g4UpUz51Lc07iVQ5UhBSIB1HefGE91MJ7HEsWU2RB6u8qsHF1MaixUqp
XRdKda5jlbfAJv0cqEljiYKvm4oBMa8k/ZtMI5SDSZVQgmgUEaVEIgX4wEmbav368dm7BYBMWDsD
yDR072II83hSCsVOHQM99qRKj9eGKCQHkVPXYQy1+wgA9rYHy7Dk946R46whB587SkKrhem7jS/Q
1Kto2vQYnDLJc+fWZgDK03L0LzlNMlIL2Rk8CFu57EiGxoICK8nU+hRqL5Gw4H1uky8wrePlLgMG
q8K9zs+lr0oFX/KBl2QuBOmkVSc4Le92tRV5Xb0BHFPxv+TFbqRp5187WJjFmIVJCFQHt/m1O1BZ
JvGsSgOPNoZu8xzKRZ3P+/aQtaFbRUICcc6qWo2hL2/EkGsd9JVA4nnMLV0K0a3WFfVSODkF2bNP
wrvXAOEFJAuRTZ8dVrmtU3C7V4FXMhmZNlqZKs8UE22ZilNK2eA0gBRarC501wh4cI/SKnXqiNK1
PohLCIXbJAFUEw3sSdw9GmLbeeovoHyUN4D/eMKzHpoJ2w9/+QpS8yYaLyneWbLVdXYa2RJEBWS7
gl5WY2ZyQfjkGEPAcieiTzpfJdSGtAJFdexzaF2FbjLF1oStIlmG8aJ5gWxq3NI8TuHpfB4nMloN
3ZvQ4JjvqERR2iBLOuyoFx+S3NAyWkm75Nxoh0IGc2v9lnVfw5aObqKOCwfpO0N7YxuvT1So8L8x
j8IGqRPbYMwDT9QPcB6+FTwNHKBxJMw3jW6K7YrJp1pxeAgjWOXvGDIn3YtsD72l0C10IWw07ksn
5ZLoVgfaP8421GUu7NsLH0v74yNngZrcFOBjKLLA6+FXjlzl9pItgUQTzCAkqo+CLW+T1/FNClba
mYPXLy3B5JWFZfouDM2matI0n/JQmCjgN65PoIQOyq5R9MCrOmhynofiJS3sPnD9zFT9r5rbtblb
NO/pSIkk78LhT8lbquBqwAX1ChFSFzmG1u7orsBzhM/tuLVkzh0HtCYc4tim/iljplzaHFs1BuSU
beUsfaJC6j8bTzVdlxW6ppDc5b5k9RyiVX9i6t6M9btmkD6A5vk6emYDBDzTTa0sYTi/9UcfDX72
tJe5pJWTSA48dV+pzsChobd/ioK90ZpsE9HXoiDpKmGvaGnCpY0m9vf0RLMVU6wx3AW1oyqvYm8N
n2qwDrgnGcjwbKMNVgOPbVRH1Y+JBNYabKa099CuPUzdI2bUnTRwLslE++XLa631YrYu0iNQhiHc
3bBTNUce92m+jYErjUjLrQPdzFE4zl7S0so1u+i3pRtp5/wNTSqPb8I7NzgKTSoA+gjRkFtR5hGv
VtUBz6mBVzNHLaB6S4pgTYkBhZbMiYkYuXptDvusRruajfY3cCOjn2uj6qY67OVq4XPuXUtXnzO7
H+LUyIKu8gNv2Ccy2mOdilkdiughT7LwpR5MWbZlnlm6uEQ7ced0XlmeXYhNLPZjInOBB4HqJIFK
TAn+/UojiupUIOlLE4LO7KXh3vGZU/QPZy8Aq6DNEyZog5bksgxCr+YPHG4eOvb7MIC2ZA48RUp6
CYLR1UAgurYREDS3Oo5jOKwNfZHA5eadhSgdbD5TrmPKr81bkxOai4XcSKEHmauOiKhiHJRG7N2i
hUJ4B123XaXF+iUTulNQ8/UWoru9lSVDT9RQEN8ytTHMgY+ZJRZC9gn9+CWo9y2MEF+oIOPD4zUI
OfG56Az6kUCkBLk+r/GlVRlRy9BKE1D2SnPzygmb1q64dUpbK8yeKPcSlzujdJgGuPLH4zNzW29B
sVuSoAaDbgrAt9SZI1ehUj+oScY81WWANAmvmjPs4ayYbIr+WlRWyBi+s6OypkvZhmn7z/wXOJdg
HDeshLrgLFZpgcUQKyOMPbU4pIZTBltNXWXspPmepP6h2j6BrBvaLfhDrdqVXlmpz7/l4qVHZ32Y
Qm5QygA0fet4IKtj39TzaANTKeFqU1I+Qx2cKuHCA/AmvTRN1o9Pno7AjwegIMcyh7iLeaKaSF4P
N+TQrqqA4olFOylpaspQ9Vk/XqI7uxl1PkQiCkACEoLca6NcCoxvxJexVwISsauWSGDuLcPPn59d
I5HYlcCp4+eF4aANL92nJm3yQ6ubS4n975rQ9YIjC4F+HYCRkPtGjul6IJCy8DMpZLE3xOMmoHt5
2AiltvebXeEVo2x32Xs+rFoTsYXFyf7l8TTeeaDg7Tz1balQJwTV1yz7koic3PihH3qlYJUioR1h
Azo+nTbepyUlSenyS82st/vl2uTscMWDzvlCa4TeGOYmExsSSwIasN7HUfnikGR6PMLbhA8g7/Ar
8kSqA4mj2YHqk6xHdVqLPCnsIC7TjBXhMxC1dhozH1u6LeojVQbfCmQfaPGRKpzNZVZUQS9olHpZ
uh3Uc9COoMdBr5n4hYyO8rtt7Ti1C0egpNup+tGonXEPHhvSVCQVt2ypgnubN8T3SOCIndy9oAnG
7Hu0OqdU5GLq1dy+m2gYRDPhnpSz73AjydN1ctRRkhxIdZI8Qz2V/SrIkebriZYuTM1tU+70KTLS
B4CLYjHmz/Gc75MyA6eUV8qfeX5py3PFnaREMYfQDiKi+mjqp57SWxJqxfLGNxCdsZXYiETM7MfL
dG/7TQ4D+EvUfnDZXB84lhV9J/AdYFKShHDIaFK3lCi0RVCpWVGtAImnjPn590ZBYjRpjgNsKBkz
owqrQiEJI+bFoa6v5Lbi113zLtTtFiikEU88aixYvJMB+eZPwMqDK3Xiirge51D4UeUPmNVR/iMP
60ETyJjgvSFXJHnuEYxXkS00tr4EC7534BTw26AFH4LgyLVe2xW7Jqd4hFNPU9txL4AJhCXodanL
ccF33YZWSBiDqElAgkXE39kApabjB00PGRIcIeGlCM5r4ZK555yvTMxiZx++GV3+lHlhJRBBZ6QZ
Ebd/SoAuvPDp+yBNvH4VuKV70i+Upu5t05+jm8XJaiAZCIcK5um5oh20tOdMGguAJOUanrtapoOe
KUncf79NNbzw0bukAvE4j8DGMBRG3qiYVw8UDbMXXyqsEISCtM9xHpOlLXp7y2IF0aKDwi9wQrjJ
r7eKn7UsHDOMEe2qgpN1ukjqtC82ozA+cVHJgY9Kg4QUYtWV0IA+MaNo1ZXDJrJqrgQVgj6mNgPG
3mkq9VOjgwQKKC7aJqO42NI+XfizaxolQiRtBLAg4hk1C3JqEGPkyShgOZJtA8UfHa16RJcOVYau
5g1aU/nKZYu8NpNbmFvFFEm8aCB5iHTa9QTxmTJI8qAwz0gqKxiqlVE8c6OZpBfkuqXSafBC7/Vt
xVvo+eWDpShoOqo35qfrE6EWSDXmbDM174v5KOaxx2dttOcyHS3UehyfqBx6zI/4Yzpmo6vofmIO
eff+r/ci8heouwGhCVHI7xj9R1ipSAHL+7yOvSZi6LbdSorVFbacgpLl12NLt63j2II/Tc08Cden
hs+kKvYmut9w/abFTu3br81bZIJAwI4dNGFucmZqIONPjpSRYRUc1cVq9GRmNt3AGcOZSTiAMspT
16vd+ok0sihOPKSnKysTBTBzMZBX//sL8MrMzEEXehYntGOJl4wUXcobcDKF4hbsMf1SrvPOOwoY
5n9GNA9uxSII+UaHKelZdMeMaK/6uxIQ3eI0cJ8jBRY5fUdQ+3peWFHx3lQi6kEjNwg8xe+kyI/N
E0ocbcsoT7xJUBEJ99+DV+2p80WhG+ZQSwe4pLOqk7oNkPvY4v5YCr7uXE4AS//zAdMH/vgAZVAj
YAjTxCv51CCDasR2wIbUeTzOO9kUTPAPM7O4IpAzIPfzLPFyS/VPDdQZSS7aegrOSIcTV9VFLDdq
ulqweuduurI6c4aqXpWKbGBw2vGz/JMQ1KaYJb/1JjLB69KUNqY9fJwfG71zV8AmdH5B4YYH3ze2
4seE8oEYgMOgTjyO4UUJCtEPXBqp6zctM6M24tymE3tTTrMlQOl3oDQ/ltjFwELywEHipXu9lKjg
BCgUNbEXg8XuSOs+hxJaHMiNyausABMnXyOZ2DUDE82mpXJ2mfJwLwHPBiiMxVmp7PIsqzMzGljy
Ega0/WScUbWfbdiDuYyUAcSzAiXOoXLaNhyYOgy9DNFVUoCI1cjR7WBSKeypSVNBTZ1AGUEyEpVV
rpqhkSmfvRyHktOzTM6QbzQUW4j78EPqoyCymp6WbN9WcZ+aWariupCVOu2sx2tz95xPDGG4wnE7
ouJ0PUViBvmjIi9iD2mGmmstvSJCAO4E/6wZZrdTUM3WTdBHx2FnovkXba+PP0C8c1NJPz9g9l4H
mCilMThRvIGuGgU8yG4TqSRhmyogkmQy0Lb+AcVj70BVIkfdxAkromy5xsldiGtxb+EL5jqun+oA
845ZT54LCO/JC/N09zOBgwbHqIJXwA1tVIeu2CGnYwxqsa/oN7+iOy6UwWxbOlFjtZ2jlqSF4qOm
mUXQmKXyxvmHBDDt1jTK2OwRubO179uoYWJTlGzd9usSEsEpKTTC08vCpN475tBcR+whA8qJZ9v1
qjbInnNjL8ReNqwKddsUjLDQQfJQQqMzlb6aLrJrJP5bKpCWvQ0pYf4mEnt8HFFR3SzWuvRigLsf
knv660CfBmAfEqssONItVeTvuQc8sPDKx2N/etddfysXllE3UCP2UPJvraBRc6tIBp8YmHIbtVaV
xFCmWJUlt0Sddee9M8EIAWKZunWM7+Dih2OKy8wvmCpjllQ+WFW9BAkmaRgPSlLkCzf3vQABVUkN
xWRNB6HZLF7OtSJQyjGCt5cEGaTQzWBTI3tBDWjDs2KplnL3ckHEKwLuh/wQmGtmc4rgM2pA8uLx
CXqgBMOhDanBmVVf1MFBsSB6ZaM1hEt32uQs5v72p9nZ1enrYeTTokm8QiVqcdKUfcNvdQcHlGPb
vHeH0l3Y6PeiBTDgIu2MEB8I8dl91itFJYThmHhDiwQFYEfErz5EINkr0oivqJTopxChErU5qNFA
a9aZmEyB+DdACD3+FYaNLy980j1/BjANuGI14Gq07zLXj03FFwIXNRyHwCk0oPE2AMcg1MqzyFXK
XuKNcCtkRWDyXBKZDTiTF96e93IHElyUgVcZ6uYg0rpeeab5IYjBWepxVUFU+qYNKP1BfVDbSJKb
9rUbB+dSr+yoXnLk01TfLD5SMzKEAeEf5zGwLCSAGLWw3CmkL84Vn1rGCAQBtVmbmCWfmZX62tY7
NPqTIHEUtYJrxEMxt9GDPwqo8oVObIB07NBHL3ps8b4Jir7H++XOMZSxXaZUDp5myD5czw431AoV
EiH1ah/qltI6qFoQZuyNJfDNLV5UBrwJz3FQ7oOAHQiSa0NF0ah6DmEkL96Vz9waHP9mADj705Pw
9Kck4hLR472E4ZW92TnoxrStyxD2MrIPHfnv1NHx9DUeTmynktccKpteRf8/bu87J/7K7uyiSVOh
0kcqpl77B48EJm/T8HequUqWg08jcuVSJ76yB4EX3z9X3NbH5+RWzOwefUXNNsvtLF6Amd45f1df
NG2BH+ePg4aDjzdp6qGCPrUQ5FbLJ9j1PRHCr6pfZBK5aw84Nh7klej4nFMPDUMcaVUOe0OP3soV
MrFknbnhc481B+ze5ImZ76cWGrstTHPVEesz2frVUoPiN4xidvym2OS/3zGLdZMW/cihgR2wBUcJ
MYiEajEB1yv23Vfz7lbWLgXeNScb77n7OJ+XcrP38sRX9mfXeJW2UiEU07wTYF1BUFju8KTJqNtv
MmgfkxAvxsg6Bx+PT/S9MshPu3NaomhoQEERYdyNOSgEHfh4gZuxb4eja0nrx8Ym9/BgjufdB6D5
j2I9xBh1bduCIpbWJ3946YOvRdTMvfzl1bCmi+/HNk50JmeDhGFJxwS9N0jToG243VYd3r2klA/0
Vwf84t5fSnff91z/7KN51UUJAgQVIU70IKyyAsJcJr/nX/hxw74A2xmZxYGTJbOLZ1FdSObcdc4/
LM98GLZP18UjZpeXzqoAnB11+t4UF4Pjuz5rynODARaoijnVRtmpnKwGAHwq3HYCRCpOIqATAjTy
ay4riTYVfphT/hZfeQUvRd0x6AHJywQVRKNcIAu4d19jnf/5mJm7ShshDnsB60zzfQvRI7xrOBPS
BeiRhySYsk0sbilpdn8X/2NydglOL2Iwz2CeJWUnUKeehG7eADoWFnlG7oT2V4Ob+SRRHEtqpNhL
Tmqh5xHqKEdz9FePD+W94h04LIEKn4p3wJnNprDjJ8mXXE69FweiWMfQqvZRT+qEmJvJ7YDiZNWt
nk3w/C4Vx+4gdHDN/zA9m0qD06DsoU1O13KaL5Tk0FKaOhNj+TpdpaNp/o332UeX24HDKtN6PPD7
l/4P67PpVZuuY2mNgZd/KjuPSKjgUr2Y0gtvbaC7UDrnjpyRhbeWuMzvOwkU8AESRWrnhsw8krgw
iTo8Z2LpD6i1eymz1AKX3Ig2+Cddf6lAuljH6Jpaw0uVMehV6cLBueVjQYSlodEI8CgR1fc5Vk6T
425I+TLx+pZQ3QUSp672gQ1gF46vOXwlzBmoxTN3lNeGy/ZgCS7M1JUdVV+nO+FrTGxk2eotjVbp
UpfaPU8GagIkneDOUHGYbYuOBq3YMT7xDKFGC2mG/EUxpDBNc9CA1EuksnfesTJUOXCiZdC0gSL4
+q4YSkEuQF+MtHA/rMYkTgmAS2d0sLuPN9ws1AEICRUUGdhEBTlCFKXnVzwtSrmhTNobhYWCAi9b
qUKiz+FCvX4xgp6Vbf5jDE3gKB9ArBT6ANeDyiKgv5s0l/bN3+ApWbVonJYO/Qu7MEdeIlW8O7D/
2kLT37Wtrm1GpTNSqEYBRYn38kVFefASfGaWvhCuTCv/I4KYjQol/mtLXICmCK2DJR3w+tap/vR/
84LEovN4peZpvRs7s/ABaGlVZJMdFJf20S/kztBbkgMnZ7LTsCq96kNbdxpRvcd2lyZy9uypSt7X
R3QH7PHioxEgE9JXMlq1vi7CHUe3Rfb6v9mbhQwh7vjcjzFM3Nt+Cciro5WEnehTueFO/5up2UuH
j4y46Cn2I/fMnhhE7/2UZJcB2Ef7fzM0O80+1/JCUGffY9JfhFefIxESKGfwGwtLZcrZBY1tAopS
Ayq6qPgD4TAnOQu7kcUTCGXf17pJGY9UW26L+TGOCsIVn1FQLG3MaQdcHwDgrMH1jIwb8hToNbg+
AKyguS60mb9XQgBFytoufPhjQSMd6LKQ5gaCZcPKlnCo1QnlqQk4a+CQQHo8xzOPOY376itmxwN0
TE0Azml/r4lfA3Oz9Agqvv/NxOwocKLGWg5Avn0jiw5FI0u36VB4+D8YmXiGsH4ASM09Pxo5BrTL
tf6+QsKrzU91sWuWyD9vz/R35XzSZcC7GfjO6xWTlYET4nEMDzq6pN6EYy7ZPP2sjGOcqqQqF9i9
phN7vT+urc32x5CVI0qDQngIpMAwmyRFh1YlLzII3W58qBBPeQLIxmNIc3Bv2IVA1WoRPdQj0FTZ
M3rJgbnMYjIUg0Xzl6QMAJ5lNjJYUDzqpIKEWk4iFh9pm9tUbW1/WGK5mA729dCvv2k29ELMuZp1
AT1Q2dgU6bPUGesgPrcg7nq8a+aPS2x/nQeYGO1FyJqiK2PmYuIGraNyx+hBj2q0/L3mECdDIfUY
hJZx5kl4EJE4+TKWwqJvhqDZCEHYhGStCJZPQEdmI5TGqKr5rIkPjT24g5nYRHtKLeoEbmCDr9mu
UN7tzZKULmI4CxkDV3WYVTue8KkvJErntcFpDq6+ZeYCRogOgeqijQ8x3tHhCdmrCC8uVWpJ2uBx
/yGw1Ew/JcWlOoQeoEyNkiAXr6rKFLm3GqT9v6LE0pstx9ldQRT6GqfPSWhNUkkBQk2LFkfkI+Jf
Urlm6PrjX4146a1+e1Z0JHrRnirxoM250aagIxvEolTjQxFnn7qQITDqnx9vlVtHeW1itmJhjvRm
HWvxIeBx3bXrXrWGcgHneW87Xo1jthSy1gYq6GriA+8qfxp3rFERs/t0Je1H21CgEEfE3B6Wgr6l
oc0cNBo1lUEcYFXhLMZvgakTF1vqpumZbXjkm9F0hbcKoDhz38l3QaD4VZUd0HXqVNpJKJ9lsMx2
EYM0nhUra4OWpKuYGzYL76PbQBPu7Yfl2cL5Xd9II0rXh0R//iVlpa0j4Y3ti/fY4x0yT8BNB+nK
0mz1KhDCpXnQZAcol2mCFejgTyYRCoW6W+8H8DEshBB3RwZ6uf9H2pftNo4Ey34RAe5FvhYXiZJN
y2rZlvuFsN1u7vvOrz9B42JGKvGKOHPQmGnMGHCytqyszIwIMJGjr+kG1V9IaRrpTY6Rye9cg7Ir
dPDE4r1Es0YorgVICz5ZRoj0jzHGU/LoAgbwscDgwBsZRU9S+0HyTdWv1uHnWbrZKSjUgrcQ6rXA
++DnF/k+EpVTFbdYr6AvjVpw1GCHoJ2gqs1Fj4L3a0CXLyBz8yFc8YTLCwgMP4iJ0fUiakwaQZ+Q
hMq5Mne9yalAWIpXPU+rfNPUL4Q/VN7DEK3E0myyeN4zioRkOTQG8XgH2pcZbR0XvRaohRt+THZ2
+OSM/iBLVLEg1WqKe6PdohxsrkXWPyUoZpKvzM5b62KS+TrU2jEihTu2H/I3UuZGAFgYVwOd8jDl
W7W3vC8x2sjaY/80xvoLUAPD8E6Aw1f9lSif7Vy7mQJm1pvBb+RClQqX2/KGBK4poDCccDPsdStO
DMiShQY0V2hggYQLfIYjuLl4Q7PyN3kV6nwb4V2vxvzzi2mZxsIf+QKrETmTXbr5RCHnbWSALvBn
/bF8iLZ/t5nBHTRrLXOxEIZhB6D0js4gZU6YXFsGtx8gFllWuBAaRPoer9PRN+LBjkToYBdzNX7F
Wy0aBOsB0jKIl5HBujbYj40f4FVeuLVyBuWOwfePEfgXIhXtoED1rXGrLLgPBYQVM63zrB/FNrOV
ZOLQyC0WbjoGbuxlG84raY63MRBZ/3s3DIlfdDIgKYccDQvxnUCtIoRVWLq/ATMy4w2SM/TFfxJX
ymtLMdylHTZy9lUJncYR7HR2cmpO07nEbomeOKs0u72MIA7BHEqQmunZg/EB6eNfgaVtU+hvtJ/+
L92p7PsDXwiC8D1ocpDBnAS8F3um1SyC80pLtyoiI88jo18rri5ZwMMHmWy4SAm9f9d7RiwglaNI
GdRew1TYD2hctyLSrl1r4sINgMK5PjdDaXjNsax94OHphKpsSrdwRKOkkh1veUu2lP1AH3xD3U5W
ciyMlx7MWi+JsSZjvjzIf60zHjnXubzIxBbW0SJopVkhHMQgHFe83kJeCgwDF4NkVktW+rQC7Ujp
irvsxJ3RHU45nkbmRjDkB23mw8jfV9hwFkc2A4lmbQF0ATLLV2Xgs6tBbOHGYCqo0r0eDytOhU2H
//hy5cLEHGpeOFDFV0oN6kOlq2/FXfQ1ltR7V9GoOhMbeXv10zfTz/u7fvEGvTTJrNdUC3KY1xhV
4Chf0hkT+hqZ1We2D50RXXC76KhB71E39dOK4fm5z96hIEbDTEIkBaEKs4KhH4V1oOP8Kxka6GsD
ySLP5JuNvsn8RwGvBC1a01dfilCQckY3MNgp0FnCUggoWR1ocR2V7szOKFr2IXEruluVWZk//WZo
cw8kxgcEKc/cgwkErDlp7EtXAmdzvE1ssODgNeyBoEoyIvQrSH+AdqZ/o9Vu6/mtccfyzwRcbKAq
zUZQNsGy8jSYlTNQ5Zjs5afJ+NDNdk9W1vDm5YNGRlBko+VujsCQ/2O2a5GDtSmDywT0LDcqErRb
VRkTq8JLzLy/XX4YOq5GxthiLtzAE/Qo8+PSTcHXHv35Hn8HndGYXLMfdbSTy0916hvFM/QEU9Ca
gOTsN/4eP6th1734Tj3aiS+uXZVr42fWua9aXyg1fJMqnQffFEBbL/zigvdyCgwefOlOF28iYoKy
hxs3U28QYeXOYqu+0JO7XAEk765XACizAVgCfEHT//W2nvc3HY2sfJoktLZPtkJe8+lVKPUV73uz
v+esC+rdMvJMIiIgZt2lgm/CTm1bV+tTq1CfO2EnAjCYDOC38f/cX/ibOZ7VbWfaFjgJaJ2x7EMh
kdqyVNXKLdPkXMS+nQHDWLft630zs5u72l4wM4Pz0UBK8Bj8uW8uDk42KL2STDBTj76VS79Cpdj0
+WM/5iubZmk8l4YYfxvXmNq0haFeEU9RXhhaqqPNOF+ZtoXx4H6ck2Po5UGOmnm2E7kulLQKMZ7C
LYaAasELKexcX2uEW9gK2AiIMxDkIn3MenEhlONI7sfKHV/lhMpGdShlq9Xt+6uzMGlXVpjDX6h9
p+XyVLmEz9CEeQitCTnj+zZuzxKIBxD0gvEYSGwkwea46mILNFFSSNBPrF1B5UCG0ZUS6ECFqgM+
tjDzSFGNuPZio+ji0tBFv6RDzcVW18TpymiX5hTQf9RLoIcDMhnGrfBpV/WFIpUuTzqaQPyaD79i
OTM8EpoyaOLvj/vWs2LcuKxQBEcRHpz7zFaJsqgXE82v3Kl4n/yvvBRNPTAlEYU2Y3qQ+nzLFYck
D16GAjKHfeNvmtQcBTfgt4rYGahFqKQFKJEm3ZM+kHLt+24ChZ/vQ3oS+EAUmditHFdxl/G9Vrpt
pW+bLDPUrwDwS0n6LexApxGfCkIDacvxuyQObU1yiuGxDsgGVHSj/AiQYJC83p8y+dZZKGD1EwUZ
rdjA8zI7pW2nuBk0ghh3LN9KPTQaNCzeN7Gw4wlUkOZaiQQGH7ZEDuRAAIbxsnELYTLFcDf4Ko3V
FSexsNFAE4T6vSxBDfjm8IZtTcoprhs3j3fC9LfUdTMCn5QYTGD5TVayswse6coYc4aT3Ad0Ra0a
V6mAXm2fguKrK77Dteav+dcwjhxrgmtp1jkG3J+5EVFhGboqyFtXbT45KaaaXgGIIoJV8VHkXxSU
Yu4v1O1zC48B8NsjswcMAEiXmNMq9X4Bqq++dcGsITUR6g9+air1uWlAN6W7tYOm1ZBY41d+4vex
k5/07kUHEZGtueq+XiPOvd03QA2CNASCApKgAWZy7cSSNBm5RA5bN80OjfqtpQ8RyVdO5JINpBfR
m/3Tl86SWgZynnCplLVuFaHY4T9lOfJM3f8274whzPkOLCLKdEidXg+kyHi1jtqidSe7wfsgo75s
zeKNa8/l2/1ybWce7IXXFzRBqeUGdrQR2TPe0qJNlG46tF5VK0f61mvMlnCm8WxFG8rPRrqwBJkg
uUCxqHVbSQ2MRhiexCxf8+YLw0EqG5w1aErEo4plWahL359EQelciFvEBlLNVF5J8877+fqAgaHk
wgLr/NRSjwLwwLlocbFLA5g2R7Of1/LlrCQRMtgyQMczhzXAR7iWmGMVEj2vgG3uADpIH/uT2iOC
bxwdvVdgB0qD56ktzqCUcMba2yWTNXqQE5ftWpWNVrL8U1BYPfgA0DWXGVL5Kw8h3Toltp6D8ut4
3wMsrCu+lCBABe4N4TDjcbSxFfA4KUEsr4GcqEm60Orq8fu+EZYZ6f/Nx79WmFu6gG5cVYx156bT
YwuFatlIAEiZ5I/gIEOiVXny+6yken4Y+Oy1+KsGdjRZvphs73/HwmDRn45zPxe8ActmPqPLVa/Q
snp0I1EFgVhLlZWBsq2Q80BhAT4VESWPRjRm4btM6vki7UYkJDJ40HN8jE7t6/DQHEDzs1HNhPqH
8ADakmCyakekf9b0hxbcGyQcEMwCcw8NIta9QROsjznobrmgsKRqGhhCvk/qxrw/kbfXIYap4tUB
6hlcvSwjpZrkaT4N3ugK2bBVI9QsemDLszdxLSF3W6zAhIIEBhwC6DBF3nFe0gu/0zeZyjd1Nbmj
MZmDI+2LX2hvdAajNzNr3I80PPjG32izhsBemsdLu/PPL+yGadhmPFdO7tk8rDyiFmL16zHNs3vx
u2UxasSowu/Wqbz57PYNTahiPMf2mrDpQnR8bYl5644V4QAJhqXR+Ewh8JA/ao6MptxpU59r86Pe
jhvOVl1kpaEeVZmetaY1s3AgEJaD7hLVBhDHwMFcj3XSJpKVfS66w9jHRjZTX3JvoBCl8jc0ZtPW
QPHSIB4EyI65+FrVdl5BtSHrn0KgQwiSlIU6bbv8YRotUVsJBW6vG/Rg8XAHqE7gmfmzThfrUKF7
VxV9QXYnLpmMfBJkcxLVYJsMBRQ35FS1OZUH0WMkqZv752fZMmJkgoc7wJ7MuhAtR4YWyUu3Qo9J
j96LTEsBDtr4Tl6fQ22NS/fW76HBZRZ1Qa8PYn/WK4HqKeKmKJLdsFIfFa6wGy5ciXgWIsmZDBbp
NATkyG5LzJCEkaSoKeqy2wRWcQC5CGmcSaPaJv1O3PShAH3xjKvtH6rUlGS7AfWpcBAAhhGMbjWT
eOufrj+G2XWRB3B/7GmyOz7zpQHsL+CmgNH5oREOTg1BUTstT9PrgE6nBpAHvXXur+9tYhpsZGir
QhWKJzyEaBm3lWtlP4KyQwazLIeGT0MSnsO9R7KXAoTbartLgkex3cXaThEomTRDS+xI+Yza45oS
7m2l6udLcPWKUAHUbohnOaUkpTpFigsAeWJKQKQ1x9h/4ozwoIRPqWK13CYtH8u9uAt2QNQ8q0/V
LjlO35BtFKn4JpAtWq/0rQTGT5yRlYvkNh77AayiCA6KfglakdfuIa5qMQfLl+KOzVcLGe1Gf06l
v3/l7gdlnRdvK+uydBKQJ/nHHnM/czKckZrC3tBtyK5/cPWdR18+3F9/Vgb2ox57HWliZKqCIeGK
RJmAiTX8NOnFLI4VV3rqEwpCgeYwTLZ/DK1YmXHyyQbax/1wRH8ftDv8ffmqC7b42L1Pv0n3COiL
bIkgWCPPirrNuMEo/Anca9wmlKsVN3h71V1/KRMTN3HVdERNFTTJdAAs93SawMx+WJn5ebw384Ha
EwoYcBMQK7leaTEQBp/UveJ6oxFXAHPJeEUcQxEw2aCis/K43FAdAsZrERELA0dMhvEhxtXACCWj
ws5Y1pU6H1OuU9yw/AJngmdmgplBBzal0rhtwqcRTeEtf5zClSEvzuuFXcYHKKMntErdKPB8r1V4
yrDixX9au5kfBsObg04mfK+anhvjfFLcNmzcicTbTms2kjKsvP5m532zeBdmmM2MYmGgQvVQcZVE
2Sh9ohpkLL4qJGUTvUutMGmLlSBp4YacLyrkzLF2IExh4i8hLb0EPUKKmxTvcbUPG/DsKscK90rP
hVsQj1j39+fSCKFYKyKPiHyIoDAxWa7GRJp8VXH7AcAR/00R+03k/cpykEpX6crglrzQ3HCLFByC
Z4hGXZ+FNKyGEEAWaMwgAw7RZJ1YeZaRFRe0EP2hqXWWEcANBJEHVkowaDmlzUAp76pJiAgD+k3x
MU1eZRCE8LKlYqMMls7Tweo7KyMTCk5xZpe600DaMrR16R3cK7ThIdiQQsF3ZUstBgwqAPJz99qM
pmEmQWnDqRVBPOGC+WQH7nrqpYD5YX0B0AhU6HAHeBh6nOF5IP6ePhIAQNt6AwZASTr5+rZQ3nR5
5uyOaNdCfnItNbZwemfSTQKCNzRH4xuv1yiqQDeKxk/V1dCDXB0j0UnClWTEogkFlQdk++YuZGaP
99mQqhzSR648PfUgkULHIJTL7u/rha0GBYd/bTCzrPt1xYWNrLrF1H8NQvPF5Wsy9LftDHCwKlga
UK8Bhw7oYa6nqhqnRuqhfOMKY0UVyRBr2lf11jPbgn54JprIW+UYHnpOM0f+BYw294e4eHQvzDND
HGSkNuEYEMYPaUmbYOwtqLaUZu2HgHMqKrpI9FGy7htdmFeIcyB1gpwpbjOWaZAvGtKTEde7J9b1
BqnAyJRHPbHvWyHzt7OOF8owiFjw3gZ1H+N4SQHoStxLiKpPeAtZlkyPuvFw9Kn9W6f21yakj7zh
4D+Jy5mGZT3s3qxv+vHw8fKr3Rsj/RPQ3faXtXl4326ft9vz6e/zr9ecmnvTd8/7nWfsn9eay5aW
4/KTmYNTaH3X1CPOdTM1xgAazXHfk9LuhCcBjS335+e25wRb79IYc7d7qT/V2ijLrgQwQlHt0Boq
khc5s4VPrrRBxQ4Gkp32EBV7T1vrlFg4vle25y1y8XxEDUyqowxrIyXvMtK8fWW2a/ExC/D8CV4u
B8icLd/ji6IZiOzuzzkdbMAFKI9MSE7FTeJAz4uKFngkwEhHjINPReiiPCCRQEzFXEsmLIXqoOzB
pp9rBhJ7ymNwr0tJjBvZH3/nw7abIxqfNtNTWO95CJGACPj+4i4dMVSPRBT1QKYCCOT1/JaNVnJg
UVfd0uOpArBZsAK1/3mFsacL6Wz4Lqi94HXETC56LzI0vCWqazsOZziniX6rpky/iEWMb8/8PoRG
aarUmgHUv7bESc6vs5T5ePyzBhlcOueXX8L4MG0cZHHq5rEq+9H1JJAKhr/RMmKuTOnSnr20Mx/e
iz1bq34wZgQjTum4S+n5rNPPp88aTBnVw/nTPjma+Z2CLMMzdePw1Z8h9AWpXKTiQUFgf0Ds1Yjt
531utfvX1lBWvm7x4wDAm/mVeYBdmUmYykDLoC2jup0n0XbcddI2T7uVXbU40xdGmBnglKYCsUOt
ugN8hYZeVEGjbUhJ/rEy1QueG9ol/wyGednWBHn1psFgWh/cdS2pAakp43ElklyeMjJDmMDjg3TW
9XrylZbpUzeorqSIeFI9dONWkNbSKUuxOJTCUJNBNAklDsaj92ne+UGWqe6oobn0FeiN4oWAbJNH
Gif/vD9ti8tzYYtx6CLvKXIVparr6/vpi4/MoqwMoV57Xiw5M0DSf4rzuL1Z9guha/tKhaC6WxS0
jySnrnlQeZfmMDwj7BxQdtX14/2RLdyLWCckAnCN6+jUYHa3VkDXpkgk1dUVsMFqQlBaTShspgJK
L8inGeUUrlhccKAAxM8C7TMvGDqvrzeHPsok9Tk4FakS3oQIubCuPt0f1MJyXZlg8ikkzMWMb+FP
hFimEhqgZSSYJjtN16h8FzY6SLIRJmNA+IdtP06m0G9iAYbK8g96aIIypOOwgrpcszH//MI5Tg1P
fFLBRhNDyfSpJVthWGkcX5wvpH1lqBthUdk+bV0du6QZsb2HBKIW3TSCaxPJEJmrExoD8HJ/dZa2
HGBxeMaAh43HI+t6QKKfpXk99arLiXlgdUEuUWECCzhEpgEyS8Ng0+bBygH+Ua5gLtWrhxOTkmgL
L2iFFA+nwU7pI6GEvkab18rsrZmLKaSl8QQyJmJtjofD+0Ezj3SEDvsDxIRNA7oudPsXGg70P0zE
xWOOmYiUQ/tlksBNlnpzasKZzFNrM7NEyUqeCSCVQl6x+MMtfTMNFw8v5p5pJL5qkckHpGI37l5r
C29qo8GM4DWNPzGtznvNaHdniVY2QrvTd25w83TFmDCAF3IQlzlHbApHBSBo5nGGqKbhBRQcsVAD
j53oVcXN/NYZtU15ulXM5/8yaaqEhAjoJ9CMwu7VrpbHYcwJXsCKL9uin6gbP83Pxag6YiumTyow
UysRwNLxQM50Zu9A/x/E0q43LKLPWOhJQlyFQE/EQVyfR5EhQq/r/n5YOunIK0GiZ8b1E7Ygko7t
2FdCSHA5A8LAZ2BuSTpU3/ta61c2wtIZ/NcUiqXXQ0oypSoVhcMjv65+RXL3Kg/iGwmFhqr+qBhB
O3T2/cH95HXYrYfytjB3eP3kPK9N+okGm2FK3HNjzo3UOIFI55iJEeH1ALSXkYBFmqOd3Zia1Rtn
0RIoUtJbFAPuf8niNBOUg4CNBM6YBTZlINUdErkirs7tOPWZ57913Oj3bSzOL9pSoLwOmk80214P
liOxMkLWD8zNAejAUQM71GAzbhUFOWXpMEWb++YWh6TNjR0SJASRcb02h+aCSQy9hrhyGlEFeLRc
+2iml/tGxMVzgIoN1N0ltFGyzKVkDGQOnG7ErbyRBv2+bwDw3Arj36E58Ak4dm1dAziSP5QqMnTy
pmxB9rbPJgixbEPuOHQxRZ0DhOhQUfL6Rz8oqJeYdXvg11qPb1EJ4ExGiy5Ctlkm7IbLpR+aqq6a
kbhekKJVXLKDZt/j+eI7YmMqgqECnmHUov4f1gFcuSgnzD2ACps9rHpJA2uHRFyhh9YsIc0zx2Xp
xkMib6Wy+VOZYI/Tpal5B16EBRUEQWouginQ2oOBebAVFMtHI6d4hAOihC6yY+YM5kw3WNInXG4g
EDb8h86agF1M6MHffPsWfQgxCzTQjWD3/Nwa+n+IXQjaPtDRid4jqAlffyQS6JmSgEHEDSf1hKv9
pFakNLxBXBOgZpUs54wEsqJzwxAeaSg6iNeWgikpkjHV4aNxUyVOTDtTsEerpk8oY20F8ymk3x39
SuhD7hRUoyCJQNVXsODrKAZ+/6T8RM03i3PxNex5LLMiKHx8TaKOFHKH+nnM/3D9Rmk2XrZXUzcK
akNSkYnSgc/55AS03+fQl3bG3JJ70eimwQbJEhVKtGVze11y0LdsFuoeYhVSBMFrPBJjo2liKoH2
I9ils1p1/FS3ds1BSgVvOkPVKO+GKipYELnoVQhb+I5SgDZ6jSN6KZ6/nPn55xcbkQN9/DANBF6h
A9gwBK/QWqPAkt9BqRj16vmlgqzjtYU6jguccR8SpcOhmUSahCdNAvN6u3JF/SSLbpYNInFIF4tw
cQpzplC08MMgw7JVODc5PYOTyYSSITg7JYpbCbQY4O60VQOb6eg9+Nb3l0a/vmSq0hIHq7EM/msO
f0aqWeB2w/uampGxVkBZePcSdK3g6kL5EOJmzPupK8WGSEGkuZL/wY8f2cxf7n+U2YeuQMhDS637
e/mWjGM+WRf2mKssKodSguYVZl/75P1HT7LLZKvWvUsC3NpFSfnSSHsqJ6a+D6Pe0AfbyxyIn1F1
fG7EGDw0g5EIljRK2IB7vDgND7nA9FddmonwPgqgHfQhoUWL8ph0r1r3CyosyhRvYyhK3h/L0g02
l53QVwOEO6q9jD/S2qTj8q7RQKKCPrhKtNt0+iXjFdIkvyLpSfQeRd/yo68m/atIJygfjV8T2HsU
3FLROx+OBhR7BKmmlajgKgMdv/ineZ91n1YmffH+mhd4RpugeYXtOR3aPvdLJdXcxNGGdw96SAGq
Yo687eL9JLvDSlF4KWMN/vN/7bHuk8SqHpSw1zWNMeXpm6K/8bN2+pMCllr9udBwpYDFYQotNX6G
GrunrDGmsJSJPy788htYpxmAUWGGTbiD98QHhpf9IiI66cD6KUB+eQOYiig/I9QyJGJPqRH0g0X4
Dz6sjlWwLQKPCqvw4nlvsw4BBWZwOKFag47p2TNd+LaGD/gqjLH3e2xUVyqRgMm/isJQ1V3ib8s1
Db+FHry5IQC1XjwzyJxsvLZX1kXG5X6huakC/KalHBQ0ybn+8F4aDSQqJxCV5M7KmZiX9naM/9hk
i/VIchee6ueYdrRqg2vIDoxhy1lgGaIHjb5B9ISCt82EErELxLiZrlRcbxlm4F8uxsymA0a1rIN6
tg/FqaZW910BbdS0M4C3U+tNMNZGUz9BwC7N9rJo1vkagnV26vfGz2z9dvCjRulhv9SLncSdNckg
vMNLAHoGwYoDWtxPCNHBBYnyHJL71+sLhSdl1LwKxxoSx6C5glKumSB0jsieUw8ilPPA/X9/fZdd
yYVN5n5OpEKqJHQYu5JkyZuepAbB5KJijRYNqjZvxYvg/b1vc3ajN1OKsquGIgnoI9jeFk2JSonT
es0NFd5ssjOPtqE8Pt03srhuSJVCqIfHm1lkxjVWrSDnFVj6oyg1QnHrQYiSeFYj1wbnrwBtfp74
NyPCGUGfNhJkeJ5fL5zKdWisr+EIAFM3IydyeAOQSTpRn4KZGKWJk46AIQBdFYpgk8nRTxShturD
IX/ozfe5mcujqfPw0tM/iZEh5gSLC4oYov3y5/6sLO4wPDqRIcHE3DzsA04V66yHI1eCzNU87OAx
3kPfDc8lOx6H33FVUj873ze6FJKg4jlLqs0d3mzcxAt5i3I0jGq1RDMo2nUP6abVwRGXI3gSXu5b
W9xdF9aYtSibKo5KBRtahUssxE9Z/DPiWXnfyFKogC4pPCvAxoZ25R+3deH6Rz2NM5EL4Pq51xRa
oon62dVO2598/5w026ShLToQ+RC30WOUuamwHRQClpIcTSufkf44zowGLfiyxsKqpOKt8ZtNFW4K
bVP02/vfunjE534+8IwJSIyxEqm+MDVlwXWaK/hWoFh5vkmPbQXFYoQNaGcWjtAXuG9yacUvLTIX
I0llP4qC+YSHeF/7E/fuZyD19xrgsr6quD/3uJ3/byaZ4Lz18jZKRpgc49iaZMTizWlInnIgi/2k
t2ROWTn0a2Nk9lmK4U11N8wGd94urcOH2PtT+kcSqmYWdiuLuHRwUfvBEwdV7JkA89rDKK0o1RWy
Lm6qImFR7QVt23NURechSG+1c8utrOBiPg6o6Zn5bAba/YSEFxu8r/oMdXz0lolo1tB2A146/rY4
SDbY/uhv2YJEyW7Ojgv0BC0wo6On2pgInqtWlqws7bxbGO8K8WLwOiAkBzKJlf4Q/G6EaDhyutjI
FvE/xaLeNkSjOULs+5to4dK4ssSsacIVCfgxYCnxfjd8Ref3i6C1kL1ARotbWdLFYclQawXiDvcg
O8PQBPfLqAuIizIIgonIlkWf1mpuCPxaPven5eZmCn9gFeiEQHFtdpoXqxkX3eSXZUjmPogwctC8
PxFHzb8ms+Pe48GKgwI07y1Hm89ReAjr0QB3AxozWkcaTqO6EeO12tiSV9KAt1VV5H/wgmG7hMpY
rzIuRcI37VOU36CFfZQ1K1B/F1zqkPwg+fmrJL39hwW+MMpEczHqASrUn4nbxSCqHb7RbWg2+XcL
bAcqaSu7aT6TN5OOuwGlP1x+yPZeTzrPSWoWtjDGh9ATSxJ0/XFJucbTsbiNLqywjm8KE76bCiTR
hN2YoiaECk4H5Hof03BcK90vPUHA5YLyA7ixQF3JppJ7CQR+uMWQujo3vPk5QenNA1FO9KAd/ddk
pddlcWiYOpwRPD7BYX49gZNQRkkW1UjFR+9aAycuf9b1m8ittVcsLZSK4AQtHDN++SZWJGEidelI
3EE7hZOrNStR15Jbmbtif0JDDarc1+OoSOc1QDQQF/zJVCnfIR5I9ey1lH3aKystHLOLYjcdsDHz
dAE+cwNjL6U+iiJA04DitCaxorn4K5lQN3mukXJe88xLKTE0Mf5jTWUKRahhJCJ6nomb1Zoj5Y98
Djao6L3iHCH7gEAi9NUrBZ4tSPZREphFJYCXZ9oNSWXpIoEmydtQ9wZfO1rwSgaIWupPXv8c5Fbn
GRwY6gckpsN9XO4E3pmhu1O9A1eEA35yrcPBPQLWC0YPmnFAe2QPIJ5uR8qlRwJ5c3FNY3vhCr4a
K5NnBF2zF4Kwgri1GBz7ZqOpkPvIJ6Cf9oDp9E4jrJWJlvalhpM2s4qgkYAtw/V6UkkxKp1uSmYh
Sv5R4wrnvkNcOmIa7lW8xPDQ5tlKlO617QhqSeJCyVKmXSLqBpEA3udTJFcK3ycrl540v2Fv9ick
RVErBYJNY/tyCB/Eadt4xH08K9RE1wWaAl/nrPz59+NnZH7mSKie8W+fooxszLl4GX82amJ0L/eH
vgDTBMYFOCe8S1AsBhf39bEMQCUt9SI+RR4sqaUpMVN1HwdbtXX4CTKPsdG7TQ127h2PtqspQAhv
V+gYgV7FGuXGkoeAj8NTAqlliEEw5yiWpSnoRzyR/Hqk6vAue0fQkNC4P1TRGnvuz7jYJdDhHoD0
QXyns2WXWCdjjq2FNAOqBsgdltsg2ExkO2Jw0RAA8IjLMDZjVPw7Okz4nyIk109Kf1pZgDnquPch
zALoWij5glZqLldu1SbccqWlYuDjEcIkob5BviOL/nqSUeF99Q3Wk3GtpL6UXcJd9u9UMJdnKQxD
Io2YiiD5nRO7rlunC0Fsp9hEoV3/PINUpu8iiWmaO8NaL/3SSqD2hZI3ikE8+nJnl3MRlrUy53d+
WWuup5/xPPRTz+wANdSy6lEZU0OTY6pH+7QxgoOkZ0bhbcfJBH7GFNY+ZcHV6OAYgPAhPAHwDUzq
qfOFNCx6Ae/ZCVQk2S5Z03tYihxgAb8ZZAg6GICZxQ58KS/UWtHcRtu0xNS3XPMsKI8zn0z5XKgy
Let9uAbYWNhhV0aZ9e3bsC69TNZcPTsp+udc6Goke2UbL7g0fc4xgchKn4l95rm9WEVk+7tCyzkc
Xj6CvIraThQM1SLlCj7YZPB1BkSHI3tCjyuV4gbgZT0lez5qtWeVcCoVCv0/ZC3h2dDIiRUlIMFg
HjK1WGap0GA5G+5RKDfegVP2CVLj6fH+2BeiDeTX0KkH9Sb0c7JkVHVTRnIZY35jJFt4PCLEeN/W
W5QCfISGwZrHWFrOS3PMsEYhH726kpBJCh8b8aMIHxXwcf/fhsScSZ2Li3YaMaSoRVY9p1phC5VE
xdIiD9F/CN6BMMcyCdJMtMQzW0cTmyRu5Vx3U+CJY+EktagQcudWXNsQS4DCK0vz1F5sUhn8Vnmc
ZaDHEYu3BNCWMaFZJW9qzyZ9vc+hElx+1C3ehWaz1ou76OcgPURQV0NaCMiha+NCLtV6G5a6K27k
aRPHhwTqAV5rSOJTLOgo7TlKe2z0XSGdOFD6Ri8SkNbtSugxOxjmtvlJEyAfLPKzpvj1R8ijLIW1
UutuB1B/A0aPSUGdvPKNWltJDS3c5ug0QA+jghAclL6MpSwXwyaaOB04m8xU/IcxhYZv5Ajhs9a/
3t+tSyfiX1M3dIQZpBAGvfOhWM3vag8MBcCMozPgvpGFSAmOTUSkAMAmwOFsV13uhdHIRdg8YfKr
VMwM+mDtWajxuggf/d5J0IoQOn36m0Bk3CstHcSI7QYNcA23JSs9I7eriHzJLAGLv3CTsFmTBJ12
TafixCQF/54L5RldLpCjIb2dSPXaC34hSQGINwDAyJyC6xrQqes9w5cCcGi9gJUUFAP0UkU1B0oK
4n0tLIwxsXkqrwlO3y4pbAJBguco5J/FnybNi5Pax8ihD03kuQ3CTL+xWzEw+pX+oOWBXRhh7vu6
EUc+1ALPrZO/UXTU7SyjYMxUnWr64iTezKa1R/btVQExBcjagDoCxQCNnUog6UfeQ2nCDSQAE733
PFTdypc3XfAnyR7QmHJ/zy7N4rxq4H9CP+ENB0snFwFYHyLd5QHUHKdd6fBltFacnMPya5eCMV0Y
YZxqLYEGoYJ2qysrrSVIDzlkGogORJO4yaLnQX9TvT8jV6yc+YVQCmZxX6jQ70O+ki0+ZLiP63jC
GegzNxejnQdVN4hi0Mpp5z4hYvdBt6n80FxFZi7AJq9NMxeWnuaNrnGV7lYoDw7xy/MgUtQ2TEhC
edEmM7U/egPmgM4mucUpp/tr+v8ZOHLSKLhj3KwfIjJUAJJgnm8ha2nWf0doaXqUxP/h7Lx2I0ea
KP1EBOjNLckyclWSWm1viGlH7z2ffj9qF/9WUUQRM8A0pmcEKJguMjLixDkINnKbTWROHcX3P9eT
urGbVpgRSHlJYEJVqAG5qRcpHF0rmirMuDzQj3l9g6EIsPMvw9GRvRGcgUofKnc73/4x2fwn+fBD
9eqOD5YL2MoZjyC397enYu00XX7P4vxGZap0/vw9+meth//Td2R9h2w8mJPv6iYhzjy65T5XYcmG
pB6gA4HutRv0Q/BnutlwmEyEFkKQLaF2KMVvvWftqypwzGrvqTgryXQqFIOHEV3JJ2OYeDZptTOG
rtj+Fqu9kZCIgu+yPhhbvAXzvvv4hXAi026KKoU4XxsXTtOUlNjXg8k6Zbr+HAiBb1eV/3p7zj9e
6+wBBe8LWT/Y4KVifS4lTd2PXAYW3NJ1KTDQ1zrv7JI34ybT8eoCkw2YCz40+RmLkImO/9xEgoaD
VitOLN3xJPRB1JpmbtdyZke0KSvCGZHMUBhsQR4cUz/kxUQnULyrTcNWzTd/3GqTXbl8aaZSkMWc
exzBsV7PsppUgWqEHtchODftwSNLJyF9UTcbx23LzuLabeWqnkqRAEpo1ac6zI50v92rvN2ijW72
LUPzKlxsm7AK4J+tMIQEuGahPHsIAmcLw7K6Ny9mbREOhlKeFlbNXat38T9mEIOdQaDl9t5cvdAv
lkZbZJBUniyw5DOSyXM8YHbqwWfffP5lRK7fPo/G/ra9FZ4GDoNJFwL/IiRc4nI0IxITaUy9U2wL
n0SQj8Hb4M6ghzc40BtbtY2DDkXYo3F/6mCquW197SRCWTezHKjQo7zTNFwsW6IO6ox/806GFtgZ
sR/NkEr2VawBK3cb3U9rgcSlrYWnpS1cEro0IxzrD4b6o0xfSm3DxNpZnwnwDOI9coBL5HxYe4lH
WcU7BQOgNteKJLsdHjzlTlLu9a2Vm3fb0lPSrYIlyjgifSTXW14vMygiphq4Vio+Epw4tK64QiD8
0cmqV6b8KPe/qn7jRbRhdMnY2IRNWOhj4Z3aMQO2TI7VeqhEXn7QYzcTCtajAchcDraCzlW7KB+S
bIbPnIag68F6HIk8rioPYI563xSztPQ0Op7k1vfa1vtydaNc2Fpckq2aFWkkMrF+9reI30z1dyn8
l4CTYvH/xrNwwKlX+4IaMR5NB9d7L99VO8SXhvFHFD/BPpn72tbTb+3qv7S4cMWK0sALKmNR94Zz
1zyp5KNF06c08+TnrwW5Wjh2delx6NN9JQfH2wd9JUHLqxPCexki8Bm7stiteaoX05hi3qSsZUs6
GtE/C+kfxX+xik9SerQaxRYVO4nv41Fxs/9w419Yf3e6F35mmmZISdF4oHwkuwS8ow3G0ejdFBFg
fePOW7sloNvnHzgYiLMWWzWq1CyWfJ591MmQMAgOt2dy9STQ2j1ruOgw6i3uhxFHoLUabiwkmnOM
pnaHUDOcvPMOXbcbvjW5g87ThtGVxA/LN/9qejyYkmXAUPelZRapxO4JGyeHTJSahnAcJjdBNUot
vzXmvgic0P8R0lq2j3KnLL+20qZm6OrcXnzGYhOLFKxjvecz4lZBxMlu9U8Tyu67ca8dBheqOw8g
C1x/JbMibOyhNeduINdBskI150ju2gXVZugPeYhzH6NjE39H3Arsrl2grF5LTo7u++11Xj0x7zJE
xhwLk/O7thcFBvTyIgsNDsQZ9PRzp96VlqN6upNnj00TOiI0vZUY7wpqHCLMmu1/uM7m3m2Z/ktY
l5eQ4awYI1GYcPZ0TTpStLeKA70pXunK8qNZbNwsa1730tgiTjblru01aTY2fZ5buKondMK25lRm
zpZ35qWR+ecXfsBMptFPBVw74YZXVW4s/0gU2Lilr6GXOlLvH1Nol+y2n/ZF5mZDsnWO5kVbfgCb
h/kUUSCBfPP6A7xWqZMgNbxTRO4yUR3QPC5NEECgSLilD023b5OfZvGUhegYhXtD+HJ7V615jwv7
y/sbMlFaJRPdQw1zl9Q8NofktXRGcV9o3SeRx3+41Yyx0nMwo8/AWLKH4GFaBpijGEVCJ1ucm14/
pPFJk39N1dfKexDz5OCpPa7LcNHbk5qfpR/t4OZ80q3NzPW8fZYTT4xL6ADjAhmAxYUrN2JTQHot
4DbpsBg/Be2dWcI6Buug38AtOXS2QRt8qUSnPJc+3Z71lZ6HuSYAzwtqi/DX6Is7QTb7ssanC6fo
cZZbHPaQaZNuYQEQxDjFB/Mu3AnpTu73mVMet94ta28Kk1CDBDYwf969i7MVtH1dxbIqzNteT2I3
CPep+trt4rNFB93Ok583xruST8Mg7LK0A1oo7y185eAZaRInsnCqDdFpSmEHXqYdkaSvbdM7GMVf
0eodZfN0rSzyldnFK1BKJbVg9YRTnnwapGe5hdXYMIFZ2pA37OGxJG6t3SrYoo5fn2BQcNT8Jeg1
lslsKQgDZSpa7nwodaXQplEqnXaNCSrbbh5aFdrVLRq/ecMuNjQaQqiugHWi7r18OoUctcGsMDkK
kJcjjhUg7OFrD5Aq3N1ezZWLzyRmg8cBNnkduvZrn9Xkba9HApdul5t3JlkKM3xIU/No6qEjKV8N
qERvG1w9LjPjC5QbAPGVZdWziIa6HFUZNy1QBqGwBKsajT+DfheaKX1kLwiuO6g17KQcejcDDmdA
cioZHKJqN5K/Zf4n2f+sbEUAK7U3NFQAu6CrxGR86FAMfC2UlSwSTl2CVJWw0zL+PEYKjos3n5TZ
9dge/Pogp/2uzP89tuTa+mIdNMn327oNhJPhTald12CVtJNe2GWnwf+1hetcXXUoJFTqJSBMlmX+
MKlklGMKrKEFGkRs67Q9jkpImAHyPykQRpI28/Ar8R2tYTAHUFmYE2aLp1fWtELLego07iGhJ8ut
m52tZp9758wrbNoP4LIlbxZAoZo/yOU5Sx/yYeOKXB24PrNj6jRWIGl1vd2VuE9aIcyE06AfzLLZ
G2XoGpSMOc2V8hu1ro3dvhL4wMSBriVcnKj0qIuQoNYhAB/I+CDerIuuVVDACQUpczsj3+IFWfVT
EpOLWjnnmDTT9diaQfT82K+xRa7CYS8fhUAc7jqwXK6Z5E++RdN+nOTafZ8HoxOA0dsY7ersUuvg
6QLSgALZ9RcIY5CMbSAKJ4+dayVkDQJKVg8tRChR8z1Ivm64krWbCGsSUkO0t1L2vLY3Wf04eCmr
WacPXhS79V9Vd7RGOyP5YGixzfNb3Ko2zrfb0jVf2lysaAwrUqtI2EwrW58Ku9i14K+Sn55ze3Br
c4lW9MwoTcFYXY6tr7quETRLOFW69z0r832RwAQJo0/yg04QtfE3SrZr9iiGAxHh7cllt3h65rEk
t2nM2rWGEzXhQTjXB6mVHbF8G9Lj7bGteYJLW4t9Eoeh6OXzPumHyQ5b4Ptb7nTtAr20sDjnZdYY
WVOMwulL0Mg73alDYSeAPL09jpWAm6YL3s2I8hB8LUX49EpvpNQi9NJL/Wkwj/7wZnp3RQkBvVRy
geyCl9sGV4cFDG0mgKfA9o7bvHjiaGoe1TNo4ZRNaFIJltN4KMEo4kHc0v9Zc1wU1OnjIM2hIIF2
fbTKVirkLCXIK7Qvvf6YGd+CrQ7D1Rv30sbiKJUJu7EicXvyILD2dvWXyTwascMUZrbhhsof64+5
VZLbGJex2OaD2STe1GHTkv8m7V/TOhfd99uLtOqIL8a1dIO6IpBI0dneCj5ITB4kGJCVk+gdyRdX
f/yvU7VFGLp2oGhFBYUMnoxezUVIbpV9E7am6J+NpBfdSdFGe8qyLUqMtboy8S8AeY2EAWKxixs8
DT3Zr4oCcI5b2oFDhRHWLWNX7L5/LqBvFI9bFtf2+6XB+ecX+72svcKTFCAtZWZB0LzrrJ9dJUHv
bm0crNWhQfgCyJisO5igxQyaRdCYZqhTqrVaN6ZlK5z+Ke9poch6EPnFfVw9BdZ+4pIZJTLw3qMe
fU+n142ds3a5XH7F4tRpeWBNQmAAwUr/tPA03DffKuszzw8A9IMNH7qIcIg75KchdDz5kS8R2scp
3qIuWJv2mdsPmR9dBqC4OJiJCLF4Lw/eCRohu4jBgUZP5WTZXdxseNC1RBhJqP+ZWl47uj+ZaWJO
QFwQGDXhIgOXcJ/p0ZH20HNvdaSjXuMMKnFTetLU16rdwNisnRwUImayn1m4afmYraOi1rKM908t
Po1CAEXDhjdYWVIO5owymzFmXLDXW7jTjdwwp8w/1xZ8Y6GPQ+DOi38EJU+6ejMIXFk6i2ccAHVI
4AnsF+aSQqr9VkmCc/pXvaeJ+Qz5xH26i5+GVzozvE8+PKwRHbf72zt33hFXUREap7PQBsAhEa6s
ZQXAH5NIKTsjOMMHPyjujDpQawRBbC18LIx92W9EKxv23l3wpWMYp6xvcuxJYYaW5Y9ATmxhPFv1
FyQQ3Sq7r6Ln2yP8sI6ziivJPcZnafCOLI5mKzV+3nuqf+7qZFdm6rHqD0n8UlrqZ09wb9v6sIiz
LXBDs4L0e6vB9Z5Jy+L/2QKFBVTmUMI71hjCYRMzsmVo4dDNIW39KDb9c+s9l70CfSNSxalsl1uN
/quGeG6xIWcc8pIP2SRDVfFi8M9Dp7gRDUem+hxN1l0u/7w9dR8dyjx3HAGV+wmdP20+8Bc7I4lE
GGX7IDjD0FT16E5Go0uSw1XT/H5QwockAdtGjz99QewRMf+xOda1vXn5BYtJnbvr83aIgzP4i8GL
74TuvtZRA1RTN64RH0xSV/L/3B722vzOspMST0yqF8vCkaEUdaJYaXAWeVzC1qD2sEd5d5u1zXU7
BpzxAPY4C/PPL2a3q+ng1oYiOKvJUfT/zIQmkEIE/5rRlkXkef4/MwsvFpX03eoNZjp/3BUhcnox
1Ghx7dQl/CZbm/NjwDabm+HGQBVIZS9bC4sSUWheYZhrRkfCh32Pwt72gpNvdjvt8yh8iyNp44x/
hMnNRpHRmzVJVxCk2TiWTTLiqaELOwjH/iV6DO6C+qQc9K3S2uyblt7Z1E1S9LMyCBny61Uri6Yb
AqkPINGlS+XR5yA8eeFnQT4EWxvR+lAEmYc17w24Q2ZI7mLpfEEzu7HpgvPDtx+GXe/OZ8k+W/bv
/f58t6eR7Lw/26+7V5QF7NfXyN3/eYPpELK7wH37s3t++/F8+voHTkL7Eaaa+5Pz/bR7npxTsPv9
9+WLdffyMDpHw27te2hdvx8/vfyGPP3F+fTi7O43FmjN4V8OZOHwk5wuQmMeiH9Snxu7Oqr2tJUw
mSf+w8JcTNbsSi6OU6xModLlAzb8iNhHb3UCPX8rKHgPoj6a4WombgcgvuwHhiNRr2L4SM+SFtl6
/k+nhnYQg74bfyEPPamhI6fDoSt25OXK/thMlQOFqCPGb5X+mqHA0ws5jVaKC+brcNtxzc7w1qct
tiYtMOCthArHdY920j8bUIzV+YW8k+eyimdcpvt0YUjCSJqCcwxjX5xAFbARsa8ZoAcWVdk5wOPG
vl7Ato/Vrs8tTlai4dpLXFUwVqV7e5JWvO6s+cmbC9UdYtTFo1XPY+DtnklQ92o/a468EYSv7Y+r
37/Mx3gh+bxm/v20sE5BCnu9tDOaMwUD2zj+KYw3U3L18IuQJjBY24PqFqMdF3ei9DdIEqKG/wAV
pWJ2OWT5emK7ptVKc2Riuy5Vz2ahSXeK12+0rq85fmoQVCIYH4QD1sJK0GVdSJGLqzoOaB6CI/CI
emykvKCQHdu8urZa8z9ClOdxXVhcJGl7QzESycPi9As4sv1mum8/z8+xEzu1802goZZnnt3cf338
vhuc3W/Tubf/OSrDxqn7yIyz+IzFsYMVpYkDxQvOSvwomkgwwKU3kcic601looMNf1LHyE2M1jZa
80FSgsOAQoP0IJi/Gyl3tPFnIX8P/Ld+gHHv0EVuq0GBFYQOXgIPtBF8r1xgV7O2OGZR2vedrwts
0BLyQdGNgBK2UH9Yydc8KWlIz3e3T9yK878yuIhz4tSvxVRlfijxPQeW59big+UFrpBvbMGVYBFD
CJJTcYJmY8kWp/S1HAZtjFac+L3sgGRmriLB01a7qYIWmvZdm77dHtrHmv289uz3WW5lbn1aeBNV
r7KoypPwrFTfJBPPLjUIYgfyQRZgCvesO2i/dpYw3OnhZ1UQnLZ5nmSAQf0W59GK86TNS6LRay4K
ATy6PuN1WIl17jP2wZACeCRHOCPT4l/TxczDvbCy2DtNJo5Zg2LTuYt+qIdIO7TBlybbwZl9e17X
VhJeCqzRxwIHziJeCFveJE07RudmosvrlPv3XpfBnNn9zNLAtlJrcnj33La5di4ubS7iB0/3QiEV
sGkRP9L1ulN3fvuUB5qD1sC/NwXClu5jFAHphZ5PzEWoopdjyAsxj85S43Sz6PgOpGapPnvNk7CZ
Flp1k5pMHoPOd6qy+mJgXddJsB40WEvFnYCGYxfNtcH+TSgOni89hR3iq0jp6i9CsC/BWFR0Rlnh
2xAx5X1/Krs/vaD8Sn+qj3XtVMM/SPyW4deWQuNA8BPVd4F+NCDRae4i+UekbnH5rPkPQILMF1E3
T4eF/wj1qZ2EqIzO4dQcKIQBZNPTx1SCA3Krgr92iuDnkdhy0FuCPLpeGK8J40Swkugsh79JMEdb
afq1fa1TsgUh+J4mW/z+ugxHzYpZCovAVOimu2h6KpNHJHVsMIl9g7JC86/FJzlFpJPotqc+TcCz
uJcjo4YqDNWic6bTMqR0dhTdkxjdOD2rM3dhZXEXq7yIqAn1zJweWXbamL/J1G+p/a1O34WRhZNj
0jJdstroLOZ/h/RJs1wp+yKax0CPbTP/Hm11X6/FinAfv8M5gP2/v88uzqnUKyPhHFMn+W4QPyZi
ZBsqNErZFtfr2ha/NLQYWDNoNUqTGJKNT6JW7ySD+/8cGvU+U93bvmfVFGUo4qY5hbrEKtIlPITC
VHOamsqVu1erpdArOFb1JRL+3Da19iyHxgzwnjKLipP+vj5OIsQbSHbyVpJ97Tkds6NZifYscePF
4y72JlfRYDZ2TOFzGG7huFfWDtszETcxAY5vcVWpidongoztTnktimOG0gAufUsifGU2r6wsfJPu
D4JFJj84t6aU2wXIUz16VFCsHib9NVbvNiZ0zdw8nFmsgea0pfYWlIaqhABzeNb6fjoMUlnYvtB5
dxJUQo4sjaqbjHGzD3TD29NLlVHXzPMvY89TcxBHUghZC5QwTkpXTAzI8Yus3flissWStHJOUQGi
DIC3nl9aC5eDfpnkERQTiFn+oYbzggT770ZN7SGlKVzxXKlufqCs/s/t6ZmXdPH+haZ8bnogfUfm
abkYAtLm6sC12g/FWxynnzJ45hRlK55de+nAiT4T2c0gL2WZMNfk2m8iI07OcP6MB1j2S7udIkQ1
/ZMAnEBufEK/3EbWpyUGLbZEcFeGia4fp+n/Mngt78NOkZW0TLvkXEF7Hw+O/n1Cu/r2VH6sJ+uz
eOD/NzLvxAvXF0+GITRWm5z70S5HGN9VwYbVs7Sjf3IXSrJ9sLttcWVrY5BeW7ouoQNa5lUiMQs9
j86Yc1WZ8Y7NIj7VpmQBnsuCb4ZUl8++mm4xAy2NkqgEhziTWQND4ZpcOKhAF700hADj3MsdiN6D
4Z804GilbhwiZSN/8iGbPhujkQUeKNrqZ5Dp9ZQqQqBPjYIxX/xetLBLS4ItF4jbQ3Rjni3D7aTv
LQpMqWh7huTE+kZ5brlvZvsaIiA6PO8qBK6LwQ66Zw1Z5SVnxUts8toDgJFY+y9GZh4WlhH69CWM
I6UMYsVgx8+VVtu69nWoGlvYVBRdHcqFlcV96U8oW4hxmJ5HKjk985fPLB5QY9/ekx+ed/OU8QcQ
+vwMYfmul2xQ+zrqGyk5x7G0r03U9ILsM61OqneU7g3pIGrZnZSae1VoEA2pIdJDlXrrKC4fJu8f
AZkiCMOZmHSJC5ekSuhakykFy2i6jedC3uU0Djh4W7j/9Pv33/Tcg/G4PfS1kzGLHBCozuQTy1oy
BVY/NRM2S94ErxDYkfJkf3p7Kdnl4hb2Z/VozEI6vKBJ43OxXc+zEcuBqFTzECdEOwq3I9Ai/TeX
yxPSE3U83IXWYJe8TibUForgbwqT8H8YscwDeuYwAbS1+AZ0WbyyQh7nLHKHOGYviw8+gdJuNOhC
9oras5N8CI+3jX7oF2JxEdbgCUh+nx7jZbkETojJ602savCyCN6PfDrKQ/49kR2rh+UDXv3ehShU
sX6KWuraY4OABsVuRdvInXxY77mgDgxq1jw0eW3NP7/w92Kbe0kAavVFE31xX6HVgrqAO42TT6ZK
g14zT+vD7bHPh/TyuoaJjdgMGCuXNTmb94bbC5OCFghDrFjhS96MgVsHsgTAXp427pWPe2s2A6Mf
16UC/8cSz6NWMzWXihkYXJr+T1OUjjJK+6wJ93oBX0H/tWwegrCDc/MUlqcmaTZc4oeU8PtAL75g
6XiBtml9Y4YvegJlTeIK40MXP2pq8Z2yWNtJNnXGhACuln8NdDfQ4HvfFtCe6XYjPwnekT4bZeub
5vfY1eS/5x+4aAnPDGDai91eTDC4py3r3adSfhfmUX+IE0m6Vzw6tUu/UuwpqiXQrVIDKZ+mP8VF
3rhNHcp7EeXPZzUw56bdpunvp0aabCv2EkcoEH0UubvdIm2+BJr6U2jRiS+tMNoFAVmx2xtoGeLP
TDV8P4VGfIYmL1cWsdMyGfWkeWolr91lqqi7HRfQIRoidBnQSL27be/DYX03CDIML0xPEvvm+pBo
UxAIQlM2TwF1rCx9NZtXmeCoq167arCN7kfVS3dC1h+8r/VdHzy02k+81xQYG/fSe4LocvXmD4EQ
BFYOieogruP6Q3yry8w+r5sntDPufOm+6b8iAISydRk4vh/u1BKRFu/B6tCeFhAw6Z79YOc9J+1P
X+v2hf+Uqfoxr77ThBjwP3waerr6PH7RBenQb9GIfuicf/9atC35GJ4skApdf+0QkrxrkqF5Irdz
P+S21aoQMhv2mCC32Lz5cYt27B+d7hPyxPdKNu3qRnMRt0j1u764T6uZuv0U1JqTwVWrWZ+0cZiZ
UjdwMO9P3+Ws0rTwjtQirl+KzIhV1cAjm7RPiZEWk131WvGSSbPorDwFLWAqXwx5YVV6YtmtbwQP
8piEnl0OiJaLISVvk95ZCAzVSg7fygI8ta23qnkfld6Q7dq0kk5R3NLsWXpRBjxKMNNfU+SDYy/8
NvpVllrvw75dFU8D74kfQVyJZHHlKhpcNWvMaZ8psQJUYEq3WNmW8RQeErZ8djbUq1Tul8CqPvbi
zjOt4hTHFpRaSarb+hcv0fT97RO0DGXmnaCSYCOooAmIps3rnaCqITxXGmnOGu7VwgtdrfubST+a
YIS95NHcas1YXmrv5iBvUWkKpRH4/Wq4uGGkaWx138Ac+DCv5ES4e5s99S/HBEM79y39gMCIcUiL
WFSXBoi0g1x48kPvKU08dnl1b2jTQyw8qXHDE82Tvt42+cHxYZISpkSQCw8Fb97raQwmX6koIQtP
enRPcfmub54GXqKh+vm2neUNTUigsCDzyAygFUv5Pqn1uy5mh55ixzY3fNjHMZCAogmNsA/nTaLg
egztYEE7P/LgEqbKTszqWJX3CDztumLciLFWNveVpUVFNi36rKoT3T9N5uTIwiTaQt/8Fhpzo7D2
YbcRZlyOaOHmkrrsfEpT2FHbR+JZt8j8B81P6T2OfiXVVr1ivqGvvBWOlFh1ZhckiIQe63oCx0KN
Db9gAotHgqanwXMhc9E+8wTppH97bBemFgFMp+RKG7SYChLvvn9Vyp3XPsXpDwJJopSNzf3BRyyM
LSITQcoNlTop05iF9yaqITD520Wq0cUN+KyebGhTb2/zlYW7nMllSlT32wn2Nyyq6acwpiRjeu4E
3wLdvoH/97atlW1/ZWuxGTu9FdS4sPyTCBIk7B21e8x40Iz6xvttZdNf2VlsxiGsjU5NsDPl34Ej
wNst76ViY198yBJxb1xZWTgiYvYBEges9MLXUDe/dl76JfPkB/kteSlVV/DDVzmj6U6bWjQXNxrh
P3qna+MLxzvlhaVUkseuND5b/Z8x/ZdPovfBzUhjOhmJkN85Ii9uDz33vD6dBP+UWHBFDJIWfmp1
uXd8qSr2XVnkp7IdttLWa+sGiwEwCvCdEKUu3GKXCtPYh01w6hOxtyOg9PepMWZc/eKWqTUHQpZm
DiJJ1FBeu3YgSJqHPD7q4NSoZSTsIMMgas7rFKAxj7bnpE79CkLLMh8O5VS2O0/0uy3SwpXjML/K
kIym006l1//6G9IE1+KPYXzy+z78poREH0nr9TtpaARnLKp6o/L6IXfLoiIIbAGso82IYsdi0LmR
WNNgNfFp6NDPkz3IJsmgosjoV/0unuJD5HlOq4cnGZa320d/3TYoPtpKiBSAOV0PtqxHVZs0KT7B
qJx8iaxcPIxKiYybpcTOANwccgpJ2JWW8K2R+t4ty9zfuAtXnCvPBZKeJOfRYVkWAxujiGRhUOJT
bnVluh+mSftUdxXAI9MK8pLKgSomjpKVWeh6YRxstQyt2eeaRAGFz6CVc7HejeFlgp5N0UkcFcTX
ojI5aG3dfRZln64X8gAPYiA0B0NP5a2+npWtRrcNReQ5sofBa3GyykkcpbhtUxjuJf+cQxl3sJrK
c7Pc3HdVqR5ur/aaOV7XHC7IFKA8X2y0MWrl2qjK7ORPGfRnPJvztHVKXDENTVuKsB8SlWxrmjZR
P2V95v7Ned4vfFXWiWbVB1N+khvTNfzW7hP9zgvDYyw/pf7kwGPUC6bdSrqTSsJZpbhdp8pDa2xd
CSsLjPAH7UyzQAtvscUsx3XQBKpeFqeSRFZhwGIQ5AcrNu+LamidKGpfZSHc3Z7qD3VGRv9OmwHd
zEwqv0xWRnMGopbb8lTl5rHz/xHKlzL9anhnCyFhIApa1BzD8ZMvb9Hpr3hrAPgGaXWZlYZ29Xra
zTGnz13KypOkZn8bw99FWk8ra5RsXLQrEQrZhpkchK2r0KN7bSei8ozqbF6exjrcpRUt5eTltD7c
q8mbom3EsSv3qkmGg6Zn1IVBDsw7+2Iv+WHrCTRWkwrz0/xFErLs4EOFuRGgrA2J9J81n0haI5dv
ixy4u2dYYXUqFAcq5qM5Socy8p+6+nMvbkEFV84HO2MW3Oaam6/XxZjYQILVW+jSocje1rZAf/z9
2PI2a87aId3pxQ9veszQVk2NH5G1tU0+jpVXGmwIVJjmLbrsoxDFPh91JSpOSUcztf9DVHxykHc4
adcKFfv2afi4fNfGFrdMG+fCGBdxccoa9GQqsP5bDEQfGvzoTJpJUbnJYONlBRcmhCpsUqMz4xOi
c/v8XnqAcOmPdqydHOwlEPTORoO73CrWffSos1XKESqtdLxJFx41NvUeiWKsSmKyG+CSiun+imrv
MTWKl9tz+PFcX5taxLUtqpGzjEgMi14dha5pvMbJFqxpy8YifBWqSKjgFk3oisxoru+KMIHcPzVd
PW+aL7fHs7IBr6ZusWBUcvq0EK34lPqlPeV3ZcIGNB9EJXcmc4MMa8vW4qiRbtey0GCZxJdc32vD
l+YnarZOkm51Vq68Pq5Xaf6SC0elgbEoohRLtDjmkzNA7GIl5BdHJfgUBJVbCJ/S6LGnhu2DVeul
rWBmdaTcdmBNQV0qymIFrcZrA4oPbMg+czK/+hrV/V4cAzvxeYznn2+v4cdwnTQTtwz7jmc/3aLX
o22McdIHMU5OSYnA5lNbHNTYbbSjED959Ysq/r5tbnV2L+0t3uFGIudjqmEPvlNb3GXu+fVXYU+7
FOqlDVPzo/c6lXE1NHURNMhTnVhVTDdZ4+/E/CEN/g4NeqmjA9s1TdL0dja2RXq4GLoN02tLSPIO
gNy8gLS5XU9qXI2mMilA8atBcEPbV0+mSS4y+xVvkQCsOs1LU4tzEcSloVY5pobp60RrgITcrdzt
vRyV+GMejwfFcP2ph9q4gKKndEJvr9eDXSOHfHu6P2gjzu778ksW5ybw1KnV9BzPc1ee+l3nwvXY
uP2ufc3OYLW++0/9c7ODYByRwLiwnWxwgPPf/ojV3Xwx8YvdjNBP6SORm5xU/xv3x/QNqjd4p9q3
9JeYbSQKtmwtdrKXkNXuzSI5Gf4hCwq6SkCz7MvSTn9DNqt1W7QmH+tE8wTP/UEAPWgSW9KIzRwr
nmS0yWkS9tO+phFB+JkCGkynozS9Cu1v5b6bnkIdId3Unard2O71rfTgymsTj8QbDyyUNieLF5mm
GqX2MdKZ4bSEwOYwPKTf6EZNqVf8ngbb38q1r9vDPUkIHqGYuExKV4IQp0aTpOhUVIpk8wgffDuL
0JNw/KiT5gSQUTZUydr8b0rVA4krUQTOW1ZG+R+uO1pQCBvnp+6Hzso6GoZGLNngmlrvxfQoc6bH
5CHNz0MybGzktWv80tbiMJViRIkBb3eiWOTXnxPhWbA2ClPzWVi6R3IAgAPmqIMlXTgpRS/atsYT
W3HvIu5NWsANTDjToGgbvpvRVmJozR6sqcwfXHzwWS4CLb0R1SnryuTkTU/+LOb5R9fv/O5h1H/0
1vG2H1i9ZtD9MOBYV8CoLx+MYRCa+SgKGKu/jJGdIpYNj1nUDfBbS7YI6szXHaHUdvL0a9xKIa6N
FLZFhZofxN6kq69nNleqLAy6OD0JIizoafAk+PvUQKSyjR3B3CFVfXu0a/bmIhuQB8IGbQnlqXxF
CQdpoJs6FO814QFoj+N5r77qGhkENC30PbcNrrk+aIjmc8DUIkRyPUA16cSyTdWUS7zQI7vxXv6M
AX//4tdvvrIFoVkbnjkrdLB3eD8ue2MHo50gTrFS/J5n+zD36D58H5mjhWQgsk954G08VT9AK1g7
8pKIu0NWSU/mspvPSHzgUbWQnaYJeAWJwzZXTmP5WWkfGuWts/qXxPSeesUuNGVH84ojP/oUwwEX
FlNHB7TmTuEvIbxvv96e93fE0uLM0thBIxIA2JnMYXFmLb+YPN9L8pOZRXdhpz1UTflTsYrfGiho
2CV7NpxGU7tai4dSkJ2Kh2hg+wHhq6Tme6/SHbGanoXoQO5549tWgh7VAGpFggYyLA769aZQ9KpX
9EHIT4b+Z/DG8yRHtolQRT65vvCawctSvehT7LZdYA/eUTVbRyArLHR3k4fyB3np2x8021vOFRJL
VDM1gJjM1/X3RGmlekLvpyfP9BxNpUdWNbKnsI9kt/A/3ba1OvYLWwt3XXWZqHuTOscCrtAeKFA6
JRNfJ25qbBFcb41rcfhSP0xM0oxcDUqwU+gIlj8JYrPP+o3X6trVy/an8w10IMnNZYdPRM7I/D+c
nVmP3MaShX8RAe7LK8laultV2iVLL4Rs2dzJ5L78+vnYA8x0sYgibMCw74UARWUyMzKWE+eUDm6s
HtDhSXUBkKJEUBKCnVT2ulT2o0w7zszcWfnewP/G+4dtdEXBR1LGX1fwoVGYkryP82vY1V4ZW0/p
VH91dunB7mBcy023ZbrF1G8cyLRWrlpJe8lqgia/anFyqZvxIMfDuy783Fl/ZqHjt6Y7m7o/BPE5
bIZfuv4129UYXO7s+pxCIScv0G/mk61VslB1tTbPQZFfC1mJvW6MWm9q0//gsmnoLlTSYHtM4Ci3
t6GPGwCWLQuNZvO3rFSfm6lFEfPLhL5vPMkXI1R/aIVxfHwvts4qryAvIRBA/Y6IVhW9oVdZlTNr
V3hWC0AHeaWQiaEmnHac9taJ4aBC1rCMCtP3uV2gWmh8oaFdED2y4tqdI8Gw7KgHJZj26uKbpl6f
BqSoqRmtY2BmU0xGQhdTxWEMNcLApnkXUynY8anbhpbPhjoxHLOrNZG+Vm1sDfk11nR4kr/GA3jk
dKd5tWWEkR1AmozfQ4S5SpM1Zvfy0iF6kGAcPfSW+nuoS9k1W3MPsrV10mntqmCCwD2DWL/9REFe
ClkEhA21NFAh+ljG486GbQQmxnKVGcOXUUJbqyIbfW87Y1UW13ruy+A5H1uaIgGdlJOQpjZ4iiSN
BFkKJifxJdp5J14nOT88PvQbG0r5md4BMldLR2511eCwnuqo7QtgWZ90m1Jm5zqoHj82shUKQANJ
D1kBsOdQL7rdzLzMItukl3eNc/+7c+jdv6HQ9j5cv34/MPnvfutciCR2ntStgvdbo+uSiiPsXE9y
jKZN7cOGjwLJiDrSVDaHOnlqHW/sYSI7BPpZpN/q+FmCrvjxujeCQQhZVFJPIMWqvN7cvswY1NHS
4gqMzTxacRQcasZzoHxmDsvWxLE2EW6bNbFXbd96KkArMcK5DAEBrV5dxjweSzXiX1eeK/Grktvh
ySxH3UMVYXiKW3s5UUpyElM8MiRdmd7g0NaPlST/yHyh5GVa0ey4163NoOkJvzvS5gC2Fvf7plQ5
otmYCXRFrpWU2i916SiHhmDoWRWV/BxWTnioBzH5hh7Jnx5/hq0zzqCQtugW0fRVlz9/Y1mOph4O
6kJcJWM+BqI/F4k3VfLpsZWNsIpW0QKAYsNJGVeuSXaieWznsrx2waGqfqn9+ftg/LNbA90yw3QA
kD4cLZWV1ZelhTryOtZso0j5illCvDjKT8OsvS/72fCpPOyNvG84KhpHhDZLToOrWN3eOY/GvEhL
gRqS9qwUDFFD65VZl1JTfCM79ycZRZ/Hm7l1ed/aXMMkC6G10AzRRG2Hz3Z4ieWfvf2py+SnnFJc
pr3X0ZBu1A8zaNS8+FKH5UnsFdc3XoClX7bMCsGezhNwe2wcJZBqpoYFydTsSePPptwLWlX+hlU0
hUQIdAJ0i4k31m+MDL4lLaqBTnF6VpKDDBRfkCke+v7bkH1Tps4Nsy9ZethTAt2IdMCLEwtQqsL3
r2co+8kcg0AjZewytTnkevtLQyTFS61YdnNhC//xx9w6P3DaLGNmlJeJem43UpbSssunqSSw6ubK
NWOZmU0Yez8qPU2f3nmqUhNVoz6pkEOW5J1Ya8PvEKkS1wF+hyd8PXNWUs22klii8+iACG8iD9Wk
NDvW2nmQisUV78wVbBwb5piJg5giQW10DbLQgintNVHTfOy+K13rJnu6WhsLoqSqLDP6THSAyrrd
ziQDGdID/bomml6fwwl69dIYpw+NlqVXp1SBMElqCB95aO30tTYc6VKeQgbRpv14B/4ftHFo7HoW
V4jyKFI57bu+m87J/B/6t/gaJi8BjwAAW081AKHvlGFK6fXPoxeFphtqh8dHcqvmBmYB7Ch9pKUl
vXqNoNLIS9UBLxEW0rONk+nn1qss3w5qN+zLT5HVwNlj9f5Q2W7QZsc239Op3zooKikdOuAKMKD1
rO5k6iEC2SAngjSmd/al6f5+vMg9A6tEv2/smbmrrLo2xcsofx/LYM9LL0dt5cBAXy94G/aRIGeV
kRpCirQ84EMV2bFAfvYJahvdL5uzemRUS6lce69psvH8WYRShFNUvYAxrSwWUZUn8RRW13yhqo7k
iwVXu34oNWhsdwKWre1jVmqZzOKgkHXc3rN8FrItyqa6llatHMpmlr0wi3caM1vrITZRQBLo5PTr
Q2DKqVo2Qq+uuqi9blZ9GZkKs0lc6Kk+wvq4k3NseH7ydjDaumqBPVtDzmGwHO2pL2skoOl4heOz
1eknDQ/tRjsL2/IV7B2J01Jbvuu9UEmWyWrS+pomdnXQner9kHbluYh3DvnWBi5aYwtUZ5kHWt7Y
N8HdjETA2HR6TXCXHQcpuirixLwivX3xaZfGfONIoHlECgPcCTSBsrpRpqijNDGzBmG88tvsjF6R
VDudji0TRFngdGBUokC+CrbSfJgGGoMAuZoeshIrSA59l+31NzbOgU1YwyqoJhF5rNyfE+D/MgU0
lVrbL72VuNIMQZOZ+318euyENiwRrAKRYcbutcNx+30kmqyZxuDcFUIUX49/t+U3GXLCXSrR+31j
cGfRAQEfRm1qjQ9TpVwUeg8i2Zxl+/1o2MPPsKKm+Xg196EMVuhpAsKhEodfuF2NHKvJoISEMkXU
v9OHooA/BGVJLWydpyCB9WAcbYFGcCMd7HZyDo+t3+8lrpaYFLQwDgOE9K11BslFyYtZXptBICCT
JcZHPbAyPyjH8RmZwmhntRuowsW3U1MF3kEZcx0ojirU6JEuxFUbQrC5s9Qq7xo5sd1Mkax3Y1Mk
7+eGUMCuczDDZhOYf5i9QMCpYHDs+Hjx9xedj4vH5xdxkPgMt4uPzXyIzIAsLlamb7AnvtPkHyg1
dU3lWdaeW95IoLEGTxH0wrQuCJNvrbVNGg2o2izjYGqZ+00jqh94GGNw9T5TP45lSUFbKioIeAop
1v+A5EpX3w3MTEfekNbwW2q9VKEVNlti59XdOgXLlDIYU1w4Nefbn9Y4fW7FlSyuUP5M4cc2+VjH
Xj3sxHpb2430GVgzwNJks6vtTurQSPo8INZrGvM8hWVwMoJYOWRpYvhSEH+Gj0rdsbm5MuqhXGFw
8PY66esnuUj0hHCiraOjLEn5opX4bFWJ8Cqz+fX4PN2H0UvxlTY98ReBurb6wkreGmWhYqwpJ3dp
gjjQMyIUOwWp26XOgTL3zuO75TwI12FMIfPC8a4+XEn4TAyA023Sz6r8UyiHyHrWQvgZG/13Yu75
+PsXmAW+Mbf6gkPXODK8V+BbkvYDQknn0fwBlGhP0GzroEA5tTD02owwrGvZehKKyirId/jj05CF
x2acLmNPfqBmYNyTndO/aY73fiE6ZtRwXVPrRinuxMTpt1PlFEcAu2en+3vW7D/l6a8ILpHHp2TT
BZJu4QWAs1ArXwWcC91greuKuNbv0vSfzlePte2nfzUdmlae8vXrY3Nb34xO7tJboZPLNOrt3U7T
Tmr6RhcAPJmmboCqQ6bhTHsUvlsXDfo1CLV4xfh0q7MfhUHlWN1E6oGuZNHIwp+M8Mc4658l3fz2
eEkbUCAmiplSZ96AGRfmbG7XpDRWEEmpijHqsGhinaOhPI6qxxRirHmzQYonjur0zXI+y6mOUBnB
2/Beti5TfHz8U7bODl6FOexFXvKu2F20Y6lllV1dq+mgmtcmfmnqL1Z4NuQdQ5vPx1tLq1OTGllQ
BpFVUfl1TcvrDqWb/WXELjPPTyVc4IhnNv68x6G20QVlq6GwoNZJXoaGwu1Wx+2cCsKH6jqjA6tQ
9IXP8Smrhyc5MNzMUWiAjl8TkX2dxV5VYgPctzCPE0wuXTuqHyt3U+cw02XJXF17UH0kF4zP1NWl
rX/klu6WySVTPhnqL5mp8jZ4SUsoXnPpA/peO3nHxjdeRseIzyh8EyysfoYaZxU9InY+Z6BQOcIJ
NnBTNX8nNNq4qDhx4AMLn+ACvLjdaVQ45iwKpOraqda1BSUYqy+otX55fGCX73WbX+Pk3lhZuYOp
rGY1ZgbtmmTZs2l68IW61F4ObbFzYDeXQxmCDaOPTcBzu5whLGPDiKv6avfdQbYz2DfUp1Ybfz9e
z6YZy5RNZuBhaF2nHVIXVmMws55M0hzmZlUQ7FXWniJqCzuOe+OxXfKA/zO1nJM3eaEko1ILGWx9
jXoOQHoxktCLEulz3EJRWzmJm1ZwJgV7Tb3tFdKdtKB/oka22si4t4JaM5L66hCkZuf4r2APRbt5
JgAZ0kGBChS0w+3CjKAk7K6iJeFNXMYqDiXRr544h7TcuUpblujjohhHBo/TXNb6Zgu7qmmmKanr
awicIs5MX0ufmUg+Vu3fj4/Flt9SmPWEnJOkijd2FRk5DULcYzjUV6VUuo9pOdVHRUzzn4Whtqda
lEjMKPpLH1vzcZbV5zYu9/QTttzGgtl8RTWACVr24s1aExhWawYO6yukdr6Zo7I8fgmlYyzpx6r7
D5ftra3V0TSlPOjytueynXrzb/u91f/5eD+3Phz9LoT3yFIZ9ls971IprCBI5/papF/DDJ2XnwAy
A+XrYyuL81k7p9dHhhlKAug1Y0aYGWJoNKW+wklbipOm/Xj8928E6AyqAtNS4ZmBV3rlyU2nkcw2
JUiBNi5/H7HOH7lUPssJ/6+yY/uQtZnsop367wfHaVHSHgFfwFAba7s9C2HfSKM5MP2VdQfh/DCi
j3az05TY8k5vTayuVt1nXREZMvFBRtejgM9KphtbTJ90pz3I8odMPqjV6fF+bh3xpRRHLmdRxF8X
r7qGijt/Vl25Qb3R+73+s3Lcue88vQ53+AQ2bzQs3ASxpDvAQVb3Se7DWOlts77WQv0lxbJy7C07
9GrdqHzGmJSjokEzUOZh4TchKLcuG5xf/369KB4D4CBPpvG8+glO3oewIFEZbJtnETvvSGA+h3F8
UkLlfWvulO2WD7a+DIxBUu9EJYijs7pyCc2Suo/jFmnfDHksAwqrLFB23rSte/3WyMr1h00BWlaN
2muL9PqQnGbngzS4Yv4Pfh/ZeVqfdJdAqKzMSNDgREEnCNidUb6oSu7lk/XcJI7uR6WW+I8/09ai
HOCy5qLQg8z9yhsGbcGoByLOV45BBU8IrPWtUg9+ZlTnwGzbHXMbH4qu59KXe8W7rKv6cmLRy86C
5lq3LWfPtCuPVlAKbC7a093aygJo0jsMJHMo0N1eZz5akDpR3bVXKxKCaYt/igQ0dxzqmj+Ns3Nt
GWc62rOkn7NO1o6Nmhfvh8gqjlEe2YBfRb/zZTcWT6MBtpmFzAYo9MrtVLE9NdaYNLxywM5C29X6
zje1HUezdflp0DCKvVRWyETWz7k6Vl1UR93VPDnVc2Af4uqltRoaa09lWR5VK+bmP/3rY4RNGKrJ
08m81qybjWUlTAdn3RW2MZse8zUrf/37o0NdUSaNRdKRNGvlUIogH3EzTf8aUnbGJ6FobtLJ3r9f
yFsrq/vQZGGl1XPdX4fZFdO3rvVL5cNAp/yxmY2jYBA/LnhSsnK+0u0jp45JkLVFPFzN8vcQPUeK
p7V/PTaxcbNfKXQh3gexZ699IsQkpUxvYbjm8yWJvwqw1EGqHhwYlx8b0hePtPK+lMNB31CaXxKy
VdTdTPII+XozXBeesudY1n5PkXhXV98pjkOsqA05Y5FM21CqzvwyP3dK4pn6eNaSzyL5oDs/+tDr
VLSJ/sRvG8PHHLl44ZcFHJwAowMvT/+o9atIfFk+xIihtiez/2rGphc6VE3+0D7oxmWIsoMtzy/t
9OXx6ra2EXgg7SakApHYWC0uzqGxmANluFpx4heOj5CN2xhfYzPeOd9bta6l+ornx2sRCqwirmnK
RGZa3UB6llHiHxAFfekr7VMYlx9a8Q9EM5dRs46lrbl2nO54jeXA3X1DMmloKin+QvF9eyDHWR7H
NNWG63QKk6fBNE4UYBNzcOvd+fD7yBIxP66wAcsIvdB1JBT32TjKCVxvZg/EhqemfUn8OPqrUv4R
0j+Pv55+tyyIIFBtWL4eTet1lKwhzT7TNiKFN0Z3xP2Pe2QF9zcZAV2gWTZVUSqw6/NRz5UZNvlS
yM5q1af+5g46uqeK/m9VMjl+TPShSwXzI8iM9UudNLNJ3JhQWsnM1pWjBuSyfZJjeBTT3Jsz+Tq8
79NsJ5Tc2EAKSsbS72CWkJDy9lwEo5U180S+q+jVBebBn4pT7PiPjYMPEmTRVdWWXbzjZBnlxjbT
mGi1gw7Gz2bF8korf2+2UeY7FYSzSJzVflrT5FIju/HHOfcCqC92LuDWUl+xuIzN8Ho6q5veiUzY
pUwVBvn0QyoVBz348/FpXP6G20tGy5cZOurnnH0AhLebSc8l6KOG6pgQws1jLafV0VMjq4OL0JXW
D239n0AFDipXO8/a/fUmC6CntiyMushanUfqDYMSoVVf4zA7G9RkzOgSLri3NHyn6Z8fL/PeZQLb
g3sFjlI6pdRibpep6oCpGa3trxO4yCehISGh2lHiR207PVlaKe98uI3FsZ2gI4FHEvUYq0APjYVS
yfsSe2V7Bm72XQSQ90hIErn61D/rqX58vMB7D8YC3xhcnZQ6nfJQqFV/LRzrrDLjFVW+BTBr5oSm
gXpi+uz02OJqS4kTgM+RC5OLQ3lxl+AoeqgNo92UlypR4C01x+LJGDLb05VkfslaY6/XvfJqr/Yo
IjNPoxA5MAdy+wnRl7SNQC7FxWIiUKfvGtMbqKyfj1e1xoG9moGFk1nPpVoMTPDWjKU3dkbPETNJ
yRZyc55h0oUcPhHCm61B+6udsvRTP8AxqUyT9RIo+uirxTA8T3GQ72SRq3O0/BpwRgAyUSkiYFpX
lR1BqzNW1eYi6VNzVOb4a2ElX0wDshYnzPUnKYCi6/EObOwzzy2AAppp7PO62FHkTYhqpNZcNE4w
w8pSBJVuNMDINUc7R2g9BvC6PF5ACszoDfCOrDZbL3MNVmcViadISa0jQkABsN2OgVcnjSXyg9hk
lsho6vp7VKa9fZAU5DncUpPCvwI0W//oml76mHZTbbt5N9eQy6KFrUGUnpX1oYbDi6nuopAjl4lk
sVOyWfexXn89olvaIiPLe3sXzg68G1ZlN5daycTgpmFSnUNrzv2ytJAxbPpBorURFsemM8tTKo3y
L9CSrepGXSUdpSqBwk6WuuckRldaD6C37kVQ73zOde71+iuXFszCbkaxZ/0903SOpqiwmosFDwhE
GUn9sZFCcGVjNnuhnVVHqekyzzAjhw6RiUYg6ow7H/r11rx5ZvgRS35NKeR16pas7PZWlVMAKyd1
tMscpGg95mpghL46zstAcWCNpGhl3HzjfgfdMQKn2B1rYKWtW0xj+OfQBxrYtKGtiMyUvnpv55Ph
1YaRPEPiUoS0WuxJkL6O0AbbUWQWf8bT2LdeAX89KUYfal/gwyXUkrVgng/Z2AUNvF+j/OXfXh0F
yBFcehrFzwXZfLvKOp4nMx2m9lKqSnko6kZhjJmMozec3Qr5Enqvd5R3hfgYD0zjZLWjXbXkt7KM
LVjL/SDMVAQQmgQJQSew/TIMgq+jVYK+lKLpXGsdF0GdfyDinOwcsMXQ+ofgLSB8WQjHoa26XXRY
1rGQDM5XaY3OAQKuL4GZpediiKkSJYjOJs2/e1xfDxO1bGZjF01lBJVvLVqNbtSpPrcXcxYwZ1uE
Xe2sIwIAs/GBczacQNG1T4+/7SpQ+l+jQCRJDkyYI9YljLgPkQtNlPaCpGf9kY5jDA1SUfpW1U0H
osHm1CmRfoqmKfKC2Sz+i3nCbe7xMs+6BlXIUC7lXcfnNgXyzbqRDz/QZlBQ2NB/p3mTP5m61Hhp
X6seZd09oMq6l7usnk4MsRov4gJkXyWChkyn3A6k/mLKTfw5Mxvh1roM76w9mqcYZsSDNsbTYezK
zguJ3o9NW0keYc4nDcyQ11ZqRfY8hN+tvt1r7K1Cn9ffRpIPgBW0n0pp9/Y4yN3IVJcyiEsYUrSw
WwZAet3yyE4Ut6Lm99GmB/dBZI62E8Hev5S8kdSSGcNlZO6OIZw2lOjpKtaXHlXA0a3DhjlRRzI7
+RToXPydI3AfcDFKBEEkNTTq4XyK23XOVhcNCSMolxLsxMdMZ1xMN5vJsw3BYEgqjPj74yO//IWr
m82EBp7xVY0DYtBbg3GYRMkcO/VFUpP5KC0Hj7L5XqNtc1lL3YkyDSXf9bA0/Z4BBFvYXLoxMHOv
VXqtTj0qXkL6EAfZTKQnBdow72SRG2bpo0O7vhBVwT6z2k0znoEPLotTp5+KAYIN3HguwfsTtjsp
1sb5JIwyltMJUvFOXdkSilOTTTaXCnW5NjM8y2wPJuq3HVAvYZWnpthjD9iIYglKqDDQv2G+jeLJ
7acTQ12kfdf1FzyT8z00su+jmZUHkeWGHxkozTmjlnk9YauboofmUUqjpxrrBvqVfbBHcb9xkJBP
Yb6ZVBp/vR68HJNSBA100hcmgfVP0RjOx6xv9gr5Gx6aqiIcm0gtA65cD4kLehNVHKv9JdXz950T
HFNL9icJNqP5qayhILO0L4Me7UToG+eIqhFDzoBD2e21Yx6VuSisoe4vddj1bgSWR2nzn3ITnSv9
/Pg+boTLTFUsPGfISPHWrjkT85IsvAmM/iIrbfxZC6TOPOdS0jte0gbJezPpik9pYAvHjTT8tC+L
BshpW1f5by3U0+Mgl5ab8oy9D0U8fqBu/qNKG+VMjNs81amkfOg1tF0f/+qtDULck2osWj7LZMPt
UQyBlnWjCIdLy0DNYDg9gJX+lzZWwhN1dnpsbOOuUfxc9DSIyZdy3q0xYQ5aXhfLOzXWvTfVs+Vm
Wfa7DdWfUd/6jQDPqbd7cd+WVSilmGRlBMUg47+1mnRmZ3UiHi61aXxu8ndz9VefndKAOKQ9GIhg
PF7kxkHHZy0lt9dhwXVSaA+JkMa2HC5Nb57H0IKK9FsBv6pID45WnIrfAQJ1j02uO1fLI0uP4/W9
o39L2e92ifbEsFAqZ8PFmm24cvLJfuozE5kUSG9PrS73J0hly3MYT6mfG/YfxJntQaHW6eZOdDIm
e2+EfONYLY8gbm755w54r6BhESZ5M1xQikpe4FNtTxO16pOKY3iSsnlv+GfLHgSw4EG4f7yJyxl4
gweZu1GROp75i6LPfgnA3uXm/Qq18g9i0fbf3xmAkUQzlOQWzNrqQOWt05qoJ46XLkx+VJRwnPkf
YUxfQ7PaQVi/EletHnlqb8BZ6V+R8a8JGxMeoUR24u4ymer0Bf7Nr12T/JCrXvhyMs8voZo5flRr
1hdGXEovG5r6PRpg6cGS4xjd6dhIcncSxd9mZ04V4w6O+NywsGNABdeNkkB1kzIdT7CtqMeBqsPO
jX/tmd4ugDeO/t4ylEAWso4fmlKy7LpJh0uiWwlkBVKXPZE62J/DUDumfZ+cw7ytP2axHZ4jC6Jl
RQWwPpgFmW6cW0cRaSP0mKbmtzRSTnWVOMfOMdpz2RcTcmtKi5SdGbhyZn+K8kTyI6cjz2EIzsvx
Qn4qsue47wGu9u0ehcbG10G8nO6LTfQFVGMN/x0ZBXPqvB0uVYoEHJik+HPSN+GXmHbdYRj6Onej
RvvKVPLktbM2HAtrGg/qVCd+3w3zoZtAlo5N3z5DhR082zgor6Y3dnKM0DwVkxG4hRyjX6dV8iHp
Sn3nIN+//Pz+hYB74efAZy0h9JtbU8tq2gWGMVyCWQRMvkoCVicUSB97p/u7iRUCSB593CJs9rdW
bMbR5bTAF+it1PpFqszvQrUcjpkl9741durOqu79PeV4sDFLjZBwZj1apJiN1sxzNF7MvFe91LaG
dxBeza4eaf3BSsvIb1u7RK7A2KNt3LIMOxVVFBDoQNNWcV3aw6kcCLxQM4rgFKvh12SG4nXoDRij
ZXV617baSTTjXj37/smh4aIts8XUblRmxW932Mw7U7KHer707YkIzIdRaPxomM2zIp0m4TV7rGlL
0WB1qbEHtclrIdKwlz9/c24smkpTkcTzZRDDSY1jV1NQ+As/VoruzcUeM8jm6uiAIIdEiMIrd2tt
6pYNN7r5AjFE59dOBQTEkTRuuuG4ymRdJbCX/lQtVSfTnHdO08bppZDODNOSXVNGXK11pDYDjpG9
HdTjND4l0aWvf9r/yQhZFlPiEFKtEYCt0LKymGDYrJX2Z6Pkfpz9HMy/I9TQHt/FjS/HahwoyyC6
BxKxChSYebOUQW7mC5NCUf1eTq5G91VOJw9GsceWNpKcBSLKYtj9Bdqr3n62aAwkU86c6RLW5C4a
UOVDHPlJ6jUUIXSv/d62mVurYCoNf8f0cs9W53PRCwdNzqlZRgxvTQdB2bdqOM8XOq29R5muHTze
IPvIaTFenDGqXMmIKc4ZUe5PFtxKUdXHO6nHuktJUEYECK6f9gAMKnf8X5ne1WNj8SsK1de+B1+o
fPimq/q26wFufrzkre/61tYqsg6bLrIrHVtdPPt65s5UdZRnI4s83pidL7vh5UiTKRNR2+Q+rCkh
Z2VUx7HU5Qt1l3c0AOyBuM7gvxokge0fqqh3Iur7Sg51FXzbgg5nS9e4LGrvY5lWk3KJjexJImv4
gk517IpC2sN53m8jlpCKQdMVBAef7vbgmCISTTMEyqWB+lb9aFe/e/NZbulmTeHOLm4tCmdNzZCo
jlbOKmJVa622nCxWL+giti9FbYNksSXt2IlW+vH4cNw/86jG/O9TSJvhTsa5rZTaCo1JuyR9IQ50
ezpvnO29Bd07SiBq1NZBoiyXfj1QMlpFkcuDrF66Xv+soqEh144bG7NXZ3tKJctnuL3fmMKlMOJF
lgWS+PYzkVmY5hRb6gUCtg+a7CvyO8RSjuEkn+BoONVUbRiU3ylJ3X+wBe1IakdREUCuvXqGoIwa
UqftNSjvAyhQaWZIyFn08GbunIyNbA5LC3suDwGh8BpaU9RzmCU5yxNmq1yMvv3Zt8wBdoUpjnkZ
flB0VGArCd6n3kIBKVWq2cX9RO48V++ruP2X3Go4MpoYwG/ocRLZUAm83W5Kff2gBbJ2EWnh1vnf
WvDt8QHdKGC/tkmWGJotvpNDsY2wtudG0VBZlJPEVTqtgRAlgGVcn/BfcqPW3+IqHgqfPIO8RjPq
DBAy4LvWa2KpGw9D146SF6lGGXmZHEEZ5XRtvnORNrp1UOGSzyz6U0z6rEcsnGqMRDKa2sUSje5m
aWadurTuX8rQqfyJGRDPmDn1mhYgEFrZf3ZSN+0cw41rBj8ZR5D20tLSWbmowUitbqg7/ZLYv7Ru
YeI6F05+zAN1x+tuXDKolNBA5VLDO7AuZ00BMldJ1+jw9k9AW3oUVzNLMt1aZOXJkEVyENWYHaWs
jU79qO2ygd97LbIFyrJQ2Cxx15qgK5REUiv9qF+YdXrRy9hN5OTD1DbnUY5fwhTuA+1Jj3/FSkwf
AcZuQ0HD90OPbtvjw7lx74GdEZYRzjAltAanWIExdlQe9AvumuESJXcRgXlhBv3LYztbH3bRE1uS
hwXquYqXHCg060QVxsWBMNtp5tOEaMjQh3Da71jaXNEbSyv3qca1XYZ2aVzSugZM9z3O4+dG/vV4
OfdPKfkks9p0YOjBENneOo1aCJrI7WhcYDRHNXUYBw/Fz69w9EBH0DEcNyld/R8+FewvIKYNcMV3
IFm9CBreEdu4jAPl3WGygH7YmX4UbbWnb7Txtei90GkksWV+c91yyyLNbPiXfgmF+GA64Oki+Z1R
/67g4n68kffhlr7ECHCLUJ5fZo1vN3ISceSUKO1eELd9lqxnocV+JMNCr/yp1X8X6vGxuY2iBvYo
OkEfSZ8U07f2gNz1omsn45Ibs9z5PZGDypFXppPSzWPtjVXkvISQ9/5h5wXE5y1NyZMlFUz9T3oF
mdCgTMa1UpxYdnsTNVYvM7RFAIpJQgi8jDb6rat5BITfyobSlcJZfjdZljBdLbHiPx+vZiMLYTVE
4CyJGJzi82o1gWKiGa4aFxSa1Cp2rWByMyk9CeanbdlLFERX5Pcd+PppGF1WvvP1NrKAxVdTL8Q6
/2NdLNQ1oq+lsHOxwsTTy+DTkDEe13zXouTafrfk57wb3LY9ZpG6h+Hbeq6oiPIdiZnx4Ovm/1il
AO4glbqo4694Njxwgz/T5gNEvrQKGVjXgFWro2By/fR42zfeDrIqCsBg1Ymn12iwPF3GFozKvAQ9
UJtgDPtDlLfSuegdBCVUuTzYta0g0yJG+Nbpdh0e29/wcCYlU0LDBYMNtOX2q1ewHhNf9cSiMCD7
4VhmvgGA2KtirdnJvF7XsgpGeRtgkoSdgjm0dYEgiGZDmyKitWRODjDe+onzo4qD9ymQzUDzpqhh
1BN5u7A/mvWXUF9oyc9TcRbGVYR/Z9PJiWJXgaa8oYgC8SrFlKPVQm+hPT3elK3jsFQxqFMCo4bs
aXHZb8o2gUX1SDMz7aIrP4Iq9qvG+U0n0rfVd0vNoRP9sR61c5PucYluYLGWDuPrrDISAmzVyvJc
SnZC4EREG55VLTwFwZmv9octRi/IgIW9k6vsrKfGydJaP+jOUdyeg2I81kZ0ziLz0+OduH+blp9D
pMmrzo96DUffbETMYGseZZPJmMNhsH3pelWn7+WedMKmFe4S9Q+aXffVVSudjQgm2QsKy6UnZkj7
06TWDySv5CqgfqmE2P/6aV/IlgFhLhJ1+PBVkjJpiS2CIIbss5mHU9AEwk9UNXfzfkrOjzfx/o4v
lFfE6jKMa6SwqyiiloVp1q1uEkU4nsg0aG0ab8jL6zxqRzvsyPtMoov2w2Oz9w8vZjUGApbolxu+
utoiMiKQbKZ5kYovU/0hGv/KQuqte6/u5uremFm9G6pUZJMc2uZFS8ojdf6/FfAqWtG9Twb9GhCJ
wnPoD9LOwNfe4lY3lItb5B0hwIV3NT2P1sV6tvda4hvHkg2E/Z6YlTGHdUupj7q6skz4YKt6KdxE
ZvgSjaJ6yrIi921JtAdbQLv5+KvdO+Tlq/2/0dVXa2GGt6IUhsueQUafNhHl+L78I6yC9vDY0oaX
wxSjG+TN1ADvysVFG0zGkHIuC+dXjFSJ5ZzxTJ6ayedCfUnr5z46R2LvvGwu8I1V9dbDVaI3ALFj
FWcOaJhYt3fDPVTM4iZvn5placuoM18OH77aRaGYUhTmhklnw1fm867E1fYi/v/vXx16U+gglnr+
flI8N2u/hMo3M9hjBNozsjrjalY3hdQtN2tU/Noy3SAx3gn9X6cCbBV4PHq0ChD4dSUvdBITLjsH
5+uE4aGheuh1efH7fzg7rx3HtWMNPxEB5nBLUpTUQZ17wg0xkTknkU9/PrZx4BYliBjbxt4Db2CX
uGKtqj9Q/eu96wvu4qSQbZBgsux4sp7OfNCXx0oWQuM+1gBW6lJcOSVgjf8hCrKMc7eR4gP8/dMo
ZiXWySxCdD/kUrE3B/huVGvilW16/tZABZeGPZn/DGNUFgss0SeAxn5r3udihux6VolOaqUmbmBW
c4NKz2QPRfUzRSlnJU2+FBjIKF3U+UK2llUNnEzGURCP5r0/THid6ZnuQUfMMAaOps0xNtKd1MrN
VkvyYnN9+pbeclS3ZnYZPDpSAlKjpd6Rogwg0IXBvNfK10l8xw3Yy6JhN2XIOUbfjyByE2mnasKm
1276ua5DgxSmvB2ro201xQ6C0Y2JllYkRjdGM4MaV/vM86292Pd43nykbNRWEdU7nfwgS+PSiAT2
fZvGf1B/KV87QfRJ3PzqQRXUwjErJXEpo6jbUp8ohmIsgo5n6KB2KLhmqHReJQ3aA31Q0alj1XyL
rQE6pK5XbicJP4/ZlDxHojCsrNoLtyicEKQ3efzwDFqad5ddqZrpyKloTJITj5or5m7RfwnF/VT8
aqtHSft2fTYvbEYyElIgmnWQM5Y44DEarXL0c8SoNKHbSKnx3W8B1V0PcgHUwFucrT57RrNPlmrE
RtUXCM36+n06VveFtcmMWwr5bRZmdjLZgRV60/hT9//kcWhn4UMA0chvbwP9oNB2k/LBi8zhtuE5
VNvJsKnN187cVfJd0cAX3SQhDdVer1fypg/jrMUiYlBAkQA9hBW41EcXVFobPqfivThJBWs7rf0X
Sa+t16jV28w5Joq4lTujzzBsU9ngqhxaAdjgfPzbqRHMy4o+3+ShdBYBawir4ptfW1FgG7IvohJu
pDko5wElqdBI5NaVM9SWQi1rfx0nbcIUbUgixZWSSf0VA+AIXVmJctFpyMMbZEz9HsJe0XbpRtAQ
VXXLMO4ycKbxbAWUj9Z3rWoM09aErLpH8KBMAPT6CBDIqYbsR1vKU0pDeGxuyBn9Z6wTpa9qmPiU
IBqZ+kWhJVLHWeYLht2lUhI7KKpa29Qc1C/BpNSDbR21+q0NMzG2677Jv6RYyrR20BQBjxbN6iDY
BmXigt0E0OHLQuAIVsTl2GRj07njgJTejd4bvC/rmiLtRusKPdoiBqWX+6Ztuu9iL0jyRkAMR93q
2lh9L6iFf9ODPstxtdf8wDG6fBp2WM8aip1OslZukGLNX8SOVtHKebtMAmFCYMiC2gFX5Ey6W9z0
UWNY7dQIVMoisdwWEnqoUnmMXavo/dtokNuNH4r/mnn+JyhIU6oxWDAbixeDWEuRWPSRfj8mu+7d
LFR3KjZS47XRv77/50jIC3NbcrZDrFl8Xi2GUNSUkkeCpdh+qL9bVben0PKP6TrtZc4aHiKQUWeC
8uJSzqJSLcVMpL4isAM0V/bR/Bq2irLGqTirIs2R2LOczzzuoNYu0ss0L/2p71vtfox/H5vmQYmr
7dDfRXlmt732cDSVrZg/tYn1IxnWFCOXhzixZ9VhmN6sFb50EVurrEmYfFIpf5ylv2KP1qWd59qN
Ede2BGdSQjSvW8lE5hn6fFotgy7WigIAKklh3t0r4Y8wfRPwnov+9VEyx2D1M6zoePKHRYzU0psE
dJ1+31WxHbaxW0PSCDB8Wbkultc3cZBcAp9JXYFH+RIJ0XWhL8m1ZN5LRW5u08aEeQ0c24HnJXly
18pukOqBgwxHA77EnL42elN6Zm99TQy5ux2zQboffVKPtEamd9Ra5V7Q8UYU2iTeqz1K976W654v
hWuKwku3QmiNaFLRYkVpDi0D1t5p5hFNuBOqTezfR2lgK8mU26GQvfWB6In+nW9uK/XWqg1HnNVC
fOFuGOtNXo6g1jqnzFxNeDGGYFMHkl0DsojNtd93Vt6lnkrdDY1EfhogIHnx+9o6CUQK1P69JP0J
mcS48qTmKdmoVeDm4oRHDdUlhctCau6Kem1ml9nGHB30HKY8cyVEW2La5RbzHaVJ/fsMDpldRIJo
h76+ktJc/EYEMCnGz3vwTLVfkEKjRN6Xi3uo/ioGHfxY3vl/BN9RhPvIb161YPC0QPIQAMa4dg0+
vXyv8ZFYgSjYhFHqQRh88SYIC5luCrnhvanmdiBmnggzu4EEcn2XrIVZHNmK7oeB2Y/CvYxiR6tt
hfK3FBkrQc6KA/PHzGQAHAl4HpLFna7nJsXFIfEt4b42k6089DbCt/pAP1/7VveIdKeoh5hl66Rj
ugYHOj9GUUajj8PLCpw9JObT0FncCjA64uDgS2jkGa6gGjuia/qjL2HLh5HFpGg/U6V/Ebr2EQvU
XwNaw61KznO8kXOdivBjlDrm+Hx94M+y2XlMmGKyZf7Ge3kxJiE150SvsuDQNxv0PHDScBQEearC
S7W9AXkc3k2QP2e4fKPZ36LFKBfPs6EPjmiulO0kYK5d/BYXG8t67mpPjvNNedzFcU9ht3ai8sZs
1BVjuUuDyZVLq2AeyzNJEPBdseLLJb9Z8EYA0kSil9RFyCvGhmOKDF1pwkyCeXx9tM7vJRJ/cZau
Ia2gH7wcrDBWNSjRwcGK5MNgDPaIOgOuiJskC/f/GuqjcYogmkzNHCTr6YJJJSOQUrx+D5Vvmm5r
xF6jStMmyL/DnPCux/rQUDm9b+dgwAJJNIC3LFkLoKoUQeChia18PLW2ngR1avsN7DVHlmPpaCcd
nXUFNc6jLQjkOmpopY+GIMM3CCdrvC0q9F/EyZQ9pYcCYUu9NPy26jR4z7KiWdlM57OAsgmmhWQk
KLhRsVgMDZULKVOnFFctYAn093ZB7t/Q65u5lyv743ypncZalNQNOS0rSE1Yo4/pzGD3B7cYR9dC
isDLQ/NrLKiTF4pJtA/EuNldn5eLH2qRW4Inpj2zzNMrn9VP5SI9CPGdGHh6cZfWkWt1a12sCwkm
iN65WCZB2gDVN/+QTy0Rqtl1ZmVxduBt5nQBEsD1W6n+pfCwmej0pr09hNsqF1ytMFay6PNbVMNu
4oMuM7+plxLhinlMfavFTJdf1r6gByzdZlqiPF0fyWWFCYUiBPhZ4zBl0BtesoAqpDZM44jjrNb7
0c2RDp0DvLYEUHSUIz5OVN4y6og439e1v7K7LsWepZY5LrAOoiN5OriIS4v5UcAg1UevasA5TK0S
JxTQqUHpKpGVp1Ipv/775wImpqzF2pm9p05DVlInC1anYHKLG3M0sWaVrRF/ZZy9pGmhIr9fj3f+
oASzQscVAg/HFfr8p/FMeSxy5ajhNNtDfKfsMYSB4JbFccgf62MRy1srMad6B9ooMX9fj31pAc0C
WFjPsnqpIJ7GbscirZpmwsQ7g0c4jS3dU0XN3X+PMoNQoRhxIECZOI0iY4sGJknEmLzNM45iUXqw
SmlcKUdeyPbArgCshasI6Jyr7TRMkA1ilrR+dqCzaBta6LQD1Kl+J8IhCMOjJ2jBptXtMDNfBL+7
T821ROxCzg/3B3AvOfUsWbxcraJBi8HSRpxhoWnYoh63XmVkB9HIfsha53uILoV2UhgcR8fWd3J1
+mFU7S6uxdHzcZ/Y5m36ijhY5iS8He0Zo+gErdxtDCVTvYjW679flKBjKMFTVwDtveQwVlOdRwkS
O4fWEjyEoR6OJCRN/VivijlfugvQxmcbQ2kDmrlYA5VoJValzkNTe7p002yDTTTcxLD6NtjaXl9v
lw4N8D4zPxh9GXAMpwshbnzevwkGvWrRxZ4mVxifwZt1cSk9Pgb9ID2UxhEJqCRd2U6XtjKvfDYz
GkIyCo2ngY1OsXI9YzuJ6R/LSmxAQBlJyHCTB2tuxx8uoou0w7LA8fLM5A1+Jpygo54JbF1gQLH8
e0p6lGzkQBJ3WmBldyHEfbdv4bWJmVBvrEzguEaJ1wV4Fm9jvS48RcmsO14osQPyWHGMIerdNKiF
pywIYN1LjbkbrdZwmybUbgOtSrb0cR+CqhQ2apyX2yFWghtRGcDlt1X/RzXDkWd1kTp4dlZItSr1
fpQbHuiFYXqU93w4lEm7+x9mGrgMNHQUWMhqTge8TwG2UlvE31GY/vBoeQ1F35akxGMzOWoTOKMI
uPd6zEuJBQp3yH5q9GXPXGkywfTl+ljnByQDbmsJkUThTg3ze6P9dj3Q+WriKONg5o0MS5WFfPpx
SdtGAvZC2HSTPeEln0mp23KKJJPxkPXT6/Vo5xuU2x25WMhClKqQ/zmN5k+8hS29zA+K/qs3djNV
KKvtevirBuktoPVnbNavRzzDy4FyonsEt3H2BCVFW3xgcGyjQZQwVNFCHNTALo9tYSdCZP1uUUWa
7AKeLQ9MxaoLh1oJZIIBN7cHJTwWX8Sk0N5kVIpG2+jLqbONQlc6uxQTZT+1ufyt6PzyxQq16kcA
nKR341SJWjvL9fAvqg/o5Fz/mEuTBT8A6M0HaGV5x/VBXgGOG/KD0ELkKkWbojhgtfE1MQdH6+K1
eJemi5cnDT+Gj/8sjppjGDQJz8UCRIW+HyFo3wf56KX404a+uLOUBK7nmlft+bkKAwpwKHpseE6w
306XyNjreJGPQX7Q0Q0rLS/Xv1dmcQM2oQnDjUUB4PqYXkitCThTzyGwzAjORWptZnJkANPG0l0U
WhoSiAR8zUDp3wRD6b9BejF7J1MS8yUEcq6TqKWUcI99gUZcqB0BPl//PRe/H0UPNgf8LzgGp98/
TanF467KD3KXJI4a0yoM8x5Dxj7J6SNaxVOgIvGFna61Enk+x04PewZitsrh2KFotozc0SoRxYTN
aR5Vt9cFJ0m2Sij+c2mAYSbbpxvF0HGnnH6fLx1xGPTH/DBIOyQV7DR+7un3DMXkGOIAOSTZUIpZ
QeXP58ry08jtIfTA15iX8mlQ2Ur6VBwnzp0BsRL1gRe9e33aLg0eeoUzCRJ6O/XY0whVHlh+YM32
8yhFFCSAyX262v+/tP+VGbINygB84PJdHRq+pJC45YcAD+UEokUlPB/9Fx84UjA9X/+g8xtolklA
uGhmUvCOXyS6bXCslPGoMGRKupl6lSy3c5R82sh9syYbOM/5cnoAhSHFxRty3oeLwYvGug1nQ/tE
KG794EUs30TVVgN8YEhrfozm98Zak3a7tCSAqM3XA0IvgGFPY8I9boBEYjBOO9P3GkOb3BiFEO/6
KF6oaFLMRBGRLYX2AYn7aZixh2OoyE1xkMISdxZax49hXjn++JrvMJN3S1Ozk7Xs4dJihNzJFoaB
wlW7ONJ6pU2MSYZErRq3Zfaaaje1uFaSuHROfY6xuBso5uR92GNA38Qj6rX7qYQRjyY5GnIKrMaV
1Xhp5X+ONv+aT/UPtHJrQ6kDbNG0dNMlspMbpa2U73HT7jRlzarl0toAYwNiCJV57obFZhaHLo6F
nkeepoEYiVtyPOTd17qGF3YYJDkUhC0SFDB1i29Kj1LVTnlSHgI9zzfNZCgV+PdO3o7HLNrlaFSt
DOKFz+KbeCLDMoTAsuTlTVaclnnalQcsTUIvoPltI/nzj3bT9KTooYEhnt8MJlCGxcY6mmYUjyZ+
LOpR9h/6Dr0msxQMd2VjXVgRM6EeJj/yOERahBFAtic4HcyuLFSSh9fyGN4l4qtaD7xyy8eUbnmr
jPv57whxbRQkTkLsb3CwsIus92g/uH6ortTKPtBkJycZpUZKOhT9+FHw4RdzyuOz1xq++dAb3fFb
OiZR7JQxdGd3GNVi11ZKJDodrYzYVaJEcPtY07eqAo/Olbqs0mys5I0fCQCJH+3o4ywSVK1sswrr
xhnjUX1CU6yGqFBb4cbHrsjYqG04HJ2qhspsj1rVwpJAOfi30Mlq4AkwynWHZu3wJ+7M49FLdX/o
notcb4ddXdaJYleIGDW2MVhytAmMfi5f5n7CH4NRB1RRory7MnPzkXc2RtTZKNGz6M/MvuTEKger
DHWy2ErZ61m598WMSn0ziPscaKNjTK0x2lEYNrLd1AiR9JY4GxMO0Z2JKcGKiMt5AsitPVOSwN2A
rqN2cnq24P7EOxTozYFpau0iVfZF1rqKtZVSBQ3b4AYFa2+C8RUk8dM0+CsJ0dlh/RGeihdPS2Cx
S7XjKE8lszNS/TA0gZdXusQbJXJCv4hWMt2zE3sORMVg9gOlW7gUF6iquIv7qdQPhZmDiEF4Jq15
QWR23cK8b+8Gf2WPrgQ0FlvUqiwFrFehH6B72B2inhbCwE3pSppqG8kfwXpfWVlzTrJYWVzowLDB
nXPZLltlkWmE7SCy+0CH9xtOquJWidS/Uwe5A0YB5o9RMamvTQVtoc+VwiuHQd8Ks3PQ9V9yaU6B
bjOpnIXEWSwp7LrVHt8tEGW15HbWVpU2VOxW5vNyEOA6TCpJ7TK1IEHLdJQl9UMLurGhK0sfn3N/
ZbuuRVm8RzKLck3g50Rpbloqm0a+VbWVBPB8obD0qYbT3KTWwR9PdyAqrwg8FKpy8OGNQgiUpZ2f
7BE4c5T0XYrMlXX50ZY5XSfsNDgmtFLm3bAseoQijj+1FqsHUqjMAQw8IU89auImi57k5HFUv4ny
u0idWlRzp6VmVfejhxP2faDCIUrXbsxLn//p5yyfRK0eHJWg4ecoyp3qo/Wp37XWeyt7x/h2yFca
LecZKdAqkg6gD7MNBqN9Otis/SQ2NMHAQlzU745JbthBCSbSJ5vzgJzWBzkLuAu4Up56rRydCtd0
7/r+OMtE+A14OCF0QisQVbtFUUZWwgR4qGEcUu5H2l1ukn399wi0AbiDwc+hAzaP+aeE0Zz1rKyp
MQ+lKKhOwmZ3xbRcc5e5MHOUKMCYUo9BqGl5pDZF0xWY5XKkdoMnKH9AAd8J0b26xzjT5Zn+z8cK
FRHaKIBNgOcpS2GfPsL4tRcShs0UbzSZOnqO36ta6GuOtuebnlYfDxf+CnwWIO3p6GHkXEoyzgY4
Dve3edNGYAqiJ8m3VnbiWQoMAeBznOXGlxu6FSJxkmGyTeRQkugdRPKmXPPfvnDJz5GAydCB4E8f
fZ1P6yFiiZv9rEaUcyh4ZtcothgEqd0BSHb91Bf2fTv5O5SJkTfzj4LXdbnG8ZObm+sL80xMgee0
ig0f7wtNmZPwxa0oojYpGIGPYe4o2AO2bVn2HsqbPFNffTin1daY3Ko8PsRa/lIej680CWfUa5pU
K7/krLo308O4LOfUg0NwyYzQgwpYbCNbB94oNJWlvNlXqTHsRiVPNiTePQxUX/KqNjD2/ihL++sD
cSk8bHDkf5kRhTLD6RoL9aqMrZzwwmChqxo0bmmQBuaxgRe9tZ9QHNdzvG+1lc8+ezh8YME4Ails
zqi5xfnX1IWoxUiXHLofVWKDmvFvj6qdrVScLn4dY/r/URbXZsTmj4I5ivgkOv1j99bHDj2SP9Va
j2beiou7DGjbfwPNR+2nhY3aT6tmE4GUwqZU+J7+uT5N58NFY4BnMAUMYMHo+5z++2MuZjgfWndQ
xwc/+qpRlIymP2a+97WVx9P5kKnU59C3Aa6HItMSLOiPQoKMWH08TBaaukKHmcrREfwvlFirQaX2
KTgIaK+kN+cnEEFntBl+eZjIL5kt46CEgxbIx4OkPYNxI/tA6v8x18eVZO3CMPIWnmPR1kGocf7n
n6ap6URstULjeKigYCL5Y3dmDlcffL70IkXVSkL1cYicrgqV2haFTgqeNKmXPXc0tPyENsV46F1O
029mZR9NznCnUu1OtRPdQZzG3n57e+m+1FvhJv0OFL/dRl54tMs/xz/lU3mTO2svv/Olyo9iIaGN
Qp3vrKxSBmLX+EM8HmAp3Q3AOkoBd6p8TW/90lBTu4TUo9IpOXvPHc24FmhLjoemgcI+PIYhAP7c
bhHg/nf9gPm9/znY4gbrTFgYuLeMB2MKWZ6OWNSuJQb3Spr9zdUfdXPXC+VdUe4iYWVFXRpNko5Z
SGOGLC65xKIgqr2ftOMh1PeRIezzxNaBIf3z7gdQ8d8gi90/5QVEYrEaD1Rvt4Ya2ekw3nZ3QbiZ
hLV5u7AVQYzzP+phM/l7kbIdITdaRlJPByUGqBt9UxrZEcWfhrKSdFzIgBHPIAvAeATIFliR071Y
G+y7XO+mg1CDiTO25lexhdTmFuT4aIxv8nQlbztHjaCq/Tni4q5LBjlBKISIRjd5plo8d48TimwO
9Si8l4/F3dEsd/nRlvuVyB+PwMVBMEvsAxtEf/f8kQghp4tEeZgOX7/eR7Z3/3Rb2N8fIvvBsjO7
siP7/uiS4tuhUznBZp9skvkPduj9/FnZjS3ZEKY2j89f7l6Lr45p95tvvv0W2qMt2/WWB/Q23FDX
tiNXtp92bDfXcF829vP27u7m79NtaP/9/ff6ivwgOV77osXNWlvm0WgGvkizC/vBu73tPXkzbgA9
O5aHR8otWJcHa+Pf6a71vblDclNzoof2ydkN9g1wfXun2CuX/eX5/TTKi0s4Tuqjrgfzb3rw82xT
l9uMUpZHbV9PftRPYPOa6XktxZj/pYuBwN5InZmtiAmc5W9Izw9jJeETF8fUxCNhk5TJypX8seeW
MZCkgMwMNg9qy+LD4JqKia8V4kGyC+cnzkL8F3M/J7W/vP0IbdE+qM8r83vhGIAe+N+Q87n36abM
IrWfBouQqvJNd5Jd6goOPXXn9eu8YL8jxmE3XvZVYYgPzl/zoOwB7dn6pkO7UfQQ6dALm7tF9r4N
a8KqZ048nPYnv21x2ktjnESGxG8TU2WjCeVBzMyncWZjD+/Iwrmy0Dm+Mbhd+MNCIs3aNRWIGe22
RjVtGrzOEAA9RyTXQHitAwJFNpAWm5a3I3O2RpG+Kft+JcM5Xyaz4ReXIc9G4HsfL6NP41n7qPsm
VTUddGHKPDNCi8E8KtHu+rSdz9pplMVFUWSWThuDHdBjB3lnYH+xwdGLeZNNYW/56rDyejh/eTMT
gMsxwFIg7yxBZRR31B7Aongo4huj7x77Ypdn+8b8WTX36uivFE3OU9MPh0uIsvO1gUnC6ZoEk1qP
dRxIBySRm/bOKns7K3FSd0e5d3JJ2RjN7+vjeaFGBdFbwT4USQGgAEv9jmxS01ZKdEJuj5atTpkd
N5KTFF+aP2Eb2AgW5bd6d2NOnuJjm0D9TyO78bNiZWIvvJxnxjkELMr1s6Do4ghQtM6kwKBJh/xO
MHeTKtG5wKxm/IUXAXzhNn+p9HwjGZvrA3Cexc1hSRSB19HFXPYw47TjUutM6RA3PNGS20T43mJm
HT1Ewtfrkc6X0mmkRWrel3IrxUeDkW5ju/shBq+y+J5XiRve+OiYXg92IfmYo4HhQUiRApw4/5pP
21HsjRbVd76rGTfTg8W2R2HH1zBmjSU0U32Ew34HnA/Xw176RsaLTj49dpX6w2nUyEKpTlNz+WAa
MGAtL2wfDTyKfaeLfgjiyoBe+kbWLCCF2T8FRaHFEV6LUTLFZiEfMvgJw+BGja1COajMTUbKUd0L
fWKnmI5d/8bzI2hWR5g1nqggK+Q6p99YtqE+TnEqHyrxHlRulzSbfHwNumEl8b4wlsSZP4/Ukfb6
4hKofEBelV7Lh2PZOGbxI8TBMY5KIIrcjJZ2g0nN9Q+7cO3MX/bfiIvZS/NjP2lGw+wViZ2kGKUU
dt5/BYEkKE51rLa94KqNhZuqYVMStYXQggjkFvyxPf5qtOrWt7ZtZg8VLlcssyYytnmgb1PZcDQF
BlPoXf/FF1cAmFiOi1mGk1V3OhdFnMmd3lXyoRS82KfMEtdu7gHflyp0YCvbNxBFWFM+vnRUkdLj
lkfVZW6/LI6qcJRK4D896y7UfuPq5hytaCMqbkkxQfzNKx/HhdruDAT9M2t3/ZPPr9lZp4LVTh8R
OsiSbCxp9TB1dSfzejE1BJeawpv8NFkZ2AsXEQZ5ZPIoxqEOZC0uoqGuJjMLfVZCnL/4x+lQTYpT
RJ0r6DlCEiLTqdA2aFYO40sjO+t1U7sEJ8p0LuZTD+uhFmgpHIr+F0KuAxFGwU01W+H5YNpRbit/
GkF2r4/pxbCzOtfHNgNatcgqwr6Sy6YWaNTAYBprrxFG96hnJDB7XfpaJuWbLnhydIc450pKf2k6
P0devDIKCCeJkQTaoThWNWoJQ+OADpxWjqxL08k1gK4Knng4CS+GVUkjJY/9UDvEPlCFBJmD9u9Y
7QWsJIK+3wxPVWxsV8Z0ft2epvSkTOBOeGeTywJ/Ot2a4qTRTmfLHoLGFjft+CKj0lvF26F4E1PD
G6bElh6vxzwfTF7ZJncdNe9ZnXcxmCOaEQLON9MhlWNl03WRvm8Eo15JCS9FAbRDrjRLY57twDFU
J6UIy+kgTzyExggjPST21+y4zm8Z+iGAM2dXMpiZSwzu0Zrk1E8S6eDHiv690KzRk3qTi1Tzw9oG
qBSvbIL5sjydL1LAD8XU/ySDiy0/W4vWvPRIT0DeQN7w2xDeKfqQQlG1a4+FecGdBsMJwCS1hlnO
glx2mML8CPgUT8xDnYm2MVIIOPLUj5+14M9k3irxymI8H8zTcIv1f6yEIbOAmoOajB0tHR2WptNo
b/W/YzxOA80b8VPWJdPMUttANEDEFb/SMr0Lo3iyO9mWjdAWjFtB0GZJ6u5B9b8NmLtdX//z/Xw2
qnOLBUUP3ipLgSDDLHUrISM8ZMgI/B6Dvf6tTP8kiFFej3O+AyjWzaQyWOhwvJZrM22isBLwiD1M
dfAzg3fDleBnK3fB+XokCIxX4BUUBChqnw6lhFPp0Swy82ClWeSAFeabaF9DOWqH/+V7PoVa5D16
lpt6icAVHWkztw21zDfREY3r/2HUPkVZLMIhmOK+GPkg08+8tp2w012Tn7u0AD6P2WL5YR/Q5H3A
xGSGmwtl7mSACzrj1dRT9J7it+sfdGlXfYq27DDOMkOFDj2JnkbaeFbnd24wtS+jFdwl9TitrIcL
vQYWBG1w5DqoNJ7J2KpTU0e9UpmHccxdGd1Fv23uG0vaiLHpTv2N1XZbvFX3qtw54k0ypnbUSVup
6L5bsf+1fE5644+V+LYybRWJZwLdxzCRHjJFt0ffNZBSYxVsR7g9hWr3SU/y9nx9wC6kq/NClilx
cQdzeSzyjKmOELIHoXc4FppbRMo+ajIvCbkNZbc9uqq/75qXpBXSlaX3Abk8PRlMg7oMHVCSOV65
ixVep7E+Ir2kHNqxRovqS2zt4OVnxUtW/hCRFQq0JzX8LZd/87a9H5Tn3nrpky+Gmd72guY1v6fk
RsbJvdsFJlTVWPx1fWDODxTwecgTkyhwfdNNOt3rjTDj3YVSOfTo3bo06ClYxeIaMO3C8EP3MOFQ
cx/P+v2L/CCoBAGWYKQfKqW08wbb5Q3vKOMdJ9z6dXjIw3rlQD7fITTh0LMzkX1B0P2D9/bpOrAK
qGaBX4PP6jGnEMzqS5lR2RGTb0Jl9Sup5Dl5H04A6ToyHbT9GcXFAaN2CZJekQ7gMZE3VT4BK5Dz
Lagz3oyW/BPkZozpuklNsE/3mc8Oattkq9GI86O9IpcKyjJpfaNK/Xgz1trP63N8odIEZQE7HoqD
QHfJ0U4n2ewk2Hx+aBwCU7odBP2ubv0XJCfswnqXeVrgCu/qTbfzm9RDKTlT7zTlppHMjdQ/yGvQ
9Y9c8HRHzL9mpioDv58hSqe/ZhCOg+X7YFzk9yMpiIl2xDcL+XYHsqvW/Yx+SYNjPRrd7voonJ3Q
iDeCCWO8uYfR1Fmc0J2eyA1qZtZh6vPNGH4tMgSAikdjekWA+3qo8+V+Gmt5PldgSOkFEUtB3u/d
/1s/HAu3cUN5W5n2Gr9pXlwn4zkHgzMG1gDYC5CT0/GEwaFmedwSTNE3TfGCD4ctYPue0tgpvq5V
78821iLaIjlQpD4oOeetQ67/bcfGhlqKJsO32Yf4+iCeZSEEwmIVUvGsHMC6Pf0sqdZHIbVC/5Dq
o11xYcvhd6tb02G79DlzJYkIjBxhTqPoQxDjfhH5B0N2E8uFB5CFt2a5kuZcXBBAc4F0fahwL/kG
NZ83pAZhJqAOT9Oure0gc2L6aX3qBC//PnJUyUB3AU8H0rFY6WLcqXEpxD4PmBo9IlfKfyrZyply
dm9QFpvpJyiekobyIjsdNxnyiS6WgXDQ9KxxB60QbGWQs/31L/lQSVisbbjwIFNk1KUAES2mp41T
NenCVDj4b/Wj9KpKdNyc7s8U2OPo3ejPWr+BiYyy/vW4Zyh/jvO5vjkTyWTukWUFUBmTQu31Nn/T
S8f42Zd2ITxmAda8jvg+a7fb4p8G6fRmsMvyJtnXoSfU3hQ5iC0et5B+jNhN/c00Y11vggjF/Zvk
i3ynPlfyYxtt/aMj/w0yhD3ccHi6/tPPjtflT18kHP6gJG0XdvmbiT72MXOqwaFfhjWtWDvdrRDv
88oudsNDsXIJntUwPwLjtADMRp39YhYbNkpGPGcNOX9DhM+4syT7NfFdoLWPhaM6tHLHbWuHjV39
jrbNG8KNALhB42vOr7Sxm7tI3Xfa9vpYnFGDlz9pcTRSvAzD/shPaj1QMupm/OPt9cdtbvf2r/Kv
utuVDnJadrjtHPn5euyPa+zz0l3GXizdUGqNsML++i3e60/Jj6/q34fo2bjV99ld5NS3QbxtN3+d
xnVuspfI0/YHyQkeHMXh//dkN1oxEzortM0/B90t+hLUT0AlLg8FoRjbEWjSmxqOSbWPjU7ondZX
sq89GdJ7C768n/s+Ve34cpS/dFMmvo+tmX0tFCtds8tbHrsfv8bkEQt+h8LREqI8hvyzxpyKtw5l
ck9sitzBlvxX04raS48D68pdsrz7CTeXbsFCKmCFz57N1hHrW60xijfqZurenAtHpVhJriEgtsPD
JrPJv9ZM0s5a6x9RaVTM5MpZzmGRdsmjlEhl1xZvcuqC2q/jDVuyLnbKc93a/lYan1W3gnN9q0g7
yG5J7am7NWPLs9T040eAW+YMnfFvxuJH4IwxyvQNizcBaex7ubYH1a7uqsTTRptR71xx36gbQLBy
B0jeLn8Za2f4HGGxEThE0bGAlAY2zpBPrwo1DCjBaFXx9vNnsqmc7HvxSjnSi1ZupLMsd/5S8qC5
+6XPlInFhitzWZnEkC/1Uc7iQ5vptQoru2U1VfAJ1crOdLuVNCcJBLurA2eaNtp7YnVOpa0+eJbZ
y8ePoTGGigwUTdrKi4/WjT4N1Jy5r722uHm7eRHcG/UutN3A/f2+cvReOvN5Ws4+zwpJBujj02h1
H9L018biLbFJMJL7+hZJOD13sAHybUQNcu//SPuuHseRpctfRIDevGbSyKtUEsu9EGW66L3nr9/D
wu5eieKKuN9Oz2CAqZ4OpouMjDhxTsaQ/zam+Rsi3AlSiaOOwRRCrjYgWa9ZNrVbNmt1Ju8Vwtec
CF0VSPwwkFMFpYLgGmC3u7Sa61hDwy7Rpd9R5+EbcLiw2HjtgUh8inBuuDxwcPLxDY7Dvna+y/wk
HcD8esI7AnTsitRDaT1q2wszDO131YSZozvA1PO6E0qQXs+dJgz10BuSmjBd5A407+s62GmCX4bQ
Sk6Dt5odvDelg7g5Zb2yRaVT8TlcHErK7dw2YoGY4Vvvxcl46aVIygbYFYURbQFaj0vQ8rkLDZ0d
KCojOw1dkykLfRR1YuFoWWZDZS+QDSRTlAZ66yGpkHJi8i/+HZ/DbNDymT61OQj5OCp/tW+5KYNW
kUNVB3ilxdLzXZSGVUBeCN8zqgfifpncLXw3xEXtca6tiZmlGBwotUwOoHOrA3vSxl23eqs4JOqM
QVhAv/1J5tw6l7EaNzZH/elr/rm/q3d+DqY0NewS39bfPnojWe+B71sz5AMYOEwEOZYAu+U0pZ6u
rnHpE0LP+u/pRDcOafXdDr5Qb4B1eqd0dcJfq56czwk9Z9QjCc3oZrOh59XCybm//HBqoN6MR/CI
hZ5efnWVxbmAJ/CFy98TECWW1Tr0IKSyEP3cX3q3ZiY5F/QXSmrdM86lZiXDjQ54/QLvL9F42Arg
ZHkc7vxx5EwX4npQExfkpjlunxDW3BZww2ytEKRbfrPdfr83Lyld//vuNdJtOkp2w2/4tAQtnzkZ
t6OdhHpcUxUtO9rXZasC6NH8ApUwcclafHp6Zc2MyIiqeCwqUOcLr4V7X39renLxqDwkzsPRtOKY
YvbLhcdQkhdsjNP3aHrHxb7a566buTHcinMBF3NeA2NRLZykmesTo0BuFzl/dDYjW3RrgWk7SD8I
KXOJV87TP6vbNJsDypU/e4ApJb1f2C/TpAVSQLD2p8sGxBo7Bf+wOXjXhaJmLsBgkK5a5yIeBMxB
yb8q+RVCCY935+wKwTeNdxV6xaZVZjAtgeOqb2BNKkExa8XKi9CnC0OaCbHR0obCKp7FCLMR297O
YD+04HJOGOaSGqERW+pOJZtfV1eBnn08nDkHMlJaSCNa7R4YLuctQD6Q9750bmx22SYoBVKW+7E1
/LGhORdybYi/HZFQiqnkZzCkJS0ecAJpRBaAAIX47HeE/NJjazOxKibwalwTj1WWtVhC04C5bEGZ
8dwa/InBCcYj+5ujRmLQjbxdeC3PHSvEpeof9Sa0HSfRcSHkQjSIGGCkNQbEfYiEx/vjUc3sPUSB
I8RvhNahanM7h8CJVDXvx64dycVr4Re7nBFroN+XqnYzJwqYGG4Ms/F4YqcVDlUJWjR/l66dlOkG
HG5HRwrftMT/EnLkz0CIAOTHwrGaCb8AxbmyOVmwTuw8T4CWqb03jy5gwy7Bvzry79+aWGuCy5Zu
Vkjg4WF7Xgh5/xJME4d4Y3rirrhCksuqhem3N5a+yMZLS3srXUlEN821ZuATvi6j/0fSoXBJshV1
mdQ68PinlpSrbabrv/9lghku7eaLJjeQwghaIFW5a/u+tpIHB3o1kMWGxlJcQCS55Bcmf+ZsjiRL
YLbCsxYFjsm+CoCEctDH69phAQkQw68lKqsrwGSyNF44mHOXK5BBf/lYJJHvCPL4BpSlnai6dr3J
VVq6mFCBJJAlWgfH6gmi0A4tHVJFuGDdlODNIToXNKt9tjm4ON4XWdLu0PjjVF9/z+TGrYqBy3OG
d20dGjNv+0CkgSnsu98ALPh0ib5hjF6nO+3a2OTq7dxCCptSc20QROTPzY7ltp8SsknQgsiW0Phz
zgJQbjRPgU0TzdMTW0xXsXEeRp69jcl+IBxn9D8/25cICaqfdiUwSwu7ZG90KldhxYhMalgf9toA
7bFbTrHDrdeYyij2THxnhSSBDxRFHemoDOqCuG38I8e+xdqar7atwbLo8NooiYF2c71LdqGzRBj/
94q8m/2rGZm8LXovGhy2CTxbF2lONNNM0RQiEYSXP+6GHrgPHjQwpDL+XY5H83nHWNGBnk/62367
OotfABPrCV05xo+ig/ePrPLXx959/mj85/ukyaWfCEo2QOjGs9EEEPCkei0h4lISX6aBsgmkdbrp
oYvAF2tej069vM8vIBzqPqtndFf1yinzFpBYM1mnsbz9f7eQNPELSJD4PggOPVtS95XzzjFgptBW
ED7S20qzpVFMkbQCElBsoRfhBmwd4EDR/hXqXoXWdeQsISNmXof4IOCoQEmE1AQY4W73GNvLXQ45
M89mqboRjdIaXvknn7JvrR7rjkMjusRAN3cVXlucXEs9eo5jcD96tlKs5Jz2pRnpSf+B/Ly3lMic
n25Qp6LyNua4prjJGmneRuox3bloCjHlY108FwfPp7FmtAfIPOmKdyxZVASswUgrVOWodnm8B+fd
IYD0I54LsfsUsFP3I3d4WmPJKws8WgbDCpvA/WxdmqN7oUqCdTyqLTgKicASJjkLF99c4AvcH2i1
R7FVXEUTryU1cpNECez3lkTy35RAGwUAZo7S0Fy49++a60fXj8lGwgdCDugtn2zvZvBAi5L0nh0z
semWL+FgoLStN+yJ97fgUsRtT30gnvl3FN/BgM0CAK28LEz4nNu8/ojJlh4yjfUg2ebZtXKuVaqp
Ky7YqR1RU70/hd6ph6QWAAG6GJr9mscTH2DyJdc9DnTqGEc2IRmAfwA4pm3bYTZw0VDhGzJ0/cWR
zlXkXaDJITnYtg1sC5od0ZwHl3f6nwx+TCcDxgHu/2npryslFUA7GR6PxoZiBujeclZWYxifEv1J
v6SF/PFcZgGECv+xN1lxSGWJeQeQJIIPvdsVl+QpNKqdskr3su59FivhMGwY61AmJKPRxiP1l6tH
dGnJxyWdTvco+6gi24gi+xTvXrhFzcfA39lMc45Y3T8phcGhD82FLOMhDnfuD7MBtuXxXM9GuddW
J7ef70lBBzU03wblnvn2sfe+a6ukJTHHe/ANL/Nk3VMohBiybzzJBHgqHxW1g31QV2DdJfa5f90u
NXnPeVfAJyRwoGHj3TXUQ/qt0mLF8WwfvaHVpai34MlVBIjYpmRp1kdPPZ310alAfEMZeeAmMXUI
WuYhElik91rDJ+6mR4urWlF64EHNTpdQzLPOHI4FcC3UyJA3nsSVGgQ3CwHUwXZau4YkfrsKEXho
qZRE08xafmJB5V8aTPpb5f/yXQziOWgIyCKNCwsi6guLPxqbjB2zC1A+QLqofSuTtUctLM/BAB/Y
WmXJ0N9kT61jBUul7tE331lBjx26OMCWdIdc7YQA9J+QrbabaoNek0rQQ6BjntTh5/FWHr92YmfE
pIMACrgE3BaTqeXFWlUriYnssM70rvMBMyNivfb3hbDyeWhbiUuw6pn5E1BZRGfryA2Npxm+6Cq2
9blG9sJOi+CnjtWmN/vnxyOaqbogg3tlYHQZVwYK8GI6SQ0DkNzeAhj5L9uCbw3xHtF07dJ+MeZj
g/MDQqYbkRRaRKYl3DxBCFCJsAfh06Z8lUB1M4D7/vOxFX5mR4DQCKAY5EOw/aY9NlwcF3yZB7H9
UhppQSodzU+XatfscsLt8KYeyHNDMuMpIekatJbVC4c0+Xkhphif79Ptcv0Rk4PvZWLiNjU+QqwF
Qxw6krpfj8c5M5soFALeOGL80YY5CVpavla4tsxDm+twcQ9r349Im59c/bGZmYHg0gDfCQyNJLTj
Z1xvksSJsh7dUnbRxC8KW6kmVxRLSvdzEdiNlclgGrB1emLlx3akHZtmI+wcKFUF8VsE4br0Dbjb
svNIuRSLjW+bySLdWB1viqux1YVYeEPmxYjsQ+UsDb/lcAryQ+JeuBLvoXWw1BM840QQ4aK7EWkP
5CGmoUeR+lqThGFstxKpq5AE4XPfvYPdsONB2u6B0+Tx4t3tkbEBBKAJ9FajlQY6fLcDbKA9lKdy
mth+H1Cui0CE4ILMU0V7fLjUCnV37Ca2JksoqkXccUGY2Fyp6EGjEY8147KxfKfT6/8W9qvBGILo
MS0JkREM7nZgaaL0peIDJNTAWbnNV1OUC/7+/tk3mhjRDzzEvxEmTjZHxkVBw3FNYr8AXeGhJtS8
vXEODSTTfeK32yUC8PuHwcgqBKJEtAWhAwMlwdshCVke+GEkZqiBw2GtG50Bu4VL/oHQ0BpoqyMY
frw57p/+E4uTFUMxXu5CRsjsbdZtv0A9aTXUp/8CsyFDb9BTTX5WNPzWlxSz56Z2TPrhUgM4jkWr
4O1QU9/xw8D1cxuvG/1D2zoMcUzi8vpnZWmB/rNUb7g7dhgoEBVgLh1VAvDYuLXn+ilUtyBCaItW
imK34ZmQxUEXGfDLC0nNu9hyYmnycg9iDWlGBZZq/yeS9XPNkjO0vh4v3NJwRpd95bakgOGTZjQS
E7GHfM5K1oitOvrCQ2nJzPQKkwEGLxwut3PDjYkbIBE9iksT7l26+L75eEz3wcg4c4B2o8gA3RgI
qd8OCnEiFJZZOcf2lz/UDzP+0MpDvf5srHNLosb4H5gDkSeQF3/KpOJkcHLllVUmFoVdRXh/bP1P
qBWWov4KQrezq6OBcwnqcR+bY4CjLMbIoYtWL3myNVgH+tm+2xY2qmtQS8FrLzJZ0PAfFWStSGCK
F4kmqQ6pjyY6V8xz9G9YiijvEy2Tb5jsnMaPBzwBq8Le4/5x93WtZ9D/9SjNABTopIV9Os7hzfU6
sTaZ40xRGifXusIuTHcVbaOlNRy/9tGfP/GYbOmpQiqXhZ37a5xrou9NNSds+d6F+kp4Ui7F0iYd
Q+5HFiebVCrDkE/durATbQ9a7OaN4bF7gviUOxutBHaWLKUCF7fN5BoKlEwKKwHbRkj3HKODZcMr
X0Uji83gO+OJ2BzTGC0PfE4ToAMJx0B88x1QGSCLF47MXbSE5QSiGE3zSNogsp7cuVUbAobIxKXN
uc9xp0djwxu3GRwKpu6gPQ3GUo39j2R1Mt2jegnAntp4NU5ZGhDD97UfOqXdFW8gFeDt6FVCSjJe
tzwJDipR9sm2bcmwUU0BiaLH4x3X8s44pLMwYigEI8jAz6+8LMs2QhBpWmln9VtQ00aXG/Q8EVVc
sDNzZYAJeoQSgIoR5f3JAgPxF6sc+LztIHgehJViu8UeG6lFY+tCNPiHNp8OCa9J1GUgBwza1Mk9
iJxIXjPIndusUSMH8wWckWK6G9++7KHErZLPDZjcKQ3AmpRY7jGh1Hg+F/+2bznRQ9IuDHwu/oBi
AnJRoFRE0/UUQzHkvSY5rVzZ0O3wYpMx49xIdv5W6X6xsitQn1qDtg2rtTSs0MYDmo4YLBIH9Td6
K8KF3c3PHO2bj5kcbXfwg6Yt1AqXavMTbr9aA6TKKRlM7Y9krCOQZNrwnqGQduvq26XUzYwvA3cl
9gACTbQKsJOl4cpMBg1fX9uFzHTE0YSBxpm4OMq7fBTiSsAd8Soe4YZ3bWVFGwtOzYxmBsiurxj+
JSrWvqU1pIyNgKPKygOpKrr6BkNsrRyI6pJIaUCaT7V99dRtIG7rmqbe++Oz9pf1vt2ZoBfArQ8F
UegIq3851KvDhsd8UCsx39kFR+RnhzF6qykM4TvUlVXEkMG1PJH0oGrJdwOUClKDE45RQGJ2pSR6
C+6dfF1bPadn5Y+jc9BmAwlYajjDT8gP9PG33nVEauhNuf7WybUTR2Eaci7b2SXZj8Relf6BqsGI
HIBWF/WNS7KFlhc9RxSRxM+C8fug7Nb4ZJsiy+hDYWDo8GT9iOi+N5CzDEmnf43J08teIx+vPnn/
lCyO2vTw+rlg/x7igsGDlhZZPRTS8fwaj9HVQjGa2CVqLnUI06CMHhrDKgb8MAR3CnFNV5dIS6FV
RhfMjlM63R7XVienIxa0Cky5WmdX3aGXEJ9FpZ5qq5hbeikI9+fwdnyTKI2XBlH0S4zPjIl51D96
2pm1MegDqQC/MOgOWeovHhns2NJoAUK3glB2S+GtyVKe+r4hZTLX47dezbWWxJ2cc05nxy/JTngV
iaMPq2eQ6+AXMOG0woZzfyCnrZ9QNtCNfMFB33V9jTv9etonAdwAWhCeq/EBbv7DVdsEtA7iLgQ9
K5+8h0E2Aj8jd+nWnz1fIzuGCDcAOuxpRZrx3RTczgyGTbhv0zs/fayZ72odmDLJPj8FBWhY5+gc
BBJZrAs+x6WWg3tU0DhsCPEhHYlrHx7pdt4l19f4QXV7G+bRC74HGeUl3Ljk+Z/4Yz2vo7OFDlmJ
8l/i4Wf1Swu6VJS/b98avwBoHFCBo8EE0KvbL2CYKBCdOO7tl+3bce9vvwQzPxxRqvLJc7a1LOtg
nHuy2XyW64O9iQyPAPR7Wr08djbj8t6duquvmCw/F1V86vAR5oGnTfEKXXeSLtKNzR04LCc0vPAm
4oALvx0qoAeZUpRZb/uD4ZSKEXHawtV+H2CNtfT/WJgc6aJ0UrAD5b1dxi3tJMh9Czi4oeVyig6y
aCL3i62f97HjrcnJ+oGFsYNwXtrbmf6y36NYkJJtfwLB6YdHj5d8f8EVryccfe7IeiBrZ+2Si7Bd
x9QixDDslAOD6Qa3HdGeVueAbIzksAmI/ZvQH/3xGs95VshWQo8WZY37DKHIjAXaGIetjQGrkKDe
85GJhh+r5H9gB5hZvB0Al0Uv5O0yB84wBPF4pjLkwsfUp4rgipUBoKh+H1ua27VjYX1kfBihhJNn
SuYIWdNrYW/jN7VEktA1KPMtaZAB/f8yNBXFKFvMXTQeUi1+d/htxdoC9/bYxOzq/GcsUzIt5HjK
DM2wva2EDfHcXYyHARe+utlSrW5h0qYA46Ye9XI5TFotdnhgJTiHSTqg72hJannuuF+tjjY5jBJY
r5legSGoPIFLB3X+tPofrAvaahDiwnWObUW3W62GXlrKRkVvN2GtcxHAo+5BChZqB39g6KlzvLYy
uSRapWv5PIEVpIp2IK5rAdk6ssbRfMpWDXnuts/PDX0HG/GnyJNPlujoz3i8Of7qZY8+YeI6gZ1o
HLHABsz0N5AmKxrczN40j8+4qqzh8CScErL7NFL9vAKOIqILrmNuKf8aZ0ZaMOAbJke6H7Wq/vZ/
3QEkniZEDT8ej3BuV15bGD37VQBUZoHsBh0GWIbALHi67L5k3BJC7/+xkuhm+d/jmDoMKeaVMoIV
P1jF5GWfjuiE4xqMUsS3n9unb5G0iD1AdqYfEO2Nc4kejAX/uDDUv1DsaqhKG2gQQcZHVKN/1P5J
duSa//1sooiHtx+6KKGnMTkXXNPlNTTTcC7Qwl0mkunk6jrXlvDiMy9pFAuB6QFzG9Ia6Km5XbUo
DESh5psBeJdKH9GO3Rod6Po63BNjByVsWmyUz4yulprLZrKbN4an1TVPExJZqmBYIIVnyZ9+uC0/
2Ke8IQ4a5cSV9pR+PZ7SudACQSLYD3B9oqY32aBQbQ4qIS0HOwaIqU8MEaCAoH7GO/kjDBayN3Mv
P9hBQz/6UFk8QG+nNenzJC9bfrDVPiF1dK5BO5RBI+aNCU6akG3ifKlnZ/axd21yspJBlaRpXAoD
HnvbntZ4a/LUXX0I+sV0bRLXFCwdi5ih2VcHsm4ciMg0MOVNcwEtn4SBCupkewhNLTJzkKx0YarH
wqsPORp2V9cGWlbXj1dypv4Axokrq+NVfHUA3VrrEi13BrupaS+DvNQAiFgRaVP/clSLn/wnDjwA
8ZvDrx5bnl3XK8MTN1pETc7yGQzz2pO/4Xjo6Lyz6bsnWMUmXtKungtMr0c52USp4kgK1BNhzD21
DEia/2WpFXWnJWyJMN7j07tpRPax8AIge5tWO0J017qxIA32fl/SrYks0qq55DZjWOhipL7J6jZH
v3vT+DzFcBH1KrN+A6PenhYuqdkBQ7RFRCMzDuq0wZbLHcFvNW2wkakXVLNaCR5N6GJlZXYRr8xM
57VMa1HrYSbJ9s0R9LEtHEFCNKqOMmlLsLrZJ7IMpSgggxBQgxLgdrOWNecDWeaxNkfWa8Z4do3L
8etDGoUTvtbr5zWpStNlFnHJ9ze+AjAbSmbI0aGMqk6CtxyKU3VdMY3NDrzNgDlZEpa83B/bz+3G
GW2grRTUCggUp6ziaeF6eVEHrY2IBjexTLUvboubmCTH9b9k9f2akAH4uU1ZkfPKdoi3+txAN+Gk
6O7r44M5k3+5/ZTJLANhkCmRG7b2i0CE4yjmwJl4wAFCFFtASq/ZtfX6jh65Q3k8n/IlnOo9jglH
8XomxpDhyiOpjBInfQjzqv3W/4IAgB45Yo7GEd/Ju+9X8SiT98Ohoj3xPn5RrX88/vnV/s9KTDzi
EIqlHFZYiax/jatjrizUymd28e0AJ56vakEp5IoYYKYXemO+mSIdxu6ryiVPRoIyz25DV6sf1Vhi
Qp5x9reWJ8dVrdlWKdKoRWBZkgpEonWla64Opk8agc1FKVdaZHncsZCeomQbZ4vdxvfu8fYDJjfr
ANWKoQ0xtwJ5Cw8fKMZ4+kVYrddQyLIM1txkmzM84lKUOROb3didxoCKN3QhN9rdNgjNzESPzMu/
5+DVcMiGesaKeVqhWfbxPppJ7t8anTyVYkYB2XYKoy2VaqJ3+sf+qzlfwtMl3azXlmS8QhKDJIQ1
3xEckpobS/At0Zci05lL6fZDJg+mXmqT1P/zLbkxHufW+PioLhppxgTNXqaXQH+2ki2Jd7v3VDIO
8OEE6AO8nayfhVt/6XT/bdGr081rdZ6mCTY/s3p5G1m1EFvJ1Fw7erX19Od/irEzFHT584SzNydN
Py2c7sUPGI//1QfUXdNDBRarwu8rPSZjdIf7A5Pgk3VHrGz1xCj01TA2mIFof/KshRf0/c18uxgT
99b3qhQ3DOx7aC90WpCW2Rz4TZyEBktiY/x96frW1sSVBapWd9roSnMjRklvLxrHtcGvnwxuc6A8
LhJ9adMvTu/EuQllltV1BpNAJUgmp6+9s0uaMS7Au/IZcKfdLtbhuEcVs9efk/AjPy/19c+kkW+H
PXFzSugwkE8fTztIDbYjUAFoBXZT7LDQ4Ra+dhtShT69vta6CgoJQ+iJEaHlhzjHjACijqVfrRaW
/Y9G68EFP1VWDZM4d4tm/Kh9axyRa8TdjvTns/VN4Pj8J/h8F7tdWAjw/54ND+z+7ZGr/T5oHhOH
o92QiPuY6NVubyrotXX05+fueUeYE7YCUHZ4ly4ctYWd/ueUryw7oNdxQhaWhTxfI19l9lm69SuX
BuFgpg1vPPa3M7CJm2Wfwt2Koky9OIO9Qn/LP/fCDvEgsVoTJbonDPHsmvrCos682W5NTiLDVPN4
JoxgMtOdvWNJpr9xVuLR2fZLfvM+UXJraeK2ovj/3GBjr9Z+3+wGaGwdEz2mLnF21hNSbolMDoJx
xjbaLgkhLy3lxGlVWlem2nii5NiqSstBx31c0GhYM+HSbTVThrod6cRphaqTZYUGW72lBz55wxWV
ExPlJwx0/fyk0G/1/J7Cj+n27wn0BtuFbSuM7uHuxChgJYLcnSyBd+z2hlD7qAyCBFGSuN++1Uht
5tR8DvfP6sVvqeUho3Nae2a1FZ5RtUhxdHyTJqfxslqpw4jZWwRyzkBGMCdXnzRZ/dz11QKkipiT
kxiCCGUPV07WygD8qGN+kwNSdGeKt8DCVMwu+5XZybKjNTDOYwFLAY4qXaaZ+h77GXVyK14US71/
Sd6OcLLqqSJpUaPh3pBIf2q+x8cxi+Cfp18JukCx9PiH214K7II1TvXhwOso/qaoAKJL1yxedq8C
YLwsyIIa8q+oyDO/fq3N9+AgbQyQBOkntAnwe2Yn90uTNM79o+0yufH4yOM7UYxbu4b6Rx2yNsMJ
S/X5+TcZtuIIaAf57rQikjtJ7mvqGDYhI6WMEQuyUQ5Ov2IMByDS0NVhoIdllaB4tnW/Vvli+9j9
XlChPKD9caGiz2paXxpyvoRCEgqWNRvpQVWta4cpKOvEB0ickYRVIn3Bn4/x8e3E3licFprypOHa
wEt6W2d4Ev4LAhoY4vYEba90ydS9d701NQnVe/BUhYOHwbWUtaTjdqvS7R5cWIhZPD1fOFXjVr4b
F+qy8DBj/muKsOOatCoaKJPajkf9nKDfVacLU3fvwjAeOK8ReKtBFmaS8/ZLdPv1AwqxoNcYm+4/
PtwVaAkG8tof1Zoc6GlIzMc2Z3wUkPMgEWOh5AM5q2n9SUPNrgsqd8Ac1kYLwNjX8XlYyXppAueb
rgm1A6MlvwFdivdmbmGg6UU0RoAmCG0L0z5mJ8SLgqml3g7qTd8amSKDmuhQQoNDAfmrUn2DsIEk
2VJScW6Sr82OP7+KbxpoV/B+DrPInBr40xkEmbvApcxCCHfPpSDdjm/yag7yQmk8dKvbL0iyJfoR
+ZBwewFZHnr+tG1Jv0rr6Bsl5ZBtjPRyf1zvDH678XW7h3awDfXUVWNtNo11yM1zRfH3JjXPLGGh
Fpohi/J4I8xtb1AcIV02dhmDfOR2WuQqGKJM8gab68/JNs9tzTfD1lvY4jMPDUzKlZnRLV/NPieW
uVZAIsLmN/UpF9HF8R0RyzAOY6Hq9xwZdFWZq/PqM9Qj6/EI51wh8oFwxSBlR6p+crr4PIuzWEgG
23VcWmlHRwAeLdgyQox2SHXB2MzDAVz4oD/nVA0lcWh23Q5UcwJUIVPUBSDzt81AkoctwODx8KzQ
L9ToXlWsokOYPbInhbWEhbq/lm+NTxaTd8qiqCMkeN1oJb9kMoIdBVle/reE24LmFXGqReKJOb9/
PeDJyjaapzVujAFzuw4tvNlKUShEmuttIZAe1dDXXDk9XtA5D4IGJDDbj6RmeIpMAh2uTaJGiLjG
Vl7h8sFrnJq5qIvavrGdeI07/bG9mVm9MTcJduoiZnK3Yxtb3AQg4SYg3uRiypRPrmc51QJD3Mxu
vTE2/vzqoIjRIFVRibGJVGFMKIHkxVt+rNyFOt3sHILbYUTyomSLxuRbO1pTyZAWrFq7Y6PoSZbC
vQo5ceI5vWTUecGs2yDmiAga67j2NEsSoVP2eFq5cWdMblYcFBFkZMrY3zttHQZCFTIKgtbYfqez
AYQaRiZLZhO/8s/pV/4ltGSJT12eiRxuTE5GHfsylzUOTIqslRXv9RfDfYk+zfwtmxAu131IMHNr
r3tnscydLmX7PDllILNNoB66j5yXuD9WgFNKIL79F2oVSF83ake7fp86zyL+by0yZEQlWDzp1H+A
ukDuTG/Q45SWOfVVK0qsOiPtedgIqEpWPwGoczcJS/Pq1Yu+Zek7aZ/lmgrtWipLGkN9OTM6Ze1v
8qABx0lFwe4q9wvq5PeshBKoBng4KzQ1obdPmviNpqtRI4FelS1m2+EMfVTGrMVj2I8tVam3qTuw
ORuCCoL2pwQt2K/dEhZt5nK++YCJE0HioY+ExEfao9XFnsS/vfeLEnXcWLW8sPNn+gswWBGd+GgO
QdD1t0euTpjAZhVf4TKy+dyUSLZr9Gwn6GZwbMzCTKxovVU96pnDNrYdc4iQVhSoY8Z4wp6Vj44W
EQEPBrNwb8x00Nx+1cTJRFnHNFyPrwK95ZvkkD1gsyN8ljHeGBD1lf629iya2Qu+dMbdgFOHhZrp
KDMJaZVbNxDLmQxO4aizk0HGFmVpUiM4Qko5R9te8Pb4xM8ceIFT0A2LotxIFjAJwVCAVaO0zTtb
qRj/pcHrFHLxnbOwm2fKB6rAqeDoA+ElWESmvSqSlnq8owKmr0BRuuBEM3J0rfN0UDVlDSkUe0B5
FVV6BxFurPsCQBEtjVqFiv1ZLjZlCe66glllnsEJC2H33ElDX50GEA/OGjpcJg4oUF2uh1BbZwfo
gurMIt6JUkZOufePBxcGipVgFMZbutQdhua55bLk8RLMPE2hcH71AdOjHgc+HDKg4/ELGL7Mj9Z4
092vkJx+V6isrMDrmkOI7L1hSdxv8V+WcnAzJ33kPgVgGlgsMDlN7jc+b6BrWOA5VQC7jmyR0+r7
cGUeB8Ie5WO785/KdbBZLYx65gq/sTrZeVU7jLpVAC5tKzMCYoKEh5wI5tG8PMfWv4rsWnP3rVDA
Wtv1ptvbdOEDuJko6eYDJucMc4HwVBxfx7gHOBOUPo3effIuIFrnhXt1boZR+IYSFPiioQM1fsqV
f+tTlpHdnkUEiv4zCYWK7iUZLkO86rW1oi4dtpkbVUCvHbDLUPLAnp54bhmhQlJ23GB7MRXe6s8Q
MAok356IrH+/vh4aA+2xoE78dy5CjHRpWpesjz+/GqviMbnaKrBe5XtwcMJvCmj8IZozkB6Svghl
QOwSrhTIHl28/OAZj/fVTIkWzEyAbcvjoRpVD27tR2Eoh1nVA1qlmPne44jq/gIIsPXwko2cnSsd
h2blVqRnFyzPLPKN4enAi1YBX1OH91Sw4rmNKxNe3SliQ1KeeunC623mjYhOGgiOAJQqQalscjdp
eVYzaoFnRSXsmi9R+y26i7YkVC7NXEWQjkJaQFUkUIZM32k5XohcpeF2EMhLT1tDegt+5N9ux5mg
vKeSmZOPwWx0lg471Wo/OXN/sQBtGGj2iVs63zXG7h1tDhvD2u2Mz37NGaKnl+vXge7eN5vf04In
m1sBSFxxCJrwDkFb5O3SK0nDtkHK93aUnUBXqeW6Bn1myNxRHkHz4302UxaCnsiVsck+K9DUyio+
jG33R/kz0kG3bhPluVp9W5aBrmgQSDLgXOdf20WHPeM6b0xPdlqjCTUgmFxvQ1YLYZFPvsztz8u+
RBdZ9KJZm09mLS14sDlveWNzsuHaEgLulQSbMclfFPIWrPfcIXsJFtzH3GNdBAJbkUE9ghTBdGNH
YlUyQ4NpTZEAS/SUynhzgFKaXeMBWyL+cszKUN9iPT8ya+XpR7qA9uKypOkzUwrD6l59xuRObBzI
FnstPgOE8Rx4fA8VJpffDG+GeGTs5gu9lh2a98D5uj5z6CeUFrbXuHsmDzFA0PFLRosF6AYmSyw6
ZYpZwMnr039lcCjV58fb9w9Me28Ajwse3dn3CNQhGFBM7crOBpzjo1kL+rATX9QNsPsy4ASRjnKB
VRjhGhLRimWfURrR9N9RJADkav+LtOvqjVvpkr+IAHN4baaJkkYjKr0QkmwxNXPuX79FL/bzDMUd
Yr3XwIVgAzrsfEKdKu6hQwNjAwmhEamTtVO8PPS/XzZ7lxECl3w6NIMXaXy9h1C1fqfo9Hx7/NP8
3Rj+H2z3xSvV9EYDRc4KRnzxTRSD9rnM4F2iaylbEehdHA7a3QB1Bw37j9xqMKJxoS0x0WEcnksd
vfbS2oO/ZmK6Fy8GIym10sV+O3jP7WimEIDAkt4Xzh9M0CHdov1Qlcy33Rk16tuzuHhalYvBzddK
HDgm/LH8Ku6OjoQ+s9x9jFw47lZp2W8i9sfm29hSVFXWMmuLS/jX9jxdrmaS3pVtN3idqmx6/pk3
Pnl1TQJ26Z29GKA289z4hhvAT4TNGOS/G0i2Di9C5MRhat2eyEUzaDlBNhw7BZXK6xUcahD4dNIw
eEURmHrzGUhOV5xrhN637SwFO/AX/hqabZWUJeBREcfB04XaTjN0ayt+BS3DOicZGrdDAIeTCMm0
WPyWYs0swLzXdShP+YrslNqwDUT52RjSlR08Wf1xGi++araNJAVgeIPHUjIUMZ/EWk+ckFYASjbA
n4RhmZzGTv6sOF1agRIuOTgQIIeUjqiib1OZTtbFyUkhDeIrHLqi66I59WJkl+VpZM9KJu55Yy3j
vgCLR3UHrQaQEIQaL+73a2tDxiHqL5GXhd4oySJLrUhmADFOaijpsV9yg9a+HX1pwOQCuo7hW01N
JoH5cCWfufiWT8QYU/0Mb+z85ChKZ0C4Bijg8jsNXn1Btqhk590xlj402YkHiOhAVYcZryub7yea
CuMHidlUVNMh2TlL+4eh2PF+F/AAe/BmjjTxkbsrSPrgv4QrOZSlXCpoLCcVSEgcAIMwc1eyceiC
TEyZZwkvAkhNPt0Wxe6M1C/tyh244IzhBYUQD4qECvzkmSUpUVnlZ6hlxNumNQerBgIOyvL0cS2y
AXH0z2MC9DQ6XqFAiSBnPn9tAqX3pIDTb0Cx5GgMzIfuaYNksAN6Y0EntGzE0CyZLw8OFTXusxxk
/3XMh45zeT0bVBJMgSFJQhwJM5dCBTSyncrlvwcpbJKnNoO6IXokdDkgfADwu5nLYpI9amoAfdC4
KpGHiGgOjXm90SLVVgvZyO08Rfb2V0ITn3cgKcfpSLDqOfTTZYUfrUru+Ox+CFNl0h1Dx7I9tZRm
TtYCyUpEqQHpggFRCIkEyThG1gBhUnXbs944SWlHpftcywe6l8dcDI5VGFWcpYacL5FUEAveZTnq
KHsQK4jxfZo1SvWq5VqXP3RxVBnbkusLzg0KMMubdSd3gtmynsqOMVBJ2OfFOFY7MVX9qYYg+upR
FPgSzSm9LwlORuvgCXdgOJzTMaL1MVSUUDMrcH5D0k4pQTibV1GMKM+QQXoOnemoeRiaGKB9CNHm
0t1I/aYzZVaMaM0YU0jgRT6XgIlHpHxrK74ohRuh0ocItE4ln3i5TLvsS1FSINnJMMpR9An/eASx
VOLnXHiH+oBcnNS0N+SNNoCY/6SVbYiesrGSOCI2YpnbtNboiKmvhoiZep/m6XsGxirVjpAwqL8a
XQyqL7lu0wDsVazmsk2by0a/CzhOiZ/BaBPGdoguWPqUJ7GYlKSq0UkHRYM0Vu+6TlMiD/ILAdrY
UANCE72RDAXqPVVnICkfBK0WmV2tZsJjkPctsyh+LhtSKi3+XxhZ5iWGkBR2XwRdsK8rJEa+aSBE
tN/VHVXCO65tVeUNv6YAPCLV+u69kZqmgYZdZjxRRseRDFA0hNZ0m9Lc8ksQMttimhv4IiPWhrum
4sLQbsdYVN0gp1F8aEUjhE6YKPuJckCChov2fuXz2ZGjSIi5uEB0/FJ0mO8lJrccSbsuH+wxyrPA
5nO/LlOzrnIlMfUS/cCgv6qzsXoKIHEoxVBOMfrsXBSFxg6ZVkJwhIoD5UyZQ3vURsoSUbJVDZMk
kALJit7CtzTBtoHIaga27iwT7JarpHRf5nyGyQv7RoFkKrwaAa1vTaIPBM2SBke6uk/LbZr2QvkA
BgKqAd47luO48SOu5s+KPgAywwy10t+DXtPiT5ZXheIGI6fWKHyoUWd3PjVGUxSjLnQENUgkLJU0
yHdMBUuSGlVtuRPCUQVpRSG2vEvrimZgbCkF44vLUggi8EEbKBaD3ttvAymeEJK0dRDeh1URcndC
lQmJTdOgbGxOj4bcESKRLyrS8RxlVoBmFP27zzLOBl0LexlA7RNA9agffq88MgtPOuiSUXQFVxp6
QebcTzLrErxCOfOiJkJR2dh3scfzWy3yUKMkhnIcsvdOfyqTT+BxSBlG38NQWIb/O0rB82p8r3zO
wpv338xXEhjcUPCePQ9VyjIATaZSd+BwDYFoneAinawTQbH00r1tbfplMz8KVXUk/1AzwujnTdKZ
IfgceFd5L1P11JE4/VnRIyfj29iK+TF1bltbCDvw5EH4Dl4LGD3mggtSNTngHZoYx1gprayJAhu4
mbfbRpZKknBRUD4AIAZULX/AhhcumtS0esyHaF+kHBrMEY63xZ3QYvoaJOeVJ4WhEaMhCLwamwag
1DAqK9d1S13tT13ynXHhijwGDQ27H5gglL2DJBHgvqV36nMw5YzbnVbtcydmW/QTAfXPQcD9kFRk
XCvpLwVaU2PspKcK/hwE7Neuo0YpVeOy5b0u+BjEc05fokYmqHbK7CONoH7QP4R1sgsT+dxE3Tbm
fCiug2fttUWhKm1MPdqUQLs1H2WYW0rwrTBk91e6rpcATCpEwNDRKsARAjzr+iMZU6mYyMiAysfj
Kwqt73sfFENfg+MXhL6wxxxsP3coZUCLEEjt55WNsnDSLq3PvaMxgBgH7mbmDfWufew1kmovPOcM
0imqAZiv1jRkFtqGQdSMJZkI06UpV3Q93CzXO0gIq3DnBzJqsTkEhu1Hvj0mdzxubDk8osa3459S
0RaBbLk93IXucx00qEgCg65AhN80S3bSMkrzoUFHJhLaLfF9W98B0UzP9NBt2CtXuvWzvlUtYZ/q
pnqsoRXkDoOloYgeuHq9a8CkUdjPoYPUVXxac4oXAjoA80BKBnFMTReU6d8vDm2QD4AzRh3v+aVa
mX1XooomJODhwVNBxAH7IWGgOI0GrrRvz8tS1RZquOC1VsCJC/mEWZBlsDLJeqHnkW8h4onpj0MN
HoXxU9tViWsITiSbw/fg9oWJkmNzFz2F0Up8teSm4xhMyXkw6f/gSpPFskoSJK88qtDeYl06ErEE
/UDhd2usGEu3I6SwULlFpKOIaH28nmhegQsIaDn/J42HdDzg1u/1a0F2xcrTsoAqn1Sr/1qaRn2x
pHULtmOJT3kkgDvQdYHSh0w/tfZgBRvVhdqsCcwEQdk+6sgOgFrFBedP+zRa3/+wwpdfMjt3EdUy
tVHwJahVTh9xRDOr+4Duzto67GJ06a6UFZaSwVdDn1yOi6EXDZyaTPpvgxMrvNV1BPn+aXydHZim
CZ3XleP9x02ZPeVXNmcnKK4DUQpaLCxgtJ+fxp27CywTpMCrxYTpnrhlaHZpR73WtgPcT3T2ORbb
F468NVOrO1prIfmCu6AAzzA9oCL4fOad3UqcFnoHjL6XkyAy38PKrvAmJMDj+GTqRG2tX/GKM7h0
DakCAGkySsko584WjsZ+Llb1wHuOwpnCI8fM3UlcU29cMzJbKRVJDaWkMEK3EHo9GDgVJqBLhrWy
7aePnS/U5WBmC0U1rh5EAXcqBJfyF/oGPffn2DiF90BAg3ZnD+EhRBA0thvdDjUir52CpY2ianht
UHYEjbo+uwD63ECgMvaCh6a/xicJJIRBrUgd/fXOM5O1tqul3aKjCATSYyQ6lLkYg1qWut778uhx
ubDN672Q8s7tCV2q4IFu5K+J2YBKTU0Vxkmjx87wU56Tj3cHfdLbag8a80cIVhHjCMHKjNwBhHFC
sPtrxf70Es0X9NL+7B7LE06HeCWGqHtKhf5C6/0JEYurW5Gb9LupsRWXy4bD3eLbyq+1lt61CZ6d
DV4Y+pTqwEQXdLjT1XzTcshK3h7iNIJbI5wdjbrAsewrDYXKwAFvto04TC9Kp/bLp38whFI4OEpR
+ZXmQtxKFSoyk2IgXsMJxmM03zlzZHl724q0tGJIYKIiB6TaRPuB8V48BBGNhjTXfeDIJYJ3QHgd
zdfq1XoFnhzMbKkpoEOzf4tM2y4IhLTH/dmrH8y1K3val/NZvfyK2cqViZbGVcyB3Ks4hcqRU/f9
GkXZ0sJdmpgtHI0E9C1BKwGgzJwk2gj0IzzoFhyqknl7TpeS0YjXweWP2AbQP3V2rTWRJObQMZ/y
p8pruhH26D2KP9MtKJMpQOmft80tus0X5n7kvsteD6FZDTIjpIzQowIQ2mChn32bm6haHcDVZHtv
/v3LFxw2KHudTy1Zla1biFQuhzwvKvVpFKQyC4EUGY+lBoK24sTrVoDaa48edqX+iFqbS6K1mV7Y
N2DgAFYEb/BE5jTbvbHKR23YcBO/Um2/Do6Vjy7lbNA2A6fQoRHQvj3Xi/HgpcHZRmVjxgZdCXhv
KIHqBLq26c28Q/IjsYbPNmFEp2YFZGPRfQWBWxR3nHDPSZYKj1J1e9mtIhuJPXkwzGCtFrPwmKro
7EEKGkzdk+r39UmGtAnXcCmo95AOf9dBI/BRJytFrUUTwBDgjQESCbJh1yaqxo+NqkPInhLOIGxj
eMMz9VameMH5QN7wr5HZmkIxtW1UpOvQ9VdZIhhOo13qYiurpuUwpzhkW+Xg9KoJjQyEoI2LpEF5
Dnf8PjtGzlrUtxwRQ8oaHXbQKgBb2PWQUVHvxEAreC/Q5K+4jWyx3lZ9YnP0G8K4au/E3O82cqA/
RLJVhMqCf6IiQyKCBRqltR+QCS3PhlhiJe/1A0eG9jUifMubvEoSCrg0IwjGSJgJTh4ywhXPNH64
vRZL5T1VBh0purdQREVi7Hr0LWWpnoVYCz8+t+prgWS92z7rgRmGEGmQzxLKQnLNQ5bTrUMIOVhN
ey+BS+n2Z0z35ex1AJITThp0Unh0EE1v2MUbhdRooUZU5T1RJRL/UD5XhhVt69CSIXs6riC3pz38
0xgifEmeSPDmPGaaXjO5RwbfE3TA9HGOJBkJ8hXPc+Exwoj+Gpm9EGNZikPcwYhRu4P6DMZ5AZnA
7vX2vC2VDC/NzFNsSVfWosxx2D+jZmrGW9M9p/E+DE+6cqSD3SFrK6w4FIvTN2WFJaiHovQ/G1k+
aAKS46HgQWzPuOuClV8vL87c398/H1KTlOgj4HPRk4JAHUnNy9GJ57VCdAJepRmJApaNJIsz9iH0
VXrmIKUgE9RmstKK4Tmj+mAgf0/kANLeTj8W1I4VH0SfvYGIx05Azb/Hg8rhqFFDqskYC8ip+00L
T5JBr1UhvF5CMbvwwTlppz2X/BpS2r6HqMj3ZKgY3gWE8iwgeo/+ITNjjSGCHG5MYhLVvZC5gtL1
jVnAuwOlPocIxMyKVLnnOyQ17VSi8nMuZLpsjeCOBbe2EjW5W4wsdGKVgbHXV0ruteqrYXD+Zbdc
TO3sqqu7PDVQeUU01NSI+7QNqJ2QDmDmGEID4baxpUgF2Z3/7JM/funFmeZ7aSy5Lha86iBYTg1N
CbplTrTRfzui2dyzR+gv340HHexo4b59itEgsfIFCy7L1RdMl+/FF7S8jBbfctqp/IPOQWgXFal7
RTqU1C7YA4pwQ7HRM92ilcOXr7JqWJ2aWbJ/GkMnaUCtoD8YdK2pe+nxu5yWKcS5+KgwV1DzVHEx
0NrG/cMzk/ov4irQaOkhvzQze8jHukENt4AZUJbH0kEL7c5wJYT4ab1yYBfT/ECvylPnDVjh5gUc
g02CwgIWWiEKNLWQTtujKwMSBSnu1RiIWv4gb0IibuguPvWf0H0tp1TfavZp2r0/7vWL75jNbFKE
WY7OdMFLO6t5aCBcudcPGSM2Sssvt7fWUqZrAjkiszjxU/6QXeRDOrRjngkeDzVXF22SQodksWWc
gted/1XfF1C0OG9WjC5EcldGZ2vqszIdRzUXvHAL56wmmTpNcQVMiqXfd15VOHRNQ2PxMpYg0qFN
eOofkG0xCH0ICBcC0g3iLs+strbFcOXxXzwRFzZmLkgQFHVaCLABRVP+pGY2n3k56mFkXGtQW3y6
oOqDRwuFHvQrXZ89rFmm1GgG9XTq+vRTUfd8vuJcTK/fj02oS5MOLHzoH1DgJme9NKDO5OW5XUK9
AC1QwaFQCf+gDNtojchzzdps6sYwaKmUw1rluwPg7ff+FH8m6PYuVgKxxfvkYlzTIl5cWzxrkkDs
YEmnVgNPOHwoY7vrPtF4eHuXL+0GoPk0eMUTXmje1i9WYxA28J686DsJQInYRAD2veU8uMDVf3kP
L23NBpUjJdFnbSV67J6HT2FEhBO+JHRwGbmZ31e7Yi2cXdqAlwan9byYRbWNFG00YDBBi0WcbSTl
lf6+PX9LW+LCxDxXoDMwTUg+TLQgcLXZ4b3bZ8+6YIUrhdPFuOnS0MyZKHpwqikBDCklGIEC3QzZ
sw/u+eqDYc1AQz7I5/Zchi0ZInV7e5CLfu+l8VnAoA950NE8E73QgCiXhcWDoriA9OMJEJU1YdHV
oc4cCR9ESHUnYqh15dDGzOk2KB64elccovyR8YNJGydqN/WqUuzyfpkILsCtAbmI6d8v9otcy2Uq
0lr0Ukg4TmVhSwf1p7ypivvhiTpKth2awNYLC2Ak1WGryNuFfCuoX8AqAgn1P1I81/bFOud8nFFU
8Buzas4ZeCOswVRsKd8Jscurh1reDrJlPBjRSvy0lLa8Mj07Kpw4Vk2DuNVTvpxkozhsi+NZHSCP
BBpHByr2mVmaCXiJttpJ3oASiO7EvcgTEX84l3PlAzMBn2zc2ztv6UH8OyOAo17PSKxAVwNZQcgf
QIMPeS/0GNw2sHR+0UgCODUgp1M99tpAwJXF4PeV4PWAZLhFaPUFQT978AS0xoqDvNR2ho4z9AxO
yRh0S83uvzEHR0AgD/BFLeHTt0CuukPq/jRpGv3fB4XHA2URkGeoIGS/HtQwVjQJekHwUPLvk27j
G7k1iLXdd4lVVSUBChHsIStGl+rMKjpiFAklCV74IQhc+BrfjYWOGBxU9wxgxNGuH5RnH+hdOznv
8/2ab7+UFwYNNHqT4TEBwjvPtXeS1LERcMGJQ7w6HHuXaqR0zMCSH29P6KIDijoMOIMR0vIADV3P
aDlUCTDmvgCx4/ee+81p2z74pdbbzC7cKjbF0OJ5u6rM6C3u96Ww8kgvbdJL69MpubiXOLkeDT+f
rKv7NnfljzJ4SfRtFdwrgJOsNhsvXENokEN2CM3eSALPue6HqMY/jZEIcriEmSKk0QxSslcps9HH
ASA60kV2dcySTfpVl/ZZpjboboEH3yhbqEgOwXcWTDzYb7fXYOGrJu1i9McARQUA8OwBrBnYnvKp
o23KIrAyAn/7Wr1r6YRe2Zi9c+2YdqqYwQZXy07PpY7MyQe19vp2M1THODgOnBVWulnkvZOX90L1
//6C2dGF6IfYsgQFx3wEUq5zK4ZIvZbtAd6ZwO0bP9h3JcD3fkPqfnBkI92W9Qo4ZXGmwbQAcgFN
Riwy226g46mHduBHb5S698HXTC6OVxZzgZ8ZStQXNmautK7lhVYyzPTojm58CLfhtrbfoXOHP25D
hkfkmLZ/SKh355asJYKXyg4wD/wjqsZ/Ttb1iQI+GIrlAyqbkE36DNC3x5kgXdwkpouKqjfxNYFN
YBO6pzUBsIUH7dLwnDRsbFAgVw0UdFvozqt3WvvRZ69UXakrrFmZnRU9Z3nfVdhFTRqlplG2D3Wq
b1iMnBvfcs7tg/m/TCbQ61D/FHERz05NEf7PZLZmYx2P95lTu5HNyCPBbILEvN2CEuv0a43Ecmmb
IvADHARN+JOw82wNB14ZQdiFgq66S4JHESj42wP7c9HNokvERP+xMHfuBWmIK2S1gOYk/WjqR6jy
ohXy/gmbE6rKz8bROA5mQ75Sc8C+BY28JdrDFizuqK78fiHcrnEVUzCRZDc5ifRrafwFkR4o2V18
32yZOdooQRbh+4ByQn4RWT/qxE7u5kf/wZ8Uv+w78MElTuWmDrWRxUWLHedkJpyO2zO19BJffcls
C6R6b6DezNBLE2xkE9wc7+jLPbK7Mf6XzXY55tkFqWqVgJZzAEhTDLmeJh1D1reh1RGgIUDyDVpt
eIn9HpwwKx7OH2fw1n6YduTFO5zgNkkN9Y/t9ycG26BZIuE2JXA7CBZ9IA9frVPYHWk2vw8vIO8i
aKjMTHoMrHq/Cs9YfK5QxxGECfELDsLZ98hyLUl+yKaG6wrdGJv8pFt9dSdL51QQLKC6W50koLLc
rqz2QqYXUmt/7c68ISjhtHpDYVd0oaP4Wv/2DYJO3431/7QzXXMX891FvdQHCewkpHH4naUwEBz2
5NeKmaXbUgN1AXgNNQCA58RkHWQ8xFLteZhRvu6hoedCM4+PLfaMbjBoP/t3K9HW4nG5tDgbGEPj
lCT0sFgWD5mC7hfZ7CnSiejJ7w7h0VDu/DW4xlIMr8OjAw5YRNs6qo/Xk8nxslrKAzBox85C6u89
gkrh1lBJi7YVe2VGlzbIpa1ZpBMhL6yLyYiwrSXH115Hj77Gjpa9Khy+wP+PaAMjEnWcAgHeyvWo
9HD0jbIXAG7ldbN1S+1g4BQKu3TrksdJNdepHfM7O+pg9nBPe+npWb57Nqy8xlW4tqrTcZtfD9Cj
AZsKqNnQTTAPVmvGMkHGqI/xa3DSTGFnNu6k4vuNw7+yaaWFDCEG/tfY7O7vNer3QTUt5545n+/O
e+v2rr5zsHUfHw2zI3T/8PTbfrE/SvOlcgePmhtqG1ZwXo83l9CvOr6FnxS3dUWZQyX6QU+owaEW
0HRyth+T1KoMqmPNGboPAWneKWIbWgYb8nueCyaml1HbJ5maP0dqxm8VlObcmGfaXZdHU9dZ0bvo
tNLua/xHojYwVm6wRZdF18Hfg1ZbBX7L7AbjWBQWjPOnvILluxpPZGgL81a8sfA2GttT/vnNWZCr
2LZEN9dAL0tLpxtAP6CCA9DHHOUKFgE97HNk4GtmM+FTEp5GzglJoYwrD9aaoWnDXtyfepxKoY9k
v9dp3rvcFmbUnQpMaLHGLL3ozl8OaTafsSrlGBLSKFpGIBgIf6RFBdiu3kKdKOjlg1YmSR70fWFy
HPm1eV65b5ZO3kTBO9VMQIc6X84UzYUBTWG+qAKTakdF+i3H4PCOIrTZff/hUEbDXVei4kjqYicE
diKzp9sfsbinkB+Yum8BSUW3+PVsN1nhUz1pBC8L3EkBwfh4qR23geAMGFODt7vd7qS94dYR1iSb
hIUHDDTqYI9CMxuuw7knrKecpLFKn1BbCYFud93bbMR8g1Znc5IeWrLi7i0tN+ShNKRdpklHl+71
UIdEp3I0zfdeQsv0QF6q70k6CcIOBKWQzDSscp+Z0vZ5s7k9yZNPP7tiDSTpEGhM3HfoZrg2XA64
f6RKRPda7xjZexl8Nf2BQmMHwGYptkCHshIDTCO5ZXB2hBQxQ98kEm1e/CXkR02oLFVf6xJaOKYI
tAUevJnoa8aFdD2oVAT1V17CRtodx85mZsTQKrdCY7AEPbqyMtuesprXRRjBCqvNYHcfnZINb4PO
7ks0AigDqRu8iZu0f+YLe2W7LGUGp0wCUnRouBTxTFwPMFJDOTI63LZ6Bj0O/WwIhzy1U/SCZqQc
WqviSjL8BqP0yJm09taUFBeGjssBlE9TYwG81jmFQ1TIQtqxRkTTmXjSviYoRmK7gnbHv/oR2QCF
UNu+zR5u79UFZZhrs7N1ZXLIZSBrFb2sOqljYIkZsHVHw9H7TdURHWT5heYYFj4hDT+URx55DsWS
D92zkYA/dsU7+XlH4GNEdKdj/Cikz/XVuqCvE8SyIty/bUTC/UohdiEWuf79s4OCFLrU0xbabUBN
ElXbylFoIrVoKmyfVWdZhWJcfTRiqxy3OTs23doe+3lQr+3PJhtJiKFLp/GJI8lfhodaefITy08f
E/+DfSTqvdab2q8cZDOAsd5e6AXX+tr27GgV2thJpYKxU3AIVE5XF4TLH4aXst5UaLC05XqtlPDz
yoBFGUA9VC4AZZx3rbRiMyYK+L08KWkoQJt8l2pEayk617Relc9cIqVg4eoYU8w+CxUI2legdSFy
yQNdmIS0C13AAOIjS5OiAONzP3wmrB8/cj5lv3ItKFP79iStffEsJGDgRxANFeigSg7BlKluJDR7
JuFeGWoz1umKtYXdAKT4BN2d4J4/aEQEoSn0HB0qXqS8yOVWj5/S1rk9oJ9PERT0IJAI9PJEHjLv
Pmmp3kvZ2E34Fyhc1dQcy3rLhYmlFc8StXqamnm+lv746egg1QX86sRTDiz8XKhVM1qjbWUZAJGk
ikHFQz+GLuRW3MYFfwJWRNRTQI4CRr8/sceF35j1chr4USh6ao2eYLqrKxLJxzaEQgT1na4rY1JX
zNJbJ0pfK+q26SkFe54Sf60ROC0UXvApkqSApRHZaLRuXD8dQZ20atKloucfiyfw51mKDVrlYl9b
tk6YnclEWvHjFsrPMDmBvtEqggdjng7gQn1seQVluvGUE7A5Q49RtoS7wbxLLOUffDdkoNEFO9Hs
C6D+mZ0LBEyaFvUUAAKoCtiAMBa/+A/RTE1QdAgQFybtq4q/fOxfYvf2Bl6I2lCJxMwCbQSGN/Rm
Xs9tNKqcz8Hx8MKcoIYFNsKNv232GojsoFTX2Lvf5RbIew9h4/a26WlQ117VleW5XhZ64VIaiIXk
CV1icoXLg8CvB2zTZmCVWyPFWRunOHM/OJH1OcdhnPx3YZV3krUNdqmJFjz/vrJl9OT4SB42bhKS
cq2WtniULub4T9BwcZQancmpn8B2AeIX0rqZFewlNDqZfGibHJhZ9phfM335h3TP9RTPPOUG3nub
aDCsFVbyIZv0XhkOisk/wbmga4r1Sy8gckpQzkFaEB062mwrZQ0Sa7oxAJ0y7IfO7AzyK1CcwrAA
j+7DD1avwWGWLvgLg3PaUZEJBiTqOzy5ABaDnEUEe4ulHtBXrOz6w4f/sqOIP9Yi9zWrs52EJPfQ
lAOsgt6Mz8y6BdH5P40MvfoqQjlonM+veK4X2yaJJWBtxOeGk7eSwKwG/JGK6JUS0bltyuvvQvZd
+yBwcsR4w/mbvl55Aqb1mh1QBbwogHfiFRVAyn19NdAwyQs+yiSvN4ct/Wy3gYP5XPObpqrADSvz
RSzA2oSmL1iZRPPk98FqXeG9fM23KOGvJe8Xmv7x3iNonXqLQbE8D8/9kAvTEIyAwM0OzmsTOWq/
G0a0n5gnbiOgwm0npLBy8IQ8qSveyMJ1d2V68o0uLoGhZkqSKzCdoPHGMKPoQdr5kAj9XOX8XXq8
rkzNnpO4EnjKSTC1B9zjdNLOOfw/U/5CRXMVfrFwGtA7gsBKVSf04B+k8sWwWlENckPKJZCCZ0+i
6aQb0DrWFu/Y+RvWz7r9ZixFcVfmps+5MDdKo6+NPoZmQdL3qL0Gdp2Z/oG/b88bxVKeNuy8YnFx
f8oTzBqwFh441muL0NiMyrRoMcAgI51ki/ox/oxOILQg8kNXPfLsUGe5Va++GosbBiJP4EkBSxFY
QWeGoUYj9EkvehY4MxlCiNi8A+GX15+R0DmtLeQC+GvKHeGGhpI5mMflWezW6Ek7hk0BwEdqF7yV
GKbfRhblKUhJEjugugXGIIi0HIoiIn2Rk1A6CRqco7C3u9ET6D5kOwoO6zrfNABnFIdEhOzFuRdM
uTLVdwn6XqPFd78o6htrQkGLB1tA9t+Yys/IPs8mKyyAZu6VVvSewZtGus02MbsNj4sLkReoabNH
cW/VGvK4YBi5vUEWCC8wcRem56etL5UkDfAejCcRWvOV1Vj+qbMMokREeuEr235DTsyUI/L25t51
R0jHrXX6Lp54OOkiKldoa4Pbfr1XhgA9V4aIp1ciUHIMctMXwLuLds1T/w8x9hQP/MfUbKZVPwJ+
l8HUs2W9yrsyIAlHhCMP52mzkVdQKAsSkZhcZPuMSegMsc7MGrJiWlAlePaU1/qDf9b2g9U9SXeJ
/aSZ7kEAp0ZIwlPlnc+S51WQiXzJNgeIlu/OJ6iQ3l7phezJ1bfMFlobRtypnA6YNPpAwVHjKDKW
W17LJCyde7CMotUZmDaIe80qSJ1SasmoM8lrlMfYIGnmBvYAty2zo8S7PaIlrxh8lH9tzXyZkRtE
H+R6uNwsNK0YZwikf0YeZ4/OIfuA8vxuU5jf5orVpZzYldXZldqhClHHvSh5U2oeJLIHf6fuuifo
DjzYh0MFmckPxsxwo5j1r9sDXnqtQPCBiF0FNwVQttfnJPKbjLWJiihAN7suIP057t9um1jaJWBw
Q6JRBCRF+RPMXrxQFYtAaFdjcHQEWNYAaW57iNNduJLKW+j1mkIKsAsgXzxlf2a7UWwCXUs5DKVH
m9f4HLygs/ehRod6tyEQGP/CBkW4+gWRTs7+lGoSjq6wMpvq0nRefsPMQ6wVOQQroy55uQLmSSIm
NVXcTGLGi1GGpdck+QgGREX7rfqG2lp566OZW+ZC7TgEDD16Rtk1qd30I/gNS1qOElESeBlELRL+
U0xlAGbyDsUeUpZcrZhSANJG9Hf4GdpihZgihxQo2RdV5ZQ6qp9qdsW1nwytIHdj2BYQw65Y+wac
fLtlwtCWVmpwiqeJtfoE4lr6IOZVh3RCIxalCSbYMjelTJXgUgBpFODncHyLc61CDlMoig0npzVa
0zUDQPAw1o+JItFNQTW2CQs1+CUqqMWarayAXD9rMoGwtGt2eiZyW1qAs5FQ4b8o+9LeuHl0y7/S
6O/qq41aBrcbGG2121VeE38R7NjRQlGUKEoU9evnVG73vEnFSM0gQACj7KIWLs9yls6f4s5uxhZs
9sZUaSvAkoygDQZIc1uKV7NRwow8pcY8Bo+WvjE8qiE6W6lN0Z9n6acnxl+vDl4jv64EVU1gXMIY
47F+6AOAj8l9CNFMm0fGptzlaVhkRXmlWPZJC+DnKYt48dcxdeANukUr9LHce3F5f1snxclaWRB6
a9JmRa4sxE96cRgOnV3wm7Haf0PygyrahnWbY3am5T6ZsgPcanoAhnj0hdxCEuqVdxAMTbwmjg2+
Sq6cFp/frYe6I3odZz2+i8VB3CrX3szcR3dKJuO08BN9ckHgEZG5wZzyHSi4DIdxvtHXMGvnb75M
qZy/Rr48QQpus24hlfsYfrG7mEaOWNl8z6fVMB2vhAOf7gCILSDUjD2VXEIvwNWEDO3cukiGv4T6
ME5o5l/pKny+0/00hvvrtGGdtitiYgyRHXZQC4SISpncfeRZsZ/g+7Nd339f+5un4Gpu+unNAcro
WsA6I2U8f/7TVm44i6GtYnEfdxWG+fMCPAcuv72jn777ImIbUdb1nfN368d0+1gCmPfn7/98gf80
wEXk5JO5hrYlBgjqdb4qAfj7wie02ly02fwuWpwTH70o5HslrwRtP6LNP93bxdHUQ7mVdT2G5unh
8HKbAUUVqR44HMiv7ff95uZma0fJvV9HcFD/821/Go2f4af/eWcXq24u6q4uStM90wEO+vsL8pHI
TUHc2dw1u1X3/fkre7jZPgLZcVo7MAT+8/CfL/q/hr9EixpWZzqqxq1PX6z97TkByBP4h+rbewlU
4qq+Mos+HQ8JG+J+5KcAv1886hm61pZVYUulZ4E7uDqQRKb6YQvhzPf8msDdZ5Hpz4NdPNtwVnWx
aOI8whSdbv24uVtbX688wPMZcDl38O6wo0DDFXX3i3XRTrSQ+di4jweUDndmFq9P7+trRsafYBcQ
8wJ4g/KWhVDNvIxAsS4C4mOHrEScf8/e+qjNcS68hbvbzdcpLe8CkdzEkEp+nB5pcqWk8FmECADe
WREXRrO4gl+3lcYfmQMvNfex9t56/ar5AzNetZ3++Ul+AlTFPf40zMU9Go7TNt7gYPf6ct41y3g6
1kAy9dHbA8y2sR7cKNobpyBS+1jGHoWaXwWjFgMGLhAzGtEN+PMFfTp7gNkAatQC0uHyPOxKuzdt
7buP5otx26iVN264nYDZ4F3puX8+kAdfsxBpI17vr8/XtyFFzYOSPMok8DLnzczXbZtOdN1dU212
nM9mK3pSZyFlAubxRRRlFIXRMYaheDrAh8i4X7LFiZvNywFuS909yLQfxbmP0kTWqfmeQqL9AdqC
7Ai2cJVA6+zxz4/4s04D+sCQKfIdlG0htPnrrefMCK2ixNRKDio+iD2P0G6PxXOzY3uyLT1Ygl9b
sZ/4Q2MW/zTmxfEcEFRVZYMxEWig+gE93egFZ8x9hmkWrb5F+1T2cbo+a1KekqcrN/zZCwAZCLAS
oJAAa73YLgbpnhUIsN8a910TZk7zJSjvHKj4zG0KIeN67qDHvkL4ZWB2XyuQf3rG/jz6xRnrVtPC
3UCfb/2QiGP47Jug5EZBHX+HHNj6yr2eJ9Pl1oiowDvjd1G7vqzQLUE+W0bluY8MNBW5gcWkiNvS
T2g9ga8dJHOdyPLbnwf99Cz/edCLGGisdDt0CG8Rsz99yQ+AWEWH2yHafKjj8fjM93snvonX6/jp
2nbxSYAELj9694jfIZzsXaxi2td57Q2MPNrfIR6i1GpMICUzX3NvPV//xUP9ZZiLFcPdoqES5gSo
tizdaqkDPFOjqmOdw2blz8/ys2oLINeIZKELDrXRy5S9gOEgWaaePKIWGZ0lJO9Wx1UsovJsr7i7
sjTOy+6XG8PhhtGwLuBvgkPm4pShi9mrhhTqsQ2aIilH3NioyvHKKfN74fU8DBzs4PlwPk4veWKK
BC0RRTA9zrf0xkqcNTugMv4BNa1VFZPDs0zdZEjC6XTl9sLfVsPFwBdrj1SkbqE0ox4L7yYXO+Ne
bhy2qcoMaNNJvvr2O9NxGXt7kGF4RsvsLXxt3BR2zk341R6gBp+wO9hGH/pHPW5o9QzdiMaOm325
Enk0TGBNDAmaC0ZaPPBb3sTTPny06ueAxWUCj0jR3M7divTxUEGta93de/1RWDISII4ZUb1uX2Er
eBrCrLCR57rrDvTbbQVwZr1nVqLshMUU/UM4+xQRCVLlACpiS7ibzmdW/aEnLAJhB41waTxDZQR1
ATctD+5bPVylnJ+X0m9T5ad3eD5Qf8pzwrxCozjwp0cCov0TXE4dCX3YvQWtPVyMfyJGOpTpNWu5
347pHy/QhQUnmtTQ6788N2ipJ//8Aq2svPVRq8phqXplz7w2xsXuNXE03mE7oR537gqstG5nX1vT
n0/Dv+7i4gCCJ4QO+gLLDOrdSXsL76/piWKKRP0uf72yf/y2V108sYspr3Tfksk6jxWBxEf42mlS
crrJoy6y4j5TOyu+D/+/PbfOgwKeghwYwRu0pn+dHEx7/SBNikHlMGZj3jSRtuiccrURDGigWcKk
tjSvKUn93un7MS7iV3BPARn9oVn206RkvGYw6sSrq+sXcwGPzAZL5aatrDPOF902B4KQ88p7r+x9
92HeiiCBznrkjsc/P/TfaikXl3HxzIFn1K3Z1urciW8zAy1qgVvO0wr9nP6W+ddspn80TH9bjGji
/Oe+LxZjTfjizhLP2+0zWUYkRM+2qjfCTeQ3TiJ/gaI6hyJb7B3h7M421F/zb9bHBAM0pNip+W4B
4cef//wUrr6Ni9RvKKuR+/DfwdTjzZqOd8SKy7eiewhjBtufzfhFVXuKRwLrLC+hxq7Sd3++hN8z
e7wJH6oJCPXgZID+6q8TES5d8CPqiHocvF3loUZ8bI+hE0sYhXdfSd5G85q0UbPpCcTmQeWoo/DO
qp5nJ9OwvAIpE6QUglquipx65aiD527IVQzMZ1vp+Rw860siCL+s/mt0x1y79XCRIvK29YwX6J1a
d+PJVTGvmmpLycsQHolz/+en83shAINCmuCsYOH4cGy7eEEOssrB8GBAWGLjru6GZY6XGXq8fXWs
nZfZMyG1sxV2ZsE63ahwceGLGK8gUi9TAZAPIdgegEMHK1IT6e3F3KVG7g9kBPnpi7v6ghkS1FHw
FYnliq/YqhpjoMj0mmagZxzyO6CeEu/QAuaBxj3+/fmBnPfdn5bRb5dy8TwMwL2Asl/MRxNwc4eq
iJo3AFnn7Mo9X+YAlwNZF/ujA2mEiRoYSEB5sLLe5/wY9F0EzbmUCJJJFrOdM8K7XL7osc3+fJcX
u9Nvg18EeUW1TC4fTPNR8gf+mrP7xdxW07qyEktmnnGluHZxmv422kVIbplGIA2N10vRzPEeKqXg
IzImTNwyWID9+c6uPteL5Q4TKnPmBPTIdmOmxZD15rqFbx6EcOpYYvdfk3S+Knvx421dThvgLSB4
YHnQMPmR8P906liV0P5i422iHToFK/hVZDX8cSCfD2Sk9XZNeebTuzxLDWGrgBMJIJi/bmpjbUKz
FBD5x9pNSRMTua43obPu9RFBZNl8H8KVwIlr5d+uPN7PZg5qzCbKhlCJAbb214EX2vuwLgYtzBnL
/MkbtVrNNjpqsDOzI4eV+kVXE3uClWa9sUxfr7ldq7ibep4EohHgwi8HajG1GnyXnxqg1W4XbvMU
G8Rrp2u+/vP1frac0Q4Hz8ixPTe8RCPPzCx5k+NyqyEbcSaW1oonTtDGfx7msmj2Y4qf4w3gSDy4
w1/m2NOUDwpNDch1igTdorg+QkPzyE5eWr+rlYT6t5GSdO9n1YasVMI2ZtajYQbp0RNNwg203BG1
V5lxZTf7ka1dzsufr+tynnDLzh0H1+XbHx5r1lMmhyqdUdwpihdfIZlx2vjfe+h/fZv/V/HBj//z
/cO//hs/f4OJoagg83bx47/+9zhI8dpUr+3folF8vI5/49//di9fZTXI6tvw3+cv+79//K9ff8R3
/Xus5FW+/vJDCpsvqU/jh9B3H8PYyB9Xgas6/+b/64d/+/jxLQ+6+/jn37/xsZXnbytguff3f3+0
ef/n38+JxX/9/PX//uzmleHPMvHafvu4/P2P10H+8+/hP6B8g+TEQ3sd0+GHp5j6OH9ikH9gvSKT
9wHNguyEdd4oWi5k+c+/E+sfAGxBBsBE8x/i/z62yYGP549c6x8OvD+hkASBdaDZIVb0nwv75W38
9Xb+1o7syKtWDv/8+69rAkZ4LkDjsA3CgjDPtniXp20PS968a5EZlv1M17NVL08uJeG2FWzYUzqa
5pXl8duIYDrgbD+rZkMa7TefFJMZnRz4AF5xK0DtKwnwX4sC8zrms4AWJrGr5fTT2/j3Tf98kxeB
De6LuAQQB/RxUc4+x1S/blS8JxXPTQpJOw9mtFE9aYb0fM5h34CN2oebVufDOxHmnGlTNcWX0eUG
/EYK9/vsiOZNdfbE48Jx5mdYeavgygF8Dv//Wpfnq0MlJ0SFBW1m+J0EFwewgx5aLgtHRIA6wGFu
agdPJ/kyeLfE4tA7XhoQ31vC9XhtRzjf9y8je+eGD+juNmYaai+Y5T8n7dXo+XUpDJCZJmJAO9EM
HIiiOouIOg5x8U3FzRE0X88Wt2PRCWvXV2PYx407GFYsit6jke7HqkEkT+U1NuOPOPfi6qCqA/YE
OhCwMr5ETbqzy5nykKh0OQcu23As7yggKQQvVAqEmuhZ5a8NODW3CfGE9la2X/LvHDVtMJOYMbyM
RFYnNrbUOJRDVRgJiArhVeLF/8Bk/rrQMxAYoSqC1TPYCsntZQWfBZUXzgQPA1AMsqmKXKS4m3pH
aWOufVO886ZeUgAPxVNZKPetb+tCRG7jS6ScbbPXdUG+ehLkxshqp+FkzL4T17qhSFcD0XubfirI
F6cy+jLpqtLSyQBJz9dRhFrGtZqaOKSalqu+CBtYTASGXI4KxqrzyQ0RcCw591A7snMk3lE3ipYe
l9puC1gFcMc51SFb4MQrpFNBZpgHtR3ZVcnDPpLQBZiyxrKW+lh6qppXhd8iZc4L6g6JxOZWENTJ
PF/e+4J08B3N5+DNN0azSUQFuM1mbAyZTZoAgCanrqZxLg2fRKHldyomNeacsUguNgJoLvtWT22u
Nwu83vLI5NIYQDZDCzr2/MkQ2PDV/Fr4pQdRuDbEYgAJzK32uiIL0rGF0hQbDr5x6bQJ80tzcrso
75h9EgM4k4guCItrf6gO7uK7kB2rYGUW2QgQzciYG7uIDeoVKi44pdB3Fi4eJWRh834FlRgJaacF
UB9IwVf1vNKGab7VLBgP9ZS/wYe3wBlK2Bg3TQcpL6KKftvlheVmcmnL5mEa5LALBgXvXEXLWt+O
UNOvI4v3zRPy1SFIwiIM3hu94BgmAmZxzBrnOWbh4r+ZWqBS43cgt0WF28xHz5XYqpfcJDtjkjOL
GqO0z/LnA3a1jgfmt0DAdySrwzCHXkXgZp7udBEBYOq4qUEgnT1wGC4vo4Ja9qyLceMuRoFpaMPE
QMkZ4st5PZYwtHOC94orZUQa2bJYhha0d0jCnEhoS7HNa6ok2gYknB9Gd4LLtgB9P8xYGVhxEbb9
kQDXIaLelu0z/MgdKAg6pXffESD2N8SYAhbVrFCngLowgp/mglqRJcKKANY0cWThXbcywITfOk3w
ypjB5ggO0hRKpa5hf+u8XGSDSet3mIKSPjI8it0KalWzlZKx7dOKteNOL/Cs6eTybjWjGfWjHFaQ
aZm+EQSjB1PU5oMvwVWMndCGHOm0zHItlXBuZE7YpvDG4ZmI0UkcKKZFZ6+ahM9uGcNhiGdEQjA+
0rOt8eKDAhlG2TNAWfmUhbRkNYwnXExft5NWNjMJDtYQoMfSqsH6thSBqCJZ5faz1UKtObJgJejA
sqQWa0HICJtFHBUZwuYPTxb1g1G74ffe6KHtIPH3YTwMDQMEDf6YEUSaq60lZiPWFEKjbut0KbxK
u/vaNXQTwVCufqbcpEklgqlIVW8DSmbhddtRpykE1WHATSI2DNjCwN1ctr4eyb271OStmnV7K2Z7
juGSlUfF2PqbHsL3e849z4g6k/BdBz/rJuK950BMG0E8skaU1SG5OrpdpnvL+OBBKOA+My/pCBTc
HLc8L7fK1SV4KHyk3/mwVPGSOxQ9k9IA6YdCvv84oycQQh+Zk2SoxHJnUgj7oknl7mgxwAKzHozy
oKUxhrumN2hsTY01RaOcvXiwgZnuFCxi49bE4WWayy0NDR8Hm5TqS+f4mKy5VzgHeyihdzX2xTFo
rWpVU2rSyMjlkE5E2idaLKjxD4Oz9ofAjd2Rk6c+7GA5XukKyqYlN5YMysCTFVW2zbOxr4N1XRY+
RafErbZ67PXK7Bsi97xoQMJpTcjUlRzO3a0xDXHZtCNgHU7zFniVc6gtMWWMzXl+ktaiygRQbVC8
+8Xu7xjsOcXaWMbxpB2vhN1IlXs7Amwj3U2yhVK8npejAWeSiJiqQgsRWEC42aAWj1m8vDjF4MJi
jLtQnIUhMg6gAo3HEx05M04MM73bVCpcwjXOZCPfTFgKLFHDXGY9ZizWNnVvBt+mqH55gOvbpoJv
AzijNq3HBNDKYTs35DgFauM6wQPPA3tPJ60zZciVTW1I6ljfWLPcdWb4MVjdncXD1KP2my6KW7Go
zF2qY2VIVNTE0N+6jrAgDjsEI8CvBfbU0rpvOu8gLbPKBtCzAnsmuxoe1/hi2D64ubJSCwv5MVfh
nPU28bK2C+v1pAcIvAe2s8E55ydGUdUfSALL1DWKfoXp56fUU/Jtcvt5N+HbfZw93EtFgEeIvLd/
4jU8vBNpGutSL/OQmSLwUDp3ZItqGNGjjkUTdruxBgkxEmbTxYLbkC1x6fha90tmza1ZHTxGR5VY
Rmlm4GmKBphMm+bFq0HmcYyDPED3uYJxM7bmstjA7N1BoOWwhqzzvDCDgwooWjwhKYcHbmI/tevO
wsOlLFVLP+Z3be8siVs4uYow/7oYQuo56IktHEmHWZL91OdL5stqHlYINGAeLGZUMp1KzTdU1aho
BuGoxN7R3ZzCTXXpYsDKa3AQepiVpCB7TGsrEOSmRy1/irTjdj54ycwrYz372oxMuSx3gNV2WL0G
NPhjt2Tkaz/6ZQjX9BJCyL25WFENvuaUQQ/Ee8Ry7fe1NjUYm0YAAxAxtV5Sa9YdF+w9We0YGpiL
oWjeg0I652fkp1pYNsr0nSZA9PKqfvAR2Ydwe2KDG2toItqrQBnuyTeqHA2okH7vrMJ47EHBGVPa
VC3saYqiSBeXipj6/hCHBQUPD5WcLwA9sHHb87Br41pWLt/AMQz1oX5CZaM0eb9226lN5qkIk7bq
xS1nrC3PVY3mNjDC+esIzNqdWxOx1SDXnSZ8fICX9fMU1MPWp6594E5TPNlageld2tJ6Qdea7CCy
Fa6LvLG+14PjPxajGFLB8/Ebniz5Kq3c3OHFYcbg9nKBWpltyLhqiHj2eljdRlCSc1JtgPirW/E2
w+MsXZDJwShx7NaDTQU4Wx2bEyx7BAANINFqPRaN9dJRWUWBoOHW6jkAfcGE66Sgo7cZlM7Rh6Qc
+qu8hOewM89bj0FIdOwVhbgxn9JcddVz7SPuWzov2JrwY7div5vxJsfQ0dA8JSNCK4uq/eTBXKKo
py1aaV6UL6A+5Kby3zTswuOgw3Ib83GTO3WxcgPAw1JsW+qGW85O6YbfjQ1RcDspnGmj5rlIe6ML
jopI64GWpN0xafU32u9Q8OqYK5EwtWFGFW/T3ALnGUrfG0NP9AWJaRkPoZpPIQ6MVWAGRg6LeHe5
LZ1WRmZXq6gnDvIhZIz9e2u7OfqsE2zihDE8olBvrWvt9lsWyvJgK14ce5Puinq49Ze83Xege9sJ
wv9t4Rubthb0i5dz9UrykT+OiHNWMNY+mbRaIX6DxX3Jh5VrmH2EtmmzFyMZ4s5kQNlDbzSzems8
LAbzIVZn1zjLGijFNoxkjQhlWpsG0kVwyh4chQydB06z0i0Edu0A6PaqojB+193ebzoLMGw53oTU
h2ijx8qd7TcilnC8jCBLOdw6lOYb5UFy2xmV3umhk9tuUgbwZGgxC9Iau0mVSwmpLdXhvfcC0hsl
ECNauPaTLvpmFTjdslNtq5J2JG9lVzKEIGOfqpBNEGepphXNnY/eFTzM4MTG0ip3811vQJG2LIcQ
pgTavjUYMGxWObQH1poezICKyk/n0kEgDYZJBMaFygK/lDvd+V48o4S8pr5Bks4Y9Y657fBQLvR7
qILhnSlQk4tpDsEvs4sATqW2gviXylddUTerxpQGgv2yDROv5XtWsncNUeQMYXe7cz0w530bjtXS
6Z0X6uQ6LrquwL4zDDf+TAz0rjioaaZXxaVTownSIujIF+Tpk1fjFUMOb3DpcoKyof3gu2W9nvup
zRrVl4g+2j48jPWwRPAvgIlw3WMeOKLOTOy730IEhR++aJZonCycM3lub9iQGwdgluhKD27wGLo5
MicpG7Uzmm5My6l5CiADGFGCZn/etBU407Z4trhMDLjCbSUPA5AYHA+JlTXh1G96E+ZBoSr2hpjI
OSA206qfl33eeVamZHGPdzKDmVc5oNDnKJWG6inISRtrPTebWZvHwbWW1DFwPlu81VnD/FWpqzZ1
Ksk6sOMwRSaPg6hnW9hemJ6yVgEOQ6H2FFk4Wx6qqnLWBqKoTYDQAulc64CBYbKMjerOkRAww1kQ
ls9mZRwbNCgyww4+PJPYW7xtKw1wtEBWvlqF3ahT0cOPqJnVDnsBEjeoLd8jVFvW1JVNXNo2ztK5
2tsjATehZS6wF3nojylcpTRAXRxKtiGO9wLLe43CV54hLv7KfFWuQi90nlnth4deTwiqeOlFBNyf
zFcj9hEavg1hcG9PUEHr8lrE4A8CGmc1PPNsvTawgCIoYDh7qFzV723TqGfFAjyCuZjnTaDA6tFL
e2zqhrFY+dS/Ry29yybpszHymImghpT5mizLl4qUSza4zog8DL2xCAcYS/upa+LFCYCBDGZvhv7A
OKKRCQckvMJ+gRaD6yNhcntkB1FQIPgwm/Ytl/Dznefgvdey3uEP2a0/jKW3yfuRHNyiq9uoFML9
AkNod+tNfLoxGqJfqWGJo7K6eYhygAjWJiGvbmd6QH0GojtMnucCGmN2R682620PveuDACP76A4M
Zt0cmYWyKvOEXJJs84C2q64du61juR2LQMmxNq1oxi10jtRBVmI+8bIRN30V4kemoAI3Gs69ZLOB
woarXoQ7WW9MSZaYhhzFirSK+gDbUL0OaUudaEC9awN9gQH/IQkYnF6lPcK6x85fzPfccBfYPQb6
Hbp2wwoApDkTPlcWmKggobK8HWJijN0K2s4IQUIIL2BXgFyKTOB8EpY41eaqj8TAIItgO2pMc04Q
dMJS7JkvjVXFPjPJx2QMo4zHvO9PQ9fUT86CkZK6m8ZT7ht6OwsfZVBKxbe8n8M1BUL7C+eKb4uW
vBtV025dHQ4xCFr+AyL2+2Yi1b6vkcxGnrOcFDwCnksPoWzZzePaNM3yjboB/eg6yOOVtocwS8gV
b8xhO7El3EvRIkaStHsIpj44mb5o0xqTZh3WppmoGtLgc1dPcTtKe8V1YdzZqj3NGm4GLhlPI7et
b80wg9bEuDrQSX0FQK1xcGCZ0oR8m9G9oTkymSvsSCLmlBcyQYJEwLGq5nzNRqP7MgvSJwp+xLvC
qynEx0uri0azODBr8MGjMaD/UtW1t3XaWTnRzBjKOIhi3SwPoIq0yHks4hAwjbXUQud3XaMpXU9O
KI1sgffaqrO19wHtoiXtLVUfuoLfMyef+bdSzu7URJNNWutUMH+CvhMqGrcTbQjsDQjUP+NZmNbW
GkWP6BwaVEEqsLG4aQGwSvnUo/akgKvqzDcr7Dyd5Y0aX0IEXjSbRB+uYEZnYBai+beDL4d7mqhA
cSnQDJUz7bpGaEdFB2PhIvJ1Tau1I3wQpFC/Q3TMdOMFO9JPuYptAfLmOmzzUG7aBbWWfWcXKKTB
1WOyI6snQIMJCxL5tQyQYFlwRVzh5NNVxFU4HrGdtvS1l6pCkZt6VR2dJy35okqkQjclnRrvO+pv
tBO4jklqpK61xOYZGY075pnDEHJH1BOddet6Te5gY5mGOqsRtbxPlsMebCQEwCc24x1kDOd858OX
8Uky0Twhe4J7Um4y92WBTtS4qtqALDfmxO1qVZGuTAlR7g287Bpk5rVNQOiey4qlGgnroeB6HjYM
lUSNokU+HIWd5+3Wh5BFj6aiXSWG27J923QGiKZBeQ43eTO3qzYAtiQypgIexbnfRNgS4OoHwAmg
u23bNd/DERXXBIpmHnkEVVg2K14J7OmlZTdNCgUZ1A2hDCv7dFBK5RH0Mhx+Y5lz2+B9Cg9FeJQl
6drpPfQPhG3j99tlwXsdWIjuyTL083FaJixvr/Dc6a6sbGnfwn8Gvw6cNagzFFW8h7zD9MysydRL
1KlBiZQu0pLxUpTuFPu5QAWvnASCCZmjUt2p/GzAXpwLI7VtzAevHvwlLix/fEa7Q60nKHCRO4/D
V6zJiQHUHck9gXMDy+oeQhHBAVF5eSgKtB9iZ5xZmfAKjad4wIQw4wrRpx/XBVU09ke3XiJ4a5Zm
1KgaNfQpZGA0LBZdzrBZWXUxxGCgvsor5Z8Wp3Kh0RnkMAlypgo0mLZz1LEghYEn0/YyYt5C29ir
pTlgWwE5KsLZMj/UJSSjkmrx3CLyJo0DZHKr2dssrcrBercZ9oyZd++lKywWgyU+fFUiL4+QqG7f
pd+MT/D5DlEB74ZbOJxaAwiHPsRbyDLn8GZiM1C+Tk7cNfFya9iUjTcHGy4EyrmlcLmCbBsZ9kPf
WFGJsOoIJXpN4hFeeE/NYKArXaJc3Sdd34UODlNOHompTZgHh7OPc3ks/delV2FmoEaOE3puAy8K
wMpkz5VscwTzbPCr71M4oVhvlf5I14NyEe6j8tyyDNWXIdwXOGtXIZzEOxiZ5nrOcNXO6zSFkHB2
jBz8Cq5JlY6zj5nnUFttxbxUX+yFi4egcOSNJWixQo0B08WEcUuQSMSOxVoCgAzFUE2hWsC7ooJe
slOwJqkAYQSrf2EOhLZnE0GVYVj2kYBl5ex00+KupUfsZmPYFQASxtT7OLTzYs4TH3V4YGAtFu7m
dkCRPtAGNjUJmm7caEm2YyUdtjU9RIgp8jRMbFUj1k+g7W2+VOQcclYmU/euLFsnLvmIFWEiacd6
G5mx0cOEbV41PsIJneNR8qoMMVNkBcXfErphSDxmwdaLYPRmCODZeQvtUtNGMcJCWNVpdLJjw3dx
CwIrcoq9zkAKaP+Y62ZQlB8zrW0vdZHi3di4SSfpJvQ3g8HiRTyPgr8MRDlD1CvP4lE+yOYeZdzg
teolfdF2X86runOaJxsBZ4eFSp2nxUQdIBrb2URN3WeQe5HzdAsSg1cjHfDnZ0tTIGyHEIWVjQmt
AyTVP6YWSG3US4FCkAT+cnnNItspzBtXtOQtn/4PdWe2HLeSdecXMk5gHm4c4QJq4iQOkijyBkFK
IhLzmIkEnt4fqD/cR3T7KPrGYd/1aUkcqgqZe6/9rbXRm+up5+GU2cRbJyxtimMwe121yxUlN98x
qo3EcVOszt7idIcybKlci96or5heLl0SQcLfuFHPryYr0zzO02Aw2UwNf29iFXSSvO8MwafdSqez
advjfGys1tFH01srbotBMFdRjdpWsUAtElqmurndV/w6M/FIaxXsZW33n5oo4rzjAobcqRudHmhu
6uZKFvPMbqk1pEcMpmD9hqu6/b4EgTcmXOH2cunRG+m7UTQZpSkrmXo2FK/LnAxh23+Zp6Br475u
GW8sRhGq+/f51VJbNZDEmrvOrmH89drCV9woMPvlMGobtMbkfmReG3XZA0YG2z4pw/L3Pg8bfhoh
o6+luwSAjmU43Uc5msk5ZINcu8+j7OcY2XnstBn1XJu74BcKqWi3TuH01fPSVSeDHJx115Y1WzLb
nmtu1/TufJX2dtQdurGJjp4Rou1PiPvNSY02t4LwK9Kps6a5Si27SS/LMKr9HzIYxXJbRBNb1gZ/
4uH1ar1OV6ZWPU8gIol9OZZBsZ5aNTFEpHd2qrMXTelKjqfRjbxB9fA2tEY2MTgzyq+d05vL5axL
O32yV3/to52t0+rsjNYwvZi5Wa5f7XSrDEJrDsK9V6oo2IfoE/2DmxYLTnir3HfWFMnYx+/kJqg/
edL4I5qPSnvuC2YnuTjjJSFoQc2dZEthHXBLvLJVPl8xybDMV94ixhfjXd3nLOWTaxvs2a3g6IPZ
jpmHe8aT3idpGKxSbrI8CZVJaLdl38usYakEsuBjUJXr94y892tvbS1aX8+7hDVZH/HC51TX43gf
ZGt7gpT2dl7mM8SZ/PBUUip96u2cfeSdZXbEy6zBFYUc38nuTJkwjw0eiMiavpd1kPHxifLgaArR
3zLBrn5a3aDexjXTOU/VkiZrpfr7HPdndDnLOrz0u94fEqOc5zw2iGqI5yxdMOjo/DQW3X6yoylP
SrEGz9qN0qcRj9EXg7I3CSY+CkEpWG1sZN5PlqcQQACRZF+rpZjOgWrMTwKiKjgJqAX7Yk4X9kxX
bTckeVtMJw4D70RLNRAAuhbta0c8AAe4nA19WEyn4R7qxQvR5qR2VZrun70Zl77j6gsPbiP2LSO6
WEh13GW6DG5E1Nl7f5mmMNb1Spqpqz3XYP6RWse6EuuDyA1/A+Qak205ACrXpM3pE6aW/MWeRhFb
QVR+4gnqDNJ4KgrKQIzy++xEFZohEyjG3aq4mlzCrOMSCaVnIJ030S6jyz2oqI/KfRvU4tOK1sp+
k25kqOpleNZdtrhnO7vfqEOvEm9MsTnsLEW3JmrTLIjyizon3iDxWCgxzbvFLd09NW1zMU+dMyZ9
mcPJV2yzMvkox4XK0/MSzaxVCUP55K9WlcheDlf2umZnq62YiVnpoxcibJ0XLzWKOLDa1tuvxTw8
LrP1FuZucdNJ9QXUbuEqbMv9gppFdkq44NYQpY4Nd8jv22n2kmAIIclRPDHIpaN3MWnwCN8x5Gex
uOHLUs3tlQVccYuQygd/nfvmYHqDmWiv57MRZbm9G1KIl5gfLcqorez0XAWm68SpMuZD4Hd+m0S1
2YvX2hmNC+ZtcaiGbmCXUj4cxTqPE2SEIRM3nAuftArqyFJ7D6YO6ysYEsIYTDMMSEQu3JPNa8aQ
mib/1pXLMu9AoaHi0y460xxXX5k21MlUShuBrRFM6NMwd2J3jqLLopHts87VO7Yn2i9zFwY3+Vos
T1HXs1E8ZLZUIM4/NpYxo+ZOXKl5OyBWOKWJo0bOiFi7oa4uPYObfGkI/WIzuD0ks9G9GYGtIK+7
iS2lwEHxfxOztfBWp8W2iRtNVLqTvedlD5bYywfqtSxtL4ocQWq0C1jgcG72/wwN/U7lAHVslCC9
ACyC7UGKbxzT3yjOgfPSbDrBmVv0nNRgnt7lmkr1ffZsxmxmHXwif4aq8p+/7e941Pu3JTLUB/qC
xfYxhf7+bRuZa29dJubYjRGEu7pa3DSp0Ls5Uutt+zmGhvAP35N4999AIL4rFKdP6BNhHexkd6MP
VO4w+tHEsnTJJeRuSmbRmsygTA6vHezQNByEnuVnnU7Mbi3qaTAIIgGY9dPtqdJfp71YfPN1qcaI
BEwjN2lcg1F3j549ecbZN1DL6Qt9IL4XX9Sq+d55bvFWl9VSMPNmE8aJdAbqA7a6T9+DqGX8IzHM
WtzMUVOfPJaG3hVIGkbcV6tzo6xOfgnpcOe4nihr79rBtwCATNlNJyFrJfdTMS/LvpzToE+syWM0
V9AU9a/R4m7siNGVnKI8dMhkZOJ/jnLJ4LQvJuNspgtxVNM8k/MV+Go9e0S63GunqHi06BNeZz1z
1wkdor9SWh0cg+Iy7jPXcZMig+Peof2lZAYApPgJhItZPy5js5z9yqRT056H5gHYwwKB0u+ZltBV
P4Ip9k3SEYLzs25C6PpG6yA4MqfKn/yqsb1jXqgQK1xqLd+rUOdmbAwE0uxKpUdzXygNCdCL1U+m
Dv2Z3rHVPPxoYiRmF47sz1U9dSV9TIlcHAXDcBkR/ssPss5FBTU0ALlkQbuUSddFA12YkRMbVY9A
cmDwTr0v/EkqJAZRIQZYJZ4zG1TG2y2VHC5cqzKjQ6+X9dxFi6mP74/Ff4SRfm4BGurf8dDfwdP/
fp1/H9qxfZv+8W8df7YbuPn/A3gK1f2382MDW38jTx+6l/w3UPX97/8iT92/4CwJS2U/HiT6b+Sp
Ff5lERwQmhg9iLvjr/0v8tR1/gq2xQiUKkStRu/rEcdf5Kkd/AWxyTnBqcQR4uEc/w/I0w9OVrRX
P6DCoVfDGBYEQKi/n3RzKIdM9DBnXqW2ojoz5vUUGKQnxbKr/SOtFhHj0bxYSCjKIN5f8zDKJCsX
auMJmA2Sk3pGJnbqRQTwVnU20p7k4bBHMKeDbRfY1qQ1g5rOqJ5FeP+31/rfcaX87r8dnPwScO8Q
WluWtg3H+3GPBKjZmJeVemMPYKju+Kaq2yaMEzf8FI3zLqhXxiT+sqx7w+rVZTlF8ymcbZdVV3aV
PaVNKp2jP9SOZIpH5/6YbesMk9FuqL3LZd2wFseRLxLGWMI8WoQsgDi1fux1waBjVXnSP1j5ag8P
ncH+rMJltfitEWSWc9R17itkBNcbj6tK6fA0U3i1s/0eRaNZa5+lfhVEHs92rZK8XsM+zq2uvzVs
EbEa2ia8JjH7AgZFmGTW7tYilW7Sp53xRfh4CeOsztPhOFFPvTnNKBwy++2ivyHArH9idZNvXU56
QRoVA/ns/kwHu0N+26ywadERSi3zVbKgMrCrpGsN097zRa7SIXNtljrMy/1sdty+DhbJJ8PmVkr0
qCQZCT2c3qGAfvEvFj3PCz1qkX/OUWf3mV/lzOubjCywNqR2ZC9E2YhknHSvn/nX3HCy02r+LKLW
N+6iXnfyMKSemZOm3Jr3Rd1b3rXKs3o5ONPIvFutEVdhP6b902Ra9iaRjGhjuE+HHzRJafAgmGHV
O6Yi3XoKpak0YKaen7wmryrsxGQAxZ3OxHorHasvDyHAEqhfb2XslsqtiBC7yWK90awmcjOaILjJ
TAaQ98HaqzxJi5zfAs6we2op/KMz15p9N0OjAu0C5F8wElizvauUoD+IGM1yGynd30zCIZU/nUd3
ScIsIozf8ZTJVeBvXK0DLnMR2H2OxGtW4TdJix4lSrlplTieFI+iCdKA1fQdNTfRZA259NmokdDQ
2fqnOa+Lt7YTFXBk42bWj9Yb9G0wibVAYWgNne/sxn2x+pA3CbPinB6QV+oQGXHJWS4zyqJPBp4p
sTdbLxNfOq+cX+22kPautc2JJ6lazTXJy7SbqEVTaX9aB0wXF5m2+GJu3o6I18PS8Nz3uUEfuuv5
xXh11eqnl63uOUDo1UPr8C5YNFFvWigTszIeKncK3XNoWDxskxWuXGx1zRdlvkhNB0ynb7VtlosL
S7Y9itM0KDqNolB8ic5rRv2s201mFMayFsWuFQ7LzeMJALL+4ZZOBZRKV62NgTs4J8CfWltE0Vct
WmZ1SQ6zYQFk6O4pHEukYkKwVHr49XGF9kq9b9KSfN+aDQysw3z/0HWzl2dHOQTTlNgjMv+VoF3n
6fBp1eJiDF8CN1Os/ngnhYcNGrYRVvxz485QvdkCVtx59Om8JqxWzOlRnhgSl1fehiL71sz6lAp9
9lUbMxpak7Y/ig1htjeYWWxYM+oGq6y2Ct1/L9azkLo9q5u3TOohWd+Len+r74PKJmvWfS/9i/c2
QL23BKvpkVlXpOajVhZUF4zzvti6CL31Ey0l95dIheV2HWTt80xNcVktTIvxw28Nidx6E9mk7AXb
+hXzvXPZehimorQz9dbZOO9NzlKEzimzttZHL4H4wpLWh1DoweKdynG+uqaaprvQnqVMIr4CvUkW
FDavz0iPIanD2bcJoprY743Z+N6kUfPQsC1b79ZZwXJftoMhEntr8HyrptULO96Drf2TWyM4bi3h
sjWH4Xuf2G0tY+bRPDJSo4/0t5Zy3ZrLjInYnh0KC8fx9KVEPrhZ7OXN3JrS8Fd/+t6rskeCvlXV
bfqIrPkg1yE7T1t7y29fJSqU8klvzW++tcFlhKzfba1xtzXJ6r1fDrbWmaLSBfLa+mlDw+q27102
K7F4cqHY6L7XrRE3t5Zctkv9wIlNXEFHAmOzK7b23Xzv5LutqZ/f+/u574eDlzEO4bzYFADBnWDH
9E7F1Rq5mYjDTTMI3+WD9V1KgCxLX9oVq5pVN/YzwnArSHYM+tf8XY9IU3N56OfeP5p51hu7yrMB
O4J3HSNyC3vfZr5/s1asOzTpjY6cJPKqZhAcozVmF5jW+lPVBOuzWpopzqQta3TKTUjJTDQVrkbw
jbKf8lOxaS71pr5kK6Op3RQ2rn2B3ohAU9Vg6jtEQVFi2i7VDwMA+Kcv1FtqrsN1ViH3TJvws2wS
UGiWwbMR6jlP3LF7nZq56eiLYdEGMwV3zgLFQk0+F3yrMgoui3exydx0J3dToBC1EaOGaO5+QrGP
b4Bj/S0nfM9ggWfvhk51+s5WkuBBIlQmw7vU1W6ql2zctUuGyiZfPbXDOwZNwUs9LP1dYfj5PQdm
vccEsT6W1uxdTqGwOG06APFNeRs3DU5ScR1ItZjuPFrEuFsm2BxzaZPa7zL1NKU5An4XRMN4U9ti
/bzWHT7Krgy3cmwcOnUqiVKMnlqKSnqDyijEviitpgT6GEJU/0It16JN/aeyZEVfa6+QvqvD7H5v
kPU0QOLJ6o2uznV3xdyNX8PB5+7nOAgrss4Zt+3sFDxH5JN9aOgiZWyjOUluWj5Eu4ZM9uAAaKKZ
xOdG+Vj6SKqHqVzVpes1Kkg6ptVHUPxQxH2gIFravp3Mu6UNR0YnNTpdkbUXq+Bw33m4ffy4svxq
PQorsOAX7YVBJc5yidSheQ/CLyqylnEX4r8yCf4I2g3NKLzwm93zQ8fa9AovqT1Nd5vahMRAySpB
nHrDx7h1ebiYSCJwJW3aGD/tQIKGzmGWp0lWLZGCQLBZNIf54DDrNCPMtlN5xHXXcXZbRkCnbQIc
gieOkbyicSRqu0yHUSZjT6N8Pwe5NSZknwbZPuTeHJnIWUB/qNzWs3SCRd9KOjUmz65LCElOKcQd
YCoTakX1Yj+sqpO3YMHQMxaxQYw50sWeLjJPwgfZHOflVVRE47d8cbs7buRQXQCWttBQVB0F0+Sc
m2sZuu6HZFBUHc2WdIhjqYGoD4F20HoqbD8np5jr7FgoEAJXREEXqxXAZzfPHoD56JhUrUjVPuFX
vcvQjgVg6tabg5rOF3aAYV8ZXRKuHoV7mwJvTGQzm6dl6zs4TFh0v6TdNuosdXFy0qy4/zUacjvX
e6M4uvHrwup5De0+uLAcTGG7wF8Z70RdNGo+kjnb241Us36ibJ3Legw792hCK5boaGPpXrbQ2sMe
dwMKQ2TMQP2QZf1T0GUpURIofjebDciLlW7v3BRXQGJKMwK360yKDq0czdTToBQDCHcXKNdy4WGv
aN329DMU6ytlwMvQZNMDLqKNbhyH8nqwpP+TOfB4WAyxxMx+NVbOwjduyqrunknwIjW4EBX/HrDH
t3aR2wGd5pNinWGJoImuhZ3ThlzL/WUnRo8PadO0NPgz01yWLdYz2nxtrn2PryqznZ1cPYOwmSLs
k1V6hnVB4zP5cefI/GsEOOptlo/w20yYZ5J77oK/V+Th194xBY6dkbMnnkiTPBdKOBd2F4ZdHNXM
9uOB1Z30F05rfw0ZEV9Fjeb1X5zJ26bSRXDlM7Ab9pkp3S8OecBPbtXBFE5R8ezmDsU8yJX+AU3b
34V9y6g17UVKnATczLmxnXE+m5XZlDGmCvM5BSced/N7EyAqS9tX8CNfi8wJ0/0QreDaCts/dEk4
d1DlBrvXaFXS2YNfSt8cb84vGavoM/d/eCZYebqKiO4v4t6oZJfUwlmdREYGoTxUf/D9q+2sj8Ia
1q/SWqS7t3y5PgRqCMa9iJi+Vl6Z/7CdlH0RPVjWLQBjyCy9cq3Y3A4LzxocO25dNZ4GOxseKL/V
zuDxhyuZ81MH4VoyVc2KHS98eU38SgvhjF2qCwJxBsb84flTt2N6ps88dDAuOFXUrhzMmjd5MvyT
yNPyYISduHPJQ/o5uLX7JvED3tdRPjxHWkQP2ZJm+4D7NbEDuLYYCo5YBnNoglufx/dnOmuimzta
lm8TM50ubiFGHRjpuULpxw7/ZA2toxJ/ZMWKsfVf4Wz5/Hcb9ssnZUcitkU7HUIoVeYkFUarSiss
HYSlqxMxh83FArnOIBZCd6GnDKsgmOKUMOdu55v61qTyOBbR8JgHQfbFMmz/0h5cDgvTsU9rrU9I
7Msn1+jtb143d+uu7mdxaeE7cfYUJ8PRX+zm1jacYdjxaWe4rl0tgR2r8SAWi2SqygqOAeuWv/am
c2iZBX4aJxtqNh2d6Iq56I+WYLV1V6YC89karfUlOwqL06RWnpE0kxAcUW6HFzlWxjO3z08xZ9kP
3+jVaRGWsw85VBv0f8O/MotgcBLsmnkbT16BCDpVk7jnlKyu8ZwB/Hd5xBHR8enkro9w8jlOFB3m
pfC/tcw0YzlmBYy8RWlrOmFc0/jFfaGG2zoH0xTOrK7ntfrpTfwrhYPmPPhOdekWBpPT1I9hAGoX
fMqof4bMvvd5gCEjqkZ/pcJrCaQohlp5R1E20w3REeNdk6blERDcuBiIM6z2I7DwzgD9D+A4M5NU
8anvsE9Fq3OoIH1h4sZKsK6tLS7MKVV39ti8rFmnLygvplO5+MNVJQPYKSd0P9n1WH1VtVD9HpUy
527mon+cC70cwX1Gygt7muIhjPKZ8D7WBUJ4ree0G4BMdTNHr26Tt/fNaE68+U6qdt0gqukSbCrF
j5f3ZsQkr1Bv1dDTuFhUNZyTGLh2QwfMOxv+8hrMbvVphKuTFyBE6nYMDB4iYa8c9wzohh+mFgMF
czmtFLOT8zhM9ITuIK3miMlAv6ZlwxaugqqDp3fJWgOJmAaFj/E6MkVyM3M361w+gKcaZ0Ze+JuE
6aWxA79GODtt074jTNzdjxjtDn1qP7l9b102BU6kuiGoA3yt8A/aMJ5NbQZHW8F7W0WhL1Gos7Om
/wBmMbo9NQp361BMOGhKKz33i6A3sKZmOQ2BY33RExE9MeeCV+79iZ9Z+5b12IVNOsVMtzRyVFTe
Zrrtn72s8WFLyrH9vOj08zBm06dK+8FwngeDBwfDgyw+D42qiRyKpAkKCSF9m7vKSD8tniI+H8r3
a2NWw54l2DOEM0vaDxqLrE+3Yi6wYUV1Tz2Ih2Z27H4XWN7wWnrN8CLLbEAx69V3PU/lkEhn3S+5
UR1VXblHKk8jxNAyuxda9R2TE2XccAH2r9LCWCa8rGdep1pasHW2r21a//ZooBaeZzDdMylFxV2t
sKkEVbgmQbZUr2s+dQtLGcvobIn6snTCBatiKk4WnpGzlqs4waJx/VGsy7jxZfhzmE0IClb+hQTq
bpa6WPkGQKY2/fUuWJX8hpuPUAxpj9PtAvN3aMX0zHVcP5AXovdhWRMbsYiz5Lc9SkPyoEMsyZ8u
BizvYi0mklqyAF/pvoeMhbjz+m9hPd10hV3vW/TbWDtB/i3PGvN+GIqaHZrsU2FakD9F5UgafSbR
CwPjoU1dzcB0qJcTNXOExdBhszU+AiAGA9fAlZJreaadbI7OkPrPRk06TJk54rrgXZpayPdk8lMF
Nr56zRmtZ8I5Zi9nKVzjfiy4iah5PB4F5x52TV4g+mWx4Jo6DAakMDmJy1WbB4bY2+sEARrhg8GL
GALSxIEn8xtziKynVFLZzWM7pHuJy/IyapVGm+ua50A41HDV8mZBUmH+qvKvduVICqs0h43yigsd
ieEaN59/gwHiy4oLNsbL8yPALvvZG0eeoLEGBq0wQrmzHr9ObiPyK7zl09fR9YyLvgmnp7Axyf/x
nLK1bwvqCP3MVt8METbYLM9kDhcyoR/ykbvmPIPYwY7C74jUhxc2X2vE1KDi5kmE2Y+fAwg5RbA6
7QvsCkpQ6uZmfxSOQrjsAbdg7abWNHZ5ZZhflt6VSa8ENFAmlHtpNCZ/gcbev4WIrrE/CLyDfpNT
S8EQZx5GhQx5QNGM1AmkQ99dThPGywRrfxEAv5Vzvmc9oe4YUctto+o0cMxoN6Dp4j0NEZ9EXf5p
a8C/U8yJY/AoKOH/GQL8Lvv3LU4924l+MvxcLsJamt5pYcNtGS/gwrHLfocWQX9YboISXPifBfvf
A2s2td7flov7BC74ZhC+R9/+baYb+mrsrXZ9CVt8JnnkyGO2WCSLI7omudXLE/YseW+kpYtVXBrm
H4Ie/veRBxmIDj8BBkguLv/jOiYReMLQPkryalpC7GH8AwREwLLle1q7nvrcvYcXCDPiLdAM7l+L
onBH2HTUzf08SPQZav6+SMADdXlOJf7eS9lmqX30hA0c5pYbidquzJY3h69jXP3zK/gxSgNQmJgI
Eived8p5kfthamPAmyNmu/A1Vlr6RzEIdHCjaWx4UYU6t5/A2CtKJUL96YRChjE4zbZRjaHnr+5Y
Ejy7DoZWifU+tTF6w6/+kLf3735ItlCyaCtiu63lBR+SbhyHwzZImU37eFHUMXXYi31Zq4yfi4v7
bhJz/jPCKNHFBRmnr7+mSFEb0cjZfQYtKIosR+5hbwcrARdvjf6UTPU7XeCBfzskkZCFGJIuTYbS
h+QNhG3RpbAroMpVpO5/PXSjPRIuYG2wzw3nhjce8AR7CgaTdItzxvq36iZqhNZ4upfJojvWJeVD
1Td8XEbt8EnBSGDhh8p7Z2bPyAwj9YesMmd77f4VdrH95DbvOpykb3smmZUfssq6AlIwEn25swmw
cE9OuVThc5X1ndobCw/2Sw1ay9paQ7jldWbbmUWuiS2Km2zxW3FJOEvmnchJSJlj2SKvDozAxiwB
ynVXsg+IPu6KbRqEEiDYOTwt9sbhATVHQ+UzrR6L0j1ghFd6Qw+xGwV4GY5G2NYtX7A23uiYinvH
dNBaYTiRdPUaGi8EeIbz3QxS+jnSjlftnGnq2j88HR+SjrcXh5n+tv4MboT/5X043CDJrDpgqEOI
i9DixshDWhs55Wsa59RM7Z4YF9e5HgfSBPZDnkM8rJGflRe/6Ac8tcEn1P8Ra1PDiBbYwnO7E4do
WVya/kKUQ+2beNCY7Nob+yQZ3YR1xpexNeQsFVJjRjPpWrIIXzosx+sZ1aX4hsBvLp//+Sj4/TCF
GWH9IceIu30YTNcyP3yE/0Xo1Bt8QwWdxeUG5NRm3V34G6ST4fuhltjQneWd4vnnH+BDzCU/AS8y
xK5nOiSn+9H7cPZvx/kqtLc0gIc7SMQR11VmuRSRa4im8Gukw8scuOcodcW33GgnvavAVDlZrcz+
7gkPm2/VseMksRFnAZIrtMpDjZ3nuSm4BOk+0/RsKCD8PeFO7tGTZcXiV5rdnGgHzJlqV9spYV4u
QuXxD7/cx5eXCTurGMLNk0CQCujn7/ekJ/zMTP3pB51Jf43S0lTxL+AbhSC6pouUKaRcwAJIOMOX
zmyQE4NgKNM9+0BTB/dlM1m71vSjTwvKaAJ4WDzYWk8LMyXLe4jkUlz6suFMgbZsipjpTTMkpjlb
17kOgxhJGNk8XJwCIqTBrYWW5437OuqGezelGYr/+Tf+kE8WsFKeZVocKwEGAIsIyA8nS2XA8Xtt
9WN6x/cdqDx6CJIJqZuhEhqSIMNeHfiMtdeVgtk8ei26KzU5bc3UO0L/gQD7MNzffiCChyCxbMb7
rMIJPrBYtevmFBEkp0wz1/m5lZ3xUBRRE5CDYaV9onFVflG9spjkTlWa72dvCdOrKGpgZT2SRuRu
ZlBN0EvmRW+NCAucu7Xp3wRO6VgH2ZX125DjU7j0ur5m8U3TVw/mHGr6q23AyUHTPdkdG+g9iV6/
WyAi6Xa3/9dQXodYbyqDxSCZylWSGWFZHXCL8gFvIYx3phpp37yxxQ7nbRsGEkDqsYtnxthZnGLg
yI+g1iOfaNWg1lUU5YIvObusAOEUmb5FTcsXq94nkGzScrJTE8j+5PiudQgZ+9NI4m1O921IR8uY
k5gmkhUr4v2aoI7cc7MU26jdsMurBSfylzFaUIS9lt5nVxYDRh1VR9eVifE0bmwsQXtnqilfPXzS
pD7x6hI8Y0nGTe+ftP9rMNFveXX/bwTUcXr8n/Pp/keTtdXL3/Pp+Ou/ICHbJWgO6o+NGu7GA/n8
ya94Osv6i9i54H2xn8ffCfmT/0qnM0CLWDMeAX1vtQBHFIfTf0FCBmzR9hyb5NdyHfJHzn9CCX1c
DweFybdBWdzIRJDIj8sbW+Q0B/zmwGx2MsmxXCOoZuT+XG7G88q8rWGlH5YxZ9RSANOftRF5hJL0
0fIjM/yAXlyE9Qt74ZxgJ8dSfxtWMW/yg/FMxINNszGL+XEogp5RP9DgjTv5Irys5DSwrz1Svruz
6sH4DhiJgTsyCoYfsiYGC8mXOnk3ENTVxVUpo4fC0xJWyQ5NHYduu6i9YjOzc0yZ6kSbmZmTY7Wk
+7llRd1wcEuRvmWlmdX00jUrhEkomqPYHOlel6Xo8ScYOd+BYWnxOWBMFsTsnvPapK0qstx1KiVG
68FkZ4P2StJpPMdu+zjsQHzQ8Kzpq0sXiqZG387sD1tSuQObwU+wC0BmsmujHKiIzQYhJJmXsFvr
3WzYBUYJBnvN298+cv8GltrKgX/VjWQpcFFTMUB7cVmzmOdDuTB3HQM034cqbYJPpRnMj2mqoz9d
Ir9Xp3z1kDhF1jJbVCUgtB8jjCPW5kllW5+GnGD4mOFdWF8MrRzFSWUr+5L/+XfiYPv9t7JMj8/m
OyXsehHbhj5k9zX1WqZpLl9J8BiqpHfK6lsTBfVLHkVje1qpOsRFhHWx3wcjG6pj24eZpaVYBwh3
nXeXbabB+VdakqdiYO6VCN60fvxZTZLB/7csWyK80pWV3WqSegB0synEYDstaXjpLBYTfH8cF+Zx
fspnL9PR4OwAhyqiZmFYLpxBs0YwhfInjQo84jqy2LRy60xW+xi6y1Y+KiINk5VsyD0MEWOHysCM
nEi8yoyr59wKP6ez04EBDS4Q6BqsznAwQ2blrswJMtDdNHSnanDm5SJgpt4lRldzu3lFK38gUQTf
Fj5bTF+GEH9hs7hKnMbc9E/AC0t36nPcM0fPq7yfzKTZuY4+j+mkJChiV5RGrki76Ee96iWx+07j
nWbFwVIQ0CIs79MQLNwww2pjS++Ilngt+3XFw8BQn3x7Wm2VuA6JJMfIrL1b3TRjdJHTVG2BcbwE
TMjK8nXKVNYcfOXnIUPeoDQT0P+0jz23ZciYMkJ4sURGSo0sUXBiNLzcxVxqpOxWWMrGvl9Xsv3i
sBKkt+mulTejU4/eFQ4fEp5M6seL0UuBbkUlmVUOdhXaMUyEfBROhHtsGQIqUYbxOrhwO4ce3+Pp
vyL+qarPBesoPw8V4M/OyFhQeFir0nlclT2Gu3T4n+ydx5bkSNacX4WHe/SBO5SDy9ARKSK1qA1O
ZmUWtHAIh3h6fjHdHHYPf8HekTxc9kyJrBCO69fMPuP+v5aZ8vFfEzusCV+U5P4zdjsQ5js99qfe
UrwUbESmRxRJok6wgdCPbbAPJKacSk37CYwe8pbJom6tlb7IhO0cBySw8+C67ouy2iSo4ZQ6AvdK
sEg0abPPtJ9gj4ban6K/a5vwnyD5f2HyiJc8Nvp7jOf8O3HVsKyMBdp0Y9WLD84jbssjBBvWobnq
Gn/D0bccehCp12zwzbhaQCitaTq/lUAKq1OTthnjBlPoadGTS3R1XrxXRy3T84hqdSrtsd82Uz9+
T4iJrymvIp3Rbps1a1ZQab2JRxKUq2IphxJ3j+t220IihfgIrWo9FtioUOSBPqzEoAxGL+mpcy8W
96fPa/yakVV88JK4XdChuFkSzha5goUxGwuLaptYuPiG3ltHacxbUkh6MDY2yYdmBf9gfJyxpgy7
xlEl3pZ8BmDOOrbaRPYwtkhxc5rvepJZxx7PzK9CYFRYZXU1YlPrvfaZmyswu8qR7ZPAMfTtDezB
LzQPuAboTcS+PciL65mH4jdvZR5sojmGqBHmVtJs1WxqzJqzH93XReJkh2xpDCSXcrE6zLEFFUex
n/btxshafXJtKm7gqkzialga9SuRqXt2C3/8ThasMVtLY9XY2KCkLb5gLapBQTvmQtzFyZ+TZWhv
gmaZfg0lJx/LqzJ6a0qjyQqxSFWbWOB+4uk3yscQZwwOqJlfxjfJwSoyhOm8mdMmOMd2LoE1xmMb
QDvHDbxTcxP/rGK3eXWSHO2CWGHP6sCSRbgBUNiTUjERH0JOelJZzmLwtdh1+BCxrEVTD1KbF8xM
SHVEKWxNRMzWzxHPSDBvuRt9+4t3iW3icfNXdVjY89otjLrupVOr4SdSNNY6S2uymhGfWX7NiNfo
mihCfW+TcEDu15NuD2FR2gPOIuoY671TV7lcriKW2ZhooXJcIESYyU56EF7NRC21tcHN5MkVZ0QQ
rNwSLxBhiMVaLYS+7uXcjMBxOQvMhvrX9LwE3giRi+TfzZSlcbBtQs//AbuvVAd2gNV3CszO4wqc
zM+ttgjSCmVVhKYQzA49wd0Kl2CeVRuUYqnafdU5zW04mwHmQsfOuMBXMot9kccNMBJd+80JE8dS
goC55NnGKF1oVkmU/TJ2vfhuI62+vNLjVe3nODmzIrDeJpNJPuSRlf7K8N4CkfQLza6/S11sAryQ
pPphVKaX5K8HKcUxLe89w43LGeCZerv4Cbie2EY9XeVOYsewqjSXKJUSjQDNCBMXlQxRCMXfd6lo
J8EGsjEMeQaksFSekia2frZZ6L6HS9+f+fOCV6Lf9k8u8kSzwwS60SpwFrSbgtwo1fSdGPu1aG1c
k8jX0HgUL3y3DtooA22FNrH2w9jDzGXMSLWvjXORvHnpAZdkMfKZ+CUQRQ+gF4McYeGVtuz+HHEI
44wueiYtAECufeWVcANju08fez7w9AXOXn7f5vKSHS7s6Iw7CDBMFrhetEGQ431K8mJ8x3YF0H2w
gLls5jFa4HCUTXnyJr5eyFuJG294FOZ3Y9YNPHrmsPYwuiT9nViYKDchfp+fpVMBehAMS7+0Gaq3
3MTRl8ptXBB+Fqs3ZdAu4M5aRFWSqIzJTge1/1UkHuBAhe/aXQHXqLBj55P/tLCE++jjIX4ve751
q6rrSfTZbJ2RIO3MpsAZC90EWcCykVFVyERjCBS/gRLw32BvL94uTHC+oZUXuZ6KK8KVRFX+oTUx
JBi7/lWKORA8yjp5O/E1+1E3gfPTC0awJ0hG6LcYdJJ4k9GAmG/KIg/MdaOgWvFkHxP6q1WYvRmu
AtUK/ZYSpSpJEmBHOSinwCQYQQAyXeRJPDzFNswxC+PUxHlAmEflDV4a4oTER9NFXHvUwKH792Bs
Scuw83gFQha5xONSi60tTh+zjsexevQsTHe3o9VN+tCS+LlsiFw5tdw5YMi6SEQeBm+qm/3WE59w
AmLoE7aMZ3QoFtk245mvKTYe9pSWyVmvBsnyq7mkWC+WvZTB8qS5xc9srzoVI05X8eiNu6EyXBpW
ZU5n+Ceph8Q9zHHhTOu6jiLvmls3tAQmP9y4rDFiE5V36NkjUqbFMCHXTuF5CY0nUGhA85fMrpbD
2JxK624myJtf40uwWBdMdrckX7L1CmtXVm4W3OVt4vlf4NT596iIjQdkuZmj8YgTyg7pn0qm3B7W
C243uZYh28ldE8mWPAYhIZLPKf6VgI2hmQP4/4NOWQ8siVdsMq2y4WWZ9VI/p0NSyl3R5Xb0NGQl
WEEOBhxLOwYS2R7ikHAeLuKyVfI+TS67pZUIvNZ/SPEVYoRIk4kJHCJBwGMUlYJnHSvzHO4CR2Td
Pc9tfwFasxXGsIObZAlgSMZud2MldVJdV7o1400X6ACwUsOChbrZZOL6e4zcVtvnQbt4lErhOeN9
05hIPsquUf4NFihqwGZnNi8hcTC+fnmEpp3PJUOOGpdyTYWK67yOyTT/6kTblWs7b6kLC1K0y0MV
O+MbiExWK94Umivtz6kC5YJwBrSt5XFYqc4CCVsP06rK7MUHqYaNjTGvl/F1BvboYieYF8hwMAj2
pZAOzk01yjf8SA2me1wE4qATt1i2ql685ghXMpQnAaQMx3yStvU2cHjx+XxFoJuaPui4urozojBu
mno4677Atg9gzBCPRVqcCI9YbnPKnDJOt1nYxL9qFBqJzEiBNvmArn2wvTJdDnPnlUQ5wbGjeoqi
v5vQykZZX2WmjIGd2EHEP8Qy0DehZzEMa0xzzsZTbvEwCm/4KbPQ+QL2McRv4EvSN5DL8X1cV1G+
imsDUsh3OoIxi5nGL2kbmd1FmC1Z4cok0ATQWXzyT6+HLXZIHt9QHLrvlo8ELghMdAfVQpHAH6U8
rhT2XHD/VuQajgaWx/PkOv2Lx2MwW82LphWmMKkfAA7oxntV16yi3YlOiH3SOYVaW9x509VoV95Z
ZEGuNrim4yebZfH7wrxEczJPCIvORfgSOJNRTLZFEi+fS5Ap3NZTUuhV3UVsEwyRc/covUz91FEQ
30c+QCVIUgvPVL8l2463xrF5KFF4FfEVEZhG/3HV/Vs7s/+9dN25+a4e+/b7u7/5aP41h/d/4Oos
kOgYrApIofFAvCx9/+Nl2uf8nf55l/Zv/v4/tmv/3KaRnSNPjCokoWoEHOjI4n9s04T9GyWLLAgU
qrhio8BO449lWsieDXgz5WkyZEd3qYH4O4m7vy5HqHGEUCZs6dE1q6hjC/5lwT7FZHhoX/gxV1MD
EQUOlG5Zn2Pb4xqPTQlma02u4ziCY31yNCpvus7LplUPXe7F+HCd1vBt+0ECEzwp1qm8DXCcIy3F
G23D9fn59z9z/7d9mi6a/7+/iWXz3o0f1V92sZff8T8+Lr85QL0Ve1U+j15wiUT+sYwNf7usQb0Q
9j2CMTunf358LBGQ2FTSpbeL6gGbt/afnx98jr9Rf2rD+kXD4NPlhX/rA8QH5i/7LhwUCF2BcCU5
AwF47B/dN3+S3EbVx3bblw1K7YKG3zptl39aSY5bB3P2aK9dHzj3Jog8R52tGQGQrLEHxflubLI0
3Xj6kiisBSBOkIt0t97w3BhwTsegNXaGVZvHKkMWwzUzJlxaMhAFTq4Jgv5zMIW+faSdIn5NBzF1
B5+gfHQDyrL4sMcFjyNdfyJclZZRHwSWAbAn4NDoJHA/gozHVY5Z8C0Nau5Jow81Ik/yd9dU3Gq9
qPwMQygfy8RdlWEyu2Xbkr5FEw8jdt3INKM4uEOSsCeqgl9pV1RbVw/FXQtSGISEIJhtT4zz+J7R
ltssueP2HaVczUPGZIoncM1i3sKJy8rqgjN0n+TU6HNbskdCwq/j+2GK1RWmW28PyWW6DarasAfJ
ei4GQ8dgkhjnlutKZwCqTP4XFqL3EHl9zQa3J+PXirsuHgNAhWNUA5paqu0cZVw93UFPey7NpYH7
GomTjTSFCRLz7bkLovRTVDYrwqB4QhBNjgjX8VMI87RYWVrFqD2j2s4MIM+QO/l98EWyraeiX61q
3rEcY9xhV7ji7R1OnfDd9ThPuJqS0Dta3D/2LB3zZ98Zd9ZYQwN02U44S8wl3SqsTeJX3g7Ssb7q
m7Tc86ZZm8Xpuue81+KcREiRdf6MCQIe66zacCOnNGY2bKMrbipcAevIlF+tSUDDoQ0chFOSOrQw
l974sFIY4/22XgcZUhNUXVw9HLXNuevMdOou4KapuKwLiT9hUItaa8VMbD2GvqHirxPuRrgZdJzK
r/dhAoFTJ4NeU00HwbKgZhVAEflQAmwMASF/X3frx6xUBidJOU4zyjIaceycOQB449xU7WJt/Dyc
r0Pt33q6cq7shMtMVswWdQKt3FOAHd9EcmyeLvLzbVT32dfiLj4VA7QWHoseku7kzOBw3ES/+FVh
PwBawwEBCu9n1wEtw86c7XHx4zes7AxUNyTK2ZKsHCfY6o7qjh03gXViLfpUzXm6a0sgIRzxjJyE
INjVZTY7X0ahTObxWuey4U3A0bBS0u+oN5mHrU/eku9V0j1dOncetDXKfZaBUpfp/CxxH68InVOt
mNXJvClUdRpKT1wt7KM2aHw/RsfNjn3pxA8R0HHyMm7hkT/zYUoXzXTG95hsHXZVGxuJk5pde78s
dnnuMezt2CY58IF0dM7cxdw6OANvltQGTtwgN37VABjW7NvGIx6olK4ayP64pd5EK+JtrXO1moO5
grGPzwyn2EsslT9dwcYr4vUYZr3aTbzrp9i2WJCGem6ONAA9cVdrOZ8SFlKMnNNbv/DoW8ivljPU
XMJIUfFDUXu2pk0IO0+Lhi7ciRLcJeZrRWyGXZ93JnrIWjVPYCRj48cQXrEstDBlHqPW1xs/iotX
KMzOSY+CfoPpUmfQ5c6pFuj5QfslTf5JMDu40zNTeWl56bqDgR6vCB90L1OZLfO+DTkbwzXv58Ea
yU8SQcitcfjsRJ6Yy3fL62tyk1geuX3hJd7AZhKH0NjVB3wsICo9W2yduf5NZExhb7LCdgBEpVo8
BB12nBX3cIbNbW4Ccb14MUcN6Qq3WxEAnZL7qYsnhdRNHJiYARqwKXZOPdxMl4V/bTcHLn9HLppn
KgxggfBZO3D/FXvBdJ+n8wvLjpMWcu3zd1zbqQG7GnwSTTplbrJrAhcApS2J884Hu0huY4lBw8Dz
6R18HVO0rOtCE1XHhF0k+07YO9K8/Hd9AAC4UsH8000fbXoqLAWVfgH1Gds70Zp9beSNku2uyhZW
+ASkSzCambpqMgJTbnFlCGmAD93X6I7R0u6XRB/nrGHEr25VK1cBO+HGhIR1nB34qTO3vm01Duvw
4vyZjYQWxHoFqg0DPZ4Ju+tOiHiaixyXD9ouHxxM2nYiDzlPHq5b12NRw7mc73qiwxNb+idOs1CQ
+TCMXH5yycbRz8PqHcwP+Rh/vnfK0VlFA059WSb3GhQ3wmN11o5D6UT2mJdAtop231pZu9El7DzP
LtzbovCSL0u6y0KSZxT3ouXpmgAM2VQq8p81aZNwm4v8OSBJgsAzcuLhEEes8qkdMpycu5YI+A4Q
qIXr74IWiSEJECr4JStd4sQObUwl4pps+M/G5/zwa5yuhmzO2rBcOIbT+Emwqr8hM9FdUHzOMSe5
c/anuiKl7dCi7tSnSYXVesJUvUVfZHmUuSfOQJgK1JhcUFJgjVkqiDo5xE14roOWdEE/4IzFEoYg
F2N5BwGzRYLlu9ubLxKEN+IShlH58LlgjAFLfi6dRR6iMWx3sVs/enbEQgeOFtPKR5/Bay1bo7El
ELVhTr/MxDvuZrsxs26B9C032PjndVaM94aHYEg8YT0BYz8WU/yaGQOzwASnYe5OcdTd27FzrUfJ
iWgKSAHEtxVZnNexrAGjzWY89DqvbnRFenN0Q+9UhLqCLBt1iM/hlO6cy3Zq7AfxnriEysEtE5JL
42GL5YLZx7C5Z3Ugr/2yLLeeTvO3ZLCt9zFYbnhsAMocuJGvojp0v1N+JLJX8hIhrracehQxeJjX
cID+gDSrLpErSIOjXYyrISiqPQiNd8E1AuBi9DgWoSQPz3mHdO8iYxm0v5oUwGpEOLvzJWQsZCZq
HHgKpc3yGsHgoHaiOOdg4xoSRj/6pePUc1paA51rMy7Zqejaoxmtd5GmO2XrgQU2CZxJF8TbnXtv
KeVtmTnX5YAEV0phYfVfOCmk9atrRvcmXsaHxc4fBg966gj8Phe4ngt/Zw1Upye0QWQXthbsPH8T
kSVbARcnehjWh9wQEE2YS1chUFImOMKvvbbn5w5e4CovmLoA0ZPpF867EuUvL8rkjnCzOgDtvvKD
BjhcqV/9LMX3ZmrUH8IeqyEq253f5DD18DBp/k0JsGxqsorTUky4wZfxSUrmJb90PyIlphXa73LM
ue9v8DWCmRAPSafOWeY5LEK0mK/bJOjInwTtLu8TsWUERneGQrTPVV5/xURSirWwkQGEDWtk7bd0
jHgdLUxG0exG6XPZkZW18NvjBbuvecVWYepqaEKTDSsQmJynRmeTUYx3nC3Dfw+jXqwDwB9amq3Y
zQ/El61NP9AYAUGxHOHFajPbJ66TM/TGMolXc6Jx8GRV7dyjNBQ/6FrhL5SLOtMZ1d70uBoBbk7R
bQwH4a5vYDodykovtIMWfnXTsUonxzLSZcCAe8wDUH4ZibAj6yk+aPBeVpGw1LWFAwOZDU36JsCl
tC/xPuyYsoPThOkxK3tDZBjCw74zrrjqROy+dbNmusFgRMbH07spLbst9OA7ct/1isX6J6ArccgJ
EVd3cd/DFPSSVpkXqFdWtm8wFHJoW/54Wtq2g5sJKusWDOZ8NQhhIQ8JAPkmXnc1/Kt9NuHE/gLo
1R2skF3kjegFa/ayVg94/cvxEKbFTFsC8IRnlkp8Yby+Eh8Q85KXwomgmUL3866bILFGRCLTs8sL
4rj9cugqA/aWW7z5s5BJsUVYz5yTDf7Gv6nruqquOKtba88xnlobUE4sxtoUNXeFixQwPp535AiY
nnbU71vfzeydxFlOaiD1dfhaTUg1D9gleUugJkzWw9Rl6PyuCLGYryY0qYEvu++TyYo7KzgtQ9rI
t3xqBFVzvkqtdQuKmRpt0tQ/aLhXELXLElBjbrI4OQY8duSdcRegU+UCHGvg5sSFjKojPxtQgkAp
8IWNWUdGVBt8unZUPmlJZcHR9zlpHgk1sHDnZsljOqCIcLyuZlqcAFvNuTY8ZlvzAbKuIpcIsSa9
T8oQW6qTWF59XFpHtQeTkiZeZpNOp9zkzXAFhDHdOi0NXy1cenTomTYvJ+7jDSw2bi1krb7nysRH
pxf5Z8Hyf8M61dxHVu8d1Vz5d0mpWLkOC+WtOaiyjM4oOH4+LE2rDsONIiV5N0lTPKWx2hRBsuZj
eVSetVwgkj4W+c7e0GrxXBXW2SnNTuYCML/TBQeNtOtkXX3msdGsworra5m0b1mhmq0/aL2tSz49
eUg5QSf0w5DS0cU2J6Tbx5Rvda0+oq5TB9c3L9VEs1BJF9aGmktxJ0nLPka2/1hANFu1TQnAM6m3
JXmvPNKnsIxDshDjHWYpWKCNIGJnXYm8BbZsOU+dFOvswvAXZPRGn/6CmWDCdglhc9u1S7beeW/L
8MSVIFqTjKBrr6mpg+q/e0pfpnp+GWG5klx8jQZy6NRRABkir/PCW/3e6+QuqVHfLEt/FJTR9vnR
q/qfmV0fSn++XpbSO5A8fvcz3oCJGvmeCqQkIGc1ClDr+pjp5mKHsF4kESjd2bvEiPMQQgHpy+oU
heO3Dcmd5GpY30qre2Qhjhhil3exOz7ki74RmuqzzlgttYLmZoq6qyiQd/1EhoMWpl+hZBOi81Me
TfO14yRMoURzcnyQqSUZjLW5X+ribQ7VD67iI2756OhrByHK5zrE19C3m/3lIVilh1L/yiKsGn50
VygeZY6zxQS04/A169H2fxT9cpUMxbTSobnUg7rE0rP9wgUjLtRnP/N6eDPZK+d9DpGHzJi+zwkR
9mhMj/MSvRcq++liRboSdvWDhceRvT24Anjb5RwvW1TNlymW9paA4X6wgw8rSiAWLEh68M/HnbHH
i2GkRt6CGxn3t0HjQjkycvnoXT6OaZXxcxvU42ogfD0hBWvbJ/JHILoGC7iRF3Gwq+gMcCgc5Za6
ogzjq02tXd3DHHc40NdSZFdTYV+rALh9I4AI4ESglZLmEnpSHsYge65y774j1KE9r71PcS6sA8hb
i/KPQZgeWb8e1ILsxP+eN26AU6qAiwXfIWWdHwC0y+SjzehuT/Ftlk8vkx6j54JQbQF3IZDLrRPm
z45tNk2vTomxj3Vj7dOlPQSLf2hbTbMlivQUQI0fuwrmyHgFq/fQRoSZKHtIuvy5IAvjq2Ir3PhY
hdWjVJB7o7E4iTbdCGjn1wAHT30j4JrQCNdZzxG9xGs8jd+T27lbPEzO3nb7U0T3RCzDB2eOOrrH
+ILznMfjj06gBeA9vvjrYm7v1GKps/H1maXJkf3MW9alXxGDISDeZqP6PLpNHXe4tkdq6niKvxNr
ca6AwlYHW7LBBYv4kJlKbLIEFDOOo/AOTbO5YJ6QIewOeLSuX6ZJwALFLL2iMyzfOFFf3iNXSHYD
zVXa8vhte2xnKMtnvBCPfqe3KrNWmd/dYBZ+8nJvt0ASBfqbsKSwCJbNjb2ehGapEe5L46wDVjqn
pXFPIoiRgvOtS2T1wDaHcolCbqXrPQJ7PM5us+bZxs7Z0leLJhSBr6bcs+O4j5wBPzzn+sRK8rCg
wk748wEnAhelg1TbwU6OeJr72vskdPbWWSG9XNjHZ8UXJb1swPPq1slAztowUUnlch/qcckEp+Ci
lUG3yViQZyrcItgfXFjqN1Z729Ya8AyZmBHScn5RxF2hNjnA4MqNvqgKg1CtVhjRFNNEv6E03by0
MVA6Hb92tcMnttt3PLKpfiPu6N5xXgOZBo3qZaCEmeNLoEI30ssfoijcFZW/nfuHogmOrVbPtlzg
k5UPkhecitnjILmtVczolESOMt/hgR3I/9ssBmsnxDThudzNKdzjCl4zQ+gPlSzbeI6f2pGreFqQ
I6YyDVnVQg3vbH0wtfyuSuuwiOUXfpI1NrZ0lbWEf6UNO8AHfLLqJ/OUBuYmFvzonWaCLvyHpMFX
jm1/21Vo1Vgj6PYI9JfR0Hvz8QduspsCn3svJpo/lte2Kd5FiAsA3hdPIjhfdlVjfxjvgN4TnaH8
qdI3IzNHMJQ0nbov0xL1q1ykr1mZn41o1+7QXYHnvk0zK7jxSs4Oj8pRiswAFwVkbvzZewePds69
9raa5bQi7YR4ZhcEyHtxZJB4aWq1s2tG8aF+Z3l2nMh2RJQcr2jrc46gIK7t8MIV89nrSjpHubnK
Z3C0m76McWXwx6z8fLrJlgFGQ5U+Krt8p+A03KSTvevGjtwwQHzK2cAFU0WyEzJ2sNOVH4WAseQZ
YLc0AgKXSDL2qMJ9dycGSvLz465wL6WiKVfB2TTtiXQpL0tSUcGXp58Db8GGwpxgP/rdgXnwHei8
vRZJu8WHE9H5SlrKdOF9mRXPYAfD8S3kGsUom1Izs/Q4CzF0YdArKcv2iQkHmjfzQLzIKuzHsgMn
jYaOS3EerHWQtkjKw8VOscN5JRsA3HgQdqMloocO3p2zS5H8a6ACyO37Arn7GdwgagBZLi/YEmEW
T2VTJOUa1gy0mVDWzXvLrF7sUk7YjivXGH3VQTQS+ch77xf95sFDvZjxQduKht4kxBq3mpieghXI
DM4I+jUH1pmNtXRbP26b99GhuGXdtDQWcJMiyktibMxvQT1bDxqj6Zu3YCuhvbHWei3nZH4Lo85w
zwbTnu4uYeEFmynnxDp1VfoMWR0tHKgXZRd4Zqkho912iQ651ryN4ZRR87gCK9PqfZUsVA9l4AVh
UGAYmAgsdwPb+0pZ+2muyx8yc/v7EbH5LKYcOlYlmHl/T9T8f832v0rk0/9AZfuu0r9SUfnlv0ts
zm+orLhxw5Acru+qi8D1u8Rmo6JdVFg0WrQ3dtfhnyRa+RsRs5CjgGSfTWL/f+Yd/N+kg9Mc8dZX
Nt6SQP0dhY2E118EtuDyVyDMSjhZZCgIP/yLTV7OeWS4abK8SDwiTgbbtIuZBjW22nkYcncSQLle
m2ThrFoJqNpqS2dQ/T1aFE9RnNtNP91SsFlPOGq4NDTY39feFHFr6xRDDv7urCKfSRMdGKyFotRt
q0BBYBISk7WRcCqe+snzbxMHuB0A5XgpuJUrjYwwtQx64zCwoMrxZrhMNZiz1vbIH3lYkmiu1x5H
CJ5PD/L5VQ27f0J+auPhSP2JTO6oquDR0fRZzvee3KO9JvMPCKgL7ORVJnE+QE8tKZOkb4LNQ8NJ
wCMKjxHu58bsJmLsoIr5GuHLntz5irunKYFFUiUF7SJNf2nQDQ8DQoW/5Y9wu/WgJU7jWExZstOO
q5/civKmlXbb6DlKupRFDR4byMkFKT7m07Z7JPPSUKUc93Qnu01nYVZqqHGk8JN1LwJa62wn264q
7qpLwQPT7cQvxqJ2YOs60LHhLWSg9olVujVIJivGEzkMkzqXlcnctQCqzm4q8rJh1zUBQOpc0phZ
5Z2k9S6fM+pMmqF5IdEGlGIahE26xDUxBM7F1Le4yjIFaYn4IltiY9EGNOIQXQfFHM1b2Xad3Et1
0XYcoGoBx1IU/MAkNd6kmRy+WfZLEOxtpvszi62Mvatsi4G3wSvmI0S+oD8MpmRtR1kZ4ypuWbwu
mG9ARWV038wbXNKOT+PSEP2aI2uS+4lX9I2dTO8xjiflj5qKJyYekFCVYnqk9vkZoEJerOBAOHRf
yp6k6JIGfU6Wr4uyNTDxtlv1rinvvCmI8OHVYfa+zJKe2SDHxI3x1IwwRLre+VHPTfBBcZTw9rSe
6jscDxDLZO/TMpYBMBwvi3Cew5ptWLkpU+NfK7JyxcbuDN7GQuZk0SP6ATnmdV4H6876h2IxBE50
jksmszUUuWqeeoUpWKufdlSVz142Do+DAUa+I8sQ4/ihzZfidYhNX5np3NdsZLe9li16KqXzc/Jp
i8G6xeUXgTBGNspXjjGTXIdGVG8GKNQbPj/WW/SQKvvGaibn0Is0+oWWnVzhzIi/Kj3Lh95T8qM3
Dt4mtvpUzVuV8yvFg/EuB6NP1GK7z1HkV++2M3ck8zJD3Bq8TQxLxNP0hrbAtE6238GcwQ5PsdHK
teOZviATFHwu+T6OKCF1+o7nc7Z27P9Yg6UEs7k3YC6mCdUYTGbWWIb5KrAzH39kl/FblQWtmMFY
D2YtRNrg7Q1RRYK4IDjheE6wyTxR3KUtBKfNiPiUbPAiJp91osybo9L+mQmQokKs3yWFoi3eWXpK
hgtYkbcalld3G9MPc8e7SwcXfI5jmTTtZ5t5lP7JyW0/rUzzj2rTjLt+0DmwBNvRsshhdIH3jf+4
x0Tb1nzBkwZdD0x6Kn6AZ+2veiblHIOtyxSXqDgK+IHjgMZYAYuLJsZheAJgj7zkW50TXVdTm+C+
4xoebiDq+FQvJGrixbP6fj6rfnJKoDUcCwURCJfuZYasgKgR5e8O6+k6P3eUhQ6roGD3uBuRej9t
vEj+yvKaziUVwUZ0R3tTeRPiCvCvkdEYWN0GiO/oVyJ7SHVIJYoHhqrZE6G3hqOjF05HgJWAo7JZ
Sw1wt6jzaet2ldEb1qtq1+J8y7dRLPznUjQ1ZkiTCV8/K4wS9sYPVHK00stOkjrnMNk3qVLJns9/
K14bS8KYZ2kh3x3d2s1WFpxu9IK79V1YN+ySc0XchLJ3C90NUuhwTho8uRQwGoBcmIxAylWY3Ame
hqb/iGNbVtvF0ySdIsjFMTMswRFu0HnznOKF+UEXUgSxhdUHH3W+LJFkxT4Gc3LLIxceEV4TNEeZ
GO/271uM/t+0tUmJvevfn5EezUfx+dF+/dnJ9o/f8sec5PzmCXw+il4L+4JKYeL5w4pk/0bUDVOR
tOEdKDeAcfCHk00xQ3kBjjXiRD6kkEuYtPudHR8QGXWUxH5GTA5jE3/e33Cy8ef8KUvIIOYTP3UC
7ma+9C8/If//n1xIFs6OBTi82M5BN54F+eNlFfChhfc9laG6FlrHagcFjZ7AmnBDf22ZUgSvf3rB
/o1E4wXF/7/8GEQNg8sYebEP/ktEv6LFg0hzyY9BGiZfRxMtQMdahQvQ0nSMfoAs5VjLgqZ4G7TP
ZXNoCbrAWs+9+TA0+BhcXnv3yL0SMrObxMhxOWl2tvIaezhxgCr+TxKL/4JGobGWLQmJXYHnkTQB
lUN/femybAkFhhaAc4lZ2KlV8z6Ngv62ZhN5ZWKmQdZFyUPX99nWGjIfnIOiOkOjn8QGDbfNIh2w
gooAuv4nL+dfs5S//2j8bMR8aT0XvKh//dEGm5dOWBxp3ijKq2BGtw/nOLu0QJtd1y/32ZJCdOwg
XyyWEId0gaJbiAHN/z/+Sf46g//xgxBSveSOgS7/awdLPmo9C9zRWxfsO5Yu+mC/Z5BmFObRyUP0
hWVAtCBizssc/X5n+zn9t/ibDXVBEr76L/Dz7ur/ztmZ7chtdNn6XfqeAOfhom8ymWNl1qzxhihZ
EhmcyQgySD59f3Q3zpGq1CqcAwOG/f+2M5NDxI691/oWB1b5n//x+pla748XQLMIQRSZdojQ79dH
u8doY4VJwP0h4hWT7ziRbCbQ5eyLMcT5EgJJL8knB1v99x9t/eHy+x6/FoQJ7xWnj98/WQ49kewh
IgKkI86uMiBYI5awwyMzFnTvCr7kySSfl212cB81oPTNTMreQ1AkUfPOVbDWD/u/buH1FnjoagNc
wy6qRvs1Jcpfwt5baObuiOZU5h40GNqFnGPQ2ndvcPilCurmuccrQbPXn8qXlt4B1oW2S1Ff/p91
8Q935M1rjvPL5aN4Z1Dw8jevXnNodJzyCxntQsQn7Puj7PYBsOcrVEcqTU1G6hf6KBGVeFveCjcB
CmGI7nn0zD3TTALe7XGmueFOxgXzlhfPkZEdu0Ul7yxIb5/bf9dF7MggURD4vrqDCg88EWo6AsST
4UWDA+jRpoLvpfr0apdJeesOrvs046g7vnON3jw8DvuBg8HbBGfkWv6rx7bplmTs4dbsw8VEV2NT
AjMIwy2Po7w1vzBltT9ZQ7n8LKJsOk5Ezd1A2KTJEkKe//t3WbWwvz87fAM8A+szFMIR+fdB/2V3
IOo1N6c5XSnQokTKj1iSV7VhWbsouPyPNZGt89lmhb5bZje0T2R10tNXUE+iGOTh8iDLzhH0EdHc
fLKSNCa8yzP2sl8wlS7NAGfNMWfrYlA3zrvGriZF+xZ6ycYNSoJti3nCr/b3X/X2jXDpDIRobxGT
skoGr2AkeQnWTFjFuHc9pY7joIejVQOFgV6AuKBrHKSI5IJsajv/ZxpH44iagF7W37/F+iG/vZZ8
icCzAv5gZ+Ivfl8jWJJT4TfTsLf9FvGbVB2xTqOZW9dIBR/qlb349w/8w81kc3UCSBSO61NvvPpE
Z+gZKc/MNTnua445TYPuoUQ8S5h5GHcwS7atbKcLbqH2ErWeeQbXRZCGrYIH8CXfpT0BD8V4vJln
O6e560OyHb2bzJoJIcE1TbiUWabAPPHoufjWVIKBxPgfKfv/uqyvou5XV47f4VMZsfdaFFqvNjfH
cFxOjsm4V9I13bh3TUVA5SA/I43obhpr9I5JhJ1SGGl7bJd0jmXVBE9atg8zjlBMc+lAxq/tP7ps
eztPeBoBMyLrpOCA1bKCvrMf2OuV/f1eYzhgzVvXPh/M0vrK//oaRagHZ9Vrskp6QYODZAjMr8Od
N5fzQ5agWLN5YU6DZ1ePgaH/gRYTXWw8MOgKO1+QqDcblzBZCHUKfXVnN/AYlYHCd1XrzZ8WMPrw
sevpLp/QdqdGcRr75Go4OXBC2OUI+YxxvJ2wMr5TA719iNfXyGKJYJ+lU/Dqh9kqxGFWWyN6TnO+
kI9F48YZmzsquZlpu5u/8wy//bzIXOs4eoeo5pmQ/X4hvYHouDwhHx76Uv3ZUcZ3ig4BvqvX38xU
4Gb++zvzh8+j6xeBo8Dnsd6/3z+vb8cKdPag90J67gegCsUPY5mCG1SHK3i5895ZcN/WlOjQfAei
ow9VPbTNVxcUOFlNs4CeA71GovmcgLlZ11RPGETQFQHiuMXa5D51gzHS+A/W0cpQI+mOGtO6HwKV
PjsKY79Sk//OvvT2reObeYhFLLwKYNlevXUkgUSGFMm0J6a+OCRzZH1ME/yOUekPt7R4kG36vvUD
XSBKD7uW7xCk/vTxa7+Z2KyQeEPv1eLVdJWb2bKZ92jSpg+m0VpfQVMeDLciyE3RzoonQ30PpYfb
moHVOz/e+t3vQxHFfeFP/Hkl+1C9/P4ghKGqHTwhei8bapYNVk7vmcYCQ+MO/SUSL/kc4Wa4V2lw
InXZPfVmMN4Rhw2ug/gUHMJDCyLZz0t1ENBnP/z9OX1zdTxOkJbjr2ljHDTDtZz5ZYHxy0Hoyuyc
vU8pcOxJ9Lhr0ia7lHbXfdae80+Iou4x463a16U0n/7+6W/rXXIW+YM9FX+Mzyv6+8cL2TWLA2h2
T5CmbTwazdB80KDm9G0ueavismd6w4jHb9VOgsvNITc0/dECxMBYOZfq/7n05wsFAGwsdjqsL69P
tWmyDGZV1C7rhEbaOSpM3onZqCtqcP0lsNRlMGr39PfL8IebQNT7Cs/DF8bDsD5Dv9yEanGR/DFl
ZNwlHQ56NCh/Ks9bDnPlBwd31BVxjLV1VNBbDnNjIHj5+xdYOwm/7zMev5XewDr6WEk6rx6DKdM+
jR2fpI7EgbUGQhvTZyG0qE+zbXbge8ycob8g+Ip8C2e+ZISy6nsHOzVS5byr14c3qZp33t21XfLm
e/nU8ZyJ1tvivX4+QMIryx6Q/RcdXd0FkaO3jQLiJYhjGpdsFxK/NW1nLkwd141fOQcxSmIQRqH8
00SmAeB2VLTzMYI5G+3hH3B6cEbDJIkEp/OTEDrHrCKGJTlIvbIAavCw+r3r+2YV8AjuofeB+csK
TVp/v9/hHuG6RcIz/ZBC5slx7ZaUDOURWK+RujPKcega/jZzoF9tkyicYuSDAZOZAnMzzh81qwMc
KXlnEVfEKMgMnDZ25pkxz9+fhLePos3uGHH65EkEffhqsaYDrUpRccENmj8xNAzvpAbzE47o6Iq5
BLU0+tdvzGIOs2+L/d8//M2mSYFDgeabEDXxfTjrl/vlPXD7LEsKIRiYaMd4LOp0vAfVZF5Q4NEm
gXfx343H/7Ug/Ld8+q284gNZl9kaPHs17716vGgwSN/KmDVkQT18aw1nOpSceWNyes0LxFqGR4nr
6SN7ariFH2buaIw2J7tkIQoMVd02S1DExKbJG6fy2kM1i87Y1SXdkCpdws8Z+iz0KJL6ahbqnRLD
enPG8kB5hSSjknrNxv96Y80ysmHNQZj7mif81umj6NmqHQnOyko/VhNn3hKxY4WmZiYhg6DlrZXO
Km6nNqB7xJxiz/gyrd+pWV9NT9nxPEyuDHcjZrkQat31Lv9yF3taJk27OMueBMFSxpp9j8GEndBm
9t2k+TS5mdmc9Axjd+vao4/OER/2RS1OgBgjWeH8hpGKDdF0/TWabTyJujJmfaMR3aFR68WIHBdi
3P/PF8ekyULr0/ZgEP37F+dJsGt/NGaYj1OAcg5Zdb0rBj+6rwM/+VKrTpHyYpU17UNnCK1dbln6
6wC6JV23amdV64yEFAlZW9WG9MfgOOBaodY214pbWoO3plMa5ntf/O3qzW5lr2NzFhcShF/tHxo0
AAEZ1rInR4FBdepY6gUY3Z1VOukDWcFqX6Wh8dXtpfGQ2rjGwqbM0TNO9S3OxugdOvEfNhPawgzO
oxDntMOl/P06KnLI0ex4FqIkPe/TxEGDjzDs3PievCbSb6tYZsE5bHR0bgw13ZbWUl35i1Ngz+nN
39eUtwUYLldqHDB0JlfIe72jz2UDiR8wMxzn5oCgG5q9WbX60XCzZG1D2DdOyvBHYTS4pH4PX6CY
yCt35bhb8ItskVwv9wCDS+yIY/lO2f6HFYgTEIZzGITscv82/399WYBrpUFvknhDFILhgpTlQBb5
iWjvDUZezbZ0cNB9MmZDHcD7aHMfGrMzfcXiRwFUVpXR4MwIGutK/4xecuL50LzCJAShZBRLVp0X
GwNPzIxbwRj1kqzZl4ugzBScWt671H94DhksrNUkzREWgFfLKdieAkQY8Kd65U2IjGBxmfpY+ghk
Tpjxy+Xq2NQRekyfDa7JPR5d/+gg+DmQ3+q9sz7abzddNjLToohj1MnPefUc+ty9bOBksM/8ajnl
qAVua8XdiC3PXDauciw0h47cAkdxd4iHmbeb0rwPq6neZ91oHpXSqM8t1opVgx65OwImexMuBUCg
BesAaSrOYDwH3mhvZJXlX5kC7nF7qW8kzORfyirwP77zNL9d8znC2vwanN+hY70+TvR5MUOM9KO9
zQt2l1mFc/X7tN9HdVm8jAHwi7QgbMM2BVE7ZhL9EKn+xo1o40XO2aMC7fVOxfCHbYie2IpNgN65
9q1fnTwBoCi7YN6yT2kUXXpfthfB87qhrbzE9mjNB78sh88Ru9It68Icg/7x8F1a/o7sa/9uMckb
+vtlWu/s7/s6XykEfcrphg7Z6xVolE43IRQiy3P2/E9zXiGi8L3mSk0/7jKjMT64MqjeOer94Xmj
5cuztmJZQyhx6+vxy8ZXePk4oHZ0eXhS90Dj04b6VQaHXFYQ5bOquoHK2XyGpZfftMyjfwLFe8m8
cYE7BJMc85Dqr0YZEYpuO/WNZ0v/1iDwY1PANkRNDs4SB+SIADA3ytNSt8kzxkmwpGlwkcYC5+jv
V9H6t2nw63V0ua3riwzmCBkUjZpXv6js7XVLNAkt7HC1AmLylxg4X/CcR/Y8xQYKyGWjmEikMYtw
iyJ5sKPTVCn8Te7MkRPAlOoWgDWObj/WdpOmqJtykpiJEDbt29l0ULKbRPX2XyernHYj44jDAgpZ
MiqHyBUXtY9sGVlg4lgw4sK6+NhM6GhT9CgIMj04fkZnqXY3QH/j7OR0iKYxOM2rW30mToIZvr4v
BmtF3QCHFFvsm9NXD3pPu1kKYdHVLJLyjOE91buxGa1uC7O92oZ+hyfERY8V4Rf2IBh1vluWUIdM
fQscHzvC7DnJA5eOaNQ874sf/SCcHNvJRDwzdOx0vBmpcpKjPUrdx5WtpOQHglo4USEUDzRy+p/C
tnW0mflxcaXnpcSI5Opw21lIncnW7W7dbERFXrZolLfNBNxqC6BWjJsu8PB35JNRclZwZuNmSFT3
OUnc1t+aTG85LeH2B/uTQILaDthwbvNq7rEdEozTH6XXjSciEFS/d0KI1kuSBu7OHHvnLpKzYZ6t
hhnbrljKDCZZGnZmnCFaSA4aZr91cApZPnLxWA77Yr1QCRy8LW9jofCB+sH3ikAE4pfeeyJfvdg8
kCznNhBdRnRIBF+tNW3n95imPWtXWcI652ZR7zHR8L5Ynbg6S1XiapjKdo+eczq7jVOcOD9a7xzX
3/Ta+AB8ruukhSgTit1X9Zbp9gs0jSXZ4UFWpxJN8rnOPXNXhuI2HXR9clL/CTqUoJua9jfV1JOv
EkQGxgdyrtC0+fSBhPzx94vz+vT039+KGodsG2YT5qvTU9ux+ndLSoTeXOkfkOJaVNFBfz8OafkZ
dEyz//vnvaldWOE4qbHB2niG+NRXZ8W2QHns92OwC6MpuuQ6Kc69mZVfwhHHtfA63o3UrW+XoUpP
cqlImTfJS+WYhfUXebZFAMSItPejP/fVI6CT/Mmr8BJv28C/mtXAGtGRUYqIjTBd18RO/t7TxBV6
/TxRGAL2odYgwYDy69WdjNzJa0FuJjty2iB4NW7Qh6eu7PySuGA1uKTGZxmkCRa0g4l186nj+cOc
OywmWW+epa/wQqQ+FHpaGnwlHGpXclvzRcgct6AVVCeFPNvZWkSfvaSkUObbsRYgSLqwr5tYmK36
2NckCSVeisQ90F527qTsaxiCTTZhmUPBjbhywMq54J35nPmLZuFTsq0PNO+gy6etKfKj1KmSuyaf
knI3DmOznDBH1Oo+SpATbfMq9M7r+Rp6h9lb3q7u4XSdiGWtvrVAYdp9jipv2SWcJL4FQ1eXR7yG
ThGDVKZwXKVHWMcFRNZzvkCQg2zZ43UqaI3BzeZ+0bTrv7NAlOqZJkz/LetrnzuJz4TjVFZZ1bkG
8jozS2esF4eV492WoYPtKzQFoox8XPSLa86A5twpz7H/0ffTh8FfB0woXWoMf25AypPP2BZClxJK
bosuwobd2iaSb66/h1mmFKE+QhQra7wikTtfSckbCEHUS3vQpk6uts3SPpvtsl5r+xELNgXRLB3w
EmNSuv+wAIX3CINJWlAEvsfOVCNnWzhDkMNZOUf6Yt2Ti67NOCbNwlnCyTHVbDwatXfaqNppCydF
ZpshMt0cfZtpf8GHGd3LnGTrLf7WwtyxFUXoH2u5PNeElRL0XHrlPdkYI7I2PNBXAvNUvxXE3m8b
5GfyWE65l+MXD0ggIm/In3a4Cmp7z/+L39zLaAxvBngc5VPQV+KWOj/IMO2n4yHAo1M/YYQjdn6Z
Stk924E1yPsgaGr8Wy4b025Gz/a9yDm7nlLC0LrdjLHN3/lJ3X0wUhWNe+zvtbFtKqStxNsp/G+k
X9ElU0L0N03bzg3cQdcPOM8XGQIJvGbC3Ag/0t29s3o8t46YSRXP6S5dCElZ8c4J+PUtuMrhUHHQ
Vwge3VAd2jzX44UUI3wkXlEMPV29tEn2hBiE+b5Z2vKxZpsdY6cGV+tVY1HfI0xEhp2Hg1Fuzcmy
65insYApPwTptXYR6+4SmEKPKEJwrOdDmEwXG0pt+4SzzdebkndTn0SPWXdjL3rGHUCk2LiiWALG
Y1OxxmfPQaJ2vOAVvxoTUXlYULFmBxI0kVbS0K9+FChcMfNqIFznqh19hin88x1wj3KN7BPG4Gxt
QB4Aceh0uquNA6m1piG73PHotfmm0tDAoZWWIBCMbg72ftgjpJL4cI8gijoWdU4tHPJ09FXbrvTB
HiZTnImgv3AjkepyxaYTuWwG5uxQRE99zRj5ngVlnLE6gg3ApbSOYjRT0OdS2z27VyhlnKZDUGxH
i33z2iLBrDZuSim7t5BoL/EyZw6IIfyYqM072ZZbEq4tMKfuHGFKgWN4rqsZY5gU+rvXDzjvuwb0
xBYDgCNxe2FrPVYEzBUYolxHbrp+6b+4dgt2ph3LutuNsgVqYRAiC3U2SaFuKHhahMba+TDsNCro
j4Umzk8ja/voFn2NwNVAhboxPWQBN11ZVyiUKx16mKhq0q6LYZT1lmjaaNg4QZV/S5qVUb04kFp8
xr39AfGGXujnGQvWrdRww0PZEKVOAECqiCfkiSEr0a1b9RBk/NA9YhcqxslGL70DZTnddFFR/pOD
+K12CuhrjtTBW9wHU7XqrAlYQxflLpZm2tZL/wooIiOzb6VX2ti0gYN6GdUKg/UeuLrnl0eoDQF2
1XLgVaeTraM4HRWBjV4ZqgcwDOrDInscwRK+Yn6NulzimaNfYH+IHOn+5Op69U3FAcvG6pW5H42Z
rNUtWqflorWUPxw4YbSbFxgEOyfAVn8ysCtQBIsMWGfqwRiNiYwDJTRNvPqHiYp43GH5Tz8MWJK9
TcjUzjn5aTKdjDwvh1MxdM2TpA9gATZW1XydhCGHlcXpF2SMWnrcpHCEC0AiMHlY6qW9pmaxz3j0
0nB7jZnfb+ghqQC6B3re2PHgJhWF0aVHAWkG33g6hGbs1mCe4kymcEfIl6rPBtXp1ouqnmtfL606
zGSjgOFvTfu5CBopniAgs5UPJTyRM2F7iyI3pVBUbGp4bqOyvWH8nD7MBe/obvZz677IKv/zqIJm
OhSmOQ/XuZHTU+BIQuIgNjnLHSnm2t9aS2DnqGxdltjMXbCY81umnHme0EFMDmZG7Zc3JGMunYky
I7dUcs78ANKA1ML+lA1QrsBvRcK54TmQRLd4pXrUY4COF/ScDjeo8MqeRX+yII5NTkuQvKWmZrVe
RD+yPOS6hHZHi5L+MLZWAxsIAPjM4r8CXqg9TaM33SzQkgfs7qxewPlTdkFFRWCja+wx4+lK0HyL
Bnrfs0ZSFxcaJfc+J0i+2Sv+J3JRRxc9dwT5/QxFnSSMGhj+xxlOJjnc9L3nUw+kbd4WdqUrbJIk
LgoFGB+Cj1t7p8RfUH8YQ0mm/FC7MJ+5rLcF4sJwG1SkZMSCEutmDhqOamNO8nq8lAsp4X1FuDBB
6ICmh1RO06VtQcxnS9nDcIdYS4NsosF8RqTMRlgzCaEqEDS8HLn4j8iO1Lj1vdKMnklc0OZtxdgs
uxnSwf+Gdg3fSdTYCqZS39eEdnQpESNkQ6iXTBEGsvEGh0/jlL98IWYZusY4Rj20t2aRXkyUuFRb
kOB4bMepmx/z2V/UrlyM6fswBeZLYJUPKW8L36sbrBlG8UKDaXDK8eC3TYEHtDGdh2ReiMdau9xI
+phAWVcjNz2xwYyDwxTOwUxWK9nLfEZkVmBRwMbtJ7cxsG6GZRBXoD6STTKH4VkFpGgfMRNxbUy8
ix8E3dcN/c1iOGK9ydKrTGskBzZdLYi3aNBxjSpULVCg2CqaJrXV4zLVrbEJls79ASh+svbUfIb5
sBg9cQa8736yr5xMPbgRg6jdWEieVEoKqqN6ySiHJQ6SiJP6kjbbrFPRmX3VVTEyVWILJpSw47Em
cWTcs2r4cteXI5FkRNsILDMjLTmoP3MIkGtw3IeO1Lx+w/c3jsrTwGc6FnICcLWmvU7cchsnXksQ
VFAnFmxhozcYCIZYlIc+XNQLjU/z2uC1ILWIoSU5nfh6m/u08ofkQMhRxljTcgp4PZ5FdBj8J0BB
1D/RXjTGtBxwZykaEFJm3iFpXb/aGYxFIYTldGUfmyG3TwjQkuXa6Vlndy6+lh5Zn2WYB9jj1k+a
To4+T1ghja1rtsZuxC9q7wI1MaCsZFR/JF9UBcdaWH7FOyqcl4JTB5YrAw1BrKZy6UFYz1SWTeum
3ZG0xj6Moc4ETczL3gS71UZQpcPWmStgZ5mflS8piXcfyiisdWz7g48Xxy07+z6qMU5xX1J4QL4x
BV+KHMb5fdvWeQ8IumAdIuw9G4+iG/z0M1hLMz16us7u1FDZ3Q0rOH2YILOnW43tujg72oXlADNB
LNtgIu14X4AR9CBHLoO+wKAI2wuhHpJauHVFeRKAiJOdzaThPus6KgzsI6GNtxYC2sEVYaYv0CHd
bOXE6Rw5NPqmQyMHnwJDgkzpmpk1VeBceeSRR9EikMSiuSL1kEOY6Nxmb5GhcIN9163jEccZrtag
1ReCMTlErDxG65pqc0zovjjhi8oINNslIDG/50lJXlYeVu0pqa2OvIOcFvrRNAvvsXM6uzlmLoKx
HQeWxDri763qDeOVdMEGPznp1lWabzIFUE+2M+i3b6YgKQUea5auPKdIbac25xIaHVu2roZQbU0U
Tt1mcWoDOzwj4J22ZnJBCpV2P1J3TaWeSkM7t7nhO0dyC6pvzqQ5lU66DRFKqSbHompU3Y+pp347
NaIcGiJH64CDfoc/eaObRrQ7A1Z4tY8M4g/hn0Ms2IdB4G1c2UmgX/A3SZWv1TKci2XVxXqV2z+v
b4OGG+SBT8h12n5kXtk9WTzR4EKXNi8JhJw0jvwqnMxtmXIU25ihgPtSrMElKxhKHVQzCbFTGcpA
bVnpT130orjphg7bY+A4zlmVQQXHwG1bcSbDSZMSTNqcG7shChCflcsGyMLR6sL7PNynGHXDPWFk
9YuVy0Jgj3HN/Ia1F9MuRwl/p/LK+94R1GGksbk45lM0utWNUClMhYKgH+oTGHi6cSBpRN5i3oqJ
yntTlf20T5tch8+RQusXh0vLvEKaHBV2dPRl89OfwOHsiCRO+oMwWuLUB+xqz2M6tOOJiVJyqaDI
+9vctno3zpDByr1ldZxn+1SU4Q5+TjBuRARFei9Snoc4CevsZQjaztuGVg9Fc7L5dyBX8qMrjEDI
TODLfheDIT4ObjX6TJDb6Ym+XfbYd435D09FUZAb7zX1hsi3djlRyisgfC0M7Lj3xvK7tDJ5dOeg
dFbYKfUB5p1mjt0AQyq46iAwY9tuFCJpQoWxiVqdZR+wPKzUGgq44JKRPxhegrrj6zQznqStsCN6
Bn3ATGTr2zpd1SmUqZBxfHKj2A7ykcpjtrx4om33SFTJMMXLuISsEwJYFjhPaQO8pwoqgNCFxnDJ
AsM/RtRx9pWM2GCgega4em9oW9lxM4K7IpDCXi3mgoaB46ZyPgBybIIPTHnqfhehRsSYkRqkEjnp
1Dl3bTHjRMyH1kGvmETiyBsTfXHQge4S5ORsAhQtyymyC48Oum1E/go079MPGZGpm8guwUC4dRWc
s2ju5xVYmLrbfpZmsqO8tpqzm/UCRgcKEpYnBnnHMCDQlLYwXSDyz0b3VjZL02xzgTJp2+T4Nveu
jLIbc87MF62C0IBDGDRnlEemPs9TUxJ0xiT7sralUizEwpp3XYj76pFAEGtXWr5GrdLarPpe0Ep1
Aw9vbA5L1SdMpMiIaoDsWBoSjr/0OxKb8exndbm2fZFRgkMnjhC0P/9gaG7Q+wlwBX0RDhDy6D1D
VcSyVpzauYhworaRSZ88qgc6ziJJHnoSDMN9kmnv1OugX2EZyfgVE/4CIp2J/xwPjAK6OzyiZfMc
dYMR3Tol6BfELHlAsx0BNttkqL9gfWS3osiibKgZ+sZ1NqQcbNJyVJuhxWh6HxpUzKc+rxP7FMxu
KbfGTOTqprNk1h3xl7JmGrB5a8oPDswnkIEk1AJrk+bHibPsvFOa0mc3WpDe921ekAQp2yJ5yQG4
V/up4jzFzAHlfWyESf7EJuP7R2bPNlHT8EEH7Cu0zW7AeTrmHVc5+JYZNaQkP0nyebty9XP4ADg+
4oqQqX8qi678loyaBepUm4gMKAYJNce8BBocFI2Tn5ZJr4dEqUq4mTW2bovBidz2izV9FjoidGgi
85F9sEyRDkQZT+u2tTJQITXdg3gI0b/EInD7T6SnCHJSHH4ymRMda0PjEd50GFDWZvsekRx7E4l3
6lYNRAJjbKbuAuRviOsUjJgy2WPD7hT0HIfvgNUWH6emyF+csSBYTDr4UM8suEu07aPKYSiMxYLq
scj9hwgH7UoixJbdFKCwbHPoYK7WWCwfW1tpgD5LLjE7F8WpqVj/416QyhSDYrUxjSfACLuaMCPy
uhKerXAqL2YFtZoGwghdxuPf+KIYleJEz7T7LaLVl+6qPKnbq+vQDtkT/pHO2wyaKH3jpVho09GX
nG4AMLrLQwvYBc4WCbD2VtKK/6yrIO9veCI1K7Hhj8EXR/bVZ2vOGEXWvJzunYBTSEaUmgd9stKm
uRb4w8OPvbJzJB5+1p/LumgtysFOVbiEJU1A309HUEOoQ8uDHFtML5Nsyh9j4AeYotww/8mJviEd
juSz5NabZoavdaOdbyOZBoRve1Z4m0X8Zzd8NTs8WKLn+4g0K5KNXXrGA9o/tz/QMxI7RtMJ5dpU
avNqLWY4x8IG8IoX2gDhR5cHW7FOox+o4Mj4TnWVm8e8zZkKjjiJ77PWm6HC0SoGsEq5TKW7DBEH
p3q86auFCBJoZ1DqhjlK1D6y5k5j6A9sWJ0NEfbcGMbpG2beYFJLEVQ/kNgsp7AcrG90BRGwlEmI
+YxI2tjgpDWTkSXrz/NSFDbnpVkk8PtamwS9yc9iHyUj8LhBAtEFwKgmjva4OqiyDOCrmSldEbe+
/EmTWwcPkSOmfg/z0OgfHbYlf9cjDKn3/RKE4GF04pQx3YjIBa63kEtNkQsrKDII9Lo6tZ6g9JR9
uiL2ONtsuNf65CXsXKR2hy3KcrVQt00c05/kTCfjHKpuqs5t1plX3MjiSTstRzEZzjkHnSYiL3kx
7ENv92ERBwL4A1nvpUHXsB2JfHBTqI+kWo3ZfdoGlb1pZYiVnQZGcHXJT+vODKZ9kJmOWevbNuqD
/tYMZs/blMBoOcxYXaFeBgPeHCBA3R+aDI142ZrG18rnvUFqqdMDtSGwlKJo2yuq1Dk6JQhSc2oF
Y4bAOuYQamVZ9h3vvBrdtVsRhNDixsU7dAitgzuzLvDfgEqeM/6tafY/0b1sq13nkJ0E7bfquiO/
OG83q8tY7hIcVtB/S8MjYTdxzOWsbGsQR1EWfnQK8pEcrDQ0E5oPQobGRYBpKfae1nAuEpay5Was
KU6d1hupsfGodtQQ1WAfjLmxE9oUBKTZdy34yBMVpaKPutj9naZeso4aJDbSdcBD3mNE01N+7SSa
mVtdOjC7Jq9pP7tFHnxDB2xn26wGVnYAqGM9Jw7BIzDePb01e1NyWOiLfL7B3qnqgySOa9v37OZg
0FpkW3PXADO0qnqYLx513qfFJJ4q1qmT27H0mpC5sr/wC5UkOT126Zh9iaBbfQrqaRXHJ/Se4oqj
4EyvUs67gjr4W1NUoAaaIYXXmsv5GBpADLeGX4nvNPeGk6sHGBCkW888mlG3rNicfHjCKJRaG0o9
H787d4Zmb2aHqCbSCm93koLjdTuvP9m5FXzqCnP5Xohe9SfZeo1G5UHs8p73ufUPqaA3zvBJOROM
wkIHMKzWvictYZ1dvdxmfQqm3OJMHHR5439lVjsnF06LbrWJcmuw9kVd1OFjiwYJAtgUTOMP355X
XpxIIyeGcIJQNef5c+6XjhpkC0yVvjfFGwQ8om7KqyxG5n2Mg4sXAFrsJN6c1XE5QX8rBXAM+o5O
70Bz8KwDl4CP6ayEI70NBoP6so0wJIDkkv2m5paUt1ng62a/MIP+Ok44Ke5xBgFcNoKxCECp20Ps
dyy1vVvDruvoqwEscDowDEcvg0bf2tIj7NBta/V9btSAoEdXMyHlfTpCswxNzvFzXcliw7G/iK4Z
jaqHpC78lpkY+o5txNjjk9t1Yr7AVxmiIylYAt5ayT6g6ay53yoe048ysYZ2Zzp5eQSKTHqPGBTj
fFjANjl0sJDsmJBls/wJfxQ8ikaO2e49r/aXm1ysPPst/XA3QZzU66NoGI4Ruynb75yec9L4LJi6
ESARsHnGIMtYoE40n2ogTuJ2wdSX8+pG7ZHcp8C/1D0kG2amNOghkRRNRIheYdhxVs/dI2QzXtOq
FvRNRdYCrIFsb0dxLhIbcEE2telm6td4riR0quFgCC7AxkpGjQsWdXSwM6vOORuQKPkPkARubFim
+9ibcwdyVmWiMzVRSYKcaBh3A1fnnfqsyfklmg0sN6CXQDd3qEOUt8mGXhU3w9g65rZCvy0OpSqi
O2xiPiVG6tvGf3F3Xs1xY9sV/isuv0OFHKp8/QA0OjOLSS8oiuEg5/zr/YEz1xZbY9LjN7vqzq2R
NBS6EQ722Xutb3lDK2C58BsQ73EJP9tYlwjvnEd9myiVdD9ULFcg5+dkWLEyBwHbLJWljF4yyZUD
Co5rETJjdtn7azspHQxYhCLTgCE2mjiP2qyO1/3UtMOGs8RLZgoUkMyNjbeOx8qmG6eZomx2QT8S
d5rqE43NxkzQtQxd1CH11SfTXNErlGLGQkjgSQSOim41m6Bc1r0yEoVRG1HEzqLOiivcjUoGDmbu
radRMRs4qtb0QMHUgTudikplQNRqZ6FqFI2X2uN8B77XJieCOFoYfEOvxShfNVnyiYENm53dlWG2
asvEVrZGNBfPtBU4V2XYLo9Tm/TkWahRCas2S+1NEzKJ8+S0Tp1Ni26Z7VNBgKErmmC8azKreAYn
PDA/ZUhpeVpgBdsBPTHwbzZ1glk1gPWVNtj6oa/KmcmrRH8MsqY0UL5ZJHdteNo7HdhQia+u6Q3z
lZ1PNXqtPRUGG4x0sPcYrpCMBEXMfM3qa5hCWUwgK1mXXewzRbKXNqiqXKRUi5OHWpPlMTJDRAU0
leszGa227JeDAssndcoJ+nfQh+7If3KVZUqfelaRJuFuIGbzKFtgcI5G5NSvY6JDXAGmL6V76rWU
NgX2e3hmbD7XeUYg/Dbr6dfQSWNsCk0W7OJFaMnokgq+p7mxkKzqaztl5sfMIKqPjAvpC+ZToJKx
mGh8HgtC8A3xu0G0DswWuYKmZwRhRFBOW1fS6Fd7tTQFID/YoxLJN9k0XhQz1dhCQSnwq27kjGej
QUrtWJK52EC2+xHlfUkm7DSM/VdStb/QPeho7HF7wHvF23niRwD6xBZN6Ry47PSQGnooq7Y3ur1M
2C9+wUK8CDkYmUwrVrOm0aGsx8Jkd93N2n4y7QCw1azuuxkeZ1IAu877NrwteWYp24V4VOTU8PWm
cDI3C9Lm9nPhyfLhPqjSwE4YmOtUcs2RoJgnoo00m1KzZzqyLrB7QhNSo11oWQ5jnF7bpU3K0CS3
RvqkDOu+kIxYp/pLvLeoRNhGKUyD+feTYzOUmm09KeZ1b6jNRbfElgatrqhuTkxGujZ5Y42owZl2
x5smsIk/qGElmyCj4e+sMTOAbIjUDDhgXeaygbLdppXPphpJ3NAkOssOpXV04EUnrpohG77HljrM
50oU25DmRTwklO5g/hgGBV3A/MLMBOUdLTlfT8u+hq4b2DYwJmEzUGEoA1osGLPyXKRTeB8Z+uLJ
ruaIjPYeOfhUtcNthBlb8/K5fdGQL3k0cPN7RK/dJYON2pfteBTIWHoDrUnTWlAckZK2JXszTjUX
yYyuKEzm6imMA5OAtZapm4trIX6aRxiwk0uJLeUPNJlxgjc6sEAvNIrkJZtz9OjKpMmXXR8gc2Fc
G/fX5Pz280bRkVmxQgfFD2NcaLJNMUg/UKqgJpdFqJNIWurEgco82DSwgfoqa6Juq8fYhGHxlcJ+
kTJ9vOW47CZ0kQUIsdgY+fNfpJ06vd0p0yzsnKRQrlljbTfBfrRTOf2+1qbKCrZ//7N2kkcYsNGr
TmDLOhfzmalbjJczvb8YIj7z5w/Cb9Lb5W40QNVpOIre7eAfP1ZIi0SlVTiuEZ2U57zM5DsnjNuN
DozlpmBUv6m4G0gbcEh57btAuzPMIfA0RLqeqoZ94qpDpn0hjzsV3/KheDQ4R6qF9AaUyMcP1RJu
2MmY8tdSWop97RTdsj+o4l3IogjrNAp3Bgqbr1wHy5P38RIZWPdM1Gi4X22QYx8Pa8Iya0qd4VVT
0sSO6obKM9Hrc7TzyEfwNzMxY898I5G/sK/0/p6/Jr8gHGfeCtOS1zWs1ksjkRt/rhNqpc8v1V99
OnAerLUmRnr59AZSED8nTD2VNSvsxZAQBkwSTVadlcRs9V8I339zVVLt6SayNjwF3BkoPD6eipCh
cqh15Duh1dF/dk2lw2QnGNRvezl6AbKZeVVUqH6kl9NZXsh0wAHZMo0OZv/vfm1IjrxkaO/rsgWW
4uMnaeOWRAg5HNdBNLTXxIFkLrw/mLx2Nccvnx/r99cCAUgME2VkmZiNT5dmepEdagoiojQysGsm
DiQY573GDLDASMXCk4QPnc0+v6MY+OLYv2kvUeQ7yxlHCIlTHwDlh/WhGe2AKRP3PDDX8HrIaPjb
ap9prt2kja8YEBa/uKFUlb/yw/2Od54OtorFCpeDfPqYlWxcJDtSAx9DHlIVEheg7xFaUfitllHT
Ex3a7zphyj1iv6QqvDZXig1tKzb2bInkXW4TALoaaOl1P2UpSRpPkWb6kQmFAPcLPX/NJ1CdOPM0
ZbMX6W3d7OEfVkAT5oI5yueXTzk9h4YDs4QUPWNBznDTnOhX22TkLqpCtu1Im3+y3wEDn+NS/M7y
nx8qYQyPlV2hqiSA13YzK8xRiDn0MMghLykJZcPttJ7mL8jos66TtB+jJeLj55/yrz7kUnjgT+Qf
tN0fLzSv+jHLGGtvuqKwlPWURt10KxeSFXlyOyrNHrNb1z59ftDfHmhODbeoqlDzmKqN2+LjUZEr
ybUO4WdTFl21o99TUpnpxjU1WuDPDMjPQPv323piWAKkcNkwDpYmtgyfv7L3vZuRf73vzAUcBmn1
3SaK3eekAhKSGhUy46ZNoIBOJ2wxHQ8FxMszA1ivdSxNNYsOM3u+5JwnIiBbStViKNnsnfAOWwwt
XAcXvLbCuej0RwSuzCzQjNXKoS8VGjZT2vA7ct2wjEP+Ns6Zp6Tz2tTsptoNKsuZW5BJEW7VpgyO
ToRgwzXnhmZxOapRfZYharD2ic46t4+VRA2OxkxbbdUMdHUI0B3gIUT041TGChoZAmxA54KClj3W
EbF982CAjpkexRzL8UVR57Rxx2aaDyUJc+ZB02tdO4d1SR1nxLJJRuKiO9S7EP9dIXVsjJHfmrcW
nu5gNTiZMVwiZSOOm6YlToga4+vmi9vjdCkwed0unFoDCz8l8ekqO6VtTpdxlDcYDWQiaWeHWCu6
ndjKhGxBsNIqvH5eZch2j9Ep1CQEgKlNEFAQdelBHu0BjU8lE+zx+Sc7feuxDquaBXZpQT8glz8x
hGHrlIGtiWkzp224altRYkRNeFrF4kz9wn7Gi/RkSQS2gfcEoAhbG+oP6+S9V0wxgVFmKzYo1axq
EXwpxUVA6txbpknl5GuYIJBuxajBrjqnGe6czo5sUqEY+F1MPQaUTdIJAxSi3bHfHg3ERVd03cJz
J0NGB/FVLMkSaJCUx0LK0/E7Mc1V6hPNU49+WTa17Bs2k42VMciU+80E++gsKOiyY1x5P+EF0K/z
WQ5E73Wc/di3RnCjmyAZJFXwY0ai3HWRGKdt0xCEcWspyL3dodI1xngATMiKS5x8o0tY2FbLOPTB
UQKbII+ALopQLMB1gq4chV3eTpIPlw3MdSaIOVDMwNynyoTqFlMWSFSSXiqBsR6CCbW/1lwg2a4N
xuXUVhsGYNBCYXB3JuMn0TV+p0l9cNswpN+YdNtTz5iy4nnU5D5fozmqCbQLy+q7U6sYUKpK6t7K
gkzkcnaG9Jl3Bx2fzNG67IHhjFp5bRgp36cxigOPckir70vibXeC7VO20zujv9YIJKQwCYIi2GlW
ML5orKws8QWWeE9LAITaWu4MBOUqBlFJjmgelleW4xIsD40dWqxSu4Ue2qlLEIT2phAJQQM2aqfX
HNXkjZaSnPuSJDbycymsTHDGXRAkMU7uQQg3apSY0QM3y3GiIZl4eTOMpmsB3Rx95DVEj5Vy0K11
K8sZp9YjfUVGPuxikPoAZwcRLUNLI/dtwN1TkF9lgjfQeJlyxvGr2LHYmGxYZ09WuvzRHun+ulbW
q/SzzDL4wQtyLpayLSTyqBgJdVNjpDZbMcaTeodZFoexOrf9XifRYmf10mz76PhsfNPRwEA/7OLS
3qbQjTLyDuzmdYx7xoyZIthHVtAbJBfBG9MGhGrtcCBEXQ3XUGhJm5DY/xZE8wxWTthJKQ4DrMRq
T2fdwoAVWUTUFORr/mzjPC6xFg8w38DPZvD0a6VgZtETBuWxZnMZQgisSIf7KVdXTCvFpRohdqev
Y6TJStIGRohSZkyESZhNdiMjbTZcJSc50u4THbtAZRqvc6zS3seJAqR6KILpgnwlZroFy6p9QWcc
4YuYpcuR3Lkndv/w7elMTdwBWfNTT2ZDXVNGsdexcJh7pa6PqTfpWWkxDw57EEc9IQ1qnlE+DSFg
VD+utWhvKomS+HnbI6+Tsvy7Y8bTLkc28IKGpNqZiR0xBVaTRF+XGnyUXa5xBQGWpGgs8cUQnURQ
0gy8Xi8mGMzkjx0jFRTrtu5zhL+t0ZQoc/DDUnzDUtj3EoFTtGO7+ky05XgtKykx4n1WKkcknFK9
mlqryo80LuFDWrNlBdeDOocOme1NbKxQsnCTwrJXH3NFpqPWRBgGXRpqnO4cmSIeMkUQaVZTxo4+
6QgjIyvIdDUj7iC5lNI0nLbTSGsL4VpMtKoj6HRg2cGX4KZG0HI2DFKVHMkRrEIk9Q5rK9CbY15G
0+BDuYw0OtFSfoVKv3rQaZKBaJ4N4zrqR4C9mi2Kw7y45V2ZEkFbWQlaEbcak+F+YPpf7G27X1Ix
EuWBHKU596ZJyudVXsaC5PfYTh8g75HDTvdFB17NKCbzsGnFMJycEASvSktgKFVYMkoePaYJBpet
k1XRI6ZFLDMB8cYEpKZzeSdidIBA2izCG3NmiOS+oCgjN55b7HaIokgwBgri+6IGKwTfzBhTf0bp
s57jMSP4IksqHHWqIwfrPIyjGXWlGk9XrZ6R1hikpn6Zl4IRR66HxXVD1oK6quV8kYPMaKO9ZYLT
uhkQGkKJac89lwl1u99ns1XuFL2dH4iYpAzRGu7UCHqXeZ8iwEdegkQpXtHCx4WothIPeT8A8gXH
PQmvSDR1PQW0Qj1lJMFZ4jfI5SktBLihbFTPZmhQI41FBNgDkbx1NSQjy08etsGPLLNqy+tAErH8
2A7CxnYw8JRM8Xw7Q/LKXGjP6g11Wx57Zo/7fwcZbNGvO/iTvNmol2g/Zoe0r1RJdUdZl0ioVWUr
PTBrGu/ikRkp6/g4hteGaJKXepiVq1QuqnBr5hA3WbAkaN4CiLNxrzBXKYnxgAq0h7cg4aM0Ba8j
Zmr3SpLjyu/R7xU+A05zJU+MekSqjOV9XYYqgdh2jgqdZYoZM5mqIzyPydHnyyqXxVpyECp55NlG
0XZqKZXAf0cklUolYdUuace5ukl7bH2DNtrmOtTb0FzHhWJXXtioxSsOtwb9S1pynsOq6ALUNalp
I0G0fCxLe9jNpGfNQYcTbFYj4jGA9VXPNqNXmZavqhEHOI2Gte1NLdC/l42tjeiru165HMnmM28D
wqdikkupImLQTfS2nD4gcMgAjrSK40BcqzHmHRzf/bipqR4aFnKsWa6DiI0z0tL6tMpuFpdpX8vn
ToPeZ8Wp7X5oE1GnRKgIqbfWEasEPzMoDsw70kX82hrxgsqjKje8Tas62PWRlEaHMNOVW2WYnGxH
2x6/F+369jlBl0Uw0lQF8hXhKrpvdeSmr9AehUt2hxKTl1BW960RJbof5ojX1ooVFhkDb8BX6FmT
xdFBHJwP+E9cJ6zKz2i944iTCOxiMzR4NpDr5tESZtbdWaEcPBvK7IzbgEvqh+R/PiVsFEmEjrLi
1RI2or6aJzPzSoHeCosCcWyrCi9xzuKU0AsbhsgiITF/z4YujXb2eoycBHkO1Xiw2PIwA1Zm0j8l
qQbD07IFZk8MwOtcTcHz3ILnJYm8k8bKWpO8aN60SZyJNbl9rGOpqTX8vOykt9Y8DeSWxs587IsE
Hifwn3yXqmwJePA6rlqbC1SshWEeywB2pCfbGBzWwazjkRwjG2sfacZInaW4jUHxlu00X2HeK4EM
NrWersjL07NVnWQT03XTiWNm2oX+MtaiImCZEECd2MPEIjCN77eXZ9lCy9na3AeEit8oWUz8cYPQ
8bYvp3SmYjR0j8B3OkQhz1nkialkCJ7F7Sj5Oq0z8madaqzW3Ck8QUJjy5clxPYdGecQXYRppFsR
wtobFxJD5cGzo0k5J1GQWjOclXJc5bkShce8zbvaJWUo+GH0wnitWE4Mtx9iozjkU69eYn5jwIPZ
uU3MA5j9fCSBrBrjvR2B9lwlGYv1EQ5GSXgD08/S530Q6b46KHpwzkM/2+jk+tF3WhatM4nJ+9mo
9a0OsDgyzBu9EKRpKCHwzr2dc5FWy1Ya8Qg8/MzTZIRkazWujSNV8jytnETWUd/Ehf0giTEk3GZE
+ODmgGDsLTkZ0NPTKZolyg3gP/4koeYl4YhxjXMeBuwjVgrBl7Y3ku80k3ZEpq5ra0FHlHtntvOW
Aj1oOvLYO3z+oB7I/lLRNPjoI0tp1Y8phaKQMac8lAhHjHXaFxURIaokaatG1dszENJSts9oaD7N
cqfSBu6q6DkwudYebpquPRYKsthDlREEdQHiyOzfGiPoez9Btt/viFvWr6Q40o0NFVXDqo+gjcD2
CcVH5lPaOI9KqOfbMYxk2+Vv0fE0NUBuLiPihRhB9Gou+xZNi8yPJQk3m27ErThGunDi69QcQnlt
snr1u8FORfjdwny52B9LTfhREhMpHs2oSM6yajTTNW4QMTwovSjZjjeTHeZonkH9EJIQ9BuGeIW4
TsFhYweoek3pGPqYzbQ2zSyIURSOqc1oNlSwWSK9VKj6K7QpCPel4RIea01jK42LK9E2yNYt+HaD
pw3Mro6CZIzgXg/14gqxI972OUQaQHkZZQ/yJCJyCz7fFf/eQ6LSR72i2JapOVAzPnZzchEZyANE
t0GgVpwDffhRYtgbXGbG8qqMxq9gvEvj7NeODaQQ5gRwQ2wAHRC2TjrjDpvvdJimbhNPSX9HUDGB
9IkUXw8h0YZMKwKCsvPhAa5Md0a9+5VP/K8OTwMAmBitIzqVJ1+3s006zDVTCTlaYrW7QgJp0eh6
fTvoYXPnKI14S9sCvVQRNUdJk94+P92nx18mNvRHEG9zIujPLt2TX2Y3tE+nmng9ADpkVtouji26
MNRjO0RPrQ+1o/Jnu+gXDR4aemrLavX5BzhtSyxdEOYzFDsKXWlVPzkBJdWEDNR9Ag+GehyJtdhL
USnfO3z1o212/aPBu/iLzvtvrOLlqLSCwIOZjCsp8z9+bRJnG7UOQtDyUnLHxCba90PeeirS1Ggl
x5gaRGzbh1gBppEi874GJZF90f/57dRDvTPeYQkgi1XNWf78l1Nv20QToQjQNyFlaLE3TCBuB3no
egJPHAI0DhWkqPw6rPT6JXOEfAFCpW3Wn5/+98bxr/c/RRUQE1AFzGFNmmQnZwIOS14oCrJwq8xH
049C3fop1+Uwv9RGNfTXqFZUy6vpphiLJa59UynEIyL+ctGetXGjpGepPqjSZZI7RfM2EJWM5zcy
LXEQupXMWyqAqXd7pwX40pdz6gdBSZyQkEPkSHpost5K9dQRKokqxpNaJZUP80h6D2qdsBjWpS6b
wTaGXUXKDdap4gFZuK2e2zGpNbRVgk5saQGXcC5MaFTb1OoG3UtMmiDrjhDxFMc4BkN3lPRcJnzH
MIp75u6T4nedmr3gFJVbd6jRDHolnLDvdN+J9dSBpKSHJBsD44sm+W9zSUthrgwvhpAZwJaWdnLG
ZZSzk5UMGMmgOK9GhDHroLDnlVGp0d2SSXM00mLcd8USbkNxfQE83tgk5TI676bIK+Sy2H5+Fyi/
3QbMwZi/2YAuLZpsgN4+3oztXOZCAju3dhobrNOAsUzatzm6uLt2ysAA2EGPERLxZOUJzZlzv7Mo
jM5r2mU8Ijlo0LuRXIx6h6ptkjeIdxSifHp6Hi9YqZs7G5e82BIBZYb+kEvVo0WqAxLPcTQeys6w
TUpXq7qXmjqN92OM7DeFi1utRSaTYKerOAncrlIBv45qjjYDLAaClyUOaR0Iun5LPGqJWLBLeuuA
O2PI9zQ/DP1q0OKxJJgQmOyN3Zqi2lF1tjIznCLU1/jaB8ltpdg+JuAO9RXkeuNerQgpR91bjTW9
8i7IH0vFIg1javWOjS68jnpNKs6MuQvnGzvkns6Tp7Tk2tBIUNv4cqJOtfbsfph3w5meY38a47q7
MNU6p4FIdua1HqPMx7Sg9NPOhPtj3nUkKv4QUqyhnUKeYd4KLtTd0BfaUyMZXXloRrovfhiCZ0P3
qgbhOp+ZriCLbhDjhmoxz+sUdVl0PrT1wP64me3veq9PBlmzYr5ueLByEoDZlK1iSoNwnQUSTTXL
yIaI7VznYBmOcSWgZWAWxpjQ6c+NnpjAFVQGGubgIGufqzAHKyyFU7JuDLt7KlOhE8sBYWU/ElCP
9jGMm3U3TrFJGFPHVwi70ETANIDnRB+gN64TZIrkN1Dko4s+hmizL+SM29xAT9STs0qe2TN4U7T6
LjcAKGbgqi0kHuZgknYUtbNsX5VG4ljCTDeIVu3pskwauXQjyWoINM6og1G+IIRrEjUcL0TjVOa1
0hXpHi2TglzcNlOCKduo26B5IsAoUMg53OSkNhoHjH986QgmXHQOvyB4wNkO8txJbL2GwAB8KquV
4FUPW+xP6TSgFxuANO6bdLSa/SQRPulKZj7cZcQqWi6NYLn74iV2WinBM6TsNZasmyUrRTuREgA4
L+UwmgUwLVh4YnTqq7km1IVqZt7l3Gh/c4y7HI8yYWF4cT0U6+R9RS3adYQpi42WSdoNuOJnsD3I
ThGc/AyNevj5+Zr02wyX40HGJgTRQRsKAvDkeJbklClMGMxvloFNxqrHi1A46xrb42OcAZKBYdWn
h87pC9eJBp3IbEcdN4za7UfVFE+JJefsj01SwWcLoiyoaILp8mAgR9lBKOdRDhXHpOzzY4gLGntp
pN9//h1Op+7LV+AbqKrN5EWx5ZNVle1ZEHYJkD0xQnnBYqCsLWxQK9OaabkKFf6ZTBfw2OFF2Hx+
aHUZe/76YkeOQw4DIUcM/h3QayfD2KLokEV2gbnOIww2qBfJc0P1nGMYC2Sjc85ztcc9hNoYpWtj
CqQe0hDPD2NbGd1KbYF+e9SMgJwattj48rRO3bLHxNAAbWt+NgnD+jGYM30JjJ3sYTzcPE64to0O
LbOoFOmsjCwHSg7tp979/Nv9du8zA+DcIhphCVLgyn18XUl5H4i8IG4McF+8Mmn3vIkYfKui4CtF
fi7FX5Sp2jKN+3g6AQvCrEeERsFIyfzxiAK0ILQhUW2GSabpHQjSZewuA0qH0ZIXgV4P0cGiG0HO
s6hNwgipq7RVqHHefLmNkom0exlXCTAOh7GOWWd3eZPqLQKECKcA2zFsx1ao4WiamVXfSVk33gq1
isQOJRG9+qgIicYMGnmLeS9jy6rH7S5BwvFcsjn0h2V4zOrb3L2f6r+V0XpRvuY3bf362p49lf+2
/OhzUZIZJcL23z/+svnj10QJrZ7apw+/YB7A/Oiqe62n69emS/nRP2DEy3/5P/3Df3l9/1u+T+Xr
P/71mdTxdvnbRFR8iFNdOPb/maCz/PV//tj5U8aPeU/l67/cvdYvr79miy0/80e0mKSq33hsUUWS
aqXw/C4Ms+G1af/xr5BZv2nMZXWbgS0g3GW/9me2mGJ9UxxTZkNPKc2wymEn2fyRLabo32yZtdqh
3oP4KkPa+ud3v/zjHuO0/XEu/vz1rwFM71vS/7oVDX4erZ1j8wEsxo/sXk9uxcxE0K9jWx9lydih
4OVfg8YxHyFP6/s+mbUf5TQJ1UN0q/oYeVB8OQkj11zY2VOhxHuKZjKqJakgRRnPo4rrl1B0s2z1
J90u1ANYkYwWM081SXdEhNHEzyf7ISD96iLuEvJckqnI7h1MCkf05SssmxZ9Bxjf21pxpHvQJzYd
+WLaLIzRnzEN7yc9m7TALRfmi5zMnmHOmot2ZtoheBlWCcDs218u6l+cp5MXCOcJYj/pOBrRZ++x
FssK+csGi4l3WjE9fUOmod5iN0q8hopu2LBABZ4uUqwksIjDrTAWCERods8GjgGcYKjGCleia3KD
ZwqyGirT/k426Si6NTBGL5bCsyItypTGDi92t61rEbhKh1w9TyDK/C++B8v4+4ue6N9T9LLWw74x
huKtKsPwOguCV+Yd0wbMNnkr5kJ4EMVLXY66Z+VC2wi4MddONuLTmhpADxY47qAVyk+Gq/0+MFoQ
IZl87ONB3dkirA9J3uuXGrOanVCKaP/5h/+4UL9fA0dZdNRkrgISf+dh/3INEOWnWuOItxxd0DFH
mni0hWipunr1CJ+1+GKZPtnYL8dDaQb+lWvKVbXeU25+Od48pBFTI+sVqsiDlBi3YTorvoGjatsW
eXoIhoFtBMln3lAylGFitf78+74zZj88nHwAy0TmZi9CQ/QqH286zJ5jDY7mNZpTRghSTGXtdlTG
L0WQq29zGiCwIcN7Z0q0//2ql6efmU6aKcxcY3oaSHXrfcg99jEd1Qs0FrLkYl6tftAoZM6WTFa4
0uW2VKGGStGhy9NS9UIsXoydI4AaJoiGdYO9b4+iyHp0YhiBeNPsgsIjKZ6ysK2+S4GNVb1L7fIL
kckScv3LS5Kzj46MUAGDuAbFMQz55Mvr9AxFGLbPWl9TWpB6PFEKW8NDDQ4DdZHMVrfQIvktZJIC
QoyE5GVFCBpwd6l5A62DwFlskZy4ZCim844NqO3WU9ndm5LcnoemzgZnNOwrk+rkbgzH4Zzfoo9O
k4Tgzq7Y5WVYnzGhjxDG2VcWnZfd5xf4txuaLRf3MbtlB70zTZOP15dHpBB9bfwsK0snKh4QKT6i
kBcviK4yDr6C9Wp/dTwOiQ6Mtwo39Ul/sopRjmpT9bNrnfHBoHHuE52crPIUo8qug9D9pCFS2SJx
ODCrxJYMw+Ja7fOydlUUZq5qif5YlLWUrYjJMLeNgvNxVeu6tEkzx9pJsl2hULDstvO6BJf6PKnN
VWRX/fc+6yRycqJhQJVvyBdTKvtQg+bKJeBOq13oNCrWDa1fUlTrPT7V7o1FQLkwkG545OE55hdl
3+/3F21h2nYy5D7ZRDn78eRneqSPYzY/D07Qg1as5dXEKSPrpA4PODVpnLJEf369l0ryw/P83ole
UJ5LixZh0sdDhiQutEY5PuMPsncO2R8rqnbESGQKfrV2LZfy5FDLWsl1dlAnI9j+eCje2ADK6uYZ
b+GDWRckCZZtkz4qeeAxii0SzxTDvE1Mw+aCQJf6ASw5OQMtOIxffBR1+VYfP8r7HQf1U+YDEbP1
8aMkzkLdUJ2fhT7Kj8k0ZwAJHL2+ZFSQA3bpwZt64ThZtzHSXna6upAeQkRADyrmUi9Ph+pCyjAb
eJPkBDeSMJ7asZ9q3+kjlp42LJ9zJYeOLOa8yn2KF6zuoqt0jsWw/YtL+I6c/fhtUGXyvFK949Im
tvHjt5Gj2Wb6bj6lCYxlRmyj+SKTlefVPOQX/dS2YHvsnCqHWbXilzw3r2NtY3iLIGmvLLxzXkVD
C+d+lAzn5IIBO4zCyF4ZfIsnokemN+w1rAcqMVZUErN6oyNtPsdJqj/MDNnuqiJQLySJ/TPIs20S
VNFVEtLdcK2J6Ro+S5ugFZmYI8WtgyLfEho5PabEHOs+44+bNJktuFGqcQAx1B0RvzCOV/qYjGXH
iKGfCkWPrxRTa5uVk/WIEz5/CE5otsvCzj4FaT4BcQrN6tM0DcaEzdAI9YncbfmRHpiZewy/Bgzv
YTbDuIJJba0UZ8wOZmESVRCOEgb7GMRDVotFjaTG1w0TupUezLI3Mqy9EaGKPAN8Zf7WaoSNycyn
AQuMAn211DbF1ftX+FvbmP+nOcoWhe1/v9u5efr59Os+h0n6f250TO0bjZx3BwJPOisOC+6fG53l
jwhnYyJE84I+wuIY+K+djomadrkbVJnKelkT/7nTsb7RJGWAR62H30Rj4TjZ2Xy20zlRvRt0fVGt
YpXRdfbeKhSkjw+uEpd0SkD/rOYWQDT8z62GU2tlhryyYm14boSyC0Bb+KOVXhlFfRER8eGHVXOW
EvtypsnaOiXX8MxoH//+3fR/bVO82Gr++9vE7eouf4l+vVOWH/gzbFv+RpQO/2NCSfVM0uU/7xPV
+cbFtnFZQBy36Nextv55m0jqN43f449ZfGXrPVL7n/eJpH/TCcNZcp9kvGq8Z/7WjWLbJy8sdut8
MIV6m/+nOflOJf+l7qe1HkmyVt5Nhi5fNZXhZw4eVaBj8p7e+DacUh3OZEuriq1dNTxq9iYroBWi
C+gQ75nGTa/djDRfYhrp7QQthkAnb4Z8NcDrtqXrdr4pp3HNKrUvskPVBkcabJ1L3qhyr4m9pl4r
0lPamlu1DXw8ZO2Kbql0VygvZa+sWqZ5KpprzTOan1JVHzrIn7t8kasAIa6gIsntGsmKyyjWt2x2
bGaw0kz7NQANmtPYsbsm8hJbK+JVx9QeJA3IfXFB6Krj6023Y77Bts7wzPh8tOtrY76OtEhyUQnf
hILUm37YV72Exzd0JZjNRl+p6Hd5AWVtu6o6nNsy/Gq3pukfRtgX6mortR2UD8rGJt2EBkIJhNOQ
jnqrr1diaGZPcqQVkpiXIoP2BHV1IKIF+Vhe7zQEMrVYAg6cFDWi1u2bns/fdH4cGuC+xQpHAeUy
XkcJuT1vUgz8nqxO/tC+SUUIA/utCzXirYtNUd/azkuomQynq8QdZue615XzVqngFHZtiJMULFvS
naEhuZ1H09xqaHjojdhizcvRXVQ0xmId7cLXsBlcfDYrfAdgJKz4Lh4qJFINspUY3IdduspUJmiH
reoMDRyzhJhxdHZU9aeEOZWJTQMilvQIfS52SHiwzgan2PVDouE8b1PI3+rPoJuBj8tRdyBXsDnv
0GtoucFsp3cRO3qOyUU2arcyMi9EBvO9GkxKjOBOydOVEhmqHxr3ZjRvimY4zzBLCDJ7mSgY8yXC
nXAT2QcaixEnf5cCdTFSCL8jzj48Dal2pvW6P/XwtQZ9NSooweYlurVzRdy9VgE80rmo96OZ+6RQ
7TRu0iqs3xTmKo6dbXSHOKwuWisVQu0S6bQnGSOT2hlKcPAf7J3Hct3almX/pfq4AW+6MMeTh56U
OgiRV4QHNrz5+hzQexkpHumJcbN6FdWW2Qdum7XmHNO+MmnMjRlpVSJcAdV6jqJZ2krgGQsdXYkj
g2UZYHvMtd+V9s7q5YCnTLFEBEo++lMDGLuX/JFS+5JhMShMF6SYOy3ESdjzVhI20vHkzHweWKQI
F4Nyq+oa8q97PSEGoxlVj74PeJ0rW9f28lh6jW3s1KhG/ycdkkFnSQB3kGzK9q2tHloriOWnED22
qk/7GfJ7hUvoRnHacm8gys6QdyKiPQoo8X3qeGX/dcIZYpa3vSH2atzxnsrBPJoCnluDWw4F8CSP
d/1kbJWlOutCgdANrFYHHyaVaB1t+W6snsNEOihQgtIcJGo8+A7R0igHCZMCKCnD6eRTalNkiOO7
tDwn8ov6Q9QV1rcjMGBRxR1O8nGjSqdy2nfGXdbSqigKvUdWd6tQ85HlYqN2h0kf71fj6NLeVnz8
yQCKzEzLEzWNXRLjKrXObGSDBFhXj6KtXuhqz9lrh26aQEMkv1MESg5KSMznnpp7jROjyKSbKvti
xup7GCWAHWC1Dw9TmLyEBl8DVjPeqtfSGj2yQlxB+YZaBz3c107AiQ2zoADV5FIF8uq4dUP1sRg7
t+YzFxzpQSp50/I9lN7LrIJGD97auBtMddult0g3mSKuB6AEx0VTXowk59UugW5Hr8oMGhaffEU+
jF9buEik7FQY6EgpZBYqADWAfA1+Jlsfb5omI9JtZFobKeGBf3StON0Nur6hSTf4tiZPmzhkAlxC
SJscRQZuTXbbLc+O/c2RVr0jdxh1VaXIAe8diRQyKHj27/x4XdE9qc5CDyvCu9UshwXSzzLdy/E+
RsHT6/atromHtksIBWm+CPgucSTB5AgHtypKEzhizRwfwX0+2QpsRFWPr+FgdNedwak6rpP8FTTL
DVVopHJOfWMVzteBrxbY0a2sYFSlyPalZa1pymz6Ssch9aTSUU5R1lJKiraOtp5vdLV2uyo+F4Vx
qzYmPkEDtwACzyPnxWsYefNXJyWPpGbzVLRX42L6wmjMjeiS4bqqBGiTakwPmdpvyICXd7Wu9AE1
M3JQovauLmLFm3GsQCG38n3N+c9BfI0WTRPx9Gw2SbuNnLx51MqVbM8iK5tS+32AKfesyG22ayZY
HIMJb9Oo1OylQYPq6oWgNIkAPypDv4NwFhBUuYZOFj3RPspGR66u1/Ybgv/oiEYg2tMbElB3nCR0
oaAf8sHqH0PD7nxU/knm2sxEVWLgzOzwNseD/RxrMErhaUHdTp44zUB4ZPF3rPHWyB2+yPiqnpTH
UAoDVDIYYfHJQeVWnpyZe9fod21iRtuMuDP4jeM+X7BsyPpzifQWyZ2KxGDqjlEk3nUcY65VyeWr
UgvrAEWEPC2ETIrXhpTjPF6sxc1QffE9xcqjCtYiG/rjrMe7yVmeqSX74NXfSF22fa4A1ltChqdh
7p1VAN/Zid9CZHatvvBhWwYkRpKzYEidt4ZT0qEnw7qOn4FrveDsfRaqCCJQoy6JBvu4qG8K0Wyk
qn1urHEL5RkYmQohbA0B2cBC3uH1mjrwKKz9LeZ8lhdXyJzwTMRAJBLi9ygIvsZGz80kiny3YDAZ
lv5IMrL9jmq/Oeai5DBXdeUT0bz2Zkbg7tdGqwVKL6E8d3JnZl3tEpioutl2t50EC63QW/2cY9tY
NljgDTRYXdg/lHoVI7FNoq+mXsfEYpVNo3gi1kmRb03DNSt2DUJFcuuKmUmbfuPoG6hrPFAi6k1J
PCWolLS9KsfM2jb6rN/aDWwvV6D/fAqFqcd7s9PFbWhokBhaLWXxnwct2a0SES8by2221BmVNAgS
OVMoeES3TEL026FUOQcMZeworX6EoomtrDhkMKlgk8YSWdaEcJwzxIdf9Bk0tdMW3UkvlAnVtdUa
X0usIxZugiV5JbOmQWko9S8VLwP5JF23xglBcN70jqC90LC+HuyBdAjijyz2ilm3Z04EIrKaqgmy
0wq3Q6Rl27QFCpLtjp0WRbcASWOvU+aS9MAlcTP9rXHgv49Hg+3FU0/a677TEfXOmYJNIja1kzaF
4z30mumLzq+/NmMWpBHame+kDkE2bWtiX5ntK6edqlt+SrhP0unOoq8A94vEA8jJT9msOPvUQW9q
FD1CD37A8taPKhgjxdqL0MipUNghoYGhvGnJdPXTSQvZD8rHTGjSda9U5WuZyOVTbFXVyRg7k08v
hQc524xXLnPkV63okSTHAVHo8WNrJeMpEfUW9IefOxp6srzYpIABXbB69YFou8aXjOwxypvnWZHC
rRNGZKuYEoKqJmiNVPmKKb46RECBgqY05gdpWWvlFOmeEn1l0FfZuEMm1vk5EFk/7Odwo842PlZ8
KxuCpNQdMiAFY98oZTwu9lazLcUbJ4tuQYgZ7oKc7Upv6v5Y4Qa8AwT7llThoSm753FINol9u9Tt
lzh6IPF5DMBsZuAXxZ703YotnGLtsH7tQ4LBz13o/CAePWB9gT3UIJFm+opP+qQ/SF0Hn0Sur6Rw
5ABExgW+sNAthyT5Do5a8kgFwe6aWSe1nu4booERhP3YG+4s0PZ7gGztKYnYsOfJW5QMgh26+aL0
1lM6yLDiiMocUuMmpO5zMAf9lGbvOc/Sx+d9FwL0vJFTVuIwTUq/QVcZpNHybEjqc4lFyFfSKD12
Meoxda31Dc5dDtWcafA4oybDRjneUnR4hpVz0xE3duiQzeAhAU+7mk6cun2cB/1LtZ5bVA4pkZUd
FLXGZzxLcCjH7GowJ44hTsmByaFK7MdUaSvTOditlWNGsNkUNz9cyJSIi6k3YFqoTxFoxSuCT9R9
1wGeu7GcljBA3tvvqRHXvhaH4b6RJAsatWRfTeGM5UIyKixuKGVwZofOuOGjb6+yvO+viedNt/1Q
pJWLIDvjyygcP5nq0o8afKdAsPB85nVUMJ/GA0FFZFkHRYdK3o/tQj3NS1ep3JO2+XsYJ2n0clHJ
8GuS0R9Rq722aOv9WYsPYgYUeepI9AE6qke9W43NTkgNlkuRAcs/mu3k6svO0MTyIgEIDTA1bs1Z
+Z7KYtv0NXYBrGuuUMwvHIpTl7rlt6jKB2+UIudfHZP/X3n7P6ta+j9XVLYoHcr2+/xzSWX9F/8t
MvhrbVOivWVppbuD2uC/ayoUTkwM+xROZAoZSNPXf/Xvooru/LVqEsDI0CpYewTUaP5de+OPULHL
iEHovVHwNv5R6e2iGcEANMdodIMlobyDPv1j6Y3WKlbdlWSuNNgoTSnMnqS6T6+tCm96rxUkZiSg
AMNIdFeOzAfbYN8EJkJA9U837eZfZfqf5Q6XRcAfv2StOlvckrWPzM34uY3fAZQg1aMEgQi/kUD1
Rsu2sO2M134B6dP37Cmkwb6CYBLRpYCOtW2MMfrSIZlk9pg741ZfWh3x8VBwSDaV5A67+/JJVu3a
EPmpxbD+SNugubC2fLH8rTXWn38k21ktHAFuo4LoSTlMJW3b1AcrjMDbM+mx4n3WbL3I7jV+DGnS
kqIuahH7d9nqlurCHkKVYBc8hn2xxDtLruJ7omMlVzbnahOZs+ZLYf+SZHjFK7ZJrtZNmtva7I+B
IAm3hze0xb/c+P+8Ovr/Zq19bYT95y8eS5/ofv7c17/+7wqq+dcqguBbR7JJ7vNKpPlXpV3V/0J3
z+tDsrymKfLKFPn3x64pf5mWQhmcN/+HOv9/Cu2q8pcDEgaOA2oDyhX/rNC+fsz/8/aCHlortzT6
+N75vqjcf3x7bSC0HEdNXlZbd+1J2xWoZIHR8skJF+o4NbKHn27Mb77q9Xv4ZUQKwGu/k9aSuU4/
P9VrBWjBGIAxviPLPmpytS3CxPvzED8+gF/HMJklbYUCtcoE+/MY5koACB12GcKnTAKnUvXN9/AA
tNc9T+53rtTtzbfGPQjv32vef9RoXehQftxROtXY6Xl6lLd/mAB+ur45V0TelHz+YfMWt+c81BAY
iaMwQVBQttNJ3lErr5jfP7nmjzJFxoV0wluG9ILBV4Dhx2tO+n4mV49xy07zs7DaEiV8XUX20cQq
ibNsSsUtaO2tbX7988gfJ8B1YE6a9Ajxn1o8zsub3dlSFc2zSjKLXoV0iNmGgZoKgCM9VJqGxFwJ
P8uw/uWtZUiHvhC3GDmoemndIuneJuqFIVsxv+KPHQ5WaoOq7KWbQbYe0Yg7dzhlP8Mc/mZYNH4G
xzLqJpiWLl5deRpqq0qIGwGQnyo0FNTXLIQBEk7ZfoS4qjno/i3p7c/395cPhu4LHi2At/RK0B9e
PNiaKLU6myOitCSdpLJe6fLnOSe46JPl9qPe5Mdz5AVC22hqq3r40n+HWNdsQF7SgWiJI0MVv3Ii
qWYcxzly/3xJH6UV61Dko0K+YRNjmMyJF5cEPJ7Fuqa5XlpQ35frCfaNvnwyyK/3bR2EQEnS9OR1
Gvj4QWA4yivgzinQOw5aVD89UCVD8L+4EnpfK27MId/9YhDSo2hAIbf2SKUPN4R0kIW3iG9aSmDB
Px8J0QEriW4Z+OYuRopSJ1X5xnkNYHUzb3tdhaXClj65oN/dNbaXLFU4a1iBWHh+njqtKrV1VVQp
pzWcqUZzX+fikyEugoL/9fh1vqK1tkQn9vKmSSN0aHniyQwtrYaMMJIb1HGwVZrqfpELSoEj6vFZ
6cmzlBzqhlgVQZH08p3aDAp1387oAo5k1Sc/zODaPiwbQNaQGGFysGyNgurF913gNo5aQDCAG4gG
A2DbSkTsNp+pUn5dntgwsoCz7hJsYjqXS2AnC4VMSGIfCTICjmkRu9OlD3jkDR8RnxSocvXdsSpk
vUVEcbgy6TOotOoOiSFnpzqqkx32c2Nf68LrrV5773pEWUDhQZvKvfz3n1+8X+d3cqXBVqIHoKvL
5/rxjcDPp5MZS59nme/z6W8rvM499XbWHv88zIU77sdboa0CO6R1lo2A4GJSUJxlcEBvZLQozUMv
6GWNdTFd29Xa9Sybdqi9BtuQ5c7qNJquNjW7nkp10KDX3c5SVpGhBH7oz7/q1ymfPZuFspTd2Eru
vHwlRKsSetiyuFEzItw3upmc4VvW7Xpj3xWjtCuxO3yyffnNa6hhCuUd5EC3ipcubjhcHaZ7JfNq
nVgz/BU0ZstDWHWfKHR/86mzpjCb2Fwa8p6LGWVKRLvIcp2h1ykJDuuKcNwUlR3e/fkWXg5jsgni
/4cPbHDixbPx8XIwEqpKTwyJB45FOjsxNT+qgu0nF3O5el2Osv6Kn7ZdlO1CrShjLgZqOOaLyPLy
ajGP6qDVAYLv/pMX4/IhXY63/vlP48UQ3KJh4KqM5kpXjkv9pHx24347hLYqKQx2+1iWPw6BPxwg
vMMQTn4ycbMVUKwqsgn+/HiU9RX+edbjSqg0mHx2DqUr1pePw8Bq6rO0lPnujGg8tZpkbvNQTF8G
Kx6uZYCD39q2lTcJfaqpmG5ahclxqXpyKP/8Qy7nmR+/A0QO9RD0ar9c7oQxtyRrJPOiNt4OJZ1y
Gz6uC6Qn6FSZyFWn+uSd+fGG/3LpbESYjLHSyZdfgG2MmiGDVvKIGsQ/htvvFu8NNX6TxsKSDOk9
AkXDn7NQ92tt8E1NUjdTFt9QOBeenF4jYtxp1q2imPVDV4fXf74jv3kBAOOiwmR6pWR06XUiNpez
kT7y88KxfZNsLdtUTstSGIYw1/7vxlq/r5/e5xqBiaESbe7NNRwEWfvbnJ3NlFSfXNL6zv5yx3+6
pIs5RybAd2Wkk/kQOfYpKsUhS1ZPlH6eneRuVqG9dVX/zWqq3P/zBf5mGiIqcj05s1dj734xMq3B
zpAINMd/QrN3Arx5bFT7szn116+J1QvElcJhaL1M6+I+sgYj5kxUtjUFAgTob7uZYx80TdkzhEk2
VfRYjdHOCcvD0MdbKvifTEy/HEDZuqumjBEB0xHc2EsqaiRB3Vswq3pTFP1tdfp1ruX3MtwOkqDj
M7nKD0BR/DbRXEAI+z/f5F/e2IuxL2bFrhocOWsJbG+0txGInIqLFzn+J+/qD6n9h7foYpiLm6yI
sapHyghePc4BRPadJSXfOkosrqmKA+j3IMNeVJPFTC9IR65exr7SDts/X+wvE9b6KyzciMZ6+Eav
+PGTyay6lRNoEh7AoxvcG4eEBEtJSWEohkFYFf94gmS8dR6gGMpcCdXt43i2FZK2MRmYHsh1Z8og
kLr0Td4p04A5U/1vbjKKaa4O5yOUigvfYyxhdibqer3Jzi4mmzI2hlsS7A+lXiNHca6E2SCbWuG2
pKXQh7XJIms+m6MvN2Dr22zpyO8RH2J4u9yAZTR2+xHJl7fEpd4/dK3KHLVIrXWWMvgYT6XWj+I+
12FJbiYIZcbdnx/y5RuNuxpaA3ed0R12SxerI3x/MJUjd6EsztJ8dBAvQIz75F6v7+vP7/M6CI/U
wdJHmhkljY9PlnjOkiPHeshJ9kVGtqiMXl5zSSf6ZGv5u4FwIq5eVp2NrXOxSxK5SuzuuoToUx1E
NETTMmuus76siSBJP5kMfjOYwVTL01MUDo2XG3rAKZTM847BBnlDDcyzYL9WjVfgkP/zQ/pl1uUG
Yj1isaSEqTPtXdxA2UrniOJY4w0vzrkMN2bzGBYYINGQoEuYErzJe1OpPrmbvywpFEnWmj+FXWo0
hD19fGxlS45113EuyZbxxBeIIMKM/2F1bS3EsDkxcABh/sQi8nGMKgXjppKZ54kp/2IYvReJ+Mbu
nDtTrl46gon+fCd/e0k/Dad+HG7MYm2Jo3R1Oia9u2RwHYb+/s9jXL4Xl5d0cdsmsnsoRGHeYteF
lGOENFZawRAyU7NefHJBl4PxZmAG5TVkI03N+fIlTBrYbPDpGi9vSd6K21p+nkJ19MoM6NKauvPJ
S395A9fxnLWUvtKW1zL9xxsYa6Pa5DOfMhIAsLCLTFy7/hnF6PeDmFBVOC5jwFp3WT9t1gy5sFqc
942HXRUYQp0ZNKxRev2z58SlkFLARoKTKN2my94AyUNLO2rcutI+F8NdOf4NxL/Jn/48yo/J7WLy
YxhHXxufKM0vlzUYP0Um0qn2VIgPfZo9Qer9RuAxu8L8oKXpDVvGDW5SYDNILa3G3hHEeVJRnzqj
/aiW3Gap1WfPqZwbC3XXJz8PZTp38+cfaFJ0I1GHvRw1bg5LF+tuaADEzZH2uI2JhRPoOUg6o1ek
5n2sVekbBY0+D1pTyhCQdWF1X1HVMtzO7A0NzjPOPOxFsGhNZDqpONtR2MfPcWQb+TUeY1gxYh5S
hAMdSt97GEvTdY7m4GUuZeuoLbTwv7YtNAkfvVJ1LgSJaWSjpsN7MyooeFu732VN3dzY1lxg5if7
4BzKRBA+EggcKexH+uU0Ts6dRfBr0FqS9Wjh8b4d1Xi0Qe+2o72bR0f6AgmqJfOImMvbRq5WdHFL
7Ji5DNOTPKoDZ53Fns+6XAC8NDUjkGs1fE/Ysb9EBAVfqZViXadgEFwp68ROz7J3w2gXfd9mE85q
pPDK7EXxAkaMzCTkSY0uZ8EM5ZKULJUSl1dSKKi3YalR4SExBs8W6qgEh+ShpI01BoMhx3RV2nh4
kYUDibcNy1PtOCliF1ntAXMiLbvJunSTq118JAw6PNQKemLyTlrqZ435TJ7D0uyMWZFPslLqt9iW
NB+Y672ZVd11jdhyPy7wTP2ssTdtH2/CGgTvXmkd+t0qkjRCsOJuJ1VhNaLXzOfCg3g5boZe73xi
561zM3TqTRdmxGsWRsH7zPP0lVla+vsIG/Cj0U2rEn1JBNHQtgE9dCBq5Qj8T3azWi24cYB4AOYn
rtTUk6u1cnxDRt9hhPngLWVP6phcbwuRWS9mlbfvjdxpCL+xvuLSgmu7+LE8I/abBCRsm/rllE/v
NoRYhF5ZsYKLS4lkpWIrjPmgyiCQllw3/xbFHIOwBXOdpQuRwMlorjRlQSCOHmnXdaFmN4olybc8
r+5MoLmsXBHa+ApvfXERQmqgwQn2a129xJSWcVTXnPJdGzCjy6l9U60Fa7JLvWgVCsFSxyxQI6LM
2uXV0hLzC3aG8qS0oyBvc/2BSSb2BDaLfVJZi4L/UdqrQn0XsBYhGo1x7bJPCgRt995ySCzIHklj
Am4oqr1NGiCtIP0ujL87c2uTkxvN0gtpmWcS5UCJLuTf1bP2QPRi5Y3LLA6WKAbonqvG0ZrHQ7Oe
JCTsR0fBXyVUvFfP8A5nyh4VQvo+rgKY5gpE5eFssoX2WgQ2BJVRm8xHthuQ83L5AWDWQEwfccue
Ea319GEg0WpKvpYtp6IWkZw3hfWbJjdpgP5XXDmKshw4k2VnfIra3+PUy/DCzVg/hM3XJUdEVeUK
6QRgUp0Xa0KcGhbnvFseC0BaYTD2yvhIMqRc3qp2PFWBPRLwWBLFsYtbRy35MMvsfpToBLuyUqv3
vfyur7Gxsk1sJHHmdh5/WVT1W4Sm3Z3YTbmW1KJCUrPuIaOIiFS2zR/bEACTUqcmdBg6joeOia0e
CMrtpXrTS6b61iZgbZO6dfZFxKwQgMBx5Uy5aoQeRHnnzjFRcJFjfLeG5NjmxqGMo804E96BcLIB
cB7EtjkVAULxLnJldRk8TanwCnTVUzTkAuGqgodlJsCYANVgNKeMEpnNvx8XctvjnW63AenNqF51
F43NV6MHAZ3mfsfuIofVPejoy9P+ebIykH9gtTAm5Ere/d0XUVtR/cArbQbIQwNz6nei36UaahiD
aD4wcu0Q+qwC7lBVY7cbhKk916OyslzbF+Yx3zFJPj9AyDxQRSPqWF7eTbvz9AQqlcitJyDmwzXh
oCiewbW7pH6iIIYvorwqMtYYZPFnwBr1gUCN5UomgL7eJDje4LCRdrsZyBx4AyrwZkfG7UJc3c5O
zQgVaFjUZ6HjQBqkVGkCs7TvtYgn3ULag9yxgMW2Rzz0EDDquwk3M89bE4QAzap8oyo5EJ9Zz16X
BW0n8WJ/28CK3SIazCe5jPLdosVXehmeulh6gl3/klaDJ+x0diPbvjEh0gZWq+2ieakJixrqu1qy
NBBpE9NrSRyiF8HJ5X2KekfZG7WCl6qZJ/0WuiGJf1NIcnns1DrMCtYHUAnPXYkeLrT7NA+Ksh6n
Q0jFZOugdA8nPu9wIUgB6ThOk3RO5vgBhu58o8nZtJWkQjpBBgtNEEGFdexK8qz92YY4m7SFDrOQ
XGbKMCfbriQffocn0BJ3MbEGY2cX7qIob20/PcvDZIoDnUo96IcxfHMs8k/ccJKXLfT2m1wjsnRi
RvVHs7qSx0zZcV72JfSHFCJ8BLm4Eog2bkTQlSUHu0L3hjn2etFOuwSjLST5JjRoX/QAUzAMyc9p
XkJxkXPMYXdk9GrfG6VmfyzGPuBwHMiNia8xvqL2ivOJPC7MGOizw/oa8X7S0pIQjkmQfVzt81xv
Wm+koIvr2KzvmrlBKB83pAjIGipoZbTTFxAgc35A8wvPSDfwnMcFQKdmdsCr14DimPhqtdk3xj6N
tObJmTLjgF9Yc3sZGbpnl2T7HafIWLya0ic6cYJhvK6VyU6YKRGzLcLmEy+7mBiCB3voKy5Q1N1j
rg2DwV6otgfiP2LQ+ZG17MKoRxU9Km+RrJW4eJahRTAvXpipvtFEE7QnOh2P8+TMt5EqjbvFLOpr
Qu5Sy0doP+ExC2ftWtJy4IlKNM0NU0w25n4zwzCcUrsCE6CEGfUoqSIFfpb9ytDSRylryA0ucFTv
cgfhaUWFMsNDZjTJTq3RbnoN+SbX6ULkbg0dcwtEHjo6gMEp8tXWxgk9KmRFAZ92asPLYUw65eSl
6GdbS4Dzy8FgAGSYTp0q7Q1R30+2Un1NLKPb5vpCXIYpKRZ3bxyDDuDCdWEW8w32FbzhsvOspV19
JSxpNxGfHgOTN4qtJTLV429FZ2WqkIBZzNTwYVN84SFRcrAAxUYui0f0zbRR61EAS6id9KorEsxJ
URS9RGrFBiUksQXgfr0THQwYVzUWFOvzdYltMt2ZkbaLSZaQNJKoUQYN1U032t0pzKb0DaBP6YPu
H21q0dNtqIdba6iOitHVd1UcJf5MFdDvYj3bFX0M4RrfBNnUmkIPIwqWpfjSpD0RJXkTB3hwECw/
lJgHzk5oPQM3wRxeapvFEC0tB8IIwoauh6ST3voSLdyVY94OKAFXIxFzWnjdZrq105fh7BTxvZ1h
FipIm2KmJj/AFaVZ3GnKMCCE51tyK7bAEgEi+l1aq0TCwxc5YCtojrYaty/5PN1BLbvVwulZmrXt
aOVdtMtzppy8CwytXA1yZWR+y8ZFIzUI2l/hZrKS3mikPjH/7ptFBwQNuBd7iiGFjpsRR/M6xmX9
3IUYNAUb33PdwpzFSSke+kUcZ2koGr8axV0C1R4CW7fVss7yceRk7wuZ3n3YTC9CWEXukru+Gv70
p9hIJwpF6jerT74XxTKdYnWKROCALjw0Vn+FdH7cKhMXUZUqBRjQ8ppWYdzKMJAgMl49nZg8+pEs
AqMyzlGegk1fc1vzCKti2/OVdo0aOAu+SYcD5329oIxOkwn3FNk9RBon38wm9sxBWO+NZVKC7ER0
Lnr7YCZZIMgJoKzhmShkdPDGuL3YDOTkrJ+IRil3Q+UMG9K92x0iVLzbtt34jmSla24JiTCSwDFD
6gb+hJsZ3MGQqfWVlZs5fegVaGdMRbeFRd54o8hZtVUEJcNRM0Dte1MTbs3JhIOldO9TSjqYK89N
3brVJBfbTOsIhrA4kbz1Eaa40cBgiM1k/AoY2PGNJHrFGjOQe0PgTRW3d45TfS3rOQ4GOVqKU900
I/gGGZw4IM5s3/RKf1ULdlhx101np8HlakMOqTZEok+u2ctD5icwSenu04WAgAnpRyjmptbpYesJ
k6k1NXiBpwUkgqrF0r6ZhBMMaZ3qrJlW3AWpxpRaOA3lbjIKg5UYjtCkI2Q5aV/LmUN6FybPGXQU
Nx3ZTs1JzQyexQMA1KbXd8BgQMfwDqDUzaanUndQglbSdTRl75XaN7ep2ZX5RsPQck4S1shdxxwa
e0k/sglVOoq7vjnCGvf5aspvy+g49YHzchgdh0UV5Wkq1Xmp2NVrZbHLcPPdOeEq/OJ8GU1+r9gk
ESdhV2Q7Z+ybydNIbakt12HB7K6yorPosYeT0/mOyPhteEky866hJoyRn8VA8XEwOHsjI04nJvm1
7lc7L3wUnH7tiM2vsA08zB16esIwgz6ftfk5aSjReJEBJaVPJYDldIVXtIptuVlXksILGaxantlp
TelW42g3bQtbm9613hLfajMkHTTNspKtkSHnj6BlrTwYp3l+pGmYadtazM73SM2Gzh90SwDW0uIb
PNPdvWNG/ZceTw+EE7oR84kY6qH/MkZ2VGzTmIR04Bn41OYqn7RX7MbODacNZPmFIDf8zD7EGp/i
XuWfA1pXXZyls/00SHjkzhA0oO1HYrKSU9qDb7yutFk2fGYlwUwEvY2VqDthJ1V2UzPejWW17KWy
NriM5jvuvYmY2bIjFLvgfOWipWm0A8lgSaxR4MAaEVRDz0QgNGebZYazTdiGdbtpSTqfoiCwZWFE
WcCaHZq8h871rHfjFZoeEFbpsZSUzg/LWm1dRQLh5zKhZW9jEzWPiTLGJ9EAgo3o9DL79ZhMiXzR
p8dk0Ixx2IrwQXLuE9JNCAfh/J0ynyyewMfKArJhvRNDfF1Bikr170lU35NVroUHyjfqiRN5BN0V
o2ekc3iVt4p8S/jr4k+RnE9wtTSr2MXY2gwvIsHJzaVW8cNYJXfB6GVyAxL7FM7QYjZlpwSDrWF4
5UZfwxY+aokRCHk+ksalW1/nxfGWRiHSmoDy6yhptPy2adSVVF14Y++RbRQZ1x1RvreiNHxruWHA
6mVUFbEZh/RrlrLLjxaFE9bVEj43tk+uAfV40MUEF8epQVU3bepNnOqv1DnIfB9mrLW4W06iTU5x
LUPf5jBnkp4ElL41x64nkb7BGD51gA8SeTtMi/y9pQvZE8a3hESXa3bzkHMEMDI+OVyX4dAcqclp
d7AL66dRrR/FkSJgc7Kg5LJICv73JvVSjtlkpZ5UDbi37FX4+6AyB5mqXJt1GpVM5KYjbda0DmWT
y1l4Toh1xlzcwyprON30dDBi6VU1Y+zVU+eS7wA19hU1Qw8mUwDcL/GJKcE4lCbzei68ZCAyciSb
hDtkaTmwXiQPe8NZCJRLGrMABiISXHdZlNRUJkk5n2Vi7LD44J++KgzpAF3mq7PM05sVEaZVqRLW
vmgkhgrHLKa9wirNb2UmUWspcdq7Df298mRnCTEv0pTHgco35w+OCoNbJvvjGnxqSB1HCxEQxjI/
mP1aHuCk0R+6eToSjRdj+yzFlymT91YTjuzc9J6UcJLax5igXQXnfB8/1IhWRTBa+vdW10i+bp+7
msPXrii62KJSFUMDQP5wrZSl5pYsyQGOuvKBrWh01zliY5CgFAVhHBp7VaHyhAdCO9tz2zagTqLa
drW6GKYH3ax0LH9t7SUK8at+a7WBHHUPeP+F+dorcoh9y7YofCQExrEmeypZYJruFi1TXbmJrTKU
9r0hXeG5UDYE1xzGCoN2g00yLJ1DT8zIdS/rAQm5ij/3dpv5hMYMIvJ7ItKAPFWjRuOlwHh3osS8
dH4HYJxKaGlcibrpaV8O4psSjinuVjbYB6ssVMoIGQpeagjwg4gfm84DTNmbxU4Wjl9W9U4OV57e
lhTU752QPrOntEsLOSmXnqssjU+TBPT3nJXyzOaum8J9b9eNGrpkCNXAlsKmXw6D0cpYHQsKoeTn
tSX7hJi3LI8WwtnY12Loah2QwktWPsQZIXoLYLrnKtYw1xMpXUmeneW1GkTmf3F3Zst1G2mef5V6
AVRgSWy3AM7CVRRJUaRuEBJJYQcygcT69P2Dy90lyy47PDMXHVPhUEV4IXhwgMz8/qtdzR/WdMrK
02av/nppyYy0bY9qQcJHNh1hQxPfTSKt5sNQMRZOBoVmIzjpRdja+jUV3vw4sN2/1WZfkcfWpVXk
hmRRGmK1ElY9/aEuy/aiNaW+LYnGP1b8ltcpTXZQgzjqzuk2AZGnle7Ix6iR7l1Ag1iHNbAgq47l
4GM+O4JUy8a9l9rPU9Ir5y3MZxV1WGRN/TIXxD23r4ZYqFyLLGK/gaVMQrURn+KU3/gRKEAqsqtO
m5eij8mlBAlw2yK/49wkPoGA3znU0Z4rGL2r1RzcD4QdU3lDJyIVfxVO8kzX9WM58UwBRFjdEDfm
FAgGMlyjB1utYO7npTblzOeventTxtd59ysapkjrJpqWmUK8iHd/Pf85rP8HtNAvEkychdicCPX7
LYOC+WnL6Rjo40H3SQHetbJ6e+Fjutz/+YV+Jg94wlE14qMiMSnYWY7fXshelA7FBNkFh6Bjv7Ql
ZYPl5yr3PjOlzgm0tkbxSKPOn1/3DygiSCicJ3BQZEC7P/NQWEuor4KHmpqmPpk9vbPN2sm/UFD9
LIHYPx1J3QRv+j6tWz/fxkwbOs9rbmMuvHi3/WeNrY6bHxzbxpsu9GT+VSDZH3xxkNeoUPdIRISF
P/GhuW4GNfJOMxRazZmo/SWZVtle9GhyYgdV0V88KDuV9iP5s1M+xD36lJSQgwTX9tvvz5p9p7Ml
U0YwlKeQprg6CG7LPiRVZj3Pqz6uef9NV/Xzn399v/+Yey9NwNmFaAk0GD8xfHRVIcz0e8hy2Zz4
dpNFU945ePepDg7/B5cSLpYGWNIQo8FvP+HSqsqe9gmiAashpIK4W6x/nH//4ln5/ZuAiAIdKA8j
7ke+vd9epwWDxmOL9sBRJdblNdGjhPTZDjNZBKu29v3rLxjM32mKiYw0ic/cFTouQp1fqL0fiNJg
9pze8Hn7Rks4xJVYJ51btMAWJHMr89NgVS9DN5wzwEZlcpqsGKUdfV+WEAx/fpd/9+mFhzRht39h
d6Df6Ke7PBnWsFY7j+8WfFrnYzebMfh95PQcoupz+1cWmd89t/v1iGPbs3Dxjf6Sav7DJ3cBn82+
s4HyDvWdvtoilaDt+6xPf/6xfrcAcJmd7d7V7HvE4k+vY0uPFagKJzEwKpJLXOXHyJTupWs8slEU
cUDx4P/dFe3fPkYhhaKNDbIee/UbjSHxRLuiSZhAaOhjSbX8n1/tZzUdYkGxizwQ4LKIw7fv3+sP
9xFhktJZgGqF+MVLyoJvHZpjJSdIhpcuO9tbeMykcczlr/mvf8s8/dg1/PXbnPVfUvX+HcJ+eu/2
bPPh539pv87//Fv/S7LZ2R8Q9+5SOYTg6Nd2RcF/9lTGNZQIA2nX/uNiqL+2bz/6K1lAfv+zfvVX
IzInkB3GZPdW/pJg+N+OSyyw4T/5RoHTEdizsu45xb9aLi3zn6TSESYHpsATDRj5P/5q/hHsv40K
DSEAdQfU2/+dbMNfXop/7ym/+9V/DrOlk7kYi1HsKb5XOQlOvvXekAUq2nUPLoLZuq38hHKWVcXr
9ok2apN5iNZk98AQA7qHFCLvIgJBtDh01dl/rTx4rovQu1fqjkd0CxmlcW+e/e1zMF6X/lsxAc2A
8xf6VYmPlrhOs8cpvcizBJ08TgPL/Vrs0OmtMd768lLZV4MHaXstyrtpuELeOF0Z6dVWfBiWU0CR
TJ1eWewYdnHbM1X66xZv+tYXJ4oEofq++e05pYc3fHKLD53xXmEJHGkM2hghQqLXp6Osb5ryThCG
bR2n9IpZx2PScaPKiW1Fv+MZ4iGfv9pkSTPXMd4ONCDdN+tDDm1rXhjVZ2v7MlXEjd6kw7nRF956
lc2nnp8zHz15LuuTG157Vgq7/YSCG8ExcVVd9WFZT15xFO6HPLwmkL6srwZJkd+lM9+s0x0hGQMz
eH65TS/M1jWdeuZ0dEiHMKLUOfu0FG/PiZudjeVy/6s7buJzvnwcq0dJvLhRXjXNTeve9uJBDQ9p
fVPmZ2Laywp08wB0Qpl2tSW6PK3eZW9QvBXZ1Y20jrY8qfxfvvT/B+vH/8KlQbAd/ueVIHmnMr3/
qovXf9y/y/EbIST/6L7/Q+fv/wBzyLofF4b9J/1qvLZIodxrUMAwSIc094DKfxmvLXtfH/yQsATs
zyzrvOq/rgKUPCC3c0O8w+CEUOGs97+mLOD++ueexO+EHpOUZSIJ+lvLgGPuW9W/14HdaxmwFkHr
8z9Olha/+o97C8oParQX8hyLdZmppslWjl/DWKyy+04WyIgBbZV1S614Uys6kWcL6rm37Rc4IyIZ
LW9vZG/qsNQRtRRVmqS9lyODCffq9bCpyZNqtq047eUVdwLA5Ks3jtlDzkxnHjjr7OkmFFtuUdnX
+Z5pgp8ymhxpXrhuRXZbEXhg5qWFA434QM6rUNZzcS0ySCl63UZ6Acd1sT/Tr0bxC5J91AF+1mWH
zjElOtk0Q4WOBmQzjihg+vxinCfNkE92GyCZt3mvOXPpCzddB1cdxW1GBM1Vv6W9X5E403X5zQg/
jzWporCJudzvLzun3CQspbfVpACSFX+g99icCOpS6SeSL9tXBFzbeJ7coCD2ruhCKzIHXT8O3Zwa
zNfFGIA9Gu2XUWwrLRiDZZ9MbestWpgjjmTdEEMdupo8JJj5NdJYcFRE8p36rJwQOhcQSdFZPGDF
jizttNlBp9aM/ky563rqGlj52NaLRKozh/PzTKE2WHtVwigQ+lR/CUTXWMlk91zHryfxHbJs+9DY
Oxa2gSUtkQZUdqLU6vxHXYTyu4+Qx9wFL9NyoeRmtLTQEG19DFeVteT+jCAnQoiOoAzd0+te4Fvk
vtjl+GAuQAgc6Q3zUZaVC++IgAJUWwdP7pQjibe70nnq0mF4rTgAkUDoL7TwcbB6d/psepqchZr2
sgcOIBLNsz/mnRBv/jgpNpMiI0RoCYliinp3AvgdpbOWh23qeujEcQw8KEm8MR/Jp1dDzwYnjPSi
mSFH8GkVcwHyP+xlCaLJ/DBpOmUG6EAD6lEbUzqnCTjvi9LLemsimNjSkyXbvD0jO8/oykl1iVIn
I2q+oEsBVDTIDAhO6m6JPRVoBX1q3tGvRxORhX0dpTux+TEdfLXkfB9tb17jL0QeQI5g46a3vbYV
8glT8GcQqrV4avuwh36Y3Gqmp43KZtjENFzdL6st+JzEolsFGzCP5NVWhuF0TStXul2kfdiZR2kT
7MVvrMbqEMLs+4REkUJ+KQMDaruk5zrAOEBjWeKldWXeGLDm9rPTCpE9QBcAzqUeFSrx0Ae0j49p
Xpufprr2qGdu7Tz9UtvkSz6NyrPnWzNfiRgYaS91n2Eow/qqnZdqQ5Q/Khl+w60uKZ712yk/LszJ
4t5sACbifJapOpnLAu0s5ehP6J2g9pOlQlTFDQup1I2mMZidwzyss/kglAONY5dluUVtmfYfSr5E
LmP5IynmqXbclxr8KzuMjbIIbCE5j46LRuaJCaDuvWR1gcGnLOf6aTZsbybLtF/IhDIwNWx9swbX
qwckWxK8b8bNDHt3gSdMv4uJjuOb2a+ArjP6dml5JMQKMyEdBlaUstiQoZvmzvh1zcX2QBAV2Bir
b1nQshjK4sZSjUgP3qSa4d5svYqApS4QH/25C6rjrGV33wIFVnzvOUsTcOiMEiKf9XVuKGv5nhEo
cbTTiXe6qEty8AuHrxScce5GeiUN+4Fdqmwe3LIo7guArCWu2i0DH6DCGjPMlE1WHhH1mB4BG9yP
1bAOr1sRjM9WFWyvOapOfZxd3MCBb6yjjBCFsdJCxHbpt2whyuDs0JPDkBM6cI+jV/A7NFlaUMdZ
e9T3hm2BF2NsgaBRybY6jfVKhH1MltzQHidnBYATUJgf+PYHceLwCc2Lf6K5ye1wLaAg8s2P28z2
2yQc6+6DBpKoWISkCtfvcvSs/ARVuGxxkaVLEE9B3dSI+YtAnqbJrC9R8Cr4zxApwG3V6uqTRzk4
6dyezaIbpqZ3R3myD6TuFFUR051HKiKV2sWzVpPzUvtIQKPWs+SL8ErPPcxrK+FevXpASmTm8trd
CDlEk9p4C1+d3VLMParFT9be7J8sFY7rwZrynsoUu5hf0AT7D4YmzwAnaGmtN+Cz1W2Bv+97NxBe
ROg/mpQu08N8UhaP3NlzoOCjNMgzkxTTsXlMCYEcifAalz7q2XNCtEnW4sfCmuBHWhrdT44aQx35
8BioJuuh5nOVuliPPjj4HBkznV6RSy1US02LrGk7TZ26PkxNsH5EIGy+dHWhIHBtXy4ggGsaFzKd
XgthmNmlgrf3on4Jw4HWzcUdaDoZ/U8LyLqMgZxRMziGAybkLbZz7gxKoGIK2SCGUgwxzSGnE40/
jc68bqSpfWpNw5aoW7sYvFjbW++dq3mRKqFxd2qTZpsNC5/G4EnieimnW4hW8TmpyuDR7iq+w5Gq
+/takM4Y1WVRfqvZnSHxtpLFrEm37m6wLRiStbScT5S9OgFFLjU5iLI0v5TkpA1JIAuU0AN35Bun
Gpf0Z18vL3U7N9/o/vBzdmV75jY7KtwfZcd4zAeRP+NBCN9qAHeYIo4IHvaRjF/CVSsBoz6FRmyd
eXBRokRo6bIWyr02e8XXCCtfTZGP5ZCjAzoRnn38q9GA47o9NIVluA8B782MkMXKN1qfJDjUsKih
oVu7zZq4p6jyvcoGuEip51Lg0jfkxZYFiPE6YWUIumcrfJ7CsvtAoiyxzgHpkaztIXn0NuRTQHuH
QVKnvZTjXeqnSp8WonOLPcCAYsuSJrvwYBd1Y8ZVxsrELJyqg0PzuUOAudWoZJxak6RP6fCvp5RZ
THHbIZGPCiU5q1TLkqdHGtfr65m4FHkeqpFD2uxxo09bhprgdoM5fpl6p5lO7jRt350ev0kkhiJY
Dq4CgLoeFsSWSai77drrHfnmLoXxuUrt7DFbM0laop7Db7LtKtwZdr2+N6afjsk2SPWCFC9sjvNG
LycBdMOEhB0uPeJvFudpGbavDuI2lwxNQ+i4T3EWx1tgkqE5rKZ8Gi3CnjHzD/5tPY1yjIuFBSWe
69kdIwJKyysH8NxGG6vSS5PccuegkFd/bDnSvs1ZIy0sukPzQG+s+hJOS/mW6QXBkzkR0ksOjVN8
UXOGCqIp+vbTmLfreydXeVdSA0kR/GaGj70fVpdqnsevHGFTvj9r7l/Zk/uPnfQgTCbkqwgqelk+
FW5hfbf7dXsIO7WdZ6Pp+I2VYX+ZTKO5Hw1aTUjPrXFhrDkDjBg0fD5dbeE3VU/Z59WvXaQ6RNDG
9By13+TW9zW9O2t4rR2P0xXEHu51TpjBS8OTgkQNzBL1S1mXEfpPTcyyph8QaZpdj5yFZXA9I/mn
SDfDPJGE9Ic3McYQ+c1TCkR+rSQSTN2P8jEzlvmMHRXdTpstwR0dQFDDGFXQxdCrFD6sbe2iIxu2
9QLdRYXsIajmz6xrJIrRIA/1R5Fyl8XG5vgclxwKPQ6lqN3+IPenBQkE6fLKK+rq4De9h7o56N35
SH+Tfpf20H8RBv30sTeT5XBAvN1Rs2xr43O6NPMrvSHmY8mKIdkXkOgiGdj8T2tZ9Ui4tnLsjqH2
tvO2pQ5HhboLs5iYDiOl22zx1oPr6gk9h8wLGaUpmOcZi4QII5vYmgwOtK/aQ4snITzrsnc4Litk
GtHmc5qOSUX2WO87sTelrQL1J6dj4zElWH6OLUPIS/6T9EkVJUJ6m1OWkSB7JIOWbTtzDhkErrhZ
6hTJSx9u5NIqo545XHqT95m2jAFM252IFieuzSziSTfS3uVgu0aDqMj3ZZm88JDOnHYTO+gFB9Y1
ZHcxPKf8qnlKyKt1FjYgCZHyhVhIpsApl4PH6tAMLv54XwckbHPRQzEvzjPfs7yzqsJ96QOUXPE4
9vMtqf/1c6rt0Y78LYQ+0HQBIECBMj76m5FvRJM2XZMwhYkNX1Q6v28UoZNRHVgoOhHh6ezI6zKe
U2rA3UNq1zNS+JbOQUJSTJQePeNelwSLYIgk53Vt46ZG0kXgZe3lR7HgX0imVDFcDjaVhVR917Y8
40JBPNa5GimsV7VALGJkraFYuEZ3YBfZwldDinae1K7VyNOwLr0VWQQhH8tSrDSAe3ph5shW9EKB
MBSlA/Y29reGqweFs3pobnBQTvaxxBvYxTDLKfGcLksZ1MPqL1E9kZ5/HFvkPbscrB4OFZ3OKIRq
r/AeaqckN8wxMsZSH7Y8O3dOxza1pJ6WeBi8qTw1W5WiKO1QqiaT03jthQ5q8LGMjN3yUOIdJb9+
c2tO4lsaktjKzkJnlrO07YkDzfBo4DypLlOSGOvIqSXqMFFZyEZrKVllp8x1b8Otccg3zWbjfmk4
2J6GfsQutHqUdt2Ma7cusZUFfLQKUdZb2RuSfFF/n4mxxcj0KJk1ajQ/3rBeVqlFeAzdo9MnVVej
cSKWbA9vDAd6mGn4CbNPZqg0/dr0HanIW+ua4ytSwz4i2IyuHt6XPIzoXg1UgmhNoLzP2IaiQRVh
d0KXGOT4kafC4OYGJSXeTs3zK5w8t5IBjb2RMBCqNJlwVYiY6KTJiqe8HinlsIY6vSQWmJ6Ioakr
ea6VX+YXtp9n/jljY+5u07nuy/MWZLK5sclGKM7s/0XG+60pFw9De9UXEqdYu4uBfQ9n3P5PNT5p
2mmpWDBRCRqDvssCcwZ780Jlv6WOLyUqXBSzt1kmtjY2jaxWt0tOMExk1c1WnkqXLMezxN1pHfgF
q+5YoWhyDpvbMOzr0dX9oRqGVCYZ4+H30pw360QEZBsmeHlC5zLnV9sivXVu8GFkUq9vKe+mUWzZ
FD4djV+wuAjdVYxJptalOBjbagNTIovBqWDz9H8cJtukfLOuUveI8N63EiM0SXkTZpr6YwItosGR
cDkFHPfHYb6Yl85HpCBXc7qtyVRorizWiPpjSCVc8Zj65DrFukin+WVyM57HqLAQ/98T6Z3m16FT
u6jx52pYjtPKEr/Kqf+lBKKs4xkFmHt0CGBPH8npQWbCeXos2Y5H1a5HxYDbM6SDnhx4oFSI+prP
T+Rdvo3XlVaWjhvlbN2hXkQWxEzwskxU4+n8bJeUKxzsWkvqO+pdbjrkhTUcPK8Ny2+V7IzngAYs
dSm7YQsScL9uSVZucXMMcG/p694ZVs2OSjjwCZWnsx6QCs7y5DkNM2YgNqytjpxgqkmICMlRLufW
ImncCtbE3uwyPwx6oE3eU6j/L4qqGYcLNviRJ83tewB2R+Tl/ei3lmJt3yBn/cpR1tGdi3GJJ6to
7cTapoyd2+FWnhwsENdGsIzQnYX2OtRsWbFGk+309yW9Gl9nlD60tQyyHuN17Dn69sNmNIg0QBwS
D2nrbeC1/p25ZE1DRHk9fgm01Z+2ZZiCE8YNwzss/dZ3Sctv3B261uVImHc863Mr1ocCwU+AX6Jc
RLLateKb2QL5iHs4RAg4WxrYegnblUJTg6NmX/ktRonOCjpKELb6DnAAE46LI+kC+K2b0SxiOInX
oWxegmUh8c+YQ31bbF2zkn9m5c8FBWpP4dSukt4WnlqaRTr/i1XgLkEKtRncc/g0ctRXug7qqZgu
LWEVtLLY3GdWS3BEtvOGeZasdgTKAj+tTOwmDL/UKGGQg1gepxWLwxZbSekhEu/9bnjj5TdQEPu9
Wi+xYljr575gPrhYw2x5GscGYRmJBb3ANBEsHEWridpIsLCsGssbXqY9P3qd0NDd1hJ6pj4VXT9w
kELmpBty93ApeYlnkIK/IH/2gNdO6Wih4HVsr13L+0lMvdIXJiFuDbqLsRGVPNKnJ/XR9EYXkNZw
s0E+mFW4Ya4AQ/IOblpW8+sYbLalo9ofe+fdMISgZkWp1rjKe5P0ZjdFzFtG7biY7SNGKFcdUKl6
5Ml7FV6sLAAtkseOUTiFYBGjWusIuZIUqOIQ7gToqXKyxieiuUd2gLD2zjXK3TqZFArQS2bBaTuI
igEuR9UAMn4SLSKi/lRqf7O+UkMRTvd1ZjbBWaA+E3zZXubft5W5Lu/DhFIHsKQemSqvZnwN3Qlw
wGSEaVTmsvMwJOcsF5Wcg/E1D/NpvjERwefPaDLNCf0VvQiQqZzaM9uhrMK2K4SDqlnVN4SQa/pF
2141PlZpo4EuCzNlSqDJ1QMWi1DwaUxIpLHjSeJAnQ+PbrbtCW4EW+RvdmHMuRuxeC/eAwnizZig
6xL0nwgdFjYIppjKDxmPRnfPhpS66B37UsqEbVLTQVSry9LJ1k9gQyiEUYV2CAiD0b81+x3kpR0Y
7NIgbpvxX3kJbuDRjbusby5SsqcUWjlqivBBLNMWzUtev5trqt5lV1hP2sIuExWzgttzlOB4WCgv
lyyuBHWeMiJF8iS02s24oP+7JVfd0P61L3VvXdYyXPCiyQBWbLZE4UaL0wYQc05hCUJGJedkizmc
VYy844fBCLD8zIOa9aWzjXQVBdxvzrCqwnnEc2Y1CfXniLKG1RrsWIZFPQARmeqZXP38zaDPJgRP
qowHmXfo40pEZfZhBWXacLnzYl+0S5ffTTY/KU5nQ9+UY5DN0axmdH9zpylHLtzFvWttsogjKIAg
oyQKiwUC9bl+64J2eRq2cDaSAhtfEE1GvoysK4PceLXT4rsFBspH8HNMC03vLoAA9oJNFwYjo2ig
C6ZX5WhaUpTtoPYM0l1TWq5z/9y1e7tNUE/2fTnTRJkgZbdeGdOyY+HX1X3VLvkckyWDD1Z76lPQ
lQjBxs31p0Rre2B2sHd+xZrmMkhMSbXUPGhKrniamcYXx1JLvMnN/9KhVZOo9e3+ffLHvWAJ2f/H
1ScO6BBsfvlhrVaiS/KCzLcorXz3Q9r6GBVXYPZ7KpeqLmHUy981B0W89hhluFP9/KDDdRdCE/Fe
cWMG9w5/jGz5FZeUtbfkfY45Q5TFUfbBuEYe8rwKeXM3f27IimXSkPgIQ79AXLPnAuF4kSnn0W2i
vB5Dq4ntin5oc2b4KgUy+61yvhlFOC8sfLL53uHYfJ8wASUpUBGUNMvFtZG6bOLF2DLPTJnCkOcb
5CzEqWHoJ8GZeE2wCoD4z8Y6P6aQMPlFiEh1hpAqCOtHdFzOdIr4880SGhiGuXT5zjRVkIAo4Z0d
OjabIwLaFtDWltiMNA/ohV2IQMVUixXf3dbEM04bCcSNK9GaHIRTclouZ1pWklKa/q7srESZFMJT
4oDPgMNbzxqYX/Yjvdllv/fDdFWII5V3CxZuQ1DALVGG9ZhlNdYhwjcoZ6PoAC9PyOIkUFwDukaw
Ym214zQQQ17QM3jK3gD+YPT1HlBRek++3zopoTxN9uj0puJZKjfC9p22X77hOnahVNpmQ/7UTQzl
YxWM5q5bZrczmPWf8Brzt61UF9cTCO6tHJHVxb7XGR/rLSsKEPJupb9h0LBgY22nj72w0hEA18Fl
j+SJwV6F0CG3HA+Dj1hRRlrBwBt3kH4IFdY4NJFnLHSeiSxV5c+hWjIjbibHO2/UPMhjEIAUx6at
FLCOtzYQ6FhmmwvmQPuBKc6/xB2TicMgSndJzFRScNAv8HR43Upri0s03kgCldOXL8PW6e+lmnb7
eVNPb77Ymure04MOMZVYGM8bkKMKT2A33iN+DY0rjxt4q0N3oV1e6PLZo6f+IxUFFd0xUvTF9cDv
d60C6kmieUy3JwEBJRFoIz8D+2lp45Edyc9EF3DiGAyTDjLHt/L7qRm6r+QXKAJGTTU8qbDDRG7K
unv9haL+W/z7/59R6HsQ4X8m62PUSH3Xtb8h5fkv/kXKW94/4dTh1X3Cjnxi/pAA/YuUD/6JvpJI
E89GJYdeds8Z/W9pjvNPyGV0czQc+HvIDz/uV1KenHRErgFBmaQXUptgi7/Dyf8U9oRQlpRKxro9
bC80xS/B+z+IvToE7ymm6GQyR2jGdKC70ZlJHmQcO/5wT+7+RfL/2G3wk77z1ytxIe6GTaHDrqv7
4UraYjtJ6f2rW2yHtJ24Jfofs6iOjW9+8wgr/JvZ1b9c0EPh6aGbsrHp/qRjY6qbcxGWiFtI/qe7
jfW7hFn9vgY7zzTsBCkrrcBi2ofG059/2D+6rd7ekUD+HoJh/+cAldkqcPEVCVi2WScD7+96Etag
8ZB2VVb/xa39o6sFaLqdPcGYmo2fBIJA4rrl5U8kEBTaBHo0OSPP+7lihg6d7v78s/2k6/zlvrIW
8tFsj8gfk6f2xy+ysEgz6IgS6v2SHkUWm0RX/jN0v8sZ0AdSxtF1V5Gs+BfX/Ul4uV9X8GUK1yV8
HaPdT7rkycPdxPktmTyL2h6lYrfSuL895zXt64H2bazhf/5J/+iKvmfawCJwNJ7703212wAquied
mYaxnRYIBH1O3nTlSjt/YNOlHz2bx5s/vyiPKDfw3yIZPhjB52xGCDH5c5ea/vYG+w7w7FLZx0kb
yLHAADf2UWGD64+sJG+zb6c3eYfR9uyntquOls69izwdzUdjMTPOdv5A8oByvfV+NezaTForcN4t
HCuf3NLRZiyLftr2860JgNiO3bVD7B36BGtsv83YWmna7mxxZ4Rev5wWe7CaT6KuHPIU2nlAojMs
WXdwA+UCcC/pBCc5tusHMZfTPUXfekmI/aFakicCTqqvKfrCByIvDbsrCOov69SKzMIHKMQO7q4M
80NK7XHlj3aMnoEEFrQWXXcVZAW92selh9g72hBIeZHQEohHKO7WspxOqxQeCVcOFot4AfeEYBpb
DwZsmps3KkqXZ7DBwjsVVlFREysG7+MUSvc4i56eIkmooKCMa8M0q9pQJRC8U37I4B/AJClsnRkJ
QqqLSmJ2VbRn0tN2UvvI8Kh+yWOU2OC7cykdqpqGssNBYtRA1H1Xfcm8nczu0WrbSci88WmWliDN
YRiwmdG9Z1XHsN185zDYYFEIWjJ96yIsEoR2BeLChPulwHXS60EHYfnmdNbK+SYdyu1g4wK9JHpg
wn7XiUk8OZTe7r6zrGovGvTmHOsYJNYXzMrg9vM6udZz6OQMu8wNg9/cujB8a9TDf5InXi5Dmz9V
nBFot2OvSFOE9zKTHzmwmMbVqpiFgE1G0I80qiZRqWejymb/yIib57cTbrOUBKR2VNTFY3gT6gPi
+ryPGkFV5xH3AifcugBNj61u8WbWQWLNQ44iOqju6W8q8svGnGEV8nzqYEsJG+vwk7mQUiJCot5k
16CBrvGcN9wP5ImLoXfivfGCrkiC1XLXFxvH/nod+L0NL6gcOG5dTpN6o9xVEcWRIxLIGKw8PVGM
GICIeLeWSIvs1RyNznoQwZI6x4DDIlyWJMjDTVwG6Pl5M8k3iWQIvZrYbi/SF16wHuBmNO0sWX3d
M53pzv8+4h9WaJGqKoxXa5t5H8NgzGJ46IqcHW+eHhtfcXA3Mwf0xikysMvKE+tzPoXz44rnv6Ta
gTzqmEAj3HVF2hoP8K7zM7Otuh8Fu3RMOhnurT6cJNIkcNGb2u+9F6ihFFjecqvYHDswqNUoGQyX
JhS3phxG9BHdQtqB2JioowbyKb8GDyIDoi5X6yH3LPJ0nHp9NazF+hr2Vf3isIy8KjtkJlX8TvpA
Z3N9l1EA+a0faCiu1lR+ne3UnWITs7U+LoGCkqopizMjfDDGR0/l1IB05Dy/Zhhp7MhOW/HQjrlU
BDKF3M+GWeKxsCB9YE02hwlxIEHLsXNXxoDqUIeQfxnOUhoc9zzFtfmiCsddndh3YQ/aCzJtyhdr
xBmNhMsXb44a8N4YcOyXA/IZEGLSGChdaRv3ZQsVJnk1VkD5jVumBtIBCFlpukwPnub/onzI0zaZ
kUw8VVlHTzImBUOBGNmIHfKWeBmAhg1/ryHSDQjRkamOArviiwsbG8R2TZ3ucg53ozFiyuLRcFsA
21SAAcc9BR7PMqhIWQopa/OSnvJNHnYV+vca3gfBRKBSnnchmi/DVA7hgfygojmKsqPyzAMH2LMY
NmCNBpKsu0rLVTU3QbhhqJiNnJi43spWpMENblQT7/s9zHhFgjYf6yIA788/oG0sZnzBKNJKmAxb
pNGAeWm9k/0IGO9QUUBfcjPaTIRi8efLXbXnnXaJgnek8rJLk26SME84phkMbVUXN46ugMT7Acf1
0Wstp2F5RynygGsVSKspN2+Lip4NKWrmwckSUc49tcnKW/C25q7Qh7k2ggHaE4Ame6cCMgs/ZdLP
smt04UF6Fktt90ex67KudFkjhLSJhczfoBqn/rpXwdrsARECGlch/EqoNZ/VXSW1FFesuX7Bi9hJ
5m9yeJozQdYUgSO+69GELLkkt2p1iZp4Q1ZF7cdKHra44YNt2/MwBrBxOkuzlQ1FUHF5X5UpsViT
D6Z5qO3ZK7/1SwNfjBOZwN+US/vXyggLElRw36rd9GtTesdKIAaJSm+l2HCaJ5qEx2loiuS/2DuT
5biRLGu/SlvukeZwx7joTcwcNVBiSNrAKFHCPI+Op/8/SFn1k0EVw9TrarNadWaCgcH9+r3nfKdC
SnZXemJWh4q1Dz/kID+Gfdz+iKooek+IbXyFNJOEX1gSxiMusPZgejmqSm0yJd8nU4Qi3tQOn57M
7T7D3Z/RnJEOl9qltk0vikig5qr0mNqsAiAq88qtDLZZZpNTuwfdVzYbGFf2ty7m31lLt3Z5Q6Qx
QEHpFidvE7brGOoAVuKx8b61mkDuVRO3NXwPdvNt6re1WlmhGeaHUHidtRunIrh3MryiwCdCnPQ7
YjWnT8pRuKFNmIFXimbZ8sTHOWN2xXT3jZ4zAoZTN64WEnngTRsnafprv2fmcTMmhWneqSny7ttw
0Q57levN2zail7Qu5nGQ9C0T2k+jje38Dmie5V3MFrDoDZGHCC7q1HTzy8G1hvymLEzGyH1tdzmw
hHB2PrF891gxjRIAnVnBK1mPk+8+QpKyPxEJ7D/YnQM1YkHebKPOMW8RLDJdrlNHH2wRVyU6PlU4
RJk7pdp1YTl2q8mZ0AvPSPiaDd5iXEElWxNoM8yDP+EpNrxA1nmgYHxAI5J9Qqn4rrxpWLdOTUxM
WA7hF/wkGqiJQfN8GKh/mL9ExhdZOfKGySI9utqOLMSzCDJJIAqc+ZE2Q3tdpsiNb+qij8d1akWu
sXOA8OVrIw+95jjSoTV2qHaU83XytF/sEeAF2YFptcMEqUcdwTieEfhl66VTejkZHksnJQae8CjV
bbgzumXszbyxtq9qvqTyQ2xHuC6Yfw3RlaDdhR7CMNg2oY8SXLdKIoqJdUh4Y0uGi8HBCK0Cageg
arH1yWK1Coip7AgmV9i4M2oDt4ByxnQ0olZrw8sFgKvWnR9VX11zJvM2dKWmJvX1zawHr9k2AZsR
tU6e+juUyTra5F3KQpzA7TNRkPQKIUNFzq7ziFaI0HdSia0GeqCrwuBHosqh2UsIbITxxlGcHHOf
rioiKm6f982PHaBcGa/YPQ608qvh2wk/R8IgRCLhlouGRYqHMhR6vkS86cabJCJWfJiy+LYbzekz
IUP5+zmyfTW+jxHnlBvJAM9ft0XM6akbu+VzDS3gl4Q275n7YLpClv95yC3x0FgS0bEKe/1Fhp5B
sQVX6BOhOfawwr5Vf8JNiDle2vzRqxBWwFuE/uVjhcHnnaM7K90VSZ4++NOcm+vENClL+on0kGsK
hOlN1AwUg6zFobHSOoWZklZT97ltLUYP0hxqvWVpoAlFVA0ie+pki0l32cqHOU7mY4afs1gb2o0f
vToZrK0JCYOnKeyREFgfiUNN3Ou7qG3cb5lQyZ1v1YYN54ASlX2qCuiyZcH8Ns7pblICNOIwC4Sl
SGLCsWOobRpfiZd1kBiLdl5Po3DU2uC0z0BOp9lD3/b+W2tkyG2tVa6H2tizu0cXqk29lq4rpxaK
MAQwKwZu+ccZ9Vu9RRaHEcDhvMEkmtZmuCYnIn8LU8sv0Ki16lNJ0smx0nVxtLIgvaVGM4sdpWl4
EzRJ8xkTv493MjbTayrM7B7hrAfYbuw7RPHSomdvIpcsGUMF81cFpA9IkVmJL/1kLTJGM/auYiOW
iCWLWCWEx5fFRZYbjEeyIi/i1UC/mrIinIZxpXstr+y8sCP63SZR5FGCJQhVNk3vCu1fcZVEk7WE
nBYchxsjUxO01LKxd8A+kjddHEETRCTS3w55lI/rXtFZJqI9R5dFpdt96Maeo4FPkX0rfJ0XO5P0
+WJdqKy7RlFcIDAPkklvfh5z/9ss/OtnOuV/7hbe9Y8Pz1qFP//5fww83t+YdllELID3+Hgc2n7/
JCeaf3v06DC1+HQQHRJs/t0rlPJvKWnGUNVJAntMvHr/6hWSkgoDYUlcsiRgZsicf9Qr/Bm/8bQz
QV2n8A/hI+SCzgtAPqMIMIodnLdm7p0PUT3ULmqGOklEc43IK3S/h2JsmON1BXJJRHAdone9hQOb
64PmexHrZiY1zOFLSysUELlnRlT7foSBr2X6GK+DSqlO3iKE1IXcBSjGgd8gx7GydW4jCAe9UPdw
smLKAhI/O6dNbvrSoqRuqcDkLSu+w3+6h9sD1U6XonTTXe3kP+Xcred8JVk60enOKzVL9W7Eu5m6
ZEI3hJ3UbeZ6q8xRkbOFL+Jb6wIIUM1axF7GkLd0UAOIRE4xceU2JF80/BANUuBgmIcuU1K24SKD
KJfNpgnruo032fIsL40a/chjUtieuCntxu6JitexiXwvskhZdmWb2+QKeI1Y1QBkKjxgDTOzEqH1
QDHe5+XaLfn4NxVvCEhZr+puGDctJ5+Zfex7KcbxLm+TtPoB7ywvNwqdDgNPAf6p/goLM6pvnTAs
mffbto3CZtZNinaP+IAed6JpK86xtcfw0bUmz7voWuSQP3RpFSC+Yhn6/ZVoc2wdDJdhvqOqoKzy
QJQeA7PDW+I1xkAHqpgpfUJBIlyTZfVbWo/4YXDL9Hc8MrvHKhV36qqGa5dqxkG9uplyr483NXFM
6N/qKbhKetTHHNTQN+3ScAachZgW8MeqbNFJ7LOikI82s6sMFifT721qs4lssj5it+4G3RU0E1q6
UxFJ2o9hoApMKEGJ8cTVBIyvgFiF/aXtjOLoiUF4iMQl/2Zsm1WnCPzJ3XclqtSO7ghuMobtDjUN
G4jHzcRgQvvB72Z+sIlmidHnAHP1iGCK5ReRlVttvVQNIDBnQzIiKkIz6ksYXzUH+jwLQlo4pZXh
8Iwq2XtvnArdYrKWCBenTZqXaHwDFY171ymUEheDaU/qIRzTWn1iRBiW7ortrQKs6wPckxcoAWbF
jD4dYd5MXVOSG5/NY0kKSqUkKsFYvSn8CW9PM3tIWWGo8EfNNNgygivtAsFoHCB207lf6X3qGZzS
6ROAOjHt9tGicReu5mQBJhJcE2RrjU0ODa12Yur4cAjf8tUyxWbmSp9ZtKgIY808cm14Y/emiVL+
0zICEbKiVdX4MLZ06+/8XlWfKYPqdlv2MtiPgACtDfj97gt9A3HnBrP1ZRaje4/FHn/CwKD/Omug
6h48sDXjNXDF3l21lYw9lPXCHzdR70wWX0nCy5ZVmTWu7EYihfPzTs3MpD0CPNxOeIhSAZdeWDbt
kFVHtOV7D7zcp8yuItBgNLVNLP2av7qAmYnFN3KGzzVNTUz+QmfjoRJAE6+b2Zh3LpAW78tE8A3K
ndZirv+mw0mNA6cCMQr8cswJlM0mry0uO5SV/Y7lioTipJR2d4fUSGY3RdiVGgUjMiKfiIPCNgb0
eUyFe2rTPAHrTqQeduYu9Y3ovdGB+GHDRsAOslSjraM300xWbd2Eis/UXLVwlElxDyRpRsMMsWwP
fCJaZsJDKsSwsUZhNhcTtwMW4oArZRvnZu1cGSFa9Yu0tOv2RveRZ1zx3YJnGq2yQPI4MidtKBRK
4awNKZAlrDtvKBAUZ+APw280saPhy+QHDaytMcCr0fqlaRwLb0gkdXiG9m5wVtKYNBUfB9bK/Mpg
wZvTiyIxQpk7K1irIgGSh8rqI+kB9ps45IDO2Rvizoi2PbsmoxCAlHSGptkjG5uEk3+S9SIV9Aej
UFS/EceCSNw50LZJrriSPba0NR2Q7pjQVjKuAbxV/fsixnBzEUWcXVYOH0x0l0eDQu85U3fRO4gn
enNIfmOeftf7uyykH7WlXhLqPXYF4a49UEzvPM6QMVLOgCO3zI1k2vu6onHKiD+/DegYIV614FR6
AgLtLockBENORPktaGJG/zjaaI4wkOaVjElR7SG7qIUk64ue7izKJwPem4M10ahVmq9xO1CCKvIj
vlitzUl9xbxCvuk4H+k9+ut83Lc6Ct4GZRyB4PTLUV+wKwgqX6erv7eOU31iNs1ED3S8e0NJX92E
7E/LqyHEZR7mhIePsfARmqYBgvsITqe4iHEJgbZi75Wog1hUdq5ROuEOiZqDDi2pBh3tZt0ND0aZ
V4+hP3npjdHI2tnRhqfPFwCDhKbO1NEE8jwiE89oVRLCFFjickRVB4eoZAPgMJa3QU3r1yjSVV2X
vrfqGLSgfcc4SY/XDc2rWKGVWPmuPX6BgABkkqldlO2CooJMwxbOeRuIVihopKHkXWsZpBwbQ47H
ep5RgsASGw5eWaCCbaOkgbLJ0X3aafpjySE0tLiy2sICBegqXApTaTTzQbSwxt9zQIic9TLm2w89
mL5L3q0JKZo/4UxsmtG5g09fxXTSRfSIs7H21hyxQc2jkvc2VYNic6cq1KS3fRE0l6iA3tPwxGDs
4/e7xUTp6RWw+OIB5WX1YTQYEWyRydNhWCGILNRNbYe8bnFYmPqjdiLk4WDxAuMQIGF+YznQrGgk
JmbyJovSubxIOs0mQC0SvWNRUZ9V2afEZ9LC+o7Gh/W4yxMlPw2dtPqPBTqofm/gqCs4O+AFvPRQ
9Yl94Q51fSiQw7EcAZltqQxq29x2MIgr491kV6p7jAv8sSP9U5fTyij8mdNRLL9GKCvukI3SzTci
U3wLGFDm6zjrezaeEknaVmep+14Oi3IpYOC07IFR8wFhhHhsrL4fcCKGqNUnPJTf4EWarLh2nicQ
iQg6WMHWch/IzfSAapkREj4AHOpKwFPjYdOhGpAdqnTcSlfICzvnRqARsmidJojfbqLQbCOeWyU+
NpAP4ZpCZXVXOLwpG425MmNkXBiBtsXQxqzMHE9zjs1z/TVvQsJ7AxF1D75JNiXmoehoDEX5HpKd
lltXL+KbrCqHm7jkiLriraTisvzQKbZx19XdpmCzvWgTkf8YGGddt24X/GinQXxCgmxVew0Vcu9k
ok/pGM9jvSpp38mLzhjE97Fn8Lma7Dq4F/FIj9D2y+BYNyTYsclV+bQFTBPJzzRMc3KoHQddK4bD
vnD3Mm5MsTEyjg5qfWZa+dfzWaVUruLEAiCAuCPkCicjUn+obfxWub+KasnYxvcqDH/IG9t3MY52
vP310Jh/ek0L8pbtS+QRFpqFn/PTJ0oCyQFq8NrYXblmml9ZqvL2c2pMNOCneZtmQ7t9/Tdy6Ho2
j5Vcjw6viVSCC/6a1z65XtEHlOq86oy/+gfHZ/zIPe63ZjL7JEp14wZtAQzjHmubPbv9L6rFf4xX
X5AIz85cFgQZuhqkoBHrDIWB//+Tq2MG1AvBiUK6dMTWd7puPckFHfPvI+hvxBmnCgKOcyCTJOdO
4RD17Z1AjZIOm/nEur4yBrBmlUY/xnIsAP+lQ/nwf7kWqAlHIFfwT/MCAzNpwyZmrtZTfy2kxJw4
AV9c9w1w1zMTfPNUdbL8MKasC8nIUogVTmbphlnTZZ4w9XFqzNYOrmBK2FzMh6auEeV3+IholBmb
ekrqSxfbyVcDQt82UkzQATyyLoyedZyw5T3ApdCXswHP9cwf+fIJ8zciDXIcABkuX9TzJzyEoSqx
jjqrpESD3g9xdsA9FvwSify34ULDBQXFv9/2zUP38D/fC7wFesFE/e9fd/H3pnn4n+vvZfH9qUTr
57/2q+8CJelv7jx8FMtf5EkKUdU/jZeFgcKLLkCY0ZNBYre8r/+otPy/ff6PNwtmnUTgxcvVluib
//cv528fVzsyLVYNcCw+CUp/wE96/nWy9ixyL8AuCu3L8vctL/mTJQD9Q4Hh2LvoM9980AzWOTd0
fffVRNR88eTW/GYheP4u/rwURLxloYH+hILp5HtpTTOp63oiA8FCau3RURZ2dy7N8vcXcSWNLO4Q
S87z3yMBRXRzPF1ABIdPLJlKGkl97qv6zU0DeYPgV1mmcIleeH4RWv4edd94wc3tHh07E4cSyME7
jkznQmtPf44t4M6B3JPCZKX5lab15PE4hRijYKTwIjGmxFWdMXWu0rLd/Nmj+XUZFjJpCg914MkP
6pzRZzCKRQfqxIc+aoI1M8vu8PpFlv/I/99tFn4e+5sUvNUslhaMy+d3LfFnZgOjdbBzlBr92Klh
pVp8exsIyOKCFkB9hpH48uY59C7ZWZfAF++n0PHpuy3BYzW9qw4OoWjrrtBizQr7Z8DHX7+KT5uN
FKkBHa6TPdTtSJJoc3UYsOQwKCG7Q4z0CeAOcLpoCG7485vIcgEvALmacE4FXFkR2NgezEPqCXWD
cd1cx1HV3Ko+SnbUZcX71y+3LE6nD83+qcYDZ8k1nZPde3Zapy+n4pDpsfgCUib+WoGEIagbbY+H
VryAEsEsMn07YdMlw4N2DDv91DcfBXz2eaMZJREeUmTu5ypnnrxR4cQZChp+8DaurRabsh7nz20O
TATjFvkFfZkKQuGz2DbeNRPAh0PWtvW50L/TT9hGZGijTkVnKAnrPlUacgYkeanuD5Fu7b3rj81N
Lj2LRnIQX79+C1++9lQJNms8glwe2ouaBE37Qr4+0JQRW3zE7rpv9PBdl6WNiXmupjNb/u9+GZcB
fULhbFPIPv/MshrfSRU2hyKGhsMIW8OYw7GeiSn98Pove/lu8MsostCgShfp5KLmfLI4TUlLW6Wv
8cCBaUenYSDAxQf+xxdZlnF2QLYNNgX246cX6dPC0UlQHtTkQiunTUBfIzd3r1/kN/fMNrlfckHh
OhRMzy8iVUyyH0z7oSurNVZLGoshnhtQG/XV/+FKXMAWJjJrOJ/Pr2TT71TGVB4SnA7Xicm4HPV3
tcXorv6ouF8WJh6LQM7KmQW5sH+yptdayMk0SMyWBj6mHK1Y7Eb9mT39dzcO5zpaKwGLEkvH85+D
lK4WrZsexgKH+ogreh91tMFgQFtnJLq/edlsSX0i6bpDDz39OSPBD3WgswMiGLhgo4o35Ni4Z162
56rcX/eMikw5HvuGZ4mT98BZRh5Q3A+lizajyjRhQX11M+bSeY/eRj+a1VT9USTtP5dEk0sVoRjB
efL5HYzIPpKjTg7pXEfrJIyKnRhhMTuNLg5ad+SckcF1jmfNMZP/7PPNmIIUATtFKduWKU8+K9ft
O3hy2b5F8QwmjKkFMVExyQItHxvOonQALdXpTq78vupQ7TXJV5rFmExJcG6JRKOsvK3oeb3B1wyK
MnDK5tKZnOaTWBS6KLVDJk4Rf3+yQmcR7IaMIdQ2Sltfw5vyY5KwKzJ632EysZCNuk3/NhlKnJVm
VqTte6BMuKu6Gg/DBlBHB0g+kDmdOALRogebqE/xHgMTQYgIpBzweEgD3sjGTH7EoN/by0Bzu9Fu
GCXKZSD7u0G2Iic4ZjyIGXzDKnYCYk7hcIVqU4ydtUcD1RFkY+bjpSI4lCQ1jwS7bZsHwxaOxxRf
DAhob0szCT47Sgdo0MxlVDKlwY/asgFBEQSnP2W95ZLtAa9m4I9Kwu9GwTQxQCsJXdCmc7ELQ3OJ
sCFZ8pqUEsQ50iU7iLnc1DskQkw0x/yqZgrGmMJv6LO4izDaTT0gT8yGxgNiCD1u0pnTNgNOpk/r
xHViuUaLNUbbwJ2tT4OITP6Rdsh/RKCSbxf/eLYOVBfc1TVKSnI7gopJIXEMBDlM5qPF1AXxRctg
QoRmNW9NS05IgTqIqgWO5kdDIxFYBUwCEQRHORAjkWT1FQZAQUsUFolNeBoyAWLr+rLYlH7HdKMw
7Cgjgq7QyEyd/rM/pt1XFJZzu2GuiioDA9zwIdFu+T5aci9WJjAGEEyagjTedBI7Exqr2PauBxdO
0kG3efputspS3SBnMbYgBMxy33hTZq5n0uX3TVV/cIwyCw6eZuer6q4Su9oeHSIThrbfQ0h0ATrw
xb1HSMmQVXWFukQunN5r25u/ZGFu3uDEDo8cAKZ0y2E5JRwOpB2q5r7IP4ROB8bNnmv3E4S1st+4
7OvxukcM0zLjaQzk5NDrBK9l137VgK8GcsbMLN6oxIkfKNPsxxaulbn2kf/Na7wVVX6FiIYPHVM9
3jgTrsCPsCJtb91mmSQZqsujhxldvHkxVNiXP1ZGy92eEeEzHes6Is4tSA53YBVUBwTOh6OVdsot
12CmknbF3LwQEPPpRKPqEvMNCifmb3iCOSaFRU2eDz14qEVWY+ypikJj0w8kExLyEhLr0rtOui6n
Gptj2HR63nmosr+gLY75nESv9xErW7tlHCSINstwZL6bkdYg0PKcBnBLXZYHZyqbYKN15t1nYAKr
VRHp2dr5FvGfeBJT/173zHY3qo7x6qB2sqq1LfCnocDP8o+Vy79F395sofe4vTVt6yjKv6WTju+y
eLYRyI587reVS6jXxnVy6weqNxr+c1vQB57zpbGiMCSXG59nEa6cnIye9UAuGBN4uwi+OW0MgYrU
1nhYLZO3DIZFi4E6kxmCIdeJiCWyiA7/lniqm3YV5Eca9MzKmNUEIe76OrKz8X7CH2r7GwJQS1ut
s6FLAoJwlEsiQhhJEGSmaUY3SA26X/vwfzswfy3p8/+5AUNaZ/y08bL80//qu7gedGphLaXjvzou
pmv97cBvdylZ2Grpif274WLAscVV4Xs43yTl88+C6Z+WiyHNv102S0FHwabtR4XwJz2XpYf0bPOl
slD2ondB7MLxVJ4UzjVfSWfL1roHz6YvfcZ1K1UojPgqmfyLom0gKqtifpM6sH4C1+tvjXhQF+kU
TeupMxhcELDx4cl9e/tr63/qoTOXk9zTioA/CiOSAx4AGRA+oZPax6D2YKUw3HsLf9VFZwHcarOk
vLJmMoEHOh0UImWxmxPpbbM4C9FhVqSKdmn+h4Urfwh9MgyNtIoAiJ+CfINZqqDwe/M+KFBhRGEE
KEfP7eH13ytPKyCPUx/sSdPieS7tr5ODu84cJD5yCO6NgJEjJ6l049G9Xc8RA/6UZIj95HRXaH3n
tWzn8fu0EO2CwHYvnCRNkJM22Y4pd7+f8rDYMAQNL7wxCA7F4Mt918YZ9uxhunIyY9qlVW3tTBG1
H/OuykG25Ym/hfNbb5kCh/szv+y0KF9+GbU4jcUl8cL9+aSfnMtsqrZ8sCz33iiKq6o3COFrqFvi
67og1g2cOH6hlaNJOUNHWEfxWmlm+NjdmVEforDf4nPeSYVshjz1PCd5L3EPUzncLTrhygj2CK8Y
Ap4xp50W+L/+asJIPId2JD/geSFMUFQJmA2ULgtlfTC8FHphVbdnbs5vr8I5kiM5ZHp52rTPpwDW
BbUl2z10CRJkQL6RzXPmPPnT2/r8Y+LLFsxtHRNsDnT+5z8mVHhCZCajI7yP+F1vZk5IbTLh+MKi
2b5rWqsWOwVS9V43Vc+2JOlARJ5oSHhMYYtuyYoc522QqQyV1tyb+bZ0rCQ583f+5m4A4qd9ZdlI
ofF5Pv8z0dFkLdt8cJ9U1ZK2BE9a0hA505H43afGe8ip1xMW47XTL3qsGhFGnRHcEw1hElUZV1e1
FNVaFDbGWWy96wqnwDZJqnY/FxBRdVfLO79Oi8+0cPXGKBYAT0O6Lbv6Y0wA9wErwPw26UhXWfZm
YD+Ouvar1iBbbFiIBaDwdZ9Th6adeJcjabmUiSzPtHZ+/uGnjxkZpI3Okm9Ont6/Io+l7Gfunwgy
ks41v4SD21e2oXQPaAiwRJkNux5OJb2EtLkp3LJelQAz3pMr7VxyJjCIMCFG9/UVYNk/nv1ZWKEl
ikWibrBfitPmlj2FFgipLjyG5M1fTfEihDSEuvKCurzSDbpllrXmps3bfvP6lZemwosrO+DgsQoq
+rwnx0pUUeB0oyQ85l5+XdCXvXON5HuzhKB1wIX+8LiO9Z2uk0+LQwKY4nrPX197LFOlBr4yP0ub
tU+4/aYfIfUFZd5uqprWmoxrdWbjWPpnJz9xaYUqfF9LAXHaKw9LKg4fHcl9QOPlFlAiqF9kUmtp
FeUnN/LdrbaKo8LssLex5Jz5Yl+s7S5tKoeBON8r0v/T3B/EAinHh4r1KyRRVjnZl0igr8g0FObX
H+WLFgF3l4EAkxT7p6l+gQs87bzVS+sAkqV/D4EMrH1Ut84eocj4dSCA74CX/9odPfdgjvVXzGL6
Hfymw9xMNuh998cgAK5CLCjfqlgiTg/mg1Fbn5eZ6g4JIwUxnMuNzgpjl1npj9Ty41tl+fXaLFIy
Hmiobso4aK7sXh1ngOTbagHHaC2xAfSGexXTrdhqr6muZphcWzk7W8vt39aZ31yUOSedsYzzB10u
sB3GTBdlM4Y7stmMjd8k7dq0ZrVxTSIqXr9pL4oK92cvzLNIP1kE0yfvf+uiqxxIEyXWvfF3csjq
bZ7DmsFRhwsJo9uKBLFzNILfvJGM8fHNC8Yr7JwUtU8fVGKH8N0rx78nkdi5Rt+jNqZbGIectfSi
1JivkPNWG1xH7psAJ8GZD+I337zHUkMJtbAo1OlIomMgobqMM5wRgQvpc9m9HdRwUIJEwdjtz7Uc
f6oSTj5AxqhUCYpRFbvJsvo9KW+aOE1QSkT+vRPPxVtgL/1GxYrYUaeFoRmBSqWbtGCI8HMiMWhX
TjfqM6Oll9Uy1A2YCKA1GADSaT2pVqa8HUfDLo37rERk2nRuCRrarPdpAxU5QOh1KedMXXNA1Idw
6vxdH5XRoRV1dPv6G/e7u+8JdBXLfNl9AWiI8U1Pdlm592QvZHuL+nQFQrm8TbT9vpvFubnJb15w
j7dbsefhFzC9k4oBDJSFNlJ59008YV9WRbADQCeuDaWdPaZfeYul8/H1n/iiSuFnAbugLKSfzTj0
ZJmHYdzMljni0ROo53VcPMDG8c7sXC8PZS6CYZ+dxOaZ8lqdfLqdO/h52o3xsYT5uSrneth2qdIX
4+gQFOc2GCThD16Gec2m1rTxPjKlcUl8aneLAMTaDjDKz5yEfvOWsY/abJPWcmLluPj8Vc9EUXSS
8PN7ECrAm0w9XCfDOG/MFFddZ2uxjxRURpB2KN1jb7xsRxMIexfp7euP4Hd/CQMYvnBm2hRwp3Uz
TNYsD8syPoISInIti7oD5tfhDQfY4AuDiGEbT26xLxkmHuwoTy+LYTBXdRGdy0h7WdswpLFdiPl4
W/nfshg++fqTif79FNTx0WawXxJ1l5ofahP6PafVaILkStWHxj4Po2OH/vOcKO3n+Oz56mNxKgU7
6NnWcmI+eU2sqazDAXTDMUhrvCKVJM6hRAKPEbcG7hqPh9EIhmMNfI1A0bnY14Ff33lm4R3BAE/X
/TS0X2zHr96klgzvei2wO3RZc9nObIhD0eZv4xZ/GWG8cOIdcjcGMB0H2m+IjnPb3Cd+T2M1hXOQ
ZA3NxUW/9frDfrmkgKxmRaFgZ9Dsn34JoCAjPKMC7VQZTKhMM7n3Eulsytof9u1EHsPr13v5fXO6
plpdVGKLpOLkLbebDEePG/FIYQeuGvw9e2VE1plt6uWZjGklfQWf73s5Xv4MEnvy5jh1VmSzr8qj
XhqnYW1fgsGUFArztFWLhL5G+L4VsjDe5PYY7uu4fRxjKb4lDKMvvI6MBqgt8T3Qo+DM3/ayquOY
7sql+cQRyDottcocFmcui/QIqJlxRAhUuWxK9U5URnXmZr/8fizkeJBgmDX5lnsK9GlUX02SzIfj
rIvi7diU1ddeJzBI8mrcR60XvzNlh6kAbPi5FXZ5jiefDmpHdg8+nGXbPCkoEVx77Szb7BjjJrsL
YYytlDsZWwESDX/IWH5NAlPhTXTLxy4IlgRng/kHwqE/fsGXExuKS3RCOM3E8kI+eRPqEW/zgE3l
aJgGcW0DoAPHKWnl+yi4BTzA19/vnxXQ8x++HMdo+sHQoesoTjZNW+bknMi8OMZqno4klyT7Nhfd
VadoaDMEG97VJjHqhGaQJNW0I4nQECAXjLE7ZWjFA2i7fsQJuYhy4zKuJgqbZGQMkcXhTetJ2PmO
Y+9twjA2sFQAQeh+ulJO1byrFkjJ6z/nZQnAIs6dYyzvu4R3ndy9sMxEYOZtdGynkSSoxG12AvQw
OIvG3zNmazaznXjnCq7lHp3cQ+bYDuuDoBP7wh+Yl56HBSFLjuyV6dsgM93LMkBNnthfcN41AGe3
2CX0VTLnw21SML97/Ve/XKRsJhh0pxZZGU3gk5e37aQY/STPjmyPzAI0nJQxAg7++lVeLgRcxear
pCOzcLDU8zdTkwcB6tRNjxYGAXpz00BeYIXM2nKaM1v6by9F4Sp8hT4RWtDzSzWR405jn2VHwkcQ
UxOowYhKfUwIgTtzpd+UVg7nc2wABLOhN/ROfpUfG45hE8d2JGLN3YEoxOjf1+3BHdW48lLD2fdt
/8lwK2+nmTm/7ZnsMApkmNk4Vrwla2U8c4x++TSJzqVpgGZBUVudSlfidDIaK8n5i4LW3+f08daA
Es8d1l9+KQ4vCtJbTDP8/FMFu2sGpq7MMT8OGEcYYQ7on70Jt3cZ5Qe8i/bGmNCKvf4Kvdi9PYXc
FIMv/XMoDvhyny1uDS8VrG9PHw1Xfe/tJtpBRLa2FaEQ27TpszNb18vjGNdDuUDhjJ8VU8ay4TxZ
TAU6r06k5Xzs8yzeTmTYbmmr0gcP6+IynENzZcwdMfRq6q8LtGO0aKz84vXf/OJxol9nNefLhHmI
WeDkb5BLbeoFljwCMEs2GEyA4RaJc+bjfLF1Mpkg/ZDuMfJFvEUnpSf9oLoQwHmOg2RpNlqTcBwU
jZsysPqt4fbjNrDb4CDj6e71n/f8kVJpMnri3oIaWprJuP2e3+LUtMam9/z2Iwjoa0bk79oxIbIq
Mu/jIv/x+rVONqtfF0OLTL6zy0NVP2XvT56ntkCikfDUf8xnKrOV2wHiNQDQ7x1fEZJa+nqfeR18
ZuRuBKmaFshnyL6pa9gXZSeDnTU3xZ7MC1T4BdACRvjtPs07IrG9mIk6AUEAeCAEeSC3Nhykkr1X
aG9f2629rgHAndk5rOc7Bz/IQyTNMwNCyQNkuXt+92I+QGMO5v5eV0Z+CT3I2JLwYN1gp8pXHhPn
ra/HAYBKTZM9pG8CPa9d9Jz4a+zMvceCFG/xihBW6CXD1gO/RiVepPeC/Il9TzwMlvLeu8wmmzgQ
jG13BtXs1qtrdzNbQcPIOoY+Lp0fU+JP+7oI1FEmbr2mW558IyQNiUVHIAOtLxdjmdUF4OkaDLIR
pqg4E9Vuqkd3g73wnNzp+Wfz686gWF3er6Uktk6WigyAiK49t78fW1j9idMRUTZyqdffqJPCe7kM
JR9vLofrRWl+SleUQZT7nRWIe3gqkt+v/ZU7FRYqg3L4NGuULvkc27u6MewDrnxUBOSt7Q0QJyvJ
YeS6zZt81ywUaEbp1Zm/7uU9QAbFMJb3gg+YLtrzt8MLjEbnyJ/uwdWQLGlO5poRmH9uC3zxCXMP
mESjSmcgRBF8cquLJGrNuLfFvTeG/UazmG2sxSAP3S17wwSb32oG5NpCKKhIShrqL0IaHrg93a8z
W5TIPXoHgoFngmq0iV+TRBq//pyetxGXx0Qvbek3kPJMY9s5+U4A7wwi9gzzHriiveGYhtkwHiX3
BBabTRweHB872vdG+Ij52Di8fvXn5civq1NaMSpjHr5Mo54/hyooyVdz/h91Z7bbSJZl2X/p95uw
eQC6C2gbSIqaJRfl7i8G+WTzPNvX9zJ5VKWTUontb91ZWUAEMjxI2nDvuefsvXaoHDJrSva9CdEp
Dula5tHSnbkZb+/FOsSnbceqKkGLPVnHA6DIDY4b9cDJAgxaTxAsRW1BlIUSXufU6Gcu7Koq+KN2
ff1tnKcp6dTVZIES+Pi3kRc2Tez7Kk37QPuCy0K9kBq1ukXQgnuUloKXkD21TvrVCyEWzVWaPNgs
fZrepWlzTiD83s+nwWCSmUSJyY55/G0iKRUxF0c9xGM1e7TEQd5zGnJQw2heQRqH89d3lieehjiK
a/7PXt/APzYUpegaZGamemCBDy6pEnmGykm+0UwEeR9/1Gvv99+nhN9XmkEyvUnmT9R2J6+ZTkBD
PvQ8w31bmrf4tm1vGEEGjqHhL9po3kRSJT1LZmJuiA+Ud7W9kposbaZr0xDOx11IvqnbFgi+LwhK
gu8on9uQjsuIf74j75gMVBcF+ml7xcjyiPwiTT6Mg6I9aGoxXY9tmflz1RMNxfR3Q5yVCRBvSe4+
vjzrlX5zdfBCEMqMi5sZ0vGdEJyfQq2wZdY6RdmMqUKqmLU0F3/9KXQzJKpCmUwrOsXHn6KjP0xJ
ytMOFuZCws/oprbYzM/c6nd+C4/vKt9gsoy97eSdMsFJ2FGY6YcWeasPUOBTow3nmsLvLEoa1Tuc
G9Iz1ib78U+RRQNQYZz1g2zAiSLALdxpqBsvjaSQ7v/+qlkYTnktWZhM9eTezClKIXXho7oiCvyq
YHhZqHn/VyXs67NHA5f7wtPH+PJ0bMFBLDJ62A4HLN+CVEMTJFiZ6PcjKt7Luaymq1Jidq02ANY+
/n3y67py8vShN7Yoz+kuolA52V+S0oCcqhraQe5B7fkSmTWBn+Rd+JIRLQB2lU0FAJdcJZdxPCRP
TSesB9pY9d7IY+s7dXF9TZgYVJQobODMDHLwIopW3IeqXt12VWa1wGKhx2oSU/akNuPALbJk+UZW
UqK7JEynLws1p+wbc5yTgkCGKvK/yqyu7EUJN2o9IFxWRzklxwYEzAvsGvqRAvnpZTFYug+GHcSr
pXM4nfuAHN7VvUG8ddPp34M4ML/ZOJKJZVtUkKih3s3qVRShy1UL+prkrvUkCslma9SXTUY/HYlo
I71o6mD+AJNR6f60IO6Nk1x08JLLOvNC5NKPs9bFj6rWVxpTvRIUg9qCaE5LorLUuZAumk4zv2Mv
ZBoTV+3oUzCO8TYh/BrUg9ziPE+DMrm0yV22SSGOES6C0+yu0joAiVjTOW9csnDML2goTRWosmJt
oiKWkQMRsSHQoAwtSES88i05FGp2U1OJbatmpISpASsRQW7qDSwRi44UoD9gYmSVsJ3qU1C8LDl6
oY5ZWXhRjArXL1Bn9QfBQHS+KOtYfNvCuCEXF3EHSUHk+/Y5acuEqCWJSlurbNghl0iKd5DqgseB
yw9bPS2GQzgI4xfxumIH56y8Xc8pF6yqcn4xhEXzQw3W0A81r2DoTWJQJKclvucJPedUeBxOuqeq
XsZ028ld/9maLH0HfEmXiZNrzB9gMZYrdWpr5s6V2VGblcmQOAv51pTt8Rzd1HJNfiDZtDW4IKit
FxpgFAbUWjHfNXm3NedJU3bIb0mC0fpABa4KbPozlB3FdCWEtXsAIMBiJiL7kCkk8NgQmwb1F4Xn
kcOyDEgNqJ5OUIUgZwPeadX+GsuJ7pocr6QCCbbns1U16UMQLXAVGwgEV10oSak3zImZepoxWbdK
V+Hlk83os5yjDnYmazBIXi0S4i2stuXEtizlr4/f9OOux+saw06/+grwaqxThONFUyyDGOhpIqxj
b3maSrhvDqQXETgTDz/JVAGR1kATNh9/7Ikf+/fnMhOWaX1oFgKUkx0hM9sKGoQOIdQa9es6Dupn
uxDoiQe9+VU3OhmXxL2SM5mqXjX28HczLdiBqdXuQYEUvmKRSD3XnP14Ja19CsfmzM54emUYLLKK
m4wxiV3gS55sJz0oSRVZcndI9SG+AZWd+aBsiEFeVk5gqskPlCPnus/vfajOhkwPga4ivb7j2yFR
l1nAXwaqXWgYCeQKQpWUxZcif7Y3cKZ+fHwfTsvL9UfSI2Rgud4ELC3HnzdUSj9Poh4OwVIjzedk
PyUzXMhSbnaIg85saMrp6Z6PWw9u62CSJihtxuOPqzX8YeqgD4dxGUYiupbOy9C33oKQHXYJO4Pb
6m3uqzhOPOgkwS7ijLdScRQwM0lNkBwBSGaU2Zj1+9ovmDu6QGcSH1Zne20H5uwt/fwPovC/JS+8
c1NQMKzVy+uE7VTDoGFptCM9Hg+pMhsbOFXWnRwpMi97Ie+Uug/8aFTPqf3euTPqWsnQg2WmjDT6
+FLRfhkz+Objwa6bejdbQuwGNH8OOtQRl8GQnyn83/m8VVWIV4vDr/wmJWNIs64FDj8dwtB4iBNC
d4I01N20svehNjdnPm399n+WFzwIlq1bdKHWUzz6hJNf1+EIWXMSDy2JPX4URaFr2CQs/PXTvTIP
14gULiCD8ONPIbtJjOlUT4eiq0d30Od8343GA9tBd8kR/dzL+84lpA/HvbLhhCN0O3m6KdckM4yV
6UDUYu4iOiFoGln0xSyqHzSezvnC3rmGNMkQ11Cl0f071TOWQEHHYCnmA2QKmKC1Vm5KCElPf30N
2R0wTHMh5XWafnwNC0OQ1oKj5gBX50XP+jtbGX6GxN+ZZA2dOeufSDTxfjHgwIDCcsSIGZLlyWkk
jCxzqhCQHHJz7j3S8IglNsXiA0LXtrNZRbuRissR1oDBa4gDJyhA5plREWK/iVW3kvTIK6gRPr4G
pycLGm6E83BApVnPs/q6rP1xKCYVTjTFLPcHEQ7DhgxS1euEZO0kYGlnlsg37Yf1s0xWSdRZOGlR
1x9fbwZ0RCFAyz70lOAO4m3xCYR+cjVWRuWrbYluQZ3QhNoDqQK2PO8nra22wVJlFx2V+PbjX/7+
12FdoGXPUIiB6PHXyQCMS6UWDfQDRH2xwKHyUWuMN/kKnJ4Xek8kYquI8dHuKQFJm3m/EN4uF+2O
kLTxjH7qxOG+PiBcHRyy6xO/Fg8nV6caSuCinaA9jOL6UhqwXOgTpSxxFzRdlSV2tCinoY15yany
eLiZ4sDeEpZFLYt90G2qxjeXLt/ajHNdS6TKbbtklk+OmrghdjrbL2CTNhmUDxcpIG4rUoOcLivH
M2qh9YseL4DqurDTUlh/D/aJ4+sKhH4YBLLQA1TLBBqWrd6kGkesKOokx4rsALPg2FxqiXb4+I6+
kjtOPxmjxrpOsbfQDzz+ZAnOHTt0ORxYOoh7FPPyCZkq5fFkSo/qkNhe22hko+j1vG2VKd1CdfoS
J4Fy3y9V9VzqiekLSkIXT2C8pRcswGPL2DfHNWZWFQJ3AqY2oWut1zeRtjHqIXBBCefOAo/4ySLy
GDemqjB+igmOj5r+Uq5Uyn8zWvzK0Ea3a+bsTihKu63beT5T171dNjXUWZByaegg+j9VlqRRB4Ni
jOeDbs3JZlFBuRbwC87c37dLBiQYzsco6BHmcIQ+vspzA4o1j43lEOpl74pmgCA02MVF3Y3izJLx
zg9S1hk3DAFWTKYmxx8lGagN9E6SDj3Kzm27DPUms/LgzF763g+CF66s8m2WZ33d/P5YA0NGtJzE
U/mA+gWWBGYoZ6nsOyuXe//jJ/TtNopiGj0urBbqEGrT409KVRMKolXTfR/kHekXtWvI+X0163tM
o9qZi/f2PWTQjRWeCb5Ng+/N0k5nV24gfR9SOGkwW+CO5LPRXEvg0TdBl0i7FR38nEnLuR7LOz8T
bR6qarSSjNlPL+gimp4zfKQe7DE0PwG2fJEjSfpBACWJJSahQx9f1XfuH0UJ0mNGrjTurZPipNUK
izifWT1IuSR7EgHB29hqwcULo3/6+KN4IrhFx2sMrAnKIJpH5DkwVD++hWAZwwYQhHmIrPCyravC
8uOmC6+6kmYVDhHN/DQlXZu6WiqsR/BFEkIqGJWWu4xGsbeBNv5Ky5kitO80il7OQLpKf8DKJJcE
2CLiXC8lX2jXhk+NiWVj12pyI3uqxvnVTWxybIseUKBTN9ZQOR1Rpyou6nI01hCLMcEqTFnBJqqp
MBebXtubY2o+oIVk71Iq2yHUXTl0XYxmcYYiPFeUqojUxa5qsT+bBPL22BUiHfNKPTxUYwbGMRy5
8GsGZNF6xhIpn41SVidUQbP8OdLqh1Gf0sbRFeJLUA+J7EtCVlq/tTAfgNZlK828sp1R1Vcx3y2c
WnGhABwFw5l1BF5VJsfhXuru9QRxPj2XeVB2GlvYp55C/QczaXE3TjkhM5ZZBU9Q8W17TZYeyLtB
vbWX6hWnT7hSQCkskVmpNw0q/Qa5v+1G9LRkthws5LCJycZyplhfgzBSWq5uaozT/UwGk+7qS1yt
PZwwveyzTkbbWKaE78ziG6sDDTiMYWR7ZgQty+nCuq9UBrhXnSiKybGVJP+KWohezNr3JC+YTOwv
BXrQT02tpdjcMMYTjM3OiT6oWdon2rcjWniEVI8SMeCXHVClbTOH3WMrYQCXTcJItm1UQNCOMq2h
6aaNi7G10H0mboY6ZfKNdoi0pwJ8d3Ab2OEQkIUXR7eoLuK/c/KsxQlPPUgQVIurbPF0niHTe67w
1CyHIibfwjSqXZGmFgFZqtgA9gBwW2ayZ0rJmVf77QYAAZgpAR1pakZO8sdvG5b7MpsiYR/qCfHp
LKXg/9Wzbom369XqgqXxuk5E0bmdvNNk6QZiKDtxoDzr9vAR260ylsK19Dryc107Vwm/XbD4POpf
jJ/rAe6U2wWkICLQZxCHykLEDNN2coZWvWmxHW7OrVdvlis+inEXFijSstmzjy+gHGAXnRpTHOLW
jC4jW4aoQEfTk8yO0U6tCsDUdviQwJq77bSuwPEf5p6tj5CcjUqcM6odSy/X52j9OkDoEM8xXz2d
/DDp6ykTFHFoFmMmQ7uO79omgDlIb9Cp1aDe8OqT7qaF+r4xKpqcPN0uJLVzPYH3HiyYl+zCnDKZ
25wUMXIh0jhUwvB5FCL1euKNPS0gYurjy//OjWYP5tCDFAhbxKkxjC51E49mZxyUKMLxo2aR386K
sjWqbtp9/FHv/CDiFEBxAc9DF3h6ZA50YxZl0NuHBPLHhRIWKel/KNA//pQTldXrDTTWNgoUKYiB
9HCOn6cccoY1pHh8NAUQs0SS0+WU5+2GJXj2CdUmLrGIFH8JR3Dd5aJ7RjSLM+PDExPA65dAS6Nr
qzKcis04ObkldZMCuW+i5yAaEPa3ZhFcccqZ800ea2WIeGHdJpUgF0xF+uppwVpb7XkLrCfFFvhF
Pr4o6yJ0XBKsrhc8KPj2X+Mpjq9JDXuIxIUSm6PZkLSI4yqsN8pS6aUXiYAEKXjenbRv69D+u/jO
9UowpGMvB5W3WtRPzfKhAiOkYN08CNnovZiZlYtundSdNP+SturPqdSE//GvXbsix78W/oC9UgOw
U7AVnBzvEtFLxrL61etpVn9mCINXm0NbHyItEygYgnpYeRV2B6BZB6MBUAap2Jna9u3TjqEZJSM6
WOSMb3mEZW/HMSKvQ0KomkeWdLuHdGd7H//Ud5o2xx9z0iFaDIQnSc7H1HbFpMowCURg6bg0a0W+
M0We3aaT1TzlGapYBYiax4mFjMA0jm6qxsAK2M/1LfmS1pkj2ImS9fW+o49Z+7a8ALQwTm5CT2jQ
0seSOAjFKDf8Y9m1JjF9yaOougK+bvsp/iQvjnNY/yR20NBdpq+C/AncyUniyeEYnjl8vnexaHuv
6xyaT/CNJ9+pqe1gCYdp9buo4zbFn+ITEwLXB0qE284Q8tNCHradNf5ET2zfVtpoeNSJrPmTproa
5Guns63xrxdGzm+vUyD2XJvF6/jtLINQMZgwMQYa1NGhXZp7Fb68M2/Fa3//5LXg5LgWKxwMEJmc
bCgRmXXGFFeYCkSefBL1In4psVIRLVXLmYRiXk7ciFGyF/bqskYwFf0WIn4fOlWkJgRVaK19ZzPu
vReoRUyvrWLyUgCux6StTOaZbtN7Xxf0ABcGswvdav1kHZejwDSK1Eqe1Tm1bpaF8ZwgGuuG1R22
woJARjVF+0BgZLzXZwqGaB7yPaQycuQMrd2AYKy2koGrWQdqTFxHPPQOnLfmzIv+3lNFzxkOCNM0
8HvSyXWdTVpdkTJZh2oG208SgEE/VKlvNEz230KieX9EU6N9KcOs81qyoy57vZ1QgWJ9XOkZ2Hf1
kj4O/aJzwvW3VSMLLkIqxla0u4AaHz9YBPL1QgOUgvUyFcxOli8IadZ4MhG4VWlHZ57jN4JY9DIE
numv3VqDwPSTWxYLtY7sfgkOlWTlF6nSgGDV2tHFWWH4QMNAuJcE2JKUtmzbUM+3PXkst2gHRnzM
hrVVzWJ0JxlQpgT2fUsmLrG0dCQe6l6ZnYwq5mmorW6r26OEKkLi3xxaiW+bvXDDMM8OHy+ub5dw
xmUqLE9CvRFinHbfqyEqJaAq6XOKgGI3mpG1JxH55eMPWa/J8Vu5ir2oN02U6MhLT66ZpkGUEqOU
PkeTAsCdGAiP3mfvNbJ1LvxdfrsxIgBiNMKjwEKAEPf4eVCSuJhFGKTPFax8p+7JRRZJQYJnXna+
xPuxE9RVV2XVNB5xONLeDAjesdSeYFaWMD9ccuMW76XsW7nRemaYQH1T7WCrMyJ7DKXlrLP+nSeY
nj8SNRjCkAROUSe0bwmtLpbkmdLRQPQcxNnnHBA4sL1xIBgDyUl9i76ietZ7tmNHstPsYmhasj4i
be6x+2jVpprK6GoM5uCTPppB5BSk3j+wlkx0QfUlPQxRYN+PeZVei4m1yCGXCVFboVQkvpiVhKE/
rQUK214NrhI7qHOX4AFIOGHbxi/0OHOyi0jJfk47Gu8y19ggoTyeXJN/xd4i+pYka3vIHxuiuzJH
BgTXuEYH6Z3OuYKRihdYFqgehu62kLP+i1TDGnPirBvOWdreu5yUYewBCEfXYvz4AWhJI83YGpNn
vZCjja3njVfRmfo2pmXk89mJ//HD/d7nrVM51kV0lEjLjz9PBKRKypDhsAIZAG0J6PAseEmuRiqh
rxC4fOYw/k7xz1hzHQJis2AFOlWwl0QKLhWhnPA8WoXmzWzZz0QVzZ+GcYhqn7h38xqbP07gPMsE
sh8phugzFBmUvo9/+jsvm02DG9QJo32mDPbJi82/Ube7WgzPNFeaC6JotE+lNdqbaqz2BnaiPTWI
fod/QFoDJr7XEfrt2EbDLvVNc7HIeuhLM6+aPcEnjOWy3dIaTfxkXL5y8snPMIXeLEOIHNkiUCRw
PiPjbr2Tf3SYLcTlU5Z0kBFyKsiYFhe5xSNpH69X5a/oa7fVz+Kxa37+7K5fqv+5/tHvZYVFD7DN
fxz/bfv778Of5cqTP/ob/5Utf9//bOaHny3drv8ku6//5P/t//gPof7TXEGo/15islj/bbQij6IB
0T3/cevfkO3xIf/Mv5V9E/6JV3v9Q7/5asa/dM7WkKjX3o1Jn5tr/ztPUIeVtup8+Q/TTUTW/C//
UO116V8yhSobAz5+prE23+EfxppGoCB7K9JUXiw45Ihj/vPH3/3eWbhu/62+4vfw4N87EMNrmi4I
rg2VOn3t+JyMMOZKj0K1DwmTbrvOUUGP+x2gLscus+Z7XVW2y1g430VJLt/PdgBvsBaqnxAK70Uy
T8iQLrnfEjpDyDSuhZUcd7CV7JveLt12kcfRU6uQKWHYvcS58VKZwaGkHloIw41q1dwgKSJx3Pgk
zcUIoygrGEshEFOYDsAivyLi3t6bc/jA4fiHphG81GpVfTEttUlhGjF5tNClKEomLgsbrQQD22/1
ZI9fOpmU64lW4+PExMkls613llAyrzuZ/CPDwFNThBJD7pwckYL8Xn5nS3B70UJuDMlqiQBW3FJm
2LuAHuyV3RAHBmMt8dqOvF51frKK4GuYD90+VdJ7otbhJUp8S9fWhxq75Zzue8GBOkVE7ua9/BU3
470SkVQ1FPV3M5qyvd1lqPva0p9kvCzUifRwVWtTlPk3NC/qNu5s4pWJidokik33tDWWDXK2DoQP
jdy6Glp3IZvcLQmA4ydZL2NnKM4wxoBVjajbTyDXLtvO+lq1FGOT2SjfSimZci9oTH1H3mpzGSUL
4e8SwXXhaD4VEhitQuTzdTbjRasUIrEIKsL7i7jOmbPlIrfE1Ri38iZDG3MzlrPsdVYSuvGMwctW
igeG0zrSThuwUGHkdOqV60xvE74oWNQmXiuPidmHXjUHdVZMYKiYzIOapn5s10/4yzOirOfZlXr9
AFL9kzQEFo3OafEyRuFVRQsyledrfWxld6ym/kaB6uA03Wy5XOnKwZMvO+Th7OIgDB0tyEmOl4fn
biwtD2PaYyuDnp/b4brTeqYbRVH6UpPz9FbzpirUjb5+g8TKXoIqcLpAvtJrGvOJnMduDZSExnpG
zKXyTZqRyvc13FDShjaVJn3pDXWh6y8cSoLcYyW4zDqW0TAkvg8x+bdmiEPCZZdbERZPi2Vs0hKO
sDIxZGn156wWwaYLDPKwdAuu2aC0UBPIfUPppvi52jefxkra0ZA1nSbQfoTk39G6GJ+NVtOorCVx
gYRocjIL/7Pd9F8aNfxURVPwqCMy28VhovpqFG1pXBnQ5pW90lo7vAGFA6bUuChrU5n45rG8icuu
8G16+g5CwfYCH5rtWHHzpTUzzRkxOjtzYwa7pEet1nTDXhr6aTd0eDUSy9rZs7qt9IJQRJ6vZ6lr
vnUGWku5gAFbrjchjNRxY4h63sSD9VXqw+/WUD8Nao613Qhnj0FTQehwRV6MTSSpjBjDjUy+ZzZk
N5U9Re6icaHL1rxMe9m+GJRquZqisNq3hbJ4BWIaL9FL2yGuHD6JHH9lTYjIJOO+UmVLnmykz40F
lZAkAmYC7fio6smXmAgMdMqLZymDuhUkkHlBBBR1kOfsgrVR2WpYJdwS+i2pYXU0YDQzLCCv3Y3e
LCCWFI0+MFJaq6g4dMZ9vKmrLHdCFCdctVR7mM1W/2QWBJKl4Zh5/ZLJMOtY/T1Zni9RnZJKpTS8
agZBZlm0OEqKX5Asmnt6xJdKMbKqiFh2ixcmLdNDHWYXgQpaUmRmA0NxCR17kUxnVLobO5y/NQGq
XdEBU3L1IPgRkUXJksH/x+YTIXQ9kGRAwkoYYCDqlydCqr5h8L/K6J4yhwoNok9rdROgDs1GO4X9
HDFTsUM/r6VvC9PMLbmqNWddUnKChLezQZ9bih5nOQ5HbxwHm9eH7yN3U4hdzfyJqVZypCyFoaAO
15My/ShnMZEIljkqxo4LNYxN3wzGf6JO/qrq+FTm/Pe4vnjdJv9dfFzH35uyLX91H/5T25/lGmnT
nv5DR4XM/yOVy4pc+++RsJf9+BJ3R1XL+gd+Vy2a9S8GTiocG9ypjLX+q2jRqGfoIq36H8psnl36
Hf8ULSpFC3+E6TOQ+7UZQL3/T9GiEKqM6oPRFUU5ukDykU+KlI+KFs7f1KN/FC1092k0cDLnVEh7
g2bvcb06p8CN84bUWXlcD3vhQGDkCgictMaNWRTKxmnAEy1uoBfTSEwkOzgYVqlGa0OKuewOUxjn
dB6ZdLtWhzHZAccX7JVy7mO3GNZTnmFPDSnqxIZMuPoixLBNIofBdY9cofaUtmgLprHl9L0JgaK4
IpAEkGOWJNXj7Dbt6R4sIGsGS76nZRI+WLFVjTC+FWbvtlYNi2P1vaU4GdDLyqkqWXGEVKYk2ZsD
r6ls1sUFwaUT+wlcyGsR4M7fFcB7rpo4xwaCjTsKPW3S4rtcMZfiYoTGHrlB0kK7GYsSxgUVSkca
2xzfwnK/WbAe3ExsFNcKcXg6PxBr/30SzPGXcBIcOLQGf+8OOzw7gc6/NiJS9ECHhPVYX/jLogs0
sjjqXJsflmAy7mZOxupjYARh/8PuE6H72Zpgso+KUeh7Sy5hydF6NuBOs2969VzGxCaZgcYqGQH0
vAG1XeqOjt1VcRG7KfINRO3Fco0QlP9ALbkrllFetmkfqUQp0l6aHED03a7S4i6465pa7f1Rzbs9
eSFWgY65rC4BwxfatxYh9W0+BvrCbbYIBDbt5C6j0qzcnKvsxWTCPgayjG22Sej9NhOHIC8emnFx
GHsWm2iZqu8RYduOVJC08FkPFdJBgqZGaDBXN5wiXzSjwLqccxkdtdNLV9f2pPlmz2aaBQN21HIh
qUDNIIv3ku73iTI6Qcyg34X7EvvyPN12HMhbp2dyPnhW22S2k0yV24wWGWlTSvjhNimn5ky2xklz
FQAkuhdmIwxlEHquVv3j10crEbkl7dJ7VRjHm1DExlaRAroOJOrko5NaBqH3MeR5Rp4a9JmplWyn
KApjx9y1uiyw3d1XZknir1VF10EhF0/zevUIm528P9akfw4sf+KWX6Flx68639XkLE03mO7qqUpI
66DwpxktsVBa2zDMhgOwJqCfLO52QtwkCacjxeMkZc2uUtqv07JIQF0qJbV9tW4HDwBxodFswW8P
PCcafxmdEf6yJ8jjlbALkjJS7VEhLJl0yryhO2Mm4JwjpTC8Iip+GYl1rY5meVPyMm4gy1QllXif
egy37J/2rCf3VbV0X/PBNkABD+RLOiV8HrD0kRwccl2In/hZy/tas7Kb3AC/Sb2r4qEgJVux3Iyg
Tb5YEITbnvQRwiBERq/048t4Yvj8fcvh7/EXnPQBV59MGRJ5MocxUnovIfD6ocyb4XNfG08pvqvd
TG/6Qgcjz1kDIlpNo2Ej0s58IQWzZYw0yhfGEHdPgcyQmHDHmbOKiDZm3aWbWSjDmVu+fpWTO84E
F/f32vP7fWD+sxlhD0VUGaLovaVR+ueIu+GPSbVsSjqWW7sw6g2aBaJJeZ3O6brfezNwgMkW3bHX
DtLJZbLtJrLyGdxrOOnGRZE21MgJuqlumatPlhjkG+rUbjPEbb6Btd35fVkOIFHKTY5DyJdS+ycn
DnGlzUruI79X9lOqpWe6Nco6Uzi+QvS5JC4OnX10lKdndiS1U87Zofco9tlSgBMTNd4Gj1WPFdpl
msw8yyI6il5mr3gZfi4/GNTFBZjz2Q7bEWiDoX3GJtI6aa2IG+I/Wl+2BuJUYmveTWbWQzBV5HvG
MNE/I+G/Ksf+f2sCwUv543170wT630X30nzv4u90/3++tqYufvyv//H6h36XU6/8x99dH/H61/+U
TMKQ/sVkAckVPTdmcnRK/6tmEpb+L8wM8tpAJDYKkpPxV0WTBITl6LlB20JNRiuK1597u3o/jtf9
Cn2SUiUW7sKon7O2UfJ9msp2bMk5mci4rmTi0jXYFnlOX+NXZbZxJ92x6ctYw0WdpPhAWTpyqKFE
I+drVHMaqq24Vjl+TbObWVQBZHjOCTyPGymeNOgEOtoDnbPkXHbqtsmGRZseW3pSifAXUYP52xeq
UeTRTWhxpiYRrmjoCDRaT85PM4pOuy07zOXXVZDQ4l9sElt2SdTMzQ+pxYvjz7lmz987bbDWs3Y3
534ywC3wCaVplG3F/D8v9wUSyISGUtAKKLPgISzUpbqWyyjptcCGU18ZyVhXLmrFTsIZmMvpprf1
5SoLhzq9qbq+jffA6qv1wGzEdfm9nag7npdyCh64eTaH26w3Iy+RR4U9sS3t8Tlt9Zn3KqRMi0Yb
6WGIxpAEEHJ27u1Br574hOLFtuvqZhKRRdGaqBGVp0JK0E7HUrVv5QV5NmdaJdoGHLZ/ZLaKg2bO
I+OuXQIdItXclngUtEXE25R1f/jcofK7oCkv+0traC8pWAGXFpgRKc6sxkTI51Jpb6dQSG5vy/Jh
GIaGMTDandmkgB3DecfFwls7dfTgaAmNkZsOjOWCcdDafRc15fOYR8ij0B6mXrDk5uVEZaa7YjGX
djMSBeQRvlhsApCcki+HejDvEr3tlu0kVpPaYxPx/BzaZRHJr7a3QvIahBBUSpTl5q0AUBl6tSRg
vzT4QpQLI05wJM65GtqXdBnr9JvEAWBrdbLiSXFOeFemh5eDghIunAz7ceiltZRiAFA6eHQx4Bqp
uO1HksxbxcqZ9pumY82CkRuCobtlHpvRkdIo/2rVQ7SZSiXRXMSREkqvMgTALnQpoiBTiIpTp2Zx
6O8H4HNn9WLK+uZZaWvg0kjGGsKpayl6yq12vLMNNYnJ/lviT0szDWjRKw7Jv5BMVp2vo34f7gvd
ZMFWyrG9rWeV2+ljOwEn6avFGDCUIZRo186UCV6n0jHNZLWTr+QmF35E3RlfD0g7eGCYn0qXeG5n
9TJuzMYg8EeEnK0DEPDYMVIBiajy8xhRJ6nWQ3kwyrwYXnI5UzdSRBRvgIAyol8ZyZTLyhgoP3mD
cz8spmCfc+vEVRSUWrvTKOQ1nok2sJxJSRrcQrkR3U0Rfo26CVS/NdV2s2a2V35dacPPUS/VZ6bv
+U7RO/F5YIdCmRosZeAMQ5ldd+B/H20UjqvptCBGx+6jTblILQ9nzwjZM+2lvSVUW+PORwUOBaUP
OP2EPRI1R9SmntBrwGbr2/3qVTWDIiSbIkxKGplxq/p9v1i7ZRwrf5hiMPhBr6bWtVbJoXQvSf0Y
Ox3wovA7PJ7mOVOTrLq0ytqadqEY2rW+MUXq91GMEDJaomU3KkVJ+nQglOCKs1d2jdU6fpDHqXyu
h7B86rDHPM/pbHtpPuiSxyIRumqDiZ5zSLmqLOZSs3K/KPXGl1Mp2C/DpG0XIw3vhgynwTbsWyN0
EwvJKmdWPAucrCzGslNyrQBa7lyMIkDpgas+WyBVS8rRqiMCyIyIyzLVnI3eSGbzxtTCgBj3taVY
9oN5TWikVXtabhXlFiFA3Tv9bAbu0C8NLZm+sdwC7sWNJaWEA6Wlpmy6ShTK10ZbBmK151pUvowi
33aHVlS3w7B0GnGG5uKLfFpQz4SkVjlwlBiAwiUwr8d60A8B2V0Yt4tlaKG3zAqniVpprwsh24Mz
TcGkf1GaMrlbqhD1fZAa8uzqYE/grHCMDq5EMOWPpTG3V0kTTI8kzqWbrBUTEtFMlx+iOtJu+3IJ
voVjZBfQoP4PR+exJDeORdEvQgQJ+m0yfXknVWnDKKklggS9A4mvn5Oz6YjpaalMksB719a0VO3X
psXCNamudRbgAWdsUx6MOH5U0WYPSm5Vtg8yncm0JktiqrjWinXO983CX/VjrD1Unf6WOP1zH3Le
7PpyGNujAVszL6g2y/AMHkfIa1EEv2wbqQ6XzYTJyaFAMDmGddmfafMGn2hyPksPvnUfB4sg/l77
wkt2hVwG4hF4/YtXyGBxZ72u0V8Zh9VVZDWGxSRrozXtHBaHMOi2OgUFmfYLEe8vRDwC6lVz4L8k
keBYj7st/4qCxny0U+0574VTD1Xa9JX9O5K+9qk4qfodjiKHD76qTs7t9cp1EtfHkRdWH8pYSZwl
E4/NDnNA+dQFVeccsrVUD/nszwt33mKSwyKjqdubwDbeOemr1jmDiU5kExYDXi3+5NT+7kPquE7O
VHMfYyPMz1IPnXseF2ctdq03S4hv/r+OvLsmUPEOqVrJhT8G/lgRg0LtaZ28JyRFQwRRtrYbSOqr
CCyfQqRihHgS4t85Q1afjOe09hpFgXmKizamPK4SDSFgYTDyHc2c+mHTTQqvenPbajMgBIWgffKO
TNT2OE8cGhLn5TGq/Z4EEdThrXsEE16uWP5Xye9KhPkF4b9qd5Ocaue3Ie4X8KepubLTrFLZduTW
d5/X2hEVN3EemSemqI0DsaxOxk78tvKqYAoqIQa/l7rz45Nq563bWbdOKOlcm9I9e81QNOmSaH43
mquxSYtmFdVHUtUJHV6CNSydTFamfolD4si6rB+FqQnySLutD/mhGnR0Q1bo5nJLjXR2DJSjOXEJ
m4vovRbNgvD9A7cUH1NS5Tn2zSmI21RLNQ7XPsyS6dIFFgyqD1b/T+PaIT/nUTJ0bVpu0/I669pU
D6TG6ecm4SDceZLolXPjeAA4bVzdqK2uw6QwU1ZGQptf/sTpNrkpDS6h/sj05rw7HQTcbi795MNB
Xx2nUVVBGKki/mWWSnyVXpF0D9lCDsGT4vDCFDEZCunqsox3k7W6OBAbsDzTJ19zPWvDjh1HOip+
ajqZftdF5hP9Nd3CMTad5f79TIFCcxdb4U67ZRgCbq7eCeddkgvvP/4mxB7BWjSvMWbS9bRGOXMK
ZK7/2ZrB4eDQztSX+45euOpAzrtd0S+QdI4BNWgOxQjkkSpshiHUlensTiS2xCrDvferm8l2TIcR
YO1oHLHWr4s35SRy1HTMvlk5mP9sUWyfGzUOsEPkfMzQWj0YflQBuO2GLglfFtGbAI+F260fWzll
3WEEh+Px7WyZHDMvD6tjaYbkno8Y/swIHZ4HXqoXS+PU9xp2XXYoFuk6qZ7bAdQp1j3fn5h1tQ9o
IhU4UPy+4MGPONQL31/CQ6ywPTP5ljdBcrjWBBbW1HjcDQ5a/P7kUWEbksaWmKw9VZ006IDK0Lxv
s6//G6NxFClRvGI/juMi0qpRsCUoZDuGcjPFb4uchHttVp8uPk11dntcmrKDXsT46z1uNmNYqUZU
98A18fDQVtQCMv0u2Qht67ff86BDphJ+fJVursx/L3rIp+cAqVh2JdjEOW3VlL0OPD0BGet11H33
U10QplnPcXMQbNX96xrik32pbGijYmdXLYCDZdzTx5xpL/jorSFlQhIIejcGoIrgkNVWn8i0X51d
BlXY76CjzO+M0kb3usLtN2lHWF+xm9sl+ZhUkqC2cxt5HzCEeTtb5g3+Giva8uCiQxlRXfUwJ2Yy
ebwLaby4VV0Gvj5siCnP21KRnl8VszllXtBF/g7Lk27Sfl3s67SOKz2TgiL6vnEdfD2+QyJeEDqF
cyTigSycqFyCe/J/Cd0UvTT62C9F96+otIAa2sLgvb3dsbsk6fLHcp694isU1vXQdzZyPcRBp+Sz
7mzkH/PY9OqKjCn+XWPD7XcrPNI1quoSo9KAo+3APU1QBQof9ctrwHzvGn7gjkFgiMZnbGLe34Gl
sdkxTs8P/crmcAE0iuY7x4r8e207dWeXIXypSyEKaG/MzuQGmeKBRRQvFn87DG07Sl6LrWU1uFS2
SPx7CTzq3lHt1nl78svEf51Us3eN59zRv/1qaJb/ELzXM+lEgze0uxYu/Wdiwvr3VlKprvqlulsG
r7iGlVKMbnn+O9IB3MA01sFPb0WkhMBBqB/IicKFv6WtXwDAoh/8zM6wCzvOA/jipN84m8YFS1Wt
I0L8s3b6WBxU3zDeE/02nEoFNJsYau/BTUj2PUbFWvU/jEeN4ruevUVhnI5d/bo6Wz1cayfE9da1
ULUqbWyMmG3NjeM80HRZzAfI2Hze1XQTtQglPPVJnM+Yn/zQ3979xjpk8LjCTLtwIH7zUa5h9muW
/JIPCwLVCaHBbLcc17AM1r1oo3L9axzilD7WUGP3re3qEm4RLKdi6/PX2UbOD8Qn8qNewvlSO4Xt
fvi9sPshlPTccj/FLyVa/nlH5JPhmUYbu59LbRmx3RgPGLRKMdBATG/uJY+8XuyauPNT0knqJ4he
fY6GJj7hYV4Oma+i0zDp7MFdsyJ1MryuwiGIB1FKFqBIavqRQ2dexl0J/ZDvg6hO5l3IQvcc2tBt
DkOBLGKH7M2z5NEX2h50CCK86/Xo5IewjJIHpt/5i8EUQGsOq/bs9Nt2TytoEgNt10GSc3fJiJrp
Fo61j4cwSrMZB1DKJcgb3SRYvX4yUNbNQxe4LBnIGNR2TmrLcBGHQfle0/q6kc7kS1ZjExKV6vvl
KWvG9VLT0/anZQugGS+v38iRypzHcoUZiYokfFqN2z/4LnoXIBMKTVFgwBqjYq+zb5Is2WVkk49P
bWhI3ZzpZbsGrb8+Grdd56/W2/IrSeL9VVYbJqo4HhccgqP9z3pVFB1QHNaPBNotpzXJMWBURDRh
wG9AgvY20pbK5iRelp0qqByG9Zre9FpixJTkvqAmaWwr00mp8T8bqOEjg54Kr+PQKj/ttEO4B37W
5CPMbiUNyqsp/GOf2S2ogZtdAXuQHWbCnr6xv7hvwvhk8aJCTfPBEi5RtdhjWhh3trCoyj5HHEj/
ll4ymMnSPsLt8anamHTcETI8Y8IMfWY22mf5VG6wP4aBcjmJRtGvTNDOKVmGItlHBX3hfNExvkxq
9Q6JBVG4n+VMtlEx+HArcSA1XNlauykyyMIwH43V3unGkfwrlQn9idWTD88hOQq+vmAJeHF7Jtnn
m1Q5+9ssZf6JBINNdOVJvUJ54k31Avnuuo7tL4yCU/PUuvmWw+hUiTxIbOJXy3Q+kNhad39u8HP0
OYkFaWQ540S7x2DZ3fZX+aBZZddXLrXgV++VzoWOXo94hamoP5sEYu8KS1GkkgbnF2QHZLzNetBv
sZV9iK+CqKxzPgoTpbYw812wgeHikKUX75JFdG9ZfGf9rhuK7Dm3RA+gNR3ZfOjB5n5TXPpnmyzx
x5rwfh1G42/VnVbRtFyaLRLU7EqxfAewJw8ezZAnAti8R78wyx/r+111agGayI5K8lNULFiOugyR
1UyRMPlubr7e54sbnKehhRur1i14q40c2I1qWWJdaSVhn5xNR678xD2Rc2p3nK15fSyyOoOOIgR0
eHG6wvSkDQ2CWtuy4eGhH94EhlAqZbie+zCYEcM005OiV+5hDrWn3go36VIX/sf7Roo43OGYhXwN
SjIEri65ym+ew/jDC1OeZJDri59H2Usg4vgZl1lu9ms71+FZOFCHU+Am1yQomw40QbbHdWv1h7Bk
ldf13IG652zCx9kgEuNqjvpfdRZX7o8pjIy860awYc4LnxrT3DPTZea0qtOiumEUaVcmMV9qQFXN
dZm8Ic/CI0aDdAstN1f2JZtU+UtkAUfuDYN4GLIKRCDx22o6iikp+Y9DAYmrq5Jfl4nFFwFvc3tR
FAP96bjP9lUzd/lukQMrvBDDVflIkEjqA5pkeEja7Ep6dyRTMEb3wRliPzvcxDkKXRaV48NHNJE/
96StWO2/tjXrc8zFtD2WdgMigxBlsqm95hHLqlp+lqXTIb5Txt9vkSP6w0CCry4hTUMzHMifqMbH
qCQ8gYg8sJRuCurmw1OF3+9CwqKb4ianCTem4hGBF+7sECBYhsPfrqmdXyoZYuJ3Bqdej8of3ZFs
OK1l8mJHl95xkaGwfG47f5r29ZZNx1yz5+58AqN/bEUYPXoSO+huCBang/+nBTSNt7G5D+suVqlr
5iz1gC7/K4FeKD2NWIGPZrZOiTQmSe6Z87tziJMRJRPQ9ROv8vZRZ5l5nbIcRIBjRfns5jRbF47a
qqPbtUTpNLHywec0ltFMLPmhpBXvc6U8+l4XiH0QQY3zmrobD8jBJErH544Utny3Ak6tF4lOib9P
meqzzyUVaYuIp2dPbtOHqjAS4HSJfX2JvQ3lZu9nxXutUMTv1m1ekv1gIZ33w1CHy31xc192i+P8
qkZd+IepIe2O5vBtMR+bG8+/li6uP03rTGmtvBEtXeUwr2JvvgoH5Xwa9mb+UNvEkTk7vbPBtkLK
wixp6iSpC9hOnKZN+5JpkdCuvalIv/hVAiYn8oSze036+LtUwC6EDExFvi+iqnuSmn6VOuyaX7Zv
8ntxq/YtFUlVydRR5xGqBNBpCQmeAQsJzgXCjDzdAMg1S1Ok/5v7Wh5B2BQtW71A7jYJ4vSxsy7N
HFzCwQ2eUIs4v/Rglnt+ro4KYUnAl7LBXdnC9J+wQon5hF01+NvE5B0jPJu287yF3Wnzsvwv3LP/
QalRox6alSio3Wi27CeVF80LYaHlOZumhv06GcarO8JWp7kUpsWcYH2Y4dFEAxN8AabgkU84IjxQ
8R+qCPzfvRbjxQOzvfThrQCz2Iry6Omt/FH0vm1kmhiaso9uaNtfEoSe1yhq3ZchC1RxBeds/es8
8eEe/HxFCZkQThnva7yH54k8j36fxJt2UqkS6x0n2cnqVPm33jdcSCOiFcLmuf/bdmO8JxciuaOR
O/zZhJnw09W3BjxQluJ+Lr0++gv6WI9coHFSpALxwHKs9QweTescjonWJCcCEbgixIrKo68CfwdG
m5tjv4UYL0vhWfgEP+zhX0TPKzeH+ctSzpOkdLxZzAHHV1iwSUwEUtpYVs8oc+ZP/Hr5e9GrsODY
UrATAVKJcB+4m5yffTWX+xiXm7OmtvNrULaKpIHnhc6Yl0BxX2DKqmuqfcdNOf8497LPW1p4S7gJ
HP9S9vIZ2J2PwKvFeaDAEpkPQTMKOh+9ZFB0ZfdFAl78PQdRRSx+Gx0CrftPzLwaJW6CgGNnyXQ8
u15tyv3A7FkfF3PDMp3RmObMQSPuNz0S9OhW2bTtxknpp9DG1QspAltzFX1c+7si7OJvj9fbPVR0
KHHLdM66L7pMHwkEj/ewT5YLfBR+lC5F444EbvYhVQ5EHnC3NH4bk+9gRo1WGgPu2xTl+lQTr3Xd
+mr8tnbj5fW1N++wHoqYrneBYjERCRoUHKV3FeW/9R5iY/ylphgXvjksZHEcF0wV7l7jZr3ciizl
jjMc0SzBQ3/nW1op2gcOUlsM4DJs2nO/w/xSt4RP+NvvmCHnvnBGAQAsuvXJJVXyTy7n9mx7Mb9y
rqx741fkeWeLyO4DKcrqEMHoqNNY9n61sw1YwSHo8OoiaerKV2sa8pAwTY7y2A8OSIGt1jJdY6f6
GOZs3Ne4k/455eS85pjsfla5VVQ0L0n3s5hcbIRtLWp9cNY6eBljIVsOENf5N/jh9gCe7rVXb5GM
3mFDmAWnYeW35z7JNT62EPwyTTbAtxfQEXTbQanyZ0LS9HhXbcm43imyL9SFWWZ68hIh4/cGV2b/
HLjdlHHvJyJ8JvcyOYF4ePFpK6Ke7b4NzN3kBxLIOs6i/BTnC5EqfsEIsM5BE+wHuBhCRqYBscgU
87JwCGdwYKEOgqOzzLH3pZK1jw4kabmIZfBBd/vWFZ6/05VbuntAz2n2UtCK8G4AJibsJErQlCGb
zohvpa4n8B8MI/KfzFL58EhzmmkvfkdP1p6VOL6VP/EgcuRp2mT9foSVEcv85nUlOqGmEuGenZLF
q/BFy/O9wRaFiy7flFbG3fdCu8y8ZYx61hsoQIHMXNQuAJZDeFu31BcDzZWB3GH6yPxiv4Yb3tNA
JKZY0g3TDv591ZuT4e1/s6gjJuQyC/j0tjQDyh1SSniStfydeIVb4jXso0/+7PyqtNdd1hj4FcJp
/rZykj+dZNze4/LGXflZT1Yspv1pJjfFI99hRxZ9cy3D3lY/EMAacR9HjepfAj+HCpXFLEPYu7B9
F7oLX8KhXZqrLn2qlK0do/tt6X12/yhru5cmiUV07jI5ilNWd7ccFNKU568MHXn7y89HW/+1I/oz
DqIIBMB3i7I59rrT1YuXmNjQtZ64Bbe+nsx/A+1bSE6y2Y8PZp1pb1mh9aA4g7oX6ZYl2R+gKhAz
Bhbz3U2koJ1bfp07TCvmIQv0pB43E4rUcNUATM1q5ob3RvKeY3cLqq9w7MNvOW3sZ7iP9LkV2fCb
dFqyp/xyvpkkcEvY8jKAlOcXVnHvirQN3WSA9iiHPhzK/Yp86KEKCf8h02kORhbqpX2CcnDck9cB
jLxz0UQDQE8YEQw8eQUjCsDG/IEcIbNXh7Q5fIXLGj7mU5fAXZYEfdU7z07d8iBlESYXF5BxJAh+
vMHrQB8fBZE7ewKdl/nf2kkrr+PStApp4OTfwTegtu5rMi/3I6I+f59UQe2+r+HSrlfT9v3tVt7a
rwy6Hqj0/5j77Tu1KAPkPB1XY2bzhjVDHhBybJ9drVmMtsIb1bXitFgua1+glCJaRF3CXmwhFB5Q
hRfXRv8GXxeHOenkuqcOUvonrA36wQYe0SqzRBeq5ym6fQqs8wO47R1OPfd1CytCXrTirUaiu5xl
1fuHmTieC7HkW7sbV1aErOuj8T2Isi0+zFVTiIdBuKa6uKFAuLou7sFUrnMHTdv9pAWSgCJqDLZk
oxyzdx9cM7ivGt/osm9ZH5iDMciFe6HWkaQq3+jUWZvqY1odgRUS2jZA3TqWuKx1kH+ure7vGMUh
0JDe3pwTcRdWHzLe7LczK8v7g4zhB/cexssEkqIu7ol8cKx7ZrhxDK4VHzj6MyfrvzjWldeHT5bt
isU+GtvtWLbDXLyxqUZyR1dM4p+zHFiHGjpC/OyvkQjxYNvDGFEblc9rPYO5RX0bHPyaUya/r2cZ
3yKnhm4R49G6zRAmp6hx4+7UFbetLRB6nPzfK2phb8fAAgwzAXguL47inrCY4cc6v7RZk9Tzb34s
Te7T4BL7SPueH8x3aqmmuKUOhxT55qJ4M82nDkhueUYXFhWfYZHR3ZzakRWUwK+hDJu0tdIRj1Ky
WdPF2y/TCRFsvu3qotQOlimnB/OGqkm+5Dgn7ZSifmDlTTfpdIb8P2yjfPdjRJZ1BjZ9NP7cocsp
12F8w7AV0BPDq6nKd9fTeYaEmaANa6+t6oReMTAEaCr3S2fa3EkXWxVC7eXAvNefEnBpBdQauOYc
bIIJ77Epvaj93fDUMOVvq20PBSPCxFCMXwR3U7j5gbmvMqYFMBT4MlYEYOz+uV4DtT4vGuNYj3MG
q/deGbQ60X7FDIkZ3xurvCx35P+E0Vmwu7Y7eqarWZ/ygtY6rjzweTdFjjfNZwVqvaazv+jiTsu2
V0+cHBPzNHQvjGA96dLtaBsaW0MrtnbGYJcLt8fWJI2pxu6YNDiANPLctSM4iWyOJfrb+tEQfbhx
4eX3LLLUGhnaRPO9LqmYTQtQbHvXZ1S/qZ2Txe7E+wfE/KMVZT0dYrCq5oACgMOtCdCTXLo+d/Uj
WJq3HpNpMOZCvdiUndoqS5K/A0oe2taRNQVte6bFl+hOfwu2JKA7I7hphNpcsdYf4K9MdA3XW4kp
khsBLAhdnCcMEmqN2dTXrUIFeyaiSY13qMomrK4hSzGjM6KS4r+Bar8beS+bkaJnG2e1DE7V6qjA
vBJzn7v2LXEGLzihr4GgZ1KiCeCkQGM8pnF0J8MuT3ovaHYR4fikYEdNuaRT7E/zHYHVisjnDE1X
dIHAmNpzlOTrdprC1vEOA+pQnfb0mABH4ZIm1NoZinDITpwNxhnPg7O25CCIHka40pswf2FhqoFS
gZi+nCM/XzBclEVg8mIMmt5/JcVDwNu8Fd3vPhdwK/+Cop8ggf2m8eGxGJbJk8k9Wdwy1qLOybmJ
nIAbVJBnLwbxd1j7sd3Hxmv0qUJ0MhyF2hwDKgwaDC8HrLcjnq+aH70KK/tJyUGt1yXeQvFYjptu
sRG6mvALL2m4RjEFiVtadmfK9q2Pyjb5J8aw2M5q6Jz2vipqJtQgm+wKaVwo+V2GtQPfFYJmuXe5
HoWETQ2G6N9YRxuV54XT1AcJvjzqvbZSzru+WvX8sLR+8+5IluWUeo2k+l2uztTemv/iQI87oPcK
LGmH9iZ324tdUSS8k0NZ3zT/SgQlqaa9kMelhys4zORUOCfRtl1yQDA2559txRB08ZVYxa8bTRBe
Ri7s6KtsSX9KY1N1+kcmom14HPuOLBmMim5OHkDV5fYuqdfRNKDSsu2Oc8FZx20xl+tyWyZieYxt
XtDikMlY2WMy5o6/Rxi/Ca5Kq9bvOET6/DUBhgb3AFEMz7vE4Qp4q/xQVKeG5UGsJ9ftRotPwY6l
rTixIrhkiMEkgUh1EAFVM5iYg1FsDuu6InyjceKpOUbWzemTnxl7k2tVkh9MIK3PSnvFYjcLqkMJ
8k723bJ16wXdjuwfltkP4n/8c2PHcnzTTo+EBHMiXEBF2MvW1i3NoZYbDyNbTxaXF1PWjTgWwGDZ
EbGirl6d1snTem5YEDgORdiC8ol1YaHwKkxNtsn4rTw2kFfJz7Bp+y1J53DZxquJcq++jggXspPE
/Sqe15D/cY4c6ntKXOoj/Qg7v29jxqtEoR94nnruytT6Qz6A52xyyC6hyVvicw0F1G/UojTeK0cH
kooTLLutX0tdq2q/oePmJB+rut7uc8KcHcbupaipn6ujZv6BOUG0f5daOflf4s1m/cph3MJDdf6Y
7Uk8k/J+EFPvH8EoCehn+4rzs80Bl76jIWNKOVLQUusnnm/Tf2ChSKpjThn6sL6S5zv595VLityB
6RL2bAtt4eodXqKt/tyKFg51a8stt1c7Ey9z9Cep3X8+wdRLs3Om+IXaQI46GJanKMcgicCkDPgm
n6iFyvwxZVzt1+ZSRzgSj+E0OUNzAAnsl++lc3H5sMgHM/7NZXY7DW26UXhyBwKilh5FF7r5p83G
fE47i86kUH90XNhleVrmdq3+SNrqFwkCVbRTmFYLI79378Y6WBlcAKzSou/ngbYUh85Bd45CcdBL
PsNESVe74lCVtT+9+jRmdPJkbuT8m9Rt3J3VzCWKEmetKqLlmmRoyq9wsVnXHUiiR72JqVQtdj1q
B5ZnTfn19t5DHriz/8gCVWMFdhWyjWdiXvi4O42US58Rn3QVdRiA15+ZlPTWHLqp3nII/WUMmVMX
yhvW4+jPfNEEgd1Lucy4c6NCOrArIUo7jDT1R+C7GGoHO3r/KaOGL6Tv/kstVGh2nhLT/dyTG7wn
b2JssA84ZfIoPOUh4KW9K57RREy2PmWkGtrDENceWzYZbfN0CJ2B+hmYi0W9UvcwuMckm3T9d1pA
/J7QdknzJWeqULh6+tyP8h0xapiQE5uF9QkJ5cxDa7Xr4tfaHH+7d4nZeUQXXxyHrN8MXJFA5Flo
BHSOmy2slKIQgMKuPzw3Y4atO+5h0IepV2fb2OFxRRpW76h8mVKQwxYNQ+H93Uq5vfll7j+pEc4K
EqYvvwZdhqeCjp5r4IWFD5I5eBcXo8dXGPr86UyA7YQ2y390M1FJBen03wya/mnUgXvn8mGkztIF
+NO5g45zC+MXNpiHBocgUmFLC6PDF39ulnp5IplP4BKzMx4cobMQVnELHvN1aPYUIXkPyZY7sMag
zxfauOo3Z11lGq5N9CqlErsFcwIVOKMjbwEYG3o/DogfDTsx9aN2/oxQFadtUeBpr7t83/VxkZrM
jNeSyy6nu3cKfzr50L2xMzVgZ8JV0LIJiXa124sEjzh1i7ShVZ8ltoS9iJr1H1n84Yb5SuYMaEPl
n5XO1H/jSK1CSvpRdTsxlfxT+RaPPnGkdIiH2zQc+e8RfOYq4s0Iisd49spfdT6jbXGHMfhARIsy
w99ChoNl9i5D2NyiwlV2Tw4bCKPIkaZIUxA+S2stRtm27xBgtjMimmzKqcxBxbdXXVkf5qCS5/L/
el1Q9QTcf63kjovBefRWts6d0Vn0rCTpiGmrzfDuTAFaXr5h9eDplba/pOBhzIeqfqB6ri4vLnoS
wnJIxYcWJYZkJ1shTRoPg90nYtsew2lBKxGReyRzOkVckr5YOVrQmwIY1NuprClTpD6xf8bqG570
FueQbRES74Qe0z28MEg36Yk2ovdGFyzqKxL5QC0+Wlwwk9MQKv8LJEsf6cteT15s4yMkGVjh7LvA
BKYsLiuqjKcNF/J1oxYshk8PLfAkytbpXlpeVXa7+q3C85MDGMQEJEZ9UN1RNMmy23OTKsXGmBoL
WchzXaPyCjVJO60ldgtCx65ICWLR2GMmgY1SXHPjAaIwaB4BJL07I31ICk2d5l7ILhZ7dvlqj57Q
uxSepk7U0QOpuWCzl4zz5wKg3Z0jq6eL6gElq6ae7wr+5SeC2uaNnPvqg9Zeb79MgMKsDLE6F7Vn
nnqji/uMNPcHx2YG4VeS6Ed3MUDQDuafV6o2EZUR3Ouf26UV1yxa/d8OAA85wYRydP5lk23pHD0k
Dh9tJqp3R0/th6SU8yrXQR6q0YUXdTebnxlaITWyRQXqfprjH1FlmDFtSZDB5Nr7DuTkfjYlFmdZ
uC7xCap7YPtcP2OqT+VhqLV3aGrqkdOb6SE++1MyaFJ1A33FUsCr6BKo/DRUE5KimItG+TzuJAa5
WEERtBTHqXLH/brgJ736aF5S5r6CBq5hnR41hN5n4yHwX6OgPY9APsdhsy38aSJ7mS5T88XzrO+K
bMy3tGTiOAw44mgQyyJiiaYyfJy4oFB3QnNyU0BJnbFv8bqF+EHfQaLt/cyC/jk5fnWF1B4OLXJS
MuVbwMFcojCmTm+5RcdhEqdoBsv4Wh4Dr4wefSbU+4SAxr1vb1n8hcvc/DyaqcfQbvvyrY1i8xzx
OaTc3FSPuZw5f3H/bt1BWlarHrHcNzNYsp0b2Tj7tszFa4PZ4xzHEbvtjqAqoif6tfhZctd+FXhh
FXeO6JidHMg2QlYMO3VFNN5+MYQZENAX/OmGLHtT3UD57srwAtAy9ok8e5AeVbp147IeQEL8Zh9B
bT2zNxnWgaD+GJEM4zz0kneMvVNwGYGyTnNkTft0C+t3dybx1488axycr+ivsZMkLy4Q0sVZB3Np
4RFIIDFj7B5xPfqnHLj5LxLMIHhe13F6A4AcxTEv+jnZz8yvhnc0B720W+nn+2yslv3Q183fwLXL
RYWBuDIDlMP7UNYeBY8FIagX7MGKUSDq4vcIJabcEWDsskUUSvFVl0DKG5sXPlYE/nkot9zxfxyd
WXecuBZGfxFriVHwWnOVXZ7txH5hOU6HUYAQIODX3133tdPdsasYdL5hnz8TSMX3Wx4ipiyz5sgh
udoXGWiro9BJvhwzLxXrbzXcONl2nvnvT3zwtQ/oYA3Gv9mce7hqdYENiLFP3kfMHm2RUoriPCxE
pvdOkNS3nWzEWjgQ5okpm8chLamhRmQRq+dUYD3cBnw3jcBnjwtTZCqyxL/jnWdpdxZSkTNIl9Fy
QHJIrBgy3nWxE0HnEURmcW42ets2IRLPqXEekMz8JSzuY344kgjYhBa/mH/7F+FyxYmlGvV4xykM
7koH2eOJLW1j++zAxRAHR8Z9fG5RuALmR56FF96C83YOx9GynZRqwQ40XcIJyrEzCeYxQ9h2MtZE
f+QO62uJ1hGph/YhZ4ghwwjtGzqcIY2YJOYzKCRzYtz64cEpi274OzETbuuk0cOFZ5fzLThv6N0S
jvz2DoCLrSH6yc2leYhQ6JuqkRhntsgDKyxkfkpnu17Q+ovnTN1KJGsphuCzG7TWv+K8INCwWicB
x9M7HtqoE+PH8p7iGCzRaIu7kYRmuUnL4JY9nL1U67sis0a+5QEfwzH01kT/U9NUOSQH+Pw5r2oe
+6dkMFp+IdXaA1oGsVclZZLzKunq6sMsNZHbxGLS7oasCQ8ZKV/9Q8+mA5ibLpH70vVohPd4L2OD
yDAb6e7U3Mr2vAw5Rae9GAdak9tw6cPwjAjZvzGTejlFkKq5wACtctLpwjX02JshcTddaltCVZr3
/8dQKsl2s4X2wk/o9qiVlVR8ISsG+oKAlgFl3/RekZw4gzgdxyh2lYBPBUSPUCy9NGDZt0SObOhc
AO0x3b6afZs+Yo46h3Doqx/4K2TwjRDqO1snRta1QELZ5FWY9nSrmhdWis3bBSR9tLVVY5JT7hbt
YRxFNd87aK83VGLFqngKaMb+AD6fa9r9qbrr5qCUzynpm/+IINvyHA1Kzxh2vKBvlTkKGW2W/SgT
GH45Now8NLOITsC3y/9Kx9gL3loUnYZELPfkf/8TRsY8qEpZ+M3nOvf06lC/QgWmhaRqt82CVfIz
S0wvHnzaycUDAasWpgofIOyyNQjNcXSk8cedLTFmyREuivVwS55G9RY9lkVhW8a6RJzGgHF2G1Fx
EAelgpRKd+ZNM7MwtapbMIs2yvyKqO64e/gvg/rtDN2CCaf7ZK0O0yyL5asQIpCbiqM7ZX7lTTS4
PK257mQ7/LfKRJuNp5pgpgloyeMgna/kdQA98/jxR6SYOTSGia/vm59OuPl8RzJaUvOAUhU671Q+
Euq7OQmB5G+H97heO+h+XBC2IMKyEACrrnmTA7AVU1aVKJbrYNqjCBBh9oI/jjiLmjrBhiZ7P5+K
XiXJsF1M2PzR64CWd7Ezqcx0ZyNPmUvoKNi0W1OKVrLC2l+rQIWvdbawUO0ukk6PiMKxa1y9nU4R
vsmmsDhyfsgNDa52iz8YgMNaliEIKPUggzfQMFzywAidot5FxbqACTKdeYX0BeaPrRgulzGnl6jo
sD2mvj5X1RD8rHxSNX+VEBkLtHTs9J9NT+qA1ZI49D2hf59MUy/jhdxSLv2uPxjbNcM+nxxluSVU
sDSPbhtY/trRC0v3Oozd7DyLNi+j4B2tqozoRfd5ciwCtHXGpGDoyUcvYdtDU88pmd1n5JSHlPV0
8DD/DVXuej8u62uYoRsANnzmIbYKifZnXavMvzD8stDAk4g7z57pSKS2ni/s3UxJ233t0cLnfUD2
ddykaRWcw4oE1Ea0N3lK21kc3B59lHz8rPArgTmdHXpYdzyTsm08YU1dSOqTIeyy6afCVNxVRJH8
nceBiZ6TLS8yT6049EkTHHwtXTbDCrp1fTfwDNobv0z7Q5iP1k0OcxAYXqI01cKb+LHk9tx1eehs
PX6+imaEE/1dy5ZCzhr25Zd0huE42ZUl756vZIhchJjBRbpgrYMNiG7tVcd1t9kST5uitOOhq4d+
RvHhC9iHAK6ufU0VkodC2zwTgoVwAvX7dSEcmzJS9vMDa+L078HgDOxaD6LDNGa0e/FpO/voO+xf
PS195JJ+IgM7nolbrHeV71MrIY1b55THeE2iEKMSTKDUkrY8atH3/KNqHc59nZePVWIYwobZK54Q
96P2biLn7+77ISyeACfmHe+UActtTjBMfczQaYvsZ8RjM2Kh3kxP4uoVU/BL504x3de696GJjQpk
Gf13SHX09MTZz1sv3itaMfrQRDjzW2Cf3a6TXvHLd8t6a5MRdFUOzTPY1yTNnYdorc2RlUg81dxK
5stZo7JuixiRZWNik3WHJnDz8bqagNGNzptZiSjcOBH0h2Z+Rw5syeecO92bzNmiuh0p5fDw06kB
lOaz+ePIG8R+Ly0VA6o3Ybnp6il/95JFtFsxOA1JMqpH/d1EaotG6JrsdDUV066r5+CMwOvnh9Qs
LNt1ciw2mG76I7KFiGkZj8t/eUh1907LZHpRuQ3NWYbr9Oay2gZ1xRnLY9iBfT+wlkbCJ5BDcDJs
F5yZmV3QdgYJ5ampCn3RgdXhg5ZDfykBl2zCnKP0oPr5LNY6OdvBROcwqsMfYDwWZSJHEg+Cqnti
JOaL2hbpqPp9RKHjR45ZeVLUMk/cHzlcu9xy6jKobZdiYaA7gz30aGxW/Zpcu55g4Ek7pGAOwl84
tKncwRt1SLMSkUktZrpK8vAodd7fCLWhx5ty0v8N2cw8y+AeIfmtdt25uujuSrR4buFucD6THKvm
1VXkm3bpZJA6Apps1DZyrGJezlCXy4blvIMs7M5OBnt3yFhxl06VV+69kNgAEkEyntvRDSsWI5TO
a5+U6Dm+ThG+lBw5U3ZKc1z3RPLYWsMualwjYgOFHz0vbkmFb56XZl9DGVw27eiMT6lTsvWqctRl
mdJ+b4OJrNE4LM+KFuTW6TOShc3UDw9LXVFn4V7TjJm1tDt3KvtdqDlt4BFLgOShpx4119zWR9kE
WSaK6tKzF3fnkuV1iPc7lrIRQnmOSTz47yNPI4OEKtGgTCw+Qreg2TDrbET59WuCRIg7LUuS46F0
dpGjE5IE7G4+rjheF4c0DuftkSLwgQAMmeZVlsvVK6q23SraiBSWSo8cYC4GLGRvjEL4e8TC6V3b
MeZk4QXJzsU0OA3CuofKrxDIoKM4fymM58ekjvKvsCeGu1lT4Z+90ZCBadj3Izcgmkm8+H76FdAm
+ggqBe65Jyh1oVfWHvKQZaSCZe3l5wDI+TX0wgKAY4Ux8aEddz4bHbj+ocEgYhoswP5vuDjAA4RF
Xv91xjF60unq1CdFFVhsG98h/9tV9gfEG+B+qo7P7GqrdooAc7OFsEeUoXNUt9WYsmeNf/tUVkv/
NAx+nb4UGKGP3YjlQoIhYn6qyBgh4Dc+pLUJ6PW+YeRrN4VLYtaIlqHPNsr/iWyzpN+wCNN7XARu
sqbxpc/gkUWUspG1TkNJUE1tBpKmj6Nqh5LyO+kHZ5lxCXkYlG+5Fk15GlMR7V1sIA48sD/wj2ck
MvLQpZDpaxC6DL0DhSyyX2ou/jV9k1NZ8DOeo5RVnF08UioEzLmIg0dI4HUBnFxukM/EsTd9DCSq
YA/gpqdY8RM7K/UvMcVb7WrzKEouqn3W8rzY6tJp0Dw4YFzpGHf9DtEyZSOg039YDdlkEw1hzkeT
2oFsNHqW13C66Ic63Nqoml4YcfP4KochO6u29+9jr5/LS0J3IjnoFqN+E00dbSQRKE//whgpOY5i
yfXn2e/n5kBRSJHZxUuNS9DwA8kE0v/imnJl6BMxgxEaaVffGQltcdM000i7G97ZzkundmJvHig6
py6DB4IdqKB5oNHOsrk1JzuUzXfrq8puEMqXM3/sP7CtmIAs35/jXSSSs3vtqKc92MTNL45v1MkZ
ZPebSbUZ7hedzMvZdlOIpt3xzqQ9IgNLO0vqDF0cwsNluI2mitXmNGaNmMqzme2A2Cyqf4VpmCW6
mV3NK3HUYEMsRlNyBTHOi8mpJ+/C7oWyfbNyEBwLgiRro73q0oISQIWXpSZtm1tOsjzVcV89OQGg
p6NSt3aldS21KZcmnX43cNoLsVkGFRElU4sbdn8pSek7GB9m2VK7JB9pDMs2NjX51HpPYJuzh2DP
hD7SWOvkBuhAxdFPjeaEWZfQoQEXAljVs+zyCfr+d4CyTEqQFE17jjkpxac1mLLLChfwKzKIw0sn
FJGgJP1dLzR8nm+Ssf2tZbTQPsPSbbdj6lWf5YJasWFYXd9d4jM1TM4MMmmVMn09eLkC51rRXSAR
F/nFqVeS3e1BO0x3/IrwF5gH+n/wUtJ3b3VZuM52hA6ltfACrB0XKgGJy4qdZZU3yKPEBUlr4AJg
bQuIkpwTBE+wcEpv2bTcrp88FgtcG2ZwP8OMoC2Lu469ecpmGtLHJExtvvObiaRdvAp4E6YOfBPs
9Ejr4ciiz/6PF43d80AAYYW6GiAxcilg89ckSp+r2I1emtqwp5vM7W5gPere6aZuz5Ol3C1eTDB3
IDY2v4UT2YtwLYcjwblEv8SNyFiyJFnCcfR59JdorNWynm0IxGOfLXR8wXQr794ofCmHHsy59XNB
wU3CyWtXi1+TIPb6hl8MvsT4mJKru2TI4D8OEJnffQ6KgLcV28e6JSZSo+gWHQQ7z3hg5tAcGC+C
Fo+ncA6RCU10mstg2tOO4qljHY81xMuy0h0BAkMZxohiJOQ78tmx2owxkOhcNIX80i1mAsyjMVb1
Jo1nqThEQtkBWUtvbzgSzli+ZQrpqNcTWAEOrxBuglvvqSXh8B83IovsMOSHB4ZIliKMcVC/JIQg
/1p3DrmekFU3fVNPx7WdhivxFexcw87fPfH/7nFFcTmHizcd9bzWpHDHFjkv87Ar93wuzuswhHSk
85Voahlj7yPkDO1+GiI+15pz/15QRfgtMu7Nf4vojPhyFvKR3rCS6naXgjM4PWS1m+SkHykYxWfj
CiSjahoSZqZMhFhbGXTgql5nFBo2JwwEt197JpiTgU7K7JIDYS3Qf0nuszMSrE/fs8m6li4HCh3S
zz841N6G3apRwKlTR3yzoYlDzk3VylXGP6bKYiwfX52oh35qzDXlC78nJEShrE7ZPArRhAJxvijK
aJrVXBsZD+rCcBns6X/Ef80Y0kDtDftTiNz06d4agS8KciOh9WcsaU1qBW+hCv3uo+zyAAMplnZT
oaPUp1B2FG+r3NQ8F2KK8djDDXSyjfSL7NC5AcAAhhg2AbBDsKjfXIaKGAuVbw/zHU/hNPnSxHuX
yFfNPkM/T04K4bjd1wBayLlIfHS6r1OUaJfsts0pA3mwVLCXWT1w7Bwt3Cd6peN0HSmPPKq8YsqN
LZL+k5CGuD6JyIAIA1ba0XWyAmmPb97ZxNRVNQSQYd6WZbk+ZrM1/C8iWjsUqH/NWGNvHDBJLgZB
Hqk7MsyFvRfjUpHGs6NXHlU3xPGhjUPH3Bdul7j3/cqqJfxJj4R9OrT6FCLV/CKZWn7NScWuRcJu
JGF5F3XvvcPoJHh3F4T2COGZo21uyDblhkc6sUiNIZ4oXdduJoXolaB00+qTvefyrx8H0XOdJaF3
XV1lizsGAVKLvN0BR+coB8isKM0PDbSZn9ivi0fD1/lMXp1ViZWsyxgHzJuXaRuNgZuegb94/rMk
eAyA2Bt6eAwo4AOcGRoL28gScMGqqDGBRJG2ejNx5oYLjbkwESfMOJTC4XQ4pSfzIeV/+F/NxpUW
nxy49p6l3yNDQO9SXSxztvMcWCvEO6bvyZN8yJls+jFOSbfspUiS8zKW7BkJ8u6xHTUs8bUEL7Lj
pxnoD5HEO5vGLv3WLuv4y1Zr9y+K9dzu6iWiutxEnM02shqXx6wlRrCdxQoeoSXudC8jRKaHOVst
n47fEi+VbY+HHOcS2TpNyatf1zirnx3Z1fLqrD6xlZCLVh4dm5uLtzrLHph2dKn9OP1h4eJ0ewpH
QI7DlnzaFeqVWneLEFruyOrW7YXVlOKxLpp+h0GZPrftbN4q8sOsfEzJd921nC9imElrgCFXkeuL
VtaSUSJRzths1kqhkmUo2PZrHPmA6ltxMyXPHmqhTvju9jEr03Sk9qPYwplV3Skcm/LaglA+wV1a
vN/Y8zEh6oqTA1jzkVbyMOjhxWGID7Yp3O74vJThesLDgswOWSl4XYIxTR6JQzDKdS213mtC2WJF
2Hf8nZooH5g5wf72wMj7F+uI4FA6HgmqLfxTL/qs3dkv33rYqzMuaAOCiO5V4nEybvl9McjZo05r
S+fuG9UdHgyEGjzvzh2T+KFKp3lnCjMqFPkIz4MOXvRKnj8Zn4niS6ZzN+cxEKPZ4UtAQNPPcGhX
fedSn58CphuaAHwrffVPcLQL3tmW4CSE76LQAjueRHxnbQbhp81bMhRU8AfDkzZOmQ0LgAt/XSa+
g4xrEV4dPZBLofhkQgoBo1oxrTYoQqzygb6MmYXH7otio+W4XLlR9D4MDZSiek52LC8j616IcTyu
DvrhRukAjlDjJ1V6QxOGl3LhPA5ZOrpXtDhoUCx+9kwIld1XQ0bMLGLgvNapF33buISWynmBUsqT
59AgOYGMoh4A6oDib7sZyfDXNCdVW0/XSibAyCWlp343oaqDeHAXW9yPTBD5UfkDAnc5IXaxQMJn
I7rfOmN2LAct76uetcxfdGJC/11TtvrWIT9o3qumPHQjD0FKzyQuLtq6txeOBK5eRqM8oNqK9Rzo
AXqZO9TDhY1zVBstVLr70c/IUkLXCXA1mnkJv8bZRu4pG4BGHkg34WfkJuK9IUgzLH+XuOpee+ys
BYCUNSQH2ZdaIdMvbAuV/+qhactf2A0ig4LblOr/NjfpEB2xXT1ww7I/xJ3PnFuFXRDsTD2qGDNd
6nPAiQL/2euMWg89ES5uffYs3cfCquSO8Xed+F3j9Zvtg7CcxqL/leJBFU/ShvIBVYj9jv3Uxz38
Hbyubkv5wvlP2b53SeTI/oJlyZMMJ9C5r+U678lz1rRDJYBYFp6celNFAPerFtYHafWSyGgbeO/O
qEh7TYGS3wAJboObLcus/DSJO9/gu6TZxnnmQB1xa8AoxbWBJ8MjxPMoLX8QoCXrBaiLR/MB8hOR
UI1YK/eJsOt4mkMPklSNjPzLrxr0FGRE9goTCE4JNan1vkLyAeylyU3t+OVbSrdpgiAzlljdfc/N
R7/ipUrK4mimTHUg2CyCROdapz1Pht9zAy+kSr7HZvGGZ8eVKVnIKCoIhxr+MCrcW8plMM/cxPMz
6CX3Uk6qfgqtlSDiRRr+oOTH1zKJhl09xytMTNDshA1mUtw3jJeJfnt6vKkgxc3vzFeaaRf03+LT
7xIZbijP+w9diC9OQWFWVfgHI59AVIqHtinboHr0VSvppnjB/AVvJLlmFTHJ/UqrhIXJq1iOc8B5
4TgrJw3AsXQaSvJSig9DbB4NkdV4+pwR9x1O3GISMFyXF4ocEuEIdVlDa+51WU9vfUxKmOJIZusj
tBtb7dhjpNgYMZfNy8qkvA1tXj/0GNzzJnHjcJsSAAEMQQ5NEhA8DoRy9g5D/n/c+JSfHONx7nIp
fcKnGuP03M3jHJ/GSuOm0+9a37t1svMxUoETvFR9iUeXkVGtt1ECrWVDcitCdo8BJnzSIl+5VU0W
Jc+mRLjaMpJ3v2J+8BmsheDZpjhMXKIoT6nA5g6aZzAbd9pOsVk/yc4P34wH1UboYYEMl86womSI
apgRTTusjH6vbl6tKAUYCOIw0CMr9wq79MYwIjWeHnxXEIQrXbKjGCg50XBemeFh4NHUPXeZLEiZ
iag8NHGjr7PLi++ZptLkXRO3Di6BCpRgDscTO5No7/07FlZCVoJm7n2V8Chil1p20ymm9BX27OoY
E3zUxKHL34nfRmcdEvKEVTUaCWuhcO3LNLjqPW457dVJNu7xb6rurmratdzJCGLNAkYqEL9s3s5/
UtU6p9m0HssN7LK81E4oB0xlcPWsgoYwa+u+957oD/j1geOoQ/6vlrCcgryA2JulDlsVOcVc4SPg
DSR+YDTSIHHIc6zGFKo+IlV9YPrksDXEVnXHfmCMJHe/Bgi0TiKea3e9lXAXv+7IS9k5YI30WFwU
YfoduLKuYOyY1/OURhFrAUgfEodSXOtEcRMK5lkzJye/TW6iPhkjjDy3eWtJXv8kPhs8PDJO90Vn
+v/msPJdcrUTNI1MiCuv0AmbUie/BI3KeZNrYkdcXYG9TnoKLy0q5Ra4iKGn2SIyP+HJUAR0Ld7b
JcnRJN+WoClIMXkQTtQXi63FIZ0pPnI4TwV/tQCetM+9DhuDSYjwJsf1trufMwGztLDUeDTqhreP
o2T9BWpa/a0W61xEIzAytIZ5TmWfw2jCjnofx8UmrwVOxH3XdtU7e9MIC/PhwzMLuSGmKBX9TkFd
km+lcTA7Oxv51BJDYou3mgUBgWGQ5wbXWT9rQvFkYmVf/5XZTCsiD2YEUAD7t0fkggsGnK77syZ9
+7wWy/onn2Tw7iSOI+/hNDbOFcGk4GbB9fMRPBrf7kNBlubdFkHMawlV5QZAm+Y7DHrJPouK1+FZ
FXI6Zzmr0w9LqVdnV1O8OPJKzTOe7eX4yEuYZWVrlqhDXCsXajt7tY5yrMfyUOpS3IdTxZvB4QQE
zpErygGvmDR/kIWhjd52nxJ4MDf1Kx/MaYUeX7LVD0gEtcr6zI05kA/z9bkn2Rls6mRJvX3aEDwC
UtXzEoRkRiMGLnUb7QxL7HOsGL/8EcLmbOmY5Z2P388JOkjI8fZeRu6tH6JdqzQdOC4GiSmWJnS3
YyCpl65JJOAasEYNvVq6MxzZ8MzwhFjIKA+UQuZtE8TolnYupteyYR3XI5vnDJiofOBQni5LyWYu
yuzRKEbvEdrC6h3dXpmcXV10MCBmRflbhwINBMftdX7llJFd2f47nkCRcnzgcb+KTdAlSfOENbz2
j7AVSVjBvjPx/dxLfDzQ4dq/tLjnXLtgF4lqOZle9sEwtfpuXRZVkLu5obFpttKLTzG2lm0W+RSm
Bw30ltoUCcIdOeHB30LGIAmZiMxr/uk1bh4iXl9ffmnil9kJplPgWJ5LVU5o2RUeaxTCtcWOD8jv
P5QsGOoOhGLixyF0m481LCu77yZtX1ESZf7Czk6eqVvVFGL6zFZWLoARixPshsjVaBrDSDN9ClAc
/sVFpoKvgCHjn60X2qd9OctP2XoFK0jCLKZ53kscpXr0n/0m7EN+azuvb5yQ/dsbC62m3mWRWeWp
ZrTq3qMpbfu/9RRnxR9mi4IWg1mz6hKvPd1yvCDevBJzbyUVW8fBoY5vG/W0VPG/zobJR5jlcDJw
tHntk6rgusBNNdMbMiB35n6g7PAQOpBrHokWEjjcKLFgDi9FHP6K4jp4njmUtKdJ18vZD9j6B36h
fQ2KiQCVCBJaisbCidJsyxo2ouiXS9mF8VenQU39NBQu/jQ9j1Gcy6jpf2yoku4hJU/hn6EWhg0J
MtDNYGh4M9GpJU/efTHQ6eUvTam2YrVT7P2n4aerJ3mDeQj0f5/cI8semmNPKogmeMwoufFlGl9K
nrxsS1pMBO5Det+TN0UnP/EJk8iuifd+GnGVm7FrtkJK65LQ8Pt9AXqcjP+c0I2BdbGeS9JP8289
BpH+BKvhlZxzlmz6Mp62lrdyEf0iU2DNC1eK23+AC9QgIuZkGOLtjP5HT7utnnhGzBAPbF4QwUas
11HPDknWY95pTuADqDMX9BWttjE4qWpW+Tkvvewf8XXJsmAsmCeOrOMlaVd5U7yT4U+lVfe7K2cK
FmWW6RNtjuHFwAM4dnHffU/gnR40+QjzGousODbDNC2Pg08RkWhzIXCWyT2CpeLUU/5BhbduehhL
Ain0ZVmOxP+mWMI9hmiYgmwl2se35qvQ/k3XwgdY3BIHHHdJCVr7kyc3f+XKgSlF9UmDB50zMy2c
nLxLH2CnEHJaBVRXy/oHsQthTX+wipmOJQuyIFRQLJFyy8fofnLYkwBX8lqXUMNoDnNFz86Y7yQ4
YXsoM/IovykslIT9nCmYniF+cvVvPAo03f1I16/bNWYBPRMOuTkmpZyQylqyQTtahkUBl8vQtwri
qXGfwmKqOYoPaIFtHzIwrEUdO1RpTR8CbTWd154FS4FDMq7d/HdoOI7fl3mM9Dv1tCxnOg/fRYKx
nu0z7DqyaMLDNvWhl87HOkhBpJl6zZ+Z0Ek8mb7CAWNX1XPqA862W+pL4oR0infSEPv/buM+W1+L
JlAwX8lvHH2N6YRvx4MHZlsqdtbTiz7lvHQJKHNFq+GrqZroWlI7aTAK2yL8b9KlErxQ04qBjfAo
18wN/6jTZ7pWbf2uCniNxBBcVR4Wr8r2tQeb+JCl3VLum75MGkgTVap+BB0995cfrS7LOgNYhO8j
HYXqV0zgACuUbGyaX6BTeq8YfSU6SwGpsRKS3Z6sF6v3QZDiSLhd3h4bn4dtxzSv7qWdaVIXJFqf
lWuk2Up2pjyhe6fFvmJbVvQzePnIBQIzNBqOHG3olsBWZNydvHPKwcbbYTiRzIvnnr0MfjLSSSBV
RL8yLORGUOY8NnXTnTlVOutp9WLHeeP6D8wxHvOsuNn0bna/+g4wPV/Ngb4zFmX/OnD16GNlTMI5
MECY3WVZMdxz/a4f4LRMzTuoI3SsB5IlbSRczBC30H/YXzdWG+03ZUVlIy+5LeLAn44ihFG1X0bX
QjsrF5oUPjM6gKJmObcz++ggknn1PiHgjWxGgePMWmNo6TIecVEUC8TZ1+6m7b732+weO6R8VWFH
/KP0A/WR1LBKmHDa/BsfK6OkGwhgI3Yigk1Wk+8W5MiW9KMPS4otN0qRVVvD2nxV3RJNp3Jmzq9u
e9z3EqrOIcOtoOpaSyAGSQjI7+MGNCs5O3M373vOOmwW83FBuaZar98T/5x29LtgjVGqAK+EtHTz
32FDwvJqm3XjTlHcPCLB0+Mv6gYhOibhRf4nFAX6iUcTq0ElCOl3QtHc+NWq6TKYCS0ljRZh9pg2
xc1qSgHx7uJytfFnxwMJQGuHivEKO9ApXqIC2eIVC5ETQeKCZj9x6ljy95XnYLb3spwSFEPTWeEk
AplJp2OYt/jnVbBciNyDeIMnelqo9nYbHZTYGawnk5RkbneyEJDqj7wMi1CAU+5cjeTeg14hKzLb
PzGf4XKP/LoCZnNd2muk6huDvzpwNbwyMNXVeSCCQONtoBRLLjaK3+O6sN9gUPzul0NxgtJCw4+R
IedcmkjK+xJt5h+TZUoasTc1HvzQ+B9l6qU++8TW8j5nVGY+rfw+eyKP4hGOWCy2dGazK0oRTlmZ
YemGdL42CNcstIunIHgeGgcoZOiy3HgIUMT3PLHC34RknJe28kiABiaAqQtd5DqPAE5ywK2447Zr
v9meiGfc9ObA2EUzKRDKO01kGt7yHCz+NabGvIMQ4QggZEERbIm11I+57r2VqjU14W3lWux+XC9/
j7+7tHt+wel1Ybh9I/AeiWNEs5GPyVYdgvhcgf0PZXUxoZbOoe1S+RhNg8TOXDKyhkQKvOEjT1T7
w5okS4aXJjsxPBGld4VcoKZgPHjvPhZ6c57VavsbrMcUJ8AG6RUlMGVOnG/KGZvtqQzd7jbj/m4l
DMNvTqFB8jgQDe1f52ys5F0MmXJ9i5O+MJ89cNBD0yXgZxO3rYKdt3KuelzRenex2y+/PY8K5832
+gfNkCyS0CBom4hUVTr23VegFs4ZXTOacFt0ZXUPDzkan/3ZRzFpOdxAtgoF2UkR9if6s5l37nuO
GmPM/m8kUv7FTe0s/VfnrPNvx6FfDrlK0zoapiPskDDiamCF1uR4DUJeyI+I/7bE+kHGExGbVdfl
1Y2BzbwAvPBSmEeRd+KdsaqMYCu5lT2CQ/QpIFc8082sYJq0CVLSajzmRaLUO8V5ATyOU7AtBS+g
3AF2rv7LE2fGTJ5YVm+HRs3fumTxF8jLaGG9HdGWY+CO9XSYauC/25HwPcvDgCV96siDptq1FMNt
Hcb+BpUueOQNIV9rplfCJn5Ot6OJqz+gaPUVdPdsKGkb/wlecblTBc/pPSeJ9TWQbOxjS6PTHH1K
+/smSCmQpi47SV02bG14MImj4LD9nlta6ZssmoLPYaHmzSDM1zQz1+9ch3mP2dEpPgRbCV5pMHRP
tF6+yZ7aP5Ds89MMVAbZvqovNfGYkw8zEPE96EpkYxuepZTwfIpbU3kTi0H0W/Dq9s41ReLvB4dN
YGQGM/EcBHH0bTQPa9I+eX+qVSNhXIzeLw8xAZFo1B6PB7ZjniIvxNIObrQeAgr8lIjE+b//cXQe
y40jWxD9IkTAmy0JeoqSSPkNQlKPABRcFUzBfP07fNuOmW6JBKquyTy5EOX4giN1/gEoaQCx8BKH
7R4mFdtENo02Mo8ep9Gsbx0/9ieU2vaJCpVSzIUKhPvMzJ9LPXrfQtgSI0Cgo4fI1P58Sp3MD3aY
arGnTMbk78ac3g9VEjisAPfNxbVqmi8qhY2boZlfk1IVoEQQKEQROj7YSOupNGE7s0RHVaajrGJh
ZaZL7JqO9mN0RPl7k6nsraTrh6/WRZdMlt1Nyhw6FvVM8T4E/Ufelh4fV4GUoeuc+sFKEvezgdfy
mjkTbsegF/nen9jmL+78T2bhuBPp4j2XshXFPuTF2zjcev2q9ezgUSH8YXGBue5MqpKjNmPvDzi0
fNCVyuFTDWT/Qf0xb1ocMFu7SaPpx2sr098aoFW2DWgAsUpVzmIUeTdqWANdXMe3RYhJpJO9MdUE
Wxq9eQsjd7yY9yYLxQjPbzZCm0RIHJ3sSiRXk0nCikuqjF32XWw1SC85dtLJD8znN7NbjNsqC6iz
cJK3pNFmMjxqrQbIJe6znkg0Ld25ORpDnr7N2r9hqTK2Nhi+BxN1874G9vEU4BnfLWUz6wNJ2k3M
WSTpF5BE17HlOPYx5/sBVMTewFq5zuiygxksygy3rN9mjuEjVDu+W3ZMGdudNg/fGzaYy95FoPHs
clntRZaY7wgfiK1A3Mw6NYDu4bcLOWGj44Yu3WP/jRqze4lEgwio9MU72kv7UHvQhsvB1g5qewiQ
SLmzX3ZE2SYnsJokWzRwfsfPVU8gq8RgoY+mqYobxwF2VQSjD2p3ZBxMnlbxiIFhiHUWRteMNRMt
PZmzSMEMn129cMnGxbhcm0gpKnOPGmv8pyc5fTvCqihn+y8khtPGLscJeWqVRG9GmKBQS43n5f6b
ontsZmIweEfuoBfsFVXgs1IAtg2Slw52QAnQt3pfEK9D9GJmnxBS0IiGwTTct53CXJVTkx8DDDX8
qAtc3CpHwGHalDrQTdedZqLtgqBeWaRnPLGaAgvN3EdMFEytXTgch2lLAEInDxAOOjJehr57itJl
z2cdbaRakAAGBos//LPfNqKAuLW0cZzy8RiZuM65m7JuZfQ2917HB7qAUC5uyxyFYTz4I3EnMA06
3EpqTedZcpeB3PpIaXXvtRrZ7Pc9EJUh0qgn4jPCT6PzHjJP6RNUgNQ+RqnFeWrBqb6YA0r9Hq7T
GhM8jFKkNA/USeUDYcaYa3z0FT+JtPiovRKTUUTs3paAkNaCr8HDbFjGf0IBALPJVt51WAm2jFw0
e0b0X6VygnoNIpQ7OAyqW9EEBSTLorQPIYPmzxAKzmkKBpzmVMI/FO31b1U1j+XdRMlbmwT8z2Qc
rUzLsL5GWT42nUo/QmDlq5416GMS+tUW/LmVrcYUcOtaeBHZdDJpuM9z96c2rPKZu2o6ehRZcjUC
8FsNLZE+e+VQOlPXwopzSELUpO3cb8+Sy+rNSc0xZqhHCsES9XsGFCazR37MRTG2UHM+H5HzoK3O
BAYFlCAqzsqAwQFl7YpqPnpXE+Hk89AEe7Q/7IdEiYtWlOqlKzv6THKAOhRH3h2Kuoz5pvGJBV1B
2Lu/DJUu/7GRiuqNO6fWReklJXSzYlyEAB2kvHKgb415/QNTpXdWPHl3favqs9ciSewL8S3i6rIr
j8tuCsGLU/pPa4UkJNg43ZKJuKyGjG41lexkQTOsWOu396Ii+50Su7/R5n/KxEl2nYBrjHGe4oC9
KDkDlfpi+z7m1HxSnXQnQnedsboGAcBs7muGo5OtfU/W+mR2dPtqaP8xGE7iLnRGcFXTIK+5b4Zw
paL8LjOvkP0E4g4PHeC64wK3XzxnJFvHa2X5pYSV7RZU9mvRusy0oZc1uxlW2VPaanmlQeEY8bXU
/4jt0Cs5LOgHdF0xZZGel605EgJSdkD4bLqFpPHtXaOwpqEc19oAB9TMKomNykDUMaW4De2Ctgfp
as0iwzePdsJYt8WPFaMd7jaNzhWehQo3qil0u/angdgH0YSq3+SLpIptkFQRxCXjASQlJ8n8Bk4O
0aMzGv26GyPcq+O7zFKP5f2dx4HECbpN+qFHrKNw8iJ8vAiTs2nSQMtZrvucZNgmLOPFntnYOI4u
zmbg2B+MZ7JPHZjyEPWRr3dWWexgQN41RwXfDw5wO3tKauZg24AkV4SwmHPWhIyhh0la4ndGPNYi
VwfAbcYhZ+fY7IyeyaCrA/9WYry+BY6XxREWN+K4IihnQWeT/t2ZHwZANmNX5qb4GbSLzoYLq/ot
vG58yJFgRRDcSeda24z675Zw6nxiNipOjiG/1L1fntwxbNdKh0z5wTvg2QCvk9wj4QGbDsj0defe
VeuwSPNB7nMRYgvI2XJVQeoi75v+SyfUUBgij8LEO95QGCOjEh/MXPjHhui56lmaRkV1xBIQrWQ4
du8C5Dw2lGlmqr4Uafeqi/klTe7lgeBN241It1H/ul48Qw3a+H1YHvCWpU+KbcOnSJx7tEYVMNG+
rxnsKeP4xMZEtQVZfcd+gYFGaFYk6Zjy0oawPQWxsy8jGIp1UWinXaNGsO7ixOzlLvB7w+AwV8eE
eQeFVJo1PaKxsj4vsNI3pJ10P3isI80eK6054CJSsVHiOjNtm204G9lP02+jBGvLgd/i1xtznqy8
StaGtKD5W9hxvqQuxlPFYMbZUf2EALhZf2M34wFHZZtXBsNcxCSQt3+BTEzvjE7MXVhGniLfqnOe
h7Bps0Nhscnedovr4tXB66ZXFk6sP9tyuYomFKTxkJn9Px5fq95VrOlfbZGP9Zepdf24tIt8CmA7
PI1oTWjrVGRh3g/H4s7ih1RzQMLmEiYVmeB4BbTNMe5AruPW8e3Wr670jG7LoENyeaNsFfY+cOo7
Jy+pxpOexin6GmjxAtRRHV4NpErGbUFrO/9TOa/AEgSwZBk0oQ0Zlgx04aJFfcrJQWcjA/deVM/B
OGhYG4ssjrkdZFDxmvxntjOLWxVBtbeFO+OVT0j+7XEzAgx7J4SOMosYcr3N/Jp8ZSkQRguyyR+t
Ebhe2LuCnrZcwluWFh7IOI3C72Yy9c05NsDWUEgMjh42aB3qTdJbRnTOA+BY676svE0uPHMzKlpu
RIIQCoucpL8tPWvGlA7xrBNJOJqeT3Kay3WI6L6JzktW1+au15P7HyvT5lg4fU7zR3qHhWzaHs+8
hXeoMUkDW+Ak3W+ORvORAQ6BPVXkuvfJjYMgE2gDu8cQG5GOdasZ/pjgCBIqjMlaDy7z9K0XBssn
QhtPrwJ38V91V841ybeEnj6OPf5QsulaJLj9quw9gIBem4s7+82mycti3KyKkMIZm+mDA/qufmGH
ZcxIcu4G3y+T/rX5yFyEBagLJHsUbBS0/PznpMgnwpuMimqLmKZubXcMpBTy3bSbD7QJ/JhYocQN
akkmyV4xXYufjlUoFsbMLXxIUcBU17h76uTZSYssFTGKqmxSVLXMnvM9R4ORWgxHndS5RsgpcAUj
isxeISWK5C2pBh19jvjg+6Me0fDjVmkMjTpbw5trRm4j4gntHcKAftxnvKuiYr2TaQP+RpOY+YOd
JI4Jfhp8E7y2kKCH4lCkeTARW0UkcE+Qkmon5v4EeJaUcPyRQGruWzjWKTfSBNMXHYjO/1hEmv5/
YwnqZISlkAtXIuUo/VFdszJRCdIKWuPCA3gH46XdMlUG9M3Fs1xRhJBEztJ1ca+RMI1urxIIQSSl
cJ2s6L8sXHXSjOLKV/WVC4uXBS8sI7FsSpkdo4zuPot0uq+kSls/0NwmQNOBW1CBYShxV33rqWI/
VONCDG3kVp8kZpjVwSiIIiDNmmWELcxC7GmkiUz053ERF0h2ItjNKnDCwwRJLUHHWVNzAo6xj9oZ
aE+A8bBz8mhcbxB4YDuuDFf2/anqE4Y3CPKb+rDAQ5quuJiQC9fap3u2udmHS9FPgbev2joat6GR
LyqOpkZ/2vYAgXdFwTS5ZxqXcd9hgESDX7ZBe2vvQI7Guic0InS16Jnv8l/yFpMcHzyChm6NuSPt
txbIrq8mH9CFuAAYuWsqz34KMm++o7F6NE2dTzzKAUVYOB9a6fjZ1rLHsjrzT/qKJFGFCpfjwCfJ
1OjfWmMOnlE96fGFIKLu0Q+0yy9F1gwsEsdRu7qrHLB1EcMYy1b0+h6aMgra0hw527PmlWKhHn4H
2D6/5NJhfrLZi4eYx/DoP6BOaN9lmUngtczZn2tj6P8iF1PIHlsrOtYSHemFEaIjHl1lU/g44bTh
scu+sVQE3cFgsLryZSoeBcdBudNjmRXbmsS7H98nDCfOcRySY8HUMt0XkNsynJ45PyeE4eoEF8wn
j8qwczdeCmnPf4zih2ubqmbYRXMb/sCEM7FNE5zIhNHpqaF9+BlmnKV+c2hc0fzr4IcwUjINUui6
ZTRPJgu2Lyyj03WepPHGa0vEE0IhYszCQQzBofMS6zLStbjb2tLFKWPDhhJ5lBz1fPPC3bqqYDnc
MivAp4Gzn92FEtFDCXDNiFO8GHSJnEDWaSyX5g1bjs+8n0YJKbVl59hYpsCib7N9hyaJGLb2QtaB
CMhpkmhGSt9W3wkxG2fP85Pj4OEW58IeC9A2VoN50IeEje6mNvyXJcXLwd+B9YOE0LQBozRYwZnE
BKxRvgEb8G7LyTTTu9KvYiRtXvFGPIUx7qthqH6MctIMaBnL8szmk4VnCAbRjyvwomKVt5LgBUp5
ceMbJUEc6l13JNgj+LA8erg98z8b+VGnURzndThs21p6xjak/W12i8N8PcaOQvfpmK47bVs5Mirk
icHO12Hr/syXMZGn0oP/e0T5mqX/2jarxMboxz7dGKNS5SEBv5jDgiVpDX/FZN1AmUPX9lnz3WM8
KdQGPH/PQTsoZiFWYhXrsqQkXI18mMBAJSBxbrmxfxZIt04mTM18Z3ErfhOWSM/M6ta/UpWALNXl
/SfuB5NRRW3UZN54osT4Pg4Ri4vQpHJwSjEhKK4szm29SDvYYW6BzcxJiYG44+R9xj5QfViNR9Qt
Ty8uglSDQYqJAwO4xpVIAITiIDpo4urTl3Zm6rwZwGQNayYHzlMOH6yJFb/DS6qhcMWT46Zr4LDW
g9HnJoaUdCnOTV9TenXMW6vP1jPa9pVJan02+mVMMW2NMj/S9rkbhT2j3zFU49ljE1ZPQD4hQbpo
8M8M48yjlXJqkIytv60qLHHPlAtjTwvjHIugGcLl/ZlL64NiVYhwhgwzC90kXl4R16PdvgIG8+d/
dlIR+bGqLKZ338LRKBQoPR1/T0Go/VXXmhZCaWjL2bUvaj6NYrZGIo5cf4oA7kQMkaapibrNPGLa
X1lwTcd1aVR63pmjkYidzsPQ2fUGkzBb8eys5Kj6n9Bitb31SzmeLfQ48lsySi7QMqRtf2AwbqRn
SY6ov3O08H0qqBJOzMhw4VpOToiwqaXkxkgqgO/5WIWILmHhBs6EcazFR+3rdDT3bAT6/Ivl7kCs
kY+lfG/bbuNdBXNmc2W2g1z2ZdMRJOY0Y+3tZ7MV4YHbYmQWnt+xpX1KPwxuxmZV6phA09emlMFL
jQuSUCm4T+l3r4daHlNu/z+iWFjR8GW3N6NFuBl3gECWi5vW5h9y5OlxSEew0TIH3oLbwTKfZgWw
IJ5GwDDHtrGDPyQMLOh818yDdYDiMTySJ7IEXwo+aDyEqJ96YIVUD1WZX4LW1eZGcxMb9EU44Cy0
vOu5zILjEkZEIFNaMW8QbQa7D6p7XJEhyWFAMrK1FSarzpsDU+1QQr2hfBjr3ylACb3SbY98RHsQ
mzdWWjMa6N0BDmJdqv6xBQ1CRVlpSuJc5d4Lv1NymzwT/Bt3dmSCk0tIbBJh2AzPOSrBg1hY8N85
aeYFm3t2bpT1YSq2vHEPpvFxGSfQKgTeqZUHp2WjGnPBdm84xxCWYMpB7SNvr8PEesd+2ovneTA9
GFSMwNc25y4bEMN+DAAImficK59BWGM8WQjPz4JRarGumPFtpXFPRbwnO7Q1eq1NyYT8gFIiAyYy
VdEOxRgrfScS1cdSaeyslUMu1G7Uk1Gc29lBo6QtoGC9ivgsdJIs1gYgmpKsuJKlLBDFLniQGmH/
VyiMUFk1cSM1TX2vpsLPOw7mws+gLlDYoIE4LFklKqeysFf52IArq6v5y3eqFrTugj3FxJFydG3n
JWXKvUmq8A6m0tYR0RRghqaKPkDE/ANn5AJa1eMTUkPefzEsvASMbL3HiSbqChh44sBjmLpF75i+
9Ubv7oqQx7AY54wkiyq3oORntAGedMoHaAXInOao/096fXGspemzcS360NpEeVGdIzsp9l0p/Lcm
LLkD2WFjNmphAa9GhT8coWCYiRV3QrDJPRTJsIWSaKX6yIaLhmtolw0EUSP/xizXLy3p38XYBA+5
haUZaga6NY1DhiUKIBLHXTZe4nKTgi645EXmP2Zo3s6htSQkX9YAigJGpsgspfoZqDaGmLptftGL
A+mISjxyvxvGqw4lL7/YenJsRlMNlwWDMrkreQTMLXL1pOHTU9wdc6eA7NSymNpNbw/5dGCTayax
LqsetCyVBeYX3o0brzWZikyVC7nVQTaYceAqWXwXs2aF4BkTR66ArQU+oCKH8CVHFIXURmrwY8ii
/Qw+B6luAAcQjh3A8HrMpyezcdXWsnj9YpqPav7oTJnVa2vpwvZxMtJ+PDNrwc3hY9NzefYjRA2r
NMGHukuNO86SkwAwlWSQ4qxLe0QMwNAnQkFputHOlbq8U2rJ8eF6Sb0LFIr7Bq3P/otSbGSQAuR8
j/jhBCHqEKU8ZA87IW9ky+acNFukEhUssoigM3rugSPZqU1NJB5DMyLrugp5jJ79gF/eovu8z5FR
Kq3zrFIzt1FlDYyvgJohLkcrHdd2GtwAZrFE458X76puOM7mMJJfTsKGbw3aKOIGwbgrrx3mWr7e
ifzNzYRsF5MXHmS8qJhkoYOEQTdsUVq6N4BjEVs5RBspEj8h811WUPJsOLPZToo+i0LAuAmi+oD7
iNec5GXgnZkewS1m0IFit7bdeY8haNTrtp56Z4cx1Y52DhSjQxPBcEHTkWnN6EQpccYSodSuL1iv
bKxOkjcR+Z2EhBIa3aM73BMwQkLn3ypDIuLr8YpclVuAkIUaiCJY6DCfOUmkae4IimGSyJNEsGxO
7LBzaglQtPFv1W32C5gD0HIdzsmXCakMpUmvchWLqCxZPDlJ+2KSPPi7zB2IbJKbuO/R6jY0+IFr
3X82HQZvS9pj+KHqLLHRtcBuj2rucqICSdlzts28kAhEK+LSMdlUbryuBM5tYUn2S4wYlhYRZTJl
IBG+eokhc9sg+BwxTnsJxuLP5ov9qhn7hg/1LIzpxKGJJ5rcNxeXHQ3WM683JtZgakPWVRGBLlQE
UW4QRePfcQCIFp4jZM4A5hJWOjxPZnEYFcSrte7m6NNIbMNeB+JuFELEWnswTOfWZtXQyU+UpbDY
qBDM7UBLQdSNjRCBEOs26rcu8ia0nk44N4gvhi5k3kQ/s+kbFySTXUKDWg1hCTFDKzsrTh3DEY/B
d+Ple5ZthnnwbB/xnk5kBbdQ6zDcTLLnEYI+4g9rtluNw96m6q6eQB1/t4yOJjw8Dj/OFAc9cS1q
2luLGj+M2WRx4pSWRUxOirnRhzBN6O2Gz6EpINAk0j2gW3HSmxuiqntky94RoeE13vTpWU6jtvA8
7WFXlKEdrdGN+B4rWZRYxGuF3XfGRdLF8AGC+8iVKL11huT4NuUl6Y8Y93pvl/rG6G0owlvnNQfA
b75YtFwGIOggj/At8HzGaFDK4jygAIR4RCF8LHyj/Z2c/g4rr6Z6RyGY3oYAr8hGNhZmcjg0U3g2
fSsPK9DTugTO4Ol63vhTA1c2QArIXr6/C1SpSP0/0MLs8agcvPA4V3byN3mDIHWqdPLfObPkuSKh
mlEKTBe+98UtE0JCUVKiBoqQAbUsVFmygBL7RIHXdIxxbbBG+FtRqmWpYQDGCPJvZgZaM6mVSJQS
5R+rFFUWXgo53/iz4DlCcys3i4OIbpsxiLbXOOm7H3awkxFTqigvHoysGx4Z2xYZS/S+hrNqjR7d
ZIcg6cFOw8r7MBL8O4e5EAx43FYT5Q7wcSjWUyKGsx6x9cczipN6w4hJqnWKve+KHILuV7RA+IzM
w84xe/OpRZ7fQYqVwRNAZsJnSNdQPYGOzshB27JsgZaFohCw5JDtySPo/syhET9Gl1MLjx0KyoON
q9jae9zWLzN0yj9wRIl6qm3csStpV8tloIh5bDvhXepUso5IOExB14yN8ZzOsiGxzFHjByDc+s/t
UyK+lEQXy2BAErxAyKcbQ+j3UePpjsjIqDUgoWvT+bnrBnldjVxcfBaK/6AYWb/I0+unMJ3RpQkc
fjs7uINpzdQJsJFxxPfrljQRDH/5nZ0VBf7AGs0pqNdcy6KYxfrpvBPN0os1pbP7XCo45pui9hGr
ScNltdlKKF438Ji2jFt0hj/SpC8nasKUbxaxYsGa+Iu822a2eis44v/ZIfM4eGdZ8IX/mkguzxIp
FnF8qtBHcpR1mIS1GcTBnGVsVvEi9LKKvhOVt4xRACktzkxVp/ghFduabS59/+IbnfsKCfNaNPML
uMWnMhfTkzHNJDS0k3VGWQbcp83SR3yy86XlqcqBWE/FoUSGe/BtjeACrXJ26HTnb7loij1SbHUj
xme+sstfNjR5ZFFOgfGFfNE8EcbLEW0P/kZ2BHMJGFNbK+zm99TvX8baHVEtCLF2Mic4TYZXPfh1
h+q5CI1jHU5mbHbe58Kzskm8/qZA1MQ1eD2UCcTXoeOp2c8yfGQlq7DQREGmP7ApvLOuD39LjE7P
Rg+hgBI/32foKMl3LqMv6cNGSi3N7kwyv10lTVlysA7ddo5c/8uDovRuZPUdVzXY1VNtBeaDM2bJ
GjHXVxKSQAMUMpAIViXkB6Yh6hyo8GXh0seNF4Jgiow2xqohiC6c8t/GhCE3z4NxLMhEea4EZAaz
bOcnpINEYLQGsUFh2J5QYVenohjEj5Qp0A9RiX1L8N+joYfl3ee9jOlkA/xB3vJF1z4fuEIxNmTA
Rd+nHMcio33vv0Ca/QmI0h1p2Sa/gmI+TsOlPUUqVGcbLxJG+a7eI+Ea3gYEYux2O/UYqYAGu4UJ
aZhB/9KSBwc+A78JMJ2Z36v+4WGM1n1b2a8mksl16Pn2Ady2s3d177wlIvX/G3C47VqbCCAECNaT
bXXFq+cJ9eF4IS2+3eA6ttljy9Yob4SBqd2iTOwMuKM3BigUXyqxsyr5Hwkr9QZ8BHO8kqnESWsQ
4EmDLtrTjsvAFwHXLoGXgPnF7cjgIcNoN5dIY6lWUIY5iNBiXRTWQ6l0/gYFqEQqTe2IomTYDpbf
7z2/Hh8At0LuHXxmAAQOMUuMGDDi7WN9weTkAPVgRvYixpAtzxSuqJijJy4Xv4JePQeX0Q1vA76S
hyJblM+WufWPpLGnn6hxr7hH5Kcz4MKJsgGRbDMdCGFK3poi2hrM0T49OqLT3FX2rkETgbGUga0P
KnnPA/SES/gj77ifrdIY/jAB4lWlbSzdqXvimPsM6iV/Lzx3jEHQMo2yoT7V5CjCYu4YsDPmepty
GPVZjfeHBsDb2a7iXIAjiEvV6QJnnRCRdC0BR2kAGtXGaqJyDyBYPREwhg+0GoPDgjNoW1r9Aaud
iWZERiIm3Zu+re+81xlZyCdfxUi2gnGTGPM+jYKuAf1EfSb9jSgaF0UNqL4BK1FNpPNe2pm792Cv
EeMNj5A9c+3GdVQGh0IpiJdWNqP+7/V2sRROqnF4twwT4Ti5sT5b2RQsQjIOzCtpCLjmxny++eSA
E3ZrpO9+q5L1TDjfS6Ezoj8XTwU/IFDGx8JhG7mq2wWXArY4JvNIRe2ftOu82AfmZK082Qvg/qkj
vxZZPWfSgynQ+WcFVxS1TUUgBn9HgW1MmWuiWPt3kdX6xhfjr7i3g52F5Z1Bs6f/ma4ZfQQjWshs
gm6vlFe5myVFz58CDwPxi3gmrpfUenFmhY/Ds/F52jUBp6ReXy3RIMQWkOMWtJyBeKUXkbvQrqa4
XEqIeGjN5cFPYZOXEtWC2zCJ9VEzKDiYj6VnshbtmuXTnEj8mBI0+SwN7RNr2n4D9ZBzy0Z4EQBW
P6gk+hi9lOOTLuqap2H+x/ATHYXMmQOYRSO2Qe4HMSYD7B7UhgmzV9n/2AHDaypfkmyY0JPVowIA
f42D2qijYMUfYOEVJUkIMYRcQPUqdQwz9DeFH9EDMgFft0mk9ulY/b8xxZZBb/SeD6b+wOlHDc/i
qjlyJGdfZerbp7bV/5kalQJYtK/ctZyTssnAHgkC2Cag5tZWb2vwHnV6YZWFG9Rhdx4j2Eqf29Kc
t2bf1xfsKrAnipaFSpdhGW2EXyvc0qzogOqp714I90GEOnm0vEmgEjSytTl4b1Bf0zcGMayiEb09
GkaZf46MGJ4nq8VMWIGDV2AnH4gZeCSlwHkqdWDt2nnKnxzD0u92iR63L6w+oF5wi+09s/s8Ga3e
RRF8XgpCB8sXPIkL3hLMv/6g18x6mpfGNRHEFqPaNFFir4E66S1zN/8p552gas4IPES1jYFuCbq/
IoEAhtxndK5saRJc5NraKwaEsV32yXUpQzgNKTl4SBWTBx0QJExbTQ4Sgi/nGxsYzppp6igX3YEj
C4PmCcQKyBvUGtMbBLUmjf2IznPlmazc+tRxz/OcywcMjOz0rdSOF4bvFyOV1hmqZHeaplAdsVOo
96ClkfStQG2YCM9fbZo9g4ZETJuGT5Bwv0zXk0hRGdqtKhuXjp/V9jWBebHtvbk7ObbkCuIu3Pr+
4Bysubze/cEbIquA0Re2wQ6lH3dzxAcyBuWg1nJM6dBCr4tWGiXYY46j8qjROdwCr7de+771AcSb
uus3CYbPflX7NMInX3j+Puxq80AJb+2nuVXEYtDmH+idTGqPxv70FyfhsGrro1pogSLWDXGb+Hoz
IOywUCq37fPcVP2+zqfpHbt+vQ/7GqIbH2yQ8TIOxW1ScnmIWlbr5mRkpzZqnBdhh/y0YScixkt8
wXeaxvBotIWxLozsZcohHJIQYCPeBZbkrkeTLAjMWjXzFwN5Nm4/lvsuI0korG72rbqkia0xST60
2V9gh3nPdn6HmFVBkpwmlJuvJR3WQ714znGaCBnHgWJfrGbBk0orQ+phE5ObU32jCXBjGnrsOYvH
Mcr8Ped4b8i2MIbkSpYHK0ZIxz8kbbvfcF12I53sXYbQFV+cxjA+EDxuQRREE7Z6q1uHaU+xJMaK
tJxSs/Ksq4SdP/LCg8i18YomQ108ZYiW0rtp8WgnLc5y13fgluc2JkyeI7GuheXMCDG5aBJFqeAs
fvObZbrfeVMfvPWTzn/RC6O6gO4VezjL/+baQhzACdKuemKCd3ngvPcjbtdVNHvjGGM/L68MTwpA
4Z5p3GysKZ9DrTW6Cc9Itn7jJZd89En7nmkeNoQav2W96snK8N0nVE9AyDjPC4rAqSYewMWcIcjW
wKfD3uYjIUHhhUYVhZzTpzGaxXDbVp6xSyvL+ovECPHjTlonAiCjXE+8F5dYd1xBtrqhZ24BDSbz
hvkBs6tq6kkBJqCHZWI5UMyO7RX3zPIMV82g558D5n1lqQ85ECKKvDkgxEGGMYmCCbrOdPj2nMrc
No6sr03uRzn3iZnFqWXReqQhOQdN0lAxtHkGjjnyD8RbRxcl+va752I6j2UQvOLJGuI57VkV0I57
xDs5PA2qXYpoxYi5WSfMtL8LSWo8C6rpbDFi3ucYTq4iIxsxLnoi2RClReMTPstsS/Il27fC7J86
CZjBLrL8V9oO4ihjuKdmJe4JFZ+4LNFEWuVsuG81ati46athm0YWsXQZk8x3dB7tKxvL5OA4VfI2
q+HSNEt/7AX4/prIm5+UfnqD94NTZO7sVSY4MoCmWGB3QuKfrcLojygmu/+CTg9b/r/kxQhNumTl
kTc3QNU/2lQSyN2JisjTYD77iTUd6pRr/P5cu0wm7f6SUytJUmPvZC5d/RvnerjU0PwePA8/GRpQ
eOrmhOmwrMQvQgAO+zwz7jBdrb6HifRY5nzHCXDWCthz+h8DruKR1kB+zpMmmEZpq35dtP2GvY6h
Rkfo4Fr2FOCRDIbHCM5xcfeK1yfd5qDoiWF/ElVS3bxSD68KvNme33w5YnxKnt3AGG+21OrC8zrF
XhHy19gtlWJbEHnpe1nwwBqs7uLUa6w3VLm0oT1W9Vv9f6ubspfuOoWpPvbQSLojOYnDnoiZ6qEF
C7ryR3qwFZjcHjRZWRucx3n6WXgDJwoeNX9VplO5zceU9pOR8ZvXtZwRkWCPC7P1WkDy3JE8FoKL
Mu845AV0eUzTaFdA7Sjb/KTs5zUpYEiUhwqcuBUwcS5SFXzKjlH3SkABeiYiMnlegDofCB2arg1y
+pWecv+YoxrMENqP5oGxgvGfo4Q4g51uLkxg5y3C8eiZEIrkBqyDcnHhn807c173TKNZRjfhJnVb
tIJm4UBpnSsGonQC76DETAqmvD6BLaGK4inwQ4SLiX6eGHV+SE/P/+PozJYjRbIg+kWYEWwBr7mQ
q5RSaq8XrKRqse8QAXz9HOZleszGplqVSoIb192Pv1LbXe7qwlp+41VgaajF+g+pESJ6M7svUBfg
TvQJQB8fSOpulRueskTrUFsLFyQHg1obT/YBAFp/Ua0BwKGdFYIuAIdNJxVl7U0LG15G+tXTWXRZ
ZOeRi7Sn+rWktgREBZIaVtoYjt0WoogJIy6qoADHfa03jdclaNJ8iVjiudSzWNbBZ0NGXkLoR26i
TC4ooM+GZQONIkwebPM28mDzlc5vM3E1JxbaFFeOvIB1Zu0zw4+TzfUVU0nopKxlJ7QlMqtQUNpC
JyGhkPpYKttPw7EVTUjyCboRs8CbkwUERC2T3A+Rpaeol7hLMMWfiFzZJ5MD7oMgonGeR1Xd4Wy5
4Ojd5NdYZPxE+JTgbW76H/hwnT9Dk7xrP7FO3EhBmvngIAbd5r90nVe3pEsQYGKiIhs/L/EbqiX4
ttzCOxnDOlzVVvMWE4zGE6DKIQQhiWpA08N5YcMM5ywoHjOXWWAbZ+hFahTjOWh7997y4SKMtAY0
cKbDgw8L5EhkKltWmmJztNcWNkBE5qEhkvQ+jJZ4BPspzrGejX1T4s+pYMCzPu6r0JzJziQod58B
u/fPvM2sfTnM+h/jB3iDYiooZbckkcgIsVJSaBjvWBfXe42lS7J66YYXKklJ8Eq7/jKr3liHUfc0
AzP5mEaYOJgocabRHfG2cPvhgOTK8Nz6Q36bm8XlRKTPw29NcRO9Rz22KqsPqiir3RA5/yB99fRx
AHfty974a2hKfyZbpUcJVW0NMVRf/WQhaqzdHFGZeH8TOgi+c9wwyCOVdfHoseTjtVPYBCTw4JfE
ErgbOI+nKMFGtgGg6Z1i5dngjarseUWRbVRCnZaneUQz0YAbIXbWg/63Cv+JPPnwSny7e6i49VJj
moeNxts82kcqEWQYEAXbY0OO7zVRszdL6QiWxoIEkgWKCMpqwq38+tMsAaXOg20cc6efbmXW0A7A
V+9IZK8787Ak9MKgoGxAHYrfkpjWrpUsmqzMMcFwBdxUMEd+BVUnGKMQgKeB4rSyyYOFHz+nOibA
fo97OHpXXEODDXC6D4ImJNQNEjxfUdSoRzLg+nlJ4uFUMR1UJIwpXHE8kvo2fBKs06AyULO0v6fb
YgnH0isOaRDpN5cB6EJfeHkXa3cLeBMHLzGqubddxAwyxyZekO15ATnksHIRPXeob9cEus+XX7jN
k1GbZN1U23db03RJ3zbwYnfeggjWj4SaqxpS+cXDUS9Cy8DQsIH1tBxFuyTHsQE7zfzjfCrPmu2t
a3XlK8g5vo0qyYzHjoo5ojtT6qJv9On4A51EWJjvvIRfIm7HfVen+KSCyaNFZA3ohA4+tI9qrQx4
ZqUvvL1FKd4ZRx8qG4v+0qU/0XXNYJ/O/fiKmstibygl+mqa0Xr3TSJUP6MxxCJMat02W42/Z7rY
SY9rmu6/OHvC22RRQ8XN8cf2hGlvywKpCjCSiVZHhwcuyFmPEuO9KZWPPSHBQCDyySVvOvNnboD/
WVWo0o5Yy5yVNpnAXAOaRHwg5pBSCj/Tcy/xggdcvIdlMh5UsdJ7rPWcxpBP3RWiff6SB87AulCk
JfpXrrKEaqMEr0gZdPGzxvF1B1GFCSXJDZLmujL2IBm5UEnbro4N9hnmvaLyezyQokNCDaBQnUpD
rGBSGSz/EQ4hluUvgz53ahHLGUho8wrhGtJehyEANkW9zrWZFJH/BD2XbzkhNUYPJwHlBP0tN8DV
uJp4asDNleViRVT0YpEjJpmTDiVNUEz/xVFxyCU819DWCNg28PRg3psH7fWEgLIq/9QYgRmyySR6
q++baj1VN8FlSTt+L6nJUauN9eAGcWixm8QhgUuZ9YIsA3Rl5SSAVFoDdMh+mn3zv7w3aJQhimZe
UogL3OPrBuonf0nSTH06C8CDpeueNb9I+eiKuOEYaQR11KYhjcssVBntLU9U5a6DPNNcShHII812
ZnvSeQFeUE6p+LtiY7lLqK7+tV0tw9KjUWSToeG8Im/3C40+QCnCliY6fUmF6fyaauRaWCR+8wBj
w7lRdSM/YiqxWA+waH7tIy6ge4G9m3JkKHAHt6xhBQUFuINUG19QZM0T4F/FJtsqaz/E2Cr8vSwR
rXfsFXG9UBd10LxYXywW2j/GkL9RtgwdJw5YVoMKIDXiAKZR81+YzWeMzfjeo9yasS630wsgG//S
My1xoLH2+CCgQA9GAIQYdyqNobnaB1BON4Vlf3ArZ3mjSuPAvSV4T7vpd7azNKSChou0NyJeOGVw
bIky0GVAlAR5YUie8bZQYIvLI/nPHvHO8DBABPe+Z07/D5hZZ5ejeTO51FDb+snUqOIuAXyoe09k
UO/+mgYNmMiJNX94vYs/dNIdzfAAh/clXradGD1SkcAkaa6MrRCXGhlir8mOVt8XvHn98WBRMAnv
02P6xY341AxoHNuIcjPIELMOyfJ8YiLVDwgD5iWLG3kyXV98OsMQnQEQUhTmG0H9tTRt8JCr1Y8W
Oa/FyGw2mkH6b2ZpcjCJsBNbhuRSc0oUAaK/ozZW7l/9yZoeBCjHbVGbHkhWAoL4RpLXFlHS3TgD
Hlzgknf29+Kdjav/wC60/okjoZ78uv+JuugBqhNkUFwy/kUWorkZHrzEDX6v5cgLpiHQG98nS/jP
CVhdKFxgKUohsQd1TQm1YHGAgRSwxKBvf5R+9xvgXQjhBkV/ZihV/0U0mrN1UM6TCy0yzKNm2ti+
cURxRFcofd7/JgGo6+gJYn1ezzsoreq32HCfR0giJwG6Juzo3HyEmZEjWXNEoSUe45zkTh9ERlhZ
lJ1kKALdboLT/1Apt7xQw8d+07+jw6b4V1rvAn45ImucmMnWWfSLWIrZ2fgdYOhC0wlbceLsWdkj
6uCGPGDi4fKNPsguacT1ObtfHcmTzTDa7z76HUMVgi90gJtsgujRmKyHjGlvMxJpD+FQ8VH1xbCb
F6nCeQqaHav2ar9w79iObt98Q0gcQizDQ9g7zkcykzal2n7LXQhiJ/P0jrzSigeW/hX/rnd2131H
J2gi6yI8jaojVG6p4LWIQfKVDWG3yPteSJdCy1SVfZGY1U9Vkngf2A4u7oIZX3RpSs+0y756FF/z
rP5Zbf7Qg5joW2XZrEjM9mJHZXawpXfCEezsPN+t2ZdFyRH7d7GPGW83fu3OYT101hOain9x0/kC
s5BlPtcEeEUOo9WyV4kzX/Cy/knEKJkHOqjjOMJDfGV/oWsiYsbUcmKVhcZBV9pq4YzJ3S5WrJ9G
kz1VkQQEMCLzTL8JzqmpkbtucgQ5Rnt22o1MqvZL4OsOdVuDXW41zuwLbafS2yrJu4EnA9qtEJvJ
xyaNguYeQE5Zz+3qHyljr9wHc+HsewXXQ68YQo4nnOpd7T22+Gvx/ItkZ1ItzMqStnfIGjtByJzE
gTUcuQhg/9NCbRJV/FfafH24zxn3jqHy7Jtdf4SVo7edn9bXyB7eAvTdl7izWeNl2EgV9a19ZB8a
aU/fwnRLtsb+VbJd5B4LkQmCSBeCtINZRiDyCFQqf+yB8hyawfhWUKE3uc4GjNjkWXzP6w+Jz1F0
lGknv2lpxImTF7q+cBTzV1AIfEUg1OPcJA/kwWlrd01uYf5c1XvbmaNTIQ1WBwzi6TmpRpZFjmam
kKZAIyIoUuoVwhdlLVXAVEA4xJgpIM8ErZGG90Vofhgw/xUuuBIpxtAKsLxuQKcNhHRF+tgCdArh
drW7NmjSt0QY31DwR332UwMmKeHzXyzd5nMpAIIfyFXUeNNTqtKNanLDpaMImKU0Kz7GdN6DtT1e
gAUZx0yOzRPtNtkX2xE8aGnr8Fmyy0ybuX6iY0NeLVuFwfzj1KnDxq3jgr/y2+B8LLver4mCep7l
nVTAEigzx/zJL2x3E/iWced1gzlI/20xN2WHieXrl2MP3j81+viTRDzPW5XFvXVCX8dXk36NvRPd
PN5KF3a2IYYN/4EkydW1JZW1WeXE4w495qNShB14w0L/Grh1pPQnlVOB1b0eieny3UeF/Jf2zIR+
0OY7/ktwNpOlmS9iqeKP1KAC3I8sucVE79Ox5P2d7fm/Viv13CasWx1YLxu6yb5Nn4tFnSxXP4/t
W9vgpzPj8tqWbYfsbOUYxHNzX1KAtF0Wn5eZ6/pNyDjqv6G7k5gpRmdGxB2NQ2Z1vJVaGVz91cgw
pq39QEnVekmNTXFppo4XYOOWr2hXVPfyWE+OWYNFSfI3bmscSEiaxAU5/h2WGzJzEfEcgg+lvOGT
uMXr2Ah9r3jIl7E929VghQQf6hdaziM6w2m32lnmpHZeTIi1ZFz7g2eN4vdxeOsMjIdl5XtUJNbg
qBrJLGUi47fBCnNhh3CfhDqb4/Tht3EYDNjYKgJMy2RPLCuqBpnfKv/F9tw0lKYYAG0kIyEKwcOQ
ZvI9X+jCmebsZroer6y2c8+VjsKiy797o9gvEIU5/aFwzvwySfK5ror/9cYyXkhNgbXSnNdgc9Sj
EwQ2EkjaHeZkWH+GPr55VrK+/DzbvRp+3B9ikfavvErnvalrOCtOORSf0vO8H3MS2Q8GD4A1SVrv
M6Cdv5GMntKUwNF+HIfP3l5uysv6azGhEG4HGheSxevvntUc6HP848juO8bvvUUGzAilTeZRu5W6
IjzGmyJbeTk5F0ydqL2LXXTLK+SbCe4M8XU61QsHjUP0/WR1M7mcaYjTTd/RZTeqptyz0K4O7mj6
ZPXGVUtq3lDYXrwuj0jdxP0lN6v8rUcweBqlogeVnbNCla3zt9rmXJVGTJwYpPJxhOhGYsz6Cpx+
X2i+XWmOfzWFmH7iEXEeaiM5TDPpOm1XUbbrO9nuusoCE56O2kBjRy9ym7cOr9MGUwLEGsHAO5kl
/FOXGqTcWSvpi8V9JMGozQ1OrG0R9V9Bo44QTkpUq7KG4hM85RlxNxlhbyEsRb+ZnNMT5YPZxSRV
to+AFTyq6hOrFDb38dWg7c0D3NKQ6sL/YXPBAhtziGXtM3RXvaLsDnirAczwMGrsnJXOj2bfirCV
TvmsyGPu63RdumYlfVp9wSBcerfYyY6CgCTR3an/Sz6iPdiOMYcUJjJ4WxIM4jg2D2pJ7j5bBMYR
MNklkOxmFRQs4dbfZMDTnz7vX3h4BMWnxfRaOQQKUK/dH7eD7bJhZSnueVN0DxZZT4paWcJb/vin
c13CRBsl0nuiLVzqXhCva2IGqByWKcjydBt5aXMNBnXDo/ncCEzlM8WPG3Aw34Gq6guEn3o/zAmT
olrb23ME+UtnNO1p8NJgN8UkPGXFzJbG33OJWrM4kxPignlNRHVrmo7X6Fjyr3WSWB41o9B9RCUm
hzXh8kbfKzQL6l5J44U46boFR/+3MECvz714t1fyXxYw4mCBLY6GmzwvyGbYnPJ6F+NNfzai4anI
ARgzUJh71j7mvvHb7J+JSYMjhod2cIP8MInS3HN6dMCwsIDtaQp1t1NrjM/pOCq6k/qFLBu1zqzK
8OsRpfBSlrRkgihEW3vR20s8IxGDWQgVP2fTODIksMMtL4ZwzOUXojlbNqc6dhnVUVxMnx3P/436
5OrgVQcqi16Q+3+5CninBbDLwdK2+yA51g9GRsJ64ntRRbwYgcOIPZ5orrNsBQcdNpGvX303rnep
62evFEqc27YtH2zZ2v+RW0ICHbPokwWOXimG4PWa0d+jVb7HvjmSYuZC5G9GMU9YoeoFaSLQs0ZW
xG29M9eBY2dETKyAD2gjj4P4DN35MTAcjVwBZie36Z84L+TOHwpKCc5ygUrJN7eRf4JS9vfOsB8b
aBGsFtE4TiQq8H8mwZBeEp+aA4thY0NmILstOQrUOFLVkPF0vCHupdupEf3ngvTJ6oMOc4A/6Tkd
49g7lSwxdzW7EOZ4k/oSSqT0X7BIXDWtIrEPJNeKHc9afQAk0ZEYApnoUNwH+VpiBmfmpIYKvisf
yjQZN/CAfDJuYXwygdIwQDRviw31sQTIicJtlecGzynpnZnX4sWSU/niTPHwplq3fazz2Az7ZNGv
goqFGK2P8HbvsaNwy/lSKFqKaqtkLqRi+Rc+eMAoqdfMmqQta4ftErZYGadjEVJe1Ty2TW+HYy/+
5kF1dv1B/yjubxcCloJzl3DRhG5o978JH3RxyEvHw7fZtnAX0myJhgOVGRrVOoqesMePl1jFXnYv
WNQ4oXbZBJ080XPkN1yXCdCygdgkTd8LNK5avrekU/YOjdtPMjWweC4DTnoMpZXD+Z/3z1L6P2JM
E/ZUnX0oQJXtJ2/G851bgQvy2mNbyrUrXBgiDmz1cayPEjjVREgrplCJfEC7Kp/mBGeIVDN7bydf
/qkhbf/Opfw3V713KFSX7/EVJDk+zZJnmV3bcYHK85y5pfHHb+qIXq6VD4A9mwivb1FpDEi65VJa
jBu4vf/AIpNftTya6ADXbXNKTA9cmoZtO9DQww8PbSRZ7/Tc4+tzX8cN7AKC+05M5R0W9cHaLkF2
cqsUJ2LbKSzHc3vlyIT1gBsfq7s5zh/9aNWwm0ipcVjSFFq8jjai71lqnWGH6Sq+poDDMIMOyEgx
ywVKd1I+kRA3FIgs35z6U1Hhv9p6uPMO2AI7BOK07N6p2iE6Da7Hcc8lZIlaP0q8b0joxqiSdRbD
kKKIFNcpLkdzvC7YwwHbeNLdL2X0xaS93B1y6uYGCIB1ZD2lTiP4ildC4RJ4C47L91Yqyg/weZZ3
U2l9yJMAS+vA/900+/gXtOe4D6gUPYMc+EMypjouBARWpyLr63KttjfmzAUzFpst0o+snTuT+3DJ
J6BuONtY3gVKxLfI6zw22HwviRJgfGk0m1or+6R8pz8niCVHLrcdRFgZ/x9iMJ5NUK6YFNhBYqgo
zVNkjAkeT9oNqSAh0PNNRo8ssp341kYOGKLo3dj6pIRYrLEt2bBvyA+mIexsXwgMMYQlEvFm5eo9
mytWkPMMQwisgo0j0m1/+6SEoAr/NZsQOLWcbzlVxZsxwb7F87ObgP0/4mHyHjqc0PCh4V+2DhL6
7FJUxfvgX2qPIozKOblyC3iPkb02OQg/SD3c307tsoxYa5o8YiOnpD4nUbFs0kUVK01JiMtoIqT2
DMFHojc2hUdAX2kCoJ+oha2GM1CfJ5GSg5Ng3Au67Re7XtggHM0WMaAKkuQ4+C1p9hR4ulP0wa5j
B4OHl5P3D9MVYYFocN6ixPrgU13333ifN7GRXZdILh+VAxqy7jV+wc6inHRJqyeRm2rvqxm/etbe
aXXF/hBBzF5rRASipFRgFgu++Oz2BOABSB/8S1adgfU2byp4qTBvJKcv35652/kd1qjGrJmUMsic
1OgFVB621YVql5GKz8jfDVOf77N1Co0AQdI3MvlsWYgx7Egeb2o7Cw5ZoKniAsJ+azL5izLw3wAo
gcAS5JfBoEgM51eBlXVwcNguNNzvB1da3JtcjLWgH8GcplkdWn61OpKWij9wcd/I+JnlxpNe+sWL
5JkQLdUVAkgAHHiGfZrSlqGljcuI7jPMFRIh8zA98v5tnyeSr/OJSL9NVI1/zLg1Zk4N9n8DPTzO
U2aJ84Ct+MhCtTxm2UDvikXzYTrhHxwKEiz05eGDtuLsMg1FdveDaZeAbD5I04ZoVpjfS2wcVNtR
CloAsGx1wW4rsYLnWVNZISeaXIq5OfkNBV+Y64zPmD5kaJqdGYEE8RagjK34U/Vj0oR0tYJl0UBY
K88dDgyh3blcsNDRNNrc/G62jl2qV0oGDXyBpYhp2MHdpWj+UtG3/pQFxl3bVr1zAAxjPjbY3xba
mmhVaokRdLoHzzNQUOqvJNv5T0OZHW0GRgDXtIRms0ZO/D+1rdx5P2XzUl5McPIvkjVtfcZ1wa5C
df1JlbWGE9v50aMaeGxvINDqYj/VOSSNZC5HHbreQux4h4RY9cSaSusydevh3ar2Zcqne2aZ7s5q
1TehranZzgorK7shJr9moVwTnjyhY6xEM36iJMYg6IJ22E3cCo9lGvALnEz33zQEzTliR4ddlLVf
5xdvhkGyM57ZoZvY7BKo9JsOoEBM5HnKt/k0xewli2ob5WaOb8UsYD9FxK3Z1HSiuPgLbbnuXOhr
7hQA9YSM223R+CVv20yb1hbXB33ms7beOdbr/5gClo+Gi+W07xY5vbBnVS/OAtg9I+Z+FGwjz4Vh
vq/w8T3NHf0+Nq3gFW/5QJQq0Tjv7aFH7TSbs2e2/olhAqRIPsk9Xn6WdRbNN08QK+aCzHebkTeP
o6vLWym/GbYS+kJd0nyGXONhifOb4YhfRQfIHG21zbijHiWi6IMQC8DuQeafc1l4fxsamu7OUtjv
NqjBDfBmRDAL/ZCnSNHHtEWoisngRFSJl6wDAgAScDwbp3vL+IM/2qJuwlE5ezYVKKsLQeiQH9Fi
LFMuIXNO8Wg5ezJK7ymcuwftA4ljHwapDPpmNoXpPBEIKrWbb2ep+n9+PRvbXrasnjipQt/jgl3z
3TXKdE724Dxg6rfk/Y7QAVu+g1zxaAHGLk5Lb5bugHPhM0/9eWcSwzmmZSAf6yX/Atwe7xfi2kQP
ZXtOvO6x7JfXGhSYpZCLgF7R+WMs3X9DzOYwkDVGdw/5T3uORF0sC2PjeWULciNxx/Xf9RpVafFT
EmLdB+3Y4mhLg4WQsJGHYxc5RxN0Nl7Yov5YvOzgpOWTl6S/ucchAOCAtPuQkfxAguD91eh2bRxx
JS3rqZFt4wQmVTZCNI5Bre6rnuUZAcq+fFeDl6OTQTZnB8sB2+EKCw2u/CdT2fnDoqAZ9Gye2dog
EjVRcMSekB9zbgmSBOH8Mnrp8kQJdc2XZmYDPLYqTIPBvbC64eosy/FQkxa/xgCc/oPM7MJpBqrF
Kjng+oFr6CbnOTgiTlt42Qj5LxPyey/9/ySd6RealRg5gNcfOHKA37oZHwKPcSgnZgScwgspO6/+
bFARfLpdF5p9BuVu3W4Ux9q33kQwFTWZoaL9muLIJR9dIyuGRSqtZ2z7z/Rj2Od+xVFElv/oN4b7
iPcSJRNZmdpfkdMHkETPCQrljrZQHBTEFAZKVkY72IPZnN/acRDfsYe52vLJn41ZLW7NKJhvWoDZ
5rEKOm/ndnV5K4Ns2tkkx+6wIt0gnPmfq01v2woEOW6xCwJn8267su1CpRL9kqvCelyyiK+rnWZH
kqfFmVkQdcSzCODDBV1VdYZbZCPasrWBvcFri0HdtXSbv0MXO1/MMcM5j2fj0CiRXYJkGLzLQGj/
AMRM/LDAT/4zZ0GagAV5MffVg5yKB+2oW42IBKogIJKvi7S4L9WYh1SlrDU2hMq2gfZsMMcGVeA0
gJ1Kbrz8h1NB9KaXG0WBzpO6/S9NwS1ZHcc6S1heeOAIUAgr1jmbparg72px79qJP4RnNg/64lNk
fRtqbisZrgINhcCRUUj8nm42ylFgnwSYBVE9T27TugdgiwYyiFeHjLr/Aj6pA6En4t2aH5jsV5ST
VlzSS4rDbW9OScY1dFqe2kHXJ5DKMbC+ObGgRTBrfi4o8BhSPKU/pOGq01S3+i6NoH8xIAwRC4H+
487BdxewP7UyaNVEc31oANks8RtHXDKmfn6I/Wx8LwPbxf5atT9enDlnK03q3yzGfrTDLor2NwgN
rMMD4EsMV9sR6UExH6SxvNLJRCOqgqmyo1g2PRIERvV3oAZh25PTQfQRtuzF5Xxqdf//WmPihXzv
UVUwsIqfBOX0BgiDCveGX8lvIpfiNBZaGuhLHLuVSQXMXrvA0XxsgReoZEHIk1A8zaX7T5HuZBsG
7jpxwVUSHen4MHNePITkZ08lfNTeXPwXuIQGCQZhBRjYZf1mTcxSfhCFPvSucbTcsiCmWT3b3HFI
OpBbYbFEJ0fcJNh4QMIhSwiEGOEZ1sFu2uhKNXL6Ak2/nzfUQrGhbSaQY4irIR5MgClThYPfU970
sJDLZifVuhFLZNaO2EzZ2tp+ABGt8upjXCNh4Iu3g+XVHfrE23ed7P+oxiwL6jjKOd1F02i0W5KP
PPw4NEb1DjQL/5BTj+ZVUo5+DrLcCF7Kvvf2UrQQdyswOfuuH6xfQej72XPiiF+4YN+pMDd8Jj1s
xU2eOPZDG80DtXqY+sMsSJfoQIKh6thFlWotlMQpkE8De5zJ6of0hYvoZO/Bn7JSr1q/3PXGlH26
iZWHNrcZ7w97AT2eDNXoLHTMnp5ZuGnElTzeHhdrTtvnugNDBuA6kn+oOJDlU8Ii1XnpXQdtC5hH
nTwrXkr1PoiCprrBU3e5flISPjZnRch3CpWbGe66zEuufUpPZ6PTzH5BWyW/ZJux328g3lAwueU+
FIdpRDCddREt4SzoLNq/m6W4kge2aSqvDJ+7xuTOSrNUob0ZtYxFyql0ZM7mBZsrhu1aQUtLKdz2
G0cRvS+4C25ks0zdZfYsUbxMIHqMw5BKbUYbodqavUw8f1OFtvztSqoHL45jDH+JIlthUbnxcsNI
m3X7Lurj+Y2REVADu/60+vGd3n1m+CzloXD8iAjryCKrL93+0SjMXGxBK2nvk/x63dzsRrjLAUkC
h81mEewot3MCU6fZsPQaIVzmIF4jIyLxl1oOb96aordma+Cjn3j8BtblXPtMZkAs2AGl9bV9IpLq
/nWcjLb6oGc+5VVFqW+UifExRcwsrjFEYtw8eN1OS9aVDuZ7iMsP1GFUdy6huXvkIqY5/vOJfHgk
wMlukoSffZP78MkgBI0wPjWvrZm1Bm/tICgLnlbHoklilHUjdvh00k/GVJu+TLMp3+YuH9sPQIYy
4zdI/AH8hDp0UYb430pfRmdq4kxxKpMhnq6I/bNLmTPXvi39CclHXXY1Z140ElFSfPDXMnUdfcZG
V/UQA23/iCOtt96JcVNY69ALe/CY0X/wQqp3BJnW/UknJ71qd2BSdtFx90B68jOsouFWaFEdzTUs
VJsUjm2MhlU/ixVvjW4AQ3pns5fTMlrJOPpTMznrZw8/OWcY1eFAERzaeuq+Wq/d5UhQzeujVP9O
BNtrvJmJbENMQNPwXRgqiL8zKuz12bS0lV+LQY4n5bG5pSyqK1bmgO4wmRtxdG5wPZl3zPbTndQp
0MeuV5Sfe+VCbwFdRwm3sEcMVBZuvJTjYrJTTGiL64zptSLomD2apUU5Zzxb2dkmBNBAIUoclDru
7KpgkUlNx7EyM5zboo1znDp2fI9VQPmEW3TYiMeyoAJ0yOargS1/QPR20w8DI+G8cSqqr2+tHRk5
UCdgaR5V7vIhmxb/Yxwxg2+MqQwo8Orz97Zp3F01Rebdr5vq5Kbe8De2Ak/CsbFcceaihwYaLNCE
0xSOMXTDWVUjdb1sXthbZ3V6YDlHA6NWsYkj2CbAwsFOnIQTh/KeoYsw4WNQr//YXjzaTCyZItk5
4Rc4NbGpfwIv4XWbs1lNyDUW47QHDs9etovhG63WDxE1p6hvLWxlRb9g8Tdbsz5n4FcA6ebxyNLP
Uc/lhPwDNhw0FEgEe7GWbzG6g36nYCTuw2yqs9VqkqTUtLRT6meHTpvOQ8dKYLnbwiueckhWstqQ
q3LhO1C9RHuVatqnZKZuAy8bvYwbMRqUO1UVy6i9Qi9mF4zGMFx6YxgdFqux9B9Nihd4h4vU+qq5
VEHUhFsoDgnlaeeW3fr0RQGF8YbPGeYEfSyjD9d35WYn204gmXOd7C1gwWc/J3bRssrKaEsvshhr
gxnVa3O5qOAd2rChsUrw6sYr2r7mLRwNt4+G4L0ZOzv4VSTAxxuh4prKAFcRZjIQWLHjPIq5N1mr
1qYs3LNPUW9YR4RSt90Ipeya6tFS1GbYVXJqfCaE44jXYI9vcnizuxQAXhPXXKJXs89JOpA5DA+W
0ExXmfzhGtLvqffD2BQDUX0KLOTTSyOwD94Hb3U5DjhB4c92yKv4Cyl7ehxF4ZOtT0n6U4g2DJKa
iKm07Jp0pQpOkkKe9qTEak40VzdPmDVB8ksJivAfWZt65SOmTwdaSiD8lsS3QAFgJZq5krBepnn1
yMQcRGiju8qbHcQJCg+yyc4muhTvGJbz+ToNvGCfzLpj+4bZqb3IUtfvJHYmRqXK6D8K02r3eVo2
4jORojylTCeo327sAfcx2q5/a0AIJAhANob/DlX0YMURtDUv8U9Z2UX/JG0M7PLH5gIOPTrTyK2v
MhUlRCR+Aoe66t7uMJkOBHkydEaIsC6Whp4LIaIb/wB+aCcFXAipJqxlHvQHQhH9tHMSFwAkPi4H
C5vtIAKTRk32sSANfqnKIFlLTYZx8S+eY+H/1yNppIHvAuHG2h2LQx+1xJ1IAppvfrUCuoGdseK0
lrTc56il5TZoZxoRSNRynyw4VbaZamVBIWFnbxNm+Pd0lMGNvyb6IkbicfW6zslNIrJZG2u0h+TA
BaCnF67ubPfW6cA+GT7iMDSBCd8jaFv8dnHrmkgn9vxuC8d7txIlnvMxR7rXa+nEg9/Z3fBgUmdT
PQysgqKfEqWRk8OSnKdwB+kuO3LVZfPJzosirlimhZHuAmKyccFrgu/v0dCpzSsHY8xrPJXyKuWg
jWxDP5FRPMwmdy8oZAns//9xdh47civbmn6VizNuooPBIBls9O1B+sxyKqeSNCHkNr33fPr+uHui
yipkQQ3cwcHVliJJRqxY5jcjcb9cNZnhfiEzNY17+PZITCaxgo4q0I/dA7qCUx1A3O1XyVR5z5EN
Npar3Qq/uC2ZCjJGdTk85PEUYvYzukCLHAgcmxpDiMXJ2VUQsNzi3kKbGN5ITTm9cWQLka0pYMxc
zVncA0dbZHpfOqOOt9Tp5QPbw++vIWXKJ5xmcJoXcesdIwa+7j5mGPglRZt92gDY8zhlfH3/ykc6
FNJuWW1RfgF9ng+Gu7aaMVcMvqQdOrd2T812Qnkzs+cVCjoT8KwqiBbNEAuth2d6LQFAcosRweR7
cJ1FmP1yTM0/K8Fkbhm5Tzbil5bwDpBXvCNGBy2IA07MVkxdFVxZIyX+Oil9ld3FlYPcB9010uB0
qBwULlvJZFGKBGmXwnUaA8CZbbvQJ7W06fI3QIQRPPWcLa4dzvjNQ5H21jD5kHJDM3v43OWtYeUb
OCPNF+TR8YavYGugosaM/SpoK/dEz2Ip+9po6V84ir2nYlVDPjWRGdUrUysZHW2F+McxjyM3WUMr
DJoVbWHQkaHrDFu4e/M1Xen5S9CYot53U+XQDaonrJ+6GeMyiIfDGiyhus7RSETa0Q7zGErbIsaV
zn5jfAZ86h+1C6z9qkSpzHooZF6N9xHU3iJepwhSQQJMqkDbO7M1y/o+C6eBaQrit1SkNohYNkHV
ozxj9UdaxP01+DCJNfaEnIxh29cukj/eBuS0jShJXDTmtwo3AWfT1STQ6xg5mgn0jBl5Kapjbj6c
TG8ZmxWhpI7eFAjKeFT27mBP3SYe2JMM5PAXT3Fb52RQiu3kYncSjJ39I0Zl4UazSw8YsLstNo5z
MT4oQ1AgV4OP9n0LwwcN6TRWyCnUzAgcyxvrjT0hJZjWFRBfQN7DD+ZWYfhTl7hL30CIT+EYS7wg
d5Leqg8oNG6S9j5UHfN9q9V5ukfuybQfaNtjWDC4Vr4PKx8GTVP5kCUYMt+UPeIIB0dAJN7GRVxc
gWlIt30l3EMwgoLdZAUtsW6EwLNy89BdZEYDXvNc32A7TVod2EPTbMH5WTu6+wMQMIaTFVJIcZc9
taNOkmuIQ0MB3n4Wv7ywMn/RO0LEuTAsz+Svozf5reLA2Ju5RrsoGFsU4leRkzHtblP1DGlXbSBz
dCjI5caVgNtOfke7sjA2ZarNHBnANE1xN0diA1iRzP3v89gM2x5Vlk6hQBfMiLW2uSFPVaDEQkJl
5N5BNXx2UqN0vosmrG/Ap8/obJXFHsQEXjdMtmILGNLU7RCWG8EfFB2tJAQiVcj7iGW3RVWypsAp
m3ZnVyDmaaTq4YFkLi6ekesDCMGF27sQQ1sSnNKeuBCqXjt6nSugpFMxAnPH5CFYF3ilAqkujSm5
xyZ81vu+I2s7Nq3y7YMuArN8gt5FjBhjVIO+j/00IgOZIy4WL0DusjzNqNLB/HeF7CgP5iC6B6Re
q3s00wZ8cPDrpS73QgN5olUBlw/XkkW/Fi/GnAzoCblASqqNdBbt08Iz7K3tRB3j35mLsqHCKePw
k26xnFx1PdDGBMR3UgyAt5iKYQyDAWmzLd2h/a3SZTQf07071a5G2ojqFJMz2VbPRRR4+8g2rWoX
SDPU4Mps9ZSNjffYdkn7ZNZe+HtEREN8sxHjWNT9tfkLFOQA6D2x+0/k7yESNCEcOFSyq4E7PUTR
qeZfabyCXq7RBuGT0U3G11x204NHK8nHW0QjaYxSI2Jv1z4Sgvc+dfvvSnj0jYgFzhMK6Dr5kSZD
N92laOHflF7Lw6OPYeGvq/os2KqyUowd8sRD9sQfEQXtnLCot5kJ93etzHS6gnXNCCWozP5phAb3
3QMWZu4A3ofZJ10K1JN9T4t8S1Ob2CZGEosASPQTuqSGfZqU7kYSoRRFdgTN7CJH4z3BFIeRDENE
0XneDRScssTMt8IoKnNwQrrKwAWn2OlirQoVJlTmtsOw5UqWTMZR7sNXnSEjt98WjKI/foK05H2B
npI+Mysf+m3NWP3oZg7mDihBPcySmdCJGtXJTgEj2R+hqPvPWvQoctDtnehp6An/c4k6rBeYQ/sN
J9NqKK/miiZRAbqLG+s26hlJ4hBtlP1XjI1AzoAumpnloS/pQ6r1BKg29I1nOmYEd6TtNUgdVRjV
1YhjcrEGMcCMKuyagYEl5mRYONvaqZGZBjQ43vam19/1VeveyqjIHh1ELP07Y0zwJJZ+P+KUXbqt
Z25ys2xIBP3SK7aypeTHY6GKDlFX2p9DhT/hEfSA2zw1pDOoDKQyNDcevkEutXWJbPIK0uqAsJCB
R4M5ivjg1yr6YYdm9WyrGlmjuBc/0zj1TuBzqn/aSLTXcaTVVZkGQbqXXo8plgdjg/7dkEW/sqlZ
9Hot8iBMlgzn1vWZut028KA8ikVy5KvJFrW8BojdVAer54mBkqlo7YV5QrE56qhCBls61jfVt8YR
VYVm+AxL2hPMA6hQUe+vIZb/LjQpwF2mMprQjEvmwvtlq0bFN+nQxbScJLpuOEhwsYAA9K2RW8Yk
A9jkWEabKw/FuUPfz1F/Qx0CxBtBBGqGMY7RrsS8tpwxi55JPY+OEwPUHabSw9t+6oOHusSradtN
ZoKG/Bxa1h0oHKMDJ0sNcBrxSmGNKYbB41t6uO25JO6lO093WEY75Sc8ptKveR7QYx28wEHiIyqj
9Vwt3w5lYiBUOVz1TTNUqfGgJAon+cEMcIxB03+qvfIeDUX0r43YRjFxBVPOlMViBR3jO2CHHhou
rm8XQGXdgbJhxUR3MJBrKe0RUTd+78lH4hbfDrvssv7FYFQZQrVrS1hr9KeiMTjM0O4dzOTmZSSt
MLa9FhUxCGwlHTr6SlP4OUBNsERAoJjrDQN/aP70Vkb3WWGDhxQ8mBbo0V7jthFCkUgNlSsuLq++
tpmFvTj+iHZLiyhISuukCKj6swlr3BgRD3RCRlXAYkf5n1LTthNsYlpYk+ZLltUtAhNTHwbihrqy
BVOYoifMdN8qVAJxAzYLGD6tZoMxQYzLJpLv9FXJekdeXlM4h8zMoY8E9Whggqjto+W4SYNeDLkJ
MsAo3TiPC5+8/I1GcrYPBrvcWxU1+G8XUjvIWZxZjq4nGZnCgs1+jrElY6p9c9702Nu7G7zb2Y1D
V9F5RSNjIWsMqQD2VFCP3EaGWxZ3UhpdtavBrAVrs89VejSaUTgPslS5fZMECUhOHBhhw1BPHEb2
P3qo1uCI3xBKdbqHXkfYjKn1r5whQD45StLqDr1yLnQ/KcebovVQSV7VbVA5TymEUPUIpSJLIZk6
o7EFcwe+sUS/DCSiN7wworQ2mAoKsPu0kAJAJqUhb1IS8GeTTCS7n+M8enRo4VLM0Uj+iUMLCZ5W
QX1vNnVcbDDV0Fc55/orLMwZsewJ8BgVGt0jhqzmmKxsCpARCf0ic66iIuAPsDdAVBK7DY1Ca2PU
5S1zP6omrmOrcj47pjsdUJ9QMIJzjCnp7lmrzo2Rds6T6thYZWLcNVRCYEtMyx7vCuIpo1pmDNm8
GRs3cIDjeNZThAYkUK3Iy1No/Mm8hi5eduVmyGJZ3yhU0bOveQis95tynL7DuBIk/trxm3ZYJ5Ew
/E+hAWuJkb8iT4DzW0jnSwGJ2jWgaltSvsBMYnoH2sxLjqCiyhs5KlSMGD7Y3z1cAX14Urhd4+5E
NHL2xkw3I6PWoZt/Y5h+4v/2ChpZKNQRlNFT/lbyRZ0Dx6pusazIhFndWA3u1597m474Lu5kacIM
Fa67ZU4GnS9oh3kLNQK/aZcBGRT0Vs3utZ7QtkCBZHZvcsx1XOZCE70Qb5vS4GGgg6LpEw2wEGAd
A1pSEY3WAvQsi1KqgJnhJt0p1mCZjgS02XnAwr0KUMMx/IbMuWTAmWLVaN2ls5WvS98Ea0naGOb6
uaFtReleZu74i346+Frqzwk4Bf3HMqEviRfa2P+2PJ5wbaqIpoU3ds1Tkoa5Wme0h75MxGLmtIYT
ZuRh0/jUkGJ/Sufe4GSF1QvCSepQlWY3X1c2rFpA1TmjIIQ1gmdlipHuxmwmzi8qDQWjjnmXfEzD
Sr/MeIMEwU7KGZ2WkeiPsotrJqihKT9+yosi8O86A6wwXiko5TfJ/NiZMV9/IyTaC89qTM1w6/UT
orl41VV5e8+1E4PEztB1eJFVwPGEmhN+JcToL800uHRg0tn0IVpJ9ck0bE/AkKj6nhZbOoPkyJS6
n6gSxLHFE+VboTsdvYB8QrdutOsE13DtWw994UvIS1VCYRQO6osUAVxmPUH0JWu1g6cWlTZ9jyEt
NRcnx/s+9SNCUpapr7GeyK5qc+EB0DVNX0hjpwP9YKid2nLaLQbdaGTi6NCi/waeYbrJ7Kl+gb0R
jY+JToepRp1C8l8uLVO6kCS4P1uG7AudwMHuDFEipLK6ErZfntXudqZuhoUTUBGu59azot8+SqPX
44Q758mMvYLhXdI65V52M2koWozlPoy6mClNXblHU5K6wu1lDIYn+OiodT40+hZLcBJvaCmMnJMi
01+ZhZf3nZI9Gio41DX9ltdviOvcc4f6q4mgk/E8QGI31jM0tHVJkFZH0zVrBN8K1+gx4rD68JdL
fpoe6x6jIak0pCK62319sGBN9+g5JBmgLa9Jyjvt6QGKHvWWYf9DQ8qGb26gZ1E+pIC5i63pYiJN
zqeQRofzPDBvtY00+GQZaPqJaMTkY2vMTaUfgriG50oO46+ZeSLtglYbOmURRD5jy+9zy5tyEAXA
aE1kxkgDTcrCp7jf+LOtf87MmLDn5hQ8B7JtAIAkCG5D8jAwSyUrlOm6mbPB21AZSeuHl8MqXiOa
zdgYoSekScCyRhXDJ1QaVqGAnkjTgJnZo9Ua+JNUjEW3EMyZWw4y29rosnUMmVzqANTXAMPIcBEn
dkULP4ZWb7AbLJjjPcq11tpiPPcEeF8ku5jsZBndi0l/z1EaRg0EHdN8x5Tah1WL/e9pHIr8OWvr
mglI3E0BkM9Fr5UaF6jhLiRBhXbcIZuDkGKQfuuIYOOdTjyZXJlxF7UNUhela7yU6Ky5X8vOQ42z
Dbh3TsisARusTP43XT36qU+zQ6/oc0jyfCfHTiTzSlngy34L4cS8NwKLhxI1QnzzAZ5Bq5Ha4RN/
KVE+n1+gMTgBYklxFnaPBXaRjwxzxwDvDB38g7J6l9xXlVbougOh2KcG75Cs2AWIJWr+lW8YfZmY
T1jR9H1q8bQO04CxK1xVa6WnAHC4KwJKCCYWgHvNIIhvyi4ofqe+9mgDmKAa4LBGzs7RPR2nZR4+
ncCd2/VLHY3+b2Z6uvg+cFFgFArgnPTI8Ov6KfdDC8sAOoEPvl3RIEjQgOL+kHr+jnhYCVOPxA62
IT70mBWVBB27Ay9744xiOKSzKK/qcPDbJ1BIo/WwSBfU+1a2KClsyq6asJHpfOKICqHxP+JTlYWP
zJwka4oEIqxlYFO0nxDG/I0lFeVorNuQWVPc7SpPu3eV6pOjdJNqW5mx+OHCNYTgD2UAnByGRtW1
M0sMymiOgRybOZI7CBRCgO6K5r1Z5BRBHWdDj2hu4F+FoExE2wnREGHP97UB/mujMnv4kgfZ6O0T
HEsn5Ll8D7MMK6YnsUaLP8eDkuCBagT2Db4c5y85UzEQrGY+xxP8DO72NUMqZ5E8JcNY9dLW5RMT
Oz0fA1ipCUXPpNHYIy5Wh9Dua2ZJU3nDfDKv4QrZufWzC53yWRudqZBmmgZ7BhFk8BfbfOo/OXnd
XYMucg9YJRmQihIJAiMf0EeYPNdbZgA5ikpe3s8vVltG6JSJcXgRkLRt+kxwVkWfsYUj3qs6kCwF
uFHm3iMTJ95xZujYIJB5NpxTDNlsiMJZbBaPgYdszDEixIHh7Arya9/h1gcaS48xQBo93ZJuzQAz
PFVa6wR4cL4vOsaiAeBohTA+wMdD5ox2wrnva/srsM8ibuk5xBV9gXkG0WkdFDwIVognEep7oLnR
zdxkaYHagu6NT/2sB5zsKs8Rd2NltuJELIPZSBVWf6sxPfqUCKP0P7tlZwCgsWj6HENfyl0FQ+SU
CWe6VWpiSGtEzs1EadWgIMJQdk0/Tv6i11JEz9hwzM+V4ZK1UQu660LzWu+xxYyeG8Y6awC6pf2L
YcRcnjBN9a6yDkOlNUq3HoOpGAcq+M1YWlzhtZB84l6AM0VJYBnbyK08xtlxBtly12TuDLdmiDii
46lCIxH1Z0X/F8tDzHBxDzcdRF2aEh5KvDZTsgcJ8qUPhTokrXDceBNwPkl1M7tzH+OByhLllHmg
urcm41OpJwPyc7a0ta9ncO6IjMVQiPDP8uz+m4nOZvI0NWMSoDkoGtoS9uDB34EBRk8ZyScWN3pM
VsXawsciM1adKhnMVBoTGFwMSulP/QMshWCu/nFF3fVwKftygtsJX6sd6V4WAOryadNXYY5BNSrJ
MZ7vvsGsv3mKLLQRP7e66McbkDtGGfzySLZjf8dAjQMGGB0RoWCvO4DQWOtl8IxvqfVm/FeUK7wg
RV0DdYoDRjJwMuyJ6vOWzr6eN10hi29RbRb9PlZGxUTJrCzV7WMusg4e4QhzKV+7GdhS68D8KAy/
hr0iYh0mTGOncmfmAPfs9p///Nf//D//++f4v4LfxacinfCw+q+8yz6BCmmb//6Paf7nvwjry//7
+Ou//0MZgiyp7SI0Q9bm2cJZ/vzn94cIcz/+6/9hJUHWQgsrv/tOW1UbKp9hn4rUfHEk9QQ0RMjj
sPkxYm+EN1G91JpR/pgw6IrAK13+Ne7rHyNdWt2YhHgQTR2PkerZj2GcNzkD9/7XxAT/sTFV6X0x
Idu0W9lnU7bHQQeOcpWEpBR/uTJKAbYthWs5FnYN0nv9GqRiEmSExvBCrpjs62zCj8cBtee6TnDd
DcZP08/L/eU1zeUf/ePdW2gKWtpUdM5R+XN5/68XBUdFK8kFiI7zy9DcaKtzUAptlZ2tGNCmI/gX
jg2huWxs85MtIcPigGB7KbezhTgYJiEd84ysKMTBoVkb08SqO5ICnFUX4KSBxXkyxmX/OJidr09B
RmFzffkhzj4ZQzALIWlte0oqoFee9foZJC9otoNePEyu2YNXKsdvCCT220YKBNEskpovk5TB8fKq
+uzNmVKYUtMzWzaKbVpnqxZzk4S27xSPKTbMkCFznV33CZRHuM1zu6YpjLJfg9XwMdTYsnywTe13
VreUq9itUrmWp14/cweIt24aUTz6xdA+JJllPwbNgh9GAvODpZz3ltK2tEDqOfiFnp2IRloGYwFV
PDYtlWUOEmQNy6nedYk37mpX6OfLL/b8c5pSsSEBIGqbfWmeP5qNilA1wst4wG4UQkXoLcMW+hhr
EKf5gbY/0yOH9Pjyqm9fKKvatPGVKUnC1fLnfwQhehw8KCO4hyIhRV/NhvMjbOhgMzsz5p9/vday
TR1X2yZCt+bZWgLXQxtCnf/ghAMKGlaMmAo8uegqxXdB/F1YsXidylKmq6WpGLc6y+f948EUzHSH
1vXiCLVoDKAR+H1aaELoE0mIdRTr+ImmkTltLz+kuWzBP0PL/1tYO3xF4qh3Hs/wfYkSgDn+gxvo
HvVEC+HlgD4LvuoNpgTRMNffM8d8UYsx0zppWswlfCQ0aiKtAxtjoJbz52WAOvWFeXP5173d1Fzp
HpHPcVwEq85jRhWWwdAgpfEwIXk4rcLMoR8Hg1td5Q1On1FaVC+XVzyPtLwOl8qXLyCQKrGFfP0d
QsrkWYeGeuB7mUAEYTTEIOgcHGIYgqHeo6+UYzC8hxDT7iIskdeXf8A7O5xAafI7aGuZjjz7AUlv
QlzpAvfB6UZ5TFVDC6lMfWC5fffBUudX+rLpFnAQARZom8299vphg3j0EYYvnYcwD71NCdN3Bz6b
YpBp/j6Py6uSlG8FI9famKYPpLwowAbUc3a4/Mxvg7TN17X5MYInF+ps87fY98AsGO0HY/AkWsaj
No9lmn6B30+KXyCz26di2sDajT5Y+e3n5j7iPvUE+0s4+ixqevNQe3ap1AOIDwaghj26m5HG007P
iHwyjbpLQR3t/M5ZsCG6vLr84G8/ts29xJ1IdFEWasKvPwBXk4bF0JgPMiaFNeOhGJGgCueNFTX9
j8trvT1LjusKrAmVZNRqu8tH+CPCYDFe2CTK/oMA2LgTjbdUcqG9ByzdrnMxxh8lLW9uCBeUpeUS
1uBIC/Pf3ffHghmAi16LjPFeYJjlFXaWsXVA+NWgJxz5dr1zWmRmM4yNkLSaAowN8fBEEBUbw/lT
g57mjwLYvQVIqwhPyIRCFgijGhZ8WYbxrRfa3t1fvSHHAdkuESiRvCGYFc5ZrqCw6rERB8yvLCtB
d0mr+lAYmblhCpc+jCB2PnhDZ1+E9SwhHT6JiVGaEvrs6wsQR3MQJxVjSQ9P4nyASu9XDCP1wKQC
HXm9u/yA5hI8/gj2/65IMumiLaY5/e7Zij1wiQL8UnXFALl99pSR7ZWS+doJxXiMrNn6Ygwqwflv
BA1SZm2ynxlZbwSFy9aWcnz64Pcsx+vN73FJFdiQqCw6Z3sSdkoANAtxJ+AyeRbi4lpbv4a49MN/
/JLZ27EOx0VxSKTxPgcvg370lBiPCksqfbLwt33+//hBIJC0ZaFlRLYoXh8SZnQmwMmWTxJkab9G
7BuMgsKZi81px+IOw1DgxHRkkVbCm3OydnZniH/SEo7Lps8UI8bLv+jsEC1fzHQ9z0OUGjAYweL1
D/KEMZDtj+2VSWN/N+Z1fJw6hmY2OHqgR7P1W5i0iy4vehaPl0W5FEzPcQA+S3F+CSYdlkcdTY6r
Cl1syLu21U43MNwjpokWEP2DrmpnvK3paz9hqtrXH+xTuZy0s31BFmvB0yOA2NI7C8tNl+IS1ITN
VTim07HFmRC1UjF+9qL6llRfoewV3hXYFf/KlkkNxa/F5VTRLHfwyz3gkIV6PFOdEb1fhisYbel/
gh7NpwDl51VcdyGAmzb43GiFA8wsnWsQtN8vv8Tz060pmPlq6FMqXO3Y3a+/XKMSYVGzp8eSn47D
kWOjqeNGd9yB7trEneLh8npnd4mjNd8KKRIyJqXxk1vO/h/hNpR16KL1bhy19noB95TW88iUsQqg
4K3SbOIG/8vNqfWSlXFz8ZymeFNcOVAV6PTr9qRaUR5c+t04vExIKLWqWTt2NW6Rfyw+2BxnVzbP
qV2bKoDcyBYUw+cxTLtTBuQT+wntauaGGaQ5+85JGZYcKlHW0w4NMsM4jo1ZtozrQTWs4465zwcP
b739IZ5ACUVyodq8cHUWK3IBsKeGAnbCzUkM10zZwvYhA12ecX07XfNFdaYD27ij3bdBhXvEJ9zv
23F6cvvIbq5bxq3iM31dm/YIGsci+jpw85ACSPho4W0M0C95qBAK8TeCqZr3s1FogW5NEPxEn7Cr
xUOJjmxI/VoBl0NnA5cCUNJtSJpWTogHkb6Xpjg2KBZh5pSpkYnpFBfGUoFGIjoNXdb12HZGgO3X
0KaM4MkakJ5+joHap5/Ir1FIHNHJ7uQKuxCdHS/v2TdnhMrcsy2LbesKatezBFQC2YtIrrOT0+SM
RhN/cFbMFhHpkXP5i46K/uCjLZvjz8DC3mecJqTJ/2ki21lgSRoY5TjQZScxjO098r3lo/bc4INV
zhNr9uiyDEW1NPFFdM0lqv9xFktEZWLg59kJpAbu3bQMj7Wy8OVRvYXJdymPRobsI7bvISwo3GnS
MmvWbjglHySY55GcH0JBaQOOMem9ePIsCI2JhQQn7g+nwFPDs6rSaJfjRn7K8V/sVwamRbjTF+Up
6avqg5fwzvGQ9KQc+gQuxcW/Pa0/3oGJVmBRRiYOMRAN1wjnR3cZ6krbYdmFIxSPI2Afdy16bKdT
ejGfLm+td740RY3FvqJppmjHvv4EYdZI/AcAUwa5CeoVSGj2y4iy6O93sATRJrgmgfESCl4v0w9F
5+I/z5eeISoitjo6N5b2J3sXxEPwArAfT4fLT/bOoeGLuig3kjhp6/xiiZtwLMMsDE+NwgBJ9c0V
XEJQ9R2wMlvid3J5ufc2M4rQVEckBET788ZvLZKpZRYWngYn5Rodk5r45hM8xjHZIT7RbSANoPwx
xeV14DMbmHRr3om6+vnBD3nvwYn3dKEFR5dr7vW7Zgif64iwhvpcauW7EH2en3AUkZpO9OQcSLJd
iiiMQuedZMxdLc5h/RO2FzK95q/mjxLshr92dRPd4OyNpQJmw/JnTOplfvDS3mQwHDxbuA59crJt
R4uzzLZXIzCHOshOCNDK+TiM7qhPUIzG5IvCTndeVbipWd/GBnjhmmpPMpYaczCGFnIHBg6utalo
VEK5AAft1bNjrJjB2NamNr1AIq1P8huf4gj/j9sZ7FR/V5kuYgmeQCaqWWd+51mHIlc1UCEQwEib
Xv4Y73wLaiVyNLrRjkON9/pbwLESsG6b6IRg5mwBn8Y0WAVu82zPUhc3LVOGfy6v+E4oc/jsSDUR
Syx53qwYnVjS+zaS0zB5/QZjJxuIqhudYiLLrrRkc91YAW6TZRB/UBW8zaw8x0JslUjKncF99fpZ
m9TEFquKeN0Ofr/wbGSQgcTsoqsM8PUHLa/lxZ3dUORxJL4KDp5F7vt6McsGo29iVHJKLD0eWxiQ
a3NKProXzssKtufSUSN/InjRyjr7fKCsraHzkuTUalW4d4niUEAWAki1HkAiPWYWKizbwUsD+4OT
8d5nhFVie66S9FvOD8aAn0UfQYY+NXNCYxOsMzBSYRqYuKL7hNhDh73UBCTOT7Pt3+8gOl3CodlD
FinPzuQMRMdrVRGfsI5KV7Mji32LJPIm1CyfNRBaoU6pdSDn4YNK/53XvWxbxmcM+pdc5/VHLQHZ
Q93y2UFJlu4noOXX4xg7v0cMALHeCAoMCd0FHnT5gd9sXA/8MJ1ywdROLz3F18uC4w4i3c3y5EBx
Wxf8V/ez9BEMjEX2QbXz5gk9bvmliyg8BgKWONtQNgCLnJ6NPGGqLeHH4aHlgv9eBU4zbicE+pi/
iuyDvfQmCJHTLKuSaAG2p6Hx+vnqFOz8JCz3lKLwcUXVg9YVzkurfG6jfcsg4oOU5u1VSLlD3cGt
y5CWlvnyFv7IaaSbtUt/xCaqg+OHt4iFexz/UzkYFSQTmPo8ynj6MkfePYR8AQ9R7ooRZZvLH/ad
tw2azaV9xIDCIgC//h3KiRPlB746NW3l7ZsWmCWiEflG1a612HaLpxzK2AdP/+bk8vAWqa0i3RE0
a87CYOQjnDkK3zqlTeyEIGm7GeTKQPq88sikT8ggolft2pl7qMGRfpBovbOXPXoBNGUob0knzw4v
os5F5slQnTRsrt+LuPu+7XvU2IHUIlxy+f2+s7E8hpRMmSmnXfovZ+9XmDXXSGwjAsUI/qV28TJA
CKQobkFjJchlBA0sg8trvvdNl8mPuQzTlH3+gLOBW2cW9CRyWMJBRanirW8U3p3GfWUfLOpzQGGz
+IMj9N5r/bdjYINaJUqcFUTYFJWgNlp1mkRmCQSyGvyPEC2mG2uGIGgvP+O77xWFSs4rmxZuzOv3
mqVuFxtGrk6qJAy1WIytGdebuyicvlvoK54uL/few1EDMHwlhWNWufz5H8e1g8kWoUdloR0xZetW
4j+GbrGxzREq+KDceO9w0M61SExcaq3zSrYyq2FWzJJPaYdphbA672AgHr7L3dw6toDdn9vINDf0
L9FqvPyU/w4iX6UMSxNGEwqpt8g2xdlj1qggBBJVhpOFDnymwTXPZUHXLhrrVQWhxN96EffSFucP
gZcyXs0K04rAm7wtotyWw53vQ95f8XdjZDtR/pvEbs6Rn3gGV+HLD4AA720CF0kFQilNVnQhX38V
v/X9oI4gA88a+GEP7BPRDDc75DHlDN5LxgfvZ7l6zl8PuQ4zRGDHLmn56/Vm4PdlNQVonWdt+wvH
Thy9bD+7vfwV3ttrmqEho0Pbo8w6D8mtHishanVqi6p9xPEpu2pbBKeiZlYfBOK3S9FzottGYPp3
WHn2vTFKsNFSSlwy4V6s/bCV265SyE9HvfVB1F0C3et3x1IWJ4c8kSz/fIaTBHZTwwZ0Ae1rgFYB
ysyujNrPQMN73ACl3oKh9zeTVcKMEeizXH6pb2Miy9M+WYopBrPe2aez0F1CfiL3TlOo5+u0VDdJ
ifYu7TV/RQmI+U+ImMDlNd+eZNYEU+SyR0nBz8td9CHzoJ8W6QradA9iHlFWcwcL7003v7ULHLWb
oYeAXRg/Ly/8dp8uiRp3umkCqjD12f3a6KGsKnBAJyfOHHVTqgbNdhScq+Tz5YXe2z9LJb9UbxSn
/9auf4TFHnmvarKIF+HQDycJ5PA6csLnWvBqL6/03vbhNaqlYyuAppxd2knYimiSgT6VYW2AXXNa
nEajOr4yhwEVuySv+vskdbOvQyfi37QerPvLP+C9d7pkLDRnHEmH/OxU0gUoDSObnBMiUvOdj2Ih
vkrUz38fYygMyUU1J4V04RyP1seuMlzkE052GMc9YqttpfcJrcW/jjKsw/1JJSFtAtrZHqF1O+u5
dJ0TCbb+5qqZYWXl1BSL4tflN/fOMSCz1o4E8sdMXp+lQK4KcTXnXJ7wmDe2vjCzHf3tcd33FT7q
oM5I6PGAtOWcf/DN3luZPJOQ47jW2zKNGc8CDCfmQBnPvqKeFG+8vIXfwX2Kim7sZnuUBrsNaLKP
Bk/vnAz6koy+mEiCvjgvvosI50E809xT6OUQsAwmW1ObJptu0NH+8vt9ewtKk86kQ6lE91Cdf8kw
Nvp/GZcnWMOMsPwpGg6Zoj3Vqx7ZFQMPw8sLvhNLeSwNVpJ7F5G2s1vDM9CnKsuY8GIGyDv39rGz
MTr1Igt/yKGoNy4KIJeXfO8ZGaPT/mWkSPl5tocoUoYKiTbr5PXIfgdAZ6+UhLUg3EIhN5N4H4Sb
9z4fGAc67g6pLHfk65seke5ZTFZlnSwlgRcAukCPbMYfZdB/H6sZy1JZM6Mk9RLncaWdxqoUvXWa
C9t7Mfuw32h7LD447e+dBKQ+bLpP3gISkK+fRzYmeoAIsZzKCkHnysuMz9gT5JugL4C1241s1jQN
v0Wu/5dgTUBXUi7xWpM1K1vbZ4EbRf0Ev0ASdRPEb76CAOt8bgrvRZqgq9UII6JeasC/3i6SFgIX
0oLrBQT1+nERj3DDsk8o8eiM7dsgCTbKK/ynDlGSTQUrM/ogM3xnfzIxpRSRHh8S6c7XC6JOAHV7
oKLt2waclxP1R5lL/4hPUrrz7Ob58vO9gV8sb3WZaTMQZGCqzrFdIq4nO/I664S+T7u2gxiJG+Q5
NtEwQEgYyQ1WfWQhuNErpDKLvr4pFnrPwGFG2iFshg9e+DvXs6SbwYCIy4vWzdlXHvF9nApnsE7t
/+XsvHojSY4t/IsKKG9e2xuSw+H4eSns7uyU975+/f2SI+Cysxtd4EqQBIGCojMrMzLMiXNQ0qVj
7g6w5QJKYTjVRqbyUA9euWuYYDhUQLFeXDtOd/e35MaNBY9C5YZ0gF67DPAz/dn1o67WUeYZ/H1E
J/00VnWzDasiWFjsDf9H/MrTKbqNIM3E399EPTAJGhbciUjyZK56ZrwEktaus78W8Rz9Oznx9Nga
vbrg5W/sMLA6mhXkhnhdQ9rh1rOc3hkt85SrcAtDcu51M1IVcLis0srz6fvCLvgUtK1WrqGLd86O
OYTdwspNViYF8bynAHksemGiZX+5clgoY/j7SIBAaAY/okZof/ehPr//NgGcsaiuiha9qotv/WaD
i3SAjK/QjJPmOxpiM1CbFiWq8mrCLJ6R0+V9/9nx8L6gVIgxXUt6XdBfHlCzpfNVK1r2a1RM++Sb
tfJUMHSw8HbeOKaiya+L7B5vIQdDEPkFSm2m5kk1Zporij6io9lC6RzoIXTq99d1wysRfAC/ESmI
QWxwuY9eEs+9UfJqZkDUP3s9Wd2KyT+EnwxkJVCd9Vx/weSN9VG6JcfiEvKmyd0cZmFinjNXPzG1
pT7UhVVSWWwg8rNhOr2/uhs3giIevkZEyuCrpTetidCY82M/PreawOdYcG4Mq8DTmKmMZoa7jX78
oRiDvRtgMyDFnKyX+z/ghh9gOs6llshtoA0h5ZRTlDp55JcMVQLrVhiMNwT2DdIbCDf0UYOfCNRO
smYky60WbsiN+jHeluEm4NYkRZRrLj8t08tVUxVhShhkORMDgj6cc6qNINSMMjhaYooLVV8UJk+D
rsVAENEyd+fQ/ddsHXt7fx9ueAWblij8kNxVisnSh0hGRSWrVpPzrCTav5yMbF2msfXxvpUbIcyF
FeNyxT1MRB2E/cnZUmN/o3ujiRJJ4K9aNyu+0i55maOyPnVRvgTkvvWZeVgcbhKtNLzepWEzn32C
KkQcBobBzPNUQ+Dw2Qss7RPt3/RnO6owAjpa6owLQduNu8T8BWEM9VTRNBR/f+MG41bRbTgq4zPk
D/XBzRt9H8caMhpBtPR+a+KsSp5dJEggxV0Hz+tK37Ad+JuB+MbZqVMTfRdmcBASirIMyY2u7Nry
iJhg5+8CVCuRGR5zcN6HqmLUeEbJmlmihef82nUBnKTVJBoEnCk5LCboSWZ/yrJzTNxfoVhaT9Ga
LdI+TqU1fOjafGm+53q3DbIonCUjGmDZZZgH81CBpSoxCrnhmO3zVI22lZU1G0D+S7HK9YkyAPJx
VwTojOBYOlEoxrYIHzHQFttV81eoRTmknlxRuHzylmnzUM826uRBoHj/Ct1YogAR8oJTVwBOJL0H
vV12MbK2/gmiKrhSKXtlj10U5sW6TBLAD/etXV9YUamxSNeAbDv4ycvjazCtihIK8Fo4bt2nFCq0
rV92yNegOQ6R7tR17VovBVCdcrf/z33j1+dH9A7p0bJeRyeIuDReMNrhDMhhnqwoo8KXdtOqtsqe
6XrbW6VBVC2EENc+UGQ3QAooMQqckBSeAYyCvg6doFPrVxRRrVTfDyBYtvdXdf0BeVptCsMiDtR5
Zy9XNTg6bL5Iqp8mgurnonHnJ4Xp8VPa5t5SSnPLFs+aStnGEbMd0g46kZOWYJ2mE+xCAiKTwUgN
ETgTyslScfaGKRIngZnnMvGSSucyHnIFJQGjP02dE/2F/Ff6nMdKulHmOV44lLdNwabn2qKB7ko7
iEhIqUJz1TODUYzPcInkB70wASjk8PLe/1iaOOCXPpV826CGp4pOoy6jPZjpVcPB9vsTkoMZepyu
FR2ncPQ/FWZl/VBrX9sH4dTHqzqjlGEHvCubMtOHg56iR4NrLVGqRZP3/s+6cTMY3RCQG2Jr56q9
4DY9qoZeNkCEMGR7t4bfO4sGMC8FvIXz0HYL23Dt7HhOyAuJ07BIOHJ5ZrMauTo9RoQLlgP4NPQp
2Dqdn5xCWGSg4Bj3cIOax3evUUSEYvRJuHNLio66zBzyFGLOkwGX73cFNPPXsQphzoQHYqc16Ofd
t3fjVBEaeAzxMiMq5jAu19h6I6Q6WdSdGuBM6DWgcs/QYXp0nEbb/wdTYNlBSZBrX42WRFo39mGq
tScYulLS7cA/Gkpg7kISs4X22q1V4WZEXR88IhWcy1UhCN5BeRW3p7GPmmdX0bw9Aa/2mUKHu7CB
Nw6JQyEaGBEVKoeB7EtTEfQapVo57UmtRsjnldo7DA4ir04YD491NcFSNRfvT6kpuNkULCgpMqdh
S+sLvKZ2nUytT8Uwg23ZQHTiA+pLUZLMUMsO4V1Gk20M97TuYcEqPCP1f0HJUjbP97/pjStJ7MW7
DK7Hpqwj/v4m0Ou6FNXlugD/DcHv9LFF+SA85nUFDR1JjgIHamf66fq+0RtfF8gns9JiYI0rKm25
00wUGmazOTlGNoIkyptdBP3LwVSgTLpv6tb6xBaThnpEl45UNkAobEyQsiI6F1Q7vur9yufI3wLw
myAvUPrdfXPXgQd1Ru6XaEqJDrr0FutdT9oYWvXJ4+ZDzM9s+4R0xqHMi49IHkWHRqiHQeyzNIYl
GQZR8lp9AsMvAoGruG5GjHUcq944V1D+/TDR6T71SEDtGDNOt1Dc6dtJz/+CELRcyBSEf3nz0oj5
IqB3wIYt+uC8bJL/yZPGRo3enM+WZfbnYcqKhwbmv4V9lRJuYYW6FzAwGrlMG3rSvhZdyQhvUg7n
dkZxMnGrflukCuO9PppRVZlmB6202uegi6KdCU51wbx0YP+YJ46k7SA8u9x9jydoCLxZ78+KCkfb
EI7RwYqtb9lAarjwZt1aqSgEicFwEBiWONBvLuQ45XOB8Pp4ht8HuhndHRgjNQChFR6dzaBKUSYZ
s3b6oMKFt+knL3n/WsVQvEBkUcp0ZLS9AtOjHjCvfG6suYfKCpZY+rC/29lbAtLcWCpzivh3ChgU
yuVmTttYMPGkCI+GSlABbvaNtQohxwbNP1rTYTzuNLWvn6Cq/IGcl7bghF7H4KSTy4e1qdITIKlk
RZc73cA42qLy054rr86/ovSnVBBFTqH/yYC3KEUDMDT/drQZhuG+NfuCefbO9Ghs6z4cUAbtm89B
mlX9AQmxvtqYnZWA69KVbw4SV8U2a60OheWWsS9bgyisXNUCDu3AOWOvkGZAERQKpu5vM7fVZE0Z
o/hIExnJINWcJgjPpq7O9vYYava6a0d/qUB3faQ5xi6vKwA8ohRTulFMlYyWhtbkGcq6do8GtLvq
EZB5IuweFo60OLKXG01/SRfRPO+da8mwyrrpNWvKp/FcOP1v5MuTB38IzCNQBGJsC23Rf+47YelF
Fx+VAywuq8jgASJcflhfLfsBugO6c6lu/kaVqdx27uChshkZj04X5F90GGMXIM8yB8Efq3S4eGyY
7DJe//7m4jqT4UfwhJpnC/DMBka/4Ogl2S9GJ8KdBYkmtK0IfGulpgxriM/r9TxPzsrs/PJn7g7u
R1Qw572BttZCeijXV15/GD1opjtMD7in3IDLIphDplIxzmbgjqcYmi6kA6b6ONhJ9HkA8/XNa8dn
166tD6ERBQ8+RK5f7n+R68NGZwQADGBEukZsz+UXYR/iFD4d++xXHbqmAPuPAe1ouNWjecF93fj4
IpZzqDJQFuXzX5oKrB6qUw3iUsNPUDCgX3vozDHmkSDFUcFZ/nQVqADur+/6hNPlBzIhCH1sggwp
nCu8cEDPzXPOmafV9PS1v6bJj57MoTUPqMoaCwNRN9bITJKoe1LHBz8hmatVNfLHpHIAZ1nxufF7
cxWBR6NzkFa7ubN+5R73631LBPbnEakS9luCVEJm79EzQkXUfupzxP95/BEeZxfe4ypz/y7DsCyf
h2Cw0nc6Dubu4fknnBEVXpJYcazeXKnIcpuhUofqHM+oQ+8UlAwevTjump0DleLez5xw4aDKH1JY
NLAENRKfi5Tq0qIzomEwIWZwrlEBedSbWT0ALKlRjkVTWOmMpTxHu2WQyTbKVYygUnDVLw0mmQs7
e1I0Z/5HRbe36xnKrLIc3U8GMgMCUR8YyXqIUfPFyQ4dRK89esp15gxfXKhREyJn5g+RkZ7CEwom
FNyrqdO+8bJBPHz/CMgxJptDQY3SKDVagXyVPkcLj5lewNR2DqCAhkUMCed2E7hG5qOEwGzVyqbv
/MWeS2U9QBT67f3WhTMXIFimH+XACJk0Na1wV2dYM0drE45UTVzUxnCszZRMSFu2NGH4YR6t5wka
u/vmb3wo6ms0Bj1KGNSH5Q8Fo0rmOxZzalNafB2HenqhzWP/jCLdV1eRqzQv9w3KPpMAwqG4D+YL
oADD0NJuN6ZNzKAr07mujOaQpt68q70g2KAVPO/vm7peGxrZpGKwN0DzREfr8hCiC6s3JKPjmUFb
Y1uZZrEuoHDfB3nwz4xw2YL7urUyAj6sgckkA5be58JogCKiQnDO6aoin1UqKH0Oodn+tMrovR1d
CL5FLAZbBPUfNlJ2XL03RWgGoh8m9GkBfmbfBrUuN7DJlw9J35kLcYAc1GKOW2KCFgToB/5L/P2N
zyISZFS+r+r9AN31U9DE4aFT1WpHwIDwsst4xQij1EGDSnzveP604DJfw/O3wZawT5eX/qnAR/Hg
X9p3CeIGBYbafaENEASYeI7sqe1cr111eQrXcKpH5X4smZaGlCQ34PVTKFcdsrpKPjEqDkWulZZ5
Ag1b5o5wb+rDR1dL3G+VUtMHL6jit2u7HKbnPFPGGsmpUXXXEKIg882bXqx0rXfRRe/rPFxPAU2j
deggV3j/xF7uMvUK0XkEkwW1EHVO4prLVeZaiuyQeBOm0U4Ovp7pp0kZ4q1RD0UL14lSUuWP8j1q
EuWPIFGXcGhSE/TPDwBS7Lq0F4gyZeSbY1VekNAGQIuFYf1cn9x1rM3qSwiIdAPTxvw46q71odWz
/lhrTbCtOpAvMWztC6HHpVP+80MY7yBRg+ALPgFpJ2DQ6BRvdlWIaPxXpaWM5mQANKND4PPkl1r1
XHVOsFMC1VxwG8It/P9Rw1fQDhC9ZwpZuiPwN5cfYYbgBfrbUN8nDLl/TvzZfxCMmgsn+tJbvFqh
UMSrTNWYkEdGb6dRMaudORt7ly73WR2N7twEjrrzYj/a3T9Vl37wf6aI4UhWqBVdzZH4Xm4UDvKv
+8jp9A/okfGQ1dr4ww9GREFmfylsvFqaS+4lamCgw5mDlnn9XKVvUZd2tX2U987eVZH1Zrpd2Q2U
XBbebik9YW3CFggxFywcIjVytqvxSNZIg+p7iJKzTzxl8dqdnflgJKjX1TESraqZ9we9rxW4jtGp
T3O73s2ora9oJiAL1qZCvSlYqndIDuv1hxFCCYAu1UdQZdLjYwWEGgzh6swztO3z3KGyoymuu7In
mhRqG/9KsrA8liFXqtGLY2CF7qPqRslnG67bLbT8/q52Y3tXIQy6ZyzfOk42TD+6E0dPUZgpLzMa
6dtoAL8EONze94GbnWLIN1fz4I7b3O6qj/eP0Y3PSgpKsOwQJAnU+OW96Ke8KVH2RBQ5BhSrIknx
YEaoXHdtPCxU3y4zgT+bR4RgmCDDSXplLEYBPS1AMcPYz5Opkltr+pnHqYLx3e7+ZU4meojRHN7e
X5/scjhK3A1B8cf3Ak0k3fskpPIZTKAbxwEhRktty8OYIBflTQqcFOj4ncNm1o++Ah3Yfcuy26fA
SI0aEBq+U0xNSjtrWH7tRcEUHFISo43Wdv3OiEtl5XgdQgMKgts9c4NbAzWEddIZS7CfK//Ax6QA
SM2K7h2pkGS+L6GHdiYenBnpkFVZOAX8ukb4mLhEaJR9lYWNluzRkxTIXBG50L5iBFSKJdIRNSkz
KMdDZ5RuW+4G9KxVajUteFAgNeNMI50Eon9XqEv9mjifbaaI4XKoaGZfnt/aicDt2LV2yHxDYZyY
WTAoeX6Z1TDuIrSC3hUx/c8clSGWCh8mof2luSmBKdAEtHRg0K3eNJ7TbZOiN+AtjMKfluK1h2RE
bJWdVlcZn/x4/0xJp/l1tXQj3D80OID/Ls3bjB91MCbrh5QH/dQlDiwxEbTAVRl/iLJW3aZR8sPl
VCw8NtLVFXYpVAgnIaDzQHwu7Qa5GnlNYGqHtPKjby5TzmszGYLnsmr1/WwQWoEAzRb2+qZRiwoV
9JD0oeUXR4/otbheph/G2jJ2Sob0G2Qy88FsQng/SJ42VastjaxLt/Z1pYC/gcaCiRCptbTSKURq
NjP1Qzg3wZ4pW38Va1qFe0RF0iaxWnt+1xwQ77M2NHL13/c/8PUteqVBI6kHUQA6UPrAA2gCPZod
6wC8aNymnYVCqjPEexeJpNWshu+bRhXnmR/J6AW1IFFhlfEfU6QbyVAl9iF2R3ft1yifWAEc6Yif
Te0SS8+txbmC+RFTdPvlQa8GCRZl7jv7kHCGDzBw1E8QJ6OeNZjD14yLs7+/ma/1szdB3+vqxPi4
BVqC8rH84lTFPBKkRc5hplS+qmJjRml+yD7phV+v9FqDfTW0872emswOogG1n8C3rmKy1n2focIZ
+3r/0sRw9pALFc+Q7WbPrTNph1LTwjW5aRata1DuYFgCBOPu/3rpZRY/nhYSQw/8pxgHlBwqVWcE
ov0YmhVtyJ4taNvXhgbko4I6fSHgunYruG3w8TCgUi8xLf3y0M+9r+WN09sHdGV4GvUU/agQlvQB
WYp9lGbKGipadxehR/EfFgkQgCeKbA2ec+m62Q3PZOgWDqcutr7PHj9gVRmVs45zTft8f0NvHD/z
rS2xC2+y3RI8AAQxrYPukwa5i4OCyuR09sk2e21dm72z8DRJ0wdcLo/aIxUg0WFlukJusEZz2dl+
60KhD9f+C4J+z2idJBu9CdvP0KCGvyovPutdaR37tPMg44RCn2gl2LSJssSifnWaGLoAs0fgLhrn
gP8vF+/0kJuopeIeECWGnq3urRP4jMfQa4xP97f52pLBVL0DZzS1L+FdLi3ZMVQOCiH7cfK8GjW5
WdkOpaMfo0S3F86t/EUFDR43G0dtis6YvKgOkdyiyj3tqNtVds7b8C/FLX9F6Zi9aJm6xNwsLwxr
gsQTNDFAapF3XS6s6xxfySMDEfa+C7d148UPiGaoa2Wutd39PZSfPkxRYKWFTPbD+uQ5kb6e6t4Z
ORiR2qAbObW2OBPzOmt9bRtOxt9wQjoLmcCNzWQXAVaIojmteemEWIKmLjcb64iMGyJWtBw3jK0j
FG7XEeJk1Nnur1F+acUa6a8RG2OW6y9dxwYxkjinKnUM3KbadBoiIJNvDf56RCpuZ9i28tQroB6R
+vTmdVr33Nf7v+DWiknl6CsSH0NZJoXIaJJYHapL1pFJPdRp+1rf9q2mH1WvRGs2cKqF90j8/719
jl5XDAseQCGWzB5fHiDVz52uHy3ryGvc/zXkHZovfs201/1l3TinFFkYvgWEII6qcWnGzEvdTqjt
HIux+KLWQ/8wIbD6bx857lKV/dYOvjUl7aCd5lPZJpF9HKzgZRrmHDVoG0EbGvb+LuS6fH3/0sgz
WBwujFxSuoJUlcYKkU60M1E2OaZtkT05vFQoSjfuO92Y+FiUz4HFgFfDmvQmxuqQ+27C8XT9PokR
r4EaMaBx5Kx6qPUWQt1bn4x3XlCJgiQDtHr5yTI0moxUDe0jvdZ6H6SG8tjpVAcSzV1ieL82BdnJ
K3EFDlrkMJempsnorBjm0iO0mb/S1Jie1JjJrNIvx3fvIB0BEVNwt0SqJC2q6we3KZzOOdI7CD8g
mmGAhIdOM7SrpcLMtb/EFMUn8eKCz5cLiyT0xeQHQoxK7052Ksg43KFdm4MLVYLTqQcjtOcv7z2L
UCA5wPBIp+hGyFTKUzcz8+rO/rENan0Fm7b7oyvN+Fgi9bTgOF5TnUvPQT9TtOvpZdLQkZNrsx9T
q0415Rjb6Ow1QAV+MVLTP9Td8DUtlOZIOQEJ8ZZmMarfFHp1euOWlTdC1lg/9XBvHvIxMQ/QnhtH
bU6eq3GuHrhMAYBF11jTRqy/W0yArlsUVjfZXNQHRbGDrW3F9q8kHuzHEtnOLcztw6NiDs4xH7Px
0JeNt7Fq2EuGeJHU89pdeqiw0MUiOCS/l7tYDrhtRLTCAKy4mW2mvA6eG8S/Fho8EpkLtRGQHoyP
kCdAcyTqU5cXwtCC1JrMMWDy1sv2QwZKykLI8Bwp07Qa4qx/KitaFE7shy8V8lXMsAxDuAYNiAQt
/7Zqml4/9KARaTHrvfNub06rnoyJPbDEyyz9vMLOGuLzTjnW/jCe0hDpmSnOrVNLcvifTImpB5oB
tM+lC4s+YmNaxaQc0RRzn/S2Rj8VyNMp6PN6wdTVhbUFyIOBLDoB0FXIFd50Ri4QMcro5PRNuIli
RT96YaOunLBRjqiF1lsT8baFgPzK9WGUQXS6bCbXCcLYyy/dKcAAdGOMT77RNPuos5q94Ub9Pkd4
e+HGyj0XQfUhTMD6x8kFgCxFN7pbqShKqskJ3a9gayApPa1D22XkDEnFEbYfPYmYsEhr7y+76SPa
VEU2/4MuDiVlzxrGJXLYW2sXrVkxqEDMJcMwHGXK9NCGEE9pC2YuRnt8HHSEzMYmyxfw0FdBAUt/
a0oKJLu0Rwx2dONTggTkqg61fDuFBlKiqvN3ENBKve+HJVgCF1jYg4+OTqJFCim3aL0po2RfQeDY
d4W1zpUC1dkkLLeI7THN4uTBw2ABqrFyx9lNitEdUk+ZN1NdtDs91vIPHnKon6egLw89SsSHAgHy
94bW/ELoCAlyaR1QzZLCFt/JSy020uTEU5R9iDvr26hrwQ804sqdZ6bFgqyChKL6syOCJZzcCMfJ
u3F50JmdCIbJxF6Q9fkuzuf6KUbKcNvkiNTpXlEpyFdBVj0TQear0Wzis83Q48IduHHkqKDB7UOU
L6iQpSsAPEu34tJNTp0KOHMOVDTh8yrbWdzx9f0zcJVLCPgnFX4UFqiY4CovF1y3RR8XjHmeyiTV
n1AScFaQNcTbUHOGx9Gv7DVkUdVziOzC2Q+YI7tv/saJR+qKjA1womhvCm/3prIw+hqdXGTVT7nW
jzu3UcNTEavNtoR97JNFS3PB3q0PzPcFcYEoGqVZecB8HGZ/LrM+PfX2aHCq0BAc9Bmd9cGz0R4e
0OpYz10aBus57fR1MUJayE1YGq+9te1gfXg1qQ6LItXluv2y9nowyOnJgW330wjQbRcwlXcy0+4r
fxm+GYqXru0JmiobMPT7Rq9ejznuVaB7SCHpJksHrJ2rYPLLOT2ZXepTMULGt7HL6AR2YmnwU6zk
IgAjAgELSOhFV4V/SqbKvorLfoTGHH1AnArqp1/6Yj4FilsdsgJdM72LkmLhkbwqIIHPA6dOIxlI
DV7jCqqnqcCLNa85jYXjrtXYmncNJH/bZg6LFeJ7zmrOjPiodl667Q2j2zdG5X6Emc365vTmYltW
uKm3m0AUIgaFSPgYUNBIVS4/N4qSdjop43hInBRauwqcxiGlr77mvJWrQJ2zJxStzMeiDNwXOv3V
PoqWOLvkq0YxVFQqmfals8bconTk3BrNzaFoZtpM3viklUggWk4RnmGTHc+jUy0VyOUPT1GJrBII
h8BxMQgnxQywZRB35ZZ28szc2pgMEGwMvSYGg8XrObN7c5MEub2/70/EaXqz0YQMlAjofYO1E2mo
IS3SrPy2mGB4RWe9ME5gysNnpVXh7rU6c120vXUAUDadYHdfEsOSlvtqmUyKup2ozzty1juOAQWi
aVAetMRST0XguXvGUJtjwRf/klt1sC955RbOuRToY5QPKVglBKfEdcGCxnMcUnjJHhvQQpuk1/xd
PNTvbFAKK9wnurHkoxBKyFSYVuM0rZfP2ePIFNohVFuEjtoxfKwbdV7T8lCO9z+i9Py92qNWARkm
WTZRifj7m0chA+0zBNaUPaYu2qs2e3eoxxaamVlf6vW+osQvDwwHVHCUwcUEb5ElPfidYBGFYSF/
NMOyi2BozbuPaB2gqVQ1cNbaCBOPbZzuGZsM9vrgZGvFR7Z5pU1+9Qg6FoXu0Iw3TauHZxd84Oeu
CKuz047IIvnwhW7vb438fom9AUUqtP7Q1wQSJQVEAM5npckYq6aRYjhrCMgSJHw9a6ebzRcyAuOZ
pVafS7P2HiGRNlaQjWgLcaPkSf78BoIGqOJpz19poOVFGbdx6GaPRUDPjw657zirjmGvFdLQztpX
53wJ3S5ytavPBB6MiVKWD0r48khMLWt2JkxawTydE2t6NKbCfIkt/596cNSfHXOeANgIUcvY+9Z6
jq+uA4uSST0M+SZLIP2//yGurzvfQThz2o3EEnIc4fh+Nmitz3co9eG3CoXDATJ841NtmGfTmHCu
XZXbC0Zvfn0x/ymod0XxVzqt7aDRRVfU/LHvGZlO2lhbxWZgr6HTVx8ihdilBS/3s3Ib80tTxMYW
oUS3X3A6N64nMQNABfCHYIQNcTzeXM/Br0Y3CJr8MVEm/xFUT7upk9k+RXr54/4m317vG1OSO/eV
zOndjNsZJIbzBHz1ez7qxY+4nOZtz1VdF2b4b9NNysZNQ3U/1/28cPJunXXxboOsYgCOVtDlYnPe
kiEeevxDXU5nmGj9T3RLk61StsqGJje0dPfXfOtgkWUzV0jlj/FRcRPe7K7RDKIX5eaPU1pCM6VW
KM4NCcz6wODPqpNQWBrbZnPf6PWzCU0ERRKaNEyOYP3SaG3HZUdtLH+so6r8kOZtcVB9p9gMU/vs
KX60dWr0vfvWjz//B8OAMgS4kxXLlSpBiqSkPaulXMVcc4Y2vQZA7mxVfbLyIShZOXqSbd1MX5pS
v7nPYJNRsMY4j5u05CShL4Kk9GMIOfinWCmzhxo1orVTZ9bON4P6Y1Ta2f7+cm8ZFfRlJB+AffDh
l0Z9tGTc1q7yxyz1tJ052d0vtNrpFA9p9HP0LP8B0oph4TmVKyqv/hrPSZb1SmcksxiPnR2WSlfk
j+VswTfFMzptmypuXhrN+s2svv3kNsq3Cha5Rzj05q8aIhIb10Wk+f7qZXTi1Q/RL5cPWsFNpoke
gF5PwQkuH+VT1VlzsymH6Bn0dtKug0qd/0KC3NqBSAr3TuRNfJKiOPp+Ue7oAocPfLilwsuN7wKI
mukM7h2vqjx1UNp0XDs7Cx+zQUUOrHOnjWPVEAjXTCtSqg33Vm52h/vbcXXpCDx4PBk2ZSwRCJZ0
032U2OGVjKPHpg/hpffBlK/UrlDbFa989jQFobkZE0X7SARkL5yJqwVjG1yQqI6KOq7Mq0twETSk
mOFj5DjZpxQKkyNgluSU5sN30eSHtnT4fX+5kkmBUUCslkIxbDu4NRmUVI5NYgxplX9AYiKK9rXP
OFy6AnNbWMWabqLTPqt+28FmqLeT/b46EsZFBZiGKaAovKc8LxbPqIqlidN9KKq5OJPifSWwiTcV
ymurLE7GhZMuvRqgpcUoB6o68MISMMturSt72ypMq2Wap93X3RT+GKyk3VSprR9ANxrP97dWSgMw
R40IXyaqRWJMW3IrRhMYbRiU5osbJ8WmGdz2Y0wkv+Crrxd1YUVGPIEjMMzWiMyXxpjjLTyp/bGg
G/7BckPqtJr6zvPyZ1FMqpCuCh47seg3D6GFHlBm2Y35UqV5mqwcq/+skPsh2eQEh6JKvTMh0jtT
nT876YE/oqQq/iEZrb0mCdRgNl/mthh2yKraG7sFOo2uo7XKPH8JhyFHOK8GaWhTiQXXxbif5ATq
wjFzzxjMF3XUM6TByUuzeFa3dmbMBPDTuI1N9AB7OCFBqTvDPikG5dP94yM/EH9+BNPZoh/HLX2t
E7/Z6jRyotyebba6L7t1rtnV2s2g3lWNYtrAdR7s7LiOd2lXup+RCBFc5mr9sWLGdH3/l0ihpfgh
pAlkLrArUISVWU6Txp20JIqtl9AO8m2uZvYG4juKNWq2VHmU3dGrKUEFIsZIKfSKv79Zc643nj/X
nfUCa3JwyLPO+41DVjZD44VbHymCdWaYS1MON64Qzo9WGc8x6Ca5GGYHaQU2bbBexr57rpxeOxmB
Zf1M+wTcljNWSzPZt74sFUZBD08/mSkOyTPESDrEid7ZL26bATX14vbojV27yovWfJx9Ri2SongJ
3C55HGzjKcyq+GA47fT9/neVOw3iwwJvFjeKBI4MRnr5/aGt3Q75yJdyYiA4tatqyyBCCFWH7u4m
Xx02RRJEW8uJug1d9W43hFm/doJ+3roMMW2zqXT3fhvb2zAv1UMT1Etw98vzwMl/VbfmMDsM+jBS
LiXWWpyEIS+m/YsiueqdKZCm+hnlybryNr5hgBDuEarpv2Yd+vb6u879q3HMisFiInCw4FJeFw4G
Fdkudn6NpRPtkqj2T2xnuElsZ2lQXHzx/8+k/5h6FbOg3C5q/lImbcbTlLrG6P6awLXtU0erd4Oe
TgfP7mx1pThBe/YSVf3i9kmC/OyQvuslpoL6CphlKpBXEREK+YpbqTZ2lMTjf4vRKNyD57aB+txU
YW9/S6pQG3yk0igQbxYOoDhgb5eNU6NZyt17RWmB47u87npU5VMLTfy/UAQrzLN5oZ1sYWW3q6OT
1mXfbMA0qd0ngwlF9xncqBo/TU0WNitT98HIw9Xhb1ufHPt4/5ddugR+EYN8tHJFfZxWHF3Uyx8W
K2gpOHak/gusMplXZpJou9iHRH5jNVn13UWzeEkB4NLLUvaGJIB5UzIuAdS+ogpwFdsveiSqfzMD
22yDaRy+IAA5rrQsC3/dX518q15NibCBIFM8p9K2h23HhYNd6TdkjJHxEHsd4DgGotz0s6bHzvPU
h56/4q451sIXl/eVk058y1QFeDxAU4bkcSiFwxnpjTHSDb3TnSM3N/ZTw4j1KnJs5ZDXRd688xZz
uGn/c41J2wUKXvqUvZ/rSuaFRcA1okGvBK21LgNel04tgv39jb1MHviGEAGJR5IaDJ1C0tjLY6Pg
wxylrepgFVu2j3xiBiIgLYbVVGrRh2F2zA8KYnwr6N2yhbzlamfB5PKYiEMrOEVkMEA99xTFqFAF
q9l0p6eCrHbtjR7a52ZXn/WK7uH9tV6dVwHq92y+KCVNUaa4XGsTKR3okBweubjz4592FZb2CohZ
95DNjfc+JTp2FsFSaqSiukpYzf24tJZoMdX2OUHQZAQN5qxsG5X5Jk49bzXwZi1kClffkbSIbgEo
OfwTkwRis9+EIepsBnOgp3a4UgNTHbDW0O2rrdA36ZmkViIgwMwyeNZUUPM03aWX+bI1JZYLx4TB
v6BGZMpWbtMMppKlRm/A703nRFeR+DPiiYQ8c9NTMXpxuqmLIJ62mlq7v0LX9bNV0nrq97Zt2iX9
1quTxXtAkICUjSY6RvLJCmujnx1vcMJV5xjRvtPT9twWZc8nd/I9RdYl6okr98RJBqzNPcIbUlWX
3t0xskc18wdGHMxi9p8R4X2pqsD4YkRe9W1sunxVDHqxUFK8ZRTYLJzOouDGcbv85HrfBWM5WBjN
h7Z56bNw3EapFzK5kkYVMoTGwLhdPC9c29eD++YJFIQKVLtEYM1oKMV76WD3fsQrVBgqiyW4bz6p
QnV9U4/ZlK/57+Znw4Zu4TCmo/7DbrPoI5SjXf6XjX7SQwOt6bCyimT6YqlQ9K1Gh5DsIYpz8zso
futRcxrYLmc1+W31HdS5MIc640+84fDQqgwpr1uCt/rZgctiSdr98tTQhhBAduFzoRlg7lUmAko6
sLRKmdanEaqpz0Xcpt8H2wo2jgZa0jfKesEdSUH1H4Mwz4gRBbrMukxlHMO9yvhW2Z+s2vQR4YyT
dJ2lMxwVE1Qw4aqpu4JnNXKfHD+bR1iks+DvpFaSn6OWNAvxw6VzFD+GcJQoWUT4fGG5WRbCgaE3
RjIjRlAN/0fZly1JimPb/kpbvasPkxiunW6zi+MDHnNkZkRlvmA5IgECSQgQfP1dRPc5Xe4RFn4z
H6osLdJDLtCw99prr1VmDCHzbTLWat47vYsu+feP4tPj6t+jvVzmKwMWPOnTtTsyXYEeo5yjq7oQ
ogI1H6fMLL3/aYYsycckLDiuBVvVmR5qeYHre7pxXgYHBwjlXZRcQO07v1+xh92ZRsw5ep6rNlFf
yS/upPnPriUqhVnFAFNpU8Vf35/yGw8YRDR0La6BGvSGzxKDqlL4KhMBZcEt+kNQmfiuFV6fxZBP
2//+UAHoIFjMGAm6B6dPN+6pYrh47XHqav9LG9k5L0AGSSvHuXQIrYHXfw6Dfz1LQFOIkFCZx5+z
8KiEcKgZFpTCy2WSO3hN0R0EOuihgf/qYR5KuKX1BMaAlbRpqGR7YQ+98VAjAFYrpQs60YhEz2YK
XRBRElceoVvb7cHhjtKp9vp0iPkledg3hoKaDCxi0DiNTqlz3kPvEN+R8Kk8SriDb91kbj6IOujS
sNGXlAXeWKDA39B7CGAVi/Qc4tTQxO/kAFHGBP398DuHztARxtqi35d2nJ+FxEa+0tgu3QUA8PUR
CGAVWoJgnYH5APbD6eOERzCf0UTcHX1lOTwdy2iOoDiMvqjM+N3yXSZI5C5w5d4aE01haFkCgRDL
9WxM44Mu7VvbHkUySbFflJPAd6sex+SaBZDqyTrAEhcOu7ceMLhqqxMV5vuK1gOzBNBWYthzLLVw
00LRr3yCDWQ8RNHBC+WPlkBT8P09+eY0IQkEU79VXvR8pbp2DrwpKcRRK7+/CZde7gygOuD1Cpxn
0l/ikZxd0+ByoLqLahiEsQHGUcQlp+9yaBPEutouuYY/uJccRg1qe53GcnX6UeAWx1cxnDycT20w
JRXE8dEznkybeqZhjNs8HIYjWDKT2U0Lajh7QM6cfCZDxeUOwHuitgTCOM2+VxCd0pvSgoH7nRW6
au5dIBBNmHbgjQVf4gSiMI/oPI2XDePMXvK4WaONvx5AL61DCLpw/KyC4+dFqdr3FbdQf8ghc2ae
KtzgYPnO4un9t3d+zK3BNdp50Ke7xvT0lf5h17UMKK6ft2PQjwc5a+hsCV+HdoN+8ChrS9fJfEHj
jFWR2EIqYrpw0p2vH3yDVUgBecSajQJAOn2d7lAi9LdxkLuVINV1vCTh9GXpWDncRiCjuW06wdh7
unAgvIpRcJLgwMPRDj+zlda5Ppi/5BUaYWyyiNLLW6cysAtRtp0+agqHzJ2oWJQ8TwmkK7OCJEWx
k9YjzlXQyLq8mSRcXNBpQip+gd18hnWvKxvUBQhmwA167Ws5T8lZGZbwZJZz3khF066EzJytIamD
Bg0Jsz5GjkApXQiW9AVcImowplwoz11IuF6/j9UTG7YBWHsgap1b8bgIlwg345hPWC7bCDj3xlet
PUaR+e4AL72ACZwHTOuckWKtzAFkzHD4OH0POAnDaBTemLNwsvq+FklTlykDpzzc9VicVZTaPqr9
ZtMbzmeYajVaXVgM5zcgvsMqPQO4wMHBiZba0+9QocZIcG+N+dJ63q9wmZunRrPmVvfsUj/0610N
mxwcXAjGkWEA5TsdanGbyeknCuFH3D4btEf1WxxI3u79Xf3GO8TJuJLWV3mQV009iaAtvN6mMR9H
Od/oRncptVF9iKFSlca8uEQnfeMlohYBCggQxBfI43RWSeU1pHWXIffx9qaPUPKD4vMg/NmKTSFE
2EBppvSKbeGKxaRlYwLn4f0Zn198OC2RbCAuxH7Gsj1HTUNZRyL0yz7HIqsmALNBOze7uJij+lir
CK0tLeEDoDTh8wV6C++P/nr+uIogyQAizKpmcX6YQNaGw2+5hPcQVx9bNsxba0Z/25OGZdE4tldD
5Blon/FL7VtvDIyaxdpiiswOLMez5aSBQXcexFNzUhYelMz6Iek3Nhgn+CkMFCWBOIRt9jaytQfJ
M1+UH3534hASAGEXsQZ0m5Cvn754FnWtpR1J8gV6a5sRO0ynwwg3noXVxdeo7UuQWNGBvsG9a5YL
R8frVY6yFHIaqJYAikJd4HRw2zCZLNOS5BZyN9nkUHFdqVjcjy4ANxVj1Pcn+8Z4L5wUlCHW1s3z
Lu2kI/AUrWyU97UCzajzgcakCQTjjr0kyAL6Ul0IId+4EdDbj+sZhFlUxKA3cTrFMCwQhas2yku0
NYH4sPRs6ZCDQMFJp5EqfFWlinWweBmDiHNE0DMKRHpymbip+6Rps99/BKj+okcWMQ44X+frDb2C
BPZleARe4wHAtR8L6Cxti9Gpb4Qk/Ldjg7WhFMDmSlvG/XiWBU1tFZnWEDRy20qkzIgq68o53Lql
C00+B74r70/vdTS0UoCwjQFs4jo6f8M2wLMsRF0ehw6l5XRBY2KRAhp0v4Zd0V6rkYZzpudg/FRo
RcYU1C/Yl7z/HV6fZDjFMD7oveBxIv47feUihMUWusjgXGnd7jD0YklrzpqMNkBK2rJzDg0OogsC
Wq9vQGQpGBEAPfByBEWng8K5rseaB+coZJx4O0g7l92WOh2ptmPTQ2zh/Tm+PRwo0yu9B0Ly53OE
2xCAialEH5dNMhAkp33SRe1OcNr9/lDglSOLX0tHyBnOZuZKUFsb1B2gs41m1q4qSdqKsP68IJbe
vz+rt3Yr5IRgDQSVYKzY865/WfiTrtwhyTlFP4VfN9WuDcsllS4EBkC0DTaVLRv4waH/sHaEn9ZD
wn5/vkgYME9USbEOzuHqooHCoRyTJDfD0O2miT7E81JdF/Dm+/2zAPgILl0c/Kvw09nZBESWLrSp
k3zE89jHonWg7e6Phd60Y6M3TSkg5Pf+E369blDpQFz6woFAU+35kOiLFmIisAKwrnfj2IBm6F1G
n0w5mgsc7jde5lqSA9a0+ge9boTyILvjlkvj5ovsARYo1Ts/oZ/q/hmOdQiq0jQnx2A2tk2XeXBu
loBUz8xGwYUj6WXRnOaByCYRV6GohOgGsePp1qwEnKUmEsg8AA1lqADLCNIdow7c44+LgcVFm/qF
6L5OUWyCvUkCRR4tiaS6ppNTq1+FIjM9hnwm4eM0N21AU90L/2tUDWGpNnbyGSS3ioGL3HqzHHaJ
O7XuhnItCwCYnmfcnTeNggSphfEUWu3mskz8Z5ZE0yz3rlY9lN2DeoSzOFzfvc9OFbjf3WaZoizW
hEfbZqrK+j5uOzHA+ItEzm8vRPRprQxk9Ishczl/QhJNUr4ZE5VbqNAA0DYF/Ffr+ibutF470i/t
89cn9MqNeYHKwFRBsnb6RqCO6eHB43nxHgzkxC6Py2SgTucwsYMGM2hBtrAXYo/XKx8R7loLB/C5
5odnaRIhQY+Lr+5yNhiRgf8wotxDw9TxgES+v8leTw8y4wirgIGiMQwI1tn0qlm0DEWv3KrZewrQ
wrrKBsW93RSRN9i9HC3cmxeN8/TCyK+j2fWAxlUP1gUQ+/OarUhKoTV6t/PQHTFc6ZUOfPkg47up
oaFcg27GI0R2IxpIFpxxF07ON+a90kyx6XEtxejlPp13SXylAa3ZnI7C3whssC0yYLsdgYPctE28
PLRs+j1iy5ryg1azltgQbaBKfS4vMcBEGrZf0ZBHnmUKbcIQsD84Xsf2VdD//rULIBvXOyDJGFpN
5y5HvJStO7v9mDvKoduwn/otApwkXSr/Eqrz6mHiFkS3P6Q/I7T7w8Dl9GFG0OSYbcdMDmK1c+Ci
AZ/JG6ZbWzrusa3QQNwm9W+aeSA+BGl3xSzWnmj6KjqNgM4FU8f73BQluFMLV/QW5ApU3oE5l5/e
3yavYkUXS3RtPsb/QTM450PxuaoWPY82h6JxAtHnqr4Vk0zSsm6K7bxEdQZJxwLQa1tn1lfBhUPv
9f20Jl6rYtSK26PP5uxEqDkMI1lYqbzz0YKrSJTsg3Zq0Iq9aHbnOXGzmVF8CvANaKMzwUflpU31
27bfCM5XXi1iACA5qLCd3cl10iXWxq7OxeJX8EEc6MFtwhJH/Rxc6oZYj56Tu3AdCxxQBFegnyL6
OF1VA/WKcO6MzunsTyDpWfBV0tYsNd3hRKG7gKnikkHOW2Oih2klAgEcAv/tdMwyQJeYDguVq55K
dpDCZfZTqEFL2nSAMx6jqB5/t/qzPlNIAwU4iVYTrfPSQRE1ltQDVQCkhu5nOIbhJlzK8NMM7fIL
IdVrIBRj4ebEQkZsteZZp/OTFYxRqBh0TvCGqwElWtlCpa/RpgfUSApoEvoMEpzgGcrkE3ICSbes
5l7/SKoCDS9p7yvoHby/ud546AgswbiArgHQwXPyaVJDcKYVicirqO6fYdY6fkF+z0jaUT3ugfGX
l7hJb42IvjFkORRaFiDDnT2GdqER6XyRDzAz6lGiti6Hu4LRy5ciqIMn39RivhBjnqlIrgktKEKA
zdDICfDk1d5x6snnFMWGfIHlnQCNFxuHyw1d3GAG0WQtNnisgcLk0fdluTyEYVtNO0UdTW9nBbmF
jaHz1H13vdU1SlLXlLnqPNRcCBvClXbESycZthNLkq7cgJsy0ZSBW8E+OjBK0we1hNLsf/vdQUcL
GdBK5F01Ck+fJFuNDVro/8CvuOOHllDvUBNtt56kn2TMqguo+Qo5nJ0JgDkD8CXx3kD6PDsHpRCd
K3nV5w6KfMcavV9XbQQF1/cn9SJUeTYMrD7AoMCVhps6OBtGs4SSclFT3rbOGOUABVqLxnQx0J2K
I1S6CwKX8zCzZJjIR0VhtHcsEav1aeQ3bf25XipV3QsNGbonwDMJu6sCT7pzRiG37m09MpRJqmtE
5pAbUFbKtAlGE+YQbMGZHleQoH7sZtX4W9iFFWYP/3FODklrgLi1EL/QuxC8A+/AJTQns1qBFJXW
SzNHD44qHJLOBawzvpiuH4p0mpe2+tYS12FbUXiBvGXQMuXbBvWZacPRq2uyJlaLfWqCYOEb7nnj
L5fAE+t2aV0zXDXQsvVZOvtscZEPsLYlR50odMqnrlcCQUlB7qDJbct5EQOPnP3qAtXh1e0LYRaQ
AFaBCMgGu+coiRMXPcT9Iu8wjQ3rfpKZzX20FXE8VeZaWlqV2D9l49wuFcrLm1DBg3BX1b6Yni8s
jNfLDwY5ODOw5pHdnKekYNbgYSD7yU0caXvopWfBxi4Zbzaxqfuf74/2KkIGDx8ECHj1IhkMX1ke
sQniuQlK6LkNm0ixbIhFoO5jDdIYTB4sr38atLwPbha3xIHcu+3o9Pj+V1gjt7ONsPYgoNkdHEaI
kpxFdmTSDRyjZwWQw7bPPlzvn3VrvBsD/+7fRaWQhkBVCTVelM+RaJ3BREkrojnkrc4NgRDP8wJP
++kzgTS1/WV1NQS/W0OAXRoSfbCF0GyCQPJsZtMAJQ7QEsK8mdz+Ruj4M3wdnLxx9XBTDaJJYfBK
L1wBr+PklZWz9vKv6DmAv9PDEr4kTog2EcgO6hn2L95gPJCvSSA+jSW0bIquHj6wRJY/fvMlAsiG
JuCKiCHlAdX5dFiEAdCX6KMQXqNtcBOViXfkxmmO3MI84/2hXl2sL0NBvAYmjiiznivY6IoVPSVL
eOgZUV+DPoECVw/BrHtPGD9HF88lIfU3B8TtAycFVAVANTmdm78qNsY+CQ9hsHwrvKm7QdsspKDj
5YfwHP7p/em9jsPRRYWbB7Ap3iFwmvV++mshWcyLEChtHzqH1A/uQJ3PwYCoZgvfypAdcTZ2fupV
kylyj0TGTZ3CGhARjPC273+VdX2e7Ey0SMHFFh2EqEKhoHmGlidDj8Ibj+bDBIHxtPTR8O3Rvt2P
INTkvz0UBLFWCVmU2rByz3am55HYbaWcDxa1uA4NmcEsq4/L7Hr9V0+5pb5/f7xX5x7wHZQyPfiR
oMrlxGfvtEKtc7YOgTNYFU7bXoTs22ziJQPUpPcskNUmQJ/EVRBIfuHif+kvOHmqWLlQVQWHB4iu
C/nT0/fbtEusjQnNnkV9lyajguPV2AZXxC/kFuLMMmtUshxGNzKwgHajbQVA6rrvHZ6HQ1elbjAO
GQrqIrO2MmkkZJc3NbqA0jhRLOXjQB+onMrcQVti1hTauw3c6pIW4atNsc4CVGpIdqHs/Iq0zUHu
KAPBhj2eU3jFlFI5fIMqWDEt9U7Egl9YIC/NueePbWWW4HKGyDCwpNPHhmAgbCdZgdkVQDlkN7cd
Q+nXL4YmgWLXorzyg+3QM3zUUVGXdwM8yBtECm7TXUM8wXE+JpbFZN9VCaC2lBSlDi5ldi9Bwtl3
BEiPF4svivrSubYJaZeFQohE70EpJ0e3nz2YkzKd9op3Gwhq0K8tQOCts0z+je0KJJnezDOjqmAj
ZFXt3cGJMzco22xhrHqwNQt2PaUq65euzp0GFp9t05OtG1Tlp8RIb1crWmeAXaHzzvowpWO57EB1
IAcr2vnCyn0VIoVIHXG04x0gnwFIcPYG3Jijj4XovSijNpND1VzHMffTTmovK+rB3NiYyswxg7lG
MexS386r02gdHnDT2tTir9/hdPhau61LLOv3opvBO1U83jOt0KkZ+pfyqNenAximqAr4iBSQCpx7
9boNnDtlCLkqJZxEj5lbV1Gxm6i21c5fuqK7jT2Ih38pStjnfF004L9LGPSrexwuLNhd6G5ZvYzw
39PZclpPDizi8BVqmBazsus3DVH9DZ2EgkoONjoxyyXG+puDYsIQmV4P/HPawWSmXsdhWeeJ9swI
wwDDQ7HB84HqPVwCl+V77Xno3t60daD7+Hch6QgsllXtEhAYcOlzle150tLrXJi4kUmZDwONQPIe
ofwBnKm+sJRfrSWc/LjUcN0gLMN9e7aUYRhAQy7m5ND1YXMAhOg9jHUQbRaH2wuX6KuDch0Kd+jK
JIEMxflQ5ewSpLRFAi8fXu4cAQHaePTCK2hCPOnaqy+Ud94aLoZMKeAzOFNBuud03dS2C0LCdALl
SC/aOkT7m4ZDg4ywAqeejC6xu17MQv9y5kE2BV0cKKIheMcf8K5OB4Q3hFMEPmS4AtBEBCiinZqu
Bde83rFhjBXgQxGVIgWcVmpoXDqy/dPtpsnZ120FP9l4ChyTMWj5dHvI64TODuHrsHyWSEp/IaWc
bVbB+VUeF6Sv1TYI63DeU1ADoGIBj5P62k61E+5cK2uWJlwVCg6a1s4iHZfCktskKek9lDagJlFB
Qsrb8IKj4hEUYDYcokpSmy1SFZAEMUUkkIILd/EvMT3ODhSIPYLfsVbbVtHstRxx+pBGGpUhkJ/y
2mn8Yq+1fhoNDT/6hY02UTCE8PWLQMecx0u419mOxsBrrwYIBRCig7HSeauGi+TxBVe+5mHZZ8xx
v7rwJdyq2ni5y4LpQIbhkmjSG2PCWxNnNDx4VrLp2RJkA+OSLjE0m8s4PJR8sGk7yBhuaMG8gdRm
De0g2+zeD+he7taTdQhUE4cH2sgA76Fl4ewRlyOud6rpcgUAJ0Dv8Bgv3p9kMk2HGpo7sx8d1PH+
VJCMCjLoNTfBJqaoYJZ163rHuHKqYqNU2PfprLi4DZRq9a4QLIpuSmgEPtFFe+VzB0ppY3ASg4Sm
NlCt9PuUCDar+87gUcg0KaG3eAutcVNl42yi+KOj3LjNlNMZ+eDHcnGf4KU4imu4mcc1IJVihtZQ
24BILdJ2SQasxNLWuoQauO5LWkIZHGzJRyB7xBUbR4USFJ1IJlZl6CFqdTYIU1/1kBA1OwCC9fMo
1eynqJtPeT0bKBtwXJt3drDjjxptSj8TDy2wKZrui9876VZDbHAVsM7ACn95F6eLPEGxpLeQFbmS
A1xcqVy6P42HBsXQRzEz0Rere2eHOO4nVGXWLB7dJ6ulxtk6o6sPW4m46VYxOu/JqKvrBQTfPZis
l5xcXw2FOh12EWy+kXECST/LyZa6UG0XtMW1Qg74AZauc1qHzHxurL3U0nAmkLdqsuLoBlK9GtTC
5u48+DCI41Z1M3nlBMok4D60RbMvmHUfh8BI55F4NvoTdOHCAcelUMteOiV8DTsFI+GMz4GsU7gd
x/5txaZoJx3iIUlwxwTWjl1Q8AObCVTX507V/9qC//Xd/p/yZ3f/r83W//O/8ffvHYjbvGTm7K//
vOHfddd3v8x/rx/73392+qF/3smf7Qejf/40N1/l+b88+SB+/7/Hz76aryd/2baGm/lh+InFBMmx
xrwMgm+6/sv/3x/+7efLb/k4y5//+ON7N7Rm/W0l79o//v2j/Mc//lirjf/111//75/dfhX42Aa/
Q39t/vZ/f2n+/Wv7t8efcvjW8O/nv+Hn19784w8v+jtUK8GlQSco+l4REfzxt+nn+hM3+PvqooIq
J1JgFFHWq7btoIGFH7l/RwyIqhxiLXBIohUD77th/ZH3dxR60ZwMkV1oakEhMPzjf77pySv7zyv8
WzuI+463psenEWJim/7nIEV3HcLrVXgbpXMgomBYnG7joa8iZXSz550ADSY1E4Vw0cHItt9CZj84
BNr5Eva+3DsyGb4Ei9ODuxKaOxkn3bMbjfZOlxLsupqAgFUWbvJUB/wbajq6wE2Lvv9w5OEe4Zmb
oRMUAsdcO/RnhCbYIxVumL38RotehYwMzbe59txs7g2yKB3FHRgxwvB8hnNI7gzSPpVUmmtF/fox
mDS9DtGCXcFZU+LTFak2i9LVXSeX8FPB2PxkxyramKH/EczumpetWUpPq+ggQa+FIAfzN9zFZ53Z
ttukaNqbBsYEPQQo7xgX9R2nw4+qMtFt1AibhaC255V04NnQ9D9EWZBn3gpz1xkBKrYbdc/EDtEt
o2W7HxgZczHz6HYwsv/FCf8GCgzL10/ilopundqnH4H1/1C6mK9GmTTXZYyvPE0Y3FpCfylwXw6c
19EB/tzfohIPcIn8+g7ODou/eZkGawHBSbhUPb98y3ie6jvHU9EtmDU/Jo5P1QibSum7Ge+HPuss
DQ8t6sJZSQz9FVRO95wMgUYHijeZuwHWRAfas/qOJgXLPVQqMxPhN9iI/sJbtSp1NSbhENIbZLmu
u0eRtv7kg9e/qQRb3XPHaccFpl2uX9zAw+1uhk7tdlBzfTcFYQvvY6y42yX0MBOCr08j6VwNAwTp
N3PY4IoEc945wBELpqKAU9rUVdGUoX/a+yFgK3iYar/w05CSiqYvL0/Nxkmh81Pv14cL3czwsFhB
fJgTFfQXavrfVNtgRH/6IXT1TcOpYeMp2uXrY4Vzc3RIAky5nfGAfSW+QQ683YwEg0ayDH/F8ax/
gc/Icx/g2AFofXSo/P6Hb4vwNqD1fDsTHXzxQOrZsHi8rQ2d7tvZAZ25n5oU//TJKZx7t4EmBERP
Oy+PYk7KdIAq9wetDAAfHNx3hKv6CoKXfB+NEC1G1d2Nn5za1VldaGhAmTneyt6PrwXSx20ZJh3o
o/7U7VAAJhnBtr1F9jpsHWmLK2h1+Td1m4gMjBv9mdd22oSB5Xni12xDqT9mLDK2TkkflT8WIBWH
FvWoIqPwnztEQ+z/8B1IP6Zm7iRAjcF0KPRomqHXrb8xpZSbuIvNz2qizSYakxLUcQsrpECTJgVY
0t9NWPAwT6vSObGuTFHbp/soqMMH5Uz+sxzi6bEKYPypS6i9g1k+s6/liI2wLKG+ihvqIkubp8e5
jKpbrPrhWTPiblswbEdYkqox65RTQlMbiUK0TM7OFRy9/X3XQzoX8krbzpu8WzKr4hHEUIalZZL7
weF1pqqabkK4yd7Uc7LcltLqdCo8P0MNxmw0d5zNjGMDfup67DalSUYI8jqTSou2jPd8VeaC62F4
a8LBv3PaYvrgdAXbgS7ubFACLo+NFPAEJ7ENb6ah9r8JDAt/7Ybmg+i+A6fqH10clRCSgOHSsRGU
bpM2uQ25T9AtBVlVV/Uf3VWzajvVrd7Cr8jfAitU+IaIUX14/KSrbkTmcS/IiceKzdCK6TiS4KlT
SXfPBte9rcKOfwJ/RB+9lgTf+l4GEOrwQAEnocOgyaZMfRQ9evq2SRnDeEW6n3on5M8JlEKeBxke
/YUG6WIm9hHiVd02JCbGgoP72+KK+cCXaa7SqWXmGLR98UQ9wja8NvMBAtHmHoqIw0GL2O/SQtAl
nXxID06VrK8MEpKbEKDdo1MvycYp5KjgVDgEKQ0nV0EIgiw7OSycb2TMmx9SFj8hot/Bl9aCSOBC
pThc+Ieh58lhIHJ2wNXrIoPrpyp2Dqq3qHjr8LmvWmQ84ABA1MvWkDdmEaoGjr7F8x/SAcoPyaYR
1R2DvfkuVrH6VE5qSVHzpkfWOeV9WVo4OMMjL9MgcX22fsSv2FJQ7Ooh2a4qZmiJQf87OiOaLfMU
nMLRTZE6naejtIzKr8uAlgmqmUi5p0zmLOTPGtr4EAzWHfzSAtvVxyWG6DNIsGXmac/Lh9aGmUa6
CjeCtq/TCWHcVgmbbOnADmUgsb0LM34fg+FGwxYz7QzmGxN6hcA0yJK+ATULUosHWTQw0FiF/64a
FBe2UMjTN7Xq8DpcXqKHR46+e8Vsoq9mjwkHxzrkrT2XqkfmgKSCoGTaCMfOmzlBXqGdMXzWoyO2
ZIqn72QuY8QA8mM/tjzXHWzpe3RSPAFmiq9mMLTWLeHfRqz0cAgHs3c0bouGtBBJMU/DidAHzvv5
QBcw80GTaK+LuYOFNo3GrecVTYasus0GOPVtPTQ83RatKNOY9Wov8EW2BMZom9HpsCHA5sz1GB37
RfnHcCySO2DYZmsVWNpyvalw31W5BwHpB1KWj80wzLclnZIrDs7Pj2FyuxSw7Jw2XfuxEA3OZ9eb
NtL3xM/SndtVe9em/Syxiqug2+lh6e5F038QEB9I0i4sop2oi+mnjybkJI3tXPUbHPj9Af2s3lXc
huQBEmtVkWKlRscQA6LFZlR3iaydHxW0Da/6IGZP6F/8TOY+uIKoPoUsazC0u4Ry8dD0YXc9Q0ky
DTulUlUsE5Yj7x7RzBSUG+3SNvUkL+5Mpx4s2sH3nmQ3YAuqB47WGnyAYLVrA1FE/P4dJeJ+ILbN
UIAYP7RTL7K6gkdvwcSdZPSpniN7T5xiRHUJAsuFKscNaLpQnfZTWMdDixnVCyiIYhH3cXCcIt0D
yJbiLkJLXe/jAuDC+8iqNgvF8g0R7JwVlrNdl9AvSeFimZrY30rtEGxaTlN4vyUbGTUffPAyd1on
aIqh1jmKmdAUYRrZOInpn4qJRVc4adqtO/nurhsA6LeyHr8to+2+wAGq41Cr4foOuJHNiSiCu74l
PpAWmzxymST7vpuGNEnY8ksn+qgnZ/zg0r64U2jdvaVtPG4DFBR2Y+nPmVC458IJnb1oBkITA1f6
4AEG344E5Ak2+fOummFpJach+O5D9mjbsGhW29m3NG1M/ynE5XYjKqtkCvITyQNvmCUE4Yg3Ydd4
FNJ/ocog0woNMCvC77MLdKRF4LuhUc+2fRJKeGMN/X6YjdrxOLI7H6KAgBHjCE21ncjG2h7BJ0Gp
dcCWPvrU3DDUGCBi2IRbpJP0WFWt2HcdFN4DtDYrjfJTMvbtLSE4J2Leh598I54r7U3bxfXU1kQB
yUNh5J5S66Uc/ZPbuAnRcND4GrAsLdKQTA9WdUDEV9duXA4WoiZgKcJ2QqRlRxdoJJF5twRo+AQU
Aryl1dhobORXowLZQwXTcIhdE+/lXPE9CZTzY2Z1uK/6ZE6d3p+3mFORAUBarqjXLPcWQQHM6dX3
MhSAQrj+0ic+T4Ngrh4WxCt7+CwE190cIBoe41tJ2R1ZELu5lkHSoW+dD7Pj3pmQQQjGA1W9G+Z4
j4vBaLireuN2TEj/HfTr4HOD2+17weYkhxoYVlfnLC6IOlPs7pxiljjHgSPdmLogPF1VUrzMH4fp
KgFDPI+Cxr/HjpWgigf0Jpban1LlGg7dlr6+pg7rbosRTDfIlFD7cTSoYnO5kAzoNzskC46UoXfd
jQujGMgWT8tVHIulSLXkYSaB5XZrR5x6pIFuH0RCyGfXZxoaBJCl2k9+P3Zb3CpRDdy+ne/HEvT9
AVsU7U6dX3yDokxxQEzYP9HCQWNs2C9zTjjky5ET0zuehGZXVFTtAYdUTQolfmNTWOPE91MCHcCI
OM2E28ioh5ElcPXww8KCsteOQw6cV37zQxH9wEWx5JSPo5eZsGT34egte9Nh5TE3HvaNmqKnyVYT
pPzZ1KXO2Lk3ZdKIvC2S6p77rRSpN/aO3fAYTB9W0xuXaJaFUb8cIZnIGNKdyE+jymOZRar0SFyT
uQaBVTgEMRhp4muNZv5M9P14FdsWetoMKpr2/7F3ZstxI1mafiKUYXFstwBiISPIICmuuoGJoogd
cADu2J5+vsjKmapu6x6zvp6xvMpUSiJBhPs5/+qR7ZFNRYrlwH1fxmKNMX+8YPQM4tafvgb+0y5r
TGZGSvoizT191mkldovBdtJg3Nj1fvBLyXLb9cOkj9mQT2eRmfV5ytSvSpOR0Fva2C8T03hmMKyn
vLRfkxJVTMHRk7/JQ1D17DDKfF1Xn2DPmeojDQc96SaMg7w39iGJh9EyuXdLORZ3wt7mz8obqvs6
X8W3FUrrcc6y4gyOVyS6hffd1iLbLY7ZYLc3H/12/blaJR32xZTdLXxek63U826dU+/Wt9zstu2V
saugKpJCg9I2oxuZLKXJkInuII18u5eEyRxXf7JeU9cYIg/ZTFzS4hK5tjpP1frF2VlFG1b/Y+OL
fTfk1e6vNAojfE2H5rla1h+43Zu98sYqLov1ue3axBxGM2qn+WVp6IgZi1J8yDnfTl1DMJ2zpu2L
sfRpBGn/uunpgyif9gEaKGcPtNLY5qNA+H/Jba6/QJi7HZEUn0vT1dGi4YB10DJuDZ6O5wZRMg3a
w4tpdHg4+d5uOubdfb+VP4AYbvxcVwT/zdV7TUneVC7bBQTBSZZi+FwL87O9zlKF4TwD9I37MK2S
isn2tmwq/C1u9dOAuoiV5f5IZ+N7aXkHt+7SmcsHfS/T3lvmh8bttqj1x/Wcpp5x66kg3W+ek9SO
JZONHul4bNM10pbxZk0zB4yxnWcdlGTnVT7HTU/e71jZd04pp11Po+1tlTFNKlO6xHgHABaCSIkg
K+8ZS+kkuOaklSWJiWZOmbD0Mnmz2XURkwd4dtyp+00tz1rhD6OapXStLQm55BKF0vrZyHwCLrYp
/InYf0ymwM3w6GW3vWmz7YfOb4pM5e1Mnzaq5j1tB3eV27iXsG+nQ8ksHAMDfQN165t5dfpIGeUa
pd1m79M05D3W7Yme1Z+dmH5sg1ARSdh3RRGeCD34xrf+28m8fYvllY5xxH7MFIVyw3PXpqei494E
yUFMmB5qYCDDKU9lT6C6MJtmt4xBtwchfG1r42SE5ctYyPlOyNV4kmkZxJbdfXtVudeD/YVe6IaC
GPI9LTY55Vb3Wss5ybUc4hVT/k4hB+vN8K1gvo2VfTVOuCdZcc1h+82iLhhv61RTZ0k0XTEb3o+J
S7LihYgYLT+qYMGqFlYC6H5+n00KMAwriCbWwsybh8jArxQZujukwr90hptFdpC7kVM2OqlV3SSB
PS84jAvFSr9984Jv/J5VcgeYh7RZXmXmNo+QtvpghO1tYDoSAKB+Ma3s0NR4KnHGJVzbr4YKz1LX
y61t6j/gc23E8/jAozUaUT46z7aRvjWOsT3K0vzoxoHjah7fLaN/7FzrTyOatz4MP+c1+y5FcJ5Q
EGcOwnsn/M4wrgWSuRuf7rVCVF3FFfnTptWvHMbvNG/oOnPp6L1XjzeZ8oZ3aRhX5NmqLgoUklnR
TM9+05U713D8pM7yikFzrJOKxJTIIPb1yI0HhTI260FgdIdhisyeBvnaNQ6TbIgbcw5DJygTytjq
EGT12fbVbstC2XQ9RlW/ncq0/+Bh/lBtfuya7r4NyHrL62mvnZprVd8UJJDGDcqxHR2S9bHe8n5f
t513abWBxdAn8nC2aJzwaJzpp71Z0Hm8mabcd0UYZ758qpjNM8+JwTxZm2r/QdXpoaNuK0DoNxTX
mCPNbDk3sJEeEWl58VpvMkJQOkaNzn6hG+ASMR2mvvkA2JS++AqlCj7ifToTczPBBB6Z4x+Nzbjj
83DgT3nytvJiU260Q2ByL9LyRi3DHK9B/VZmBNpJLsq0O7kmg3TY66Qrtxe5ZStK2sKgYRA0YxT5
I1zJFhXV+oo16Nas04vQeUwXrXmoK4IpQqyXeVZhdiv00fNk9uy0oYpNT3946XhiH+6jqW0E/Y8W
vgWOssOCODeSo8/bm+dAwp3EobJttf9rQEEQVVUZxso3gjE2Kls+jXJ6ASS0DmONmjlHThsrYvMO
YlBLuQuKarYvjTXQWXVN5d9PhSalqu39xAYn5kSWOQAkimEeoZpaiSGlEvXbFmbDTYC8uHgiW6/9
4Q95/jsdG+sDZEwc61bbD6FtNPrCZeLq20D7XMCY6+1oyYps24U+vwruSJkOFhc3rXhjOL4pz9DT
3rY0kmQH5dEHXcQ0Xi4l/x4K1hJT4zMeWpLDiUGjKyFE5x8oGyivKYL55I+O096sbpDWN6Vbdtei
v8leDm1uZTNIWli0EQAekQYGShBEvkKIATNvn9n3qDPGU9XwwuzKWRf4JlviiS/SlACr0q2KKMf/
SGyjQhoc1cyH+xH9n2oHp6G/cKlSbOUIaRj6unw9VsvgPwIJbubdaiEUjLohU3mcjUO9JPU6Pcu6
zkDuQnu4n5BJQW9lbYY1r5NATJmqXQmMxyfml9BMLKewDgYzIdx607uhgpQ8KGMx74mehYlbSYtA
Q2cOt27Q2j+ulid611w/dY+60gh9ofwhCXA3Ep7BN/DDEXNGuHzWiWQsApn/uZb46kNr4skhusVr
LFhZZQ5lhFQ9HxD9D5l3kkaFGpNf/AltGk7nfJy94FbkW4VqvJ6B0ZMgKEeT6mBv+rAJ+87PK3aP
L97eIdwBXyB43vlpnTOzL2Y+P4pwLEaAGUxfkSsFSGw1zOkNCSEg7ZiepwdEaCO/NRdWYiP7OC5k
f4zx2lTbelzyteTl7Drzt91W4Gjb4lrjEZK4GKMyJdzheZEA4aY5ruEhK/hJHW3l+cNhdaWjvrTX
9NJ4xCupTrY7tPgVCzN4tRwwoA7UXUeOs/nqUG/TV1u22UM6AjAksuHXi4na1p2q1+2BImlAReez
33hUXFz0bBwwjo1uPFuFOLKsODz2XubJhstq113Bft6+TwxelrMlvbPMX6i87DiElF4ZRkOr/YAn
GNynwpTZQvpLi1ahSMX32kxkYgC35/0Zf00xJzxM/tLUQstzHy6y/LO1qln2bjnK+nLNekjmoPOt
U7kWm9htXIX5k1379kWmpjMGkWFaVgLT0l0LQGt33PfdVnPhG5Mvtv226eU1ZQxMfwxziQrSCLKn
soBMzSPgX69L8HID2tjr8GVb5NU8lSNsDjNIQ60ohTeVFdnjOLyb5DT119W9ft04tpMyHDfjrSGZ
z39rPVE2+wpiZU7WbqpOdWd3+A8ayVtgh8orI+mX4Tv9EvZwB870opGaJ9tspPIX7ejtdo9hwg0O
9N5x1hSdqiKpUtN6RTxvWBxZrdnfoKnJ1mSuyyF2+bG8bJ3LnW/pzd35KOveTXd0f03upO6NeTKc
Y0NDqQRPrnoR2WlGaWgxdZSJkLL9eJU3xoBlVgqGnBHde/R5o05osBETcsFmfA7AbZPrUrIPa3Uc
e+O0mR6+jdrcBmQ6HOxgqGUZoTMrDmvdBA9s50Uk3XUkdyefFYB5RyL8LYLYpX6bx3SpDgLhDTm5
Y16Wuxn8ptZoaNwWRLdT/dnu++GapOjVfRFXiz0OQI+WqJN8KgsHJ/dozFHX5NfwXQpf73K+DPSc
2ZVlZ9gLVOzmnvcnJS4C/GHuuIlqltcsNv2w/qzdFjFJZ9v9V46nwLnYVZe1sWfn8tvdMuti9KZI
6Wieyqdw9bjkHbL5gPLasn8ywVXNU0mcUHUC/pUeo6osLhSGZ2KnZyOcblu+6jBSaY/WzVQABmW6
gTSEXf4oJttPcsHrHjmdnwVxkzlGvRvtvDRMfF6hGU/+5sNPZnM93zR92BjAPdWm+bOkEYZ7VBKu
+l66sIzbgYPCd+ci4fMXEw22JgahRjfOtqp9aJjehZFuPBidas9Wp8u9gk2k+Dw/bLlUz5z7Dg9N
lX9IsmxHkq1SzXW27lItvZyC9frV6uu7jcGHHDb23sJbb4S1DImBWinuNm9COLC0jzzNAihyfTe6
NUj8dH30u8mMC1IeolTaKja08xtAldqcTr1x1bZnAaKfY1XZl57xk3wTF3LAelRMYF/XlodCwg6S
HtAcrHmEeSm7BPnYfFqY4pJp9tIzCssf+LObuBDBjSBvKKlcu4pcDFFU3NlR5dNDvTG25V2y0CqK
O2pJ8l7FK7vAUDmRzsYce2y/36QOP1aqi+PaMsN4Q1G25+fnPG/unMWNFzxvmegh24AEuixgteMY
A2Db+cukdmbWBm+kqLVt3FsDqdqLacUl2aaSfObdOFTrxovKidgWjLFDt7X3Bfq2N+IMeB62HOuz
7Nv+2Z3c5o6Gq5eG7vW9v8rXkBVzTuPQnQ0/FhXPN5Ll6tI9mvr0p7FQeTQQYTFF1T3YMiJhhxpc
wq52orOWB4kT9JZ6+/5BgQQclMIomaVL5Fr1ydfzo9s0iSzdB7HJIyvvDULDbtcL1MQjjZ9M90M8
d10YNc3wmKYO50DlmwQpqqWLC73OeDLDp7YGjh6Dea+cLY9AfM8knRf4/awLauQyCltP7iuxZXG7
2ewLovrcytHftyRR/jDJvY0kaXbxnK72AbzSxF+/nfRiVoe2RAWAwXebIk95IupHivOCfBMl2bG2
mWRrbvMzzMqHPmRnywd1IGqkfGxq74SimfHEXm8yq94ZrDc3XVG+CdEkM4akI3sMI3nK1HIblgEr
iqW7V8De+ZdddGwBSg6sWMWbIfPq1DrVT7K28qeltj/QiA+xwkCyC+cO3G82x4M3UKcTTnvZb/bN
iiQisjtuJzN9Gqx52Zl9NR9HMaG0KR39h6rDL6vKGanxryV9A7JZO/K1AgG/mUc3uEdWwRax5fUZ
n55xRUxlQmPQTW04y/7qGEpsl9mHfJnti5Op2G1esTyFo/dNYU0EcxM+26P3sJLSZLRKRyroH4fR
IYRsmEBrm1wte7vNX7QFh+aK+QU7Y8+mXxMEvNJdMJp+cCHZwIiVWH8Fy1adndYrY6cUfxybWk3O
rfYSUCMaBwRb7vmRert0hBWb6BuNtqD85dPGcMWSAexIpI4cd1U8T0IvSWz7Aeb1VRsDAwU+bTak
UiX+ut2pXkuSiFEHyNV/MYS/cOMjhIBFZHRHhfvRVbZ/EA44zOoeAY0N2p7Fz5ISzUMxGD+m6rtq
7fPQhr8DDdnm2dsG/cd03WTt8FySPxNZVnEMLRTwQ7bXpmJvN27XxnvAurqdRjuob6ihte/XPH0k
A/CzLH90XnmpiIndkSqcsEacTIomhEPdw1oaD3YmjWOjVjYOp/n0hzpZZQZTXi5vqmine7d3m4Ph
lxV8tv9pT9S0kXzqmIhJu45eZec4lXrf1Mr6nZrqnUpp9VKbXgLAxbRahb9db1p2DafQoLyPoTer
XdEiA3Z5Z/N02TNg3xIo7cYcx/mRorRLJr360pRZAa+xbrfKng14keVC8+cWp1PTRzrEseJbgC+W
igunEiIiIqWJTLGcl8Fcop4oC2+G8MPPiPJW2e6dW4QPjV7mi+0VF8+tX4IsuMlLUST08BG2pu1Y
i+mYLtNnWEpW1yYPd6Q13bt1ya7tDy+dym/VUCH0l78cxsCqN8ZIje3v0bUOExF8RLEsE9BVm19S
Zce1Xb5mfn9wMokgQj2GZncaqbD3i/m4BWFSlPXRKdR92UnvNJpjJSLYMmagCdtaadVJ1ha3okFz
0LUwGeh+En+wbHiT7iUP1MFpRfo41HOz61Zjv9Edq3T1p5zs+6rrT+EkrKgK2jIpDW+KzJbPQJ0D
ZQQmFF+5fFoEYcYdm/kudTr3p1NBgk45yTUp9EwEmVrHJStb3JMbeYUe7f1gLHMEwzE/hTpzbqbZ
Ys23FMqNa2hm0k++i87TFmdPK+t+FNxgdm5vKbWoqZ7X2FKumxfJPKyq2fvIYTawqd7qupPd8LEL
cwGtZ66hYBFuEeemF1ZL4zLX1Zi4cF0htULsNUB0kstmm9wnygpeAwZ/4mLb5hhgxMV8x6XeQqpy
joqtPw+9iGGH+RoHIhVjKy/Z8tr0sAS5JqJ1ni5icESM3dN40LqOnLGdASkrGfva7c8tBthzXZIm
n1fzYyFSKpYnfshBNSRmpcVBp1Nwq8e2OszjclLOcF9Y7iuX3Ik0GT+yB6amojYFehzLO1ad4iWY
RfOonNl56KfGjXn8UxxU6bnMrF2viyNrCijr1B+qVB7yfpijRX7a6gqblMqKzS6IxRYYCUb3G+XP
Z0MNZ7QYd+bm3HSqfuVOgnpfEqfpXmQ9I1bScwdmwcSNaTkNvkTQu22sPcSpO1g/988snOKuDFv0
o6IL7zKQ3du86J0ympgOk3RyxZfnMNEVffNdhVyckGhN0rQFM7w/Bo8Wc3I8ryzdSIzChOsnuJ9B
/85N0P1dV/q3yvE/SPb+j3zy/w2V5VXA+9+rLJOy+ETxWPy7qvL6O/6pqhQO2kmwRAI1kE5e/XX/
W1UprH/4SJNN5NfXSAqsS/9SVdr/QBhPnAyyXoSQfxVC/q2qtMx/hBYr018933iecGH+D1SVV3nw
v0kqMXKSzIAPBKAAg8R/FfRI15TybcihOTuiZlAJ4cfh4d+ex98vxr9rN//LvyVwYPNJJcdxdNXl
/5txtC+LLZwhMqOgEuuZwuD8FauxHf3f/xbi9P7Td4O3BOgrFDwflNfBf872q6e8cOzZAyPSStgR
0szVSpDlBA+B1sEI2uCLpK+IzIoWbEZxJqnxSkLsGw8y9EYrUhRWPLfrXHi7BiF/d8deYTu3fWWK
iQ1wWJguWcBnrsqugKVQaUjqdqsXPsuurW9EaaFj3rZFHyx/E2QZ8pFdmT5S1gS+lGmUkE06ZQlB
OtizCUsnjR2j5DC6LnmPKVRnezT15DO60MRn7WAxnd8i3MbgKBZlHfzUAYWsoaxXgPuqvKQAJVjd
uFZPs++4TxSnBcXF7BZ4PDQqxIV7ZfUyTajxdtnSdvcCAWW9V1mPdsMom2U89LRXk3itrwOxWGgc
gDJwgxkLwEQcNh2EXDf8B1PuMA2SghkViynAmNI8faW4ZCK32U4BFmSFvvVaYJKWB914Q41SlVnl
ZICOXW97P2zjtl2zG9j8TZ1nF2Dxl+hc1H/eqLr2tR2ExI2xif6IVGp9oHStGbghZgfgLFzR5Pj4
EhFeZm3/q5Rp+GvEb/DSBoP8JsrKQ44EJPgzm+z6Z2Fq9zdcjvNN5pzbfhh+uvWxrIlQ3VktiUfH
MGdWRL1hcLbTdjvPOxVg5DxK2xhYzj0Feg29PyEZpEa7P5nlMgRRczX0JJSMafunGgzRJp292AgQ
bSWyHbbOxT6YYS/hNfH3ltGW6RDBhLmUyw3pOlOxF2TM+rGTlcqE+Mqs+T3QgbKi3K1aeewlcyFI
wfTP9JD/fzwjFcfa9d+fzz+ucvS/NfD/fkb/9dv+eUg7ASr2q4E+IBiHlI1rDNHf0ncPUbzF/n+1
/vn/0r0btv0PCy/ENcCNtCAiPjiM/j6iDeH9AzfJtRALAx0OZP64/8EZjfXvqmz/1zF9zWz/K20z
gMekh4pgqP94gIqC7c2doLcKz2rsJLuqPHkzR19Gwlf6w14Epx416KN/zh1zgw12+gXwMc3cUd47
Fo2eZ6/RfZMMcmDJphdoRYTO5AkoKEodPM69E5LL4m4qS5+Y3Ifp3JZYK1F1Uhlx3BCHHSrExdmt
PUsLQY/V6pxh2RPz9MPbTJs2KPqcnTH2DXvTHHz9Ov6qSfmYCeNit7OCZEmN7LHV47Ykbjis3k+G
ayXDmKAKOztU5YJZMdr6dF0uJK0tiNk2ZulpNw9NpV5mX3qMvXSWL/FC1CfLSNfUw6Fq+6D8YdqG
Wz3ZxSabzxGx8CPads98dDUX0i2aNPqNHA7hFu3g0kz7ZpI98cLTMAXPpN517ghUDY+QhHAE9WeT
IaU4KhbLTSS2SjvymbxiCu8mMrmumprN99c7wtnckl6NhhRDN1oIgszuraCnuSTm2+vWD1eFtMXM
S6/kHyfI6QLhiunG4hdJLlWfEMs/9x2CNStMZeSu7UiAUN5b1SM5quXwEwCxGO8LzwgM5CxyNm4a
6ZTBd6BHpY8gC9v4hzvN6rK/AisFIN+EG8tOaiBz0NXaU63DAj4gbYMx9za0iwyzlv+9mLXnJgXZ
6cY+7SyCjNgnmGCWSFkyzC4tk2fgxaTZeB7f4JTib44CvliyIMsCwvn6/w/1eKk1q+b9hC54ezd0
qAonxnmkl/Rmqj1r/CkWa0zfNztf+tdeAfo8+D2J3XXYH7axeL5OQCccZNVrRuU3UfEAs6ry38nK
l18WiqAFhH16N4OMaTcT+V8v7mNOFngsPIoocvyaGxLhDC1IgxCWB7Es9UOZdb7zBmSb6g88uvWM
TGtQEVrzYjahckwDK4aWQoMoagj1JUZl2zzXYDAlgeplty+nbXtMDcgzfqjkHxu5yR7mG8TQJ06Y
1zg0Kr4cNKEAv2FReh9EVFsllEwxcMtRhFKY9xV2OfMB2DbNWLYCz2A3IaXcY2cHeMctR/GF2/5m
bAKw21HI7rIjlgAGF2qlKvvNTwP9UdVgfb0g0z3u1No4ULqwxny40g/+V/tQSu3IiHkHRLjP+Ocu
hDjybk2r6FAtm8Okngy5VfTK5Sq3UXybXcVnVlWdMN6LaR2nz7UJw/krEGMYIMttDPdIi9Zc3PUI
Su3vwTQr1Ptck+mtN/eA6kg5oJK3xcH8dBlG2anjZozNE/40PNgKMbvFW9dXTrytRHQJPQ7mjjAp
lHiCDoQq1qvRfRjEW+YJUUUSfF9zatzLlI8LNgHidLeQ5xnNAfL0hJC04Ohfc8v2ofANMMim9+LQ
R7i1y9AOx3aoa7TZmlaNajVL0JiKivFTuqlmO4L6s6tnjFY06+GYJIJq7pr3qdEz7B3iiJPhDNND
t+KgTJyy9PSVY4O2B/1o37XdbH+YsbyT5RXX9uVi/upsdJhZN3tPTR68I7Ven0h+Ec5NwTfNdp+n
xn62x+rQVAYAFmOVHaP0zW75QnA4br7Z3fh9YR22bmKWJPgnjxpjHD+WcPHwijRG8TtDwfPWiim7
KP7MpPIQgNWrg32xDWqcdZ5z6FO9nlu7bp6zspkf2XUd+zb1x2+SI1EOMnqJfW9s8kNuYfdS+nOw
xqay7O/JtmpkISROwf4HPq68wp+JlFLWc+ZsWwDSPWXfpnL8d7+2PQQVGPziYl28HWEuZX2rvcGP
U4KvXgVz53bYUquPcpIwSwBKuzqTAeLnyWSn/SUPDX/nzXQ07ugNTOuoHZ3ljx6mFzV4Ux7589S+
C5inZz78NsOeMNJh1zRGdaMJif0K6im8RwUIRuy2WeK09npXD2P6c86J5DrXnboq1OphilBXlBe/
L/1HHvOCRjSsfo5SW3lkQXjtp4BvKmozUwwgOGjt4sV0gM6h/SUjnze8zdzzWQJm7PVYW4R4qo3A
40D08/fW9Ke7bCKmw0wt8ezl4/AxmLPekwzn7efFL56kcBDhUTtxnHygvyCHCXfks1kt/f0swjm9
rKOBvr9cqRmRzTyh93fXk2Lp4t/VsbBB1IjMGfqjRnF76xAD+DJYxaegc+vWWrJzleN1B2hx1asl
peCtN0k0EvpCc0r9LDcqnlZrGmI9bAi/uk7FCArPqgMncrUaHnWtu1O4XacAR9rNR5GOPgVqnvE0
j2uVKACsi5lWeWJXRvYRFtNw6BuU7r3pGt/1ZqN6DPsSLEYanXhc0LVXN3LtyKfHvevF4zJle8Ok
LKbe9HdWlJfQL27avk8/Ust+8Odq/CH63tiVxSDe8Iy1sVNIDGvqbrB6fVPmsjAio2vM77TCsM+u
cSLM4WozEfmrYZhsdFjFF4QeN2E2MSmM4y0AvRkhtudgcYTZxf0yMItTlpA+L2HnIvPbvmwnLabY
8ztIjkYfwqrsTnJu9207lH0yUa0pb6Q9VHXUS1RoiBou7SiWE/NNgJKnDykXLY0DpkP3lQnI8H72
3TBlX4u3WmFk1m3/VNUmwmFJEkUSFlc5Ykpi5FtdtyZyB4+qpcQNOkTskwH/JRPqlkIVBS6DGone
DCRP1mbO/kcdWtNnjupaJiM5b8ei1NQ9KM8EDLW+ZaaLFWm/0fyp4MzuA+291UChH80AWG51RI4U
0CixJjGuPzlyKrC44KCbzGJj43VzDhhdAlT6Zn93zd2MyZqg8S2kFYgM2+pMp0LwzkfDWHelgQ2q
cxyNIiOvsz3GFf261FNhUNlzPbY1gKMXa6vQau8P6/p7yQ0NdzDBK18EgpVDNsj+N8lp9q4rhjVm
wap/CgzmLoClHe6hasYdFYLgnFJe7LIM2J4CP40FtbmJ0dfrGg2WaM6pKvgi2Jbibt7Objr32b6R
bXvGNLfAAq3tobOnThImhjbfsOZpl1aGYVNibNd9JEZOUbwc2bxfNoC1cXLms5MGQyyLRYL/ZdX8
FRJh9aOtivYjqNzqfTUm8c56q54gRDusEP7W7ydzhY0bRnWcpqrdL7rDj+abx74EnM9KM7iTVtvc
sYmPez/Y6q9mtp2DroR5BKP0oj7UcD8Eb15QeOQJfg+djNlYPBFd28ZkhlnorJrmhejv7da1Xest
9+VLXZg1M3FgEhC0TX9st5fxUvt/qAWsDlNYj2zmIR6SHIHYVE1PDAcjV2ghGlIDQgxkYx88EJqZ
35Sbn90Noc+LGiwZN6yZ3lXd+KeoWYFj3vowcYXonwZ+hM7tOHpNMmrdvAmnMZKuNevD1NX558zo
CL0KbRWNtlW9jG5bH8TYtPdYF8TPuWvrZ7gRARs4QslHxmL4B7VI5lEEwPlFzFf8gpJ1rCo+gse4
VfjcMHyFLcPYMs2xW9rfbUFzEEWaQPnjQr7f7DfExVW4L0jYwbgY29Vc650tZ+9GVhujAtGQTAoG
TjP0K3TCgxCjzumzIaVMCgOljNMFifeoUvuF3qsKNtaSKumCDHh6IRvy3bAH95veCyQnvZ7vihBL
FSjO8HO1WzvZmjHt4qE00VnALsA12EFzO3lzBzUDsbvLsL4lPXLBCaLQz/NkJsmWGW58qO1Z3E/N
Mhwsswp3Td2oJwIy3HtlWrzWY7u6VAV1lPVgg8eeZWsMXrWGZoBpMoeoNgGpI2fwWz9ZVKmru760
dawleY9QiyjqBwN6Lcibyk2EXddJ6ufb+RqMbd51vNZ10q72wHdDbBlQfu+w9fGyzveh9qvnBVti
mqADxNpPnqR/zHsiOHvDXI99V4nydhoKP02UK8aXWRLtEs0liavYgFY31r4FWYoT11re9EgFk912
aWQZVY0UvjbzI5mZzo6ZxX1w0sk49Jnwfrv2jJS9rjr9ABhX3wi80ci9t+zTH5sAlSbBAWicum7Y
zeJaj1utHodUVXSkpIQldtCurAfMFx2mF6iBAvmIr6sPA8r1lNbe8JwtI59CfCXMJWQPfxMG1oCl
IVAk+tZ5y7SLzRm93K4DAnwnOaC9aEHQheUNfWSDJHH/qNy46E1nF1yw0Bep3YVvYehcR9YZN9/K
LnBB/5BeC+PcXenmXcC04Jj3UF/+PZkG8y86xtzdSjbD76nriNpqSxcdIsT28L+IO7MlOZG0Td/K
XMDwGzjgwGlsZOQiZaaU2k4wlaRiX5wdrn4esnpsFGT8EaOagznpNuvsKg8H5/NveZf3DOP6Yx0o
696FO/yxcL3iqwNuOt0C8MrBJ1dt9VzhE3mAFJzdTXoLu51J/b5IAnnUaT0hnKrm4KdVtShuwFj/
4Jr18LSgxMCQe7TLdqOwQz5LO953LWjGcu64pCLlvaR9SfWv9cMNYLLus0VP9MCJqL7ZeqdDYg/S
H0x5k3u0rNzbFlKSX2mTtQFAbN8q6c6IuerW58gwgmPd9tOHKdCSXxJOBjQ8s7tTJceRKWjwww4l
wziY2u9kPqbPBjGRyybuho1HdfQUCS/jkI3N99KrvKc40IODGD2swgz3aEu9u89kDi/As0FIuTwC
+oeZ+uBaefCtbVX+IKqaAhsg4j14HS5vLYLmjGV2pQkcTIMiIH7EZgIMNbfNb3YQ5HdSa6r7xFyG
Omb5oZnJVDajYZQHz0xiyXyymdyNAgjmI3Mb3xphl22NjqEOaWydfbLmBgJTOHMpO0VW7pycGpDw
nRtPXiiaz6BCG0Ssy2kga+/C1NoaQQgNPhyk9xSGkg5pQj0GQaWIFtVn4Bs45QLPHfG9umlJlYpl
MGp5TBXH/rsCV/yFBvPwUhkzUylrtG2xB4UAAK9AeYgjNS4WKHbl3U2zgkk/l/ho3UAJA6Lq5al5
tKxUjUiwSNxHyY9/Zk3v7ALM2R5R97OHTa/cvwFU9F8bBmLN3Ti7HdIENNmXkn+c9Q3wPcjSU/BX
q6Q2fcy1NsTfRYASTTEa/qzVRXWbksc+0ugI/MXMUdsOItTto2mrFCpYHU43eN5B09Vzm+k6RBZ6
vmIxOHKTqS5uNduCBDgob7gvOnwK9zMdt9SvZ9OE5dC4u7hU9k9MA5UfpCX8nESAmdl6bT5sByfQ
dqmW6b/kjBoyYn9ij5Ulf2kMXMMO1KTzsK9zEvdjJQcm5aMrpnsaOS3o51DlH0tuy2xb2D0jU4hY
1qbXK/Uy1lbsEoadHpa+PdEacTPjEyNU+7ZL8mQbU0vu6m7QfuhNHlHpmtT9szl+iJLYuiclNVGV
AGYwosX5Dg/F5AmrkMIXg2lu3LpwHjrNGj9g+5TC+DcpvbQ8/SqJ9cxRw6ne1k0Oij+LW3GnlXPo
l72E9t5UCRRTFwLibE/Tg2oV8F0mRnqwLZM4PtglvWs8nOA4A1T09lBzhL6lyMoepRaneKYFpa1j
0s1IYptCkDZJBOAM33ZzNOvPNaKFNNlUO2V3tDbYIQLoEZsdO5upsmNq5oe6asrwEVRhR6XGsRpA
ygkUAeUvK5+74q8uzBP7kNq1wha+pTcPkE6qufwUu8QOoLZplHQbN0jH4EtrdwB2OYIy0HyR91Hn
7Soq9dDPEES3HxvKb+sYgHNot0k/ULq0Hh6sd5Hop3nv6jGrRq3t3Ntj5f49JG3ifRvdJrAzmENE
pj08e1nf90HuLGAeK3lJvQG7aph5cXO0SrSOgBmWgfsQUMkGT3ZgBuUBZnw3HOeBKHmY25RV0fOx
fxZUx7DKXfCIDI0FkHWzyJN+iyBmDZSkSqzQ203MQox94Dj8vTdpOT1FOWq7N4nRa+iTc48dpDN7
xj7ssPKxhqiND0POPfMM+ayfD3Eq8sCH2tLaD33jtvMdDi8T+Ng0MKMbOkK5A/LTMjrfHGfaj5u5
m43gWYMd4+0aTdfcnctGQ5+24NRDLmny9hGcAy5fpptGk58gXqQd0khnNN82QtMeMYT1sO0lgYG+
OzWiRGdiBAeX6WNBgkzhpL9IDFSIuUXSmaRaCUBkIFu29ujNI+vO7UxX9n82zuQqfXSgsYF7qIHA
OeERPQzH2qZeDzVkUkDnAuxdtM2cWu6nwbUd72AX+nhPFyv5Vupu3yCWMfUoS4ruoI3S2mlZ5gBt
YAiVVHwxJH4RHVjHeQ5QZ4YHMqLbXYJ27oR4FybNkyidT/QoBzqbYfVMBzkGfuhCceqW9A8nH4eP
ut4b8wwIGh2YHZP79jmL8+LAOfvizhYaunYotpEe9jfubNZfC7vt8Noo5SeIex1wyDQaN/gg0QWh
o3JAPNzYjm3xUwXjy+jm7b6v3S8cQmD3ScbXwaRw00sgabYHC5IsLAPTUXgbYDeCJyESUFK0tKIs
+lzPZCDQTZxNApBlO7RafcD8KN+rKIz8aGy0G6dneNpapGRF68FlGPzGdCTTK5VvEThj47k+bQyv
7fY0xY1Hu1EBYAuwcrt8DCOy5hoCKZh/FUL515E9swEtTszJ9m5hxN8bM3IPNs9sl6aNAfMZtKqJ
8VM9JzdR5txpfROiLFLme0uLpoMS2XPjYsCMUncBhNtWT6EbgL3REWyUg9Uco6kSH1ug539Proze
NRRpNZ5zefaYzS6XmQKX5lZl92B0nfpq6cCHdHz3juT8TNAYm4bfEOOjjrILcwdZxLoLYzX+7Rbw
uAqAEtlGxmnvB5Uh/4qS/r6fR4xN+zZEc0yTO6oP5wf63c5feh7TuOTpfnEaEhEAXvGHaQrhyo5G
/86A5r2vmRFt6ZoV+9zsaTj1PexHLawPnBLrgObAZxAbU+K3hsIhqlZDAuzTC5+1TlY3jYx/IX4h
AWRM703aitDmnBejiCqkOrVqjzioTjsUpIo3Bn9b/ZCAp8ndv0rbTTDiKR+VyH9OlSlpMlvw8WYU
LpD73Czis7toIIXXWhXc9U5dPaIJ+J08X0OjDf2PpUmzKe00fIxdgLLIjZSMkJ0O3CvjDD7kDeNS
bqQxecyY3zDGjIeDMUfFFxRca6jhlgHHK67UhxQAcbGJkzF7nsvpCeg38J2x0/ezNlRHiB/azsog
vZRAx3dTFhtbcIwfkijX4OF7NcxSbTD8NGqq732qP2NZ9Ty108uUpjeyQMfAassvmlOX4JzlTWzo
4Y1KOVeJOXwtjHF+AAB6C9xr3ksToDSSupYfGEV71yNH8ZAX7nhr2DR9BpLdoxIaxVDFx2jEoL28
uQjfxRheM7A1fimvJb9DpW1pBLuQRZXEfcisf8Q18ytFq+vWUY7aumN5U2YMSkTrZQddkYAlluf3
TNV2IRabu15izCQa+YW42n/tquHWyvrgGKd1vzW7RPb7TiGNBeu3uWm9Etyc0HZ2VEFzHHOzWHgH
9gB5rzffA9JLrV1ktja1Y20Vt5Rz0DQNvpfBx1UhvjPhZb4zJce2mmPk6UywnHOffa70ZEGkB8aL
nhmwsbQpB30F6c6JIL9NOaNs0EMvEFC+hDUnM41bGDRmQUh3jM+5mK0tL2sp45KREJthmUOK4MZ7
KtrPRmb8KIF87lIEp7eNJXF5GPm++7iw7y0YaD89JCs3MBcROxmcEtdTMEwpr3TsmHdtDbp5GwUg
Hm2LxKXnosLPM/ZAvhq75hA7yHnMaaK2MZyZrz0DxH2toZ8Z9rm7RZIrBDrdJPYTghSD38ZaPYO2
qMZ5m0+I/gyoN8ciM1AwIUASDCvOMaH9Foou1u9ucd8hg/fJqCtj64S0rxOY33DQVHHjICICqtTR
AMuGtiTcd34PRJpauW2tHRPCadgXQ3wPXKG7pUX4fmyjbjsiZvyEPCVMyywuflkzGowiLaha9Dh6
sdCAuh9wdvqI/soyqkAPBr50MfxYOsR/ay3pNe4T5YuYdIjQFFf0UBgd7fIsGlByhVq0nQxtsB5q
xEiKo2PZ30YayUfNq0pri7tGU+9RCtUfeq9UB8nccAfq4K9IaN6M2kgdJPiQDnAVulTDilAUliz9
wQGpMiZ1+zmgk3pXTrLZxm5UPTHYLrYpEl1k6zTVkCcYvA1WeNp3Whnk01rqU/0YD8KEuDkHyYSS
cMFxVfFPd7LDHe2pJ6PwnlrovQSiYJTA3FIUydUc7pDspZGdwueykqjtNzVKQGQkSuz0yv0RJ622
yRlHBPsmliokd6rTaqOsLDG3oqrwioQXsk+kjdYTQ7S9ZcXszTJK2L4eslad1SxkO5pEIxCQtpRA
PKa6Gg7TLAhBSSYAR0/TdIh0pLgKy8XMvdWKv/Upjmm969Nd3Bjae0K19KeJe5ncVdvJRa6evoS2
U1VvP/0GLjgDdjpVZLQlurLo1KGejnOKZVjOSh9Z5eGgmcUk0TDqgeyQCE+dwXB3cq7gnU7RTi5e
8rhqwxYCWoa6LaSuU1BAMNhD6gQUIjWIU3Wby1iMd5M9Y2N/eUenGrEu2wCA5hiWbRo6lJW1wHmA
WFtSgSnc4/M5OPsScBLmjLkXfO1LUsmdx0OdN6HtRR+NUNr9FfTYSmD9dX1UBDFqX3BqDmZRpxsd
lOuReXkxqCvNgvVBRxadixjQghU5JqJIOIJVX8BOJP2D3mXGoz5XdB0shUYHw3QtugdnpXsPBvp6
9j/S0H+EqvlYUiLma7XIE5XJ/zv1Sf9XuQg3Nut/1fJrfodc/ufX/f8UnlwQMv895OZj9Ot/bL5H
3/PvzQnihn/oH8CN5oBwFDjNU8a/ghh1Tu8/iBvN1f8LewfjH9wjipPi/6BuhPNf9N48CTeQT0uX
y5/+A7oRCy7S1NF49RxgF4v7xh9gbk6/LdvWCYq6uagyWQKI5Nqs0K5pApmGXfleRG6FV5BN0QPd
5LeHciZULLjH32A9/1kFRXakxenauKuDLfLS6ydPVD4XJ8mT7uXEaSorr4crBLMgJz6FV2xYzu4M
RKqO6xo8dWu15ow5wTxZsvJzS1CJ1E295Q5pdpd3tvIKWR4gzlEGM29Ym4TCV6+J3yCfEj4aekCq
9GdmqLcWcs9fY3r79BrK6VNjRyPyEHp0OyfWz9ElqdewuL2yU4PTtXq8GC5bUJVoPbm266z0QocS
0WL0N0ofDqX1qIG70REvKLttBq7xE5oG7tM0COt5NmLnmCil9k6nj1RntKA2mkJW8fJDefvoQfki
2g+ul4jtuMvN8dszQcTHRk4PNaAhTDGhy/CZ1by6/SciEQLOC6Wu7h8aCsDVTGBs/BdjV3v1grVY
L+D3hcikVv20dRlP3OogiGgkAT+5vKE355cRBwHZ4HOUON6sHaEsuxVGA63Ct/JC3eVjCzcF570C
mdPiRR9H7Sf+KH3yxxvEkYnLiHcLdFkAgD55jOBm0O4svdCfYkQrsjoxnxhOOt/i2cyOlzf45lni
RS9xruORLgDt9RtjCNGjj2QoP+Z1grxv033mTsldm6lrHgNvDsfrUjhrEbsAD76aF/52OIIKkQ66
vMrX2ib5GAXWXUOR9P7yfpaU4CTgsAjvarG6JeDo9gpHCFU/GxBuqfw48DIGHDCrRDv273PExh4y
RAj+NMDRaRbEABu8mcHlbZ6+KrhVxNZpVD6CKY/CjKExJA0ZbL/PR22ZDVd/lBOxDguSgQG1l0iu
v3FECmKAxYV0iW64RVA9JMGuMKP/XPr/7Sd25l2ximfy8y0JSGT1GJ2uECgzOVhCFwJPWdE1eyYh
/+FT/Nkq7Adk/uJzvj4RTtw6NsrllT/UCp/VZPhrNJxrZpCv/5bVkeA+ldiqciE4urt6RUGrempX
7gP+jhgCjthbYeBfU8/Gp9yY5L0bJOmNEnME2aiLafYUaN8NMMkuH81zz9Qhm2WfzOMIk6dHReCk
TuOUNzdUTbXA8czDXNjBlQNpnPmiaVJzNBZCxmKifboM0rXSbQy26wVetUMTAwELVHZEPnxANOBj
pGhWQ6ZFt7RECUEdaSl9G0NwTWGNgGxpBBpK+tfcis/unWDG8zfcxff19EdZNtomtkEeMJndRy0Q
2sECeXdl6+cWQXCAQM2pJb9ZYsNvAca0qcB0uLw+ZVfha1pfIDuINOPl13ju+ZJUMLLkmkOGc3Xn
No3LeEaNlR/UhU6rv4o/pkQ1FHKc5ObyUqdlyT/fugs9RkhDF4sn7+mGJl5G39VdBSyBKjMoXIQA
dZhulWDW3420mO1c0c/TkSu6vPLbjwZnKUYqEo9ciiPcYU6XDmSIyiYMSZ9hYf816ezitmhCza86
WFkm2IW7zhnKXw0nGEu2NLvNLHgeMrCvafIvL+3k63V1SjMHpBcgcbKo1Q/RgAHCXPNKX4Tqb0R2
kn019dkeOKkJCaa/5k7z5sLnKTu2Idk+cYn8/XTfTeCGDbJOhQ+rk0E1Zpyh2PQc33fAnYabNC+D
aZ/31vRy+YG/Obusu9i067h5L5/uyjuwXRosydCROfGbHnBQg9OJe8qV2/HMKnCU0BR3OPiW6a2+
EA1V2kE4wIki9A93uU4CqJiKXt7K63e2emWssng6IyhGlbN6hgMDl2xKx8IHDPkjRN1hxOt2Gy+k
Y9Bf8Q6P5cfI1D4U+rzHdcZG81n6URcehElrBS+6+3Ksa+ABmHpc/mlvvl1KHhjYuudQ76MsuPp2
bQVjvWPE7+cDw9OuZzRcQLvHULsr95eXevPtrpZaPYQOQF6JLhIHSYzoM6KsxKzU9DZCJGhyokJ0
kwq+JysGbn155bMvGScBEiCJB82blK6fwZ506AC59WjvC/yqtkoiefYvVvEwiyJKQO97YwlmwuuC
V8SBbTrDN3PeqzkHn/58EeFwm1k4hRvYW55+jbq2TBNGLfdrSAc7VJzR5xtAHVxe5dyrojgVRFpK
izchRqIY7ARVwqng7jwErpV+ieg9YX2A32SCHtLtENL4Sxcq1L94itio4B9BrCXPWh3IPo3jjklD
7keFFX+yMuTrtHqwby5v8NXQeP1Fwq/hNfHRG4tPxcnNWDaNiiBc51guavOLQkb/6E1Zd4NepHY3
Vei4Y0E8HKM8ivxWc7J3MGtNIMrUABIBn6/ES7RL3NxG5cMewG5iNejuokJ6LzQwv+RWNj2hyhrf
U9z3vhSwqdMUW0IPq8zdiCfFral1eLzrI8JBmt09mY7V79MQmiKjHf2uYDR/F+g1FH9oAHuzNaMt
IluL7gapSAp+Da29MX1XTuAwLj+bM/cLcZBLhlYInTd3lZnMTTDpthvnjOaVvEN3aXjHk4nQKomt
Laqc0ffL6505bBxmuhPUKTa36/L1/pakiBGuDAZ2KBv0jeajRcDEA61jPwHBvWm7xTe2R0QGC8H6
yllbdrI6BPjTWoRlGqo0pZar77eV0Q3LejQyM39mlALMwoS70M31zkzr5IPkwO/xFgQ53gA4K6vK
+CNvb863S7P4t+WXB/Pb8h0fWKV1TeZrCpJEDrQaTdh6vJK4nHmdoD24SNkibSdz9ToBXIgKpgKr
YAoGfxPzAvhA0CUQ0zjYZt3+cZjnIpFEQIfQAYltdW/P/E9oMEUgR4EBHwei5VeUz6BuMNTcpGVk
vZ/qACk4k1N++SC9zVQM1yZm4blFeMR37vR5DmaIdq/UK6Sx0/fAWoNdVlkl0oXluIyvUYQDj3p5
yaUFujpCrEmHh+YjCTC5/OmaXVi2eI43iA0aMJJ2FvwLudMjr9yVqIPnO5400xr0mcL7KWuRsqO1
Yh41CWXhAALePipdjQjPZPlf1LGeQmGw7MwPtDvMzheVg9wz3t/a/TK5EI/dAlE4TDFY72cm2NHH
y7t5NQ8+/SAW7sKSWXvSpPpYvTvDBNoVw5rxHQdn42d6YsMvK2b2cjdmyvwlOKIUULWmmqexi5oH
qhh70RoIkPrJw9H7DB/OBR46ci3IqUZjBDgWgomWpX1neIbhhjFNY42Qs8voUu9a6FQO4lK4LWgO
U8auW9gkwDPC7QhoyzgINPM+vQIxzDQsv8FDSu7z1IM0EcAPQkzNFN2OWm0nlCbdr2aIhgx0giH6
lrp5/evy43mbKxncGNSQ5HAMeaxVuMApIi3wZESFHCXwRT6kQrJRmp9MeptXztWZo+yZpi7gmdK5
8fTVUkWPnr2m2tLX6NQE4XhvDJ67CcziI34vTP8a17sSC992b5krLb5lrGc6NrTY05MMsKGJ0E0r
fN22Opg0Q3A7wSjf8bWHt54IEh75UOzHHPsGeBoieY/SZn8leLzd9/Ijln4+LTgo2qtPGGI6sjxN
kINyX8oMgGnqFmC0e4QLM08bvBuNOz3A6/rymz23eVIdySQeqQK8n1eblzKIQkTjcwbRTnrA41h/
R/gG9MB3sBuHtn0XR4n7LWidZoNfX3FIVHLN1u3tbQSzmOKS3tKiGmGvPj4Po8xcj0hJtAIOUYal
xzGM23bvDCrZdgjUYldTN4gOR+1wsNLU8S8/BOtNKDtdfxXKgnbCGXRC41XF3fewLVxE3efmymV/
/kn/tssloP526QHNy3sViNzvoOY+qXZOnkZ8ivZxP2i7xF6kAqXuHLTUzIAvldqiziWvnPVzO2VO
IV/blFwEq6+rbejV90JfTpkZPTY96HZD5ObNnz9PpBVfs1hv8dE73SnitQOKzmSyTmDpuxZmyiNm
Wu6VL+Ztd8sVzF10VEa4fZitLVHrtwdq9l5TIyJDwpzkWBkBLvwwNuDApfC0h9aGcaVgWDwWAX0J
gNTwxRDX+uVa2EXMoybfFQi43oRTh75B2iZ/nOKc/rhVmo3RDhbXRsOZcsvZF2h4PmGc0l2Jlm8D
M6ssxAZ0JWnQiNX7jNDOVB26R36BDvmLaariflYpKBcrutIueJtMsZKERIGKGYPCdZwIKphDnZXl
/jSDgQLRa0I18CJAVPW3FimjT5eP0LXlVuEQc8UQFfiS5RBI3polGDHk4YIjhTy040DTrjzIs+vR
h+Vyo9dNNn56lpoWWeW4z3NfRwTlJTdLw9eaSKJziNQr8kHBH+emPE7HNcmCuUbeuEsOQS7dcGK9
ALjRfTaEEEBgh209t5l8EcCX/OPnuZixshh5Is2AVYjFtghl3Yk5GRpV81bKLtq7dvl9Nubmzpnz
8nB5uddi9TSfQrkBoZ9FwQE8trk879++TS2EGIt8LWAbG54Cmix/t5WLbVd7QB/0vabH8Ldw0IBM
cJ9o6jYOoOvgm1kb6UErw/uSQSp8guQQ4ziUldXBzEo/R0oYIZlrGccSjdY/1aB1SC3EQODNFMVo
VGsOEn5ZKoriBueXfhvgCR8N31CrBNI6QRVLNPgFlx/R2WUZI3L5knHSHTt9Qk4YGlHrSdzx9BoF
ckdbCm+4FXqTPIRgdm6h4aH8GcvmStw8cwcwxGSciNschlHe6rbrQ5TJtBLh2GnobKiWsEKbMmqv
bG+FY1lqPGGxMZPygFXejI00R58HgPmp36aFu4X/4x2cImqAnHmYBULCvm2Hdv6OAYDae0anv4ND
AEw3Q9uusrCNibPavrLzM9GSQoUItrRXwVosf//tUDZeXWBmkaQ+Chj60Sxa0hw9xl0wA496+e2e
XYpwAuaDwpMhxOlSKkNeoy3ZfdpaMRLasB9F2ObHNvU+X17pzOskaDEgJoOl07e+0nOhdMtt3MSH
epzvSlMBoE7d5M8fHW+U2E9bjI9kbS/e6JOF9HKZ+HnPyXF7w/uA5F38Uqj+Wi12ZkMeU1RreUs2
BvSrUFwiABu3ymZDWRu/YDfm3QRVkx8vP7YzL4hnBWiAmSazKLk6Cx3M6xESeuJHeT9zwaCXDadF
HGWXWFeuzler4FWE8ZxF4YxvgomCZ54ehrxBMrjrvZhBgjF89FRkbb0+LX276msUdPPmptZr/WaG
MHoAtms9zJosjiZD0Dt0VIKnKLYsgBqu+mk6oa3AJ9u/gBL2u2Ks452+SExI+BIbEw+KO4mPw3Yq
gv59OgsoNMHobZupzq60HM69JYdaibIZxABzttM9dTr4/mZmTyMDm53sK7mZbKCLl9/Skr+cPjks
E11jkVJDVwio0+kq8PxgafVV7EP37g+lXck9Il2dP6Ja4kvMlw+KSHTl8np7NBi6cDHTASRFBktz
uiielyg6IBfv0zZKgfN69l6VdCkcp/94eXtnaoKlyQy7+RWj4K4rn1FLIh1UX+R3mA/6Qwfm3jBb
cduVytwPkYi3CkPp9/ZAO3RAMWIrw7rYXf4Rb98kOnJAv8hCQB3KdRrdU9UpujAxFgqagFGVtXt7
tMsrb/J1pL16lWjY0cG3SQeoXFYZSNdpYD7wK/IzIjO3P7ZMe/jFUHFntJQhLpt4uDbtfZWXxTEK
6vD95BXfwqCy76EmQdjgEN+ZkP78y9t/C5wiC+M103Ug2iwY09PXbVTQ2KQQyzvQAjy4FguYMWxu
7HwWi8jT+K4QyFNDfcp3mZidm7kqkWOo4xm1Xsw9Lv+cc4ePVjBMoCWiG+umpY1rkaUAp/thI+2v
wTTpaHkIsYvQy3l3eam3GQhvnc0zdCBVo016unEbwjKe8Hbq6xxvWr8NmtsdbfgpLBGiLywTBQqY
FPQ+rjUPz517yhZh0SoF3kQ2crq0QGCyx6Uo9UXiaftxFEBseUu0XCDptnN1j2DXQ2AvKlsVgtZu
ZNYfLm/+zHOmnEHjxOXuJIKt06+h67pIhHjfFKrEx1Wvb8xy6rY1acOVD+xMEBNcNIAQBZOrN51S
M04iOZlm4ntCNLdahD1G3hftht+W7hu7R0q4/d/6pP/3eBqKNL5ocKNiEWZbQxIdWWDnl7LoJEwN
xjweaExc/kWWB06ZNJIlSJ4p9k9fpIkaWTGjde4LCyvnMXHfu22iTbukaocd6jFk7roWHzEqn3Zd
TDpdBKHi/8h1ywgpP+JvW3368zfrICJHJ4nUixb16U+KzDCTqG0n/pxN71LXUveJ21cbOtPWlXnR
mcgpuCIInS45EVXj6UpWarSoROeJbyoJNREavbtxkH+KrsSE5S5dhU5UvZkQudQJJqFhtQ5aTag3
IO7rmsjpBJYMN4jk/UqEjj01XtaXn9+548p4EIgUgFYUXFfXH4pvemQDg/KpGXFLa+BimfhbwJjL
1QHhjWyHApF15Xo49zmCsZCE4GWD4JlPUvMk8zw1jB75JVqjh6qS4UF6pLJmb16bxr/iVdaPkwJA
9xYMCeC51U2ke7ERoQHBAdGMD1ErNzCk3gnXvA/gmveLjbitjg1c6iRAh6J3nnWlNmPZvMOgEyto
mu3YqlhwH52qv7n87M9dRki60s7ixsEYZF2cwZfSJnK8BEJw1KIAYjlbOVYG/l3YukgULw5DUlfv
ZluUR7YY7rtg7n0HOh5IIGxh/9XPeQVqOdAu1tAf1ZAKpRAh/aSf0DrVpXE35vX3rKvSx6Fwwhs+
QOTYQNxuU9mOt5PlFIew6Go/ShnqXf41b9vEVJEoLVC6gpljzHZ6RhCyHnW0RfgxTIeOjKs97GZ1
tQ3QNz1WmOns5siTn0sR9TcTlMYrYfzc1+4xlvB0Tg2gslXGCwW3jPSeV+MNFVU7Ok1bGDrS/xeb
pFhAg5NoSkvidJPotpHwYtPhA8iEk0t/85PuIuxLW9hGSgN2++T2Ou5oVv6uKbFYvbz82U1STr4O
haEcrp4x+FVo6d2Q4Gk415j/NAy5sjC/knmc/dodBt5L+wsM5PIrfivEHRMnVKQMKb6KukY7f9QP
eYsoe9d63sd/sSEsk1iNvNNaJ/NjjASYh8b78rG7fuQt/ipd9sdg99eWqMU6zMnoLazemkqRVMpL
PfGL0FO3g+w8fHlF+S/uG7RRSZuo9SGFrCKzGs1MZJKXY3VYR+JJn+y0fPxjGDh3GYQG4iOVMZT9
1a1WjXaKV9uY+PSsLIBK1YSSdREc0uraWPHMvcZK7IORhKeL9RdlQwnF+4CzPiGyct9rqIegvege
zTLFMCCtyivH7szhhjNjUm8tiDe5zvRzPKzLFGliZPdtxFz1wsFgaop3f3ziWIUvn24r1YRtnh5u
KuEu10mF/Lyrc8RgbbkPe26Qf7GKRH5oyV7tN1mOQ6o1ZMuzK+Sk7hBd65kGN/mV1sWZDxWQHABl
EoFXVNLpXrh/ZvzuOgSuEyM8oNSDWVZYwOx2qnB/eUNLZFndyks3/BW+wGrOKiZotRGoUrdjH8/W
xK8891eHWwvaIcmjXlfdbdm41pVYe+48cK8DhFrAcRz4093VEczF3KU/57SIfqE1MO+jWEZXOiWv
o5H1zpYynwIGDD258ukyPYp0g7Z4RSUTcQ/dlziHho3Y7XBTG1X0Hom7ct7HwknrA+g85L5mMu7h
trZy3EswO5zv8HtGiJwAUMY7LsH0cx0J9TGdvZ92MM97bWxtGMHAlza600LSTZLaw41nAoSwUZXT
W7dI5gjENqVqP4RIOeJDinTc4I+TxFikcIwp3FoUXj8cAK+HNPbggOmhBeGaWKaMp0DUOGL0fd5/
kTVCfXgW5UPrK7vv8EADATJsC6OXPi5tXFtBXYqvGEEgHtaVVn7MjR6BOo7YjxxD5XFj5vT6C6dE
HE5NmOgIA3+asYsxeGLS9Ti4QCYAf6JrXrWeWH7fNN7IEMMjrKzsHgEiVAO/ZJWuP7eyBCnitm39
GS3h5q95ZoC7RQDFXEyOqua7TEeff7JA5zSzLQSeMxtpl8pGiswTvfxqpon5XFOv2KCthhTybS8H
bNFTJ0Xr0ZHlU53PcKlzo0qQ6eiMe55ZN9/WSNO8IK+vjhM92EeY5PW+m6KSKfksHtRgdNjLTDkG
Ow4qCCF0VW8DZ5tmo4M8zGezGV06/oEW5Vfiz5myfunLASHgP1w4Q6fHTdcHHf8jTnWlismDHt4S
u5cpjIZ61MEMkGlAhR6nkNx9+fNPGNoQckawCSHSru6noscHrWFu58cyaQ9aaLrPWjGNByefBl9R
V/yVyTm4EjfOXSKwRky26tBdWmfMWSf6AHdYmuzDKG55yv3RzMcSAcHxB6Mb/UrMOBMR6UTaYCa4
QziXy99/S13qoHOMQjbUfFWE615ql7uqin/O8HSubOxcLcBSzA9ofzJMX4/RXTHXTYopty9dvLyD
jGCvu7WxU0A1MGtTzsZgzLw3mwT1vSCUd7XAGT2cwU+GvX6NtnEmPp/8mlWw1MvQ1gL8M3xeIQ0y
VJJ6ZI13UQsgR6VafswS/e/L5+nsszaBhiwzxIUVdPqs25aPHemMxG86tJ0sNCZ2XTXZh9kpzSsf
zbn2pMVkFO4kXBkAg6vsfnCTbhQgf31nBqAVJiNIE3zY91jMRVuJWfxe5eDZHJpz22qh5zPc0o5l
UhQHUSGR1maOt4f9dSVlOXO6T37W8lZ+O27E1NDl7iBTRmDiBpy9fgiTpECvwGr2OrLch8uP/EyN
RY+WBNDS+ZbQ0Tldb7A9GvtGxkmDE7Hr67aiD1p8Eyj97hNkxvZtYylfr1PtRlTdtY/rNU9eXZWg
khmHLhxEJsir3An8y1gkjiCCYBXFnKPcl56L4oK6b2X3a0b2B4PEg0zrTwFiMqAf7km3tpwOlGKq
r6NRfnFEcERF772DUsOYdR9F501XQsCZtIHhFKN0sKVQNdZpZA+jKFTLUGKQTYZGZuHt064c/jzB
Q+CY5wBVChicucoaUqD0eqGFtOUnzEm6TpR+6qbGlb2cIfcsFF1gyC4Vp04z9PSF65kJITo2AmRq
gR+jSYdwZNqmN/mMqv0CBbz3tKR6RucUU/s6svdoR+t+3sR/Xz54bw86fTTQpBy5hRu+zsX0TqDj
woT/4EzJtLOSRc9xTkN0oJDdRK9YPfw/rbeuswdE/ScnUDS4IlHep3ZT3ijNFD4FY/ldKdO51tl5
G8xo/y4oN7mgZzjcpw9aaFkCEgj9r6QWx9TsTNSfrdpDXrU0EY2fphoJULQ96FiiKNqkziay8KLs
ujh+76qgv41xVwh3RdMpELbX8C/G2/DODIQeNS4fS+Lw6jb0W6DB7EW0MdoTB4SKJ4RkEW4aSGbM
wt6VkYP+ae4+L+4f9OkHDAsZE9hVxw4QhJme5QRGEm/yyik+TP+LtPPakdtY1/YNLQLM4ZRkc3qS
RqMsnRC2bDGTxRyufj+cHz+gZhPNrbVPDAOSXV3FCl94Q3MEjdzZGlRz8YkhF4Vksu2lW6KelZD7
KLC6+GlcNGt2G0l+zULMcNCByw++1NUVSPRCWQKHUkgmK1Pi8kNFXZ3GMdaqd3qEMEwoYQi7ILP1
bOsY4E1pRMs2bE9JpnyfxNIdvENXn2EdHA4IdV66cpD5LwdfUFDqhxiXUejQyORr0XtzLL8oGY5C
osdTVx/e3z4HuwO+VVwJaqjxbWK2RFrsekQ8+24cRIgBfdl9NGeg/84s2ydERUwXt54jHu7VDQqW
GNwLNz2LvB6Jy1mWEmSoeGCWcm/yamKQ4ZXhfLSnr/bNOgrvGPeJBtplu2+QXLUcCel7VHgVcR8Z
cuYtUh6f4nZGmhAY9Z/e2Ot4lBagU1CnhK1/Oat6iJoJT3va/Iizuuj7DkE4tEeQv/WDXDyRm1E2
90g54UmfY1d6h5X7u7qClkmxYRV0LIHYj73lDaow3kfteFSb3llObueVM2Ta3NBvxKLfbgi0CdtB
TWb6pFXZ30lLZgXdMiUnU56xoTQOWWXXTxMR38pR4jCu7dDtWZCiSFKxMY5RulPVs9nn2geMz7UH
EbFT0fIS9xiG5vjcg0lHn73ywwS179RJpU+3z8gbsXSz5iDbdYIfQOIImGw6pRF4sEayIUSFMWpa
oGNST5Xaf0kMAe1zs7uUae8dZGfTSPNm6iVYls+ph0ur5mIPhtyh3ZyAJuF8msmnEDHdMp3j05zY
96g8IxEsy69jm77vCudFA/jkJrXVuNQTHimImKe269o/36sXM9rsVTEhtxiXSCzK8vyzNDSE5MD+
3N9et70dQ8dz7WXQYOZC2xyIXgyhhVbqXdui/jEaZXvKTPkzaJjBR8zkiNR0nTCxYZCmAAdLe2A1
37scb7IKvOU6K7qLh/ofK8lVH8V97X0GW9cvsKEzcBo/AVWJn7iAcSSAkxrMpiU9Dtqf8xjW37IC
pmjAcsVtT0up2V0FSTq6czAxOknaiMq/3GIdq44kxLmpBzYmE6fbC75zN6w1W+jaK2YGYMrlApC0
RIXS8VWTtnsto1T95ER98VGhR/lJibHeLnvKeW4urPDgU78hjTdHhKFJwgngqOnrmw3FdbEoyJDF
KLNVjxFSi/jphTXggZw+GvqjfZclEPymb5PVc0GGr7ll3Wtm/ZMM9x+0q7xsrLG9K4ZfZpzRUsoh
d0vDX9SpzxFUK79t+mdA2ylSNfVfllG1p74ou1MkJO/2Gu68TSsPiJeJqSDosT6Yv11zuBubxuyw
hpC48H63Omx4kFs8KArujkICwXeiqQsD8HIUqqAkllEYoY5TDz47WsX6CSXu23PZedxhkqJMC8GZ
IH8b5KI9nEnZiHgM3fjFg9Ip+3GWK/eFydS6BfuntaZysBV2pwZSHM0q0PlIqV1OLZOTAlVlLbpr
dedn3SnKyYiS4mCnX2eKRA2ccvrvVI3Zc5sFrJpQT21anpDkU/Gi16bittiKnKIy7gOki3OfhD47
gTqSPkui7ry6yeUTkLHkI5gYdLSHSaeSh9PzsKCNSP8G9/ewsXAtF2WO+GLPP6X8UAVrd3VsggMq
znB8t9Flimp12EkynwT/aNdUUYfBGOjX7e++PwhNDAJybt5tCVBkVdggTRzdyWaLRXNaGCcT2XL/
z0chSgbjvUI/+NqXH1qzumykC8GHXiD5lrOFGc8aFdwe5ZrmwZdeW/X0fKE4XjGUij5zdLwzuEkj
Of1S41F3nyNM+2IuCeol5Om+YtkC7SfAlIuYXpHAsBC7B8GVAbtFiX3GKTlDeSory/ogV9iLUcAv
yYyyovkJjC7XAN9yFPth7wa8Jf1foFk0N4Jq4snFUj/IRpu6bcHbAqIZX20zh9zUm0GaivZoldaB
NvcvxHtwdajb0HraAiiWpUrKPuukYEZn7SVKpids4uzzIhd6YKTYsJRiLLzYCX9R1Cx+hXpElLEM
06tAYPD19ifb2X4YQhLZQ6VYU8lNiIoI99i0diUFIp9rH20i3D5DwPx/Osra+CLaBjECvXdbiW0r
BTj3gmiOmauTK3dpcx/n2ZGCwvUVyij4L6w3KOdpW4TVZeS7S2UJA1JU1W+Q3zwn4TB4qopcrVoo
oyeX6nRwsrgLrj4nw/L48KZSaYahfbmv2mTWGmOicp9jhKckypPQCvFzGSkUn2QdDWwBHNJxhVM1
mtcXbf7BCC183xuanBjJyQuPsLDkDwB95ldwKhKPsPxipo7zMUIb+8eEBrN+csD2JXfaohaf4lhT
f9r0DRRPFwnCrOqkzT/Qlywmv9btWcJvp8OLamomKUHPWatyaBJ4ofu5tqSf0mbOQ3hUiTPj6BaH
EXRfMEt+q6TO5CdGFYWrgbe0qkurTXpOzTx6HvC4fWqKPvw+jVLsm5Mj/kqiHvuFLIU65apA9F6H
XuiflXEqfpWdWv6diqhOsJmVjZF2izGwnR3syCIp+TvTO8zT0IYx/baUGQoPeWtil5sTEZg1CkAG
JmTbZcjin6mNWQ73AvaU0uggMbxIU/I1Uqv+i7nM/b1m9+Td1SKwPNbYA3dprJaoJHf96AngdD8n
XelfMLPDE9k0zOY8Q5x9LUCBG6hNq9KTgqFCeNLiUT/HvUbvTZXk/AeOeOPXUujtKxLUi1tjTPFq
00/wYqN4ynrMJtzG7mXkhRdBwaXE2cscagObl976lFOveoUJHJ4KykWt35TO/FjRznPOHZYLupuh
JCX5jd0K+W9hZR3axKOTJBRvnMnwCqD0YwCbNPqBmcZQ42ql9O/SIc7mu8YQku79J+9SxFpqlY5R
YsUwPoXuvEqZWb4bMEP5jIhfWbhoBYaYXzjdhwjmFy5z2MbjJVNINkUhOYs+27kpvY5JUXy5feKv
SmhoXq70WJoi1IGukMrYiFlTmKVhEGHC6IVxiftXpah3Vmt+/vOR0PwhaKLTSv1gE0gTTdRqExVU
RRFoeBRt/Kvrs/qd7LTJQbi5Nyck8FQZH1xaHdtAsEqjKB6mmJFIB4I6KprHRYSG1/bSt9tzeov2
Lp8IkhEqrHAq7Dei++WdktnCtiU2ZSCiFtkfbSk+SRZdS+4D7czjMfux3tK1BNTox9EAGysrjq5T
Zedi40fwA2CTkBeqm4ttFNrErRM6QRGZS5BPSBwbGEEGlV6iIN0/QsdEuzy0McYK27/K1KaS0jvV
YyN1/0bOj1QaH7EX+J7Y5qMZa+avXizRuU01cfCy73wXikeQl8heKSE5m/hyqvHCkiv2Wie1w10T
2xjJFP0JLGz4x0E6n8VcwTSA0AllN/GyHeEWWWp5GISGiRJ0YdBW6i3LFyW+tW6TY1Or09X+831H
kX1VP1r1mciaLzdDhPUW4qBrOdqK5G9Dp+Atoabjmb9r/hdLCaGCmhEHl6LF5jBZSqc7cclQDjYc
GA5mOO1YSY38XrcczGp3jyscWPY3cH5IsZfTwjmpH1EMcIKhGWn5VwABTiiRticMNpxTrhrD/ciD
i1OEMvi1Lcr7mujh4Ple12570JAdIa9D04KTvVlbEyWJGQ8DJ1hSJQ8UR8UKMZ7sIFnoWyIj2nyq
MTxBPqc8+qq7I6947zXpW0VvL6dvyEWc4g3kBB0U0hOWjzgC4m/2IA0oUWbJGH2eq7Q5qXjvHnzk
65gPuJMFyv1NE5yaz+XIdoRoA2r8TtCDrD3NaMbQ03CO1Iv2TiXO5IRjBjK7BLuXo4x11stJOTlB
KYWJ36ZmCIFQegIDZR00XnfnQ+YBjgKWAIfkciSdwKfOM5wb9cSs39Gdqti5yRECaV2Vq51CcQgA
F3EKsN/LUQz65g5BBqOUyN8MjdYGmjLlz7JIm+eSauvBXbN3+6rrvgCfQT1A2xzFAW2TSXDfBlIZ
1y/OjLRGJDpxqnCq5JYZVH/otAKPOS1+KZvxqL+7tz25TckN2Ct0NzaXKk4IIQAahm+nXP7ZmmH6
qFlFEsC+KV5nB6/aSmuwwLHMT7ffvoOBt9cCArrEVDUDo0wkB6oe5V9VzMgwH0R1Ik6r2K+1OP87
K8IDyOZO+gBKZFVNBMVBIr6pJnXmtDQgVPjA9M2QJ2gq39by/Cx3dePNXVx9RLro5+3Jvr2h211F
W5riOdePSaPlclf1ppGGyMc4wWTkf8+4CJwmix/iFrkW9h42aCrWP1H5gHth5EZYWQdhZ3A9z0UL
NEua6ZVYXw28Hd+3Rme+UxfF8Qp2R6DynJxr7H29YaiLgA6qep9TSwNdtjpOznLJf6r1P5uyiD7c
ntTuzl15y8DEKGRtxZXaTq/mpmMh6eOk+O6g5HSvSTO+ybIx+EuIhZjah7hb48/jFaQ197fH19dn
eLOoFHP5GrRIac9tASJxs1gkV7wsXdV0z7Kc5M8JFpvPjYX56KKV1TM/pHiyO8tx284J3Tqux/cS
aZtfKpnsm5mFxU8/2WfCyfJxkEGCdYs9PqoSpnMjSj4hAmdnxHsQBlwK8znJlegEY17+bNjD5Lai
tXwHgTi8PdrYl1UQBxODe+aiKo/I01VeoWi0jieMu7P+1Gs0SfR7FL3IXfFbgqGjNoYn92RaB0uz
szIIcSACtTa+oG9cbjdMCHDPbNhARlcMz8IenBPGIdrB1bVzhFf8Nt0nhIBXxuTlKDFWeqFq1wSO
6IqfIvxFQSQrqR81LWWgOct9teiKoKJOE9ye317MuuIS0Ivkll5T8suhq0QZxsHgVQVHWNyLWKuH
R7ivmJLa5oTDZZmJ+Qe+ssq9iNj9apyh95RP+LjK4TR7ydjr38uk6T92Am12D20X+cmWYzwAEzxg
UKZNlOQ+XvCMPgiHdg4NPxxNF+4eou0tyS2bMxvh9XXNSkU7S1HeeZY6YYYe15W/qHrvm4YGwp/i
XiA5/RFkbOe1JtsA9QBfYq3gbS6/SMn1aW4qgjEczv1ZDXW3E21+NpTw4H5frRCuTifUjFXLVEFO
fHvl5bOc9cti2sFs9e2nRZ+Vb/NUziSnWD37vVZjHUau1fwNo1H9Bs1jbNy2d/6SGooGbj0k88sM
C/FnCAKp8fVpek6pnxZujFHLd1VSkHGb0QL8OhkakqzAbfEFtzLx2IkEnZk5DNVvWZjivn57663v
//bS4ZmmvMUtula6LncejkUWsmF8QCXBbjyx0RzDLVY+GOUa/AY3guRjDeAQiSaHuRxmSoqkaJeG
CLUZxyRQ2sRuXFCkE8qrhJq5J+IkOatjGf4oiyz62DoGPqRhnuTnRMoT+jbAFEnkqrnL3G5yko+3
l2Gnu7RSBBA4AKUNTntL/akcS0pDK3eCsTNxHcb1MG1WGbXiVEbGWVTZI27N75yQ4k6kfyhG+e9s
WJ7FXDxEjXjt6/E0isQz5PLjQEVfdJqXWdNZUqqTio6l5EBDjjgNvcZT0juNqyLAcbDIO5EA1coV
7wDLjULi5pZMchNz7EXFas6sAG32AGsK0eteqxtPCqbk2P8Acry9bnvn34A2CJWM+APw+ea79ih9
x+VsB53zV54XyyMKqsV9KYAA2wOCv42cmW5cN9lJiwBv3x58px2LltdKDaU/wK27hQPnoRJaAkRP
kNL6xS6sflTC9k5Km09yZNNKV8pA6vOPpaN8iE3plw6PQcXA6OB12l13iy4RaREIrC3ARUHPN8rq
zg6WyHmnjPFaql94OsskOjlh3blW+O/tie8dWqDX4DDeAr/tZh17HBzXdDgQyqj5TmFbXhVzcm+P
ci3AuMpjgEfQaVVSAt9StapERiui57XrovkH/EA7KIsGbD3oYF/NcE8TGX1vQe/kfsrK5gy+FS9H
JTY+2+EEVy6x9DtTieq7ZVl7tEk5nulax08zcnCPiJBpGINSqZ3MOH+H9vWf9ybXn///4D/2Wvu4
3JvtokllKzQ7qAc1e6Sbpwaw+1o3jtQGa7tUeo4kaTo4hLufhrAYciXaNEQrl4NS+sY8XV7sgIJM
SuGyNl0Nr92DgGHv2FGftAxADxZVJPVyFHNpRKOFox3kil0FEC9MqqGjE+AKm342jKR9SpbEeSzK
wf7Y5HV+MPx6qrePBih8cDNwoFdTmMvhAfjXTi4xfJOtrfTcRF9hwPuFPoETP0Cd+HV7J+4u6grm
skmUcZ7ZLKokEgBVA/UNO9YVdw4t/dzB3/f/T6NsEwADFOJEPdwOJK1pn3rsfn08ZrqDtdudC3II
CjU/gNdbFhJ1mZkSSsuuVHoe+l6x/MhGEeK/mAsIFcRTCGbBVF1+oRwD0gJfTLZhEkfcvebHElW1
g/t3bxeSccLbgt5Eg3YziGqXHSKkXHxTXKovub0k7xaHEEya7fSs5RYCBFMLnbyu1JMDeO1gjnvx
OkEnzVE6WHRgN+cb6EEshjpnJQu1PBsptnBYWWs+zLHxnJJJnjqtN7xJtuaDaGHvxidO4PKVOX30
Cy5XN1PV2qRrzP27RPH7Bt1ovzazb0rTfLR7+0NsLUfIv70T9/uImwOv5zYoDpkbGIlSn77Bzxw/
5DOEF28ZF+lgi14ra63k9RXohFqmAdhn82HrpscjsOd9yUep/FY01VS7AgHgU91CCI95c5+WFlHH
cpa+xGbn4ByZlP6EH7LX2/0/tWLFB99659SAi+PO4fCvFhWbb904kt1LVP2DCEWlc1nqw8P/Ikzd
+a4Xo2zmvQxxE0XrPTNPaFCh1qsH6GzhI2y07fssmhN05Y4Si92ZcbEpawXHoB90uZeMSholZ711
tGoZCRqX2TPXlP72fbADMASvtZqHUSGnQ7ilFISWllW63lu8GLGFwFPaLJknsh6JdBTaf3Smk37T
tWyqXByZZKy48b/NVhPJyXgw0gEXUHx/BC7YZRn+6nFwpUUrVYPtA7Wz0LCTx+59W5vqd10QHrha
40BO7pe5pv5DdX51KnOKCHtX/ulKWb32Ei2n+EBUEX3QnLz9cXvCexkHSSk0WfDVcLO3vhAm0s5K
BcqRGpI6vBq9ExOaFLU/xUp8aiPF/tKk3RxYYSc8uJXZI7Jg+l90GIcXxQjzhziTJG/pAVPc/mE7
lyZI0xXqya8ClrW5O1Cd1LHbQvciXszG5ZJsvaELSSMoM3lFVtAe0yQlGAztqy03w+fbo19LU6AG
D4oEsQ9ApAaK1JfbrSB5XWhXhAH51NB4ThqNz3FoDMJLHJhm5aQojp/ZbfRBqVdFBr3Wq/dJRi4R
IwKXusnQ0rC2S5JajMSR1knrCRPZtEry9fBznbiZnesHP3vnqodDS/a4kv/Azq2H6DfInDWphpSO
a53JUcfnue+Lh1qq+y9OHiNcMKDEYFHuCuQ2NA9YHDvHk4YD3WCY1qTH8mbkTFYol/WQ06ka9f8o
6dR762k4YEHvjPIGbHwr/dEU3lw8Tpqng7nYVqDMyIW5ji201jV0URxEp9cXHA1g4JMrAwvv0S1s
S86tRqvawQrC1sl9WcriD3HapJ6hT9bdRIbjYkOafbi953YGXdspYIbISYnHN28X21GITMHsQg/V
tnYX25nfV47yNTTV5qkSS/mzsTDBPRjUYEtcxqj0O/hscH5gl4Pgu9wyZalNAoAIKNieaMwP5Qwj
vdDuNMtdLApm71oxiE9yMyaRJ1qj+pSErdYRrIe9FhSF2X7vYrUzINuW2mMXtza20ShZt76IzNE+
xUNqCm+ZW6vwWs0oZNArofIhFNDG3LxNcEx28ipVn+xmrmtEbvo0cuO+kVu/7Sftr57T1gHdKiFh
yE1Y/eOU2fiXRdH7W2JVHWRmBCwrt9HTZvC7pV3uG9g6dZC2CzlXKY927ukZYg2uIkkLD1Yuf6Cq
IcsucvKd/WCXYVac8XatHS+hnPU0JF3e+5EpFXDrJWNxqZ0ZYoXELINn1FGV+yAhBaDYYjIzn+w1
f50yq09O85x8zQypFSc5DKfcs2CsfJvDQX+d7KQWLm3kKX9ErWyy/bLyR2tolSCnWlD4prOYaLAO
xfTMr0+fhqZodC+byww4bi9rQBP7tDzYbzvhC7VieJZEZhhzgXy5/PQYfSQUHWMrQH85eqCk3n6Y
DWoudqRoKHOiXlgrInzXOICIpsl03qHgIYLKpEPd2kATdEv8eVqIXy63PgVscIacgsufFPd2GNmt
Zga5E+ZnLav7OzxR69PtTX8dJTIKXFZ03QDqkbJfjiJyPU7w8TID3N/yc0Ps7CPm4eNIMpGKVkcS
pEfDbSbVak7bcaGYAbQu02tl0ZycAUi2bPWhrybDnydoVOVJ6WmX4qBA8/1yekkuNdIizWYwaaK5
mzoa7LmQxoOb4/qtYZQ1N4M2hHbTlqDatKaGK0BrBmaoZr4WttProEUamEqJ8TDRfbKAk3iYyR8x
+HauLCRDKLZwSSNbssVp5JFwinwWZgCkXcJdvkVWTc/r+ySzhj8VD6d45JA1QR+gSQrmdbOUqbFY
RjYagbE4zT3XS3g/WCo297c35M6MVg0enBaAZqx6AZfDUBkqojKpjCCPpegxS1L1PIARC6raqg4e
6p2hoMpigkwqugotb+57vY9RRShjuNuJVKHFttReNLaOL6rlqOC3O9SqlPbWDKD3cDmruI2Tthkd
PSiNpAqkESnVaFTHO4VL8WAz7rydGIjRYeX5pNK51bSkVdp08aLrAb7JkGezEBHBODLeyUuSfVUa
RUbyD5Tf7a+2045iGTkFOjTp1ZJzA02QFXIA/Iw19FCpf9QjWmmT4A3NLf1hyLMGPcVB/zBG6s/U
0ZKPmQYuFGORJJgWx0GYy1AeFkQvfDPXuyCyszxY0BShKZRFSG2Gn2//3J01eiuFkhuCSqZEdPk5
yL5DcpqFBlOh21x23A2BpwMzPDdFGJ9vD7Zz5znIBqMsyccAD73+mN8iUbqwjo0Ckx7go609EnUa
d9IsDQjn4aExS8X4xzQO5ItMusEUWkyTsO1yvDEXI0cYiHW4gMNtFKjEhV0kB7Pa2dFv7DPyAT47
ePvLUax0SGuRJ4xizvoH08nnU5QvHYrxXOe3F/A61OUiWNn3dAyR8djijvHzyUsttaj9zo3yEjpt
hLJBcpRl7bA3qMRziyM1BUoBU5nLGdWFNRlIf6oB+o3Sg+TY4Yc2iwStSKRLMjfRpepk12K6x45r
+reomjkoJ326b9CAeLEgzj46Jv1vI6mrBXWYPPdqYlicNZLY7a14ab1Fkcz3Rh7PwZ8uEBWXldBF
r5uUfZvrdFpddaawVSRVaKXkIvxp20303wxCCwECGavDublcHqVeih4xXjXA33oA/1i1P8yoLj/d
nsr1YUHfTaN9QABOd2ZLz9OLKEtRGKCBsCghZeI+9pauI0MEmIPacHJkE7iT3V4OqF5OSxqJWNPJ
tAJVSN3DnDdVkM1x8e9YZclD/BRD3lT6waOjbaHm0pOEJ1McoF80fi+wTSK0tZwPqYn0iA2WOSAM
sM+tKNT72+tyfdz4mbQb1ybB2jbb/EwtWWoQmZaF3VRWe3VPIChGuXdBe2gHH3qHP8JY0DWo1UPU
Qd3wckmwvnEA6GFFnURK5sElbHylqhRPqtMpCEtBPwQZ6HtZVK2PpNDsD5kueWZZlwd3zPXB54cg
jb8W8cnlrzaDQ3IOhccKsLcazmOIRrk2O0eF0h18JsMwT5B1MKDA8lzONyqXvA3BLNBbishdYJ+d
ozDu3dquSawNgcLLrI5ejpvVowDefj9SRT/4vntTJUalTgkFFrr9ei5+eySqNCbjBegRxJGlY0QY
V54m9/of36QE+uTUK2aF1ELeBFeysJVqNRYKkm60/HAe53NaWuXp9l5d/y+XeTSjwMpGJWhV8dju
H7lvJmhR6spRtEB42sp0Vhbr3zG2qLeoChS2MSseVGKAg9Bn75C8yWWj0kJOsy3vo1HahXmts4iL
sB671ghPbZhjm62UR0Pt3VPgvgi9qY6CvdrsGbT5NUnMfK+xn0p/SOlbKkqS4jDc8agb+p8nMm8p
2uq861DP3sJ3FRSTW2karcBU5+pe7ZPczYfYPggddmfF/b5a1HMBb0OHQZkxHZcmikqlZXs0zAQV
mKQ8J8X4WZvq/P3tjfIGFbnaKWu7lRiM8HGbdmd0IeUwts1g7qoSOfHe8SwjmfwY6wAvijThttBx
zuiMmueR8CCA6YL++djEL4k+2ue6R4Rdgj1CUoJbiDBgq+pDI3lDWygukuHDc4+jyVPck8nOHYYN
SmiKJ9scRr9fVqDpGM33FgmNByRNrlxHqfWzaEK8fjEw0Npxcs3KdhnFNqsJY6HUuFNnLX2sJkQU
/iOUpouSpkGzsYCwKaSlfUByqoe4M9pfby/W3rdZuf7IYQCVvRIy0+peE/NCIU5qcjXI8ywMKFmA
vYEsQoNaUw7AxnuneMUaAxWnXaZtwdNCqePcSCj/t45au01XaF+MzlBe6jDVvBqhb8xakQV0AI4d
HOOdu5BuA9JpDhkgII3NXThFlaO3VsItNRj1Uz+hXa3kbXvwuOxcFnjq8sJZdCNBUG7CPRDBU2bC
3g6GvMNILzfEOdGqp8mY2oNTdZ1tUMT8baTN210UGlLSecSpiiLD09RyxGkAQLq0gEyyJCxVG1lq
/ptFhCdCSLjGbFshfQnuSle3+Fo6RjndlY6QaBelR9jtN8j55gTzjqz6pQhPkXVsYoWELlUMfJu3
E+DpqQLP7IVOT+KWz2GgRlp0v2iDfLYpI8MtSKYHFZAsPDyRn4sJmWZSvc5X5E6/l1MNIZ9iyP1O
Sv4R3ag+g7hQYGQY1VnpFPHQZcP3JYfx5iigroaw6F8mhCmepC40vU4BNBilYQn9aonvbp+9Hb4v
OYFB8wMJMAKerYxKN5RO0hWFFWhRPKuBoglJeJGk2X/ngiakm1SySUcri9DWSMb5RRSL3rihUbeP
9qiL1q8R9j+bcwVCDB2l+lvWydNRLW9vR9Mkok29NmJpQVzGEHEdR0IXFDGzpkcOSZZKb6xG9aGT
jCMQ5+5Q3EYrhAshPHvz/MVSk0SGklsEwlnt1476ETppem4rcDIHS793G6xKvP9/qPXPf4+MirzP
rNg0A8k0rGfHikXQhlX2pEP+CyYnFD+kKv+V2lPnmkMdPyQ2cWhfNpZb53Lz2JfmzxymyUG8tpMt
QvRde/nEiwrEj83PolDP2g6sgB6b7mjEgcDXdnGsH4qzvMQSqEtZIXfRYTTG6Xutn86DGj+PK5y9
z5L3s5DuTaX8UhmdN2vyu9aSvHFpjuRH3gpL2/NJ/Aznniedu3yTplPlsJY2p75rS1JIp7Yf50fH
iIZTl3TU4THmCQq1FecICwhXLNV4xt2r9gns8tM8aeNJQkj9lBVzepbyXH/n9OnyZI4m8Hwe4FNq
LsrX/0AWUQDqG5iTC2yM0TAeT+CQdBc+1xFkcQfBtzKsiS3XmgpT2uzyeannyMp0M1iV337Ooq1c
FH8GP5X18p5uQ+dJ2qDeSWqxvI+dEjSlk5C9F4WBoz1B6X+xPSmz0TXiocIjZbMP8CCd5jR1zCBe
cTltU6B4pEb6nRHqhZvmC9KqtpTAc0U1T87Nf5uhHKDC55lLaIpiYyP3QQOx9uD6X7/r1XenGgAE
D1oN2PTLU+NIIJJynvegjcMngqbyo5lF9cduQDZWyPK/ZmKJcwEJOdAWdBNvL8rekSXNoDWJchhC
H5vB1XHIUjMNzYBcZ/aVBJoHYZJzkMzsBERU9gFxr8uOQNkmTOiVcGyp3tIkrLBJNcJ+fCrn/LMO
leSUds6fo7Ag76H+CGyULihqtpcrurJJ+qSxzKCPQ+sUTlri1yqaxbeXbqcTxTDo5OhU1YAVv23/
3667oo01RRrpkJRZ1ruoIOUeNeOvi1o7/sy//xhnRECaxnjQogqFX/vZlui099OX2z/kenXxbUP8
kF4o/DlUTS6n26itYkb5qAbTnH8n21I9Q4KeHWHTDpyu7A726/WDwnBgyd+MIK+1Z2pjwH7NLNVA
XySpd0GP9e6QF/Gjalb6H3cyLsZ6qwf8tsQkUA092IxKVihPT2We/QpFdVRO3F0/LFio9xJg0p65
XL+8CjOjMQGQzjMMWrt35JM2i+pkNR1JlTUfpfZ7CwgWCPQKUFJwj5twFlvSecU1K8Fkic6tUNB7
IfArT62hTKfbW2NvKEBP6H9Sn4NPuv75b+tXygUaF0hzAa0o5VOfAOmROxsPKivMDobaW0VznRZd
J4ic21VE7BZ6O84C5Du6/qJVQjw0YS1OERDGx1CU9cE2XHf15bWJjwFZPbh0qKOoj15Ojet6zuKk
YmqLTE1rpC51SnC+JCfsilMo14UvwZn0p9w5OgHXlyZDqxS54QnTKNoCOqZeTdQ2ypUAs+/mrsLt
zC1hZx4s6P4oXC3okaEHuK1bLJje14qdKDiaKrrX9ZRIUGMoDpZxb4fQxCN5QwiJcHT9rL/tENE3
AjABn23VX4eINi94GIrZq/W6OZjQ3g7BrYH6HakOaJvNvi90xMWqplYCOW1zN40m02/iXvUjagNu
B8X5IJnbiT+AMcPAh4cPT52y5OXcaiel7V+GcpCMie0VjZQ9STY6RrocGW6GBv6pYBfFrobwNWiG
UD3Ltbzcg8Sovaa0jiD310vNz6EwjLANQT84ncufU8qVMvBjcWRrbZhUcp0EIw9YAFbi0+1jf73S
lyOtv+S3jxq2pLCwJuSAlM08zZXdA+7McNSK5eIEHe2v28Nd71QD2BZqi2jYEJdtXbxadB6KomRi
qwLJnVOH4ylXyvqAC7uzfIrBy0PBkAyPQt7lpOy2BPBSOQvyd215nxh5FJRgde/JPI96pDsTAiOL
ZBRR2Xq7bF7UFsRrp1bGEiwGetAoKPcemJz0IF/a+UqMQqPMpve7xkWbCYWy0VumugRGG9cU5fPn
MAvfKUNrsjnmI8zU9ZyouoEcgfGBdgBP3eVoog9ZMm1Sg17V6gDBlhxxoFb6fHsrvKFQLq9lypFI
wb7heI0rIXSnrIuIZE4O+r4NNW+Up/DHUqqG5tcjKk7uILVh5o95uBDP4sn9mIKnFkHUVHH/wF8Z
o9NgRJn+MuWN+EDLJPpatFKGYhJ3hQ/GNXpN07kc78NyEV+wkTAlTP6cZH6VneYXYFbxGcOpVHFD
0S9fha2VAv9o3Xg2ainv/GiQF8nV0jHPX2J7JH8qlLRWQDFJbKesAd89WdVnOR+VHhe6tYg3rT0W
//Yy7XwM8mQFUXrALhyYTZ1Jxkq71MxBDqa26O6aKZFJTuP4++1RdmCyK54GFb1VhAZXlM0wMfE8
3Dy06MNJotebjPG7slwaVBCRuUifDDFLqVu3hdOiUU9914VdYs1emqrGXVSF+ofElMWnbslC2J/A
qg4OwPUTDpiDEAitKKKuKyX0Uc4SdSqzOdAms3xcubC+NsbFu6aTwETANoEx3pYvWHAcqeBerz8j
0+Kn6kbobm6r5xg30kl06O42OFucVUCt/v9Qdx7NdSNpuv4rE70e1MCbG9O9AI6hFylRdoOQoeCB
zETC/vr7QF09LR4q6owWd3EjaqMiefIgkeYzr3HCdjzzfL8YhbwNt1LwRvA0Tg0ICPNcYyrZ4Hoo
J+RlVyTx3dk/Ay99eYywjIhH6HEgnQkK8PnGrvAdtxeqWAevsNorB1/qAYwiPMV5qdrvKs+DM4v3
F9SxDYOziRAC/mH5bs/90/Uia+WMcrFpqrsDiXHWetX7jla0uqoNe5Vxb9Typp/NrL02KgVPOXcm
fDwyc+mMuHSM0N/r1dWfhcjHG/L0PD266SLfRlRZ80QJA3qZgHeHMpaMjDiyFc1kncLh3I3SKs9V
yH71mmhhE6EBn0VY5XQCJcx5R2FuIlc57Bq5dIfIgdP215vx3Cgn0Y/lySCUpl4PWaeLax80WFL4
TXhmyb28JHk1vBwPcAEAptMYawqryUBOjCVXtTLuVOHEbtWuScaJcyb//dUDcdl7qLaCxgBl+nwV
GPAG3WwtWHcqmm5daeDKa0Xnioq/HGVDmYFn3CgiJ9OWgQUNiiVcDuQeFOi8ZtoZTnouov/VHqIN
SpC9oRm80zxJmaqB3ugupIBO/m71Rn0E21YfOxSBkiZCfe6vF8MvtxDKHvSIkG2mpXFy90+rX6uB
/t2hASh9XWt77BKrWN9nTorsN8sknoVok9nw2g8pu+oVDtbiGICvi/vBty/ScspeN3oV+BwBXjZG
Ew24ogMHM9nywlXSpEVefnO1mb9lJ7e/feZsu4Xjk2CCVvfpxeL3IhhM6c4H5VrToYRJcT3YtfOY
erONu+jgn4kwf9H439o/5HvEL7ylU/ArgIC6z7f5sg2Z7pfctt8XeZ9ezbb51p+d8oBiCQQbhA8v
iPAb1HDFOVG3X4AtNh70FuNunV1u7+cLXi5p6ZuzngA4tuIDMJ8a4hTtsftOZOq7YVADoak8Ne3e
kdPy0FqBCjC6Cj637tSc07N4udFJpTbhN0IIsMen4dxcF94IVG3TDKfp5qhguPFQnds1S22fOVNe
bkHgJVQQNgI05aXTekVQ5vgI1Qw1jlP2CdueYdcD9zgT3v9qeikWE6TQvaGZeHpbYo0U+aNfTwfq
yY/I+qRJPdLOXFYkZOb6ZtXe1RxMbmLY46Wnyy9k9+eAU7/IGMnMyGG2LIY5PUUb2osXjPWST4ep
QlDJszoXWzw7e1W7jowppXXU3CPnMLdDk+hp6a/SEjOHrsh00hSje+aU+MXEowqLvhO9deQLTlGv
laDSMBreeGgK33kt4ObspqHLzpCpfrGSYNcTH3KV0wP8MSc/3eaWDIHT94yC9o1EiT/r3+gV5H5s
Gk5/5ol+NBmfpwcbgIAqJb0ocASnMiwrIhjE9Zam4TjjCOSLPAHgEuISMoXrvJs711hjz4DmdpRj
ja+3VeOXnnijAd++TydX7yI4X9f0ldLPXq+KBk/hWteXwk+d5iKINDW0UksH8GrR770+QNjfkaL4
DBJwjI5Z4TFAju3DGveOsCokOkLkVjrA9W1Msb+1YjCmQiZu36UXjqavjXiRbd/B1l9viqAPXpvu
jGuyKXXb79JgMbMYfeG8TdCHH/aWjdRgYqVeNMdlZ455rEa7v1lKUSclKjRNYuPMnu/ali+0842q
wVavw/jtYmkW+l+YAtn7ELueDkAwtLokLbEPiftcufOuDr1hvHGipqcd4eRIHeaAzaZk007+6wvq
BUqY+A4aM/CFTYKXw267MX9aFaZoDRdZNDgpwK32NhfhxzwdkQEiubyDgIyFgc7Dhzr16k+hUWWX
bjcFty7N1hh5alpQBfLdAoTHtWoCe4nLyozeKc7EC1Co5Q1twvI345HtG0eg4TZsPyyJUzi6EsKA
qj7Iw+S2QZKva0D8OK1nwrgXbTqG2YQZ6N3yqGQRwfOJmSakDlhg8mBNpo3bZKnR6DPtvIgRlGyR
lrKCGhe/qdD5jkS2W5IKXcykhUob200z4CFog5FNlgmsfJzl7lzHWjjYhGmJ/92FoGsmYkoTIos9
uN1djECYgEw4dlhVtX5zWY4mJx+mZv7v5os8G+AA5o9CwdaxOwm2arBi+Uhsf+hyP78LFlncOHUe
PdjaV5eWQeXd0zgAYpKhutewaJfXZdBt5f8FeEnplsJO1r5zHtbIPafYfnoWbl+Nu4HKGUE6rJ+T
aW+XkmKDwEJ8xsEaLqKTH6ouO+drcZqRMgrNC0YBIk+l6XTVB9LErYYWwyFfVH0H76y/hf41JkPR
ercibf1bJHKrfY7m77kNt4XLP5+M29C42qCPydIlKT6JLtLGRiQQ/5dD7TXvGr9jbTjm1MaqMoc3
M45Sd2kPbdnt04+i8hGOrubpzBV8ehN4XPF0ysn0wW67LyJ6HIE9ewqc8TCuTpcUyu+vpMqNI9If
55TPfznU1rLiHnDADm2v+6fjBalWo9AhmnBrFT711eJcLl3x3m/EOUj/i8hxeyif/jP0awgEoACf
j4SMedeIoBkPMsUd1sxxDAqqynnjLyrbywppmRlJwV061eqxMtt17zq/DYvnO5BbbkFjRIYB1fX5
d/CzbbbHaDisISACp2h0skp97gD8xZxuGSzeOiSAqDCdjALrJ4L9mQ7wddsKSGCfJpCUh+uGIsSZ
e/xXQ0Ev8pjXDb3yA3Lx0+vLe9Pvg84fgFLU5s5CEPGq6xZ5NZOV/PVFdLojt6mDYMq+oGzuoE3/
fOpWz5mnPKPzngdmC46HhssQetWFcjC3dVanf41hqj6AKTnr6bgdKT/vyG1oJKOoOaNr9VKcHx6l
oyahhkNWLAN+Zo4Ve2JACiFC+tvK17aLufblG1zuKWWY69EfAI0NlhLXSx6Ji9Sm9MJ28w6O01TY
77nro0zb8kwu9qt3QQJOPZEa3ZaKP5+hkT5GmiPwfTAnsAk+6vlHlYlxD+zVO/PaTw9hsBMbXJig
gCOC0uLJXiLLWAacyuUh0gIneXdF1XRK54u/fuUvgkSG8bhZTWD0W7R4GpHKKqvSsejEwVJSertq
6ZcvjskqiLMlCK9mvH/gd+DueVfPfa/ixfUBwpaON0Uxfsaiiyun94qDaH17V+cUptBvd4N9AVQW
ExsLg9dj2pmEfaW1OE+iaGUX957Xc3vjFnFFt8i4nVLXfIIZbEDMqfPsk0PThju+lgO1ehO73niJ
ph5AUamKPqn9Nvw2NpX55LmDfitcJ8t25diP7X7AZgP9xdEL78IBlQWQAvn8sTByj1xeuOU7CJV4
5tn+OOaHKPUCBBdaa3jwRguL2MypNqkhfAPMvFkfmyoFv0QeRonPaRLskte3k+0Uh9KVdhAbiD5l
SWQUoYaRIfp7N4UC85uBFq+HbtoWI2xkRmD4zxdcHeraU70nDl6Tc6wuuE/3pdueGeXl7gP3DoSP
+h/NEfClz0dB/GUBh9yIAwBWtWsiOyVmxjdwUrSzRWCkO2CO5+7/H6pXz/f8hhnZ6k0uiRcGc89H
7bsaLhxaLBuhwh1jgcTpsmvdwnB3zrhGrzxZ44xdqakEOcwiddFwVOZXL8itfbgukDAKf0k/ITa0
TvvFL5Y7OVSdd3Q73ecH10arN1WpX9HEIrHZzyj+L5d+pIrXC6xUTJZzKMv7QurUjlucKfZplKMj
6FBcmBOjdGZckDZlqh2VYLQEgkZnUIAzXw+HYMqKCkEMy0RH35EYoGJtNq97OQ2i2bVG076dhJP6
cS8DikoL+9bdaOmLiWcYg7nDo8Hm92J3Qn854Ti29Jl3+gPL9Gx6I8hum3PYjyYUcnbPp7eV2mwM
0VeUa3ippVHSZG2GYb0vVlE18Ci6KrZN5bR8iXAM72VTUTduexx31hq9rUtzHbsnZ1gLEHEwieOh
YccmbmGWMikldttstLUmR1x7vS+FQLwWoSv9HvRbdDdwCRcxqXA07aZ26Zr7vz64XpQPOK4CMAXk
7NjNwSE8WbN5Pji6GlRx0Lg8w8cZ3WHduY4h79MlMoA5hjk2ViKM4OnXEMXUbpxFhOAskwIyyC/f
TVFe/zOq+6+v8//Jnrr7f05v/4//5t9fO7EA58z1yT//cVt8VV3ffdf/vf3Z//za8z/6xyvx1L7R
6ulJ334Wp7/57A/5/D/H333Wn5/9Y9+CR1wehie1vH4iCdE/BuGbbr/5v/3hfzz9+JTHRTz9/W9f
uwGtKT4tK7r2b3/+6PLb3/9GyPxDfP6nt7QN8udv3H1u+OM3n9vs13/z9LnXf/9bEP2x6WdvWjKE
ZngecedNTz9+Ev4R0FKhtUJrCp7s9pMWcd78739zrD+ANRLRbaD7ja1OVAIl9M8fUagEjrL1Exx6
odHf/jUBz17Vv1/df1AsusdeR/c80Y8l8+8dY5DbkWVCzTk5iDDkdhtfF+nRsucPYzFYuxFr0aNW
qXWsslzGpbsg9oCDyFWxhlkszLmNu9bUyQDN4cjTDInI6vqmxjxuJ5dS7oymazg92k9F01nxiOXa
FRL2zWeMxMbLwkibg+VBC525l3ER6f2L2R0ymJDe7MS6dztyeO+t3xVfJRDxQ53Z4q6uhhG7lUh/
LqJpuWX/Nskyp1y9sqJ2Fyh/+rJM2rwa2hJL2Mowr1oZdYkaRjuZQOJfCX90N66mOoAdtKs4hOZL
cQVn7B3akHjRzKH/EFVuH9OX9d/JAhXCpkN10ylMDb9kRdZmmPI9apEqoanS0Ehf58uCHnU8juK9
UUb6TZdjipvbcnlXRPMSr0W+PCGrNhwiFWTJEmLU2oL4pDSDenlTlSiada2X+LX4ji6VjoHTCYQP
Ir4OkolW3AXjcXTrPWJK6OJQJjzkXlk8ZjWkliANBz+xgmKgZZ29RocDy1CnvZ1QBuUhpNVcDNlU
X+BjMyeRXrNvtRbNp7rMgtfoeixHmKnrrWcv487QCtBb0U+HKsAOKQzH/mqJigvCmg/hXOV7q88X
5F2GPhEad3Hk2XAkdN3uql19YXNNYac1zGt4tKb5MZflMZwXFTddBTDfVbc0VlEHUVme1OloXNTZ
fNMw30cHqbw4y8zHNZz3aEykl0uwhbyD58RLqBtE32n7yREF9Dacswsk2h4a3xnippjUzaDb6sFX
VASMTZ040nX0qXfQTO3E4Fxls0iRiu/cizE1xbsxmMSbcWxGLEOG4FpWoInj2tEIUa+yTuppnnbl
XKh3wAkGzNWnfu8afnMRNXb9/se58P/gnHzsGv77/+GA3IgF//Wv8+fF2XjbrZ+bL4Ucnp6dkNsf
/fNwdM0/uPGB9mxIN0SFtnDpn4ejY/6xETB9qhVbcRBa2P8cjoZl/rFBUdHZRQqLStxWyvjzdDRs
/w+SlK3KFG38Rhc3j399vf/F8fg89eFjUNni8N6Ez9AwZazn4QQRvGdkKF0gM2wZSNF33k0zhOWD
9PvwXDy6JZr/Poj/ORYtb0if3BVkhjzwzxWLagyisYewH4fIoIwJDnkjvLXZyb9SKB6vkcfLxJlw
6Xm69WNIpJXoeWH0Cu/ptCTkVWEDFENOseFPejc6i7FHUeicNP0vHoy+KiAFmEFU1k77uDX9fUoj
ywQzLWrzy+1OJMGh0nzAsooYE/Xdtj1T7frFi+N+BNaIxyPI5Rf1gxoPUU8HU5wOC4UurjK6Pfla
ggMMhuz406L+c9X8fIn+6gEj6iKI3VIYfqF0W6aOtIB4QOXqW3HntJH3jWK1vJA0Ca8Aikfn4O6s
72dLhQA8orGLFALLhP1zEuWyIJFTrDpkU6f82iR5xaBJXA+D964vveimaf3rXPb7v37K08WyDRpS
HAXAwJgQk5+vz1yncwdJYI5nktrYhDCQ9HVXX/7uKJTT4NKAL9i6Aqf+k9yDDX4D9RyDBhrvYCYU
t7IPvvz1IKerY4PVA5CkzxducPVTbd95acOVHsxCd9VSb6OpWu4rwOWXvTU0F789FIwLNjTV/I3J
ePKqejcr83Ly6E9klbkmddNN9GOcZfoAEmlYz7yj7Yz4+QzhwcD6UVeifo1k8Wn6MxWdbLq+XVFo
DNOLMlrS96icDu+VLLPbxlryDas2nyNpnq7/H6NG+AGCESItOQVOZtqXUoT5GkMu0g9Fus7XZRi1
N44QmIgsrXlOqeHlUqR6w4HC6wO9/EJBeMYcLzQbpDWKVIb7qHDSizBY5jPb+tej4G1Ii4qc7VTA
uoC5DboNvULgu3asSyujMuekZ06qX0zeFsjTFkAgjbvuJKVL6xU9EJyXqTvY8tghlXaXyiK4sotA
fs+HVp7JIV+eHQB4KOJBHubBENZ4vo3x5fObTkiaoM56wSwjtb5GMu708EE01qsyVHqnlfVblX/6
fHC8kBQDV0sFmYtg+1Y/1XMBJduNaiH/hBr3UzV43aEjyblIjXV4+9c77sVr284ozHvALGw2bqdQ
G+kLVNsdSBW0vnui4qw8Yqx6rhb+YpQQIiLyG+BcKVFTynn+QKshzdK1QF1US7E0sdEY805obb35
zYfZTikICKxybmiEKZ4PU8qwiEJdERb7VB39KQq5oe2zVSk+5dmxQZl9a2rSAUNP8YW/As0qDY2O
RR7J0tjZY5onfdeeg/W9OHXZsZsaFeBdIilm7/mzLEgHjSHpV0xCalypal3vkVOYk9Lvf897leX2
YygALCEBFbjPkwqiOVNRn8rWjRHkcdZ4aQbTvVxEEZxzNN+O7+czB4qD/Hw7awMaTSeXohrDAblF
OsED+ACLM33RwUXhgihO7IDkMdH2UqHJK8EQxIaLbXMcYko8H35zmeA9QaUARDmdYG7nk6llvzpl
VgRBXM7jnF0tqYjMo40QcHfmgnn5DlGRgseB0hMtC2g4z9+hkZZNpqhSxfXctYc8kuhhDutwgT6D
/fjbz8QA7ob83+QnTq2pYJN6EtRcuBXcEFXC2vOiq8Lfk4beVgrtUEgRMLPA5UX+yQZbWvQ4nS2t
LsM223fU9eMf6f5fPwtV8JOFsik0UxPhiUC1wQ89WZFIIZdgvacsKamuzfua+6vfm1MuvwWhTtVH
oy9KFwkASXy604VIfap5mIhnx6yvciibG0/tYM9ScnwaBiJ1yp4Na2en9ARuiqpZvwXe6Ig2LpdK
PaUprOTETV1sapeiN9WbzKF3d0i5jdV+RXYXo1QLTR91BYB+RXYdsqGsi6seb3SS48UagSrFU5dX
wDE4pLMlvJRIYhUPWLS542Hqw8xHLd225fjgzSkm1iU/dvdr2w7WQxAUCBpYooR5E4gqihJZektw
RC9D5ddD2Yt3Xt6ZR6cbKctKnk68Sl1KmB9zNS31rdk3AGgooQdeMo5+aiZge3V0gYGv1d6vyJ8u
l3O/rNWDkboFWAkUUeYb4u2loQQVDLMXt1MpouPYTg2FK/yxU+7UyuvQdZ/twnvd9TOdjrzXIUpC
q2e4DyBlVLGr7FQ+wPiwotilaGzTkuunFdEpgivo2qHwDoPX2+0HO0sz86rTYFXegq/KscAUsyrq
zzSE/HwvwtZxMAJ2kI0CTjs0O019WV8odwzwqEVFiSKYD96tKqcwoxk+oxfZzFbx1swLY70MkWmg
Cr+ULohlW3XFfbDk/tswt+vlAk5fPV2OKnC+r/04m5gcizWiZxN0irc2LkrtenyORTKneBRn0Oax
3wryxtr5XVW3xKF8+kNujHiUGw0lGIzVPHzB89qfsX0fmlrf4YbpR1etsOv7AcUR/xF14X657Hu3
pbNkuM0UNXs1ZqWb7RazzvSwmxDoML6EpRpcB64XAv53qnTxjJ0Kmp17YZSj+lY0cMCUs4RpgvYD
TC0wJyRmLmc1/G27oKN/mJtQqzdCy6H4ssAlcZykbc1QRXvPEdrBO92PDDvbAdMy7TZuG5kF4z6j
eYKYkS0zc/wWOZ2pb9xQ1v3TIEtoaElU6WjNDu6CQorZhC1uEyLL5/2ofEte8CX6r5UZtt4xjYLi
PmxM+d3o/d6Ko67QxnU2YfCLaWffNt29tAyMQ0n5HGf8upZpyVsdlBEZl9G8+uMXc8JX4JgNEaQQ
O6JaiW651/hx25VI8EboJnuxMtcshAnmG0jHjUUdJGteyOxhrp2giC0djdHtrHPRH+nRdN8AKuvx
mGv28NcGC0R6Q4ZsrynxmctNPadGfZhCMYaXILcsc7+weSbak954pyfahdfzQGftNZqLlXUsujk3
drkhpb23EIWcd2uuyi5OozRcYiutRrGHue1Ge+lAv8KEMG1EwknKDTYPAAfxaYhoz/pd6r+aq8l6
t9Sg0Y4BH+nu3d5g2fdBnlf70J3H7kLbhYNWH0JWHcg3IdMkLMesitM+qJ5WHRQEwHlt57FoOte6
8IapnT56lSv7y5yMJ8LISTUOVsdN5t4PUTb577Uuc4O5irzh0g8xkDjqPhuzzd9beYeo1dF76ekC
s8rIyPZ2XXZPpjX02W0u5MLW1G5b7CvAOGI/AQOv30gV1qRO0Oi2FzRMn90x0ohaV13+2E0ItyRI
SUQlKGC7vcOHegInZIUggoOsA3Bl9cBb49In4b+Yqtzydm2f41sZsRs/dIHRb3NWNw/9oFoTdE1t
3OGAJt9w8Ad2UjuhkR0de+TUaNteA71rRPWIpgZWpXYWzuqYzanXA/EIS/FqSW2Tui+SDP2hLxSw
vwLeQ7gXcNOLRLczblmuJXBx7PCiSj+g0LyQuncyt8D3aUPhNRQVlx3nhXvRWV4JYCywi/ajzhCp
2LdIIn1EgNPHaD2ExvRdygVzXNCdrb4OAAsi2QmM1UbMBK27G1+ahdqFbV37V5jA9x5qSiYKTlzi
ixmbupXD3rUHFPPNcbTWXY5WwohwNlr1MXIRYBEzs9PrVc5usQ7KKEGbY3A+6yuMP1QRz77wGqrh
vVNeStPEzpvOQ2m/1VqpfDcHbhZdmVzlSzwDjwbbTlGIGMVfInlwWgo3+8oWwReONWne+l2QHUBS
uDJhswjzIIoUFH4edG7waSzrMQIW35jV1TJgfh3zJjvqHflAUQLVJZ5kyoauw7loQeTLG6Hx7SPl
ZohaW5TSlnmqzCS1xgkbeBHA2TemqVNU8mx/odkhCApF5KunzlCp2rvFUk8JC4qy9BI508U8IhwB
4I1uQtxNoGUPmjvgU7Go6U1pFS5AYOrTIqlrZbwSRkq3wBblOMW4OmViZ5djVF7hDGuoHS3BYubs
clV5CPIR8PYo58rdUWosv9uNrcAYR9YUYObdLF9CIfsRkJ2DlkelJN5lys9CI55Mq0cYVVj9sLfN
2sYcdDMGiwsbtGY3Ckrwgz3VNs5vY5RyIo/++1C3ORTKpjWGPbD6Bid7rOKhHXbw6Kj6LW0CxH+z
j7YNER46v6yvafobYeL7vfsuWMfWjpveIjGFB22W9MaHxcTgIJ1WHFo6/QD8sgI2auYeoJmq9IqY
5mxTxWVbRUsS1CsGU/1UkXFCZek+YOBqseVbjDDjUarApuoonW95oFouwMmhrAWUoqc9xE1AY6MZ
JfLJK5cBdvVlWyfFWrWfF+V2dMKcznocwyjjKqhteaVMbGsTC4uBeu+3ZbAPsrEP7pzewsiJ2sIc
EiDVKDVKkYHIHFAIsPdCBlV5gFeVyntwcTJ7teS1iBKdhQ0al6oEC38t23J10IbKzALGZtvlt1VV
z3Zcy6mc3+DCOXpJF7peeeeW+J8eK1eX8wV0ddZOky++dZ3qKqquBbGEfmwRNG3YaQU6bld0UzIB
niPv3SCMOy+dzfXQgOtwL2GCdDq7sZ2l8L6qiVCB+9WWQbaLFBepH4+gqFz8PwzHFZ8IW2ys2Ne+
p2UopzTduUYzXBRciP0Rpw/fuygyYyljUTfQajKSQxEP7YArpt+145y4ZIIfpLFkw5WqQ6TbsAmz
qAp3wfIQDgVaF8WAyhOGITnwA7ANqEzSkCy6HYUf/GwIupwRl7jSZvolU7DnzXhXunf6/ji4un4w
sRpZY19563uMzrKOGByQDc6cyn2tmmm88vrKKRIMSIebLHXcEjaT8sHRoXfPDdX1Su0nnUbjhyGz
nQ8LuS3LzY4gtZupboM4MptKHzBp1Nme31vtJHAxA5CZ/+1HXzju5oUeGkAIeb9Bw+FB8s0FByBX
I1zJ1riD0Rr4LPk25et1CyXykZoCkHSUBD+kaECqGNUeFGUGwEVW7PTFKIACl8NnxaU+JYM0ALOP
dqMr4ETp9F6WwME4hnFFjIUl/Me+XOt631rWUMR2XWl/c0UsTIDMmRr3ix2qEYi4VWNAsKLlCkbe
gfkKPQDwG066976Z+WaMOfCMEUuRlx9su8D8IfRG2rdhWLcXfivShdFpzsRymMPX1lQazc5tyhrC
HXaVZZzncnyCjeRj7LIItmEpy17thnII+D9OoN/1w5J/7SpFyXRFgtZEktmbvsNBEu/9ovQv3DQl
lsKPgWyJXKBD6cuowL8Hir3qKWPe7huNM2QD+gO5viHAB8MnHfo8GTq4Xlt3bvZ2Vtb+JvSW38+c
dOJtVCjpJ3MeAHzPh6UKELJyLbxcAxNDPjQI0Riq1gYv1NabBoD3ra0T2CPcetVSrg+0nzMd0+11
bwJjzLKrHOnat9LPAvMtarzphEwL3jCrdJ175AJNJ8GMzHhdlFFu7H1z9A9RPgw30gTREWtvwc7O
q0T3xW1RdhkHUkZC7Aq9ld725ZqgV54uvP62drbrIE1xzx3K+bL0STQeqHlMT+jxtt9rMXr4OBo9
t2fhVUBiImtuP8+AD9zY1arV4ppOdkjBx1zZHzANyqJOr5phGdKrgpxUXWcVzqgf7ZC08mFJowU4
tnZrcz50VjVUbyt3nOjY9q0KrTaZm2XRr/LWqNmThjB7lA5aPRaAgkYO+RgHQPBktO31vq5bOCGD
cGqkY7Xnfcj6cnx0yQRVgvsjcEsLBGTISioXnXR6DnFWMqzxesY2a06CdSULYbMWrDlzwLFn3tuu
zp+UNHo3Fl24fp5lP3wrpc7HpIu4dFimhkOIifnL5iSdVX3MidFee36a54cmCpFNSNvGT/e16gmA
18Z23nWFY77bFK4zztrabI5RUA9opbZOtZf1bN61rlM3vAbh53FAoP4tG9IuOgZgcT4IKPH5Tuu2
xg3YLZwEOn70wZsHQ9zblT+lJF6+44kvQ0Ee9wjDK4s+VcOyWPvKmOSyz2ci7xiCsv82Fyqqdt1I
DzQ2ZKCLHYyUcTxk7rq613jzeI/QkYf5OBMJIgw0UkyIHmBi5+V1Gxghdg5BZbh7e+zNI/VY+dVC
nZSjzS+JVQI9pECzLFr2e2pNxOOddjORKClsez/2s3cB2QHHEEm42ceGNa+P62oMnzIQoU7c4XXz
IVw8/7Zd+JBEFpqbopj88d1U4FvC3jClt1csfhdJTImKdjgIG5nNgBIaxAUl9E6qMquPEvJfBRBy
bL820bhy8NGkRXzTKycrGXTQX6GjPsyQ9KJAgNRv0PeEtjR8NqZcFTeT14GoKJcwUEe6n+kGgjSH
16pvCiiQRjjftRaMdCgn0oi44+X8etUF6txrO1aS5NkwiiNVP4dHHcJAsAwn/yIIJm+kFEHdGfqQ
acm7DqYWUXdY+8HN2FjZB3ZAl+4KXyC6E3iN/QifoWk5Qol14372t9CtZkMVuGzPu2A1yndEfAvx
Z84VmqgUoEUsp6DKEuW2TR172sIZpgqjIUjGwVVfgy6b+pia1kiZJ7Cq+jhzVYsd65LTsAM3bO2N
DDrprs5KkCMV2rCf5MQpg3iqS5S9mmv9Fsuu9VWKPMqTauQKKQn4g76axDh+Y11mzh6oclB8R/6m
lUeT0Ni4Sq1CW/Gg15z29Kis+iJUwDCOaLFwcaIig/I0Sa9pfmowYq8AAZWV3Ctopl9mEDUc8E1u
3ddpMXWXlbGqj47rQ0gBLadw8kV2bDHSW4z/Zrt5ky+Dy/6Sw1IeJ0FEMtwhVrzYu0riJL7rVhLV
r9QNyuaTWfqjlWTK6vWxzwRVqljiJaUf4S9Iyb032b7xoXaxMXxDTzFwS1Qb1op9mnvwPV/XTu1F
iefP9FtkNRXiNkz96Ts64MaSLO1ccUzjCn1QAR4aSRH4xU21humTJ8fmO7Ht8FGMUW6/H9GCQHdw
JvgGZUQEHVt+Z1uXSy/K7k2OFiO8JmCt+aOv6VVTBJDle53p12gThIocQqMR6LE0EJMg1i2NlqwI
DlcqPPuCef6EhO2NbNWrtnO/R62odrkIvrW1PX8so7DfN5gKHP1guuq3iNMQ1jFsEL+rrMl2v2ah
u+TX/ynYSmnVRpDllWGhU9wXxr3htw4kNrscuCOFS8mwNHr9kaqERyaDDgffu5+8V/8ZdnOqFNkf
+XmbzejplibOQqocXkWDY70hMbMKdnROdLpMYX8vom52Y+Ks6u1fl1JfFFI31iS1WqjnGzTOPIFJ
tNHosTIR5SiY7SSlQpmA+Il2vWmcE3Y+7fGQF9J2oYUElGCDCJ/WbGdnhgA9ARUyiuo2I+beuXqZ
f7PjzSh0REw63nRFLCD2/5e9M2mSmsnS9V9pu3thkmveSoqIjJzICUjYyBg1uGue9ev7EXRVEQGX
LNrsLsrsmvWiu/lAIcnlfs573uEUUkesZ/VVmmvBYLntJT1QeQ2vxXzhKt9HHj9PKrgMnEGQdAZj
CGK+6/F+msB1Sd9aou9wO5g0FZO9yqkTEMNUNjsXfcxt1lvebamZK7z7sbVvk7pFeAhxLvmGBQX1
z9+/xo1caZLpBgPxPJR1xBPR0DReI9XyEE6964ea3ul8GUQrfL/U/wPe1X8aP3Wzdfm/s6926r8e
P6rx45eq/Zl+tf2lH+wrjvxXKJcE1ihkamwiFNbeD/oVkeKvGKIysMV+jMk+hI9/8q8M6xWfBfNP
/hIzf2cLnfwf+pVhvoL3uBl9oe20NteBvyBf/Rjx/GvNIv9BuMVIi8wr1NrYgp8NWV1rnRdzdex9
PsZPA6KIRzlr1UfROutF3Qn/2JW2ugJfjruAg6pHClEXnPft5ks9jp5x3YI93PWAX6HDSc0U39I1
gAHBpCAoLXt5XxndcuU4dYFi1knm14nnbsVwZ3dHUs/nqMTz5I1hq+xD7JjlQ+eYa4aosjLu4TXq
QeuT/VhXRQoGmEyYRomZLm4GeHfbpoqKynU/tb2fR8LO1iEqF6rgXdyqFq+8PkcDl+jmO/B+08Ua
Ry7PJZORJZKpo5OrSAZ11KyFdp+3S39fGIX9ZZOSWJG/poImumuwHoMNbiWBpBfp2UG6JN8Zq6oI
0BVggjH34UaYLbv+RY4MrQ+gUjp4Osx5876t3PV6FobcNwTWfGAD8DF615Qk3wCOJzjnYvvvarDR
j4xGlstYFQwa4LJ+EAONQAB8V/HvWVGOqDJYCD/7opVq5STD3ZCfVFu2ingBxa5Pk/61Eshk4nY2
b4xZ3yBGKfWt6iBKo78EtXGi1fG+4ZzWPyUCn2wowb4Zjeu6cKpztOYhG3VxYygtv8WB4c4C0f1S
OemMygZ3RYAevxqxPSu6pMCgUulvQDJJCnHrofqIR7tuMtn20wuwUcwVlv55BlqF5VxCTC3Ioe7r
ervm1EZxLt4XVm8mUZ/YGMpslAxbA/IcxzH5FkPkOFAgYGyUG2+k0d52eq/fYC9gciD61gcEUx9k
us1+bS1jJNsn3ZWr4ciMi2Ubug2o6dC42cHM6ksX39I9kGV/w4DhZnGG26QDg3ZlYTlh4c0dD8WV
F1DINfo9TS33caM7N7KE7J94Wfe04l752cZSNYBhV1C41v3as4A87926GmaUGlhVzfXytKYVTvYq
rS962K9rUJT0axu1BUVD3827pO1pjfLUtvetyh9HN5OH2bPDpOD/DQdB7Qqz/OZMpLBos2DW0mna
V9tgy6ak/9iWOXr+oX+exHKvKtMO6dCRkhjjcJ32KdHKGEGJdPjgzMBJm1trhEzqE4O/IsQ1GU8P
4Wt7xO+7oVGTi122p13kaliO6JMSxHB1ty99kIIpdi9m2hpMvvjvc6N8ko3/tSPkKPQqUeyGqr2r
7Z4+qTYaRjWsU80gFmDXIuOj0B9oUgvEWmOgK03b1RaJFJNMsg8VdMJnjkj8c8REGDmBB+VBOjDG
LSXuK11WYe3l2Hf2RrYTsz697kES9qpw3i7YKod9NZufqCUcG5eaznxuEcewgGLSkOE0yzoEzPM5
3xbHDwth3MGB4WuiH2OtLma02JWfBhpGBb3JfM5o6DZaZxnD1dPEZdJ6KaMKC1dDoNfQLIX/gBCz
ZV5cGbt2sYhp1Fo/wDCn21exUSXhRI0EJ73s/Ldidg2MCeuFDQh9y26OlWdGpmriJ8svEPGtDTm6
tzjQdczG7PWgmRnODMPiPlgEbEZeTc7t3WynzaXfNN27BROZx3lZJoskzrHfNYaVhamWfZKAkDiy
LfLSn6b5Dojeeay4J2rayZrvZIYCJUqMxbgALqweSayLn/rRXS8sBnMHmEdEhFiuvPR0/BJzdg2q
aR/D5GXWHqaxl5JGGB8q37DoLZfVGEOaema8az6/HqfZuK5mtVlLqtkP+ePyYDOQhOXn2F2wMqS+
xFl0vsOj2aF/aqvxq02iQLTOXf0xKy3ODH/e8okJUJV3JC427+AfAJKS1UkCeuN2xjWJu95LKW1n
3IDtmDM5azcFqgAag0ZyWgGKsswWOxvt/Zj6t3VSm0HjDDu9l5dFJi6dpEQQVsoLl5e0g8LSBSQv
lzi7P5VV844mLYscb+1e4In94kOw/SoE1A50XCSSCNZOf5WZoxlJgYD3g5aaTETid7aa3mILjjl4
1phH5jhPBrFl+lB+NlmMeKwTApSk2pPMnFukKz3QaT6EgLwB3YAfWTazedxhn4BLkFt1w7eigsPX
dfnltnh+KnXufhQJP3NyvyvpT2uHrUmAnYWMBjcQn6rnhHHWusx2Y4ufPyyoEXCDx06FIr766M0j
GGcdPzl+daeajrGOyA65giJkMwcg3GQ3OPKQkCpw4RjeC0mDpxTNHy8bRA1WCy6lG6X29HchLvD9
HqsBBHp1T+tSvlUpNDLiNIYgcZ0djiAXf1///l5RcCLV+vckXIev1aZ76v4DxAkOZK0/VMfN8BE3
2Oyj+q8D7gpfP/5cI29/9UeNbKDEwoVu0wnTAm65x/8oke1XvPytqRII7qmit47rH/KtV9//a/4I
bjbpJTp/9A+BAv8eulb+Gu3r1sdChfybGvm0Heb30ALDxUKoQHeH9pEf/vMylxIy51AuIVpwfKsY
KTbmISER+euqpz4m/5qhMD1ky32qF71wmd03ZIAUpdG3N2RcuVOEsAZNpgDc4yh37RRD89GRz37W
oPTlnINSNPja8JlcC+2j3QCcXFl62tUB/A4++FXYDPlazfKe9HJhxmd5adnvsVRznntzQDBZWcxP
Xew0h52mjDolLiCdj1ZtivJ6cDUTk6uGuvCFhnf7jv71/W9aEtiZNkJJ7Cbod88VAICiZIrY8Lqg
Al5OItPeMvkojjMF6rXKNeOQ+7mdBnFRJe9+Wke/2XpOYYMfV8bsnk4eQ2ze8FlDnxqDZXJfwZIk
GKo4dX+7zEb9wjbinb94KKEsOpuVKTzD+yVZawEcbtmmmN1CTCaTrpmmgCGlzbTLWKTJVtaV45Xb
2w0cqVEf70GV0swIUmAruYPS5EB2gskh0ewtbT1RBjIIurYgovmBzLdwCk0lyNUGJcZ6XywWVAiy
oIBv06kDy7QwHHxj+GPFPKDtGwWqO89WaM02uS1DD6S/x/ZwiNxxsR6ZZVhfllrREzGyZc79IFdX
PQyTMb9vGzeFbJSKb201OxkR2fqyXpJ/p3/EtqFiMi9AJHCpWeKoqTwscJalqT/5VF1f63Ks1xAh
iNlcFmZi5ZFGsZDvWrXq+c0MAxp9bFVMVdiRtoAfh6U372FcWc1u7bz2q+dgLRPOoHpiJ9c4a6hU
O1cFbqIYVlYLTeeFBYOIupvVfucnJDaGSlRjvoMvazyLbozjMNaIlgqyBOlwMYiVfI+pmR/Xstet
Q1H7ogmZpEC3sQHJ/CjR61heydjJZnI+sN2JXK9FUgH+lgggWmKlSYv5ZNnI/ULhp91LSo6zYIFN
8wCjnYXJrHWzuzn3vNDWKpOq+1J5aXUJyVK7H+ceNCj1jBnn3DFYm7ph0KhX76dUzgHV4m1R4sMx
NfRJykiT/8UJ9e8dP/9xCA1V0x/OoB7LRKzBfj56XP7Gj6PHcl+hqNg29i2mbzNe+cfRY4pXG5bn
Q7dCS87+fwLOYHnLSUB1RrYwOvh/Hj3mK+iSeLfwygXJoGyPf3Py4FJ2tsMiG/bZ4ahakdmZ/MbT
oyeHUKT3zpwGiTQq93IsWvtO1Nggs0OIpL1s6XyhO6uSMUggdTPVXeIhV+0983QmSBADRfvc4DvW
hqXvJCIN3XEQzEdclb83J39ML1Pkb1nkQqt0Il21ntzRCTresW9yuKrtUJHBnha5YR1yEgfeu3Yd
33XVCqVUSGnUkcYkleUsjOJLX5fygyykAd1Fdm1CwWesj1mDaDdiQIURGjV2PVJK124fqnnK7s3G
7OkDSJ8ObCex54MO5lOF/CMcHGszgcPnfd1eCR+c4DJf2NECleitfWhKuzbe8NFP9RFKfbYEavEZ
go+yTJJjC5MVp1mrTUhGLvREXpp64+uvS2vRWhy/3CbZy7hMZ+ijwsM6GZaKj1MdDLgR4spM5sPr
HLoUmzOpBBnh6XGzTJu0h0leMPV92+1qhwKgjkrXBWqxq7Z2psAtDTzemjnnW2fAK5P10c3xuHoa
Gd7Z65GobfxIaGKzeR6uylnr9eF+hO2l4rAZtTTH4WDSnW56EJg9EJFNQkm1nanjbHcrapzBYqD0
sBJ1IYdw5KZqtNtMhrfBmZlhadXhLmgEetn6JFNVBYwix6gkFDunMesruGtFf5UNSn4wtIbegXok
bby7aUnhf6wzkyFAnrYcH5PN3GBn5S6jQxxBjfKhauAp3phAGfLgqnGaQpNZmxZhm7KmkdEMog+g
j+JOYSRrZUdmRu12XHuPuNwwllPthkj20D4vthjAFbfGcNi4HDCKKiKFoGuKaWclLUYwzpKAH6zJ
qJuXAlpcdVMtUwafIMvKJ7+EtxTMhuzvknHkbxomay6ArWRF+BZDiumT1btjV5+NqJuYPwQO/9Q1
byh/zYy+rC98eJoGFjPZ/Oxis4/dRuVN27p1MATZYxHKpH9EFCrwAhmMnKl210y7KR8XcZgJ5kt4
MhmozYydXxlNNtTiD0LrGxl5WdnB9jHHobnyQXFyoAkAQQCWGLz/Hndd98GHopZBQwMDDTCMiyEa
jFCcjDdamzP9xoiO4PeMtV7vpdKq4chRSQRs7KtRwYzoVju/sRe3g1OcZbHlPOtGUpWUKATjbmk8
1IfPIxS0/vWinF4degzurA8bibUGxIIEphFJChMcFuMsq/j1Oo+TeWPz8Y+3KebvMR1lb1efjRwd
ftgkqXOnN4SyhWa6xruBAFpSPp0CgqNsmlutMbD0NEbDu9/cl9UF/iujFlhVp10xP97wioqJWZDJ
obbCZs4MzCBtqd+LxFbGTtfSxY68BNw5cHVZJDt3jb3HgUn3hT/DhwoGI5vW3QKV5B6xrjxw1QIy
mb9SEQxWyqTWaoqOQLLBwn5HL4bs6FpNZQUSKXoZ5ROT64MDAv3JTvIFa5Z4grS26j421Fqu+Zfe
YIBElqyRe5xf3Ic0B0bZsZtCqgBpStvQquQI49KFLrsr7Ao2hlt5yZu8GpePwJ46HNyiSCDYZp0x
7xsr5ltoZabww/Ch5oFlep/m1QBYrvRG/+D0zLejxoi9o0WtRpFiGvIyjnVvG/Vi4QI70YZHxyis
GYCYU2qninCLMVByhCovnFS/pJZEX8kXUnwj1lBdtYyf3oylalIsVghWr95Jv5keHXvbRxbKyK/b
lMy+BHjCM5PwvvoJEwXrtjb0Bo+AkRlUaE4GdiezkS+3DmwQuRMDKkCWv9NBUGaj64JsdNr7tS2Y
AkAlc9qgNdsu23OSpeu1ZM+7K6Ur7Z254hQJGW0cy8hSvvHe0fqZfcIalnvo5om2WxbQA5hgtRi8
12S0Z2MDxTJOmoB5SuIFq9P5PZigrxMTGbnS5BW0BbboO10VFied50yg54zZwTt7Nq/AFRpKBKOn
6oKe0CZ4IzRQ6FVgpS20t0VznHtG9Vlv7i1HSZinur16AZNu/V2rKSKpMbZEhOCIXnghUrDCDf3S
Mr4IvdXKHRZBXXlZqzknb44ZTR2psm3UjrodB5gUM8IvZQfL5yBaCAUgaXUPgLjILO73JmEI4M1a
GV/VcsXYeyqg3kVA9OZNI8pULpAorGrcaQ02qAG0J3N4M2EB8hiv+PgEnVLNHZ8A94oAbNmYUNp4
xGKX2yafqCKzirUB0wAQOoB9QQeSi8QfrpxhxV5+C0q35Tf6E9c7sjbQXBbMDWVQz2rcfuTSSuKX
/RSdOANO9daV3dIF8KKG5AmfK62+1RlfNJ/yTs95upibFlUkYzsnsweODVYYUbN0WImvNfV6JJxx
ygFkJaForATtbWd0cF9rXXQPY4Lx6R4TJ++2SnsDyq6ukAfz5CTGFrjEBlrcGzFDex9yu9Sk+sh/
t7x1x95/WHINe3qh5uVp0kf3duoQ+jBxbZpnm2E8WfDz7JpQpIUHGaOdfPQF+ZpE5HuVt74+ZY8+
fdadIMrQC8rEX9/5fWx9qOdifJ9r7XqTyaRCUdNm9b3CIuzJpP3ZiHMIy/aFxdkYDJnfbvSXFqej
UmQjvzqtfId08Gwyg9TvfOZfGDJQx5jVhAexn1Qdcq7CSndIZdbruJvgDhhlkVxwnPYgdc4o9w66
hOKQQmK5LLmVLsTjsH3Q7HkawgRWKKRy6VS71LOrt503tbfEmoJUDmudP8BX775MXWc/SBkzLzL0
2kh2i5fjg+jEDYVfn2rxAScTkpQQ7JSHtZgm90jzaxM1MNUGTKLZLsq9bqrqja0zONFa6JsR5IT6
C6wUfEMYBLXPlGeDoJpMzc/srvAksXJLJeMjSRSz7sXt69StyzT015F0UhaJQgXlxxo0onSYGA3F
5B/BX5fXC4I2qk3o4Z+dJpVaMGI94qMnREsQeMui50HROOUT7ZpZXs1FkoMTFx4FT1lWEHgHB3fL
g596iwbhYnTe64YknnAxK6e8JtetrqF7t0ytoFC1aVD0eLDuVoYmZTRYdVnsXAMeW6Csbnw/CCt/
zk2j4Z+F1suOtzpSwtjrvS7gKyqGaNQMLKIHSEVf2sHLdOZaBVGHNkNfSNbZEvdRUXYJqar94r3Z
rj/tNgGUyjBDwTQrVG4JJz+oGbz4HBfofYIpIf2dDc5sjAuIRww7ZL0i9ojNVER23CjmiIsyESpU
hXYzID0yDhqlYHZw/JXCvEYpvgHCg34BrL52UdUV5MKqNvb2GFJNDzjgdclhQbama2zXFk8sQEy5
xdzlg/214pb0RxD8IQI4mAnItBht4sBnWRmgf5HTRCBqXfUHRtyG+9R2lg8UXsEGjSs1amHR9/W9
1hvQtJQ7te/8RkGYPGS+x5RkWbWW7TjD+Mb2UdbW2XzDaK7GW3cqY6q/Bb2+7AMO7NXeS6/x71ti
ol8nMMahfZGy9xDDYQfeMmtjZtKFPjPQqSGNSBNVYbKt61Ybs/eTNuk3Fg40yEKxBEoQqb31EpXV
V6UkHHRXpBNsPadwGFXkWL0zi+hx6F0Q1FCXeLE6CDQFTiQx7cujumhhmn7vOv8/Q+L/gM3+qQF/
GLrutP3+/hf+hx7B4IM+G30vuCquFN9Fmz/oEYb/ysFeHGjX0rFDRTz9T+zXM155fCOujoEFim3+
9J8NuGW8MghRYR7ByIfuHa3/X0C/9ikCiHswvby+GZwITAwRrwIy/wz9xgTP60tOMDLeXBaKlnJr
BZMB8d3zbPXsRMzFanjpVaPW9k6HjOc8xIiH8gvUZ/5y1xpzzRmbgqF6RTQh8xov8qLtQY0X+qKo
jlv9XlZ+9TZN0AVQ3ShCo8tJZvYO/+bYuac8jGPi4woNYwkDx/HWIqFSY9i+h1LU4C4JQ29qd4jM
hgd7HXUU5kLT77yy7T77OgF0d7WGXEXUs7GG0FIryEdV5lgHP2kmVDTWYD8beN51AdrSpIj0CTOI
rXRRN/YUw1qVRNSmwWT1LaqpzQMsIM007fY5ndSDllii4yeMRFHpYjSco25Agrf2fGk8KqX5DW7s
vd8mNJY/LaPfYMC/ezc2Lst4/fOiyfI7fTeNVo6CZ4YDqFYlORXMtEEeCJn9KyAIkNc/X+6M3bWt
BVAY1hpIDP9jnRsVxVnSseR6CI4M2lcrEGMiGKE6iTV9guor2gCOa5NeVWW1qM/4+KJgqafueZk6
lgAKYVSff/5J2+DhX/g7v8gmKgglBPUe/8t3ktDPq7NLtDVPkhISAPWrw/RPq+A9VKtGemhuTuuB
zjbtdp7yOwfFZjlXu7Jwk5d+xnec/+ff4WECyYfyfYgD7Glvc4KfeG+Og5QNwhspfIjOlBNVWVyJ
12A9G8yd9hPBWPGWXQXKrsurGVEzKkGgGmPeeNZS1mL9aCYjY3SWvIceW81jCrdUQl9evxjYlTMl
7zFzeZzidYk/I4foaugPosfXKPzzMz2dLDA34kY2LhSYn4k5zrmTkp57DGRBasGaM6/6sOIEUOxw
hVcv2S9vI4rTh2ZzEUTRLmalFok1pw/NLs2Y1REXPDR3BiBppLG4t3lVeG5YFnO2hJNNGPcLt3f+
0aBU2ozJIXZiUMLs9mxkW3hTg6NuSungiQRgT9YkdyEwBXzx2x+QMxPN3xsf/nKH38faNp+LwCQE
vcPpHSam7ish1cAEyAES2FAaEV8grR29y6XpbXHVD9M8v+TcdIqZ8gaxeWQYIfg6HAde29ll+3j0
TAhKIC5EGyE4odS8K2LIzkHpx91bA3uWfV84NZDxP2Hlf2M72i6LkQgMOQBlkyiO07tdRTEtFaAw
l9VXGm4DYsTN4Hn1EAB4WJ//fLXtkzpZPQ7GytD/gKe3YNFzow+3lwLalpsnFLdyuGjb2j3AjjIP
Wqz8u45ovx1DR9SePOAXlpA4I1NsTxgCInE9mxc7yannLxZ1UCOgJ7B+upjpehJiuNxB3GvLVX5U
JMV1VHsJv/vg2avbs8oS2aotn0+VPaQ1kFD8A7veIbIdGZKz3LlzPpY3y2iSm6iXjMNeN7PmMDBD
ZYneLvCHtVrvJwwFqkPMCy7uq7Vs+70zYbgECBQzqnuoe90BGokdzbnffH3Xb2bW1PZ0oXeOXHDL
nFyclpts1Mavid6syZvJmhAZbkKGXN5YUyas26xEeHBf+pv3FqkxyCbDSZmJeyV1d1kwvDQmRPXL
pKrltksqMhJmb27aZU+MllgH1MplJt7lGpjnePStpLAAgnPggTfpqswsSOdkZQRUu9Ti5Kit8/o8
eCJTpBrapQ0EYOeWd40MuUIFXis15Vc9BMb0Fh+UMj84ON5aF/wbNK77VJuxrQslV84/qRL7sGuy
0FsVwc332To63dG86jZ1cy8vjqxcFyfGGizFj/p1LEDYp1TTJJ4LrojtnWpEMZt3hTE3i/WNbEPU
1xeYhSktiyos1xaxI1CkSd1wMOPFEsjLxqU8JlmheV+xw/WHN6Kd5PJNOnaN1myu6AQ/aXZNpESG
yXqDfhrzAsSDxqR1X6ls3D5yF6JRvvo+UqVLQsGoSRAn5o24BsipHfIOE1h1kWvo87TbtJcQlKwJ
jDsUuImod5DJDIRfQNzTpRicAll4MhV6aCd1Px7TEqXJLWhJwumj0bN2jylEoPKO2qX+VuS15z8k
LZoWhsj4lMlnlJpJypmudCxRsdZc9Buqwkw8wIHyzatxXrpqbw5i8Vi4TmZfer1NeRQRLZHMb5a6
nS8Sn1xmPPUt3Pha9CNumNUF9mSXqVu2T5leGP6u6qfS06iOksFZP3mlFsOwxEQYqD1XXmXJAw0y
IYDXHZ274RxqKLKqjnBRS2EDeYlt7JSG0DeE5Cjty7krpDrCIjDjmTaszwYvufQSjSnHzsUwJH9i
iF4Mb9e0XHHBRwKkp8fZxECAVesZxbyXwlQ1BiW6DuoMUWYym3eiHyzMN8ZkZLaE7NjBimBFz1dN
gK4lFjn4xveOEyWIUaeoxQ4qP5rzWGshNE/HgdigSV3cec7CQw0q/LCsT7ipGhk5P01a76zY6PUI
rxspNtcQalEdRluO2jXXvb3dVM1wi3qpLq/XxTOWG6cYpoyANVMbm1CKqXEvplgf5+ulco304E2u
kdxAC0qyt67KEjncjHlRI92YprTql5B1Yc3HOtP72PukMMzt3sQ4qGTMg9scOIlzeOohUnkzft1v
utHKsgsHH4VpuCxIsnWOI7CmmRBTgNOxeN0uSiNGRS96t7qvPHikWqQ6k00CU3HDUu8XKI79u0Er
MG/PVhw336If04crF0B1PmotFNEbLU77B6KILOsz8Ssunfefj4nTIxg2DbZn7LO0LrDF8aI4KzJi
bOql5sXuvlm0BlBfdseuqBrk/I0O8ofi5m+vB+oJF8fjYKD0Ns/KixwajzGMi89sbUovyrTqLipX
B00x2Z/XFc7qn693egxu9/d9/srokP4QttfZ9bTYGUeip/w9HAuI1Y4z7+d0RLzZx921N3hGUBWx
F2mOWf1dO/D90kgrzC3lDJtIyzszd2YumjdKrPRmQ9qll5JdYsY3WcVXcPqad7ozLkdkur4d1m0L
xzcvpmK/SXEl+En5kvnbL2UrhSvp6DChHIdxA5asJyW4kZiouHD5/ZbCHL3MB0McbZfgyD8/7l9K
K5d/G8WCiybX3TzgT69iD2u39qpov6W6bFtM0GNlBTlaxU2mT2F5aEwFbbKr4AK+cOnzXmdzGaOE
dDcXta0R237azz1GvMx1hW3SN+gp0EOVVZby0Ao9n/c06dN4lJns4xCazEqDGi/90YtzfXn+8wM4
/Z6ofLg62j/C7TZWmGGe/YrZdpqY2KKt8kljOrJDPSdtMYQl/I0WF02bAz9gpm02f7nQHZI0cOpF
DkYpTbDB2ZMXZrII0VjWhYnQF4ldOi/9wROD8YB5UJUeqo4A+1Ws5L/3mZ2ZL5Typ23DttjhetGo
YK2le/yC7Tv86eljA8RsDYnDfiG25kKZWDJA4U5v45JK6YU3/ZtrgezgObwBOTbP/PRaSjB1z+lT
9xTZ/nVCqRXMjAvvGN7Ouz+/zl8vJbgrlhMresulOmsV1KCP0wKbYk88jZtG3oxHRlJpTRboZl9f
//lipx/P9w1jU7RigGYxZWNxnN7XIjJh23ATDl3eese8JfMgtUpIV8R6h6ZXolmEwm++4Ar5m6sS
f0NfAs8YFpK9bRw/vbnE66h+TUsjkkr195UQ09FxYKlDrxePSvNkaGij3b7wDr+3yf/qT7hZWDNw
YEgzhlwDD/fssl7pUowIPzsggJH6Ad+nicpeLJWCZFYgxdcTLU5CY60waMVJuIA9tujuhM8DAuWX
Mit+ec9gI5Zw+E0AwvyusyWVDCOzd/w0DhD5tClESdqqtwzoRxQdqKj/9pGzUdEDYvSIIR2Q0Nkm
4eHjxkJom8OQInFhuNKhS8E+rgmBOydUD7KIYKZ57f7PC+x0c+KZc2O0oGxLHEnAomfXtcYGw6km
7g6TnPXH3BTTg1528PKGYWAcD1lNvbArnW7K36/4PU5V5xyEnXSelcEoRTMHqsBDMhk70RbJ65I4
kAPGDfU7VvUzQ5XygXiTmYZG5Pd/vt3tpZ0sMYp+omQpbra3SlN6urLn2tIVo9L+QHiN/CgVUhuZ
Vd2TshiTT2Vn7CetdqM5l/MLL3gjeJ1dWmzup1QddMJAX9t6++mjipNSS9JxJkBgSNYDQT1r4M+F
/7ldx/m44E0ZrhMmIdA8sh3T1ekCcwvnwKzZj1xyiQIxjGM0xKLuXnghvyx0VhB+qbxKSLEYworT
H1bVDqdD3y4HrWH0jWtXfdC69SPe/C9tnb88fa6EYy+SRuB7GDRnT59pcjFU3bocVNaKcC4FfASc
/o74BGnvezxvrvk4MFFwk/4lbuXvbhJe5QbOc3FxzseurKRsrdVfDpRllHpIuyWeKclHDOW8L39e
Y9/zgE8WGfamFiU02UWEczGNOH2gUHXnLDcm4wBTr9sNijGU3rfVoSw8eWyU0xHfFKtQeE1yO2Pc
cei73Ak9vdUf63Vx9qtq3lmFqHFu2nIUpFHcFFKmX0vNeWnbOX0jFN3UwIxWoJLzewEUz7bcvigQ
HqKfiuyMGD1i3Gdr/UCiscYGkMTytVu73cOCRl7ZIRmtL/lin1+evdVneixYDd+lpGf1sJzQfCjX
Xve4Co3HUqvLezT8H6WRjgcwBBV26YTVIZGBL2x7pycch8x24Y0STllED+Cc3bdddLOEIqnvXcso
vyhNTkWE6ZQ+h4Xp1nrQWBhkZAyM3vx5bZxut9t1t76KiRVKXJf/4+y62NFXidviLTFknjgAu4uo
rGZxUGnFm+6ml2zbf3s9Ehf4sOmx+MpPl2K9mDNwD2C6HbuoHVdvutFwDzy0a/4pRe/5wvb6u8ux
njBExrKYQ2z785/2OM2sWzWQdr93rMp/XdotzVufDnZArm0N8OZgaPr3D5QrAWuyq3ObZw+Ukb6f
GZTvhL/qSaT7jTgsAIc74tRhAsxWdfXn653uIz9eIG7qm8IEn3OqlNM7VJaG5UoteKAWlJMkXUYU
cN0cjc7i/S8uZWLPzcUsHV339lN+epjYklM/ixhyDJzTXbcsmh1U1YwLXIyn5F8dAj/ui92RsATc
dCjYz95cb0wJNqKZsc+n2b7u7NTDPLBFjA1e9/C3j3CDgvn0KGw5CM8nP8XkOOuU2/pejL6781Nf
Bjq0hTeSfLK/Kp+3u3KQmuBkYBGMyad+tjp63y7qHCXaXkIJ2NnWYEVtknthOtH06/ia7thf5P7v
74/GentzvCLQi9P3huURHCOv1/dehb47gChUPc0WbsZH6iLchf98tV+3UAf3iE3az8hE53A7vRpu
Z3JMx0zsM1cbmtcwvpslgKng5X0wt53Z4DQqYijLJu6wj83U9ip74YZ/3UwBErZJN/eLS5p9VkDg
X6Ut64jrmli1jgEdiXVlDQ214b8N6xzxnLXm6u9f7dbqsdmgtGKYeXZ0uKsq0EZx0cZxs92GARwT
Bg9XS+Yau8aEHYpZVvvXnyTdPB8+OBX/IpXc6cPm4Q6E28zmHsez51Ens95YSpTChde9EO75u2e6
FUosXyYmtASnV0LtMw+mVplQqyjGRamGI40TNaKS62HUSJSCHftSzOevmxuSUpOCZTNV2W7y9KIZ
DALCZDuT02nBHcsh1GtoVnnRKSyi/rxstyf1rxrp+5dJ189IwfYYafKtnF3KBM/VnMXYZ0Uhws1p
4XZys+k6nrX0QYlCvnC939waKxT+HMIIkmvPP0pylUfScLmeqJLNwayf76y0+CKbub/4851tD+n8
zuhkNxmhjxfH+bbN9GiCNris+xrK6DMq3KJH017mx7+9jKvTwjBB8MnrBhs4fYCorIq5LRNj/9+k
ndmO27q2rp9IgPrm1pbt6l2VqrQ3QjKTqO9FdU+/P9YGDmLZsFD7YGJlTmABoUmRg4Nj/E2rRib6
qiU1pq1e6sbX6+Ocb0RHpfDAg5zTjYHDYstHQ4r9HU4+iA1aBWVzK/2KOHHxEMcjhqSd+RkEGDDU
64OeBzWqObBlEBOShaOlcwk+iSMATIT+VJQnYd5r3n6mBP0bK9RqiwtTs6Oq1u8Tr14rDp/vS4kQ
svA8oNftQMI6XVZY/V0GhUPb9+ag7Iva+OvSl0DBXP8+B7XtX5/npdGoitIXtdFRIXyfjlbwWNFC
GlH70Shqnnl4IO26OW8gSWRIX8WT035wRFnZh4GJQwuVBtqxi/wlUOqgBHPe0ZXzom3vaX+E7tyN
NuZsdL+HD2YVjGZTbefMUQ1EX3/RSii0vPdK1UMABqrjbU0iesCMMEBvMEO9dWXTLBfzfTDSa9hU
mkfvYhFSLN7HIH4ZrBJ6dNBBgPtpLuq7uQ/HrVqV9spBPy1kyKo2k+MykDg00pll3wI0J13lHl3T
Ueus2yKsphdUxQPLn0SeID5jt4/B3AS3OlJS3/iv+oMhTY6P1Ba0Qcpl+H4vbv42JV9DyLPbdWE2
bqniJnuU2upN2jXzyq5ZRk8KA8DZ+B9JlIwBi+844nwG7MJAkLu1p+9oMVfRc4VYY3Jnx2gyXD8U
lwbD9JtblrqbZamLyGYAlDMQVCY3q4rkPnDTYueVNGY7r60+Pi+KnLL+YQHY41+n5280AmHWtkT4
alHdbDIP7hA48rKl9zjUxY8PT4zsgMPHA0mOtvhgqbAD8GecvZBO/p6nmfsFkZTEx0zcfL0+1DJq
88EoLoDZQdgEzb7lxBIHg9Y6cLod2r7wE1r7lveMubNtl7cYZg/bqprXPEje/9J/bz4GlSp6XO6k
Itwai9UMXT0JQAa0O62tp2fFYptsIrvpbmacFO6CVNPuHV0Ee4B3arClPjjtcnjw6O90Y/GaFWYL
Kc+DcfvhtUBmgnI9723u5aXV1+ilHaQSIAS6aRd7zI6gXdRw33ch9cEbGEnxvqlwsv/osPx1LLzO
Osi1XZYaO+wXDAAqww6QBowbmugbs7GMLVCx+VbtGiodWreSFJwdHTmmRDfyJShyLRO4IByVMUpL
CHFTlv6NDeHtW0xjbstKbVc2s7yaTj62HIruADQRxjpzDTISgWbzFMNvM9FiAspqvRSTk66kwZdG
oZbA+YRJD7VeJgr/vIHjeYYdZtuA4k3FfEqcptoiMz+snJZLy0a/Q96JVO2AuJ2OEhlTp+vCGXaO
Ufd3KGfXSL5ACty0Sr32Ojw7mawbDl8cFFRGJCrqdCzD6oSBeB+iuLVu+J4FLwUqnPsSoXa/0dLB
3mdCFB+NczJyS/we7GKHZ9Miq4mDdNTQpB53IolCxBLL7I7IM+001Gb3HzxtciiArjCZSTXgsp/O
T6+mrhAupeNBn4zfrqGO+TYxigBJFQRAS1MdDwHP4F/XR73wBd+BlyDcKOehbno66mClfYkN07Cr
urEGBJnEPk4VyNZX5fTl/zKUaRFaieZn/WwTF0cpnsgZi9XwZrYVognsHT+nb78SQpZpsMFaQuL+
f0PJjOef3Y/iHS46xTTsINVVD4kDCXXTVwHM49SQXKIgekbUOtkqTTmsJDcLnR6yGzk2wkfURtmt
FFJOx24SF5NHgZl913nDRiUdvvWwXXjOHNQk0AVmwTdYFGPYY0Mr2dju5D2rfTAe1bZp7ynFJLcT
dClf0omlvCs9d97OEEquf40LAYL2Onecy59gVRaZCfQV+oiUNXda1/1Fd3t663F5WokPcq6LWEet
mOcWTzpp8L7ISGbJ+hsQx9i1PSpYCEfYe7cJjAe3j4ydNk7aSm3jLLNk7Wn62pQ2eBjoy242KC5E
+SFL79ra1PdtRw/dECZ0Sfp4vuuKdk8ACbeIhUjBpLE4XF/TCyGK4Xkuk4WBWFjazwqUgkUQg52r
7TF71GqtVw+t7Y6PUIkgPrplJo6d1VnminbKxWV2SI0ciUkhPp5uuVnD9blX2XLo/wqfJ7R733aO
7tt51kDRd9Xd9Xle2ONY1EgYDlc0kFRnEff7FhDlbGv9rqrrDFG21k7+UFq13iBgoMmILKC5n4D9
/u6ToferJg5rX1HN+g9GAGiUQ+TvYHMEWbfr1REGKJDs0g8xlvh5/YeeRzc2Aw9Eal30aqibni5M
W/Y5xe8eAfCeBylKyZW2sxqt1LYa9ZxgJf8+/wwyh6BZSeXJohe/+AwcNsOugNXtjFTtNwBl5u9Q
QogyAYKBfaBoLx+eHUeKVjBFWoOUYjGeVmWIrcxuv8M5VW+Qjfas6VcNJRoTA75Q+fHh0FmRNTX6
7cDoF4GtM2nfCzXBAKVCSnEmof2Kg0L1M8B8INlen9p5dMLMmeKogb4HdKAlVgTM3oRVfIZcfCTa
P3pv4nGeOsPX66No8k49jU/0VSWqTQWwQPl+kSW15tAMdjxPu57rym+dLvqmNWoCMZq8+G9ttI7y
qOGOAoBa6cVXsKgGMo9ehq9eayC4VNJ/v/6TznYsSY40xmSZqbyDbTjdsRmJgVGSIuw1eOh+DsLq
powCFf86Y+0Un21X6TkOuwZCD+QtoAynQ4ECNkqLaLRPpqS/Hd1CfIrNxrkxtCbxk1mNV/bPWXAm
v9FQRuaFRQ+DNT8dj9dT1hVTou/HQC2Pehzan1QjNf6GJgSUTQ4ulGocpkfTHSZjan6Dnve8cumd
5QVydGR3CV5Yj/LcOv0JpmV6BrxtfR8WUf29oHv5hOGJ+Ka2XTnhYJVgwCZUG36GXq/stfMPS62P
jSxV13gzL/voTjQIM7AnfU8vRdKZLA+dcgOnrxAlKm/30V1EjYr7j1cpNQek3k7nKbxeIZFmnpY1
pI+I0beDj+iTA/ls1qfk6fpoZ9ceq4rEFXqiVDp0KCino1WGk1nmXOn7flQKH8ED5RPf728+hbFv
wd+7ydA58K+PeWEzMZKug0qT9+3y5I6Gp1jmgLIAdabYN/VpvJ9rF+cAzahejWpo9sjQZI89nLVN
purln+vDn39N5ks5QgIEgbOZ2umUI1rgYaJloF7yeriZkHQ4KKCx95R51rxsz4+phN1wZHiVcpMt
C/CFKQz4EVgIejqGZVFcJT/txlEe0rEOHiMEGlbOyIWpSS9xqC6Gy63iyZX/J3eO6kmQqQ6QCkv6
z3VjFzuTNx2s+1hZ+YiXhqJ2hK0tcUE6Kp8OhdJf5xV1a+5rOJh3KfXGW14J7Q1mYdP++gc7W0X5
ClahY7EfaKK+q8/9M6uuwJTQgL23j7HtQrghBC6DlE7xrLXlS5Ck/UenxniI7SOYCK2WiLPIPMi+
4s6Z8X6jrhB8VsGK+SDii9Y3m8YIVj7ZWVhjMDahywuV+4Hi++k6Kk6O/EuSaPsJJ7LXrO4nUj8a
mIWOfkWspN1nXhF0qLGaWLmnz44+QZQLxMSdHbQqDeHTkXOBbMEA138P7LF6wDxCvceNzjoQEOwd
PiqT32EDsTLdBd5RptYSdU02ReapgQuTv+rfj6lUCN0UzBe71/BZwxpuixVN42u2FaP4rKi7Mp/H
Ta+Z5V6opXXXIJq08iPO9i6/gVcDjWp+AaVJueH++Q1qgZqAYld84DyydrXa9zT/Z/SyomCtBSfj
50mWwlCOLh8WFmvsGotgUwlFx6uCjpUeeOnjME7h/ZzAbrp+Qi58SrI6zoYsRgJwWuxYZfQKdGcI
aXUZmfsIv7NtirftXlFj8z60c/MegsNaB3yxihrATYnSMBypH0plZzGo2k4u5kJV8GjaI2aHQrHK
cduXbv4cjlJy4foUF+eE0UwapvKzMSR1vsW+qTUHhynYso9VGRfbSWTRzqGZufeUJL6x3LS8hRnl
+E2Gi/D1kZdbVg5NUYcJgikiBr1nov9sF1tMLerts/5od2Fy32Aic4t2OfjxBKsCzN6AUVVVpz92
tWrcAInpNkObYCV7/WcsoiC/AtqC/Af4Fs265U1dRHi8i6Q3HwK6S0dK3clLEFuo2KekPzpmA9rK
gItNReODuhJ4duIS2RZJwukpoYnl9OWEZ6mXp/MfuFDfB16Vt+kIewBLXnObzIl7c32SZ3uKFFpm
P9TxoUp77zrQ/yx13OE7GrVB8jigbnMfitH+5Qn7R+x5+cfe3cyOTSQnJskwLO3i/pqMwFQb5Mwe
57RMGlSfgqr2jWKYsFSKQ/FjUq1urVl3aXYG+aMs3Bhkd4s9LKoerT9IoY9Z0hW3cyiUPXZ5yE4H
TPvt4yvJ1OiGkIny0JSB6Z+V7CO3baPETh/HYIRWFGraT0MZil9GgQzP7uNj8RSjec1lwsIu5lVS
aMAJV0s5m5W3g8Rj+IGrilsw5MkKGOXsFPDZePEA1yD6SLzp6bTQMCPaBnn2mNmIq+tCqI/0A5OD
lWBOt0tCrZtWJnd+DBiRiMOYlMvpZJ2OaBhJ6MQo/D/GRZZ8wTvd/eIGbhtsYhW0UVSX8/BuHzit
XM/nYUdOVeI1JdQB9rvcTf98QZ7QGT68Dl8Q9cmfhRRU67O22NSAubp9NU3OD1vxNCTpE/CrSMKP
X/QpDVamLxf0nwvs/ZxQjHUQEHnXT1jclSKzrH6aYxZcqOOzysojvf87DSla3eIxhmKbpKH4MyTn
ra6udg7OvjeVOFq90FuIQirQ4tNFmJ3RU7AXn454Z5b9PbL79J5rYSa1tZkMjL6J+Pj3uCsp4Dv1
4GTaFs08zg8dBPlIWJZYOwQqzKaKm6OTxrUrTbKU9NUw6gniKBDBHuGrJIoM7EScSfuk8RzX7ssA
HYKtjYW5tp0CN/mtpihjbujQD561kSTx4c7B2Xx6cIJYN9Fgc8Sv6ydx2Y5EhJmgSWscfgMHn0LE
6XoN+NuHRg8hNNaAhpYTLFZESShbl1FhwMVtQds7rRKgN6gprzGKKpRCdMTfhxq5va1qYi/dBViH
rvyuRR4k2+fg9TSaFOhFUOhcbKPZQmW0VPr+CWNSQa0Ad+Zom3WKfQxpkVBLRDXls/SnR3cIXmm9
76ChtP7Y4ngLlbWqxpfUUuQvjHUvOVInU7SViHm203ltE5gBn9Gncnmcni5dXAoTk/YkfVJh0AGX
NHRlrwr8bMFNB4ZfJgOvHS8QbnWwUe9qD3ZkoTd9faHOog2vQa5Am/oRQjqs1OmPQLFsQE626Z7s
HEijiPT4l5XUKtokXqG9TYgr+oXpzF+vj3o+dYPSCtg3nuOkOktcVWeJpukB2j+VMBT3PE77W+T9
cA9C9XLjxPq2tHKpZl25LxW1iZWYfmF0aIqUITQUhNgli0QD0/ZhFKqH3YynZp8tZFDEHgDKoB9i
ChfhT4lweQb6gunl0Es7jaSeaCVfX4KzQEOFlxYW2TMlWUzWFvdlGdqAC3BZetKxMN27SlRv2MbT
b7dFX6/mmfL9w+NR4KGMhzC7S6l0cSAaR+BfiWPosQ1KqbKNnXOMgmJaPWt5Vv6BmFmlh+tDngcH
bmhq6pxBMkhmubxRsIwR4SiKYyibX5upDKYQq7eEipOCYlEwKVvbiBqOXZWb6GKgLIFEmIgalMWE
pVtfLD3U+wcjFQYqwjUKB+oaW0b+hJO4ixAJLWle+g5B4gwuMpVD5Om4RB71dsrzJxxTwmBTNCL4
AgB8Wuvbnu88HsCsMheLLLoZi4/A8AmigXV19Jxi2ngxAgf8aX0Nk6J5rTv3O3RSY2NEvY0OS6yq
K4f9vdK1mC3dJoonHDuQGssyboPCFRTHITqWRpwc0340MGVFEiN+HtEipEQ0mpP4EoF1KXxHpEn1
FCEpm9E8V0OUq9MpuIF45X4hoDXhVswBbpvIxCvlHm9YXiDg52me9W6FRU01JpW+sZxSHw8uHp/P
zL0gC51BImxQuzLMp4J9/pg6U/KSo5mJxyYawi+dO+veoQZ23PjOGM+j32JTW+yCEusUaUDeisjP
Ks36areB8orlJQQ2WKLdL1T54vnNxo0R88XQY+fMKDsTR+pUf0OWIfgiIdbGnY2zWrJzMidABVaI
trpH4acyPhexihoBVd/G8K3IDPFzn2kG3eWdCQg5TeXDR5nsutpPY26Nd1XV9M4dkjbF02jQ6Nha
ozO3twpPXxxiEmQoj2yhEuBhP0u56tLLEEJVwtb5lA1qFSn7lfOmLzcztTFqSOD++cZgcBYxJbIH
HNiRJqI97LQ64i9GOfq2Wpbhp35onZjCOYDEmzy2hm1oZ6LedNkUvM4hKBoID/DxfJ7WeKpe/10X
dr3kPoJWoCopL+TTO4ZLrmiiIomPVtcNd4hzjm/6lANDdlNBVDDb+o+S1tbkJ40Ww9KOMufDVy3d
NqqiPC35BWd1UTVVBVGH7AoHNvEJPdnoLYryzm8cFXnvNitaLKRU88mMq2BPw1798AoQXSBpQx1g
d58TWhpntp1MD7BSi+KG4hrGj/iKDZYkqKVzg45OM9vmt8QV9aOg9Z35XuvO6coyLPSBGFtKIBH7
+R2E5DPcSGbZ01x6enyMCzSKNm4AvOLVbYz2YYBg426AquQP5AvOt2LulDvUPLNv6eiG7qeZpMT+
miX4xL1p+IbY32EtO/p9krUK0KTrG+b8boR3wz+8vMCTnEkKtHU98+7pIVr0ARsGxFuzjfAqgbUY
9dwgIDXL/64P+Z5gn4ZGiScHziXlE4yzMeO8LwDY9sWxbxGu2SnqULzFLvrtOxrD2MBkkVVIIquG
sP3nOfIMZPYLZXgctATBpY1ihKm1cmW/t5hOfpNMX2XDVkezmPLI4uBYc2HrypBrz03ZZLhjBZHo
nie4BfpDqCb0afo2Qt0WUJ8XvUzWaCmPDrpheJKoJW0yvUmi7M3s9HLYql2vJVu9Vrp01zdTkX6p
vHGoDl0+DR6teDGFu3LKp6dGm9Tx0yRmxGeqwAjVleTrHY68mJTEkABxxZtGpcx1Gg0MXHFdgW34
cwIG4hYFoPk/TLAL4xWpo/BgdIA1v8YSKrD1oiH27rzcarNbsxPdV8OuywxXvyB+sE1sGr82WVQ/
OANllEOTdUJ50Iq0zz97SP9Mn3KaWsq2KZz8axYgBrxSOjqLau/vcw6R7EoAWJGZ9T/P5ThKemgH
/XgsMLrUbvAJC5/muC7vAg+Xu7TI8u91gM7Vht8xvoHOjFfeOGenhB/A2BZ9JetCoaAPklIfHG88
msgeNZsO0MfvHGMbazsgOv+qdtGwEsbOSwS0sN6xHNTLZPa+yJyNyCNtRCD+qOax8Usd+rtpDpO9
ioUdVo+z4aG0nAZIrDlB+Yz6uvNI6SRbu+bO3izyV+D7JEuFtNSWb7tx1Guj41FyTPU50Teirs3O
V4pRv1OAnYbbXim08VbFFdQvrakv7gEBJ3i693VujJuUIKh9HRW0LB4tu+tNXxnaGM1DL0swkLBa
tA6sSbNWQJbnAYZfTR0VygUvZlnsPN0vWhvQPe4nSqltlaJPrve/iNP5vEO1eX5CJf0/hx+Z+mrf
ODulxU9omwzFCz7qgN+uB7vznQN2VYeyx+OPUsMSDGLGZiiqVC5gZTr7KHF/m2Wnv6leET7hjVN9
EGInVQZls1f27VQ6scvixhw76qh37nQkbDZ/9aidn6vWNQ9urIevkZgt5Ks8zocjGuvb9ale2CtU
ckArIkTA8EvHOUr2WK2I3j7Obd996YO0jbd4U2kYfcWa8my02d+49MSX66NeWGBIgjScTZIeIAyL
wJ042uhVreUcXcwH+o0SR+m+d+z5ew4L/VHU8d/r4529YmCUSrFelJ1Q6qWecLq3Wqdv2gEt+OM8
W+R3tT6+ia4RW6DR+koMOA97p0PJvsk/YQ/x7QbpusQ62kUexFs3wup3q2K84Ed1NOwDuP6HFGH/
3WiMyTExrDUlhfMkBoAW54e6PShU3rSLxcXPOM2TAMuY0azh+pt5VbU3TdCgUS+8urlxixg5dztx
8/88oVXfO7eJkkPW1eZTr5TaL2Puk5caWQixVRQt3hdpNK01T863HaViutREKBhdMH5PV0nptQof
q0g/VsrQ+a46Cl+1m+FtQC1JPOrKnB2CsNXLjzYZaPhRSKKIiOQIK7N4cAMXGpuERPiIyTAKwq5T
Qe43nRc08PUb6gzh7fV9986zO7nM4T/Q/wN8RN+R1ubiW3gwKM2q6p3jRFjVDim3t7EJ0szWNpUa
Qq+KOrUTLIA93mpisCds0VoPZ5qRlve2N+pC2SL5F/S4zdrakUfUODwYs1Ba0PWm+gdzShc5ia7o
boSmTsE2dMoaTXt3dOBNBqhM+bDxMm8385a2DqLT+vGbHqe9RhnJdFMwtMWkb/LAwWgA52srfbGE
ZR6CxhXRt0JVBoxY46b4MWmt/sU0ZoXAQBvHRfK+Gm6jrp+CuwYs8rccqspLLFoRPAy8kstNo9B0
lJLQnfXn+qqen2ZMjJCApTrIK47e9enmsbCHxclXc44d7bLID3IrUHYFcvbaBtg6zjfXh1tIafAq
4CPSaqAKQhHaBbl+Oh5GdQqEe9U6aoimlFswZSRZKaTBTQNh4ODUTjsftCkWeKvYVl/ujJ5ofVsl
pXKDa4Xe/RjKnAwEzEBeILjf2b7AOEPbxN4YzfvGSXE1cZC3G1di0aVfTg6pOyDSZDqybBnmVVOM
4ZB2xwCQBj801yNfn1vz6FAwtd5CUyhbDCkU/W+eYruR0r1yn7W6w+TDLiJD28WYaxwawMb9VlFF
iWGEmlEl/6l4JbpHOkKWr6w4op4rL5zzKEpnmRo1nV4QV6Qzp0seprGwayyDjhyJeRvEJbYlBeYY
bYnsfeMpnl+M9Q+vV9M9V8iHO608/thc0gDPQad6SWfHWt0t0kFgQsTF+YIHRPSjnBxnN8SxeYBD
03xp2r5fU6OWMW8RK/BLg2sGR4IcSF1sMzifytw7TnlEbxtdY9xxpD+5a9xUYxv4o9sgUkN4zG/y
sDTWkErnN7Ik7MBhhU1Ayr4cHBtOK3atrDni5affqPWIRieeGKStVCG/FaGa/rx+qi7cAAjUc0dJ
Xi+CJIt0D+IQzm+AJY8l0NDeRzZ21G5zkYd+XEXDNuor2Fp0uj9fH/bCIoMJ1SWnF39dKi6nG6tL
63l2sfM4ulR/sm/8ADx2HEfEwh/CFiuShvKG9VjMVlG+OqjxrcSui+NLASImKPsbskT1T3ogMOOh
8FCKI87dbbptYqm8a+CkfMDxI8jYcfYE+29qXRTIFEtda/xcWnbQzZTOYWzKf5+ObwxGXmVa2h+x
YdPqDbq0sbs33T54wTe83wBnwcJkHJX4v+vrfmF/yRyTxzrBiKVfjEufy+uryWPeeOPd6jiioeGN
pP8vPUBCOBpwCFsJIReCH1wJEAWyZUoEx0v3ZKkL+Ck1u3c4jq4Tj3cF9Oa/xPjM8FPHTtt7kXcp
3Hs6iAct84L/hsbpFb9BfyrY6kpvm/fGoKfKQSkapdxNoZ1iYNQ4aMqawPnCQ2e6yWdc9zB3u75W
73in00jALwfdyjblAQL/5fSXD3qCSdFUzEcsQYcXfar5zVWbhbTy0V5/GMM0eY5CqtPb2XTzaKfY
5Lf+jKJoc99G2ErSC9VKVPlGVUn9uhvVGkMZWsLb2K0r76ZCta7dDE5TGfeFVurptwq32GFbZqPz
V5077SuG6Jy/mDK0d8AJCLugYUZSeuVmPd8UKHUgCcTthFeGtWxzjZmjVYajdEe2anLTcCl9Dnl8
PuaJDnXKmPqVdOwdZLFYWE2i1KFZAFdATOp0YTstSxVPbfqj5tZpNm9Egd/hRrXrFo6Bi1fOLWHQ
TLfwPGbzRyTi4Z4zFHk7C5Bz4uuFhbg2CmLGV73URPyi2bP96/rHP18TvrdMNiA/UI5cavApuZ4k
Y2vOR8xdNZSKQzPamIEX30n28z5NVOSGr494HhIYUbItAJPLHGFx1zZj5c2DMszHzmwS7DIy/Q4K
51vgVgSoUhXqfwWR6HB9UPmXnn4J6iSQgingUVbkqX36JQYahoENFf/YTxgJAPTufhiR9S1PJv3z
9ZEuLei/Iy0umtLtc7fpOvVY6uXkI74qPUKa6JubqTfD6DRv14c7z1ywouP2pnBAFQO8z+nEUtcc
tayp1GOVT+3e6Qc0jCk9WdmvtnXIh1O9ffc9M3FQRP4PGct4TEdvXIl+F9YXRDdbnYICYr9LuJGI
c8+ZosA6OtgGzBta9TowwFDdteG4Rvi9sMIyEye0g8yDnrYItGbk1mUxlDxP+gzrjtyazI1pScX8
Bs43b55c219f5EsjcoGigCr7JWfZShQ0ZgH8RTvig1V8gpMYHbzRHLNtmIvQn4d2LVu5sJyyMkWG
RAlBwsVOv2oTtloLWks/Qp0f552ZW737rGamh3OYrgdrJDS5JxenAz0hUiOeyDRelx7MaRPpXt94
2rGEGvYrVwwvOVBibfSVYrP8MstxoOTCKJSayLSfTqeFM88MZijVj0NXiq3WmvRbMmvY57iobXlV
qbcATRMA0B3NsQ9/Qk4IDyrIpRLPtdg0fWgYY01l9phmdXqHeFRwayATsBPIM/oFpjRrqFEZ28/m
Su5GYQTZJPVM7Ackt+rSUT2GNWpJY5SMh9JrxUORhdGDFiTe1lNS/aWLKh1189rbxo2YdhnioMnK
1C8EXKDB4MwltgWVkMUtxCO7Loxk0I5cydnrjNb+74Ls/8Yk7GIioOXm7GuK7ior19+lTQyS851P
B2B1eU7FUE2xWtfakaavcfAGt483ioxANj41v65/3otjIZ4hi4qUaZdvZupPZlry/x+tsu5/YHPc
vGrIrW2oPFjhygV2cSwJo+CtCzRtyUcolSSM9JF5VUY+/kYxty+Q8Nd782cpeM2vnJlLXw/mMPR5
qVx5Jr2sJaY3NwDZj0lnezfmZEQ46hbt3sMF8ju9/hmexxx//vhyAhABDoTaGLtmAbsrKxMp3GbW
jrFhk3aEqXqX63WWb0Ea0Kj8PwwGdJhHCpL453qcrVtNAeWzY5liEnavaoazM1wMB8NYyayV5bwQ
yqnMUJOFYAXMaqkFVA6uGIY0IZTbVuLhyxnkKg9tT/9R14PiC7xVo5X9cukLkm8S9kg/5Cc8jXpz
lEdmqWTG0VHc2sfkD7/a0kF/VEtonmqNgYszrLuVAHRhl4Iio5KESQydhSW2ZHIaMYjZJP7Elf6d
azvTflJLaW+45Ezz5fonvLCqiPxyGVvgZCVr5nSKLq8Db55s6qtxg8FG0f+p2sHyu4wCOfszNaaV
PXNhTaWqsEwgEXOlgXM6oOMW1RhT0zrCXVHFf33be8MNNUhLHNjTOExGetnqMFjCcP4YZY7yHC9p
lVwAkCUSskveTJxZibDNxDgqjlI9A97Kcfk2ptw9gFlLf/BCGortnGNcuhJPLy0yFEiUySiayMB6
Omc7RNMlIoYfZ8VO/aZ1crHT4jl4nEO3PqoiKxv/+me9tIdI6ni6qGh/Ukw8HTFETlY1WkM/UjZW
nmPDCRy/LvskRVtyztOVhb3QkmMMzokERQCIWIogjVqlUixU8+e54TXoRnDnfCfvKBsUynxHghbv
ey0tNkOXd3jgOGH8FFVKeEc9Rft0febnWDkpZwz6SFYEZRlykaq46CSnrZZkz3Bd+dZl3xkmEpNj
/Ak9gPGeW6W7bZOpehSTPQRbxxp7367G5jewSWrWiVQThrWcrLQtzzMoaswUNrCzIlVDluH0i2gN
WDjH6prnACpIuomDirQCrNYDQBvqwfqgvGKE7mziqZ7ylTh2od3M5uM1K1USOXVLjWdAbGkUt2bH
pq/+aMoEAD+yrIe6iJxDpKX5J5h6/a7TY6xdRdjcIUnSrwSa83PvIuMG+p/smD+XMg2UxptRL9zx
mYQmEVvc34KbkfLIS6fZibdx9dzYtLWqr+VQ52ePVg7FWVBDINLZoKfrXiB60CdeNTxPgdH/mV2v
u4US1CqfQe9zBWNn4YQfvqkAmFK9IilXgQYui+nmhLlq3kXuMQ+1Q4T5j75pu6SEeZy7n/K5Dn5e
3/Lnh10+I+HFYpfIHbBUAYzmeOgCoTpHXq/ln77vLeqjdvB1UIPx9fpQ56eLSiQ4GvInlYcc4eV0
Oc0c+yqlSJsnS+TzrTDH4lbUpZPuvCEP7swsGI59JNRd1KVGs62HUP9sGR1u2rmlxd8iYyr/i1Ot
7FZ2uDw9Jzk7hAugp0QeaTwABPv0Z+lNUHeI7DVPudDrPyN26lCd6GWUN9fnf7absH2QCmwIouH+
QJQ5HafzYqzSAzE9Qepwh4NZRJwYs+OJbrVh8SecbXv//zfiIm4Eid2ZUzVOTwKiRrtVXDO7CVCc
f4iBwxziWD9cH2+5mTifBAldUky5sljO0xnWdqvAaYrzx6ow01uuZeOxNIKjFqUfZga+D4WUP7qV
/IHZwOlQWZ1P6BDm+WPsBPS4zBzfLfx2ym9gaKON5Xb2T60sCzQCMP9ZOTPLcCTHhkZGa5cCN+2M
xbKK1hr1QbjZ4zjSk4qxWYAFmLvIStLp3sWja/wputz9fn1xl9vnfVQZ/tikMJWXCpppUZtepUTZ
49TN6r1eul81s0XYUpkfhrxKVw7rxTly98Mn4TVAReJ0fVMc6xFN6vJHW8X2axPSLdI3EyC8YId1
erNtq9C8Q7DMWNMJOB9YUll5sxPvCUfLGn4dBVmcmmP+mAQRwhJJ+VmgzIv9bh5oN3E6xsekysaV
o7nYuO/8ZADoPOtQ6TVAcZzO1sa2PCY3ByQMf3krMOm+Q448BoKEd9uHPuP/DkU7irYQwAk6y6dD
ubw8KAgYUKExYPJrQPgAtZKWhlQdPyihvqZ0vFjP/x3PptlHHwyo0bLKYwT4ikHy0vaNLMHoHeSt
rNCCHS4o3tagIYZRfJqsBJ6L6wkcgVSFSAe6/3SSuT7Z0DU81BZcbOrrLsWiXVe8nYpd4cpQi2Mh
5yfrjzxCECiBuiV/yj+9LhD6o95TytpbmQIgoMoQz9ggxu59x1vT9EPLaVaysQsrKt88vEL4R8L/
TkfM7WQe6gD1jCEMRz9skvlA7uAccIxsHvQp+jGBl/n4BqVNA0NC4gSoZC3uqMipZ1vwlVEnAFtn
92ayHxw32thJ3h6ub1D58/+5Dt8XVPKeJUUCwYylc1uljqaeeoG6p3TW7FOjKmmDh6VvVFkjzRrn
PaDoahcEwxpEXW79s5GpHJGGoBlK3e50Yc3GnQrwDepeq6bWD525fgg9d/4/bBgIc5Lyg2oGIuen
o3iCu8FIEeVPqhDl+nqct4no8yOIODyYlW5NX+7CWZB0eYAGkvIB/P10vBQPnlBMxJZQ7hl7QiQ7
MIP8JjKn39e/3MWRJIxEGiZIhY7TkfKx1O2Bdue+0sy++TlMZHIvkGmi2fdSQ/kYzIl9QiZDbx1F
BY+n8fKyn+dGN1IP5QHgi+peMb10F6MRdMDZPLtTM8RfPzo72TmCVQHal4LfEl7XodyMdXdh7kWk
Wjcm6KZ9pM/1D2h50co78PyESzo6NRsSC14bS2xrhXJtXSop2ncQt616g6BCGv4abXPOfbCsYb5D
MhBTDKcnH1157y/fw3JdwdXKdrIUpeNSOv2K6EZhTRoLEyMT0ymeKjOImv/swckyWRtzMM7C3zsJ
95LHUTxRrk/TfDsKPe/fKhdf3hvwyNaaUN55lAWvAT1MkjdA0C7FkCzNqbQx6K19mGJYxQ3i6ndF
pLv7qS3rrYO6zkpSfh6F3gMs4ByeJSgxLE4NHKKBumHh7UVbpnsx9fG3wO2LW5TZ1F1SK+1jbgTB
Zgj6ciW8n08VyQlochI7AbZxCd9Do4AIjx3JXkF/8LXW8VjeJm5PX15z+nlX04/JVkLu8mXEN+dj
U1WGNUDQRe3i9JtHTmfkhRgxCokqNdhYodVtAUoDPs5F9XPujfEeyIy3ia3/Ie08euNW1jD9iwgw
hy07Sd2yJFvJ9oZwOsxkMVaRv34eambhpgQ1fGd1jOsLV7PiF95QuTe6UvrnZhT1oZ6VfLS9Ru1K
uCwXDsF780BzaBGf4LbkWjn/TSPGwlbqQpxCQTg5OWY37PKprU5JXc+3wvEv5PhvLy/kqBbZJBe4
DnniajgW0xcG7px7K0+qLiy7GkPdLnFrqj9BfEnm+62QHG2BBf1FgAlWU1/nDzOQDtJ3HtSuS9ut
7QsVut1gflH9XG1dYMpbZ84xJy6L8qeW6F/xRvc2pULNFkhRfWH93z58/ALq0gviEODoulZc5jht
DEZrInZZ9oBkgynfYPOX1BcO1dslZRy2GE8DdRxikvMl1TtzHIsESbO0mpLHUvfSk1sY5anEMiJ0
Cv/nxzf2O5+1qMVQjiZlWbjG58N1uVvFiY2HCFF7u00037n1k1q//3iUdzbOUlZY9OmBGHjrqEH4
fSzmSjf3dZHZj71KijIMcilPQ9UMZvjxYMsMnYco1DAWBTHIW+iHrDHlU5NPtNwiROGAwPxItMD5
QZIaz9fpuMBlhdMr7ZC2di4uLN07X0mFgutwITAQBa6OR294PVoN5qLzMw8niJEtbbVuaDbdpOlP
H3/kO9uEsXh9FlYuLZhVbu0biF8pe+QFmpLymHBzbTML/2ti4WSX0Af/t5oXtx//BHE02EDaFuAC
V/vEd5U/gG7eu/kcXRWZXxy9yYyvgc/YW3OS9u5/+D7EqIgCeeNJfs7HI6Jt3baf7L1VZu4uMPFK
qfPI2+RLHjZFbn/hRXl72RBFcLgJXhATovqzLO5fOYqVT4nlNz6yae3stXtR9d6DlqoGQWwkBXa6
34EqRvLbhsImFmatV3QBGFB0ePXKwCNDXLxy3uynVygODXnkVFA9XtcwZvw+WgdfnT0ItgwRY3Pa
VQqJ7MKb8u0/TjdDLV+9OKsAPF0rqyUZnUpk1e09srfiNhaDOiSzSnZ9hlPVSKf1wnZ6c+0wHui/
RYQPMMWb0pCTRpFWl5a9780WN8muRGQ4nCejvwRnfTMQ7G1uA6YPFQNCoFWWq+hWujF+OwcLT7EH
ltI54hCVXGjpvR1lUb9aLIQWyDtltfPNk86eibFO5xyMWkN6JM0z04zDSBUKrujHK/VmU1CyAyex
HAoqXLz550MBFLB7Vff+AYmA/BdSn+5VVE1ia+QQMS+M9eaSYayFx/YqJEYxdPVZoPJap7Ya/0C1
hyqd3va4vmrWTWT1p0LXogttprezSGK5IGvIwqBJvHY5/jqCI8jz3G2Ff7DdSe0sa55PUWNrVx9P
4KvM7d/vA5keLzjNGkJlcFnrxRpdD0uUuq+3YN0MN0SZtajaa1xmB3cbQMWPx3AcHE9+4rQwpSam
WtEBAdnEOmIM5RZhH+RmwM3eeUUo26roN0UOS5cCXDe1ewMbpO/N4JR/EhG3D1LM/h1NI+veiVAI
IGQspiesRIZTlLvmAwIbvR7GQ+UbG1yXzTSUWez8ylQvhg1UD/2T8nX1I5GmX27hCkynPkM2buuh
KIS+a2sG85HCErdSbiN1FlYefZDQ9Vr9cyxNqB+BScPrFpprP95EwrPUDlqQ+zuwOjxezcROHqO2
kD9Kc05Qj/aoWNzEnR01IVdC019FTh/f1t0o+/1Qetq4d50mBZViGGW99/AKb0IwCJm3c6UZG/d+
C3JaDnVZHQYKM7tojgwjHB01y99WjJvlNlacxp20rVQOm6l18tLewE7Ni21hZ6oUx6GSIFEyVzld
fmXQ0rWssPfjNqq2ZpAP5V0FADbZxW3sRH8sWw3ZjkCgtTepnlrldS/U7MO2KhsDrrqttQ2TZwPx
DQkP02YvTa1AuaJUbunGhwApLnVdV71Sf0rROPw9tZ1xZwD5mV7GyLPyOQS00AaHDrFie3thL3JY
z7YiNQfO2MJ+oucAwuv8MEP3nw0BU3uXUkQ9ZAJ6ZomQdhEmsT3vB9LeMK7nFC/Sqt61vR9dGH99
wAmwCcgWWSLwOR7Z4/n449zVE5av2S5yVX3sve5HBFd37/pas/fMun+88Lnr8QChcGfxyNCDIG9b
B7eOGSXFnHjZMQZ9Hu1lYJbtflZA7Xd1hTrbFkhGKq9tU5jOtdc1fr/rhto8qVkfgoOngMQcwKGl
836MGj3aNU0LA6ls7GkK4y718+91l3hJCGxH6Z/qQc+jB6Qs8KyzKkLN2wng4xGBWwuyMQDYhkNs
l59LpEjGlz72jHpnNtLst64HuzN0rFx5C3Sx1zdOKY3orhzrutuOsVmBg/ZiIhO0Mqv2G3jH1tun
uZYgjIsD4qMwcU++yzH0uTE00dQhj6D3UwfDYu/aJsuq26AF1XuQvZ4YV8C88/8MO8udKtQbUh6A
5VYW3EvPFF+6bIy/sVKluzHGef6UQawfP3mONu+kbPr0QXZlrp/4rSr9mTuIhD7HmRbPN/08oacd
WY1X425dehhQVDmer1g5g8ZURtfJ+1RVlX+YYPEUWPsq61NQw1/6bc1BdSDHjoZtjtRnYO8cpFe1
MINATRnBdXCwDF0ja9tpm6dtaX5t+rhR4kqmSSKufAxY0oOXofoGYz4OvD5MpTs7R5NcUdsCaGzi
e2vKdPXgWrPxG5eMxjiRcxvxQYBCjkOQCEW5iwIUAzZ26/rj14934mt8/PfJo7RoUucjtVyQMcSZ
5zvfzHIanZboTxXTZ32Koy6aQviOlFPZiGl0L3Kck0OS7xL6XDG7v4SUg7wh40tuA21mkipZGMke
HapCP+oqKLQDHMduEfRCKuAkrGL8nqEsUMCd0rR9NOVWdeHB/L+N/b8/A9QktLfFRAVNKtoHq6i1
S1JJKcmvacKURtNtGs64t8eHlmsr0dAz6UOHy6vd+17pPhZIDv4XxFxu96KKCE3yuh9oy7cmTAGg
G/FwNXtV+hN4ZHIb1wQiu3K0o3EDmVLYu5RjjepOa+oYvvaZWviCaWJWd5xUmW2qUjfbUEyz0bPr
EFO5H7VYis+Y5mjl3vHLqN7punTSTQXssdU3sdT19AYWN6y3ftJnkKc68idqXysbhW2tzNJ0V9G1
A57YqTrxX+wJQPw3oHW+89Vsi/qn3yWWtxlsY+iu/TTGvWnIdGvyN9xqZnEbTNHo/wGKEAiuUxdY
yG3vFrVxnIZ82JXVbGb7ICmCtmWaLCvdeJg9dN+RwfU2UyGiMhwTEfTHbE4cUXIrO1MUTlHTpNt0
HtGHNJIsjvYZBb5b2wRFeptWVRV9c91yRJrO1qfmOh28etpnMXfUp6iIBU4GHKkeLpuVHaOu1Qbe
f6Qbps+SItsQmrqavb2T4v2VO9S4PrdSVldTkKh8g0HCoF9PleZHJ43E4bPmlAnkTb9VsuOpN1uU
opLW67OnnN7g17ktaWZvZMsdAk1Pa5J2i0JoqUMqS7VpGxUid7Ze7TvahnZJArGjM3mrwwpuo486
JeipGf3vUUByc5M6RdCgSiLvlzdb2nyVTVaN0F7SDlIPgSxmxWcCL+dZNVWXPya6MaM2YGT+0cn8
+FdbFMYXMcSjcc3069MWYcTsa88tEF8hzskiZ+ieNto2cmbzABEk80Lp1pg2CxVbX6POSp0wiYZ0
SwBgNYe0q+bpB6qZwKM7LfOmHyLoLJbJMFVxq/KkSENsx9RjPPgekh56L7d4xKBh3I9FdRVDA0i2
kxQx+zhKEwdKox8hk1BIpyqeKm2Kvtua6K27tDdmFjyTerJ3O1FeOVKbzEdvzqb0ppMIwAEwGuv0
MbI6GCsHWeCdeI1QUyyHheVptQiYBsBwdrMtq+lxNpTzx+Yv8XQCtEm3z0oNTn0YZHnfHeDYufZV
3BhJ5O4mu+0QdM3EnP3wZppdLzKKbKhZkYvQzCnxtcw+JnPie/vKyK2bVvM6tNMFhiafkqDxrNMc
aaWxLfpMjCg4Jzl0q9lXwc5ETqH4TVduDE78Ww7BdmQNYqdDYz0M7hQXYhunibJ2KMmk86ZeqOah
lXed+D4ajVXsus41f+kRPYZfoxBpt03KuY8/a4PVPtsGOkVh5SprOkzStOtNIJL0NAwqnz61IDAU
ZS3eyF3RG9o1lRKN4BVoSz4gUxEEQxZOejXs9cWcSm1cWSZfgVEX9adMlsNTUwWm9h8xJIBNCw9J
cbS0VBqhynTjd6wn2SVD6ld927OLlmbX0hGmDkLmSvv7/L2wyYVyRb/56BtdDDjdqofi2hyMoN1W
bZcTsNZd+qOoav/Jrpym3DWlJ7x7H1gwMbiiR3GjVXGqL0mFYTdhDQwl+kJ6kyUzGlymFRIzl9YO
t/vaeOnyPjvaNdpdD6A07Bff6Y0+NNIA411XDKV/oU+0VtWk4riohFBEXnykli7Y+ecFPYKVEfqU
RxmgsbgvKl3/NLjksKJvq7ts0vNg16NynIZBrKIE35nuG+I4tbWdqgTInz99s+nA/MEUoIBiVk7j
kz2Mv/1ImpeMLpefcr4S1Cup/NP25L2h0Hf+U20akK3XTfIo3WkSMlSiy+owzgS92VDladZt/DTT
bz1dqnqPfKnzrzb2TBZk4KXRS2uSXHwVNdtDQm8wcvVjT/ftiVYTwqdoH8HRyrgsVVwSO34crryJ
m4HV8c4DuFhQj29KmghzmKPWdPpRy1VRHIw5muYQXRJ3UGHmdIax6SGUag8fj7pWIGJXgAIj6AB4
RVGMhtf5VMcTcvCJEs4xJ+eqPvvt3AZACyfZ/rLMJHFvnXaco5A5T7SdNrSlOoik5DG1lebM94Hq
ubH9XM7/OdM0O5uursZ+CCMnSLrDrEXdTym7MZdhL6UONLIy/Bs78BpzW47DMOYX2hevghd/bx1w
Y+C8AWgi4Ap0b81FKPXJoRikJTdmK/rsWvZZhTi3blBsDLHzzK4TU0bpcaC1mCGepfuJCcm89dRe
0v5JT/zW6IYqWW/uar+vs44nvor+jHPejZ+wyPamJ10r/PanshCg2s+OjMQ1SXz+kM+pUR2KUtP7
cHZcJDhQUM0VeqsackATQqqRmWD5ZBdOGBmTh1Q5NYaMAsPHS/qqM/H3FFC5tbEcW0AYINeRzTpf
Us5ML3ytco8AaDIdWIuo660/kiWePGFl/i2+Q6W+GePUP2om1awpbCfTmzfG4OWRGVpDCxM+R/ur
DPOuKMbHLHP9DO8Xp2pDJQc0SUlFiluXP4nbtqD5d+Eb1vV9mBbOa+nmtZdAIef8E4Yi9nLHUv4x
7nx5LYgJ72hwBDcQdr0/Qys1tC/QQfznUaluU2y3YJstiIvVAxBYQxOZA3V1UXiZc2izFlx7LT3o
X3ExoZMHjbz3b3wjNed/TVZoctP/ose92CV6UJPPv7gCGEB5T5SnLteDG1/6Xb0Hf8lbm7JV73HA
liLMGsvuQqMT8DWSvOmcvR1PEUJsbaSPVyxeejtl2dhW4dS0TnFQpVl8VbGJuZmVCRy1SFSr/zq+
0dqLPBLB94+33oLPOtt5iznQYkiAFAYKHGs+a4zq+WDqlXb00C6dgjT+IZ1++sN95twTDsS7yUiG
u7pznD+TM0cXKrSvYLjV8GBIF5oZfCfaxquNbyJTUsHYy09ITDbGNglieYPUjUvBjeir3KoU2cqQ
g2s3Dx516Ibgx+nuzREG9CYSeel9s2KnjnemR4wfbca5jMqffjmknyYv8ut9PlM72NSq9joFo72S
GpwxCnFTaA++2d/LIHFuJiDYKlS2jVDJqAuwi2GVCPu37WiAxnGhcNU+BjHd7+AWJ/GJVmBgnobJ
lOg/drnQvomemkd2bVvS9TdUHQMdKKXRY26rJ1GnHz5etDWyfKkxL67xCOvhWrP8Z7X15AwsxdGz
k3QxjwitYOqPRjfLW1oT9YGCTnYKAB1wica/hfKNI2Z5/Y+Pf8R65yxgQ6ox8EmxSgMWtvoNQS3S
OHKH8VSh9dJfFxHvYcgZN7IjzVLK00jBu/rWNlpp7TG70NOTndb6JTm1d34GfX/w9YDlMNBd7yA1
z9Lwi6Q/IcTaWjvpemozCN2ACG4mSI8kftrDD8+1T6NCS2Iai/rCJn6tj/29iZkJPGEW5QR6cFAX
VzPRBglV1TRpTjKCWnJY/MXnsBv91r+e+8FIoR2osbkhy2x/2sjkmrvStevbvFdwxkJtbLBxL2KM
1cXYa91+aNOx3bZG4yJL1+vm1F/5oz5k+ww9+5t61iv1I2KNg+Moa/9U2VGkQs0rxLEL4laSH7aN
cPfOMGsHvJaHavfxwq97HXyuD/iLDyVKowG2qm5IWqxzrHn1SfPdX0r3tXGbJflL0vTC3nw81Jv+
3zIWJRRgFKwvyMHVWFnW+wWC7PVplNovhaGiHUYFArC7sZnSgxgob4cpjLB63wIcfpJRkmzntBy+
UVodrwEbXjx766CPix7yPy1JLIcxr1srxk9UpmU7Ze1JQx4i3fT9GIew1pt+ozvUojdml86XBOhe
hQ/OdxgNHyYBXtpyeaxDPq4TV1dNP5zSBZNxcp1CWFdjbXbjFfJBCIPYdYPSxanTtVh7mDDDFHeN
rc/bfCr64uucUGn8GlDruUuTQIt3VVC0J5Jb06PG3RrDb7sypdoj8VZEh4wGDPGQi4/DtsrzzP02
ItTPm4UXhnRuMYzL5WeEY3h0Se37r5pdp1q2b8rSrDfjyFVN7cpW/i3MrOaSQMpaNgQyDwG+C6zJ
pbe3SNOcX31CRppdxWN9gm7a307JosGST50orgxav37Y4yGOy4HTNTMa3b34NaO25e+NLJMTXpFs
0iNOGfo2xZ843aD0nDwXIq6nKzVjv7EVk4n4sRMNF52cllBktYYo6pGvBkvrjivz/If3SBbJRNbt
yfPYwXddzcv+KU0o8xvGVBenJjecW31uneigwfJO7jQYSx3qM26u9qrKU+/lnw8XUsuU/WGyU2ql
8n/+i8xWn/wcmAlXpyVOyh3Bpg7KujeM+m5o/OReyiC6J1k0r1vHabJQF8oSC0RYvcQtYNQLwdw7
R4tEAN83cLoLNHK1tCopI6q5hXXq6AhQ8ppdGXpGNR/sBiDFrNPfvzDim4eUgvOCR4ZHx+2CxvMq
fqyHsTDg0fdoyYxg86XwKrWx+jLVtyzmIpzb2tLsvhgZ/6edX1Mv32qUzQAz5YXlXFiRtxPwStJi
f5MCUNFY/Rrp2VGsC7c9oeLpptfFTB9zq8f26P70YpmKbVeX9iXa+RpCR6cJ6M+CH+M/C7JjVWVo
8tjp5iaZHogOG9iCCdBtZN3TEeWltu8kWnJxnYVdVNC7gxBMVRKDjuI/e9TKr8A3uuk0ka88D5lh
Thfe1tWMvP6215cG4f8F4reKD5t8EbUYAvXQT153ipBW/2J2TgpJthLltdNZlKQ+PhXvjrjk87By
MRtYN//QIu7GShvUQ5FGZRDmQ0JymVDFC0uctFJ04a3ikhrI+2Muaps+Txzh+PlBHBD9NUecCB9w
IbG/0BGcvua9kC/GlMN6plX238ffuCrWvM4q6D3W2+MeRRzkfDzQBX7POqoHm+5P3FVdjesJDXBT
eFqzDSxaLCgEdPdN64oLiJ73hl5O+FIsIloLljTyLzSBq0r6gW03PVQi764GX3O2wew6v2qhd/sc
bUOEb2P/qazs/unjj15uj7/u39ePhqlNpRDsCZnOgnP4e+TSiHxMntjm5Zx/tqVoWpJow9hCHbEu
bNt3xnJQVkBAE01TSByrmywWTTCV9jQ/5IPRfTWU358ihJSGrT1TCLgQJL2zexgMIgq61CjUr+lN
VEfHXDeC6SEXPoL0vd+1SLWVwyDCTh+ST23eBPbVx5P57pg8wegC8JjxFJ9PpuxHLVBjzwcCi1B4
MgjeVjvQgIO1trkN+k70F7riy85YrR+lBfrx5B3oJ6/LRH5LIgmnYXrotSLd0InNNgFFkE0LAuIp
kn581TiZ8+vj73xvIf8edPVoG6lbYTXRMrdp3z4IswbnkFvPxTT9/HigNxMKiHnBDxFZA2bmj+cT
6tCbJdL11KODAjZ1r0TqFUqkAdiHtBaF3LiRY0UXVvGVTfT3nNo+DieLEAFMwKUAt9qnXSNAlnme
eMpUzcvez4OX7mia2lWI+Wp5j1hpYV7HdMKvmgSJnT3ycIZ+XZkmjf84sbrmOBsvnivalziZvXub
FtPeNMR8Q8N+0/TOpkBiqaAt4iUDIGDE8w5TY+VaOCO7v1jmpkFGo3CMkofYjtRVH8VNu3GTrnLD
WCAcsgH4Yd1bceJT14mj9nlMsb0PeXTk1yxIrOi3TFQ8/6BBKX7X4+TfQGqygo2UGdXMRuBPcGHS
1jQD4hraQihhUGLmBkWp9nypbDEiPNi44gkYYF7sccfF1tDsJxUdjHaEVS6Eow0AP+fxJ27v5TOq
HBLjw9wx+yvK81b+j08WAhQ0CCh80+shal3/IF2IpKNv0T8ZlQxg3fc18W5UaU0YlTM1zbJrL3Hx
1okZk4BCB1UInmXSIZzlzychVoFsZF2PT7JCGBf+PJQZ9JrtotoIOQM8pTMz/ga4Vfibxu/0T3Eg
yTBmMdrDlTLmGg9Br8y68sJcrA/s8rscGlUcIq56pC7Of5cSEo4SBKsnrx/LT/E8RFcUD+J5edCm
f40VGAyzM+C+ziKr8daPZkjwcBFa92Q7ifUzwuvqF1YkEqleGCZ5mHi+LC/svvUtyJBLvEowtEif
cwGff19HNZOCTDM8aaU1b1o8hZ8X8T7A+IX81XI51afCxUHtAjJ0uc/PLgpMO5b0m9GRPfTXcVjZ
pY5bj7b2CAAG3pzZu96dNfjdNxiYygbxZptcVxVFAVwu60uL+prmnw/PxqbaCsQ/gAG+1pttUZhl
+UbvUS/aHAiQ8gv1bc7iydk6rev1T50VVCeURBy2XB09EUlqztU0Jbm+Me0+/1HGVhocEM+bwdU4
SffgT1kBSsZEOIz+72hWmx64dLUl8UQMIVZ4KG/mbvDbK1B3i+6T3QedBH8LFApcVCS6AS2a3JDD
Vgm463tv0IMnHwWn7DBHFRhzXGyznWaPSX7Ika+RYeIOzbCTcWRGB1HQWoUFnQTyzoDX+keVpS/+
yGya7AdKip74DPbAZtyxnXrQVHqdx+0nN0I78fe/vTwUEFERQVF3wTVTt1/tqFQfvMaf4+DRqJKq
P3q0sR9bVZUnxKsFIG/crC71O95sYlqEqGKwnRYddJ67803cmHNdR3hNPKkqbXBNyxL7rp+qAvBH
7MbQhSJL6V+M2Kij/ccf++7InNUlvaR8uUaZDk5Elh+N1ROvnuSkCD3Ue3O48ypDv62yqd4YRdRd
kkt+jS3/3r+IBqOx9VphN8EUrmNPL+94iHn9nhQBobtvO8N5CWbaI8dm7CZvDypEjhu/mc29ItM8
+RD26s0QwJU4gtV202Pg1xPF5DHtf5TaiFz9v80LGGwYlgYnfGlo8mvPVyRKMhytVK09DWB9sVqs
TPEjG9K23kWTrX4oEDYP0JL9f7RFd17HXSQmF4D/WwWJpB1BUqkqftacSDzpktZ12Y7+Z1Sl6t3H
n7jO9f/fWAEVc4oeFJFWG32iTiwaQ9OekNTsTn3Xix9jpJc7LTWNjTCa1NqVfhnQEC1GavnkBu51
73hdcCFeX9+lyzdTsSYPoWvEm716ogBta15Gef5pGhE8uJqzYv5adGW1q4WUdGm7GGu7Kh5m86ZM
eSovvJDvzAOXOfVUcknYwuR652ut5rppRhwhnwcuwo0ql7TEQeh8yPI7d7LHnVnSwG7d3vmPZLg6
0PmUF47h2ylYfgJX+aKzh0jk6icMFooMHurRz3buCNzipbwtC18Dl2PxVOejFsnQBBC5BXp1yfjm
TejCY03qy8SDduU6X9MU07L0ZF/0+XMTF/pB76R+UxdDtE9U0d4LCBfXGZaCe8W9uRmdPt0NRuPt
dJyyN+yq6sJuWAcsy69BtN4mBidbpNx9vhqYN0R+P435czyCT9SM2jvYyoGhG5Xt08cn4L1ZXyrF
DkmbxR24OgA4qOVpZKTFs5pFtR8Tp/zWebYMNRcV+Wo05m+od007tA4hbn489PreXb4SPCfPy6IG
RHXl/CsH5GtA0AX5sz+7xb5sg+xBT4Zm11ilc5y7oHmJNCO4sMuWf/Ts1l3Ucrl3wach1cnzdj6o
ot8Dtcwpnr3eUGQ3dZuCDZinfpMC9vE3o7kkGGNfpCnsga54NBCHvUTHfWd9l0IABHb645QdVuur
GdYSDdTlc58YwV1RNvmdB0dk28/aJaHFdyYZzi/9XPDcfPBroe+vCkeJ46dKG6N6bvNRHAZLj+JN
PgA0C8u8Sr64CDAdTF8V1YXH4715Xvh1XCqYgZIWnM9zPuOrDK2ofK6jaPxeRsDYDDvRtugGimvU
Z82ToJD1LYam+qkQ46Vlfu+z6cHDE4OTuujNng/P7MdaA4D02R5UqU401XzSV/6n61lRR9gmpLXb
BqvaSyym974bhNbCOwVGSRv0fOB8bNxqsJLq2Ugc64ZGZ+DuvBZXsho9n0+QDv1vRlLUcegkUbDV
jerx40O1rhlwqNC7pQVMZLHQRJe//2u9yTKznANUPeOprOkbWaM2sa069Qe/7aDY1fPU/A+31ass
PtkHjHaqeOdDyqz1KZHP9XNgxj/jSmhiI4tivm9gOF5yEn/n5DAW5ZDlkua+Wm2rLpCeSqRXP2uq
rZ9mgo82jIK+3kA/rq8/nso3ST3lQaTaYNuyUXUy2lUAlIx+nXhgf1+EZmICXQPOzQ6p7CHbOT4p
R50W8h7jJe1WjUQtB4J55+i1KNZtFnX04kK+9faRXn7P4ktNiwYsvLNaW9NJprHtk/RlAgBYXota
jtEh5RQicm8LgJ8JOZnaBblIeZsUONJtG6vFvprKnL/7eHbebHSEqdBXRsOOmYHGv6p4THqKggDe
rsSsWf9rwjDuJpEiig4DcHN16Du9ASDbitbZAE/MsusK6c7/5TdQmV6oMagLrHeDNSEoZ9A4e2kB
xW4lZ+JKE2nxI8/HH1KfvSdoRlkZVlEyb+ImvySW8+aSYQoggLMQi7oERKrzjV9LIWunyOKXSo+9
Hdc97bCGetR27PvgmzFozY1Jg+DCzfo2VmFYZF0IVgxqPG/ybsR587nLWu05bpMcf3Jkp1CSIaUs
zCB9Km3l7Sq/Qe0p0fsbu62zq37K1Rc/1uWdZGNeqGu/txEwX1naBouv5VoNFun0qK1mL36x1GiM
IR7pxlZNQBL2Fri10Con7yaO8vaqnvx6y300X9gFb0IY5mPpkywtKwTT9NWVazgq1zJ3Tl5yN40f
qz4PnrWgsm8Kzy6eXA205DZNm+IXkCL5/PEheHPbMjRdOUpd4BTplq4OwWxOMxh0doChuvqqr2yI
bKKhsNWk09EZIUh+PN47O46GG/0z6rPUs9b9Ygts4mi4WvpCNCcfBr3oSQtNfeOmjr6dkTjBY4Ld
8PGg73wksAYYjXRIiFbWhRbUpuHcYXDxEkArv4NYy7XSGO7DpHd3LdjQC7nIe99I6xlFfuZ2uevP
T9W0oD46SpQvUKP8G0vXZnCsEziiMhmDjRvr5d4yi+DC5frmYYGzZAMq4RTTi6eOez6qJtAvjnB6
fKngu+2hTgR7a5j1gxHlF4Uw3/tCcBsEvdBaDbzUzseyh44rtRTa8+ilRagonD8g1uEAVMu8q250
chJsPfn88Sq+c0qofMJdXMTUSSqWCfgrMJgT6MD6WGrP2qAFIoxhMLxYsoLmWTjjlkqmNW4wxwVc
miG++vHY77ykxLkAVaBC05UCmnk+eCUkcqKOGz3HtUR81vRHG3fPojWTjcAc/rtLurFNCmcRmyA2
7jeiLn1Kwmqi29oX8vDx73mz2Eu1kh1NQPyaZq1+TkJMOkEXSZ6RWNSv3cnxszDtRt2HfDHCl/t4
tDfnZxmNfUWys+zr9UsZmY3qFba2zwMeWX9mL+qwzG5GWW6mwf2ZFjF8iv+/EVcPUwulPe8GPXn2
tTTYRWOpH5ooh69bDU2Y4Onz8O/jYbBA0krxgFL7MgN/7S29RPwL8kvynDbiR6wN037svfwRXSWd
4ar0678Pt/QZHQcCBH2/1VamQZ1llD6zZ73v0i92G5TH0ovbvRbRwccisPOzC6Hg2w1DqmpQpANi
z/5d+63gfCQpCYrs2dUHxOKD0TBDCCz4rwqodBdW7831YC95MYpZ4Lssmkqr3MUvK+qjpZ49+xl3
nZZpfXSsRg8Pc9WW07z1vci6NpK+uwSbfLtRGXjpiZOYc1WshTWMycydznXS50T147iZBEzJrWaj
yrUbM697koYxiwsz++ZaWj4WuBFANg4IMIbV1gFGMvvRkD/3KOY+RekgUAKeguDW05T/GM3F9Duy
2tLY2DDPxwv3wNuImoob3WN8exDuCN5I+NQ97nBabuXPBDfR97L1889lievxQSsj52fdwpfYUuo3
7y0vacuwmzq1M6uuufA73tleZGpwXJfAHqTP6vxEmGCXQ+dlzzTJ5nHXZk4e7/RcYh9vad6FDPFN
vLZ8M/HqEkEuwLnV6Wl5TDukT/Nn3gNok0Glup8WM5GH7mQ2G6haph3WVi++V1Uc0bPIRf78rweY
Qie5wyKu5+Kat1p0qKgzFvHUtzJzGMzPYhbJIY/pU22mUcZ7fYZ/+K9R6lJb5Q0CDsDB4k/n+8yg
w6I06/9wdmbNcSLdFv1FRJDMvAJVKkklybasku0XwiPzmCTTr78L3xerpFBFfx390NHdYQpIcjhn
77Xt4rR2iuCtLvEppjte2zxq2tAcSOrzfyaLO6grMAZ4cTMZpxc8wG98XnTWDfQt3DocoLNVp5wL
HxOoVp66mHNr0Aq3vGtqvfkMpaLbcD1Ts3//OW+blhfFLm4adIvNsgtRhSPKy5su+oa9GxF1p8rK
c7nL69FYDp2yqv/hfW7J5zDVN2XuX0nBP/M/4hK7kd5cnXpLqs9DtQo4MTiEiDIrDqvxX5MLGLrI
E8gPAOWCLPNVtbrxrdHukeKdauIs58AevOpa1J4Wlsh+72FIaM8M40u6szfmZa6KsQSUCxpTb/uw
/rlLpZujN4u4OklH9NDUrFzeF0WcT1zWzkP25vkDnd5L7anX5z3ulk+VEy6AF16m8fK6nZjtZIrz
6oQSd06+F7HVlleQDZQZTpqZPLJb7q1IZ+eifujKmvA6FzDuw1iM6loiEV53Gq7vS+e+NyYtTKzW
BhiFH8nc9fJnOY0hksrncQizS9NdOxsuunWyu24Xs+7n8P2h/MbV4F64xDZQEycX9WzKaCyUJapl
5DapVN3HpOxcF//p5Ba/7NiwsgvL0luXo75BIY8csw1N/fLmaEH2jd4jYHSGYSz2cIUtJyRgRf7R
yOr5+v69vfGZIl3iG0U2BeH3vAk1ycKebTU21EqdykeaIQrrWmSzaV/YWbx5VyaGMpaYjX97NgNp
udHkzH7NaSGu/avwt5ADU6JKaMR4YZXZHtDZ1ENYnw/kksMGPsizqUdOtVomp69PjreqMcRkPN4i
wheHci2pT/AJfZ6MOt+Xq6mO7z/ON+ZZ1lI6hxzOQUecq8Fro8KQYy71Se8qRwfQ0fMBQCS7kmuS
PaohXy+MzTcmBiZ0PDdbvxLZ7PaD/pkYZvKELLOkKOnqifHJT5wykpw0D8laFndp3CJ4p/+HdPa/
3yeeT+aiDbiPRvrlZcUAUmQxu5ZZcOlCAhyyXWsWoIUXmQWQFy6dml49V96nCxWPdg0eU+725fXK
BRdft5TiZNGKv8WTLxETWSgdgnLWwRFgvr/Un301YLkkswt7BSA02OrOVm3N8jIvcTrjRFxxvk9L
DIRFOlQ0L2bZXio8vN4Nsq7QBEOFuhHW2JOe3aA5NDh6hHHKxSIf3bqbPniTo7n7qkLyFU5Fa3eH
UYh8L0qtPAqnc69RZ0z/dThtfWDmAqp8bJHoobz8GSZt3oqFyDyNnE4P/oqy3tYcbOcbsdUDXYZE
P79oRdi+/Rcf7HZVtmPQvIRJrftsOq/LqaEFZRkn6IHlc56O+dUMSe+DWqRRIH6Zux/6bOKI04f1
uW77HPu069x5emyHMej6IVj6dP79H4f4ttKzWaN/tNW8ziUITVFIXVe2edLqMvsxyqyMIyebfGPH
hi6pDn3WI7Z5/5qvxxzX3MwPbJv4sM5nroGCRN7Mjnlqa8/9njdNdd+Bd49GKzV271/q1cS/3R4u
fgrT6BzYqr1808aYr9sKap3GebKGcEiSuoywxeZX71/n1QTFdSjO6kyJ7NAQIb+8TuIp3eqWxD7p
ZdkekVFY3whc6wOZCPnLtkF6BbC7Li0Br+cLtKt08rFvU52l0fvyqo62zE3BLzoN0J2cQNl4stlX
9yPWJOl+mZW/XrL+vvXuaOCDzkEyD1H07JL90NGqSXrzVGetBf/ftbqrcpqJP2lGb7hwpHj99ugK
cWNsE5icmDde3l8zoE6oitw89ZlpaPcuwElzN/RSd36+//peraWcDBHD8AZpRyEwPXt9gNcRKK22
fcpMHSCaBRXGAMoa659S5rJ9jfndiSZzTa9mEGbl7v2rvx48XJ15EeoEWyEOUC9vk8poW6fKsU9t
JmbYariq+qnrDk299lEC7UcLfGfp9u9f9fXgeXHV83SbsuiysjQ0rqov42MK5eq6UZb12ZsN+0/e
LeuFT+StZ8wYpRqAZJY55+wZ94PIQQw2Do3FtdyVnpHuKJdmQeck8k5MWhfmsaAC4Gfqf7hT7pUC
CDgRCJhn0z28n3ad1eqcEt0ud265OQjTepX9rvGV/JQuyXRJe/bWw926d9Qj2d8SyfTylY6zi6m7
L51TVxbWwfeteGepGtsDEk4HPXLhdD/ef51vDSIaqQik2cWjaT/7VrQFSWixlvZpaB3veexno9qj
S1DAwBNjsHcwChsEF3JMeOb/y6W5LCcnXPnnFaaZO+rsxbJPuB8wYNdx/yEtejqkfS/ktQZJ6ZTg
ifAO7192+yxerKcYSraSEqcHb/twt3fwz6awWBavzoe0eh67RD/Y+uzMyAqb3/jF2iEoy8rmyDq5
kQOFMqh857+O57+uDwo9TL/EXp7rENQ46A6Z8O2zyhKiZiw5PItMqB3/LsZTXJlPol/MW7fq0wtX
fvWquTI9Kipm7BU3CcbLGzcbcJCuNnXPeZLXoSmFteumEazrlGXX1rpllFflpZS9N542urHNBcqL
po9z9rS7tvUyA037c9rjkeqbpDvacd5fgZzydn6ZiZ1jpu2un5fukzUN2oVv+PXWEYXA1gGlWouC
DjHpy5tu68T2gT/0z86qDBUMrub/dlBBrw+6uawWQMTErYg0ssFaiwQswUETQ0HS8gJe4P2Bt81U
LwceXWlCFbeugyleFePbubB4AYV8xqEmcd+vJuiqJfuei8m+sAK+ftXsUWECb+1f6uPn7ci1bMAa
ylg+G+VgR2sTN0HhwFnKUq2/HlR7z96nvQBA+jsTn9/f1lDBjEcZgD7Ay0ed9LlPC8Xqn8sc4luY
sJV+XCZXiV1t+vJYWp21Bq3R+0WwFlinkfnAgQqyNIPnAO4G6lAB0KqCIGdh4lmBjGaBl2vuB9LM
tXhfgFC9qQcJ9q5QyhZB26RxEepWvrjBSGLeEHoottwwJWv1sZR9/vH9F/hqdmYskTlCqw4X34bx
fnmDCFGRv7rJ8GyVlRv6gLj280zXbF3/0q3b/14F3y64+SM2pwjl/+01/zNVIdDy+9geh2dbGdZz
K2mzsgRo+8TVtRsqo0MXjqrDk5yvdRWmnqnqoNSTT+/f9huDiTvmtW5tDw5fZyvwOErik/RWPSMO
Sx/4pV9VSQDKSHrVTle9cYgH45I67tWqD1mIbu82SwNQwpr38s7nJGezPFvquez8OAsbJnTUMnYP
IGrRrZvJJZHUNLa8NUpPX96/37+a3rOBTNGHExd/G8gRzy9utJJq6lg+U4dPn6ZCrw7e3Cs37OqE
qmbbyWXfJHMJcrFKp+MMwexbOoj0j9a343itpMCQ3o9a82uas/khj+Nyr+ymOThCJYHZfkibva4Z
/iHHTXmVKQT2F5bW17PuJjfj2XGCYaI/NxkViz72VZmVz3ax5F8HrHdH8CapAXqgGHdaKcpIKFoo
s1umQbeaxvX7j/CNLwW/Ed0jChPI98+TPP0hlk2iN9Vz65nphw7q332qie66MgY/0JPWvVBZ+rsX
O3tlSPQ4l1MZdHBWbQ/kny9FlUWpRk/Uz8gF+qM03OLQjPUYZM66joHWW82D7yfp585wK+hZxJdr
Ye3Z6ccCs/D9Fh38uKz9rEBHW0nUrm53oiexRjge/Ki0nSFCAap9pDsMXa+RpSrCGcLOoTeN6hH+
ahm6y+rUQWWyymXQdI9FkXKeev+xntPEkKaiS0DOx7S+9eXOz6Wz5ps9merVs+/KxgmseHGnqHX6
pg4GW07fUIX5174qrCGgI2kmu35Yi/Z6drLa3C956g1hNbbZD7m22hd/JV5hjx3QsiHAUfnYJEEL
wEc+sxuESR1qOWizd61R1pdggOe0vL93gqiZagrnXtK+zubSzh9U35RTweYn6/udZeRm6EI+q0OD
2vFhcf1micDO2kDonDwNFF2Z68pM4s8QhJaPcrKm76ZOmzByYr8sorxanb0BOizs0urP+4/9XCXB
9wOqjkfvbXPR63NekZfNamj4grFHFpK2EPnoeel0MpizDIkCvYY1u5kJk3jA1aXqj+YwsdmgdZCn
J4BH9YXl/ezzpr+yOezZxhETTaPQOlsXrETz066Zi2MBf7ffknLXYg31QkgzctyBGS1oE8qeBo7Y
KZoW6BVBrq2VecEf/hdd9M9nt/2QrSiHwm/DX6O4e/nZSbv3N9lufsypN3YqrJtJTl8auzH8kM54
ASp9cfvBOpCs60BWl5Djo7UWw3GxEjXcTl4/2GlEOksai5AEHk8vA035ohdhY1a699vKkhmibhI3
R7ftlxJWX9LUGGzHpf914TVv8/qLu6EojmANnPim0qWf8fJuCnvqdLMpzaPWuFrzCaXGxC4x9tNb
v2pNrw3b2BX3vjHaJUlUGW0tZa1VdS1Lezav3v8xf08/5z+G5gPiJ1Z+VqKtyPHPjKaPPkR7Ja1b
kNhEyIb1MnsxcN8MkhM49WqqPuetm6aCoZ/DCDRlUY5ZSLpsL2XQFcYwh7rIYzIhBif5AqEI9grH
OM/eZ2aamxFuieK2UvrsfTLgh4d6NTiaHkzoNrXbIa67r4anmk/aAAY+Kip/6I9anOllE8TGUlHt
6Avzcc6GSgapogoZCr82H4bZIxqmVPmSHKGI9iRdg6DeAaZPhtAchVnsOBNlzpdKqqXeYySZ74Ds
183VgEQ72SdCtPOTAS71NIzg/aMBjPhPzV1199igZBFhLhvvp5dVAPgq7Ee/qnhBZ8u+TToBpx+z
umowWc5XDgnmt2Vjkx0wVIZ1JQvAPweoyKURuXFeVxCR8zHzjq3jSjg8Etnb3inRONxqSaN1V1Pn
iuui9Tn/psoaLymmz7Y4rFUmswqVTBQGrFjn3UOFhqpLBt+/dbHU/G7Jdbhy1gzgsLDiD7pGmzUY
zcnKgzmt/QsTyF8l28vRReAbNFYmNLpbdOBfji4fV8NKpod3SyQxazWuvsmWoXTy+oebNnnyxBm6
dOHA+uJ74g529iQhFzk/bA85Hjm03jKGjmaI7xDnhqEPauEuD5hp3VHciJxNxxNMCa/Tg9IrRzWH
sJ8RuCEpgTNqx1VyH3epnkVAzD05RWs/TvvM6hCIJiL1H7x4NWU4dAzLPnBikIqaMfrNPYEFTXGQ
c9/9QILWgFq+8NFtt332WHAHWEjxKMdu5faXjwX9EvuLVrfxJbSbQLiGR+3fCxsr6Ewqtdyb7ACu
7CqviyvOJNUXC2kTaHp6Xd3agk6Vuf+761M8gHqa4lSpB2RCX/2+Q0qWVxkj3gXSZEQCMeqch1Wf
6+oTSIZu0HYN8HpWkdqwqjoQVcmEif6NQilCqqSK4mn2nW92VWfiUXSz19x5RZbIyJW55A3aHut9
OOeZdd2bWt09EgpUmx8KBA/jcWDTNOJswEsUTiJbbMpK3N8UVK0hIkN5a33V13o8PYIq57Fa7uh+
7CtwVfe+W+Sf6trtYhVgiuw3dkTbxc9NrucJU8zSTcsOgLaVf3GID08CCYFTexo47N2aQz3nRIEg
6jjEluLHLrW/wIqutbb/k2WFB066zbTk9P57fL0uUWY2HN4j4BT79UxeVz3bUhbfY9dklvrlj5Px
rSo8b7wq8UK0YZGveIeGLq7pjfvAs0LOn8QnAE3K7QmcVg3EOiViZw0mPsTkpigysVytSWPPkZUT
QAlD2s9OyyZPvbcTr3EPqrPYN71/I2clA+YIiiYop+l1I09EzP9yPFL4bWZtyLOjl+Zq/kxL1jKe
dJVgWwViMNujeWGH+bcIdP4FQJiins28BKJk60b9s+xkpW5DulPitmxlVoVO0Xvfwfgn5c9VGnX5
U3h5nQaDiNcdWSxLtltSw5t2o8vUESlXpAlHn5jW1N3Sj4V46F0dxWzeD+ZTQiLVhq6twOx+azJ7
dB+TFBnM0danjpY6dfLxSytLN/3ZpWO/o4xtx/7O72CVhP6Qs9J5yTo/+l0lMkC4ebVvUzZe0fvP
/I15md9EyZnNMtSy8/ogaSJeibN0uXU0FIs3NKPUB1QGprpjtjL0W6sfibHwR5XJu3zQSZa/8APO
ztvbwuAiIScZmmAd5Ehnk9AEWpy6zihulUOB5K4Y9OSut9QwbnZnPd0teQXHlCSTtd+/f+uvr8xm
Y8MFIg5A6HjO9DInLDQ9dZMjnVySW8q+p96wLE+5NKQRlr47Rxrk4g/vX/X8LLCNco6p9MmprDDw
vLMbHmy9NwcVe7foVji3IhRNzOQQlwUxJCyBdfNFdWSDhZM5tUUI/pPuA6cxTewrxJ+ejEp6odNt
t+TzlUfwrRXodKXHj3VbA0Rh3E5VScZGPST//XlRCsLnQit0kxhsQ+mfj0UXhZeneHhuyznzxBVA
c70K3JV80k+NTaAZms3xJBRLzoULO/zBL7/SjTzFDIfkdUOpb//9nwtXE31SQ63pEXx4O0WIf9XB
0lPLuULatx6GYhbP77+k11/FJvJxNl0RjiuWxpdXTGYKTWmeMTRyv7H2XGyyopGNY/yBPaSXPdBv
FjCMBpn+UCSLyv9We9vGCO0OOrLWxnKkoPzy+pw0aFTY0r/tVJ3fzPHqMHG7hf5RUeO/M8qYY/77
d3zOAeCSlI5ZGFG1IR2hlvHykjihS0TEicupT7hwQee8HPG6V7281fSm774gEM+oWc59Rq4FROEh
tGs79T5Mbesme/asS19wDCLZ5rEaF8IJDH2pnEu8yTcWO2qSW2LaJrijRndWrtK1yW19p0+OlMrg
BgWLhg/p5zgN6l5baDJRCshWEmtqyDdFmbYPlBz9LUFkiMVDWrdDneyJnNCGozMghAoco0q1e78u
nSzsl8aTBw3F0w8tFlqfRYqXUFOBrMbkggzz9eyD8pWUOWxjTEDGeacPCXy7Sq1Ij80sxA1Nip40
LZ2S9SFLSzHIQDPZWuy80q/bSwWzv+l8L78oegR0+tk30ClwXqX3NWnvCS1zb6c8n7/YXo3Hnx5j
bfSB204J88c66B55mEMcO1GfUx8OTZ1IkQD+YyzDMV/q5XExe71nC6Tq6vtKlbh/yuF5rCeizNSy
k4j+m69dt5gH2ylGOsbDlG5n2iEBi7rzPfJtwnmtasxjrtvJnZx8bT52olL1z77DQdc/pFMq6UCm
2pjTnkIu1mjwk0ando+z6bb255HIsWsov621lxXk48AoTW5iJdRWBkQT1N/5TtHKTzbFxzApZu3b
RPd6LvetJ03mr/e/ojdeKhKcDfED9QghxdkUWRBSsp0/k6PHBqaKNF9yrvHSVRcBfNjpapWOFxUQ
Ky9xlt64MHmFDCRa45v/4WyKBC3OQSoh7A33NdU6NnPdvkdhwU/Qesj0VZUfAV1f0n69cbLC68bJ
CkUW2vVXXR43rdiDj/F665F86bohuTFOv1+AxJdBU3rjb31u8zgYCRvyb2LLW+/6oa6HXUxJSwsc
ZRHEMWW5d5vni7cb2Wm5W1FJxPvVJ8wnXHW/IipGB2b+HBcF4FQpq0Xese0W3iHm6LvcptCTnNtx
oXXwvVwI3LrXXFihn9bOKr6PM4icK4SniRPaMSks0055hCA5kbSKuB4jSJ6XAif+Lg8vP68tE4NN
JasHStHzXvpgVJpr1rp/a4smF9cmAPo+MoeiXj51dVOf+FRYnascsg2nmuYrATloeqOuzFfpButo
p/VVXefar7ktyYp4f4y+8ev47imTE8pKsYWi2suZXo69huvbK49zqVZ6ZXXeTum1RWlyCvy18Nwr
6DbybkJtET8Z7VyxySUqDy1qMAuVfvYrKogRQNDM+j4ubZ9Z//krovrILgPPs84KfL7RGMBNEjBc
IRGyp/xG9/K4i/qeY05ybQ0MlKvEqSA9WZPK6/7CGeT1XmM7DBOcSOkZReO5RmlaKCGPZB+Rwia9
P+QvTsHk9hliBE8By3fazNpfeB/bYv5ytKC5QHZLbXgL2zqHrhhu3hp5bFRHe3Zy9sFlnDkHH2zg
VZ/VH0Wj1j8FrNmAtIXls9NPHk2MyW8+6pCWL/lgXtVaWfmxf1CoId2PI9jZBObmbiuNrKNi6az6
FBaeQYRnb2jVc5KQAhF2Q4oIaC/aMllussatUaYJS1PXF57Jq9/Bm6d8xTYZhNDrUmuRzBhKSzkc
83XUliw0xlYfI3aJ3kxajD0L64MNjvZBkWmghUQs2eVHtXYjsZZZtWirFkwEPqSkjuky8x47POqW
E2DxGbQnWWpW/JHJUEuv5Vqu7WELgUk/rHWPzObC2319IywHNDaZd7eN5HkPg6KQA3EtNjAh2M23
mIyp3aoacDLa6sov0Kv7617CfcYsecizIf70/oP869l5MbhYiuAUQaaEDM5p42xhKFmzK7PL5DGp
vSL/lptAIcBtjB4pTblv3FjukjV/7IVVAxI/yqtoBAA2nfpkKvYZhkjJnOCIrgg1ytI1+R8U8EJW
FvdrLNyqftTLqf6kZwvLHbSFmFsc3SToGtwBUdNW3lPmKhC9Hc7SIshNCwG0qMsS4kXTdplVwiy2
rOnGborMDLU0nk0z1HN2J0M0oDquDrGKK2+/ToadfHPIUx0jvFK6vSsa0cAYx7QUAN+V5HXadq2q
+8QuTT8acGd8i6dcaDfDbDjyk1bOzrYtRCFqpDhSQrIHjOwwALVEn1GQpHOt+Dq7QKCBHIJWh/+4
EyutjWsHDn58SGeBsd4uDXaVSFdccyOzrOt3p6C1OiBBjlv4YHHfG05YOoVXFYGcvFJ7doi1IQAp
NcEDXBhdr5Z9ZMDbGZJdO5oP7N8vp3I6oo5NnmRy1BxYhz9Se/RCPR4mgmcJC4t8KIAoE1CpX1pD
Xh2QuDALHKV64FycT84uPKQtPQnPSY7LCgcjbGwtPUhnMro/pJhl8gbWS+seeiJdMFMxof6wp9r5
upZd0Q+BjgVp+apnuj4OEYV4aNrBlDW1IvqGLLAbNgvDNAcEztRfUhbSS9Hk51YW1hVsbrS3gC3h
qXh1hjDQgJkVsv+jr21yRYGkArm6bd27Zh8faZoYRuARZkkZspzKK9qcTRpauTAD6pkuaXJkOV0o
g7zuuvGbmHtRVDPfvYbxJJwrh76sqiNjflhIS7SsHPRX07tHmSSZFpJqyG6F5D1zLyGR/qjd2P9K
Lh5mZc1sJnV6f+b4a8B7OXNsVMMt/8QBzIQ98uXYQks/sjHQ/KMxklX1e9naQR8ZFVO3pz1UNxEZ
uu2WMlKkDgxR8qyT0gyXmjTMPqztqRHo8h2/MXNKZLj5nqoc/sd1Oq6UwcLWcDJRXKpon6+kzLVY
V2wM1Qab4VfuHOyR5pDzxMij1J4IAbVvWC8m9sMgw65QKg0XVECvPgNsbXSmUWzQ+7dYNV8+Ixj1
RqupyT66s1XfKGCKj145LD2EsEY9VpKuZVApTXuox9S90I60tj/8xQtCsGEygFHXEXjBSnl2ceI3
yRn0zSOjxquLa02K9jRYekMWJcxhAv4GFy0RzbR2ySpjZ2cyt+NgXnrCIN1cjB46Us9WARsOHYc0
KXo/0sFbmjugvkX/0dJzuVw1Bl6LgOZcDc+YRI2PUzfO9AqImzFB4Gq+WoudkEW2POo6TomfheiL
31ZRZxvDMhuLUFTmkoYGsaefs3Zx54C2u+3uYstVeURI5+Df1vrcGMT7jtJfZWAltPjCxjKgJkdM
M5qIFl2vk6+Gavoj9NwumQJEObmpwoS4uY+zKWC5vj/+z6dW6tD8tR1rNufHKyWuA87Dq9El3sR2
Ac/FF+mvhuL/ITMWbQfsoiHbN33+z9ckJwaVPJVYZqdzIQvVgGaKpTbdlN2oH7K5HTF7wf90TXs6
CBZ6fFLueGEcnVfd+cT/H/fHdosasHFW+GnzduPgdepQ0979bLuxCx6WZsoAopsOx4XHuu03/h20
f6/GlLJ9n3i/zlcsd/C11B10dWjx6lPTqgHmq066bbSIOeWt+6N5Kbzh1avkDrdiBz175EFI2V5+
KIkxIhRv6vGgSt9+9puhX6PWS4r63przgQRWrS8/VwO7lwsHmbceLWsMB0DU8q/J2bM/+nFsC3Vo
0PFF7mQ36x5iE6g3VALuJdcBRaPzh8skxGZvYzxsTqzziraqCRDF7Lbe9JOf3zszefWRNtWGg7I3
9Qzwy7V5Y/P15aHVteX8gcDl5I9UJqqOOi9q96nnXPa5Njr522n86cmcicg9YNhzNKY0WWdH363S
7GtTTeW8j2kWx0dkKhR7RiMujsh1quSUdlb6e862BEi3dqaTOWDjJ87Y6A/L6noq4NVrf9I2nsVd
J804XQLSWNvugX2GOuKf7TFkyJVg30hKpeTnJSMLdU/kc2ujgCtX3bji6G2JgOBTu/peNZ0gj5yY
vm/d2i3yHj2G6sIedKERskEyP6i5HpunZrATymoLsrRhV5nS1g+WWTe/U8xWDyJd1bd6BqIIO8kY
n+jMZ1S71mz+M0yi1T5VNrB6NihmZ+z8ttncIxYJf1oX29ZOle60b2I7cferR8azYaZefOMTE0yh
ihiPgtK+P5afGxoR+UMvBn06mMru7yeqss2uc1VqHyZ7HdIrYF9zHOb97Gq7rO+K6q4vi/jassdm
Ju/V6dTHxelmEYrGb9IU01tb7JNVyiTqXIotpOZAl40yvZqepiGu6gcrE2T54pMAg6F7o3OLCr2L
QxtV6bXtEwhH2182GKeaebzF/JONQbOs3reaM4EbGUY3IzgSfqOihE3TV3bPlh7k0yCXwHbT+YfS
2H2gPbOm394Et+d+RIGswVUxcCGqpU/ucQaWy13bD1MdNGOHnLRYZ70PqmUwbx3ETBTJdBSeu4zE
tG+OH8uPU7oW26baXQh+TDI3DVXTpCZyGdPfuxM5CjBxLIbIVNKmPeARwx6Lp8cKEkaaEXJC8PR9
ZxJofJiqTQ0ylxN6REEh+Ne4JN1PXW/tfEfitCg/WC6BbUeOh5a40ka7E3d+3Jld2CnHO63Khjfh
j052RHs9KTL0SlMci9wrf4KBUzqSWLqvpBONrWSsUSh7JIalHX+rbk7a25bQLT0clFl9y9bZS/7U
TpwWH20S1mdOXk5R7Gp2GXFEcrITH8ykQ5lvq6J+7ggpiq8mqjRxuMzm8kGZtNV3lomU4nohJLba
5cnq4EPkG2ijwuqkjIjcaojoxqZnXaPRIr04EUoXn/hwNfMxnkv0w+5Iuz4sEVz8TDH8l1EybpIP
ukaWEayqHIanOa+NZy8FlPVBTvmwk02pi89ZqlSCpdvTnGgBxet8yZd4kgJpf+L4N0ayWr/YezMe
PMyDfegWa/VxXTPnqSppf0Yq1e0nfRrm4skYS53UZMudZVAmiH+umyQzYbYkWtlroWc1kxCMgDEf
IxJB/fo7k6z87g/O+o2MaP2XnlUU9sdU+d23QUIZCPReelc+YnskPGaMdiEWU6zCBYQS8ZnIt4BL
rCP/o+UPSU8sHThbOrRS/1QW4PCDYR7s46RXgi32rOwuksRh17ddPwM0t0jhibxVmohyXJ3DKjOx
ephlV68Pnd6v1VdN9tocFJbOh5bbI7lbfA99e8QvH6ud3rl4FDFgONfSIBT+xtcqRwXmXE3fqQu1
ZHXBqkTKmDT+rVDW3O9W4iLtfVy3NlU6gfsP1cQaf5EZbckQVDVCCDH4zZfRWlrE0dnUf1n8lo82
Riz7bGaJ/zVXo2XduUYC5TG1bHWj9cDxaGpBZRwTqaoDLN6mzIOSctxNuxpZcYWDLM8RS2itMYc5
2PVwFEObfxJpvVg3DTuG9NpwYnXd2dQyPraZPrRGQIEOeZabeNmdbxVquVEoIW+0taCVXfdx7ezs
2hlPPt6/NFKy4ugQSyxNzMiN+ZU8vC65an2w+1f0xXI38oCh62E6I6YjrlNqqJ+XXpR6Efhj3Tz6
Fcvbs5WVRv2hVdKVN73XiyWkmNZWDx3zjnZo0jb5HUtbrGSMdsZo7YYKkGpkTgP9hgVuvBZhgO28
L35i+M+dtsVW07WqXM7xVHOihdFGXSMhufFaiISghyxFFR9t5YkG9azClvewUN9p7mXujNMt0idi
3sOKxqTIITPWcviKHrjNrnGL4grw/KI40vadbyo9LfVPoz9bNN2tWgRZZxDNsDhDK4JVH7trU9CE
jDpBafAapfWQh1NtTj7JFLHzOCe9/2TRGrUOfbO46XPc6Pn0IcEv8JUJpPkBV0q7W7PMLG/SRRj9
F0rC/rRLy5XJSPsb8Q1z2io+k0kguhvlxelVRyc52+mIDsV3Ut816h9G11A6ivVrTVViJAse1n4f
EWpu2PR+M4pYZAlka3uFhmht+ZJnqxiOq7Ek7v061FP/Wzmp+xvWaNPsvbm1hoO+DsOvRSYoypu2
pf/GR54D0BQF3IZosFb+2cozBChUx/ofasimNnK80vrtIy6NQwKnU7GHziusaHYSW/xsU+xLR3/1
O+DMYhnL8jnuGKf4fAyE6lSQDCso5rh+nku79g5JtvZJ6JXVeBC8Q++aMHD7VJLnlcN5X3Sx3NZC
preuvcz2DoiFZh4gY3dWOJHNVt5Sc5m+Z25G+eL/ODuzXjlxbg3/IiTm4Zaq2rXnzAnJDUrSCaMB
M8OvPw/5dKRdbFQokfqi1VHaZWMvL6/1DqmlqMpDLO08ejA7J48OXpSYziPPFvWcAKzPb0rAd+on
dVS986TwJoS0UKKoRKpaFj8i4kQEklSa9NIdjEEPY9Ea9hlrQVO7WT6nfRgb0Dc0m1vlXJqj5fhF
pkvxTISKkqMaReUp7tuivxPKBP7ZR5qitY8VuqvVOTKRJ1EMjAf+46FqhjeiMLjwJa2GGy2K9eGo
J4Uen515nGC2u9RZTxEM+tTvtaianoqpTLyDMkR1B2Eoj7ojShTWFyw2puhAodAufbCWTnoaSi//
ISeZaDe517f6uU1y58Y14540xi1DMjRPeufRUDzwjpPT/HBSvPmygxWp3W+ndGLtrmwRmbqlCRq1
9z1AmxQgyKzprW+LOX3Kiiq37nA6To55uPgsKvNo1NQ+CnuiaOc0Fg/dyghPpMCToFCZ2cAJO8VJ
vvFUzMl142F8k0H+aA6WrOzumBRu7z6Dv2jiN8Ip0u7D1CvFWdArJKWDGuKdlbZxiuJYltGE0qps
3NmCEuFlk9L6faQ5b8MWYaInCvXO8D5P2/RzlQEvux29uiXbwlpXHgejmgKlRLuq8is7F/qhp7Fd
3SqN2jvHOskt5UTDRh5KaRnVsS+ssecBD37NB+PfYvSWy1gZfupJybuX1pphosee5s7Z1cV0N3d6
0fBENIT9LcvMrD6FMh0yIhUtyuMI2N++lUCjHyIcPKODHIzmKTHsxn52qi4JYSiM0qoeSp6b5slW
Sk85xORlPK2VVJtv5tw0Zl8dXK94qqy6qvtDHyqg5UuSY/GIMVyZsmdzxb5zOgsmpW5PSvFOxmxP
kkdTKs5RuokkMtO1mXxFqZuPeFhY2VEr3SI6JSiRWCeU9rs39pwq088BgwE60CId7qSa1QboQPS5
n6IQ07kGJp8S6m8rb2jezWrUZY9KX3ugwpvGoxLqJ/i4qo+z0GLU/Ky4vgs73DmOXOOl/h5Qe4aG
Ow4OPD0JXUCEgUTFvR9RpwVhUUrdvsujOTZuuFE7cXRTLxdHJM4K1IujIb/F6sjRn2K1t37otDZV
6g+eE58x2+lvE8MbcVWuswyqDGVT9XGYUcY5gJVM6iP1G03ciIR87TDGYfiRoYUNKm+aS8qltT2c
2UTSuomrdFQPYeMZ2Zspb3BKtRpNYN1axZI+yNh7z6CxSJfMGO+3z2LOsWPKpyLO7uOwnuLFyKGh
m65a1a0d5Yl60rKRB55WFa15KDNrEkfoOeoQ+6WjA3L2LQmqk0gmveLQK6kjSEXabPjhKiQkft66
1niKPC/HeFCLrMq3RNxMd+QjmAbNrtTezhJEhm+jURH6uhBt6HNTtR5boSn0U5NI62BlwIeeCi8y
5xOrnLt3sVrz0mir2f4obJ3ss4TGFz00k0DQI2pt61Hr2tHwRS7GhGCFk/KQu3P80YSideOR5Udg
8Aav/uyESBjcg6dPPoL2dKZTPmkTpBBqqI7l61WXlqcxKfLx0NddnaNtKfnvZBmOS4dWUwTJTh22
o99IfAcO4Zi19kEktvU1nKcQiyh9RjNYdi2ZszUVdER9/MWgCwvuDe0QZ8SIktKMlWePYwK++kmx
dQCrOo7Zt1EDgZCTbM/kuUBbWxqK8ajy3cSUHfq+DgPb7cbctwG+HuecV6FPTdaRh2oYC2eRz1Wd
Uzb2/bepM4G594Y+NicykJDVp/xmf44b7Hv9wR767J4r3T0pxjgXR40eyK+aCILeAddIW/9sszL9
KoVqjp+xEeieKzW0qdUOifHTyDw5PTkNlanzABf4W4xH1HSvCtedfA5k1r5rwrq9F2atlcd4EMZw
m7W6TisQEfJjM8UyuUd9OSpVKsJzkZ77Gf/qY2RNJReZkXS5TfOkUkDUI5csfnlGMYZ3Rse3HLm4
xMkbLVxhUS1XepteZyJl7AORGUuffJwist5UHQogYqQnSgVfvaFFmM/3hdOP7Y0zl9WijdFbAxJ9
2LdMAoExvMwpuk8neJJETtWazS9OmubQNHpgISctwU72KKlNHzoVMNsX6GKzdyNiXbE/6PqAe5JU
cPw+JvAezGM0W7EJtiFxHd9MQNof9HHS5m9hA8X5mUt3aI9EahjVPcgyXrqWuqBqMmUcCZCpAyba
RYrn3mz5+RoFgTqLDiD37O6c0ZfC2DA1p9Cf0duNTV+KTBTPQxFpA0mhPbcnHjYqhuNRbQ5PHUaF
7yKlb9KzDWzHOjvcRveDnVeqD6UBPxYL0K88zxoFthuIRmr1lHFYvtcJgeFoeMDMb1IJjif1W4n5
wik0wHI8e7Zsnc9crJrzKUo00nsfjav6uxZaTfpWjt6oPaKzRsgH6irnp7HL8UYYsNhST6DFvR9E
Uu6tohzjypfUDniUyUkx/bqR2nzC9EAm+MhE6peGJryKQ16cKDzBYD/45jREv+wobVXebbbSRj6Y
hFDZswR4VYEEgAjfcjGWX7DS+vLnL9CENTcf/LAhuRPmGB/HzE5Pnmj1m7BxftQVffbrNV17zbNx
GW+RSaa5w+HBXuhyvE54Q+cVs31bY/TLpd3JKeq6g1kkghVNNXM4OOguzG/sZKru60yp7Mc8B5Tx
VooawIuctegbHRg9OdZCUZCtbQ14Q6lHX+Go26n11eVV9J0aUooq5MR1fLSHMv1YpKmWnQglnneb
uIX+bpgIFL7a2uavnm1H6hTjyugXtWcPtx7edfEnj7qPFd8ULS5y+ok6nRn+TCIy7e8xHocodOES
3M7DQapdm//kWexMgnoZtamj4P6Ij3lVgmMriiRsKZ6I7qceSj15QD3Zw46O5m/0JQN6giBcmVVH
WfBWvmv5+vJgmJNFW4Fiv/440I1FPJxc61BLo7cP+uD0pYTwYvAGsYpYN++LiZoB3CAi6Ec8a7Ly
1/Xvtm7tuBiZUTRGSRAMJgT2pbb7YptYhpDJaJrOXQFh4Yhj+fSzmqL4bDdSPFWU/Sa/Ail+m4HS
3Rn6Vdl48VBDyZwfsLjxrKUi8OF0MTXL7bvFjOe+RXnrlODt9cFBc/3n9VluDcXmXLSNbLg56gpo
qhu1amZIhVEIzL3PxBda2KAQgOx1hf3p+lirg4fuxcKbQ5/cssF6vxKUbTKd0gYSgl+iQnJl9HVP
eYEscuSx4Sn9typT+KD/MCYwWlCtsKtfufnoTTtioJ0pXywOE0gePTtmVeW+nWLUTKgUlufr463g
Hssc6QUi2gTEe1nWZb1f7Bqz1uHaVq7yxQGOeGDo+V6rZXnXgTJppt77iGenc4PLJGfJpd5q7bSR
V9/zz/g0AxEYpnXF3bbC7+ACipUsiW3QalN623RT+9BRWvGlKcM9h+rVCfnfWBo9FUhVC1Rq1fyE
N+twdBG57PSyLp6dSHH+s/U2Mt/BUYvRrHE9kZ/IaZ3+KBuY63/XSvozPkB03sF0PHA7XCGBw2gU
IwqtfNtKG855DVIAcfbS8aux7e41Zjzs7Kat1WW2NEUXeywAF5dfN9KFqeG9nAc0M41vuTvMb+d4
Nr8XmVf8d30jbQ4F9XlB6i2ewKuunO1EHcaBdRp0QIJhQqp9XpAVdwO8KzWXO7LzW5/S4T3LVUXV
hEN6OTFTH9OxrdM4yOfOqN+XlSXUt3ZqV8Onek4c7zB7fS9+hprWnGsr8sy/w7v/+ZSObUMQJD6w
eVfjV00YhlHupgE3zhTBRZrj3+YkzI8ObZr+RthjnO/sns0FBnDHlQy2iht6NWWubRgNShqY1A/G
g01dJT8AMsvnN2E6at/+/nMukiwwnBZs4/pc8rio6aXJLJDNSE/mMMpodt7Qtxf6j2QYzB0U49bk
iABgghwLTMna1C/UvbBE3yUNjFZk87tJznX4kJSe9Z/bxnvUzr3Blj9/EfPyTlRYAjtpUJpGj0k7
EbDgzVzOt9Ip4z3I8dZoiPs64NZBICGEeDmalSZ4YioiCXDpDtv30BRS9zB3oE7eIbcQ7mmVbp0M
7AcXYazF8+YPbOfF5EQrS2WqpyTQQZ4J36omErDC1niVGJGdniMKI7RbdNE3/6l5M7T/cDLIQBDJ
AgcLfWFp+b4YvwKQyp3sZEHT1M73hgohcKUhO5VKY7xLClXZi+qb6wslFPgB2LJXcIDWtAFtSTcL
aF3wHvMyuhQg5uJ+OAhaGHuyWJvDuToIhuW9jWn35fz6itJlNY55YMcGFYmm1ubs0KiOOLTuUO9A
HZYz/QJ8sISZBWcLGBPmBVjI1Y0xhW1TtHmaB143uPJBnZLZeBiGJtmJLRuZDlsU+KxHlxGnidWk
QAJEPYmrCEJ8pfMbLTGtdPRpz0w3llTm+b5E9Cc7XQ8xm4MuFuQYM4GvWFtuDUYMW7drs6Cj0O36
qD7FHu3ScWgAQ2aGfaPNdVHuzHTj8xGyyZEJ3UgzrOGl0SJfqlOlCxSrjkskn5eeSO1LGVZYaNPC
33Ml2DiPi4wG+oOAVngirsK21kZNOoEqCmZRFu/N2VStw5jMdrfUdOPhyVMyWzvH4cAZGdt52sOS
bI6PaQe5HZRiSFqX+3UebaiIYZUHpVoJeWNV7XRC5UoYTzlmMZJ+lU6tA4PwUHUPtSJ69/P1z7y1
4kB5yaG5qSF6rDJ2TwnTNgnrIpCRtB4TrSg+2TQ7Q4wg2u/Xh9o6LgsWHBYF+nyvHI0UsyUgdXMR
FGGkjUe69Q4VU4cU5Po4m1MCowx+jicX+cflmpY1LkJm6xRBFLvWjw6TPN+GVHQsU0pT/zIWPGl0
wrCVR0/yciy6WnbV6Z4IelgZjOCMQYF0NMVfzdgzsticF6UGpGx13ETXOtfo5w5dV5h5IDPKn3dZ
NjRnzJl0+6zVcfHx+iIu9946tsFmBWZESoxf0XpjQvH2SqsSQdanAJ0V1QJTEeVvsoEWu49kxa+a
zuXd9UE3Z4jiGr0q8mLw5ZerWdPeLynsiaCG3vSYt3n332TVPVo2rYIV1PXBtgIcbzjIK8Rw7v/V
zS9GEyiNys5P84I6So1F0uQnWt0XB3XWo/7kFWq3J4u5NUNs5JdXnact1MjLGXp5ESsJwLjARYc9
8UevpGtpTO4DkjPWTha+ORaX7uLIacAKXK3mlGe2Hs6hCDxrGFB9ccv0VAITuVE0inM7kXtrNQ20
16FA88Dgn8uJQaqZqO8MBdIkit09JrnRf9PjvJZ4PaPSMMhOPf3993s54mop6Yomrp3bRUDR18I9
q5dAl9MYPSQN+Uf3nudiunPaNye5kPG4L7C5Ulcrmsq2b4a8LQNbjaNDE3vjc0jJnoJDWdh3k5YW
H/5hjjwoyC9gDUP9ulxVa0ZrSvNECW49FmeX1MY3ygpp2skUj1wZe47Jm1vmxXircDZYkcjh/cEZ
d5bW+DDXtMLIT4vvuVa5O5TVZUusQwwyawgN4ximcTFcTm5q+HB0pMvAUUUtjrU96hXKBK78h63J
vY3Ur67aqAItd/DLnBdJ5i6iqBBQnAKVMcRvayMJ70vV9R7bydvBcG/NCiTKwrJGIJok5nK0uYVd
oYEPDAz6Evopb4v4u8zj3VRpay/ymidx4bgxt9WsBkuR4NZTZuVambjp8Vfyy0JTKOlrqHQc6Rvt
vcz2hlx9MPT70jQhZAWpU0fvwIiFH2AYdrdaP74vZG38Q/wiJfmTXYPzM1apCfmlRzPaLIIazop5
hExm3ECiqOUHbFIy93j9qG1+N3JBHA8sRNLXltExqi9ZRD066OjJvk0VLOH9DIjozhW3lfCx4dGh
o+dBJFmfsBG58GayiqCrJjt8QJFZ7c55ZctzRYb/2Fp0Iw91GJfqUzFXewolW1/w5eirzanSvCdd
cUmNZkN9hx5Q1GADAPTTzxxvVI9eFe9J8G+t67Kgiy02tIY176Oo7RwnNa1AGZ0W/FlXNBgfRQ/4
/O+/H3Kt+KYt73jAcpfnTrbCiPFr5QLSEMj56SXaUL31KJMoOwNtrqFhLWQf4FcMdTkQKR42oEnH
wZOJUM4xmH5zLG/osTjPcVmGxT/cc7Cwl1QWWynYf5fj1dUcKmSeZWCOYS/9fAjL4xTl8y26SJ0N
Nxtp2utLuZX70Scgx6QT6vFvqxHBWRlo9VUBhqx0f0doCrnSCDjnRXyenbr84lWhsjPo5sF4Mehq
WQtpZGiDKmWgKEN975Zzg8akbvyekeE68wBv3tF4z+9Gnev2H6YLSwpWJdgQvCkup1tGdhXFeVMG
4RTVI3qXoevDRIJeSGJxVAnjHchLc+9a2jwYf8D83IGutqYGV3R6JAAGAo5LSf+sgI52T3NDF/Mf
pvdinNXX9Oj/xAC9SVoGebJln/zUgbFBtDJtGZ6SJpdPWdS2O6KiW5kENgl0gXARJr9e7drEnLpK
nZf3wyyU8ZyOXbHgp8fKeExABE47YXVzOJiHvOR5srxyc+XV0HQjgNzAtDJd+dE3WZc94bFR2T3Y
S1jeX68v6tbHQ1SF1yXWAQidrBKz1kSb1ovbInDzmoKWpuUkhJLW556C/1a0+SPFsPTUUKZarSNU
WascUx59TlYmP9oSSPRtaXMSbyq3AnFUW0Z3e31um0O6KOOQxiM8YK0iKWBLA22OVgRlU4n4jWdV
hvjdl1rb3Edt72IMZiVGvXPZr2UE/hTT+HqLQw31EB5ll6cwdScJDNpRvqT1HFnfIWzo5Q3ZlNB+
aWZfzkdhYp1w7nq0n95Ao9Sc9KDVLSgZulGIC/hOOTr1uZZNnDxOJHyfrq/K1g5b/GKXThzv03UR
Dgxk1MkmZIdV0fyhmDw0c6Y0n+6wC/M+XB9r6wsQh4DlcMegGrT8lhcZqxiV3u2mKefxDQjnhKpm
4b5z3Sp8NE1VYFzjzkhw7NWitsI+XZtFNpqS4iu6GG/utkgMJQ+gRkw1+O64Gj7orYnghkqd/OBB
+HbdWdg7s906S6iGQmniZcwVvtpvcUvJFokqaig1jKrPGC20SnLQ1LEed0baWld3McNYeqp0T1br
SusdRcFqEkGDOGcIVjWcfmuotj2AaSq+gYubztc/5NbUUOhl3yz0YJK+yw/p5KUD+zbhKCmiHd/F
7VznZ9jixXC4PtDW7lw6QYYN/9ik/n05EDe2NWcFz28UPw3YQVqddLeuOnXNTRNPYOOvD7e5kBZw
YzTWlmfp6soUVZ+UvZ2XQYGJ9jnBAPTBne3IpdmfINuSxuMY/stSgmJYOtEU0NZ2ZLClFjlfpQi0
1CXuIctPr8Ls8j2gxubUgPEsaSS1obWKZSYq0KctT24gQwnNmS6W+SGpzWQ46O0Y28e0WFRbr6/n
8nJaP4UpfC+qCvQQ0SG4/HwiM8psGgySZCdr0aVIC1QI7Bl9yhldIwC+rvo4qmF4K9KsekttsPpx
/QdsnX0gpCY8UejZKPRf/gDLGblTqOcHagLV1g9bVatusrSNvkkYEIqvNrZMj0g82Z+vD7y13IvT
vA7XUKe1uKzMi1AHYIzLmZJD4JaKeuKJALTe7lvPPtKqbT5hRznOO6nJ5lzRRYG0ApYQtvPlkCqo
7t5p0R9tQVmnN5kHuvZeUaqu/q6kc1xD74aBQUcOofJ/Sa2RdtdsslaHfs7qlpN5ZQ1aySsFNUr5
NbJS4TwsNAPQI25efEVjpDGQ7dPSaKdXtRUgPJ5gWG6iN4024mrS9tQApG6o86fD0J9KUKbjg2sT
+N57M+Lme4XxtQDBn/uclobBA4lAy6m9HLBq0C9HIoRqfz1on60RSaBBp9avdmP0GDt19g1xp/g+
VZ36s56hOYGao/igdZP17voOe/25DRAlwCz+9OXxgLv8IVoylggg60WghI28yQ3FeXBbgSq6rNOw
9quQNgLM9bF5e33c1zubcf9U7rhuzFc6PD3YiKR33DgwnL4667kZpicOrtUeclwLlk9dZTtZ8Osw
sgzJQwaAGbZLa70wx2lb1eqcJLAT0/RNOpG/kVhFXV1It1FO4WiP7VkZ7Ji3gCLcAyLWpnO+Pu2N
D8+PgJeNOvJSDzZWHz6hCFBYgha3A5nwVlfqsv1ZwE71q6yxT06S5KibxlDE2DhTkKCXhT1UJNIj
7xG8LHci6+bPIawClGDXLwCYy8+vziRTmvRSSh5thtWJM+e3OrXi4RPELgi8LiQHBEN6EtD0gFUi
IplFkSnyWbHdpDvGdW9Ve7f167QAaBypmscnAgporbZkpc9tXdZjHMDftBEgMiuw/LTO0j2E0eZA
6B1RJfzjFLCKrrVe25ZMZRxIw5O3CaWL9OSUVlLtfPSdcf4I476I4uWkAmOCABTALGlzf0B9Z7jJ
nbzeg9lsHSoqSYufChYnRJbLr+nWqppl7pgEDexU16fQpqpnKF7wpaVt5cVzlqvSvbm+pV+XJtjK
pKacZl5FaClcDio1l7wj0pMgKocyfphTY/zhaXn0PEJnzUFMG2CUjWHuz8Uk7T0tvs0dzIwhbQIR
465c7WA9sTrMiGUStH2HG6uBa0oft5F1M0YAL/y8iQ3zOSpTez6lFItNXxv7AeK5G7rar6JSW3m8
vh6v7xLWA4QcSFFK9zjuXq4HmiC4snhVGqSDhfqcCinaT9t+PtmCw319rK2dpaMXo1GawbVyvfZx
U2mNNqdZABw+HJ/A8OrFHW2J0dsrA22PhEQb4sXALNYPUIJ1mLVxw6wi056OFRDP9jesxWqvqbO1
fDwgyZoXoQxKLZfLl+Z6Ix08xINGz5/VMS6/Kn37c5onhK7+fvEWf3iSWQ4Cta3LkfJQof3XWVnA
zxjykxGj4ATEOdWbHYDY8j+6zF8XEzx8ZhFKQDJn/R5A2EMlmso0aNtGve3RgJ7Ogtz12A41hNTc
0h+AOeCYfH1+W/fdy2H1y/kJuyhk4RANkjh2pvdeOeTJ91q3ktTH3aFKnjM3hgmgD6rszj0UgDft
YId7wvdbkzeByWD6STf5FYYjpYdsdYhpB048oD4aRZF5VwA5/wgcqm7gvyMU+agaUK924tLWRuKF
Qs+VM8gDevV5k26IS0vqaZBobf8A5pFERneGCWnK0bGdfxlt6aEtFZAlYb9cbC+ebCsdxjToRZ6f
5DR6HzwEeKggjsmHv/+u9AwW13Aq+a+QIpgPSdOqsjQY7TgE9qyPSBjoZMXpIWoiSz80jgFWtsqy
PPHhkjoHVYtN9/31X7G1vIjnUHtf7HopiFxOuNa6bu7NIg5clDgABYyJVr0rRYI6ldGXxp4N0xI1
12cIqWRzKfgAgVi/AWHAx+0A4SeoqDP96i3189DpyhMqfvYnsM/pzitoc3YvhlvC4YsrO5ImZCMh
YtbYgOQ5SnC576p5Bt3BKzfZu8W2Dgn9SJJ+Otnaq4KpaFpXh+oVBYi0lvmj0NWwyajZ4UJ0xvtO
+eaEcrCQ5q3t6h82LsJygJwIT4gPrb4j1yCWvc0AiN2yh/d9X8bS9zB8PbqF6v5D0g+0E3EDur8U
8FaHpJ0GUKs1Y8VSGw5upFkPsupUXyAzdYyd0fnrHjrIjkXgaYE8orO9essqJq4YdqZEwWyaxXiM
hY0ygzJ30U6A39otvCio5lOhoKq/GscZWorhSpcGDfSuN2kNdYjqi5IJeYC11+k709o6C4RTDj9A
Wboyq0/miV6EEJuSYKT9NfnjbFrfF12Hk+sO6cIn2w3imxP8446NJD3aqasPZ2SUC2wQIwG6c/1N
3sdedVCysv1NbSZs/yGBYgiWDE4OO2WZ/ouzV4VxVDog8YMYxow42ZNaom+eKHnrl/D1d7KArcV0
1UWzcynuUsK+HK2GSNuViRkv1lJYhiwEGceO4HLZTvJ75tX963rc3BtvFVk0GCsTetVxAMGoeIMK
0W+rDrN3heyGkzb08c5ibg/n6AalSA74uqTSjbhIK4bCYmaO/R+ouCdEcPC4KDqI/GFl9f8QOHkD
LGi/RSlvDYyVdogaJV2GAN1wBELgbk0fm6wNvTN5t7Hzot96erAhUQ8GDkfBavXtdCx0hoFCQpBr
Uj3plOJuK7DpD3aseorvGk15ZwrV82epK9///jMuvmSUboid+hoZWg4wtPFhzALY+19zZVRTH9fo
7MHURv2pjdT8y/Xxtm4ISpAYOtFgWXQXL7dplonGKpQRToNjy1/8rLY4ijIrTr1dGrdkeR4qxrU+
n64Pu3XweV1gKQxeFCjNarc2jqAD7nSgKrtRvxsH6kOH2laSN1AmFbGzVzcHWzoPBG3Q8Osw2jpl
0mDslYOS65sgqisOpOX03al2TAxR/2FmugNHdKlCkSdeLmiuYtqRWjldJAS4/ab1xDtXyenjNFb8
L9c7fTvwHRBE6HOsArZAOwolJC0LRqWT863jZijZVnHxNlmUXdopc2Zf7yNd7sS2zU0DGxYkxmKl
tyYczm6CqZZr85Yq1QkaXoHZjSKjd/TwzQMexeif22LaM4PeCjkLB/f/R129O8bRcVKeXTxKU1l/
xXjPfWaDzec5MQb9Fk0g19nZpZvzxJCUuwl1by6Ny2+JoRW+WK2aB0XB48qfcU39r4jb5Gs/Z54/
xdpwUwxatufssBF+6O5Qx4NpufiRLvv5xUXVFwUFS/jcARJx70WoICfiZnJEU77XxAkRgfhLppVo
fk5NnnuH6/t3OXmrhJjBSYQhyGGeskYOTfqElH/RZEGuy/hO8gpo70vFyff63Rtru3Q+DFZ2maiz
ym1s9OeQPOE9jjy1OCmIRp8GwErSH4a+/by4SJwL7A2/Xp/dRigApgCXe4l3fNdV3HEREYRYAc2J
tA5RgjiHJP2kJFUq8ZlFnOPv6ygMB74GLxhaoOtgMCLUMZL0smWRNTl6Wmp9iQFM7dGpNk6GhiQm
lDsaWTYcvNWG0VBY6IXMA1yPKfHiV1CjGztOvoMYQexHMkaX9fpCbn6+pbWxUBuh4q9qnHgZGYhu
wxlJBlNP3gPcGeCiM9J0iobKLL+5WNVjYyuF9Q9lD2C5FHIWniEV/lU3x8UqxtWgVlPij+RhbGX0
AVC+PKFdld0ibIluHCJ0P67Pd+tYvBx0tV1BzIKSx18qCKvJXYg5cSUxaIr6238YxwSdu9BSXqeN
4H3nYTIMkCdInPZvcMvQ+3d2nDY7d+LmfBZWExqu5Bp/TOhfxBjXqx2It24OQHAy1OPQoBr2vgT7
6e1slM2BoKSCMUHnGMrN5d6E82m3GCCJAB9O65yhixSdLK9zrJ24tbUhqVHTRoUISr96FTTz3ApD
dPKLwM6d6JMovVg7LeWz3NfSxtHvuaobDSUFqqc7t+Hq9EFBo84PFg42Gq80UCqXMxRemBE0YfpX
hVndDF1SopUEeUsZuuFsT163M95qpv8bD7YWr2uK48jwXo6HlUaNR7Zm3ZEIU3saZNo8uCUyw1qj
1sd6CtPsgKjBHqT09TTJv8n1URIncrLOl8N2BV2AIhzNO4e6XwDWQaDDuPjJG416wHxI29mhr6cJ
Pn3RGaBzu7yAV+N5c2LaSOEad31ujod2SPSjZ8bt+zAsIIhKqMZvlU5v9qqbqxuC1WVYlzIYcByb
c7j8rBcHY5HJC620NO8qvGnPGvysOxejGj9CJ/Pd9bP+59Hy4q5duIVsVA3sM7tmYRlejoUhLM6F
Ui3ux7ovadXp7Yzyy+yoZxSKuvduksxPqVUjUIWjx8NkdeJmCJ3yVq3QPOzjITtnQxQ/DKo1Pqad
Nhi+J9jw13/l6++u4S9FrKUiR0d5TexSNBNPjTSP76Yy0uaPepxqfpkJ9dcw1nP3nE+ZvnOUX38C
kPwsB2AoSlaAmC+XBYkcdPutPLnLkIp8djpXq29UQMjfFIAu5en69FbJFt97GQwnPE4v7epXp7cs
W/xwpuSObhMcYBqpuu/pOvKQYYavBa+FU9G4Kg4aivhLztwyNqWWpSNJp4CbbPX9rWRwQ5F2FtLS
Y+gvYtv3kVYZTyge7mmErMLwMhQDYMa+5CFLG+9yTfPQ4rne1/Ytb7EBUZ8SLisit1668+02xgFV
Cz0CPikJ5LrJqnlNmuJgijxjVCnml17tB+tekOx1e7rcr+ODjuwNVTiV0I0yz+piSRJ97GoYZrdd
ooZv8PUc3qsRus2+KKoZZSbg/Qdv6POdQ/t6c0JB4i2BSQLFJMa9XEhcTWLLqmbvliesZt84E3Du
m94Im6dewfr0/fXduTUawDLScAriLOnqbsG5kJssDZVbHLzS9mlSJQ5sJna9z5Po/k7egC3C9jBs
MAQMSBppXM4M2TqZl+TrdwN+Oz+HUYSnbq5nA23QSd2p2L6eF7cIS8j7hmHtNSEDlwnFjZwhvqfK
j79yPwLQMJS0rY9t5fZ/H8I45LSQqVVR/wNdfzmzxWmRbnEaEtM98zb3puatmk7yOHeee9R10ewU
q16HTCAYS08B0hEVsrWxiobEyDh3Mze0tD4ni7ieWmvNPad8ONTW0J+vb5Ll519cI6QeS+bxpxrN
lbK6KbM26kJlUi3ipQLZf7ZNH+JmeTI6FMpCVcHvQLTzMeq8/Bx6hri5Pvy6Vc7GWVSWQFQYgGbJ
8FbxWtgYvgFAcO8GLLK/xq7MH6JiVL+qwhRfXTqAt1bp6dnBQLb1EUXp6RzC4LoX8L53fsrrmAAc
c3FQxhEWF701hyJFCrPpW2HeTbJWfzehW38JU3oTfkWffvSpCs9PhZDleLy+BGTNr77B5cirtEGU
ml4ODSZQrNSAzjwqyXdVbWO9oAk5eP4Ck/d8E6VR67ksRaX+QMq7uZMIQ7V3atGPIdbTCbqkY68P
6IUZk4eqnz4DOcLBW59zvylSgQqe1dbv0ewuv7uVZX6NoGcNR5Dj6ke29tgcEHecKFFa0aDdJZFV
dm9VA+Hj09yHQn7RG3uYHgeh1O7bvsQj8uRQcrduzUkW9XEyw1APsBRI+oMJWsu8n3VEDiB5dmqJ
1FM1958RntOND2w2DSVVAXMdve4J8fIiy8NPpVkU+lkvHB3OK1LLn4tSU6KjLhJkCo2iwHmKCT/3
ia1Vb83Qdu6UFNkI9D5J2k9Jb8oPOaHpu6ML50NrhrN64EQrt0MdGb/1tCl/qDC1lAOe82g1Kqay
tJxzzOT81qhIFDvVbJHe7DJ5wtEs6e6jronfDrPQ7WcXmISLfJuY3jiJGr1X8X35WhBKUV5j+XwH
5cb7NLTaGJVpnEwOeG254pOmFVnvD9lgQi2M6hgJb22WpwgZCuPsdsX40AEc/1lLM9dPA+xA7Tgb
FvqQ/L3uAVtdFw8+UXtL8zKvHhJn8hCjjDOjf3J6T0o/bURrP7lhhRwfmY4Svq3sWLef4nRgWWdY
VR86WaMgL/osfqoHTDExAKiGn1lkoa5ZmP9H2Xkst420a/iKUIUctgCDSEqWKWdvUA4ycuwGGsDV
nwc+myHpEuufmd243OxGhy+8gTpm7Sfar9wz4DZD3im/JciplACC+r7Tz1rZYlDqlPSP369FEe1n
YXXLUVSJH/xUARKtuylFingzjkg3R6prJ4CZrdAfgfapOBTz3FWoFk0TGnvObHTPtVfUWOKYbWnv
DCwmjrLXjWbvpJDMn5M2851o7MYO48d0TIq9wv9zijI/yfRfrYEf0ZPu4ZC97WB5uH9EkCVp5Czw
fZ6bSlrLNkEVGgRdimmTV+EV4wkqUkiISmE4z7GDVcIqxNkUOw+Hmw3RaTx81sseGcfIlpb9KEle
xBDSKewU1ufzpL1WXbCcbb+Xyw8yz2aut3S6qp+tpefymznH2o9WSU5P5/QGmnotmmJllIsVOB52
FFNRbWr6oZFRY6V68qFLLa/eFBoi1SdvrpsEwXhXnxGm97ICl4BlESLU06LQPnAax/6lNJvxqMjC
MURPRe/9KqSpebt6Gb1+h5QthNiQ7I26Xq4laVhABElDNrPzS1dcqg8liI5HUFBIUaLrbn6Q7rhY
+CUM4n3eD4Z3dIXWoj2czeUrBLnO3vhj22lbGAzdyG8TpfyCX5eSxwSL9AfgzimpxOw0/ilZFVsf
amqbS0TjGqxoi2/sfCoxhxe/vQzDod+jZrft+7RoU6eMsBIf2wdfOo0T2dXQH2os0jtAWKOaQ3wE
8WPVAqVj+oN8QPuIg629ChhMKIULy5p/Y0gZTJsS+LobCjWjHIkApteCk9FN8T62B9vfUN4xvvS9
opLtgAjcJb1PtW42AdFFg1nkHAyxDB8QfZjO+Lo1QR+mrRiSJzH5k4agoMQXzMDJxHxl+6f+qUh0
78lPmrgF54wa9iEXZvKpThcD1zLk7k9FYCkRDrTofL41W2WHF2557O2uHcORNOVUaaBYowrtmSoS
QuuLbRkPU76ZZad/DioEz6mi5CNuPxmCmmHpZdXBt3rL2si8RPfQXhZA+q2oTHuPmrBvP3Zd4n6v
q8l/Jjyexo2wh0EL5xK3hC3tCdv/2at8ShBYH5IxmvAOwUMR3zW6bO4UW2HvdSLZtU6PmwMlP7Dy
iY9dStilKn/VcF/+o8ok+DnBm//o9hYCvmv014SQ26ff45Bz+6AYO58AnKcvi9u4Dhp+ioujTNPg
s6ahrnGAKZt3e3Qhl0PONm1DI27iLxN6omXo+EP2fSo8/cnraiOhA94OTykk4SRKl3kYt/6gTYcg
gORXalh0oypltl7oS01+TjBR+dNrpsB3DjXGbhtXrT1Ew+RlvwtbAw3fN14TAMvGvZPcCG3qdN+O
NlrWrSHRIO/Lct5IWmVGNA06H2kRsnhO08nPItcy57M5QzoP58EZyucgLabP0krKc57F2bJDErlr
nu280+yzZWsBRVIqJrE4YJiR/JHz6qPRW0VXnMtpcU6zVHRSNG2uv7exnL7paecUOx3RTXOH02L/
mFLq9kJECux3Yka7JlSD25GD9Ois7dFMdR89SOJm6IFd/FiKRHsljTe6w7R4CiHOTvBVbKEVhKWG
X0aDTN0qspakKXddg0Is1IC2niIVz177YI0sblhkmXpCmNO2eXDs6ml0lPtJxa2OwWvnBEccSRIH
jX87rw49KA9xsIjE5BbkP6IQPQrhThjnQ1FEZS66Rysbyz4q3CwVm6xBYCVyBLj20M2kQ2+3yatn
RRTabXK9FvpGFxXazHTas8cySIJp56PFYD3aEHx+531s8MRh0Isxt6ok+u2ZJV7wElk1BP2szLeg
g4fXwa/ab9JCP3Rbgc19IMJEBDuoIFqEceoU5yqLW5ocBWTQ0NCKAePGgI+1z9Q4vKDQXjohKb3x
PDeYl0dAzvVvQWF6y3Nd2r4KnXzEBcugaFWHkyCE4cWpG6wMh6rRQrswpMc1FBi/PDuDGjQtSj5J
zYePkOgKHyRdiVejItsKlwZv7Q96VeYJ37TGlcMRnYgMVY2vuWZMxQH7EqN+MI02Tk78CSugQy1S
LxRmOjyDnC3yEyQD9XtV+EVfyO0c+dloZIFQv+j1IcI00DIeXKxleoyvZ+zbMttAgD9bfPnipEOe
MUGkMTdYLVF+zuK4jw8F0g3vYHy67THtCxi60rU863VCIzzb+wtmTpsOKuY2aESMEA/+3a8j74nc
Nf6EZbBKgLI+OYVy8Y1LvORrYAuK+J0LuG3Dfh4DdP3pa9BC1Mf0MDXVnO813UdAux/0LjsNxlyD
e8V7on4oC5VuEbJ24n3pCetzlnZLs5Vu0ae45iDkvQtgPHzAxHTq9tlEGLk1kbggJSNOQ5JWmxzv
AU5f8aIh6GztErcZ/KiFh/w+x8ZpxvvdMJ7awGqSozA6LFqs2bCLh6FI/Nc0qNVAgaYf3R3S0jne
HWkaQ3hfgD+hFQq1LsJnqZbHgOcJ8Vlp1CnGPIbfh008GHsd0wh948JETjeUUdb5zEtG1N66RvUU
424a7zvY13qYNXGWH4o4MTmIyphUSE6OEWk9Zy7y1gB0mhfXdgx1TNn0eljUXfzRW0BYhSYuRQN2
qkHzu8mc4sWYHEJBx+O1OSoTY9NBrSrwRRGjtVu6fKEipggREp0O5VYEtFwQN5+4iZx6IaQrO5yT
Q9Smi67feQObfuNm06ivmzrHO6FMkm1t+6n+IYOMYbwPFgP7A19VWRfqAag3PHjT4lRM4OE30yKK
Z7dBBPRUVaZEC5yLAzeLRnJ+RbtM8qMjh0BsIFDwCzxsPT7VVaGsj3prxAp7nlpyAMwhR0m615q4
Ci2BHQSl3cEowqlp5fSMGrddHEzE6wO8jbIq5QJP2x38VsBbIS3Rvo1WqzWibKCznPcAJ70vjd9P
yL52/phsjLHMYf2r1gu2ohu0cxE0lfXdT/mbwzYz+zjCpsDVNi2lQ+29bG2D0ICbq934fcuw3WBW
zROejjDrtarUXrpmUR/9Piizk4M6fIEbIrpEWi+5v32C0ykqNFk3j9C3zeJg26OOl0HQ8OUaQ83D
O+SikdaEntaqJ1tUhDMk/bn2nsia0MtJgMp+QAZM+wYiyYq/L6rr30mcoKGEiE737xB63dv6G8Rv
G+zxyntkA1/loQowUqfphnWwKCvlj1YzTtamIprGTyidcfsyUyhPoZH2nXmM8Y0aYd2P5kPhaL25
G+SI16NLgPAJWY4k3Sbcpx5EayP7TTGMJXHhGzzqfTr0GzPJ3I92gEL7Iyruxi9aHfXOnNM5ffKc
gpWUM+bN1FEJiCLfwITnpfXyzDyZk6qmx15hurud7XLc6ZUo8ghHlfrZVyM3FHIAQTJ9R+XXdsJm
8e0/VFJj+2BUqf8Jz9l4fmy6yfniSnquYc19/ifjeFv7wEUaaLfaz5SkQn6bnTgwnSSI7308KQsl
yx1ISMTJ5OTW/r4b2JjHzHO65TCneCDt8LJeTrOrzHpnzAZNJBC4xac58If0U6vF+C6Qn1GttYcC
PftllvGd0tht8Wil7vPvqnh0yz2H2tMC2fCoYSyj2LeqDrqNNmn6EX+BNiPdzqdx+3b54rYGvg7p
ryRkyjfUrC7rYyLAobZoFE5yQ2VusiFN9ijdaJsU/NrRNOZpL3otICCxqzv1zX8UbCCVoMlp6qvy
2DUKQBhQL4uJXlYgpb8r4yT/gfo9HO800A5gWqbVFnq5Bwj613x9CEB/W0vrMl/O1zKrOFmTbJzD
U1/7AYjCSnejGRSRAsndbMi5ksgeVIHc+bwE9+zp/zk8pFr+AYUImO1y+FmbFukNGpMuJrGrPd06
+dOs3ncK/TwErvr4V5I14qHmqa/2b3/q2zoVSCFAlRZNHRo65lqY/U97q56ot5AFuYdiIB0J8w4M
XEQ0j8Y/oLc6x95gqKIJUghS9qP7hIb9PTbRbe0XgBviU3RNaSqB3b/8Cc0wWoFAJPAgRGPuqrlL
Dk3aPxYeHmxvT/a2MgkH3ARbAq/EBzBwrYexyhwKc9Hdw0DhZ9xZNU0eTi76uYhMYzHxCKoe0HWv
95g+Bl2Rd2fwTjLdYXjmP6rRGO81b/8qUV0Uaz3CZjoIaIuSNcL8v5y9W5W1sSQ51ilt5+zNnpce
FxMt2btlsJwmP+7zY0r5+L1XdrI8DTquvCfkje35VC1mtUEwn7SmMLJ+iw9VfO/j3BxIfh5ncdWk
XCUhrtufmUKepMHN9+CmdfrUmVTJIiztnEdZzcajhndE1Ptu9vD2h7oZlaarxYFA3G3l7V/jgB1c
esWA6PghGcVxGUv5wTQ6M4oHzeZxmP+IUTPvHIR/XLP/L2RvshfRxbw6hFpsTLpTF+4BgkEWzpKn
2C8EyNK+8j7GcXnnVr/dimisr51sukcIAAOJv/rudtBSpo+dg9sG2YOZLfl7bVH+sil7d/5s9rgg
AlTvTmY2xEs4xh4p4TC29lHPtOX17eX+xwXEDiSQRXGCDuQ16YEs0QygYTsH2S3jQ4841S6ffDu0
zKDsKOw1/XcxmD+xw4y9O5Xyfw2NPI3+V2pybRZcLoPRJs0Ke3MPmISS5lHN2JE59LuAFgaZa1wP
Xz2W6eThI3enOfCvT0CzyfzbGjCAD61b4j93nwV3Mam8GY8rTaJDgfgRzNShiluMhLUhokyK5pCi
2mrgyEhzHumlCbMN1D79d5gOl9O9YI3xrq8CQMawYzlu3INXW4LiZiWqYfQPDUzm94knJzs0W5X/
sG0s4sOqsP0752z9Gy9HpM0NfIMzDt/uphE2JT68jMl0Drk3m5Eb4/b4kM16DBCu1Zs7g918arjj
qyCfhVkzrMXrLhgwDaG81kqPWlDbL0pYy2NRZTgFKrw0aUQl3i90sft9Og0f397ft9NEH2PV7WKb
gS68Bjcl9At0ATfziPPj0feq+NVDqG9nGSpr7/S7b26uVYpjJfSgkcFXum5kBr7gF/hDfizbkSK3
m48Y9WTdxkg883Wxm+3YURm8M+g/VnYF4oAbWf3F4U1cbmTkqgRNnaI4OpUBI6R3E/MdMq7dKU2Q
KDuIMjMGClMIDDwkep67/+sZZs5sH+j9mKoAplx/3n/OkaPjWqp8Oz/qavVbrX2jDQWNN2p2AOYf
chB5dKmdeNxqiTt+ePvb3s4dlujfpwKue4Cg3+XgvJTKXLBWOcRJL46ZCYk7NAMSfDhq6qhDujj0
rlTY/uIG9eftsf9u2cvzA+aK8IkYCjQn5OTLwS1yzbmFZX/Q53r+VCZFX+91Q06kszkAMKHopj1O
dUdLW6RYqH1WpkNLth3GyqI6M7TVxpYQ7ZJoqYeu/GFgpmmeBL0RfV9UvfXgDsX09e0fffPQrdG1
7aLfYtvAja7hkm2tNAqqdsvDEz+6VH6+zm0qd6bT/x6nwL4HXr49ewyHuC/9b+4YWpOXS4QqJe3Z
zm2x4MN9yKZa/UeaS7GTmHHeIw/fHj7Goj3HVvR9ulFXn0NvQLpOmCYfEjsTL8UgM0wONcstQ2lM
WbZV/qh/zLJ5vHNx374krCjgBS5upH94zNcf9p8TMID+J5IcjUMPaWo6Uqo2t9Kqx6eMB+xbh4TT
U48TUh16WA+i6o3Q/2vfjFTxQQsmd9AGNyvOIQCOYlO75ykBDnP5Y1qcGhfOnHUwGnf+IuhDP9tW
YgWHKrDH+g4l7WbJ0eIC10NZFdgoufDVkts+fMG6AWtAxdCcI1XI3njI2Hj+QQPPbYSp2xcYXXfl
XP5v9DQAztyyAPwBxbP6gXO16J1suqymWHFY3Kk0Q5Oz82TVNPwac3x2W+8Odvt2WRkOECAyDuhI
3XiLJJrMJwqV46HPXbVBIj5/33OZ7ieFm+TbR/R2Ue0VProy4MGRcqtefkHH7qsqW+rxYKLSt69s
M97mBYAJlDLMNBxq811lYKf6vw+KO9XKiQ/AS1wnwYArPXRL7PEQDLXyN2ntlriCljrtM7rBdvmQ
LF33mnfAhA9vj3xzhftw1Rl3rTeQ9F9zmltKYFBVggXX0yX+Yi+JeaYGbuIfGo+6OM6IWXUhmrOa
GWVBnJl34sDb1f4LVCE6MIh/mfnlag9V1WvEePZhxKS7C6XupWFpl81RYoa5xQbgFbvme3TA290E
tMrjvgAjDGr3OsPJJlxqgIo5hyZri2NpOKMVLVQb+kgj+4kf3l7hmzsfOT4AkaBmHTAtXI6XU1RB
SpfF8PpT27WqCv2spS2YJClNWbdWr5TLWeH/eUhkfFcIkolVDQJ6l0NmdepLv1TyBAYJ62W0Amlo
YqZLDyhIp+TYJp28M0ubv/LiNUYj34ZevGInQWBfp9L4xdUxG2k46dj/4hchPTkcWkkX9vXtuV3L
JK4X3SqpuTKtVj7ztSJ4D57CzXN9OuUdSOtDpgm3jjLq4dnvREzuB98R04zB0qQyjE/qzP+ms3+r
J5pU+Xta3yr71SB75Ya623j3dG1uPzYmCISg8JCR28Fs7nLlNeGNk5kM+qmFDVaGSLXSiACccUbN
UD1UYr6Tyt4cX3wJqA1wI7L8VA2vxivKFN7rFNARL+FkHYW32O9k5/yZDCPdY2tuDOe8s/SHfFT5
/u0PcXOKYCWTPNIJhDmEcOzVE2CkypGV9KxTHpijO2DfY4GKdKbYrR7bUqV34uzbDbZOFXSpByIS
ds3VTBdpFcg/1s3J8pve/qxBnC93uE9gyvv2vG6XlNIA0pO4dyHnAVvi8hP6tUOz29XaU0lEk81b
2TajChd9KL5UzuxPB43ErT9XHl4kv9zYbr69Pf76wPz3JCGLYtvcxJgU8bLfEIh03jUZdHZ8FLrZ
7SBSGBuqd802s6w+mhFOgYEW1HtsXeMoH2W2fXv46x28Dg8PFM4VDFQCmHV5/hNO5TGeS40VBEfT
Kuo9eurdQ2FUWMH6fvpl7NPgznjXy814CF1wL1qclrUQeznemCU6Cq5eepoSrfoGC92O5sIxt7k5
iCqKcUb9oTBx2NvaiL/I23O9WmrQwKRNf20FSIxJ/K+itVmOVsvvM88DafNWUPv+5cXOGGm1bj9A
l/I3C9L5O67Oaoepw3Jnp10t9d/huaB9Ss8cIQpul1PXytlOYPlYZ3Bacjs2K5jKqcxPQVngggwq
Rf6vVN91wgzLfUEyvt4XlyOWLGoQaw2GglkS003z7PGT1uTKi+ysM+/cTVdv+9/psYvA0/PskZ1e
fdl5RnNOwNU+yzmN/XcTioN/TNlS7YG9M4GfLtKPlZTjnYhmncN/zs/fYRH84j+ScvRors4vS5pr
FWi2s4Z10U9N86sAxorlHVHfq+6hmf81Rw/tII/aCi3/656JWWuukkStZ2rbsHzySdPO7hjrz2Yx
J22U6tLeNGKY7oTff6sm15MktYP050JuprB++SFN8By92cT2GSlewGKzDZ+5HwavjVAmnjZ1XYnf
Qp/NUM+1bFsvTrL1hsC8c1X9+2egkozKIcGUfS0QozVCyknz7PNoacajPlnFztWUXYUyqbWTAXTm
6OZz+4t2nv+OFkP80IA/uXOKrzPA9YsTe4B1JrgiE7wuMbnOmo5AuuAjiKE7GDNCyOCTrCTYBkmG
WSfXlvt+Kegybp2mSBW9bLUcLE+k5UOR2t18fvte+cfBBvkMtYNUAhj2tQqh3dt1WfSFfe6qIjti
y57uZKO407ygeJRxe09T83bLm/D2V/y+z6iUFy53Q5rrGNo5Q4xvvKED7eur9ouO+yNWxDxVdy7s
20sT0grna/XcoFPgr///Pw8EDLtUa822OBuAW4ZnXC4Xaz8JNW4sV0urLaii0dvUadd9w2Ubazh9
dChHvb3Ct+eO8h5vM5c3seBNVVFas6M1OKGfG16Jn/yeIcqV4oEsmgoaOuaX5qmI1XwnCLn5sNzT
7HaMi0hXTIpOl3OnQzqOCdXTlwJp5noXkGOLUh0cQ7Zi11bDXa9r/r6LY75uHhpTcPvJ9cm0L8dr
dIzcAVjH56aYUvA5TZN+FYYxpTsVJEJuC5pTd1LR2ykypMsXXq1biGCvrs8aWWHK3n5wFo5sB8rh
TrbvSi+o0YOrJ7XXoTQUd5b1b1P7ep6kSA71PHaWdy2VmuJiFJRNlbyUOLe4a7RV918LufjLx0lM
dr7pBWymo9kF5ZNXZ8a8nYNkrjFQ1KsJ4H7Xd1sU/0A4vL3Nbva6TV+QohZS5KtR1vU1i+KX02Zt
ExDtyeFT0avqq2eneHzrIhP289gV+IQjvV6ea+xnsD33sjvlrX98DqI7ZIeQIEDm6FreCJGBDnes
OXkZc00dgXmY3+ImayIfFnsRFQCL7DtH6yogQ5NjpXmywdHLhNF1zRqb4kAr0X0IzmNMufzUWGV1
KFvf5zRP8GdJo1obNEKVFtFamrXu7IWbu2yVsSAUgxaHsBOqB5dbvjRGWWDsmr2knYzznSq8ci9a
EDB7Z4Rw9fb3vZ0r3a91nojGmjzj6+r/5y4boXnUseqKl1zT5KHlafm4OJ31PbEdPMOCfFdSze7D
DCbnvRz99u1cv+kqZAFZiJfiWpXXaoSXeLXG2CJ1Psf1Yu+NudEPUmn9Nzd1mg+1kWWRpBeXhKrO
/kygze8c9n8cPLz41vY/3b81mFi/xn8WAGaM1qh69M6WmBITtL0lJRC1RHOe/XIeV//JhuglswbQ
iJOatPgBQHAxhUan8jqazdQEPGQuy51t/5dueXkjcKnTXQCfR/TPGbz8YZpe4cQz5cFZ5vqcgDtE
qDoEmbbs6No39S7T/Dnet2miD4g4iwwVLm0UWyqeSfLgt9rS76dcxXlE5St3d00zVV8Q2W/aE73O
aQztZLbPRW7owW7A+OcP/N7xvSwBNb8ovDZVFLt6127LzrJe3t5zt+EKuTqegqsQNc1neFqXU8vz
YjE8OXLAXF/rt1lieRFo0+QguWXaUGWJu58Mu40sGvSncjbn1XKmePT08Z5n3c0zyk/hh6zyONRU
IIxd/pSBV8dz4yk+z4XlVA9xaSWgwY3e2wpdJWNY+X6NMLfb5x/eXoR/DMybBpcZctmailwdPNeN
QSdzA50DWB76XjPL5CsM62Lco1IyRVaxjB/BvGn/q70boTiHHagP9THsCK7xLtwDVg6pKnmR0qFZ
pUOhibR4BdM5xpT/j5AXrlKu7DWRxyoJQsk1GdBve0ljokhehrJMXtPYE8Vejrkln5WmAmc7u8Ko
ozp3NfkIpSZtPsg2R2LGMorO2gi90+4cq39dOlxz62tmWkQyN8cqScBQj276kqna+4Q/jftuaHQ3
RIMm3YyFBI5alcV0qCroceGijVOonFTu3/76f406r043IgKE6hSOaM9cl8mGLp1GIZPgrLShbg82
sAof9C919nCg6bBsK9wVyjDIil5Ezug5XxNH1GAD7DIfHqZGq+NPsQXeD+JZOb+iWaXSvR903jNu
BdV7rDvTKiyBSndRPE/1hxkXXSfy7dmR7zTfnbNwsKvkacH16NUbiDtwpq2txz6A+rFLABNmH3wd
7F2kucKXUeJo8wpMKBoRcp5j92gYfbl1hiTr4bhp2RzFXe4be6eR2n4ofQGWOCZdeph7PQ42WV82
2a/cSDtIb4MNQymfrTxakTTUCDMh/B07VqRhgNeBcRoClesh4W39vpvzcX6EmAizcGi0tDvqxqJb
PzB9seejkLY5b8EBuQYSBH6jU13ulme74Qlrg9oIQsDu2ae3P97flvL1xyP4X48vTzSN9stLAwlm
1GwRgTtLu55/KzdzP2djBlob/J6La4EcMjuCVwkMfJoloNZK+NXw0+Q5S0IwyVW5KwRskbAfO/nO
hq0Ckt9vhl8WhI8sBGZa7osY6507kYW1RstXP3wtwBsk/yQOuBZd/vCsxnrOSALtnC41yPNkqC0R
NUk86/wAJ01PozmW3XMihe7vNdoV/daOYQxuRRWPQJrnZCS76pWFCZkG0cXessmHB5yX4CIsyjJ+
LrHOjrBKvf2BcXPxwav03N622aJPG0C3w7JtwI09O61y5y3Gyg4DiyoXIdBgE01OfJihOATGRMjV
sWghbt5zRzuzkndugtu4ElEbEPbIh3AVImZ7uRau9Gw6lFb9UqRd0D9Dz1q+5XY/Zu/6uXQeYKaJ
n2/vm9sRseCiyUMcjaYsgIHLEdPJopJaBNVLRidND+POJH6oPCh+iZjPasYH9n8fkDsGvU7aeavR
xeWAZtrTq4hF+1K5yn/gxbEKKEhl9ruN+x6egYhbcaeid/usIXJg0Tlcpf8d5G8uhywpYYLsH9qX
MVPCCe3K+yZKazGioarzyBqqogvpyQR3hr1NU4gnVuQSbQD6adfd2KqZNN/JvPpF4aThvct6E/Jo
Hkzdb8curQ8TUkBLsIWqYyGc5mgj7AjHHPp7eMp/fGHOFckS7bzAoXR9OfvRGzOzJ2J4gUJE62Xl
lXD/pN9cG6pfQ+x1J3r9x3hYGa1CON6qinJjQTYlMA3QwnlpqiDdV038Pajd5NEdGrEHgp6+vL2f
/vF4MjXgDWwbgHqYnl3Orx6XWs2z1b3E+MIYu3xOfXgJ8FfisOytedfzvqdbYgrDPI2Ub3kEIBpn
kEuULO5kpv+aO613LiFvlfy61hDRU8wC4ZP2L0kcq31iLu2jVRjWQq+2ea4yPbtnpPA3F7q8PdeW
6d+O2wo0up49WiJ2QDm8fsFaQzQwGHTnJ/WoKXhYWjwjQsivQPlnkTC0DpwuC0lRm2eEB+oa4pil
ZGTSsnMiV69hz7iN4e2bYDKDUJN2QUbbWXa7EUmtozQ9LJbkjQ7cNIr9wfoGY7sAzdXrdRoqfw7m
jZY3wnkfTJ5955n4xxlm/1JQw/WEhsR1ThjYuWZNrixfOsy4PiJV6e7KCh1MLbfUsUXX7MDrcriz
tdbr9mpx6daudjhUP2isXaU7OnVyvaXBfs4qyk4/SEAU+U5jkeCEPVRP+6sDqfi3PZlCf+/1MjgG
ma41x6ladOVE8SjbY0Mt/l5l8R8J4iqYy1tPzEjT9bocVJn4S/fx4r0gslq/sM96SFmT9b1Tvbl3
NZF/QYQIon8wsAUSjCSPnQG7Morhn8FUT435fz700OaBbdPBQOuCrP3yEMLGzjwBI+4lyYwCCjaa
7Nuqy+Jpa8Awe2yLYVzu7Ijbs7aWlSFHr51HtCevsqQ0a1WRj4X3ghFmrYVDkwwRizB/ynK9MKJA
9tOdGGudxOV2YETq6ZxwWCd0xi4nqaas8UvMWl6KeFm+pZm0o3JZ4HD2XX2PcEKp4Xo0ByQaieBq
dk86dp0UxU7RIQuTBjwf3jL8SG0pRjf087LMf1KOAXi7S5APgDDaSBAgU60KOH9JOiT2J66cMvgq
LUuDYMdR7+aTymytP4M4zUvERjC/feUiEO77bMxHf9MUyk9+SBNlNGLkJXOifGnc/mFK6+SIxG6f
P+q+JNyyoEcc9KlS9scEurCNHY0+FmHrlAlAht7IBwtPbuJmToHZzgT8I2U8NM1tX5uPYA/NJzNB
UXeIABJAFCOuHExSyzkwP2nk/bxQVBg+kuyOy65EoaCKnMqKd43l9hBW9R4qpJbH3hdvtMZ3a2Rf
PPRu7uwcNaVy0+VUgDeKi6KMpi4JoKprWFkAwwrsWv80dJaEcbiaHUet6heEZ7vA25ZOMP5MbS2v
Nr7T6M+VVPoHY3KM2YVJaI/xIc+bFRuYJr5JNG8458qPBeA1szS+gJGHNdY1Rvw+byZlb6rFEv2m
saT5SjjqWJ9rjmFzahLHzkK0GbufS9r2P3roM95+0A1x4jxrWpjjj73Abmzm7GPfLMmzpdD/BfnU
ndGoLeZNUSnI7pmEYB96GBGAfxop2G2arhSnGqvYPMpgc724Q2J9jhM1fiy8Iv41FrjChNTh6+ow
mknytUUE7ZUipRFvPbmqQ9YNDc+oKsgGwrLJhRXl5SLLd7U1xupdrqvmpyc9Eiq85CkEd1aAH7NW
CiRf08Gck/1M5bDdZIHQ5b4ravFzmdveP6VGmneho/lmFrooJac78kUotf4Sy+CMeFWWhhSVXPym
Z/WJwmeT74Qd1CciSD9A79iHgQ8DcsyiOZu7s7vUELQdL0hkCGq3bcnT1ivAC8B4AGwcgu/0spsf
Q2uq4h2TSjfLjGfldlFxeoxLVZmhrfRBfZgR5x03yFDM0xYV8O61xaZCEInqaomaGOHlTwN9RPNT
lzTWFNmjMCA9+H38U+GqrH0YKHGPJ1/HkSny2iFOMVxOspLazDz2m7hr5iVq2wqFijBYHMlGp+/2
o5dr+1zQD662uUawxwFL2hl5F+CYm6HiaYZnkBpkZEE7wqWlGKdHud6laeiao/F1xORPfTPazjaf
E1yThg8Wy/+VYk4z/rRTDzooCgUgHEEflupRH42++Z4oqMKIexAoINTStwrU8Si8X9jc5+oPvqS2
+04ElJB3yBHVc9i6Poq2ehYgqFsurcUn6qYfTiGC59aOewetiB6kz1COGskCnlnw7mdF2rSJsa58
Bw3UqY78wXKLnFM3uRFEdAqVJWEc4g2KMObBj8k7P1dOkUbwilt5KJdOEQZLOS9hqWO/DjG0WrzN
vNid9zKIImn4voXwN1qlI2ko+04998uyIOKja9reHXMn2Kf1/1F2Hr1tK2sY/kUE2MuWapbkEsey
UzbESU4Oe+/89fcZ341FGiKC7BIgo+G0r7wFkZht45sakjntGHb7zGni9KwCtuz3mo9D49GcnHG6
dHrhVI/M18tfoygaSCeTSm+elFI1v+hN4ys7PW3SP43kKMHKY7mIZXi3IZhRZxGgSbKD63dEo3JS
xHI/osamGs9ebEOw4nrxtlj9NP1Jn3QlPHiJF69BGxYPGC0rEB24NZEJgCWZDcwb49sduedXM8mk
f9GAvTRUL8Ktqnir1pGL51ngR2gd0QcUqeXcvVpGN9w3Es3+mmVdvs+LKf0VkHWVrjcaxle1qcaV
2HuZCFD3AB4kZgbcF87B9WedKDIlMPODl8zo7R0CdfIjtO7s3zYwlUelqocTqjfaQZmMbtzgtOqV
SEnp32/HjPOkj3Y34BXKmNzrok0oehsfSvch/c40wF31RR21XHW1gn6Ygs3BLylPoj3wWLI8ZBmq
4aGp+tZ2q7Rda07Nt5f4CcKTnRqncJyf48vNyJY8HyWXl9aoVH/raI2zsZTSj58cK2ruISZXX2hW
rdkriJl9jI4YFmQSHSrcyEQkKL7Mh5kHfdGNVaUWL3YDNOjJyzI6JCxV/W3SoMsWfpf72xSN1OxB
g0H57fZ3n29tMTpLT+2L9ADfzlkdgwgAzZ0CWhwVDCh/aZZbz3Gidkez7hCOuT3Ycm+DcyTmpDUD
FY/45XqqSJlFwB3l5EUp2tLby5E6oKLTMt+4Irg5BTRgVooJy/4EwG5qsoAJIbTQjp1NUMEHtNa5
h7/WWpi7aPlm28gq/YeyLom/nEIpHvusiO0tkuf1ryJH0oPeArItAJUH/29jb24wYUtAokvAv0AZ
RmgQpb6aDV+xPTE2Y6Q0mwHpFN2VjcZ6dhrJX4HWzJcXWDv9VkHFE1gKWuDXXzwLZfwRW238ahTJ
hNJBYNylWty/QY/ynL+sUKn0ulE8VSEMYM8IivJ6LAtmq4Y2jPWiIvM4bCibCaUpdbB3dNTUX7pf
BGteIYvGGjOC/sWAXM0wfueEIaQ50a6qnPKSShriGm4qjwaCXiZC7IRlZerftVXXK2+5PBCtE9FP
zhbojPYr91WaoBXo3nEz1NgZ7CgByJ3rD5Ed7RFoVe8RVTB5YDVfqjdBag8PJP+d4HqZZYFcV993
/wJpH76NSHr+SNoBtO7t47K8kARvlToYPBRytTmZ0jH4L1U7ay5tWhT/pZKU3FdkCJcYAfaNNNTm
OZywz7k96Pt1f30fkTgBXBA4MM7p/CZOW98uJjvLL/iQoJqRVl7qbzAh9ek1InF2RKkLCdsuSn0Y
1pVhnSBpdXcFulXaQeulDiEnsx2LAwntcIf+UTLcqaPUDCv1K5Gmzn4mk+cYEd0KktzsTQ4NoDFx
WasvY4Un4j6mjNMctKT5S8lgnFpg+zl8VrLwd3Dn9a5Wmty3wA2rL11ZRyPCL9a/BtgzDM07mX7H
7Y//2aQ4qmI+ADXp5V8PZqZxodeI/r9ImRRu6bVlwdGatHJcuRXn14KY1MdxZm9OaytR0sue+kIu
UNqb3AGR4GZdPXpbGkBAym5P67PhBB8DSx/xrs77dMVQWcVgT9pLmCN4lxeIZxhGmPyWgxhj7Ntj
LT8hNXnkiMWrKoacvTE4TDRWEKpkGl7c/+ilwsMMloLr6+1hllOi4YArAjUkuspM7HqlylJWq4h2
8sUfSiUnVGkmLnXabpswqtRftwdbhAgQAwhJAHfA4RHEzOvBTN1vFbuMwwu24sijINbn/CLxS7+j
k6aP9+DFwgsmicV/E444aySAxS0kBgcsRH+VBjA2ENeDgxvQppiKxIWsCd6Zo9aptoWI4LgRSune
oSni7Kjgbr5SRfxs0ijrUhEHFmcv+K8h0PWwtqroEjSVR/UQFPkus1r/MkVTccljv6Q60cpm6OpG
af5tqMLpE4UUsGOQ0uCNz9bXmgCzaEWZXNKIOq7Wxxkk+kz6R68hBbZBvVaVW+wnMR6hNZsWmC8O
RddfGZSnh9nblFx0JbOlU9ArabEfWi8BRxNno7MSiS1OiYY0ASAsiw2BfcK8QqualYXya9tdpspv
Umonqf6vMxXDymF8F3W4uqVxmhLIZcIeQU2a84l1PUh4Z9PxYoeUR36mgGqt7QRbPtpGVdc+mAm1
tDu1NR1vp9FTo8qKTkSJ6KPhjCeUDg00A82+nu680GjMLQSJ0d7FHQTwgKx3rKZTaZZJdQHPX9zl
MmrISDRKCI3E3YSZZKVKZPUwicnom4OKvyQlmiIzX/O2iv4JcG+SVkK8xUJCYObFeCdcgJeYf9mK
ON1qvKC9TKZkAcwYrO8KakWH0mzX1F6WQ7FPKKgaIn5fwh/6SfV7g/DnAg+quQRB7KibHrpqOwCf
3d++gpaRFtQYXCEESgecl23MngyQt1A2FLW6tJNtBAdvqJM7q8cSb6N7YVP958hNVAuoy2QcAq0t
XsD+T1TO8esmk/PqNAfAO01BhsKfJT2PcooMh1XWA/iBzteLXaT70+/It2mS1Gar/mcQrd1RBRiL
vdTE+CREUlCXTyWi7OkKtGVx1aAQgi0hyTbkU3qOs/uVI17FoZm2F8WqkdlUqsI/8JPaL4Na5d9G
FQ1RXUuHQ0TdeWW7iNvz+oCwekI2x4L2K9hHs3PvpFDay7G9oCUK61VJCjrn+pCiWIkJTlkf0sCf
wpVBF1e6OI30NTFCADhD8+F60BYTkcYq1OailEo7HCSarcBTiqjRtoRr/WMWhco+qeO/fkoYl6yH
DgDRgEOucD1uhWZlGGpVd1G1OppcVlU+Bdp0tI3J+9GRvYXEjmq9cgktjgnCLwS0iDIBxYWeM9u5
XTBUEZoB0iVrqWm6GbpuYOY7KUn3Xm8lxe72SVlknLRTcbgUAGceD6ig4vd8SOiBHQFwy8bgdQS1
fg5LuuTQy6J7Kn0PYZUfTD1Unuqorh8p1Bl3LVN+LKu+XlnkRV0HgDUT5mcgCCQ41bOvnQ1pynaP
o9far6edji5u6upBrWcuGo/AdgoEg+/HAvVBNyqgE6CBaXN9dma9xopa7Dd+CaRRoUMH8HtBy23C
HhmUcoheNd7reBvwrB36cAoOSjFV351u1HaE72vX46LbR1rIdQUsRKhKwLHTrheibqqpCwcreY2z
sHhCmz1G1FtOtWPV51PkekLm2w2CrixcvSnNQ2VD9bZBUAWbtkA4ljWk77uyOxYHXkcKl0oi5mSU
fBbvQ+Q5Si/7RfFapBi+4XZst1ur1loUPWsdJbmgbK3GbZAK9LdFNlYlYsyRiiRwkksXeyijf0td
sn+nSAdmrhaQiG/UJGgPdZ/0K8WD2bIJS3M0bbiTYCUQSb8jkD5u5KGUak+FzJbD4nPBRJUndBmR
ObWK6XvTp9nbEFTDt9sfaPZ93gflSmLPio3Cy3a9aAA7I3tMqvAceuxpN0Ro/avelyXXxZDSl0f0
d81WfX5SxJiUiGSFySJwSCHsekw+PHwof4rOXtwFOxpp3hEYdfNFs8Jmaw5mcgfzpNi0MdX3TdX0
qFQSsayEZLNH6P8/gh+AfJoox82r2xFi22WNhOaZqp/2zUE89EkC53um8oxqvuFFw8mxJPwl6XCs
XRWfjc31aJAWYrCyoKPW9HMUMArROUDiFBYRsrQUcHwUNt0Mu5XXKgGygCBoNSBZi6n0kXwAwmbs
S6j5Nn33O/Qrddy3I5LvmGxoWxqd5l1BIeyMpGL0T1cHa2D35eYUgTLFNNIwETHP9kmlTDGkUbk6
K0SY3VOEfCT+dHaCYipq9cWhshyv/ppyVv4SFsVCUXLgXgFmxhnGyvB6t5haVNtRnCdnLZezPT3s
NELBmZzatcKoOdR0FbsTIYWprd0dInf9ECwwMq821EoCdnq8tjULFhqaOYmvMjLyMIh45T1KpG7p
FyriGL4vo3dtpb/8IUYeVwVF4MKqMzftYNf/Kp2frqhYzN+591+DGgDCV0hKsmdn36G2BqPXDSk+
pzY6LK6STtOp6bokd42W+61Eh6k5j3EFe71Wyp+RFUTdFh0bRMoVNG5vXxuLHSx4oNzyLAx6b0QZ
14siDWMSOGrj34edkbypyRQdawUPs1ynX0vzuKAK1VjI1tJeXnnwFzeWgLpQ1EWigATdmmfn5aSU
rY4czcmCrvWd5qS3l3QNXV1d685I268ZIS2mysYnF4fUBK4Hbvfsu4O79adMG+NTH5T5Juh748mg
i/4w8RvZAqaHfHDzzUubNc/JhUgRmkxAxegzktJxQc05sIMZZnWlO8mpHkAV7+LRrqJnzWjHAX17
9EwmJZetDeIJTrexgyEDhD2OWbC3MvxhRrlCfdkc29HZVXGXOd8iTIinQzy1ub7XtCpBps1Dunnt
el/cFPxqug0UajDqBe42OzXF5BGOSVNyGp1yNE9+0KvmV/TZbVlcY1b9O+XeCjZ2QjFsJbH4bGgE
BTgkZMCiiHu9K/E6B/rb+AkaFan8yNqk4UZTwNpIlolBFhCJ/7APHlc25PJkMmNBF2aNYJMa82FT
D0uSyh7TE4yyUXOpXuQHe8yirwH0mJ42gFkcqACE4dZoVPsxTruRyEjSzd9mxdt3+2R++mtEsE/t
T5QB5hgnQ0VW0p7M5NTUkkCUCPunrk20iy7xLLvoEarhHiTz9CbHfSSABkUdbRCgn6InApxmRdTo
s+NDAgJFHWoW1JVZWGwWfdvJqZyeQAT8CWlz7YQLnQvgEtuI1kfJ2VIxwZMDFa+V259CRP5X9zd5
JtQkwikiYUGDvN4OCZp/Ms7Q+UkKjPLODBRs4sve+gUC0X/9+6Eo3yPmhp4RavmzWSbl1HRhjGtQ
Pyr4mZf+WzRW7QMtDW8lePhsUsTWolEhooe5Eirm7KUtZX5xAjGk7ifTt45oC2FulxZ+H+9vT2th
bMgVROOMkqDwpKWTKFb3Q0yqqEPWdm2cn2orSI/YmUrGFgRP+DwGcZ5f6qHKf/iyJQX7oTGLEFuM
RvG/S40z6Wc9AR2IuUqEI2LoVOWf3uys11YLYmUvE5WPL7d/7Cc7jStH6OlRi6bpOcs/nLpOMNNQ
ihM+FVrhRhYwpCO6Nf4jpDhFoYOgpS/ga3Xyjym1+5WN/snCIC9CJYp3iTqmPHsScaCZgtaMi1NT
ptETTBLzSz3VoGDkXrv725kyEIZklIWQoKW9e70qUl51ej1m3clHVHAbN6iN0sEwjpWmJg+SZAYP
cjMBDPLXZFvE3X11okBdcLEQjwltBpThrgcGPyhbnh82J3ynwvu0ZeFdKun6yqdc3OPI/NL/EeJz
CviAOQCksUMzVMHQnSYrUXZDg+FG5lfTAQc0CUhNVd8Nfvnt9jcVy3M9NV4O0bOmLkXpbV5GMGsr
tgrTKE6VKoeIzzdJuctDU7/IAzrPLn4T1pe8qIyQdN4n9o2rpPn39k/4ZNrEGMz3vSNI7e/669a5
NAWqPDhHWmDWMfd7ULGKoEdGtpAjyun0uEmb/aVTscD9E9wAiGXSPJxzRSs5iyOjJ6A95RhgBK7S
SfGz1tRreinLh4lOmqgM0MShPgR15Hp6mHNj7Iz2/ylwkGB6pZOM3v4kNXn+Vk3QVtwxjEKgh06o
SMfYVrMGAq+f+66N0H3e3BUtCr9fb3/y5aqD+mGj8TgBLAN7ff2bqmJ0sGmTulPSmoOrNkYJVUeH
w8Ytk2kuBkfxHy/y+h26TMVRa9CWuf0DlieKH0A9kkgWMAp03usfINHjUVsj6U+K7Gv/aqOktSAW
9emvT5QtGhBwdanNURCZHVxq+tVYF1Z3Aro1/Ei05I3iMkiBciju7QZ1qZ53cjUSETfu9ZlClodG
mqCsGlzM4sr88HqERYOeg6kOp5Fd+wWxyqLYsBhyCwM4x0lOQtfqElqNZkD8wt3oiAMFZh+GYo5b
z9B81R1IQ8JHI5SCU9bp3oiRRzJgf2T0EaFdXNfWNlUGT95kQWxjZwKrr3XxWtF1wq4adXCLltaL
jBtXvhnSRjk3wkYGAe7B7lI3mLzkKa26oHiJ4QVgKmGO0rSxuqa9+I5JszQklC5eQj+qYKX1Yahf
dDOX2icOlH2XhRDufioVue+fqVPqGHSJ1uu7NkRO4J5aIbY71WBWdESVEtes0AwAVCZ5CwKlkPLm
W+P5xRvWOA7AdyPX/qFoUo85vqelEF8B0JNtTSEXuSlKhDdpoLXJoRiKJvtGzCn9yRTwFXdCOTbA
PW8wctezG/lb3aXDf0E+OPeQJ0Arsvcae4vby+QcOrkla/ENpbt3Bgg3QDe96lWPxvgSd1Y04Kzg
OQ3Uk9rotp5TxcMhR9j/glsM5cygTzkfUz20lG1QTgu+TergqYeo1aPhD2zBoNwNg9wlG3TRMW+E
OYQNQG300sauLE16MO2ke4n6TCt/hL3TffFg2njbSjcK1e2syZ+eCltU5DW1svovahHEkguvJHzx
yK/ijW96SbzTS5roRwwIUWstI/hZ2zpERsGlgZlW//GRUsK8IguyTRvZwh4nteyfXpK0+UootkzQ
qHZC9YD/TJpDX2F2e0xqN6BaYlQnW+vlt8CGdIyjTyF6tWmtfVeVRAY5EuGw9KAl1qB6GzPTxAYr
WvkJNDeu95XXtANyu5Ao9mnD7I9RMGnYIZqkMOW2d7Ri2t6+cuaFWi58/oCrJKuk/ASN/PpYAuT0
u1EO65PVRuiDIT4PzVKN8rs8aNtXL7SGr+SaObpvVfpYIwJ7h0aKcmriyv5ppNI0/m2cLn4PSEjx
ACHgMOe0YwuepQ090lOLvuEG1Ba1lFHqja0DXGgldFoWH5k6NyB1VgHyAax2PXnkzCPC0Kw+cbxZ
KN4frH9yvXZ+0zLuvqQQshDGR7jMQlPkazCUwd5LaGKt7J1FtEivkj4B9Ay2Dji5WWDtkCi2tFUR
yaxH86APVfeQVnW4S7T8L3teYGi5fKkhUKohaSCUv56xSpGIkKPHp7VSy+ckzlLL7fyRmyHJg1LZ
dEVQfL+9xRaRDOx1ijR8ZNJw6kOzg5EUNGX7Ui1PuhIYz3iO5UfIrNKDmqfTH0nyfaoWxRqrbRlg
QM+nBUQMTpAhUFzXE426TAVHPernAKsa342wC/o5AbgsD5MZNb/RicdlzwiNutrADBx/9bDOAqDb
jRR+j0ZPXnlzxXBXrx+yCEQ5lEAQR+ALzxKCKYGU7/uWca79STtOsFr3TaJLW0VtpY06dOrKMRLr
OBsPaSXQzO+uFOjwXE9/6kyr0qtAP1edYex4D/rfUaJWyh4ksZbvZLuOnn34SBHOuTHGZn+55BiI
8dU5JCKaXFig62MdDIrt6WfP4BC30AGBAVT9uTKM2ufRs9Mv8CakNaPgTz6yLZo7htAUhoA0S7yN
ctDsrrXVcz4STaaKHVZvgAPD30kAGfAtAmz2tyEjMAOZZpJCGAsGc56cjAHy0JLjKWeIJuob5r34
C02KeqhHS/uNKKuDaDJ+aIc41tWD3tlOsdIn+mSdaeqqXGACX8u8r9fZ72sauVDuzlXo59/TodVe
JKp5WxjS0l2cDvIxMf3yAR+AplxZ5MWtRegogNNIXdC8AeZ7PbTaNjAMiSfO8diMtYvg73RRKwft
AMCKa2S95TyJU0FAidYUyuBzYrLehbU39bJyLivP/wYZjLsKyzLNd0dvmH5Q1NY3ReqjnOc7mb9m
erB8KESY/GH42VxpdqJew0tw5qoQ1W0p38Wl3KhuQIS9zbhV7ySnyP6UUyK/IFWr9sdBHaKVxf7s
i4Ovw+NC4C4p/l9/8TFFyjgb+OKAk6xNGQ82nniqJN8Jo/Q1oMInX5zOAuVu4BEkwXPAgJ+aqWyW
WKQG+CZq51a2gXCjrHWk+WiGW6jgzW9PiqfwIfHydk2RfHmURfuTNjo3N5zCuY61FgVjjqqueZYm
r5I2vjrAJRvbcHyyCisEKakaK/XiT0cEVMiWpW5EdnT9cW2jb52cWulZy1LkepDzx+1XzpRnSDfm
DoGNNXj8J6tJfk+JiReZXtp8NfVW8WQax9a5VBLnrCH7kO5SKfbknZE15d3tG/mT1cQYhB4jBuqi
GjxLLU1JNsBhWGjZmabzhLyi+RLZNI3UbirdWM5wCG6MOMTI0LNWUr/FPAmtIHubCPQAFYblcf1h
+05v1Cqd8nOU+3q9l+NBplBE+7lxLW3K5N3tmS7WkUo3O5YjqVJ4Q3XtejhZB6aplnLJTONii+h3
eET5PgYMogUgyofsb7+sgMDDeaXPQC6Kc8H1eCgaWf5UxxWw2kjaF8gmbPACajYBalQ7JY+VbzF8
pVcl6bTn2zNdflihDclsRVcSjMAspgBGY3SGOlbnJmrUZ9mctKdYSuNNVELWWoknFkEcs7RFe15k
mtSaZ2lCkHKzO6FenWm32UfDb+JTxWu+Mcoucyc8U0sXTv5ayfmTtXSwxoNQbILqYWGvvy1WhGma
+QNmGmlj+Bssw6VLhQ/uSxekiB5JVrvypi0vesBDQCDolXAVUMQX3/xDlWJCXhRaq9KcJU+HuK+F
XvXblHFhJ5mDv540eOfq0ZtnGOkPxFyi6shj5QUOdakwp5PztysMwFBUoshSBCB2VqnRoeo6RmCP
ZyRaLTyzBC7BH38Ttq3dt8t4GUUKi9SViFmAbuenNG/SNqgsZTr71BDSozqZJOed7JUHtc+o7AJp
svvtoPnWrgReWV3kiXAmdI1cH0cXAEcRvd6e/OLK4hehhAszDR8vLsrZUqDQ1OmBH07nYmh8Gxce
pU6w4SZFOk8AHLMNABxsof0gC5tDRuZtX27/gOWep9/BrSWILuLxn/2AEV6sT7NsOANR9N8GW2uz
DS2XxLybylDV9yGa6f1Po7G11WKCuKQ+hO88etD1wW2Rqb1372YbnwurMcgX/KfWMcrpnICIDqxz
3NYAClwp09USyco+9+N/0NGI253vT3n0VfGT2HlRInBNDiKbBiavYmrWqsiEiCo//jwuHYr/hNkC
u6lQlr8+JYMYAop5j8LR6Og15jhwTzghQVNbd3Yu9U/Q/fDiozQ/oAK3mzwKvIk7lVaZH6UmaFq3
4c6Y1o7vbMvwtdgyBEjcGAQNoA6vf5c3ZY6k5I6CJVXVjW5PCbu+C8BaV9vKtPpzNxrjA3JtRrWH
+Yfv3u0NMz9EYnyKm+9ZvEjj50JBNd1Uhe+i3pe2VhxSlsHkMcAZ8neXWf5BLboh2TtjAubbTRS4
b1jNoEq4dRo0tBWtWDX+ExfE1ULxg8hOwOLxHNI7me0jxIMlL0Bv5D7J0vAOI8pydANjgCh0e+Zi
wa/HgS5Ap8RGZd5Ca3E2TtI4o1knhXVvJdKgn/TWGmK3M2LL2iQZiLIdoqa5ucnCCcT7OJleuCmH
2kpXfoY4kYufIXoXVBzecWzX69/SyC61XLLvYwM7YjeV+NEoXYR1h9e84a/1lJfbjVnTFcWqx0I8
e96jcRIDesRg2vctVLu9HY9KftQlrzhiSx1vyiQctpakmKCug85eeak+GxuCFP1Nijn0mMW/f3io
wrZMi6FL7HuJTD86ZpSu6EN5vXoMIHRKdzhX+Y4bhGP2IrBca0CY2d3IoLQoSLRFG0E0EsQF9mF4
fSiibiQhvZfq1DjpfpfBDwiM/SQp9aYaR+kOjv5aOPDJnBGJA+BPn5OnYY6DV7jwjVhunHvS8ajc
JthE5C6NpHELrjc6+3VfP6PGaTxrVa+oK4f7sxmT7Qr1RXLBBUvaD2l3Iuli33NMi53VOcndGHna
A5z5b3UWdDsq6Pb+9rF69wi62tBoUQGOJBwRXX70fK4/M9A2f5hwjn+QY1+LtmOk1/YvTfaUS27o
aND7Ruekbqh0nXnJZJTivw9VQYeSPkz4JbUT4wW1siT5Ok2dPmwSwx8Nyx0HK/O/ISLnVQUCyciM
ob9bjAcAQNMaq25xMVD4E6qwgD4ATPGKX09gCKak0KXAfGitCIkItVBq60JnU2nljRVpaXFpUk1u
aNl4A60g3D6aQd7UraZ1K5i5+eYRSSSVN1rl3IjIAc/eLASiJtmnCv4wNpbTblHvm/Bww+4be3lJ
GvtDUVp9fTdmyGT8VMPCGVZvJ3ELflxN6mG4hdJbJA8SSvez1YSFgEZwXcr3qIvRUm3lsPDvpgiw
mhu1pSVtPX+Kz9Eoy/6RqqbyWvUZl4g7arVvvPV5j+joJnbodz1WHgcEiU0449OmlkvH81z8gYYW
f2H08J7Skh7mhgHN+lL4QWDuEgUc6YbySqA9p14/GYdh6IbvRgEN4Wh5rYxoR1213cE30rzb+Xqg
BZtGlf2nmgA42Ou62vAXiVNhPYRWT125mQe7r6R9hb9FV7WZSOgwpdtracvHc4J6uBTkY03h0m6L
461k1FaRuZ1mDPVO7/tEeU5kfzhWPr7gT4pWq9VO1QJN3/Zt2Fo/on6aLhAV6dsoAcaZd7dP1/xE
q2hycIu9JxjUKudl97wAFolYd3DvK5Gs7A21Q7Kx1KTH2hvVrYGGTX5HqLVWM5wlNWCMReFdRNsm
ODG699dHQpv8HjGhwrm3tRLdFgRCjnWWM8dsHMxn5HOTv+wvMCLhEHm9uJ4IA+YsjMyJNClWI+e+
zQx761kUNdrG6CGDWcUa42MRAzEYuFwgL0wO7al5TyUeaB7VVRE8gAKbFCzoQ7BdAa1WzZ1o/I1U
rOTcRvVobCro/lYSwRrDwmMbCuFMcYqTlZO//OD8InBANFnFN5if/NqzaQ77vf+Q2ZXxa/SV5JUE
lkZ0LUCcSmOtFd/nYcj7J+Dag6NKS82Yi24RC6EbpGr+Q25ozVll2D0Nv/Bk9oOx8iothqKFAy3V
AQZLoYx+/vVmaoPOIwsx0c4G4ffYquHwiA0aYt9lvcbuXQ5FOVe0NllaNP3fO4kfnvyqsyU8pBXt
HlpYvhudSEGI0qmcB+6xUVqJ5Ba3NbxTOgdgb1hxnvNZJC+r2GJndDfOvmSFO0wmwb0reY8JSDcd
yq4wDorUD5u2M9bK2vMXi0STehwkcHJhOnLznBtBEB813sY8J05YSrumLp1d13j4Go8mt5grFY1z
7BFCcis9GH442Wh9uX0vvfdcr94Jai00koGACCeURZyD7IlZxr1SkapgK7qpJ826H/pA87ZF6mlf
xnzsELQalSIgwVIVf+NjSCPt+ZCUyd06RJnrorRmUT2kCDAR9ydtL28qPVcNxNgM+udu1pjOW0Mu
DZEFsAnKWw4aPysx6jz7oIoK0ATldepGwFrmJdWhr9qirJL2QQ4wvt4mteYk93CH0/Gf219sccIZ
CK1D6O1U/gS89PoUgLpoqc/6NTIRbXNqa0t5glWonDzAR/+1lbQG1PlkPN5wAT3nQhVIsdl4Xa1U
ihnUD0gE5ptE99J/eJDV0Y219Eta5ObKS7U4esAIgUsJXBIcmaXjvRQZHTFpgwhZiVhzaCKDOpjx
9A/pX3u5/S0Xr6IYi1cRWB9XGBf49dwAwziRjVb1g1xW6oOCEdHesSPvrOD8uq9bY/hPDdDA+MtB
6UkjCQreR0XnHFmR60F7y4fAn5fyg29N08ZpjRhF5D4+KG0ByA6cj7Xp4jz+eXvUxf4UoxKcUs6k
+b/gg3ljrqaG08gPhTIBK5SMcPwB1DA43h5msXrclYR+gqgAtIHayfXkChpluiYZyoNV2UPuqpmO
uhdv6LPaW8ru9liLnclYtPbB6SIpRPtm9iF1mTA6lELlYQj17MQZwAQe+ZmTETqS4eITWbzdHvCz
yYnCoQpmUMDtxQ/68CoUckgxLOrUh2CsHZm6voJb7wTa6lgT6Kztk/dQ5epqJK/nwSOS4QNhsC5+
zofhRjsrY2s04sfJ83UbIjs14u3gRC09X6WFl16WmuM6kVG95YUZfwcFFNeUJ0vTQMYAH1aJkqO8
Uf2h+aoBV0JkxQyHJ7kMkx4BO8OSfnaUe2tX9/Ii+V0P6L3txspKup/Ep16a7ZO2sEosVdv0rUeB
8ms1aITCcjoC+neTMSy+gYyVpjV/03eo/vXMYQSyLaDmkXkvohivwsSCppTyYMamXDukSpU99RuT
nG3c+VpgI+yBYuQTBTfsqjCv0L9EWqGW20gnxaFRiSv9qULgUj3G4WBTb4oMa3DTNK6TnVVTw0Y4
V1Xjt7xP0yDbVbTS+/s06QbosaNfxlXgGqGat19zHMqGHwT8Srj1amy7Vm67xdsv+tkybTFRjuYW
mvUauAnqPi4ILEYkxV/0yCzRv5Rk5a6EKMgClLJf3XmWKAFXPNTT/vaOnh0hHhH4VEKjlmyfgGc+
fIlTy4gwqf46dqb0CHooHCkcqt63yk6Vbl91al6upYazS5cxiTh0KpdsPjSY56XmChEQorjUfiUb
I6pSVY+GAk5zUhZqR28yywc9t8qVe+m9pv9hS4lRxeMlvFGEPNcclFIIUVLQZv5bI0kR43pxbWUH
o206/zmdfMs6YzuhK1tqE7gnQEnMHFSlEnl4qTQK/n90qW5Hb1M3YRjTGEHJ0ERzPqnN+pSqpDjb
zFIarEZGlJyzu1GvI4oQtxdrFq2JKYDawD2a9EbIx82un95GcLYgpHntRlvdVtRHkl1Y1ZpxN7WN
bR2SXlPGY5h20AVNaRr8gwfmv1vRwP/sV6BSyMdk8wDYnu1YL4zzJnYS6bVqh8g6tQ07dNtXtakd
g6Z0yu1U9WW+y+VptHbdwE94kupM+nP7W8yuYr6FTZPCIOkQgHmyguu7UY4K3QhlNX+bYsS5NmoZ
DcPeKD0E1bIWCOHKOVkMJ7jtCFWJSiBb1po9a7ZfWZGvWfFbMiUJKLI684XObQFkFF5ZsxKWzC4F
wWGHz0EfmZgYGs+cSdbjk+YbQSu98kCMz+iqtZsi0bIDhk69S9u+3Y5JNGxBD9orqci8JyjaMCaH
4/9/UAGa17AyOnyVnlRvWlBJj1XqAKbtIucxH7ECYdL6WYtT9Vnx9OARjNt/qtKkh9tLu7gfwIOT
mBBDAE6nhDULyhyD6ofkl81bMA4dlNci6XYU9rTIhYKYnfTS/xFSK97dHnX+zWk5onDCXYyIHZnQ
PCrLzKKMO7sf3kBi2PdeEmbtr7pQnWQTalGFsYisDulh1Jv+kI94V6x8+OXwoCKoMFMto7+9kCzM
MwBGtLKofElx/KX22/y5R8S5ex7TdvqvVy1EaQjQ6+bRVgPEWm9PfrHssPcom9A1wcEXObC5UgcK
RKrGez6+aVquyZsgUu1TFtttfNK6BFXavEnGx6xWi5eorE0g6WP4q0U+XVu5pufvkfgdIq+hdANn
AlrG9bEmcOydsS3lNzDsAvQuG6it4Vc/Nke/D4wYb0acam5PfjmmiXyGrDIs5EkSnesxKd/JlaSr
xZuDKsy2QXvvaSqd33YaS9vO4+zdHm6+vYH7YthLzYjavsBZiX//ENXFRjOpdV1Ub9EEbSzomv5h
qsNpLzkOuP8SZWQ3DjAivT3qLPwXQAbMF2hfAjkGZKTPbm0/NrSCjpjxRmO31bbjYETfDH3U1h73
z8YR+SnFX4U5vhf5P8wubXuAiP/j7Mx647a5MPyLBGhfbqVZ7MiOE2dzeiM0aSqJ2vfl138P05uM
PBjBXxEUBQqEQ4o8PDznXVLPIFCOSvpujRCYoArWtnuGe9uIzIRAIRKMHWAvVLs2UaKjGWsAbde+
xtnc+ZkWVUcsDgCpqVH21tAgh0JQFIVEA5ztFg/iDaI00WXXvlqlUT0Ya+uEw2RGfmaxRdVMRdE4
qdYfOe2Jnb3yemvSbkM3SwLTOA7bUKh1npN3g65+jbvYOWk9kfs+y5JFAIiz7c8g/vudZ+KVEWER
85iSTDCJk7/cneiPqVk3qvFXJ8m6U2Q7/cnTSu/oLokKp6TZM858dRqkaYQ0+qJqIq2sNwceqOpY
0IZYv4pKz8/tMhhBOa1JoHJG7mEC2Me6Gl7eeBYohgM6oIjPfc7DcTOmNmZl4rbl+jWrPOUpyw2q
+NBPdnbNq5MgRyG9piwkAWHbSzyKnQxWQb9+heHVH5YmN32MTuadgMnbmi/yZ2ILlQHKOb5kJPGU
MrakBmss1wEgdvoFy0OlD6N2wQvNNqom+zHbtINVP8lUDSoquPvGEz42XUn5soKVRnRGKCjG/7NE
olvu7Cl340Dv86RAqaec6y7IlUL3ftDfdhY0bOe1j14MTwAsD2hzTa3nm8M8KJCaZ0xrA2B9UfHU
GdUgIjA0XY/UTZ0M3mdb0PDTggktcitDfL1vljmYHacuwriOCqtEI8iY0urcdWySJBD9atiFb7u8
eO6XFeOzzo8qK3fHAHSdLEMZOYktmka5UymIkFd6o/Hsa0o7c3zSpdTyx8loiwdPTN78HuctuqTI
84u5yY5W07lZKMXTqpdU6BWWkQ1SjuLezXoTe8bJVqOUzn05L9Baak2PgAQlQ1s0iq/rdY5xiGZU
I28ApUcVsJispoGKjNblt1Ug5FX6SVSjHYm5VZ2gbII2rencFaq1rE99F/XtWUtLN/tXNSZPqwMz
bkblKbKWQf9WtV2LCvWMheXPCAxWeUzzVtfuhFevDn/TzDd8N3GDRDSfJ1v8W819pp6aJJ+mAPDM
aH81VhjHvmFlenHCEGNVP7i0t/oHPc4tfOo6ox6yGK33pOyPpujBjfsOMML8fa9BFYr9ecgWcYeX
uqPcxbHRj89mm8fF93Qm3h+9GSDAh6wdeu87zYs4kU/rQqO3ozrCNFo2SVnF95quVL/yugEnUzX6
nB7xSJzwgIjp0p49r1TUw6LjkPGpnngbnBdy3eRcLyJd7hObfO9Qz0YkDmOZxN3BcZXYDKYI/GiI
cUJrnlWv9qagbYy+OpjoSrfvBLeuC5cNeZSXJVq8dg3ECITjOCt5FQcpfAfrnDYq+gs4WbrjiTwM
tyXL7TC3yOnVjFgLxEZ6GDV1xiLWSwVwLGSsqslZfB0rrKxls2cq6A6EAJXa96CLLR+URFHWdxGC
3rgTjrQkvo96Z1rnKXKd/suKRE0RNjFaZ9IgcFr/joVmFse4r7G2IqXsqO74VoEtw+fEbASOgraR
2O7RdGqq71VfmShZ2LNTPCowny0RmPaIZAfeX1anlj4ufuDhfcQ508g38qhDNU9PXfDYPL/zO9GM
nnocTGMunjHiWOtfDU/g7H7g77U+LHB9LDVIXWvR/InyXOrrbD9oY81qLlVQZw5eeoGaa233fRF1
VRYHPp2ROn6/OlX9vsbPoF/8PI3G6K+Gn1TEvmIuaWRR/TZT78fUlNH8tznOc5T4sRH3y6koCQSP
IkPrF2T5CAAxqGognXMwLqW3/lIVR6s02IexWC0fIklju760Yp0e8JBuy39K06rS/o4OHytx0IHn
Df/Q1Hexa0+c2Ptx+6bYJhmAXQE64PuIKi9psStj/B/ZDNC0uuY45N9qzci+eXSJ/5mhk3zUzQbg
wZvHAnEhDcmQaVdhrV6OZXS9N9GuF9+GXDh3VW3N+sFtkn70k6Jx9zo/23tXwnh55MmXJpV2iqiX
o+nmotgzoeAbVrXeHKBh5D0rXep9VCeHnUDilemHGirYt9uzfJVfgKtFzojmBU9b2hebcdkYAmm+
nJ5N3pUu/RjKxUHeordv5ynBWy3rdMfOYTuk5McAGiLtpjUjeVKXU11aY5maVim+a0s2wAfV+2Y4
0Qhy1he8OYbofWMJvFtvz1PmEH/eyqbMtHEY4BmDgBKwlstBSyGJk23WfoeM5XnBENVt8gtB8NIN
s3YkiuuZcIAT9+vad+dEt2bt++1fsG1O85yRamokDLwq6dJuq9Upmkk9dlL9tyWZos+1jWUMgLy+
SYBglMoS4dAlMZSBwvX5s2qXGByDkeDH7gT6as7ax9GJlHmnevQbyXqxMKAGpUETIq1sAjL3y4Xp
ilSD2t6qX9MpG430nFilGmHn6pKVfCBezaAG+4X6AtUcsTrU2ETSui9x6RRV0HQjLjpBF6lARQKv
Kd34Duci/OsO+EITX4x6UvOd/fMqCJjA6+TvZf9Qi9l+Sk+pltiISv1l7rTKPhdOk+l3U+2RBZEd
JXuvjVdvcfJSWQkmI6YiSw1kk56mDec9XSz1pRCrabyHmKnPB/r6XX1K56bAgHeK2c5nXVd6gRgY
Ryb+ENcWqket5Qj7fHsfvdrJ8AtIlFUeA1yi/KTLDzY3qh73ppO+dF0EyB+fW793q/FsCa076Dhc
nSLcv2GAZ+XbeIQShwzXiz+SUsF/b4pufHykE9wieUGbg1yzF4jCnGVdDA8ddPhR8qRW9DZmjByT
PJp/8bURR9i6euEs1a0Fue8LyszZvYrTyz06lcozcF9xbw96vlN8kKt3cRwoAEBeJEYR8al7bFa3
VLS2jxDseUEAPhLHwh6Lr31aRO2hbyq99bvVArhmFJH5Nn4VE+UNBNqeYiaLy3m8/KzTWnQyMgGK
Auwn3jXCU8rHJC1XcXBKgbnV7V10ZVczR+KgBsIcBvDWfgS9P6WYxql9UWiuqZ9T0ZG4dyjEViFW
5aaAYmFCGq9mizyjKBA0PiS9h7GUW6UgiG//mldXAhNWZf2ACgx15G0LosgKN8nGKXnhfagdFsuO
7jvjPUz9IK6i+e72YK/jB88LaBbUjmlpgym5XGkab9Byu8V7cZe2+VLVk/ZB1PaQk1qt8fPtsbZw
Cj4rclwkr6CTYQRwXC8Ho+nZezYogJeiL2MeVo6lOF0a4DniFRa5Vl4sHyuS++JhxGCnPdb1WLkn
BEBV675ukGJ8qA1oyj39Ed2tet+12in6oopmRsN0aHif3de8TNSHbKmT/F2BgMHyMnjk9V+S2Z0+
3Z7Oq6WjGCmRPkCZaFm/0oTv46JBIB3QKY0pJ3nHDmm+u7wNk1DTM1s5vHU0iXelTCaxHKCoNh/K
KFq1s5Ev+mYqmfUtwVjST2zFOjZ17e4cB3m6Lo49Pg/ISQJlhktLvXlTjgOab6qgKKxvfZNr8lEW
H/Cg7u4KBLUOa9yhQu3a7j03sDjGK0peb5+pBGeShZEWsU0ud8lgGYqepY2Leh8vPdpHXpmRDfQJ
D/JY9fa0yl8dN7AjxDnyMImVo3m1Gc5QesvVVeWnaw19YI542YkB3R2WoDtiRyfeBoKTJWzEKTSa
5txZCEZtDkGWRt7iTar+Y8QszJXKO21mD5+nqvjGw2h84zUF5R+RRMowKL3RltpaG9UdPrUoDc0/
nV61q/Paqj12n5WXnhH0TuvjUrnTXmFwW1xiTNCGIHqQ+5L57Sanzce+nYZsVX96XlR+gMFShoNw
mp0Dsf1uv0dB4E+2vQyJ+7/8bnHupqWJQfpPZYjGrxDw5mPvdfmhWkyBBbvS/HrbtqTgrwLpoA4P
u5BHwuZUDCvuy3UdZT+Xxlb9xkvy4ziCNBhFs6cL9HpqtPH4aBx3qshUxC+nJsnXHo/h/meJTs1Z
rdfpzCvwsSaXfFzmcty5cLaBjHcABAZaeby66Oxt++zks6JZ7HX5MU9T5sNs6k+xGeeBXdl7HM1X
Q5HvU6aWZ4DQ+apVOYvMzFjc+WfnDNU5cYv1PlX0+CGBQ/H19vd6tYh8KBgowPa5SlmyTfIS1bq9
GKs1/Fx6L39xh+6dGzspOHujT+7a2N653La5Ettc4utpKmCyhZ7TZntYqlTY9NL5Zwwv+sUSqkUp
bVYnzH7h4JRHSMYAbOm7ePEb4yUPSMj4IGo5cjAlt5moOdXqgldR8ROyy+z65HIRrhCgt+YR+MvO
Xnm9qsQTcFpkvexMY6un19rNiAKytRBPbO8urrLxX2cY1m9uHllfhrjai1+/eQl/XkZSCxqEHxL9
0r9Z32KGqXQluRZFyo/Gzdz5B+Smcr1XHJFGGmqlbVR2gYPCaK0f17bLp/t6Tuc6KJu0Su6XCJ0R
1R9TNiP0FLcvDghCYo7jo61Wij4kadd0X1NxgUSpqDSiQvPh1QrIUiIHqOWrgGvoo5hNUo+f37Y/
EZpBL0KqgdLVdgntl4dc7bSiAPUZ/7tE2vJcUci8y70FqSbdzr5b2rLHkdoePUBhxH/SaonjlfCl
zXhDrUR60xp/Rei+B+BcZl9p1+yc0QTbe0dvbwBMBnjSQ8Gm60tE2TalqpQzYPIq/qFH5mj/qlVP
LIMfU9BQ8sMQU7nBfrihmqwLLE68AJd5qAh+2nBVJ7gvj3OJDZ+SCqg2Xas05gO6vpjbE35dLNxu
f4hXtQhQcyZaDrz5VYSGEEa8XBluzmTMI0Bmg+n10y8dFbToUC5jhr1KR0lXORpJp2a/xlgxen/u
zT7+GKs9zE81I5GNzyXXfbGXl2wCCtUvGpUSUiPVlGla6pe/auB9tCqK2j87FYmIbuC6VqKHfSzm
0j5kXeqcu7oqjjtrIcPUH8ftv1HlviQTohG7lXso4lZENnS6Z2CG5ckVU3KXl17zrsJYLmitaQxJ
IMaTSdQO4AwYT1UULefbP2ITY+RvAHwl8cNUxfgR2wTQXdsqMr3mGZNuhKN7N9LcAH1i9+y0nfu+
j9MkD24PeWWxKaMiQIeah8RabJJApYbF2g1a8zwtUfbQtkZ5QpXB+aQg7X2q20Y9VE68Zzp6dVDY
WFKRgeluG6hO1oGdFFOLo+qo3uO8l59VrUkflRS1K1eW/Vcttne+8CYM/F5c2tOy/cc/1vbB11hu
TSGm756rrGyDWrQEOTzp0W8r9uCD22f177FkiZHgJvvg1mYL50JpaXboLZLLil3eD5QRVL/MKzMK
17VD9gmvYa95WNxmUOhLYSbm4/St977WAnJ+2zUJcIWwRw0DZDP1K0DVl+dpNUQ80xapnqdBGPcQ
dPK73lPppkRztrObNuHvv6FkGsCIFMm24vgq3Dl9UsvqOc3T+BET4PE4VMlemr15pv0eBYYtYZab
X4oFXE6o11LCDpJ6z3O1JI9D1f1cC2X+BOQtgVRntUdjaPpzjYn2HfjCv24fmO02kqtJiR7eOZH5
Nc9YKLEjcCxKn5XVEx+5n5XAq9YReDN53e2hrqwm1zAJB4Vy4uDWi5EO1IzAcVE9K+Ng0F2a+yc9
97Id5sKV1ZSwEGoT+CqTdMig9Ec3JS/Qe+lSpX7ONJfecqK2aN5F9gG3cpCCg9ncjQscZp3Wfx4k
zmgdb89yG/QwaYFsAlaEAiuP/C3WAFhZkRdi6p8LbY0+qFFNm1o1UjU/YI9e/xUZtbrzEN0qDrKB
OJiAVHhN2Ly0t3B4YB01uF59eB4nRQmTCYmA47Qq3T/gfsr4kNM7fV+ihPgTxsd0j/6H8nPwkuKn
lnbzj5xp7PnCbNZAI32lHYBZEJQbaSC0edKBDa0jq4zLx9iVGO4qN7zulKfmPB1KKzJOljN11c7t
vwnC/41JXCBtp5tGEn353Uecp3ShpuUjMVo7GZSi7lj2gpZgKj5Ay6ESpkx7g25Oz+9BqfAR+KGR
sOE2gTFOaCiqSl0+NjBKj2O6aibKEcP6KNqI3Xd7Z23OD0gZlzwMRjZBjyxni+nqmpQrOra8Y6yV
k+GruY6TYI4Lnb0z0PbzMZAH8RXbaMrGSLAZl0vZGDxxxgLjpCRysmO0mOYzCPLRt5K0ferdvtqp
bWw/3e/x4Iah0SflsbaUZmTyoZ7Vjnc007yjayTyQ1dGMB3VfD7q/YSKptPvGSlsP93vQVlPSXKi
HWrI//9HnNDohLqJonvH3K2bv1Klb441SItzkotmpwp+5cPhtc7syEqoTW3fWhrA7Q68q3dci8o6
YNYLO1vvi51kfdNCkUAqUE6ajbINhXa4TZcTspoJ8jxiZih6I6Adm5V9NBPV9XWtLEBqi+xUedOK
GGa5R956PT9G5sGM5w4pOGCny5F1yMZDA1jjiNWbBmdCs09AUvby6L1RNs3OZAQSHNmjd1SFhiyC
rVdHCDF7TNPXe1/OhV3Ibcjxdjd7H5KgUZdG6x1hreMUvE4m1fpkOblWPxzTHprIWw81oG9eWdQS
JWBz27HgFzStKSqPuTjihI0Ysk9Tvsd1uTYrrGTkPpcdglc3RKTWbV/E7rFdXfsuox6Q4CZZOse1
MpajbTfdnqPRq6+FxyoMMHJwCoeUZDfriFN3NMy9lp3W0a0ee3tpHjFZEofbq/fqEENoxayHNwwB
S36wy50XZ5rdG1ksTs2qN4Fqx20wt6UASNiUO0Ntb1l6Z78Jg9xp5EmuuUXnK3atKHhBZKcubsSX
nLfP2fIG9IYLkse/THiSH7gF0qPRuShG95UVPfV2Z//CC34YfUVTdDO4PftXcZNfhIWNdAvg2xKx
L2dfr7mbeRG2FAgDFPeF0ZXv5lp6Uuoq0CF71d4tZuTtBLNrS/7noPLD/xE3M1QxW9ox2Umhs3Pq
tTY6RDB4g1GYe15EV4cyyGvIvUn2rW1Eg4O6YrKSnUBIpTHaz4gaBE2/lHejK8o9q8Nro6GOjqYf
3xbu0GZiOCwPyMPn2cnteJdyPDgqAclzZ58oxzTZzjq+OpJ8PCk3I2H4AOK3WOmxquqlL+iINJWS
vldhBQXqShFMFEl1KoSzZ1d5dXoIF9Ef5c4j4b/8brEFotLUuQUWs9EPqTPNR1BW5aGJyc1u78tX
NxEqBdSL+If2FtWYTfqnJ6Ye45oUHU00mtwvEKbN4s7Kkqq9x7WE/iet6Ai6NwmkQk7eIJ2xE1Wv
TBa4PWUHnuOyKi5Pzh+bVNV6ZNXEoBz1aLL+iVobJe65MOoPyOdW1U5kuPIlSbpRCqC6g73lNi9T
43Xi9lPJJLJq5qFRptV86J06aREhmSbPT812rd9625Ox0HsCLC7RG/y5nCE6VD0Uki4/4ZwNlKZY
+0M96cNp5X35gT07HPq4TQLMrvecJrZfl87af6cEgL/kRm1y3j6yjXVYjSEsbMCGZx1w619g8bv3
4OzG5TCYa+dBoizaUGTJbt16+2UZXao+gxkHVkCdfJMFSG1IJ8KROFQLKisYXHjNz85NDZ522p7K
x+YpiQobY8lCoqzrQFvczDRNvS4DwDCigzTqybEdC6h7WbQ0qF6men/wmkyIZ9eOp/telLHzQMrg
xefbh2kb5PkRlA6lszVNCdlpvPzQRqIgbgbCOBxVp7qLPD3+SBHWfRZ1533Ej7g/Id33VkUVRpI0
UYnHIVZwjC8HdbPE0LMomsKpFWv2VcMpxjpMy9BZ30y7IzZBcJk+357o9hhtx9yU7npWYHXqbg6T
Rp3bX10F/089eajs9EdFaGv/d0noSj7cHvX1foLpSMnut/geQMzNflKVygJMmy9hqXSrewR5Oo4H
kVqZ5rtpN+3hL69MkooL2R6XDAJO21QZmQ1pWuYtoQGM/DxaffwlM7m3ocMm6HoDTt5LkV7vH8pX
wARBocC5IKW9/JQKvfLGTRB91FYihW9pPcq0EJ+0ezVWFftu5Dp4jz+At1Om21bjOT2w88FCgjhC
qB38weXAcTG0VpQuU9jHmvLFbaMBw48idbRDu9JNdhvnThsLoX+IusgGj24mGuwCy8nvhRn31svt
7/w6auEgQeT4TYCW5aHLX+OhmVuVuCeHDaCA762Txe+ySv01TJXyiUPlPBmgIJ65rpqdq+h1EGFg
LiNSGAkZ2DqKrWIoukZppjCay/mkp0Z8APxgf62tXnsok0R8nEY3fzSjtXtC2q7YY91dnTjBC2gx
oQxs0OXEo3HUqBPzGUwi2ae1tT3wXs2IGUk8tvApQKDnXxujyX/ZS1d9vb3qVzYfcCxwoWTotFK3
vbFkXoG+zkw+T1blOHdm9th6sw59Yhn7AxyD7lNcq+0b6wnsPIj9HgEMUAHdl82ZnumJdGJBnTKp
kvS4mM4SOpmbHXQVErzvGj2U7ELPvtye67ZKLjc8+tp0qllmrqjfB+KPpCPT1MTq03kK3Uhdvy/e
rB5Al6YIItmJ96GIYCiM1YxHQmY9KTLz09A8ON/+EVcXXCr70nBi3beis5TiiNXuMIVKEo1/I1P1
V5KoCX4nbaE8R0naPPdK4p1uDyoz4z96Tf9NnIxSvkNoFG6xpOqS9ismODMXfmufFayPauRwkuif
28Ncm5vs/9tARRHn39aPoSWVbQlRNNQwxiN6SbqQqypqHSAF5cSB0WXa0zJDQdh5Z125I2RR0ZXx
zAWmsrmZzAXnuywt2MVOXZ/wyok+gPX+XHbFHhj12mFlHGhjZOq86OQv+WML8URUB70b5xArcfdz
1yzLF73K3DslzvXp5DjL8BSDUuXtBVhiJ2BfmSV3vSRV8ik1GgKXY0frEOlUbpdQd1Ff5gBNoT6K
qn1nrJq254p2JSpCeaDIQiuAmtW2Sm4kubvGKA+HWjvqvEFq45CYvX7PE3s4j2nxD5pvxr/2LD6b
hqh/vnkjkcKiLACCRRYdN/HB5hG/jpqzhijLLtGJnHIoMedGaTwO5oXS+EM5poN6cLB1f6uuK0GC
Trot+R5SQW4bEQf8loWbzWuYjPHwSVu8sg54rGTj2VyXNHR7lwJDKxTK1b2CFKBIx3JPCmwLj5cH
ltiIIDxPazqW29UfsKGa8lbhU3sudlJq6VnKITassXss9XSFnaYsuNcEqJc4ZRCvTqzel6sm6gPV
W1sPCiHwojKzXHH+UhFURBo+zavDoE+OugdquhJcaIxJWAybn5LS5kisjesVqaHPodpOy4trRmbg
qI0od67pK4mZVCElF5ScTb7O5e7HZ7m3kERcQuoLAgT6ipeYaQzegMRPIcrzbA3qzhPuyhkAXsnb
n3sRWewtZQQD7FoIfVlDj9qQCohjHN+vwlHfI2dUPQGXt3Mf05fWvWtVI3kvQM6ah9sn4Uq8gc+J
4rSE90kyyeWszQJ55x6MUwgDTet92Bmx9ej1GdYmqrDqDwJQPmbClZsf0pGDsRNYr+WIBFQCK8gg
fsO2ppYrVZpHaamGrhFP50QUw0tpUsfyPS2dj6ldLapviaWL7lyIb+lpUlZUqJ3IUZEWypadt8C1
DwLNiyQZH3YJ1bhcDe68udKKRA3Fiuh/13rmu65G60Or9eI4o8bCRaOUHxU3rZ8io4l3rtEr95vs
5JMzUw0iMm4S5mRyElVEGo4si+Hg47w6D3R4knd5rWlVQI6cVAd78Qp7ZxNc2/okC+x8ygkE5M3W
p1GfYME+aqFdG1OU+lW55sP7lru2O0knvN4MdCxCon/fvvfojxL/uc4NNuHlas+GWqa6wqlKlMw4
aKiUfnIXurUY7tkHTL3EsZ3pEhr5nO/goq9larTQJHxAuji/QolYKp0EAQcjHClApcGgZkPa8bJv
NeczHelB+GIELf69H4pJiplWDgihWdf8woi0dufevXYIZEOPpo2s/wOpv1wIszTjohhrroSyzXzI
8WbQRECWFrWeDsvU9v4EfO08TaZ3P4i2OESVqQJoSpKdjXD9l1Bi4IIiHtAAvPwlVbngLGjxS1Cf
b/5eBrv+e85mJQDikd6ly2wcHAWDRrigLXXwNV2qd15PIUSj5bwX96+cBo8CBPsCEBN31WZVMPtA
NW/S+UbF0t9Z1NaOrs4b9qAYY/1ez9TqrJRl0uwcwisRETEwAhKwGiKstckN8sSuoIVWS7h4SqcG
Wos0ZJBRm4mPle2WVhaUnfbUudFcowOmUffbuYiupGE8T+nSSDQRelmbH2AoVKiHhfd6sqjmqY5w
k2ndqXxxC0fbeSddnSuFLaofVBF5KF1+brPCF4+2GheQo8Th0ok5dDmRtT8R8B71rtIGv1tEVnys
B8NozrfP/9VTiFoIx5A0jC765gsrJb6AiJDxheHoBsBRrfealmWV78bQM2elag7A0+snqzB5JM9U
x32rqaK9B/K1BSetADMtgeEEwMtVyNWq0axObnpTmwCPLukhrtH4KPFG2ZmynNHmoUQxhnIIbW4w
atuSiDEkK65PjhryXNI/NnYOHhDwz8fbC3vts/45ymZde0hQsDw0Fb3VSHm3gnpr/d7OtW/9nEcv
JYzJU57M+r2X2/3d7aG3h9ah5g+knRqzxDGBML5cS1K41JrddYF+GnmPrpM3L1kzi2/qUqSCW0T3
Sn/ojD2a2fbiRpoLxTQq7zwKTMbe1LgKOjYtMtdOaCQFmNhY0Nf3jbRZzhmunwhZ2WlNmbRuPjW9
i3UFhFTP3EHhbLeR/A0UEaW5CQBncCibqWtT52FY64SLK0YUfuh4mgetFSA18gz7650w8XqlES+l
JE1RhdSRFujlcLmHGVoD/x853yX/UhQCnihqiqG9etPHRWn0o5O62k6+ts0U5BxlZZi15jND6b4c
NHYHFNFKyS4eEGPwanex/L7vnU+VmbXvV/Siu+NbN5Qkx3Mp0sYBPGZvNlRTd3y6pHZD9BayQB36
4WMyq1hDDfDID63SVZ80byr3FAuvrC7FUvD4tOUlP3MzbDZYuAEgAx3GQrfuNWOYjSAdTe/jkAz6
oUChOFgiZ94LRdv4wPpKwJRs6tLewVzscn0rI7fVMfXYQ1D3Mh81dc87FLZZvRFD/tvg4j9II7AR
EKty/n/UGYBgR30M8yYsHMonZeYNpyay9PvCW5dvt7/glXMBKI1CHMKCsOu291lXNag0TMINrXVI
HrvW0n3RN3Uw6fGeGM61objLeNFKCB7CqJez6qCPOKJJvLAerOZRU/PpBJTJ+jbhvbyTQl45CZSh
ZPdWohteZZD0dr1VSQsvHJR4fGphEUuadhROUZx86OrZu7+9itd2hgWeGtaqXMRtcWbWqlIIp9VC
gTDkS9ev2U8Yn+P/cdrgB0s+g/SX2Gai2IEAEiGjC10Ha4RgKboOnIjTw9oEhBidDSsqz/Dp3T1w
xZUAjl4ZtSDQIhTZtoBBJ+rGWB8wRaz1HrnbhG34zlzT6a6zFA0M9VLo58JWl4dhKRIliKwi2Quo
21tTnj16bdwfEKVBqG42T1Wyd7wYd8ZpaEzMN02nOrR5lZ/aYh6HwLXzmgxBpJgu6Tndodvf91rA
cQBWI1UAwJrjf7l1J8JBY5qxETpJpz1oc93eIU1bHbFmbz8tqeL6nRnPh9uDXttUMrLKSUtQ9ebK
AjmjUIxKtNAwYNSktPp+pH3VfL89yqs8j5WF+yALwwBC0WGXP+OPYAN+2k3wJ9LDEt+EdyUtlqPd
d9PZVHr9SIfcAZim1O+buEgQY1nWCsdxz/16+1dcWWC4fkjgApGTnjObiKdbpauvhXT6tMzRjPGF
NDozaDOkDoJiNuasP450n2I9QCCeM7Jzc17ZXWiRUNWldY3awBZ9kRqocdidaqLpFsePaeFqn+Oq
d05JNeR9sKxz8cvAkuzgusNeTflKqKKeIEvzREWu0M1X5j6puiVrzBBJlK66A9eNyGaX6d6L0c0W
jIGmn1Bf2AklV2KxA3IUhjMcUtlFv/zoUdx46qT3ZjijDXOMrLV7Ro3Z9d3IsO9uf9orwYM3DO8Y
BBZtPo38KX/sL2fN43qqaz1UDFFWp77VJ/swtnENzFsFyIqvHY8J62kyEf/91OCsdF9OtVe//TQ5
HFNE+Ylh6LhuZly4RUt25Okhj4wcIYnUzI+uU5vrzla68j3RsONL8kCX9vKbzM9dJt1F+cgI+9SL
/60oRrU+2hjdMe5cFLeTsdspUFw5OrzBqVTCtkBcYEsjX6Hx5JVeGuE4qevf+ZTRxOvWj+lYu2cQ
wtMDjNo3ymXKBAWoMwVf8McM/Dum/PFNTX0crDhOjBDtY08W/0zQQiBaNWswjzyK94Dc1xYVJ3Vp
WsPjm0le7iFh5mSvY2uEqTDTgxMhq5yqbRk0RpGfSWCG+9t79ko8oLBhyXxPloC3vayMm0AMa40n
Bo4/VeX3WuzN35NkcYej4wptju8QS6JVC50tUebTlKvo5d3+DVcCM+V69EFRnaTkTa3/ctJ9hsBW
0ud26DamW9eBVmhJ/WVCm4cUo0XI7MESYhx1+NiiFJ+BYCxDHcD1gQOYw7bZS39fLwp1T+hifH3K
weRQl79n9monW6rGDktK4/kxrrrhXYZRQxAbZvYxc7L+o9tl3lfXKP+P65+x/xMOoBoCiHoz9rAi
ncLmCic0ReeAu8TNfARyMydQ1KoeHya3T8eA0humW9hVT79uf4zX8ZLNDkUc3i9da5DAl+Ovel9p
KRap4ZiOlemvZTGdx2K1hd+oRr4Tql5HTDkYvjPgm3jGbduMvdC5Cc3SCp0yXY6uSMpT1iTOnTF1
n0hAoq+eJYynEvm+8zqMqBXenuvV4cm2oMaDR0Dw9HKu6ZDWVjx0qDxP3fIAnkzxm8KKnqdEWw71
EtXvk4EmwGFy8hrnNVQP9Z2tf3W1wa7JVSA12SJLvdZMHbR3uI4xpfq8qPlzp0/VfTrPewf92khw
Usl8YKVC09ucsRYX0cZOXDNUGhiYsR39jFNTPZnjnLyxmge6Q+IdEHSibikLIZerynXblIrRWgBN
vK7+ADepdKYTPf9i/lAkA8rGh1be+qAx1ThcZ+wWbn/Wq1OVrwaD7jH3xWaqqZGJ3GpsK8zWyQjb
vJuf1aQZUMx09mieci5/FtLkXJknhQiZYNCwuZxrtmTGUI2eFSpxZzcBCoYAr2PbKL/dntLrawF6
JRUdauLc6q/u9FUx+9qsG6R4oz45ae78ceyiMcEWEvOtKlr3ClnXlpD6FYUzCgDEwk0UiGvuwmZg
POjWy+x3nTT/6KeyvLPHst7ZMK/vdSZnySaI1ANHtO5yEZWmRmmX1C2kvWd/xeNiakMPqcPin8Wd
zfZvfTLy0W8jhBzv376sBBiEFmQbHPrh5chuP0yWmkV22Kr0un3XUtygrjC/VopcZD4e3z/+jwF/
S3AQ2R1nO9XWaNAZil07NBu37u/c3MhR2uzz+GlEfX46Qnnaq5VdW13wQJKLTGsXCvTlHMdmdI0R
/UMy/rr5gKn3eJc4jf1k1UN+t6axCjkR5ZO3P2MBemGhAbgBaAOF5sthiZsZKu/sIKc1QRaAaeTB
2mb5g8Dj+qBZ/bIcp0hZP82DukdkvXJakLCkj4vqD7FoS0nWK10xUvy+wzJS/kfYeS3JiWxr+ImI
wJtbTJn2Ukutlm6IlsMmkEACmU9/vjp3e86OMzcTEzEaVRWkWetfv1EZQZVW0Yiaqa20ywwe/PAv
y+i/7BbEDxyqCcEit4f8j9/q2iMwN58HqBtcodfF+E2N4sfuxc6/oLv/7aeBPt5UpTxZatP//CiM
P8bYlxpkjiFpYW89lqclgg7TE2DCGfVvsqD/+nkgj5RnN2OJf4bRtvgYhFEJADmsm7weu5U8mVBM
P42tlyfRbf9G6v5vjxIsGftxzOm5PP7RVDQRJlCORRA4zIohR5rLbdxC2zw8TcrR/78Z/8+YkfKO
O4q7n4HzjZv6j63RDmJa+qRK7vF4Dk6rIINexK0pFsKUT20wz5lveR2nbKS33OnBpBj5B/hzkf73
L73N/y05+Sq3aR9n7u3S/McSChtqbE+C48291WRIh+pvgw7QeZtm7a+ho703nyyI8TSX3fDxL8/h
tmj+8xa7SbJu+nLco2A//OM5uHNcuVgTJ/e9cW1kssOwpHuULB+L3WxwP3yxXf1EqMIqR3xNgvHm
5Um8lo+W2N/ib8QUDM+RFf/bPr4RVP/zq92cEOHXo8dkb/kgqf9YDxVuZN04W1sxOi7MnjHoOi8D
HlvXrO4q4aWhwB4z37SOPuEmgdR/nfXB5FCN1nLerH0e8sBK1FeycgKvUDUcgCzxFH2V14/BnIfO
7N+VnVcGhQnwB8mOwy+/YXYNyoVqRJs3ri774kw9ivQ9KFtP49jduseatS3mc34mfLcnaPcoFUyq
FKtBpzXZtmxN+aSEgPNZb56P+jgcjsF5HKxkJ01rrqLEuvgt8WE6q0FgKpOh7NLNJw+jocZJt3U7
qNTKw/KrOKUWlfVXx1m36dHdW6JaU1MmXvUFFMed/wR7HcWXEmvBSacLR75DLLbcyuU8ouSb0V6a
KhF309xvKiXbJayuoT35VbZseGG8BDjvNkU3qW3K6qY6QgPZhYrjXUIE8dBudOaPamzdq9TxiQe6
6tlFaZXoeG7OS7VLgeXCtPnPdYW4/17Dr8UOjMCeOEtw5o5MijxZXOSU2P11QB96fAV6PEQ2OBju
FC6xmv770s26u2DQXA4YDeAQnq4V7dnJmon5LMgSdkTGuKeS+RxW7vJpV45rfpcASN6jtQfO8Yh0
t9+bNCEgfH6yDoRw6RYzcHzB+qQ2vwOL5EAcSHCEf1xVQ6ziQfbU+imqht6ccZFifbljfNM+OQKh
wT00tI0MW8iqJsnmvj/i93WsxuOPTToKDuyc0t16x/BS4JRQMkae8n3ddRMURAE3foYpfcJOcjwj
+z6N66GqBTm60lNudjBT4702Iwqrr64iJX5OuQ7X8THp9VTmVU2bt+JcPlY4zidW7ccPJhwYp1m4
oO8XF4kPf8z0zTg1GROgsG4eS7NG82NjIRjrswm3qt7BaG9wzAV7ewav/Aj2+VPl3YbruOKgSK8z
ioNGfkP3JcWdcxjfOgGPK9kXpB5t/jnSrbsjSfba+mgyhxi8dU8dLfd6R9FroMDlBLGRjpgOSzkR
lpJESH8NRJvx2qluSV6ciUyZMHOU0zdPW1lVy++qNF2THXbbLk5Rh0ItS7YTLednuLSQ7RZapcVB
lOw7jzhjDlGTeuSMNfO5XAXGGYqgNYcpMBT1Q0zcrST6sAQSPYiEzvg4b7od09Lp1iS9iYPEW7dY
hyrWaVqmx4S+FkBbzFP3BgYTWyQvlOt0MpJhnpt5bh26TxEjTZOX2+K7DyoIZXDVcUTrlPcjZJGz
q0shf5SCocDdIMLYvO79Jo8ae+FFOSnxxl31e8KIHQqP7ZRNQv3aStuQT2fZ4XJGMj/AcLIw9B9T
Y4xdcjbFqpourS0jdUXI1faPh724+mUJ9LLscFOrMrm/ZSWZVIxt5P/uRnepyORrd4KDGg9LU8ij
W2SXv0tfWPrDm8ZpfnOwrZ+wBFzr7nPVVNK+iVgq60cEyuSDsxMJl8rE+MlLOdvKvqtxXzL3rRUu
Lonzo45IpFxGhgU5zrgRrFARhHAjZD+J8EftSav61ahtDmADMaosale16txNky1Prtrc6o6XO0+/
psgm9jQ8AgsqXeh3NnthKut6/6mqoTMnhFwxNnuOCrbtUu0gVVwr8er8ujlCVZieHYmtP1vlzB/y
4qbsLrOrw+jUgc5Vz9Mi1fbk1NLarva0iOONBRKFmbcfUmXh7C/TeQudQ15qd7Pri14np79rh/nY
fuoxilpzP68Vo6Zw6532uq7jXt43RP6RcTZMFgMgt5ob52OLkChf21gO6nSsRDJ+DBMXSBZDPFr7
NCRGdzOFh+nRYR72KV6WN5PgP4/DqPTRWWCl4ts/EHFOwd1Qa63XU3+Iant3vRnLhj0WjAxOXDNC
nZMpTKaFIGXUi0WNPGKNssm07YiPyL5P2IdoKb80/jEu77DibDI9CH5f5I8DB3ClTvWxDBFNDVyl
6RlvjUBfuxi62VMU1mCZyNjL8sKc9xiSrF6rcLwKWzXWlc+Owlez6735Wlfs6qtNR3pcJosM4vsp
CEbdpL2fNA/bGpYrnegS9x9BaIUkFjD3EG3ur50O3kD8u/5d99MeujkXgS4vIoCagOm+6Rbn3Eli
IHYy0KlIzgp6z/oZTNkfcyr0ESxynoIpnFIoaXQniYQU+KLBsYdiaGOIBqnAwyVOsXRvIjxmqZof
ZSuMKDryjPHVglpcNblAIG1lgxWHxCavB2VnqjADGS+1VjOXhYRnm/FuXWwzBL5ulwr7LJOqDrbo
fTLYY110eIbX34NwTPSdFx6zvxeHJ6L9Dpp6nHxXC9k/n6stcVURorGevcs8R2WSHstK4Gvay3Ai
rNFmnw5Pkb/XX5UNtfdBGb+0zpsZmqYuoPbicZYaFTbmo1v2qf+74BLFNxxBtpMXXc3SvI1t7Xdt
Rh4EkQ/aFyW14uGvvFNPLcnxbNbE0ydCdJgm/fTgqEqiJJRzlK+l73gn7HzkCpVsOerzgIrQfaoa
XY/38A6Qo+YoNMomS5zbE+lhS/7mVBowwRxFn+NCgIRSu2YmHN6YXr600uJV6b3HWQ06jR2QXZYE
f/u6a16jecYp25q9Wt8ptS3UY9Wh7rtDl78IaWHqbk2UDYWuI2vKbp4y34M2jpunaSIr5NwvBNac
1dBRcNs4VqBKrlx5QoYZiJOaShf8k7SNhO+qnOFpn8sg4tNmOz7rcSmddKJ6+t3ESpGKHFfNj9kr
qzec8W0ojFW0OadGqP7V86oyeD56s7cFpA81umm32mNyRpridyelI6kejk7M1cWxFCxN2XCN3ol+
2F8PzyuPFyljK/leDh3ONSh8w88+gLH12SKWav8lhQhfyXfYvCwkmflFY25N4q23Bc69bQv1u0Ou
1pExPPmvyzp6L7NjjJ8mg5vIe72PXa5vsp2rPdr4aEzRsba5IBWJylf6AaWdWwEQ60o745nTtgou
k7scxGVM3vI6gfo3XAo8pj/z6Ms5ixxtdB6Hpary0Z/q13JjQWZOZInXZpTT7y6O1xJfUDXqH0ZE
Xv9bG9H3mY66kNVcT4595GEA26eodyaVPygwVfLJ6uS4v63uEqywdLHVvxisbrCyE1YrHqiTJpDr
paOYmbnMJfV5KaNPXG+NfbczjPTzJNY+mdvzEdunhuVqcOav2uhvCVeLZiyhHTxXcFWms2x7yuVd
j2UHB2Dz1Ys7MzJ8UM607+++xZgqJUFpH4qwiqvk0hFoOlJEGTz1WoISvSCXwg1ZPoF3RAWc8ujO
P3RItexwDJK6QeL52fEri6gbJpjhmKotsD/3XX/8ae1BbHnAN/nSeVayFlxhvpuSr7LpZ1NqJ6Fr
8ikTBs43nTS5wYpgyoJeyi7v9LbVd4yTRZ230sGk2sI9dLqMqMETElcDERREXE7WmeHZYTDctMlp
y/cR+Raz6VgM545AvPKpnjuv+tZFczQU+2Qv3rndfXvMdB0E8wmPmWZ/XPSsmCBNwzJ+gJKovrCi
jiuu8jjOvhM0MLrXG9+vQU2wH7huers3fvNwVjxLohug+ghPK5GK7ujqItnDZsdyHyFb7q1dTDLh
JB1zdSdknnSHW9l15b09xm3FtvZIyeQEgdaaBnM8h1nbEUBRtTrZ8nBPxMQTdVdm3QQMlrnf93uU
IYyr5dkgq1rxa6s6QTSQ7W0nYXuTySNSl3TexWNJbE3Stfb1MHTzhdvPU5+3U3cLY+qCSn8x+xzZ
72rqR50NJCgNBO8ElFjVZSS+5li/GFBTiBOwsZMdGu9CnKMi2DKseiJ2yyNy5EtcQnqn2gz9uvWv
7nDYT6PfsFYPux+T3AuJPKXHKlGBZb5/JMHDAekvTJtOEuSlynmrOH46PHVv1c/+2KBWKJ9mGAHV
r9mR45DDDYTPqlQdrc90gzR+h7cmSMiSqvrSRSGkPX5SZOUkarkfRPFsbL7Z8t617zXH1ZFlz3SG
XETv6lRqne8m16vCrI51N6SNvSSvYdQEXzu+6o+AYtZOD7n1K0mheopRkTi6L9jG3px1/Jj4ox8i
u80sxZCF/hw3zH6ZOu/qmd7/JGi4QEYWJ5FXPVhyPEtn8AifWkhFzqd5XNa0OawqIbIhOURuHfqI
MV4ft2fVOfCCnPqAytC3pbved6OvORBQdKUtgGSba8cjengMLTu4HE1XeXTCk/8OxJE0p7GJVxzq
xTTITOKEMxWtmSBteXEd+emRdPWQDrEI9dm1BPfcLcjgtCyDHaa+u8Z/k22pvg81Fp1EPtXhX3tO
qp88VyOyvcU/ykvmiTwJv9SPgXWjIth9sEUUHUlrFVOCX3HqTlXwvm8q+Fsfm9iyGgM8nYXJJn50
UY8gZWo4BwjRTUban6kdyqtpbSURqkAXdr2+IRyoA0LJVzKLiJ5KKt9JPawRfgaHtcu0Y6p8pBJD
ii/hTHeSNu4RtsXR9ZEFJS7qu4zUAoxMK/yvp9yy1sXiMI3Up2EXc5KVwBYP1nYAymxCOdiL+7oa
roYq00pJeSM2O/J1qTLCFcg/E0YNTtbQndTZPs5JlPbWUT+zxvWchlId5rzRhDyHHcll2VAGx3ZC
ga9wcimb9cHBoW/ND1+Zd3S7NH57KQ3wgDxmgrhx9SCPqR3HbCdi6xf92Yio15r1fDlum+9hw5/V
yfCjbLa03BKEv4lenJfYMx1uBnayvVg+2Vx5o3WoMqy444cd85hHNBI93Son5M7pu0x/3aUN7aKc
VT/hhGSN51VwSOfQo1q8e7ve5rYkhIncr4q+OLWOhFGpSQZsepdwdv9ih+mJzFlwPclYZf2ckUC/
fvb5Zk4Buauqi9XWh8nrRnsq70AtorRrlPgyEU5CJu0xcT3UCxV9XoWN80t49rHlanScNm9BGvku
VRtyN8OcelHe0TbZEFr1x+iuQ4cKt7Nxp2x2qO2B6vecknKtTobu5BFuFbBnvLcBHd2BvKGolAw3
zowOfUiMR/K3faTLXmMUUjS+4frGYHwg7i4wnsvxbLwDgzsbQuWOQ3pWHgvOYsmy8oLbJabCiU1N
U+B4rSp5xrcSzj2ITMvHNfwdWTdFqXB1k7ldJP9Mu2bf2M5bVy/xrbUNfk5N6/w4unjPk1uGTkaa
TfukNtAWTpMy/iIrPTen2Qu5cWsoPjKVEG0AQUbjva+cmj26iWCiLwc8uLDNBhK9PEnMy7Ivh5e2
nvSjfHCNrvi7d1HgpTQhyvewl0thKtV77phq7Hk63BPpcjhOiWJN+JyfgyYK3oqiMbix58M9LQm5
RTZaOZtMo6l1K1z/RiFyh1yup7BZVpvb2XZlCkc6cbMqbJPfvjcSHFdz8L03bh00aVhGK8kS8zZ+
ogAiqCzyCKlJdTiiyXQpB/ZPsBVLGAGaryXZuTLzVq8fcrFqi6pnmuSeRU1/+M8hWXqKJ+K4J8T4
QFwOQXllHjRD85OSwUVmg3Pp731cuqA4+jl8HbiVRTaqeqLBtuP6r92u41qAP+kfgsj2MReKti1d
a2RomcGFdHmFqVyJZ66XY3kabU/eRVvYvDYtibvpWDvto+KWHk4mhtd716+SLzkoksgYJ5DcVFSD
KP+aaF/brD1uAYCkhTJq9CnkLx1oYpR1fWMIhK6TsExZWyQUChCJ+gR/DSNmH+BJnwAQ6VrGsMco
Wy6Gi33cypor0+pWUumQ3BZUF3OLOECoprAZoSRf7M2Uz1NDNiOdomjf9W41cSGPnSfrTavoClfZ
7aewsXz76rJj9gwd66B+9ZYNFXrsZ189OOS8V9dSoTK4lI1p+2tCMTARaK/n14l4c3AXTJVgVQyu
BAamTV4zqZeIJn1y/UdtQ5RJjwFLBsjVON2fq2MJda43VfNHVoyorxQjh53Fgtzx1PYwtMiYkDJc
cgbd1pfpAMjO4iZAlLPWPv+1V/s2nYgF1ITbWWZY843ioaJGEK19sVtYf808hd15tNcWi+oDkhF2
+domTKuxtgYzQiyjz0Kqgf4rmffgPQraaDtFC4BQ1q+qFSl46Lr+mpojYIJg0XxmRPxGIh/iAOPL
FEv3JmYB2ETOgQf/b9WkzBdDU9N9io27v7lUelM2TSEfNaxrvTzWLXD6ecBm+3UF4iWxdxZzw8hp
G6Mx24zloLway/Cv7xKUQmdIymUqm4QeeFDuyL6Hy2MVO23RkRl3ca+EiEt5HuBZvFWQLEW2Vaiv
pRuM5lQGan6bu4TIec1Ka/Oehk9gFcIEh7AgDWbojQv2qX4komdhRQA2Qb2v9qkLe047jvupiJLG
6ogO9PVnV1rxu11ZcYtVv1HOiyuloL5xx7oq0BEvM3GEgfQeb7CtzN1GG3ONYGB9bhBpLPm+1HBE
O8GmPDlmK8OMLa32LMEC17pCByhfpL1WslBT4Hzmzk2qvBT28L7sKpCp2XBZuW9sFfgF8Cq9T7J7
3uceuLRJJ2ewfnaEFA9YwHIIIHVWE3hEU/Efq6l2vUyFvrz6LYL4rPKF+su7t/4o0kumtKMe+DtO
Ed3NMLamT+3ZPxg+yKq52TwxmTklbV+1xdptSVW0wz7GWR8t/a/RM9NSTBiUcP8avT2Na+D99G+d
D/FL9A9nugFRMRnux7shptnOdVy7Zb5Pm/reiDH8CBkA/i2dZvyoEgsDP8x6Zye1je8eBZcLVVW7
CNCwReCf8tAFQhdi2pYx7wAE+M20dekUdPq535ZZZGurg0+820izmf3hzZfR2GFQUmOih1VI8Cbo
dvDmn4zyKV/DSGV8N4HjO1U2wOESc32VeGqQMemb+igUJ/TjbVd+xWannLMYaZkoSmYZ5hSC9LzK
I7qZGgT71znG3T9vOmHkRbuHeoW4MtS5P6/mRS7ccAWRTcrcI/yudUGfxetq8FtIMrFZzH7cphsq
Hvvm44CPccGcraX09mwCIxmKObRBHEhUDvAsPfqaXi0mxiRd6iFsMrP65kmoG79LUPsevNQ2kWAF
WLHn0SzjvO03PHJC/BJPgAludfLt5fjlcKeHRaUJldz2Peny4WA6wiRuwcJmL2vgj9Yf65PyB57g
gNnsSC5pU7+qMQRUZ+0O76NzHNRKe7h3mcCTcUpXNQ4vRjZS5tK12q/M1m2SlBzb/Ck3OqO86vs5
ICeziV+PUcroLI0sfySj1d/t1ryqh4qW6doE9RJS3jv7VyIRVjdroVIczJbWQeewktr9vDZ1e+2M
jJJTXHaRyQJGRxat3VrfAbbsaxrYuABJH1J46s5m3rPNXup7qDjdnPWhW055x0VzRzss8QaIZm/N
xTIJmc0ahkkmyeG9wW4J5uBzBLAJhrqNzG67irQ/W5rq64KvkiyICgipx6jE2ryrrPWVepqo283b
GjDKunO3VHkE0ntljB64c0fzyA839WMQWPV+1+iNXt8VQfVBFndtpfMGCp35LKnHmEwEzu7EHb9P
OgZCj5ujjNNW9urdEFpcplrEsswU4IQ+VXO0v9kk7j3bjOW+lwQxffUru/zArnuJqXs6wGptaBJ3
8NcuRQ482nezV4175jp1cO9Rk24ZY8bhq5mr8u/BCaxTuuju2Uc06qUA/6NKjxbSY1bZjvW9vUXY
FV1CC5jBmzZtYSXewIDPGw83FeUQE5hAUC2MvM4Ff+oI+ZXpFrIQ831DMlj4q2ko9fQUhGmoJsx0
xoRAlBy9uFry2IuZJhLSy/442nlnNGIRdpaieJdbvs8E6mX2XGvvLlDScrJNLUBEk78NL5G33+S1
xyrjFAcu8bs9kgESUimO92ib9uqkg8TacgCjrbxaBKW6TxZs0f5UhaC9XNdN9DA51U4SRyiad4eE
5o3C1x0FcAF9YjoeUpOK6/cOWq7Q5qacNoe9EUktqTv10XzzJpbfKarrVaajGeo/sYyNYeS1Nvy1
VVT7ucW8lP9fuHt8IRY2iU8qqIHQCDT2zolf9/XZ6pkunOdpmLanFelolLrDDgrI4GOjT56pZAuk
QjLOqGbbhv6NM/oE0avcL6WzKkkd4jpf2iOqzRnwmkJ2EfXe5RFWM8dzg/qXndMLcNvbQv+MtGke
iq3fZ4dLgqSTng0va9LMmsTse1qF4T6dm3VxC1H7cj2Nk/JlplU8dSkIQmJfQr8PvnGmsjhjgABW
X79XOvVCFVhc8BQlaNBnfT918wpEuVuk4lpAVk26MuYDqK/ag4z4ao2TbLfDRmZuW1M/JjTLfVoO
CR55I9D0N5fdWubH7Ia3F6JuYd3jwT9l5XR3ol2SVzNabGc4bsCPBH/fFFv+0X5oZjhUNQM8haKu
9C0x2pm1oaoLyg+PfGHigY9emdyOrPouwizn21rfYr7xsKBPgE6S9EUb7utEWQ/HAmKbjWt2t22N
lTFaCN5Q4rZbhldBZ3KlXP99kNWBF4304kf8FCncbWefHxhgjNWZqaEj7sgJKLtHS+il+oKsTFoX
2CVc+Y7xtyWdJkd/TxolGYoJ/BXuA9m06zdWxOKmc7D2/VNL5QA4XzLeJx803Jj4ecJri6aeIo77
qNniU7WXTLmswPuczGXtFseBSTWyubCxcXImLAerauSnjzdGnX7aAWDEG9uwFl1aJrurH/uBAOvX
nTv/raxcoV9x++OR42AVi4IR7/jTn71FnPhaR40KD5P052VFK/i9O5xVPpbwuNV5d+uliDeq+ws5
yVyJk0niIPVnP/xxjN6K6zMQV3sZsUn3LvY+Dfarv8e8Ea2FvxRLHJK8HOLwojkGV/PJboiuuUD+
YXBERsVMfPUAcOWkcmCi86AnkIfUp2RdP42CYPZPHdC3oSnHpSm4uozUo/c+goGCRCnZjpfpWHmh
h4zdFcC0DcbXdqktkZnNk+391tLRnEj+i5IXs4WbdVrDcZsKhABivK9j28ypR9AMXqFmsDdmzV6z
ZuPg7+ND3fTIXG8Pab8nwjkIv+z4yx9PDiusopZhmhe8mmDZnaCA6zjLFjNxGmOKSSPEY3dM+teg
BffWxrVzmWO3fNvBndAabQfDMK9XcZRKNc9bXnbV/FNtzP0KhmPdDwMjqC7coOmTfAv1gMB4rfun
LQi1uFaWUhlw0JZJu/5EQ00Wx9Y9c9+8lWFcZkk4zz/7Xc1XTrTgvYng7OXltDc/DCI768nZfZrd
Bco/Oyb+6PC1fYt2NItThRpokeVHtZGezhIhb10QzNTnfjcO52au+jdnPfzwZE/9ClRQHz8igNGE
u6ov1e/ec7qn0J4B8zoqEJX6UhrrTiVNTLK98ustbee5Ihx4C5I/Rq3MKio5N5dKBskTdAuAq7Ks
ol/S8yv/xO2f+J/HSE/uqaZaO3LRVh1OiXYXpsHWhO6lClxzZmru3YN3gev5o/jswj09gW/EQ2o1
9fbLdzEjX+BGcN747VrM8dRup30Y1+PkNYlrnltSSLM6wA+kYOQ/FHZQ46CGXizIY7oSJjlRG3y0
Qw0MEKvb8VJVuvzJHHv6iFv9DLM8GfIu8hMg7zkZuDxd9HTpYg1QyhBGR8VcrYCjS1NqlZt93c7k
RftzFq62WM9uzx2V1ipq7Jylk4wpp+vcU0jSWqyH2XCkiX2ahV1M6tNW7st1aZD00jQl3Q8KBPEE
tdWmBQvn4DKzJj26MeVBxpyqDul939R/MdcK96ymm/vu4Xzk0J7F+tdYQe0kg35q/kQ1LyUITL1+
QmAapfDluprpmxqe2uCI+tO2jbP3LnU8/NmnowNstleQ6Wit9TeMbivaA3MDgALHth46kczJu4YC
5D213rC912ZWxCFzs1uXsicLHGbOnOwcK9BXUhNYe5QLabH7YxJQJK8pDM5eaaLyJO2omR+l1e8h
gHsd/KnJ7vsNB7ZaUiB22/6sqYrQ63jN3r7q3kYrKeIt/mOZkp1TEh1XDMOx1Odgjxi9zhRhD804
dHfGThzMTSroHD7vymKQcSzFGnTj9JklSAM4iaNzTvZqL3vWhC3JojvFr8xRIY3rn3Wq1QYZx+Wy
sTj/nYuDcAlIUwKy5R7jku1Bz4d0+DiZwBfngq7OTRt7NeDwvtbU6EOwnGonqPYMhtCQDFkPB6TL
y8ghCKFPDkr42YR8q7Ck++uJRWZgmWiipXZ6jummol6W3NTdZGVO60zfwh4WTbo3vsJMRJo2TjdV
lbAbEg901MPVIqG48bkMYquOlnSG3A8bbA+75q6aneRICSsM/ljrNixP2too7nyDqSNcFDtJO1xE
f3mWWomr9udjzS1D4ni+x7BUcz2svZWWup3UXW+Mdk+3zgDwy2YVhTuIO/mfwi+LVXN7pckRNYAz
k5EFYweoH8naJnCOfNVQOFoAKdmgQigvLfQiGmktGWVM/VLPd+FYm/ASIfJb8zWYK33tq86vi4Yf
E5y2w483pj7BUEPGa4PH+mj7T1N9zN9oaEoabssePlelE1y5a1Y7T4ySdKJmuEH1qreuszCVSJFW
j21RNvPwWTPH/dkeOnnyJ2/aqWPm5u9KSQngzAh2zCrFRB+g22zuJdIetRf8tufW1tsf22q6LT1g
z3mpkIm4b8d2vUqARuxWGHbdKlNnTm3Ru39o2gVMQ88VX8ZIdG0+S4fZW7dUBKp2YWVHmROvx/e+
FseV+97cRyD0DDf9uiIgrRafKmPzb4xOdjTUlhPnfdxrXJP3mgcflTZ8ttAZ94AEcksnxRr7853b
9vubj6k7WbplOWKEteueQZi3jXcYhPY+BtqWClAxyvbFrYg4v9/I7vvbDPAmU2T4WMm6ofC8VPvO
/KbdMTwtyHqgE7gYYZ4GKuqbq1XT0ppYcomATLqyJyY+oRh3j2b6GsSt+MN5CAOkq/r6xY7turhd
9SaPlReXf2I4gScSCpm0EsfQQxeR5fz2Pxydx3bjOBBFvwjnMIetREXLcrbb3vDYHcAIEiQYv36u
Zj3T3bZEAlX17nuVEnuBGkthzA7tOPWrpKwVZwE3OZmCTgZBxEtTeVxo88IdMXvdNLBlATssNIac
9iOQ/iVeZ+4XptVVv8U9tOY7GA90Y9GMpnouC1t9ejUTiu3k2bV7Yk2IqS5hI2tULWdo2yXJMydD
RAOw3KH9mOrQ83vCmBrfrzdMm5RCwOcx3vldlrdJFWgPfcEtaBrmldDqg6aNUFc221vTiZRncwgc
0x2ybnGf2KtplTuTyaJ6qdISA1PBj0vtUPMrtoJ6hBsJ/9XR5Kkp+SIIpzyzQKYxW38tPeaLAkzh
0ktapYT7T9qHlYA4um1/EjALtXKY9wWiso4lLhh6/4V4mq1xyMZhPXmlhqQKjfkzl6VM+aGjqtox
5ofPHWh+foKwyZwEjdhnAV8lXGtbWWn47fsz6QszynUyS427vinjbB/WQXipvKn7zacq/lrt0rY7
TRNqHV0VhkhnMJSoU6mkCA0LpxtADIum/4GppmOHGHfum3BdX3tep2abp2K8W6jF552tCuuHGPLp
shCulR0mYUXPE+4Sb+NU1dAdg2GlmvVrUzpbXpSCZUwzuYJbtx5JwTJgpEyydNpQKDRkMtEgpOH7
6i+MbYwzuvHRa9M2fewrT+anBaIj2IbeONVEVIXusBVl7jt79kBZXACDPQyJXonBRTavYuuwBAEa
X2dX/XUlG0hvSzvtG55QcHx/k1rhhFzQxTGpjOk8p8fJ6UCeSNahg2gjCpKyiFg+RhOEd23gbfe3
nJWTwLnO+G+/VoV7JeYTQsR22txOrH5luMowdgg30p+tllpczRnrn/NIfK00UPLQMBSrtjyhzWhv
UF/UdOKC9McESJV53gx7FCYTzDLLjQmiCvdDyMxzO01+MB0nuwMDD0pn5coGk2PrEwBIj8hbW98x
VOvfwjdOxY+Q9v7BpgkJb3+Su7lYeB1f0FKLYduJNOJPaslJDWljPecymCCU8Tyx0U2grcxhX/8q
UuCye1JuZbZ3JzV/lKXp8u2UF4G79+jNkGmU0sNhGLqZIyAOS/vUC+7rQ5kTkHvxmH2JPf1XaDYO
clZ4oMZiilkwxLOOmFaESPQ0dneuGdjBoFLOgSgq+XiF0H/GKgiGQ5Sb1KMCycuVA0d43SWY+fK2
tc7HJ1ODczIX8jt3E3c3rl4g66q9n66FfFgrhP8kGFxv2AfcEeE/J2zDdzyw6byf0TDDcxFH/Y/L
e838o3aYyLUBG602FgNbQvFqCa6ydqreUjx193ZrFXeF3Xv7UozTfdxmNmkCXAnXhsUDbzCSfbBb
KzwMUIFR794PsA8TfbPrPrWht8ptp4kaPad68l79TscPtaeXMkHrr6edPfrqBdefy9ps+I+R2XJm
oY9FqTgOsWasEsyNY+1CJEd6Gq94XwZp1re6aILyuPIbX/GAlqS2BRAxB1E67QUDEKyLHrFE3ECR
QnNtY0fjUg9kkIB5su7Wm4xHrbv6NMah2+MvFx5ZHKCJXo2SFKeGKRqhpVtdpPLfsJbxcmAvb7Ek
Rbx2v8FigYEzZtsGacNb9xPm652dZ+mZ9FrT7kZ3zt+WPuBZu6mZz8si6dsRVW/8uMyMtWXHa/45
C8a+m4B7GNI1/arqPrwgVM9PsCjLH0xQIcYCxtxMaKBciSvJyrq5sCoW8EVNo7cbcr94H1qbMczE
TZhYULfLpkXZeQaUGX7PI+gkjUERPrLzfUw3KiOP7DbTb+8GOUfnPmvi1wbJ+Moil+pvHw90U33m
mXOhS/8xd8bxoens4ZfVujFFRzxOD5ofjkF/61cfhaaoX40/zBvTdt7feuVNhdsi2K2Ufn3H9nmL
ugvfXeLF1nyvawspkbuk9kM1E5ZeB+tve2Dw3o43Ot/49S8T0f0sRUVdUyF5OTKwtjry5t1tcLzL
h0Dvy1m1h9UO1d92rtyTSf3g1A+Weuvt3r6TXi+QUT1aIl+1WRI3SH1+79xDUA47+ujpCfb0T6bA
aggpjzeqIIpIVDaVBVFMkCx1uh6rLP7GcEemR3HTn1p9sMLWPADCBW+3F/pQOkh6YubHnlYvPypX
mkOkootkIyjjz8XbkLyLwOzr6hOSN76i/e7juHpSVeQgb3LXbpvY2xfj0t9Jwh2UNXxBKPythwkU
QS13DYzihv86M8YK5kvf9s1r2pGSuc1bSJzpLW8F7RXRnsPWRO3YJKBywVt0Wya188Pe3Sp6zXs/
YxUuAWWm+xMEqxPsS7sK79e+0qepD3rJ6LfToPBRAzySj1eM6jzdzAzAvSM19Pu1GZthlxXlQnpN
a4fbICr9X8ZZxdOK4/O9i3CFZI3sHhqh5J8JYJzSitiG76D2rI+BhuJLdMJ7VaK2H1Czm0err+qz
lmLqEysr3b3krrjYzVjvYgbRd6j6VMnD4tT/GjhLQJtmzjaR1wa7AXII/d2Jr4vxb6TRaHbMWasv
u3SWZVPFdnGu0IsPEZA0ghnh6O+BWqJvw61/dpBL/8U1xFF4tdFJNDD/wMyaOkfvISXmeyIq1Zu0
DVV8pPUdozJ86rVc2xcnNda3j/VkRxmAeDtq5nXx6nyKzoMVXUtnN/Sd9xbxrhzLacyRM0h0pSR/
kdzbj0TE8leJLnR+8vjmuph9CfDnL2fO3Ar10FE9rHuc23vEtfAdjKu+UCI3vNFg6Y926VUfXM4h
0l3qnC1BwicQxJI2W7yJ1mGeourOUqDZgENCIa/Y9fzjeiJ7mgOMOVVeiGuoyvl5LTpn3ri9dvYj
zqAvMabuZz51esZx0S0nijUx4h3x0hfCAurPmfweqGHby/92GVseN0qmOaMRPTpfDATMcwD9Ca2y
BDxzc1Px9xQI5I8g4GT+U2PL+GTXnmAWGTv6doyQUrNEEt/AOPG+yQaDTKvqfDc12r2HpmzvDHzk
nQPAsTGhWh9mgsKyLXyeLRL2YkNCRhlHXUUfuWNU2DzGbbmg6DNBfEtlnz+ViN6wpZaYGTfLRn4N
S6oGDFYgRGYVzZ9s6GXSB5i9N4HxY5oGP2eJhF1kiwYZ9AgLpoy8tsLgSwowfP1GVwFBdL1ofWNr
STMktna6MU+CipiBM1xoP35b64wQvhlWJ9NHKhHbe3KNlTtnWjDGQ2ssxPC3qfVkbRisWe9upvsA
WByW7zMdQeCPpZZT/bvLWlU8hAzbu7u6sB2HLi9Kux3Nyupvo0GUr/CPfgWRUiq73gGXTEWi+6pd
6aBUYJM3tLadzLbzqkq/4TeaSueMyaNcTjQYBnovS6scp8/cRBPXgdcA0tNiijp67vRSmTcRZEB2
W2T7fN3noU7DR/YcR869rEGid74voxNOmPUP6dV5vc2WesiOGQ1A86hqKoU9MNA8W/uss+tovbJf
V4ftvqe5KOShDxnQ5ZtIj+2I5S7Gp/aiNTTuyGVn1uhToTcE9EVo7zga3HZZcCn4cMr9we2AOHJc
cmzo3TQLUsMOMDaCWjBrqnEFC8gJ61I1QIvshUOBoZltrMLpW5hutCS9nSHrZpm4U5CxQBRhKTo6
dW9SPkm0G/2bM81hdjqt2h7NyUlZqPFR9+soDpBnuRk20Qi761KvpwNLrayoj5aeRWG0yNY+jPJJ
vg4i5B6OBmIlr1Aw3cAIo3etkgWeWAbeArsa1GnEWReigVBmnz0IARZoR/M0bT3ppASTV3CYuxzI
r7xkXmjShN8771kXT9M1/+K7yMDug2n+HjDUWq9Lx8H41YdWPdMOLAWTPpbRytr6JLrKIVlmpVAt
n4LB2N21RcB1TlilG+dAQkYHGe91aDE8A2WLEWqu6vwatEh4MJC95e48lJrwUDWpMv+CQJU9wgzE
8QsuhlR9NO5gIztPjsNAxJ3Z4s5S+9bOr3ONy5U5ORtgnG2O8Sg9rHMwI6rRk3FTuJYw1Lk1sGki
I+KM7ixAjXTF3xG5+V44bu7+ykweinsEzoWvt+tFv1xTFK3oFScLhgJLZQ1ZtmsTF48VqHAI9qjc
9FisVphuiH1f1lO9YMh76OO8TxH3Q5d2YhX8o9mGTyuSRxENywzwZPXGOMnotlDITBobv3hg2QYH
8BpZIBQqaH1mPiwY67oHkY2MPjZS6FLGhN2bwvcP/IZxeLStsARNxno8VCe86gNqcdghnW+CqZGS
5CY6Zv+XVUWD/e0VQYorZDKYVHZYh9sUiRP30y0bKO3i4dBIip5dy4/o2Elles8c3IUVmO6Jszyi
qh7yjtmQclrX/WotwTMS9qVwxPaGyFPsCsxaeiQcK6VexVjjz5d0ZFK74WQTTZLyfYYDtN9t+LF1
hWrhLxjBp/Z7YTWufvQhhIoHtpyjg2uGEt2/IfR9dabODFnjTBtWMKCKvEKebcM26QPihBHfQCZp
96/Tjd+flMOAdgfVm6U8tHLRhyEcpvpClIKIma4XcXs0elbjnVBpmiZ2CAC6jSfP9b6wmXrFjoD7
aXos4JfEvmcCmN/zf2t/s4QRIzHsxijWmaIJZ/on9boT0mkDnlKHWJ3EKrPJSeyi4uHfR0y45Qc1
otEKvVvMrnX2Y50P057rxEEw6PIwF3dsox0jjgE2NSBkl0Soc10ECqCdImeeKno5NXR3njfGLSJr
bwov0aEnFsN0xCz2i5iRG1CVaMJfghVjCLCt7Y73PLAmO3IfBNPbNNcsVMPJwH+/ycFwBHOH0etu
AgsabxjyUmx52ZX6h//PFHvZ2K7PMYeNtSF6zi+Cw6LJd09k2rahf0x9gmpfGt38LyfMWXtGa/Xc
deNKi4n/LmIKrB9MWBTFV2sXknfVThXL3ZPQcrrZI4pxXoV1IHZlXNBF8RXV3aHiI1na98Awn/+0
MKs4C0NZ3vvHJvL7KnhzUhcD8yZjbUKQ2PkQ5XRQUlfRWbVS/Rs5SuKtqMYi3vvSjAbyul2t9ZDO
bjldyB/H+7rSQY2P4dJwb+cEzzyF02jTALllPW+nitwe3ozedfqfhlh1G3uij6gQ7POGFR8PQ9x0
Zb1lAiqKS+iXwvsM14ZVnewgGtRetT6rFjYtH2Jm4UfHc3fSgRenlzoMbGYQFRvvvLNgr321czkw
OWnhGOO7hYF/cwJVYAk8jlnV3GunLctzyBWLeDMhbjQbsIEp5mFaJ3sfKCaxx8qdWYSIIcbt5Icr
StkcmUnGwjmO9tK69ls3cuD+zkK3yT5USVSXC39azIHZoDOuPfQSq6XUZuzLABqoMDBBs80IY+eP
zBMc2sapN+fejRlM7SaWLbUXZWwcNoQglWG/7QlBzZ9UhDCtNlU0N0DGSIDVZhFdHn93pAL2kmG8
yPKMdEACsfdeV3iTsyONP3DHh8gf1HrCUt2qHwwRCBz8Fq54alumnBc7Ap7OklZI+rN6mof0Gae2
YZvAxJQi3WAOBmhuHBZY31UYuUskolX6EndoKuZDR8X6x18Dbc6eSUmbEGMwoJCEOm5fViuLu1+Z
ACPwONfKuD0jABnBCBJBrOmwe3gpfU3J55QlWTQhb1Lr6GA7y6gsDzTnbQDv5NfV74qksOwxINWi
/gclqbN/7nRbubnpDdnjEO3AawslWm5pnFrax7SJadBNhCNrn/FrPsp3PA1VcRrAUpuHAP4ge6ps
jFb7tfBCdZqWwlADrUQ8VSc3p5aaNyE2Qjyd0epbSMagdd+jMlxKZOkZap5x6tt63FetEQVmcRMv
4yHzLVs2STGiDRzxbSLCp7elanfWUAZqp+vO/ruoqiqfwPL9foRJ5d071/Bb58JhMEppjv/3VzPE
UfobKn2YxKYaIKgTDQUWRkmQtmH7Y81lui7HRcpwePcVgRVqkzkkN20ksSSEuKDhMLiPRln6ZPX6
Ef3V7MxBmOhajuO+RWrVn3XHcB07pGXPHyAWo8Jcwf1jv7ogNdxMwsubLlEeuNm1dZYIlWuxLXmw
SP+CfvHaSTA7sst0z+3PwToyLEedirRAUhwNaue+coobKIYk6iKgW0R7287cFYeUgmk4NiHlfUEJ
WJTic2W0AcmKsSb+8IaGhIYt48jUzJsh9IrqDyW9BNQlX5YuxUd/TS+La0JNDAfD1Wckn8HdFrDa
VFxopupRAlwt7xLmi1AKwXWdNJEIvN/cL5qzEVMZWappzgB7zEgAyDeu9lO9z+Pc0Vd8liLfRWZp
vT9paIVjv/Ws2pv2BfFcBTUJvPLMDyiD7pthFTt9PaKtiq0tPCZAG6x2mG8XnxX2+1rmggCBIULB
ENZoSI7r1diyiTpVvX8rl2X7JsJxBrL3h7yoyYk0YfbPpBxnEKJyrqZX/NbRcpAOKQTA6WaWJIpT
INo30xhORuBAWhLHbl31s6wqnaykrUZqiaEbeUEC7oHwlVD7qbgA12DjLsYbD9CFQ14f82awYE5Y
pEE8g+lLd3n1DGvpbtJE0N7hI6aFEmGxFDNFJMatL8JDuu6gfYxnRxPPVWN4klsxv5ApgWK3b5ee
Qczij7iKDoqqJ0tYeurYy15MEMWHMpI0uHzVk3+o/SGAngRcclyMZP2cAsQ3i8RZN6VO5V/43Nfl
OsyZ2+49M47xDyZUTqzEioxh8YnMneW1ZTntJ/SX99l69swt1gIT5Zdi8Bn+7cBKiWLwncHO7mxH
CRxfPOdFBy9imDklrBSq1ovJOqf/oPzs9Ycz4b9mpS9X1XSpLIHjk0Is7JJlwC1enXjeVR8lC1UV
Ntox5AIVtFCjiV6tEm9FdNCiHCS0aFqs7I2qFKHgURvP/V6X/WJeHLc20wRMOmXKQ2xooTVP+LsG
pz/2GP0KQy7ROjQPdsibrRjr9yuPcNuRuvACcy+yx5V2efkqIVLEt89mufmnlOxTPDUcrPkKWWrZ
8Tcfa7Mcli6Af8ItORcyserWzOB1OqKFtkZvWX8TUIa1iWJt9Bze1DCGCUf8ynLhbnxjaPh5DvUo
9IbQC0/EqI1Q2dzeXLiBvqxkFPfdjvFi2Ch4hn4M3MTzZ5Tqo0cpXryxOKGBJIdu8Oc/8Sq75Tcj
AMv8RqgLnOcBy2r4LxvKyflrzbofyw0iqFc59xXk9NTvUkuN6qCtvOf97qd4DCMuKTkZP7HnhgiJ
bQjkiZulskxeHSrm++QwOJjYj40Y2ScVttXifDRytMc7Mky1eS5VG/nXTotUPXdIqsUv3YBy7bNp
jdurhfoWbFzhFSzYobXPv32G/enJB5fmHuEWtZORHdf51so8NifaSD7e28q8P3i2FmpW4k5cdfsb
0LQv87hEbndDJhdWaXVcIQicjTt69V0qrbX68P3Kj5/xsGHYp08uHZXYLSfyMU6LwD5qJlreLmw4
ge4Mz4U+kO7kQva0FinBUcbyiWSZMZmfie6wpluqwEoP4ufDOHMoLdpzH+FwVu8Y2EHMvJN8m2Ew
hy6K4WSQuacV546/hPl55AELggTTQFifkKG0sxI07THJGeSai12NWOMb7lzoMZ2wmiMD92r8SHQ/
BMTU1bCdJKowVb0WlKLtZKtZJCu61f+t2oz/GL63wHi5YckjK5Q20Jmu+Du5lCMtqx+DdD6ATU75
1ddYbdhCvbrZXla99I/GY1SVkTtBb3Hu5xVTF8b0ZrjhqAHO63u+NWuhK7brFgRgkto5Yb1W3l6t
ojYUH/WK67/BsRbdU4Mp+3HEJbd0O/z3Fv4ATtbh3hQ6UPtMz4PfQo7EVvBNqZ4RHIbtl5asrwO1
RdJmryU96DCITxoIf+aJBlaat54Hyt4noJaSeO4c48ZYXOI5yxU2UVeZ5V+X5nl5r0sOrFM2I2nc
KdhfTIHcWSPRJKVtJ70KoozZYSFVcR5QRgtCiVYOM3akaWba5MPobL/yB+OnMQuW7tCTadW/dgAj
t/OtccPgvV5o3/+SlBC1b0OgKsxbqTOH2O0Ukuk7BhqL6JIAdvZ9bGK32+tcxc0niMBC90xxb+W/
p9Ya2ydAR0EhhyWR1xjawhmfxEJUMbqZna0JeGVVP0X1cENWbG1T/nfRgENyDKpJhJu40akOLllT
AdN3Eoxjv5piHA4LuS75ziPlwieUoYO3uJQyxPYbe/NcvzSe18YPbbmiNk5m4HedIqo3O2Hd2jD9
mjI+3pbax+fsPdQFc6ZzxSy83Pl89nG8LWcZewcZRt1nf3P/4+mMF9CR0bWn72gwxDWeGfMhMPnM
m6wD9TQ7/i5hi/PvK428nFk8nF9Lze+gMxTvK3EEExUbsGxJYR9AcMKppRgHYSNa8VkRXmpekaKM
ekMjRg/dNEOfTfeQB9N6+4cZmTZTjNPEUYYJdm7Hauke7KyTZbhb4sZm6Jwal10g4Kt4WEZluZjY
tWOWK/dmgwglDH4O8Mqm7EcsxnHm0RMUpd/X8MIu2EDBYCu/prGnxRYDqOm+56Vf2yOcdpNvZR6Q
eBBR7kAW5XIi8ZPFMoPvR5uZWTzCio6jubv3MreK3+a2iaF4vTayvA3HV6bpPxzCeTbMxmYf70uk
+ZEjXKVJjuctelsV1nqslXnKsbbL7YI1SZ3fGPzjjQ4FhjJf2mpNGiutIu8qbYfK41R6moXOgW6c
pX2EuRky/5nGymW1NEtTQ++1iC13Os1dRcL0xOfb4wVe4pBBU5G7e1LwLOepqlVunvyFifebISzB
/mVFiJ77lGSS6g7vMIGtozU2UboJMj8NyFII2+g6Daasz2XeN1hCZe5FfX7IFm9izWHnEq1fgOQu
GWRtc1soihbuFDWtva+qwnw18dDyYWS2fZ6iWOQPOOBaWsGuoZRJFCYQdRBjiyC8AUbE1JcEMkP4
R6nLCCaooS4yTB1lF9K2YiNIu3WH4sv4NILZpw8TeeB1O0KcxviBoW6dHzltUKAY+Akn+mxaqt5f
S6cdxoZ8enD+GA8ZieH6tb23QSyUy5s5QEjfkLfIXBkJKLT4kWm9itOI2dRLCu4pXWxzqRhohmxY
cp6rFDLJbENVyPXTkH1B8hsLoBr4BCDvlEfL9dQw7mINUwoImDHo3pEOBCVXW2PUP66oUMz7cTTF
IGdiINgyXCRwOVEUVX50cmPq7P6Wc9Ptqm5dIJd62jD1UDIUsPLTcKvLcgoJTIAqGUbTwCTBagZD
JM/BNNL7Xdspxp4AYe+b4R+dMO7ILSrPjbRSQVHNL91kkwG2Z2G6re7o+hfr79rrWLubIe4yR+wd
by4HNgINDZ/ouqI5JPhz0+WpajOrfibRJQqmU7i6XludcZmY4oohp9g3NN/lXwboTJiQqYDuDLZT
0kMce3i1p2CgfW3N9HvGEMZ9KdfpmblEFB6spsn/ZBL+dLPO/uCGjF2tXtSblePL3YshXj88Xoo/
6UhGEyuCyBPb0FK6d6U3d9M/ynv7UXoqR8AcsthO/AF7EoYn7TzMPTOqfSXSrDwJRk77uloyF2fm
3D+N9g3jAFQewy+bmWpDtMhEhgykECDlhEG5eOmIFFTXjFu4/BnxcVo2XXmcjQydnN6d3jhnw8jd
WEETLO/duFBhbGiV7GrfMJq7YajOsF77Fj8iDsW1G7d2Z/c0Pt546whQKViujP8HejbTwErOjKcc
zhpMft9zxZOFEco+fOLisX6qKoP4xuTjnic/zJoDdDON+UgWmMMz2tDRbofSwfGe4flKGfbkSOlu
vaxOgkan/o6OIuQ+BIt6BdRxARvIOXV+9XXEHo2qgTM7+kOry3MRKdcm3jyunZ3q+2K45JCL+sln
35n7AXBrvA9Ze4PzkEYMM+4E20e7uxzIgFiYKqid7oMRpuefCMSqzm2vZ+btgYpjWBtyXA9xmpGU
yy8rylNRpakBQpVN4P5A5qnO2nYFSXAnGJyw2GfuilcrsK1YXPu8Gpl21wsdzwaJN1rfs9Kvp3vA
IUIgpv/j4EmRzh490FC9iSoTr+e4FoH5FNyWkaFcZKjJVEVl/BssuLEHEDcCtkaQE6Q5NIVRS55A
3pWn0mLWypixMXmuGMLGdTjv+OLmuMYSASWBnNdUdVxufW8twb3IX2NCCpabqvHDZWDqQZtFzO/t
shfeHWVUYN1J2LvhTmB/8uBCy6YcPjzf1+JsxVD5jN/92YF6i/uxOzoM8f1vEWvy39iQ4E8nU5a4
TNu4KR+ATGdFxeWG5c72OwoG6pqJUyUC3yLUhdSYEsY9iDmncpu/ma4GILmoZ6/dRZWag33FlNp7
cUg9xDRYYGhtE7gQ803TPE9JRBeOgbSYlpdZFIXZD87kkq4kQSOvjp7W5mbKCB7ZFD6Ou6qWcoJr
KLLicUqn2E0sbvTsulTLzXwwFV85/pyrBEXEgWeDO++Cyl+edQFTfXEFCVx3M0ckolbZOecK7xIl
MkUHo/I1xCL1xJAO9yYRTZZ70A5OaUBzJuaPnVump4ojDyvSABX/wN2T95uIgyw63nAXb0O8RGvz
JEQYxbwhCDA0EWJiHoBlS/f3RJ6ExCnqse1PQLIuHSauUfdAxmSjZZokYq8CJunIBDTKZybWUvWy
gaQvumXasVeXDQTSot3nZJw8Ume3RWeZkeQKIWLq68b+x3laASNpTHO1OssceNU7YBzLUF6Zhq27
fl6kx1jTqX+ieXHafjtHuvkktBPjcB4OdXRbZGhEzEPKBAN3GMbWFpCxzcYzGxYrvvTU6WOi4H0V
BkS1N5lojiu5LMsToR24p+it++VtyUCKiaJRhbc8NE3p/tOu2/zFA2r5h9iP5JWIzXLdFflAVWUp
ehRaZVpCcPCe3ce4wHLzywdbHfeSYusUypyIaJOKisCJNXf52UhRuM2s68CU+xRm5RkMvsCshWv4
QmZgg1scRtve83u4z1i71LdtO2V+LPhy6n3VdT4zBSIZ2SFLkSLO/OXzvhDhmr+0/vy/hYty7Jxa
bHtNiDhA8qVp5cVlrhQgVkzZb7cKxteQE+63cLxoueTahN3VNJZ+4zfqvU9Zl/3w42eMgBhqm1Id
7XzsmlNWdSijumllukM/Jg9Fxj0+BHvB/I4q0pS7lnQJkPMsr4cnB4R9OQpG00SX2FUpLzxa6odF
xVWwX7s8fR4YBbpJ61Fd74jpBFbUIKED4wI/ixIy0UGpJasuoFe63rLU91IaX255uKmKclpDvXPY
t1D+lKoiRYrBVtpXGKKV7xROYqEqA6XHcJQ4zHQ1BkeyhyWBG1FBWYh7oOVFWnasEmvaLUqMrpN5
ZEb+JXKvnU+OJiLk0bJkutxiodieCrrdViEhDdqmwFw1AOumsHoUuE2Mz67YDWUuIM7IgfOvEoXx
L/M64f8ZiDL91fV2XrygA0N+hMjNV/RBkmGjdWKRYZZyy0ttLeLIlDP6w+ipOseCiC5cGF7WYlwP
wydJL17sg34ijAW/p024Mvm/NYEBrHneVh25dQSzYJ6Gm8Wf8eDiamUMmOqcsIFyRWHnXm2d7YjK
r9/winaHlKH3QolVEqdBKmFrXVNycopTE/sAxakrV/+sY15/dHg7epDWqJqtmdFXzkwMx4qKqiWX
b2xssMaWiybB1mlawgeW6epAY47bhswvG0wqCl8m2rF23/HA/BOkp96SBxoCblNYVGsfl2mdHrI+
sk51W2nvwsgSP2Vf3mJeaK2y15KRDyF/dAvOltTV6LAgMDLe9ysbx7dgR+G9VqF+sNh+XG3Z96X+
TDw4aLIj670DpnhshkBgF2wlqRFuN3au7ICJCPBHUqqwZEnxGPfhkUoAYXScSgvEDPmI5VXT2j1z
GgDvrnnWzwnZRStsJcqzGx8Wo9erCtk3bdLJqw7BTREPEG3CQzC3PRGtMV6A/K5hJ5fn7hVfVHlE
BpE0yfRa9k6L3g+7c9QydrHf7Vb4Ru8wE2awADhL6q9pCOziUvbYdQ9UbbVhu2qQ/llQ2O7SwY7a
g5kK4u1cjAa/MjhwhFJ65veAHA9aP8onlmAE3BPiODudMd9jhXXmQKW5qkQWPkchY3ks4LIMHF4x
amfvThJc+B9HZ7bkqI5F0S8iAsQgePVsp3OsHOuFyKyqyzwJhBBf38v91nGjb3SnjZHO2Xuv7e5X
Fl32G/QJov4PAmRLdNpNm7yGMNinLp2nxHDjDJPEEN+5/JuyeUV56zlp5MArA2sIb/Di2dO2Qc70
8sLL8A51ebpYi285y5r3ekzWUzd6Ovus3TWFoygAIs2HQtlWkazAmbvTJgJAMQrP8zfCn5MHkLoa
NWnAJnLAdotm5DgOGKHY4/eG61pRl0TCtCIczfG1YqdfJv1ZLF69QAXqlmrnQwhL9uj+YHqVEeBy
eEIuLvFLdZopp3yIbSGXnWzsTGNMPuvCe6FrZK7+LsMwoCCkcQ+0B7iM539gmqLjYC8YjbqzUBK0
1NR2ydeA8pLsWcmxBS/qXuhT30zEwuM00xeCZ2H8J7ZgHj55x9v8CmRC7cCD2Rg1RS/ngo+SxUgT
t9UH/ozir6giWqU5RUOL/jCYR2b4pX2tgcz9N2ryfuSQ+xrcgKCwcFOM7Vg1u6EweIhJBNnsGmD9
ZJ1TGhAfosGfcxZQ4+GcFI2tj6ZKlvBgO1XbX4WgERQhNYn7ywDINMcgJNLhGKsmJFnbs9bdlCsW
WnbBAF8rVpIoGqfe5Av+qxiYRIZ1vjxg2GHalGapnyOnsv2umETVH5ZcaAAodcXZmcWJ0fdLX/aX
nmedbJlcnWPT39rydDu4z+lQOvG+9EN9XYfVw/e98su+q3GSkpDuBn0ufaL3u0zoCsO/LbCBpqmH
BLqhwaXHWDjJ8boQOmeCWh11bbOBzFw7c2F7VQj0+VHMDDIbacMy/N1MJKw2FQv/vxyx2VM8krg/
EhUrnx3jBHAPbmIRe2e1KMxMaPDOBm4H2pTxlvC3jG4JFZ4VJndShdBVBpKlO+sN+ZMCSMC/P8/Z
x0hbnNmRo/Dq3+zZtb/BCLg+QDGasi3bI4m/lM0dHK46xDKeSBFg4p2IFB08Atj9Nraz8zsanWnB
WuExwukShBsx++lnsTMBrRueAUdSREkbFXGEyZuCWdmjBvBt6eQE9MPz8VqBLTa/IzarxWNdupkm
ogw/nDvf1KjpqVNKEHInZ1QeczfiHqudmfgBzV0tOsJKl4haRmIDSwI5mnhdUxxV5/f6fuCmq09D
ZbKfueQlzGbVXV4zOxt/r+0KvqlAvRsIinId3oDPdodtTeXLCVL4zLY+L/VrkhVhdGh8Y/TBlGb4
kydctG9D8fTSlk7YkwZ1CNcxP/iQdLDNGrLDa/BRY+qv91Vl/Wqz5CUPcVBz8G+Y5M1nkvWy3dVt
65c7IA8zWlcv4mO7dgUBwL64Npmt3yYQE5gi27b6jbEwq+964LfvnoCbcweuyH9G56/fQeqsqHki
Gy9xPGsS5Rhx8L2t1hCeTJfVrx/wp8X/UFQzeQ7AvJkL/rpueEiisD3rscdDCiAieSNoDUV9rolR
47wqe/sQNBmR+qJCgsvnufT3iAp6j6XQkgcbdM1Kh5an/obpSjHzAi5K/kXz3FhzCJjn50PZhygP
qQDAfehpJEi3QCeSS5ViZNmRS6zMqZr96AwRcTq29TwRNjB5glPbcDl5IEvZuPuisw4p7p6yCsJv
mNAF9tpjQWicNRdeOya/1Va8eyrpRgdAZOubl5bCuc87xKob81yRQYQMwA84hY9tpuIL/dXlkbX9
nMiHOipT5wVpCvUoXkI1Xdxo8MfzMmS1OhQYv51N6STJ72VIQU/U3Pig7S6C+FU0Lpl7Ig3J9Ju0
CCKvQxWHiO7OIsNPwuVlzOkxYphwKzDNu1FLL+2wjFt8TJFvJbrhKtu22fUpKG0o49mkvzyRMG5s
0jGf3mZKv9j9epPa6cmRxUt9MwdvpjZxhsdKURJ1nGraCM8r47g9TqUrwYLNA8addaiYZ8eR3cV2
xWjH4EhxrrrqOW7bPyOEg0czMXVfUwUjtmsZHNjc5gFc8M00llF7ZcMPSAyu3TzgmnB5+RtL4nHX
rWv5XAWy/pPyN/4aS4YdMv18kCwt5/kVHuikWDjWK/qvtFD2gZwjD/Qh/m+/byWr8Kyv2l0h17g/
RRbPFq+1KvEuSibysozWfw/jonmgnxiQjoel7T13BQSuQArQpCwxl1+W6xO8FwLl4z2uSTTzbMHB
SQhde93Oy51Wfq+GOowL9YJxfixGZnKmTHbDux5eHaFhBwoiGBReN+VEFGMrAmCuGwn+5g3tli+4
tG3KeyGfl+kQty5GfoyAkYvHsik+Zui6+Z43YHhvyNhX28HUCNimQIM44kXl4gnAMOBWu8lD1tjH
pWXzvE+499t7ELFE3wI+UH2ZpONlLxFKlDgvEonlRHig/KopyQnfPdZrZ80uPqXlgzr7ex4tf71z
ej3/FAOK46bJueNtV78p8gvgadXgdzDVTx861VMzuhUmvEhAi+O7Y96ppF38qwhd8kFMLWxHiIQZ
+wUzefqvFJY3oxwyHX3rkmXZFj/jPOzLEs7h1mmqttpRtDmZHSD3JtxrVjGvDbGl8FSYvhqRjYus
fmZdbeTHINk6vtduLuJnM/Gz2VVMitOlL5XzNTqijo6S24V/8Vb2yFtkozjf0naQEpcogvVlNsyS
W3iJpGVbg+VsM8TDMrO3s6O7q3uw7XKD+bm2HziPPHHFeyuWM+wS919XFUlwEWEs3E+iq/qlm+rU
XMaimSXpB88bYbviy31iLKnT154oQrqdsagvewUK9mXBCdihNujxnJSs2391wHjp0fB1eKzaEfY3
V3vgSiQRSkwRXzjUovA+hrJbbOYYryeNYRQsnKoE0yUhuzKpDqMb4wdLUGa2AUzoPYBx6jZ1ETj+
kzI0CF5TK/CGAgHUyxYBjI1iY5LlObcZhV3c2qd5a/0i/KoW5XXZtsu8xmyaPm1wZYcg7rCnDDmh
Hu4D0A9V6v8LOrYF9y6mqw/geqV7TNEkJF+5mF5Cw/m0i/JOrBSH9OX0N4SDhsqXsJSBQ8uHvW8A
POOrGQuPrco6duGuKFGYr/nATk+EjQ4+5TRo/yfm4nkeKUNgA0gDTfUHtI8/brnjdCQKZABfeUmn
5MKWwWOiX5v+WkwURO9IwKUgVTsGqm1OqQOKZjmqrzbwcqT6ToUhoWE5/CRVCw9CrYEqEKMmfP6g
e9e/TuozPICADv6uDcGM+8xoi74VVynr/45pZhi1YEpjCu42tHdwU4O6i2FgVrXDwNrOgOggbkqG
9Tqox0d6VNjVoNlmchtWxgItHelwVFjOFVCkik4RJqzuxhfEB3XCCZGyD9OYJbwC1B6qUx+NW3pp
24HljSfeuKxHUPf9FohYVQFh8fNQbwQn0n+exVAOCFd1fygHyCioYJrgLZyyotu4czo9EfDUHNyc
jTmMyNi8Ghwmf8C7A2ZIitlYpgYXFJjrz7icQxsuJ4978YLjEs7wdgDR9DziXMUmWINL2QyYhfwd
+Ef9lVcr+NCKpRW1KkETlffFKqFkSEIJOHrDuftcR7T2m7NIwpEyzUu9Wn3kiYG9A97AeR6wy6Tc
1crh4ieJS4IydETLdlUH//mJy0bD8f36UNjK+cFaj8ErVEn5qJceUT6F2tWz+K3VOyYLWLCypGeM
NagYt1V/Wxd7RBxuyRBQobvEX8R7L3L319jMXbtHi8Z7XelG8E3M8/KXHUnzFpL5C6FvodJsRONr
2nVYmsCfArLXQHyLQhKpzfrVVUP9s0YiBxyKPkMRXhMQYEunKWVpV0URy3PWqhvPj5uX3OBb3dQG
ry1/2hz9seBTT3xpEU04ADsGIm9F4RzcPOrp/rY3n21T5f3T0PQiI8tZsGvA5TbRXWITmLu0wa71
1mMye9VtNDxxatawCMMMNlpjW0rrIwzX741r8Msvebd+6CbC/8cvs8m3co7ix8KbuSMwZGsykMKx
9UZ7An8oUM0OtE5Knu6QEnKJt/Q1Nx7DQcnyG99//z6PYv0GF1BKspkYpzO0QkDy4Zz/dxuNwdOv
7vJLyiqE3IbPihscnzfXtYy1p22p9Ag67RBps0SSXdozHgchF7C6oHnjzc1peaRipk2I0ypy7CWL
kGJb8ns+g7KLhwtHZThuchAWRGPzGGurIeLyZURl8L9De32eK4GkVLdp/KcmNwuuJCLje5B9FL97
tmFnXnN9fWG9yX/ExHorqylGfpjOpHu5XzsJ1mMEsLfuRZzWz0Xm5d+9vkEGowpJrR18WMiqH3m6
AN+kD5HXEB3m4sCJwgfBKW3ThHu0zJKl2y7FbQpp2pYLUi2iLtt3sz+y7yuLAR8FvWBvGEsR2om/
3FLXNlHn2cMVspvwGPxzVif7R+uPEoj4sTinUbN+zLwH9TYZa/m5LI7K0ZuK4o0csPmsm1DEJL4C
/RjDRXK3nW/A7M0up9amYIr9lYxeyu420mCCUK+Z9/0Stzo7CByIRKiq8FLKsftILAutS8qH9wcH
IcgQuHFM92uVy4vEwVoc6g4QAvr/pPetTuVjFFpH78ewya+iWXgl+0ta5mA5wv5x5v7xxxb8XA6E
MRJnQ1+SaPZwItEWZxQKVtAIv1QPRIyga7+gN+lwMf4uDBU8VXQo76+XSw8zX7CE46nQY/pcNT4E
jNnHcrlbwBR3266bDAAqVbhBvTG+EDwsrgkuhMuc74TNU8L1e6ke+CyRrEfqHs+oXvwFZH8yfWhp
bmK8Gpf+ruMu0e3ixMdlfquz/uWn6GjDBnXH47oIlJ9cO5lpsinsfhrv6udOCjOhB6/1UWKMkod4
BMxPDIh1iXqqFa7YDe1J/HrbdYAvgcCcxXdZWMQ/WNvxe/udGv4zM6YD6kA6M1HqOcHw/LN6QFCC
TeP1Kn64gQAwovFYdfjd2E77mPgxc7TiaMB4688a+78id0ybwgKECNMSXTJpccJW3bNGwL8wT7S8
utxyP2VoWc8fLANkeIKMipqJmAZqGBGbI2fI4+WE1EzUqpuVPZWUIJSQNav8NSA1W96FuT98FypS
8T7OvRqe8hDlPz0vpm/uotRzdVOX5AzXXDN3SzsRTlWsJv8mSR+t6bbJBzl1F65wfnxmB9wTrU1w
1PLxq1Dp4DpzEDX/qOKxDLTTKNpb/ZO6TTEQ2xqmiT7RyW/p4RXbsY/NQqJlqDFH0bf51W9wHG9v
lzno/PVCCM3i/ye8Waux3K4F6wZd5x7xfj8138jRAZdqr2+Xq4VlnkCJF/TG8+F2jcExBJ51Hl5C
AhZDRKpH0utR4LUgs5yxnjnrVam3yi3596iesP1jsbAL2cjaib+TFIAVtzLiBZsWu3X1ZLJqpH2l
SqsfybY1OWk5xW+Oio3FahiRpPGbTv832IB8WAMoki/GgcJLAzQD/R4kX6yOyTh0rzgWVbjR2iQQ
KlrZ0IuTqUW+TbQXvhow3fgI/GS0J2/xQVhnFOjYY0KGut+HXes2u0lO/gNyj554FbBypX8Nu85w
ZzxVTD8ZCqv7z8GqLjglxhq0Dhnvo/GX6CkzLFs/+sKgOJe+25tzV8UN2W8oaV29ZY9V1N8aqXMa
d21OtJg7hc1I3m48sn7OlSYZflwYpOXfWU/Q/vhTnPpatKufwGAZQ5TktBzCuzHGfUmBUpGWmykI
e2qkADiN4pFee66BPaz/FfZmHmGC86uqxP1hjN2iuOVwuHCFNMu+d+tUAegWlW8eebXkzb8QjVud
Ana2lHxoFvobgEFZ+4soe2dfvDKyLxb3KluqZY75gXcRoEKe1cIAgF9L8Wtl8Z5zjCdz/gbGOVk+
8rGcu6vrTULc59R887pj/oGbQFQgvdPY+KgyaojC7WVEMomgcfV/7alUjywRSuBGfVmpXR/7EVfV
EHFlw5o9HR9jraw9DXWn7jjeOWrI2pn5L9swqoxCrEf4DWyKt0y3Qr1ltmzlvaloC925mv/HH7Uu
u+CTAKknnyUYVz5t3MhsXIFi4RuiBUs/8hLvuFoT78QXSs2FezBaZ0du44Xc1kagsfP46W7TYOId
v7GDswMFaYTdMbWGvR18HniRWb3MwxtBKZgXWaxS/YAa0IX7TrNe/9Irv5Ga7wxk7wE7Q108gxZD
HAkiXb/jlxyizTRY85iPBphRu84r7lDQrfLk12G/3KHnDuK9G/t13jmhimglQfImvm1S1yv/QydY
/LMibjE9jZTd9e+dH/GYsEZh4xFixuah/2uQdLESyQYnxuqNEnCoxmZPBabBqcNQQuRoA3c+IDWD
ctTfjcpn7Gow+QTPFFGo+M2Hy0XeFRdG+hWLKHdfwBjOkL781L3An1HyQWM+Ga81Su2RtUfbYsDH
t3AmVQKvZ/VYSP7A3QwRcvA8C+dczE5UvnJhxCMPg79W7rxtSjIsr7FUbfBK/suHHMgKjvQeHkhn
O8KqICxI+tgFaw4u4LXABhEdue67J1wRdfyK7kf/loelstj1kRVPhmHfnkI4B1djMu81TSr5ODoE
BfaVbotL2Lqs3ZArMkgqRcNlKZl49CnumOvrMtzCJJFGNntuHGT0y0T0hiwvSRFiBrMFxIOjcHLO
K3bInASjC4bw0R8zNX/762jsAwoSLk3auwv/d+Uh2H7xmyrDPR5P3B5MKiFHuK6xb/6mFR7PpWTT
QG9bLdXcUEhvCYRyyZUEIjYy4Gy+CPZbw33bIdx3fZ9O90PiJJgBXXh7kjBaQjRVodwTPoAgnSdI
wRM+qXvfT4ZX/E3tNzOsTL8T/sxvLUeWmZUQFSJKsbb/EXHD8w61UiAfLcuS5+ely/JnDNhrtpsg
HYxbDdEVUAnKwT2LXoUmx7dU1NtBlLfXUUiQazs4jdiFZTA0L6ntR+8QrA1z6rRgW4WUYlZL15cr
H8O4CeNDlbQsCsI4R4Ro5wVyR9oMyS5AT+KpKwrT7WbOY+c9ZJsbfU6T85YRtiFH0TnHQHJUBC2f
8IYOCBHf1wx2Mxsdv+NYV2SLBFfWpHdK+l6WlYDxVBUok2pATIutXK6ToIKaaxrUcvo2kkb3K8mF
uLvvale92UH1N3Lb6rlPJYti515BQw+egORXwVHza1fH2PKLe+8E16vN5IGWgy+XzNWxnMLkK89j
+S/GPcyFYE3mv1UTNfQ6jLoXNzNg+0tNUUPRJj07LU6cdnlnrsXOYYvZuwYtLinavEzOZWQgpXVK
WV6SuqaZJD97fQhHCHMECdK1oGjhWJC++JZ4FuyvG87APib4TaGaDui5+8YWWbGNMBWWx9odCmo9
m+FPndRux5zt9HgmKTH1TxmXtW4f4u+/DgmK/o6lumvYJ/bCQFMl6Y3FuaofZzuEiEdAUdx34DcA
6ABTMwLOshHrdVlLuLyen/T61ERjPxysy74dX84g6i2Nrp5zqshtM6D7JTgugANTtKWG0VUHVxJw
2qUoYM8h90jgoWCOxxHfqi54Dq3T2o/g/8Uy5bAUpGwFFW/3uOuXMzehIL8Xous/mUyb8Si8KIR/
MGpY7JnIxx0JrZ5ADrC0gx+15uBI+kA29OTa5dCMiSrOTcGSEeiJl7Ds5EfTbabIyOWYIi01Dx43
hPUuDKM53E+pFLdKj2Iuu5MI8+Ap1XPQf4UFFdH0hNhRHxFy5XtKYRjgtRqpk0R2DH8NhjzNBIVw
JsO4JMRb10puVEE0RFy3kzyL+ufAevU5iOrCgWjrj+vBYznWP0XzOv5LsLyiXlgbe83d2GV2p8UN
e812ad3NDnv6Oxa1KBtOR7bhaYbET8cNWYunWsR9cfC4cNxKS7oy+BzwyxM8Xwrn2/Ndom2IPEGz
x4in/WI7w5moTygP68sqsiFZjoIkUsAFm3i+4OswPqK8vzrOHW4mrCFNk3LVzCIHCRZ8HolPVZUH
XifOE+bF3tt2EynrhCa/Kmr2cRTIedvmqAkYq5XPZKpb/duOcXUXLni0tglr9+QYaT8aACWB8Ym4
SkpuuFvbRIoTnCSAPDNMewu2/oiDwLSQiVFDVpADK1JmlCfYXttoqZyPHPvhndK1XLYRaBx7iNkT
GS4fWAa4UXIThmG0Th8reaDmgAsPGvKkoRFhHe6eecG5v2gDSddnNUgueMiaXctdaSFuVvc33HIY
Ng4QhHr6pKQOP4eHhQgzbJu+pZjgfqMjipLvcGGBgS9K+KeuiZtHbwi67669gULWATzykCTWv5bO
yOE/rWIBoVR27l3Te1b/NG6R9M8u2cUDF+aemd6GUfvq9U2YXSQad31xWZQdg8JXuCmWVrjPPcoh
dg8vEt+Bd3tSilgYOv66sAN54sckPC2cQ7OPaCFJuZloj52452X9bu0zgN6UQtIThHzg57/sMqfB
rsEJIXcL30K1v2FTA17x1HYemKBsy0k/qfJFWXd2j4GmbHMD/YIlC5Ia+IxZuGR0KN7WTnpER47Q
DMcsleExnVlao4OM/voS5Gr5S6lF9G/gSnQFAJnjTRA0Ux9HJef1DR85t43QW9K/SvfZdK88J33i
hQMMC8/yBEHMh9K68Sdu+ef/14F8usZyQGJ/V6n4Q0Uzvc7uQJZkD5ScN2fT563z7YyEeoVQVfxY
5UX4Ts6jc7/QVdv4xbS8J3FRchS6lCavfbj1Qnedvvxldh0Eo5vrYZfnQ5xiBCG1vDFMAJjjm7xX
5wIGr3zFnhNAwUIPZc2/BsS9wUYpWIGlR1IqqTTAcR36oNJd/gHk1JCcDsCq9mI8mZkdIf/6istv
zO75iuov0pwV/RpjL2eaHbrxXo/QO8HZ9vN8N3k5BXKb3G8yftB85e13xl4o+gz6cRQMDm1FGxcr
V2zqzER8LZrvlxse9KyAd09Dx3YMSuBK7g9CzESG5TeYgyTmHeCm81mpeGlPtcSqewhgcqpLzg0v
PLl+mN7XTJLrU9Cv+D1GuS4Z3SC5yM5MwRixNy4aZXoZbj3bT9gJ1vXoFmHvPmof3ngDFw1dgz6d
iiDzoLmltvy1RB+rRITPrV+pyy0fu+67m0AAKMN/imBW/ROWXdpuxiCFUZjO8B3hP+9CIjhCf+vi
LBtfq9mM85/JacZ2wvOlpH3p4rx29sostwddiIjRgZvUayYqWqA3hgfpGzHOEV83c4O/B3yY+k+e
KXRyTnqGtXuKwaPLSotFeMVYyVYw5ic+fbDE1PUxqX1n2eZjMsGAsWrcgU2pp/3I0oLTNL4lYLd1
FETLt03TERQxj+8yrdtErubNgdntP4YQvFCe6ZJm3b/rrUP+/Taz3WNoV8MDu8RoPHQMFRgw8prB
HS9jtXxPttUsFlVv/pSmT+1TSAs5ue1pTujI4X1Lqi004fzMJsXzsN7drFUcOfkDuEvZsIFjoYaO
T3/WVoTWtM+Uc471MZ/REreGupCL20wR1RZm4i1aFWXf4fjv5OMtjcu4RBdjsIkWr3GeWurH7Cb0
R1pVpkHM/sE1JMGBfVH2vjOhk/2i7kN4F8y9kj9DZ3NzUBAEXpcBlv4WWLqkKmWZc1S5ZZaZPDSF
51woTcKuIkpYPHtUUG5T/RR7w7akxpMATomriS6OsvQaCzA4c9VuBZ4THXy2bj9uUtoUOSIZH1gH
3XyZgGd3GUHslU9jAc1H5oMbiMk1JDAWFk17YAGDug5Q/AY5E3RGbuUEVtwf+kVROuP3ZsdSt3vK
SqLY2yEdmRQwtysqEG5twNaDLbeNJ2d2Lx7k9j+yb3T3NhH6Fo+ova7YDlHm4fqETXiP5bC6U4AV
1+1akimjEK0pzYVOvfKfBxAoO2RQzu58qYoM5IE/LG9tOTg4m6fEuSspUIquheuvyaUowq6GjRUs
/xLR6+KDV9n83CSF7C507xCT3UgEsucy8ZYblNg1bBLjGfuoT4ElpeVLz3Bh8J6xiPK45nh6IjyL
1Dnt0y7vPskfrvUj32bbXojP0clmC8hnZzRE8gQ85r79W3Ll4czQ0dggmJJz2saCFfaOgwZp3ulT
QyV3S/sQF+q0DikaqbC090Tv442niVXFMHJd/LVFd6nhRoPvYRt2kgNtE2ADWWbtNDaoar96UMJX
TIHyhEoYLW/1JMmfjEAbTipQVbbFxX7rm6TzpnuZMqw7UWIa51e8kKrk9YbY98T6IHh2OvYCTxmf
ENXoecqKJyC7epROiT+1R/H67hrqhTe9URpbgQyWo2Ob4h49WQTHkjfIxbiLyXGFwN18SIJQU5LC
C7j0ib2GcftIZtY9RhTYQKfsWjUebI6X/xdyZfZKaWrbn9oqdo6mmSgecYdYXaqYfePzgtxZfpOQ
1yDt4mgt/qrSofwUBCgPPgKpP3zMuDUu0hlc+jEXAuvz4GTN1awEcjeLqnyQxpJM/TYm8NxfrAaE
jQqWhPVBamcBsmNpauCfGKA6Hn/nzqHOga3EjJpGhUqYPc7Q7pYLFB/Y6zlgz//gHGpsTOh6L3z/
OX9fLAu5r3woBFgJplp/1HXaEaWWaIaCPmI2kOgt7Z7jUAXHiVOHUM5ksNkqW8McJWWhr02LVvXk
KgJQ7C6IDtN+WnR7M5QgBhFAVq6/EHspsDRjuu5TY6Dkhqxk5DUAXPqUz9TVbfs8rz6mJi79Q0zF
fEGT+ho+2tbDQUBEaQgJKt542ytSzjP+GQQOdro+TojSS36TP4J1A0NkGh46luJyg6Wm/w1+Lmfz
lN6ghiVXOYSxmfCME9Ul3XwlI94mtBASnhPjYiMUbtk/d9zK3BODgvgIR+0hD5exORX4utenxcWY
hf0MGzZB6tW9w3BEx9ii+jh5ybEFqP0qSsVaeBL/sRE1jHc8eX+5UpsLHlHMxy7vYqgos3L/u/me
KZukQdG/DFGvn2NQRuHWcQzOH4xpSfdl6fi6gbAH6oh0Vf/1xgLz+pabXXyA1hKkrzoe84sHzbL+
R3TJBzVH8lVg4qP+GfagYTNPObe/uPNRg55Y3gOGWfdv6vlDcYqxOrEUJLsMHd9rX+c0xDqzBkVG
9DcbqP3cIZfN0x0sjBiIPEmi/Qp4n5RCG9hfIwwQblpJbpMvav8kcB0BAxCoSZs/0Kdg+UlbH99R
7khRQKhcCkoXC2ykd2lclP+NMsJeFgE9m1jKxKVHPuFWq0lunUuRnFX2a1HrfDUWsXjb0daabt2p
sbQjkjF7FJw142vYxmm3GYepLY7t7ATQIJIle0BS4w8XStOj13qduEsm8H8bla7EBQzmVd5Tc65+
uGHrjP/hgL37RmnqDk+yBvRx0qMzHLuAgP6RRoLbzdBBaD8PzVCdFoW5f2truZLnyzx1B0N2+cHY
09R0RXDTerCFDtJdPnYxmGKN9X0H9zAkiRrBOcBfT1vDyVWxzWgeCFJq+LymSv9jXcQrA0yITnZM
zM43lmimx7xzoTamQaCb98qmKzJTSGr9F3M9lFRHMjJucUhgGwMMIk605Wl7iNYu6i+mzsPuylVv
4b8onPA/yHoTsKpRyGOaxDFor6jBepuRpB/OVAcSmLNwxlJW6Xxg7/FU+K8Q1mMU4ohIFUiaTIDa
KPEIrgQw1IntRj99ZnEvZXTnc022X+26KOe80Lp5P0YNKSQ2jcF7hIkl2hZjQKsW+IKVvgXjdCPu
vyjv8QNSewkDwE0UBhtqPoKjSSqIfSUo+9dR0UR2gnaew6JTpRa3FoMA+Ks7stBDqGNoF3PFaOgl
unLIOSz6lhhy432gBvsIRUgEGGOT8TZ3kaTei9JP5wN4AyphMN+D4O5mN1YbemTBj3Lg6ivNlTeW
FcZcZhO7OPCZ/HLdISNotUuMVR+zob6JOwxetD0bLIIHsRT6DWwuXiPLGPClVYeY3OMj5rWOK8nF
w09D1SZlnEmoUx6nF2hW1FAwkzok1lzRX9RoInV1GYZvYMVJmqPntsMDP9N8vbPVHPwunYqpnUKO
cb1WpXW/RzqI+m269vJtNFXLVE6MnxJS3qT5luh0YxH4GQf24BqjN4bjjMqE0ncGykTc5GGp3Cm+
H2vDAQ0xw3vLzZA8sKmuCs68vGZP3hpzbUVHDxTIlPmgVqho95UpisfFM3G2HTpFrZ5T6ja/cPBU
jw1jK62Pnkzi+4U1Kyltf/L/KwFvHD1pK6z6ycikiFEyugC/XHhZiDR/4jBzzQYhO/L2Zi2wX+Yd
nDmBE4bHaRicT5L84k9cDzRpElIejjT/1P964XQ/7URPGiYk+DY+k2xZtgBmM+8ppKoSuFAgHFyY
sPUYhoVlS7EdvQkLeuqNyLqpP1HS2rG9vc70toktP2oAUFO/4uTbSB5eu8tWG+ptHwDs2XnGqQ4d
izx/2/SFHzyjold6v7gVxVMym1W6X1eo3hhVnaa/59JAwR8xyyT7xQPTUnLI9pIpyk+n96jquIq5
JQ1SpL0TDKPezI9i38b40XeADwiJjwR8/wVijt8qrrUUMYMw+4EpiVtELMbq+950YvjwUfz2UtU6
ZGXoIJyAa58+aO+AzRRhY3x0+xzDOrXMOHagan001D4lW1IXQCMK3vYhStU8XcImXtxdRbvybR4N
5ycbsOw+jfjrprMZi/gFmgF7g4CtRcL/dU25cMFnTrUSJJ0NXRRM+W2SUpdIGDSPT/EQSqw8gsDl
mVpwfMjwxwStfrRFvvvMEM4P9uIUJJdR6n4JTZY9+7PETs3e7hOjD4afMCRRuWfzlCOyZ3XQjh9h
lyb/4+jMliPFtSj6RUQIEAJecx48le1y2X4hbFc1M4hBCPj6u/K+dXR0ddmZIJ1h77XXM92amaCK
tjEU9ShZxQnzFfWiIfhP3IBJQfVM6MbyuJiQNiXDa3bG3pbWB004ZvvAqiu6At0NeOgUfh1oCy2I
6ZWImupaQ2Vzj0n/fxT7HEVASdvpuozEYe3jNZH9MZcQPT4R6HuPdqYo3LmkX5it1wPtovpa4Gxs
EYBk5JLMVodVv9HjKMsjFsEJD2TguB6Xl3SrY9f566/J80Omv6UdftWg25gYjwH2rbdAEAHwVUOn
UNcYpCwcsThMjaufokwip97xtzWLw3VduowumHn6LEO5EC34o6gi5XgFMcCDnU/M9l3ENS/QFGx7
sHByf1FYynY/rnNz1UMlpl3gSmzr7UpB8k5blKVHtgYTo/DSGy6xDzBvR7Hhx/tqVMPvZjG0BzoT
FuDQkgenNmTmvPd6T/3FH2w4HA3Xx0Y3jfenmLzoOsR58R615FlsSGMxROP1qvtqe0FH3bUkK5B6
i2JmE7Ago8Nxx+BpwkNOMF7YDtF+7Iemxe/YlmcfkY05LW07yyPjGUKCKCFZ3M4lIusj4Qztx0pc
p/MuxEKsugMQr6KfSaYTQaXzU4y/F4GF05Xtl+Og0N3GEA+oYVWLlJC8PYfRR9bX/icE27U8j2QH
3A+wVeaNlyzjfwAtCrVbpY9TdlWYuU9ETli1Z3rW1pfJrjfXAuwl1KwEvsWs9/Cwo3ULhp/QTYPv
THe4vCNnrFacdSQ9Z1ODTQKDapWds8Z1fmFs7/GjRUgu7ohiSMSV+jxBBb14nQ2OLXlZ6Zk83moH
WxK5xhboUVKf4hgWydX6CwQaUAQI2SQD7S0dTZ1d2dwuv5Kch/SEk3PhblYZ4Z59wBWKpA+EzoHK
HnncGtoueMERR0JnnZrM3+M8wkGAUNXaHQA+QpeAqtG55APzc+DnvsnyfThWN7UwiKJlvrUQWEsg
lPTrezwZG5wdUQ35T1mWuBOduvfIWYG8j5ZvQ/2ILnjDnwOxd2DDWvbursDL4e9JhCJqT7WShram
nVthQOAMJCSK//EOTxVqfdgQ455qP/5nkJGOp5soYGQHR7uwCWj7meP0Vfon9RtGmo+KNUzyQjQc
Fkv4jDGeTV4ShDDXpRq0/48qZC0OExfUv5bYmw89kpd9jqMOkJVlQbMibPDYmvAENvEFZ0V/IYAg
TS66G9yXMVY1ryXbCvdQYaWyF2Ii5v8IYBY/MGua6vbCVNEe341iCTpGet31Ahg3WkJneIDUZp3f
3oQLKllypgzMG0ufRjnNkWwxHSvNaw1bRtwnKbPsv7okGeC4IEnkM4VgJd95APFdbAck18kp48v3
vns1Cve85Kj5mG/p2alOYeiLEt+qJ/+jie7Q7s98RZdkVoTG7hxXjugjJVO4v05QUIBHvHvkIiRD
L87Ar/ASO0h5k5O78FBeEoyuuDk8xKOcSB7g+SQQUoeEtpLysVUJo1yz82ZAsVBTQJywifOdgGvM
+FxCIskcda/BMTtX7rxs3acxnPU9xA2lnl23Y++M02XKD2LiJ35AHY04yw5Bf1aOo/zzGgYVMzmp
cGlNQLp8ehkn6A5pF1YPPKcJYWYTU3qAxyXsmXCs1T4HjCX5SFkmzxeRIcJjRhxE4e8aewOMuKoP
fRbErXkXufa+OrQz8euAMREGPgvCS2wHQ7CuKsJnznmHMLPFMmoFS9DcTVqSudmtNTJ94DXxaWBJ
RYS9O/pXAzJ4PlJi0mxrJ4qYLmJpqXdBNMvggMQgrP74BauPc2YpyV/jDNX5xoxppu5JlUAEDU1a
5agLilplL4xkA5r3kkGBOo4dwG5Gu/WNSREHoFmhpIfsbnZr6tCzIpknwPQFgZWsH1YQVfmBSVry
3bTwSbErIkc71CNxmNvatSykaJGI7JtDPb876zS/Z6FVzkkHOpT3zNSw8SGlLHc9fJK/jdESOaMq
fPnbDq7rbGps3RZtoWLQtKJVKDfLJLDLF8bMdl+TcRMTYSV1c5LtGkd78Jxks4Dl0pjCJ2KQLqkp
o1eSavUDAzUWJvFNpL8Dnj5U5AChtObe0f5HWJDYvqGIXoCEJgECRsK+6P3g7pO3E4kk+KSk4JwZ
Guqzo7cwxtgkyBwQ3FbkGR3rWJIzj+MT9qk3BvYJRXZU/Q4Z5t0yhI135ddafM5LRCS7MolBbvo+
0N640kv1EeNcX0AO6HxyntXQIH7JDdQVbL+oON4g+CrYglh50OFbRANq35tiyK8Joc5Icx2ZlddF
W9l8rIrgvi9+qD750oHXhe5XM7BRPWFPT+ND6w/+wxjR1eABz1JnO5VQLi7cQis4SgpD/k5XNc5z
AbyKoc2qu3V8sa1oSzThBgTBxQAsUwcTMBi7sK8wy1fmldP7DW0Ke8auE9PIJBE7uA2ZZJDj1ml2
xlYdOiCBdYg2dEwncXV6oaLtTPygvlPVhIUkZjDHWDmXaWNJP+NEhWsBii7bumUfPdx2MWiZirwG
NWkgfG2Q+4bXwktSQsRB3CCGJz6cThmJFMTXW0/TTmtYHOeoLuSe+BteKTVAfQGl2KrphelzBGxo
iTnx4Zk4djunKNlQwMaSu60d0+Qn9aop/qV77uO7cl4Vn4/iz8aPhTLL8EoYXl/8Uqh2bpod4ybU
EgTlYGdmxXluAGHB5gPVh9m+WHIF4gqX8iGcY48mAmqxRuyXJ8mxVRm0/o078zndxIPraIId5+DK
IxNOo/yg/Z1/CeU3LmTaHHcCYzN1EayXHFp7RyKXD0vvhfjtlbAuW0Hy2ONlrHnYOWw3pGrp9mhU
14W/ZZzTa7KiXA/4svE+dECARsTg7G/YSVl2+3nohb85dNGIYyVWvGV9aMhDBL31OUyh9zeDL4fa
iAMUMGnMEAnxhRB/Msax/SFAR0g2udDB55yXxFZToBANT+9J0mSiSeIBdsIl+oQ2iCgv3238x25R
AZFq4JypItsh5HTbdMk6RfjQewAQXhnnYr8gdrqlnqhAHFeIra+sn9muNCity6Ni0IE4LP1/JjIU
P7wipvfERc5eXMCjV8Qz9zX1DWvDkYjSsZ/lJ9oU8CXs0TAdLhHTetCrXVBd47oPDj6jC3JdukrN
OwpKj/OWMDr05qqYWcUZg/yLU0lDasczwUiaSzvZgtlI/+Wj6EhcbKfug3xf/6/JieFLqyT/pjOC
c4Ey8W+69IQ7uJjGz3ia8NmTQF4435zOCPyTgYdwT+lI9mfluCFCswoc4V3bSgB10jddc8pntLJI
4yCXP2Q04Z81E6xiF/Zh8Sq0fJzNHFePfTF7d2Foynm79IFPSMwSwnWMF0f4p07NEvYHS0Im5XAg
co4IFJwvdO+jOrBxXXMI64bip6qWgvq0Hqi6wP6ttsGPWdNVgi1CFgjTvil/hdqb8nvjreWPu7bS
3dc1hgfDb+bQDG3p6tfvckFZeKxXX89bNKtkb6eGTvHiMhActk3oFnrjlKpFCNHU4k8/lfZP53Zh
d6gj68b7vnAd/9qmcfLOMzF1R8CmQfpnqnza89AZGJuH4aLu64VOYxehAiQnetYpOU9d4i3cu4n3
GkeWdDodj+v01uNnIzo3DsRdS8RJvYNcQjQo4zB/3rWuzN6aReDH8ku4GRiQ2DrGuzm+OcXEPAz1
PY6Tljq3adDyLO4irmIJSKvWWFGhZUSpEWjgipqK8FVgBRTPE8as/EpCmm4+GaaPgKL7DAPVwpM4
J9Uz/XD6Do+PkRsGLSZdJkxSuQ1S4WBOTGs0wPVuIHgA6V2rAMtt+6x1xru1CY3eLnRD+csUdD2H
2BwG8S5GeIazcGL4B+cMp8qM+LjvkkpyqBuBkW5wDD/jTXmCVYWxK2woHvDJHdJj0w7YYXVFqgIQ
dWBNmuVGlxZM1AqNq6fTlpFlkyuD/Nc6kYtoXLPiK+6qwXdbccxINLHrPTbkjDVt5+C/7588nXfu
gX5Mt29LI1aiu3xfj/GhzJMBY7nKMC0PCtPzc62l4YMFNQeFAumxwX7JijteLv2KuPEwk5dT33dR
o9RdkY+cj1c3lS3RKui3owm+HeecBISgA3NkWW/MN9upOXhP2JsWb31Wo3AmAwV4wtYdSLXdFb1e
mzvBCB+NWc1cF25YlIzwo7oQu/zEYL06ug1//CWrcEHBXGOBgXxXm8C5FIbp9XEVdZY/dRUKzg1j
gI7/qLY2g2qXEiCAEn7q70Z3ruaPIm09EticRRLcIKpmG2s5XAmjkeuLADznX/RUQYty3GUKsUj2
SPByClPyQ0moYPLQqIUiWHZwmY6WpcIPXZHFMVCGLtIzSkv0VVzSDVigFI4Q/RU40UvPotVsE+N7
K10zjO2dC/ITNIISttmNLcriXewRu/AsikXrftMp0nPv+4WLCxHYCMHpnqWEMs+F5w/NPYKDZXgL
LD0xE88yTXeBM+Ml9JHnAjNR7fiTQC1OH4YsGe8a1/SviL9FffI7z+IEwiIiGCO05NksPvVh1XhM
iFq3EeyH8m68K2YDGLmyyYwCpZtuiLAWctRHU6CZxRxURt8l75fdQxpVFfEsFKKbMYMshkBVxCDR
+WJkePS7GK13DptXnZZ4HVjCUStWW3RcpKHCbsajFOcxeYvcgxRtbGWsvp9bj+a96aBLk7U7oygs
CWCJz+UoTfTuMsz906IHRgmDNOc+q4p8fXCmSdSfMEf6/IkIBE4C9v52RSTeV3H4Yujeuh3wBfvV
Dg6FfBtQmZxQySfvKIb1GXwZWnzUcoKXnibrbqo7tI3jrVAj15E51CtriC68QtjFbSCQZLpb283u
fDKoDbx9V7ujesp4eLGJVSA/HhxDyMNu5tr7jnpE9lBHA5Phi2TkuOndSBU7t9FVfOGJ7p4CkH+3
wAarP9iXVP0uUHQIoEWG5TLzfYutDRg333WoDdByAKMdr73W6WpOgVnd+u8aRItz4W8I65fc7eYn
ol9nced4IvhDZSjrivjmuYC/Ca4BxclWF0Pk/plrOS/lke+iTFlPYyoMmDeScfqpM98kBNmExVvO
gpWctZKXDzPfjaj+whozzliKx834OynStMdz7/VYK2HjVe4hoEKr7llKJ8knL+/qQ8dlzY+ioctS
saPvvBn5x9qSl4zrqQ9ruABeUXyNJQTP21lJX1QEnneDn5RB6O28qGLcZ6pkQFlp8lx2L5Z/rM5l
wCnMGco8Wr626zhfsriAydBxt5B3U7Q9PDMCGCFMZMHtUSsL9UVzJoc/NXbTC0+YRVs/Rfi1SN+g
PSRSXYL9TaESf+POCuQpjApC6jNQ9/pPxT5FEznFt467f3GRn3UwBw8e2vE/AXnxDwgcyAoEfjXY
A1Fj3oj0ItEzA5KwHhlcRfINZqQis62aHP83yn3ZHi1yJPdc3pBAlFPkGT2rAJePseNUnSpo6Nm+
CFyNGxTJ3NVmOo2JVcJ7sfdd/ICULk5yFnrGeTSsRfnNS95/Wnzv4GWV8N/ZKhFMt4BJjI+Z8kht
Zrem35swccmwnYb0be1q8wR3inl2iwcC0RvJ0vg+Wjk131Rlsf1XOj73iw7Ixdylps/nC5aT+rmJ
TfRfBo/EEsru2QiJbAQqq8jGptwiGJ/Xt3CW3nkgIM3fOj6d33ZkTqtZ7HAVHVmzJgiEGwM2JW8C
+dJG/VLiwQJR1bvVrWLSbu2zzrhlqqNEL2aGiOSMnqNxQmxT66muD/k4q35HWDtS9AREO5HCyI8J
/J01y+QsTluEM33ORBNeJRJHajO3J7LEeAdDTrmzL4MguPdKx6AEWf3ikeuF/fwUex5w+T4MWOe3
s+rCbe5wOh2IVZmjYzKHN1j4jL9+/JOUN/xQ1Udpj5pHYM8cUjt8lW4Ohy2CKIQNmHiECVfCwDTV
8+vXBrkO7zmFnNxY7CtgZDFNe8OzNTEigQ0K/NW7nzAY/7fmsMO3vZVOua0XJjwgEgjHqcG8pS8u
+HZUeSJe3tj3UUEDBXQgRAJqB1iauy3C3tA6/4aiy6+ybuPy0q6pzk6OSpv7piQ5GytgN03eZs5X
n/BuyaxnN2Ez+5jxzaWXXIHoe6NyKK5G9E1xM9bG7b0lSkL8LIFHFhXu3QQGj+P17zw2gLpTrAvd
lqlyAO9IFemb72K5OXY15P76DOm7nj8mHAOIWucgro6GedozyMCIZNGCNqWdald+2GQ08z25P2R5
opqF4AycvyUQbMSav4kyT7N/dJsfvBfRPVm5yBp8vB8vofUIIEZJIcVj5DAK687uKla2nhBZzEPj
BqMP9qyv3adgnXP/GHAbxQjEHVn2+mCmsrId0nRiFAw0MWSFVPBNEInlSiI0C/FN5YZy2oBnKB2a
FRb7LBE7Ef3FKxVJfggCoE+odKaQvGMEu5s6Hxg/4HK08HHEsGCizt0Bsn2zKLBSkm4JH16NB4bK
c76LNdHcB2lFdAE1kXxPIYzNnalcX79TR04FofacFV8e1Iw3uCaGnJC0+Rf2kz02cvbfMGqE/zJu
ZLIvXDoCnONkdZF0/hCjOAC60AHHw64yt//RX0/LaRYF/D5NIsgbSm0OfWx23MZdItiPhJ3HlCaz
KkiucIPXT7Qq6xdmTf8TzjG/jBex7GGuh9HuECIsumXrYMXLSXdZT6uhZNjiMsHQFFMKvpMR7a58
8nE8n4jmMDf/IM35I9PkQj2hqWoE4hcqru4+yD213oEvdJYdHsIQlzmZKsAA3RuIq2/okni3Q0iB
PWqr+rvTyg5nDbEJ4kHoF9U1AXDlQGgmJ+U5EPypYpOg1WREjAKf41Mjt72H6FpiNpz68HnVI7Eb
iPdzIqwNbjfeBiKRc67Q374Wzl/s8a5/CgGWiV9zNibc3mgMSFHBrdbuer+ui4eb5v03bwkBM0NR
LVu4OIXHgnYpT57blTCsy4S8rh8cLkhCx8STJ0NOCmvTQs53Ki4GeS5I5QTSRs0P3h4jEnErecwy
v31zqqKmEcvpmgmzxSa/96ea9B1pJm8ExJZZ/Tn3Xh/u/M4d1yPr3HK5RMy12MiDYG7+oi6O+SAK
3u/2o1aQBY+4DXx7uKUFLW9B6UzjtihvMFCQF8SLsOzqkvjZL3jPqVylwkmG6R/qEsFq277UxNVu
ChQsG9E6XfyYppRTFxXXQweZFyV6crhd59BhKqK1PDneNK++6702LNEydqPL0Gx9kta97UpC5/RS
UclnB8Ba4rlNYXFuxO1bZtxZj/kR008ZM+JoOVGrdLToi2wt7oSI6hO5k4RX0CKt3QmSD/KBgtL+
o1hCLA4xJ+1pQvvK74so7QlCjUq+gZHlOGpS1VHyJD3ZgCydlnu2GkRZJFngAMOcAtBdEUfub+st
SPGMdNmizsrvQTeOzrIXnt/5T9kyrdw2+PuRCKGqfh0zb8GfuObd/SS4nmNP2/iQSZfJFGvaZkX/
W0kCb1GC9M/0Ez3WXtxF/6K687sroQOW8II5N3e893WIWlfoV+QaJH+j8qB/6Z3SJhAKF5PtTRsE
jwXbwxWgJjbSvO/W75b3PaW7MoCOGdYHLl5O1n9uDNN8k8BSwA9LdkF4wonDZrzxJyB8He0fQiw/
9oqjz6nTnAe6sGnfg15uzIGVSu7t+V5dLPCZjdg4VcZf9x3znXjY9S37F3VE6zFyPoocRqX77JUF
XV7XB45zHFt/6Y+BN/ApeDkbBh7FFNVI4Szit5GBrWi2HPQJWjBz2ok8T8J/81rphFgoYjyQn3WQ
9BrA2Civ7DzwijFZrZ6RMy7LQ6ExXfEsw7VtzaS5TIlOuGdFahiIGk63I9iE4IvVB0Ppmb56PHYN
DPozQkp0V3kJZ2Eb4N94vdnDMu5np8M80UzDfeFQ4L4aRs2n3pm9kdlwOlI1jpWHBHCzNin+IVQO
48U6XBg7rDEcnQSwNelFEYALvX6I0kdm7UCBLO4duw8juc6/p2IkRIWyIYNXl5JQ+R6VorqPU+gG
RDLjp8HGjUB89OWWYSnHeeJ00bdEZgIir0PZuxuYlzNiaDLza00HIk+YPEQXojjIY9Rlkl7d0oni
t04Yc6oIBSk3KpoQTBANtqAxi8mNoh+0/SpFcwTi6dk7drJZ+AwNCaQvU/rooXYFyVUtjrV/a07X
vUNWaeVW3MwLJ1VnM5CjIKYLdxC0WtRWvjzpbAHragLiByiAmig6UL8Y+6iJSdpXNOjhPgXP4d8N
Udx3+55kE7mZDJCCQ1l4VFxT7obFeYaT9q9LZ3R3mBQhbxIU+F+/pphoMxXC+YbjQsTKiZVUvp67
yUIozAsKdt5kSbI63Kw+PY7sc1j0hh1X9INGZRL6fBuDnk5lOQyfQzGPATonAp9vMd9AHri3ezPk
+g5HbRdNJ0U833AphVe5qHu4Tt/dTuNJqC2AIoRaXc1XY72ZfWeHk3GL/B2iY08b8wXKqZzQISzd
MiHXBPrykYiqPcIXq8WbRCJePkP1SPqHGTIW8axw+0EOAmFUt9DUPMF857GQZra4wl9AxYaTeNMx
aCteVB2iSQgJ1o5Y52dUxAW1O+6lMh3UA04KgoHYANzILStpQ8u29Qa2DGU5DTc3S10ScpeXDBS7
1YOsMSSNc+5yXlZmQRWzc6LtRrJv0O5y/LMvrxYWtsleVlFDG8VTKZPi4GXEXkJtMfCHn8tauPEN
y+IM83OMcB/xRRfoetyUhFou6YEGo5Ldbl3a+DNwqjLbda6zDr81UW7lrkKn/IARbX7JnaSwG1yw
DHpmuvhoO4Ayvm8YSD7XPYUyG8vBXvzIR7sZYOd/Tp00p5uxpLQfiNEsziFS6uWoQdfKD4duvSC0
BU1QsZ2cIoX3t+YVoMphGtaPVVrkuVte7gqyrvAsog3pq/hzzWtjftZy9ufz4pLc8xJFoKpBQVg4
RQBryiphk4radBk3daKRuogwh9ImM+bEDyZEeXKNYMuxLKwTpJM7LrxAHkjqdiIyLggpbx84BROJ
3jMNWE3isRcIO8GOGnmUTNqi4ASzCkbojiauNd7GYxcJzx2JW179RD4CNY5MDmck+iRwgVUrCXRE
rUgxkDl3Tjd7y71p0kD/ZSI4M8JJXKHwtbde7h4byEgI+Cq87njn4UGv0bhHmV+mX60bxd5eztmc
Xj0oLIa8S3fOkvV95s76myGUm6mlBlH9cuISq8JOIx6ZqXiHyn0o8vhmq6IDfutrLHzPrCR9+a79
0YHv4cnJze9asfbBfp4hvexREpfmn6SRkAn71gxsRj9xAwcPrHSDGpljm0C3zenzogfECkogdsqL
Hh9etUz9A0bPqdxzGFbNI+woicwQ8F16lweoOp56ly77O5kHkFB7d5Bzwl4ZxWeGjZ5NjfoJqCm8
myo4qd59rjfsH4ZR1iUWkJjfF1x7qOPrQYuc5VvLwsha9nt65+HnjvdU+mBx+D+Ca/uKZ7Oq9FXi
fGCzyJ4lD48tW+fpe5CR22PazbRzsG2v3GPUjRTOK7DADEhRSPLGbkAsFhOJFSUWPJtfU2dtPYdk
FVbgWdjeIRCPUyLX8lWydUHwMqXnwe0DAdKrU3b5bkkTDo+TVOxJ4fRiWv4oC4pnNJlelu4m2eqF
FLlhKT8GyRZ4ZwHA2q1f8vQjr+2B5B0tA6kRUQRXQfLYq2TqLwie/Yhc3I60XXd18viAJwG4KofD
NPlHXag8+pWB3qcXxzSqDgrZp/9rEYFOT8k6UpskgZd6u1IENdaySWSu8+o2towOHsGUC0cuAvP7
kZ0KeJMwFHo4LjqTVApDAQrv6NZ5QOXSg6B0QhLEZ1o0nBarlwMYRCmEYD+mzIGSC6zhAByva8pT
DQFCtrgzOBPnHf5cV/yH94cDRE+qjp78zsruEcM5gYwOIk5vz6OVl9vGhkRibtvCZv6A2Zzull0y
U7FY78IC8wn/ks3Fd2OWstnixxvsZk4TIT/KKOuL7MrrE/oYp0uU+7gIGk7XHx65mm57JYbmPhV9
AtZMsV7fREWngOv1kiwHNmMzBCiARpgPaJ41v1DPHf4+Mwbx71hdlOKfapDe03+Ulde1G2JslT/j
QUY6i5IZW7pAVw/SMZQnX6fGR4O4sF241Iqh68nKKL/ZIYXPAU+MCHlYuGsQ6Y2M/7cBWo/PipJu
+osAggkg8UZeZEhK6cCoSBAuA7eftc7zSEAGDZa0PPrS7ZSCVe2jXWZoPQr1FPkgdgijTvqkvwrs
IUo/MNIG/bdsMYTmkHkanMBV/hACE7LFAwjv1kaHFv5a1+2xBHs14MVGhCLaAtPHQr2QiGARtkfF
Oh3KpgirD6bf8XSN1mIdj7bpSayo0zi3B3rWkLgkaJjZQQuXXD5nkJCMmF3ggbXuspC5dGOPnpn5
jxMK4QyJZz/UHuQwG0XkqqeAwPa1UfO5osFCKMrHU+9qpGxg+pAsMDUrqvwZEW3HsD+YSvKOOnoH
WIkj1UHTUPjvHBuP1EcMMWjZsobMOkTV3mbwFyJ2mdoEyylk/Sd27LUEqooii0+CqOVvTnkmjXWh
5F3rj0Tborj401XCM3sBStHiGB8wdkl8JAyWggQpAUYEhqN6zqYzwVHJv6H1CVnWQRIN/1COBMEX
/Y2r8e0ijtsqFC7E8cq1s78Q1hGGY2Yf8EJbDHV4YLgHGbnsBmfbErjGzs+fnImNHifSsNPY/Swe
FEKVv8vItldkIwWsvXKllXIp3amKqmDG/5F6+NwiQKV4ybsyvw5D38ZXeAxTi9G5QuKWEmXv7dlP
Ua+FaUqQSVjkPFKh0xYIO9s5WDkUbUwKixNl787Y5uuphuY48FS7TXLlDEBBNU7R+JOxenwVlZjZ
+2JGQ0TvthTFjUQDwoCKYoHJOF3bJiqjNtjMOOngTSyKp98BhEroUsyt78IPCJ4Wn2pkT4mjUKHQ
pWQXMmfC6REVeZGfhzgYxTWcqyXYkxeR/R4mGUUIg2kE76Gad29FhO7ySzUpo7kmgLS1QwTjpwdd
us5nGgXVvxGzecO34Q6/jbMuuK1IAqy3FhHYNxwZ3P+k87JH0MktlXNSonvGrVx755U8t58qVbqF
8gR3HKmfXnNyBFPrsesr7JXTXfwbJ+RhMErjeP1Fmlb22AKDWo5JXQfdljXvLdKmFWG7D8l4Jnqm
D5sTAuRM7lzdxh2DUPSPv0aPhdNh7AmrelxHxvsvrKzI5uDzydot82EAkghdSHAP2rw4oa8Gd4+L
K3+VnUm7S6F8OBjk7cBHV5EjHpZ0wgZMxGj9PAk5tYdaLW5E0lIsidQzFsGvVPnw0jVzyUyag+dQ
oHRujlHepo+RZKN9mnyGXMTvVDEe1YnIyL0zdAqSlMwSsfFD5s6PWVNbBXLcSJwOwxgxh0kLZ6vc
HD+CYLYanhmtzOfQcVExGRtKuoMmxelDFnT3AJ+X2B1HhdhPXTRDhNXikyGOIlbOsekT0jFKBAIl
Q2eJuAmHIetnAkadpzaaIRQCuSn8DQq1FIkmtqfbyYzD7dApXtyvJMXVtgsTJ3hGbgS83jQ2/dXV
ovgrnULcNUzHmb/9n9jlxAEa/nJdOQITXEgglhn4vGnfax6QJY9Q2cdCPzJbxW5FJxAmzf04CJaY
+L9jUpGgnJU3luF4BUEQokIbVu4YVdb2x3UpgkOyDYBvhG1+nggnuA2aMAWiEJwkaV3OWo87oXS3
XJG8p/oOzRpOibnIPqj4FkWsl05fDRaQ4GKDjAwsDA/ln8YZ9XdBnPzfAvime7llO786PUrMLWvG
5tLxy+W7DIc58xqXBI7X1h3it5Qz9DmYS10hAOPgFUjze/FaA9nVZ/J5pgOLPz7vKAmJJvR1YLch
mvSBwmYJDzM46OSbuZWPngN4WXUUQeF7J9FF+c8qxPo3YrtEBqNZi2MM7xaznlOJ6ESZt7CnjPnt
yawWKQ5WXpuYLlfYcFej/iDsKw2GuxG+oGQ9zjPD4KQNAHrKkqEZmUzrxZopBMuF/v4erdWYnvku
fTDOLpLoXSOCkk2HjmnpZqdMwHYDtnWvI9bGfGP8GbsV923zsPS5nXAtWBdYkec2O38FunO3rn33
ZqLSvGN/hLITO1FZ7sOUGnJrRvfWIuap/uyYBoFCyZmyfTTONPztV4EfPx4t8UioRQoVXSuvUdM3
hjzms0vrqO/ULryexpMd6xYEmkfmAjBsFYy+A7vFBKgYyTQ8zmuCYnOjmiT9cdHzUCit6+Cfopwc
8E0Lk4dTFcG8d/CMjpp700VBcxjo8fytH3ZB/yLrhK24Ggha9/vMkABC0OvtVe7HV5sCatmzU73R
BlFUEJ9E/U6+GogYWt+GOIvj2qOB2dpR4qlIs8z7UOyGg7uBrLD5tcFgDffGz2pCfVEw4Yd2Jsg/
fuK458jEFWEvZU95rMYkaK5ozObixqRofwpnZTSdU+C/RK0s3zGbpd8JqDy7bxbucKQdMW3qOIWY
33PZPya6vwmbsgmmejv26QelBg4lyE6KPV2bdEyGUjZ6m5AhW4LsZjW7IPRJyiLGqqq3pQQE0Eqk
abSy0pHPKIHYPqqcmOaZ8O7oqXaV/xemwAQGXfb+V5UhLjnNgaU99luUP+hFhnCfZ7CuHn2cJSX3
eC7KB1fg5XuweR/cQKkgEvBZRRjQd1UQrWeY7DMUw3qGqijqWPu7fHaxxGhbDnLnDZ2BnonYcDx1
UzvDPgO44R7dGLkgP1VNtNEIrWSX4TwWGwwgkflle1qfTdTjZr20Q1CcGtO643Xpsg58eM84YLPS
CAX7zDFFeOBEX850FhK98ORPynmwEqdGeBIJzc8eD6o//WFGmonHWrNU+A/nDVbuvQk1PNLD9D/O
zmRHbiTLor9SqHUTTRrNjGSjuxc+x6iYB22IUEjBeR6M5Nf3Ya5SoYKE6gJKC2Um6E4nzZ69d++5
6K2T6CqPkEyoYzIuedfvUw/bKVWH6ucVjyCW55BPhQRlCsKB2IRBuY9WNSJoTYa0DajUEowNI5nB
Hcxw7fbOFoY2y6QrpFu8NXGuL4YecwHmEyQFBelQKJB32SyH5gpB3twdBjNXCAuRxlg07R2LBC4b
LHjcYmqnhXfHrBe/hIKk22yymVIUgoMn2medods44tGtq+sZ36iFqTKEBr0F0FXGN0SCJYIO+ELz
BvXNjLSYASpfKuFDEY3gRzrfZpZczIVhfUxOC+s0ei/yBCMcyoiNztCR9JwnpTeuCQQ6YO3AEJdv
F2VPj/EStBIvcFe0B+RFTrF3UCbeqQgL2s4rAIyfu76VP6ZEB4irsNbUr/QkkJ3S4W/lI9254UfA
u0u57KuRrMBJs0/jDNI2U0ESbbc8MOsu4FVNcdS1Gr1T7dBiZroF4ObEkEdE38n9QhQJzFDqQ1XH
yMA97L/xiWidmcOMkq1dXqh46Ifv7PgiuQIZwf1KsfOtiJ1K3ou1ZL9DERGF9zCo1sniDDGdHLSZ
J/qQ4iePD2YBBMZWF/niJFWE+JJCdnj25nhOjlGEgnnTdBOWMw7lCNo5ztv0VmKHk4umaoRbo3O/
2KY+Ze+2RKnk3CnO9cwYCjLW0y+xj32VjQDAVLbAfaYuggkJ2sH3lb+Vup5vKIMES6cPM+oK9KP6
0YHvmC9H4frdw+jYpMHRG28QEnmWd1ZkIJRuTUL1+1Ljp9AnN6I/hJSqNBjT42XczJGyhuc4Vn51
XhmEtVs6rLVN16hpgy9uNXX2noalzRZBbmX1IRxGgwdkbAoCalzGtEJdKJ/3qN/H/GyMDa0zWjIB
EqgIiae8dRGivg64xdyrljjj/uCE1BkQFgTvzJzxcx1GIt1XlkQ7mWaL9S8mWrttEZ+8M4hvqu26
o18xIqdK6zXzQuSpVljHD3Xhz2+UF/N42wQkO3MMF1hNNfQzDEVWLf1igxK9rK8izszpBTEOXnpd
VwyBdgF4Q0bXOEFK+jsIzV3snJgEIfMLF/YqjXAfShO6rLoJyBDAy9ZdVihg+vYWPMNC+YEMACmj
Mjb4lBmJVcEOE4TWTaIdr20fOGwYMkkjJyqYRFlLT0JFI8NeP9fYVyYQF2uJxT/x3eC594O5+54G
nKFP2KQGdaJZ5yTP7HaOdUPn3IR3Mkqb7kQ1Q+SgmTwXR7nrsJsUqpPlzYRGO96vsx/nZCsccXsi
d9sHDtSMtZk52YSThBIzelgoqlWqnY78WTgYVov4SB7oURtKbkHKkX9eR9hx9lolXfEOrgDqxRR7
yUsDTuestWqLLol2hCDlIxwf81Vix/fs+ukMFDbgdBkZ/R4SxN5tWxrUxBJlFvunF4ziWuM/DElp
51ndrZuXXruv+jkQgIdofEORYhBYAa1BLgSas+yc9rSM9rCyrBrsVnaA7JPRzZzVIAd8QKVt6S/n
oYfRibbXBFGyGX27AR9oCOrpEH1E26xHqFLMcdDu6NERecqARKHaRI4N05nn5Xmq2RYxS7bRox1D
g6FDb6wrC/sDHqaOl2mLKI/SHuGaHNdc3uQJzXX/QdoAiiQLGT5T5TpR/CewM2iqWwkwc2rA71iy
MScrFMUhc2RcgDsVDpgkkYAjT6YO8Z8znaXVrkFy/4K2nwFfoidD+CwOxFd0NYIUIQJWzrQih2A/
0hx/6pd1ztOJYr5ueUCvoB3S18yzyh+eAY7mb8siuhW2ZkJrG3uDewtEyNwZEfavBFmWH6KT2bdw
9sJzIcwA3rFGnL+Z2MMxwCEvehNujPqqnZu23pNBFVj7oMjTl2AogeM5aKBfExxs9xb6+BiJMxKU
ncHMeF3EpGhtgrZCgwXerX3vMooUZu0iu8Vk6z4Ftis+siT5K8JpGLzt4hctCu1BNzZMTCcjLxAF
MhO8qHR2PGasiRPy02zHJLm48FFnwkQi+7jZoGKEtmwAmZYseA3Oxlk2RBphnGSYkYasaUSlMDwq
fI19SMiUtXZJZ6wUTYyAbeN3NocCjn5WjtdPVh+trDu9JWKz/UF5VSV7YUovoW4p4XmmpfAueoSH
Nh4ryTTcr2q+a0PiTcLJwgvyc+3mPZYjIIwDCVKIV30bnQqaxTQcjywExQ8zNvKbZVhrV1R4YZ0P
tW7ePcZ8ATq+oiQONqAfv48smFj7YZHNde86/j37TaRPxPMR7DCjnQWTUXKfNgNrKt0sK/Has7Zf
zVhmjPL7tulIqhTs1cT8Vgxu9w5jlw/ZDdaDQRV8WppafIG2vHJ3ADZ1zM2yGNEJ2/rWBKkojkkY
YU+b49y/aPMleCzhYwzbAcIDCseqwjqSCCAOKEEw/gZMBW8shDPNmSl8cTeOfXzbhA77ICLCGYjC
HE3XjD1KkB3Iyd1NDLbsArvf8s0eKcq3sUsA9kZPHMmZsjp4beU4TU/GniFoktvC7JO5dYtC2y3l
lslqcaYQPI3boVX9LaO15iGN5uoqLcnM2qCboW+mOq+7zeFB0qWJvOnDyVL0I0zD9NHN+rw69Dah
5QfLIpZ+i/acVEu/mZavGKuae78dI4Qk9uoa7kenLA7UTMSc895X49a2KKX2pUoWszWJD/gKQZ29
ocWX3aSZHX/DEOXRIjKVSna4G9M7DtoY5njlirfBtbz3IO3HdMeTQHBWzansLoADxMdw8PLsmSE0
F8FqVdguUWHRaFvq7LENZrQqhWXUZVQ7pTgEVE3NxutSFs+opY9ElhBr6iYAW/bSTpOHLVnz+1Mx
hDwabGaIhFgboLYPdeLcEJDIOgWqy3mLGGHzUFXMirq5z1/UIPIXkC7la9+7iCsde5aXzBvSh7DU
UKL7slbF2VikxTGf4ADuJmbbr0hxOBiFJLe4G7MghKJuSCl5PVHB5BQozuMT/AcG5B3G1/FMlpyg
/RDRN+CnmTFXy8sIuKmuKQVIu0Fo5dC+P43jSOXPdu29E/Demu0Yqfal4MB572qLJGZMID6WoIYx
AY6haW/hxvqax/H4xfjY9yithaJgGwu5rGIsmmDA5vJHy0bttcFUaqOLjKLA7Gj9dOneRgiEmLOj
DbzphmAFszNsobVTec6Tz/vLUF2XGVByw3l3E7XR0G/pFI01s3HUAHvEE5CgCTvOnhVpYPZmyQxZ
51nb+QDnxpjMiKYLOXlFAMXkoWCpvPa9JbpAHFNPO8j4afSadrH7kSB30ht0XB199bzHiFHE1RtH
jvzCTswaC2AcuMWcOCKfyJW5fIYI7Mxf6NW2cEFQbV3F0ySKMyedYJyA8yjYAEUD8zNd5ro6lW26
ii+hU0CEalo72ltAmccLIJbMEmWLypN+haOux6awfgwIso9q/eiQXCODfY6Y03c9Fw4KeCx7+DBG
tcpesxZaYZDWzX02Fd63oO0MuyhrIA5WKCH72RYS3hKd0Es5SACcnMuA+PiMVHLm7Aw2dg4Rr+Rm
C1FMhCKAlttASDA2QGnhkUKMMJYz1YJUezswXYO7ZCjdOZXFRbUBsNB3jEU5Bu8dDkLEv4lOkFKU
29F5yUJE05gcmQ9rZNPbWpBfGHRo8ECYYcpZInVKiZ0TGRTRjc3p0NoC1a0fe4iDwMiYn18yGXY4
99ojJzvbMeVzTmZuCnm/Cp+Q62P5DCPDOKtncsnPg9fcIa5wjdKc/NV7XXJyE3Xx2uZFGV9QQsgv
PAEN2vA6jb9hT64ewVbSf65DGRXnEfQNOvOWTWsgYYjUHdrRr+5D0nMonrNIXUm8TqB5Jm1eo6hn
n2bIIdtd7IjI24+aePuNLYoadQ8t651h0OVzbMUniVy/a7+4Woz49pXVfONdJytD67D6mPD+EDOL
0AK5qhzSNz/AXe0OnCMPpR3DiMKf198GRBHReUyr8gwZez3ShPJII1tLTroc3iSecwD0DEQYFq8+
ZyJqQFn65VkexWv/v8tQDQ4YiMkyYADLftTEaG5dd+I55Qctrydg3O8RDCOCcJYmabZxn0VPHaLS
iVe37K/9qpgsphi8rhuRDXhYcrftST8Iwh884vRxoBCXdNdT+561sbiPlrItd6rv5q8OBoxbJg69
2tJfb8CAw8q6Zta4ChiIsnv2vNmcEWAr7e3SBfbKqgoBazjRmEVAS6blxUHwfFVMeEB39gBkg9tn
03vz1Fij1ieD2mybIIb/yM3grD9PDlwvm8kqZUtmqWqXB5Z75fA0kuOSFP4FoeAYlvg5RbVzW5eh
IYlZlGM9uZP21jKtIFWW+gRDkLMEZt9mlm73SLW5+yxE3lMuExq3MRIfGh5N7Z46a/1qdeE0z1r4
HN6KaUw74mzz6pZzFYYpylt/V4LeT9cOD+bYhqIW91AuOZQNWAdOLd4bwlyScXwk67C859g9fpvi
NMNc1BGhY9FoqLcljctiE5M0bm+jpXCOcLwIAOtE5NbUSmX2hHC9feqg8qVsj6ufIbFot1BpxTGs
hpQjhTsm3gfLiu/tcKCk+Ifz3rzFELOel9qm2tMurdw9KXKJPjU+9rJjRNX6pfMHDl5oxFMUYCZP
nlyJhwFMJ3n153FnlXeoC2MUOzEAbOj75fQa11Rb27is0WzDcXTOWLs4zndIUfKdhV7AnDAURNd0
ehhrufQ9IDYmbDzbOStUusVxqAP8+UnELsCoG4B6VJlvRc7I54A/qts7xAowJmyQ3NDnbFtrxxh/
jO9oMkcUXHVl7Sb8kPZ1P3He3QVljtps9pnQnvUEjz7g6u1OwARt5oMLoke4V0xXmWCLdNinwxKC
ZeCRcHdQetzXwephSrYEU/ZnsY/R/bA+Lorby1u0Z5gNj4PjJyRL1IMteV2Wp5uDhfmZ4xMp4TOc
QcLIp6qhwMp9CTfClwQfIFUiDpbRameDRwwqc/Qd05DIhm0u3mFWbu48csyiQ+Po6WuXTCsNphXY
hpm5SiQM6D2I9OqH6o0mqwRpIDCjbCxEx48psBsIMg7RepumRIK5k1kGp8e2E9QhLbRtEHZJ5bz1
NQDqLU598WWBRYRORhlypUaUW+Sz9pLF2w9W5GwXZ2Y5c6Y06Q5lofNnf55jtakhcKHAoGLIT31X
B4RL4+cLj+R4cRChbQjGtOVw85EOKU5I0aPpOissr4NkSDFD01EaGZ4iGiXY3idisWER5VfLPEoL
51s0lg/aIxplh3kiDK5T1uevQ2xiRkdV4zu7pgwNh1difr/RFoBDMkxdTUuJYZ57Czembne4LtOb
JGtds+V4X5PlTfYU7wWGEqK4fcqcnaus+GWRBdrvKHGjm3ws3X5P8pM8jp5N3tKksuGKim9KjoJD
ZbKRbEQ2b/8AaaejffEO/Cl9c0gyXTOIrLJ9gOHu3xb2wGjRLDhTjmpAH4p6ueV4xyAhge2NsIEO
j2jSN8yn5Q8s5k61ze0Q5wbRes6yt6SOLXxdeDxY1hOLjgonFSh8lHcxYZjjjg2zpZaB+vUyZj4Q
P+Qa+k3qxW9xyLgOcswoXkOr9TCewkFJ5JDE25UHn5r3B5FjdrpzqQ1gnGZ+8xB5ffHclZq1Gxio
9c48vWko8phAIM2aYn3Wl2n12oLE9pEphiiEhriiHUewPIc4kj0ear9aR2R2HzTnpEpVIDBJBdUb
IxIx7CYVER3OPuXSFixWzcTChnzqM8c+5nmF99fXwKwo6LrJekvpOaek04aey2xfA3qmQdj+IEZp
dHb0Ps1NhtbzB7Tiftm4yk0dRG6j92A1wv9qGhG+6XRMzbKxWdY/+nHmYQnaqX+Nw3BMdj6Ntr3x
exfds4rdF9cql9vMSZHROW6XkS9cOtFZuQji6Y3WPO/gXEYaesUY54cJKeO1SGsfkgKTVlODfCfV
efhOiUWXlBevTvNbdDGxRo3qV6Og4cASvHPieWChsIUag/sA11l56ONRexvhzCZj0tPaXkg7LLS7
ccDiCormVqItaHdV7Y7uKzkAJT9HxiCZFnaX2O5ZBKd/YC5TzQ3yIhrHDNP53PS0to5VMPRNeAbX
GI3eTY49cYET32i2eRsaJwoyyc6G6vVsxXS4BL434EP6LHCnG0FWKq4JxSrV3ITCE0xmoAho8tdS
nQ/Rk9A4M/3t0FUTXs8mVYD/YWSBsbxPyYMGkm9qb7ggui6QB0KpU3XUBBqW77hXhQcZQtSdgcFY
V3oPwgFIIrFzkFmp8iNnADof547Gr0tbc+qvYn/wuvLkB2Qu6Quc+UwXGLX4CTdkcmuIO/suW/ua
e1CEExiVmNy6jU0H317PCJzjce9NlGOBtdzkcPqLI+JuZnQgPFkIC9mzqbMLMX1IyQ+0tpNTVqRO
oGciaxVL1coCM4DaU4LHF4A5hAJv4xhzOnAFwRKDzyd+TolcHDZpiwKV6iEpHdyyWrmcwqnndpK0
0muFiJ6YzhY9CHOShtMM0/evbZnkH1rK9glFbtttU6ACFE0FQS3bPgnVM3NsEnyGSjgOSzV557uk
wiqzsyM/d7fjqNuPVRxMBoCR6Yo9aRWOe0TrxJyjAiLHJiklh65p/vA1lmoysIuJcQ8CfqobzAvZ
HseVfUI3KBSNhrq9qrFXzptlboNvXm7mA6R3+u9EavSayWJPr8yTLtI3M/TJ64QY/2tEUF6yn0q3
pLvEkYzEMYZe6sTnYNzuW9JeTlijqOQBBFN41VPDmx0tapD8aflXssD+Qn9QeSh9lh5v4aSpSLec
YMJ2D/GIbPhKkSqSjGXwQu8cjQqm10Kfa6b26Ca7DJVj0BfWna0lXRhWhuYjFiWRpMWi1HDhp624
p65DmBUFFL+bxSY5dG8kwpaNUoCVpG276RnZJzhH6pKRyRabIxKjRPjEt7vS8przfn1EdikGGeto
m2lJYBk1aGcgr8Cq8BWBYOA1F/9Rc25lUop0QpCdNwosXwg8yRJpMoLUDcvSaRoKpiCuoLVT11i9
WR7IP+Ooi5Qb7kBJcMgQt74+dW3Zn6dhF+ldMgozbn0V0nIAtMK/DVeHRaqswm/IhbrnAOknhSh2
ih/KadzvAMJGHhM982TXogcWP8Gt3SQ98NIdJjb5HNj0dw+lzttbVGF0kfhu2WlATX8LYmn6pkq3
vhJ6xkySMKUJ90TVyGCPjM5lVyTQCnFkixd4JwUW461Cw+yQz6DbfEuqBr0z9GaBvVFSQifwx3Bm
Epqm38u8ZK5ddqV1DdQph/3m2e15mZXwlT3tN8ciIcDxLNBmubD7Nnvx4o7omWAAJLiDbIDMEB0z
IiWn19LbhCiEn5F1ODj6gHF9i5NsRubnLZyiEZh0GzVHSbKh/cv5JgqZxmy4HezuHZ3PRx0L8yqW
vroJFT8UXcSSdkNpwa0nQswFlzsb+y0tVPmDU1xylzlrHzUp3HkEsu7zvEky5zDaTfRmONFhF6BA
RfrvRSZ9syugrU6WjLgTLJANOJyW5DmYHU/vYqSCwaFm+lxv2PThbABVVtjxHAY2AM5NDBKCgC08
vhjlSG7zzDsHvJmE5GbqL/gdOXmnTpisJyt6bpuBpQiYJawgf6UneK8qkKsBeSngznC+KtG8VXL4
wjFqqnY4B9Rwov/YNttBO+oGYM/0hlOxZSdOs/eggKfHoW6ZXnJcxHdMOPsXsN3t/QSjvN7QXgGk
47iabwwEkhvxH3jcUMNTze8b+KT1qbG9GIRGG0ANPAw1o57zBAU/8VQax4DY//Mf//m///0+/Vf0
o7qp8jmqyn+UQ3FTJWXf/c8/1T//wexg/duz7//zT89Vti2VDBBNerQ1A1vzz9/f7pIy4l92/iMO
Y3yUXS73BI1+a+OmOhsYJFAuRdPh374SvEDbtpXE4aAd/+crGcUOo8hk2lt+IoctsRfLgzU3Peo7
Fx3U5v9xNYmzTYFycoUtfr4azwPeQt9D42ZTOO6xWEF+n0UwnLtMFj5+fzH5y010FIME39MBKjzP
9n6+WAYNn2k5aV/IzFpsSaR5slBZ7svvL/Prb6VIXhW2RF8gPd+xf75MjZoK9lMggY1hIruCx6Hj
Z4PuXp9m6Yfh/e8v56wf+2/PhgwCzyPVy1V4tJQAvfPz9WYahwOxevq2BG6OzQCsVpddi2ig17eZ
VNeYIxNYZNyFM44NsQ4C/OcuGML8m8UgSuy9ScUZo7RIjiPTlqVbwP+UEUiQUdaszjpNGwAKGHvY
ro9/+PTrp/v50/sy0LyD+Bo8chQ+PdkzeaZIxhZ9CwOyIKXAhfszE/5Y0KaLr5ZKF18BEq4ZmCl7
BhtYDlukNi+1FGl3/vsP8+ud5FEL+MU4vGqFUuvnOznMtirp/cd3ZeR1BFXJSFO1Tc5X08Ye6Clc
RTYTnYvfX3X9hj/fgUD5kv8p7RBqKT+9A2UKdHMw43hLgHr4nWym4oH1lBnIag2nAzQSxH75+0s6
v951rukLIR0XixR//PxNy2JNmR1s+3bmtwnO0PTO4EAJ5GY8XoZEFZk9Qlx9ZHcuaMsGk87rV4uj
0bKbAxO1gNyg04Z/WA2CX++EdshidgNXI6T4fCfqBYHxNHbT7RqO23s5QC8ejjMjUqm2TGNLUIWS
lQhgb+me4pndePuHG+P+/BFYZ20yXpH0IluRgXLWj/i3hTbzegAyc+jclpwnONPWY6KPHIQX68Ul
/+9m6UtT0sgfAcx38dzFpAvZpjhnlBnY2bkbZ5gIO7ioBVwYliO5+/0HVJ+eUT4gCwWUBfa4IHB8
+9MHbKs29DIc1LeRaZwlPdeDBgFF5yLm6GvwM1mXsp3H6WyJfXy5DNYWz9mmrQ70re2bAKhzywkZ
/iC8DgwcJRmN9xSUUXeBTRwsO30t89FCciYRtbEY22+72RQgAlP4QJzKhxSG6kwIVThtHdn296SQ
xn2DIaLmSEgWk+X3OxFZzonID2UOk0Nt8oXE4jo7QEUmcw7l3jjf+qCODNSoPu73mMxjs09zhCfn
VZgguEBAaR7UCJd8T7wnw/FtXMxpfz2w8srbOvtrmptbqdE3pOlCryw5MC5bCEQEnwlkakdryWzr
jk+Vvzh0hNZue8QZR+UmGU8GE2hxPjTT9WJBXLtBxYZl9w+Ps7O+RX97s5Ut2ECV4E+bxUT+tXL/
7WFiW8faiNDo7i+s1Zb4TbRClT+qH1NAHAGrjKSzZnvdMW10+QDzZg2L1rb3OIdlARi2UE+/f3w+
v/jr4+NIO5C2ZweKx2jdvP72kQjLsUs4n86tga95CbiZKcqaGUJ4LFyMbSmJCNll4NENvY0hBN9p
GkZZsXdQCUCIh99/nHVB/ekG2YIHme6dG1Bu8MF+/jR9ZWQ04P2765fwi+mm+BTgeN+avJMT61D2
4csS3OgYVn9YAP/lhZUSDk7YINDy022wjKxhK9XtHUiw+GSnKUG6ZUfTrxbFTQr+5oUmFX/ZImI+
/f47/7X/f/rSrPceC4yjvHWd+flLI0Xj8Zzm+K5GQBbsqNRJ7Z1q3IPorJGToB3N3YdkdJBBEKZ2
Z5CbP+dBWvxhrfv1HrhS2DaPp1LKpoj4+XOA80GsW1nD3eDx8snQERsnL+bLApjqkSiC5C21dbyF
+mz96Sn0P+15PIbrz+05tIZ8hUH80/23k3zqELzmdxxUPSKRRhdb0mGC2ebQyAKZCM/FzykCUM2S
iRQHslzup0kN7aafMRPFO0SRKYI1axT6hM3PhLeCdXD6mFoSjdIfcwEO+2oew0YcTVqY+NhHApHP
BEmOkNF6iBn/x1hxN7omIg/mT+uI2xbR1wXTWyIU8453gbFKYl8RVyI4b2NuX+ldC8ISrI3ks9HJ
HVvsVjGuIJwsFTDOqIXsgAU+G7oHKrbqBmfm8jVkaQxvVdU0+jhNDu3aEUNGcGiknXbHDgcpg+1e
c3qPUUx67wve14IRCf3Cc+4eJAjwJIb/1o1TfcNItLgsUzNYxxlGEOo+KCmIahduWH/eQi0jogqk
37DzRtcn3bkTmsYXiSDNfWzRLb4hu74vLqCpkYFDA8bPok2lxpD0RTwNSXLZTcWUHbx28u8ARoBQ
9eKwfcYQNaW4G0HnvipdqK/g2iAYMI/qCB/3Sn0cEkb/6Fyhs4H2ADRz6IVtTn6BgOnJyLk9oQ1O
0ZJqjtZYHKn9Nliu5nivUyfDw0qAYNcKfKCdTL+3jHbIEoN1HJTHaG5k89U3kadvWoER6MZLO0TX
bhUrIpJnAOn7jlIJ8iuCIkANjSntKyZzXtocFrMgSW3Jz/G3OIV4sSYakP1rqx1TXXrIEy4c8tb1
DzMXPtCvwjyJap6YfysaM7uIFDKSOora7DHACmRB+NdO2eQJkMtInONuywxvtrZ2vvjnMabq+aiM
X30lZQAdjsE99qxtlYPktDS8Tg2wgoCgJRLtfNRG2OkLjNc0OMJarWf8ww0q5bbyiY5IfRXD6ZmN
YaKDZjXIz2Z3yu0zut7jtyYvIlpm4MexXEq4U4+d0Yt7OWD29w6xQPoL9qsfvYJg51SsMZdyvHC8
wpP3/ezA5l056U6yk0Wg5y88CHnx1mFrDq/DSVTmzEKuCZgdx3Z99JgfYfJ0TFZclFnSqwclo2i8
XBpbdZtxisX7Ao2El8vQGLkwosC+vIWD0WBsjKENrIGR9bHwEGPT116sJTroJO7OENAixKAd5/iU
WoVnP05W7cfwqHW9Zr6Eqjqkfiem4hrQq6mtvaJ37iIXzbpb7KZpfiOIQiGjPCus8MvvV+tfyi2B
jxJjEMWWdlkvPy3W6IQ80FUEwKTEJd+5hWedsJ0SnCKwsJ7SbAwvxwUI/++v+svySEMb/ziOWey9
gvPqz0szKcxQciIp75rQCv2LGTvSZdgQvS6qJsjguFvD+++v+OtmoBTflAMIai66358OkYVvk/uI
uu+WR3ihJzv404B6lfa4y7w+0fIYoxEZr10Gl1W861D5x//+xqi4sIQTCP8DldKnakB3BYjZKUnu
6BFSlgADyL50AdlMsmhQF2DmOikY9yfwsd7tFFjd3kIbf/z9jfh0emdn4lWkxQL9N2Bf9D/tTFPa
TnngkF6WqwLQAYxMhrHnDGfn8JHulfb+sAv/8lNzPVrm1CF0C7T4XM+TQo3PmAT5O8+249sKzcGP
PoThohGHfsFY47h/qko/nf3++oYeBweHbXc95X7a98e6J7vcLau7jhim8mRhg5vwPkDJa5uq8gA1
x75/PTfmCW9hehzR4mL75JiIWJtI29/f7l+fO2pjrX1H8titT97PTzqenyWoHae+M22Vf+1gG19S
LCtAfkt9gYJimfDFsgqYyRr+UHz+8mpz5zndSkV/wcXv/eklyz125Xxqqjt36NLrcXDt3WTU8DZ5
PojBXHHIxRR29/vv+y8u6mhkApz2iQBwgs+PF2q0stNJfxcyqt51Q+Xv0zq2L2e7ih+BdmTnjJfk
H77pLzeZTZwzNWgdVKG+Jz+93Jk3EwFY2+FdluvhQLZC8uCnfvUOFY5g2Ir6wLnADRZ+KfuANvTv
v/G/uLiQrGFrQ8xlcfn0C8P2rbCEjek9Qvt82aGaak4wGtTRqUlg84Kk6jYeLR17Z5fk5v3+4utv
+FOtLdYeHMsKG72HSODTksIsEEPxVOf3UsUGXb3NL0sBc2lPOSw5MMVozTL3i4tO5NxKUuf+95f/
9ddmR6WnFbB7cP8d+fPTDQlsgfhfWbcgM6b0QL5OPF8yy0rlTkox7xyNiHRT4Yb9UyPj12UFbSkC
AHrULKZwSj5d2UE5Xs11ejcOTXRTJ5DsNygUGXJNCTg6Du72H261+OW0aytXcqhBJcRj9ssWQpoV
VShN+NssYeLJmAHC+jbWPqoaklwzBwkpuYYLAZ3uoW/IWKcuCOOAyGdyA+rL2m/WOq+PquYcNYKb
rhkOFHsAvBZo9gUyPbYv8nbJdZnd4PvsASjLcD5NSUUaEa4e5CtJyxnhDw/wLzuCEL5ej+qo0NkX
gvUB/9uRGU8ZCno8ynco0YqHriGw0kOWfAQX6/7hHv7yvFAxOtxFh53Ao1P96XmJkBOMWGOjewxL
7XNlxCsyYg0p1kXbPYRDttok03/3LMxFJfuusJXPphd8WgdbEncIEcUVm3RudMGhzN/a5CJRx4Xq
Gkald9GU1HUbbvH4h9bnr7eWKyMl93hSGXA4n57SRUzVlOVDfF/RlSH7JILi64xt9AUWCx7c37+M
rv0vLocpbW2xSnYdzt4//5IVKyuHpMS7o9Jo2lt8FqZh+VswKu/hosvuB8rfcHxYXN9GuRQ5BQ1H
amwm19UwjTYIhABxf9f3TnnQora+Q5IgPK1LkuLGkPsYHtyBfGu8SGlS0Hprpvi88bPOJaHB9kjk
6wbgx0QFraDsHhVgshoTivbMGNg7N5TbzvCOsiLIrzPlNzbHKPhJ0xf8diTQ9ZZbQ/UzHfnSLsfm
p7pIikcyIWMCRJMEwM6C5ZYcFdjl7w7NpWxX6bSNcCJ17ghkpMyuu3bwwx2Vs02EV1y2P/xOznAM
hq7ur1A9Wq+pkuNw7WRT9xS3lfXil0P3ngMoTPfR1C03WhUhSYIj6sVL2x3UnZyK5d3Qf7uPi5YA
jmykqYx+cGJKnwgBzZBBV3xlXJGEG2ODpD/vi7S6G0Jn6M/KslvUrmImsa3BNvjn6PWJGGIej1BB
gnwv0F1PS3Ri+obA0cdc+gQsGQ3WEHX1BxJATMr4aNrumPu2ie9RutTWD/RlTXUzD1m6o4KspoMK
1hz3kG7GJfwhrL+0dPsP/i/FLfWkeQ80EqS97KH+o0Czx0fLYCR8rtq6JKuPHeac2EwXf6cJh3Q3
x87w6rK4VvsUf2y3oU/WIbGkGetuauRQ1Mj8vd4JrAjAz0VWVZqswoi5JulUIrjxOQ5NB9+u5vZS
0pxIHlWXkpMRcpybsAlFbn6aJoqzTUwcl7dVslKntipBodLYq8Cy4CWRR5UUxXDVzDRHAEVBBn3y
VJOF5+RsYokkqDRM4O9yoArqr4VYxbwKE83T4M1htkOXNhxHAuvce/hInWRsn7fpgQBy1PEUpDOW
DBFwArVEuExINCr/RdNL0u8oH5EA9PDdHxvm5ricCaVML5Sjy2pFTuALKPyhqM7KOEzeSO22sGFG
icVZfVx1wruxNul7RMuThKah+VrkZdES6lmXBxPEkI/TJPKv+nYhl7YJyZ5+ofFd1Ts6ZLO3hg5B
tvB4/uE3zsGcPI9Iwr5zLuq72wEH8zUaNVIV6rhgXDCwuA0YSHvmYRDfnReYoL19A15EM7b3Eq3v
/JB2/2UORfrStOP/kXZevXEj4Zr+RQSYiuG2syRLtiTLbPuGsGds5pz5689Dn12smk00oVlgYAwG
GFdXscIX3mDLJ6IzbhGS/gggBGgpvxgA5MDq/QwnrO8P9oRle8va/q9Kkqn73YafOgBCMxKaRzBg
pFQ79G0HeNJF8bo9QYeQIGS0EZBJ06z4RRXiuOIx9Mv6XGJD8M+Itua/scLmBoMSotpZtXb1Ay5q
H3zCxCzM7vohhcAyDkjh6EHYIzBRITx9J/eu1PIspsFZNFjH/OuWVq2T8zfIFalNqP5T6HXvnqK8
sTHeSwi1dx2OEgEILjqCkwxeDE4OY0j92bcRPN1GWtkh/V6BkLlv68IbX8NGwCKEWV0TuwhDio4F
EH7oG3UuvvXsRwGqhdfiFA1ST2MR7zUQIX4bHcI8CPKtnHs94H1CccTnerB8O7m1XP0OYmOIWhCa
ElA4TYTOUCtKVJcSXRwou9ot9SfweiYw4BDWTHAgbjCoBOpxftZtJeg2jXC7DGiUiaXe95G/Hwsp
iKSHlNxavNWa2zSPrUu9bJsoVloe+8SAD6h7qvENMiBUJ1cvy8eGVcW+pZgsmB+0HHrFQW2pQmx0
SQmTQy+QdkG4mwZCpKegxq2SXPXFNhAgQIIW1xxj2wNmzncwdSSUh7LB3vMXqMXRyOrsdzQE3W8g
8OmbpihVc4IoXusgRMCvnbxCHquNDP6Jmrcpqp95q6niSdYCnDxVTMzwk9Nyzb8fahkGIbVA5A13
RZ9n6hF7gUkWK+/LPxkMLTzE40z6LZW61z40jS2KfYHnor8SplyXsEkebaEJAq6/6eQsZDAzA5pG
JDBUwzAb0D04S347Wkh4VkmSh9MgbLQ3aIzmV52KJoJsWpd9hr2mi5UI4rrHMv0UsB7EZpSqkMu4
fNNNkcNEClv3VU+b7qBhlvEEejPfBnIKvU+J0+CAxIW06zzZ/R6ryOkFSqn9ALmovOSIe9krUcbC
DxIGWQcoA/aXBbbr8gfhhIy8U6cHX5GGFPhRFP73JrZ9NEDFkPpbHHUCfMYNIvFIHYd7zO55oyIM
Jh2h5vKvukWZ5Hbgc5UE2cIUimKQfMn0o+Y5J4AquygVH3pyAS9iA3PV+gkWrfuh+6P4pITteRBo
bGSNLN9FAZadK0tyHdXqdJoZfOrtkuPPolpdYzVib9BeAAJ4KGmIMN/JugU/WQzVC2bEKFt5WdOt
DHuVAnFDqyaFHJJf/BHmce1YIraF+Kn2MhGIQWEi/subgrpfPCZPhpG93l7lpVlSJ6Toa1E2ukp/
YOgPqaZW2osE8PcH7PXJ6RWUEU5WFHUbkVanopDjj9ZPaN8bguTSJGGkoDNL7bMcCdIQEO8rdg3I
L3t2gfpjlrSfsW6FYisNKFXXdLE2wq6sbOUeuNpYNMoVVSNyhwZk2drs7AUJZ0wkrfXSdDnQSkOn
b9KrdgDCSyDf0ER6cEIKqNG2ucL+RtEdwsjtVV/4CRqlJ1JdCpe2oc5OG2iBssfaJX2t+wjL0i5C
GrnDnAoAPKasdMfRcPWQ2DnDVsYKJ45E+3T7F1xvM+SfZayxqS5wC9nTvniXHlJbkZFmM6tX8hxt
En7pJscyRb+Hm5++VGqZvt0e8C8G4bKowYiGNVWmwUzRP52NmOc1cogtbFQEapAY7VLrzi8Ade2i
EQBDvBF5ZfxB9yz4TC9Bku49jVgICfSStj8gWGQAojDCFSngHd+LQk9+T+oEtNk6F0qcsBF3OoZB
2X0yB/TWVzbN9TmxLK5HKiLI4vEv2uWv9wyzwpvbL18n/ZmcbKGx932sWEhhya0E7cJvd1wXCJrf
XrbrnUIlXbVNCjI0XWVtNq5dyhILV+evGmQhEivo6MmxbnCY3ow4wxDv1ng6gcQdunMXNUU3cVW9
fuVXXO8WavqqmKr7VBQoBF7OvqDPFXeZkr2OuCX+KhgXF28fEiTsA2mr9qN8d3vaVwPaMrA6kytC
5z1S5hWwQq7gq2A39qrAp3wsOnnYdYEu7un0FfdaaLUr1ZL5eApXvUp8Yv3vW6PNjoONkrmIG1C3
UhHk/n3kBmX8xcyxuD5BzUYe38yFb6ycwfmeYlCmidi7JgwKnfMXJvXSIAljy/oSocD/b12TNR8r
/qt6VGWegL3RoztzwLuxKF9vL++8usn1R82eCr6qqpTk53gKEKaA1eAVPwNgsX9hN4WlaTYq+j5U
7c7eizGUvsNCljAhN4C3rnzcKziHogpOEAK/bCeViGza9O8uH7B6sMaE8J6ztOh/9qpk7DHGTfKt
hs799xgWzBFLEekZ79gQpmbUoITcjhuLAHytdnUVFPJbqKbTxkAEFVzZHFMmFa5eASmInxFSHe4t
ZLNgrKvhCamq8QHFHkDAjW17WPfyMh9da4y+teXoaqfbX2ThdxB9koOCKWVZKNZfrgmEBq3pKDs/
Yzya3pXDkDzpZW+SBwJO+qeMLOWnqffVK6h+6Te9O28PDX3ljr7eFgZ1LZmoSxcU5+atLDtCAjWM
W/HctPQwt0YKCXZHliC/lTJktJ2vY1GDrCwOgxtILs0aXvj6QNCuNHUKl0BrZN2chVxNPNaIyMr9
c61pCUygPjmM5uT+6EIwjrVOumOJ1m72aWHfv0sKasSKyTujyIL7Zl4oRWtQa3Oco5+rekSbxXBT
HPm6WEh3VHbC4+3PfHXPMAxrS+xDeX06ApdfOQAWUOKUpTzjvgYtzKCEu/GTyv0TICd38DTd2t4e
cP5+TPPSwWyAFUOcm/v7csAq6asuFCCn9HG0Ed0Y00fDBxj/BK6ivWMfR99oVYs9NVyk7qwx9q39
7V+wNGWiaOIcE+AW++ryF+gZaqMlAsnPo6p6+Gm5ZTs8eY2nHNw0UJS7mJ5dvNL/vtrIzFqgLErz
mzmzmy7HDACQJFU0yM/CawDjCwgWJ0orDfr8Vmtqn6giwd1PXBep2Mz1/70944U1n94SrnSKLZql
z0ZH4zhNTDfXnlucXcSm0PzSyXVTPkR1k9QnUpXwmPpUqXo/MVGpGqSVJb/a0tqEUKOdYZNd0rGb
7TL68Lk8SCo0cDpJ9U7HiVC/g0QlbUrbxZbh9nT/QrUvThA1a0Xm4lKZNt3/WWRX+alKDcm2n9PQ
pj1UFK0w8DvP9O4TvcEaN9gqgkKduD76a7hMAMjM0CWRfoEW0TQq1khlnxr0xffITgXRoYGDCuOj
1X3QSdsCIZsEOUjocuYeARCUi3MZclUWCpIkyG3I/KtYp6CQNg7VZjTAssJ2CRJwuLCLKYkHed4a
EMcs3Gx7McX8ta3Xn4O2D+u1xH76tvO1IKRW2Olkr7o2u8KqNsDSY3SN53joKTm12XOo6b2+wWJD
3+FfTTTvB7H50OCSu0dirTvqeLP/RCN9ONsediygRuW1HzV979mPmhDKk0ifpU19k8vj4OtqC78y
Gp+VlGL3ERpYaX+Cu4fnN5ToVMLwJ86pMrZKYe/zWk2ko8ctFryESp5KK9vl6pJHfN9CLmrqa6q2
KqbN++7xB9yGNCO2Ds+qmvq46WW+uwuGfmi3ppKLvTVVx8LI1Xa3d+nSsDb0HcJYYp4rlHyce2aj
q5nyjJ6rLO7QFzBAqWc+VeuiyFvpUwXu6VAVdb3SqFo4jLxn4EJ40SwaZNP9+G6+fSlUH+Ce/Aza
LPpjlBYuBKWE7l/IwS1WZvkXeTD71GjxMSDpLXDNv82kd6Px2KU2hh3yswtb5LtH0x6hIwJtRNWL
2N8BDRjDB4D7OJKgiINto9fRsFDSsLxTQBd/gmE/tF+CVjbOLZRF+OvSCDW290p5Vxp1OOy7nG7E
awM029/WfhmYu8wyi1MwCoxrsyhP7Z3eYcl0Gsp2Qr0rQ41EhK/ZEMZuf9KFW55a1dQYU2g/UjO5
XFkF75imbHvtOQ9tbz+JI20NrcAyq9S0/ESJGQeOEfDTHyn19bV4beGzAj7930WeQshpv71baB1g
XFRVrvqs2EBNqJrakVtsK2tsy7sBPLL2ijpHd8SQXpMfSV/TR5scCr8rSk4Pnj9aA9prdTepf0oi
eYSW2H2OotRSV3bEwvPLIzMVG+jR0jSaXc6KJ0b80gkAysGUv8Ffx8MrqvpmmyDxmyJWWQavH/0s
CnwEiwoLyI2ptX65Mgn6BkoSl+qzasij97lBzv7NV6V42PVmq9QkV7LyHZS9791pZqV/uz36/JyD
fVJN0yRPJ1nmwM02RYtMlRupZe4YsSJhwgf6S/Ksaqu5gbn33So6If2eHG4PehW9/x0V8JdJDY24
Wcwyml6F4J77InPYp/FdX2gSYtxB8xB2ikG/MR2/Yfplnwr+1/veQ+g2GLLw++0fsTBzYg4mTlGH
RGKe1NV9ImcyqZ1T8nlp+uIB03dW/F1r8v5JQ1oftXp9DWk4P4NMnHo6/5jUiYDDz0INRY9tRHW0
ymkzFFu6we13SO0Md2gQv1GtHu8Epf1NShN+5RmZ72u6/uQKJkxVeuNTrHW5y+xMyI1SZZ3D4nZ3
NSCAO7fHnKnP5Z9oLVV3txf3ep5kiQSVFOtYWkLZy+Fweq/Qzulbx4YufDKNkJtxsBAQMXEBoOkZ
kj6oyTNmmmsR/FW2zEyJYVEVARBEr38ON5DDUQF7Xw9OTvRw34yw6E1JB2VbxMqb7MrRIefuUzd6
gSxYKFnDrvI79dRLeEncXoT5nff3l9CLgvXIcwYW/nIR/H4EzdnVveP2g/qbIMoC2liGTlUUYuXz
/q3wvH/IprHoj6CvKlOuhfNwOVbUBpIRi2pw7BaTTSjs49ighONV+C+MJi2uOI911OCsNLA3Lbx6
R9Ahqzd12/Px/cz230oF3z1UwsLic4jEe4QfObRsLJi75AcuszEGrTRZJk7yUKNcAx3x7ePrBf91
ep7gTFBAvJyDZQH/VmvRO1N/Dy53rqADWoGrP+quVv64Pdg86/hbvcfKharSRJaZJ+/CwwXK0BrF
wRFnnKRf6VvWpjeAlpatB7/08TUq3GBT08DxtnUc9V9u/4DrE0l6acLLm2ZLhXc2W4yCbaOCdOCg
I6dSSTKyT0kyyJsul40/QZC1L7fHu77vGG/CBYKOsQCiTkf23QusuiUyb3S1HKm23L1hRsm2YtC9
oZT2QfJybwdCQPngczqtMlU7br0pjTfnmaXhV5YU6LXq5EFZHt1UwTqKpO5JYDaxRxwmXzkH10eO
1gyEH5NdRMA8r7zWNdSiEZSYg5J1dK7GCiU4zWuU56FvhbJyvpe20F9MFX0vgse/r9y7FcXpTStT
cD+OmdJ5O9F3rymFtHZZbriD3Xyf1W0HwbQLiz2kG/NLEkirbdqrz4q+HRtoAl9yxZNZzj6rpuc+
UHLDKdUCJRq9HGGMAFjcCi+T6dSiE/1kCjV/vL2bri54hsVzjJYM2SzYy2l3v5t7gklhJ+gqOOkI
yMFQ2gmkQe0XfQlJOGbZtg9mpQ5HKwmr0+2hrw7O1AjC4xOFHKxLrtibnGhJAlEsnDwNwh8xFK57
e3DNZ2hd6b4LAJf8h/F0CiTkgtRITPVyqhYcEaCItnAwWUWl1TJ7eNJ4jwdPVpv5x7KIx5UZXn9T
gGLgpaeiHp2/eb8LIEqu4AFkOL0kdW9pnoWftVYxDpJSFrsYoNAbdmjGRzNNwl2owrawNTzZeL5n
IUKUjF1cNr7kDIH5ZmOxvc0w9tgh9AExqqi13wlqG9HKBXF1YKdBCeMIiIiK7Dlw2OO8TrrfkmPF
bfIzrw0l31CPeWtb01x5Xq637DSUyewMUsur2p4VoZ/oBZ3kuJhuPeRYoh+13tfPJWz0106HntXW
lM2JFwEMfXgLgVAGMcPdqzP4bAtlbd4gr+F7Z23wouElUUPpZ2NLSfFb7cYUka9Mc8vjh8fUqB1Q
SQT1Sal29jkHIINww1GD1fGz+GOlQ3MPzat4HhQY8EQ/VrDyKRfOJSkEtUKue93ksr88JzpkDeTs
VP/c+6hIbVrVf+v6vP5eAeMC9BWLlVOysHWoGJJV0vuSKRnMxovrUktGDw11IP4o+lAsggONECnQ
hkTn3ln5hkvDTboBGtocFn2H2XAY/lbAG0wXwTEt2gsIUYh/qq58UuGwrRUmFgajGEaaQCQ3tRBn
Gwa7h5xwLvDOuUBpB9OvVnotY5w0tm5Q/PvhjTLJjlh0TYH6kCJcfrcopCyAkbV/jtUsqrdIgAXt
fRUiZrMD3BhGu1FEobyymgubRReC0BhqMPf4vNAeIlKDEKcpOSWjp88AZtEEDNDtKrdYlqFXBuwv
X4M0TZ/oIkhGWZBWAhhoXqIp/bycKQ2Kyk8orJzdIKv9LTQkKT2UdMuPqPkV+WNetY8R6t8fLGkx
2MTKILtnUIpps5OoJGVAwpUEZ6vE/3xDgZtyLBh2R1eGj28cxuKKUXSgQChoTJfgu3eZih3wgK4I
zl7qq3cirbWDmvbNI9p82YfP+zQUQBhaJhTKtOkTvxuqRBgSyFoZnMOyS76wXYfvleQX94paVY/q
wKC39+n1mbgcb/b15C63wDZZ/jkPuwnSbbZDvQHhF0onK0yNldvleq8wGlgzVHI4fzxNs9lJChe0
xuxyu9WB9iBZtjUTnRoZpjXZ01hawwNCJmssnoVJkjdPeSu0LXpes++nwAoF6WQE5yBsg5OCh8a5
R+B0L/sSwoUfXlDSZHICk4IAQL/5JWPUqtH5anCGiZG+YeLTo31lAtcIs1j/aGBuT+wcpjVdMdR2
Z/Mq2A9JifPIeUg0/ZNhqNIjmq7qtkOxemVfLi0h/ZUJPcNDRMf88svZuLTmijlpZPqA1jdFVelI
aDUdKp5coOZaWfX6JiNq4lUHbWJNmJPZ9RmyL0HgRuG5FIbyxeiyNwQ/pZOhNMrXoGual9sfbVqo
yzvscrhp9u9O3WDAhfa80D9DbABLqslackjUrrN/WJVRfLa9XM6+Vl2OhBYmMMr+9uhrk52deQlx
64mBH56NNmjJXFXQ8Dz5GAAg5O/C3FnZNkvjcXNO50+furKzOhKe1qAssVk74xzVPUSAX189C8Ss
HQ3iZwk0ea1mszggEEV4sgrZuTGbIFRuREJQ+DrDb3BfMRpPHzPDy7c1vd670YA0cXtBlz4nrUdo
c5wJA0zh5ee09UYrqPsTpVGGRHcYdj3178EvsAxrVCiidlPI5kMX4AO5pXFdr6ghLc0XYSaAFLR9
yZtn47eSiQAuupBnBMO7RyzOiTMGs3CSVM7+ZTWk0+35Lh1O2knky7AEFPuvZsS77RvHUqD5lRuc
6aC1L3HXkJVrwNzvDDS5g/9wwRkTvZpOHomUPjuavWW3UQ/L55xJWIN+Luu2uFOh0edPPdSzlSb6
deGR7pzM1UZ8QdxNE+HyUyaFpnSNZ4fnJMsRyov1Mom3fR+IDfANfNJ6r4h/WEmCKgBa0vzXpMOx
T1WiTz11vbvb67zwfCG2RR2UtVa4lGZTT9M0bulScnCUzBCfNc/uKxReXPvQIR/tQsBq/OBEEShP
Vxb9ChtNuENExyMFTJaG9Pz+BR4V4P1UR2dsU1zs5wHAv+kGXklGFdn6Rufe508FQgrkiCx30q6A
TtLXwn4axqZ9rNV8DcM6zXZ2aYJvoDzyNzgC4XH5abQ8MbPcdcNzSpsL8QXMJJWNzsE+3l71hdME
ZAPOmU6WSFI7i/S8Hl6f8Mf4DHIec0xZhlo9jghWbywMT343qHY83x5x+uWzmdG8MeHcwq1D0Go2
ohrxvAuBtULsJe7DMBhBj4jSqCLlCkguKGzppXKVahNElrnSJ1+YrGlTeJoSW7T9rvIGA6PuftST
s9am56KS62GLRXKx82IpfR58Y/VuXviK4HIomMLPJF6Zf8VWbqukaW1WN0yabo9KApu3EJlRr23h
qWg2W1UUpihNEBWhDDHP15tQE2VcjMm5xDvzUJot0pbVqP4mkfHuaz1FnkDT6u0YD2iWTb2VLdh+
KFWKNLzd/r5XrTJoBhqVINJAIhrypNkLiLmH3MjhoDjplHtzbl3l2BpmQIkYBruIfbzcWvSLjQNk
Le8E7l3/OrSryf18n00/AxiCCRLAmhLgWdiRIL0uoWmjOG4JK0hr5OB7Lif+PmsJrnoXC+TtAIX2
Hzm1m7UIa2kNiK/IhrFLhXo8/xy50Q4qYlqqk8hQBTcq2mKYfUqDe7CzFo02DSTcSU61xL1DAiV7
rZsKRWMkTkNrd/tzXPVZWIdJWYurxAQcAT7h8ibp9UGGbhjJTgbNoHvQE5heSC13Xf2SBmMac+6k
xnjwJENNvpZaF3f3jeeZ5YnV0ZqXqhvxOM5wby13tVeWkO7CoPmFDZFBUTHGgb3bamPs4hbc04vf
dInhFzu6sinpx+2pzI/vNBPStikbBqzMi3U5kzZD2LnACtEBGTQcy3JMrGMNLTW+R4wZ1dV0rANr
7UWeP0t/B+VsWDIVRig9s2p14LaN54eJ4nDqbP9FDNhx7FueZyRx0U1TqrswoMuFeU1K6H57wvPQ
g7HRgkDVF5z0tItnWziLzYDShqo6oYHd48nqpP4PgHoNOsOQBPvbgy3tWbJHULLgsak3zJMrbWw7
Ciud5oTVmH3xZT3ZycjWpVv8TDv+1d/rrPOL0g46OkCodOOnWxorMcnCqYU8oJB0kZnA4pjt1lHv
wYeC5HYidxjte1mRMOTu1Yfajkpl30MXCTcVls2fCtv8KDNnWu5JDYE3gvYAod7l/oqwwDHjsded
JgmVR1EhurK1UCv6OuCfoW1d0/iooM7fEUn4APOR9V0V6tMYayNV0nRQBaK070GL+2hbYhF77oYx
/E7xvrBPtz/z4gIzO95AanVwHS4nifEKjbrA1Z0WZenhWHl5P5Ar1Eg5u5omfapHrFJ2EEjdcwxT
buUIL40Oo3+SmKS1hsjd5eiGj5YLbnaqYydd6x8QVTdtXC9MzH7zrHV/G0VmJsCnajPblkHfFCsn
avr73z+T04ITWcPM40aksDY7zRpi2OiO+YrTNHHcfzVLLf4CaEzf6nkdewe3b4IfUt0mzVON+txr
ZY+Fdbj9ARYuFEaG8gBeFijLvKsJ/jbL/dLmaSjL+hgohf7ZrArzCbasAsixlOiEabh2rl0mi+OS
ldp0Gtnc8+CnSbpuwPNPc7JhdF8szUMSvhXiyVRbN9h5dV/89Lqy+qjix7TiYBt4CqncoAI8u8Py
uMMaj/a4MyD7IeHRhZjMCWUNECwSjXv1S6RKbr1yly28FAwKVsdGopoW4ywEkVGLq0tYUc5Y6Paz
GsZI23ltdVQCJtxh9rzyTZe29TQgqRsRx9UjgfcZ1mgNa1u6svnW1KntP6VqqdagwZIag6lKdN1d
01Ov6rCXXrkzl2YL1wJMFgLS1tW7yDeHoN7WuhNqUZNu7BjXyJ2Rdj2OTmjw4a2F48l/uSxBrRhT
0XaqWqmXJ9ksq6ZVw1RzJHpw5aZV8EvfiAqb6W2tVPpnK5u0XW4fnWmvzE8vW4X0AQFwsOaz1AFr
MwDRdD0dNdLVclt2iDAelApyx1bxhrpa+aqL6zrJmoPMme7K2VtUdLWp9qLUnULANFdj3IcThBR/
VJ1XNfsYS5O1WsPS9UQaTsmddIG9NLuePBeTeMWoDCdVhPug5g3MxazPHouyPKOwEh8VBRca6tUj
LhouLgq313fhikA9AbE17kZKV3PkLt3pGvvYzHAqdBuMo9S6k3iHpHdOmfZjeTKkUo5Q5QuGeGXk
haWGPECd0OJ1oMUyO7BGWvJSxabhdMjz7FEkwBwqyQz7hP6J8YffYUgfzAW5lxiRpgqaxWS+c4l3
kVjsHqyfHMtAQ3/jQ/3bo38znuBpFOex9o//YW2JH+FEKeiLzqEXIY5emZ7IppMZMuplCbryG7zT
lT2qEogHmb1eHWiu/IeYmeI1ZRWMB6Y2+WxH4XAfWXVumU7RaTImAULDqQ4U+B8JEjD+agaqR7cn
urCHwQtO0Bny+4nXfXkxDBpGXiYmW04jdV7TbOMeh8C8CZNJWqFxpYMGXhREuj5m5qYpTZWkIx3W
yN0LVwX3nqlNRTsqlfOSTm/1sCcC3XDqQdXak1zVybcyIbB9qnHYtVYupqXtq3INgqkBw4N07+Wc
/W6IRBZHpjPGIVrcuDFJaOygbhq6L00zKM3KeEuzA+YOx28CKF/VUEq16vsYW3YHD5QgRICqrB+S
ou0wdfHqtS7W0q3ARY+TC/w5juj0Y94VQKkPDgilCNOpIml88xMYEBtgbwEuweHYn8CHVvvcc7u1
wva8eDKdUGTgJ8QbDXPgzZfjaiomc4aOKY8XlboLZ9wIdPxu2n5lMZc+HjCASeoQxW14uJfjeBXi
u3qiY/6DppJ+hz9KNGyRLbLdZymIw7shzOuVM3JVef07N5DTUzOSnGNOkDRQq+wiyRJO6yEjs8Mu
JanJXyPT3ONIZuXbIRsDY4f8cHyPw+DwPbITBR+hEknzT3kk2cNKDLEQwRCPk2RybKlXzANjL+qV
WKs94eBKqMCBxlNVclO5OeW5PZp7vPxCvIK8GAEeS01g59y+NJY2tAaWW4XNReY5B4Oiaq1EVZnp
jqI1E8J4aGITgy58e3eh5q2SvZeGA2c74U4BK/Hn7JOHfsWxbNCvziy9Pmla0RfHPB1MG2+kQlVP
t2e3tLiAI0C8aVNnfS7rHWaFMGOtEU5nZl66abP+BMVU/pUmifkm7Eb+jKBq+GwW9vjn9shLexto
i0Un4a/qxyyEqfGKS1ypNB2pQfhBjBW1KNMOfwCpDgAPJR+0qqBMQY2GexA6O8VrQH6zhc0KCEip
z8JqbvQ19cI2elCGsY22I7pYv1zXrBri8ZFS80cnyshsIK4Lqsc8d5cDF5k28LVj4SS2niMkZoQj
2irA7V7UjqTyBPAmM1ZCiOtdROLOK8P9RFmN7XQ5ppk3g5GnoCKqMeiOKAoHxiaKLHFEL6iWViZ4
fRvCYJfR3mN2Jqiw2UNeJJ6oqig1nBjTxYNQ6bvxJ2JaK/XCpUlRX+HlhrzKSLNxcLr2heTGhpMg
HiR2asoD81ZiAbXPG0SmV07GQtGJ8z6VzrjpaenP4xMLd8AG7pp3NjKpTh+ygedm6yLbZG97ufUO
+C8r6r1dxCK7s0xqkZtwSOpvblg3zod3EFURWBOEwKSNc3HjQsXHKPW84JziQ/bZq+og3Ed5kmU7
q2myrT6MtbvSyry+F6ZMfPqc0HdAh85OSzCAFEM62jsjTqB8xe+zdrcEGMbXstaBAfRp+IUIPHul
CrjGllv4zFx8PHv0fCDpm7PzohWVEce6ITk9CMAHXSqG+yQypdcaiMJK5Ht9B6kMRTw43QkI+s+O
SRxV8YhenHfOlK7cdOjYf7FDd9g1Y/xKkVx8vf0dr8MVhmMo3jBKeNCULk8lSYaMVUAkOXHqh+l2
VJp+gBgg8NbWK3zFvU05AI/xzH7tPlg4ojTGCZKQ0cBHYY4wrhpvwJvW9c+Nmw/GIWqRhT/WZiD+
w4KSIlGsnIQEEMK/nGGr5bwovgjOSt4mRz1Q+s2IZy9CgyM1jkBI1Gdvr+nSJyRCol9Di4kkYhaK
lcR8dthrwbmGfdMdAlBW6dEeEF4+AcE1yztyteL59phL33EiHIGkgH5HWfpylkmE8L+rD/5ZrTXz
UzfidoaOOlzvrLafjQYd5EpPjJWlXToWE+YNButEApqfSGkEm60WlnfGFs7sNyE30Z0aoFVQgZVZ
udEXxyJjoG83KRXNG1QhVmcShQ7Qp3FXfJExzty6ONrYsIg7OV2Z2NLe5EzwRrI9QZ/OvmBqKl5s
2n5wjtQ6+SkrUeYd6zgo0t3tr7Y0KTxTwNTQaAXFOwumKwwrKi1KbAc90/aAuqTpbrW69rQ7MYyV
uXLWl0YjM5FpF5BU6/NZWfDtB69WLMc2evHajUHxJ80HMW7hu7ZrwO+lJQQpjFYNMzPpzF9uSEST
W6vuAtuxQjk5DBHyA4gdyGq4v72ES6/C1PCZICBsj3lwOlEfrKiJXYeivEhOtmcGj9yq1uOo9BYd
tsBKW7AZcRn89HpbLleGn77QZZGN3B1AJpuEYsXVEZDRPwRUXkhONNrYbkla1e5ztcgesqqFYNnb
xUGv5eCI50RU7RM8Jd9uz3/p4FORoYMMPo17efro7/JNxfOj3A25wCEwu48unJDHCNGqT6nAZ1t4
Bk2LMlkT7FoKRKi7TX0JaFy430y/6t2oOvqsMh5PtkMlsYweM3Q9kaRTfe2IVbSubtzUTTxrE7ao
XDzQzkmeXOFW+jmVx+r37QX4e53OPwFVxwngSEJKQHv5WzyqVW1uZ66TxDG3UMlynyB/5u4WWbX6
Xm5t74g+X43v/SCOEijFyWxyUPYuTZ1hi/JHtENCcg2+foWTmZ4bdPJovaK6Qf9oVqWjSxSrwdgZ
ToZCjPwq9QC+6CCVTbsXiPp8N3DhijG2roVLQbjy+70UgyGD7a8NX9HZTeOtV43mmoTWwoGBQ0Vc
RJeBczPnxQZmZrua8Fwnk/Ow2NhDgqTMoEcUxAESQ88ozD78LldSXt8jXBnFd7e/18LriBkLOu6Q
cgFLzyOOHnsRq5Ji7zz0lXgMAhsvldJKtzgE2wBM0FdceTkWjihFd+oiuoWgFUJzl/vDrJRaVqlT
Og3InuSXnubtGV8U91QMhWw/hkMdJi9QGoTxRQnVzt4Wo7d20S+cUu6G/6NahhDKbI+mdLdadxwl
JwhH18co3pYJWQvwlf92Eai8LblK4W6obJT5/vZ6Lw4NuAKWCBVcMPmX02+rqqvaCl7DoGVVd4o1
GsQbO9DG8tkIgv53N+ohwUJY6mvtw6Vbgqv5/w09vRHvbgnehlBta2LZsMeU0mq8cIuBgTigcSHZ
J1NE5p8C3sJTpSPpKqe1H+5Ho/yo/Mt0DqEFgeb4W7+YlxtjNwH/jFW1ow4TLzgfdO25ypXQQ3UY
b9/bq710uhiHJBc5I2QnZh9aBEIuSq/zz6iCl/ILtsmqtOkVCGy7Vo+8B72qreg39NjumOZppa4M
v3S4CMXoiBhAo1G6v1xxcxR5nJWFd3bLOjzYeRJ+HtO0oCCWlq8hwC3j4xHMhLxkbSfADDyTywHH
AuZTNube2YRNe+owS99pQ4UGr5FWH656TXRa0EmsKid1HlEgb4yA5ii8s9J30bdSnQJ3FVPLjVK3
5sebZwwxFWUm/hGw2dl3HEaPhz3M0buU1U5Ha1HzhwOCZCizmyIc1xQTrr8biEqecOQlCc8IqC+X
sYqitpVzPz1HVS1/VkzEGjbcoIqMSWNi/arQKVlZzetrATAbeElK4lTGUXK8HFGSuYlCwpFz2FBe
cuXAf6wBXD/L/uBhDJoFO6ORqETdPh7Tsl2+1RMXiHB3uoeZ8iwqDAp9zJG+T89uhEjJJpLH/Jeo
vfxsZlb4z+2xltb0/Vja5Qxtr+NCBAp6Tqy4ZCzJCNK9aK38ValU/XuRdvDW/v+GnJ2GCCMaLG6C
9GwEWv3Nluoi31QFku+97JnPbVIVL/9hQJJnqEf0lsWck4c7GAUuMF3nrIv1Y9QIUT9aIeROsIsW
9qWjGRrFSiFvcedQI4XGQgQIVPNyXUUaFkpoxfEZA5if2JEM244y+HNg4XbwNY2yLrhzA9f8KD+P
UAWh0f87LIb3l8PWcokQuVnF5xa9eeTzrcS1MenLsghXq14PDrdXdvpUVzv13XCzyp5rxxE19iY+
I/leFdvShbSz771EWvmCSydCkykCw16cCqSzi8avw3YYsZ4454QoSKIN4q5FsvS+7ZLg6+0pLX04
1hAtNvJ1cvbZUKik5V7ky8k5VPX+H3S8q3vEjttkE1veEVv7UwtWcWV6S4cQiDgM4AkjR6/i8qsZ
CeBo4Yv43GlphP9BYud3KUW+h66JvfRQp0W5wsZbiDpQEUfbYWqpoqhlzAo+Q4RYO13qGGJV7f80
4/4IW/1OajNzO1QqloxDTqPetoe+3pR0j+qD6NJmzUln8bsCzJ9QPOSbc7b1aNelSDQrPOPajVS9
rMfNg2fidLG1rDxf6/79D2fn0SO3zqzhXyRAOWzVaaLDOHTbG8E+5zvKmYq//j705k5rhBbGgHc2
zKZIFotVb1hdWkwRZQNXpyq7WForURzMdKPkEtiGuJ/zrrL80Z71F1s6cFRZ7Z55/JobEXbtjBjU
tyw2MHZv3iLcmalwh4lXxAWEurrrxNS3mMpp0bi/vXHXviUy4FICgaoMvZnrTZQBq6xDo08vpqKL
x24EZ3kc07nWfA9TuY3wtj4YZHVQs2yeJbCzLwe097wJCpSYzV8U95UHtQztbxB8usPtea0dDhNK
2Z8aCaj3xfcTxmQXs2KwavDdkh0VhGQ3YlLxqR3ScTx5Vl9vrNjaPgEhC0uWTEoizK6/JHo1au4U
UXrpRINzJHJvw++pRTTR7yjwib3SNGNzEvOs9Xe357r2WTkO1CiwRaLUvDiVboufqoITIcRHEYrd
FFfaYYZgOeylgtXGYH+qPsvoDUgUGQDUMzw61dfz5EZERzIV2cWKwehVphl9JWUXxxKDiZOSYCVA
EED/srOn4QsgO7vfxbhcfWprt370Zv7rnYu1Bhy7IESsSqnt+9ufY6WnTfGbyh+yYPTsAe9e/8IJ
IfesC/iF0+ziVxLYzl2uNPP/0qSJ/9NSLf2oNBaamdSN0fTuNIG1TmRE+jHyho3fsnaMKWJRgpQZ
7xsUsRgGVSuxf7lkZZuDXo9URDHLQW2jjTt1dQ+8GmixB+JEH9u0KtOLyNX25wxsE//dnmLlfVe2
PP5uf2L5vy33AKoTSOLIK49m/fUXVlsrEwDd00tW97iLzXqrKH7QoDSw68bK/VTGbfhcj+h8qKWy
9VhZOdpk1zTHZL1aYjKuBy9GBeW1LHPPAHgVHJSmaTj2RqLNMMKa4YeT2/oWZmplvqBp0IOgUwUm
zV3kZSbVG68BvXRWnB61nxDRXniNgYmfRzWgyUURtE+070OrDdZzGrZB9u32B5cDLD64BCsjrQv4
HtVk+U1ePfe9qozixqaanUKL+AGQ1fITu3DBhLTNeC5rSQtLDKfw1SKa66NIRitr/Pf/BiRroAeb
gAfgIV7/hgYZiUJRZ+ccmtKAF+hf+FQ4rvjPStAE+Ejle4z/mZtRw6JbNlI+2ngbxO+Psiw9+DGL
uiyfY5GqAoOMwhQs7VkTkEz2caBGGKK3VVz/jGlxVsfKoz99GBMr3iKwrEU+Xq7kPRJhJRsY1x/A
aKjGN7EenL0R9adTnKDwsFOtfvpUmFzSvTJhWqL1rCBG5ePc3YMt1qzTDPW3kQAzA7FTfH2N0De9
1DlxibgnLVO3/OpWQgHJPARCKbmOat5ynVLafy0QvHOY29lDSqEaO5+5N//rErvaQOusXHo6I0DX
k5GWIvH1J0kz3GzUPA/ORs8S7C1zRvO2qgftUemLsE78uh2wdqGSgdnC+7cjADm5ENIQcIn7nUNl
hKCve2fkpTN73+EK/zBkdGd8s1Cz5iONsvK/jCTjJxWp7GXMMCq6u/0T1sICORrGASBVWa3FlZ+p
Jcj+OvDOuFaB2iqU6SjwKVW+oQuZPZVsTXS7+ubXFAyptXGzrEVB0hoIMpTAIakuoqAeFh3ORxrN
mSEZ2j29wrrYJWlGRyic0/iURyIu/ma+yCAi5CLVGJdgsdlM4xa99gBOzNjED1UPVyOR/uM7qn3p
AYyn9J+fiyH0MUvuf9z+2mv7mnQf3IF0CwUWfL3XKM0VWqT1yjnJFcSfbS/OhtTX3dpI7npTNNPG
Jbf22mEoSQKmBcTulj/oVdANzGQWkzF4ZyWcvU+GyBLTt9qifkaiVpR7cBq5OHhWaHS7cMTJdB8q
Sqfu+45b5HR77iudGKlIxAuTXrsMfIsLYOjZzViVBOfIaOGkqrXr3EeV57SXOtPFQ1+X05dETPOu
mGLM3d0RYwFXKXC3yWsrYJmKUj0obqBuKIusJVtSfhV+GC9DuEOLVTGdQih9RQnYCr34e9jMUgdG
i4Dgx+iL7Pu2zz+Us7CdvYHhlIkijuV9yiIkBE9xJpfu9odaORYy7QPC/adBuiT1osFh2wOmPmeI
gDQnQbcn5v/mLJ79glpYs6elOuobR3ElyZPDcRvRKZUs2+t9Eo9mk3bIqJ37fEZ91FYCB4Hxipt4
4wZem5w8eiqSq5gFL1/8GnYRteFUsqcNYM8vJk19cjs1SE+iLudveVSrxpfb33Pl0Eke+h/PEskG
WNx5QQD1QMeF9pwq1bzHE7KajpBKGv0+SrMpff8RB4NKxg5CEZz4suOKDmdc5Y3LaHbq/hcazTx8
Cj0sgnZ1OZR/UUeATkkeK9VHePouti6VBZrm+GufI1XPftYFTqVWVdW/K5TrNwBWqyvH25DFozT7
RhujR+RjauMiOGdR4uGkrIc/JoOMlYSq0fYTcq/m8f0LJ/XSuB1AIb7B0Y44YVLEIXhlTjqc9R4s
JB56eYNzo7mpoSq/1CI9lbx99gfNT5JkeVG+ipRzGI5IRRKd8tQCN5JqRZieuioR5qlJe/NTjESc
2Fc2xuUaNqPVs55U6taM1+I1FyKabZIKBDpokRvao9bFJcXvM2IVTnjQmpxGdaN3YXcYpR0hON5Y
r/28oYZ3l7ZDdg7wAYwOA3YBW+S6tXODvQiEJAB8gGoWxTmQEQMYCfLUbpqaCHPNtv+aVl1e7AsT
ct/uLxYb0DJ9KVX69y4ikCJ47g746p0pVik71Zwmd49ACFaqGIv8zWCoFsCnp7JKy2gxtaBmJ7RB
CPxEwBDESgxfNQcJj5fZmTxtY2ZrB+f1YIsUqwdUZosicM/Y7P6OKmdC5z2e6hOwf4+qTuluOaKv
LBzdHwrw0Bkkh2uxlfPCmVCaB8kzmViuV8EUfE+mESdTHCNvL9rafsWagMobXQYk1ZYdmxSWbZiM
Da/KRtdPuWjUZ9DQIXhzpSlOBfTPQ2Z5WYUxeRaHdFdTFf2TpPrn9u9YyeElB1eGXCD3PAyuD+9k
B7odNqN3pgQa6GjIOZGHwanrBHsXwfkMQYq4rr+NdZNsWYevrC5Dk6R7lK9J5hcRWLRB0aXRSAVV
kEoZia19Qw4g2lkDsBYcIYbPt6e6sricEHhliKAinb7EFJdRNceIHSooF2OkWs1u+DkNIu1zneve
1jFZyQpIzeXbiCjM8i6OiZfWMPN1Mzgr2BwLP/CCqT6qsSwf357UykeUQDciHkA9Kel4vX567Ahr
QD/jbLptO+50rUs7v8ktBUcxanXtNy0ZZn3j9SU3xSLi03WQGEyeP+R9i7zAwcs7bMQMlnawjeJL
VITuQdPH3rm3hnY29tqEiOVzFYVxdpdjCPG/23NeSzuJrLRa0GGgyrusW89abTf1GNAcbxytP+Lb
hKPS0PSht3Mx9PysWaF+TxUpTimJwN5OoSn9GIcm60+4XebB+8MUFQ2VRzcwEKRYFwGYjnyqF44S
XmJlMtAJHZ0DHeaCuI+K0i6xZu3r7Q/w5/GxXACqvZI0KBFQptwVr65c3JWrOWocFgBpP4yOQSRd
cv51fTcNWkQlaLQLL/zkuKER7Dt90sXFGgal+xUknVs+NXFpOVgiD7kGjGvoyqPb9bnqR/0wRadu
CJXgUEbt1PW7YbY7cc67OT6LSGjZM8xh5ZvSVumHNJqoE/tYeI3hk5MEovl9e5pr24xmNpQVIiQG
mosrPUypXqJipkBWrNBV92NRe+PHXJuKr2NfOJ9zzcnvx8x2nnqg6Yfbg69FC1vysUApEKaXfaYa
ZI+EG4Ox8bT2exDHja87+LH7KbXejbFWMiikHlDmwVECJtYSQArbdtRrawrORWPwfNbVENWnoEev
xQ/z4RmpsbbkSeVqLQTyQcXWmeQv2djFaxOmwEVTAAo5Vb7FLg6dXFWJJsE50PAMsls3DH0i44CE
ojX/xYvWAuDIKBRxuXvkj3m1gYtksnDXRr44sd34qRtN85NeefbJnTTp4KQUX5x2yg+jaicfo9wy
viOTWR/bRpn9MBDkzvEYlt5GLF25C9FXg3YBYESiYRZhrfOoI3T4bp8rPXfdo220hXpXpkOs+v1U
VZqvOkqJ3bTjbHz61YEJ41Q0eUdiF3D9NcSIOawKMPrcK/18nFGf8G3AhPsQO5NPejRFBxSE4n9v
b/C10+WCnJOq4Cg1LRvkdHNhAoc9m673rH1aFyr9kNprnnI7n/aukrjlpzkgU97r0Lbqu9ujr91b
LvUcCeX/I2J9PWW4o/Q3E+Gd5wAZGx9W+2D7Fb5bdxnamsMuqh1lC7G3dsxIWjnTdHS5tRZRE7xe
m5pVF5ydskHsuJuRopJiRepjO1jaZ88W8U/Ljqz2iI06epel3k1fbk977ZBRwUEPAlkIsM2LfV8a
mqzZ2945ttAo7EkSxCHvnH+7JOq3dGZXr0nk5ikDk2IizbA40Si6awAviZ/16EZP5WRF56FKwzsy
TNc5W4VWes9NqTiSilLsW6d0Tp6avkB5dfKNo7VWPudq/P/fsshTjDovAiF3W5oiCGkEpvZtdtvw
ybB77bEo8zrG2t7q7vSorfv9hGGpw250gl+q0XZ0Xiptn4+gYaA1px877rstf8a1DQnPA0MJeLD8
1MXhh/GV6WMXBWdEU9KvalAiw2bXA1l3rmX005yiVN4rYkmXEtoAy0O5A+beUmrcFHPeOzpq1ZCX
8/lgTm4uIXEDAUZMwWUy3GMI01kcG7I7deMErgQdqUlCmgpimbR4uRXZ8nkKKhQXhrFpd0OoGR/U
wS72aoiU5w5vIeqs1LaLLYmnlS/NwIgE88pC8nxZVbJDhxJ1jm52H3eGXzmmd2QnlGACakv4ALtt
53L71G2NuJhqm2QjVcA8vBS4HBdHLSQr36swC7WDZox4TVSa8L7dHlPul0WKJpWjJLtXfuBlTG80
pxV4hyjnQmTim1FrgXOa1anJDrfHWZsbBG58xsHqY8pkXAfS2OgKpwym8MLH9h7AxzW/uxrv1MNs
KCjku7MX/AUQCDoAtQZKPrylljWAvsgzGCC8ObwgCfYTyfh8p6qFdagi3d7Fitf81I2w/VJ4iXck
dRmKnWNGubPxO+SqvfnCr37GYuYKrcIsRcPnrCoFBr7NNJIJu1Yl/ExP4vv3f2ZaapRD4WVJnf7r
z9z16ti54Lovfe0mnyX605+CPHvui0pekOUWhGXlrgJfTSKCTiSZoS5v71cJUuVWyRT26JF3Rmq0
O5HEo3IcGtFkT3aI3Ofecib7t5rP5oOlzVH0OKpdtPVCX/vCNGthhaoQG8jTrn+Ey0MgbRPQT0iu
gGohVS+/DgIUNF7GxsZqamsH5vVgixmL3jKAzKIgHGH29U/sdqN6QgGtOzWTVeU87DrsJUjaBusJ
Vop2L9xkSnnpJE2SQJFLC9pB8Hh+uUo56zvN7KatHvjq56D6DhAcvBSUmOvPYaSmUShS93tSzXF+
SJvINU+5ITBMpys1hxt35trJBplNUQ8WqYTcXA8Hk9sCVOsxXAOq4ZjpalMcx9ypUTMBYxc9mXb3
+/YuX18EVNTlsxK9lqXvUBBFYQgAjEipe4Aa/bix7JcqnSbdz0Q8lHeIiSrevZi89qnIPTvxheek
5EpdEI73atLN806pU3CAiqdU/7qdOWgb1fS1VQDqhHy+ZLu8cWQrmH9OvyWBHGkj85Qm0GjLPKju
lKabzI01WB1MQqt4h0oQ4CLGhJGBw6+tQHJ1SV8+tmgCieOM5Yo4zXVU/Hf7868dAQA19NJI12i8
LI5A3VuTE40hSsgIGMAya8ncX3J3ms3T7YFWOFQGaSFzomJBAF9WcNKhsUY9z9OLVStOTMFP134V
9mB6IDtkWRWwoRh2Onj1Ewz08T4wEmyZ3KTcDZZV35WR0R83fpJ8zS/DOb53+Pvy3gewvzhdiM2H
hl2g4G+aidajdzJ1+bEzRqXZqXb0WPNsDj4NRhrubFtozh3vYC/2aXuV0f72T1k7eK9/ySJXzQQ+
qsagJhf3ZxI3/YNVKPUHjIXiAJyN2W7Redb2GJx/2Gw8/Wg4L1Zd3iW8V7Lkohd5jY9aECX7ueiN
fyHiv1+IiRYoIniEdNIFnl/XMYXsGUXtHNH9orDwJmnJ9OEOdSBqfZW+iQlRvVc3Npv8/cuFhQnP
SaVEyeCL+Y2amHWtxMZD8rfxJw3GVJzAj/UfLI83yTGupQRkV2E/thuLsaBLc3s9146VxKtBJUVy
Ekj/9aSNuR2t2q7gcFvCPNS6q7j3HhX2LYOt1YWEsSOFR2BxLrniimJ3gcoJvhil0n8fqumlLzKP
uyjv88vtKa21D2AnkD7bMBRIghYLqQqHrCdDsQIJjvCHO5qZu6ua7GjYbbGvQ5RksGfUzIeRzub3
qpuqe/6N520srbyClktLeYxekBRJBRty/WVpPtPBBOV+mV23Mw5jHyVMWhu1dqd3do5yee3aO9TW
lOFw+wOsbarXIy/W1PKioGuTBtISeDl9l45FSnMPBID+KchC5aTgZveQIuMT7VTYn/lfhAg4j4g7
SEgKb/nriWugV6m/igiEtiaOnoNpy5x26edeBD361t5Q6xsTXvvULr1NJPFos77Rs67JbLsxpMhc
itn4AufX/YKiRf2AWN/YH0M3N+JD2GXKltnJ6k6jVKF5MmxwfuWuf5WJeuj2hBWJz9lzClV8FFMO
aC0savUJO1rvvsdeO9oT1sPoFBqF9U/Yx8N4jNKp31JTW4vLsP8Qu+FX0PKQn+jVL5mwHqNQavIJ
JnMod3lum2CfkL3fOT2Ga/Sa1L/56FKTXop4miDkr0ek8Ah5TM3ii5OG5cs4u8HOjavxPz2nsY3p
szbtVaXZUt1fnad0AqN3TCVjifQYKYkKvOyiSzLH84U+Uqd+GrzamF8CUGfN3my1Rt+IkXIVlyeZ
bhUiVLSspDDt9UzNyWyM0OrR1ki99keTtHbtuzMSYI6Ru1vCcat7GR4l1V8SaXRfrgcr9byIGxzY
cc6KWjQkK2f+TP6oS6MZgyAGamFOfboUurpxbtdqYjxayeCxLwf5sWRJV7g7Bn1TctnS1xj9wtDS
4TCpc3foMfEzT5ZW4a8QDooIH0oQfjtNaOUHsD3YHJuBqXy+HcbWllriw6lH8rNow15/CXIvvC5n
jzhSB8nnPo3cp0rJPeso4DT+Tru53Lg41taZhiuXhkRP06G8HjBQMh31YYPii1W5+m7S4kjAGHaU
/FQg6NZsIMRWwjTXLizhP26+GBZeD1e7RsUDmQNkRHXrPnRkJ1LQIJxcju/cTh/Q4dXbOydDG9aP
lXTaEhNdC188CuHtglGj5LRk7npDkZRIK5N91EqwTw2nV3ZTAmJdBKn3nzdAizZmzX60zHDazW6J
zDxQu/79x4tLWiqssNTAuBfr7JghYqLUW89SycpFEHcyQ1zigHQd0fbGf+/d2wpbVaIHK0eBfWkj
bUZ6natTBkojHMondP7MY59U4hEyo74XOABsTG+lWoFGF/1gmkdoCS6B2R0UyqKrevccRZ76oR06
zfGnXgz5KdV6X4U4+UlFgNLY0dbog4/aLPSt98P6T5CVEi4IiZK83mno2kUCiUb3DESyexlqN6tO
dWYm4Z3uiKH7Cqw1UPy097zPkQIJ8JTUcdncvf+7Y55NiYCjxft5sd2dvrdiZwaXW2Zjc9eA6ngQ
RpTuQ7zKd3qvzxvhbCWQyiRQQzlWkjiXtuhNrkVG3jJeS0j/3TZDOk++hZzXuM+Uykp9W7j58DjO
+hxvRK6VpBodQdab0qZMsRYxPIDtT4jNwVriSu76seFm7T4eIFze/qQrAQuNAR766JDwBF+mmAEq
+7kTgfRuiRSHDOdgv6ccYvmgXun6v38wWqeUXHh8yzTjehOVkTZrpaUAImsrscuRLXwEmNseYRrG
3/5mKMosSM7B6ljKOjuZWjdFzVCTlYYnV0mHndWWyrfONvr3V0z+gARkKgGmcZnBwU2rvaRHmSQI
YGnFZufum6pXn6YkSI7vn5Vs51FCYsFA4F9/QJ0eKslvhxRSY7y4KvXDvUMfKuJVG1Y/b4+1tvm5
ycDD8vigoyDv1lfpYNF6Zuj2iXLWOjeodn1vVoav6BHqXArFg3tE8/XxgRoXjc3bI6/FGjDovJdU
Oqhs9OuR3aDI1CoEG2B58fDb0/rqY+aov3M9nb7Ns/hSCD0u/SxoX0TkiffHdnSJpJ49+TjV90WM
UQJ4tnTSeHNpbXOfzB7AZkyNi5SqYCK+5EmZ6H8xJJVoifjDf+QNn1IVvRr1URpdhD5X/+ZdDfMF
X4zAd4dOfUG/09pIG1aWljuSFEeiabAcXpzDyhqHzoJTfakGs3kKWsTqC2k4UpqKeRdErUFz1jDv
b6/q24gGe1OSB8kMGXYJhUPc0W3KXgX85xbJC6Z8jesX42j8uj3Mm7lJ5XjJnQPIDyTYXqyfgWxX
oVhRdWntJvviFZor/H50KtS3J0M8YmmMe0ybW9bGIm6Nu/im2DYloxbqJY5XlhL7gWN9xn6nPOVK
MRwSJ1Y7f5iCjW/6Jr+Vk6U4IL2nYMUuSyLZOPVeZBrVpQ+cei8yxdoLQHf7ohXTRw9l+feGOsbj
yUQ3FSIuGI5FTNAgV8KUDauLDTm+hwpRGaovhF0pH2MwPFuC8WvfVKrRyOqHy/NwEe7SmCeKM6T1
xaJouk+jodwjAVvcpY3VnMrKtHemJ5zP791AnH9JRyTIso+WuMlpLCt0osfy4lr4/42695gGGPT6
9kAtL68TxU+iodmA/L25hrEeArQm5W8win8DhxqCsoly3Skvmjeozj6i7PFCvFGnfS2m8svtGb45
iXIwkOQsJZUtyBXX8bWP3WbQp6K6ZJNtjQeUjszMB0yXvru8fz3QEjSeVtaEeEhWXWqyq+9dWVaf
nYru+ywU9d0C33Is2eknWwMnry4mReRMKLoPSLJUlft5wCPjGM92iqFPqD8ko9ttIIzf7k1w/8Qx
qkXQj9EEu/6Io271DfC/4kKpkI4Nm+MejuhEsztLrEenbJXPdbxlefLmvcckXw9qXA+qWXFBoSIp
L3lTzk/sDKXbORSo0oM7NcX3rs7C35EHZrzPrWAjsK5tUZ7Q5IjQpHhILiZsFIU7IgRR0jItWnBi
mdvvR4w67T2Nu/H8/i1K75vOyR8JjqVSeeBmZK2JKC+WUtef01GZnH1dFkW4keGvflDZf1IBQQK7
Xu4axXCUue2KyzzRfPFyD+tmb/5fowa/x9JRMVguLYjIalVs6cnJ//mqIiSX8v9Hdhf3VD33ehjg
MX5p2K/fK5eCkD3n6hFKRXWXdb33dTaqsUILv8C1E+Cx8vX2J357d/ADpMg01F3wPH96la/yO7Mb
vKqKjfJCy/dR1yvzg9647UHPupwLUy/em07yNEf5nUyc4ohEiV1v3QprL4s4g4RSaQq/UqUHcofz
uE+gSr86auM+DUngHN89Sdp9vAAY+w9j93rUFJkUnP/c4gL03XmMEX88wZ8rHuBY6hHAZXt+N8dB
zhNXIhDwSHuCyboesUSUZSw05Jumrgn6nWp0zanHRcfxU0F14Pb0ViL568H+VGderWFdDQ2eF15x
KSqRHjCj0Ou7RrTZlh3vymblxU3hksWgx7OsM3U5TBFqafmlNapa2/Wd191rXdP+I8HJlzpNlLz3
W3A0ut+kTeu+JMqobnVDVjYsP8IBbUe9g2xnsYOartZiCpqsZYGwtEsj/RSKwL0jIZlPswCDfvvj
rgQ8sEWwvaHDUyxeilR1uNK1Q28UlyrV64MiiHJ+S8Ppbp69othIH1cnBysOjCogI+Z5vW10qxZI
jYYlgSjudlNUzi90DNX7hjbTh3TKwo3juDo5HlgSbSNlh2RgfLVzNCcc02FmcmXaN09jZyqtX3VD
VOyVePS27GJWLktuDmxLZTkayu9idnalO02Gqy4PjgbB5SR3/Tlw1M8aquufuNTnQ2C0zn/vXz+U
z+n1o91BUrA4iaGtFqkdTZxE6B3PXgV73RgS62fh5FtSJGurR1gDaki/EO96+fevv2ZpJDXY/vwi
RFKMTzh8xspDiULB9EyOPAY/1U4xlS1I+epXheUk0St/4BrXo1plM3jIFyKMVanqV3AyrnES6pj+
1mjCfq0DBG7VCM7a7c+6cmWCZkSwQ7JkGXzxWR1U6/PGaPOLGrTxN3xjal90euXu3SHWsl2AaGjk
R5Orl3eRkqdbrqurk0bsBGUCFKMIBNeTpn9RBpqCGliWlZkfBEHk914duL4i8I7solnDsBT19I0n
89p5gUXGh6ZyRf9mscJoO4qoilA6ZAfn952IssPUqeG3ECCAf/sDr81Q0hQkvfQPYuF6hpDSjCKq
QtT4ND37oaRavW+UIf00Uyi4tygWjLtUD6t3Or5TWMZag84N7zpe6UuitauogQEED/kxPYh3wYTW
EBlQeNbUdjxSL1AOnWGKf1IRpRvPkdX52hIjjwERIgSL4FDMjU0tB+GzuhfOM1B8sQsTq879qqqm
vQ7TdO9Z1Zbe2sqV9kcl88+oUn7m+is3vYpcSBwyX/K8O1imw8sQhuG+mIys38ctpll+WnTcaJEX
WC9R0zu/b6/zyuVNFo25PWUunu7L0uuc9houZPyCQp/d5CHu8+gj9EB3PN4eZ2XrMg43N6k0L75l
tUdPIrOpHeSL6tBxm12XTV1338xNWh5imMzp3d8MB+iaTgymZLac9qtYSPlFH/HGTC50x9hJZSki
/ckOzAAvtLzMEAl8f0Bifv8/4GIlZzhUPJVtxMEIsvvWc5TR7xSvPVcN77+mb8u7YoyL32k9zJ9u
z3Ul7nNkAGjQhYP3sGSZOk2ppylC3BcjFK7pI43tpsdi1rvvtTd4/6ZJbm1smpXDwohoElJ9AQuz
RPsMrj0KszXTS1M30UfViBzzEI9l9iumKPFfofSen5V2H21847XT8nrYRdDv+rpQNFNJL17Y/Cqr
0nksTJHSACn7+lcVNI8AVD5aou0eCjUu68PffGbof/zhwbIki7XFpAe6YIVnFKIugKoeccqZfgnI
2CdTOMO7q1wEQupOf5ifUtr2egfrE65dyZBmF3rYdH3Kiewk1C5Kr1nvVjXHD0tylIl8UuFy+f7U
ui5AUzvKLl6mPgR1lT8YDRR2v1XC7hSLWJRA8AL3oQrfD/S8Hnr5APVqN42Hts4uWoONgo8vlXPw
FNM6CzLAjS+6tmtpE6N0ASpBvo6uvyhAW0RgUjO5lHnXt7tk1kWPSnvWt8dGcRA1UHRkxPtas+a/
iEZUnSlzAfTGBse4HrnoQo+yKHBWztL0OFow3FwQz/+YXbtlobcWZ3nc0n/+gyNaFkiCSA86LVKS
C4DG5t6t5/a+Ryjic9aO/cvtA7E6FALITAkpBgpM17NSIBulU4IeYmznycmdofeMaWd+iB0ukr8Z
Cjq31KCnz7VYOmdm45I4EHDmuu/9Pp3Mox2ZXX+MMqccN+LMSnLJufv/0RZplpjSEUlJ5Bb1qEpb
v6tAKj1rwWDu4iz1pMZ/HvjoIDunCrWgjRToLZiBI0FzjbYBoYaHymKutFwUNewZPe/IBX3MoWm6
tro+VD76cXB61WDUn6jAWV/yuLXV3Qx8+SFLsQXYyAHXFhj1LfJbrDGg5y6+g17Tzk/qJL/kQ4sC
X5Q6j9zvzcG20k0I2upYFoVngAWgvpZgZTsVlVNrSsaVEiZ+nHeJtqviFrRoLeotgcGVBQZ7DQuU
Si2vzmVhzwb5nIrOjS9u0bo7O228Z3eMs6fMwoir681/EQM0vwv0mbcwhSsxiJcgXVN83BDWWMLb
LL3kbYZB62WI7fpDPkVNug/UEOGSfxD0A3aMLvTWW2ltTO5omqguoP83sn7YQiGSLNToErTd9JxY
ZjSeKqhu7m400kZ5jr1Ar3fFEDnDRmVoJTOhtSeddv+k9UuCy4z2DsS6Kb4EVereqb3WKD7qD+Nd
IprqQwLsagsGvDaifIrKRzBP/KUqbJbrVdeqYXqBaukcwsT0PrYoN8OAR4o0K4rx/t2BiVVkNXl2
S63ixS2NXnKCMiRKxSMAH99Tx2pfATVKDxNs+3c7qVEbhp7Eo5eHtrzJrgOuiyzK6MhtC1V3UO/T
DjmIhyIt3Oo8tXhgvzfL44DQg5IGBdSD3mg1xTGwCF2DqVAMHi/oHv/zaFeGRpXtMjcNEfHQp6zZ
WV7h/Hv7q77ZsXLDcInR0sB1DBmK64mGw6QiVux1lxCLHOCJWoLgha3Y6G3FsT0amC7N4jhh/LIR
+d9EIQaW5SEwXODZyDWvB04K143LMR+Q1BcNzjz9Q9ihZOxPeOe9t/bFWSTUcU8jBm++KeyN8dQE
rRc5l9RsJ8QXzPElDkEye/3kvDeOy6Ho/RJwQKexS69nVTeDNfZa4lw6epzDoVQQ3DgYkTU+5oW5
5V315gTKaXEQyJEB2ED9vh6sSsCmzImZ/XDdKDqEmD78Zw72dI5atfzGPtvMXt9uFiaHWTAiJVKH
ZclUnCsjaxuRFj+GyMoPZtOixjTnXv6YedX8czCG8R4ZT++9oU1+Uk4jCCLuawr719NENs0uRq/J
f8Cmt/dFoSqqDzA981E4yO+I8EL7qxEt/IdYJbmi1yNWnEQMaqvsR17Ngz9CVXzOnS58jqakOFal
uxW831ySDEGWDIEfMhxl08WumQy7GpTRzX+MUB6oM8XKQajW+M3Tre7YRGEEFj8dE54JXrBF1DaZ
y6u+lDRXlf0SmhhYBVMuWJzDvEgi3WViXyqt8edi3oluIyVfgoRJaFC4pQnErQg/6o0XM1IcSme3
hvZLG+vpWDaV+EFN76c+zSo8SyP6UY2tckwxfvsGaK19Srr285zb4uvtUKfLZXs9VeIMumqygSIx
jfTfr5e1KAWQEHWuf1p6ZiuVbyjZ2D+GRtSh1t55JTCOcrbN+ICYhjodvTQJjdZ3gjYZPs6ZOZt3
IXIv3T9CANzZ58JzvzuB3fx2UgBcqUSdjAj4xyWIBb6z139oBrv9X69Y1rlThNr6mpn3HwwUvbeU
fP8AXq+nZnnQ3CQnSIa6pW6RsMVQxYEW/xwHd0w+AGkQP5MptjCR9AKA4ZOjhocUnWnrLjZq0zjU
9qhmxqHAvmt+nNRK0z45sRJl/kxuEqGil4Df1fN4rk7KVKbBB202tfIeka3cujdG9Gnuq1zPtc9p
yl86dm9YGxCJRXTjlmeFOPAwnbj2ySGvV2tuWzVwnHr6hW5W+QIULu58T8OcQeheeLSLfoMxSxln
uT8kMUE2R+WGZZsujmEVD4WSQTb6aSGdiAVbO/Hs8kFR1/aDpgy6+eSAfNGeG7KBvYck0HSwglIr
fFmVyY9NEro/1ShStH2AXVnie8XUuzsMhKvomChRU7zkbaqmuKXO4Uerg7LwZLnCcEDUgKs+RW6t
FefWDAL8l8zQKOuPddlOqngW+YQlqEEb5WVOPGijadnlFl3qRKlyvzGbsT/RcGke1KTIW7/JRi3+
NGvh8Fz8H2fn2Ru30YbrX0SAZdi+klu1smQrbvIXQpJl9jbs/PXnot5zAC9X0MIHCZIAQTJLcuaZ
p9zFkrrj2SiOPFtNFEPtFHL+KgqkrzaN0nMaMzurd8k0jf2hzZU02JdJrzf+mIXlLcrgdZLsusod
u5vRmSWdtsGYAuuu7PPsJaX91Xs2tPx6iyBzET9NYkKMvkkzO/Ez9AtDDwdyRSQ7KxuC+D/oC9mj
O/HKTgWzcNuvzTxLPlV1hTYITQHB9N1rzdpUTkYd2L9sEqNoa9Rudl/LuWvhiAeJtTdRHAu3jTtl
4jg6sVZtWr3Jp+3cy6HaOmzp1muz0X1AJFWvPHVAR3EPJycNvMmEa+uPYWPITVoZU7uDitLFR4mn
3Q3U7Fl5aLjGgkMJdTr3IIyM0Ve3HipnW2hW5GyaDgDrbaGqVVZ4ASri/RbTPjX2wdyO9qkXpWb7
oY4Ym1/DQYDVMo3OdwQ6AutkT7pbf6VMEt2dWZqFYMw/pzd6BxH6vyritN7KQo53qim7zsvMKHZR
nJ1leKx7fXS5+mRtboVRavle6Vw7+aSmemrdVXFrZb5Aln8+AIdPXK91IgSk87mAYYyw+ynumLn5
vZoMxa8QIbEOH2bhPDtWY09+bZXVZwLn8tYSEY5bUSKSczIgx2d3djnMv8O5jbpj0JZ2lXoJqiuw
1zNVBjY2ZdCTHJ/bCgfHEIOb/G4eVEXLPCMlrFYbJYcD/UmQkgRfsePRuiN2cq72SahSKY5BXsqx
9I2uLvKvYZ4r4W7s6zF60nqrLu4b1c4QB27aLNBRlqTgqFBHjNXke6BEXaR7g4bMiu7n4KTN/1TQ
hdYpL0FRHe26DIGM9qrd+xy9rv2qOopehDt9Nowq9IcY9XlvgPIU3AyDNeJ0ImPw7rBh+8xJ0Dyo
HWwjZaCn0Ua3poAOOg5JP6spCtVvEaLFDzPzP2yHe4CAx5igrO2wC9BfA8eVJ4HfpbGBXTv1W72X
qvGVWnManjSjMkCc9GqXfBuq3rwTCkyOW7PjVvJAOiER4jihKm/qYHBHPzT1Vm56F/F3b9DLXH1I
6jx57ej5m3eqGiQ/Jzp4ljcqST77ZZIgkI5wtOap0raerbkwftTw+TW2d6TJjTXNiekHlTFknqvY
TeOVmYMHk16HM+ridlM2eA47cONFXo1giuZY8xvUEV4cLZpyv0mV/HMDNtHxIqt0xkPBUGXy+iYM
RmDyyM7c1HhLNTs1aqPjbGSGtpFtOym4N7ZTi3CcknTqlnSKYj8cBue+RwS39hphFRp0ILOM9oZI
dJFuseJRrJ2c1To99hBcGuAGWeaajygr5C9BLzjXWZc1UOWk24t7aGRtd5NJPRC3VWMlfb5L1FlY
N7EMoh9mlkzNJpsN6LGm1AUCGnVofoVHmwzo8E5273jIJPZl6NXOzIbUUeK+D0UatD8zF3CSzzhI
T7ywVpenK6te2TC+16sd97++mKgTor6Uvd4f1KHQKddkoA0+Cjv5jBhSFnT3cxPB+M5geP6U6Nj8
4WITTBOLadpB7yzUl9a2Qh3M+gyaC13+rNmb1Vx8Vt3UNf3Skom5NUbRVbuJq6v3K6sW405hfhl7
Nq6MlTelmPwcMqYh4EEDYf8ogHFMp6F1+mzjZKboGGO602ewBqCph7lti1uZAuvaVlY8WsdCG9jP
Wl7qWNXBeZAPIi7iag9cqbe2gVoAO28qW9Fu+54Gt7ZB5SnUnvHlzLCmUOoZnTxzTDL9Nlwapgz8
Q96ny53R+QF1TPWjS4aqjPdItwnF3mRVhMPpxyneUvGcpUFYGSwwVY3eFm2ndY+A+XjQuVM6PyUY
F/SHMmyzr3Wthd19YASccYdrRPO4baxxV7atUXl50Tn/qPPBmJFZmIWLJT0EtCbWTp5G26PwHVna
U2BkcewR9H8iiIO4xmBd0268SJJYipYonW503AEgrbJ36AlJFLaV/kRULH42UxuebNwtfrUV6tn7
SrPTa+Yoq1qFh2PShw4PgkNLBb+Gdacoa6WktNGzm4nI9JCSGu60PtduWwVacFjhU2CXFb4MY6tV
Vz7vW2vy7Psu8qbMw+AIoxlyAZttZOiYzIaSpzBqlYcEPlL7iXhelhvNyHIHI2GaqPvC7E33Ps/h
825rta37rQxnEqXUSLJfltkH9TGo++qrAITb02Jt3f5PMEROKTbQr7v4+6BEqrqDyperx9iVze+6
sKyMWObk5WkGW9gfyL8K4wrE9OJjOoyg6LozH4ZSSWV/nvH2yWg16NSYTzP6EXK5YbXwc6pH8jQo
vWQj1V15zRh61YYhy8b6dJFOg9OHD7azqolkVziTDmP0ablJOi9ljhnfdAqNDK90w+6akOvFctiv
L+JcS4aN98kailyYAzM8qSTPbVuNtZ9OVvyYqzhxWWOWXan33qAhf+8WPgTUMYDr6AzxdOuBezjM
RT5Hsfo0Jrio7apKK7rPo9IM88mkhBm2ptRm9RbhjszcFHrm/AKF0es+Qxg78ycli8fMS/LEzP6L
aoMqfV9MpGN3elV02iGbQst9mOuxrWIvUcj4Cq8yjKh6jacqMEnPewgIo1eiYhB/q7jJwm2Qzk1+
5zpZnvs66MR0q3e69ogk5KB5lqhr4JEV0zLKmyppbso8mqOvQlam/BwWetkVkKTHrtyAr1ZDX0Fu
THF8aQxBcswFuFGvjAO9I8sNdGVr66mZ9H6LJJy9Qzx3nrHtEo1N65tgkTXJNu/Nfiw3Xdmi1HwK
kqpvHsTMFYYUVZgXz3YkzeYfu1bEKgYuxA3+DpjowmMY0d4kHuQwPVYKFp7xXOB2FMXOnT0bz9hD
KlfmWesrASVZQWm8gBih+V/Al1oZjdoQteqjUlIr7KwpDXeTkuqf1Qx7673qzP1GdzIj8dLIqEOv
scpUbD++ltYHm9+ABB4hmuHOMlZbHbIhVJUwcwv9MbRCw7edNP1aDGXk6aUqSDkWrdiPF7xoubyt
uAQRmqtLz2XVGkwrrTPrpNEfocrqftzCOc8iGe+GMgiQwLZmHL5LzS/i9rsSK8lJ60ToO3Wm7T7+
Ie88OW+eAIPaAS2mteZsbkY5wSQzHoM2jo9qk1Nd9HL6ArZKPXVtN1zrNS3NwLMzjwUd3R0uqAW9
imL0eQyVk90h3m6Jxylxm992m1l3LnWPdYIxY6te3CWOu2lbVBP3WIcplLhSkdsOa/Z5EwxA0BCr
hFL78VtY9U2Zj/Cj4FpCVaBTS15w/qOwMiGSwj95BO4T+TpiMVunrDvVm/ti+JWX42zvZmkE6o+P
110PON8WZlIJo4aYy3292gZNOgFhIyQ/RpETfAdLIvONFE11qKPWcLdRGU3zJg2SCOflUv5gSpps
3SpQtX+82ZYXALWPKAzIH2TSqpcj3LhMzGE0H7umdz4nUrf9wI0svO4r3AU8zSnTbv/xs7/zzvER
ouePiDcWV+t33lSKqswI3j5WcfwnGUR5UkU5p34OrWpDo679jr+R/m/4oOV9o2sBc1jgA7k86PmH
7jVaEmreWbiKDepBqJFOt2eexwda28JzoKZeo8G8E95AJy4vFU0A1l8O4F/oK5ccO+urwnwsZDPL
bTHJ+YRriz17qFgHd+Cw2tQ3ErMffJg4pa9KY7oyRl9nhMtDoz1B6xp1V/Ld1UN3Rt2qWcNDY42e
7VtAHjfk6KU/UmRt1DTVvDw2is00mtc8lN7e5+q0A4sCUodoN3nFunHeGTTYsD50HuMxSIdPScGO
eIgyYYL6SE0dr4piTOUdlG7Dn6zOMbY9FfzgJ8h635VodkXHPBmUQ28F3fxHcsd2sacyb4h3TWNr
48sohhbrBzzftYcZBgWqQPC1bmH/NNfkdC9DJUwfhlToFjNWNdehspZlp9hlxmusuMIRb20TL0KI
CFSEm6Z3GsihK+n05d5hRZtuOE3jBc22OpVWKAKtpTv92A/wimahtD9HpcV3K8rzG/RbtUNjqNO+
4mrbZ1ykV4LCOhcEc8rUE8EfkjTOy9sd9tfWxc2wFdTG1qPbR91ed8p2E0buiEbrOF+5ht65D1mM
I4l0KIQqiPbnxySqxDwFY2U9WoPMYq9D/OfYuloH8bW2RLvpnS6ji9Vpn2y3LNxDy3Hb6ky0gNfF
VRn+c3Di53BNoTOA5hQKD+c/J8XusM8mzXqsJ73/EllBvY2qKdvZEbLYM+TRvZ2Jf9RbJDj874Uv
NCAbuNvqFhohxce0SaxHUkR7b5Xq8JzYNuCPBorOv41c/+9a6GXQul/slVYXDy1io5FJaj1qpZ58
H1Cf8wp9So5NWRZXvu1l+FmeC7WM5canLlzhAmoX+JXCl3/MrB6TKm5grw916U9peYzNUPHDGeU7
3QzjK/v3/YXRTgRNDHXNWIXeyKAnJHrTelQGfHrGuC8OWDlgJVW4owcXd9sP8ilAFvhKvH07l+dR
D5Yqi3Khk1PCQzjfPWbfxSBL6uyXGE27+gqO2NU8wwk1hr6dmnmlyZxnN+XGIHZ1Lmp7w95KtQ2W
hUN+EpHWsuGHii5yg9fn1sAcxbgSWt45cEwTyfCNxWSOVsFqA6DDU6ZlPhq/oqr9FQRZujP7JPKN
LNM3aYixIZhL4Ytmrrw6HDO/GUN3n9C623ycBlwGGcEseAF1omnAX1ebvo3Vpoui3nlEYyq60dp+
xDy3V56mwVSudZ8uUw4IxKgOUsVDGGAsf/5dAJJXuUUF9pgygTgFmiGPQWQmgOtV5fustSkCgfLa
qV4+9vlmYE4EpmGByZqIHq4eMJlDO5utPv4ldYPhBeP3xw53h4aiSnSbSnbj74/f6HsLooGzuBos
bae1qQ8tkCEKhZr86htz+gFQt9m6Ulf3EBcm/JrV54+XewPhrR6QiAVSjWtmgR6szjf0WrvqbDv8
VcdOZf1X5ikKZfTTGvWURWrsKRWtUXSYfjdjFJykgVmjN9mttq/Iebe91aQgJoe4y/BPx8X+ZwWb
9coreefDo2EMao85L1D3dQY0ueNkxEHjPAZSVJvSJPFKxjajG5YOLyLvHE9GCRfMx2/mna2N1xoU
sqWRsrC6zreb0mT1jDU3qxpzfMzLVL+d3dH8qSpJk3gfr3UZ69hbb7KEZJvgW9ZrAdfLImNOfql2
nPh1U/b7XDaZV5C+n6xI7R4mrav8MIU88vHKl08JjQHCBMwjHIBgyJw/ZdVGAQJIUfZrnkvb8MAn
Ff7QFJHqpbm4JlX6zmZjNeCtMMgQkeE4n6+mFIndTUOT/sKIU9X9oq3Hyq8ESqKflQR7RhRzchSq
21Goga+UfRf+gY093lfMYAPP1AP1j9pJxz5NVV9P2yjDK/1r2jbs0398LdRSYKjtxcgFDo+6ugNi
F/BuG7TRczxx6fglBqYbsuQp2KKsew05cfH1l0wFcXlKWCpYDv35W5nTXOKK5EZIsgTpbW+l2d7J
cybkvB4Pvwnjm7TiW6Pp5ZUr9iLWLG0iGgjkp9pi/LYcvL9SxKgY6ZQxs39KuB+eaNHNp76vxi9V
Vo9PUECuOYe8vx7wLfJwulNrFSHaYAZG2Kn+FDR5cdAz3K36sci2BbpqtRciK3ulO/XeglQwLtY4
bwSPVfS2g2yI42AUT0AwnKe5H63PRcZ0TMXgcGP0+Eh8vG3eGCpn0RT6Ny5HIIfeqrZ1EjhraiQ7
U1denFx21qYc6paKR48YgQduXJwMGWX9c6ZNtqkcI2jG5QPI5xYRHmOqwx0qUSWhtUj1JLhSO5OP
8zXPfttC80V+lUvU1i7zGsCkiWzHvH8BFRAp1kZ3m4hMqoFJavvDWDhmcOvQu9mHipPN90IyDWIs
2FDcKYkZuXdVqOcbIZ3C3oyamQ93bQWG0ytsoTYHWdhDcRyVMKK1DmdbvaFC1szD3MQiPkj8P/vd
oPa58rMNOoCPNCqNbOtA/XsxyBUij9yZ7Hzotbh4SDN0rCMfkmcxJVurMmRdewWT42/Mb5Xppxu1
9qNhUhh/0kQsHsnNk+xlFj3+iYmL0qwPYCF7jlogw16F8/cPpXKjZu+GNTLhQz9O0edal7Qq2srg
P/VNlWIEEzmmoMOxDC0zfrCTpHsIWvgjB6UI8v+AjCBdoCwIps2U2IwBlXSsTrhV6V9nt2m1X1M+
u9Ir0zRP7nvGDScL6cDYm5koZotRhpV/a8SoqojbNqDcvLmxlWHTWEZy68JqdW5QiDI6zw4Vic9K
JtPM0+PKbY9MZaL6tcnpHPlNrUn6+bNePiRQjgVD+jjNbrEiMnBYbd3gm2l3TbFrtHLCRtJKBQpB
Q6Rs4hIKwB7vBeU2yPPR9eMBZ5mvVj1F6rDtRF2lxRbbS9uOsBEKI2c3Al3/OSuJKl7SqE+GXZzT
5d25tWL8EXEwlzmEJcelYW4NgKGGKxfwRVhc2lkL0puRGGO+t+7bX9FJc0NMQCt1eiFEtPsIk8hd
LNpwt1TVnmSKtVFqjLzVeEivlAAXK9uQwYDPMkel5cI1cB4XSwuVgXwCPW8Nai53egd/aAN2TvvC
LKv8JkHnoJ9P97N09y0m7wwOPo4jF60DEg8o1ihK4cAKb3UVt6Z8jM08L8I/7TRa4RfDaZ2fyqDN
JGK5vIdWniSnuQ7kNom6/Bu303QlkF2kXKBP6R0wigShaV209RntaQWFS/pMeq/tY5xewk1VTIXh
IVFypxRz5TBMd6trcMl1wKabSCeThJuU+y1Qnb/5zKnbsZKIiU7oU+/qeaqPle5U+0wU44Nr1kj4
f/yml4zj76DIGJu5LiQVJq+wNdYTsy4Lkcm1R/c5rNBCBEPUZ56yEBCuwN/WeRZNIAZlzFeRPyC5
XwsEqAqexNyy7jOdotgTIx6rZhnmr4BuzH/U00ThiWx1ySfJXnT+efktfx0c1DqDKdaH4Fkty/mQ
NHN708Q1hpzoffs1erJXDupFH/xtQWBJdD04LMJYJZGZE2dZ7JYuQ2sz+mL3bn8fOJCNe3VojxM+
baEXVPQMclmJo1FXT3pbKYePP+RFSfz2I+A8k0exc0lszp9a9lrFWDRzn/O60+UmsGZ0HsnwvkVt
P90MkyO2kZWkL8MYBq96NA/3mVmouWfm6jVH3XX8+N9PoXajFWZB0VvFj6zo1HFue/e5cp3OOrp9
X0iv7/Dw9NwBoZqNodUz48cy+aJ1U/jl4zdxuaX5/JDq/9/qq+CB1pYwO2Q9n+uhiDdW40yhb0So
xV357JdnlXWAqRMhlx7EWtR9MvRxcNuGF57p6X/CldrOmltzz9U4nKzYna+Med5bD+wKPOc316sL
h5HesSbXnZzncTCNr3o+Oht3mgYfiw/xq61lfOX53juy0DbIjDm0YF6W9/zXMeoXDO+Yh+5zFkrz
sz7K8LGInPE4iyS7plv+3rMxSafVsPCLIHaer5VKMkKJT/AzdvP2uC87KzuVRuzMnpIpLg67mWl8
++dtQgquUd0s8R1y0/mSQisGbPPK4FkJtC70G6ZX4U5NucqvhNh3TgMLLR+NSSWc49VCFYKLk6jm
4LlRq9Ivi8AFgVEpWwt/24MupwzH9EB+TRLZ7D9+xHe+oK5qDjR97KYW48DzR9TbYY5FLd1nzRgi
F0OrOcF2R4h5q47A765kDes7k1OP7CQFPIRHRL3W00Ar1lslw63rOUP3sVkaslPmNboVvQSVkpFF
tLkXGm7w8+OHfGfrEORdTvuiJXRBBh4xBqPDbPJ6AxkiKFH2B0rF8aiM8BzMtPtHYtpyuzDoXygx
lHDGhRMbOroy09RJeV7wETcKfJxNX8Kf2ipOnNwK3sK1cft7n3GRuiIPeutQrQ4iY6fEDVApeQ7r
OQo3sGdpDuhWUvhFlARXdus70ZO1qJQ4+stcdXWNZOYQNVXUB8+FqDqdQbIAXqaNs3olury3W8g7
qPeZ3mNUsDoVbi9rI53t4NnOQ9Rf9WHaplka3zC3Dm7tGttBOc3B4eO98t6ii1k4VzS0O6RJzg/E
WAalm2LB8aJQKfgik8MW22XrEEVafeiqTnyq9Di5cgovF0USjWYmLXzyWTbP+aJD0KtxoFrhSxdH
0GBzs+6ZEEFH2zljWN8WunTx8gRauvn4YS+/JOsuGRB9rTcC0Pm6dKzlGEY2ZyJtDenVfAhSElpG
fz5e53J7EkCRYQIC47JzzNX2xNbJypuyi17GwXZvjSmfvGSwrQehK+7235cC3LPQbakNYDSeP1Ie
xmmCc1rMUkN+Oyl68hXHRbDNSFb8c1gBz7M0o7BeYvK7dq0O6yZqHFXwVK5RfMqVRjmOk8ZR6KNb
J2rK3cdP9s4mQYMDliYxlFi2lkQTQWXnXQxzp1EbcxPbY/vTVYzsmLtJDD4P3ZgmL/srZ3BdZvES
maCgB76MLhioLDfXXze8abqyEEUZv6jqMOwNmi4bQ2AuFE+pcUeHuYVhOOrfAXmMWzdVrSuh5r2N
Q2qxtMLeeOmrrxnE9WRjXBm/0J3rj1yTiS/sInuw5/4fDQEJ2vxJJxsJdM4CwL3Vk5ZOb85Wnb80
Y2bUWzWPy/Sz0xaK/o0OVfslrNDlvKYtdXkzMQVlYkjPSafoWY8O8ypNgbCX5Ys2SKBgWCB/oS9k
3E5jER3Q8RivRLd31qNPQOG8uJJRua8esnCtWQJ/Kl8MaZseUOYY+dChaTfDNIg/CW3iKzf+5Qdc
bkEGUsjoEWnWgroAg5Ii7MbsRZ30eeeUof2tjw3Tb7R+/kfLEz4f9DqSCqYRYDxJus+/IGlEGQ0Y
4r4oAZOCr1MqKf8DN8iVYwld4OvHx/HiyZY6jpxwEbDiElw/GUKSYTUYcfuyyDn9atE48jQSVC5f
xej/P9aiMrMpI5bQ9mYf/9cpBD1WWeocdy+GWpqgBJCv2nInQvBolPjaCOIizlCE05tdaiOe7AJN
0wvYynWgjy/u2DS3RhDjHVsN5v3YJ8feTbaxXqTHj9/lxT0EQArgMfg08JGLOtX5lyurRYE9TPQX
NVVJX1obN6KtTq/wy8frXH6zhc7naDTLEM+gkjhfx037pqdO019aZhTwanUrvInGxeEpU91rWeDy
Pzvrm/C9IGEDP6BYoeW9SpO0xoTz0rnZ78zEFjeLCvMb/f7En8fMBgAaFz5ENncbpnrx++PHvOg2
MCAju16ErJGYVS9w3MZoGXkne/mHlqn1FCNodqKymh7qBLZRJsPhd4U+4NdEaOMN7nzOdz2fhivv
+m369/fzE7dtA0nrpZEOo2xtgxcXyhiUs9m+4nWLUN5sJYHE9L4La/piU4eMSayiceQas/imiDwC
FDcZ2iEfTJnSM871pzYFaX/MVK1Ur9ylFwiGhaJBHo4WLXO2ZbZzvhOMGBnONjP1V0SJjIdeBMaT
AtLqJx1vmfuZBp1tpHu0rS3dPNVJ0du+ayrawmksl2RC9N/lnI4/YGF04/bK51vSvfM3hzYQ1y78
AnYql/35j9Okk7W9NuuvqmzdTzGTp5+aqWS1pzeOcT/AERw8t61d2xto1+ce0wksu3pZDYdWRJBn
I1FH5pXvub46ljdGIUwmQFUDsmL593/FILsnT+xTS3udp2x8NWut/GNmdFUFX+0BUTLr2ltY7qLz
t4AqAz3qJV8EprXm+o8Qi3L8wezXpJTqYuFUtKYf2nnr1VET3pdNVai3djSpnsgSLDBKruqHoBA9
VgJa/ruYGFvuIr3Nk83H3+fyTdD6XYp1CiCGteuGqJOVKEp0WvA77cwnJbUCxv1FP9wGdlEd8kS+
frzcOh7T6cVXAFY+W22B0a62auB2DbQLPXwNuQS8WU0ZiCi1cpJV0x4Ho+hvxOBEV97+Oni9LYqB
JR1+cLtUJudfG7pcBMeMRcsZyCqeN2LPyMuFEFhqnzukTfej2WjHJoTR+/HjvvN2idFIV9DohhOy
broMc1SbZqeEr+gRDY9V65SbKImNk+jGdIPv/eHj5S7eLlpoyIoSpbntGPOuHpRMSY3jJEleOThN
7hkIaL2MRjc1iHPkg0dfCxFeU/TX6szlq53tbtZdlGIXJgJxcq1OrWFM02EMkb7KjKMDvafchK4M
TLxRuff+dceyGKNNFXAan5PJ6/nXrKSt907Rpa9AK+LJq+G0KgAJ6H6Av1e2SHbIa5Yq7zwffXzq
L/gVKJ2v0yNIkgmD8j5/NcOwOMjAcU6wgYPjHANh/fgTvr8UAFwuGuRr1gCkGVJ3lapV/hplerzN
XU3ZjZGuF9ASaRBcqUgutidAEBO50qXChDuyHrnRhUw0RZHFK+jFyI/T0Th0DKP209Qrn/NyvtZs
eXe9N5sxpPA5DcvD/xV21RZUU6LF5WucmCFaEFVZt0dVH81TKItSQbJUGFegkxdnf3lETsMSbhix
rRkMacRMXknt/NVKkvFLkNTVFoM9y5NdCuBGbfT2thZmis9rNVxLmt75luwVZI/YOyQQ66Rhwusq
CaF6vkbdWEJnYtx/aOohiZl059aVgf8775bFwFoQx8nlLwyHCiPOM6MpX+ciNbYl9ttbLr5x36O+
6A/Q/K7EmnfXo5hm9CJQ0ltzYnJd76IqH8vXTibWgYZEuplnmX/m4ioODdf8lXHA5ctEVwnU2gJc
W0aly4f+a+/UeIuHQ66lr7M9qA912OEhq1bTZ02Ia9jxy5QT4S9k+ZD/WATPwEudr6VV4DtJlrLX
0KkrfHZmPUNzwbF+uI2efMHyGs5YotYgp3rj3oLfuGv6ub4yQrx8wfwI0npuDxRIyILPfwRdyUlN
ppLDac/J3kzLBLmJwvhtj1V6aNzyX9E6rERfEqwxTQMok+5qPfSL+6pV5uK1mcRT09XtITS4uKrZ
3sSUSrt/jXNkG0xiaUtSSDMGOX86KEJdagRK94pxfXAXqzOSNYkbH4XRv/77SiAJSTsY7sPkWzVB
Y3fSplaR/Wsw6NXtrLvRdujDeIc5t9x/vNSqwQSsC/lF0LFAGDTA02ttpWlukOpQcv1PWJQCvnCj
bxvNGfBYVhB4CRvrmGNFu4mGOPmmOqD+Pl5+DUf63/oLuIyIZzAAWcXXAcgmKnWt9gfqgxDb1qn1
761ou30RDuammSr1Vg2DRzXQnQMIbkA41jzvhN3M92qbXwt/q9C7/Bq6JcyAqPbJS9YTWka3QKa1
Vv+jK729QdYACoZVBMZDGhjOvgkEwgd5E2heksr+SpKwbNa/MpL/rY2EH1PqJVysYbXWiJuMHhbG
n2hk4BR25fxdT2zlSkNoXRb+b5nlAclHYCKK1QvPW5qYRaEZf1owP0fEWQwP5zdEY3Qpo506mbpX
JBh6Iwgzf0oa5c5AaPQY2+0xK4fqP/DT8pony3owzm/iTHG4iJSLpaexaos5Yze6Si6MP5ZePjVl
HhwiEO477sjHzk4c6Wno+s8bvC7jh3qKoYnEHUAsTLKvwA1XEft/P4QbAn4EnUhanudHvKoL1Af1
TPwB5hhvGzexjnGE8qnSC2V7Zecv/Yfz701Fx+iWWRx/XFSZ3eDGi6ZbFHqK4aCiQbfw1A9t+Avl
neY4N3O8wcAw2OSo3W9GJaChDern+eNfsUq/lwdGy41C3BBARi5ko7TQKQcTxE7oiaRxbzrH/VLJ
AVGfWuvq/xIpYBk3eXeNAvzOLkTqjDdMkkG6AQf9/EVPQVIqqUA4xBuN+A5RiSD71EGFQYpEmf40
2ehsMVULn0ZciOAzIEN0NEdl8Dv0V2s/7tXqZmgYtl3JLt8JR/yeRQ0RJTQC/RrB76ZmZLmZRN6V
YkX9FI5ddES9zPG61B79qAjGmxGBE+RDMmvX6yMmL3YjTtNc6FuDcfX3jz/P5X50AKKSj3FeUYZd
04Ra3e2tVi2T0EtNAVDGFcE9HwW6uSivsVku4g/ZLWgJJhv0iqlz13u/KAdFaew+ZDaE1gvochSH
+ioPqyuB7mLPsRCaeuw5ePlg51bf3h7qcZK9Ooao6+ZzunXxAtA3WYvU2JeC6Gx5oP+wi+501EKu
hL931l68mpniMDslBVyv7ei1kY2GFnoWMe9YNEH+yRB17kdRVfyiMBt/No4jryH13yLY2WHnTln6
gUxzkLoENHi+34PaioZqNtjvAQyvaTfTaNVPUVaFn+PcQKUtc+xWBT4PHnMzKbXq3mg40f+EqDWX
fp2EVuHVRTm1np4OOYXyqJHOJR46FbH4XOaIzvkoX7TCA0xsldtFCCV+MpOuVL5YsoqKGzNRehUt
ghhApmGpE6WDNqInVXkBhOV49IUROs+IORU/ozxCqtKabWl022CWjlFu6FPPUKokgiY/P97jF3cu
mQ5MkgUEwatx10bDvYkojmhyPfQi6E7NcajLSfpDj17gKat6O7uB1zWc0J2r8m3NwObapb+8+7Nv
A10HDCN+Atw99KZX38aCkgYVacADswUdN3mAdFt67vAOVL90i+7ZEqF5JfpfPDRrQoZHy4QsD+DO
KpcE1Y7oT4/2kyfM8neJs9x9gWY6Q+bBvdHHEeN0mAg7a5ytKyfgnaelQsDEmvEV1JH1RJFSLjXd
FMVHb5LxwW7DOj2Euj6HD21sNOK2JGPPr9QFF6eOeT76j4tMKTNMCDLnu18LRZd0NDUT0MJCeC16
ia2vSVPLvXwIK1+pFPeTBGwTXAk1b7i+s29L9QVec2EhgnqBnny+MsJOpZsbBnSYVu3b4mak9G2k
X3WGlv1o0SUADS06rT04mCHGrW87QI1uRysuuk92MZAK7Kj+0eOQqFPed92sRJ4mdSDzuZJ31cZx
W7GPSKzhHFYNrvcUBIjTedCOQ/t3lGZWtxGk8urRNiisEYZivhic3JZjpXtKYWsxNmFKM29Fnqvx
nZX+H/bObEdu7ErXr2LU/VZzHhptA4dkjDnPSt0QmZKS87w5Pv35WJLLyii71HV8c9Bo2C44KzOC
QQa591r/+gcAoSA3u7YOSJyGw/vHD9vphgJ1CyIAdx3/gLB8yhvOqPUVejTtaXT7wNQe3Dz2ivnu
jw9y+nWfHuTkomf9KPFljrUn/Q5rD+FNs5dcuT+5p07v49ODnPRIMrZwAxOR9kSb6emqH4ljmxyc
n7kU/+RcTsVnlo18vBa/nku0t2+Vu/nwszM5bcFOzuSUm1pFpllrOd8JpgjxuSo9MQfW5+hePmi3
f/zFnK46p0fS3j8NDXJ3W2k5knqVHXEMMzfmRXwkIuaPD/Oza3ZSzmvoEio0gtpTeFEGaaDcjQf1
J9DRzw6xFjM/QCvJaMhQhIn2xELtG0HoxRux/eOz+NUf/se14/Rqrc/Sj8cgFkmvG06jeWkum902
QSHh9Q8DmoIvifCSj+4hCsQBWzvzZ+jtqa8BbeC75/S0XigS0WRy5PzSaNca+y705+Ja6aTXCvOo
ah7eNZems4n0g6oLT5gN5KGDUM6WbstnDkb8Rax7jOQ6xNB/fFl+soKchvIpCA3SfOIeiu3XYrzp
yue+/cn68U8fCLYLsHKKX+Cd9xdei6n88Avh/sm8++KofnI/RUG0rfZ/fCb/9B764TAnT0M1p4kb
Zxymesv21ef5ozjMu3/vECdPgrBqqReMVp/6TbRZb9PZ+7PV9K93yg9ncfIkSB3p+5KvhzjW59FR
OzSH7GdPwnrBf/ck/HCMkyehjY3abg2OoV6Vrjecwx8jBK59rVuv1/3si/L67122k3qhi1xFyIK7
v3pbzsSjfix3P/vyTyfQ356wH85pvTt+eLrtTI1rgfX1U/ipPtd21SfremTfPg7tVj7GD8biyY/x
TzLlfnbHnWyMMqumNk445jz74slqAlH77r318O9dvZOdsayjHDdKrt64mfbfbjr98MeH+KebL8g9
9TLwJI/p+4tH6s8CoTDTnuz2WIk7x7gzx8XTx+d/7zAn97ZSRWGeLhymjjeuuUuzY137ifGTh/R3
8BMNP9Io2kL0pSA/p8w+aaORb3NleXY7Jy49NZn6mxAq5oCkHRH9tiorXBRx7Ur2YuryMsjwlXxL
stag7CCw4eXPnTXkEWYFMEhWl0UMHk7u/nmcWj2VofrsZDmRdMpUXrVUyJRrje7RD04/qaTWq/jj
072SVQgVgisCvwlY+4QogyscHydz40+RWbiGF6ZJTsh0aP+sLDzdOaj+cQlC5gq391dTiPc3TT+F
mIcbWvg8dJrTxD5EpF450qEujuozWOv+ZIoY5B84RtS4sPrpMXHKeH/AHGptErV5/UlvCtPnuSsV
3xEkbNnmQiJxKuufmSmePuBgCmxZK5KNQYfunhJtJagWPDE9eek0kZwtcZZcWeQsXmC+7Fwt1VKd
54gLfgJa/u77W4EMFdUC4CnOU6czu0LPlUlgEo3bqAZjhvZ/R3yB5v/xXfm7bw/v/pUVAOkcxI6J
1vuLKWoHW/hCLV9a0bi1j114deeuCc876DDFT3ac358Sqh1QKJgI3Ht05u8P5tSghw7u8i+1Vfbn
LVGSN2Vj/uzCrd//uxufi7VS3lTMj5BfnIqgRIitkpFZ1kMSV8O2FpZ5MdiJuk+j4hEM1NoLwjVq
Twh18Jd+GH/SiZ/O7CCxQM5y6EuhPYCBnKrqTSXPGhFHzkMTsy0gy52c9sWeFEjuZRX3uPA6bZLA
C19QHN/j1FlqrmdFUSa+Zjl/9u2i/8fn6T/hiVx/O/Pub//Fz5+rmu4ej9STH/92kXxuq656k/+1
vuy3P3v/or9d1V/LO9l+/SovXurTv3z3Qt7/+/GDF/ny7odNCW13vum/tvPt167P5a8H4ZOuf/nf
/eVfvv76Lvdz/fWvv3zG/1Ku7xYlVfnL918dvvz1lxXS+Y8f3/777y5fCl52H3/9y+6leE1Yp7+9
3d9f8/Wlk3/9Raj6BxgUeBgB2TAWgnP6y1/Gr99+ZX0ANbXWsDlYxDiwsaWXVSvjv/7Cqwi3IacX
1j76LAaVv/wFkv33X8E2Xo2KV4Okddz0y98/3buv6R9f21/war6uklJ2vPGJKy642RpQpKxQ6rr6
YB/2/nGpu0mdsU+90aZk5H6dU+dTiWPDjV7YeF01ZhqW9ZWhJtK9R/pIMzF1jXuv4OnwZanzufMi
MtiOKGZh3HS5kz/ps+JMVCepe8i7Sn8aaLWUnd4oRuDGyXJbWVhC+EptjPGxIdBPnDd2oaT7keiS
Byxgmk+tyhO0WxDgSRy3w665IFxCUbyoyCEgtkhApFcqww1KmV4LpqZxPrmJA+VgSKIRhN9efdKd
vhqYtQ2LVfhGAu7pW4U+j542AP5j1xkaGwvPAuk7eDhi8NYPSerNjgs9F+vsVm55SyCUutGV0msb
Bwe+Sgk/Y7Ftk2OgZbbr8YTH0SYqVSYtqd67OJU7oMPuZMylZ81NMWxxPwiJOY5GrOHMrBsapD2j
XfsSBX25QWI/3NeKNC4le7PhNc1CblzVD4aLoxo2AF5rttjlFyqwd6DKRqQHpj7zRigOcK4u3eIp
S6U9BSNOTU/wp3Myl1Cw025OU4nRd5sm0DeBCDCE0IcGWbfT2peJwF/d08LaWQMOQmXaz3aaaf5M
NE/qR06b4QqQ4+/oh4Or+YOxaF+INTGirWvUE9Y0STtPXqNT2niDjWe+P5NB023MPNNGzykUO/Kb
rE+wDmd3uZc4eCnqY4dRBEVInQ28ajEzuVdbQ1u4a2a8WYZGg986Yn2DL3pB7mtWu8W40bTCuFSc
rDsWjADzIFeiaSDmkk1x01USu3QsN+htExFO321S/ndR+2XNQ/nXi5pHpMHLu0Vw/ftvC5qrfWAN
YeSPvw3os7kGV35bzxznA2oPqI6Univ5byU7fl/ONOcD8xoIJqskcy38edH35UyzPkD6WP+zro3M
EbU/s5xB5nq3L9Ovsh0TSmSs//6HliwKca2fpKntTUuMR1ieRpDoYNU+aEixj52kPWqNYn9pSct2
fEz1nAz43LKAF/VClQ8JUWmPQjGfYsNkZJa4tcS9T05dtrW72En91LTjG1kWQ+7j0zaQgmAJ9cbJ
HK0OYiV3nye1jj+NWmvdOgR3gZ2s9GrFV/UenNaAJ3+3jJ05elIVdnRetKl5RMgY3Ua1rfIY5rNU
vZKsIx8RlHS8qEwMOzDVqT6aiKofG0cL571emlbv9RbLV5BqTbtVjXq+tVpzTq5hIiWaL/Qmbz3R
2m69IZ0AGWFnzdIMyDvIWhogp7zPCjW9MetsuUYeNB51N+/2uM23vmI0ZG8sVnkBeTf/NFjRfFzt
ys61UUv21tSPfs6DziyToFtfTazqNVzdOOa6GXzc8ccdnXF10cXFdMZiHW+kquEAaRg3kW3GF6zz
YOZQJIgK0PWl35mgivtxxFKxzMjtFuZja1hrjMIU8viPzn42zbnwcivBoC8RRNdEkXE+2VNzVjRF
dyNt865pxnpP6k3vGwRh7Fz4kH6LbYcXGSYJNvpE4INmeDl61UuDFfhIKsi8IYbTuKcsLa8Wk6Rn
b3SSYadbwg0KZ2ieZK6YxyZP28xTR2kf5kpELXw9uzwUmTHdV8WgXjllpMFrMe2tvfQ2ZiHZcrNQ
2BN0nOXdxhBmMgUA5t1tzQrsDeqAPreBytQFxCwsO12APk8iN7h/lAamutyTYYIzd1Mrhzp1ZFAN
mXFGZojxtI6/gsFQnkSkDGezmhkXYzFET+HQl4GySDSG2dDofls3s4+nv+0P1IV7gwtA2Gvs+HFh
PaVVYiHRj429bfUYkxoVpYfXTPDDPTGMo/TNQtiEFpkjFvxh44QjzGxOxuuXyvgi41JLvJGkvwOJ
m8lmThx157ZGuni1ZcwXYToTvdNnBjlQfd92Xja3RRckzaho+yhnQ/IYxPXXoyXC22Qxy3q74HbG
5w1z1fAhD+tX/TxF7SaK87A6yByVhmeaqZ4EVBrjWUkPcRHZ4/KIv5DtXFZ5MdT7PorU87w1lfvE
tcSyS0pn3FiyLrFDp/ZRb3H6achrmelN5FY0KZHxohs0wSub6GhBf2eHjc3qONbTtC0jp1gtDAxx
o0V2G6AWtnerEwKP3dgoF7Mw5VPkpvVFAqVfcJJVjyqCkmUHd1Du9NCqCZZbsJtRRyO9ED1cUxtb
9DMCZQw3qETBTm/wFXlOCdd/WyyR443lHMtNJ2PxAIOsvMiHvpVkcCq3zPjAS42mZ8ZZGv3o6aU7
HggiIEkrrNU3e3bDm0gNizaYa8x6pN4hjxlzSchGrM6OvQlNMVVr+lF71RDlFnnkp0WmZ8W1lu2E
3U+f8Y7ND5az8M11qLyv41TOxx74ZPCwWyf2FDWR3XsgIdUVuSfipgIN2eKT0mRr3Ei3U8a+OtRW
YZkeOR2ioEHOMcx23HQaWYcj9ZN00kr6BASUR1wNliOCxTb3ZDLxpKajY1xzc83nWmMT7SyrpU6D
DAF2QxhN6gYNu0uJl+oQ77shic/0SteuJbksF6HVaMRclsgGvLAftPN5yLARkk6Wbsraccad2xX2
IRRjaHgdMd2XZqja5wr+akhFCtU6kARlBAXc+I07xWROaU1f3AxRJ1c7UCkOKukJrkfiZHKGqqE7
LxzRPuHjMqC2NbC+YGg+31ad9mAndnIHM2B6rh2reXWGkRAhrr22H8Jp/PrrhvynShNWGf572kK9
a712X6u1T+lO/+j/wz4LNe4f1SQPOLR9eddk/fqCb0WJbn5QYDvD41xtLLHEpVv/VpRo7oeVoc+A
Hlft1Qfit5rE+EDLhWANwjQNGhIVcMjvNYlQPwBn6cir0dLBLoYq/ueKkveQBKgY+knSQxnb47nI
OJlu7sfiZMxn3PTJe2gaeykPLY76wlPmPh69OJrExRy1d401lgyz4TOs+4ypXZiV7gpvpgrHItZu
J6/Arin1WtVKkp3U+tz041ml0Ba2S1uTp+pI/kARLRbrN206yotl/KggeJkPo5MSVupEcJc86Sbh
/SDh4m20xkkdD1O34mW2CtzF2V3h9TaG0sThTo8VOYIhqssQ3rjLQlZG7uOC1qlbXcPcrfYzS2uZ
YId1ral+lctmvhtn1u4z8nN0vxmswkB/Mc58VAIGC8u3+zS5a43IandKq82ZP4z0Qd7YaVW8mbJl
inZRIoH3FFINCtKl1eLjyOKkk3pVKj3RaCqRFYjp0zel14yPjZU0l9lUlDq/CmfaioRQJF92PTFE
2gKF2Ueg2zZbWuDJhbSA0sLD64Uhu6aMNGBFVyt74vbKYReu7jkYn7UiaJmds9GFkkSDYVT0Tzql
1kPdd5EfO1HVbp0lbOxNBfUBJqFRp7tcMbgejdPV7hkdl63t2txRk+ceLuBnM8T+kgCpZumeknEc
3WdNEfUzgcRZFpASqWnBHA+IwWfVAHaXhfmEtGMBzUm4T0RczhpLVaLO1GfjNMF4yOuMMV1K5oAm
08AuSqQLWaFn562tFrmXVS2+6SylC7EMWlO5mwYLt6sRNKkNWu76mLg8TNq8wpiXc9uRmhE0YzFl
e12fjCkYGlWGXkkNSBvbdfqIaZvDLB6THHosVy0xbuHuUvttVmSIWkUprDCo3UEPPYgyi+vpzYyV
MKbtnRIUJQ2Al03V6G6w3QoLjzyt+Kta4Lzska1TkqWpqk3uY6Vgpb4zCtpuNzIz8IRxdC5bTUty
1HLCbYNJTWV8Uepp9qrWpXo9xX1e7PJJJF8ctj2KLLeMk83QWcN9UtjaLcUbwQyBjgmlVm8ykAim
/E4f6jgyxkBo4TORHm7+FhVNbgpPI9yiP0RJxN3h4YaTVYB3gCY+RnBudiHyzPkcOf1oe71CGsou
5nYDQVCH+SrXF93aRMvcmhdCshz4MY38RwhQ1sWCGUx+m+RL59y6NmES9N5mx64PIwmzilJtt61B
/N15hEEqNZVdx/m+VJE9HJa5m3c6ePMrfp32fbwklGnkwOQ34EbD6Akrl+6mckSXnUlb9JRlvZj2
Wq1FCqoPF1BjMadLYtOtbFtkdbo38qwdd4UTLffjuM5451pz35Q6yi7dEE+yC1s4TRdgH2jdSUTm
zwqlJOtV4/bzptXi+HFUMjsMYs0uDN82mg0it6r1VaqG3K+VuD6vyrRpbqtRJ8NLt1LL3KROWT+b
ZqRVXtcM+nNcWulTU6AJ9ws4dYlPFWZXnoOTBvWhxs1mNi0xX1MNgbyjpn6IXGIQL9M6bYBj3DY/
thWWvrtl5p7dwoBrDT8XSTb7tGFFtlOlnN/qSi+njoQ8ux+sra1nFZBsWI7FrQK836xYxPgS9nl1
ZeemVQaRHS9EhC7xnASO7IuLlGST2JvijnVOL5v5KpIZPjdhr4wNFONSN3wzbAHFQsIvFN46QYxV
GnHa3ZDfYIlNmxiIyzFh67DNQJFO6Y9ULSXi1eB9iFdJH5BbuMVzZxtDX3tGmIyv2L4acmsRwP65
YW3/CAnXflXKQr21sGja6l2u5FQr7dJdVyb+sq3f6W20r0SFy7+FV9lnk3rTDFBSZOPRkWNFqk/E
8IlbPi2pIMOhJtKlMZe96g7omM2w5mpMUwqXF3K6ZW0I8l4+SbvgMbDdWFv8PsqrMtCspUO/CmeJ
dIRZJ3FR68DAgjDvsbAcTTdc/FIV8mzpMxU3R4RWj1g8To6ncL8f9fUKUNG31QKHUu1U789XRf8z
UWgQ2j+qjm7H31VH6wu+V0fKB1YneovVjIOhxUow/V4dOR+w46IoWa2ASJYxeM13yIYaiBBPenuc
H3jF2uX/oz7SPvDXzBxWggWG1SsI9CcwaPCZd6AN6yeegXQe4N1MhJGSrPXTD+BNNcThLF37Tmax
2YG95NwvUegeEKm1j5omDej0Vn4ZW051Uy6zczGq5sQTgah4SEM9sHniAzwVusuWuuZZm8LxbkZS
iQmhXm/7sZsPZp6nj8us3gs1Wh6olWKfxzq64c5dzgwiSDfxjNsTItJo3loNPxNGLg96b9i+Pcj8
XE9i51hI7H6Ih6WlIZS37ZWg1sxwQyDO8DGDiG94KWRgFESlbX4yC3XqA0oqzfJzS++utLZyztLG
bGEp4xF8tODx52DLlrS9qa4XZ1ugXcx90KSs9YyxEwF+pskelyWiU8HVqtkzpVHfFHppxQep9P1j
Z6lEzTbGbNwUY2bv+CjdRREa5mo7pl6DDrGgGSqN/GzWBwvXLNPLSqmujkFs5iQ1BxjTHru+Knch
dHoDP+4zzAWCQqmn69H+6Or9tVyh8ZT8Xqtp3hr9kxmL8SYax+PQOa9tNp/rZbcJi7OlSo7jIB/A
8328udrNCMldUdo7JQ6/MDIbAPzHj3UVFoe+HrSr1nB8g5RBr9U7O9BS61VTJue8kw2ru3PlxMbd
5CJhZGncxg0eUnMYR68kleYBKN5nU0tbPzbt6UUp5BcLs3a/RkL6TNnxnDTuYdTEEXlCRpUd5rcj
8s8Vcaq+lIp1Z5Xtm7GoD9DN70JT2c+DusnadtuFTuaXgv/XsLQFfaIjSjcS3noJqfxSIPP9XJAo
2wrjlk7/vgWcP0+18cXU5xngMNw3tIay7vtgbLNlN6BN0YBFwH6mKrknDpxqXSdRghEdwMgmHFvl
DSGF32jCMyxweF/EaGA9K9fhbWfVDv9gJGlk3+oyfRxxvzxONijh6kQ8fBxyaKJfRNLftZEdROVz
Y8oen5Gho98tKImr2UGX1eBn70/CaOMgjFt7WRfhEHBF6CRQ08H2x9IVJMdMjLuHc/jh3YtQ7PK6
GyJr4+h9dDBjTc28FgJ65smpTLwkLQMsr4pHEbH2awOUwHgV+Ef9JXa5/GS713bauN44d/vR6J4w
ZNrgsH+rjzMNt3ZHf4Kcme5bavUN+0uyNadO8WAYd2e9jolybiTPykz+s2b2TF/iwkOCdcSzWdvg
5nVednG8r/vkHMyp8By5zH5hOOd0JaRID2zQRqls487sLousVY6Lnjl+pkUVkxDN9KpBKN5kL/zD
WABrs9reFVp31ahZp3lTE5LTPBkIWPJzIRn5FyXmEp0oho0tSjcgmowdvYruCuLnDuU8afeiMKMb
LKdCv864lAwDiYG3R1iyruy/5En0VCTtQeTY3mbqfe4QMFk0lngsLaM7qI27j+vmqS4NInQL7KFR
Guyzwg56y+l31P26TwKzuenSevIHqx0DMgMYnoi48BepdCTh4sbpL7qxN7AO2WKAqO4gZduvahjZ
W5rNAXRw0Z7nyb2NsnIfCgZbJgUh/k+vUZHd4MBjeNBL6ByDNK7kXTcQdz0XGdiZgrmnWYTp7teo
ty79HHLpAqCVLiCu8HM8ZIe5yYKc6jCqu88UPdlrVnZ7BCeQvUbNnxqCXAvMpRnX+Fz/q8ToL0vV
vEU3UvuKIEREM/r95CgflZbHUXGrfZL1XqXxHSTjFGRDWHllS11chuZlauf1NafT+lO1JJeFidog
VdNwTw7lSDmsHyNJQKAVjns7Uu29ESePirUETIy0Z8RTVPCGHYf3slyiY1eowHAJA3LI25U3yDB6
yMP8KW2MnVTIYtatZyyLCm+EDVDuMZHTww2LrQEu57rXZIjqD/XIzD10olc10Xh2jZgLN1sUWWnj
VYs97IwkMql1B+PzODQBSw8sek3ik167KIb0KQY7VQalf8mpMMmA7uVrNVnjhNONaX4uNVEagR0i
NQjUBGEYEVVKExRLY+8SNRkuqwSW+YVWVeoDcqPGn4xUiF2hmJe5m/aXBR6tsWe1oX49tQCgsm2J
V85md4vheHsYWzM9I/KLsIlGp+Kt3C6/bMsx3o4l81ORjTkPJs1cKuiMp8E10TglyX7JzHk3QZF4
qiNIikVxaYRy3/bRDgy0moZ8r2ppudcX8Exvhb+tLhoOQzXu9dx6E27VnOmTogSEuFiENE8OJtiN
IfbUrOm2InN9a3MunTssZ23RqNedINfaGrkEnAN+949yWscHU1LfLh1+7mH3MixpsqXAtR9EP4fb
CdFXIBVCa6qoG/ep0YWb0Gmsx0jJqhc82Jb7yLGTDU5CqHmaLCXScIwPc1aKnaEn0XFMq/iYaa64
FFim3AiajudktiIBHLvM7J6zEx4yo9DYsKV1K0kmP1/zdB+lWpWvsWotd8mkh4FiTV1QGqGydQon
vMYlLg8s+PyHTp2Xz/9bB8v5V2YFpeO/Hlzu4pfyHUa4+rt8K4LVD8B5cC3I8aKuxfvlt7ml0D9o
UAZg0/D0Av4wEvitClZ5GfkoFugiigdQ/n8MLo0PhDIStobek3eD4PGneBjG73gYUPYU/od1CvKK
tVR/XwObWT3ksfsS15UD9FArxsxEydL8VMXr46GlOjivUFykrP3RSPhmpwyLN7sNkPU8V/WhiHVz
DCDRDYo/JB0OTKostF0piHY9Mg1w2kODi3C8MfUiwcG6aMzh2InFJYB2UnL2QTCoBSecpXHEUZ8G
9EUlkqnhjPlZzgTG6iX7fVW5Ph4yJboJbNqVw6y6zNRGMxx806xMeS/VUN5U4Uw+o65MX1PHgLSW
wANgwFdRBsGFTIpnUFy2epRGtjzTYrz79wv5TeZLPi+zcglUptV7xx1EB2epLmqAH71Hpaapw5vT
KnazwThxUA5VmnSYeITxVAd2hW20l/aDI/ZWmJm7yiWNIrCZUO1qexgwiFhsCHxNTtohvuFxGUFY
yJnM1WpP+6tFg3UOCUanQx1C82upluLMNEsLrU1OVI6vu2kDFKYs5oPTFYbmLZ1aHyurSV3PqQc2
LDNrJmUz9HHzCcineEEsw7jYYbnZRaFg0mFGc3HrLuPSeknuxuC7qOUedHaur0ZUUJqIqk4uasUp
bmy7Bg9QFoWhTKKYcXs+LZFotiBO4de+CRvh550lHgS4EGVn7ijY3ozAqlyl3DZ3cdUkONK4YbsT
lpqpW8iDJMVZ0pCvBl5iil9XqX2nqOkqpkyAXIIwmkrLdyttKDaLXdjhngLA1jy9YBZpGl3J3Coy
2ldZ6Jr0CMWupc/CmD3jEFF8Qogbo/3VpSK8Jpl1nKunaYSoE8NjKaI2Zvsu3WFbCnU8hBN1cMA0
m5iphLX2SjPbRfhTkpDNo64BAGMWJRqWJXCeD1ltwByxhp6PSlgyV0+NiW3z8FbC0N6SXSZ8Bm5F
Anelj6+XxU1f9SFJukOEeu8r4jhj8VGny1crnMuPrW713Ua4lE7BSGuSbSa6izM0WNVrAZ1F38gy
qW6UxEltX8xm8rW3auuSiVWUbzK1INUHVsq0BARIIuU32qj4IiR2Vv4w2xoNLAo9ihx9tB/YsTME
msRaxn6YObI6M4lAecpNO7+sDH2poAMYU+mTHtlnDOb67K5uO3PwElwP653eh2fWYHav+gjXBomn
EX7EZGW0gKcs/HGmtE6wO5Gt/qYoXVp6DsAWQdwLsSHehJUzwcRW2se7UUnaL4k7EO1FJvkwed3M
pMEfMjJE/CHsotpTLfKIWiUTGAgMWioZ+hZ8oQml5XkYmouyi3R3iQ9jkoWZD+QX8pVELs0ONAsY
1hWmdXdLBYvNw0GVLNyQeTUMMmnJbGNkSzh7mZt8AYGyCq81srHatrJ2ch8u9Lhpm2rqyC4JxREU
vHwLo4QlRWSl9iVE/pbdJbE9vtl2Mr7FjdLZXpyJivUOVXPik0OufnQyw/5o9uNQ+cDfzmObtIO5
IXCTqDszra6tqp1ibxnV9C2JU40iAeCNwYcsYw8IPe49puHuhRWF0Vfq5nq6xdWf62JxS+bQKszi
WDTKsmx6ZjZI0/haDlrWZ4cW43/YWKBf4tMiTHFTr1LQx4hm5CP+38oQLENr+cWKC/rdEjIHiTB3
0X0pIcTtcneain1Z1FZ7KwFd5+d8CLPmCJ1mHVyixfXMyh4s36wq3aGYrOwnG0uL/FK3e4UxbB46
b1CgOLmylyYqEbnoF2qWiGEH7Rx7cG10ym1kxXSDbju2V2rtUsW1blpuURTTO/H5dLSMOl3nUnIw
L2Hej8hzFvKaWccaO20uXeZFpgTuzvpphnRgZlicdu1AolVHQwrWgmegP8gmukqGcHR8fQrb21LA
7vKWFrBxkzaiolnJc+OmTksGMkOCn7IfS7YcLzU7kncSR4Edl5c5xC6mGySdp3Dx7lPHzlzfocM3
vLlTo8vcDMdfv/fqnP6oS7iViuYLm4FNU6qaUcHVSjPgkqjNOl9joVm28MvnflNbLGoe4/dI0hu3
sQXvpAp5ovUEbDJXu9T+qDmiYZW0CTW9oP+hHoy4P8dDV1eMVMaqSFGuNLaVB13ZGI9NKBguMPjW
srPRmIcnW5v03o8HJXe24KBx7uVKnX62xoTcbDTTPG7nDIU79XEiTYfmqKgSE1gJ69Obug1TJajY
YJqAibd8WtJ5Aq93q4UBH25IwDA242ymJko0nEdZw7KsU7R/Sou4rziDWruJ5Di/TQ5TD9+IaTJD
CHdN8Qn1lbZXVdSytF5CzT5OfCz9PlfFknFXKKYelOYEzF8R1fO1qSfTs0fT2iXWlN6g6Ya44Ixm
3wU8a+fFUyl18HS7VPv7jmiRyaPDnpJzpA02m33eoIcIcet0vUpdprcw1/noRopLHBc7nGCVUGC5
yC5TKJJqGcZPlRLlr12cwoaKxSfbmcvrVrY2idNp3t6FcVOLc1Gr65IXOuXHJhonFO7zEMEIC9Sw
68e3VFvmZ1dvzC9FVIBpjY1hnUew7hU6ePieHLQNv0eS/Klp/P9M3HnVu/zrevv/tNFKen5fc68v
+VZzC1P/gKgBexKqboQpGJr+HXlmZvsB6jqlNf8SqcUKIf8GPWvqBxyHDbiCq7mLAwn6H9Czyaif
kKY1tJLkCuiCf67sfgc8f2MLcuxTrx7YNHjFh3G+ifL+aXFnaGyPP1yI70TrH4nVK2T9D33Ab+98
ysvPzQg6L4mDG9WyIc9MLH3OtynHO6r9f+etTzqEZJml0Ux6tqEou1Z0cZ2r6Df/3z72/2XvTLYj
x7E0/Sp1ao86JDgvamOzaXKXfJL7hsdHkAAHgARAgk/fv3lmZ0sIV+gE111Zm4zMpFEgLsZ7v8+r
aJMmo12JeX0fTNFyGwygRrkCmXTrnu4lZ5bY9YxNnYt9aA8XCjLyh/frnuwVeyD1mM9Iuhb7BenO
VwuSBHYNTjXerXu6dy9BS6Q0dtBq73EPkSF3ki+7lMSf1j0ctzJPLz0yhwVNnM5ib1qRnlinv+Je
NV/ZLoiupw9fMCVC3YtrwggHgyVbbmpcEK57b4T700ejeSVSOhOxH9lI78akM98jXgfzyr7iVZRl
alJTigUArozNfN1zE96W+Wskqxei0xcLJzqLYRPDu1f0u5JsmyIPblWr+ASuMk1xIoqd1x7r202K
Ze0mJkjFWPdwLzprO4ox7jOxr6V6U1LLTomcX+Mqv9QmXnAiEa+X2Mg2+wFGl+9gGrLzyGlxXvfq
XoDGDfY/vR2bffK4yG30WrH7Sy/tRWYJaoerOR47ASWMpCgFucASrgseXyfQIZtMZR16CZv5EcRt
umntvPbNvci0ItRS1UOztxmYoM1cl9spN2plc3vBWXVNubAJIy0KWZD6mNfbNItfs0a/1OheaC5t
iyUoCmD2GauhykTGxMWVrNe9um99T6kxLcocMdjym9G87+UrttQX3tpHzOIkruMLgcGnphY3owAb
DKhoWtW7faBBGi1VUMCYtUdi4rkXbfu1QunBK0zXl17cC0yFfc04T3Cs8zQVX4Y0wA6sGIfusO7d
vchcgIxRdZzyfYnt0zL18cmFZD6ue7gXn03vTMgCNAxtmn5XJp04WVxzr5sjLgkNT6cgDoKo7nhb
7gak2yApbkvtj3Xv7UUnVB+KV7Xm+9HEOAc08Q8ky6wbxX1WS6cXThpUouxziay4WX6pQMle+Wwv
NEOITdUSKb4PUWa8qXHA2WY4Nl3VKL5XSdtMu2HAi4uJXYE4xpFtKu7XPdtb1FoUzbc0wYtzPDaI
ug9j275d92hv1uwAxSzyDo8eMpRw6Ci7CoY5Wxc91AtO0eDkdhjx8Bbb1STZDfHKt/bCch7j8ZJS
wPeumZDqisEbOQH/TpT6p1sIP9FmBI7fBWmFbqII7lWr4FIE6T6sa28vKpuSyE6YFkZj3sTNsQwL
l3zO+qmXrxQ/vzAg+qqtLOu1rJD2v68WJF2ST9UQrfya3rTpkDg5owKKw4jkrjSDqbkdl/frmsUL
TZlUuJPIlmrP2+kbIeamTKRaNxD6CsA+QPXGXEXV3kZz+sCD+UOMHMt/xHj4z1bWZwOUnapRQoeM
UhYi5xZJEDd1MI3rZuXfAKUnKV8UB/PcKZSI4ZR9xkVA9xkbotcUTS90lN9Fgk8eXgIpj7P2pNrX
GmU4yI3FERTMwqu+p08d7gjOOXDEWO1l/bmo5L6qgnUroN/YmSevTXAYh3TwuEKDI2MSqTYFtpth
v/JzeuGph4kRA2rgfmZfMVcIZLEi82pdm3jTJhS54WQuBX9BQ/t9zvRHcHjydRvO3wiWJ80y2Rr0
dYaHZzrBMfGR9itnZJ9eApU9lrQOn3LiqH0rggmVlYKvi00fxI0qkFhXuEXdt7kKNrzt6ZYVZFrX
V3xmO+j+BOV2tNoDNYO8qInxrZxRw7jqewbe1JngttTOOZ6OBN67Rkw/1UJe88O9EJy+jAYmIVwo
AxOKDDoU1aM4dC8WZFCve3Fv9oRiHtk1VVrtURfGd6jMASuyVdW6ELqk2D5dd9KBGRY4vHoO+NIi
36bycd1re7E5tPmiGbLP97jr56iHK+y9nfJ85dO96GT91E1CocQGlNedG07N8hr7+KVv6c2bAyRY
kyrw5Jb01aaKvs0Gxx/r2sSbN7MscA25zBBiQq5S5ZJua+b2FarWn1/8L3gfqfKo6fsRHdwUMy5H
7M4i23nVmyNN+nk3qcYmbSui8HB9U7tja1fNmUj6f/7cjOJu1S4GZdW9u5FNc7vY/Zq2/gs2Khjy
ZQaOFG/cbFAgOq6aKhOkyDyLly6eDDybA+bhfD6nob6OyteMdy99QC8UC6W7vKosImZJr9rpNnL1
P0Ij/d9lD26Gnr9046JgmmNMCqri/KGKxg8dytNXjSCJr9aZL+nIGcDgaOj43ZDfSvWaMPmlBvFC
cY6jTA+4wt3H7j0z+65a2em8MAyhex6GEWGIcqTvLlw2y4Ii/lXdzrdx6SJlWrfodrMszbEUTm0j
aNFWPt0Lw5Y1YgzmS6fuybBfKCgtuSGrJpq/QOhBx4lcrzo8nHXya5bL8KZKFuQrrWsZb3vZFOlg
OWrZ9kYt+cZW81EzEq18dy8sJdNBrnDBD3/2oD4hr92kB+QSJPO6CMq92GQBkkg4A3dvaPi9COcN
z91pXbt4wdnbDDldI+KnbcNT1bhuW6OobWWj0+eR36vUZsN0Cc72mMXujZvluukm94LT8SipARLE
aNXlJ4G6eRAF5tccMy9Evi+rRA0mH9MIo6xDIr07ZKhBhGyKG+TTrGr03+U7TxbgQ4DKVCSgXVZs
8XItGvODKxo/rHu4F6UGbIyIIgtrH4fvk2wEWD7drXuyN12asqFTfBkRaVVsq6gEAapog5Vt4gVo
pvoa6W14eDP1p6q+XUi9au0N0cXzXtjkVOMcDMOWyMe3TU7CAzJ3spVt4oVm5paQlp3J9rbQ9sYE
QXejcBGxbhmRedGZXopIW72khxqVhLvBxt3ZTeo1/v0L/dyXSoouRMnVoNMDg1kC4BG9nEvNXsPu
vvR0L0SRbqnnUNcYCUtUSkRwKeyrlL/mB33p6d4sKki+uKkY0oMoRnNC1XN4mLEZXzeg+3IyqDBQ
HN2p9JAb2d4VCVt2QA7odV/VV5HJKZSqZ2gZbQTZZXHSbh2Ed6uO3hLfqlEw1OEsIU8PwNeTfUTL
9DwAzvR21RiQemEqS4A7YjD+D6CDIVZRxnJdAz+wbhDwUZO9q8Coc316aIu0u1exis4CtXsrn+7F
aoCVopoXeWl3QGUTouZTU2XzypbxYrUGgxSeiS49TAaYBG51/tjGxqyb8C7ZPU93ykO7VFA/wXMD
eAE/EVFFb63S+n7dV/VjtW0LDfJBegBGGFnFgWhvJ5qQdcsXPzkINAPACjO0TMtN3oNtpJARg0qd
dS/vZwgFMIERR/D4nIb9QZEctZY5EECrmsYvI8hA/MnTGp1mUtW9ImAKSJtP6/ZzPvQ0r8eFBjW+
Ko4mGeiFYbgR1Obr2t03faA4uC06hlEsiWeFdNKO/qr6+jUG/QsjMLCZz3qkGU3ZdjNG4KJo6K7s
C4vK9rpZN0b68F6ihR2kxrtHyEu+aZuebENU/O3WfVQvVmfu4NBDxehhAdp5j3QnMF7CfN1VVuJ7
q3irVZSjiu/QBro6qAkbA7hHknX7R99fGyMbC0WAmLU1CJMQR0bAXMXt2u7uzatzmofl0FeI1SFG
JdoSNKj3i+y3Ve3upwvBuyuXpJ/wdNNkG9EkMIuHEBqte7q38k2FUkg2btHfE0tPWEDm2wVQnHXz
qi8pLugwdshATg+hI+ZuvlRlGJaQh3Xv7s2rKMwP+5Bj5kNBZfKGd+IbnRey6mw78TWDioVFB7Vk
cunu4JZO1O6TuG/Wra8vzIOnU1OCnPlOXXggdRK/pdlQ3ybplK7r7X7qELHFBDTbmKLuOHW7RtYL
aLJjv/LVvVmVhyokgLFjcA87dhPUITkFSw+U67qP6k2roPLkWll09zy9kBVKFaMoAE6ZdU/3QtWG
hhpNSXJAwWT9s4ihDO1xBvuakeuF8d1PH0I5p0JOMU4ycEQa7pW9YK9CK1+ZtH9fNv01rxd40Oe9
ptNTQRuBpkeSOThGvUDFQhSYEwp8zCarkmgD8dJ4dma4LkLU3Q2Qg7wXWOKvHOn8VKMJ2wUJPFiK
shXDH3uXjb+aeGrXhZzvjDGAMbemDZOD6UZxNQCEh9RLmb8y0l123H9qPG/ubeDKGsc4SQ7cku7C
rZjBUw1aQAQg3m1Q2u0GOPwmtm7xeYHXPo3wBugJ7LIwsFYxSffxCLM4clZfg9q/1NG8ydgmZd8C
uZYcwpyOW9QxxtspTlaeK0ZeiEPOXKXQd6YHMjKUUNdDCX6TXF7pxi+9uxfh8FNmKKFqsoNLUNCI
fK/8hML2dbdBie+7AjQMBS7QDR5g15U/Zjmm1xPKFd+vGj/+koWUiNKGl2UKiqTonpKpOA26ztYt
PqkX3zZQ6MkECziurWt2hGfDT8l6wH3Xvf0lNJ6coaFAapgSh+ePzgFHi1LU7IgCOVTErHu+NyGj
vFZ02Opio8uk/oRi0PpmaXp7+vunvxDAKLp49vbIQ7RwJ6NXjpGwbNtgjN0WRV+8aaM62pViXCAX
CRxbd57hpylZHNNzmokMoEGAQMd4kHc96vbW7Xwv4MennwKZCUvelTilYs0FXAKI+xbHGfG6nYCf
pJTOU4qqKqy7HO7OP3T1PGyQZBC/+/sP8UIA+yTJBB3GxTPWF2Mw2WtcrenDgirKVQlWEAs/bxnQ
o0B+ZwnOYpDMgRpz6B7UFmNQVK5bHvn5SiFunhuGoeegWrp8NHkZ/4KgY+WRhp+wFCPjB1QhPB0J
0MU+p/KxThq3LoD9hCXRRWBVJhkebuf5ne3i8E08suaVAHvhu/oZSy3tYRQgOb4rDfVbSxysNthF
rtsL+ClL0PaSinRjdijAgivPZR727zSi4DUv9Utvf/nnTwY3gkoWGdC2gK0BFoQSxT4H4rpsZafx
4hUUFpPHsi8O48iju7Zpg5tiFNnjqoi6oOmfvnsskryrqrw45COKh4jJig9skNO6pYifuzQGKP8K
TVQcwEnkZ+nAMGJytutGMj9/qSv7xeQkLbAmRBUvyjfb7xWL+p+rWsZPYHJICS+soWj3lLiPSIwC
sZBb1j6se7w346ZZhXJw0KsPRFAFvsDSpGJblIVbd1jl5zANAhR6FNqWh37gwwb4xPRthlSmdRf5
fhZTiwJWboeuPLhwoLs6HS1SmeS4brDxhUl9AGjmmPUlzksS5Ejh4H0zwd+x8uleuKLWuOhhdygO
EfSxG9MG5CR1U6z8rl64MoF6UGTAlDgU74YHybPqzmiyriTvN8blabi2DeqVmBjKA+jlsJwAzHKn
O0Cp1i2jAm+BXFdl0eaVLQ+qD4I9iQj/2nat/rauy3vzKyh3jhnakUM9IWkvtZweEov7wzVPB3nq
+UiWzUVfgm9EDlXRhh/SqG92cqrGH+ue7oXrIgXgOrolh7J1897g3O04aRKuGuOBqnz+7mABD3yE
e+cATClgC4MTb4Frjb6ve3dvcexm6LEul2SHJmoo3BZEva/a5TVR+yVs/rq7BUT5+bsv4Gfr1Dhy
sMrOj3Rm4qoEJWbVzjwuvGCNMw5Mv8Ew1i1QSU+S39Vlu+5AKfZzncp2CtXYT8BsJUTuIYIqN/NS
VauWwrGf7ASccyeJsOQQ20TuNQn4EX6UdZdvQAU9b3ZagkqYLAk56K5hy1k1Ur27yBeilW/vBStr
NUC7LCKHMBMREjamSYZbaupgXUD5yU88i/JQ4eDgcuye7oCOLz9FcV2vC6jcC1eRGJCPKww1xg3q
unKOn2OYk9YNNbkXrlgF0MzlCUZhZ5ozRbHUR5GCIP7KKHyJyz9E1EXB9nSQl1BEMddP5JBXJmHb
0szBESVO4I0raBEvXKxs2a4aGnIveJGCljdg+ZCDG7Np04PGjuqS/jUT+AtDg58JVfdpgFugBUMy
eJZXAehJmwHHC6sWl3HuzbQ1cqEK0jJ2HKdkiqHUSNIPPc50hlXbBsDOnn+Gqugd0M2BOmoTlgdA
B8HPk+PK0cHPidKExjhI68djL1izMxB3dBsAZJdf6z6sF76xSao6RGXzMQMpe6cBFt61MDavGxz8
lCgOWHBa0xaMQIO1a9U301HxZF1ZD5Zizxu+rApSAjhUHhPXwc1DOUl/xnZgq8664syL3gCp/dUo
NDsJCgboTna44E7FMK/s9ZkXvhZsqL4ELOuUyTjYWGrNjZaCreuVfn4UDEtZHQd0OI1GxwRmICaB
ZajadXWxgPw8b3xeqLBHg6vTrIARiooeJB8NnM+qbumnSEHAkwalYMkJhpziiEwAeS8ivW5XEvsp
Ur0wE/rlTE61kp/clHQ/m2waP697dW/CHXLLp7Zu5dlGcfMlCbn8ITXsDX//9Evn+MOYn3rNDiax
0wy6oHORETUdIN3RwEuV4fSrD3QoduCuqVdmr/T3pf8ffizzBgdhAupiauS5cjpi1wnO1MrwmGmA
0LsbRytDQBJsRx5cy7zP4lsxTSQ/0jACe2+C/i5ym6bjoClugrGXBsBGsoAVReKssx2oZS6CFCwl
Ff+mugkGswxcaxfBrtmm9ApeCCHRs5ayCA7AGEbiG5kj2QO+FadT+Dm7/E/gNIhqtTyks4PrAOy+
ur3Nqox3VwnLJftsOqPglIT5eAZeWynTwMfitI45YFBJyb7BMxkyaEEC2vMfZCJ6WraQLc3sA0Qp
kwLUOibVAAigG8o3fRjz+abV85JCJhBa8P7CuBXlg7SAIdz2wZIvBMI56fhDpsD2t5tpZsGcwTnl
kuFjMwxNdUR5QifPRW7yZMO0bW2/AwKrafH3V2ZR52WIwTsPA1KpRyqBt77Le9gq6+00xKkG3tJS
1W6nac7zH20sQ3WHizUVPLa6sTTY2bCtsdHr5xm2h21HKwaPSwTVkzNni2cqtRsVtLnfFtjbKugI
csVr2IbBIYNMBunNFIaJKkflAODnjgdyz8qp7O+4A0j+foC0Bk/IE4AFE1zmAWnn9gyiQFxvj53g
dwVdwLMtsA2S+IPKuHcHPYZ5c73ked3c87mVE91hLdEvxypxyXg7mghXX1BT4oL/3QIaH/wYwNyn
TG0SwBzlqQJbn3xuI+1GULiRgJhBYQOdDXRdQTInsO/oXE6j2SH1MRqmLWrsoLu4dryxOB8MQqeX
TTmDNc+PQAE1bNzCMUMSXBl1eZnWcA/iTOKrjeBR+WBqmlcfVJkoO6ACHVyVehundEZRPolYVJ1T
0yfpF5BDG/5LBxn8xQfknC8Qb1kI2zC3pZXl84nP+KvCIxjoY0M2HFX44YXYmOF39wBssRIxAeFE
/isYWRVxYMIVbCtw+pmOPJJFGxhGh2qJlu8hGB7kRwxAX7tDwYVW24rD+bmP5KTm7rpz4hJgmdKV
2qNuuS/mXdX1tpiv4xq+L8DYIcrVsKhClBoBOG+iCukCF7zo9JPiaMM86ACp0Z9hVZXBz34ATvIA
5ykkNaALqw0byPjJcCwtLYn7c95jmZCKOZWQrtq52mF9gjAHjBrBMKis1t/DES35A2x0KhmauA3d
VYdzJejEUgAPH3LonVA5jI1sc9+mKVD4oQjeFrRo4h/KyPFqQE7GTURNtI1Uxg8yBYviQjLeVXVd
8nexgJbgB0vTKD4yWDdAaWfgQqvydm56LW4mLVw8GaCdIZ9mjwYOyF7cxktV0Pqqg2sPwZP28BN9
BKcOi6v9wOesrnZIqZz6q4YzB/A07yFSB3+6cen0KSXBuPwkUcmGD6PNZME3usLJfLAxUayX+yos
sVDYwaMUhN22mTLBF4hgkFamNj1yKWt5sPFFrXPKYGwSKawyKh1LqKrKWQFq30mw7hlAIVoiOR28
EOinYpdTpF4ZztVn6HfLPDrMWGY2xRZgG2Hhh+kKwyDXJbEKFDRZwBg9Jhh5i4eBdlP6OQKVkNFN
YZHyg3eb7BT/akDA7O9Bo8/V49y3fQi3yhxLc1cCwTp/nZiFjw7eoUCCt1gmdgC9SElIeTaBqaBW
OkwszWaLERS6XXojbBjYcNPEncKh25BDjDBvG0rG8BEOTBfsM6i/41+GYHvYnMeeFX1zyARuTw5h
QMfhTllugMgV9Wwv3EFIS9+BvhgH3/BZzVRu8hkuuRZCvWAq3s6yjpP5MEIi0fxY+KzIF0iidYgu
SgH36zaEdTM1R6GkJgqcG5myN2kVEbUDQHwJzkEda8wuWWpztsHkWf5worHVvciaybzpS5XQI5qG
xd+bPIb7E/UYSc4+YAVysRJAfNoyuwHJv5vOuYoXNSNRPr9o/3DnBtoe/BG2o9M2M41hH7AR7/UJ
nNlxehybKe7IViV1JaY9bKlKT1s5zYG9Nwqj0u3Iq+aCi0GqyjbM8gCWjmYpQFIfASq/z6pYm03X
uBqcUhlPc/OJlCZd+ntsOjhubgZUqnF57TK5ZPspHOV8jdtTAtA3fICjOSIPHExHyDSKFsqQNuhd
+y1p5hgwxa6opgmSIjXAz7UxFTg1AswAVr3hmRkwwJflHH8Ft6rpWvA5uQ5hZWizQaabjuIZn8Y8
gzOrFYKDIlgFvBL5sQvtkAf7kIWkvqZ9F4zuDVTVgnbbYnSULbfRsuBbbSDQaoYap6ouKAFzpKTl
7Q4mzazrtkpedv0bvURE3kudjxnflMAeU7VfJpw+dhs9JKzL3zRqYp9LAoFbu5kHTeefIf52qL6y
iHL7I4ZJDLljoEhC6dOQudOnmObAijISlJPaYD015Q+BCZEdy4qxtsUGt2E4a/hVl4t16iBxG1d8
wHgZQOtp47ogB9h9jUmPQyqt4MD1VtR9cxg+h+uSChdccQjspvcdRFb2Ng5cr4OtVgI8eqxEFowB
YiMRjkv1YYbTbQSXZdRZOGyjJNI1QI0zbeePmAM4+WIyoHJB86VtmR0ZL6LqJy9AZn4/5AbaqGPc
R1UeblWTquImCVTO0q0xvbDjtg5lX59cN9dBsSts2Elgh+HIEw8TySyG5jhWcfc2QlaXOZfFrNP7
JRCBBT0zq5OFb6nWrBu3A9okRyIli7LLDrqD3VZUAHSCrwnFcfOu6HpM/Js+qRL9hcyTZT8lL+MR
hqegnaB/sMhw4J8LIcEv2ZCp4dGn0BYc4Gw19Be7QpmbhcDxWoFsFO5HqM4E4s1h+ZhsbBM7fp2k
QMM+4MI7Kt5BiaoajS9BQ4XT4VTVHc7l8hTPSxcm5BVQ2gn/2MBI1n3PaC2p28RdNGOgaIohTL8j
RbQHhZPWcEB9Yo6V0DmxnGClBL1MUqpzC7YmcLKY1yr6cWxUHYgNMNoVQQOmWqNrla7O2DGpseqF
OhlkRqBHGpuQEAUjIJPAaqEH7Neh5mtkea4qM6IFhZvDG6xQ4vxj1GBoPMgFYsJx0y0Alz26PhLi
MCsKHcomHnFz8rldIMG9x6skcA3Av9WO11MAh+ZbGAOhvCvSOQ0vTF4gv0khNLyDHES48qGH43k4
Q03c0AP86F2P5bntiw9gL88DailH5j6XSzYI+K4qEsFGElZBH9/CKEeCe6hEQDvdSFUsEO+iDCCB
4D7j8Kfhz3c94wkmDdu1HRYw4CeLfVSMLPs5CjC75AZ01AL//Zbj0vqUgCUKcKQrs+xq5nmfPLIQ
48n3BfD28F4MOrFvqr6N7N0Mkmx1VTZdhjo+7Oun/ErDnqx/hbDM230QAAUPNYKBN/lU2oibRyFB
xngXqbipHuxEwD3f9KiAdh8FLDTqhGvoagoBeoYv7eMQ4Kr4x9LmYRfuI3CdUwjucTc6vReFolj+
WzbJBGoOPtXZqQX/FRWtdUVMuwlLaZKfoRE8wfQqWPtxwiCC9sFRYZ2gDWZS4isgnpW6npe2Wb4G
UvJ7hz1gcpMZAiWl1SZ4O/cG1SxRPdTFh7quuQV718UDLHiiEOIzBfOIvxE4HaGHgSMOv7JRISa3
IikLaCTmsIhQnBnGPyH4IMW9AyBgxlZrgoz71AXAx5xx957r931DdfXNFUOOPx9DvXBvYKNsWkQb
3NndLUQWHI5aVk3dYwR/C760BO3/zCWT6mYIqjk6WlML8T5JLoq4jRWOtqdGxshBJFjbfTSFTeUb
U1orjiPXBPpZG3Q5eV9JxehPgRQ1c8TMp+ZNF1IXbjAtZuiVIafjLtCWB2DfmrL42MmuAX97yBMJ
VYXJ5YcZ6t7mjFZeEAQjOPSoWzDQa9t7Mk6QcWyMKDu+t4kiYmdzq7MHwsaZXg2WxdkJqpymQbXD
XID63CwChsR2wejzfi4gWdz23WB6zDasHDdLykdzHQRTlT6ALtdasS07OK8Z8sZzEz8IHaSt3U0w
ifADzDdJcJRjC01wICH7GXeoegaOG4SGqrvBqjODMDtnYQpVJkTLBx4hNq/apUtL5OQuHJvirIYA
qYR290KaNH0trus2nhpk1oQTDFqB0ybfUeyLmzuLVLbxbCqAt1HU1vTwgBu8W3rKOtQX3c3QNEQ3
bYBbmh007lwe+IyKsmwTsXwJrsshFf13lrb5+Ggy5MK+CZsodtjooeopfQPvjBj2w6gHe5NONJXn
uFQao31oYAqo4yGcb1CUCvTEJuU6Lr6IvpbzIa8XCyU64hc8B0gt1XGIsPl5k1owwLGoAgMeFHRL
Iem7bYAjX+7gx8OOsNnCsxhQfk4ci8mys2lZd/W2JC4rQIGkKYleORl54RDZr+5KID4hPY/ZecZc
CGxL2yvkFOGi/Mvfn7y89HzvtFHREhFlh+rczNCQI58guBNdL9bdX/n1XbTVJsMKaTknfQXA+xiq
9w7VBvfr3t07agSWfFBdBDQ3VLDhFYXf8NNlrfzKu//Ob/vDOZFf4MUTKCMZqcS5r8okheEmXS57
NiCkz5C7D3DiAC4IB0xKCbq9a5fkACtd/bMuBDZZ0EMldzU6ksYZLhZdy7yNZTG4DTxcLsIUlKOi
cRcb6BWqzShjVh4vtla54ULSDNaAirBbUmTdeMVsHVbo1iOu6bip3asEnJc+vneHMCsRETu68WwB
RyNXTd0XJNkBcBT08HUsOEPZJOUSJzscBZAcR6G4RHQbZAGGEMkRtwRugwF8GvdhoslwmJtyHE4F
BBHJTQqYP4xsHWrkzD7W4iLAyNTQdOMdtuIp1kdaS5Nr8GnHUQ5vkBM5oVJBlhXW8shFV1eXFLoe
JYelwB53X3NiRLJvZngrdnSo3MS3EwYDehQpo/PRsiGc3rdwH4dkA59QW82bEh6nAOj4Ertpd1RR
EuIUBV5c6BiC0ql+Ry+Q+X3L4MO1V3E+F/auzVNmxJ2Yxqmrd7/76f8nhf83WN1PQnb3VX/9rwsb
XLuLgPx///to6u7nV5DBf/+zi8rn9//g36Dw7H9SYMCDIg1xGEALDPP/AYWHAH5nYEsUWXix9GAR
+R9QeEj/J83w3wclHHrLIKG4yPi3wju76H7wT/F/RYiSJpyz/wND5e8ksP8X/1CAX56UBnkU4uWi
1M/H4XqGXbKtbgn0CV/nxnZsO2ic4UCAIbppF2DGe5uE0FijsAzpKHv0KrOcU/BjfyY5Du3OQqMz
/asvvQjxu4zL/kuFURpTmuH/YeLEf/4k665tOxXQGRQY5+S7tiHJZwnXNphhcSm+FAWbPhRTUzwm
iYGK9cm3e/uvH3mKIH9+SP+v9ggLHB9CQgELsX8H00yUlDbjt53k5MCKLrmZWmwsCK2Dt9qF1bd/
/nMwLWXAvVNUCPvkzKidozxr+G0eNxzmj2pov3Psjr6Uea92FqaaH3//e5dLX79ln/6ed/EZ4fpn
MPi9kALbB9EaxJlqDI45x7/9+196Puz+qyHxN2EbBwV5EvkZfBV8wb1bLmbpTt9yItozrhbtKxlw
f+ooMLUWOWQ9eZL5P0JGXph0rG/73PRHZ3n4awCB+AZSetzdl1p9MwpOtaFJ6St/XfGndswzxAt+
FdHrteMolqDrWHXLaJRHmAniCClnE3vIlyR/6GZjr3HuZ7c4OSQPJe/VP6v1/HfrFuGli8YJ4sSL
kCJDHlES4PdFH+zlUE9HNqnXoPZ/iAVkh2OMyVEvje24t3xC/qjmuq9u67xOvpvAkWMYLPx+FqK6
pXLQb/++x3gVSL//KJwXRkGY4ucoFu3Pw55C65HQhN3yeeivh1mSx76m9ds+iMr7nJL5M3z249Gl
OHsPDFblEG7FTbaFEdod/v5V/hAmCMfLv9CFYRH2Pq/tLIbNkt1qg2RxLZt4VxpcZJiit6+MN3/4
JdwzISUxiIIChSWXMHoy1JkBIiAcFN1Yqhk2dzU/DwUS+CfF+env/6bfweDFflTA6IbLvDhEzpLX
vJGLJLMiurGx7j9oNOWXTIr8myzEYq6mjKUfsxL3FFucG4uvCelhHjN9m7+ynv1D5MSYcPCX5jHc
cn4Z0JxgCy7T8IZK4xqYFzO3lZWJb+Ui5L6FhejWhdiyL65pz20Tj69kBvyhT+PeBco7zCvgHvoV
mKje55mNopueifxEXaEPAuiBHYw6w6FE7eEr6+s/NTqkMBGc37Dw4VTJW4WaIq4w89KbOEyhAmoH
AcYEMrH7eAPNjnmcgDe9GarcfKpRLn8iZRd9GjjOjv/+218+rffpn72F18sw0JeZkfQmaeTvM9lK
/RpdrY4mGXGgzJ094hJKHnVUVK/0uj9MA3GINPw0QodLYRV83r/TTlT1tIQ3em6XK4GS2lOIFKv6
lb/vD1EU/0tYmGWYTC+ew6dRpKehxBFOeEPKQO9xC0KPuO0JcN/b6Veyzn5XFPhNCVtilFIszy5C
w+c/BQaRJYkNb4pu4enWAmAzbKI+n+4hb9JwXjcpu3XBOJ1r6ii0mKO4STgBJ7NrE/U+m/r+LgFO
425uJo7NUzLk7pXG+NPHxv0m5OZZHiF19f+wdx5LlhtZmn6Vsd6DBuFwAIvZALgqVGaIVNzAmApa
OTT282TzYvMhWV2dcSMmrrHXbWVWVUYy6RcOx/EjfnF25FzcgzXGLjdGo5abSXViZ1Re8d5MJ3lY
4mR+oI8Y/4hqp7l02Lew+HxvcHoUFmaUXIoOfuzP94ZppTa2mrzWljR/FxVpFsaY4e7kKLuDbm+q
zw5G4qkEvxvR67yfcZo6NbSmdg1X5CU+yyvfHubvBq/IEpZFJnke8Jho1SikXI+KIVa05MNtXKZ0
o8vGDAHpxw/KcYajZyz4mBmTsU8He/z49of3yp1mGK5lAkViumla56iYLGnpCFfOtWal3S1uUc4N
zcvozu6UxhDIqR68dE6PVe54V1ZaKbzUrApDt+kS4OqVc/trJ0D9sRm2FGcfIqJZFkRlcR0B/vge
Sfp3sT2fjLyS4QBwDzRBOfeHuFc0Yls9/QljavzsNm0VGph3nRJdMj8ahbpzp0Vc+qi2g3F2cDCt
/1UimWSL5x8VzsIlG2hd22Yaa4E3JDawuUWcTPRhbtvyr0jHPYHcqsJkeYx25RCZIQn8cE1RAh6i
tsaFCu3fdk/v/1779zrglcLIMHXLcLB5EpCfzoE0sehn2v/6dd9gd+3Psyjer2mnQvgEThA3TfGw
YFnA5Kb7C62c2nfd2jtFY73cJwp4wIWE5LWzzM+BuIYtq0faeYZsAyuR4RNoXcdLHh+UszWw1WwI
f2B+tluRD38SYqkf5lFToWiqO83iinl7S17e3OwI1lYGs0mC37kRzNDbwukm8zqmcbtfEk/5EIAY
fE4e/r9LNQ332CPrB6aZX3CQFhcukl/B48UZYWGmk4yaqc+eB5eUPrNeOMZ1VnXtEf+6lLZIDRjJ
LvT7QnnGn0hLqx9emRCQcz2NTrSUT06GEq/JHoWbss4/rj6wx2UzPNu2SFnP40tRafgArtl1WteM
EJTBecU3ufZlHosusPCxBORBeodpqxrCt1/Gy3vVNkiUCSlshYHN1PPd0HA0z7FtvXaNJnvop2Q5
4CyYf317kV+63M/3nFUAaBsEUvb9PFuy074x2zW5Xp2lvlugAmEJSedrVGPK8zliX3AmDlkRpVBl
Z+GXdmMFi5NYc1gM1vql7gWwrcptL+mwvbzj+GH4rnkkzQ7tkLPDUERNIRU/jN0xjzOoiLtSeBhf
zmYcuJUz+0sdoaA4RBfi+batzzdEemAXSDakLrlYzrY9763N1kG7cmXuFuFcu6oHFjBW1Q6HwiYF
tBGBhDaneL5U8f0q6c6XdrFkdsjfuWDPH7l3PVesc3KtHLu+sVoN278pRdw7Mz52TI+DXhrtrlzn
+3hsoadjfL63taXba5QSfqOp/L1q8ZHFX7J/hLP3zjOq9X41bHVbtuMYtGP8TenD0zBl1hWjqmxX
MU8MlOo0bA+i7EKu8DIPd1CTF1yKm3U1Mfb5+UWcpBjSwbkCB8L3AcrODdcksg7KRnUZsbQ1vlB3
vPxgtgVdjgzFhyvPu/UcF+A/Ql7NDgJP8eC2+xyDyeDtD+aVp+Kr1PGt1+2tujk7HnqaNauW2Vel
ZkTvR0eUkd9WCJijKlcsPv6Q2uPbC75MfB0SPc+SfKBbUN7+/m/lY4WCNKmHuuqXNg09yOy7AmP2
vWZXl0QhUKE+O/v0p0h56RXy3njAc2+atipQtyjkzlxz0e/b2DbroIv16pNeSeRK3RQujC+jcv1k
NkQubJQ1Ze6cyRqrE9gpeWuCukl8W8PYWp/y1TyCLFFJsM5tMuwGuWTvjKnDfwllO3koQLdHzPWX
+vtQr+UPRlJd+wi2NV8DAWuowai3sD5OqshvkF7yvnVttyShYyTNX8YsnN7vTdlPO+Em9rTDVbP4
pjADLH268MPkC2lkdw2va6De7Ttvbw5mmQdqLu0dnspaHNTwtb6Bx1pvMC2ZcLh3LbX6ad3pEbeu
Zxr+1BSQuUCQ5viiWcM3Pn71sy3W+TrH1haD4XrKmX8WQ/ETL68ZNBxm2z9qB/FlqlP9Z8dA595K
pyL2k0Y5UxCbhvG1AhUQh1q+rjiQUk78hRgRuDLEBKM/wTgts19XRYE2waRn11Uu8vuhKAArOI7Q
nmgAmMkhwvybWUtadfP1mol6ChTQCzRJzLkEthYxrmAGnrF5NYN/RhX1KRu8KjDxsf2hKH4+9Ijo
Rn4yS48T3CzGuHOqojcONThZuS8S9QlTq2oMPaOf2n2WxG27a0WUrCC/MlAHS585aWDKDedItmb/
tBJdXeljIT+rKu+n0OKiBDOHO/Hq193qiUBPF8AjBh4lytdca7qu0WRNw4FObxf0eoEwA/bBbeho
smEablfJ5CfV4jFgqrgKw85yp2MHCqP0+zZJtLC20rIO7NaO3pVq3LAm6Me1Ya6l5nsBZy45qGyc
rvpM4TdvLEuLax4IE9fPG8XvwYu5iHcRRno1ihCpEV2PXl7UO4S/gU1pufvNxmtZBFXVc6o6gHQQ
ZYtq/MhnsEFjdHvJfM9mbAt+QSwnq7PKL2RVZuMTeaKv0Di2V1LhXeGX6ZKfBiSbPhIU5zmIl9l6
Kisj+ZwAKVC7vJut7xKgCI7JSSseVGGZThj1dTqE+DzMC3uor1uXCnM3TudiP0660L64iHz3O9ww
cJEDlDldF25b2IcR8RXdV/3Y5scYPHp6lUKJSXGezmgPaN2AjH7UO5rj606+fGtkygS8LYvKREO9
Ng7plIOQbZyVMXeh4tQL4xokamBoSWX7HYdnuBZZWqfgnxzyc89EUPow1TOjwUXZUxFEmPHVXGBe
VgaN48oiAEw9DGG7IIzFC6iBU1dxPn6V2ejoOGE5yZ/OCtiKF2UV+t4DPXAjJn09jHpaFcwds+wj
B3mQflzFxbuGZDAJ0ro0+AtuIm6sAj3/cKrsuD0ZOJkdZ7XI2o9sXFp266IB5dbnSl3XTb6iDMFL
HtF216OvQsZZs7Ny3QXip7raDqe21PqjWTf9l8h1s/6d08fTAyBsswjaCGNjH6m8LN6jkBQBmMjT
KWjzuhV+P+kIDxUCYWcsoIc2B31rkToVK6hJUNKuXoZ9Ov4y3tZry0dtyyl3XJXet2bRDbEr1gg4
g9c4pXuDWSVzeAZ90+JnhUHGv2bEHBE17te4FUwIFxri31YnN69KUGZPViZyj5GmzXC3znOthHi2
muAKEIfugjyH+BYYgHkfAfg6qBYpGgR+b7iZRYsME/Fd0Q6boXizJdhpag4fUoaWeWBMdZXR6c7I
SAajWu7WUls/WC7sy81uvTzGWb26FHWT9hN+i70gKsRI25f2rIGUmofIlwspdpAtBF5kF0HgwTkF
nY1wTX0vrU4BZpq96ZNujNMX21TmLTtlm75M3OwDL2B8iKGlPpppge6sW1bjEpQxABvUruvNwU7C
fPEja8YsZ/aMpNqbceo8epS0+HfXTBCCzsrMG2nZ6xcPETVMtCHsgggbEbzyc9sANuyqRo/DOp1a
6Y+ju5bhIrhTAqCY1nfbndJbK6syO1h4wuZoa2vyCMq6+dSlq/l11Ov52+yUg9zJRCs/ONSv70Wm
vI+aFNNdbIEV9mOownJXdbocfDARa+qvoFzSUDeiKN/36QTOK7GbAjdtjzfjObMtA9UI6rA07pCv
JyHX3tcuGEDGz8V0TD0r+2SK0fhBGzZ6XzBCW3ypzxK0mR1lIOpXh5kaOfZNAWie2lqtqXMgrW8Q
Zp9WbkkJEzIOV11vf07gxYcjURcg8wTyJNthBSqHMO07FBpGDmUdNoPK66vOtqfP3tRJezemo1Oc
YApmn9vMy8eQ72roT4ttSHW9uIn2tGiOvdNaEO6HYirj3gdFm3m+WVXFB8gYHryGNpLvdPwywKWU
TYxSwwxtJpClw9C+dMuMQz8sxg1JC836TJsbFUyLRtS2kfbGfFyLNnjePNU/ZsY1Ff7p3LjBsgo1
BA5A3PHUzHl1tWYkEgYB7106MVD5YctxOBrcNQB5UZMermbkmfIgSa0aqLJRu++UqFNw1lZMSLfy
xvoTY9S8DUmG8O4GvLHA7cnk+CVXMj1NZleBxrMwhApmMAYPALza2F9MM//uMiNbgjmBxbJ3C1hz
Pk7jKgoqqxweKLnXLGTxQgsAtpXfOjnO0144auxup8VerFOMqv6xaovO8JmqClBnS2F/S/C3v0Oz
uvk2pSoH8VUN+b0oHe1rbSFOTD+lEmUI7gKQVj94tIAMTE37YIFwQsDxskdL9vNdSZRnkkW+zqUw
9CrxFbAGzV/bQsd3DqDKVRQ5k/aprO05P+hw/ACnTnDvgNkqcFuTHWni1iD+kBNit9e9F8IY9QCE
+Qa41L0omcKZEzUGXVYV1i5vet30zZqj6c9FhrF8MtAz3yXeOnyUdUROMbZpQyeNUdQOQU/1uWuN
LApjx4mzvXJk8inVlfwuke2qgmok7aGDk5rfxeBM9zYjQhCLZoEfiLCVvB8jxyACliBRfbWUuutb
FTsY4M4LXNBeJ65zVK4bGH8OaCoYH5b9OdHS5GaJpfu4rvHyuNByfbKMRNgnrdroBpRdngNyO2qw
ReznEW/oZGyuex1yVehY9PkFQL8ftpr6JuxHy36C1Tw/eW4M5JheJvFvNSMHQoHeRO8ScObT3iuH
PnpobZxbCUt2v2VYoF8DnK271I87txmDysk8Y78l1rcauUITzFm13T21Gu+daUn+LMFthmjkiFvX
tLtdYxR9ciCXJ6ZMU+dmgGh1807zJgD+EbAsPcj5K3+ada2gqcy6O+9QuLNv7WEcn1ZbL9tTpoMd
PraQu+4Lu3YOBJm0OmRLI1aYSJIWQGQmwP1RRox+RIlePjQFlkANLITB72M3B2gwrdyTeJ3gedml
WikDgYva6mca5I39WvZashfFZBg7U8/zlRR38H4aUB3cYI66Mg/LeuT1LV7ZG7deLsx4j5cz0OrK
7YUM9WEF8Lyskf1YFWPxoUn4U/ucK18Eo9b1X8YECXZAvE5bXrtRvKwBEmxoFdEbtb9nS5391adz
mdI35p2E0nC7ryS6ng48HiW4fY+DeReMDWjwIF01sqghytZ2h3BjNvtJbXXv247BlO/EI7dJq9Xr
T3ukJ73TZRR/atLJuGV0vP45u3P+UfSVdeUWw8ZiM6flwSuhKAaYDQ8HbLVhcwOxbUmClnE5bGTd
6GiN3dNYZ97B0vBYDNKclOtgKVPbVSRg1u3MFt0PTpZmxya13RtuXQH4T0Yd+Ydda6NpHcG3zonP
cKN+aFY1PlUi1iWQZX3tQhfA49dS1OOXpaiWh5KjVYSV1+OJpM1DXYVeW/XySJCNSAAXQ8+DNSva
a8YwEbBnes4bFaBRBtFbzN9VsdH5EtHNt2vMw+yarhu/WHQWIV4Zsfl9XuKccw15cN+0S8Q2W330
qC12XQRxt+R3TKOLn86a6VPoOav4XJs2ljlaCmI1iI26sq/SbJ6nUGuWeToqJwdyH5ttl/hgDD0V
0NnOR18r5pZm4oakD61mViLQBluWADH05UboYuBcjZGd7yNk1WBGFVEZAomPf9DScsaAG1j26Dtq
82epskEcnEmPfhbGaJ5sCJV0vohKX7bJxF3SL0t64i1MO6J8FePTbc4fPcUH3hVd+c6NoaAE5dSL
A1rUCeWdzO0uwAiEAsdczenB6lKk6Re6THundaFxWYB6b9dNlCYgL4STMLaLCJJ8iL8mqtNjIHm1
KUMvAeLhdwIWYOAZxRC4UwWcWMLxfj+YYu39NqbWCSl9pp9rrrRhr9BPLAIgItNM/8JzvlT8ldtl
aruHbiyM90XEhsEmyUvhtzLyPncDAWTfdHAioPnV2IM38Ja1YI0H7TMQJqCsScsIfD9ZevkTsoj2
1GZuxo4OiDaSSnke/yZQ61uCarioJdkwZgMLRHAROBl53K6cpmHca6UNT1Qxs90reyCbLusUT5CS
jHXLBwUpOOLA9nirGjubdrKeVy/oh8T7U5iq6nZ0ZJqcK0er38UKclOgWjed/ExXzd3GRND8eUip
NOtZW75AvWotJAFnt95PdeY+QV5Sam8kZvzhVxvnf8Bz/2Fugm//Hry8AM891uVfRcps5r/Qc7/+
xN/oOdv4QxgWIwePkRDd3k2bdvrR9f/7P4T+B6AfA01PmnkgRzYxwqpm/0HfGfwt2lPA6mj2bTTW
f2PnNOMPubWwPM/A79gGuOP8E/Dc85aiYzEdwo9ZAhYzXNdl5Pq8+SZrklxQLCYk4EV9TSer87NB
B7b/2468Mop63lT81zLWNnCm0W0L/WwZEzf4CKAq57vIuhvN7eITSYMBAznGoxO20YWeovlrFvhf
rWa6/Q4QQwFk1DQZOdH/f/5gUd6vtLI0+Adenel9GHXLOlOFV4hi+kkJTVEjLWkH6L5TibWn73ZN
0l6lXI58u6L36jYJkCXr75WoSvdK0JDz9kKMS+0echfIqwlduMpXFYyk59oYwK6YejvEuyHu01AT
iaVH4ews4CECRDTU5NFt04ZRHXpCvCi4ygeSyEBZA7KvFKV26kzXCuLD9M0wmnFE7ocjMvVBSe8A
JNaILdFohgXKHyisTK5XSuuLqsolnULYQiJ2glnXNYpRuyObbn1n66sii+OlbukdZ5R4Zm4sCBvR
Z3uZ+vWj0xqFsgJYapZ+7FXKP0fOQNw96KLdMEpIiTpe6dOcImWloKqWWQ9tR5vdBohuJiGx1LWT
z6tv23NhQ3yB6XUqVilFqCtLVgi2zKgcVECsS0jTPr/FM6H6CYurRSRqECGdJNOF9+QWmrp3Vaon
V+UwwvEvch4cvmpaq/K6tI3ikyiLVp4gpOXpjr4nCiJhyRA//pMebtmdMPvD0IKOI4qNP7FYUU9G
2VfmSctkmvrYdZgqXForMfwKqLEXyMyOtaeiHOJla7kADc0cmWbfYRvBtJe65ugH9lwzfMaUCLfQ
sfWSb1NuutaPql4pnXyOmTHTdKTMue5by9DClXmOJUi/xeh+zYVhwrhKF7T7hVku9FJB77eTFsii
nr0bUkXH9rnao+iapGIkq1w1rb6SXC9UfKU+NpWxXW5acWPN1TA8NrHS5W3RDFX7sGRccjQDi1y/
KyZ9sq5rJq950NnYHzEmyc1NtWXVUF0CiW3JlVJtGilhSlpG9T7tvEheyx5Xh3dznDSDEUAzbepr
LavR0/ZT0vP+ZCy5rhAcL2hE7ACLy0btRJyO5YDRuNlgsA2N3qn3MRIl9B5Gy9QoQXImnQ9l3qEa
2CtX5EzAeW3vqTtN707FPbeUVsNtfdRSKx3uNiKd8SRUJ+krmW6lnbRoLY8LnXzflg0OUUafxzuG
9+k2nJygbN3BDyzT2zGlgGHTF7s5tfQn4vaW2e405EGhdA88oTNBIz2go9wsp7ZkCnqVyX5d7iie
gbIPTiONEBb/ODQ+1jwrOeHatlNGhxAKonNsjEaqL17bdRNTKT2ia71i5zM+IsYKCcynqq9JRZKh
yP+sbewarrUxz90PWQxkjuizGlEfhYOlt7Q9FpkhFxaAFStRj0Cr1O5oU3boPtTjoygx82sewXNZ
qXdHzKopn9WEue5wH2keiMzrtnEW5X5d+xZq8QnqYKSehqZGqOSxraFU+2NqMbeUNUxZMgJKvWzX
SjTQmrD2VNvtnEziag+pdZwolbBiBf5jNBP95ppQ6r1jcp6Opr9w+Lb6r/ScLuhyPZ79UgN6h5xt
G6mDQ5Kkv/OcTMuuVhxZcAbqejcKoVRF2nHuke4NVaalEPQ1HR0PSeAwPmi51tqMeFOn8AcXjQaw
VHBXq1ivaTIIXofvaCSbQSGEubjhEq1UTAEzhMoTx9rKYkiylurmeGt5xUJlX2INcXLvely8MS7u
vcpVU3Qbj2UEN8OfqM/+mTAMt4oLCIdLnDkc/R3gGc9vFXrrA+NTPfEtpK8UPndDjdgI4suf3r4v
n1/L/1oHlIIJyMU0gZI+X4d7X+8LYZDp57Db/KZoxkfs4b1/dC3/65IEx2CRmyAufu5TTC1FDRCx
jNZqnjyt5XwNrf/UKVvdiESM5v7tx3o+8t4eC+wHGBnpWTZo53PvVfBaMSImMF6tdR78Na2gOuLh
UYcV3YswLmPaumLR/8qjZrow1tx27Fk+4II6AX9jWLBbDHnuG1TrCxywnDPW21Gxy+j+73tkJPe6
rqbw7ad8+fJ4SAt9H7yruKDPJay5rO0SZdCEQRDqLbB585tocC/Jb7/cy+1BTERCHDJB1z47ImCL
is6x1sQX07qNNuaGh4lK+7Og9A7cmjq1WrLkOFpF+fdr/J9U/z/IGPnESbkNUnKdl7gJ//3/U///
+3+Kv6rv/+vUbf/T/V4BvPov+rsiMI0/NiwK+TZkGmPL8v+zIjC8PzifkGI2XKYrINz8uyKQ+h/U
EK4tPcBcoBI3oM6/2DS294cLoMKgU7OB4oT9j9g0Z5m6rhPihSlsHYVDxzPPDVgEXVaugHQNTfIT
eqoDA8leXrVMGP1IyPlCRHhtObbA5nNhO8iinge6XrbCtb1kDen40U2j9Q9vGZ49tpbRrkNn/kLE
ew4Ac349HqUYNQGfJgK0Z+iGvCMUUqTrjGD5r2ky+lt7KYb3ejEv4dJ1RelHCOudvKSI94gKGcff
zscrhdDz2PD3+mDkJRwBKjfKvufPm5dDarhNqaOJ1sgTwVYLGLlccs95Hux+rQLSjkJLAiQG/rft
+m+QilzFjWGOBi+xgdgEAbrGOkQ2FBLpsnv7gV7ZUBB1lKLSdiwPotjzpVTTZa7VLCs3uNsfe09b
d4CEPd9d6uJopIkRcPfYu36ChYt54yVt1F+i9P8V1/9+VA4/kxFWB697VlkKt16r1p7WsF3bdQwy
WRgPkp9k+fnAx+YndqkOrULRxicFy25LwUxhe8cDvX1swB9h5aMflwNC+LBOdZIx8GMeG5box7xf
TbF8T6PB+Yas1EWzszM8679+O6Qfk3ueTPbX3//tNWXeivaE0jn8ZeMxVitV0A5wwb3M1d6XtKkp
ALVb+nY4rCeZ8tEktk9g+apjV2vFO76b9Gi6A4YYUXTJ3ml7b+f7asEQMYAabcic7SD/9tvm1EUu
jJo91IyNGYx40iEeuh7jISrdjuFqmzpkfK05XwDSvhIRuNR4n4Dh+c85oboWaRUtXGxh1DjD3umX
9dRjThROg/qpj92FRsH2vT17THCoPCC5re2Rlpzbq+kTrIcKUZpw0U13P072p8awf6DQ411nk9ME
Sav3/ygT4a3/WpJDb9sAmWFxPN9Zs3OT0htBOvTedFWOY/FuMNaDgkV4Adv5YidZ6Fegk/rWYzrP
Q9aoEVKhQ8XgrY982tPlLQo2IHIatZJWO8OFUPD6etwZBATusHMekGYMHarrmR2OdTS9R/2BUgw8
TegRj0K3Mrqnt0PPGTD97500kXSmtUqyxcM+38kyH2baFCwIGoE0vKkAP5VxGnLNpGG/5F/QTJiv
B9n2jyUf17GsOmvHPCy/ENRf/yGQBB3A8XJL+p7/EBt13WWmqYFOvrYeh6xrb+PCsXbThnYpjaa8
0gat3+Sza/LduT2pfKp21JzThV/y8jiTXG8ZgruFFWPLXn7/amXT0MQqczts2hIgW6pHh1r0Ozhm
CNWnOrCd3owPF17Di1ABMZiLhvwDJC/oxLPXICurXQD/i9DUhj7I3ShAEo3arzIX2hwZvtoIUR1i
bfsNbrzTIYwy+qObZiUrts+4wB7RMdFDsOF3Vtvi0SVjK6SP2F84MK/sDv1Xm19LK5L/d/ZDB4SH
pCaEHg5D8SBlsd4DWygfikaC8kUiBa0SN7mw5ov7UQJthDP9a3NA3Z5dxcBE4ojSBJ0pHAWvxw6n
P67TNKyJrk/InnyrNQ6K57aoqyO5eyHWvLweWV4Q2HhaKbkmt3f3WxiXZp0sVeeyuXrnHPumNZ/c
wcNS1kF2A3wMHTnapztgJwZYodwLI7MGwQPg7rDoXudz2OwdMlbmfkDGI1QTt3qOqOYOjHHve81U
hm+fptf2S1CSujAopUNC8fwHL9twCJycHmb00UBXaeoOaoAZGuPYhIiCnNrYDcqu+EHemF8g1r1y
kKmmwOZTJ24sgbOvB8GydCN60eEs3eImjwB25mYZX7ul+SU24nwfcyk+AUG4ZDz9Il/b3hINfblV
/BQGZweza5bBxJ+Ug4kM0w6OOwzGasx2WnWJE/LaJ2Dr0C84FVsKenYe2toGCboOejjrdb9rVUNq
MTvuLjaMbYKOVmEExPjCKXztnf6+6Nm+4rro9ZXDoqlrAdkSjXOsourbqov3snHw28qXNpzj0ble
k+afphNsLfk2h8WgkOADfH6eAF10WR7xzdeNZYXIkCoEy/QK2SIx7is9tS+coddeJakozEw4Jhtx
/Pl6SzfJojUdPRRl5QQ0dvNDlMuvDn/Gf/tLeeXW4dFIzzZSJoQj9yy0aGBLa7AreliVZR+meTyG
VYWK5IKF68FjuhC0EiTD7I5VODPt3sE0d3aVnpgX9viM17JdxPwSx+HHUInq8vzDYeBT1sjR6XQA
O6iEY0O/OHVccKU5AoN1475j7tGAaxMLdIsKYVoQrVfIt+h0xfv5ira1frqwO9s38zyz45RLdoZq
luDnne0O2vciRbmOGZON2lmSmCflNvfmspqAf1ZQ0Es5nRIztUPHjqIAIX618xTBrzKs6R9nRvwW
kgMMb0ltEUp4figsuAGlrAcjjM0iCjYMA6ZAMQm9DdKSBnP24e2Hf+0r/329syCa8Qm3bTcaYapA
zaIZazDfaETYyCY9ZuDV7hUChBfSzde+cgmZRdDkc18SzuUwJo4zGhhmb9OTlvHHUZbLrcYozbfB
z+0qULP+oAZtZ7R9fikLeZl9okICzV9sHVqykLPIhlIUlZDLhxfXlTwxomluEDOWezGhaKlFRbKz
i3EGS0NpGDsTfANcgu74x8Bkl94UNlaDYCqcHID+ogkqisULYfC1X4jeAnIlRAZEF86ax+DlZYdL
Kd+rkds/Rq/QgwLtL2gr9bSnry8vnLqX1xmERDgcXGncaLRbn5+6iVRoyamZwzlJ6Kr3OjM7Vc0n
gMu1b7ZgjCS6sXB+P759+rYQ9/zLY106HNQ3jJU58c/XFZGJKXtN0WovZvoQe3odjByYCy/85XFj
FaaswhLQx4ioz1cxW62xkVw0QgStnfduIx0ANox9EvB/pyhfpN/WSXlEWvE70GT3Qph/+S631bcM
RVA+0uR9vvowZuVUQyEOPS3xyFxtM0SDNP5QVI0Vxm2mXQj2r71Ly6BhyCwb4s85u5TpdRRHRWeG
wisrrrEEvVAUK8m0yyxM7TLe9ZVnBeuEFOw/f5sY23iSZEEazvkowopMVWYJK+uVmG5j0pewy4Hg
vL3Ky2tzKxr5PD2HzA+u8dl+2qjIddVghh61AnJVtbNbWqTDs8JdL2SYry6F7BBEtO38nM9wLNQW
I1BUvLAmW0KjbMYD1uQ9QhH/vLu58eup8je1Cro8mwjT79l3F49DgpizCc5hXfdTkX/FvSrGkKyn
I7bg1fnf2ETaGKgqmaTQ574Xq2RiNkKbClHBzuAWUYuaXhYHJlD+C0v96lKcf+RkVQDI6JdT/dGq
/v3RGPK24BRrM+wmnPlGFxBjzO25/yVl36KFuONJkzDVrD8l5fjnrTwJm3KuA0MxTn77wV9JhUg7
+AohOSP08qLMMdc2V5YNOIIZeb5HN37cJa5GlmsgTYAo5hyu6O+8Z/YOZxzgsC+bBfxGoqE9//ZP
eXn1mnz2hsDmFtEs5zzo1pq0RtoRzJRLdzzWFdAtHUR4pt9mpZMfyyLqL4T5186zZ2wqOltST9f3
+ZuostJL28gzwshDX9ZrujVcxrQK3ZbQ8PbDvRaFGHwiwAJmiKv2bKlUwrWnobRF9iXeabXWXJlm
Mh5qS6h7Jgewh9B0PSATcslY+7V4SwjiCdHW8ehKPn/INrEGYTeZGWK45cFtUQtoOvD+Q1InuxHw
xoUT9eqmbqADOCmM8eyzO2zqZ4Q2Ne4wK+qyHRh2G0f6KtkbDkf+7U197cSQvP/nUueTSXfJZyON
WGpY0vRk6TPiAFA3INzoKKzQ3KcLDFz87UV/kavPvl9DR6/HQdibjO1cSyFPS72JE5P0uLO0m9Jb
hmA18pVWmmxPM/JFobd2/b6xNLGPIsvej/ip7rMsL060t1o/a63hUDDA35jU1XW7wK5J2lHu3/6d
r7yHZz/zLMyMiLjm68yJSyYA0rIxu3uaETVLxevu7aVeOWIsBW7fYk+ARp0dsagwVd40FAwT/Rqg
y+uTylX+safdRzBZIbP8N9ZDBY95G5kYweL5kdaBUUf6lsDA8HLvS33qcVTx7L1qYvOAnZy6cM5e
3UpOsm1RDpE2mc/XQ6fe9XqpGWGnDASqNr0MjcbqbuyW+cJSrxxpYjCCfDwdUVmcLbVaUMAHRNm2
RpI6os/xuYUqvbOG1gihnWNawSDuwnb+MgM7P9HAqTZsBvHBedFE6RAyAIBPE6VcyjHAxUJ7mO1x
ioNWy7LHOTME9N3hacrnMbTzPD1awGru0qJtPjfoiiet+SMbOuNWzV4H+jfJkpt1rPsOxouyryz0
dDe+YtJZV00ze4EW1QkdqabfQTBQoTZ76OtP/4+6M1mOG9uy7K+k5aRGCEPfpFXWAIC709mqIyVq
AlN70bf3ovuu+oP8sVxQ1MsUPbzoFW9Wk4iQKUi4A7jdOXvv5RmbsqGaaZUkqBicaHYTFDVSq1fS
5RHwPOlyNteoI7P0OtGQLGE5rKC8m+swvZmDrL/GgVmtNHss9b7zKFOElCu9e7HJyuAMlukDCdul
HpbCdL84pYWmb3Esg9RglOXdwSDG3tmnnqlEiIhUIaBaBIHKjlfI5yApi59Y7Yg59RoCzcOOZPmP
OA3AaHhYoD9VJh2JEFEKajdHNZtUT5ofK5LGyn0wOWRAWEk7WFGm5fIzoI7uvY4Tiqwvkx8bjNK+
b2uvJeUsM95Jxb4Kx3iyowCz6rvamPFYS9eSM+a2dPguHIX5aGGPXceVvsxD6I3N8NH3sJ9Efj+M
j6+PuHMjwKbAZrA1omG5qWp/37M4ea0Nvs1riRVqPVo95hZrSJedpGj+T4wAmzYvXZstOuq0je50
XeKbo6TspJhM6lYfDjahQSEpyg+OLbXbdeW2vf71fi2CpyMASQhLFlOKgaj35fczU76Xakc9HoLC
Q1svnRukvOZVK4LbofHUgySWMmp1ggOCRRi73lqCyKYGdr0QRB+JrJx2GNLXY85NJDM0lYfXP+G5
eYF98BaouHVKtkjQ3x/A6hOazXPW40RUTYwasow4DbhRI2Uf5gn83zH3Lqzkm4z69Di67fLRTLgU
BziQvrxohZmwaw1ID8Wa4U8YxllCQvDNoI4HBsY961rmRpVp0YvX8Grdp5bFyKB9kH2q07b/CRql
uiUCu03xJ9n6/TojzTQ9b3jGKhW8bdc0a0NM1tPXThu8x40Y8l1ZS+9e+CZnFiiOuwRscqjHv3Qa
3OH4jLy6mimwaB6hMdnyeWiVHc2+nu2DAYzI6w/rTFXPJJXRJmZvm1Yp8L28cZOyzdkbByNmMQK7
4q0KFx6CybAqc17l1sqLR1AlCglSBblqzP35aQE99H7CoC1DkYvhBn1Ze+mJnnmLsJv4DCr+RWLI
SaWHEWEkpDkbMUZTDMXe3EVATHC+J6n7pijQUps1o/r1u3Fm7iClgmorw4sAqtO0yn71x672kKy3
XSaoWkKhXGm70Ju2uwuXOne2opNmouf5VTU8jQnyvK4Z14wviD6kjGFFtLvEZwr3kMyHlmYmMWTG
ZBdMK+eayr+ZJ70mI2XJP3tDM194687UWXjV2BHRZ91u+sndzocp6BNsqeCdAhhe1DtCwpvX6zar
cW0TXHkz+vnGn5qyGMPKpW75X0US5FfS27WoZ1Jq+UtvZPJgE8iUsqLVu973ylDZ+9VenZshmYpD
gKD3bQGmBVl71T/6foFCem3761YCe7JSVLBQ8ObQyVxODYN+KWTz3JCkt7cdgbccpdO4z5V8JqJR
Kf5o5MAfWj2/szc+guan16XIL6XinTvmmptSc9s00s8/TTrGQ2fpPpCdeB6SNqZhZJIzsHaHDPU7
eBSbJ0ANJfQkNDvKAHVn2DHlOHFhcbP/OqNu84/PWsq8in7i5cRgOm0lbArpsdimHsI/zDCbRvPq
9RF35sWD1cdhmuyyXyaZl1dxPThqMIzM2Cld422zmEvcigXV+SjnvYO5NAYb0x9rJOFH1U3lhS95
7mZvalFSitDB0Yg8OQLSK0nLcRnQe4+UpJJ1XmMM+eRsJlWxt8fSiRtdCYJEoFp1Pg0sqb5LQ7sU
WnNuAFjMBp5HJxZ75Wm9Ki0LT88U9SpC6t1NbO/eKH0M4sU3qr0c/eVqq1pTlJv9nV/O5d4BmxKp
BAxXPrnpriHihcx4553fTu2Fm/Srf3yy5SCKj246uyreB7SHL1Z0K9FN4DwZZaBBm+9a2R2lrmXI
tAnUqLqUGBSj3ZdLfQxKI7jDfxzc9qb/qPuttqcEnd8KPKVXnS9d0ronG5upToa04eK7c9q9tc75
1UTP5KCXjRuPVvZIpC3RO+SOPJoEFNzA5Sv2zoYcq3V/OiQA1DAjBijRBiQIte7xy/HnHQlO6m+c
yV+J9pI+6DZDXdh9nVmVOFhtCnF6IBRjTu5Etkl6NkJxvHjtGEPRMN70vNtkptBxKqySQBlc1hcm
53MXZZtJq5GuAlXabX76rb0/w6tPFjdlJC471ffFvaXqdZ95VnaF1927WS5mh25f4/SBU2UiVpBT
q/GXJkZuB+k4A+qgUGsFaPvqfG/qc0O5q+9uU2LTtqYj2TZWWh3IJCH0Jw9mgDf9lzLAeqA57aVz
7Zk5GG8Ccy/Km639c3Ljy6oGjtiRh0n0cP9e81x10Mb2EWiBezCr8hLR/MxGgBvOBgBVHAdp72RX
BIskS6yytuLMcCpcSM4WOcK22g2U/088XdckDJaSInP+6XmlzaVTyq6z4pmkvEhf1insVQ+5rtEe
Cr1s0avgln991j1Jadx6uQTD2ux1mPXQ9Jjb5P/bK+Uw75UiwOZCI1veZE5L9yaF1DLNRk5hccs6
mgaSTnqNknm1ymObupfovudea/pk6Jd4qGiDt2fw22fI8PkONaQZrDZ1x/zbEFGxeo+1TlBID5Yj
avPm6+vf++wlN4/AL60A3fiXl8yNDHSpPbParKm8rw0Cfog8ROIifFgbtrPgHJiC4cL8eXZyR7y9
yVcN0oWtkwHc9Da5FkbCy1tYybErCZC2gMJf90EDUqwjYwbqor/jieE1SmTuY8Eh1UqASd1COoKd
ntvubrK8LtI8HtDrN+Xc0OK84TpboR/XxMlNkaT6wATDyW0vRrFze+sb7DERB/jLCEeag0s6gu3d
Op1cUKXoPtFjCNlPq7yYRgZ7LcxfD8En2JU6iZsbWNf9pj0kVvsjgwF6DahJPLRFMxyTijmoHf36
rp6dKQwSQaoGoMTX78K5EU9vFlMHzamtefvy1XDaSZEbl9nxavff18REyzbAP5QkYFy43+deQvYb
NIo8tKg0bV9eaQMBZhnCwbjThHfr2WVBbXslz8aeq7iTjn5DsoZ14aLnvp6P/p5nTK/KPcXowPIT
KSwmO3bLYA4zIyNKpcKXSe7UsHv9Tp77fr9f6uT7kSaxZqTS2rhj62m3zOKwSrCcnNlNpCPNB9Px
P7x+xbNfDjcDRwePb6hvn+i3mWQ2xjKv+xzpg/BIOups4jAGHFUFoUYXCpC/Nvunby+zNO8tkfCE
oZ8UGjIrFY7RTxbFRZ2uF1SgK3SyNyoXKgrgUMPDCbIdnF6f9NvSjGa2N7d1veh731GSAVVu/Fat
PbacZXb1ahBPMbKFWpr0wiS/vbF//aSsl6wqbB6c0+cgBlEUg7RiHyAWUgDxpVZGf00yQBcBCyuu
lbOOodGkxg494KUd7ZkuEq4lg1LG5lbRT2tjdWPXSmDg4/iwjPtSMrurQR/fzWpoDzgN9Du9yj+4
/rz8EwN5U0MyzW5GvtNlJZ2oN+L+4sKpQ/ULRu6NN2tTzFlRXrjUr2XyL7eYmEnqcUSYu6dTWeqX
WDBmhhHGxeHeaLdgOFIxdoFmfE39urub0yC/1mvvizUoh00ToWLOGsyHcjXRN6qdDqTykPgOACvf
KvctJWHM2nroUu9BrUQQnmC1OEBcwzSXJlMEEc/+J8YrWwAO/1gUWKROZr6l18pV5CNe7tqe95Bd
0PLWdnfdeRhrlRhGdgX4zF4fsud2IDbbEFZECrXQgbZV4rcxa2mLKuph4tYBUb+hA4ZhmWz8aPaa
LO6lvsRWaT+pyhWHppHlzQiu9sIAOTNtMGPYOjsQdrlISV9+hJQuX1J4TFStttGzEFM/tL73vMXn
3F74ttuscPKivLjUyVh0bDUqPeEe4+4ojqhxrMhLyJUcnWnLggzWN65daLdUSQB0GQXhewSfxVUm
LuVzn5kU6OaTUc42hP3E6VFulpDlW+R0sewC/7n01aOwM20P1k8ePELMI71aqMK4moaCzdIurf1n
yrRbU5nAf/bUsD1ObnlTAQXNCgoWtaX0K5QobTSZ5CnUrPuhM5LkZLFB201UuI+lZREr5Acs/gSZ
UH5c7P3rj2W76395KlR22Nlt+tHTdQO+9zL3gk9jtEl9tRpMFevSaHfo2cmNyP5hqfw2/5v40bz5
8zf/C3bWNw3Y7OHf//XcC0foLqY7avdse0+UIl026/2IQj4u6cWEPsQ6WEMBK1ZvFRe+2vlLcWBH
uEQlmfyQF8MLaipB52Zvxz344xCALrOgM7YhaGvzwiy4jdTTu0iCyX9d6qR2WE/lQpeMYUSgAFZ5
zAM7wMOXei3nCtV0bTFKb3IbvtPJZTw/8QbiCzHx1Iv84lKGizBQg/KEnnIcxoK50TDqoy6s+uBb
pM8GGqXqTKH4HGSZHnw4q5cmsXPDmiNygDIGQyfn0pd3OZ37oZu3tYbP6yLYQk2YWi1lGrPv9qZb
9d+yBJCEXOv1bmra5pj2Q3ogQeQS5uncm0yNjuIMfX5yFE7m8NyaVAoIhze5lrQp4HHFvZWsv7jf
R81iV/T6yDn/NLYmG4VKpovTPmxrOYlD1gZzp/7GtsopdOr5s9Am56CW3OfguNZ3LYTMQz5CCfJK
rGtTnwb7bB6Kp7Sf0gu61LM3gPmM1vfW/jn9PM6Cc7FvGMqAgSZas11+Z6nWjVK2GqychXNhJjt7
PQSeaCt0DLun82ibNU65NgMv/aqyiIiN9QDNuYu7gZQMJwXUfuFdOzegqbxxZqIey+R58vpry9i0
QzNaMTGO4pqIW/LECNiLvKy7tDb/KjaejmiTlgv7NuhW3NCXr7Vnr2LSjB6NIzV4gt+mKkrbYd6l
pdOTzgii1m3oEASFDOJmYetYKrLcUOBr+17ToW4SNbczC8O7dmTbHuu6q259Gy8mmZHLnjRzLZ7o
NoSjbdZXU+osMIOhpi922Rw6pyKSB9rcPtW8DgJ7r/ZpVpsoc7xLhc0ze1RgCLioNm09atbtIf+2
B1ltn4Axe7UI5yIxz6TQHwPddQ8dlay4JU/rYBbpcuzVKuPXx8+514fOFkuPj9TzLxn5OKcCvyd8
AV2rNxxI9xjeCJf0RmXmCQcFXf8nhgelFn07uOCNOn17ihHuuml3DI8BjpWZzS6xlQJ5aZsYYZNZ
7tXr3+/cnf39eifzkdXqq5MiscYBpWYChnprR0zTLZVbeRzsqbhXPTnXjbH0969f+Nz+Bl6WReFu
O3iccgpTBy5wpaN/QZ5c/PSd2r8mnpEYvXWZHmmRF3cVb1OUdZ7YT3lwScF2rjtPVANyZcNzqCOc
9qFzI+eNWjqTMoKZX7lj/R0Q9rJDzzgcKIK3W4j0RMIgcdKNms29L+mr4KLWbwfT7cNpAek4da11
rwsO5iO5R+9fv0HnOh58wq3ZQtFnM6y9fOmNQesMj6vSONKyOpzX0iZ/2PyeEa+zn/p2jRGY+B9L
Ubh7S6Oa63pu+UBaar97/ZOce1RUxThyeGBiKKi//CAOVHk5O7i+bIPzqUR2GMHssI8+cbDXrnLd
gxrt51Xq+j5bZjqjr1/+3IT6++VPDvJV6vSLCGhqzPNgP5K2V+3WmrogGVX64+uX+tW0P51Q2XJv
sQ1bFtypbSGDSx44aYPqjPTqeDKXaqdIYIx722mAcW8Cet8cQM2tm+w7Xw7QCtJj669FNNeJ847d
+ffKzN8HHNGunQI8sGCxv7GntL+lsbV80UqoR13uJlFlk+5mkoJ5mwKFf1aLDbBCH2WUN+RxOk7R
HCDstgfY9PVtQtN3TyCCv4duYd06dNivHWV2e1WaIFQNd7qwbzin0+D+oZ2lr2lgHTh56NwGuzYU
OkhWAfU2TTHyElnvITAWSeSAhLod2422US3dHVuHdu+n7XSzZtDqM8teH4ASjDt6ZU1odZ4Xq1at
T93kmg9CtfXBcnOStLJ8+bEWoDSd0bvYGjk3s/3+BU5eG63vyU7mu8VrrgLstqkf08clg1167pZv
TrI1FbZjWvtTJAdTXlWznewnW5pXHb6tL4ntdOFQBWKvO6OipTp40QQc4n7MivrCLHzuFfdR81Pi
p6PIXPFyhNFgngyz8o1YJtznpUr7Awrrgpwsr7+wwJwp+tmU8Qk/RPZDw+hkKXVsgrrUSP9yqYpi
b6A3CrVcVfctRXxC0VUdLxiH714fV2e/H1arTbjCPuX0SEB2QmXYiqaQ45Vqb41O9TRN3hcD6dyF
A/z5K+HwZWZ36ICebPSNyuMYpXGlnkTDo+7a1+iwzTeFZ13aGZy7ElhfzudU4xkqJ88MK26HYZgF
ZJJlezSrutmto5HsTJKrLwzGs5dinSQNByMBp4aXr8faUT9DVMgzsxukiG5X7r2BjRDvdHdhu3zm
9diMQpx9Mbd4GAlfXqpaSDjvEzog/SDkUQpLHByjgSIXLJjAC1rZi3axs3bm+2HAsmhd015z8K+/
vGhgD8In4hqGHjGKu1bYJTo4Zw7tMrhUaz1XCcRKHGyVLIukktOj/UDqSZAsNFFGcuNAvyI1zdDv
7HTC+++Iv+t3M8b0vQa++nOeEjme+ltogp8WMQ1YtoBuBf+3aCdyDQjK4fs4+7XT/FvEk/5bqCAZ
LXWr+dGCX70h3rc+0DISRPC2n18fU+c040hKdJpkXBgdysmjMloz+1PtgvWpucpwWQBlGsRtD0Dj
eiQcMTYVacreUOb7rlgIdp714rZgUxEtE947fcpl3FeTdWfhQdt5vt/vRElY3Ouf88zDhWxFfZlG
CvPbqcfZHwnihD1h4uhJtes0LfPIpm5zVcAtuLBT2N6Tk9X7xaVO7giVO2NzFyN/WNCj297cX+ep
nlyYYs5VRKlY21t4AZfjCbx8XaEKZI6kSIv2xBG4F4vx0DfqjUmL5oBHXIVtn+q37G/zd0FttUdU
ytWFYXrupnIQ4tFjt9vQoS8/gq4W4m0XchnmnvB31WRE/9nymzb1w+HvPz4cnFucFV0w2NMvr2RI
awt53Ax1jWjeN5Y3HXqVUj63rOnPx/e3gswe2h/1e9n/+CHvvrT/c/vRbxCA+kyk8n+9/OPw558p
6G0ZwC/+sKtlJpe36ke/vPsxqJIf/bP0t/2f/69/+X8ChD8s7Y9//9dvjarl9ttE1tS/J4sxvn+7
n39JI77PxI/+ZRrxr5/4M3vMsP/YqqubEZ47SyuF2fjPNGKTvyDPEEU4Ez7hNJso8R9pxNYfCP8Q
QHEmQIXHofi/ssfsPzBebiJMNGksFSy3fyeMmJr1y/GErASxH0Ymrgemgr7Dy2fv4XC0cwJsyzHP
2pkICmhdoWU2enBcS33x71tP1Fk4syNK75T0pIwtWfbDMReQt6O+dWs3mjkuffBUnQ1xC9B8egi2
IifSk6yD2itUp/voA40aRgcKU7Ns+Ak6drExIOWFEYSAaV+YXp9feYsND4V6YuPe2bQkaLyIhrM4
IbXKCQn0X4ywcZVMo3HesENExTZ1iNXHnlEhNYWksVVYd7aTap9XLXOdsGNzDzLa8ZY7ewjE5yLP
rDyyKnMBe+BWiBabyk5ge00F0ngcpV67gSLTKrSLqVqjPDFzuIWcT4mydWfJapEjCw1lRkQ++xy3
gc+iZ4g2tK5wlyu7tstPAQCde0oKjbEjm1M89KsMvqTkJXxqhPS/t4lJmvyw0B0LqUKOQAaUMtxP
icklPwrM2g40l2mu7hazDKrraSxQM9W0SNhl09/zjzaB+s17HBKujNd2nUz24SvIK7S//rrTxzRJ
w9xR/lPTDJbx3mk4gNw5ea9uAzfxZ56hRnpPmEFtui67pBsehiHRy6OZK1+GrWsWN5S+Zhk2wzR/
qklUUXuaFOk0hCOnoCdiu0Z7P6FNrfDQpD0Ob7fLrR0dt+5rv9TgN9bO976hVEnSKFl6MUSJJdP7
ErwAYJB89nZDphYnKlrP+TYkgCJifKLTcHCJbDZp36JFAALp0GzzfdHf5I6jwTBw+Zm9byXdHBmV
Q2VPX9zRC2kEWIQx00DND87gQtXqOzVcyUbTvqejRlr7PGXZjZEM6TsooMNP1BCPMhPkuqcDbQLM
2n7b4hr0s/cAgOuMO1R0+7I0ZivSVg4aobua1kcy+goUIsQv4OdYHOedssecBL1cIYfO0hL8Griy
QINdMQ2YUOZq/jTXbMaiGRDSN1NqGfUPS4IIWl1nfYu2EBnFbBhZtWdL4dchMDBOmpzQ+x8pkIZv
yVTVDyh1ja+ZDh1hH/gF6QrIBXD8DTNDJ/RKUgAO7Wzg4K1hScV53lUfcToRsJstAfgsNdfrFxsl
2APIEFwqZHIQIL3pXGSsc+wkPC7t2HZy+M2ba5MI+yHMdLPJIuEMrAF6Mi06gdKrsX4qC5F8wwkI
wrOtGrO+cXwlYGiA2RneB123dDuL2vPPUZrFm45yt6DLXejfu2401z2i/hnuGR35T0RBu2+lK4NP
jeeVOJRaA9lgU1qS0vxUVg9d2dBSqEozoWqfeUDmA+mLH+aw6CJ0+s4HZllONG+Hzl+q0LEanEfJ
PJePUyqwa1tmuqrHvCnFs6LTD/2ozDM71Hq9d+NCrWMed71wngGcrHk4GV3yKbV8kvRsg0zjwM+r
R93kirvEy5cnalZW+jBWQ+/yFrqqeNfPdp/EFpEHRZz4q7iyzbSbDkSyO3Inencud+AE+iVSXWOL
mIYEquk6X0mF9iiuwHlLKh5lAaXGDLVAWQiMgxm6Tg2ZF01hLVIVigbmYTQEmdag4WjGju88ZneD
RpQmNTs3KEJj9dsk9ukxuPvF08ZnTfea58ru6F9Ok9ZCrKDAQNN9zqw1LJUPYg5uhJypJg3uQznU
09fBl/1NO4u1DEXg1DKEFDa38UAr+F1Csomxc2eTaHBolK6xa2cUYvFYpGiiWoZbHVrWihcrsRWo
pMX1oSh4HslYD3BbUrK3VLECpvHEu6yrCOCYk1Xta7NjSu5sFh9/KdkokiRNYBqS27q5kTgeqhCB
vVA70muECouVrOe9n1SS4L6kqj+TpMuLoTIxY3HqAu/dkBBhTRWVjGXwGix3vM9z9pxliHmjHnmb
H1MjzD6gV8BitiZWc51UpjHsCuE7pBDabSJDJlMdC5VeKmQgHZ0vjGSVFAzRUuviUjTZEDa5WT1l
Q5rUsScpP4Qd/1gifdbbJzNrAi3qoecFZENTOYrwljnPqUwLEUl7LFQsZioha5HodUh9yv6OBU0n
Op6N7TNxzi5ROTZ6v2l6SlAamGSWpL3xfYJ6eA9iL8MIAxD86AxFNR6SzMRdNpvlvTO7DgLdbH0u
ldl/owFFsOLSNO53Y1BaQllT159mYC9LCBut+QnZI8WF7zU3pbGunzPDVHdBYnSgsxJIT2FL/mhD
/avMCgq0jfFuIXf9o+vkAjaj1wCFm/jpT0lnTU2IoWV9V2Ta+rPQ5HiN0DHLoj6z5WEq6clE6egF
D6Sxk0+dc9hxwrE3O9qTXcqBRqajcXSIaJmowxVwVFYGTQY1ahqtsM5G90MhNNAwRb+BjcrElt3e
zkWrYnvuJyhiiH/u0rJLvw3At0lwpGJrR05ZLj5pY2h6QAMRT3Y/SNmKSBOgyIsQvlEVGCzx5Hd/
KQJdkkw+r9JQN8R/V/ObdSU8vw1Nd1L+rQiMsbh1hTbmrCvzmtQf3DKTQKz9HCOdV3hzcqUKJhYU
caLSjSMkMQDT/dIBkPHsvqziTX+Gft612ju/6fzyppYpNWZgNMY3zxfT9B2YpOhumzIpNaJgMyiw
cxkoSkVTkVjbT4IXKjnVfhUlleDI0pdqSJiK7ETGyDaSJF5nqSfHQS0q/egS5W3vBo0TygeCD+om
xjeh51dJNgk324LqTCOq4IBZ94E0Fx77OozJZ2XbJPbhMdkCwFXjew2UtnK0fQg4Jbiefe84o/6j
Kzo+PMBNU+d8nWukgY5UEyVFTSKH/Nsgk8nyUwacRu8HJoh+L63K7++ITGr6u0Qv8uCYBoVBR6ti
awFyZ9WRn+7TiYLjjShyCxDNimTp1hztUnxteq0n9EP+SujMnUpGmZ3wQc1UJdPVnCjbIjB9FhY+
MFwB5bUoxgXMKu1omEzsprUDAHCpXyftMnYIe3l3r8pO69x9p68FIMl8bazIWmEMPgHFNIFQdoj6
qSlmzvzoj9BlQRg4U4YP2+w67zmYDOPTnGizeah8lfzUFZqkQw26bWGWKBZzU9DoOSZTXmZQXUC4
9n5HDfSqLvtiOXLPyaVf9DEjkK/PO/mQM/GUN2luqh8au+g7f068zx5iNW9PpkKR7Y1+GMyD5Y/B
sptq2nDR6kFjjBoH3CiWMS/zuWljc9/6g2btFmUg4WlcR4hbjS8GE0ezjIXsL9Obw771uq/MCZna
OyMMMGYVHS6psKbRf5CeYpgbfmk1O3tDMh0UizzFIWI8CKJzff1nZ+kFG/ggq9l+F2tn7Vxq1bR3
67RIQF15MziDhWThAzsDuw87B4piiNs6bcOWdfMR8nbAf1p294HAxCzdK3wCDvH7E0ysKjFmd9d6
Wf6u7Zf0Z226OXyB0SW+nCVyuZFtUlG6ZUctaWt5tgibflBNOHQu1I8eUId/baSCW9x7evoRTwTq
FuUKwGTS6mn41I4q4Gtg+U/fWKoX6lg7TTazu11UQzG/7DD5psnSROukkZcYIBnwooLl2w5HhVzq
DsSqS9sMOKp5U0AIgTFl0VfbjcoDdA6AbtJiTecpQHoBy7SjrgddtOCXlbGucCOzHPQF9Jd2qVUk
pmHx4ilPIXPqQzB9G7W1ZBM9pM0PQUBfsOuSusu/EkxvL2TBCo2zxTJktIhW1xga/M2NR9k3soR0
cUs2I2bgjuxLrzXGPaeOwCljzxGmk4R0dLVktyyWRPjWDWPw6LKIJrCtrUx/l/ZL4rx1epQEMjIh
j+gewCNcgR+aGcw3G4S+reT6Z/3zbxUG7rJvfTM0P+XLKsCvk/1/lwj+vysfbAXW/3uiefQf/1v+
+Jfv/+M4Nln/40XdYfvBP6sImvkHXhPEo5uyhx4dAZf/KCNo/h8IpbfASaSPFKtBev93HUH/w8M5
ruu6TbF3i6n5rY5ARYlm32Zd/rPI8HfqCE7wsqhMGdl0HGQKWNO2jKa/2JJyXPFJ2bHXrRIhP8yJ
CIDaqZWz+ocBdkWVhUvrav2zq+d19lkR2GK+G4Qylx6VUAc1Jp6g+OT+d0RRsFn2ads6zfcJublS
d3Pi15/WpCdUJ4BOqN1m9dy/72TPWb1OgvrNaIJ+QR1ZftU5b370Uy8po5GckeCoMhCmIRvxlXMo
ZdMlbI11/slRIglCPnJahwMN5Da2C3/Obgu7muaQ7Fz1YVRrzna7MxSzK4k2hKlOTfFWt9L+2AqI
NKvQx2XH7sxGgUzsV/Gw6G1ufWgMzSg+mUYPZ0U0gXHlOXb12UkrsGehlJgKo1ROy8+0Nsy30MqY
t4hSSz/bnVbbRAGI8dbXpoQ42UDyeZOiMCcE1KnrjLfTmjtdDCmjIGtnyDhCLtDMAJYiMDYjT/rK
eDJVBugywy7MMbxscQbtjMar/L1rziRvs6BOH1UG2fdmwcLY7nQKgE9lR2s5bgjdtKjqNBinJoEQ
H0RFMaVHB064vLN8MJBfK2PIvU+WlRkD28RUo4++9Oy5nQYoeti54xKENAAWtYNb6qx7VzDNRUZr
ERmcG46oogVcZo25zOi+J+zts72yyva2ciBvRiuCzPvAHQqIPiUAZpRklvygTWZVbetzV0St1Jv1
Hnjz8sGzZ+B6nPl0+5tnzsKOLFCzPic9Q4ibNEixhDs40YpY9Tlrt8e2cziQOQHXcbVr/KKeVDn3
3DH4xewC1QMPfap2TUEcfgRmaWLp0pUELE2v1N3lhqqfe78068hbW9+l9G4Cvh30Iniq60RmoQF5
9ziJYNVCoXmCEwpbyCTqaOBCaAVhWBxMg5cictIBZorraf73Cc70HJZB2XtRBjV5oRmNhy4sU5l4
N7Zd1Bigqe+8ScS0fmnnaRjYOiQsqOSnDxRpsmyjErf2/NnXzPmd0evel6GdNRn6roDENBZmgsZC
6aBJ2fIVpEWShfIlN4KV8wWku6esk1YX+eZcO5Et+B1dOw6fcq2q347Yk0i2aIbiR96ZNA+aasq+
ijmz3y+TP03hNPbzVTkOmh32Q5AzfDDrHWD5COKwWr/9OeU90ZwZDflHLc2rJ/5P702rZ32680Yl
3xfwcUnEyWsQOoaVmhveyZQs5ljNotm2hYpbAPHPueWmS7gafTtzW0vqG1Pamj+Nzmze1WQ+Co55
tkm9gg2JGy7FJD8Ktqdr5AzSyfelUZCIrJauvNfmvqEuksvhW7GC1ikH4W4hmTaw3hGa1v0052La
9+wPEDRWA8RPpfUkjPRe8qXCJKntYDcS6tHZMr8xjWrLdsEjTLgGGGCeBRLFJDJxJF9Dllqe9WmQ
X63Zg7iKEdK+p5I/9pS3VuQwepFSAxprvXpcjby1w8GpS/8oRC9vC03Tv5ZBzVFoVp7XxbreVG+5
qJ2DW6qpjDqN4T1gCMw+mmjXeekM2d0Mred+bZaO3pDCjYmiA+3U06CC9H7okvY9hFYI61DN6kcx
6vIdbCDrZmaLTyECrdi+8TKJ+LlK1aeswsMJVp3S0nVbZ92wr4bBeS5z6eXHpNMSwPNaUr1VRaXB
5RIVZwkLdy7555jp7wgcbqHN6KV231le0RAGVqn3IOHY83PK6d+rut3Auo6sbvjeVAEzLYX8zaWC
ko2coeURbve+unO8qnhWvV8/dVrVc3gZRqJniLrVJzw7ZTftHCPPblvJjBW5BXNRJNyG/YrVYNaG
uGyKrxo+QkQlA7mZbGa1/ltB1N5y6ymP2mLQ5+WPGS0KhZE1Se4BoDOXruxio0yp6Y0lYNqHquFT
czBs8jUk5jH9xm6aY+FUjCRqpL/2ci6pO20IxtI1YxPGtYeGP/EPJnk5kmy0nEN21XNwN1tXPVu5
JkqQ8gNVPyEAaG1bdusDvW80DDIVygsp4Zh3Q2V1Y/Sf7J1Zk5xImq7/y7mnjH25hdgjcpdSmXmD
KaUUuwPO4sCvnweVZrqU1S1ZnbtzbKytzbpNpSKIAHf/3rX0sWWHpKw6H3vGwnueFALPEQRZX4O4
VpKiW5E+JUlpfaDOQE1AMnX3WGZzcSy8jnpysyDbKsyLNn6tVGty7u+s6lmVzuztDbsGGhqchsdq
ytzhUfIzjWG+eEzl/eylzAdM2F/6LhX7ISjKeusjGInPFT3GdcR+QCpi3sjAXv830AmFHIzcHU0m
PEFdpU71rAVobrXMvIUCz9pNbGtoz2zCaW+ElVU1WF6aajDTFQ1ZhaarQ08VXrAJLBbzcKj0BEer
JZoBnId9cCIfZ4l61s+Oej5/zgDiLHVuXKq8aF/2J4frLnweatbwUfZTidm562uXgROc9snrpDyV
Q+x8M1xJ5JcwmJIPDRn6NKPbcU0Xr9GrdkdWVDUyg/fLtPdF2Rt7yEG7uxpqG2+gCBrro5G32lsn
lvyDci1GiwVHJw5GWqSp/7JNgxffjoWKYNuEdTbKxKPaGCtIuhei0z5U1chrMM2Vw1clytUN2qQI
pwdNj180szLB/6kn+hwXC0gmfcUlxfJzYb4mjfQUKkJV4sPGpH8X263xjULn/N4ANX2TjZj6DVBB
8S2tFXV4aI9IDmrKZTo3BhUPXmMNX3x98YtQEYx7O07oXtmXDFo7lgXxMF97P3aoFbvlknRm8cW3
Fy2JRqtztsZg8rbFeSWDXZAoMs1w5uTXfT2ABQgcxOAzNN5/sZk9wXdMt1dbc7I9NiYjbT53sAvp
Rll98AWrUHHpCcN5ZNfz8jNPPqxMgt/1Kk0Il9iXtRNU52BAvLqXhZjuEBIsXwOm4g9jE6xSCVG6
NxYFLAyDAryPeMSOMF7P6ey3JpC2G6JznG5Iw+6mjcO6B7Y3r93wCJXo30yNmdlrcHP9oSfhtD4N
qdEE+1rrMeXqOiM2vTXyhmThGVydZ8hilUmM65yq8KsmA7bki/I6ToyugQEdDY7BbpCqtiUZy+uf
zdj0z7LOx49Z4ykf96jI9+ROqQEeyiKiqxu95lYWHB02LHjQavx/de6o4nimbp28A1Si6gyKanuc
sgTOXGZdn3jHjO0SW1JAbJSaeTWGYNAuoILaEtnEu3+WATd1ksJojhO022evl/I+ERMSkLGH+uX4
0vkPLalV0FG12Uk6wTSK6nrA6yVMpgamx9Mc58xvrT4a0g6+BbOQAnSENrWtNQFl7G17IF5TgNG9
OPlA9R4AVMYmEPfmicQm9ZzMuJs4TDXiQ8s68+D0/ZLRUmH7VJFTBrQtVZMfSk3fkkblDVT3ae5R
783yjR68/MOAolk/FBBXnyZKOD7FrRmc3W4kD69H6dWE7OUDLb2Jq/QQH606JYMtuJUhqc4GZCEn
ycTX3vLG5WzQtKUINoUvGYdJnUhTugAyuWdQnzVkfl1KF5EyHEK8SHG6JzvLK0KhucvFVzKZNuMS
E2oFB2YWYTAg6aOSLo6rXVe1cmelbe/unK5unJAAxeJWmgOeGUMJiCqHQrs6DLCfgLGP6IyZwH3m
/+8j5D+apv+fm5PNX87J57fv0ftv33n/41cqe9d//s/x2Ka9F6LcJmMM7zrw8v+Q7JbFn3xPi1mV
aVh80Tb8INmdPzCbWRYHMc9YM43W4oOOdYk2YM1e52b88Ot8TK4yWQ//ZDpemfy/ilaQqQE0ovW2
1kx8PE7vSHbKEck+F8arA8pimE/4+idOEjgahPYJXkm290HcK+2YdjVB3nZhCnFHJ7rpRyTVJc1X
sMVK6qeRNpXp+S9gA/JG6HHxCxvU94/mI9JePWD05NjvJG5m4tVNXAxfJ3idegsuZFdMTJCQEbF6
jbf/9dV+Vu+Q1YGrG94YiQnMFHEWq6DzLyL/kSAvJhuor4x2h43dLeVjMxXN3T+/CjjIGm9MRB+R
GT9fJU3ngiFC5GEyt0lUVHl3LIU3/kbd/rP49M97QVdAoDEOPvxG64/+l3vx9TpImCdz8IQqJ8dc
6dfBlA4HAeJ6RvlEUkDavKF7m39zez8Lg35cmILrNVQSaOd9jGXbBiNezRp8UiXAq2xbR9lpCD1J
1P9zHfmPJrmfrRE/LoUa0XadNU95Fa/89R4XMXHKWmQecrQW0dAvPTxB+5lqsW+6Vf3O6/K3G8P4
yVtNqiLiVaCsd08He3hp5DrlmMWcfOrRXm4JQ3hDv/cDbPyPt7V+7H+JyLgtugC5BNJ73v1Vk/jz
beV6UUi7TSGZDOp80XdUW6K2bZpbOaA5a8IWCVzzb1S5f3v2UcXShkcKtgNryoP580VjG5XcVDKM
F0p66NuhOr4ZQ57+Tkv/b6+D9BeJMTlOxnvp2sjpjf2e69DvWj8lo/OS6lb++utX7J234vtXSH0K
0R38B031dwHdX55+J89nszd9zu45kyJTeMlUMtr7LCk+NNK+gindlLm976jURW5w4Gk5FO54XPT6
ag6A8Q1ZX1OQfPvrz/Xvbn4VzFGcQlYMadA/f8kjkcF1uiam5YsjjoYDwlOMcCS/vsq/eVBR5Dmr
AgvxPE/qz1dBh0HUtM1XXCmp/FA3MACEJKggAiotDkPhry/3t7eQJ8ck+su1VsLKeZ+3Ywdxofk5
ih4tTzTk6/4LxuFz5zunxEF3+n9zMaBiZOrozN4HrHHeQa/WcjFFn8qhIqf9jqQWDs+FZpmEE7Tt
7x6lv7+N2E4spM+rGwrK8N1vFjtTLpXB2zgGqr3OU/8JXucU1EpFheWSQ7PX+qcM4poc4g0da9Qa
FnPkjRysy17rQjvh084if4T0/l320N+fJ5PYNwfJBj83SPn65395zN3v1mmfQW4AqyaHB0GaaVX/
LCZhfZm4CjOgtToDCNN99zwZMSpvroQUrtPd+Uza03rGzMtY7ZOYTpXfPE/vbEc/rocri5+XxYAv
/ue7slSst8LhtN/oTNqncaSaK6qXtPhmy9qGxMXWuOpz8jzSEIn72xbk95Oe5vhXJJWSv7EO/Lsv
eRVqc9LSVyP8O+17P4jEryS3XxUBoi01LsN0mGYrMX9z47+70LvtjNpwkDYis0KYtPJQc0rYGgbV
fL9+g/52MODXZG+GXcDAgQzn3TNj9goqZuTbpRsoNTZSWDq2u9hyHwEVh+zQM6zPR3BDOYUxlRm/
Wy7+vjpx/YAEO91YLU7vf93aKL05o8g7LDwqQMkyCXZV4vWboBm1w69v1fr+aP60la67AL/ZKv6G
lfq+T/zlBdHJMhe5RSe9gMFsD6UxAjLZMujQ8yiaxjdD5gcfTOJ0XDpAO2+MzGk2EjYnYgC+GrHh
f0TqIDQ/tJiPSNtM4R7APWpt9OtXot9a8UWuKNh1IJsBrMtJU7h+jltJExXk28TPfQPJevIqQenO
RDKeFnXKnIo7TRllFQ2ynCE1p4yNR6i2kxVZTkg49rqkzsQM0YMU2saYHXylca0v1ykyKNBeoouZ
0ZdR9rvAHNp+O05uT+SznCwY/4BMBgJmsq+JBtNFLqqWuGerDhZ6FyGzUj5CXxT7DmQIqSjGETye
1myNkZ7Vsdz0+tRXe4nvtD3xnjsvnIes6kI8r0RPgD90AEOtHG8ObWtUJYH036vV0x9F6zi1THrX
JTAvLezpn53s+p8N7XkjjMSjiz0taG8f02pEyjEHxkSzeyqlT8+7ryVyOHp13H+2W6u/baoyu/P8
xuujrqvqcZNLpqaozexm3hTogx6KoGiTvZ43cMF4u4qXkWDjr6giEZdZRWGgFMMsWUWjioNbAPX4
OatI/95DyZMQNfC2ZSeT/l0ipkrpU7g2yczdZJOVZhtbBWN6cmMrex41V5dnnH+AQ9Hcz2ROjBwD
5ZOu7BamHOXLc2dRUOJtkGSUK7gUOJAcfUpESqwSAQMBrGvf4iUU3qmtZEITBFxejjltyt1N7sfl
fpnLGrhAAP4AxlvJ57aoOmg2O65K6t+pX90GJBQ353Rs5kebarphF7c2AOAwxfYhaTNJHphVV2DL
Rq1IWJdFhdqssRqcJoPvwizk6TDBpIusgr+a/ZscXeFdFXgTTpICxUnP9ppMHfV+ZkNFpaeabLrK
vVpzAkA3TU6C45SfdFy4FCVPnKfkp2QwApQL6JjutLoctWi2XHnpOqQUG85DhvdBEHCk36sql0hE
LXidfWMbS4k3rk9G8Yi7EibFSHr9AbLTlVvfFJqxD6bSRaZp27Um/LMY3U7LjjlbVXZkoBHuodKA
xiOVDmW1n3Jfv/U0PX9VRt6nV/WUoYwWY7mqp7XSv07XDFHuSFswTqDNoA7LMFpUWAn1OUSjq1hD
GdKlb8BpMSBv2lFdUgpGrHBo5kSPlmKgEKGs64vj2EsQ1sFoUSAM/BJvirGBoKIJUceJ3i4eVikh
JvRMib/+a42V/cnrnK8PDJ4OVtMiYm7TwN4WB9fvyVoxO3+55HA1ddiiyk83I8koyBhRT98wztWY
k7wW9jOvJUrf1oPaAR9LyotbCRDRXqATpCm3bIpNJywQ9qLKEP/FqaDfxKXFVwurrF8+Q605nwhO
ttV2SsfySHwMMWujaPJiQ01W85wqpYJnmKql+2THeZlueiJwvtCIafAmLNI1925ii+Bcy9qxTj5k
t7dFMFjJnYQezSETK+tljEG/dm2zsN9YAeT5BgVh/iX1UW3tSXjRDyaDh9g2uUxybqdAEs+3NAVh
h+qo3XES8EhmAFWBy+SlniPmEqL3/BwIPoLwaK87o7afkKLl3+oe8XikEI0jWEEFRdlzZVRP6OeW
KlSV2aRRYoBq7TFb0hKCgm/MQ9j8qYi0vq76/Rr+cJ8Q7uZGJZinE7lLkyPdVznqq3FOUnRxBDDO
D6sD2TTor+tbe0/jiWjg13qo9l1XoN+lybXEy6jUlN1oqKASsF6RLcWjcokPLA4c/DnIokYfZMOv
KD1r6Ps3DzOPfK7SxkHFb4zSgEx0Vmn6buA8P9xOY2IetW6pX1SSG100xY7IEc205HOlNWZZVp0V
qBRZjeA/km6AOiaSVqVcZ8MwohJ7H5izXrTH79vsP4Lz/j8Vx6yHvf8sjrm8dXWf1j+pYta/8Sfs
ZwZ/gKwxflouoxhcifnfohjTA9xj/IUHW3E3nDf/A/tppv8HY7FJfCtzK4aX9XT837ifpa+mnFXD
4ujUYpnOP4P93PeT2wr5Odg5mdmY3sz3lWnkO/itPnkonPMOUtJNTgUhDLQzKO3JsOXWnsfyUqIy
38KYnHSrfUEffYzd8dB2HSJ3PR32TjHuTKmn8EfYUTip9+HYTQ+0wUAENsWa7nsP9yiQ1fXXFKl/
mCFvb7Su3ZFKnUeB99VvrS9jZeqhVOUOAfWtzMrj2OcviQ3XMMQmY7kTo4Cj0Sz0LYJMSHt6jJVL
zZpMwywOplCM6sYS6RmZAMEVdn0RZbZ3te7WLaCf3NTATdMuR7EOMawDZ/CUY1wbeZgO3ZtjLS/z
OG2LHMCgy9Su1cZv7eQqDBYNzRTLKy03NyRN0hvYlOXJbvsNmcovLhGvG9eSOy8V37Qlr6O6Hp6o
drwdwFOjQO8gToMvTnaxneSYpY+T1o4vue6QT9/7LVQmwn5Oitg7Zj7l2M9sY0nSaB8E2k5BedPU
t+gXDO/eL9wsajpy1fH9NxGo1xPf9KanqXyve2JDAFZF3m16tjpkL9bQ3YhM3dmjeWNBYCwmRyej
vioCPEk0cz4vEvInaKZTUCRe1OviyqljERlY+baTVjdbVJj6DpFPvl+86o6gnG1ZlPvRZyZIljs7
Lq8sWV1rgXXqJBOCpzUPcsjvE5Q28BhavXP7IlK25n3RpviWDN4TpbIdCgb+YXSbdIL2c7sn36pC
mWsFghieTjvzMoQDhlnMJ/Whq8rrMsdHYzXDrZDWg+Zn2kMhgyQUcaJDWARib+Lp1+zkbBf1Qytp
/cI88pqVkx45k2V80+LGRFHhqgMSby/qrDl+zHywXUE24w5dinU0Z3Ua8nzZlhOax6psM8L01jxb
Z2o3BUum63a3GJK/tYZ15Q7NJ1FgK/g+h05OcZPhIbtYdrozRzoYgrmbdxqQQZS3wVUm58OcBdXG
6b0TfePIoObhevbo/+pp5UD2aGh3YhnvbXbkXVt6Gge2nM/Vpk8FWAFYBPqqImMH0lLnUgzySZbB
R10rr7wynTlh6DIqM3O6tkV1LBdn2MxD/qwGA8eHbMetbjWPmBtwKpj1tWqUF2mcIrHYZq9WPlyh
ukrC3HPzbWbphyC/Km0MHHHGu9ED5UTV0IIh2QQDhPZUn7W8rTiBu/Me5K4i7jioQnS0I/7k8ovC
IoQcnjBiQA+Hnp/hjMDsI/vduOlVdaho0CDKKd14CediL5++BKK4oAIlqT929F3TaRHFgifKG0JN
o8EB2vAV6hJZAhL/dihphMkg3VPfOQQZbVTFMIeY1wgauslQ/Ww5CyBbuxMECwXBS260E49C/iWh
QmSAobcyeZva/YCUGq7atqW4DONcobfJveTBMsfmYBVGe4HV6yInaKqtXFS3M/UkPRppeZTxOL6U
bkMxJ1PhEx0ID84wX+ZkjiN7Iq/IFolz3aBjjebJEbg5OfEMYnAJwrbyo61NJI0j65oCNW79CrG9
8OobzsNXxZKcWsOfDph9hwsPQXOLce08N+OZ4PKvizd+yHP1WFaoj6u03lSTRuztGGyzSo+3ehLf
JNRD24t5ssf53NVYMFwHptt186iefYuL1Nqh6wudWiCl9l1tVVfmTKqghh43S7KoqtWBgfY29Yfr
vC5YBzhQHgaF4iCB0h0c/9QVmrlpAg7bS6Bfhkp7at3eDM0WtX1OlycmONauxvTz10KYFTmWWCeM
adr4i5wueilQZFRMO51HGFXeMWdYrbdD+P9AHsNzIe/r2ToIpTHw5hCQpV1u+xExBeL3+UNcHtdi
Y1AuY+wfZ9fsrrTEPAm1bJdBnNJZdXqIT7XD0olxTDm22g2Z6bA1VCRmGEvzBUl/G1F+WlwVbnqj
MUOjo8Jmow9pul3jm3a6l9yo6rNZCOq+a8JZvWK+Lmfb/TwOzdcs6bs9JzIrsnvngO7nkNZgnWuf
T4wzrekUU557UskSeUZ2rWXZ40LHBOGu1akguy9zWHgd2WxGreP3ARH05/5t9vA6tkl55twaH00X
rz8epzwSdCMXo6Camf2lHa6y3v8oqa5QQ3x2C/VVN9poSYKocPpIxn561ST6m+zKj4ZHkFttS/qe
pCG2BI9VOzedyDlJxbDJxrjYzX28C0SThR3Oy7DF93dI0yDbWXIYo35Q9/aoP0/ZgsgKd1BQy8+F
rvWRIPMSIpygn04ri6sgYPcZF/WceTHGRK8zjH2LkSXUe4Qakx9LCmwXZ5drAwfSzuWcL7TlaVqW
T76LLdJSmJaojWCvQhGIYdppDpNT09IlpvxU4g56zfJk3CHlEPyDXkorM6rdsI2LmqC2bHjVU6s6
wk4Wh07v0YEadbvJbHN+pIqwfp4DUd3pyNqDeSTfzrlxkh1+yDZ0gili7X2gxu5TJYruQ66PCqfC
J8Gx+1gzSO9SfFBhokrBds4qq5H7SVUwGstOxS9B5/kh3jE7TBDdbKBpdl1QnyaEb8B2b6pzrQuo
EQIeDQHQODuf8zzYj8JzjpWh6Q9t0n8yZ5fNzLuPvWHfYyP6ZOPbihypXYEpijAxW3FSRi8iq6XF
q+nYLkl27Y+Wr+9mTYZTgVa4Tm56kZ9SEg0Jh8IlbES1aaAIEC1JDM5Get3Go8u48OpLRTRTjpDC
Lp1HQuAuceyGwizh9tEYqy7YzbHR7TDuWRFei8NcGB+qwEaAWCnOSwzKTTypm94y92m/vpRuQnOn
Bw+GV6VFdZp7bJr1RafJeUqIZMNC2ATxjZ8OD4lpvczofIOZjq9SHlVGRBPm1q6cIstgUFtybROg
63JzlHkBEoQhKLdlalwbEBWCGFsHw1EO71zZ5pvZlfvavKxeuRVxn4cxdAqcjc4tLvAvpdmcl87d
oFsD65k4MJHBgLJ442nJvooH3EXNqW7Nfel3EeeuHcFRJ/Qz/t4IJD+5gKXM5oRSNxu/mHCvrXok
XB8h2j6Zlo/YGXU+CRVuVjoMB5zbj5RVkUk1f9efuTdULYSNo78mnns2dDa0bl6+jaO6wqGW7xy1
gBJ0YJDJ0crMG55sznwZDg60uG4b7BRW7bKyD2MXXzEZvsruHoXZQ2NjB+3iTWM91HX5PDbJJ/zL
+6b3dwSIHBetvFSJdvRa/ZpAPIrdc7mpc0K7JsUYjYx1N3Utibly/lYX/pNTslexQBRu+1x78s3W
Y3owUOXE9aXLyr0yqUvI7H1amLTkNPvCUV9HJMeZq06jPT4v7SHQCdptE07zqEmq4GIV18GiXsbZ
vBD+odv3ibvc1RNJ1yVqXbsjmAk4gPwpFyNhS570WuihwnqSZ2lzuJmT4Qq7y2eXw24xFVUE8sih
qRGvZmsegHuw7V/1SxNHaPEdklCw9zVitaXr7jdR8GBznLYvMxLZfgmu2ra+qS15N2p0dObJFXNN
6BX+rTNBa8p7i2KSUK8moN7yBulhv/pPr/SMAHdiUzZKY0dpqaiGvUyPwfw8cVKL3fITQexXNidV
pzPOnuk9Znb6saFsBiVllmxno49Kg50rG25rQ3+msqDcjLU1sC8Mh3mwbrz5y2ilGz/Pw2Xq5o0A
ipETDgARPPYup5e2H06z1HeTacn9YGl3KNA/ts2TN7mXyQ2+8CRlm6ov7k1wq3B0kfYxjSRblapX
5IPB1m+KnVna9pWYG2svmuqwTOZ1nuu3yl22gIgpAmg0/ngXMS57b27mZKEc5sdMo7mjxYHgs5cl
62M5Bs8Y1aKc/UwX2gV9QrRMH8nn2DdakbKKrr4we7zHALmZ9e6mnYwoMYdzwUaYapMf2iP7wDA5
xxhUCkPy8zjeBGVzPSfyytL8h2AALZPWE/bA0GDZY+OQREibzcdheS3cz7mjvS3WOdOcW50EgzZB
81mkd/PsHLpluCIJ2rpDrfZ1qrOrWnceK1LNI8eet4XdR4pPl8baNYa4beH3JzCm7Zw13wKjvpuS
cVs3T2buvaVWd6hycU4yfbpODCdMVXzTAEKhdbNO7NyMa/Qw4v7aFDn/neJdZgxHI/NC9HRfRVvT
Lt7VR41smUiVnhkRDn1VNto+M5dt0qYHKeVLATcliRct5pyaIr0HXpZmFmlsDWWljppKrh3JmXTR
WGysAfFj1ikiMqkPj1BkbjUd4XiB7w1uoflGzWLYmLHkZ9Lv4V39LSY7lwChkcLGXllHQ/lyzROK
AKI/xE363NCTmnfjcEkM87pp28dxgXeYLKFOTUUKXDw7j4zueGOKEe4SLr5v7Idas+q96IvPmO4L
uu/qdj8a4uM4rvnwcXvUqrlD/Smfxrh9rgpBPyYkQ9SlUxV5Kl8t+PiygHtPZCd4uwWHXpj57mui
6nu9E87GGPxbSRQA/7YCf37doRIfrpbEvSa+AHg5B/FbJFrkssOGSeMskWldgB+9TZ41l2VA6+zq
4JH5sM9tEnXrblr2lGGVu4zOSLSiGPDSYFIRagNxKjsygLU5iz8ZRvIhpUaTYQVTA/+24aZgJU7Y
wLSDKdMdPw42Wg3lnW5iciELOAHbGM5lzBFek8kd2vJoUua9wJaYusE2JlkpLB21Der2zfKM21Iu
u7gkg3zG51PSy1k0O6licUWwJtMEQRQbzwcKnca536VuHURunXkP2WgDSgKusz4cZ7NiiEw4rUz1
dNvHSHYTd4wvWV3BXVmNZp7tQQhi4Bs8n4EipxIr3XFt9g4dfNEvxGhUR1fDD+5NXxLYFV/PdzNW
x6zwnmrSopTGpNSZJ9epvlGTFlpz9ZLGun8gprVgnc6VF07m+FJlWL1zcdRsl9k9sU5Lx9aGajks
dQsDLI/5JMwz59MSWe7kEuiUEZuxRkHZFxdf5dEz6g+D0ejBdi4dnnGl4djJGloLGT+MmM3PMTkP
1/7OE0ZGJttkbKdiLPcBw/U+IdwsAuhHm4zZMjiSc2BVWx2BNNZZFD9rshOrR3zOk/iKei4rlO3i
RpAxknOd+TjE6Stq8I0xGefRE9c2T6LfpZ8THjXhaR8yv/NI9S62MREOmBZ2xAYkJAkYWwe/EEIb
nM4923Je1dQvx4WMAKMQ5CBWH5KDa5C7LwmtkMG8awxtWqOQJKZXcTYM6zrnqFaZ4iRV9mYHxTaz
x1OQWQca8852+4os8+PU+bejGiNUI7vBR40qByycEBKDjRBt7F7iIIu6snqVhbpuy/Rczs+JN0S1
mO8sO7mZ5uKJftRLU7QHh0ObWztkpWUnwvfu/JosGWztHc7PjdDUBV3WrYUkuumG22T8pFMbGNUU
iOUdCQgMoZux46xICq7N16ni7ZI3EGSGcYuzYaFDbCUX0CdxTFpOy7iejpEcGC5lU1QChYIpg0dk
0XZlMxeR4ZmvXUVrYW5ct9RGl757NSLw9ftq2+GF7lUDD0JRjQnekVViZ1B4IWufGZ0z32JRIT/5
MCAMedeZYps3Cw9zfczLLnDDlBI5t8X7B4oWDMGlzdu7tMn3tRpIq7WKLQanSM3Zh6CdzwuWCKT1
Fh5fAhTs3Dg0+nDGrHygULffpLACS0Z3HZ6CLb0nYbW2zDTFSbdjjPLZ2zJXD8ak0s2gL9+CLL73
0+xzIORT4Z0KixiEwFt2Olu6qXn3ppztO5YL/capToTYwL4Jw/pKBk4ciUo8BG4G2y7akuADshgA
YZyaQeQkk4MzfZrVReurGdd8jQrXUqjMwkGvnL1dFfEdKh5z22EUoxS8sHeOqzJqtjIYNSzbnBvG
Bj516CCq0sJLjl0ieD+Xpt8vSv2Isvtf4P//IE34FfB/9XmmgvbtJ+B//Rs/9L7OH8gEHU5DuEQC
AizB3f8M1bK/q3opakRc+l1TAyXwQ++rGSRuWa7D3zRNgtlR9fwL+OfPiH9Grb5qYPlT/R8h/+9g
fy7skqFr0kpHMTZ3+k5nQqjvaFq0A4YkaWB3cQzrMrgptXmF9SXu/eo3Kox3shYuh4IX7RDFGSiZ
6fH4Wc5jT5lixWwCTKCxyTHIJXXeYY38yw/wb5TC7zLx1q+TyzjoMsjMJdTZfneZtNSWViv7IDTa
wMW418JmxDohg4AxmGgSdYgpEetCZ9Dc6ykzvqGKMze//hDftUB/0Zt8/xCrGJW0QRLvA/tdMJ+c
cGNODR7/qpH1a17qyd1S7Jc8hp2sa+drN4xE/NRld6pcRv3FSEcwEiGp9yHR8dYlmOvFyTojHMfC
6raEnzUPzIjpqUom+6kdK+e+H4s8Wuq+uGTkMyfsf6VxBlow3MgDW/LTIPZ3wyTtYzKOxENJjU2g
JYSw2OY6tETVl/pXX8YFVQSZx4dQbgcUbQ4vqRDqZZHzrR008bXblDCcZVqT6VSpD56GqdSAad9U
ow/TY0D5/+96sqYArm6A79zafyYSr2rRv4m3RP7EJX7/Sz+4RP0PFgRS+vQ1OBcjAe/sn0uK4f9h
Q9/RxsurRejs2j/4Y0mxrT/Q81osKDjsaVhaV6gfVCKWBKLhyfYDoQCjoJPjn1CJLB28w/967snG
XoWRaPQhLllQXPfdc685mungkiYEw4LjC7ta6n00YN8B3k8nMP2pb6YXgjSoswB3NxG/5zjcEESV
fQIkYubkaVD4vh2rxqQZPvFdlCM9/Ug5E3q2WVBJfbBxShv4l6T3tbB8FWCbq4Ly4iBp22ARrKhE
gwkAobXlG9Zrc9rbWuDtqpnWGN+DEeEAQwZa2CZqvCEIL6fjZCariUStfP5YTo4O+dEyr3IoWdYW
ENvfUbzc4VNSjfWxqjToEZEx1UY61jMU7pN8mdFTX9lWAnWIfqz7SGII5zWbb0Cjt8eOSfFpalyi
ZUV4le4Y1UAFqgNm2hAbdMgtzbqrEem9EalbaxGsaw2/qGVMKykpO5vFz/znfuqZ+AOix/owzomu
2gCV22gaHKe5kJtZnHy9aQbgajTPe9qi04OF/IJekwXV/MGezeRDuVjJiZjCZU0iLL0CfNuqrgt3
AVpL+bqfWTudT4DCJibQYa7P3sJ8EjYYSqeoD/IGiiWotwaKoDkid7zpo0avXHASZY639Le2Dr6s
dvzYai4+3RQ/FQIbJ548gsQ6ppLB87mJxp6Lb8Xg2FeTMxU3yWhbr44YrGFfVaSlhH49BJzvhiqQ
V3NSGSemMTPn5x2MQ1DRgOb5wXRXAy9wBl8YcfADQwKPKnUR2CAHvRX1tGs5DwJuJ2lBVIGdfcLw
Gjy6yHKc7RDr1skbBpf5JQs07gXCagacD+49BEKPPOA0Kw6jG09bX2MK2WqxCDChxQ55tr0spLwu
JiFvaapbzsSw/xd7Z7IcN7Jl23+pOdIAd0c3DURLSiTFnprAKCaFvgcczdfXgvLWK5GSiZZvXGbX
cnBTKQQiAPfj5+y9NkWzn1Qa3hMPn3cyOIbdF4K1c9C2FWEbG51oF3EmS3dR2CELRJP3bDohqi+D
g/6dcgz9nJi+Wrbd1I/4wJtoou2oFSDz2Y5cbFqzbzCqrt32yTSB8GNeG6bPUWZ0KFpKiQcygy15
nUV9+HlMoTwEka+ILii9uMB8WTFPJxQ1bzkjpo7PzBt+FHikIbvq/BLyjOfiKdvwDFWK9IOYIXFP
HtAEYqGi3RwbHVewDZaSTSEc58IrDTfdWdi8L1WqKwPgGh77bYN1FyjgElfI6Gv92QcFfEbyAYAJ
YTDQdqq+LLZVNjPmq5SsTx292WZvF6t5wy8J42HwpFN7swzy8xzino78ZvqCGbGzYVs0KOnmRDEG
K+LO/FIkJiiypSmzGApumy2BaKjFbvsC/yAkBVc7/8hz/6/a/S+e6Z/qnF8QsndZ+5yUb6rdH//F
f6pd8y88Rh6KfIrTH3KW/9mahPgLzTgbFrYARVFk/m+1a4u/+Df4MkzMSZS0q+fsf7Ym9RfyZDYT
bJIEJ0KN+Tdb09vi0zVxWhAWiTwVv4Xlsk2+LT5BBDQgq1qGjpnwzyI3VcSFdv9Oh/+fq+DX4RbX
XdV+t/25Se0VsI7GrREms7Ex06w/0jSYv/30tf+mxn0r3V4vswqmXQ4VwkEF5L27md4uakqBWG8d
l0hlaroqgNFoHP3WTVjTyu7OwE9+XmVW+pFq21rL5592+B/XxpeE1QPrmum9t66UY101oyj1dg2n
CL/mTeUtyaZvvBgS4SLN9lMxl0LBH7PzaV2lo/veaq0npsFNuI2LDviIQYmw8hhcEe1wDFblRTGY
FvrIP39Nv/7m4PD9VSLli5Vs/O4koDyKZ2cw9ZZ5bX/deUkaMvHvm2n35+us56S3X4lNWCWJTvzi
qzXi3c+RdgK8iLNMyHAyZsmxFJN9KfqigY5WjQ59nHrQS/oY+xGhFP/2JjkiEjrtWuv/IHCvh7yf
lO0IBtE4yNTbup3hbJd4ds8lyKH9n2/xl18dzrNF7pGF02Z1vb27SiPnNIwsNMTQjLsn7aBa0ras
7+1kefzzld4eSnm2PRujItwIwUmRqJd3P5o9o7mAT21tk8aasEA4IXBkDVHYmybjPM9s4tv/fMVf
HhOUdzzLawgsmZxk8Lz9BoFmKBz/NGNtgk+OscMceCKs6gNW+y8PyY+rYI2CO+cqTC1vr2KXtmpV
ylWkWYfXKYy3fe4mDBLBnZ6E2dxL2Gwf2Mw+uua7B7NISjUDxpNbsYJOwPSSEpA1L7T7nQfm85Ie
net+wIP/9ZosSdyrD6bbZE3nrPHz8+hGU9t3OM65phHiGlj6Kwt5C+qHSv0AXCEqR4VNT/HPv+Kv
zw0tEcfGLA2hCCXlu3tlWoX5rCEaCClDfq3tNn7OFyYiLL+49LVTZB8YJX95JdbjFMZrSTYlrZq1
TfPzjTJDDYlvs5lgwGS+tPy6qWkKFsj3Gy81Tn++O0jsbMU/rzICow4bmBA0E8zVVvvui0XXUM9u
k+ktoztE00O3MM+oU6NfHtK+Ja0w4ibDPSgKgqhFnzs5I5WZw0bOQfJoW21jPU8o4jjdEPKr27Ou
zr2ISaM7G/sazZwbVHKui8001dBnWmyRlPmQB5xdqatSH1jWrHEzu90kj8PgMtfQ7QoREt5AF4e5
MmGo+LQWdY7WwkK6sMRSPnjLBA8IhVbQLfLk57Fv7XBZYr9pymgRR9Isp/6bShpIjLM3j9Un5t+N
c9QmpfsZ8UTGi9UWFIFJYtSPVSlQUDjE/JDATmaeSwLooMsg7KsKkoZZkbIza7AxG936+pDkKxoi
LOqe2VVeD9lnUpWQmuH8jpgoGHZ6NTYosTYMCDx9ZcAQk/tGuPUjfWvmIikYs3qP+hJYqKLzAeuK
dOA6gFwVX3rY1OXRiczuPlyTHgMEhRlnELfEH/DC6qiIJa1FJGZkGmHX8NXWo8hgk7eLC9bbnBTn
oGpe+AqRcCybqg+F2JmeJ6KAXjcSp6koo4OfozHfTFVeV2hC3BzrCej9IyHC6CxU5obeZgHa8sWv
+9E8mLPlM/QBGFZDTtKNc26OOHlbRB+TZ92MbBfWF0g2aYfufi7EYaF+J//QWKoq2hkE9EEqXfxF
7ONJa+PTGE9OihSv0OLWrQosC0DXAG+zTUTjju6oY+ykleYDLPHeya6EBV3mpJseh76F4Gs5ha2j
cLaMkctJirClhzQ1PJSJY2afdx2/O5rhxai7T2Ga+LfR3CMTidJwkEDhdHOPhghNcAxwwWdaGars
wq6BUe7pBIYnUM49TwJZHkDh+tq5QaEZ41eTWVOds65TbBS1HzFlbztRBE5b2s9t2VEwNZ5HPliG
G8Z7bPpevYZlnMxBMS/a2iOtZHglQCsZMHgnZqW9NG6FaKZsL7GSIVrIQ4txZaYtY6MjsKxwobMR
ljGPzXeefIQ8ToWTbSO7MER8qRuaDM4AWUngvqih4Qtei4SQpbNqwe0XTBq/DGnbUbkzhjxstgYv
keS18gd5cMsqeqjysuUvyWCTbaJOyC5AVNV8k5G2/AuI6JgYOJbN8OW9jBF/OmhkjQvHuDEYx9D6
2zeGtghU7SHB4WglZcB1+pcVPGdy9MvZjDo18jIwe5zRF44yQa5ByPB8TGJ6nPtOlka9n6VXIxOg
CTNc1hRW4xYySa125sx7c1swx46u2QRTcHmOjoeA/a25mMk+AtWa9MUTHVjzkQ5Kekmf2FaHIZnI
dYxQnien1swZxvo+6vg73IMMjYvafEIbNUe7llnnTYk9x/+aidmL9k2sbOaZmWe1/ley6ov4SnZm
iMKOCfXC31OYWVcwfwztJj40WhX9pjQxKFmqoD8g3aHtzvHyDzdagpk+mVUrsAQNfRgztDJRPjd7
5sgCmY7IaSBn5RCnnxAJ5hnD4bkTV02UuN316FZCAaXrW0PjRG4k7r8yydq/Uyxn063RJIBZeTfL
fAc0VnmvyGKScJ9Tm2I6ohVlIk02JgTT47gYsLNSCoE+G4YLUeg43+tmZKxbxIs+QH+RXxkMmjzK
lrNEJ2wpoB4NNl3Yj8vyRc5aPk5ej2XUp7G2g7esk23dGv1TAiMbIG0xvloQjb/Hqdnah96o08tB
Z0t7BaXBeAZX4331afDdIknMrCBMvH7ZeFPcvfpeOF6Z4HMsvDt2+0qyhggBXTu2tcE+mDZ7vOwI
kfKKTnfKRtPjQ/EBSgHgghFGTo15sBcVFUcQM+VFXA3LFtQNZsM+LaJhr0UiBuDJzuhs4EZUHsq6
3m/OLOLAEKl6TXUL/jsbN4VmMA35K3d2qFkxtg9lWj25iOh52VPsZMeCAwiiO0GzBYCTNF46g1yO
VZpRPPhz1d4u0qlnxpSTmW67VorXKUvtco+vSvaEPwp99KDa06uKKt5yZiGrDTcJW6jVvfM8IuWI
NyKeBizgOWydQiHHgP03TxeDqpcveUcHKhjiCI1gZDuxQZNPmkhvzDCxNlaZCywCfOjXIrfTZ5ml
c7JJ/C7ttg3NnY4kb5UjvlnwUxxyc5BIwY3U+yKtvGlvR76VKLAGqZ89MKwvOfUJhVUPYQ4R5ejD
dnSYkh5mOxs+j645eZCHsAcUupT9rkq7iF+xYNNJyzl+nG3uf4tqtyt37L5mjPG1JUosRpQzBlFY
ZlcLAxW8oF0/e8yrDRbj0FcIslK3nlOUVonxrUWgRyy3ATByq2N6cLtsluXXXrihfzFPOTh5nIlT
eWvOWuE883WOy5V58o7Quxp9ayrDo9uV9I3QViN8NdwuCsBy1i8QpPxunw2p4R/gHbnfUy9tsY/N
cBNZUUt1HzWy1Tvb6aPwgB+Pv68W82XojfZ0aFx/cRAdzjFdyQL1lpjSpNtDY7U5weIRZ1CSYckK
0p5SGRyDZcd7y0Y1giES28PG9avkamprGTNAr6xnBqp5uwFCjVnazjLka2IxvOc8L8PHyuw9scnG
StQA7SZ5t4wWLcWEdtSwtuqqZ8Og/bYlnUrxACP2QbqeTECXnLaDiSly6Jetn0C9St0FiRi6/SFA
5VaNh5LulxnUde0CBbNFjkvFU1gziAscSDwPmzOnk8W8Q5uMUVNR6nxLWAyvPTZlJPMqpHWnvXXE
09Ip6zZAz3vsPAuRAhsrJtYEVQ7+s32nQCmctNG7eJK9TJH3rju47sMS0jCOCF7ZdSGRT5tw0R0b
d80cHFWd6I5T1re3MxI/8xSWxDcEU8eqSU90qc2LMWpI8E1q0gVk1vfxtUs9ukb6ZjV5lczJ0bcO
Sb2TLW30/ZLb+lvqaaTqKGKjPjCctV9JCAcBCGHiGGVA4hkm07kgQHDTQiO7SMH4gOHDRJtvO8Ce
crMohDBJyRxhvXCMLSAsp6c8VigA4qKI9XF03P46xL3Y4yo1bXaeUcX3tZYUY95E0AKYyVheNvVQ
Yq+hf+scXVmk/U6mDYUv9MDkYVxC/dyKMfV2iFY8d6t04n4PCwBeGyLeYiKAjFF816yNN04++Gfm
iq8Dilu391qa2X0vIgnfMA55nuOlgNnnd7YZVL6L7TSqnFXUP8zt/Uj6JXu7O9TfpiqubpDc6buO
8FWPOryuj27Vr5qXOrHRmNkecG2cfn66nZVPnGehgIxPmVN+KSeddkEja1QtTWE1Dx1uVTSek1me
VbDDsFMhVACbr2v33ohXBY+cIxLZcFj7YPEKzSdiw6EmtWlrmIGDCqHeqZaOFG8a2rqtWzooSSNI
0bDYOBghj8I0sxBCWm3pa7WARyfLngPtcgRGMRMjYex7sxsDzwaSdzaHs9Y79GzOTelOoGhry8aa
5IXLI7H3NNDlVFAeAiCnkCMMRpkwd5vx5PZx+YBQhyY58czFBT9ns6beeBDbhRuLL07fzV/jBSjc
agUubnpSVm+EmMs75C7g+pGjh686mZp+EyXzcOUj3sA142UMceaCmCkv7Lsp8NspuveXJmnwl+bo
tiitpxdM7KiKSCPirMEPiyR5STomWVjaKXyjyR6oEWOifMk/KElqJf5zI+yKGVjtGLLhZDWJB0MN
qNMHu61Qm6G60Xz8qjzZKRC/IKRQ/bKwQkLfGjRaYh8Fys2sBjaRfIKsOM9KNDvEifV3i/87Capo
ar4pR6AmdGLZXo5pyFFgcv3Cg+KxjHT4e7++sURR73HaK5PIlcVwdsmE2nwbY8FOApKfx6cIyvKy
8cvG/myMrO0IhMbqJh0ig8W5TtCTqcgYoRCH7PBnoVxR0BNL0Z2u0/ibh9MA9m4Rqktyg9AusUQW
T90siwrl++TdECfheBtjqoavfYucYmNEozyMGETQ1ldVeO/xIGQnJSp2cJT6ElJFalH5D7b7iXYC
LcjW65M7i3cHA1EiEUDBZPWRri4lC/tkKJCabt2gEQo1zySFl1LfgbOWyNstYgqJ1qBWiRnXY3Lg
n9FOdrXPKzJqFlRTcGLdaSBuFZKzfPWQFUXBCQVENENHgwzzHflNmI20mzBwczrUXtS7tpnsAPe6
B5Wz6gZVB7w7GPnQ8aElqAMop7DkLUTTdbIyevZTIchm3WIMri+rEOvoptU9aiUa1sSbCWqB80bX
pEWkHVq8TTJaXfgFjCEF4egM45PGQ3ebcUzKWVtTolhay2kuaAj6LDGtSfXREDVCkWu1ctnSyoUI
VA4ZGVsimZuryU/Tfh8Z/shXUfR4NnQ69rB/yV978ehsPY3JUt2TH7GYO6JWErKjcqN+hTvoICf3
8wXqsM8BzCsgf28Io4ET2qINM9CVi/S7M9nxNUerId6HOsq+Nnaiyack+Gk/xQmbUJujuDxADIeI
pBF5hJvKzmKQnz0Sb/CQc3VZzlIBNNYL/O5KDTkyfY6l7jYVaCX3HLfT19hINRiJNM4Plo154ywE
8bFDAkViPAhlELaJmtPXxBhpJhaliqBhWgLpK9DKbJVPUL1vBED2T7JX1eMw5BKkqOlihTNrjpSx
54hnYRXGJ5DS/ZOOzIR8q5aFAylN2l83PWjpjVeDoqGsBRa2zWw7t9E2otjGElmH3ygEhlWrScbH
JjQcPkdaRSS+mC1P/oZgCu/CJbHlxgC+dze4OSnAYb6wh8skusVCxXklDSvEkEYbOjcT5RImnSJp
ws9Fmfvy4Gs4p/SdM/oSM8eOv0Wn4sfaNuu70BUwofo8CfsjNHZslszXLeKdterknvH+0p84hlJI
tqKFb+5l1BeHmmif24wfugjSwraPRKRAs4BKEFcQyaP+vIUkvI3NqTxn7GDXOxzmyXhk7VzGoHFN
00AYXsvr0SH3k+hj0lqgIdnNdUaYHHliSsL4xriQUjIvS7Rs3eEHPK6JKDUNSGhY+hYfr5PgIaAk
Z8XdGV6VQJk1tB0dBrurL5VhiCe/7wXTzpqXcssKjOrfg4tswk6QCssa+t5D6LqcPgYVY5QBsI78
HbCPao+hz4HnuWSSRUjoUpAmNo2VetBQuFfM/YhRbrTMGKC5tNPLafDsZkebasl3jd+DiG0QIpwQ
KjC6bsuZWbCbT/oeTizNGFDa1vNAJWoEHoYQZstEB1RnJaex6KgZHaPc0zhPiJkhpAMUo+8EIiv6
+hxcasufsDmDeswfHsepjhC5J+C2T3aL8X9XSiN+biBS1JsyY3k7B3COjLmtprgATOHwYCk9rHLo
uSbdIy5jxz7KcOGrJb+zREjcEoSwF1ndfU5A2xWn0e9I4epg6mabPu1X1RagX6wsTTMu+xawrL8j
nMkT28KX0Tbi50PBhGIh3zodz8pulb7VjybtqHQP1dgtg8mYetjBhY0IXjJKHAK3sbqDlXYEkRPL
x3SmJXLQ2wqyDe54g/GNyY6uCEdFOz22HJacfVmErb9p7docg9Z2ptfMquQjx4p5Zqnolxem5faZ
sBzMbg209Ee8AO5DmxI2FRUobyG1xBC7zWm0X+kPo7zsVZS0W3ot7rx3RzH8PboTYaqU5M0TRkfr
0iOQCWR4Enl37E+Vu1EZz+lBa119YYphup+9VtV3vSzwMHRm41/lbpk90rkIs61rxD0lMz75YdtZ
XYyg2l13eLwReGQxdgGbtes1nsbjHPECN4ymSxozqOzqNHEIiqtme4tiIar32osUhl0zvOm8AdFV
4Yam/Xnxuirfp6E1f3XlbOagm3P6SUar5XjM2ixPrjow6fW2XWKysqTbueKY9A0sWodlFleuBFYC
saxMmWDx/l6JRfBGDJlTfy+rbtBH6RCLhCVR5kmgqziJg9RcdHFHOlx1NzdMazBC9NNt3fYqDgY0
gOW2tzluYrfuXUQ/CFTc7TSl9adq6ljO1QhELcA0SgN3hWbwddsN3gfIFu6nQeVGzv4cExc32gl/
BBp3+cUbXHxMVuugnOmtEEdCHgraBryEyI+T1TQ41Y73YBY+rk5DrJv3UEXY/sgTw62QdIVzOS9I
p465qnEQtIR/PvgG7ZsAnYsg3SKuaKp1CWFnTBNaiyyqxAMY2JIERNpdnj4l0BgpJTsAAauOHOlP
hRbJO7I060cPbQUR7TMylmAyaS6BhbbR/eRTOYQbO2zqh6qpqlcVmtYNSU19uCPTYOTHpEGF5aVr
7lgx9QUOcvycPUdKyAks0N9l3mXfcOoim8HSjocN/LaSO6gM1iO5v1MaDMiyO7BGyfDZJnCQjMfM
x5A3kgyhdkZlJ/x9jCVnPpci98GmybsSYSojOsJch4cyGzJ6JAejufLJuGsDDv/hlzkr5YxHa0qv
/Cllpuv7pThGEmLTXlka339GuBe6RYuMklmF3p2bjsjk2042XtA56znT7HOBesoh0RIbKhluQeoO
s7fn/BR+is0Shx7JT313lhZ19RjSSG0weYj4u+lHIid9z4hjzNJ5jeprsvnRMAR9DXsbSsHCl1Dt
a5p70c4dYXJuZEXICiWe9zL6UltB7EXFg+kYM645bWV3OEKIl7bEym3uJo0puE8M905PWcOuz/ow
7XNpZS+MkzsrYIaSls+EQC1UxR2wKJfeH6bwxJTNN+TVS7jrG2j/G9ZIP7qqtE0yaTUa46u0h/5v
dDET1icVt8MZKWycBzpjNPx9FefWpZKuJivOwrG8s4cqw/7b+MDpBZ2Jzy0rxGoFHOajqwbZf1Ls
zA+mJYwxUBQqJzkiqWPZaNVLjuKsCRrSEgBHO175kJqJF25DMnEvU6e2r6GtihccmUSVWZNrfMOo
xGkIU1viHQAR97QxiJX53hAyi79umY3PE1uFxN4mxZGBdV6ficbxzqN5aKA11SQeUHsX9atPdggr
02AUnwyjdmEmdKurA/h8hrunhdjQkWBM536oGNZUTWK7oH9wnYDRkSywMyx/HYx9n2OkjQVupdaz
qv5YIXI8QzvW/J0CFklYQZkLsF6OidoVMCOsPdIxG1ET7XBcQ21oJef46iKoRWSLPVlew2PCqWys
gsLpeH/dsEOgZIv56+QoWAWNpMqFfjQk2DTxYcOfYBALc8Gc29u4FupVlAt+thQA+0XeSEuTXCDH
li1gjRxsQG9d4/ykrsAf2mVbY8Y1QKAVjwVmqzDRO82oElcqh+n0xATNvgQdrzuOo4giN9FI93Dn
tB5dAOLOF7GjaoDBrQU7Jh8lxoOEPM+/HYsiIpwjpCm/cagWnfMa+r+9HcC3Wae+8+wL0r7MK2t9
qimu2Gq3TV9jFXZh+nMhBr4EBue1/Wmc8p5xEDE3xqU0ChHv0I+ESH6zmXc5byu0lpbh8b7K1iAD
Io4ZQe7x5oUsTOWUjbsasWC29wkSYE7lVW16CFP6Fp/gidMQ7AUb4+eM3qexreiwLdvC0eVT4Tkr
gM7PLBIPOFB+oRIxqh2FJnWXC1TmLm84EezS2Q7XQzNEuZ3Fm1IdOnLi8qtRNMm4owPi0LyNZwt9
2xT5Aiw6AhlAHQ2pOktGAyBgy17I73BH5xWaHoF20KITKzAKhlibYaSrRapSARDeJ/bz0Lv8Cxwm
rXsK5XoY1xw/wWAkoK9C5EMsW2QFke8mtMwPJdONFjxJqM85KTnDqY+FcUl7pKBpFnukPbWmDKsA
Wnr8qpa26LYJ075877Ucnfdd3DleYMZTawVgPeBB4XCcb3ltC2NnqZ7dmAAq+vy1a4aXSS7VBVam
6puG0bUEE20ZN1BpRgJ0C6GKce5CDRRYeepUW5tXjh48AZXJ3g9rY2Zxm8NrOw/99uA3MVFGsUX7
fONGkrOpyQH2SBk8uXtOwjRqtCeUcUb961qHUidmfGvSs+5fEpM6bF/LOebxJvrQoIXDVbPLqi4d
+PMm2nbifHyrOB9jk8GmjVkB9DyZ2QqVIuexveQAcT43tXpgs+zFUdYNG22ZOCY+4LTJ06Os8uHS
cmwGHZbVTe11nFHpElvK7w1wwtWPTPtpFCNY1SRQC4hjpIKmGTbMnO1Z7RO7cL3dUg1yT52P89Qx
84KnozT6awRJyVcgGCAKl5yOLBCQbvxEE58ydSCh4YaAVh+UXTpHnxWstHqtY2Nj39H4j/eFVTrA
wJrSB/A/AZTZSHsZsi1sRfSuXernIWuRUNQjOeL6o4wLUm0nuRRPFos8RwtA3CYdfO08tTUuLoYD
CUpoLSpaD2Za9O2JK+dPvjbMc910tBvqzEwJLKiyxylBMrepl3x48e2hbv/m+ILOah+bia0waydm
0VC2MtX56tF0Lb5nOcvTA4JQI9o6uOaIIIYLNyMg5r3ctc7AaDB0y7zjDINWACdgzfqAMZTnA6OT
B+WoiGOWtq6ltUrIQxTeMmyIe85SY/s8KpfVw4hdXAYiDR11ILkY0hNnTM8IGj9c7CBHLnCMjCGy
6BX7ibczW2RJu5R98qb0Uupe+krDafLd1Xphpvn9wqrZ7FLm7/V53jus6/5iQd1p2B6WmzmxJLrt
2GPzTRuSkraGR9A7XXmnjs+qlinjtqf4ienOOnG+bQ3+0D7L8Uuf6tH2rzyKvIKMhs7Cle/EMNWO
9F1wgxD+Q2n17Ps9zKA6spL2VDlxvWRIBmiNUp+LmmN76BWXSZOCgIarpHFdop4F5QJxm56qXkAq
U+eQdcJrOyDHjqXDpgLW2Vj2VjIOcUArA6v8OA5gLTTIWGxkbGVMghTICzLYOSxMfYxyNzf8qlo9
w8tw4h8lk2Ivn9wWiznNEL642cI+3kGzWhdpvSxnHg5gwpEhJHKSqRiHYxBmHLCpa6f7u2eTujGW
NZitNJgHBlY81Qq0lLJPJMj37s7om4EOYhlOxdaim4uJmHg+m1G11cMZymjVw4KZmI7aZeuN54at
Wd5Gv6+Xg0Uim39mMb7+vKAyh+DjAvYDVOvE5IwAkjiIlDjgQDUDZm6ixvHV9zSVztSAofaA/mvN
kgDTtNzVUZak8FMc3PADZp2WtjLP5XRqstx5qdzKf7GaHlrCiBoBK412jWo1DvJ9Y6afaDj5tekW
dzZd/Pgqyqa8/k5OR3vAfJ4WF6BFi+Kk6YgS8TnR9d/1yo0vaS115F7bMalmlkE/LtoglRnK+5lj
KzlV09K5p9yIEvNLSAlrn2DF9urAXm462AIRBuwmy6Ot3w82M1uV+Kb4ZEWSEn6hr2UeJDPD+BJy
qPJ3sXIbPOZsieWVNPzGCOwJUUdAy4Iun0yc5h/F1/9pk/8LGvxPkqlftMnIBMrXZ6T9Xfc8vPHj
rf/dPwplIvhWa53EN4OMFemWj6brH/cMy8ZfEMNXOa2DDNB1XeRV/7HPrIY8D5YraleCty0MLv9P
o2yZf6HIctFkgav33H/lxnsrnLNddGTIdgBsIzWikypWmeJPQk6KGc5zYXoZmYYzM1RBcUIDrjQP
ZEWJHSl57R2jR+QmP31Nv9ESv/PL/XNdUkVQjuKbI7Zz1bn9dN0CcRct5eSSU5SCDaepnmn9lpt2
/OQkxavKsZmGUFN9mX0g9fzdpcUqXkXqaZq+894ROIduk49NewlwpqWQcIZhN5VS7f00AaOhGjeO
Ps+ckU75JIHZmo4zjgF/VkT7D76EVaz3vxLeH18CAz5kgwJhneTzvP0SaKNHjprjyzXNXmxoHwmm
iLlikxspthHwim50dqGzTttShMxwyZBlsWBJLz4XiPB6SvSOSdcHn2sVjL//XALnKDJDwlkg4L39
XERhNZg0jQuzbtBX64y46jgdkOGp3AM/p3Rb3KFJWNpdTeg6jwkP/cvcDeEH6tX1Ou8/B25Gl5/L
Io/1F/Xq7CmYY9GlyePwreLEygySJmdIcv1ZbhXWA45E94oVrro3HSriP38Nb6WW//w6qOoJjwXe
jUL3nay+MFXn2J1/kUZtfJ846AUxYJKFxOj08OcrvdUC/+dKZN+4vA6ILVc7ws8vg8Sk1ixGeEFS
nXnnWaDCMWpZH1zkd7eDvhOnnlopnva7N11XNpHhobyIVht9DmD5bopMk2ZC39/9+9vxeKXJ4PGE
yeTo7e1kAx4eY84uJ96f66ZzmkuvaNQHz8bvboeUElYua1U3r8bDn7+zIbMZ/+fJZWn5M+1NAmRP
pmrUdVr18/m/vx967y4pB5LV+P1rSrBBSApBdqnahWkcsYPoTqNhmD543n73FPiYRFjR8VHazru3
rvfH2e2z5NL1s+WWxlQEEYkO7Z/vxXor6P3xrNksJMyCLalYelZF808LL0aKqEYvcVkRcm9sG7fR
5V55RQweu+hvRrHY5lbblSnQV5ruuYFNBtRFLSz34BA8Lj/4PL+56VUW4XIwYSdS72+asXJlF4Cx
u75sT1m0mEemER9ZJdZ7ereOsMpi//aYYyqiKt7eMwh3FvLGuhCAFlEoogIeqvIhzrNvk99+oET/
zQ05gn3UdomZcZX5TnHv9naBO3+6QGQSndwhnLcmOr8Pdg7xmxXaccjo4XaIqqBX9vaO0jImKSMX
FwDmxFnREa9XtHWMM4fIu0aZKC1CoXaimlFtijC1H21nIZVVpfLTMhjQ/pI8vE3tbLmwbNGdqdHQ
ZwLkHf0Js4WNZpCQaA8gTv/89K0f690PwWrOo41MFpm+ePdD4HigiSLEhSNa43KpdP3NYcK/AVjh
bwrw5kdzNO3rP1/zN5vIm2u+W416anuibNVFKvhMQTLSIsQTXJzXHnilWNYgqbAB0xS07Hz+5HSO
8eXPH+B3T4Qrhe2azE8lEV9vf6uh7vyE5eXCZXzIuL7tPhONmnzw2L2LUfvxXvMC/TBUm8J1nPVT
/PRedxU+mbI3Lyg2pNwNU4WsMUV3f2cxC+M4WfdUCwSHejpYZOkBGaJvu1MpMs4tsH78q/RUjY/y
lqzf3TyvHkYebNlUsu9ehwVvde036oKn2QMLW8Vr8Gb+DcSi2C1Zm9w3RFtsLZy/1YbdfHokYxl9
XqKTR8twui+qBGuUF/34wWL7zlH2z/flU90QEUbdTRzJ2+9LL7YPe9C84GRJPkaMICbIM63POt2p
Y2VPyQ2zlOrJKWHPtgB0HhgKAqxNmm5muEJRvyO6W5xwLWRnZWHUt//+oSGaT/o8L55im3v78Zx6
6EzODRdGa5eHbs2zTDNv+CBb5jfroiuEST2g6HR47/fQaLaiJIv0RUH7NqOLC1OOLiY8ryXs1Z7J
XHH68139bvfBWSm4I4vHQXjrrv7TU1oveiTmrLtgUtWfW30mAmD96is9C3E1tiWjtsmKM+KpzdH6
rBJrgq5o6ptwkdb/x87D64ifEKQzQjD3XXmXVXQoY6+9yCOURxyiv5tiyj+oHH531sAHyDFntZJy
mHx3v32JXYCB1AWRxjSTV0pt3HbtIQzjGgZZkzVbuu0VY8/Z78FazX0MiqM1P/ja15fs3bLLp+Cs
Z0u2BeIK3n7rbd+6LdrgixFdHe1l66lehtfRM7+FK/1rWQ4dGswPfunfvPhQIUj44a03iW96d03U
G05nV/WFHAFJEdEK2hlSWkCMFGMZZZ1USTN3ANo45cuDsS6Pcvhiz6hDreprhJLngxf+t59nXYN4
2vH6vQ/SWv6bvfPacVzJtu0X8YDevEoUZVPplPYlkJVZSe+CDLqvP0P79AW6am90od9vPzTQjaqS
RBMRa605x7T8dgj6ClZkTBcUiwvcT8f7w6/++4egqrXZbv46AtiU5r883tBi5Sjr9lxOZvKU6ml3
QeXq/te/BLqPYfI0Eczp/8XV+Pd3qDbmomydEfeqLT8tlC2HxYHx9p/v39+P13yIb4P9wL5sszb8
+ksquoOa447nXh/NR2LDe1CKS0XyxwDpYvWfP8v4+zpEVWJ519ABm9hr77dnZSaUAwmsPOMGqUj1
8e34Ppmc9NnqpmnZoNRDCNFk1pMuSpqVk50eaZ02b70AMg0Xo7fJC2ZSQuIZsFFUW3OebzqEdGP4
hy/6+7GL601fj1BUmiWszn9bMxxHzJYwz4SoCMSAaMmXUA+G9Og4LsQDUAFk2oBEQaPnjp3Gf/fz
vIs7UMj/5UNw/SZUCrxiQI1Mgu9+vT+5NRV+0s5nEgaAZDpeHi6ow/9wY35/CPgQ3DBgQWzWL9pX
v1Uks+/HWh+r8wgeaC3HbLxxEaDbxMn9IS70b6eXvz7pWvlycnGpBH77JBeoI9IweW5Uoe4ofTJn
jdDcO6SM1KOU7ulKn11vC8P9XhIcdlc5o/Yz8BzjI6iX9g/P/t8OLb99m+C3rSH1oPOZdX9O7a67
YQNhvG+O6k7XxxtIcu6mjefkqQCaWihIdE1cD9HsT8YudbpkP41C/qxNVAp/uOXXa/Dvq/jv3+q3
t2SalzSTQp6XUdMZQRvGlyi64n5EXr8S+RWbgXJzk+fJuDIYe/3hovy+tF0/3QTGhavdNEw6Fb8+
cKpKMVw63dkrDQTTWF7XaeeUf/iQ3xeCvz6E9SbgZEC++xVd9u9Lmxi0Vha5PJe5Mu5N1XnRdPX+
CcfdGI6fv/33r/M1bJf12ru2Efzf7nNBOtsS9O25Fz6U02t6fLryGYswcDII3sOtV6I7mFMr/ukM
lfSI8hgXa2UZtfHH2EHrH+6ugwHXweDrXnVfv/50i8gtxyg6ypQ4OCJz4rQOkhPRu8i0VxY3Uuep
L/ZBhex8Ctzymh2nR77IHurcVKcaEufHHy7PPz1wHFoIfOGI5PCfX79SP5Q+Y5L+3A+zRhJsnXRv
jUtuL6uak0UWnD88oTYZVkCER6C4c9duJvpC2IqArRjgyYfx0ZjThKFmkwawpoEjOCtNKLUFrERS
nVYwaz3YZZv//MN3/4eVGogHC991deTg89uCwj6i11NdnmFuguG2cptJka8vPg7/kTAOkOY9EXbE
GyUtIE9Pu1XjyJNG3KUx/KHo/ac351qaYU8ndJlF+9fLKAs1AU9tzobWLlDBlT5uXaNQwx8W67+d
ra8vTwB+Dq8KVn8W0l8/p/CtKjPT60+2kJcz6Jc/8rqBZhq3k7aHF4y0cnDVwsgoyY0yLGTpnN0C
H+Faxw3237ZP+TqYxqn9THgY14r016+DMTE2Fz+46fw5OMWVXdwPRpK8Y8wZH//zzf6HCxzYFO8O
zVPqpd+Xay/BnisK7abGy7C3y9KF39r+iaTwD0sT3UbUIDbrH62z6/v7b5WLx9lcKNO/aaSyd6R2
KVJcAus+zxvM18FQFbv//KP+/vJBWAkY/VxBGxxZf/s84tSGUo7DTZea3asuGw45SzUSEoccGAe3
pcfSPtKGhFpuGeP8VRF2lq7/83dg5eFX/bLncCZj9gT9kRL5CoD79VdTOOE3VM2NldgAuvORSTY2
JCJnJ7kErw4+3CfkXB16ypzD16dtDxBZtbbtu7uJ3hUWgthOnJusxIqOAc8jY2IRSaD2ZYAgfmsa
9UJ2qtZ5y2FuC/0Ao6XT8Ff0XFQlHbUgPCljYOluP52Z/+aPbea0nwwEAG0j1CgbDP6+RFywVKT5
2LheMOWVKM4UBoP7IZU5IhK2w8+enLpzPU7zp+N2sb2p2wLQ4ZgW3m5CFGbt4zKfupveHaYxapVT
fs69VWjrnpZoFpJaoh462yCwOSioMFaGMoWKiO1QMwFHZv7lVSZChRFn9kO7QC5AddFVaLg4u+wR
rI5vDbLGPCSBc8GGmedFG3qDZb1f8ePNClo8wy4k6D6ZPlZNWkhvmfm6hjKlDhOOErUKJkvtelI6
pbHCZOAhfmzdEsfJhP1E3wZNYDSbEZBxnQIKS/30k9CVCj1czD4SJtJmR8FdMFeRhZN0xuol/RJ/
Zg3PPhsGwudW/C0PP09FwQw+TrOUv5PYeJwb4bsosOZgSqdIKC2Y7oJq8LcWLIp4FdiyVztcZ8Z3
hd5kDHuS/+LVsOQkEvQiHtsV+RRAxfxmLJGv+XI5l1ZL0gsuQTKT+hoGTCiRkHADse06JI/zkD71
Gdy1MLPt/GIOjlRhMFwzPog8qQp8/BSe2EpQ8G6sPibCYei4O+ESxPJeK3Ha8swUeK/GwjTOdjd5
LH4CVsW6RGVZbJYO9eoOntzylmNOxa1qJh2FKm4qsc7MnlGkViikaV6QGj9JkI8pgLTpvVZmsRwq
vZ41fNFCftZu3i3nNp0ryAOL1xdrQGj1Y0/GN4lTtp/ZK5LGDGRCqeHcIV7IH2KoFwRjzwXSRtU2
PgecAHPUupZBHYeMRXmq0VXhvLQ6H3XA6FjA2+uZ7FLavNYA366hg0rIxFzQOhiNOdjEgSjlJik1
Gyp2oTKiLAlz+rD7pNcj4GbeY+3O08WaTbeM7DSD/MnEC9QNoIH8ooOBZjfUUTkRwtoNd4MYh3uj
ZjK3Umz8BDBMgflFCFljRHIIzE2JVvHogZvYWlivV8U4dLs6thJrT55Sjp4mgIIyjk325HqzUUL9
l8klbSvj5Fm2dmzdOKlWXmfgSCj9Rrl74jX7S4+I53bqRYfmOElZ2lr6RM+97lcWDmEk9Bu1jDZr
SIzKPmzsYfoXaer/SxmACrO4/wcI6EfxMaa/aBiuf+H/NAyW8z+0bjlXuIw08BZc+Tr/J2GwkCnQ
7mBmxf7LJO5K5vp/TOHgf1AXXNsHPvTwf801/4VZ0wzvf+DKULy6/CWH2a7x33DWGIX/VqsyxucE
b9PcouOkX2vjX3eqUmTEqJnwJYPJ50gqwOEvpw49RiRyUT8nMBjYKXVA+Ylvy4jy2dmjLuzu0oCY
rMo3y2NnyuLi9qkfgbuQh9bQl7CKG+PUBQbZPW6MNX3pJkLVAY0c4qmo903TzyHytjXr8pEu5tFx
S4JiCO4oB7mG5vnQL9WGL9cQ5zP4IX3Oqw2kebZ7feabwCY1W/tQ8OmNMthsxltLTk44NxUpBwHB
BnHRw+zMGxJa5uGoS/LUXEP71szgBQV3FDOS7LTE2M8ky2J5YEVpbIJwNLc5NMjA2CrSerMEQOWH
zg+BdItL237Ms4WqNXV2ymRpiW2Xz2+NR/bAKLDqc28DTF/08jK5xTZuqjCZll0j2h2mnDAgWI40
mnyt9DzYDGOH8DlJbgG8oxXtljAxSYhOwZJq+ZPQNl1XruyyCG6NIn1JdOLULNiORbqpYQDHbvMu
XNRaZY+PN4OJoHdd8qbH2Mf13iHBzjG0kP40+Pe2sAiKZeWcBEyWgOyJEazDXEKUSqskf6gkVPs6
/UQXWx5zRIIgTRC6Va3NhEnpn7jqiJF1vlg8D4mu3TflxSFYgyJ2gFkQ9MBHwGV+SGckVxK2/YNv
yHObd4emJ3bvgP/8GmWBIZbhOlO1sd6PvfHKE1WtZ384mkH/UJnVqRkFgtHBJOhHuXf4QH9KD/Ge
1VX7YJiGnVNPKNXnXd7T/fVEfkC2txBWUX4hG/2Mbed2cXmWSIIGJYIyMUs1VO7z+E2PCRecXe3x
d0TWVbTa6YsV4UbMdhMkGs1zsg0KeMR0g65fFakyu830mLjfeCgIoVhOeBBsTP1jGo2WeGDLjbqK
aUaGD1gw4d7pTXfu8HMg9Gg/hTI+q9oOcY/trVwdyOq77lRsOdIwJGY4cAV0au5Unv/sUueesPhv
krfJY4wZdNUGmQPSigITBTCuyTUAU+AXXfrk2/0Te+45bvRHW+NPlD6ZfD06clA3BcQ1a+OJZE9f
55C41Y8OxfzGI5rjY7DlD3sYqIaJ1V5PmXHLXCZkNnIJaghnPgwKDb+jkZjrTPRfcd/jv4aFo7uP
KaHRV3AKbg2KI7pJAF2z2PzME8s8JJr0Q2YP6LfrhhxsrTi0ufNhjtZGljhJlbFa5j3O69WQ3i3x
0SG1zuu6kJbIajZ2ggOUDIwvd8YCJuJtow5qiBYDVy6WrlCBleHlh0CaypWLOLCSW+tq6lxISpIi
umJ8DYtnZvQJVgMXTDz5EE6WToooQ6fHGpepLI1VBnIXLwAUHnKr8hZ97BZ1/NprXgbf/QJF1OSr
evB0/hDZJQ0kYrwBHKVrr3kf+9EIeD0RihqkSCycON1cZjhQOW4prFGzlcwPvj5r82GQS0H2tzWn
zqeTYbVMI5tVJ0NoraW+vcedrifveobbvlz7s5dX97rb2dWtZ5B68lY3aUk+XWqL9BDI1igJPvDK
xtuJ2ZyJeekZiBwBKjPk6UZ8s6FO9YiLd0j+aizE1g/ZlP6tHiT44wxNG+77RNm4qx272U+40gMc
6uXgwG+ZEkyWPULvbdLa1gsZoUSRjbPeyG3XWu5nrGORXUuaPNYGONzA6pwtLb5mV8YtxhWZ0csj
QbwlTSi2MhhnNDrKTa+0IgMrA2s67HAJI/xvYrxGVQ9ncmVz3rnDquZtRCfxLKCkeSu7dCXmghfe
B85sJDHOMnuoboRERMZbzlgjfyUhs/jA8nomXvWWcyH1KkreSy3wyDS1yIi5dOdHyyDcDX1I/1ZL
vwonME5WUGbMrdVXYNvNrm+m8tboB14dTJLSgZ8bTLvKlAfcBcGhXaJ57Nb9BHXHGRmhDasgjfGk
NGtK/7XimDZksIAhunEovxutbjUEwTa3uO8a1oWGhE5WWprWywFiTr8GDkJOSXkzYMYKyYG7pGlK
HMwg3jrCKjimeqdx4P8gyXaxi53nlzpMd2g4qbcbgVC2puOHmDPwc3vYTDHVtNjkkR/j1iRNWxw0
dNRCjlsLYvG7R8TLypyAGU2gVaKFt2jvxurZxe8rhwEWdnroliYcr7C1aeCVNNvkwU3Fjd/EEaks
j5gTSZtn8gfTKylPCF85OuKzcePpHsZ1ubeL4lhKeIAkm4q16wgMgKPYcje3qlaQsefuJ8E5pNJk
xsqSRrpLhplpXZAXOyvGJNt53kYWzrSamhmFJO/eMhYbXyTl3VjOERa1b6m0kx33W+F25EzpZz95
wz7eRci5j2XX3PXktFvAXXIk1nOabVV8S+w3Fh4/eCbA6tQ0y4Nb1Oi2m34IpSzZdFyQRU2+LZpl
5+nyW5/7O7AgxW3FB4eTzRDPkP7GmLCHO+rsyT5by5wZ10qR73MJ7OlDjLeC9vDKuVJtxtKIEqYV
wXKS124ibNWB4xJbqT984Wl9BhtJt8pj8e+ZyW7w7xAXNFnXuGES0+f2qfemA3L65Sy0cueSE3Vy
rTlyUvOuRyG/qgIoWNpU3pUQa7aDnV2W5KMa+g0eqIjwxr0nRrB5Ogi3pjmIKXsrwXrA+VprdcX2
0qpgb/TZ0a/J1fK4Ao2XPnQOElG1dT3W5Ukvd51fYzts3OBIMNi3ZxGka2s/sBbtfPwnZmMwPcIG
Uc9AxImQhP5S7tWs8m2ezs+N2UYzFVesG7vYK99iIW8a6OWt4AUB3DBr1c8MkxWWqE1Bh4djzEJr
M3+xnH7nkhnZi+o2xyaJaCb2I9+Zqr0F/sdq693cTdGYBD/6HDYLXlhsh5jGG9BQKONY6lmMg0s3
NSdCqjjfPA222Ajd3fbjS0swGNOO4lk1OrvgbbDowbbs630ryIgyYcMRmGaVeAI990VvP6AjfQZ5
wtZ/qgWJqGlZH00m63aH/3Pq8ZMG6Ji1J9LoxSbOPHOLbL98bsbgxRj14pF3Eve7xy6Hb/WmdvRt
XFyxB9ZG7znSQCq8si2Svwiz6yqRD2nStTO4mwThevOitf41lMi4gpyqrVPbgjN0FcaSpdDHCaTn
Ag/iGUYWP/kdGrmZH7sUgraDTwNHXpfSWarTJb5Dm/bi+OlZkfFDarG95VHzVkhjke0IdRyg2MLQ
+wCRc2x6/4zBS9u3KUaCKZO7HHDxso7pYycQ5FtSHGUXlSQLvY7pULHTvjdFUIdxCxUd9uJGeduY
1sh60M92j//kKkLdCbMVT9koCPndNdX0upTufYFLKAQj+hbgv6Rro8xkN9QMqhES33tNOiLw0lkZ
Opo9NtGqMNRwp7qwY5OrbhjgjJ3x/MwmCHL3zPx4GwcLZi1HbzkTlfKprqrCW+muvXw2Pl5SVq95
OFm4QkLVTkvk9+YYYsPMb7pqLELMTRcp2WKMxrmry3l6W8xu+U5T/k01rmjnJTcZz9BGqjuMNE8L
sddkdB28pd3j2yKvi9aBNPL13KYhdqCTVXjR0LggmsbQaUkbtQvYR/TQ7pfZBXYCs+i5SJZLaXLC
0uYj7ohuUwnyj/CPAUYyXjThHqUndhb57IgNwsLXCiL+ghMItxN4RaLQsrNW+S+qnD6bLjtjrA6U
80OQecTm8tpOBoxmf8NgYANoK9swQnMvjlFpOxo8BDrYxV6L5c7t66ORLTco1UBTDpgjpWAOpaoN
LthHVI+35dhGk6jC5dodmihcoZe0ctfg8Vx11HfrGCfciGi48bVtYtuIAHri32t3R/WQrLu+WdOa
2HVdtm7sGhoaCuhV58BuigeIhGRUPVm6opgrMb7ofX4J2GSTMt9KU1wNsk8cBA+qLusIAyWunnZm
hFlwJnhpfRXgx3PM26qzP51UO4ysX6IqfwDBJ3mtENtlTje9c8+2cnH4S9JW44Z0J2LApE1uizPQ
XhTq0EzqJbc0GkrqvDRGtnak8T3K9Gc86ZGKs2cVqBOeEELmjPSV1tcNnm3e7WA3c1tcseuLmRPH
u/BwllAT2Bxvsb+xv6IGplu2Jvwu3+BWemmJQ3jOZtWTMe7v7NKbyCtQuLD12yVlR069lowGfDZh
bI0vbmO9V4VthLTMzsQagIZIN7Iqn5J2mtGvB6RqG1+qB1xE/DJCq9sWbzhkoF0rW52knDYcG/vO
9xL52NpVlEmQMYvJ6bTxmnvSDaJx8dqVlY7f8SL5icKsWSKwUPUm66oesGIFati0k/kBBAHu0Wx9
icSVIBoS4qunEqIHzBfp5Fhg+8i9pkTD74JD4Q3l0SD/o8vsD9urWEcCghtjZ370F+sHwSkXynsA
jnRFh4neQtQrFZHWnodd7kV2HT+MqokcYT6MWbwZTG/jjNkGi+BX1cmdP06ProDuysG9MAqOStRI
VcF48UgzOZJ98UT8adWV94z72wcBtQDKFq1XvFpoFJvkh1qKbTq+KCW8G9m2RLkvbvae5/CxbANY
A33LltxT0B+yvFNekHzGSarTNk+L5GdsqeUms0Fpr4CeG3Ale+ywZKRzgzmQrJD7W/tkEATkpb55
6QyzudONRT/lOc8ergNsXHqqCCwuFAROX98XnjuHcqZ4RhRy05Ycce3Gc9cIfuqI83xCRc0DnJr4
8lxv7LbLovDfNXo0BoiO7ARQqK5jJ85LI1i3TjvtWo/0VzmId9hn1RNJPxoFXWz+ADDVvnR4Z7aJ
LIcoiL10W4mGiE/b7/bgxeo7SljjXgAhZCwDYES0Q8K1L1srShLferISxALkmei0mrV4Nh+cBUHs
tSVNmYNDx7kItrJDU9FRX7QKRh4MAJb5YhCc6nMHKGns5vWJrSVvt162XCFHtDm6vFc3SZMYt9DC
x0NZ+WkZ6Xibv67C3bWc22nPClTvmTHO+6GOtcNCV9mFVgGRScY0DFIzmiEDb/TEm17yYClhJJjT
awduL14xRGAD4Gs+uNM0fgvOU8QOO962sgaxg9kw3U6inL9yJ6Do1aHwzTTGmYcQXxOsvYwqqOaX
1SdGe8nGqLHRIV2f1p6MMXzzPHzEqnO3gTPnyDGLw5AXyYbRhb5jltmD0DPs6Sdynea1HwYngArj
WpcRQct6Akx3sqxJx9xNxsxuAIiz01u8ZSWlepfJkiVzsHIGVg31b1tefPbDcpWAwo8UFx9aUFcR
p6s1a2UokhkHb3CAwdEqbFhKXOuRJoyAVLAwoDR778dkltlFL3Oul2uZ2TbQG+jRpi4uw5jUxzpr
rFOZomEsDf2YaylDn8XVqw052/wzo173957d6O8Y8NRbghadNbXvl3viqClI/LEsfsRo7Ymc7Gom
3Zxud17bu/kqIxgeogJFbOmkzlelF9ATUzSrV7hyn+9BSREjnHf5wSHo6oQuW75CB533mbKcI9lf
MaMpETBOqU1THCw+dbX4PTnfRS0djut1a71QP9WrBhzTSujePk2rTS+WvRO493CksrCSwcMExpHc
1W0rxWHMZbxNDMAlLq5xjI5555f7XvR9ucKEQwcAFyPt/KJ05mOT5iwjYmD3X01Wki1geIKtD/Ej
pJAfLi6YwFD6FrFJHnV9Fbq951B7VOS095q+timnt2jQPIvwaU881GOVbHWuCjMz6Im8A9tcwNkO
Va4oduJRE1uNz4mk3xhh2SXYf31v/PD7+mUAzHqnAaDmHFAdcQ/fNBpRqCajwzAPguweUId3o9ne
Q22XUelX92QyDdveWpgv1W1LSqIclXczeX1bhrLoCPiumve8wp1BknjS70tslvYa5EgDvqWR6bHF
YVps+pwltfAXuW0m+4cj+hmJDM3Xmxg+IgnQRemeOCEbm2rW6LaWllnlqC/6Kwa2xgoLInvrymDK
10Brmq/CJIR0tXhuzB2d4COpSt6POkdt06SW4jCihrekIZFitahiYfUTCracidkuTA2dQW5byScQ
ENBgPf7dg4hltoEJUpxAdA87JCD7HqkUEUI6MFWz8TcWfqyLZS/Xo8fiD/uRnCB6ip6YDz2NCrbX
K0RpEsRdK1RAJxOkkWQJMYIIfTWnUiAoBk2Vvt/TlNmkJWVgpaDHxUrfSm9QP4xWpSEZ88MqA32w
6tt6E7hDpCXWVrV42JU5Pph9SXWvLH369IpaXzkF5xAK5hzemhv7V0CP1u4pr9qfxMglEZAgkneW
AcNMkTrJzQQY4bi4He0S00yGdk2+U3xw5/rO8cERbfoylvdwxMz3mBoMZ7hqMcAg+ONty+IjThTs
G7kcbk0vfrZV+5TXHY3FPr43Bqx7lWaCwWe8atUU9LQ7bC4vgaK1IXm6rcce7LgU41sgtPpUWHTa
Cq84mKy1dAHTd8vQkt1YyDe3zO6Mqb8MTDRZRtYjl5JjKXW4dh6kB/sLcA8b0Bi2evdKC4w/MovX
XjBXdAsfChj5wZuq9kMd8afGtN7hyOYUMVD4UZSn1nsza/uRTpKxJRcMwk1h3Y2TN6/0sd5iaUMU
DUeL4MLnjsjVMF7s/p4+011aTVFKbzXTL9ZieCcodT8m1j8DPrzJAdFuT6rS2ntNo5kOkhAK4MyN
XPUcTgbeJF+DN+LRr0vmMUpMYb6LuU5WbAbuelwG7ymV7sYnXzdX+gUmAARD37+dOk4OwAs+C9s8
63ZNHq6oFLCBa0p5Ru6so9efDs9Kw6ocWqq4BUPZbZJWbPySSHNvfCxcmwhQvWoeBqX7BAtOpzY3
X6rF+uxAG/fZUye8tS7qDaQEa1t4YMeZQKhJ0HPqy2Id580Mn/BjCVwuYuo9jXpwg6cZgjwNAECu
a7qIZKvpBs2UrFsBvg6xqEP5qe9QUW2GrtlNTbPhp0ZA8Si1503JZJS6+XmaPfb10h4gXWYHwozL
VYpAmIar/eC1FWShSl5GpW5FoBKQ4TS8FmsLtiJZpwUIk3QufibdIOlFeg+D3ma7nHPaiX7Drvbj
9CY3OOT5vhWBcBd3lkFdYATyp+VyIAV/X93RIH4g/mBeuVgteUScR9dxDnNDc7tNvWDT6wZV8rhj
pmO/qnqgKmieCzeJqIsIOfDLn2OajdsiafqQnSnTb2F/a09YiiuIasItt5arvdE5OKqKXrXhj8++
qYgnnqadPnT37Vx/NQpu50LsVTTW5XcXZ7S39O+pMl78lqwwEFUxT3xGPHjspFvpE9hJR+VpTOma
63F7H+vE1dJ+Xm60VLRROcZdZBcMsjG8gWHurFM9T+9uUeyDGBkQ+wpYuLK+0I3XVl0Jc91N+62c
bHvdzR3DI4YZe2cu17XdtRBLhVPf1Mq1wiAnb6bzt8BP9FA3Wq4cIcKDmay4zg69nAm6dB5DWg1O
8IPNG43w7VWu+eP9pAz0HDpVbEJc8rzUqECcZF5Nqs/5hYvPnrucmra4h4fmb6bYvHhmi9Yjy8x3
5STj1Z7knq0qviIZgjm7dTOgrwPmbiCLRDNPPdGWnbNftLx7nJchR6K8TEdYkD+wd6Zv9hL7Z9GJ
XaV4XPAdUJ5cASkL4qu4aQ9URaLNBfx0P4W1jbbCyi3eCch9JzfINVIAzNAu6pNQ1VYtzcbwg4+p
pWFH20OjJcVgLLDmG5SEq3Eaf5qsy22RvybMYWrGQygG8t1iMn4DYLSGB65vkkQ5N2gCrPCqFOvs
/MvMkqia+dUc81beCDLeyp9a2bswCYACGzSqjdzaEODNTQJDrlHHCesp1bRpRQ5zRz+6/8669nXJ
g+QUeLCAY4/gRFIEek4YKytesq2ZGrBEskPV6vvOcOhqs0QnVLipsQzvTqvJzSC6cSUq/2kZrU/4
pkc8aQcj83ZZkW8DUJleDlmk7nbJCAkmF+0p1eL2POqGWEPGYphjslQHOvEzjDRmUDIxzMg0YFHL
+JH0rurm1Kplb4Jr4tSqnJ0RnCrbKXd2U+TEt2rAGho8C26TX0hqfNGs6ZspFj93uSU/tWZpv54Q
klfkXyG4zim0SslRf9Qf0yx9mqRmrQk12dvtsp8ncRSVceNIl8R4wLhM/Y6pPR7YGDt6wOA6r3PN
qEdSgeaFUgQbOpsdmr1UD45kVCJKXZyXboGkEo+jDyraMQ6MQy4aSOoBl9m61do3wXQ7HIh+hIvE
ZLN2G1BIJVka0Dt4Z57r7K0bv9uOYYfGo58Y5LmsltT52cfuu4TLJT3sTyVclAU7WZSQ7PlUO1Z5
cBpeWDM+W8NyAXDzUevEAU6MFUrRbFQ3E9d3boeC29q6M/SbxI6y2PdDSOarAH6AaSkNC0hnc2yI
DYjw7IqdcU8iQwnJfjxk6RiJWBFlL9atrh/72C53Tc/qsPi0GvJap4DQ7JVdwS4zotFtIeIspDLm
2YpUagKnddGHlP2YL0j9LhyDSVc6HSbLsrdJaYOJy+kvk6yehFrudbdYoj4V046h07bXEecAdXqN
EB2eZmJUgBCXdyer77PsBNBuA1lbJwfUpoAp6kvLVTgRB8oCbrgXI+f7zRlb3qLLMAcQPHOhee6c
Qf929c9skOOPnvlhdNXpa/kd8iqPlFIo9Z7n30snXueedZs19IFgwD/nJuYCO1g4cQ+PGmeN3aLX
LDjqQ/J8gWAJxmeLhmzW+jSpe/deN+PdAteZP7alp8pQI7GZkLO1o+6hI/igo1VHoAF2VGZP7RLX
MHytb3eJqo5fvLLbOg+rJH41ZRaNhc9k0SQ6uGTYOE3GoY2XB8ERBDABc2dGJHH5HbtYmdImRZW8
jFtHcWxlq7ltWeS9ptqS1RS2ylzVVypilYljPJYkhJWUn4sLoDQvd1lFME/DXp3rXfHJhhKvh8Bu
okrrtnVKd72DDx8GZkt/hjEe3o/qllcrJ+J+eaAWWrsuQzlRLzZyN7sO66IYVqY3XugA0+5SzU6A
30clz8F/VybaTdVQ2wOO+Yo7jAyFfLGJBuVWBWsMBUyE1gNPcm6wINew5+O5PVUcCsuXYlR7QzBI
sXx6aq5Kn0kCjaxljsMUJOSDnzefo1U8wH8hxdLV97Z7JY6mx6BBMGDErzkEnnVjNN9ljRxhBqXY
s4WQU4NhY3Rnmv5OPK/MIb0pE+MHBMz6htBAsTI6+6hjNA8LCy3DQLhGNc7vrl7KF8CXw3bUaP55
NIVCzoy7ftbeoJZvqqSlReeMyKMg90mg8p2Xo7H+KjJx7qthHcwJu+N0SewY2P/4WBv1Rpr9N71O
5pk6lAlY+0+Y1dJ3NVR3M8XqCDydUM1NjkB/pfz26Pc96aPqrlreYrjQjV+iHSBkovDuadttkYtu
lSDLHmWMybMoLLmdDJp3tTezOnd+ZBXjnsjXZGvNHZnOKSJzn4yNgf/h9+eOZBcSq1fIFW4ZDxA4
YkRTbX1qLet+LPubatBPkjUeuA3ttHu0lpwzkXRUsbq1KlI4rOeSJA2oJsgTHyuvPvSzfgAwx1HA
HsWaPZsKUA99MHM7X3vV2pK5sjEcO+9/2Tuz3cqRdDu/inHuWQgGZ8P2xZ4Hbc1KKXVDSMpMDsEx
OAX59P52VR2cqjLchu+7L7rRQFaWhk1G/Otf61sT7p95bztX7Gd3k9fxjlN2E45Dd7QlwKTxIMKS
SySfPWCG/ZxCvqBRAVSvqGuWLS1XUdCNSfBMvSnVqHGxH1xv5zYc6ZF6BLj5ms7tulfJNgU7PHpp
u+GATH85IMy9xKnpgVNHZvyVxsm8LFiakj45an++dHbGkyWxxakE1+x4UjbSSvnAdXPa5WyJTV7Q
c5F/eGCcEteijrTbihHKV8xqlzZj4TBbaJu1gTwPdHQ3UJc3C7ymVUNNTceXWUpNS2pHI4c3Zodq
wQlggDF3MJhiasNznFWLv4Jq9+EVIIoDKi98r9gYtH2/Oo+6PdCcsVq8Nn2wuiq22P/MZhuIGZ0+
b+afMmZ0imf3l0mrdQFmq/CaRxGpp8U7RVW/ofnmCcTwLanBkhe7ZqJquq2Jsn5LsQ22iHrPqjFl
OreYo0M+2TPn47Zq1a1TtMtLx/WUF2SK4IqcAmPt5M10jAwFc6i9fHVcnPAEP8EMfwq76ZANIXvy
EibbErY3rRjyWyxJy109mrOBSLuy4x9/cdXd/+Gd/m8ARO/rrOq7//kf/4yEXo1q0NWvOimxUMKR
/zCqNdG4xKrioxHXgXc3q9hv9y5m5R9VoIvX1kwIqcQXghszNiM3wBTP6HYqWPVu/x9fyTUw9McX
eC0Fx813dd5F18gdHBz7/8iQZRkX7bK3aaCWXvcBXY7ftI0mCO2vrNQjpEDrB7J9+FwAcX4KsfXu
WFx2/cZa/D8DG//2XeK7JPDxL32X/3Bd8sf/cF26v0mySZS40V8Lq8O+4hL+ExwlfyNWASUd9gOA
Sjv8L9ul9H4T/Aeuku96nqDh+K/gKBtzOmW54TXWGZIa/F//48v89+Rn/ecnt/vH///rJzkMrhmE
//oAIQP7fGXXmJbD/+LbvaYH/pKJCO1rOlAx6HVGeAcok121oYIp69+cia8MUCXOqgq1KQJglEXG
pqJWJW17pmtriPae3zbjo2O4qF/oNwnyo0jifvyVAhDszowe4zYqg2Y4dtQddUdaYJxql7QYxY9u
CLRtxZIijdEfimr4Rn1211LVRvvNoV10bW8YYNLojcVCjf4Vz1k1PYWt7akf7GN8vPqOCVJ/I6qy
7H7kKeCV0ul0s0nrYsp+mE5eDRS+1hHMRHdy7/AjoaeQnKkwPuZu8JCly9U/XS0ocWwQ7PhZBBME
TFwkZkMR73M/RV81ySiu4+XG0eohdq0byIdODGCjyAHueW4f7suhtyW+675HwmMBHH4TQr8PUWMn
R+PGQCskUGMud8GLm6WvLrUKp6WNqE5q4MbxI+XdVXLcDiFRhAYCMQX2wESt1HfCb27dxZgpHES0
XYGbJDlPkWpPQcgS/5tr5day92GFQpFjn/oNIsPC1Ml3oKuj4sS9Y2yMb+BKBt2uVpahZ8vi9lhh
9Tp2GOy7dUoe4bnr3AisRjpWah0OcRgfl5oEMYKKaz86hBSuuz9Thzks0tRQsnMNEtSkaMTezK6T
3C8WM+S6SKLuU3Z2fOvAZA4eNJV2CZBZzdu7VLP8LqETf3B9QG7NfIqTivQyEQ5kF+NY4SoLW/8x
ssaXperlkZnK+UnGI132OQ4dzP14daBsVobQ+pdrBq7dbgp+YO+5sxkuTW4YRaw+Gt8yPww5zueu
3Ku00MV7TjnLvAchw4gBypLbydxPbfyYUhyAX92mSQqmYaKCn9ngFfZPhThsnhTi23QE6RpBGTCl
gKw9NoVDz6KwUbX6vbMETutw3bQX5Ry6gD0GtUYyV+LYCJPJLxR38JdrCxxCvsUKX6avTe8twXcO
VJFxafXi4SeTd441InRSiKGj/r01swujuK59hrGQq7GE13xBC2HXuhNXEsCWsuQo3yKfdvVnFE9D
cvRG0wZPjSE68oKZoRMTKlgG5BVEfM0k3strqKcTUVbc0kxGNwS1C6LA/ojtyN4G3PjBN2eDHYHA
dgJmP4t7tUOr7tGHinxWOQhc5Y16L6euug1bplZkoQtD/8I1acjnp35JgvdGtcmZlhW5SwJvRNz3
u3UUBeoTw6th9aLCZNVfV/AsCyYWaVO0W1RaXcsayn0exexVhQiIxM7sBqt1bjVyHU9mOcsRviX8
30o9g0kFqM9im48vjXffZrIgZ95xOQ6DxT/RkUZRZDT9ynM3uTVN/AwBLyRnuSQnQXfQfVmTP+Br
JoyGd4znQfuRf1c2xnkOCxmgH1aa6ibehCfaVRQG3DifdrM1zrvENv6L8PRCcebcnQoYbjd61uN6
7rRP5Ty2hB6OMp0LsMRf3dLl1j3CjoYnXFf9uAuLIj62kqaUvnPCs9c5EvlYOjt/6GmFULr/HD31
hSfV3nDtZaWCG0JW9F3RdOduw5EJK0AjGFcuUaRV48ThxmYfgreMAVvIzjrKIrMuw9jd2xQbrXNA
JDs6TEhvthBXx1j51Ntq4MISGfeZjR3BnLwfzkYb6MgTfVKLXdLPNM4ItJb59GiiOnheqx/7zmQH
C1L4GjwIMbFRmh2dZDE6imWfXUr/TnM6pW80kgSYwCY6VoSvd4EZ4mNWtk8qwC7r+zhRp9BP9otn
GAbIutxmJWvO3NJYkwiaHsfMx3+v0QNWvmNZz9TbfUov0rvMTMNbEgbDQ9tr1KoEj5jdzgU/kWkv
lZueBRFKVGsRrTG1jVS+Fh/JMmbU+vCHr8+AfUmWkj8SojZ7fpfRLzDIXdkggLi6VlSZOtEhlf50
HFj+Qvqx3DeZS/9M9LU5Ul3bnPq4OI9Sd5vFZxvIGeZtaz1UB7eLqOLzxukyYEc9mdGLL0mdxnsH
PAbqda0/5njUWxvQ/ZG+uhh3ajkcoqX/DPgVbnHeycd2GndlWaQ3KqH/0fZn5wwyPvxeCFQstsQR
dgUWpDRyUl67vt4K75uqyFnsSvc7DS304RZhy4SaedWxDnrn3k5nlK4kZu+POROX2JxM1Te38B6o
B+SItIR8tNzQ2Vhd2u58gVBvyZK0ZyCeRs1gSncZ0pIgAlWiOuwy0eE9Uk54mtzKoRkx8DZYkmY6
C80XmSveNVfYIn8fZUsYNCOLWQ2O7Lhu4tx5Egq1VYZm1vy3GB6BgAfbdNIaf09Nhqmyh20bJy0f
oMa69EmIBVXjk2dsJNHP2pRj3RVeRVdFHhd6xw4ieGgTv72RyuSUqCZOdzPQoZN5ig+BM2SQ2Cm8
57KssdY2dsrKE5G9cDDq+iHnUPI2hIm2Wc+wnRwbeMZdTD1tmlgApwMKgzMFO2E9FprCBhzLaRDE
BBsd+MSOuP7CdSqeBKH7DgrtNPjxsKaDLh1u4Zh3oDDtwI8/pD/MdBuFide/952NGXBpqTqCFU2U
hfIoKlvei7akTCia8kMOiOKeRQ50XDDFz4DrC3b+2eIIIosO7p5o1Ph6K4i19O2V9WOPOrypVGxf
8sjvt1pTl8JMaPBzUtNzUOwxN3Dk8UIGzbzG9I0ZcuzgDfeho492NoxHy5qzmyX1ym/VYOgnKJqg
/poAO7A8qlH8TcZ4HLNk3zlt8VJ5VOtlrhWcKDjEmOmp/GIFSf7RtKXzYg3NZG373ht2Wk39qZgQ
k9e4YkMe/Wh+7SiaOZS1KndmWryfOQ1ka19mRPKW4AMGMdc6RuqHcCyiU1j6/SP0Xl4b/IV8bPIh
GI7APlML1EiAkF5TMtEp/6khBLfx8nyMVt5MLQqYyW6FhS54oXnlLY7nniZYNwIClebBQydHWpuv
Ly1hSaJqeJmLXdFPXn9u8HdEGwMf6mly47LlFCqqfA93y7kM7ZK+GxM92WUa3lNNyDOTDmgNoNru
29yaPEw/XQwZPG4K3E4V2xefrfK7oUr2kuU+aiCbrQvteFTZeG3G3iegKDQdJVxkHQ7PIazKG4Iy
/Tq1MKoTivDGY5gP5Fu81sdEtXxSbYKHaLTxXFRu9dYHM4mGeIyY9lVtPFxXtZlWFYnF+dB3WZiy
RiDs7C+heBscWrBWnd2QYCdY4r9OYet+LaXoXjgqacXuDfXfHltgbH4p73Dj2Mfcz+3ndA7lxaOq
91uJ3/1T6Tkxm2SozcuIS+8QmPJ6tpcTDKTZkhdI5d0l9Y24XJ2rJ8VfEa1dqxE3S7n4z5Xdt2d3
dq6Q2E5h5bMXLjaNB5ojiGz46l2GeXJxrP5pJOeJyIbQulKLMSHpxDLu3jFMZe1GsYudfgIEYgnn
2K80EdS0YtET7YA9zGz5GbZt72G76vR8N8fCJK/XMgZ5BxF1DBH6/BCJBuzSNDyTdsiai2XVMfth
6r47yuwGXJvcW/i3RKQtVD6eorLlgB+0sbyLPYql2yYl1X3rsmAHc3KTKah2wRgpxCEZquQQenTq
0mWyYFci8UFPWXzQdnkMnZYDmUGBXrb2le+r2SbT2PFl80QRahHxigtccyydqb0BED+fJ0yXKlbm
MoM/e+haNz+XikJNCqQQ7qeJWMhAYUYZuObqVOOSYYOHA/V9Tj08E9fK5UOPa/zoB4l/9LzyO66h
h0GOLURRDn2Mq99jyZW94ane0Btg7S1v8g8W3/cvHlDnKeHVvXb7SX6nDCZ9sdtIsXK14z1eQv/C
yxRuuoVZYWch+n50flucTTw6H6IhE8FypzZfpvOD5eBqGjCYncxkg9tmPtzYha/zW671/jviv1hO
hLFx7Ll50bckJqjofC2z2fxMqD/Au2hEWBxK2x/bI50+fGVVE8gDyIrgfUiyEvOQSzHXzsWuLo6C
psN0M0fQzKcm4edhZfgw1hRnNnorSOZd6XG5hTki9uv2IJywcbZhUGcDwxiFv5eAyr7hOOTcMnAc
eFN3R+18az5QqGK5TRFxvzJfOzj+2noi2eVw9BCYDsqQlf4cpB9BX7rWhfVOUD5AO+JHFyZ0lEZq
cHide36KGT8C2kQ6kFjvmhgODmTXNES7PGdIgocixp+wzqeuwS7hFUF8gePbEHEZY/Jn5Hknj9Ke
Jfw5+gDlb0NmQZ8aWIs+LAo3WVqqnM0AaqHFb5vCEPcmrfnxrWzpB5wDC+UnhwW5idgaDvuDlQ/f
MIEUp9gFSQ4sJN7BcBeUd9MaQTDSPcCl1F9i6VNkZocCe1igr1afL0CF7WofW3Gzz6uKAzOQ9Km0
MkAzS0tTfM5jjPRbOU5xcIFgnkNTRdtW+G+F9kY++SIoT6nurFMySbP1FK59xcpnk1f8YwkgjM9R
lpQZFFwLvrCNwXSXsoi25VxSuqjqQh8sT/c/5mKpKU714s8GSYV3oNc40UaJxd3NNkagFVJLO6+r
fkmXbeIyFeaCQLRF3G1HaEVZbMZre0/IqX8oQcie4e2N+8CK5P0sKsBW9WLvgqT/FtQzLWCFb2/x
rerzWGOQITcqb9gqy0uiKIxgx6XDtyhD0F2wr306tTWcC5TQnZEBrw4Vyh9W0+szLYHiEZujjT+5
DdmpzZQ4sgahemTwhgKNOAUKIF2HgZ4Hfuddl4NwVwnTy/jBmTWjNk2O58md3Q3ztjoGqQO7PlZu
dNP3dC/HXuw91XOiXvokUUd67VnB0Ao2HHGX06QxSNKoc5tvAJ/E53SqJ3xRtjr0do4PKelpSh6z
/iKKMIyxbLbNd9JBSuUMBNUQ3bENohm3tyzP4yJJ0dTJYica3OHEjry9sjWbsRX2o6i/+113+7cE
iQQJXeRfSJC1rr++6r9nv/kn/pNff9UTfXQ+F6wdNA/nLzIkKW4BmTtEROYTFbqgWf5Mf/8eGceE
G8GigQITkNf+M/stxW9BIIhhCRAxMrTl/5cKCe/2byqkF8jIt7mxO3Dkr4r2PyllIcgHq5qTD8As
1nIueWTK28bNZ56KamjbI87O3KVKgxdos+mN4zneVQqKOkuyW869gitUJiuMXvQ5VcOMFQuJJ76h
89Fv8exrZyCfyNbtF/fhRTE34rDtn/OJboV01dCa48ZH35b0I2IdpOWLuaDtovY1kbxLHHcTU+9t
9KaVmWHJmddYIIliU2mcDOEz7Sk103gapaKvLsS0JFP+QFZweNJA14t77nmD9+a4Hkj8pmYBck9h
EW5aovci+kBbLfOT66XBvEYGNT6SqakDFsqJKnZZmQhxSpjqr2m5XsBnml39K06ta9rNlaN+8hwd
NY/RQMH7XeOXxXerRfM70kmIc12Uo6DgiGn7Iy+noUVJkQ0vCL/K6bVNQsMyf4lZncaTxpnSW21H
O1DV7giAUH7nDWE17iopw/ouGGuoZYpi3mAXubOyDnTIOMVDnTuVXodjSwo/1b3X7DOv9Q4dxNZo
3SN2NivuUP64UoWyUhZNnnrrqJC5wBuhco6eWPMLhm83fLm8cqvbBlHRPttZlzxbneOzmQ+d+MsW
TpfvHZM10wt+tSy6VqLkc6e2mQiX7KMUqeOesG8U4U9smWn+FhGp03dBgyR5xiTl+Jgcanp4U7zK
zqlkK/owTkUT7txQm8+SAyXZ9lVMrjCHUPBI/R3bfPrqXIx5RS8x9SwVL+qG28A1tsl5vc5aiCWr
BeXs3auy6mkpu8TZ0PI8Pvc8aor40hiysNRJcB/I37czrt/h8w7p2qVFKS+uVd01Nd+SfexaiXF8
Ah5DzeoSVJR5q1ToOx1M3CFXuMRxLW+7ARQAS7d68qZPv8IyBvbMYfhO27au9lVGSR57acYmtA5m
JSUySSwCG+Jy6auQC/bCVgINwFi2B6a3itQt9+BG7Ua7mF+AWzWXNIB3cKJw0ywromVZcke1rSRm
F1bMU33j2+9FOLSElEkZ/BJjEzp70bk8NqJl1r8UriPdzdyL4rFsJjs8ThNnwX7Ea4dymrhzsvfd
DDWnyHJvQw6leCyC6Xe+C0crFdraqpGJXHprDQIq3JoePBT5ECOYS7peY4z3WPetK49unH0R+zhA
o8CZMfHEjf0906y6+aXVEf1dkjPNOXY6CMqNJ9XIr1BinO7w+wx5zNUPoDMB+oIeI35BbXacsJRp
EtPL9IIjPi2x2kv1kKaoERsGhZbaPH4yyG8DNtNVSqYe/nJsEPSKsrBukPLwAoRhi7bVqgySRTRL
h8yIzAZ62E3DrNHWgf3Mqzd5Ym8Y0ORLLyemyhgmzjP8HDHtUaGn4jazxIB7NL5egGjmGeRa4o+/
ViemXvqmO4b1NSUxM48cjjXq2jHOfPCznqZ7U/vuQ9734B6nSVrWU9SSSOEbt7ZDVYUf9tTWzdGd
StcnCgy/bZOHLqpdpqum2iaZJCg6Vmyu8DlVGbaLxlYLyfbOVPrAJmDsdlnQY6OQPRpJhlcLYgF9
8aFs3mVZV2fhQo+6l83U1bvOpnpy5Zqe7Dcos+xjod3uoRwD3urS+CT56qWZsMwQaP8VdK48jLzx
m9dymAiuUrCNryFrXc8m6kZZ7LUPfcYmOsjobY7j+tnFEFLc5pPVmBs3QFfe+sE4BmQohJXvWsU9
eWsnmhrgbMxRdVYRYkx6O42NKy9s3IMZCyNEnm9DEwQfodup4bVDUOl3Dj+ahgk4VerJi01EBNIS
TnaYrjCgo2t8M+68hOjALZhpgcDpoCt7FdPyKYUQInYAmeQnMjqTa6ToDN3aWinnTpTpxGXRarp6
ox1Vphv6Zi3JK2pZSNQPUEfXmp2587MK6xQjRZkWkYXabeaooXsRnRm7qUhVO9+nOQCJYB0TYh8w
QC1ELXlKl2svPCgB2p7lSqcDZgNE/wTChloyij0XRVDgxstLS38yiMSJA7JIa/xfc6EpvK6xhqev
TO9TsB4wfC9fZGjEC6ubGevd7I15TKM9LW+8XkZclsGdToYZ69lUkKEOVNuLzYRRLj3kcwXrh1MQ
YFQ+5uVwP8KQnffsyDkrN64eh5w2JVsidHNLycd5LR0lH0s/HPp1I5GOtgYbk71JLPr6bvOObtGj
S9kLZYmBOyT7euBsWweYKx/cMAsms1LwqRK2kdZi7z14EqhZ+Ls8Qi9hOuyXJAnVm6rHRdKam+TZ
KNdkS3FmUDuZht21CK1M+59Zgnnr3CnhkRiv48YU1S72rLD/CJeyMoRuecKAn4+ZCwOKTK2svuVF
bjB5lgvELZf4uaOaY5HbjigwccxTbLZ4+NP5Upk4iLdempbj2e2GLjx11jz5e1eWGb84SneFixhY
GorAXE687trpGIfuFrMq5Y6rWiDggCOLxECwOXBs4w0YYSvoh7O0zMyJMTAfHfnoJryb5BwF6aUo
Hct/Rw2Zu8toi2a4gww7MT45mH71ayOdxrvpbZbPVwOT5Z9TNlPqPuxVDW6Z8tWA/KGul/G+8Str
fm5jLcbvfc1IhY9UtwvAjszM2XGWScsahTFc60cvDvCArIC91u9t6ZLqKLrJgl3v6SL+HlNg2m7R
0oJnFugRxcSoA5slcKvPhvoFwmtLa/LxfaK1EIZDGifz1Zjlu6eMmwHGzlSn44ca+/Kzrfq4ORT1
WIw3xucxPsaAibNtFfnudK/KBmsdCf3Ax+BdV+l5Thy3PMVYi6sDGIylf0ME4zt1BbGfV1Pm3pMu
h+o7bRy2fPFLG/x3Fc7a3TeLaDJq0MnQrMFOjpSK0f0jNnIEmXDEoJ1Zz0XBKf04RfRjWFil24wg
oZtyFNBAYvNFsVt8xK0VT3/YQv49Bv2HfTUw/N/HoNss+an/NgRd//wfQ5ANAIuqKDq8aK0IA/s6
ZPxhxRC/2eCKKQm68nFBjQaC8ejPGUg6vzGT2AEErAjLT+ACzf1zCLLt33y4pCJiesLjcbUB/cN6
8a+sGDTE/G0I4vmEpIUfg+kHK4bj4ez4mxUj0+2cJWR24qSQ47mk0Rj5kseqWE+t9n5Itg35moYm
ERysZiZ6U3e8Yrnx1rG1B64PYClV46zuYysaEW18HEw/0nDO2vspdKiCYoeuaF9tqmXjsvp+5eoL
xIATrPoCMpB+diYPgShVdojOUFDu7MNgOQ1C18nnJG3abCxpUyIo+3rPYIWtvCKVdkYIEcUuZmNo
pk1U6mDxtpFQecTe3G30Ze41yBKEpP6FGAZjAFsU8oUyr9oFiB/lnWQ8qnT5NS8Nnim2jjaBMpU3
BzKHQb5teF6TrcGoP+GnxZUs9jOkAC5XHu7cnxW6dlvthqgY3ZBEVI1mx12pitxDSRuPQ0w2NvE7
Efy5xqo2O86tT6zXXsecOn7GJJQCsllG7dB2annxj2GoB/ThGQ2vnWNwl3NYkcoecTauJz8cH+cg
mdQa3Qj3pRim9F4NQC2IzVjUlNfcazdGtq1mnZDF8YY7AKvuGIfARueNfGz0XO6QXdxz7Is4W/dz
8TbblhOs8Fvkt3hAQ6iBs19+1aOr2OqaKn2KusZB1FERdlMtx01JbOe9dJAxQQ1FxL7ooC0pOmu0
PsaYyEv885L5JJ0FxCebjOct2dCu4bRwHLC++fDdniac/mO43HUyJY8y92af1ayhNbvPx6xxmy+Y
4lcyRjth9cc08zb3dnrAFxFVmxIa47eFfOKPymNRDVRi8q8xB2Hhq3VpPlvbeay4uaXyqXSGES+C
VddLfMCAzs/Kn4hebihcSOrnYuwxzCMSBAOhMW3UTZnUU4iPvw9Nw0eRDSjJ+sTvnI8pr646N2Vl
EBsbrDwz2eu+IT+U+fxiLbkgkPJcKELMnVs/L7OXn92WVY6n/JuxNhdo0b8G2mjpgKQOco7bYpUW
2RG8FjIgCQ8Imt6wEW3Ub0043HBOCS5PRfWZe/p51lpvuSuJzYCemKxMQGO4btqNYzD3Ry33Ipuk
7UFNS7jTcEQSCdsiTQsSgYnBZJta3/pCfFN4gva123e7ZVLXm0lT7EU73Jgm2thTRjCH7/kwF81e
dsG3WDjbusoOHZBjZE4vWikKYVaW0GaLIf4HN/I3OA+f2KrOWY3h1FAnj98p/Inb/YdVMMOF8b01
L/Kp0oJS4GnprhAUnn3M83FDebEzY/MlDV5siin4AXOJXMYMsDqVE82w8E2U17T7cLDvrkfxOo25
idaGQNHST9nnyO8bjT/a+2VyE3UtH5rJIxtWJ6896cAoSt5dnClcBtM1uNZ32sPjTeuW4Wa0htsG
p8n3Ji0fEBmOSz46h9zOiRsO+kSXc4OtwbpL0vjArvf1upHl8r9w5YrEtIZ2E7/g4fcfu6Z58Zrp
u1X2d1wXMSj3Z5EnBay2gVBlTdtdjfjBfbKGi2JbKKekzmTm8bIwgZlPU+M/5tNCemEckQgS469A
TE2rAswzlayu3MqlNDm+EMIebHwYeHxgRgRwJduaItuFPnHKSmJaZ1vx7mR63OWe/yPMtbq0iyhu
oZzdJ9UICGQkcmnHfnTT6ZGfSABQcPa68FbQkbxuBu9RdzaedbHLa0esotRVD33UH8gw9Sun9o5Y
eLbUF3xPffezitpi3SDLs74xr73BMVEaTBbowd7Wd7r0wvC2blXPVZOShkMyst9Gjt0MutXXSIjL
T8G5OFmkz0kr89MQUCFEr3qz9dV4DlX3FAzdfUPs7lY1VCgPwfIF8PixtL325LMS3xMPfCuKpHzS
NVzAYjJQIATmoqyX8oDf6iDt0dyGusCSH2QEcoTYZE570xt32zMqbjtl5d8xFuy1m2ASGlwy4e5d
QR923Q+MPpKPad7aERmALNyk/dgcvEm/dGb4UeK0Vyo7Vw2pinYe2Es637sQMDgvG+vW9GhYfOSK
dW8BoMhAPjHYvjAUm51wbVYDy+W6rGmnYs9VU65tXCAMRtCQeaIIl7LVct29Guz64Kfdrq/Hce3i
YK69aFPMpN/71rofB3hLojzNhJccuz12i7COY+U+8H4rb4OF77kP+wwpBZqJ5zU/5sq8eKL6Jbv5
5LvplrrrZGPq+mbM5mivqQfZLZX1UGD8XgWR5lkH/00B36kZu/4zJT4I5MvQtUvlO+IsdoiiCNbp
0n7V9XxPGVtNGK3/SkU288aPijNXbouQ/DVI2smdEsnjMkTOJuh8nPvRD8ssd31fuEh53smfgsti
h/lCHDIOywp7WKky8IKy4HVXCa9vf4leqOce3dQj4YxegZFvFPwGookWTqdeyAzXgbDqL0MKFz5G
Gjh4wNJ+sb+5KdNhzG6bkA1eDj5Tu67uW/LIjl7YmqC02bra4kDCSeckgTM0G8yn2fUcm8KCISEE
Vzjd9GWbHyVN4pbH/mbwMv9B4oOI2p0AHjzUv6Q9BHV5bHllyGU74ChHH467HHNbliZTvkH+dTtu
TrKb5Dmzp2R5d0XbG7hw9BiF9t4IhTFr78DF9Oitd2ppaHLqewN4JumqQ6TdUb7wy5P1eDsnljiJ
OY3uDVvBBwZm8dkKnqNNw1kh19wf0JCfdOCp2jsEeDvlqiyvBgSmpsR7VRP8sLVDHbFNsNvlM/SA
EY3G+G1tOUi7zLt10iF9mMCztv6Cub7ZWMJtEowNCEwkIer6RdjlVFh3GR7Bzj4OoRLfTQXat9+k
ec+2k4PPk8w59WYeXLc1N3k+hRSexFmbuo9AW8m3U4/O/KyI4uV7YnRXEpiTgADBb4hPb+1EoO9J
SaA5XkophlZ2pEa8kgUykMDw6h1cKpyEFCQFIKVqhzQuGzzHW5PSu5oO1cJBc5uiNeBGjIXmJau5
XT/M5TwHAJPbcm/6hEkLjaPLvle2fu85CLIXmxqW4MnYOWEK+vua+jOj9ybfcoW619aQc5784ZCM
dZ9cUtpbMExEmn0wx84ypVhacnAf1bjvIAMQy5NFgu2y+t2DOU5izu4nFZr+raeIvjxC4jLxJm25
liHb8UN3XcB5G6suzPKMjcf1dyTPpvxuCZ1iDreZ1mGwwzI84rtgJbtXU8niLg/G3LxWpewe49JL
wGF1vq23OKcLiq7HqHVv05EMOJv+OZv2lSmgcvQY8roT9HL/AK+zhZ3CICt4vIHzpFyZS2huEQfo
YkdlhX4XwchIudEgpmRluWmc6MoWtEDtJ7Bdq65vkSo9CqbnOzwbOHhiWBzFkR2odL+lUz9QoTfh
fts05dJFW3zVNc3d2cguOHEAT0y0mPN+XRCpUQX0mx0C+IPnzFYzVMWp7CXYAiCJ5H+b5ZX0W/Od
TeXAXc1hGRtlW9N5cj+pPCY1YSUdWdVy2OCShGaALLNmOrBuTBTUR99X7o0ah+mwuGY6ApZvH+uC
tx2GnsHDInalkxe8NyFNgF4L5SEogL+IkNcW36W1jVJWM4H2iddBT1EHv405x5ZEncNiKDHJFN3O
yfz6ucO6ue7wEKzDunEvFs5ecuwBmFREj2+5CcSNNST61/9m70x248bSNn0rhdrT4HB4SAL994KM
QaHJGj1tCEmWOc8zb6dX/6Kvom6sH4admYqwU2r3roGsKqBQpZQYQR6e4fve93nzqWKXaLHHf06R
M36rqeAixLN05dHuuixFntNbH8swoURUp9jYAkTqG62wO7Y8AGKoplODJD/pyY6S0nHliBs/9utr
SQOEslf2yIryWNrSdhsgUsjeKvuqguD0yGk1XJe1AsMH+cXJOBY4sRpWyV0dqeMG5/MjXYphVyfZ
dGLWKKK8SJlRG3cjNIqAKVEJErkLbKFupqq3vU7PP7HgpJi3x/ITUClIagkes6z0ww/IR8eVnbZn
TodDxEhxWrVJycHE6qS2cTpmGjfv0bQ6CNKBB0Xw0Tg8QRCV4mSs2ucG2eFmgcpdD0N1RUB0dh6g
YuI0hmkpsVnFE5T2npZZ0FLSzNFX+lCJ+zHq7il8h7tYhXuM2GsjAgveG8qkNYRZ7VQL4M7GVRQ9
ZfVyhLWyAv6MliDp1KALxE16WyHfA+grKHaLvvzIN2FzOjldvy2yHsYjR0lohdp8OQBv3HV+bfHF
e0B/+jSu+CZtsvmnFd1Oi+uIOsVrNZib//w3/YAiPyjDLL/yvQxjmu9sHdi4RZwr/WiiAv8ow/AT
ImjJ8iGwQhrCWrrEP6owCg1nSjYWcRoGBxzSu3DY/CjDUHN4Z1C+MVWDhomwOef9Th3GWMxbLxwx
sNLodgtJaA7uHIs+1WEZRrfnVsbLAKfXFyqX1pAgnEaf0iirfiT3h9QcBYo/ISVIW0Xv9LB59EkZ
zpA1CI6EuZzJM/BZK7cKB87S9efcwXg46rxnfdXG6WmnRVRccTA7mwpTYUbSy6AtPALWx1UD7Lh0
TU7hV+QVKXS0wgUiDiGGKANenfprIGLH8LKqM25QlMWco8Vo1h7FUbZz0dA1JwjQDCSoRvmpAR36
FCiR9SjyuvhuhPutOuP78jm/bevn5/biofwfy68+FeVUR0HY/s/D/0k17MdfXj20Dwf/g1Jn1E7X
3XM93Twzx/Gr3z1Nyz/5f/vDfz3v/8rdVD7/17+fii5vl78WHA1F/Hqvjd7b5+kpfE7T5+bl+N3/
0o/xK99RIrRthoguhWTE/TF+BT9RIXI46lLK04VOqfCP8Wu8o+C4DGwdtxelxCVB9o/xq6n8Hk0p
xxRIACx++3fG71IlfDl8YfyjwyZE1rKwl/E6HQ7ffOpq3XdwhHdgVGGj2gjs/cFYtdPoeC/uzA83
2Uv32GHB0tb3l7KkSZIY/0HBcXQpeoeZ0G2fYwJ+ZERR0FEt5NK/exXLQNHsUGDV8dLvzZgvHGpV
UU1oPDHFxraRoaNtxDpX4J/99lVMkvIQgZF5zlOgOPzSBwfSxp/QkgeU4+DkZz71wQbZ7PdF4cB/
9/KO7bNyD5+OxbyGqMwEIIfv7yiMhxnHHOYU5Trtr68UfKBIMWMIl7QPIksEKi7rtCRhpZjScxNX
eJepK2pkK1ANtNZ7KI80VNULaw5vX//+zJ9Hw4a5GB4ch16d9opk7L78/m3YmBk5XGhbMuAbVZvd
FujUXccOBzh6Ylr5DaKE16+5HyCHdwNBkoOUl4gpLvlTnn2YD4tBIPCcPLZ3Y6EUuxb/ijeNVrM1
7QxItKyGNRjnYcdEq3q1Ji9zOpJbaQDlCGVcYTkI7O/tk799SqiXfroZpoXeico+kWnclMObUQ/0
ytomJxyQFte0KkDNiFoja91Cgi3dTuvppy3s2ps886+6sAKgY8TyI0TwCeu4MZzbbO+2e/6Hb1vB
sxIFAfgyg6464Q5F8AV1kHJmwzu66fV+zFeKT1UmVrD3+GiaENMbkf5WRufPrytoQXReTAuCdtVx
ENQgLaiv4FvQ/s/kg6O63lYBBKzXH+oyvxw9U9OijSJVVaPDoB29SLjgJnivgLEVUwXlXMhxNQeZ
XCGyqgAQ0qZ+/Xq/elYMTNJLbP7tLJPuy4HLkawqrdHkjQopgQxVj2Qzm+Rqwujxxnj91Q0Eowe8
kGmfycI4vFQN8V4tKy0EiITfTZB7x3ur52+NvuUOHd1BKQiwk7ql8qjE0R3UurIFAMUdnIWTX0aD
Or637LZeJ6D7t21pYQDRImPTdQhZUuoh7/dWu1kOoYtR1V/kTcOOmK02hNeD9Ty7CjOsnVGjmCcU
+L7YhhOxuVYWCqw/r3Vbb87MfFTXhEgAUg8qcpdSW+7wH6ZvzH/HeyswCxIX0mJQURkgi9bw5cNS
oSTi6EXbjEEugT1rN55Og2tlUWZBumfLlSI66nnNWzFov3h07Cu5OLtEtnTG0aqo14Zs6EeHNESM
8IQ+NkL8Li7eGPu/mEQXR75uYtuWmnEcADmMVlrn4GfoqpC6FNvTuJ0R4i4gK3TYwxRufCa0Ny76
q3vKxlhVVd42TdWWD/VifSzNVu1ZHkMvC0XmzWOcnCtIuG/TXq9O6kiLPnYG9URsMtHu9VfvFzeV
dZkthrW41zVz+WQvrpzwjszDFEXehFrcU3LoURzWuzfeh1+84A7Lor1fJNhEHb3gdivwrVjgY1L8
6F6i6+OJVanTqoyV4I3hud8cvXz12L9Bi+V4wVHC4JByPEymkA1IiyssqbUvZZSuQnzgEnPulq4b
4BgYChQum41il9HVVOd3IXkzroWOE92dnW7Lyuh2I0J0r7Dz+Ddv9/cPR9A7xAeIAfrRg3Z8URGF
yoebAZld4wHKLvxmUt+YT/fnm5/vwV+XOXqqhQRLMLdUdHMQa2ttItMo7EsT+Mg0PyYqsS6N6Tfn
atGj/kipDRadCda2C7trhB/mqq39p5FznBtFwtgB0+42ypR9Zskg7sceguveAeioWxDVjSGJUEhS
zNI65/n1wbnsqA+mUfbU7IP1Za7m1aftfzg6mZiRMVUAJFvbXttOVH0lCcn5wIsb0X6wukfQ/8Rq
IO2DzFRYxBUPqNSwf1AocUuop5/LVgm05YgnNTfQ6EHjT7boFRSGdptyHlTdqTAJfOmcFrNNEpHV
5Gmip9of9FGK9H6P78dgFRAjBePq9S+4X24OHxSbJwTCy26NOXuRZ798/TBgZIPVADWqOlxgRURA
IV8rXY8RISLsOooV5xhYQY5arzngDDfREuvq5HLt46nJGlO8MRP94o5bHM51B4G3vpzvDz9QQ3qi
k6BiQ81YjB9S0/imVKZCxuEcrKVIpzcud5SWyoDh1IQrlYhS0IuSVfnwelmbiCbnZUbfOHpjr53j
a+68bkwUj7JcvYXAiRIAJ6dX21VCWFWGHMsZ33gt9cOc2uVj8Eow6bN/ZfalZnD4MZDy1suJwnYN
PSO+UU2Cu7aTrcd2G8J5iNpi1GYIfWlTnCkz6YKDU9VemxX2uhxJ1qKJrz2U+G23ZZklp+hAoJoq
wrnrE2w6sGGfDd05f33wHE+qHENR9AuKHSD1VSw9h58ZKLFRzn6L1aie5MbJlac00AY3yakA/z9c
CVQOB1v8AlgQDq/UVlVZ99WguIqSfwOx1m/jsp7pBanKG1da7vPB+7Ck5nJU1FkuGBj7Xf2L5Wgq
xaRRAyVMpAJH+GU3UjPaFNkwrMYIQs7rX+unsY5RwZGUm5BLsPQ6Ry8foYcdqRrAwPDW6lsR0sd1
UrEtyjUF1LcOSj9/M5szmWbSzOB5afrRi+WU1WgnA5OVL2e4cnZfoGYtyIFQU7O+Tux0PtNC3Dev
f8UjzBEDmxeMV4zzMOIk9r1HgwT1PEATBR4Ixa8VRu27PhsvEKW4ce2cAfs7TYgii8PhnH3dGy/V
T+OT10k3WOT4xgwdeXQCSyezmxzQIZ4R9gbVtJJETxoN7LyHt57kTzeXSyELM02UpTqlE+qRL6fR
2C/bysI2D7ok1+FMOokbjqW1zksqfklMx3goq3bzxr1ddi0Hg1W3BK8gN1hncyOco7kLeAARcEBL
vYhD2baiVwJnLg9Oq2FAzUr0C0VD1MtG+b4MWnEONLx9rwXk6dSYtt74LMs3/OmzYAxCoE2N1Th+
ceyor4iw6XnOdDZXurXkIzpVp7qyG0ov9a1yiytYxVuyyXI2mkTSui1Y6zc+xjKKDz6GbZgO05HQ
lixJnsjhg1AHITCOwZtV2F1fMZWUF1Ivi03NcWtlOMHXxKx9MgRg6pJ4qL0nj6HZtkSn0jlXzKcx
M7b7T/Rb5c0LwgaLpvjWHtYy9/XJvwqd/78VQW2GwN+rKDcPdfH8L5BMD/nX5mUZdPm1H44yap3s
lASnVAoKrCQmr9UPsJX1DmeGXIr7lHY4lIs/y6BSf0egNtV/Tuo6q8GS8PmjCiop4rOQs1HjPGGo
nOR/pwi6rzL8NZZ4lTXeLoYTdQE024s/7fClRturCTIOOGNGzXUTO9pO1MGdjwpj3feTD0I9atYF
VrIvhtb1Z7ODgymOu/Y0ipN8o9XDyi5leGtPRNOVWgNwymrPVXqq10AQr17c3avvH+tlVZAb8mLg
f/+wBiVUtJ+a4Hh6NAPVkT9VTUtJ3+rm7kbDwXMp/bx5Y8Xab4eO7wl3fxGzsmnEBnh4TwYb+AYR
vQbsb635AGVHs8iQqe270igkiHVRStqSzk7HskHCjuiqm7CvkQKA9dJ2LelEzZqDSbYBemGfGGZq
uGmYtnus6WILjeaOGOpJeQbC0V6qVdZexpWFS2sSsK90Ec/XaB6UBf5p3pY2xHxPQAZBnUZbHDVr
psKGKMhAv4faJEoQDUX2XDg0wj0dytgXJ8Ga/8ZN+cVAWeZ9dLc2C52g7XN4U9ohnYHsVjrkXYxw
cTttaLqkMAit/lKONSFZJgqLbSPJW/b8dJQnUaBnqtvU4XCDchEPEm9Dsmvb5LJVdMi2uSz1a2KS
ncUFz8kIOFb1xqc+OqMtIwaT5FLf58DH4rG8fC/XLFpYAwEEyC5ZLZDq+UTXrvOI9LmhQkjYyfla
i4mwMhDqAwlK9fepibmQ/EjC1ArNR8UG6P2sqKfpq66y5LHizcNZUyvvYxLmZlnTqqLVFd21rb7g
UNTSblwIHjEgfqqHb2w09h/3cGSy+kruv8n2TWOEHn4dDnKN3fByUPYMlFsseOlOLUz9qU1t6uMI
MmnvE4dwH2G0aTlvgq+UcwBWKO6gxEgKO8jrDXX6oFZG+8HPSkCdnZ8MmGD8Jrzpy2a8HvuuG8lo
nYidmkgD9OgB+Ca/NsZf6KEhJ079FGAJLUqb7besiCLttORbSpSkm0/gP7CuCLLr1CGnjz6hOVk1
mLmu56HFWq2UqAstguHG1WCFd1Y++GA2gLv2Msxu2sgqHzqVDx+bc4xLCvHpST5iJPQgZiifQ72r
TybNbr42aakA2U5DvkEBKhhFi3QuDNNSrgbHKt+TFgbTwWm16Pr1SWiZy49mIdOESLUU5ji98S0P
HwKa4br2VQIkqzyon004cCdWzG0xUhuVMiQUmDOwYMgayKW9Jsjc2QCuFYgmjZTqgMIzIe68F3V/
hefNAlRlqNodiR94CFPbqN4HLCTEdBot4BLqAPGFM2HtcTnH1kCTtXK66PziBHkOgiCwHTwowth6
WBkdHlGtP58Qc8A0TTvBLyktAeVTmEI/T1jHcqX7kPbF3G6SpGAWaQJ0j3VKNDnBP/Fty+kRzIc/
1Z6hokt2mz4o2O8E09Qgh1Wmc4toIWor6KlpBBVrUtDVtaGCOUogNJ0pQdZcAKAx5UZP9fKSGHl1
1RJcc4oBfxGFjm2aLGzp6pyKkE4mjoyMK9R+75XGHld5l3dkEibXeleB6HLmcANjCXpP6VsfJc64
ZiPxHN7W9lhTDI2UM0X328Gr0MmQG2t/kFWKrw2v7Y0+O/b4xvu3PNnj129p4cmFImojCTp88mSh
AGTSWiqwKWMrmmpyowxHXlY0NLdoN+TKNtPmsZhD9a09389LH5RdtF0US6FZ6urRRIaSF1XIEOso
ectibWLf+0ybzzqrTf2sgf2zE21XbdH5AzYjsAcHXLnCRhleKMim1k7JUBkaNT97/V3YNw2O7ggC
AJPaJkePhfR6eEe0URSjnU6a5wyRsQ6FtZxaGyCMFFjcGZnwxigN6ZkJqAXgaJxLlCC9Dwq/JVCv
IZ3W6NVtV/sgBdsMOy65CLJdlFuJH5yjjSWaIs2NJ/ZQeEkbjhivf37zsCSxXx9w+7OjYENFO/r4
5Ia0Dxh2yPrgKyI+x+oNwNfX9AktZ0LtajbQXuakKGzmrK1Oyqx0aq/TmBQTfZG9QmzISuh7IxIb
UlwY4PjExWUtQCGvAUU5q1KSqc6rDhivruyQpU4LrQuMFoQ521m6M2Lh35hpOl5mecRwUidXMIO4
RR1oZ4qcZuoBg0N4Gh5R+NL6IgJFcXpSJ0wfgC2mT3prh7cprY1PGQSfRbYbIr1V5GzciKQpyMAy
QVnyac/VNrqvoOA+WFOKfH5CBOHvJ/R+CsGivH5rtcOT6f7WYnBgilQNa9lNHZ1M45kVYuIU6eGI
nu98vPMnM1B0DihRt81mzSQXjm83LnYKcJ7ZduhGc035ChM0n9JVFZsWTdbW51KR4vuJ5W87l/v+
8dHAtegw03ZbKnF4Jg4HbhP0k0FuIBuDPks+VhV8QUWBvh4IbYMnVW5SykJbVRbaugsltomq+lyR
9Hbq2AORDjNBjykNTNTSbHdyShG7tuurM+TA5H4H8UazQ3GPDBDmzNxa60CW01UZxojuatf8nJB3
dtliqNlmVped1Eql/Pbt5+zH8oQQlT41pQnj8AsSx4UkGbUMK0KiXxWlBpVW9zWIhwQ46GPrnNcZ
OjxCuaDmC0Rsbu+MUMwlbPK8M1UXEMFXlSXmrXfuqBrJwOCTodBhUTNoR3KoP/xk8NP9XMUh6Gm5
iK+IIOzXykTCpmb1u8TW0hOM1Q7F6E8SIyink9OxA3z5+uj8aXAu+hEBDxoYNK+9PFrDoyhux0o4
qleWAwGVQp7QNtc2mR7Mb0yRP480LoU8isMEJejllHX4dcdm2RIBD/WaYEyveqJCP/DFYPZZVrwl
8Nz4wmKKOLDFon/V6HnzpbCM4APn/qDGTo1muCfw5Ew3RNS69P+0x6TYkxCDCFKZ6LFkTSpJaxnp
W9ggUH8XvQHpVfblfG0X8A6J6aEslMBUJHy1RYWpRlBxA2e018KIv5Nl/vbNMn9xaykyO9RqUJjx
th4NPM6avRqRdUKLWWlX+TjBX9Rlfj6E9nyP7VmsSZStbjA0G5hYsAW7DR4GqmVQB8puMDJPGcLb
JrZM8HUZJnSS4sLyya+d6Taa6zO1I6Iyq/OGjXbZo6ufMrt+qMRsf2DhNjc9kBFQkym0Oc/sO1fS
YxDrSjadS/w5WREincHvRPXt2BftA6Tl+RnpjPU5KKT9CainfWYouvU4sA6x1y1lchH0+Yiovh3U
c6vDguvixdtpVKgRmZM5Q2PBvpNtN36CaZana6e454TXa9sybIqt0OL3RqYuBuZG/6GT+afy8m/d
YEr++9LLXREcQHz2//gP/+o7dmhLWUWjqkHNeQEC/ai4YGCFtqo5y79Ag+vM/3/WXHCpaoZj8mMi
56mtLdWFP2ou7zRqyfTh0VsyXZi0Q//Q3f2oWrxmYNXl8gr8tfhQd6ekyd+nJ4Mpdqm+HE4JJdAs
04q/WVEi5DbHhnAOt0qwrUc0A9IOI8v8AFFyIn4JE9952Ixo/ImfCvHtadk3vA7Iqo1U+ldBNvof
YjwNX8IhKe/h9IfqWteB+7iqWRlAxAIV4YVEfPlQgG402E2wqwB+GwYYsTV8F+BS+u49LTx/9hqc
J9hjaIGzhROiuDJSUXcnOlTRcj0plYEZshHTU84BQfuoQQUJt3XTO+EWMkA4Xkg7iXaEvyDGGmJN
VvfAswsaDbQH5T1vVZKsS02BIzMlA8EVIALHdW+1soq9nCXKWFtDOTkgSEOl28lJ68GiVU5BIIbM
tfimwSUrvDYARe53imBHEwTZBW2hpN7EVtGKFbZeG2Rv2NSPSjySQmNLwl/dICmS9wWywu3QWFF0
1RNMFgYexj1CFxyKW9m8GTCiofnvmokSjWFhMMP5wA5u7vBS0ZtLTP98isocLWtldXcpdPXIc/Tc
BspcTWpDuCMK6uZrQdMQsxEBZvdmM5qXBNmBKNk04SJlnSFid9fgF7SvThBxaFPFkH8TZKScsTJQ
To5rMayrtkRrX2FqLTZlr5noXrPgq/B91N1UByD5OD3Ge/Q7qWYjXSw6cCN5XN/aiQ43DORFT2Zt
VdAC6SMYiJ6ic5TacYyfsQTHMY6ymaRruq+EWlK0SDizm5MffOv8JsBImrSMgnpKl+AZU+lHV8Z4
D9wCDuvXprebcDs40Cfcpo0jcgeJdGWzrzZYOLA0OvdximuZSX5xUsXZBJAlDgaAz2Xlf+LY3pPP
A5vkAaHSGaD8vNzyRoKFyv0uua1AJxGCnYik8jgvzzDqTCu9dExF/Qhaic5gkvYNwhEQB6OrG4N1
L40Ol/EwWSyVfmuFk2fUQfZVMuX3K33WJ/Jrobkg1rHrgIBMWcrLOaqi5zmyUVkhXyuu9Sjj/FI0
c/GY2sFwFoShk6x9Rwmh2WdwYXGepfmn0dTbxzhIgOUUYWY9k2MTNbtpduLHwInDqynJM5wF1hAr
OAmNLnX1UAG91ZcSwJDVd9B34lJEhpuwqdz1CTo3aD15HJ8NURQCuYWWreBOz5X3em4KcNNjPEyr
2GiHXTzr/SYNagwwIJzC1u0UwnJdCgBEbxmtSjmka3iqVSvTL9haks8At8HljtGSbczOtn5MJwD1
KLJt0O5qYenuZAGzO7ELvc/WToAk27Mj3VFwy8R8VOp08nY5oYC4nsv2sZ5tp1pboieiZgaBsnXG
Hq4O38Eyt/ag1ro3OarWLHmxIQpvmmL3LaHKCrvsyH9OVQvT2WTEQX0+z6qgXKQZMK+cfMyu504J
LwRFnXxF7HD8PGLmvIfkArm2ZNzXbltmGbC/xuncpiRIiPJQn3p9raYPHcrCL4wYpFkqQdHFSc6M
QsZN4JenFiVS3TXGQN5jy8KnOhf2KD0KVIutjNj1M9H75vOAqxLVOE6K80LrMPFhFCxxHTVEqa3L
NK+bE2u2qOEWVt93TKiQLXInTPuVSW7yFk6oQyhdwVHo+xH1nxWeFZ518e9X+Nv//K/iX3dF9p//
/hftlX9d1f/53/lTVD6/7LPs/8T3Vd96h86cTbaUjCLaYg7L9/dVX/ITZEAs+cuBg009G4sfcvMF
TCEQoTvYKJAzozr/c81X1Hf0OFmbl60CAieK3+K34H1H8gca7vRtBKUjNiWL6N05OhD3pRJwiuxc
cxLwijWT4i3BDNFZ4utK5A3QQKFspvDfAaGaCDDm0DjtQ6VPV3kUN5cLi5StZQQ1Ddp7gzw2sVIP
DY6yoPSLO7AX4873IwVPXKqvXtz6H3uYg87LYaGED79ohBZRGf/NJsg8asMmAqF1bX3uzTIh06jX
tKswCqaYaKcmvg44b7ih3efXAqMWArvaD96jjKy+0TvHMg0Y8NRo9PHDUIvcXweFmpyFuRIt6wU7
eVyNUbldngRBpeyN1q0ayXOOtUTp2VGqPNW+OTyrUV/eDDl+ZLMz+scY/dAFqHZr3Yc9ZK66zuPz
qdA3ad8lLI1zreQEsCXNDEh8br6Rmmh7ZVQANkoxwpIhqBTe6zdpqcH9ta2z6TPsVX77862JCe3o
YNvqiy1luUcWpjDVuUT5EHlJTfSmbrUTXNJa/2dyiL57pzjOvrj5i7vlh2vl8iHDtXKHc6qJHg7n
An7jxwlAe7eMFlqotFc1HFI8qe9zgfXOBIy01PswpqBcZwb6MRUY/GjZ9KNMoj6hcgb4cyow8J3w
utIkRVop2a/rv7P9Xzb3f40SCjJUGXmfkBCoOrXk42kgRi0yqhNeVCPR1Ke2yqftLCJnFfpdfzso
abqa6nm8snIVp5RSN29Uvg6P58vllzPHojxHwEnl66gc0VGIyolMLF1RhOpVkc/dY9T4461TwxZ5
8Uh+MWn8dClBYhImDhMLELSUBRb0svmWKb4YGwDfgN3j9G5sYwkqDa9GpaXOG9/qp5sqABPBRWWS
Qn6j7osSLyRNBjb0uh4d9lLmwhPWFPaeidOD0gtns2CDrqV3VLYybTMFofPcDM1k7F7/tkcFT+4s
35I5nlBjy2bgLUfLl18XpFzAFijJ3Nnv44KIyIGsIdIIOhMYYgQRHe6NettQfP1sBkJXXco05Qen
6zgJDTTO8A+T7cTsEqA2G6pGX2M0Ln/P3LB8SmsZyYa1dEMliVuHnxLoZarNknyM3JobQulhtCtZ
lZ2+fjOORKX7y1Bh4zSNbgeO7vEwI0e5dHAAJNCo88gH4Iri1SVJtOCW1Dpee+Bx5yHngpIAiDqW
W5+8J0BsxOh9HTIaXdeVroY0yDok7nllA4QkdXi8X4QvAVKbVL1rodp1HmEdHLd6rABbGAT5Jakf
LejBwKAVQb6RSfhxaPQgL9h3P73+JZc17+WbjJ4RJQ7qDnMRdmAVObyVLPIZ7GkDQhOchY1MVHtT
8ea5w5RBH23D4er16x2pri10RwuSGMEo0lH6QOrRBTlidINdzNkS57gFkptwAJKr3u9Wup98sf36
trBNTsyokgrxmfxmzN6I6u12m8ucKhZ4k0bp3xj3zIvHdwHkuiaFvojq7eN2KIwFlTPiRGJtbUa3
paZm68yfnueGQtooFlxg1aTe63eCmf3wmkh5ESPwkvCy8+IfvWpzD9c7EA4YDXb7u1BXk02eNv0b
TbdfXQVcGRdaeNDsEw+fbxeZdhNDbndpPWfe0NW0r2Uj37h/v7oKCwItfWrDFKCOtoXTKCRJElyF
ROFgp5mtxEfFkfe37xjLHftGnCV7X8nhd6mcPFNGsAXkBFcPGc6rL1pVi69vXOSn1542j+QyNB1U
pn312Ok4arIptN58qp2OeV8NBxOsQEQX/1lCvuA1VYOPSx1cPQmEUPRVSnqYuQ7IE1NW1VCmw2XX
GoV+aaKJj91OTazicn/+PmlkPAXeCJCj2rWCrBsvHmt62zoREcShNbANwKSOZCgQ1WYb54Ee8Lto
c6byNPRNcB7GpEJ+I28k7k4aI86JAa5Djp9WmAtoTajPiXLG2r/yuxD8TwIEdVvlEfCrngcC3Swz
+2RFEuv42JpaEq/qdsgJlM5qIs2rphyC94RYGifE9YzpR8hBMDrawlKa8zTMuvmGMJFZvfeLMNC3
PYMJKL6j1U/OqODPqGswmJ6Kozo7sSJMP6skqsN+lU/I/Vx0l1BD2kIHrAsjDi5aVZp2sJ3EXH9U
S6XPVp3qB+2GIBXzfV7VibqeatvuTv257OdVkkO0WLUpYbcXomyqcDXoY4FkJxJWsxLs2e/wMiBk
JKXW0bAhoOh1NTH5tNZj3a62etvlxJsUtehc1agUVnKtMRHJQDgJvKbXjBPO/WoNTSktjJ2tCe5P
0pjzziYRmN9pAvVLMRFjsy4jAUOjTEyl2sC8ocASlMsdNGECt+tJmsF1i1yEYDGW78tJj0ivCril
S+WkRV1DYQnu0hzP/edxKpPnejD6Zm0FceKsCz79fd3XDIJUiButhRf3nj9Whx55PzJb1wnS3K1e
juW0pjI2f0z0aFIvxiIO27U2IpLfONOYbyaR5f5Ob5iET3V7agfXBk+aXil9U9UbOmpJRHoOTFn2
Gp3ySaudYlorZUXSQkn167Nt9NmjH4V96rI9jaILSDeEasVaa5rUHlL6tL1VT5TNRjV/Vkotrtbt
GIElI7oJjBaVKX3VqFn1VVcCykhDHYuTSEvwBgSVnCGONGmzQ2iQxzwJTGkeg2vS1qQucv7qbco6
WOhTGhS9kdVEzdamYXh5NBqPZlHYytpkhUDHxdaN4HNr1NIzqMU9Fp14iE991c4yIOpdOG3UDJ8b
5K8KCW6AT8DwUNwh94gKK3iYrAp6IKILUa8zcmweZUyVxhviKWMNzkZFrAIVeVtWjTmcdSGLDRms
ITYWyL7nMREK/ZWZOqQTVqiFYDYTB657sO2QbqhxqgFe6h3L39CglhGJHSV/lmWm+lY6k3Opz6XS
XoLYEuMWO/dsXZHkpn+WSlWWVzh+Av9ea0mHOq26Ijqd1ao3OTXjkcbT0WMtbpJRJ392CMEIBI2C
omJowLVBu+hJbxotrd8QU5Z/mZxouDbCNFxy6X0shmsAUUiUmsQ3441oEM0Q81Bq0quKKZm3YVKK
2ouAQKdbPUzMYhUFGkAiALCWcWLnHXRo9qrhrQI2sfQsKxeDN5vWyD6JOdXxbDtsBPKtwKCWPTtW
t4Ybb59VZdPrrg4PJPeyNqpuhALQ2iMQPEzdET71fKXbkIxcW6/EV3IafW0rQMwiopn14ONoVyCH
2GhWXyOjtS70guCatVGqrNPdSESiBn5BIcHcLs+kVsk7PpJ/QYy9TQhmgV3PrZOUtPAxraqTKIVF
7KpxDXGhp5YGjL0WO8WunWFFe1NcJCXSLkQRVja4kkw+AsTTGA6cGpXOqR6mRX2BG4ndEiLJ2tjp
aunfCmvmG/eZEVAd77RLRcxWtcvsgsw+YacN0FjhdPM2SZ25XBlg7KorZJAz8TyyFISvmwP+QSmp
XLuZbKqH2rSnM5VIpcgTRWJpXt+H6QdtzIDbl8xm2znKCQ/BZ25UmwiIUueBeSaF0/DJk7RmKH5j
FFEAVMxmABvGuucGOlrFsIOJZkdNZpwT2qac5dVASF6PFPs6RSSZbEoAnniuMVWk3gy3DiNXrAUR
6PAlv7KGcfGN96P5NAlNPhRlAVkdpaKBKCIDFeP11E6pBodYoEle8TFaDWiwEirDCidH9Ke0rlUn
g16NAt/84ohE05dMUpukE6tvIRg1YZvTd8mUq6knkshTB0VRCfEZmyeRD40PUKOINFeZQ7vzGuDD
6nqIy0Fft4YRfIpZvHLimfRQ80B2V6ZbFxK6oJ85zorMm+LWlwhNmNDIB1uzCER3STva9w6xWN+y
jm6Bp1Ts4M85eAF/NhIiabdzWAbfECuFYmcmRvZhYofnuHrQwJEMx+UEJCMfik4FtcB2fbBXdMRw
0Cm82pUbJVZ5Re1+YEfp9/p96odwuphe7M9zW5XXJrlj90XSCA1xTqibHn6CkhZwkatLkVZO0xoT
h2FfW2WcjidaN4pkC7u0VoikHhp6bVYxnIZN5fSr0K7hgxPkODxlvch5ElKtyChAvUjmTlKh3y0R
KEIazXvXly1Nd7+gIcwZBSK+WyNwyE9iQVZH5nYMXxhfipV0Xqsvr5UTLU+1z6vsUhD/E62kk4wE
pnZRDZYnrcGmbMZStYIrivb5eKvQrUprD3tpa50W/H9d5BKvM9lunJPxSQtgEfC0Ky3PmaI2oEl9
5typMb51odCy1VgRR5ABD4ykzFb7Ld8/5el/73Om/748ffVQPzw9p79S/+9/849KlP4ODZRD+Yi5
QQN68kclCuXTO40MLQA/bJXR0HGY+6Mqbb3TUPjB6tmrlmkX/1mKgs3MpEiVgeM7yn0TRstvdKL3
lue/TrA0i7F/4SQ4dg0pPjCYxO+bU5MUsRiuMODI06RVL5P/Q915LNltbF36VfoFoIDNBCY9AHBs
eW8mCFp47/H0/wfq9hXrkKwK9ag7QsGJJAIHSKTZe61vlaReTfIAePM5lcXlBCkdT3jkOoRaxEYI
pVL07mhUX4Cye0pl7N8/QfyoC/zmjk5b4pNFtuUoSYlNKvVoK3VINjUZMx3QtjM49Nse/b0LDXmj
GHN3blsJGU5mq7r50n9li/pY28gyKa0dtUH7ZEqCGOkzS1+2TARxLvMtwox76XSS2EIyPieUzJ4o
k1sd++ettspZg1w9Mo+9mMZyXBaIuHlyyZ0/zguALH1qxj1HzHCfN4q1WeyyA7TJDfbm8s0iAzrM
S/pW4bValveRmt3XeX8pEVi5URthjLISYsKxTtWKBgdXfWT2ofOfqXezxVxQDvzRd+JqWdq/v88/
ynFOzAz/fcWnBRitq4TS1RMJfKQ2uEONFFvjN4eRHW+Qt7sVVEuRQSllEYiD6nyukpeSTVpJd9M1
p9Af2hZ4J2GCGWLjPBTfON67+fDaS83FwX7dJRYpH2kWbu1izA9jWKU+6GhCPGjMbWA3h6xoQ++n
5sQSSPKsm5niXmqFxtZ3uKlr+cFB+odw7HdjZ61Q/FT8ExPG/hSU95HzynWWRWe0Am5EQ/4kLoRu
YPoeTFqFEXD9p8Bg/M5yfEHtn2yGJexcMJ2EVCTbuArvEvCmVM++9HYHSbllwyfD7JkTKSEplVHc
RHN4jZR++buO/8e39KNU9LtbP22rlHTqE0Wtj3RM9vMy7nLrGJMOgnbZx4C2Q9h9azdbAm4JjXOy
l0GojyIlCo8YDJJW/UpSW8lShq8Ges8fGbTuKhlxVoqoLG/Dabx7/ws9KUL9M6BOuhtRUUVWKqPm
SBoMCeeFX4TOJh0Cfx6IM+qm8AsBuIeSTlRmJHcLshAvQH2yR6HmNWV1nvOpuFMjP6g0vi0y/3M7
a1nl55ee8KHjGmmOttGzcqYEMPFlfSRWPBE4//PXn5TasPSLJFSb5mjO1Xmd1ectwdEuR6/OtwbS
mgZZkDmqCqjfprYrekZ7FFHozPT8Dg187iZqdMWJ/KxvkUOHWbozLBiQMotf1Cy90/R2Xyby2/vv
5m0p7p+bpYv587OQKZVRVCDNEYKpb4bfYMu7KWoMi4MVHakPphTtbS/wn8uc1MMoZbNPjPv6qJXj
QRelK6gbm0QUkcnkmlrpy6a67E1gSNb8QcHvh7Xrdx/ISXUsKMDHkiVSH0dnuTNn+yxJ7cF1IDMi
GxTf07gIACxOykNKRGw8EweMl5nd9eIr8M4ZGOyFp4HDWhaqzwllaQxJw2enhEuUE0+BuYXS3vtv
4YeP/Tf3esqjEXA3RTDb1bEbhxdkGZzVYlBftUkCsm0uqAkwHbF1f9BhgEYWbCHbzJ8a9thr1jEG
0jbcIOV8znvFD8LwstNGqKyBP5oW+VbibJziL3Ws344zwF/2HKqPmGrT5h+ZDf40G5knvaHFbusx
Mo36uMQtWVxm4beFWGvM9xwgn6yx82sd7bZJwDra1Bmb61rl6y3lqnLaC/w2wJIgaSJjWvT+dizV
s7yVX5ho90EO7MEIiXF+/1mvkoGfKsH/HYtrt+7nIY+PJZvzwKmPSauYYDx1+3zpKtQdaTxcYogG
iDmzQ4mmfnaHEbhgqKW3pajUK0sLhQv5mWBFhKpeGpquk+uABNGsoEHKyUFI23af6cEDyNpHDtEP
c2m8wijA65dmOxoSn9SWsCXFiA2PaNXS1+R8ZqPk9oVl3tPE+eBHngAs/vmRJ6tDAIzchmNbHXVE
5qKIz4QIjrlwvg2Wti+L/jJtnnldZ5xEtmYDx70Q1MGLj3gBP7x9vxvQJ1M+jYOmJ4WgOpLtp3p4
CHJvyNn0CK2Nriu2FJw7obQXaLkVdfycGuaXSqk7j/iukuXKaAgvs1zVnkMQ4Bafbf91yqfanSyt
d7uWop+Za9QPqwYwWDTVCICX7qaqUiipIYE+wjeq5izPiP1RCEc1yU7wi8gmNcOunW3RExpajenO
UcJ9FuifFl2x2ZoNpVfnacAGkN2Uqi4Pi43PojUml0Upc4NavS0bfdwOUfNqEbNOPEZwTZQykotS
uRyK7iHN5FNkpC8DkzhCoJKcBQO/Fdkao2i28J9f3h/FJ9KQf17wySIm1Xa0xaD3R5VEERfw0n07
mLVfDfRne0Ol7hbpJGs1RgmFibZWRpGMdGRi1FiJ0629uvqAe3xyOFn7JFHkWzJ/ok3QdceGZEfq
DGyE37/XH5PA7wbDyYqIVjqsB6MfCLmNLpvhAt+nURV4ULKztkGLbvbW0Rql7lM42zTsC4i0IDyi
AazChqENsx3Gc7ckviQpmqt0elnC7EIq9g7LqlfZuGumlT4tQCOZ+2YxdpkJDSUIjgGemywVCBr7
TVq+BjZ4e7zB3iybWwD0Z6Ux7ARZuKg5N4p+k4lz5l4oGuf58JXA2G0odDjm2eb95/DHd3ay2AYL
81w0DkQCKA6YsT7O7tOCxN1Oa2LijBrixWw6EqVKjAWKcooVTNTK4ux6zVo+xUoT7nH4Us/IkYq3
ai19o7apiCLBo1YcmfsWsOJHN7ve1O9e2smSrcxoetDIdsckTy3dA9AXHmI6KRcB6VDsle2rMKtH
v1w/QNWgyWqWuIhDpzxHUxXeoo3MWzeyovjajhMozXgwvWUxmwtnoFxrF8gLCxj+Ht9sshHtB/sZ
8afZ/WTVn6mVxwol6mNrqZ2/rAWPtEvJompjbUt0+4LvsOo2jZGM2IYJ3R2INIfCYBHIHNbnyRLf
yjq4qnpgzxr5PJXFnrnKkmgz9cL0BhVDK3EFjmfkSbchEiDbCqmrZIYkwq0ktuU6lZPXavFL74TX
UM6JwAh1c18oabo39FqnSLW2NiP+Ra3lLO3qPLtV1+UuoW/EeLHpW3eNQQvmOkrb/UDX325oaI/Y
AswMIhUY5zoIL23SvZKA6APg0RGh5oZaeKCa2kMwo5ZuKOKTEVFMu3YQT13asamWZbghEBOzd5aN
KKZtY/vB0P7DaDGct4uqVqcCT1RWkfMFvhzIDruldqxY90ht9IaORNcwrDHxlf23ydTRZCrV4mlT
W22coh83pdFam7pEGd5ax3QxbobEOEfHVnM6MayrSR/OzaLw5oJknfdv+U+nklN3TTlWhSmTKjui
+3yKhu61m3gHlkoaS6lH1+gFn1DhPOV6dDVlbbej7sxMKRT6dgXxAbUeX7ckQc5JfPt/eUcnOxOD
KTeaZEElo9biK21OVKafQe/uAqPYR4oYH5ET1L5ezYSKYlfw46QY91mtHNdCvtwxwVgVqaaWdhEG
S7xr+iD84Lv6U93nR7Hgp0OTPpDz1HZqdQyjZVwbeQ5S9zbc4SUgEL3Xp0NarOFO4qoLOTYTAQTb
BA7cRuYaBuNsMq+ivlS3ykjAZq+pJRM3Bp4PntwfzheGdTL8FtBwVa8NxwJOAAFFO5JnfGyAF5Im
v+BTt/tli9TEy7Xo5oNrvtVy/HcFXlVnP+8jcxAFmp7N4zGItR3ZqTs1tyKIbPZZFNh+QIRWS8W7
tqSfTpR6k+ChbYMdTUMafU4o/MVYru2o+8A0doK//ed2ThZZXro11po2HVEZPxjJmnPRDeSMp9M1
9lJOdS11FCstvuWKPCP74mBE5Z3Jqd9LTNLEDOyIG0rDX0qarKQMJp+ErXygJDhhKvxzb+us8dPg
YVySgqhM/RFDZLTWcMLXVef9HZenc2wIct+TZKhhUze2cTycpVTDsrZ9Va3yvImpBtAkVveDPVRb
Kgbxkd3leNOFIvYNLbu1oBctInmhGYZiRZ03Rf2fzPM/F1n+NK5OFkFoBSAMOprhWj08WJ1jb9pk
Qp2u2G5Fr1ZLu9cxZIEwZ/NomthjmZ+BjeHgt/roMhfKRRvTvDV7adDfZrzzEOi24CAIC3a1H4zE
dZL9zVL9w0f40+MVFa0Y4lP6o66NWN/V5EKrJ/qsavHVqHtOT2V4hZo5cpulPrfN8lwrWe7Qr3Bn
5IC5zLD3pL+89ATWyYbNWT/6SqV3ux/3968K/qiy+edd0M8fcUDrhf7LA/p/hHS+LnR/rvTffyqW
T8Wp2JT/5e8Sv6n+hc7RsFRYPpiJxSqN/ltsqjt/UfCnto/WErsmtv3/lvhRl0Ox0VZROmpQiSnN
5i/8j91MoTUgse2i0IONDkWXrsG/qPKvU9g/A8rWsOZjBDYETld4NuB+3n63OID0sFMyKtzqlGLz
cOpyC3ZlCv8eGX/8vt5Ooet1QJLQnXCkCqbLOoWTBGO52PQLkO1Ics0koWJfWjtQPhNOXT6ltf2f
4Ig/Xu/X3yUBYOkr1VHApDmlKKY6oou6HNm4TsSx9XlPyEvQZx8AAH/3q1DqsiZLC9G2djLrASlw
cpyEoCvQN9xYbc3x3tHj6Cq16We6NiKND/Yy6zL35n2tOuM145IBY4IfPLliCg3TrhsUmolJE9fN
4njyIyMhADomG++jhssHFztZcODDLuNs8L5qbaXwZogCKKUZauwjWKm3P30313//hjcugl8vtgqp
kYPihF5ldW9HYtSpKtbyAe9iVSs3CQoBPxyt5oOr/Ob54QZdlYgYkFUIWm+vogG17vSoRwZRzclZ
itZh16SweMjVMb1//4MQYmpAB6HNonQ+uRRCrX6eRkB4XaUdLH4MpCZr/ODD+mWgOzoDAaEjNhZm
mVOSQpYTMjrPM6Xmilpz2uMN1FCefFBIPyml8f1yGYuyIUrq1UZzSvbXFURDqppmbkqTqPKbFgys
zUOsoo62xNDjPl+6Ac3wYNWfwgbtyXnaFzXpXzVkAzpxcHHu9Ymv3SvaNWk0mPoAad5QZBczWamD
q3VBT/enJBjSY58urJ0Q6dR7zEgNsWlSLRW3GbXw+9jG0KA7YykxJg6J80lksp7Zshvxgsojb2+d
RK3rQxwviw01psS9jeX2o8LbOh5PvkQ8G3yBWF+YP8XJVp7ZIGwjxUxdZ4bh7FqzIGRQltlN2XTp
rRigKWVdr22BxdMntZTY+cBM/5s3D7EZRbmKPnQdYG/HV8ehz9bQULoT22BXX/sbqjF+xIr4zQcD
SBBlER+ngQXiZMIJl4VYJlWmbl/3BIoPunVm0FLzkTyIL+9/ML/Mpqv4lNwNtKhomIV5Mt1QnO9i
y6J4b6ZN8VVOA/5TItBwPtGvi+8KK9CtD/arv3mG4L9YoZFo4704RYBByonLGOY9/puEn2gSQ8/2
fv5gmTi9Cv16CCywKm1rBfqd8nliBFqxoQFMaipFS318Xe3kNnIcbP/9J/jrhWxeEcYNFiR9HRZv
h0STorCNlIQGkyaiI7xczZVmO939+6v8vWmwocDDHHt7lXIq6iiCdOXazmS4fV8lvmFj3P3XVwEA
smrnucqvQQv5qOF81vvcJc09PytLsHrLkCnX719l/Uh+/orx9MDthToMeJ3d2Kk3JIE3U4cxjQqi
cKubWCP1jaPu/FXLv+qrgArRzOb9K1ril7fEvs1W2XD9uCzY6bfPr5hEaI0Czd+IXkB4kJdw1EdA
QfuNXdE8Pdg9lQlzGMg91oM6R/TIWl9gt9br3ZJXvelqaqZn+4jlq98MiGttvxahTboLddB8AzJ8
5BwzJlSEmj6fP7eORnofpaiGSOOySb8vRHWa/iC6Rifw0GySrTAWzj2O0bUNGr0izI5WakYI6aoE
5admLDbIt0THepwtRUVhT5oomgxjvLOcyXwlU5C43H6O9Jpu2ppMPTnGuIf3Lqjrdk0+kgtMYvUm
w7zybdaqEc7GqIvZC8axbNy5kkbmOT8yQTAup+rKV8SQWwVZ9JzZ9FY3mlMR3W3adVX6Wa01/aaF
mTShEdTK2Z3J2EWJ0hhaelww2zjEjrCOvWbIzlOvHOxK3SIBB5EolijaEirdqBf2YhLpVAEveHDU
3kZv2I1miCALsQPJfY1WJGbmh4Xol6Pq0EWlHYA1+kmPVh3eFEzMuZLKREV3UbOqXYTUr6ShO43o
I2n00sIQY+yJYR6DtSdZ2K2v97ZNC69q1AQt/zDJfdgaUeE51cqyYhBkvmIP4jPi52h8VMo8+CTL
AVVop/BpuwaqxVsnE8rXKdXk5PZ5Xt+TwW0qnyuhLvcrGpM47Jay8b4U2ngX2tYQHqpkLHMXsEG+
bBqwX8pDbRcTCDkl1p470UavylytJRtHr17qEFvO4LadbEPyPUeZbk0iRiOgdrIl91bPR5PK5hTa
W0EIZRR5et0Tcg5gYUDz2ivDa1cMavUq07wzN8pgBtGWegX4gX6pjHmriIyzat2iJNoqbUgoQN4u
AXV5BMY6HOgaKaujKvJVQUkOmkUg6KbdETLOndQwbjMVYAJiVFF3X81Y0eezlrAh5WBbdYzHXSWQ
0lMctcu2aZ0u1zx3LXnC4YunrsEe1D3M4GrbfY8AEW4WtnLNn4NZPmNyD2ARDFVylytzbBwKeNjK
54LsyOGQzwHqF6gzobqlhpgaoPPSHJljG1fyu8iJguSZGWbyBb/BRLOoVBNJlxcl7RFrfJec130f
gsKPoO98Rkycg68pmn6h0AbfcNlbfPHV11qt8L6yXWyIX+mXaVlbanF1A8k5KjYBVo3YHcWsWyhK
I8SRqZYBxCp6syFouu7N1q/nvH7Q9JBmEQH0aKRw4pMvVTkL9H3LiAl4b4aQPTCw0ji/wLOhtxcR
oZx5sSFwaQzNXWvkowBPxaFWmTyo+ChzPWfIJpTxoDIKWHZ1mh4d08kTP+S413pht5SvRCHqhzyR
U3/NlEPUrz40pGWSglChpIH4EFjNSyuNvuu+NXHPQYa8QSuxSrmZhBPa6T5qinhJHxM71XB00NW+
GoZsTQSvKGKRDS21JERbsixpPY4uBOhI684WIrMp2mRL9ingsdqurJp+2lSV7tw7Idh+N4z7aTVf
dfXjZA80vsZ8Ci38/kZWkGKdDZo7mqJJvSY3FZCqHBMc11QMkOcmwGSb/OhGLm6r0cv0bMwL+l7p
HKsh1ikT/ddxgYjhGUPdt2dduopfC3ap8DSmIQwuzJB96qZK49nyKqgqBD0seR2BICercT8JRY03
6tAml8pEFAJV19EaN8SzWtUhtltZIB230Zbqo+Fc0/hC3lx3GnefsGuZSFlI8rtusuzxVhX0Ifiv
g5pwJyvA69XrJtV6rBD15ImqUm/ATS3BsYKs+YNIGl4nIsuv4oSPgN10EN/xdwhEaf2kYg2hNpee
lVhmOFXMbUlImSFGGw2/HWmHpVVxQwBxse94UjodKmXMn8s5lIGnlSL7BrZexiSi6qvEYgkcJG52
UcRHo7SDzyjw5t6vOEkYrpFIQZ9oUKrPit5LEjOxT9wD/uz67QRYWz10mkbscoCZ7EIZg0LfESsW
DpxGbKJQyYd2si2V6eyxk1SwfaTn+v2EraBABYEF3G3qkKNEmwtT25DAIT5VLJ0VqAw9Vr1I0cvX
vOw0cg4MrT44dQzGSW85CVHu7pmtQQosjzC5VGOrd1E0erHoxjM+DqtGy1NUF2aCj8NterVXN4Tn
EsUaqTVSgrKyieiZmrzlR3ZW+NAnLSaPHPNm7alTaUbfYvRjzQO3aZWHJh9kxgBSEut5iWZRnXW5
Kvszcl0heuearLNN3/S0SfpCjwLgYBoiOuwDsjpoLdnLXtPYy+g7okcWMkRAQr2kJpDsDkGzFW2M
HLEv0D+dMEYQA6l60aYKJp94EAZZ3zYOFgZoqpdHOytK6RHU1BP5oNdKv3OoqKjbBR3TcpgTxxnO
i7Q0EvK3Go1gWt2ck00JjMN6tXTYRaqbDlY6HvKGNXkL22OOH3vVrAMANjp/jjXo9ssqnzrQ+EZa
gMt0WllD74H40do3VlhXzecgKkXzfUyAvO8KI7VyrGERULqSiTneL62Gzhm2ka67CnOLtqd+FT00
aRjUvFUxkkJOlancZHGimIg4HFg2kAmQm4iRTCd3mTuKp7UpiJ9V4saiLwPYo3Aldn0k/X0cBi7+
BTLMOvZOxn1MG9TAVVbQ+i8yzv77gkYhnmJlWMiS1K1ePyQjVVd08ek4+HU0jjuym5lDkfewVytE
yhrGIblkD4PSezjSyGS6jyc2ZXOkWIsXFc4INIwa4CXM3gAdItsW8u0W1q1dn5ak0xKqW36fmWZt
iCxR+CCxgjMmmSmCM7ifjdjy7UNdUFQASz4rnYO/UxBLV1MoAp2j5YEJ4lEkD5GqkWq4GK0F5TdL
83hTzf36fGk5PeY5qhnXzjJ6YYmVKcuWtWGh3077dYekpD4HNEwcrRPNFOjLcVrTMi1jfuzbQblq
65okKt1pxHebl4afqMb+tcEPE6ibIdADBHG0NrvpOzR76yVQVDHcT9FELLiKiCHzlMimbTqEVtNs
RrZ+TwaWmi+xpVbFeVr1zPKLWuAFIsp0mo/GiOTDM+nB7koxlr2bW3GBztHSCDywssgaV6wD/KEm
Q3kAOgYTeDvF6L56Mhc9yVLK/nNq9HyrFD2WgiAojTvySY3mEJoGEKO20XLi5xrJoV7mxNC57bBY
FloVkAJuqfR86VYZWfeZSMrPpgxgQdZ06agwMaOqXonnx3RtSxFyQ2VhwmxQUNfZwqBr5aVVJKyB
WjplGwPFItzITF+1VlPUuyTEazDkVs1ztKTFp6GTBc+nm5wfC3GjYGqo4Ue0k0mxrmmadHI5ExQx
W4Ta+NrXDTSfgjAdOHVRrhlu25fVczOmQIVFtuQUD4vUmb3YbgoAvmJBzKupEUsRx384kAURYze9
wSD39aEnLMkGDJ/4Was5eMgYk7pridZ8rHo1dDx2a9nZwNnG3lptpWZuZxLOh6A6nj9ozJ3olznr
cjAE8wJ0ZCW7AN59e5JSLTanOCsAp3Zseo7oE2KCFbogmM/LsAnENo46xdmNhM1ibxkUK3P7dJmv
F62b2MuD30i3M9Gnsx8V2QKmaMoJnzVF1ZXXGQb24tYcWgKf4TFZy9YOlUQ/hEOiv3Qg4IfNMjEb
3nDUDmMvnwsQjAbBTy9w0iN5ry3SOFhdISStySp8NIlbeEwWMm2vEIlo6g4wWSh2ShAokMMBliFP
aMZ+eHn/uHlaVKFsRxQlxAskVXjuT23hUR1VAZ2owrULTXuA/BoQhU5ck2vlifpAJmV///4FTwtG
Py6IN4GQRFUQ/XhSHUCyLNV0xvSCkTf7sigNhijKf5ELV1r7oEbwm2vhvcbnLUl+pVNyUpwCfl+R
IxVjwk07Y7v0fIfQnsadAwbo35ZWdBDLEGks2A2UW0/ziZwiiFsrB4AW2NWzE6fzxWzHzQfP7tfK
gABC9KNXtHZ+5Prvf2rzgbPLazEgSMyjPvmeJ4gUmrwaD++/od9dBRwNTSm+GSFP6zcQMTnacMhx
Iycb9loMqk5Ti/yDwvQJ8mL9ONe/n5IKuXo6oP2TgQBHJXWslvREY+iY+FsKyBNbRE2UnmgbS/Hs
fi7YlIF7kwNx7sCC7xLOcuRdThowLX2eTf2cpakWB/LTZnmItDBFQSXz6d+/XT5KjSSilfLIHycP
3nAqxeQ0zYOX3a2BcvYAAUh+0E753XO3dUneh0Fzj6Lg27erQZHVu2qmnNlyDmFjWzU2QtnKnt33
X/AvnwVKWhY2LiTougG6fHuhtJBD3aDIcxXRdegxoi5FXryqs8yx/ghs9OvF6HCuvba1B7Hm8Ly9
WLT0VK6spQHXvTSbJcMkm/X2Y6OXqv/+z/qlVscEZkJkhhsCtJKK99sr6WYjY3pSvcvo7V1zRmjO
cpZcEXERXmA5hAvcO+rm/Yv+8tLWWRO2BmX2tYdzapUJMfvprU33IM6rwDfjvNzqqD7/vsq/apz/
sSv+c1P8f///FpKzgtHe6Z+7fYMM/9P/2n5q3yJb1//t7x66/hcleqIHbSKOV3ebynv/D7LV+ouR
t5KTV2wTL2rtTvwfn5z1F7ketNDZ/q3BnoJ/9Z8WuvMXLXU6ZSqcJzgUjpT/poNOe+JtK0gyFtmN
Q/2EAEVh9xfQfZayqepJP5EjLSmtIwgKLoVjfOsUiRYG9ohrLkWE09kRu3xI9ZcCCHg9RHvFEaqn
M50hGcSgHwXdxpEJon6FXZ9jw0bQKkeeLQElFGwim0afza3Acr6v2LaRb40+vaOQ6aOXprFmPjRN
d5xHsmczPYo3xNrW+751xFnZJneRsuzGqR0q/APBVVxOQEwdsVWbFlliEIL70euNTWX2yh7MHjmo
oiCTjjNE/E1322Dp96s5uKHZ+BQUg58oECxquc2jYNwKLQifnDgoPE0W57MWCT9PF0Cvi9CfsRUT
/0PhmjKhGfsLamsy2LAtB2r7AMTZuho7eM+ZQaqDFPn3PJPOJqjH9lql8Ped1tkrmIUMXKdGWkiZ
Jgc9NtpNzkWvEqc3zwp7TG8gW2mHHL+4h1N9eIhlXo5uH0za0QpCQpRZqKxbE88zgRDWTRUjDq3E
KzUt7SsEXYljP5lyJOQaRRIoD0Po160ZnNv6VGlc1Vwu6m4xLhA4FOWG4A2xDfPA/l5HGlK9yOCc
bHXSblyH5PGX0l7tYcakt9dhisQwqwOiM/qYvWdZZ/mlwVeBWCevZooX7BNbqjf1dbtMxUXcyO9O
l8FODXiEw0bvxvkwI6zYTXMhZvinHYcXrCIyHA0vKWzhcd6KE88oRhRhPd4nf6Qg8qwnpj19btsw
8JW2JngsN1oAuUOma/e1GqqXQyNvCqGYG4D7HAtFltFwUxK8O1B0FZ5dnZ6XULU3ZWIU6MUJXDgS
yyquBoe3EaUxitQuXq4CnD2mrrLFAyo8XVItgiRc5/NxCeWjRJVOHKNuFrtSM/dDWcWuTa13S07c
a47HsARr4HXTEj/FAT7SpYTvnnC4qlRrVy+W4Qe6XFOUl6u5oak1L/om5D8xwptKNWc374vLYDTP
zVQ9T7BUDhSACSB6lnVyES75JrTjM06Gti9tbB/I9HvKtBQB2IoUyj6aiZNIKreypbcAj2jWE9OF
lOmVMchdlg/U+gJ/ytt7uVJIVB2huoq2FQzE5cSuvxOHzrgdyrvaanY4rb1Q/5Iay2aaZ56n+swJ
pb3t0/4qGAJ3Musd01G/XT2zaqCfZY3pqnNwAduL9DWQtRUo0yrRN12RDxtnsfew6IN9hhNlaWre
quKc2VCGD7yqLcXYs6zCJoQ4eTek5P70E1kbozAOnILaIzE7y7UVcd0o4Tyo5KHc1DKr7vhszrXk
eg5111Zf49SmCoCsmOMPO1oP+/oB4jHxKsVh7pIruLoeMEkP7twZTU4/ir/joN1DBYkOrRFPD2MD
lkHLOzdP6p1ZStOTtHmCSD7IjMibtM0t5rn2NaCTDtRrRiqaxt/LLLvOSAOB1UIVo1fr56oevyqB
Q32Ir/Ggm/3ZNEGumbLLom4/IXTZacq07DtD+zwX6RReUFE0/DFue6jFhB3dlMTq+qlSooVRVwiK
U++kyk4X4kV1iaLAK5MyDg9tsVCQAnqv+MmQRnQOolnB85M04QNs5FXh6mxXIXMXpb6C2HBus7sw
pVCnqJ8h7jDFRXZ6ky9gOQaINcGwUNYx6b3JXrkFi9N+ZSN0qypqcNvkAVn1oa5cJtFQGpsgcwZO
zKozXFhIuNH5Ks0eDbUUCLyzQxhW2iMqI2jKeVs+K2UxeOx6go1SLM4tIGDwdam2fEobKjqmEW/D
QO88ilX0dKoWo1gp8HpaJol/6l0UNFR0Y6j1it1zGEumw+gMvZsNKpLLJD5GBrANO4TwwNG0Og/0
2XZh6m6SyvbaKr/XMgyzNbyDrqIsDq/kvA6K5Coo4AMr0YOc+TJKtXuq2RKZ6Sf6HJ4VhXdy9bbJ
Uv1mx2If4kkq2nKPzmyndTGriiGms3Coq42S1l8gq1/Yaf8ln2K4wK1Z0p1MbxpN+1IrDVRz0AZ4
s4aGU3t1xHzAskDXy8VkUG3qlL1ejt2CQlGBTWtG5J8ZImcK1KndBWiV84VoAA3+V9YVx0l1kq/D
mNk7qA9fnaY8jmmjbmWYerllelU+9B51PfT2+eWcx1f1ij9PGjhN4GA2KclfQV35FT2ewnzUpsdl
eWktekDwRGGAPzegFtbB1sryyRnG86xhNevMZAP6f28pL7FS7IxUUnnUlydpp7tEeRGAg/t6vJDm
dB8qY0M3qC58Rgfh1NTgLLnr1eKmyYYtSTqHJRR8BkBpOC5dh111xS74LIbghPSr+CwlKga6BRf6
oh76tjmMhenPqGuI+HkI6ugZ+s8ROvExZfCWEV3KLjkrhEMlGfW2AYEJrt6lyKuDOS9eLi8W2T8h
azvqinGPmQUlQaNcSqf4tgx3dSujrTagaBgriqnDbH4XAQrjxNphtTL71LcTRXNxl3jBZN2ZhvU8
t99zme2HPLwQHdMLUEaXFClc9Nq+ChqchHZ8ndDa1vvoGqGI6SHLWGU1K5QcSLZsuy3om4vIOBsN
qqJ59qVW40NYWRu9rfykIi5q1hYe+bh1ptfYtj2D145zzDI2kPgunGDY1blCk1BtDxkgHAWsWqKB
u2eQRe1TNIVnxvw0j9EOoPp2mmYPuXNGfX+sCE6jXkTD4Xaonf2wTDc0FQqPvMNNHzhf+Vh9tIC7
AJOmq8pgPlB2U4EHKV/puRwix9nywDyGhjdn0YH0MZZAe1c08yaB0KuKe0tpPjVw+4wEvDbTRUgK
Bx9ecxmogHSK7lanc792yAulPtBkxf/meAENPrwTsVcSVaMn6cXaKwJTlr+k7Tc7E5ckzj6Ts7OF
c7Y3U2v7P+ydyY7cSLql36X2THAeFr1xp88ecyimDaFQhDiPRqPR+PT3Y2XV7apsdAO1bOAid5lS
SuFOmv3DOd/xuiVeMqAzDPdjszqAFT4R0RfG1WKyq86G6DBUDl+v6bNnlTFiHI4o98rg5arNCGab
lT7IQP5olWPEtXpfahnXftUeIVoFl1kYBT9opM9j/cVXeSptPpMWxoisb9aR+SyKeCrdsy+w2ERT
eTv0pIY3KnjAojVsA6kKhp/eTReQI7bkwU5k9iNa65lvQjz2FBjTON0bpLotsxV7mToNpGmxKWar
Tv6rNXuxr1YChXiaCWiNWxhsvBN1h1W1l7GLvIedgfvG8qJ5nhq32TmeiC6RwePnT6a5aWfDe9ZO
/ma1z9Ey346d89S28+rq3ktjfMjC/uLb9jWA+aWETaXpRrE7iDMsMbJE+gd3sB9Jgj3Odv7BHuB+
lIyTo6utjDhbTKwByUby2VeuuNYqZFnvTnvygb/Wg3xfoxbg5JwOlRfV22H80Tf2yVygcVKT7mEm
RRuT2zrKkt0QuiyB6xiczz7Qr+z10dS61b7JPXkQ4blqGfj1+XGSWbYzg9zaac/jUe9CyGRwMqAY
pMNnk+n8QIlOJqPrOrvali+Ng+Zdhx92NSdn4PpkvtscAazGUpsJfNPs8sg/oSrme4OpVnAuTGvI
LhhMboycuBMnSH6O3rSVU3XroDmgKtkGbFCcWuwSR+1FCbeqvqmd5NZNb5P8o2F8HLp3VSkOU2Oc
UNG+ryirumKTSQic0ZkfTsom32QtiOyeFcSOsPmd16LQXxqDdf9AQHUYjwlTTc6Yn73vHAo21WHO
F+IZz4FaTqtGo/PzA+3qkT1FnNqEAC8ARuvOPmAYTg55y61REAZTeT5WwiA5jO7qz04eg/6jwA++
bcIm2C/uoxPiA/Z6RHfkweyTAJNoqrdT7lmnwiQrPgiuNHb7xEvhEoEKCqvypZ/GONfBMZ+jW0/j
jjWqz4ituWv9xNJ4r9Gh4MyoTJ/FbdZjlCjO0nqFLfHTKxeeGXZPZJHt6wUXnk0caGFoJqwuIqK2
6Z2PLLGS9zBluFM2YdET5GhDDh5oIHN7Va0Mw9MwB8lL1gI45N+l+kbMnbcfc+xyA6uFE4swLkzB
/N92qascBt6rgubiuOUnuMI3xfm8SdOEnYCxPpLEZIo0v7e181nPQU46eP9kzcG+bdVyjpR4tfvs
UXnu8FqY5dfqlSUx8LrGaGFhOAxL/uDpkTiSLr9NpPklVotTXjs4mUlOwzFZJMNXD/pM8wgRRnRD
8vIt2L6dqAimj0QbbEyzRXBDYlBqXFOu0vsios2zLaO8aaa+uCWOLTpqNvVUpdUQEVlbFTKyNkVR
D7d0uMZ+aiLnRD6E91SNuO4j1hpoYYLyI8FuAfhrYVvo2uLqo7DdjngwPox0ZH82TcYO7WV4My1G
dERehlbIsrtJbESi/P1YLcYV3X6lYseQJhytgLFRbNWL+3vqsm4CpNeo27Jw5B3bLYLvvCUMV44a
Midgcxh3qXqGLI8tiXB+J3KbnLiW+lb1h6Y0ZBsdi3ZG0p7guvNeUJ4QSLLKfIaDgZiJWViaH3jS
MKo0q3AmL6g7Fkrv+05NMIjBQgVsN5P8Nsod/CSBMZ5wc7MuAn3XbMoqg19mDwtC3CrFoDdgnB83
HW7zmA/LAncyQcaBrY7xa+NSWLxKztGc782mBXXJ/TwuKALFFsqemvGGC8SVCXvdjBAFV7Ntgfay
VyXFhrI4vClOx6Nf4FG+DfqushGa+TnyAjaA+J418JMhGC6RrCKcJ9wEwsGjR0kG7XbLmp0nuqxd
kBbN3Aa34O8N9vOkcxDC1qdHSdW7mYasuZHpwg8PA697YHRU6XCnBC7+O1DyRFIO0OCXZ89FBxPr
2TPoHKMo2+jIyk81Y0eGf0aiX/qmzZy97/IuDaVey86U3JXC7MQlXUwusCBIIAxtWciA8wm5lhEv
BG0BlaENvKF0jsVSmr2z8aze6m6MyWlSbH4hH9QpaaKmuhZqNmei4KyFBJhiQb/ANngOhtuKqbEi
rS/w56cC2bf1TeOWBd95w+5uUqJxz2Bs/Jmsv0Vdx9FdjoCnakkNNitECGF+tBc0YY9AJ4Zky0lg
XRIG4pxM+dzrQzMWVXLwxnBAYeRSWbMha9bzrGvCm8IPQybXow2xepoJHtm0/CtKgigFb1K4Pt+F
vxTixhegamHvGmyKp7L0PlvPWfF7YzRCHJ1ZRUEcJDsa6GSWbB0oRN6hThNqPT16hQXZ0Azuujn0
OtBnlvHoi8r5brpIfrINtB80jtLvdqRCqaLSi8ehyw7g4cS5M6f2vbNApm1m7MzLSZkad6WMEjQo
daUhZgN6RUZgL0QyI3g5T0WSPhRJkmRx2C9+zg6COFw/n210XxUs6j7L3wBUiMs0V/pBgjDduSYg
KoKTRsZX7NLoH8rU+h79JDrhXYieutELH/s8bG/sUXoPJh4OerZGWedBdHLY+bUXvY6q8B56dDFr
u12UaluxJxk3fi9YeNe60Ge/rjG+m8jhGITkXnRP3+RtZ6MoTsJK602fBe0qaCgDdz9j83qdvWz8
bQ4hz7pKTFa5SAqfGrKE7pp8MPZ9qe0Lu036BeuamzhHRFBSQ9RWV598FDEVz4fpgAasUvup5Lh8
w7jUnQurTZ+ScaAecZVY12sTUzaPYvy2zu3oTUD746rOkyJCQTenZMhW2QHFwrIrhLB+kUJBkss4
WfVLUeJpDa3UcGC1Zu0tUpvh20qbO54jQKhjV/w2CgTtiL6WqT3Yo+CK4XP2936Y35oVuRa7hvOF
oj3t5GPR15ba4E91351WJISx+aQuXAlH8l+tuaOaSQOBrNSZCGlEOYMUxGX7wuOFGwoZ54xMpgHD
/YNZq9IbW5mswqIByvhKOcvcO8cnb9uqHPfQmU4SAGiX1V7OyAYZv7HZRT52P1ghOsnFaU/O8pEN
jwoAMA5/x7wy8dRBMD8FE+q/nrfw7BC6uc9JiYEzCis1rg0r/7bKhRJnthJ9tqshvU/T0H1STkOD
4C5iYxN08DybGQBtRs9in0pvvgGq69K2do9L6epby+sTXi4iKj20Q0c+7/HB4YSh7BianZqfnZLJ
gM1o4VhFWNNdVteAvtB7+AOjSL4Lc76UqNN3fTgQIeQUybZ3ap5u1RBE7JEXHYy3UmU3ZsV16hUH
XqsqhmX/1mvvaTCphNuDMUeXmRiqxq0OonI3BqUN9KlTHemjBAQCGpWyY0l2ZrLIqwpFsmnzwtp2
LqEcnDLITAIGzVY7TDdY9pOzO2iP5qd0vsgkNV6L1Mnqvdkq/6UkXVc51m6y75N+zN98UVw0nqjP
mSXzTa1n57eicCg22jUnsKh2+Va1Wn9XwCje0ZS750TDJpuzYTc0xFvzFgGLOE7YWqLTyPqqoCYs
MdXzfNbZaWKT91YFTfGFfgtjF871X+5ChBCHspHvgtKtfpgETbz7bdTdOsJ0yFmGO4MJpgf6gnzy
RLiyRA6AmBi5bTTdaYIkH1QwJozbzdH/LIiEPSNEgx2Mr1l6yjyas+t/dVYVXDMqJFDKdjn9HEaX
8YQa+zunqepjiBb5kC9GQM8VLIeG6HUDCtk8MxeSyYXtKZHRY2ajA5uzNz3UeKYzxOQonUHEtncp
VyA6ZIS0KC8JUkzz6GQmzl5wmPYmslMucpwE0fpKzjkk4KW/QdYhmDn3CCqn9MI4q9iGTurv3Ios
1ylltssS3n9Ry7ybG7AotpF9jYFXbNwWYSRhU7tEyvHYJj5xbIvnxrMRXIOISX3qRWhu4fm3GFvA
XHAHWQi6SwahAU7ITdUmPwigIbrS9QtimMAwzN3o7/xWL/eBaN/nfPgupjkugFKkdo88BZzAWTKC
x7Uyt+hk0/M01i8G+eRO0js/kR/auzV2de/jMsDeckAcl5wwrTOIUf4PC6QmLJMkuJNNwaTFqIc9
s6ydliMlHRjCLYPd4c7vvKdpBdwxdYSGIILk0w6bC0uIWHnjcsC39N53TC7becaMy2McddOwNdgK
jdIJduH0VSBOIirOPnYNmnE9Tg9J6pMy1fC5TFUd7GQ4vc5Ax3mPvVuGNsUL5SdCJ2+adhzvB7QJ
2IBSyMsN6vDQKWL2Qfu0ytr9NIGzhb+lj6BQvNPqI0PgKHmVm2F61wCDKa0HhhVoue4r780L24OQ
wzllpLvTa3Pj+PrBKqNxP6XFRWo4j+MyO1CrymXZmANpcHMNwbes4G8L175zBp/xMORAi/gfRIUI
xrwm9oN8G6pfqBM9Bh7mnvYazaJNtJtmXojE3HqswGyPZlDv7HSad4bV79jCfGgQqUzZOiomOb66
JSPznqSwRNns0FxP3cMV5vGgDtuOBlJ/MwnWpPP5JObxWLnMHIssHx6U4okpiVJmlTBy1sH0wztX
XYl47p6ixLyJImGdpFE/Iyq82un8Nc/Bue/6S7gE16IrXqK/j/rU+EQFD1uyrauHDs3AF0pt+L3Z
cItSyPgoQNHeIX0AaziTjsi5K3dEOFcwoJqC4oMfRsl2efDt8nP8u86MNy1jqxivziEso3A0pEhv
6yH74TK8N4u2Zm5vU9nLEwJUFI3lA6vBYx0Gxywj+3EKUTZTxiOEq4+lGHbCkHeNN+66uXgbpyV4
0L3cOoNuHgrRez9b1OCPcAyrhQ0Tj+1cmtUlGiHBbFBxPs90AtuKHL2dWtzN4LfNHvcUAze2KweU
HONVBc7ZZoi3nUx1KxIhX6KoBGhniL1nj/mj1SyM3EakebKb8apMpPxlUfiz71knrhhs+wbZFlMd
MSUns3UZiK38efNDLz2KSivdhHlkMwhUB+Wk1r6VzrPkKInndIYw2NTj51zogGK0hMwlm0cnT7dm
s1xReDwawvq0nfRQcSSGDAH5Rs/OOG3s6Kls2NakudqMyj7pxLikpXuyG+rzqP3oNArKZrooox4p
xMGiux1AerEwTuy6ipE6B3tUYbpH0/bLISe5q/hpyEv8wlj22A3opJ38rspgnxU56YOd4R/olvTR
z8xsP9nVi2b4OGW280PW0VkyyGtKhSCt/vtYkBcBnpN4mXUhXufa2JU92xZY3zC8lbb3Flk1l2Do
34s0uyB0Y0nAZnvZ9uMs9wFckR33cr41TfUWiOBV1O0T7Wz1gx+n3gjAEdA4ToQoQG5jYjynXSyL
9Op4Z5V1l4IB0r2SZo6Dx7sr8i+Y1EWOs4G5DBj2fYDieKYhfIdVMn8Ow+zdTbkav/JUSR9ggjPH
8yzXSXreR6BfeQVBlBur8toDVvsAL3+kDA7n6CWlBTEubMaNO0eHzXubet5Pc525VfwtfX7R+j7h
1kHVSN02CLSSNtSr2qjq2G70SAkDa1CyRbEOnq2YOidiusO4GsZhl5k3FrbRJR4CFlEuWvdfQUaJ
wTym/qYYTdkfFtN2JEqNA6yy0vSSOiwtGQZ/mxpFJ3VQPrbqYFOYbTMSF95BJWgFkcfRDDdFMRgs
DmdrW7XjPziG/yMC+Rt5z/8vEQixXfnnXxgK6+/4h/7D+8P2UV0At18TuQnw+6f+Y0UhOCt7yQw9
y10B3f8t/0BG9gcWUtMy8dphi4ZI9d/6D8MO+W9k+4Ue2kj8eWhN/gOEAsKUf7MQgnfgH4zRpKdE
JiqVf5cldehTLG2PbHbwujxw63wIy2t3fhna+3/5VO7/tCX+q0Xe/wvJKCRaLwhQdqF59d3QRin4
73+W6AdLw1PrN2YF8tiQqt8rkz+6qMhTICWcbQstnBLkw0r/1pyqbNf5YF4DYtV/dqPT3LbQjza9
zOpTWJO/MrlYewubjUSV2d+R4bvHrptf8zZyzkIK4z6XNkchRfB9WSX0WjoNn+C43mYWslVv9qKd
8KZvDeJlo5rU+ZUDsNiGSfqWRCR1bvyOVb7vUiBsxjzRFDUGe8FtMvnTnajH+8nux+/ESahtLC/4
DMnBPuSRKza5MASo4eJcTUSYJi3Zr7Dy2XoMcnCxQcnmS4fMy3H5o7yfhs6JtWYGSdWti7hDlp/t
JPULfU49pt9LWi5zTNJnvueUpRp0vNGEzEWcACxQKk8iUS1IRin+mKco853MCo9tnVOpxqwk3KrH
AGjYC1XQ3IIIPgdzaKg36qcBOiFtOgBD7kXvbiB57n4qLfmrmtMAzo6s3XxbmY3zU8x45napyWbE
DDlxty5nCB4RMRrvUaL9h6VO2i+JUPrRkjoikTDJJ1yalpjGbaFwVoxL70cnPF1ehCHJ5jO3FBHK
Zy9zgjeNcsKAXLN65RplzlwxA55Ma/CTI6lj4odolcXGbvBz/0x32Zdsj8xCb1j84LHWUHCqjSb/
/dVGLjSeDVFqE9kRmRibtCea/tyiuGBDEUYlKvNKSsJ56pJ1e8Qf3BKY4/VEntQOmWodnKtzIBmZ
bg1dJGpTLkPz4lGsj+St+eNzYXoKg1WkhbnJTYlHYKbOi5dqIpYkHZGmb60wI6M6cWtF9ipDr2Tj
msIGxKhN4plJbHBeRTFlLa7RHMvQKkP8nmCrQVnLK/sr7BhBHaJAMG9xAoPG3o5Q/jtFFhnbiQpq
gjc4ROdF5WwV6sClQ3UY4iNfNNYnt3Xs9ldRW9Wdayb9EHMZzj0OiIAYl0GRA7vqWvuvpfSxR0xB
Uras6YPeZ0RaySG2B7ef9tMQ6TF9EGh4OBc4lHQnvsshdLPYZPjwTouF3WSNXzp3NnlHO8fPInxy
wrcbHCzVWgMbssnOvYdl8RjAkPvpF05JO5cNVVw5hOTsicLmw0FwZtJQliKNNmHCrBj1Zz4DwOUy
fnBgov/imcjdUydAvWytaio5RYIiTDkwZv05ZEbm7kZCVqp94WJY38GS4DTh8WGfuJjGk10wMoI3
S02wWC5CpFw4Vbh1idK2D1HLM4O/LlUELeV+ACXLx1cwsgZfO3FnfClaKX+IpkHNM7bl6JFlEDKF
EIGhKX2UlxPMq1pk4rMpvhvfopfUeY5lpokg9Y31REeEuMPrd4452cW9Oc3qK3DEMG+zdkUFZC3t
PEp6w7hPrT5/M+dEpm9OETlfswUA2qrG6nFIstqJW+Uu7FCNKV/QGQUsNYj+YaqyGPygEGpxfWqr
Lna99sV9glcZ8GSHshwRGbPVI+Erw+MaMF9sOiviGCkjwitIrUjzXVEbbndGrtPNsUxQmOyGsXJY
wtVzK+9QLAHzi3A9oVTCawqHxMlltmfYP7Q7W/UZdrRkCuxz1C7Y/3rszAuDdvABx2j0Wha+RWG/
ySq0na2yo+mQzi6GDKNv1hcJrXx61Vit2NZHSvu7pTFH0Ka22RvPtjOkv6CYKXtDscRo3Z8jSFx5
PSa7NnXUG/syuzpa5TCFmxmNFnwp22AyoOpahK+CWpZxO1O2qydbzgGsBebAy1tNL82QVrjUTUuP
NyT21OlHy3hs/A5xUNe/+6lZ5s82sYs6xqjSe7RrlqUGOB2zGz6I1jMWEjlASDP+zKbQ8XaarC31
FBkqzW8xVlgTz1aQ0Ck1tbALsOxJ1kwd2icnYJ3Yi9ZwDhK4orrjc0a9DYqyZX6NpaijN+L/n2CW
N0pJdrd2+ZFmEpynYIPgLHF+F0bZ1QiLKBxx+YyTwS6GWb1mmdVjaWw2hca1uK0NaS19DC4p4UQy
g178UJGpGVkwbqvDl0BTunM4p0X/2DGBcuJQ2/ZybMD4u4dEOGxTldNPHCWsKjn8evxW5zS3Ov9I
6JMb3BsM4HuP3V3LHcpFK9+A2ZXtwWxs0ukTRsUWkYZr+JnuCW9cMwqIQiVnhIHXY4liHQZlOcjg
RK0csbKtdWkxt1JWH71q4bNua4YI31/crUzPX8s02uNzJ4HM3mgC5usbz+usHrmbqwccZ6oNsmsn
+EIPydTVyQ+ztJcpjkx3yg42pt2av70YWMcatbpToIL8XRayN7jh/FXqe0RVsC7809p7wNHvXOeM
8/VClA3WOFFmDuwB7c/NYxlFxnjOssT/1VluqmOjJc1wl4uKXLFxEZm8Z+5gf3o4HOXvQfdJ9hOe
Ry1vXFn16RXZU2CfSjwMBTt8MxqzreIYNQM2XbonS2GiFZ523bBOFbcZDlr3zA7ia/YIPCcBDIZL
kde3voEXkrwDXdvxoDsSBOto8Y6y6jKGCDVzzZjc+mLbCyEAePJFana8Rw/1TmH7zbsq+9VYXBBX
N2Gv3Y2R6m+pGebfXmtWdMQcWxueTrEnNWbhTUb4Xw9zc0cuaLa3URCzo548zlyjY605qf7k+n51
QLZpbnQmiqtt1PT7U7u8NCXYg420UDmEY48BX6Dx1wBUmg2wG+OmsebwMOBU3KCLxxAaerdBMTyM
jodGrvD6R8sSUI5F8NXpcjpm4+hvAzpIkNdJt8fNn+6Lcf5aUD0cfJuVnExKBEYY6177Ym7uo5m1
RRFk1nHw3eKtUVnyDkBswFfUmqh/p7AhKkdU+P82yWJzydmaItOoPEZ9QdADDvCOLsuGHdrqUcei
loDzfUbtJjZa2ImJi6XXDBbjV5T4nzwm4n52LQPkId48JqbyZqAzoytFGsJpVQ27zJHLvW6rMubk
686933sHyxuNX6QJXsNsBlBulHVcL45xl/g24Ne+L89FoIenyZdtus0R8JmcYkNxCEX2WzaujKnm
8AKbjYvNPco9dIT0pRgAXkpAAhs1ryIAocxH5IRTDAUmOPUDvL0ia+onhCuwdK2wvxnHYjg1lUfx
U7O5IqzQ3GcmFlOITlySLVH0qAxzbjZ3cLDkmfnVGu2neYzSndWuFA4m9lu+znxPAd6/DXl3Hszx
uUSQx6bRFZ+VRCXPzF4BgrYUfnUWbY+EtMhb4ZXeLREXKywJPQB1cGx0LIU24dDKQ5Cb+qVK5qXf
Z5H74VHQ4ujz51PTQGSn4qpG0JoLr3AMEtH/ua7T7h3IyacgEt6Nv9j1obPUSzADS9QTkgdVSudc
zQG6uLpvv/rIRl4mxvZsL1V1YiTxRPar3maqod5D0DEQkqjA3KKYD8iacg21xVn0I8oZ7m9cNkXf
VoulEHEZTmBb2PmpdW3AKNLD28qwwCQovIzWI93JY3w8o4xD2yRz1W2K8XupQxk3jTB2/UQxyvTz
rSgBdrp+5cXwej0setGMssRRiBFGLX8XfTalf/rU/qez/xser3/pYf+PKO6dUD85c3J6+Wb8Z3r3
+lv+bO0d+w/LcSNgT7DF6GfXhI0/rR3EamP3oHeHnRZEJraP/93a294fAQQ3j1gk3Gt4qeiC/2Ht
MOzgD6yHGHaA4/om/fJ/FMcNyIuG+s9G/PT1v/6G2W/1h/gOfwe0qNDp/uIwxSbn2N2cGJvUTA99
1z27s4HMu0GppA+DxwQ8JMVpF6VIUKUsmrsOLPZFFT1bJ/xvHzPOhV9GNqwQPUCBqNDL3j4hgr+b
pOFvdIvwtWxGg51R9hrCO+2m/DNk2Lj3CvfcEHa/cZJwR4NL1eA982d5h7bBAaGHvfQJ95VNdCls
+SaHnvAZx9/qMMtid7bnnT3Vz45MzK0zD+5Lbfj9LqPfA2hDG2HuEgpveaCEH7PnoraTryFnt47i
Bbfe04whlgGYRW0Ajqui50erzyB7gahoeMidamX2t2kT1FsWL+O94WFs4Yyfa/uAlgEpDHv9Pn2x
WyIPnrnzUB3mPcbDnQ2LMf9qnbBtUfykkG8cmm9SiAD+ADNjg5+JmFBN66bNrP7Kat3gp6z8cnqV
DOGiHZe9f4BbSXxm16Vms7NJzEOb1Mn0IWMhcJNRW1TUuGiEGAsozgomjTU5fUn6vGBZlrfO3MgD
aY2c5a0ZpuvKcX6xk4mQUAaFN6qyDvzZDxwxBEG0qPVTbTobZRriCDohvfLQ7FRJDKDuirUrGaKT
YcrEARqRHHtU9Eolm6bI41RmRzfHtJMFJCCpPnAvERyGDpAerfdlHMrnHrUIrtKBanfs9vm0LA8B
CZhb08hfFy/KboANFYchp0aiCKEvjEc2m92219lgvYbAfGoE/LWN9WSsccLFQRpxoRqN6yBi//vL
+x+dY//fGdB8poL/d4Drx8/6r6PH9Tf843xy/kA8wRvsMtqjkVt9oX+eT7b9h8mphDGNcpfo5HVS
9w/nmRH+YTPUdvjv/AKP0wj/5T/PJyv8wwx82zJxO8Bo49z7T0aPFpCyvxxQdEPA/9YpKKY2jr6/
HFD4SQ1poLhm8YoJPPYcRiLniERg0oZETgAnbgWPxgnAivllW93U4seSjb5VuZUiS81VoL5mp9Dj
oQibtD9DNDWZb49THn57YIUIXRjqtM5uR5S+7rYZyiT8kUdJKKq4TCN06UXhWx82FWF1X3vGyBq7
AJMDmkKbD3SRTnqKjAbdfJIQSXuT5oYzxDQ/i9zVUr25XdNoOm+pQxz2BGQuhCmXtabcKayBUdY4
OzCZusgcCO6F4BJTb4i5BuYPt+shWTWLCC1p++uduVLQdrJtJSvILGjKg7+Y1NNOT0e6cEi0th/d
5OOUPS+GNV0yz0QqPITgnbt8fiOLnEIsajhvpZBPA0i4fZ6072632luYOJIFgGlDW+qi+HA3vIhj
LI2g/xms+3Ic18spierqmPdqOHgEB9+YprwzcsALlS31JkDWs7WiTOzKbKZZm5S8kJfbxIBF3vWY
A/DvSFylyQ3ugY8n6GvxnPiVjBOzl8dmJg+bxPpXFj/TBev9dM5cs/mNxn08405wDk04hC9Y7diH
6RCVRtJWceERMdCNGl5Qm6i+3yIRQRazqdAmjnfCxgjUbMNIrxyFdBKq/OHJwZr3miAUplyJht35
kOawSN5zTqbhIqMShYawEGFov2YyERo1JeJGw5cyAFcM0jKmlULauNw9QzrdFVMONqxILy4+Tahw
Zd1XyGDb+6YnmXoX+rJLVjYKirFWsuHl6i/tzZqQuKCB6SkH7ZW4zWz9ufR9xCKFOW1Mzj4kUa5G
+0wTSohFxjHKwAyPzYhICOgYqyIXrSbCljB6zHO8a3vfiOSNKKjW58RWDwsiAcxNU9g7T1k2kFUl
PTm9TyCf3KPTMbM+L0XmFDfkr5ATzLdeBld0GZ8s9UwybZ1ElmevM7MOUcrwQfCyfGr9xiNZBPYr
a8gUGRUJRwvym7B5sBkMbYasozD1Ru9Uspx4KV2UPkWnrXtgl+jDdXOMHHwD26ix6guTjHBrmwOU
Ho+7tI8rlaPoT4kMRXiEwh+OsrNWCSUN4hbV9sFSQcHYdQrIEVGVHlY5Y8nYOEx0Z9/7WReOm9wi
tI6XYbm6U/pIiXPby6U6uFTMjuiQjCCQ3NiMP14N/nftmwiXvr10oiyC2MBRcza0TprPtGfvvZGV
26k40G7lxzNp4v2lCnD4x3lQGfMmGT1V/Jqqsoy2pgxujbZF8TqoybNbSibVAG2ZMuyHnvuhC9JE
aLLJhWpp6CfRXTmlrAAnj+A7RX6PYaVL+1ycsAp7ry6ORHKBwcnSdZifE+ERPvr/acgNXk5n/uJA
YAA0LEHFdnAc2PAVlRuu1s05X592WyGGX8gIP+c0HAXPhFhiWpNs+JwqaFibBJdgTy+eELkdIXz2
WGYArY+5NpLoaGDiLXbDYGDqWrGMKYXudQS08cAbPO8YmLU3gR/IQ5fmLP/TannXzCDyw+gDag0m
QovRC31hc8KHg8BsK3rXPGXsDDDVqOUHSqs7qguGEk4n2Elay17LCjUkmVItJ//eJjr2QsqCAygq
c89unxu/QpkTsUYXilXU82FnWa7U/R49qQuIqRceNCb5XaZlFFsgyT76sXkVxuTt8zrQ56pv230P
++piQaXUS8vPXXokuTjeF+1ufoMEAPKOanoUGsp9VShANo3Ol7OfI6lSf4cVTYz/GLW7U3mFwbiQ
sCsJzWrMb9Jts0cO3eQahQs1DPZcnAWcItshxO8Z+LV/8kBxbUioXD5AoLV7gyHAh4t8hJMsSYpr
UTXVyfX88iEc3OaMafcO88FvAqKYAROHHJ59kE/XeuyXs5rluG8Tz34sF6Zpvc9ml+M2POXllJ5J
G0h+OHOV4tztnB5RpQtRQAt1l3PPDLtOWayeGtv7CcoqYvXVRLvIztX91BfFg8bN6YZJvQ+s3jnO
Vd4c0fUa146uctNlq0VV+XyIyDgFf5PAv87TeMnzKrgNlHgmTMzwYkI2hLtzF+83A4pHjxPzhCBv
OgxFcoWqxAR54rNo22Pb2T+7/+LuTHYjV9Ir/Cr9AryI4MxtzpMylZpLG0JSlTiTQQZnw+/uLwvd
7b6Ge9GAF7bRQG8uqkrKgRH/+c/5jqRbEUHaKDo88hyaRV2KRxObHzLAle6sY+RbS8/T42YOpuFI
Snom6KiqZWy1u7Tp6g2eezTUnDCkSHD/m7dqUd62TWNPD5A3aL+8dSnZ+EVi4e1tOes1r7/9EtgD
f9XQquU02ME2Trzobgx9seHovxnM8vDgjgXlQLYRfdqy62hJZSvgUFOzinuvupPEvLyqAH0W0K6X
O9MXBrLh6hPNaJL4qdGTTXGoeXEUbm9VDU8dVgMCbb8hXhSSbEOr+6YK9ZopLsuaVFRrveumWVF+
edCVWmQxkbl09FfjHL9G1Bb1nbgkjTx4Jk6G1vU3FmXddykrE+IQ6UPs1acgpdPZn9O1aCKJwbN6
wU+wiwGUOBTHzRCr0oPrZUe4LNN+/I0ZS3Q5bc1qfk5x0hK4nIqN44l7d/D5XcZNUFliBQqa7HjT
/HCtW9fj2Lsrh4JIENUTd//EjTOeS7Z4iLMweMqC2iFImkzkNJmX/LpMELlsPc2Q9SJk4rIH9b6i
/4rUaqCSNt7PSW/g3Mxj8mCNdvMP05ovCnfz2oWHurLcBum518T7u5mvYZk28Rd01HwPNZDA5p3M
rI4VMJaaRW+hC8XoxJuEAZiHdSaO8RwWr/7gTyi9c7iYGlJei7n2isTd8g1SGzkV1t6fgFkZaVdc
9NzFJFZt1R1MthY/mtIEkNlMQb5qYJKRXQyMq0FZlIe9YpglFlTmmC04kfGjn5jMbmkVg9vknEqz
XiK2o6KSOLDIRZu999rjhQvWsu1Twke9ju6F2baXWZv0t0aJdekah/gTERyMQ8MElnoRqz4l7HpL
Rdm5V5FTlvN9kE72WQGPQ5G2MthNWY1jEcV/7HjTzUIGpCVclMgwZw82JATmo1YwfdlUqxVpw+ar
716AteXXYSKkiiHpkgEWAILLZ3fmyr/tTTVhw3Wau8npHhJj/FFzob/63MPZ9WYX7oHjye5qGO1W
hHl9JKC4YZv7GGkyDG0r2WikzYtwx2YF2uJkihlzux1Tz13ZYkVqI7pwaxFkrMrzoMVAfGQi11xh
GE3wZBGS/xW5xkfuyfgQe320jr2E8AQ0GxpyPhySQSsHsWw9iLndj1WN/9Pk4ETHHMon3tb+B+Ah
OtWj4Iu65HpDTjfbVdp5VYZuzsxB1n5gKGazWD6yKOYIm7yJcKzCdWZXPF1Ja4EuWMxwUgjbzzFl
zJwny95R6S4fe+u+qfP5cXDm7GDFFit707/L5QTrXU/Oxgcsu67Z0D4X6A+vAT64BzuVatWrJNjg
+aLcrzc4V4P259BZVxgW6q24ee1o5Xq3Wukv3UEUV5Baai0BfH4FqRmcKn8Wb/jjt3FUce1z6+oN
NDxKbxn5DyAXHkVSFm+kk38aoyAaymY+aNLph9D9Bvhxssujwv6kPb6i1g3redvJhk1KGH2q1vM+
K8vpLk1s288BwWx/IUMv5ZISOo/lwLcrcqv2sRNzfjSw0eKE7YPumzbQaeMYRb/NpNBbo/U4zkxt
oLXX3vtkJt2F6jW0fFcAFK6SGs+qnT9NDj+2n1fjo+hJguDN2Aqw/+TGiGmYvmmwUB7Ld53V8bqi
3m0NQD+99IpdEZvz4pL7k/iRFIW5EW7OjtovX3trlNvR6gn14PyshpjFJIjENbjeZt/ZQbdUnol2
E87hsvLm+ZALr6L9WCbbuk9Gsvad6fEwCprwiILTbxWZx2vQtStGkY4asoa+WbcS833G9p9VMO0+
Bqu45zmLbxwGOP98Rx9ilenDJFgITyqkSRk/ZBW3cjWmxNcGL3aOI3f4VUWwoE+wzgkvW6ddqt6S
Rshr21RP0EPq42hFdxHM5UXmdvBVmTV3VutnF/aDDvsfcAmGFQUfjo75qvndD98e4/uC0s+jmqX5
KCExn2xOjWVms51ykwj4RTg9h1VwwKs3ELuKrYeU29EmMgScCjnmK7eEcTXmDYSXyAkSQtfh9NT3
Kev0rMO7QXoPAUjaDHwTZ8zPtMRXyK02ua+AwD4wpjNdhsjpZ5dIPKwGQiuppegM8OPoWFfkR0vo
iIeEvdOC6YUsAPl3HnWG4uFhz/cJ2OWj4QzJqZP1Q2+RekE+Y+yJHGQAo3DOWZ1Hd36KmhUxX3E0
ylvks64W+O6CXT1hMvTJLqwSs9WbNFPOQ3m7+iQDqWfbVF+syGl9r8kpZQFpx1DAECTp5u2HgePU
VLXYWI1+SUkRLaDhWdusHRSzt6p2ExZcziDSaEtntH+Bln4jDGg+z3ED2BmbEkSDafzk/XIORvt7
UE7eNEP/Gx/nfVgB2fDmHHx0YQPL63tV8+u7xZ5W9nxdIBQgjFJcODIJhni+mwATpCV0tXBiUIpB
OFoHm4UXN+jIZx+cnqLe97ehA5XXFA90+kXLFKnt3MX+c5X0K3rLgr0K/DsLdXQ51uQ+hyzjlSqD
axA6JF27PlzPdfKBToKXu4LK6U6ZfSSntcMoPi/Set6LKH/vi1sKoW61vvQiwHeemMtZxh74vzI/
QrpQ01LOpATzr9gso13stN0twu3u2Ld177AxcaTmGGvGYt4aU3AkP6QeDXJyn/3tYG6tcd0ZKnsk
InfKXQ+EA9nHTWR7BaJi9oRwpF90FwyXjiMAlnQPCjJxPnxlnCtZfpU6Lj8AAjWnfKLDFWcMwYMq
Uu4SGpxDR2amV5Y5+wdPQWsgUPfKvj/Zer7pfqTSdd7GgQY0oEGnnITBkocMUR9zxiYL7AasBamf
HfP3O/BKSrjt9s21x598REK+FlaFUG4a2zEcxCkpKyLmVrSGc5lunDa3vwkVDk8uog6bWfiLXcCy
HtoRu6IuxN6fZOOuNayvvsiBlfqFTlZmLRzgPX3xfOuN4LkdN/epVu2eac1dceYaK5ih4FWUSQ+L
jMhIo6KQhJ4wEDl5u3ELECqiEsbKsVnCz/BsFyqQ9TMw8nIJesQmETrMV9O284PKTIZf8T2PgBAC
KaINvjpIjyo19KOa5p9paLJhm4hY6VI0d6VRcEz6dCaMlVmuG8MBHG9ZelsJrEX+1I9Hcw7Elvb4
syTGNEzeKzcj7uN2oc+qIqWFlcY+wdaplhVGiQFGbei9lwmzb6Di73HiGL/xnla6d8tTm45q7YWB
d6r45Za+mtbwPF/yOKwXHaH5hSpQ8oMu8BZOYhXbTJfjR97K8azrKt855CtWdTG/ASefWTl23imZ
04J/2rR/GVFoLAU2l2sOKpZvD20sMmoL9HqNWY7Jl71FYj4mpag22hQtasJtpLNmsqCdzzhYK6PZ
EpKzGal5xnuMGGvb9661GuABNRhqPBN8/RTO9b7G1rWXbSCXTWJ+G3qG8uGkjxqDLo23zi0NYIYL
Ly5hMmSNhIwdfpu0whzL3nJ3hem1O1NiC6hBQK+LoLl38TEhsphiObiJwxmoiwNOmvAc+K0Jw0ND
myhclA7c0nRss0xnWCJ0Q6DdcpaazcGVmEFFeiAokeuaAHk016ucxCKA6oFK7tmavFWvR5KTDuEg
Mk5LwwBriAnaIy6roNK6ZKtwXL1z4hlkoAdx9EnU7iNzsDYFQKypLPYq9tOjjEa1bSr4X2HocW3k
+XAjQPnparLZmvoZoU66/26bWl9urVqPWGyUXBMu0uvC0c9VNL5MEcoi8qL5HuXNZ165F7MIGzbh
zvDStoG+fbb03pQJlGdhXsYZoljm2r8Ep+yyreJsjWkw2ygDSlaXT+OycYf6YOLpPoXkEtcKdi32
0BTlNeq3OhoHYCXE/vt2mja0SHyMVFlYB8b1NjyaUwx8qa91XG0zFxjTyWwJtNZx6Tgb4vIs8cMI
JR6eUCjKldebEUcOwTuSf25okW3M0lqHCGVBH7/UHqHFjAgn8mOQpuXbCF+AkVmMVDort/DfhllX
mN+Rbl9zOainpOdTtuATlZl7zAS2tfLcGqkjDUaGQD+WAgOYtnTPEZkbEYOkP9ws8IXiQadFbt2F
zD4vfNhM9z4yHEnVQItKd3Uz2MckR9jZ5IvSukGU+CFa89r2gjk7rfEnrGQQdurOGhrTPNT4cpgW
g1bGRwo/rX7tyCarVj1ykPVoGVhShmjKmwPRSy79c+wW46lwRWctZiM0Ly3ehe8eMi6+jF5Ajhn1
DZCQoCrfI/oHO08nxA/K6KmYu3TTTy43NMplO+85lyGdVzmyWzTkzUMZOYfalp8hBntCMrJd90WG
x2n0fvatnF/4DAzPqLakr8RIXMdlhfoqb3WTWYrAgXt23GhsgPbazApnQV5Y3QWpFlFJd8Bc3m7k
ft2ujLxPX0bMlO3V1F3JRwEowS4gGGMS2+nLhwTZKF1HlEIVj2UzqKNABlpmGrFSN1HxiiUxGhbF
oLq7Qc1nmifkDjhFvdQxUK/cnI01p2b1Mvb9a14VT0UNjKLxM/uhg1n9oORULs14Oo1AZojb4tmB
0MO1onUeSUQwEfB8jHkeYWqoO/qrizZW+ywwPEROJPOXWYfe3lK+s6nTpHkzYbR/W2EJaMpMMNJa
ygW5VIVv5Nknsqvk3a0+ktDbYoeke5h+B01n4H3gYUFHgVNpeeePoJswUg9g6EwXY8M8K2f6KFxc
SLsigda25hZeOzurs2NW0DoM0pck0YT7CSqMep/EpCQs1p91Yx1HbFnJ2nUkAHRQ3w2zg4mWz2CM
V8xblbbJj7vog3QdJDwLSMz3utpAu6DNt+qqrnzKqDsYUdKyhAMV+FVWAPBYgVee53oX0VKjuRFF
3jCc/Hr4YAsUQnTgvdm0cxAviXjO67mbX8e4ukeQPrA4JVyLPXnhsU/YyRl9thCpjxGkwKypSH7O
wyQOhY+vbQFIiQunUw5bMBDOxooQrx0edMRzs3nZRT7V0jCDWHUsBiaVH1HTXHLigcu6H4utSXfL
Jsu1uxPVaFwabIqs0yvKiVMf/gQPduksXdnX+1ApXy+ULswjTiz1TnKU8g+ifqda2slaztbwHtd+
fBgRRsFnxGixDtuIU1vM5OrgDJO+HKNDF1tFtxkUKXTen0RD6jA56GmDz4xVzkdmmTW2Vay9WJgU
jZSwIMhsP+Cgfp9BaTyyDjgVUu6HKVbdxhnj4XsmXbMl9qL4RuTZktt3ue5NN1xSUKw9AjaTueTo
VBe8NqSHZh+wvUKf2oCCsVDhMeai3CP0vM46oCuYJ1S7HLnZ/iBe/ktTVo3xtnVPyoLqxaeJqGDJ
9SVVZnUHha/97JV/aQdmrbRL2g2X8wCqyTgeIM2THooK8xpX1tkNiB027bT1++Rcs2BqlBscJY6E
hqMorS+B37NXZyewJDc+LJsMoAHNQErSxaNZ9rQYiHFztE+GF9Jz7XMeMkdfIdQ1C4H090Dm7M6t
kw2M9QN48m0jLT7z1Mb/qA0sWeXkfTgKddq22S3FQRo9yCl2dwgA8TX30mod9La5dUcTzTbmhw7I
QU5mkH2qmRB90H+UCiMoeIcdGRNrWCAEhFi1CyXGL563xSt4xIFvYx1uXDFdbEM7q8hr/WJJde60
aqwM7YjQyrDrVOM8QuS1JVS/Am/GIK2dlY4QJufMfEKL/TW40XPhCJZefO9ODinlHfjGeTX5c4sd
ODi7uLTvI8V7iAGRa0LODo6wWOHv65ENU0PCfZUDoFyEPTa6qrWMcyepH5FSFcfRqId1bPN85gvt
G4+5X9WPfZ89JAX317ACMuSz1lzEMpOYv2AjRDmoQwkicw/r/rVMcd2xMAS2Q0zyrjBM5r+wofAR
Z1lEnd1adtHZu72ojWy8NbNbuhKFNa0SLnJEs94aHCu7Puy4uaXVS5yREs7o3GFAHj6GVGK8Mri0
r6YYar/LI+RYWmVxB8TMXdmR+1XitmV/aokn6DUmdRD9neuAOZphpuytKNzwCyJCu+lvgexcigzF
uJzWRFuMdw/o/0Lx0DpgOSlWspuLclVncfzUkzvRR4oY+uY8YaK8ed116B4LNP7wvSHb66ybAPv3
MWsJdPe9tA9GaoGiG4ZoJNRuHYF/MXUEiosull734IaFmTyz7ojTZRYwA++yaajaFcNgXH/SUuge
zXYu2qd/3Xjx/5MPDM8ZlLPFmoC5MfBBSOL0+ud2jX97WD+uH17Wq3//y+svTUlQ+ZfHqflzduy/
/Sv/auhw/ggsKSwsZaZvmRgm/mbosDCVOaa0BT+N5M70D4YOy/oDLSD4mwXE8kiA/dXPgYENU6cl
A9DENNySffhX7By0F/zJzfHf/uD/CIBvSIQ3eYH+BFvWWTSOs4uoF6BzSc27pOWETAa81+S+7+jj
uKZ2/xJ2TLfcMbRjpwdhxSRzunKbN865w5DlWdQNoixlWBvefX8Ml72BfZwW1HBhmhHg0NF9Rbrh
1kjJ0mGSJAfAw9sXvGtkGZL5O3eiHzaExc00+8PJyMnylFztRV48DMoDmJ7F4bVrp4x1JlFemAUs
rltyRtNQrgYIOuEC9hLXrR7P+UNjxsjzI9igpEvG7TQUwwK1mjxKmW6q0QPJwHa+8O0NiLZXPM7q
3k6saen4mEFnePuVbX3ETXIuC/dBIHEvHNEAkfFjpoL4XFneea6SlzZIrqkhT3h0KLYyMeoxfvEs
6E5OTx69p2EJQqGal46ZdmRFg62NjLkmQ3FnqeJbUOXOAhU+BT66U9HNp2kWLFbsGt9bD01zEOKX
jvMPHibnKGZeoHvP4L+z2OY+52zGlggegSHSAE63lt4UnUrljGuJdRB32tFSZGXDMnjMwnxfBf6l
AwmxLbjP/Wp0/U0RgV7GDg1PeTbt2xv1mFT4UPofWIr3YUYqylxV5jKtqXq0bPR8IAX0e3wj9KA/
qa4Fo1VA0PcadXF/31hyQXUZYNWVFQui4jpqGfhud7O8Mewzpp6CKT1tQGVxVeu0DcFVjEj/0nsc
5KdXTumSLU9ymJL4Mb5leOmTKEhftw2KOu8xkfb0NUnmZ25SW52ATV9iT1zTJF3dTzGF5G0zDPez
w3amNwbjMJf6h9ZxsC1uazQv/+pLq960BbJWbIZr2+m9A76ldNXUY3m8RfJRCUoEwPFZ43la0svu
20uURxzgFKQw4JOf2gVecclS/RTKeY0ddZWyJ0yb77JLNknLO0Lbbw1HnP4TC+5lvGavAMtH7W8q
Y8MmfCII1NWr6tbKSFyeTf62CdSiL9SxjsD9iR99pZGkWEE0GAfCaDneImq4MurU4csR3ONE33rN
vYjH7dAeqJfcBGemFug0wJOsFztx7soxWbM6jVDY5MUj5kkenfS2B7i6Z/P7/D94ctyMf//b+tZv
bt5//vx/T4rPj8/h158NxfyRvxv2SCDd7LrUcQt83lj5/mrYc/4wLY8AsRNIXMO+4CH+N8OedP5w
BeE7sKI0HHsUVvz9AW9g9KNiRJIwFg7/GQ/gv/KE960/lxjc8rv4/kgEc8enLcGX/6WbgQI0rmL9
IGDduE63m6oubMvHSJXciu/oR06NLc+3VN6loXY3tbSqIxis5mksq2ChQ64pFiD6DWaVagldeKj2
wYgzLlFwucpWjd0yEfJh8vxXTFRHT5vjVgM739Y+yE0vZHvg+zWIGwOecxlHPfhhtgJd4Hyh1eJr
UfrJqwZ/03XjCzABb9mEIjaufhrxyYdXMfYLZU/llyUAFmNEvQVAOgU8FF50yo+/46rUPyrbjzrS
TpV/NPk24bXlclyGPLOQGipQmcQTcyFR+2z1Zsv2s3PiI/BelmBgOPsOMyuIViBBHcks3w77I//o
PWzzDcC1q9f4Z9aEIM+TuDvydGW0pQKbOXzm4ZF8W6OAjlhA+84WlNZJnmos9thB6fbQiMw9Jdyd
P+qeGBeOgWo5CvuxBE7BHJYNW2rayLIxAa3Losw3cS525EsliBin87DRTOWmGbBjDb+XZmaSbMa5
/yr8drgqc1IAEyKYrUXKpZ4b4wpMSrcWsBgWmQ6fOwYfYi4K5jgkKBfvMBC0PNb3c9CqPZr2uKd5
SV8IMGKh1n11NAwHwvttWy2tNtqnt4BDDTPuiU7Hslqovmy/GlqQNqCw5dtc9PZxcmPrnVWIsWVv
XexiXr+9z1qONzAhBOYmJpZm1ZZq1dqYmIPQNlfCc04dW5sFl/d5BCLWMPvFt6T5MEw73JcqppVP
2Q3XXiRdB+7w05BAbfXbis1d6jnXwo+NnacaYJBEppmCVXb0bwFf0Tr2Nso7XkPXxGLu6Nz7qvyx
evPTAmaJT7BwVmDXbIyoT2nvjYAumfEyl9wfEePqwJHTHAkCyT1DIAM5v/XZh/EL+timo40JPChu
7VnGpoulfRqQ8Y8u6CK9KiINVSKfHLkNm7z6mIah306OIVB4ZvQRc+YOzwVCkFJJGbyGoLGXeRDC
xmjaeW/GIPfS2YfuwYY6QKFgBCP/RpFNb33FvfHJgLzlfESQTPVgvAS5LAHPBiN5vSr4qEpdPxt2
bD/ywZn5pHjZikTOeAXJwz1B02gZe63+IpJmHAQx8ocmm42l0ySvZWF7W6d0ON4E9wGOFHS+uY9P
AzHyJbqLhSI7y3UQWM3GiYSxHtHt24UQOi4WmRV73zV2z20QlPbRS6croL4IO2WZXEtn5OaHRNJx
AjdFtdP4989j4x5UWzQnOAy7dqjLR282FRvq+EyP0GMalB+oSZjRarY7bsvZjBGNF6xnYR0Yd3PF
tr63P+fbxaVL7WYb11POdsXKHoEFeNXCSuTZb+SbB90KZoxMN1Ypuh1R6V3vFR8Z1oaNWVbyPOY5
1QbG/GU1Rv859PnlZpWpqmqLTbJYAXxYgRi4xDP3jUCTrcyuRTd9DGb0NvXec8hSULNy2fgtiyyv
Aonj6rXria1DhggcRHSshPNGBvrLM0MMUfUQrvGBoX/WFx/TxXvieATz59zD2DHGv0JXPQSxd0Y+
wdw4Gq9VIjezpi8X3N1Ku8kRP+HejY03ox+w7toGPalJjXUFRwK3dmXpeFmp+B7X0cFSnrEpS3Eg
2K0o1pUn13e2oDep4LPUxkiiW/DY4nHheSg0yn50W1Nv83Ti0ejJOXkaa8f5VnadbwwverTskBW5
Ox39nNcvph0TATY4Ry1M+qmkec2bsdHCLHDgQI0u0nQwotH5a7/4aVuZ2lh10ix5Ztz5U8cKwwjy
w+RW5qGwzXMQYQhQBvWxvQrmXZM7XMSojWvn/AvF/Bf8sa1DaRO2yBjJtz4kiPBksQyFvhl/ARk/
zHX05PflzhXIlLE9roFd3lkVe6944ExpG+9XGKLZ56V7pS/xqcgD0P9scJH+iTobfJ+6JL1Qjal3
Y4zdzEPOGUxrTYDuPpdu8J1FZCGdrHU3MbL+ogJUniacnqnLtdnjL4A5UNyKAivybgFMg7llQ2ID
PbCdhL7gvhSUi3hHrFoUZsfzsyiYbBou0py2Jci0stWPcQ0XaYLz12nZr8PUz2Fs6/whMHjTrIY/
uzQrSDKgE9qtxID/5TfBuEgaEEgoec3PWdOfB0+i3QamUW8rjwZUuoaHOD0OXt0GkLVdPuDz3JIB
twmPbkyPtRR8M3TkkOSsXNYsiz87rPmPqub/V40o8w5QetejQk0sT2vPvXYxjZdGx701uvV/dojH
1AaKEsKgDkHn1v2a0hVyPmaGSzJhJTXThZAFYCpch3Uib7ZzTv16a2LV3RplPS/xZWX0ziD9yHYc
P2qAswl5JEvgnCN1DbO2ViRN8RePB+pJPAKwie7Hp8LlGDzQc5nV5H7cFuK6O3aGuh/TBPMZ0Xa2
Koq0jCw2aWkR+Q2TXcTcmnTVh9PFa8KUVEhWcJDwGqnsh6ix3ce9iJas3F/HtGv3vDD3QjtLD8I3
DaU4F0EEDL9Jc+Cl7WwVUO3Ac5sTYKnGXqCLy6PIp0/VTyeX7csqHMVVpeyBY+XeS5kMhII4Wdsw
ulU81PyONcmBMCu+fUHDhlcl2cKV5bjiLRQANeaAqP80jKs6zz9SdyIJFrqAEdipcxlas55L8ICY
Tw2lu7xKlsFTpco3zmB8TtWYXtxKN1vwDW8VBkmGryBaEoaPsKrA5p0q9zmppzsslu0uqK1bNB2s
fm6weAxFoeiU4FNqk8RYDNk0r0Jn6vdsBS2WB6KnwhW84Sqzo+EuM6L4KKnKAQTZZFusd/xXXf6w
buUqdBcREKH4PKECdGjDU4W39Ww3eU7Vs5G+DGyDj7Dk2sfec969uK43dekbp6lvv3HebuqaH0Xw
kSQK3u+5hrnvKcPjOkjtlpKPZmDVHQfASKDLsXaXrU8Ec3zNprDe5EMWrZuIFHMytdDY3TeHrfda
RFP6VBR84ZuKZg8/BviNX55DkJbvz64OmUYLKriXrodaTplj/1Fj02tJ3XC5QbTkYFM3kRB3BZbl
HooyxBpkV/Z1c8ELUN1iIlnE+7FOf8dHzGHMyJJA9DXqq6y5TTNe/46c2Laam2PV3qIoFghacinJ
VOfsItGxSaxYWTX6m2HESrkxo+4tmpKpW1PYTtSliMlH3Pm/IzA9ilS0pyJDXMXvkAyuFt1sCjEn
+b0RTZZ815YY97UTWDgim8Lz/OdRGJlN8Bmp5SyVECRygD54v1QZDSR1MNKRHw5yb2C6zfTws2qB
+gMYned8OoOZ19Wbe0v/jDKyiGmQ1yNGzreI6FrA0yY+GKaD3m/91i2Nm4RZ/lYzVet3wwokPhGP
+bfiiRlpTp7VTQhVbjcuM4MnGVtOQLm78CaczkLbh/wmpuKRQlfVvzVW8LzorVD/3WOC6xMZNv+t
yQ6/9Vm45vETHep6xX44WWv22h30Ssxlhy7JJQZUy292JuW4LMiLoOB3JZXEgV+VMJ5n/okP35uy
mj0k3bXQhmo3G05yVikrnr4IzbPjTj0ziWk0/d5Con/C0e58BmkRCc496VPrMbtpt7Zwj0KNnidd
3hwr843pZONjvk97qGt7PF03G+h42x21canfy8mgJL2CT0s0j5ooDF5dosy3IdIGJojGJXE5lJj5
ViiINgvVAX6Y2kVjMxoPGdSdYYlr29cPZYLF9VV64PkY76ZEbICtkrzn2yUQvtxuoJy2TqoWXiuH
GixuE2vbquyb2tiWVVWWHP5t5N55ssAIOkozztc4zFpKswwSM2hsUdT8BFgzcO7ExgD6Ih+dU2aF
QKabMIhebMSOj9bnwQtRPmye/SSfihWHQjHswiZ8EK0kuT5PXjLe4d/Uu2SsZvnTt3pfb1kKC0LT
rbyRtBf11E3HuU+rs9Fy/NF0YrjDocKvwkbZN9ItwCG/fzF0S1V3mtLTfS/qgdRJWUwMxlaacBlo
Fdsuli43RwYNW5iu3oD8uw+JyIo9/nxn2d5Om0YnBXNsj37TjxlevJRSgpT1iiZgijZkdnt/tsS9
V4vsnhgNW+Ih4H1tVIgfGQRU/SMYQgnPwLZ/hDHO07Th8yk7gXMuLkPICnztlp0Mirehd9OLTOhU
WIrWgJUEJbBf+Sy9iKZMo/gIcteeVsInK6qV1+Ks4xb+yqzXGjcdy9MHhUVHUAUxdUd0LRdQqa43
mNRac+nWMgTfHzZtcOhB0UPpcPvsyQWq3GameweSq9nUoSQp4tvn2ey7dc4bUEbdHY6WAeRAeoWG
vMQ1otJD4dGcxBQLvggh83uqU00wtMqCzcR2cjkgyK/r2saIAZQCMc/yuw/Dpvbtf1B9+kfx6f9e
r+Gtz/Sf61SPVdfGf3nsfn6Uf5Kqbn/qP1cRt1gpUVGPWknWx3+Xqtg3OBTa0kRq2aQHbluCv0pV
0kTFculAlNIi1uW4/HV/W0X8Yft+QNU0eXjioPzvXxGqpM/q4h+j755p8jMAdkNsvmX0JcLXn8po
S+lj9h+7l96CUmvOtt+cDPb9R4GF+8KNE/B13AXcPYKBozbGiRD65naKK4cjnjWxofL2EFgVnWq0
ZrFtp52n7vNdHTu0E9AYVXQFXVC1vacjjvKGmVvaQBtdSjn4jlJmd9d5TrEMHeNX5GFUIycnqAMY
L21RXLkw77PEoJYwgymczQUXj/YbI8JrnqgLkbEzO2Qb1xeKuzRCYPC1g2fXye4tsu5PbYnpcxEq
azxCyUrl1rezKacnSoNkEvit8f7hs0YZS9P3SGLEgvVF1UkyJWDNCOLzHYczXzg/QMNxn0NpqL5K
O6Szxg3i/hS1dMMXBorMUnUdQ7T2adbwXermqAQnlzc0/c7PmmZP5rC8Zo3rfFhwyHaz07S7IujT
Z7PTNwkIlgeodWXqFe9SvDbJTu2K3PlO2eEcilmYP1iJDLB25wgW4FBenJvE0LXeG2SAEQRmmZyS
OjlXc3yY7fA+HNOzT2daHP0He2e2HDeuZdEfanZwBvmacyqVUmqW/cKQJZvzTIDD1/eibw+ubEuK
1nO/3IpbdlEUSIDAOXuv7exFI2+JtL4zSuJUHHUKEuMyKasbT6i7wo/uhgLWSR2PRAtyHhJ5f68r
zDRxn2oLXlPpbHr0k29UJo9UIgeghHEnOTd5xCdNFqkueJzuEil/VlGM+7T3L8ySXR37a62qHA1g
oqNlv7qY3+nbUChRUAEnxEabfAQkmpHEoEjNufaRT7S+K0ifQpclRLBYxPt2wKxn7zSVDqupF87w
reSYMgraU1lulLsC25e37IM4rZ8x4+hPmSqdGK1rnve3du/14WNvJAPY/8HzJ21DlLeTbtrEyOj9
5IWdL/uxnWADRYoDnh/ZjQv1RyrBi0OeYtquhY/8Y1FMwqO/D3VvGVg5+qsGDPG90QzyvuUjdK/w
N5OR4w27MbfpUxkAXxcCt8xSNaa88wbprzmQhgfPKcprUhPSilNHJrYADhRNL4g2V3ijtQtEVdUj
yXb2c5YWCBUEcVMr7P+8NfZkOD2WKzQ2q6Afwc+KXIH1ysVvzaEzmzyWOMZmx1Cus/kzqlIdtaqO
NJb+Km1WThXP7ZzC4p2zeem3RBGUOw9MK74XPtELcAWKegJRDphHYwP5eO8jug1yjFMimi44L8hj
THz1KdUGhCu96LO7AAnrOrUM4i7MKk+fYSwam97oMKMaNXxHD19lChvQwO3rQpD7jq45WHEAMr9L
O0Pzz36A3QwoxyDO0r3HwUvqOLg700H45UtnX1qYk3HIGD+RW9U3jLO9CQfVUAmQ9Jr0nkmz6Hhs
J+rOhLHpOtJZM8rRSRKuU2yVGKurMQ2TvU/55mJw9fIZywds7Tj0fyHRghXYVeVrVJP9A/OoWo89
DwgOVbLiDsdDT6F7hUW/3NBejrbFxD4Gr7W1jcQ07KiaU4OWWSRXCLDsUw6OagkXFzNvprrLqqfb
FESZugK+Q0BkVE13bR0qDtSxwHMN8tf3HSQnnGDUmnhHTCPI15djzhmxz0d7p8tUR3CKHByX1bQq
clC8sSCx1Af1scoKWPML5XEqzsuRIy2ZEyu9BZDZ9lgtTPAdP2okRNcVy9OKwxhFahVGzdLgrVy2
tkdBdOpzzhJRKNyLOuktfFSsWr0eFFvCVf0lLgLcEt0c3IVKbwrK6Rqq2GPg65C2jGCfOLRLNSNc
T57xSrQgZiCTEAH8o1sWPEjDafpzrLVoV2ikYVZQ47BFsYBW2QHDKvphrNS9VurrboR1VMWIwVqH
zZlUfnEEkkqbrTA3ftpSZSkdNORlal5g0HSx9xQt5KsBfr0dB4wAYEUJ7XE5agNS4CSDm0JXXYpf
BMqhtgoTOHpVDtrXsKtdbdqrHu/XrZSGQT8y+eVRhDND/YTTC48yYp4DVZoKjz1/njeQr9rShzVE
fud2Ij516p2UBF7n3i9kMC1A0CHpUu1N5yvK/onBwQbP6AOzCy2TSY2lbo9lqs2ZtfmN3rHgRhaq
46CeXjQP3HpASO+Kvhfs6/6JAExo2e69G0R7kYJUHwGWYZufZY2WMVxQYrMPyPLHNYg7uU7C+o1v
8gnkvolxmNgrszFP8VTJnWP+Ts3yMNEG2cYTVHQdr+rXbmvRsocuF45k8eUFUbGpdmxM+7VsnJUT
t+g0i0HbhAnxjKlZ7iMbYV6YgxLQnYcAtPUCI81r33c/w7EtD3DgmekcS/1M3xBJfpNN+VEnxYaP
Pgt/3lQdjDNFa3Tki+s5R84IK0M5+hKTyGvr82HDqoPh7judqQsdDdpqULxxVSZvJw3TL+K0uMN6
G8wN7yAY5ty8ZjeQAGm1bzYhGaA9v1cDcXSjDxWVKJglUZk2yh3tpMLuzuqwZCPl6kEiolbHyyQX
IigoVpM312UkB5WYz2tMrPTRivuWp7PPx4i8xihbdk76AKOUHvsUwnpBIlvHlDC6KdTo9oSkIXh0
W9xEK0lPoAdHtoZV8b10NRRJSXGh3IbCasbyUpsy4wSGaDEkvRCt6f1Q+XwlMqJPfRbTnO9M6Ihr
IdI36tN72DlbS7njum9wSfoyxpDcmI/Eup54GD/oxkQLzXZ3vlYDk7fMtXLjY99QQ+jj4i2N3W8Z
CsI09u5MadOaaxPfX/pUmKkpjc9h0l27XcXv3jffHNxRTxi6sGIMTr2rceYxqbp2W2RZ/zTR6jn2
LPZXFickcJ/on12lcRKJh1+UAAkSrWqTgM/QorlebaAqmHxCSbsup94Dmh6m9wbO4zUTmwQW2dyT
53pZtHzecTNVGzfuPP7rufLiNHLP749103O8ZSezC4D7G0nTBbDwZC2R/5THxkcthzEOgoRRphtD
srKQ7cCJ2AxmO1xQfDfIIVrjpibmxnwhGDnegk0v9i2pbhSsXAxkY0od3mqwHwXGT9p0VCJp24xW
MC5HX/xSwHIBjFBU0duaXyQgdgViknFfgBxk4yDIoTQA4GW+d+khTF81PlwFhS1lXdVesHJCqV3h
WyuO4NtIQo0lluL6pAxzOAYE/RzA3HOcF8bJIFppPcQq+abDCtkYfY3OMEuz6yQlAJmzeU/I3vCE
B4fylofHq2U9hhPZ9P4vWiboIAqhU07Mm7B91sbYWep+VN8SsHTnA03Dgm6SZ8qY3VEfYaUa5SBW
MkqTlQEd9h5iH0pdS5jdSUYyAqZrW9qMiCTHe13wvVx23SwdymP/te0sqCGTQQypJBciMONXMHf6
HYgLiltZfYVNSZymumYZDAiayAMAummmLTM3Q1Ax2ge0ghl6YYD/VfQgaSgQXDpkh6xAKZtG+7hg
OYTKSKQ53du7yaq+ZUWiDkNuAJPqHfLFamM8CPCqm1S4/R7E3w/KbRQe4KTuYhjv4PmWqnXLy7Kr
O/apxtYYapbOoNh0SVkg8+skOwL16DcvulR3TpR+H/GRAZa2WNfMBQkwGL+1Y0sIbjz53l6PSPzR
KqT0KlWrwOiuMtqnGCAnAkURWTPncRaslIYYGiln4CS6va51M65+cT1jVv9MYnhWXmqKZUrpliq4
XeJFuIPLW8SbCbq1QUk/H1yJ4ycU+jFsKsd5yzkKOhfgSSiNs43r56tPE+hBCqgD1jXU2fz1hlqI
Hjp4QlRrb/AFJofAbIaXYBKCsxf93XKbE8JdU6tVKGtSCNjuehjc/ljkRJ8sWF9jttOJY6QCJ/9Y
kMeq0ckaUlbz1nN/uJLQvK0L9VekG2Jl0h4pGvsKDnt4ImAdiNGqc+eoh02d70tAaLFYiaahJ2nj
G+QjrlWW1ZlXqc0f8R6wqPmIS3MPs6IL9tAw15Vp2fZuIq40g7Fltq28wrAsjGWbor8VLEmyBHrr
5X7kLyMoDXpDVidpaMex9bG6L3RSqdz7MEfJZ7EPqNyfRu8MP3KRp8ekiItwXUGB5Xs0Zmau7nu+
NcMGIx3kWuFl3mMn44BufJDWW74kwzNsWu/F6OomeAJJqdajAGfTElofT164UhMb4a41HqSNBdWa
ngd7IGMA4IzUpdxFTYj6XTT1Rd1DJHTo3bo1X0X2P9Wi8MSF1adA3nMa0nXRPUuT/nmT8t0YZmJR
1aoV0GBjkXfiCQoQjY7G6a8GNZXbrEhnf1HjrXVTD7ZjKkjSVjBsO9LHBL68KDWsNbrZn5OLEIz8
OJOWguzyXWnUR4Tw2GknMrQdzutL0TABbbIK02wqd5oxhdvEF4884hPSXD5Y0c7qdHDKifsQlZG9
yYP+pRmGAzABeKfCwM1kP2NoqLZR1NcrD9jUCt0dPxGscGrQRIo5dY+oGlFCTMDM8XJYTequNYtT
i7JvKEheZFb9PGn5wcjbZ0skt142XdaWe7LlNEOqUSab1Aq9KX7MyorGnhcEF6XqAFZVlOkdkf8i
cAxRIFsG0gcxLM9YGcfVaTNXDu4S9TDEmbxQMZnikDRoB9GrIm9oGZnj3N3xFzne/CU6oWSH9Tff
keQoV2rsSJUZu2szFWph5XzksWDQQG+HFw6a+hrn5S+0khso7Rr8J+gkUvfYlcqumckMkmBSjoRg
bJd+iLCEctAeM8V3VReXU0ecfREHdxh34yW4wPrQW+k+TuqG6mp0cqpm2mauSahw355C7pOuOxbr
KvJv46zZ+CKMVtRzvzed8xLp9bALLc5ZczeYcxDuWcttOfCkx4hi+yqNSKNDefFdF3yxRj1lKU3J
98vI6bqpgpaPflqRTtVE8RqE9g+/qG9tIsksnZI591WsbcZsTWcaEY/mRHuM33jmUIIs9WL4oVfj
i7CA9BcC4YCWC3NdT+bamvDzJnlwlUzNzlXuYbIwFIe5aLaCsKrLsRSzJ2t02HK0ZFHn6ilCsgUF
mXNjBN1l6Y8x5xrPjZdaFP6yORRurKF8skwIZ5KLNxMhKcSSRYfEgsEa0RSYlae5Q1RUhj5yLk6x
QyDKBXz6L6VqetVlueIGITQb7RtVdWzdZJNZI++J4VsOuw71kmjxs6yIxcsTcQBWPFHbRwKhobKK
o+TIM3rWZxQFvANvJRuX4GUlCWqr83DbN0hjLUi+E7e8dgjiWWa1xgEowS48eERzRibRBJrVrQe0
XxSL9HQH8RkPXxyBdR8S4s6bvNpRG2r3lmlclw2n3GrKYrC54JxU/dR2IccNHXC57DCBGRXuOciO
RxueLSYVuutJ6jtUcdQ3E/8nStE1oc7TsiIic1kEtbxxLYCPWUHGtDTii0wOxEljn1JqerFZk1Zl
OHawzeW0DoKMY7HIkOqPA7ud1NUvzA6BU45IXtFX3IoSM0fhzcilgQw1UBmEI6wjZ3rSLJP0toxT
qadVy0K4JEahRVlYDsnQjCKxCvZ4VJW18XwixykGzXuBhW9i+x5I29bG4BpBrLvsvehS1/pvSS2f
NKpAgYdKmZ4vEacO5smJ3B432lIOxKOpHcmAja71MkL/0V50KtihICVkutsFI8JM3t9NY6YWTg85
InUI8S+0JsfQ9kfCxtmmMDhnf1+T+71nOq1TagcrP053fltc420GQRaudEK+KjNfStpi0EXKN2cg
x2bMsDUlv1L26lLSesFVQ5YvrRy724qc7bxXwSUCaTtUz14JirLSdmlfHsgKf/CATQeiu3P8FM9j
2H9LneCO6A5eCbpjixEFCz2JKQOtkbB9HDZYWTDKVPGaoomxUpkbHDMrx3lNNGc4ofIKiDFFerif
bGJ1MKWiMUtcXOpWf0PHf+L0FETX+NLNOZX2uh7YoaOHWHmhTz20uINquuYH3uk2/Cni1qhBDEd/
6I+VPu4m5BwljQ9Yw0TH+ROduhLsjE21Crb7Mpja6449MVHL3ZydzXKTRXhuHOCFalUMLANt6x0h
4FB9aC1CSuwp3Jux8ZYD3l/UbbGeAPUUYccgss0S+dHHeuWHDsf9KXlkFSXkT0df079FCixDACBg
O6jw2g6aV9W4a8+Q+KSzNwj592Pnmiu6njBFTBWuDM7Emt1fosVSF7HQn7hsyBI0R3JUq4j0ac5W
BPNCSHu1wmpLB/0iykl/87xma5XUnBO7X+MTXCVEWaFipCgD8P5FdoQkwNM5qKz5bqVTf0ANel2S
ZL6wSW7c+g4WywFrjrBGNlTOJm+KF79o7r1UHCozWuc1Z0krpi8dUO6lq/mAkyffYJLOFxq02KUk
IiD2imuc52u/NQ2Ow+hCRfezagnQmiQoD+GGHMoU2r/4cjJKlGQIQrqe0oXyrsxO0ScTibwl0FU1
Parv0W22ZRKa+Y7uLluyzm3FlVUh4r/HxRm1iyKSertjskMg0qYx01/7iBITqXDTuAMjghYeyx+7
s4gA4QpvtQ/oWo/USZIIti2cvNvYld3hK5oyyjt2PTer3EGP+hvSWOJmXytdQDThpFD566F0mjdp
eiVCOLtywUt5dn9Ke/ZgiNunFOBGZiENpDhOzvulb7q58R3k3A8qEHA+7JjG68PQQfmGrpIbLXZE
q6cjiDUFUFuDtS762RCUsTLtnvc8kHWT31lDwObR6mg+pMDU9soRgbODDkrhxvYK846U2Ab/UV9s
2Yc649bpPB1fnA59HjwbClB2j7iqOZT16QE0bdq8QOIG41GiUWg2CSyaYQuDgk0CWTvNVZllYbZM
R3VfVh1HYBIWoNrDjwXFTu1u0o/E0bg3YYk1HIAHTaZF4fQZxdOisXJqErAZKdhvug4ZLPJHC/0p
+l6g3KVeCQr6pJZco1WLICXmuQyJZm/bgzKRuc8x23Zz1RS6ma3T3u7CFY8diEfCwQ/ZrswN1IOh
LATRfXVIfmxLhNa+y2OvP4iOgiPYcSJbYM5pcJIxb09WAvLYKPbekBjQv9LSJ5CtJgAV437r5nQL
xiNqj2ZRm46WrulL4V/1hKnlOxIgCHx3CoPsUiFFsegc4UjiqTm3X6eFnMtYHsmaCR4TTBNB4QUP
g9N631vFzm85FkZiraMqitDooHkm7LroxMoF77D01ZRuMqMBRCI4rpggmQ3aD90AIAAIUARvzhy3
OkS7Ra60fIXMIkUvMhWrIO/yU4xwYGda3jFyWh6bwWy8MMxR4T5s061MJnqtKiwvats6xmGQkjtK
A8udspcmwLQOabDbET/tHIys1Fek6z3V/TwdNSA7KkWbnOWV2tDbagDv9KyyeAr8tLS2rkxRaYGY
xnUxBFBuJMdcdLw5MoidstBxBSExgzKvbyAW01TxPX1tWK29QvqEy0V4ybqoC8kCGnY0VYi1lK1a
znylt0ab5KPRTiFSVyfRLiq/521qRHaT0YVeBo3e7Ky+faA03O4HvQZOOXc495wU6NzXeB6DRHPu
TNdoDznQl3Uvmrk0U6iLwJ7inW9ixdT6ndmA+aTZDT/IkLdl6F2asrtQjdRXvYaFyHCg6JtxwLbS
Gh4jZf+0zKi/6qKQjBAr7o+ZZjxCExzXtgLfTukg2NIYlcsygYNfWjXxOSn8iSClg1M19Za8wgVw
E7n0+wL05dDXawlUa0lhjmoNAYGEaXk7k9PAEr2pv4nTvLhFbdndwG46uFKKxdCxgSFEnOjsaazX
bqVl28Lqwx1tp/axBS6zCc0wuidg8ghb4dXrAyD0dn+RUWPcgL+yt0ii7NeAbgHeKoSVSGU9fFMO
Tx1K6xoLgIWKRY17C/7OPlfwO9zCjk+I3cCSjGG3xxD+JMlC3sW88DQGW8a/Bk+uy4rPR2JVS9ck
YL4SPgF/qKCWGpGuqM80vuERjKEVgk/UKxnFs5iHfkVDTb/Ja1CuTQopn3KTtgFH2W9tQ2hr5HTX
OWsMyNIAy3IK2rxKYVHIjl5KqtFl1RRNKDVmgoQ8fOI+chzOztjn23YdZi2nkWlwl07as3J4ed1c
1C0rjAoIrMdxdS3bKVv4Q8SmgCoONKZ14xJsloc05KjkkFzoNTFbP73fNmYWEdyH8yicTBwOo0v6
Y6Z0jsOD7m0dOjkrg/MtccKpReoXZmD6aH5ORlDxGFlDwu5Ui2ibiVu9lvZmAPqM7z78XqONOnhp
ZcWz2/qbWefjGoaivimj6DFIwxFmi2GT/0QDJQoE4h+Ofvncz6D/Sa/zBCIa3Di29Xu259Z9kfXu
msNi+KBc62ZI41dsuNj9VfGQG+kDMspiV2bF95REyRsLLsUlmJB+PkNP8JxMeeDIgg+pC6ZjpEti
E6kqEjeaipWfxv1i9pZwzs2qW+X6yYpA3oaMJx+iuNOPwdMUcmYFiyQuUIg0N8WAKZ3g1vSloKEM
DSD1Z0rmpOhT5ziPBifdooRZGj20WFevho1XkzJjE1HORp7dxqJ2whdSc26zrKOIpGsOhEon2JRJ
+ZZnuryswPWkPS2IQAvKE5Ge6TKMo81AWSC3jeYxbNp8NeEiXqSiasgxa1tWkAJXeRGxYSI/Cdlf
j/nDJcgJTT56bcNdBx3b1h5x9761jbUj1HUWDu2N0fiXqiK5bC6ZcUBNnygkhQen6VOEPZ11B6SQ
jkJZx0tzULegwC4KPqQrh63HzgEVvKpNnFuunLAM6/qvLKSrr8nyoRmnY+XFe1xhPy0X8mRHhNmG
AFtYcWj0Fhgm+0VZy3zrJp57VXfjqW01Gilhag3LTLn3IIu6vQ0c9lTKOluxg0MF66PmXviORDpQ
9NaeoDuUw2aybqPxSNac2GcOk5+IZ/eZRiI/Rk/MQ6Tll43G+ke8ZncZKPx+QwksLXABi+ADekGq
4PPpdAdr19XadEn10z/hJiOvu/JBHBuacWxrYAgIx5M9CDj4MKnnejdeSO0YsGb/yMTrZrBGP0/j
56rqT3pZPPI2PEQtpgtvFD8SyugrFESIjxuLbW0DzkCG+Qv8a+2W+nx+xY5pRW9xHgRWf3J5AGv1
VbDr+CyvjYBkVc1GX1tgzvjRjdEjzqSfBLlZ7NbHJ91KAdy5hmXC03SHXeS1AAI86FsiDR4aB1MD
dohdzHhvCb1y93iKYLLUPhyvqZVQQCP1htUGr+NEiWbgTo9mHE1UEwdwCYgxHlk/E2MR4426EVMS
btnWDZtBaN9idwrXsXJi0tBocztRUdAfBCqzZSsh9kwfa2nEprObTLe+LKz0BdJUuNcLr37QOsLZ
g2hcVeQf7xKXU/3UFtV2ADO0muzc3vT0JgBfuBbLGwjKxOcXm9kw6xIJ81qIuMTurx3EkKwiTxwG
Wd63nnzITTtde07qHdHtJkcnQpDeY7lEkGyxD/NiNiXy1ZbwXJMEmWo70AibOtIQ65Z2J5re8GCS
goof4KXxjR78oH/Zx/RtfH2dzWA8q+gW6CUMmDOxh2Stdw5BQKnV1DjGMmMMiW4ucJwjaWIgeTEI
0cZK0vX/a8K6cY4LMWal1vuasKuyQRN2KJufL39qwn7/V//ShBnEnri+KziU6KaDzAt517/si4Zp
/7sB9QqFFz0cJMz8yX9qwmyLKAJfINM2TcPwDZub+C9NmPh3dGDkktomVxT87/9FE/ZPQZiGOR7f
pIVq5p9CsF4xg+AhhLfYa5NdHYakY3iTfvXHWPwl3PS9q8+GydeXW2rtLSP6b8INMCwFtXZTJM63
vMOKPmbT5mvXZtD+vHZrSE+nvBXeAki+RjnsrVpOD1+8OIbSPy9udVVX56YKboos+V65prkvwlL9
a7IgfQx/lv+HUZlH649RsVSbOXHAnbc9BmGYewcSb63Fx8My3+H/hNv8zwM9U/b5DgdPBKzhra3R
C5PIK16Ac7PYq9zcf/wj3nuqBPv8ef9Eh+NNm/gRBp3EQ9mnG8Gu9fi1i/PC/3lxr/LTIUy84GbK
XBqMtv3IeZ45999T8y8D/97YnOVpUAxJJnIn/RtwBpT2GxopjkGN3ov0T96bfyZ3/PfoG/Au/rx7
TP4DtTGCD0NRTUd6/tWucRAKDk7cXQ9pAAjbkD9g4qXbj3+ld57FueUYZiAYsiz3bpDiXU1h5i9I
8h0/eZfeu/jZ9MWnUBQFtucbPXS/A/jKluhDnj6+8d9D8pcX1Tibv6nXVFK0Ut20tbFGiUgkPVvG
YI/AyJseSmAHuIeS9DqtE8JX3YUV7jL5GgR70SEBgazwGujBJ7+oOf/Qv93M2XxH59Tak9uqGzkL
OKt+M4UHDQoGmKIQTBXCHC9dDBrbbXOvvGdB/7NgymZ1fRHol7mfEuLx+x+1cua/kxskByuxyTEL
aiUcMf+TO/09PH+707PFg2CMAICyUjeWFu0t68foEa/AiKB2bQq0A8QOAt/SENjAeNbYv5k2h4Js
oFMD5xan8cePj6/M30fsbJ3J/DzRGnNEzpRTRqeF1jNyXo49zmWEJpRg+957DqqbAEFOSTlav6Ru
IaCDoDFDYYgirut2/GXS3AKTY6z+yQiJd2a5Md/xH8trPhJPhw8tvqmxwtEhF/t+0J+9msa3NVuz
M+iQTcmRuarwrmZykVFOuqFp/wg/5LKlUxRX/mVc5c++Fd+ao3aUfvxMQ+JBa+XPRiIyQoUFRoou
LMZMQzsK2WC9QSXdBdaD2zc/0pxSB1v6JVGN32uVr6OsRrUXHWZCXBwEu8ZLLnC4XrndcMe+4EKn
k0sZ4kDTaBlp+sU8YmgZVmM0XrUkeU323N9sv8dFfSwqg3KMWe98hQ03zm5i16f4rnkbhybRmGWP
vdZTksAkBTx9idl3Y2bDhRNX8PKxaKkaQ4m6soyCc1+1QdNAS1wGJ+SLX1wFz9Zwo8/D2unS+mQq
PnDRgMTUHWW0lTTej9jSbNy9HOMJPf3kmb+3UJ0v7MPEp58s6tPYVBsz5nRR5+uPX/R3Lq2frehJ
b8Y2p2lYNT0vxNS5qF2rb1+79tnmyy5zTm6VVZ/q2kRS5AJL8+Lbj6/9zizQz9ZupbV5UgmnPs19
NcjbgxPdJASaXyfkrORfG/d5S/vnVLMKaKhkurYneug3qHovEpw4H9//e+N+tiKLpjWws4r6pNUk
W05ZeSsT3159fPH3Bmf+oX8sERB6sSpZYXvCjIOmykHzbrSpDtpaN7/43pytjwOuu6p2jebUaeNp
0gjLMYGJf3HczX/evySKplDh1Jx6CozUIEJM+1jtvran0M+m70Alv/XsrD1lQ/aNw+PCdcOfHw/8
e0/1bKKi3cEAF8nmZFCgX1I0P9mIJT/5Jv394rZ/NlWFp2WdIqj3lAWGTemaY2+Riy/NVds/m6uJ
pRUlBY/6lA7+K914On+x/sle6L0bP5urmYnP2i7j7kQW93Zmo65ao84/WYzfu/j/mqMjhgaPi8NB
3tApnPBNtOPqK8/T9s9maeAMjUwtj1WmbqIdNVG6oqA4Pnmg84P733sd259/pT+maQ6oFvJ9250w
hYLMR/tL1NRdnYJOzqZfvR0Do87UyUmK8Pprv8/ZrG1dlz5OOg9Wlf7ifaKZBpP8a9c+m7Q+3u65
49aczAYRU+QLZDco3j6++Dv7MTxd/xyrzoxJRKiw36tOFC8FYX3fUMfQaFJEjE41Je+U12yZkbh2
5QkSHbByzp5Eh3J7ltXXhaLwi8lEPgyTa10hrgXqU1GY1lwD4zpU8stmlG+p29pIfw33iy/Q2YLQ
UcweBk3vTpXn/QwHIKpSdZ9c+++HMfx4/xySQALC9ruchylSbZc7iJulJR51mwJ5nzWXEn3hOqv0
dv/xM5hfy7+8rr/jHP94XaeOmjaJYt1pyEBAASNaGF0Ufe3t8c7WCCIigwLAMJ9aytWIV8B1E9wW
f3L1v38QSUn751AZllZPmRy7k+MR0hZOTn6w+y5ftRgkvvRBt72zpUImDp4TN21OkYaQrRtcey3c
YvpkqXhv7Od//8fYB7VFnt/gtSfRIdBHDPvmEqb9ycWNeRL97cmeLQveoI15HDf1ycfrvde70jiQ
IoTACOCIVVcEFA5K23telCJGNVGgJ1a9zujJfXID7/12Z0tHKTJWWbdpTlPe3pYVMY2F/+trL+3Z
ulFqwHyavOtOJd3LSrff9Fa9fXxpcpn/Pmxnk7snoEMGXkxYQznIvVGP7iKxCqLgO20O9SU9klCF
wV6RPPjkRhGmnNqgm8FidQHGQS7piRRbn5jRteh9eSeICziiRAg2PaAoTjejttSCIF8S4cnnOEib
LTX9bF1Uur/NIue+VgHM2AldKiGWuCM0+mCRF+HDL8D7KQNNbJe1LT4i0PyY4tF76HV9441OtY8y
COidK+MrzUf9ZLkBvClz8p5Bhpec/IKI7ITUvCvHoXsO0n68MGqnomXXA9b29FdJ2ADZAgKYf9rO
IGwEvp5w9W3v+s9C5cO6NwlrRJFdLeJB/RhIvlnWNH0/mdHvvDLibEKAq8rGccBw0OV45yGoYVPq
8k9Wunc+zOJsPsw5k+T/KVgvYZyjXPTFItaLn6jVqTlgb4eIP2d6GiiywaGANv/4hXpnlRJnC7oi
iKkNdbc6sZRH+3ZGpJGQXO8HU33yE94btbNdHv6cLHU9vTqBRbjU5tYuVCzjk0cyL6Z/WUXE2RKe
Ei8dKN2uTpTiQdn4KLDoYmlUDrRxb4xa+snTee+XOFvMB2SeFUrf9tRW9bVsgu8Qb+6/9gTOFvEB
5YQ3Qh47IeC1vnnIkW6BrKOWc7Eqfvwj3rv7s7VunOq0AKJSnfRIv+yr8S1JvaePL/3e+3O21jXV
aCZ9yB6pIa/n0ElC8kbp6keHw/Enz/i9H3G25EkLsbiO4vBkxrp/WbWa2lkokZfV6A1fqpDj4v/n
p05qEs/LaLontzJ+02IeEr+//HiE3hl89+z9p4Fbk6HBtbUM5RTN5WMFuvJr1z5//cdehkRdu6eE
aEMHEuYnQ/7ePZ+97iJFWOfYqXvCdbsngvIltPyv7Vncs9fdpNtcN4h/TqDFgFQF+H1p26ZfvPH5
F/pjz9Jg6g1Gz3dONcEk8K0GezkS7ve10T5boq1+ULUD3+jkaCU0v6y7Ckat/OTO50f2l5Xs9wf/
zzsf6g7FSeWeal1VVz1mkGXoN/FOQjNdWvjUFrXotdXHv8k7U8o9m7U6hCDRKss5eQOkdh/DxCzF
1a5cNRSbj3/Ee6/Q2azVfAJjHNtwTn2F98itHzXT//mlSztnszWM+9GsmpGHXGvpItRbYzM4Rv3J
2Lxz43Ma/Z+vkOd22PiU5MbHQC0Mr7hTkfG1z4hzPl8jX6+t2G1OBRAZwxARFXP7+eNRMeeR/csb
5JxNWhdOL5piz4UWd4loc6t7iHwGCJH3QYTQtToO5DfppBfmP03rR2Y96faEjmgvEFnP/w8YIQLP
Kfhk3fvdL/vb/ZzNdDsayjFNcnHy0AK5wwDrO1sZyDBH39zjVaVRYctrgTMzVVdFgWwzYH2s7e1Q
U2yemxi1W3wyu957qPO//2N29Qlhfq6blSc2B5sycyysnon84sXP1gW8CHHFUbI8BfiwRVlf9KCz
Prn2O2002zH/eecR9pBej7385Mmuf3UiPFB5Fb5QnI83FYnmC7N2xv0QVz+iQN3bRvVYFbp3O4wY
eyuYgIgDAXHAaYuxMtO3KpURr6zK7K+Jbwhvypa/13ae2KGs/ha3BMXnA8FXtXO0alJzP3433xv+
s/VmoPnvyKApTpoe/TKBxC7IO5k+ufj8fv/tPfsPzs5jOW4lW7RfhAgACTstoHyRLHozQZASCZvw
Cff1d9V5k36Mo6MIjrpbrSiVSWTu3GatbzvNIiunAQAkz81UXFVzT0cEF7uVP9N7FY8/e3Iv1oX/
bwFRQUIUNRZnN57elYo/nPHpR9+N9W2/WdyO9lttkKBmfIxr2TmLmM3/79c2/7DRW982HPTHS5Ms
U3FW1Cz3ybQY9zXWwCtTQ6TCiGq892VXoyDw4Iv2sTZdl6IvaFcTbdCNdYEovk9Db8ycjySthpMH
gXYTp6QOe26C9EIYD7Y5mZuoHz+nFgBDOFZAnKXNrUWCBfnvj/GH5WN929nwwDNfXA58+cy+4ETY
cqMIf/bS3zYpxLalKNo4P/MUbR23fMKn+JcN+U/v+vLn/7PnuJ7NzZU28DNzgZ+MDL8Yzl+21j+9
8rcNRwdjSCNylZ3jFoSH1SFfT7Tuh1/2tw3HdlvPwgqWnqUaJeJVNKZwAv/2sF66rP7taf3nz//n
WxGlZuOOnXh5F8XawIzGSHLstlR7Su44f1CkDWu9eheXoz399F1jKy/KBvPSc4f8dAmTwg57RoCE
8+RZycaW0yr26bocYQYb9zynwZI85Hi2vPqZxgZiZJgE5n0EmrQjO8m/1KO540/tnk7+yz9rxG7w
s+X0bS8adc3MGIooztOifzB8EHQ65Lsfvbb4tgVRjWY2I6/ycztU1MqnTYWq42cv/W0PSv08drS8
zM9RE58qs7up1c/2TfFtAxLxmCXgxi77JikfT3PW8VQ8/uxdf9sWCjYYRl0debadfWSdmx+e5+Lb
nlBJyAmjM8E+QycX+rSV7XHJupufvetv20LO+KXkwsmrV8yOR+qFvNzzz176275QVqBlGX+XZ33J
7SBWeb3VgF+FP3v1bxtDYleeA0Mmh73fVmFX5ddWZPo/fPFvEQJmMkdzGpWd5yJ+xuHToQ5VP7wV
im9PZQQwRYwIy85zXWL8xTQr3OpnP6f57anMLZ3+N6Las0Hj8npgrnYlfYh8P/rOv/eSLmSdYsdI
5dlqrGeZlR/wkv5WCjT+SUH8S+Rkfns4o7hGyuaU6VnHLcxGfOKxt50n9lq7AdGBWi6VgOP2lz0a
19066Z8dcrEmTr05xsZmccWW2m2MZVwoARkfakf3W+QPvEJBYliAPweAs3KYF4J/tyP3u7Ik4zrG
KWXeNEcQG1fPFbdPh71d5Pqq71sGPs9s4HVp7yq1H3QofWrVQeys9WzLnywsC23U95wfjUj2pfM2
VRXejf6K/9NkTKql9an35g8v+q17j0ZkrCzrhssuaIuNWLzf7bR3GUBm99f4sbzKCZosuRwLDCIg
zLOwYjw0l7nhGFYvHySt7zK5z/k8Gmh7uFESaItCN8W/w0sa5II17FMDY+xy74Ep4X3YxsWzTApX
/r+vsWMcshXbHq0H/3zdMeI5XPPZsuhTDfDQcS85TwznHKLCClWqM1AfrUpQF70O7zTmf24uZ9zM
pIsE748i+thOzXOEQ5JTzrT3TAydFNcagLbr2HSeeQ8x+ZW4kDvTeGk7gHGl/Zpa8hiVPXOxZeDo
yXqJGRvur0znBKIEtQ8A38sMawcKVTfW02LS9aZ2l6/QmEA/NHulb1TrhLzzvn/NsAXo4wz+GJ9v
QvtgHeZIOfiMpnrxcueKJMBKX3T8Gz982L7t+MlIuZd50ezcZXG6MiL7Le6cvxzdl0X/bw/Dt10/
ZpBD6jXXCLcfH5jLHKlAKeb9Kn7KtE16xm4G+y//1h8COPPbGeBVjG0N9ISc8yQ+Mc/2iNXv+LMd
49sZ0ORNzZhnl58dlVh7r4IibE3u+MM3/u0MqNXkO/HlqkvF5kWO01WOyPq/37hxeYf/9gN8OwIa
ita2PYr0XLL2kwnORzseeMAS5Cis/0vEg7hiZOmhjk8W49ron/77n/7TT//tfCimviymLMrOnii+
qHlp58jvanD8Xv4lUtu/9tT8t/6uP33M7/3MYOksB352evbw1B5H37ZvSwYZ0f2As1JKmyA/ZGkQ
Q2YIrEhBAnBaw9/jxPACZB9qn7qx8Zfj5Q8f/HurM7NFRYFAD6B0VtVXzEMU133nFS+pzoC0Zc3x
WmVF97O1Y3w7bbwcrtoyZ+UZe+87nI8XOcfv//0DXuLUf1k63xufi14ssqWJ5WzEuc3+7DJFlg9+
gHMh3et56++wdEDRMczqZ1cw49tu4U7GDDIjL84mKC047jnVxuKHhUbj+/YAGlPaFEsZ069ey7J+
l7r59t/f1B92nn9W5f9ev5K20zz4Oecmn58MZ3gj3/mXxfSnl/62N8xKg2tpmdm5d/WnqMuemxY0
w8/e9re9oQIX0OuVUZz9QX+OwHIjd/3LmfIPoPnfFs+3p9+IvEoVkNvPrWvKA2h2SIO2tB5Aurrr
JDMZSdRKj+pypTXmuhjnW9dyATlf6BNholJjC1XAXBUZM+/ajC5kxB+8hoeK5s6eEX7J2FpZQ+xs
cj5EOJoG8CnM2dFfPsCfrtTf+2nbbh4g/vnJWU0lk3P5pmQnyaiVl/CwpvKWeGamoYL/0DtMR4BW
LqHW6Dzbrlhn9vkSUS0MEnGqd8vZzB9qechAchYZ1gfmeo373pHr3JVrorWEAbpL6IBOK7hEW6l4
k/kds9EM0lGTBzHcD7919TKov5wLf1hW+uWZ/58V60hXr+2MT0fgm85bCBT/vaSwwFx+4X/55b83
9LZ+1Y5kRzO0OHVyPzP4uCF5ujxaDrPtQ1oAPfH9dp0bkKmMsYi3pWZqdJNDJdwa3oXKojIokUtb
Br7dR5imJ10+5WZCvkLrQP+WHfqltBvbaxCSJL0rB5+jmw1boZi8pLA2XMPnyE/CoDWsqe1+Vw4m
7Lva6Y1NX8O+ANfa4daU5kFvayIR6JfDJqHnkF/I0h6Z/7zTCz20J+Mm6cEDiAlXWYFAHQ7PDLyk
qKGjwMnN8GeilLqAFsMyTcVJS3xBJD9XG11J8WiN1rKZzTJfi0JLv5juz949f3Q+h2qoPxPkEDeL
qDDN5H6+9hfeBC3cNoBnQz2DJYjXPCHuCmg/qKbaM4M0m/RTRBP/xqmnYi8yzQsrIW6ZAv8AZQlo
1dDwdjlFu8v6BAJrrblNUAIDY5go3uZN85564IzqcbCuPEt+WsKMn5IlefWrunhupGUfLbOLtqNl
dRtbr2WAQ+4CghPjcFPqRQ/pdkIY6CB8LWhQCRYjdQ8WjOmQ3goi1RFvmER+WqRtfQ3HAMxWETXw
feDZkZ6unXerMaybrG9vOa6DHq4gVCkL9WTRlytD7+dNPiuDv0BVGjPTGGR1BcLWdWMQS116k9aD
4BLeaxC0sjc8GPKih5/W0IiX3SBnM2w1YwhyvevutczlOa2tLxqHrK1nxuUNL3sxwWiPqqChOmec
22IynRnWFKz6fl7SSKea7GgfWe+boShVHYJB7ncCVDQz/0JtUqhcYRcnwy7OYUFmMArKcGorrGb9
fBnPhZrtCDm96qMtQr+BS5GVk77tmdC/MFAkRNvUX+vQ1s9AMsuPpIwF8EAagjaYBrND5GTxiv5u
ojJ3nh+KsliSla4l5PeFP1sNnAnG/1v2VtrHakCAIFkDB+PRxRDhKlR6vhiLwC6y5eRzht62vRV/
9g5CpiEqxIcVWy1sqzyqPvJBZRtfs9u1oXR9W0UmDFQgrdcTBq0Q2ZyJMBzuUdBpUf+eFcLdl2MN
XHAGZ5clup1yKRm6Lx3uAChrPT94zNu9p603BBayL3okcwBYhgaKpJnNzeDEOJ+EVqzJ4Dorz679
YjWoqQen2NX7tqzUe2SDX6rB8cI6KkAB0MtsHUa32g/twIVXcaUSzMv35ovdiACt+r5txyQESTnu
mtRdGJXx/du5SMpD6S/itdNTcWUsysPbDkHmoHgwCT2ZpJ61ub9NOnA+MafJVkdS06yz3pVPBsSY
k61hj8NZb1ExK4B5+W4hPpmMlg4OV11taDDpjq0iXUPiNDWuk8TPo91glA7ACX3KwcjZTPgzy2Ps
PWWWNx76D39t+ia9oxDqnsYSBjXO7uix7wYLGrdoKn/lJ9609g2EH4z6p4ZOXxIDVMiMuJtBAVru
Z58HZ2rG5XdnL0yseEU9O2Fv45u8ABEYQvA82JIrx9M4fkyr6m4F+F8MfunU/8pQ3V9eyFZPys9J
auXt+FW3GptHpoyJbjNTqFtv6Zw15jO5rAsfuIaymlGjOgFIZ8IuH4zJwuhgpOrrBhzedukrsbZr
xXSV5f5DWjDLA9j8hZoFn6ZMjGLVdqJeGaPHtA8I+JNcuv7YdIa2loDjoHZ5er9erEoLHRcsm1+O
6lYnQRhOmaOvu56utnwY/QDuakQOG64kKIfqM+v75b2jN26FXTlaScjaAJ2CqMKMsJSwzU3AIeNC
U1nJgkcpmWvuLuuUGbpaPIaz41dBlNoj4O7BMUtMNXry4Q2N2naYqbE7O6Be2CqskNkCZunq3twI
u0M0HQ/FejJFu1a2staaY9prYKsgtIeY+LUbzaBOUOWA3kra0Mq63rnGz2AGNv/1rR979TwCAj/F
tOLuGkQp9bqPvPx+aPzoNunTgaxJi2vPxtYSKtOHrSYjprJWVqmDAsqo2dRaY9NXVvQrI3WMdzHb
/ccsXZIXgIquew/cdNbH8gCLoNyLZCKDYID9bCqeo85u6pXfCefGmdNuwnJZEd7M1OVLYN2HpB3K
bW4OFn47WT5qDbiQBE/ddQ3H9ytLwGTo03TjdRFxS9qJGz6VCBI5jWj05vl2oMk56Gt/+JCZ5cGN
HbRnq7/ITVUtXoE3FawuFePoBD3HXDl4w0x/M9LsF9a7mySTVpB1hrgtKguWwjw0zL+qcZMW0f1o
cgBIqxhWXlcu0C3sLHQ8D9qmO6lQKfsdrJK1MuG1BZ454dMoqWF4CWB6BjjlFW1y/U0nQRu50lC7
lpn2h0KYGjvi5MOtTOx1K4joGrxSK1nQmJn0EQY7PIgasepqlvx5LN5rSPCakgGmXSwNHBS3RDG/
9NLRV5ldQdGQ6CiZl2/3kp7YEAm3R6g60eECKb5BW5u06Va2l88R9/GmTQwEIPFQv+q6V6IC6d3r
VosGqPK1fjc6hQGOREGqsyJBL6+ei206KgjCRgteF5Nj/VDWvhAbdNkF0ZXS0p0LKxnYiBr0fYR7
j/bNucWp64yBmYHomIX32g7qV6W0eDvPGK8LAC9bh4h9LeDthgVCHpb8JA9l7kuBBoJhD9Oc+g3c
a5hrUWX168oEdzOU8efgo8SO3RTjid+WyJBSqRWwioCnPTgzfque+D9MDB/Ofe3k286vZlhSksyd
1enbtuz40S8TmamhLQdhDC6ku5FZ0bqN/f1QNOJEx9qdleJRQ2ENJNjSopVgbJn+hubzEs9eM557
AaabGJwwmsY2QDXuD5UZ92GXAFtDlYeb2K7trSYiRPFlArK64kmWCmOk5Pw4yMrEP1k62rHQ/Jdk
AfpRppZ2kvX4GOuDGej0+O4HpMivoG/iMLPyrxbh5y7vqye3FpCECd9ImOZ0hbSLrT1aWqa9k/fU
A9cdnENruwUOhjTb2K0fZsm8SWxPvSIipzpsGeV1qiGW8KomesS51Z4AZMGxY6rTL+d7tpAx7LVp
eGwWPfmFjCLfz/aEI7aBxSeQQYY8pxXEW2/ikej8dCuKzt+WaScDRuuRlWmTME/lOFQbdBLxehID
88F+C8VUGPfLoggPfSZi6851TpV042ON7YusYykOGREJ8LO2hAhst9OnLwtA0WOHb4evDFQAwEJg
YAbbAoLmAsMX8RY3J82DBDbaxXXTmd3JaSZi3tgY1HlBxPZQAT9TWKhSXLambmycoY2Pw4LE2LBM
TLzD09BlUTDS7B/OS6yHs2bKuyyviC/oElkjhPBv2qhVn7qVj4fYT78cv9bXok7NR/iM2gC+yKqg
uOHDSRwcLhA+3asCzHDQRDr59kol8ylquEhcXKroVxu9AZg4zCt2SHSVzFSF+thgt2UDLV/zsgeA
7+R5Huqg/NgBYWEmML82Ku2uwdG5R4wp6ZuFbmPLaLOzWqSExpOCyZs8+UXmnluN6pJjzm57VMyV
bKbe0cMoKj8L2+0Dmi+mkC8suZ6FyZNvEOfV5nBxuqPfaDN7CRoMTYw95C2EWKfYGUKwGV4cv5o+
Qu9XavmVgAibg8rLJjDTqZ+uc7tn80xg+238Vrd6FJ9TulDm7lcyqV+kHnmnDFjdBsLswkBu/qtq
hmVTz1WzNvO4YkUhRxlWg7UwT442F82pbx7HJJarzEO+GF8meit3ntZamn9a+ujcCtHOa0VadjOV
CJNWqtNw39WWZPBBkk/nff9WtRwwN8XaCi4RipO2drbwIeS+KVyfKFeVG1/3aW7HDf3aOJV4q1Og
+8Jd9IBDE8JtlE47Juq6EPet2kpYwVBnjHiXDQtc+wkVTwtUMjCiGXIWnfABzBz/WgGqe2yrvj7Z
PVY2wGj6yu9ZUjFjFCB/2d70Ho5S3CUJUg8OmUybwUcNVXydK3E53SMvoNbg7h1Rl0/exWNeeI5+
QorJdtqlDk3nxMHwtpJgKov22kjinnsrFbPG6vq1BVQJriLkXGKA/B7UPqbq2oDBSud4ym+n+WB0
NW6v01C+yq63xNqDVPfU9DCMVxcbC84evb9qo3G5KQg5gqJ2ra+FbALSgaRFBgs3snuAMGwGnj45
v6EAGjujq71V5tKf4k1uQkNCMm1S23mpANAFgw51wvK1LwtE5gYMjNiYU2Sxp/ou3m9mpR/8mFMv
KWJ5jC3lHOdKh6pZ+VhkC1Hu+HiowGOYmoJB5INeGjSz1KX5gWn0uS0Z9Gq5J3CpyYybcel8BBRo
F3d22n3RWPBu5/ZQreYR9m+z+L/HCNyzNBJIa9CBdl0n5bqva74o1enX3H+B6sGNCfIWvdacs0N5
qpsBKbK7zcg2AMbH8x0XKP9uNmEsJ1kyrZU2pmEJ9Dtg1sEJywI0X2su5qaNXOYuLK+6Ki83EdtE
jdROF4yU7jlroaXtofLcBdvWbN+DiuJ2rCyudrM2oB1h9d3VXYUriLEG+nwGlyfBEfeluLAJuWjq
gWgr5tRMqQUerXgbfIXWZohYVqYvmic0R3RrsJGvhiT9iuEbX9w/cKZHzwiZTSo2ho8yCIHHsK0G
BHpjxjxwacIfjIepxjjWph1bcv2VVFGKpSmNjxyU7mPV9Ples83LJb2xVgYwge0SR1FgaS13xkVh
TzG9+brycU+JYrG2wrdnbCrDtJ30YdkRGzSh4dH8GC3442tcv+jjjfGWyixffoV3vRvM5fcMET2E
Tk7JFlvzOZ0p+gyl/CWLVLt1ikFb1y0+WW+R0a4m6D425HyByXGFmGQ0r7xpIeoQXgoDkMkoRmTt
B1kX8RVg1uh2aMs2HGymHiThCbF9kaRXqjLEnWH2oA7patrHzdIyBGgPj3MBcctA+rgZrKFdO834
MloOw3RdSYqpdT3Kkxidew6olQaN4RhRSMCq6rrXzkhdVeGXvep0VZ6A1I2M2fizIrQECTYbNBpg
R+9YF2W5NVoSVU48pC+m5GsqXds9k/OwIBqotyi1mOirHflaO3a3KVt51w7WjTkAsp3mBLttn2bX
HUN4cOdG8+wkzbnypO6sbG2yDiCiVYeyDf4s57qWbPrGe3KAkgeLm754CnabnvWh3i+fsVm+FEn0
mncFomAZY6RUbpi6kx6qSV0M2U2V4LiY3vSosvcew9/rvJnhjpsSiQnn3AM16DjsSd9suhRSWJVM
A6NAQ3qabY3hI41HOXb6Zs3D/j6bCaY6k7YITr/PyHWB+S3FiFmX26sScMNIb93m9N6RIVnKdZq7
Lc9q70yrgqhorRIAFoUq7IfWbM0DCtGJ+824m6dG3RkIjDZF+lHr3EI9Gim3uTWfuRS5O67bA7Jg
mA2qqJ6zBJ6yHFjJbTdyJ0Pp23e6+zvvyHzxzNXeXU69+QhX07xLrJSpSqHkE9YH6xz1LT5zmKGr
oW6zdRLjOZhzw0G+gQI+/QeYprsRHUf+S6eWa5FYx8iieu9FRRXmkwmfr3LmY5TkaTgCZ3mUJBmu
dELT35nKyB5p4KqGfvaxtXZXeYVT7/JXC6v+XfRGQxIJoc4o8bzMVf809949ARkyDNK+BkKY1C8e
ellme1p43UBqF25oZINhw+S0rCZMWv0sYPxygvOwXEn2l2jMwFKPS7FvO57PlasDclOp1p00JnnI
MpTTuS+8+c2d8HSNdmsEfYZfL5rasEEsk3b+yVfg3fMSgSwiRNRiwp5Xi5pxmzuLvo6TlBQ3nqcn
rGihnnmnvkCF3vfOi2Pbj5ZlT0+C5YrlpGpPjkycBxL8KSTepIeBirmklZHHzwmvUalt1SGBVzGE
91XrjhXLUK8OiVM4mxGa9M6qhIMUwGuwQCEiRVtE08nKljRij7W41QTg0dLz1qJM260GFuWgiQ7O
ALf4sJJpvCFthSELudlOtjU0klbaG3jJdeA2wLoL4qDQ0TQXRCA8XqOZ5HOT+M5BmVR5VWKHZIcz
XKdwRF0349KgxwcdUXDVdsmOg2fclMzgnVSWa7eL2WSPIuNb55f2j55ZQnj1e6IAzbxxPYObom3z
eHkSCljJDZJo4Jfd44NKK6sLiPBv2LecsOHwvGoW66ii6uSiujvVMdK2Btnuihu4dhOJ+X2YkcLK
miDFdvUhqCZZbDULb0VRL7+cS+6JHr97t8WiVvfghF2vFSHVpBTIRvvLaJsXLbk0I+rp9TDR4EeR
A0B6a9ziLjyaAigfmcmnBXdSOGOtbkz31IyMCAHcPrVtmwUtywRAunnqQOuvcn/o1vlg/BIcbc1U
4/mQiDl1jH1Rqd4GciiCGNSYolsLSVioFjnvdNmmz45L1jpryuSm5kKxH+fKPIKSw67rek6AHZT5
szo5uIt5cDoquaaxbYS9Nch1ukbzmDSmd/ZKdAIVosZDg1oXjD73vEnjxmdqA8eyp4e5g7QGcd8+
Tappjd6A3TZnNev22N3SVpr9MlS/ggv/yIrgCNRSGMY28jnD1HdjDxsLUg2x3s4ZitOix++diA5N
UV03Eq+B1KZjutx2ixO6+rRNEyw2gzvS42FrMfpyp91YlrlrzEUGruavlqa8xH0vNAXfi7T0w2Fm
p5/l3bBEB8/T8p2b+KAPCTNvCxz1jfCPPQdc33ubmY7guASfurDmV4lsb7JaQOsszYMr1SMl0zNE
naMRTbfYafwLhpIZgdxGoVYs424YxnNMA9SqAt8bznZanvPcrzCHL8M9AFDy4OnyEpdmvUm197bO
3he4m9cWjIPAsSmHNPnItCgWZlRtrfNhS8yLgKd3SRIheMhYKglhWlOt/KJ+Uip7KKh0tb37CJ4/
hL1L3KqVr27efMZdQf80h0VUItlmFvOUctBrbmpcaWV8R2ElWORya7a63JtmK8PepIS2NDOodJk8
TZr6ygaxEw49r7WP2chq70gX5NvMQeflLQDHETGeuNOdilGHAroYu4nu1yDPsSq7nY94BJzstZvw
9sHP4g/Rjw39y2w9MsdWmfj3S68ndA/xnRlUHaYIWsfSW6iwGxt+rbq3FUYKlDzAonxk1S2ZpDGp
d2ke0xNrSofMY1msSsw2z43XwYpOIpgGXXLKG33n6ssLs1T6ejQIk4jx1G6KOz8Yiojs0zxd1TUt
u8b00Vo9GFL2OpOL/FJkv5zWHyBvXqSOmMm9qdwiWcA8kZ64nx/hNLN6+6R+iAxxbNzftm0+V3p7
EHocthNA5TTMU5IhDjzfY5b19AKTkOdeM+rjEjhllz6XTvmrG9kufCPftCJ9GaPePVqYRw5eT6bP
jBtxJc3qjgwuQpJWPEBvJtE7LoeuB7XraQw/awZGO9MdX1OT3aUR/VVeUwS1+7M1V4euil/JeEKZ
9VEMVCTA6iChWR5liiFPesOVuk0N4yKo7fFFXwHrxmiESJGqgXljYnAN4hZVDHtTtm8UExpYW6Wv
4w8d6+1MOwsKWeoiVNAC16ob1plp4SiNN3F8D8rkaGhnY+ReO3lvbPdXkfgcu6IGGG0Q7amlv5rc
gpxrMX3Glo+wFuPyara0r1xoOwMu657JlD1XnnJPf1dGgUUVH2NUFdphMGbP3jIUk5G+XmK3DekG
Q6A5FjZq3ExgpFTFY427lnPFEzFbpovKUg5u+9bhi+g0ClLUNsVtYg6P0eVRdfwCb4rtGhiSaotg
BYlnQI2atOwQpZ85Y+tao67nliu6bIgguO7nD2T1P7VCq3cas6SNk5hhkde3+sT118R8mKcMZya6
bq8x+L2SEHdCsza+usK/c2gaNEqQcHFS9AFJzQZQeyW3TfSRwqOfYRaH2tQiXyjz59lAzWUV8qr0
T3SN6wH2sHXe8cxqA44Ud7bR/OIBLepPRfynm5DN3MhoiGRLOuMuypNKt0DKD2vtIp4cbOdYKD2o
Yi5X+MsKBnNwVvAVDbMKXD094pM9uiN/lZneYZcV+v3lODOb6aj0tryZnOmOAZl1IrCaWOrZ9VNU
Rm7v/4bvudWR9eQRFyEq4b9iabjhOM6fWd6tdGmThsaOELQdY2ozADStOONtuNMbrtw1HmJKkdMx
c6LN4MEgn6NsJ2sN3K8skys7NbOtb/ZPY9e6weyUV1Q2C7YhiiNiAGcSEVCTnfmoClrgFGfrQq1C
xRDHUyN7JdVFbsxJcnh4lNcUbtZOE4hph3LtOMnM3iPvEZ496Lbg++muhU1bRFS/9azPoGv6Bw+M
+zop1cKM6fLWGP5HkeZvpt99UFlc1ppnQrYvpzLkgMEDm1X3ajFPmf7bsFqXNCluKYte6pMawXkv
cW8HWulbjxPB+lp0ycGAiReWHqWMTBPN3dzYdlj31U6mPVenJB0oOJMXjzKKRZrRFL/TqbWDutCf
60HrQw3nXNDgpQqQRLMRCg4o1yzrO5VwcYq5q3GXnNtnboF3EeyoLVB0GjvdCathiWzWi7Q2SN0B
s5Bl5DtHDU8IcrtrPUqjCw+dBlS77DfplE/3hdXkcPszEsNW0t0jFmWp44+4ot6H2WvynHtXDe5t
XalXxCAz8YeH344AYTlPVR9dcbWx7lFo6w+cBOIOeT1BmjvdRhQL4Py0HulwRYjiJO6LvgzN1pVd
yXfNXh7po7hr6nJc/xOq+k0ei5D5HnWqOQJPRoq6wgL8/CDmylpjd7urPDDOGhjaFbeSMlwM5d+O
zuIdzaZkJ4E/hT0pfWeAtdxKgmSY0yMAA4PiFX0H5pbKAvD7BkHP0siHuUl7dm6BCqK1G6JD3N++
gtKXVCS/4wLKgtZdDYQGR6d2MVcxrbCrtAgFr6EiZo/qabeM1WYxWL1zkmlrpxXxCzt2TBW2exsX
iJurqqeQ4jOwG8IQN9e6EzdHI6+tvTaZ5jpVcg7ALxwLaXZBmZn+dRH7JpnASDFqwsDcQ2JY5ck0
lxQqCSxKN59vTeVS+891xuyEkcFmtDMOyghSXpGJG9oRptukwQYI7/tL9PxeeWmLB0uUINa1nnJj
qxbEL9pzM1EbGPui5TZBaX70o3sXbz2pFTbOizZ0EQ2PICY48gvaI6wMEksTk80sIJjZbmcXO2Wq
ZmcM5AzILqKxQeqyHHEFVNthttt9HI2sZNfDFo2KWVFm6Kz0ocy7+VDZWh0Woz2eR/eScrBGF81N
URJIaenTqOBhLhgBb81xfCC7ALuc4rnFfh6p3TKk/vWEvu9kIk/ZRFNBF8E4ttshbZZbzxwvFicb
OhbCgOhqwhayd6ZUvDepheQr8s1Tmpm05PcWlazauhwKNm7IPuUqklNZ21LrFfxmtbSOKcZ40rAR
PqPRkb/xmQMEGqRBgEj3yEVCtOjRx9hE+d7xbXPfN92yH01lnYBI471LnEwi2+ESzl+uLfj5+vLk
DD3MpqKvrman0+/cqi/erNzEIzqW3E6TqH62vFF8UCRz6HyJ5CajfhfQ1MVZQcbUQmg5J1dkPrFx
xtgaSq/1V7bQJRlkh2RqytzrySynaUsVLFnXqcvQXN51+1YVpPPmwUOv5onnVurGeeBH2Zt92R9b
opuHnEj+zm+y9nc8mLPLvDzCPV3q/aXYRhe+QWNL2tMwY4wNviJNJeeJpNmXpSVyayykW4MpqsYh
wDNA4ruI/DKssrwAEtNoZPJ7hY+zYpuhqTrbZIpmhJWhKvf/qDuz3shxNU3/lUbfq0YrJQHdB5jY
Ixzed98IdqZNUiu1L79+nqg63ehzZgaYvpxCoQBX2pG2gyI/vutpGbL0ZjLh8ttbyo5npCHDczD9
Z2PX3C+qMj5ks83OSPvvXsrE/2bV9+dB+sUO1WL0sAxdu44ouqMZl1SoGTw6CN6lq9R100TlLhsW
rvhORcjuCl7Wx5xVdZPaz6HiexiVaDdzq5vz6E3qriulcw5bSbeVDikD8btdSiUfbfJ5F+1rfk4U
OV6I6q2eos/eFwWwMcC17vtLyECxOBYAtet+CDFRnByV1fyd5ChCMxjdtUWb0OdghePRtr3wKaxp
JyJYxh83rttO8DVsvNDQYHygAcIeWAAxMGAV1T8pK9dJy/YmDXkzEcP50WcA13oPKVp+ulqMP5T3
gF+nCQCbGwV3XROy0deT/JmEnz3orqDWs/eg/ZJkPMW0O6/zpoLJcbx0V/iMuZLj/pz7Lb4bih9y
QS9fLnwEE1Mm6tel4vCJ8y8lQ0lTiWrzg+XW43qsG0JZqUk/ZGG2HdG2b5NprkCVLNwC1Rjhb4/U
DbzYS2Y4OePMZ5XYyWMep+Z5aWaJOQNUo9oWbSF++XIEWrJ4dTlOOaVj7MNp1jU718mccxnQpeWO
0EFhjngnAe3+tK1Y3gQEB61kPTmg3bpZw/2GNL7R59LWzbvVNXWzSrmmsDGqJfj2i3zA2QbYkqaD
QoRFq/voMKjJUXb00kCd3FUo8nZ966rHtjWoA7SFTiDms7mxsd9fNNu7diqWnTfwPVm9rI4GqyrV
AYG7tbKa+3pYeRSJJeqTWoB6Rx/1q6xKi14uaLM1eWCB3tROWX+EUlSvI7+YbRhMHBFYi8lUQ/0z
DyhqaBwss32t2s8xayR8aEN7cTjtsU23d1lNixdzuHtwCa2kIkp4L2HWtQdfzxQE+R741GQY91vq
d5upcXZ2lXTbcMgReVBvsi4Wyh+1pFWpdpho62r+cINZ7GeblhyonIj7cxRuw3SmIzJ1MoT4kMZL
PE67mD6+vTXG3XW7ZALXPQSRTEhfdkavW9WwN79NgrRuzOt43aP5WdHkGfC1kdp7yQTaZcvsWobB
UKw6z5N716OUh0arYEMX2UugIx4HDun8XXlNc0vN2y/R0RzrjpKdoS1tjhc3f2bjH7ZKAHx2Tzb5
T4/+bMALmopejz7MV74Ks6sZoOxculDnVB5Za9Cen6KgSwERV3Eex7Rmxk2J46QX/ZES8AVyPRhf
gilJYTltSA7SwfEiZ6A1Xlm114ubUWuTuFwH6VTfiZwEPpdQqtvAb955BsLjYuZpw7WtOExFa79n
UTKcZjXCKYfIluiBtJ/TxkLEmZkHZjKqnUeXHsZEWbdj0E4bN4zCDeI0h6FQINQyBSJ50TOvVz6X
a9ny46eoORt/+ejluKAFEjR4wKNtQ1VV2y5quLQZE9+g9093XchIbUFxU1eS/1aRifZDDHKllF0c
PHtAGiH69kpwFlXQbaN7NVRjejaT7z5od/aPE51We89K3pKkc/eTyqzzpHr3M6kbPqy7+UzVanBU
OLT3vq3VMWuqZm+qQT5kE+DAahgD60bXAz2Agzf86gp6SbnZ+o/x5FIipoYFaY3SZh8mC1x+M/yK
vB79MFf+O5mnMxVKWeScAxmmFEhCS9We4598dD5mU7R985lVycRb2HOZyOP4V9Y75VXe+uKOiE40
+Zn11ss5P3c13KTru8WWgqaYA33oTja+vT3Q33yzpFa/oUWwXHdLt7x5UkEWjI17dvxFkfGbuvt6
LJrd2Hj+kTROdzNyQLzrsdwhdlsNTTWAn6i1r5FaWHb/AJoOFt56/oqes/o2mZxsq11BHRusdrjh
rWrWNHKyJzruLSzQbwlpR3uWHnZG1YiAiyNs+GaMZrXyaTQ5mYXsIzXaw9OQU3dlDbN+0gt6sVC6
/a8IoArkbaHRiWLUbTgnfCg1NASDRLUKJv+FL21PAQfvgVDnXwoBJb/PbtiLROefC5F4z6OfdTs2
huTc9IO6KlF+kjXhxVux4HiYnaz7dBBXfFg+DdM8OW2yKQb7peen2vPb9R8oOmseYxHV1J82vd7W
1VLT9Nhu5GTVdFMWyZUzkDLmdu78iEdyJj7O9zbhnJf3jWNQQWUGObxbR+mtjKPgQBIaA3jj9CfU
C9PDEtQVRaNzt6EaL75uYaZeuS9zzVS+x+iVt3a2geg1OwOje4h7tzunzjDfco1+Dr1i3pOjGpAc
LPv6LJ3x2Sxcbt16qdeDF30OOnCvGqKwkcJcSneJtYCPRBCJ0fCB+JyPIK1+RYlMwQM0ICs5DWAX
wow/trvA/2RFP7Oplt2GCyt9woqLBkF99pcbJt6+qIL06JvY4GqDN0xWrpRevdatS0trUfC/87yy
DnMgs0PkCcq8VPlhjTPyz4V4uoOgX+1c6BlxVITJMTRtCr1sSkjY4N7LhL5zEpqJm1A393O7TE86
JJ/OQNnhtoM2V0U27rPU+sinKF0jxwoOAR1Lq+wSG7knMFFe5VGgNjCj3saTbA7kjQ71DdLl59kK
qn3jm/xYEpm5HkrqQs0SvAfoV650MXhvQYQmJVWD2sVT8iLy6UuT27fJisLfoorAB1ixpKjaSx6q
LDrYwc1I5ZES2nxYlJTf1FFTPgSN4KCMaNDqv51FW1gG1UI8PYJ3CYGxErl1S9WWBs73vgwb8prT
/SeNxK4L9rK+t722ozOzam8ExsSlFxQphggTI6niazufv1rHKTeOGUB82zTi7OpLTlvAu7wIueeU
hRf9imtC2FZdiKRKLb7Yzp7d7iZNy9UMWLHtAvSfbYwQD5PVG1Xy+ZorAHk7dhJaG/S+4lGwBd66
babuamQQ76mulh93rson2r9bbKK984C6I2Mj6ktAdytcWXJIXwOrxfGJ5G9hRrbmDXp7BJqWe0h6
y5ysmGvgtqSf+L7LJwRFALc13F8S1l+xizUWzY7ZGpRYBwceFom2Jie78iXK4NxZI4Hl+Bgrfz9j
S4XnssydAp87TrGrD3OVsJyV056JBP+MUOeu+0JOxzwf3Qm+K4F7l3J87FHf7VF8cWLRbrmNESQ+
1XaVbxjt54NJUrl2ANzPSttyjXYC2GfgliMgVVZ/5tMmFtiE03T50bEdJuUuAW4LHQswMVus+Hac
GMdHmcb7GMnd7xqmlUv5gtzJHbJtO+jypRZ+BSEC5opEN4PoD0Tt8u6n2NFlyfJfBS1Xa5oxq/A6
mylwxEY70robCZ6TRY77TjRvHTeLnxZI/6b3U51upBiin7CMkKvRqoXixWSnRsePE1vn2caPw2il
y8exoAsa1xwoZZfOXzH61FNlYSqkiM+FjceUk6RD+jwgpAKgGsarrjEII5K4Eju3IWbLoSKIHwkd
sDXHzXWLfhVoPkV+IPPwIbQLJCbW4K7SCXUfQ4u9N279Bhip9qCpvKhESL5QtkWySPEV21N3w508
eS7AufZxvVSnaskmjjbNJcWwVhstZupgMVU7XtGc4r7Um56L0suiF0oc2qHjSHKI1FQ00Yoqo9K5
GbEEhCnajskNhn2UFfKmTMr4cxhA+RrRJtuwmBp66xlsqqGaqLCA8Tgt4+AeMG4MzLGC0SbmyqZm
NJUTPZ0pcHFUvzeBv2wntsWVSPV0DjV2RYYjoQ4BkwS1CbCdnqNRHtF0/N251kQRYFtVb8DXxcPU
IgOptJVc1YQgbekwh6hzpH6k5Gw8Tz3iSqJFcc4U3FG8bojhxHJBc6R6VHad7O2SVu+scChrRvG/
zjgXI69JDuhmq305Js6xMyGKLl/SCVpJ4T96MqrPMwo6HoMmW9c8UmA9QcxTD8OlEgGyb01iNRIk
/Mrznt4kPmJULs3FSxeTO7ByRzGD50St2sa9N966dSI/JH++TqOBW3LKOVqZhDCPWfcnh67CbUtQ
8NbE0mxIoJTrPADlkOSzkWvF9gt+/xggcKfcnroMX+r6q6U4g6tBOh4k8u21Y8391eAseNj1mB2p
HG13eomnnzBIeB5iDtM9J5FZV5zqkK0jnRpWO+BMaVO62DDlsEW3Oge6kfNrG2GABy/+tdh9vx3o
+TvanpzVmvR26+CL+kO5NTQmgqMtQh6XATSXVCgC2/Fbkxg9wnr6PQaLWUkeWBTEA22uo1b7mqfw
xk4XPEe93b1BIefbKsMXunB5PdpzJE65iVKUBQkNjVn+Pjg2wKdiO/FDrB1JNb9bVrVgkPEDFOKt
RWW6XT5k+Bgw0uc8znMQBhlqEiprhOx5HPw6+stx+j/+oRaq/du/8fGvyszYjVT3Tx/+7akq+Pff
Ll/zn5/zj1/xt/13dfNZfLf//En/8DW87t//3s1n9/kPH2xLUKn5nsKS+eG77fPuz9enuOrymf+v
f/gv33++ytNsvv/9XxE0l93l1aSuyv9aghZ4WN//s5/p8vp//7rLD/Dv/4oh/V+ePked/29f81dx
muf/wZaIuk9EoRtw9JNa8Vdxmuf94Qj+Cdm+XY9xGxfn34vTXPcPm39omAyBMYR3CaP4e3Ga6/zB
6/CHXuT4Ig5JkviPn/3uL6PdX2/H/7nE658yoUPX4y2HM8Co5wW8YvhPTmGCrjM3WuaL2Hdona+E
zwG7XbK4+UmMp+p2lRL1GnKWAUE4Zh1IH+RttQypECRF09knd2nRBMHDn7/E/9Y6ujXf5WPXfH93
15/m/4OVgrv+/75O/uePVJ8IqrvPf1hdfM1f6yT0/6AqJwp833McxkofU+Zf60TYfwROGEBAx9F/
LIa/rxMv+gMVoYCHY115lw6h/1gl8R9eeCnlixx68f78o//OKvlzzf8X36aII5eFEtk0uHqOGzrh
P7mCeyPtNrAsBpaSO7HlRd+zgrqwMav4mj5bsIITRJg6JVx3TyDp7xms+S4ix8EmxIQ5p6muKdMs
8lVL8TuqHwc0kktDFhJGaHN368Fy73qy63CSDZrRZewYrO6yNGiHLTxMUOMMbeB0ETenU1a5v4LW
+A0cdjNdLRMK4lcTu5V8NWlXvA1dOFx3fvgVoru/z0scVSsqWXJkoKrg3BB2tpU9ug/6ZBAIdDAc
tiWje/geKgPAXOzSXHPexBQojOiZV6CfY3cGJ4uWA9ke1NmbfONFpj+ZKAAca3LnNKiuXwf1OGFh
1HfhgsAuSGh9t3V9U1j86FbtXamk/5gbUW36glJfWHy0o/5QnNug1BdqDdIxnwg9BaoReyLmIfqd
cqta78pRfUoem123u6HuQHtjO0HnhwjfKSCZg+qlpTKhxO3YttR1OzJFOz2ABeGb9QpCIPUF3cIW
2RSIxGuZi9uiiyJur84PQzaZKu34KOvipiH+W94YwsCLVWCHDao4HzFulzKiSaxkYhGZc0Rjzd87
20rdupmLZcfPFVv+PPjBugbOGXfkx8UOAdEd82Ah9EBsdBu8WIDSiFGlXNTau+gKyIOAHXTHaFf1
wTy+zGDtj8yVAPNqfOHURukqetBux9jprieD+iq4xJrZqUEBt1AOaO6qkgCR2anhsV2smLIRO2do
AUSYCgIHJ0mAtFi4cdbuVN5DmcQjtG3uxCuQYue2DPEIbTOXRL2VYcmAjXaBupPclmw0oN44Hg16
rueQW5PYYF++aYPwkHTpCUR/UbtQonheV1zIkq1qlpwceAiIixvVA5COxuskQXnXAUuulF+N5j4v
MNiejCJwaBN50dhQfzUiBwhSAmNR36JjzuHQKbzG+SsWuAe3DfW+tSRYyJh8xO4g15oglfUAQCE2
SzBtHWQF68m3l8cpD4oGT8eIwjPvn5xkCW/TfsCrxqZR/Z6M0LtWoJTsHOqsPJS2fVKWsEzialxk
v+lMZO9Kf0JxoecPPRQ/paf3xqlO0nTnZUk3RRZ/icybdpmhyyGh/BhBWvLijyohlTo1O9sApq+C
sstaniNt9CYV4K7IkyeLVFQeph1rep5OfZaaab0s2YlaICCkrCwf/YWkpxXWrf56mdALrxRbT3aq
hnq6C20P9QmKAHBhD4s21iBZ9atJYtmYlrQ9Wa5NrncTho9ysM/CNW65Sow1n/pmuEpISbuqvLKt
MVJelBOqF6TaaTEE3o7JiVta69X5bqmqdk/vDPJtHYJb76d0aT5ple+QQPvxRW7TYpnZ+noKEAX2
2b3d57BULfeoa3rJkTO29lzeQRT21coAQFv7Lgycr0ESnLELm3EqVnlYhQFim3mN/TbakWogf5Z0
Fuxz4DpFQeToMmbi3pql8uhIy3/i0U/f8rjvE0g/NXBPBeJb5fBZ4UqVw7xtJmzeDZPn1hotgSQh
m25YsvE5yxURL6gu9nbrgsBo2WxSJ0KHg6EULzq21+ZIUVVsH7ImQjwzyGfXjXO5DTPZjSTb5Om+
M3TmrPym9sYd+cwxm13XkIuKT4RfcWOt83H87HLoMtAHueNXycLSzLHVRaK4TNVwZYGGNTsrc7iX
j0JSlBjkDlKxPixgdnzzlobt6KAibPfYyZrNKHVzEFX05EVtrzZT8GSJBCG8bLk0xMhTn6Xv4nEI
UPUxqYu0jkoibaI9Y9cbO2pzatEFnGNkaqgOs/YgZ3MdFiLAzJPjqoOqNPaEhbLpZBJtijrtds0k
5hoaCh2tCLi2LWFzZVnjbRArWJQINqxdz76LFLBwY18cjNbiPrMKc0LdXL7D56nnBWoM8tR13724
vgf4RO2lzLhCbYpqoo9WAxID18cZljn+PbkzYGyLqq+TOPhO5+w36qgAQyn+AqCkxL7JUyauVSxx
jbNhVwuKy6LpA8gnrBVp5D9wKEUnjdF8g4R5uq5tUzyVhUtrlx8VWBTs+mwcklrRicHdLwlWklXa
u8snjRybgbYUPIKIeskvuHi5OGR10Z7GCoONq+t5Kxyw+SYbKL1oGrA6y5eojqlSxfOfgFsTp9qs
knYk09C7tifzkHTO0u2gmEr2VC2S5LWmyRUKNy2gj0sR7xKr3OcL10fur9Rjap2ZlaWd/mPBav3U
6cg66g6L9FK7FVJQy+uRqje6wUTYx9RdiIa85VDDXORqYZ+MYdirewuJ+Cqlw9tbJ5L+6ROGHUTp
nYGSRyChmr2vw/nRTTXQjU5F0a6Qa/waQh7VnV/HAYYNUm5flj7SJw+523YOUmaLwfHICOv0DTFC
HCVLm4yIAXJkbLF9nrRMtyj8zlN00XFCqyO9TgMQPBG23XsWBspBmuI60a4l5fBOzFBz2yS382tK
hER3ZTstru12Mue4dod3ypYA3KfWvcHJSQZXXkHOk2WS5uWvMrU3ehg8rnwqq8FsS/Q9i85wAAsn
PqNRL7AxMBQSMEE28UoU2B0oKUlPbuvFT14/TcE6kmgQhZuXu5TDsTTDpM+18h40bv/+Euir6q1s
i/hOEVgnocEYUFdJPuZfCB4z3OTCSd2VXkxDWpffJoZwtERVBD4U/ByZ6zcZ5mjHM3u6cvp+3ZHW
1q0dm1yDJ9nN4XdeDvdJanfF2vW6cAYNZpba8A52LhjvbKoX34RGrtOprTCmwcDB8Y72tUG2V+Bu
A6C4UV5kI/sBPOm5ZncXpri3COUYKQsTh7TR3O9tRO4j5jHR1vvBt8aflGiGS8Wo9aKLimQDltIB
gbi7E4wkEwKYcvB2Lbq2W1wzmLk8EmSmVJ5nrF6nNjWoiKrhtVGq2RmH1LaZfVT1OH7rZANz569I
nyBwbxIZqS4GO7Av0p63qjKvU2bT3DILe3I2vm/ftU5yLit33pkqSK4SKpt3VhJZeL+iPpv2i+kt
eyNVAeU+FZi4VEKzxGaYAoQ6NWapo4gqfSL208U2lNSHrnfHHQQ9RLnOv3PgpFVKHuuNxtRynRBd
cxGXSNB6qzQuWEM5fAF3NVuPoIVruwAMEGgB0tCk92oi44EHYZYn3/Ovgsxx97zLjOle4V/PXqD2
cW89NqCZaC9D3Z60hYA6TZtnVwro5yVTvxasjXZWYJOc2vYlHMuJ5Js08r5Q0Y+HPqqcH95Yc4Db
Evt4JN7QbrFb61LjJaVu5BUAatpmlhd/1LWDGkBNuEfkACT3zM4d9adOJe4Jyc24rYoxelaczNBs
CPHFBsZ5/AIz1M9ekhcok5BmYBLs9gnEplxJ41nHuPLyTwWIs+5szHjIaB3za6kwO27J0/8JPOaW
bZnWp8zqoY5m2UDOLVMAh9bjM0wRQUixbOIxzd+WaSh+4yoY5tOwpH4OhNYv8TGyDAbRBM3bxiw9
6itUBNmTI5YhJmMQy/o+cgt4iRGfCOBQPgl5HblLEFyrwO8lEFCpvUOTynI7xN40ruey9pELNZI6
gXRmu0JrQ5xBQlBFt+HzBu9RpIZNI3SK8rtkY3QYtuPRoy4kh98hLwTKae9esMaugJcuLY5naGDk
2240ia90ALTM1Sz9nRoZ8cat5BErZwAr3SyP4ASB+WjykIHar5sjG8FYEONSo1hBv+I4h17LOTu3
iwZHp2d3bfcYUcImyOr73NbT7yxUFChBiTN34qwKnjo4IibJPgxA7WsQvs08zdeIVf32iWOkoOTW
lk1CF3H+yNsaVqesxFSGM2zJIYz6WeMtTZqu/V0rO+5342huY6S+oaeKZ7uZWxwoDuQE0RfRa+AO
bOxpk9cjx0Tb3JoQ4iYh7+GrKCsvXA1ki7wPfk54oxoHGewyMhwJTG6RXxa0WDVU4a1nT8WfaOpB
+ZmA76eF9BEmt67btpIdZTP0gUTaWWYTCEqQ4B5XsTWQrkfSE4xgZbS1szm70ADZvPXkjGRynXCo
qpXuslQeqiXB4eLilAS4JFR/XJUUZ66lNWb+ruOaSBjn0Nb+NsvrHCeL6fyXxCoETFU+t9mWgKFi
XgUCoL/IiNvcKTnp/qyVRDI5dBLNI2g4D2pRFD9NQjzQDvOW88wAQ8Nx6w+XKQn6rRyG8gbir/qa
5ovdxkH3+CqsMediNShkvdirq7sMKi/f6zQpGeK8alc6tjfsEjIP0uuAqxlCtS51OPep3bDf4hjt
/co4xromF10cwFiTm8a24Dvxt1bPpaRoczfLDpli4nRfjXBswEwv+WnLethlDprmMFZ2yWqZmGPz
xni3uT0S7zk5dSX5b2jUSiiZ3tiTV48PZHkgJ3YCUH64OnvYJJXdRdtOJyU2qHjWND9xSKeYFNpL
3XMfcR3yUGsjqI6SSG6DpPOTHXk1/etkTPOAOg2jyUB498Eb2APeqphC7xMOxbFlkI/wgSkXoco6
Ddzr0Fr8Bzw4p1za2d4xDDV47iaXAlczwCYnc9/uVcBQsJrnPMPMQhDpylk8MswQV+nXdOnIW4gH
TctS69g2M6+a0Tvki5RngrO49YzNRDwDI7UTzZul0eoxymdY5al2BVc8xDDVqnZGMR6twQ6nA1CJ
6a4vSQbVHeaLmEymOHWbU8/16hfcESLPTNl4J13NSUZAffeOwomq2a63xNWU0kiWslqZ1Elju8ev
2HJIETrNQTjDCXOb6iNbbxLfo3Um1f4NYnxxBHrBhpJnlG3TSLrKLVG+hV4vz0wg0TG2pPfYOJ76
yCV1Ml2Uo+7wuJVzlHpJSkiSGmpMHlVHkAQxHuMmcwv3PBgCcUSBr0C4ZXuy43m51T7vg5r0Tafs
cRNbDW8528EGkemsbkIPXRtprZYzP+Ym93+UN6XeVVYPcKVxis8GIoHMFBqv4Ed7lnmzKYUU5R2m
zCWm7KMSQUcgUziV8ZfljQXqSOb8DENTYc5YjoW4DY0VFIdRkzzUY0brDz4WZ9sbkw2w1SMJVo8Q
U69pHPy2+sR+HfOQZ9Kpn6aKgk3borkk4KXsnBxOeUCCzA+epPNtz7j3iJV9RLcRXCemOAQ4g7DE
ypeOrH6SYk90dn8xs35aaX1PuuZD4zrfdLqf3R4Wkp6QbdVOn66y9MYPO9Sqy0Oc5ngR2/yzLsp5
Y4fBK0Qeuvygumuiiiix4j1o/EdtI83J/eBcodIBQ/MYZlR1W0ztLVANCZssssZZPoOqeq8UYWlR
qINdYUy7miY4TlUEv2qRub9z5yLhI52Ku4b8nFwspWWGFdGAycQAJzmyz6BHJdRRowxK5F4WTDev
Mu7QJElgRi68i75eP+EVQ8d8iTxitX+PHqvEGXB0ptVL03IhCtplNQtDrrGND0lqzAdHy3DNOdip
XSGmjyrkuMRomKXelmYmbGsVisaXzxlC4C2Jc2fOZ+qHGs44b0Y9vUy3QR0TiyoeQHGuK6c8jiX5
dSlAR05VCFa8S/BQtUmW7GBqCjpHa/A2iZvuMIFdQT7fYP/YJFlKBITACJcR3SRydR6FhVHCpNjG
w+rWpi123YnuPZ+8hZAY3e+yWsdHN8XoGE/mlnmrXVuAACpAT17A6W7trnuO5/CuceLqltSRMwaB
J5v9CYtwPNXPdRf8uMgaz2xs0WkcuOWC0tRXiPWWG0dMN4xa7qoKw0PUoLsOkPVhaPiWJYySTpZP
TzjvjsgUfpXsCPWoMfnJu2Gq9uPk3mBo9R+8XIzcPuZmhdwiPpWs5mNbWeXBLzmbEIjYaDAjYqOp
ebty21of/XSG0LR2xvANcvqjZxcnxbS6ThZrxHsZ7qc8v2mcYDoKhSI+aEPKDLOExYexqbKC1sOm
wnuecEVdiuErQW1FxhX3QAJVbBLDFvRRKHJXNMl3x9Avbx0rfSQqH9xoMPMtAaboIfzoSODuS+8t
H7rqTwW6k72XzbeACYSsVXjJGd7txSARGFJSekpufMYJDrQQOGcU69SUF4G3tluc6lIPyy1KRnPA
irLXVUFIWT2ynNi91/TIt4/8NWZLBWqwu9ynD2HjfNY5wy+c+LjKjEHlZhUoXVqMTG3j4m8c+9sI
CA3PePbUiOIhSJP3HnKeYPDih2kDXMBOvnNQmCy2r0XBYJpo3fF7RQ6aYhto0ZWcKuWXTCO5amJC
Hvt2O4azxODhBW/Ih6YdAMhtp6IPL6mvKif4qMJh3IZOFF/mon6dx3JE1EuCmlU0a6kX6nhbFixy
CSmy7iNWaBN8hNV1jnMRT/pKzVkXYy0LR66RqSBQSNf+JRagl3lwANgHGcU0IMtfXuliDGliZyQX
PIvP2jjLI3S3vaqNcu8bFXlPYiHAjmAhd90Y+zXmlrVVAUpOVCfWRs5Wqog5mMfDmOft64RHAN0A
2aIIgcIdEqj5oU0UOUKGBKfkYiV3PPqBhwote1+AZ7RtyiBJDqRKDSfNMNWPaeIUuwbWa425EGsR
HLIsa2cXpoQDdUY/4MI6VVn1FOFJ9ELvSTLmr+q+Dq+GBjNrOveHnIEUApBINHFdelOztnmsNkrr
YRXEGKhFSskGd4cndGWkWsUKxZR2nauaIeVwiVABgrziwRX4aXlmvaV+beyFNqcWZUPRSUI9IKs3
gyE41NHLwSu669ADnCgyfdun9vNcC0hsYzY+6NlVpkz9bS1MAWRPLOQ1FOMmavyzLtsAV8cESd4f
x3A6EaqRPErTz2cpUwezWuYdSfHktuFl7ZsJSvtQL/hoPOLT0FRde/nYbRvkKWc9dOJd1/kvP8IN
gPcAQ33UPeOgU09wP/ZGEZ69G6PmNKVTsycS/KkJi3KNp+/UAGkajVE78ory1SWoYDX11Ze05Jdp
y82YcKEvgqnbxPn4k/GQVBmc2srKq2Kn0dDxxm4zbpMe8AY3Ul6V0DIepb7F9k3O4WocQ0xJdvM7
Ha2PkN7gvHH2AfvIUfv5by44HPCITVyUq12k3ibyVwNnfpYFIXLA48/CN+KdRASPkKacbz5qJbGk
Q3Yd2eHXEo3BheDfqykk5KF87fmFRg6OcL4cnehsjn4mjlOWXA/J8u3a2PVQaOD9HrVHaqQ79fII
A1ascenCHYGS+zskVyQzTbPeBFVZyQ10WnLq2aZePLt/S7ug20Z19BIm6Tu3kx9v6W8zQnx2tdvd
MBfOaPoCAJ3eWztgI5sSq8Wa13wkkpgLT8Jb1zTLp++zAfVpHd7VIVE0lX+NFJCaAMfx3c/8f1F3
Zr1tI10a/iuDuecH7qy6mBut3mRJTpx2fEMkTsJ93/nr56F7MGNRHgk9dwM00Gk0uosiazl1znue
F6mtvXBVwDEbT9Qt0o/CI+hrESItEoAZK7Pkehv0ds3GEmVySrc5+84H4ZkLbgs6XWQPErLauq+V
LQkYB12LzF7Apdg72vD6XxaasB+aYtE1VXWVpPF/EKxqegRAyXmKQoXRcgG0JKp8JOJKDVpiXFe/
dc2yT9Z5xytYunSDfusLjxQGbRbZ4HV3rZeiKBzhszwLQ0V/0sWdRueop9hBs+zjXCYcfHGb7VuS
CvTAWhYYErEws6wOab2mY2jdaCUSYm5Snf8E680CpVlTnwEnIu5Kto4/ETn7ndp04W/drtFC1p0W
9M9WFLcqO4KT3ojCqO6icuzAMGldb0U7fp3j7/0CbtldTIJ2k5Da8hZ+VBtbkmYDsxBHkdwLLGiE
4pXuuF1k9mRabTiOOa0bMtchOYUq7bVWttFhEG+6QCXp3qLbe1SEtUvcVHmj6809aJAKkFJWq1If
4Md1LpnmmmNtVLGhr1yMeZRfbDeP6WgAVq0BHAjPmTLS9E9DB0ldF/jDEIOkDdta/2Xp4DVZOuYK
l97speBmQ92n2xduCPYr8zIxqdy3uYGtRrdihtX5hg44Dz0aD6uQXvrj2+qohA81V2fd5rJpZB0x
hQE7I3Rjhx6EdqyIBlJQoy2LW1eXFq35m4asqLfJzdZ9ycco+hkqqQkur7V6jRJIZiMRj5eCbsR/
LkjYBW9lVmV/6rkY4UTp8v9NtiDQnfzvuoVN+Tt98/9t0pakv6sASvzfqpnbX//x79N/+bd6QdHQ
uZgCQYpFOhCyhIFA4G/5gqJZ5r8cKikEh+wQpmr/j85Fcf6F5sE0pZCOQzoYHtl/SxgU3fmXRAND
m5wqDf6OPeQ/0DC8O6z8LYiZHtWCdqxbptSYS2hnuDHM3GPqkAtIEHbDrgvoZOT0qe7rLiSmaikY
RWXX7pq+hlKj1YIqqTHeNWmWrnWVDq6uJAIMrZxuhrgit2766kaxQe02Y5zcFTalpN4Pmq9BYitc
wMZvZd88A9D50eFr8dWNGnOrItdeKLBO/tZbMaH+FwHPKVCbn2U7loVvu3DIphuGmAl4usKD0uyk
/Q6+h7gtgLa/5mBCu3JUtu8PquJIAa3YP5h2MNzlRdZfeQTjFBfOI/AEpmNaUjjSsh2Tb3iCDQ8Q
2hIJqzukmJsXUVD2TIs+zG7aSAFWXfYb8B7gEijUeS9OrdhIrqHTvkQ1nZHSzR5VLfva+QMwSag5
6ELrDGxzEnG/JGhw0pcGufibcJxkjytXc9cZlaMtUhUNeW90pODJYtzCUDIBkBSkQiliVpS2G0oH
i4IGfFgdseTaWIN+Xkbimr+axvz9oI15//3Cdqj60kzEzJAzbUwJ2ALlQdnvEoouT7FXk2RFzINQ
IjOr4o8W+Cgf7aqBxIuM8sZypfHW4ryxCbjIZitHDY128WGN/pfO69/SJjlkAbvzf/y7Nr3zk9nO
dNBYjPReGoa01dkz6cL28iEw9Z1ropeM/DT9BcQwjilZRe7WKgbzuxF11rCO6N/dh17e38UtkOel
icqUh80hpCmCNNaVBzufKw5EE+aIajqURq2ZA0AFR8iOyopma0DdNBPRuC9o4r78682zRcFuwj7D
71fRLYm5kydaGI9Dphh3KlzcJSjomsmHiF21/C9RUdR3aO7G3xp1k7U/qtxLk1gpyVPUyVcuhUAy
bFpTp29G2DKqmNOuLJPkpZsYytYA8/i1NlKuB4Z0wkeg9rh8agMtZX4qjommwKjXLPljsDLpsTEM
KjwcLTC/AMlIXp2E5jWrRVnqB0mEdKLyV2YNvqyLA8SZAZoS9DtOx8CRXfxiuk08SSLZK+/o3dni
dIawabDxwiCWdDjK6Ut9gP0TiOgZzDt1Bz0buWlERoCsRWpx3dQMBbl8UG1cG/g8NS94eGPjfAFB
Bv+kcpJArrqvJEjLMP51+dPNBInTYpKWw+xAfYL6WzfmE6Sq6qjL5UAipCW94Y46wnWb2xoEatKH
6rikEt/djlnbfRvHrNgMIUocsqbJy5UnOV9CkkPD1m3UkTbA9pnviDaaXpjmirpTCHFWtUvVaGWO
Bh8prMxmJaGAbkIPXM5Sy1R6BoVdkjupeIFRb2X5GrRQBQZw6O3V5SdDf3qytnWmNqg4zTGlNC2u
lKdfrjbi2otrtz06UfoDACh1OovahGrR/QZ87IqdoDb9zo8TheEM0J6OxmLi/6FOj/NhoigI8zzT
Eu0xQXzPGQCVt9z5YQkWK20pSRcyWPlR80ttzPzGUF8K+ZMEAUp6A+1aXxLHJ4rwrkzf+T7CQ6F9
Je3A5qY5rPTZQ9GLQAeBrR5R4RTfEaf4mySER335TWvzjURXHRX0umoKbgYOW9dsGCL9qCk87Ti8
h9VVrNBOSxpgdNFlkAaawCBwRx3o45WUwWuYdOn2yjOcv38+tJC6qQmQaqYxc+UYZUzNNm1QQ/ey
3zpVmm86U63Wjs7a8B3x2EpnJyo7BIdAR4YlW3fniIgbErfczJUAAinGjEsIHfmV3fxstYLOctAI
C5Bb0pFSzJ8trKxGj934iAaxW0bAyqcefNC6ZkUtAiLcEnRHtIZAaj1BkPCWOlHaQ0UUtb7yls6/
FE/CXBCEkSgw9NmEQI3S94lqxEcNjvjW8rgUGX2lrcTqsbWQpiRWHt7DmiavbLjqtW80Haena+R0
9NkaMfW0MXQuYseezsiFkVfquqeQsiCdXjy7RUcLc5rT/ZuFcHsV6vCBkW5EKL1rE/Zsb9DRPDjM
1ClyBsI6ew09YqI+7RX/6OTUsymuOqu8h6LqNkZ2TMM0Q09AeiNV3HSZNt8zq/5epdakj6ifu2p0
DmETGDt77IFd+XF5Zec6X088njbNZsu0OZff59OHvaRRUHW6ThgcDW8Sc7lOeeyM8cai6n1PHXlK
darNI+QpeW9TQuVWSifk5ZkyTcmTT8Uj2AZt37wlIbkOnC5pEaSYomRdcFRN97EYLPXJ9IaMwozj
3laUr0E8u7S5Fk5+uDzwZ5/GNhzB/8lCFvb+bj78dpJklpeMLgMX8D4N2sGnPsRgKRXHp33ai6/M
hal/4PyXmppOGKKj4DZmVwMwp0ltlmF4tCTOYq0bdqidXQtIQGKjrCpwpCCzvIZu2sIkF8G2U1My
iQlk3xx2Kl6NYbMZyiJdW22XLk3NK+A6Zuaqy93htfITe0UW7ptd5trGsw3v8f/wvohguTjqOmt6
+nkf3lcbBBp1zCYA/UL/LCLccRXE4UuooarSEtO8cqJMb+NsXkxNGqgwBcfL7G2JHjG1AkPtWPjO
V7eK2i3cH3+jjv5PqI0PGeKLa7vn2c6us0xBMunc3KRjzv3paPgZYwQLwTFEw74A7vailpV7SzcQ
+eMKp6gAT74yyp6UkY61NMTjJqQTP6ubbanr9hqNqcK7/6evnSs61xNVpTDMKTtbH6lHRxKeBv4R
RRrsrsz5puvtEaacBkMmu+Yy9u4Xd/raTVVoBFgOMahGhHH6lcc2j+pmqINjqoxk1couNI2lYnkk
jMt+LH+ZqXZwBG4RsMOhqsAvgMSkICBXK/phqYir9UK3blpvsJ4FPIcfvHBruDI33p9i9pS0PRjM
QltYttRnIRe3AWwAujE86twB9m2vjc80NPq3vowbvJRyTPGQv2cxelcRE+9D80vWTW/rAXPWTV5l
2PQPmozjN+EVDcpXraXbuELVvtKr1NiltUUXtq0MxxT5y8vlL2qebwRsd7bgY5JqcWxr9kkd4aLt
DFKPPgj0gG4hijXYiPEGKxzso4D+rLhf6MukCVDOR9HWHTrjfsCU7cV2NXkDloHW/SxCV9wXC70J
wbuCJV6im13BuHKQ0EPY16djrVfqJc0HaLLZTel+dkkK23KRtWAmuYVTSeyUO6t8EnYafXEtbExN
M+pXRax88dK03g1lNFmm9dTNikTgRUAub8B06VaPw3orSK9eWYNncaRusvRIm5AYAtlpzQO8AQKH
048KfsUkbSnM4dlljcHd5S/wfqjM5o/BLUu1VAydCNtn13Hp0ZCh9Yl3rJxioCV+4i+k9ApHnER0
eFPbz6MC7RDi1S9oV+l/xLNin+XdV99Nxx04m+wOzx26oc38h+4kz00knRWn7Fd76L+7Hcja0Uso
Lxbdlpy/u3V18k3mpPjDHqi4coR+8tLYuKYLvBBc1qzZrxFqM5An1ZSDUSEIGUsds8DRD98uv7RP
ggX2IZrfLGFxv6Ab7nRrcCnTs01hOh4ELCy3dYhpoSfA7kv3YPL3oevjVeqm+Uok6g4ue3LlBNLO
zwSegB9o24QrOgHu6RNQfdPNfrCSQ9E6Xycuh/WoACN3foYmFPraWVeAVbRxLTv8F4b+wSgklfBm
l/t/PD2gsUVeceZ7twk9nUg8EVpZQ5jEUdb8MjYWsat4ap8cYPCBOHVJhGlDoG8mxeGyw+/8Hkmo
+rUtiuRLZ1XwP2t7XKpum61UUQ9rcGHVqlas/NfYNN0hjTJ1ndMpRKQViX88TaZzhGuLbiD3Uueb
pgOwq9AiMzngHmWthw7ftkAiLL88Tc4PUT6NysbGACSY577dseqr9WAZyUH4NDdETUePsGZUK0RV
4spQ5xEcWOEprpa2NPjjbDr4bWCrWSfDwxgk3kofahyKXHADgaPTP22o1z72Jz/tf8YjhT47G3UT
OW2Ljwh+jOIWFhDLn6aoKkJ8Ympr2jPxr80pHeVLhH9Akm4KDJo6g0JPW9x5/ZXAYPp1p1OPtP50
gJDchw+gTqfMh3jMS2p6PYYypr8fbgnF36Vmhv62A2Zxo9sRAWIgqChNvkih0l+94H02vDklIMh7
GGzUsyPYwnwqLqw+PASmOW5tpyy/uEPhUOfuYHGGtEErurHrTKXRkYc38sYYusckVdCWUdAd6SxI
h7shKrUbVMYSD2C9v1HywdtJ4NcPteZ+vTwvz+8ZMNSFIHkgzakFc/bxstx2DSz3gkM1tdfyBWk6
bENrlZq2Ct8gHTeVo+yzCSl6eeBP9k2SFqRsaPucsgbv+foPH8qZvK1MzfUPJBSxm0iCp1aY43Pb
6r9U4Y1/1ZrMF0aJeiuUAehRmsWuPML5xOUJpplCoyiKoXnAoaNttEk5+AdZVU9pXuqHsqLXEbJS
euUtnyW6dZ2heMOsSI5xOplOZ+WAMrbIm4yh+uwG6TqgDxEZu0bJqnsnqR7zVNqPftuscoV6Te7S
GojwhbLBI1YVzpXf/ck311RB4Ew8waXr/Ub24c2DZbPHxhiCgzFiX+LS+/Yo7Mg60mL9EpTVDUyX
5IuKBvgfWQxbgpdAE5etTTGexVk1C/BsjCgLBwkI2BsLIJltAJnTW3llPz/f/viaU16BfBgdwu+J
wg+/LqtMFG1Gij1s2be32Fx1S/KO+QQo+FJpwxW750/mEBlgk4Qj+VdSS9O//zCaiU4QR9YsPCiF
xO+yjDbDSD6VDEJ3e3nBnJ/y3I+n1mo8cTSLGO10pFKnY7eK4vDQdtqvDOsE9Pp6+c0T8Vs81Oov
i6LX+vKQn/04BkWqq4mpejaLoGi5S/QupElYCw3lwTaqb560lZvYVn9fHuiTb0aGn/KqRp7fZn2c
/jag9lTROZv3RUB3CU0y9o0d9L9pFMnvB1W5tvd8clGakuXMDaIT3qgzW45aHoP4xf9gP/qps7N0
rdwIH5XYWFVkOibcnwhhwkfOiEqWhpqC2tWLbPJVieD2FtiqflN61khtBejAW1PX/bbJ+z8YFUZP
YZHD/B2RNF1+R598f7aqaZIRQki+yuk70v1CuIB0jH1ZOuYKRE14hGzyAC8u3aelUq16CV7p8pif
viiHrAw1MLJBQsw+zOAGeVo3hb63ohTUoHdXV1+j5o+h6L8JqG5qdJ3x4C5MutZUlHcYedAQm92Z
7rZKodxa7bMAEsQeY2Ndr92EXXNlTzl/K2wmpEMsaiCOqYvZW0EAY9Beq3gHPVMPTSOfqk41cPYU
D6aKV02XQja7/E5M3vNpgDFdUVkO072CVO5s7qASHpUCIMyBDBrEGZmKdRxrzfbyKOc5a/1kmHnG
ISXY7zLb8Q52AYaoXkUyvoNWFC4pTr3Y8fgyinqbeMpDafY/6Ze+Vr65+gCzN2sNgWcErfQOzI6N
0hk4+gSoN7kPbpocP1yJsV4sXxIX118Puc/YXJl855sCYQmzXUy5EJv0y+mE79wCAqmRsfvQyLvo
QsYamj8adDwwgn9dft3vWcbZV9V1sjuk8ajWnBX04pp27UBXvQNInidVIwijWZemB3pT26VOr4g5
hOUfLi3e/ZSF/q6phbivTRvFcMVWHGk+QifdlA/V4Kl/wjq3J98ERASoyorfOW2YAzoM3KTTDnIJ
rdJbxYkwaUHMltwrkJIiGJJ4vUAHC7GK1+1l0sfADoQvN7o1RI+6iPON2yb2T0Mp4mWdD+5LPdCa
J/hIV7aaz749K0pMmzFvhbTs6at3jQKDXfqFD40u5Z2djL8Fheo7V1c2SJibO8vBWq8bEdLpcMXX
FLK159zIr6SGz+MUqqvcqLldg4+15qXNWjVJ95aaf7CYhjihRX/kWARbYFfRA7ccHL3q5lcS1+qf
y5Phk3EJIAxIv9IwuBhOe86HM13Hk9JLq9Y7eDl+yLR7G8esEd6TO+gHlSDutk/s6gbYonN/eeDz
IqZOAY9MI/c2QgpquqcjY4DcFAXFhAOERNT5QvypsSxeJWhE82XhBQFnY+feyVz5BkYMq2igJVuN
zQjTcWz+rCpAFZTjUS6c45VHMxh6tkB4IkAt3JVNx5gHjbBtyyk9JPeh1H/kpEGW+V86soAXDLUA
pffRF7uOHhqb2yZ81LvGiX5XkVbsBtjs/3wHnpItZDl16vD2vNSYlRXgDCuU+6CM+h8SetpCdcbo
yiw4D36oGHK0EPyQ+NbmRaAsBu8bjK7YJ1mzb2O/f6hCWW67trSDKz/ok0MMcA63VbK3bHTW9O4/
TjjUjIGtd+4+IdO2xowo3HiFly4Kx25XhUHfI7AC7cqgn6SNWOC8PeM9UjbnXzQt6Jkq4SbtVQSj
2GOWEFGqjDaqzAy+R0PpLJIWhl3cDGy/Yaq7q2504fEJ/0aaoFMWkKuBK9W5cqepToNaSqh/qsb8
dmXmTfv8bOYh2CM3w0rUyE7ONqOxUzDyVBOx92C841qFmVQ0jOGyLvXmLzaQHykN3A99Pah3PJW4
FQXt1mHjv115jmmc0+eQiAtMKiHEjlQBpvPqw1eSkaJodeHmh2ZM879sK45vuUCGhGJwywcquyvU
sNmNbrvPijl065Y4HmukfpkrOFYk+bDG6dB66BS0vVjNBRtwGxkgnB673thX/unpSfaBaBH4hQDO
Zc1zuZo1UfLZTA5q0Tc4Xpck/evwWY6jXPYjmLfLb+dsCjOcwfVWR+pGbDq/S9Pzk7ida3hcoZsQ
8eKYbHpFII4v03hj+2m14tCNr+yXZ6HYNKg97dMc2iYeZKdfpGQKOyg6vUNHJmZJWhqJcU0zw+Wf
9l6UP/nwhjqtyilRYEtYZ7MPz73VzlQ1l/uoCrekSchoY/qOb27T3KIIXwkQUzBnu+Z33N5nCqJ5
dd+2z9i34xaV3+N4svIWxVsfdNuswDo5f3YhEJsB1jgYu11+2DPBFKELa5qol80Laps9vyamjoqF
Rqbsa2oGaydpn5yxDLfTPegr0rkIgkWjrIZSPjlDZd21CU4paexStlKhSZHln7zvIMXdXnmuTyYI
ZxtxHFcXnCrm8Sw38qjrh8EDntXbG/qkgxuPS9JtCXMFq/roxswpA3Nl8B6FGmJDo7GqAPU02xr9
FE2MYiI+lLy0egh+e5Qij8jAxu3lx5w+5cmnNjnf2PInmeSUsJlm3Ic17qZQmnRF1Z+6OpAbqz2M
yZ1G2/AigSJ1JVFxnhTiTkWgwQKl7mWSIDodzIxGvDY87nG5ImyQ0ubeCfpuUYQtYaOXO1h/VDom
tdnKxAj53vY1Fesw9afRBLhVU2rcXP7x57c9i8vDVGLiIEIoO6/9i7GRhCC6PDRmhb1nU43+iksf
SUpUQ08NbcS7spXfobDp204IaJ4ZUBQaEQy+IeaD0CEDF1x9UeHkkzZveaGQDVaxhMF9qfFgLknx
B60yPZaXn/zss/HgpBApv5Bk0s6uqWaUj6OmuuZh9Lv12AdYOOjZkdocxwW1n38+GJJNclkEIdOA
p58NIZZn4ktjHpIoGh4mHNTSTSk04oLt3FTS16+Md7bL8eNIvpiWhXTIZK6cjlfTWjAmXcOPw4Ny
kUM7Wjmtem2X+3QUZqGN5ESV6PVORwGyn0N0ts0DuL5+2eYFyhtMfa+cSu9ZqpMFxg5ABpBjVLWm
FN1se0IdHcax0juHRNPbB1Wpm+cMBMaqqTrrSRipStYz4YYByhZocxV1yxqtpbPuFCQx9Lc0sNA8
024PNCvaEB79wf3j1IPzIobK/dI1QMwXXqraNfQQTBjo4KfHY0jVjhagvhRrvB68RydKomfpdoi4
bacR92lq0pCL1SsGt24KskYdMro5iEqS27CE/+Ap/DNN8k7+g9bBm1wljQvWqdRLOq10sFKF3eIo
EraxvqJA4nIAor2McpsVoin1Oo8wvHDNGMk7jTIYgbbYYqwUji3vyho+WwmcVDo72CSa5UScx8bc
Wka/yaV6MOGTrCsEwHT/VSZPFUcrGtWuLQbjLCpCTq8j7yc0IliG5Hg6b+rEilrw1uNea9U74XzX
WuO1bgQIhxh9cgko+a4Qr5k/PNGNi3UzTJgwvjH6gHa7JQnTNWCdG7pGl4oDQvVPbP6mHkyZGJd5
7BrhbGxqCsqBq4DMOxrUKMBW3eeTNSFJu0R5Fi18Ycoxx6aUG7qc12qsrOruSmn87DIw/UrqfxBS
aQ5Bs336KxuC904FDb5vhpabvl5WD703+YOhsr68u3w6Eh0SfxdGqOqejtR5ht/i3j7u29AZ/qK+
fc/MTm/Huo7Xl0c6v23yo0goc8ml5wQl/mwjQwqouTYA6n1m9U847rxVcXwEA62hhKhugjYzFuZQ
/wlKF+xDtYjD+NBxKEd+t8rxB4TVdWWnO5fZTE/EoUgcCdCQK9Hpj490PVBBNY57v3LqZdTo5m2m
Y+XigLUALCC1nL7N3t4msSYeIMBQq7Fp/wSNaGDLuQIaLTetnQvQCbm+yjpM6y+/s7NdUpCPcBC4
qmRFp5L/6QPiQmnjN+Roe2WU4a0lCiLAqDpcHuS8fM4oxLXTl6FOYk4NTB+jkBarFr2gGXUfce/b
aLhsRRydsXXbEYti6eOK700mD0aGnYwdBz0t6FgQQkGj4hhgEc+Sb5xd67u/AB2yBoMAMJ8Zadhe
KGZyZRq9i09OtnSiTb4Vhy/7OfH2bG1EoZlrtEo3e8fmFGwlXecOzYKbRBv1gptHhTuQBbgz8OJq
kZuAvLjBY0uVlv431zPKQyxNdZsYpc0uhZBOw+6N9rtS0tJZNsPSzyt5O2r48rUU2BdZ4HjbtnGA
8BsejKw2M0mbqbG6AH6UbCUYApkm1VukVyZzRm3c28JyPSySh3qbStiqpgaha5w8YEkj6LfM827t
12G56gc9gMPu/U7gem/b3Ki/BAPATyXwj2LAMJrkiha8dr0q93WeZRsK+iB9WuuRU/uhMoDgN0rS
XVkV+ieTjm4Ui2L2dPkkQjudDjlUBTUy6n5vZzrHm4TpcZzsjzqYGCj+C4iS1fCt0kL3keq7A1XE
HO7RDgaHcizE3si5dTZYIeNN1Ffb0ZDZff0OLay8/jFHWnI/uJHz29QSupKDnEZ2Ja9uJNnXKxP7
/KygkEDwz1+Ifkh3nP6Q1u4ja/D9bl9anQa2iIsI0xdZJ63Wv5ldbwWoGzyGhrbeRHggXVMqTOtm
NlNN5PiaCRbLQlw7m6lJQY2jUpN2r4eh801TaDYNnF5g7EZESgAybLUwKJ6BIlWvlcItpcFXHPxZ
hxO7CFaXV/l7aX32NPRhobZy2PBQ3M42u8Ez9LbJaT6meS+8VW26Uxe0oTsPdj88jaJRW56uxus2
bA1S7WH1I2my5k1r4uGJgkP11Whde5EQHO7CUpXHIiqy+8FI8SGhI34PZQy/IzxUFgIb+hW1acyF
RixKMSLXNwnwPI5Xmp1pgDZL61YPavt1cAr/SzqZEV2Zw2dhySTURIZPdE4u7az0mxkeKc9SNHtD
y0tQ3FW4R3MTbpH+wubBmvtKZuD8GiynGjNpSGTU6G6mjs2PW2iHsj7X9FTsgZpVGydPx1cuEN4u
kHm1b6JSXYWl1myY/e3WhIsFIMhsf+Hjmf1AgFeu2VH1pT7QI3f5q5+tZRIIFMCpS6MDOr+pDC1M
nxSQ0T4vKHK2UWbf5vhkXRllOoZOphZVk+myTa2Ya4o51zQZqHBVHQTQXur1rs105Vutd3dplms/
L/+czwfipmhyQaE7draiwgS0QOvbkDPaJt3ZTpHhb+JX27zC4ufyUOe3U34UOr6p2v6eJJ9e7Ye7
uU172CD0WOxxUkp+4UBvHLmDqt/tMqn2Mhz9h3gIXgwlLsBJZVOAmMgvnjqA3ByT6lVRsFQP/Ny+
GZIB/E6phC92prQ3HZdwwCekFGkBsuTvy489reLZp0BVQ2lbl0x8IWZPPTSxCLO2FntQ3bCnVK3C
3dDAwL3v2u4hEoPcKVY6PI8FwJrLQ5+lXGhJnvTaTATyGSyF0xfWZpbPRS+Se9GM4VrtnpzeUTGo
csmS2f4igmp3Jfv02Y8FJEpOg7yrza89HbG0vABMoSL2rM5oNbaKDe0jxfVvomfRZhL5D4LaEk4i
fn8tw3R+teTnkkOncRqVjcpTnA7el6H0o6wS+xrLpS/wJbuF4WNrOpYi20Vto9HJ6srNIMoaWwu8
UFcwfbNlagDcCPqCsMEr2ocOTOOAj5L6CqWZ/pjAHgugwE3CNbIAG12OtEI2Ua0+jJZSLqzQb1ca
4mnE1IMCGRtA2nqkg/Omrn2cu2lH8NZMgpo+oyHetFU57DF6XcIkU6tlFSp1uwBtCzYxUUx4IhKM
NALJ4KZUg+DOHyHoWiPNwqZwb920yG9BJ9a7UMIVyorOpBdZpzkjEf2wtBvV+Hp5Bp1Hoixt5O60
OQo6l1l+p+80LEF/x01k7LHMsRZd0NLEWCTVLkhGx4C8pAN/4tXeE9M/FzWuRWFtB6vcQnlDrPgF
MG649mnAo4G1QSfgJl21c1wzWKsarrqXH/Z8L+JZ0SigfSSxppmzZ9Uw1VFwQKH6FVfaD1eka2Ok
lRtbpafLA50fZhQhNLKEU3mIP85meY89Jbqf2thr44Fg1b0bOlhUtZ5/HWztSsh0fl4wwCQc5cxE
rDbfYJ2sz3wDJ/Y9arn2Uasw5kxgk6/+8S/icOYjkUpHgjMX+ti9blJFUIx9MQCnqttGXQMN++mb
GCE5mIleuU1/8qOQsVPaZytHgSP101lVwMoshEmdEnIWdU6ncSmpuV1z5TudSwxpnOJ3SQogHE5w
i0/HGbKya2zuB3vV816txkc7P7gapo4qVH3Vzu8hcoabERj5OqwS86j70ZfLL/Y9zjjd/qnpTTIR
Inh0TepsUkLyGjutGI19DQVkbSRxdzOmgTiAiDkipxi+04rHkWCVWfwNsH0Brs5b4/ClrPF2NnZ4
E/wV4Dawo3mhuS8G3DyVWhVbQ0DakfD1Dp6WAWMZzfYW7jGJu7a6H2JzUXvlZLCAX7pok/swsjI8
RzV8Vh10NIuS1mUA3IF/F6Zadi32mjba2W828C8lACO7DRljWqgfDurSH4oSmqC5DxLok6Pj9A8x
voJ0TMT63gPP+VepyAMZKXY8KgXIGjSn/X75xZ9dNYgGaNwj1OISTVvq7L1bvkdSOjGMvaAz6bax
LODG9FXeZ4loVkla/wBGlG5QK+/tYjC2lwf/ZCcyLEr5HIDICKiZn76ATAPbDVEN2icsIb2t9XgB
rXfXmCWS5MtDfbKUuHlLbGxIvqH5ni0lzQkGcGKZ2GfdEPz0ZPpatL56ZRZ/tpD4jMSRHLAkJpxp
R/zwRRU7VxXFYBQDmB18OkzKFGiVoEK0qYRUhQ+O0maAyVJnayXu7yKiZefyDz0PLTSSQrRSGKZO
qDkZFH18BGwQsZczEgznPOdBN4dHHdLQ0SZrvRywC3mQIUdikrdXYqhP3i/9C1O+h3iabsjZFjLW
VWCSbZT7jArQBoMvbe3lyrV4/dNRLGzJUUQDQj1LvmtJ65eNK/e42zeHOFAfDK2Pj5ff4Cd3IjrD
WN9TX/5UL5m9QkiVsqLbS+zz2DhQJQTeSu/OneHn+UNum8WTkZnDznTab6HXq0cLDubGrZxqg5Ny
dxs5Xn3XWPWVA+58oeqkVGkBhoFhOc5crltoAzUjdFl7LGBeMX6o78OCzkHs99pwCXk9Whp2R184
JNL4TnEBQl5+K+fzitNVMrxB3zzvfza1S6F6GFZzqzDderjr0i5bVXURAHQ9FmColDQFDyqvSZum
7ed0i6RHgMBqqrdAR5ifTDF2i2IoNGfvjKDFADvexYAsMPJ9onT7w1Da9sqWdIZ/AVulcRem8Iq1
PXWB2ceP2kjzqlKZeI9tsx1KC6cUOQK4Htxyp9nexgGmeY+zIqgXSLFr0VjaqkPHsKRw31zLxHzy
+2lP4Z7AvkW32fxWpCp5xwWV7bnJU2utYqtHmiIIk9eIysp9lQ75vk6F9kuVngK4oFkOY7SSfY/U
iM5x45upQtTR3RFvYFPFhNswSCUZnOv/eHvV6VLn+QhU2Pjm3b1hkJRqoRNTavgXH2yZ7uKm8a8s
gXO5ndQJJNnAp0ML/fPs2yA6bkKNatkez1R45b5f+cswqMFcDvW9P6HprXoc1mkD/18azZcK5j6Z
VFf+ubwWziVBkluqoSK3o3ZEOGicbrIuJoSEsYq273AZvPXCEa900+ICRAopbBdSyc1XF+jpyk6b
aBtXznAIjOK2oXPwe+XlYidzCDbc+UquNSDgk1sPo1McLK/dqs93DUILlfYyMuTkROexvk3Bt1JC
zd6PujL+9jBfpGahrVIX+huYR6wQnmOtGl8ziFdXpsR78uR07TI2+UPqbFPBea6sUZrRCDvZ23uI
1gtyIhhVG/jVS0Bayt04vpXJr6Lt37JQ4MqHlaPd3AkSEgssePGpMpZS3PbhzsFkqRX3oQ1NoPYX
ldX+VqR1e/mDngcizF0oC0hoQW+RNzn9nr6foQ30fPPRF+aftMUQKomxqJRm618Z6fxONN0eaH+f
wh1aLmdxiOqFoFbzznjMgfZuCgNTVFDR2bpCcLGeLu5XwoHz4hVjAbJCe0OUKekcOP1pllpTEKlj
47HsgCAKNTG3ShzQzhvE9pueSuvOLkA0YxCKvWyEa7Ll+thkWubX2PaVV0+EzqZsiwAyoX0taDCm
XzufIiTYSdlPIm5A1KcPB3xeZINR23vPfUQUkJf5Ohv8N998URIN9xEKwJF9j9HuQ2bF/RIQD2Yk
P2trPNpedV8pN7aAdfRVod9YyXsc1B5h6wbiaLcobv2Yi7ixKiW1cfBPPSrcvrqps22r4Ed3eQJ9
Evn9J2fnsRs3soXhJyLAHLbNzgpUsix7Q8gemzlnPv39qJWaFJrwBWYwC2NcTbLq1Al/gHZBFm0o
hkzK8DGb+JT5UdyPqc4/NNj8Vx93hC2W5eWmDpv8ESeiaFsh0vHW6FJlo0iVH6pcWGHYLK8KKgn0
sRgYfNSKs52F8JdseSjyOnoXSLd5LDwmGJw3nXontQVov6D7dv2ZP2qD+ddjVwF8Zt6CtMAsJfCk
Wi/93qMa1pKzqpW7lkGFr2XbqKp2UfNkgvbHo2XTicF+HDBp9oFG6tkpKbJXT9TtYnzqzdwWtbPv
3maqu8G62cH7oY5826zlY6zYfYTNTFo/Xf/lX1wkvCt4U4QRuFYU2Jf7DmNnI/XxUnEoq/t7P8mi
J6/tQ0TeK8nmLuOCN1psAnBuO1SVqu3cAO5/NQJEv/5L1C8CNA0e+nAcUGrf+ZXWy5ijtH6iOr48
gjtQb0ITp9dEfoiCbmdFT1L4mDThFhuZYzHUJw4RSIFhJ6D/Ss/owfL3KL8/tPlrL5xBTmrlaygc
Sg0zA/N3IN5rqOjlDwp6xrpXHAsrRcFafg3Sky5iJmh6jhGiGe3euy2aajUa8Z4PEKKOfruydijk
8RE6/XOcFjTwauYgo2C8YlxxN4kGULqs0fcnWcl5PKAO/hBzocMC2fjyu+jolGiYmItOiSqTKhD2
R3ejR9/xvrMbUp/AeBjCFxp+FcPGVNwogdOi1t3/HZXvvSLZXuvQTes7f597EOYhUWepeEKg/Oc4
AIUwUuT3g8gZ0z3S6hmiQqJ2vP5Bvyge0JWAGUGJifyFYsy2FoIxqMmVzeiovjbe+oKM2gHV4kOC
SDVOxXJ8CKusu2syNzxgC+ACRo+w9oBP3WwFTYxvjDZuTr7XmmtkhWXxBICBTJJIi/aX/iGz9ylE
dW2kDDmIYKfH2jus6gAfr047SvgybEbFEGjuJvVPEtFhTxLX/q7TMdhrI6LblpW9ZG7Sv7VltRJE
vgqcDH3h1oJiYHDxcUA+/6pedrFFhNJGLiSdK1X+QXrrn0Km9I9t4gcHXS+FnVLKYNQmP0DDV9bk
FZe3P60PzHInJjKvRp/d/i1WGVqmgO/wlOgooRAARgDG1s3o+2uJxkftOIuZJERAB0X6Hqi6TPHg
0+NqrpZZbe0OTmUO7RmdrdtRLeKzBm3tzotQxis6aDJlKvo/PMC0NSighA3b+uMNt3CyTbF2QF5C
CZo7q5Wld0w2jKNcevqjOIzGnRK44sq9shyr00pgS4NdIszLiPhd/uRGigKzKKzeacTkDK2id4Ka
wfcGLzH6gYG2iYnQG7031EdMEv0bMWBw7lpBf67xEz4jjBhsZNMf7qsy6R0pCc37TjN2TW7Ut2WE
MxkV1MHz8EtCiT16aGrhl6ejybISar/KvLDhQq0JfABIjNltlTQj7o5Vo9yHZbJFJMHdAuNx2lFp
bCtXVxZbnjWyLupk5lhAnox5YgN0z/S1olDue6GRsFZXjG1RlX+ux5rlvoX1w7iYmELVw4V2+WGi
cAgxobJix1X91CnM6mkILO1ujPJ/rv2nhRiR0tfSuDRnfTqY726rylXsGB7WD1bR/lfG1jnsgtDu
pOg2JffHTDD5Zw0n4Ooaw0DIK0Bl2X2Xz9dmbmSFuCM6gWF5r8qo/ZAH/0XNI8AsltkcIz9z99df
6fK7TUvCA1BgzVAPzC4gF1a2kYx15uAerN8aXiHf1toaOGqZqU0IQOpXqg34ooZ8+Vxip7QJAh/k
OkA/dmE9oHOOtdLO0BN508sytnUxovvXn2yZaOh0WRHHga5GMTgHPBpm6rnBaOROOmjdgStYeKpy
tbkvQ/Pdwi2A8bhED1oZbjOXFsfKeVhyA/iWn5efxb3ACIUxjKrcGcVy0yaPbnwngMrqWgujxWZL
U/HFTVpMdYJj1vzKzJZmGrJBZfqMhSeDsm8FuXtUH8bitjWEDW31n2ZePlj4v9uN9ORba0KNX+0E
6i1k3BjaQ6Ca/vxToLbENM1NnKRoGCMcXeN5sDMtrIuuf5WvtgITF+ofrkCC6+xkiSIUac0XcxRw
Iu8UBz4vJ0pfBxMPtiFsSmyn1bU84Is1US2CPU44N3m42aeQi0GvRl1LnGm8r4N+VbXqSROSbaAM
u7Bw7dLPybZ+IS5xH+bPiWU+Za1gc3mf5S55UBX/kHZrZ2IZncElTGgjtiZAvnlntx8zvHqwkXXC
rPte60ZGR0TUT6OaoKpR5Ktl8fIlgMAjOpMOMYMhsF1+3lwui4Bnbpy4VdPvURx7+7Iwx9dgkIFc
yQHc9FgNu/uokt1TrVpPKQf6WxoUZEMGAoOlC8ZsY+me8pTUaXAKc2N8TyzNf7m+Qb4oVSYAPYGX
/AjdpElu/fM+zALcR7syR9mc5OVYGbJ7W3co/9uqHr31Vv3gptW+zGjxbST8t74Vo4aDEvXGyh2w
/EAUttycZLRg0uhFXv4O7CLwb69AL4olsqQKfsT7prKKQ5ZrTAulbE2kbdlvZj2SjilUMqOeD6ZA
HBZhBiXLCSajazkp8p1Wm+FdUmKYZ/bSbYa3NZbcfbhdeeNTPnOZooFBYSAKBm+aoKizMykboyKY
rYHnRiBqO1xU5EM7aMLZrWB4JDVWJJjvQRnKa9TRoPT+CPhTMBKB5oxA47ddYq3J5XyxW6kPAUIB
imITfNRNn4JRpJS9mDC0weFd1o9ksu5Z04p0y5QOay6xtHZt3P+4/h6WAZC7AkzM1HjWUMua3b41
XhtFFvQtjXBKUlOKDHuUkDu7vsoyhwGp9EESQeeU+eP055+eLCw0AfPGsnAQy6jADyb4dEu5+Dj6
VrAyb/3qgSb+EOxcAAJ848ul8jouBtN0c6cPyBtcMC30hMpx5Z79mCRebp+J+gu8guDKe5srWMEH
pZxJRfc+rJhC60OcnkigbtNEwwCyCood9rC/hCpKHyPPqp9wgD7hoQ3pwKDKjssI9gaThJ0w2VLr
2vjekx3tO9nFPY1bDz2BGInqXE92g9Cqv//1a7C3KE0gDYP/pG94+YpK/GMGQBTufes39GoiuHuZ
nlaHrqSFe32pLwo/EpEpqRT5/oT92eeosJmTgMQUDnSP95pK7ykoW3eHc6a3TwIcqmKi91ERBQb4
Jk6PjVlXK5tvWuLzp1KkaZaGhQT6CTQW5o9b941Rplpd39PzFPadGXi7wBrM19aMg2MXZcGx1arK
aX0F67XYWxMgW4wRFNScpiiDwjHnS50jsYIhMILc7Iz7BsHnm86Ui1NQ4HfpTkpvYohXLSfbV9SR
+jz6ETS6i90jFMCamuMpF1rZxi7U3w++/Na7aXfMsNveXf9M88iDmimIOEZvU0eDi3k6VJ/Op+V5
8EYGNXhoreI/v+s0+i5meRK1KHOUEtCsEqTN2/U1FzO4aVGaqeSpJJ38Z7aolyLEDq88fEgU1XvG
7haOEZZBG/w66huzh3+Nnqp/FBS5tvtKSG/RT0/sSB8xBvK1fK0omF99Hz9HnuByU4ZCxXX5Dhrg
BMDyzOChE6xfoVy/JYp2iE1OZFpk7cqenJ7tYk9Oz/5psdkRpG4OaNkbwYPaBOaNiwg3aAHEcq+/
4uUjQV6cxrkkuCTmi9tVaj156NvgQa6t5MXEl3UX8pXtsu/1o0RVuXLa52GeVocEeJFUhpOGOs8s
zMv0dDBn5ak6T/s1amp00qI6t/1BWLsqv1xpmuFQpnJ7zaN8hiWaLjV98IBfiInfEPpdm7hvFZyS
Ry20r7/Gj/nz5dfiuch8gf9N14o4e64ugs1JmIdBgAVVroR7xZwmWAEygl3fjza+sk95BPKIljhs
HGOneZhoJ+M+x6RrGAc4FjTGY4oYkpsN0ip7D59HFGXOgRetJP7zjGr6BhPpXJ1Aedzps9+KlB6G
YroVPPj5IEMCSc2nEe/aXd6iRZGJQbfNBs3dqXm/Vnt+9U0YdmnIOVLRMgu8PEA4WZVl2rFykGjq
RmowZ0VH1914It7X17/I8vhMAQsFWKI68vrGFM8+xSth1AcNp3geMjASu8OuwRasrlv57l+ugpvA
RDYlU5yPNl0/Euqw9cKHHG4jAwOMvTLYhPvrz/LVIeVqoERjayFiMv35p2fRETqEptgFD67l3see
2zp4PLfnQuj6+wAttdP/s9zE1UXtAleX2YUMeAfHk5wzCtUDHVL9L2lmsbME85ccy/3u+mLLe4Xv
RI+cWRl+A2Rjl8+G2qqch9jNP6h9q2360P9TiAVyXU3YHeLEfAjl6vf1FZebEPNHMAPTcQUXNYco
tKOc+43aMQpXdbDFWI3vkf/EMlQpupXouuh2kKBJkHdoeBBgJ6j15dNFrQapKpU1YBvKXsaPracT
uu3NCkpyV5+Frha2pm/+0rJn2ZOPfXAXqw9Z/81PHqoS2KF6lsAxyz4t0XjcB0KPQaaRfsNywd1I
Xb03YwU1qWzlZy9qTX42PT76lZNUHyCfadt/2nBdHui9RYnpRLjkbMJEwWsZh8KT64fmNiq0/HuI
auAGX3T9XhLb9txKKL2EhlWv7PwvvhWFDtRcyg+NVGC2O7SyLvUwQpu7DmrpZhrPH3shgNcKgHvl
oadnuozgxmQfAFSB4EQpMuv4oeGvFVYi9E7qe6g2oRy478Uy/X598y2P8uUqswfKvDzXS9cbaGWa
4NMVGfcGUzpECoMt18sP11f7mBrOH2pyYIOebiCY8JF7f/qQkoD4jllWg+Ol0l6o3JfclF07qiAW
4rM+novuhxB6t410m4YPencOi6cgfB1CR3Nv5f63Z+LQ+CBHOEEOdlO0dq4/AJVz4vy9in5V5Tnp
/vNqzx5FRHj2svyfOf4am9us/lmE1o62y6Zxf3Soiw/W2TLRdKnR/n6r8wevvw2sX52l4Gxewro+
hkJoW9Kzoj0K44so7qhuhe6xttAMCw9a8ddqT530im5+S0sS5w0c5f8Klp1puIeHR33SGvqVet87
Idqk4W9m6pEPjaV6N4I/afo3gSVvuippxnmozpL8PbfuzQYUlLxNkRMWwHAb8QnTk5VsZ1HbkCyD
HJuUjOnN00KYnX8EEYLep5YCQdgwpmws6RUVfu13bfXeTSH7HurwiXSCMqHeZkD7NmjvGmt2Lgsn
N34FZcWEGCRzR+B7OmWfdkES9SaELrdz6jLHfUA8h/lx0Op3/CNoFvnxHwaB8XaMtd+SGdqi9B4O
dPvSTQMYp8BFTzm3wXgbV29m/98o/bGkY2zC6RDuG/VdAF2RjfldlN309T7MjO9qJj9qybvRM0FG
HcOmdbcSFZYJDDBhalMGHly5C7qvJvq+0emx4sgBHGzFfxHontoBRJ29mmrpDZL9G2zbtZVlFyNd
5WNUByZ08oMD6DBLyaUiReZM6wenUflIoVEVh35EADPW3PqghqDy0B9upbdAcQ91ksbPUaNod0EW
5w9R1qp3ddO4Ni6zyT9f2LRmcApEcxRc8wIcmUWR5sehJzoVorQZAtZ7tU1NjD6yTTGB0a4HlWWg
xOGFWELrT7EmFOjlbhLNxBOHIGM1ZG/3Q96kkGD7NUDEYkDKy+aWJvRPMpqIHs+OjgFFV5ZyGWp7
IpxcInJ9As68iePnNknYg/jrFoJme5Lg2aEHQnOUfoVu+lvPcmWTltUzeqOHMorttod3r4xGuZK5
LEP5xK7jVqdvQeE0rwaDkD+uByQO8lzrkPlShBfNEgLbxc3omTGL8vf6e1/ehfyFvHrkTEEjA+2+
fO846xQ67XHRkQXY2bXlV/vWy/qdoq/lzl+cL5j6XFQaw8SJ4nK50piooy94QBcMJM+2XgC0Eepv
s8Fj+9bzDzTW3N+d1ny7/nzLLghfnJwDJBGAa0Bg0wv/FKaUJANf5Mej08EQf00AKt4w/srQ25cG
J6Wp7fhp0eF4Q42vCsLvrBbQrwqG3K4VDzgFdd6hhZV60mHBb8S4bDGM6qKf13/mMmE1uU+JBPRC
Jmz/LE8IMPcIh0pHv0NxM8hdlfSYFpV+n6tjYHeBhn1826xNQL/49jRBQCGDvaaamaMFUuTcSreT
+CJUzGMvmXS8sYMADtCu7LIFTpBzB9scFCT0G8qnuZjjIAxAtUwL3Ioc6lupFXV8tMdvcR6NoC6t
Wv0zVOh0WXn8yBRgo+OQ+SO3tP6goq34o+yjF8Vry31bK8o/Z2hwU3RqOX4e3Yo5jUyOk9Kv+rx0
GG946CNpwibv82QlvH21Dadp38fdMn3n2TaMixzwjFaUTlCNIItif7gxEfHbSNAH72pFUPdhX+xE
uQ72JCL6NjA65MDT0kEvQtkBzEr3WSP+gHo22vFkwDJEfb/2I6er5jKxQwWL2p2JIW+CvtzlWTHr
hjtfbzKnbt4CRL/OsluWZzXWurc0BTaTehZESHfQbke8eB5qzFd2YpL7b43YnTu8068fii+uxsnQ
ifIN+Y3JrW0WnIxaRi5cK3PHh5r2TdW6/H40w7ekD6w3oQqN53YAuy8E5q1Q+rFj6r7+LqMZivtg
9z0MSuYmhRj/+1U1ifoAS2RmQn0+v6qaGu+bpmKqGnt+/hJUmb9v02jcXX/45YXIaITrF0w62g9g
Pi+/RQOOuy6A2juGmfi3zRig/KsP5srun7bd/Itj/gpYgA4A8iGzuBPHIB3EIisg41MPQagsdoWp
jVtd8AHa9+E/DkmUCYxGsghqnIAMmPXyoTrNzMc+lzMHa7H6RmxEEsDOWJklLsMacYZBL3nL5MQy
P2pyLXpU3nqOUIfnQS6vHrNein9bqDBe/0QL6Tgeh7bTNMbiyp6kzy4fR5ZG34gFq3K4yDBlbST3
KBvhQQ+r4ZChC/FfXsrHoK6Hn20/BDZQ18ZuZCVCLVp5CY10TaNsgZmdftDUnJrSG8SgzFl6k9fg
MEJMZZ3K746Nqm3MMEeqC3thF0JzEol2lnTKs89B3maWuBPrztqOYtN8x3VxYn+qVsbAPus2lo92
jYUC7y3/r7mJkrrdhR2iuNyNWvvTTMJmg7zk8NLWlniqsqC0xbgux42vBEDo4kT5df1lT+nBxU5l
mkN6QspGvcGceBYL8qYfUfwcREesgLCo/hikk3nzuZHQCkkSMzi1IDJfMikPToEojGuxaBEbGZEi
mcawXJ3Ib/OmnBn7pTWGseTEfRK9uKZ1zMOxP7qxsgdtCeK9rdwDkl8/0zyMbC1r9a2BpYM89jW0
mS5dGQQuNjk/Z2ItMWrHjmDhZONJes1wKZEcBvjxOZY9/3aAAvheJO5avbmIRNNSzBwh3rG/kMC5
3OVu49eDZmUS3YVsfBA0o7J7mTn59e+7SA9ZxcSjlZ4MbAnYJJerQC+IfSTuRWciCNuxXCdHJZM6
NMeG3uFolc+FprW7AtH1lWtvwRNgEERTlwqWvhpUgXnrGsB40ZpWXTnYOeMql0TVm4BTyLZPOvmm
qKXhaPja91QEjBhmHvhJvP6cofHN58HAUJaBcot9iOc+xwiOH/MWr9+sLH6CW3+gShc3SFfW58Hq
E0fwK+5x2jJ/1XjinCCSKB9zpLP2So8na5cL+xyUxDZONeEHYxN5P2DYurKVF7kmj0sXFsIq/zIs
mSXicRZYLY7XTB6LEmlU+ldbY8TsMxwkzAIUq0HbyojWmkZTaL88v6w6jWiAE+IMtLDSNEYzSlq1
cqqqPIDsMKpXjQ6gkLfApHcNuXWhRracHZLyBW2cTdedawgZQvrmheDDk0evqrZTmM1VlV7no9sh
GiHnkwbaUQixsrLe807eR3W4jbP72hdwQdgj4ew3TD+k5Ji7Cj6WiO0EtW2q0c6Tef0+2od38M69
SLOFOtv6bbcPjXAPG+9oxN0OLu4WRbwEiIJfIvuZ+sdeTXdVGG+nRDFGGDHmf3O1XdQfa9UD9Alk
BYyxuVO0cp+amGHzX68TsYA292ocbF3hBIL7EBuSHXm/RH5Nrx4aWT5U7nBI6JEgIlW2fsjFCD3+
+hlblr80OJiPGdSVU994PpJO9UpkVlWKjtuMm1wYMd/FYxD9NutWUAbPGXhbh55cbCvrcQn/pRoR
oYyK86AbfwWlyE6xlhpblxGFjVm1txNgHWyr0lTuKN/WhIUXuhcgypH+otXFniH0z802rMh0JSGW
aTFpdXZM86C4RalVomnYCTfq6En3vhgHGx9Yt9SZ6k4sa3dXxYp0g+/1DyAOTmowIp8EZQp7jMJu
7ypW+qAk49rNu4yRYAwY8dPmZerAHPIyeumjWivVAF4qp1uwHZLe2w+yUTxe/35frTIRFxjWkHgy
ur5cxcpFrYUc2ED3M7ETy7pkq4uotF1fZZnWKGQzoNaQR5paYvOksGxS3xWVqnnACsk4Mwn7IeOH
sCkT+U8vwulT1ATbx/ZAX86OygoRGyMcce72ouCG9yut5KjLwQHFKQgBRsqUT/CzZ1lNlpRa6QlR
/lBaqWIrWdQ5Zopydxp42j4o/HcMittdB8jPTjNSL6FMDTuI6ufr72X59icYx0fbE4o4RNDLt68F
Xh/i/ZI+jJbxbqm4M+eemK1cg4tFVODwOGAg5cSMeTEkSa3Kw/AjFJwR4c1bOIl0/6o+W4nGi2Rq
WgVpQzY/JCUKgMtHCQO2qSINgiOo2bir4zbfNXrWHq0cHIRp+uG+CTr9JAymcQAjKKxk6AsUE6BI
0M8EoannAd98tpEVeUyVUOu0e60LEGTHnXUj9TjWFJnvbak8VVha9Ak3VkAH3xxQUAuS/warVTZB
FD8oFXJllRwNNqI438O2BUjkCS3uiqUhP/RWaBxNxs43UdV2mwG79931jbC4QKn+4HUh7oXvzKQF
fPn2sj5J6rrWIidKCmlL9ymFUxXSMOrqQykFJz1oxLUzubg+EZ3hrp70ZPlkfLnLNUu1L3mNjHgS
nJTsGkuThy5EPsToM/W3ESjBqc/oTUvjqN3hiYHNpavnp2oMzMOAxKN9/Q0ssk96k4RjfgxZIfPj
WTfDQmffzYMxh29h4riiBcr3AlHhv8IgqCunf3kgGJxBm4cNzV2yqFD9XlPdSACuUAhptDfaCa6E
lOLKKovsk7fGpoSJMn1VxiqXr7eB4zDQKwgd12jSfehjgxohYbZH6tx7LZIu+B5lrr8vGXutrLyM
boiC4RuK8xZcx6mKvFw66jtXbfQ6d5qu1ra9LzZ3uDCEeBCG+0zto70Ht3NTxn52MvA5aBFstMNU
bX9d/6TLkDAJHHHhAqChCT9Hi7lGpzKrqRJH08CJICtSH2rNsKVw6B7zcBiQQmfAk6kdMstuJa+8
heWRoqhCJh8A5YfQxywn7WScIkaxSxzoNf4mhTR1UBut3XICn8I2MnepFK75qi17coAfiD+mSFVD
j2XekUYSdUToy5TvubjUHQlqviPTy5NtHaneD08Qk6MvjpD8M2RPN7R9/E3WN0iye3p0l+aRbGf1
mDN8VMSfWt5w6KM8Um6UWLT+9bxN7GpkMWBYM3AFWn65R8Ixbc2878V7VZC/MSVv6Tip6Pe47cr1
s/gO4DMogoC30KaF1z2dxk/dciEBL5FnLDQKjpEkPwysJ9MM+YmyjF7dxF2bJU9/30VVMK3H5GFq
QE0K/LPNP5ZqWjLqF++hn9Yb3+gDW/fieOWpFuFqWgXZaGod2s90Xy+fKo1iF8G4TrwXhAQtbPzh
TjIRe0ObfVzpcC2TJ9ZSobN88NkIJLPQmPeBlCRjJd77uvysTMBaDF4iWwUR9Udt+vbQVuKdm8vP
gV5tZLD2xSYqPevgJUxL09787/qx/lCqnr9hFZwDKQXDBVLHy2dXGrMMeqsQ700vH7ap7rs75EDC
s5QpzSYWXesQin50HF0x/JvruGNu4CX7Py15VFBvrxNrh6lWdSg9o97gPJ7uXUYVB92MiyNqk//1
euwfgU8KBzHS/rhRlG+LUh4IU4Jyo3VRch+Mmf9e6O7wVqLffowzWbtpAlV3irSWbOI5FqxqW9xy
kVkvUtqsOuxMsfvyDTDEBJxDvgGLDfv4yzdgGFkYNnIOw1Bq9K3eQR/vWukxCmXbyjpty5r6tupK
tPsU07OLUihWEoblrJy2An5NZF0gg6Z26+VPcHUjlL0UPoicCmdFE24bxat2RWn0Nwl6fefKj9+7
sQ1vUhEdQUwmc7gHoYLfRpQEt3HMC1W8UTrgTtv+1etY3bpVuVP6GAp+mHvHkiTnEHJl7wqyn10n
9eJtZSb5uQiU2hYF5PftcYBVOQ6Kfpe6gboxs0S4lRSpwHMxJdYb6DYF6cP13fdFiEUchD75pOmD
cPs8nhS9kIdNEcGyGRRhr6JG7+pKhdhGIBWEy6BubhPBKrdlNB7jbnyui3gbK9jfim2lnZKQGSxJ
YO0+M/+0tjQ1nMbslJXougx6/Eh4IJRV5BhcBJdfx/TAUZVmJYAVV4tzNfjIJsawl0ITjEpQhv2m
ahVx5cZbRj46tQydaHlZXHxz9b0QO6J84mQ4heeNz+iGlXeiH66N+Ka9fbH3JwKSAiZz0gRBBG12
r6LhXPAQiCiI7H95ULtd1nfRru7CAkDpqg/BMvrRVECkizSK/j6QhumpP90fpk6k1eJBcsIoR+M7
r3R6Ik1fvWWdKuwKt8SdQAnuh0qST6Hia3aUoR0vC321lcO4fwb2tpbaLb7u9JMQ9CK3ILAxULn8
SWmFDogxoKaDBN0b/yZ2nOTJ7yQDpuKpYvBtcNfE2Bff9mNJEO0I+FDnfGjofnoLmET3+pC5kjME
mmfXSJ9uwz7r/rUFjBISM8tJ6JUhEU3xywcTRaSrIwaijlpK3t4cY/OtQb79mAiZ8nz9HC+SQzIz
lmESxQuELTY7IWHehUgPI6UnllFzH0Q3jVViBmhZQmwjMKSINiP2nYzi+xmi8MriyzEgRl8fApJ0
gxi3zDERY4SnWaDXidMhgXdAftE9RppR0pCQJMibWFyJu64QX0TTz3dtFUs4FWTtLqEpvsk7zbU9
Tx9WQvoybZ9+FLBj3stEK5zz1s2oFbjY/cQJFLU60dQWt1mWWYfIK7VNxNDo1Iryk6/1diSGKDcF
0dGV47W26hILxs+gOzJJ3FBGUEhcbgIFSCUmP13spIV0N4iBd4feprIjywbIJBXZNobTsbUaMdr2
KQbfcZSuJFfL80VWQelA8UA3YWGVkYxexNXSwhNv1GdVFbxTHaKcJfh5vUXPaxcrxdqR/uKpwWkB
kAZqK2KUo04J36cDFiPZWVdJFjtDnpZIsebWz9IXcKSrI1qXnSkC76BzENIxY5NWxa7qLZoE1w/F
8pRf/ohZXpHQI4rKsokdIQqEfaEL4S7OQu/bP68CwZ8ZDwNaiPhzeFhSW5IQJaHvyJ0Pxk6UhG2X
QmK6vsoHI/XyoqANw8gQ6jZCgPRcL99oMIhqUQ+p73hWt+Uyx2rrNVaCLVylfa+9WfJDqJ1r5VXt
UtsI1Q0g2o0VN9tBwG64uTfcAU3mAK9CcVMH7/IY3SvpWVP/NJ6Kafyz7H9ze5wlIqCXTWebFVCT
Ij6Sme/NtPsGEerW9NrXvPyZ4ZO2K/NfKB7/+/eCBMgdCLaBi2DOTIb003hNIHsOvio3ZiLI+EVU
qxnPVLHMX6QJiBA5wYkkMM+30ZntyVAK34kQrz/m2mDYLiy942Ble18wvB02HaXdmaFlG2Dpjmks
SxtwF9XKF/1id06sL/DNYGcp5ma3Q4Wwh9WgMeJ0bagw3MBwUJw6pNf3zfLwwy1j30wRAMnaeRTM
G6v1AiP1nHQsXzpxtJ6LyqhfBAIVTiiBQYnDBn7650VJp0GpkNcD3pon9H4FiMo3kRcaxSo+jZhF
3AAsx4PF7fdxJLRbMtE1t9Plg1IS8yIpVbHUhuB+eT4qtfeZCtcpyirgAzU91F5Fc6y3ZtpLW7aR
dxMUSXy4/qAfVhyXm4lVAScBNAExh1LF5apWwhytGMrUqS1nzFxb8vE41GJUx5JNBsNg7PYNPO30
pQeDK3YvsUA1p+7c7pS7x5xelR7d180J8ZaNYT62wU+1sGx9GI7RcJQUHGqgf8HNSrK90vmbUHmW
kjvFvzcs2sCeVj3qo7QfRDDrVYzOY7UJuFatINm7dXKokMtspXpbI5lpVNF7AvB5N8RgZs0SwKJf
4xjUld3x+iuZKqXPb4SWBB06HGeNCXkDQPLyjRgjZ1vsgu4p5XI4FiLeaAWGkEchExVmc+go1EZr
7JJGXQuRH1nbxdLwOgAjkbRPng60Ei6XNq3EH7mU4ifEMuVNjQjtcxNrD6Vceyc8XBihebxr10zc
nRJyvPWmU49hDZI80Qcks9pExplXD84ZoAE7jRJrXxAyDQxcn8cE663efb3+shbzPuQlqPzNSXqQ
XbSwe+x7L/LVUhceKb2PCKnk5wy4lJP7cbUTcq08Ck21jTUx3wodCczQi+bOVQXpITQD69jXuBw3
tNT1QcZyvJWU58Fsy22dedFDIofyynZfoAQnxA6kfAxKiKAMP2aHrACnlyVNqTwOY/Cc1lgDpYIM
xQDC5hso85+C26BGhpiBLcpudueNprYpdKuxUSF29wV2VTbWSq09eco8Xn+V83AKdI/p3lTKTiwO
usWXHz/KRiGzsl5+dDPP34W6UG0bz3dXukdfrgJNBpszuPhMai9X6fPYT7txstQYgnyPDR9Hryjq
08qzKPw1n3cyjTbAV8C7lY/qYX43tIkUS3UsaI++IVGVmfprjElC6leJ3RsGM21TfEcp4MxM6HfT
edusxRg90grNVqPwjz4JeAxVs0vbMN8NPYrAllmXuyzpo6OVWtIZJZbvJRY/m8Z/9v3AR0fZ/BZq
Yr9tlTQ704DXCRuURsiuFLbsSf4uVY3i1nIT7ej7eWpLoxDt6dqyopgYyHrWSMJhYm2nhaq+mJEe
81OMYheKZrxypS3OOW+HV8OogahLgvpRjnxKLoO8G60aD8FHkqCdtkcM3h7s9hTs6P/f9HZ252/h
/jn5z/pP8Oyu3G3TPpp9mgl2D6Jn6lNSPl7uAFSYa9kva/kRJOgReqdaGltdPUjUEdc3wYJF9vGY
wDFQq4KhDgT8ciV8Gc2EsCA/5rfmQT9E9/0+P0l7KNgbbydtxH1iK4f8td0Zj9rBOIvb9OBt/Y2w
v/475hfr/GfIlz+j15smaMVCfkRCeKOhExdrP5X8UMo6cNO1jc/fdfFyJ96uMSVlpCzojMweWVWm
NouPFFsvpdqdYf6PvTNZrhvJ0vSrlOUeUZiHsqo0awx34CSSEkVKGxgpMTDPcHcAT98fGFGVEjM7
1blss16EWVAccC+uw/2c//xD9nlqg+AXbfn7Z5hKnYtAqgbv48R+b4pLpTWMad3Aqi6IWuyKskig
txa/eCv7yf/zW4Hmt5eYaA7JjHDf7RSOyvF53fr2gysyop0RYeMV3WW7ZD+NcdL4ysyguR0g00Va
tf1q8fz9e9xJhn/APODd76V8oMYrAlWuPuiVi6xy7fbW61eplu+uAgtspx8QzrvP3cH29m3shwex
qYGEGhwpPgDtNiLc4P+eajrtX2ztb54ZP9zLP64DOI5BCCAZz/zP1/FGfDMg/TU4N0JMqmdfHFXX
35mt813fHAPLSrdYw3zFSQqRXRqvypXXTl/0CUlL7gkjwykejFyFujSKpPLnGH9BmJ7Kyg+2Xh/p
Cg9NWcQ64ctRkHmfDK+6LvUqiINhPqwWGHwXaM4v2p13ldIf74qhEQOunbX93lthRVKezi3vagiy
u9UGCx75rBxUoiE2P0VoZ5hY9obu/2sP9Nt1bcZH7OKUW8xuf76bgZ8tYgjG5kMGtvcQ9Kq9SEXz
6tZNGiptYZBWiF88DP9goUBXgb4M2sbbfU9nqGwOEzUU9YfZs/NTum5+VFvopt52qn//tvxH9trd
/rEipr/+J19/6/qVyW4+v/vyrx/61/bjPL6+ztfP/X/uv/o/P/rXn7/kN//8y/Hz/PzTF0mLsHS9
E6/jev86kTr0dk1ew/6T/7ff/LfXt7/yae1f/+sv3zrRzvtfw5Cs/cuf3zp//6+/sJT//ce//ue3
bp4bfut/ba/jy3NRPr//ldfnaeZ39d+AHHYvL7wG2c52Fod63b9j27/th+NeElFa8sywkbbdOOd8
y/gN/xvEA7Rl7LFsPH/5t6kT+7cs/zf4qjufn7w7Kg/Kjv9+aT/d/L99GP/Wiua2K9p54g//tAEC
M+2BBcwnYFthp8Ro5+dltuWg5XAwdea2OKloQ6p90YTd/ELw/26A8XYZm+E86hV29H0i+vNl2kAa
xkaZnVQYTJxXz+4Tt52z0DVX9bha9ndlsivJ0WySHsP8W7fM+tOCaOPZXer52t3Q8cdYeJEy51Re
uNVYsqdjOvyCUfPzw/72MtkieR1MOdky3ydEFbQsEGJaMwGSn46kFbVT2GxBdinm5TXL6xTfainj
GYXWL7aZd5D/n5c2+cgZbnH0vfdWa0sDDo9fmcmWVzXxwtP8ODdKTwpLjIdNeDDvujl9btKsDOtc
nx+7Mp8ebVFO1w0yXaOW67+0HfzxiiCJs9R4UWBa+9n5w7lR5gbcI9EayTqaAvm/pleHmmn2tx8e
lj9X5C9WIHNV5k77+tvX/M+XYXg8N/Y0L0mXN+O5nNUQOY4af7Gd/oN1zsa2l+s8U1SF7w6nzu0p
ef1hSQrYCiRpQxH29fTln7+Vn4uwtzvGvGZXZbCEUE28K4zSoUKcVUHFwrvduoa8tcarbLt7c5/f
WFs6R6TD/ir5eL8/fzt2uSg7CKg1lBOaUx7j/Z3/8DGZ1kRgu0zNRNXqKzYmxS1cDFCIoM2+ml2b
ht5aNYepsfoowDL+8z9/y393X/ers4NwXhGChb7o56tvm0YM6wBe4Mr6Fnq7d+um8lfZV2yH798k
XTdFoP0G3yDTerd/wFZVPI1TmQydtsbKydV16ZLGXW0WRPY1y8ovFFMVTON2vB6VlR03s7HZYzYG
oWJ6Dcxl/trra1VFg561KB+kpb5mwnBOdeoocilUfUEsanmoikqaxHmbiZduqOMJNSzvWmMPmEk3
4X5JB6mKUKt0PNCayZnDopRFIh0Xf/7KtCUIRaaLBzGuRTLOlnk5Mcm7W/CviMp8dL9U9MBHcA3w
TMjrv3uDrX0qnW49SKFkvPIxr4w68hKTR2xEbDpKmNWlG1nrah2cHqq5NdSvazb1r8Ipr616AVwo
fVwhlZ52CcTP9KZZuqkKraX0LnWFCawF3Z+oZTjL3ze7FhcNv42duyofJp7/AdZfsU5RnyFdybhT
e8hqb3wRbqk4ZttHCbYSdcVQ8zOL7V1hE9RFuTuLUHiZPGjpOkGDzsz0kE0TlLmtnQ9BvcpHSFJr
jKtQgM9+bd/omT+NcT3J7TmDNRna4zQhGW1sQup7u9iSUYnufm1M+TRZtZ/UQ9GHZgkwG+N5cfKp
0UOmFRUxL/1wNqfSOnlzW549W6uOY+dow4XFRxi5xfKUdyPhsNZoH51+yU49mzi5Crpxpldzz2UJ
N3tTvjwLW/THqpv92IB4HOaI/xPp6l1oTOl4RCB12DYLlY+rzbfwH4IwU7ObzDosz86udKYkKkxl
+nEV2n0m5vU86PqhGj14+KI7UNK2V8Ixnm1Z5lGqN3ropr19GndbsDSrxNW8YOiEC7FMqto5zcgR
L8oSvyW4BtNXT8wny02NqBcspj4Nm1Zc5ZZlUxQXj7VBnm+lwwIxX0RD6G9mO7dFNd2XbrkROl/0
56DLglt39Jtzp9nmue3qy7yrbkhUdRJ4kFi56uZXvzx1ZfcNrvcVotHPbTZD7lnni1Rvn5zekmc/
4+bVrqMlRgOZzGS2QQBkuoLfknHOlE7WIeM6kRTjuiVymZbEMIfQ2fqwmxfc6WzzI1kVwUkbS/1E
fkoWV/YmDi7qgnSdQWmcNLRbeyKNndmoX0J2UWY86sR7I+8qQ8yE9ZSc+nK6sVFzALYG58knNkK0
5nY/4bxyzgeZ3qZj9bL47nQsViGvzTyXCenby8VmCy0U2ljHsvUSfJ/Wa9mvNdIGqUdOP8nT1FmX
66BOg718mXS9O/lF+9RKgsi7xflAE3intZb/EHSdvDUhpn2RYtjOpV7v9JvgFt/AFY8DzB5RjW2J
OcrvzqCFq+Xxsp3+1s2WY1sV39ELABVr4xjnuwml1JyRuXb2gLia8IylxkqMmxYYX0k3kfQX6zOD
xjXGze0FWt3JmAxJuCteRz50KHP+OC9KD+Eek+rgI0HTbLv5lpH8XFveZTYwtauC7snAAuJRK5bv
GmB/0ql8i7G+PtnK226mRfum5VYa1W2AWYRVWiuSHLth4LtaEauqDFedpTXPqPwXd3pJV4OH0M2P
Ksi/alb+oevGR7/IB/Jy6/mgNRPP6r4frqQwO1kVBdVSHhng1+HgMdY1SHnuXS2xl/XO2OqzgRXq
odNMrADWt8epvl10aDZmaTlsDST+5QF7+eQdp3G+UEP5UpYraKqwLhxU8IgS1mcJpzXcbIeFwkfc
9eJxzLMRN6/1iwjw7RNNmww4W8X6uFtnWa394jY68e14ySFyyx/aqXxaFYL1f342Iib4u2MLISEI
Bo8k7HAO6Z9Px3qq9WoovB6DJm1bD7VQfXsw8R3hoXBSRv8p5CMRarkzDjeZqFIXN+XVFefAlWOR
9DCjt5jI4wFzIiJY7/22aG32TXeDtN103QuBBMFzWlNaH4xJb2FkzeqTUN30e2YPnQ2Eq2n6acJU
M4iGSaxfMR/PX7Ri07NoqtaZWgvL6YZwcKe/Dsq5eYaDpIlkaV3nW7tSiRd93SAjajRjiTdEtL8j
1ayehd27Wbh1/syFy60fYl0vu4mT2Ju0gySk4IXlZ36YNX281R2cdUJTEmOIDSK2X4wQuy1qsqEM
ZaqLMjQac2ouCojmDiq/vJ9gzy9TEyOarG4ye/Hv9Z6476M/mbI/LypbnnP8mULLE+72rESN0kl4
TrHd5bqVikQfxh4iwY7okw+kBi9cPTXOUUaFNoVT03oeTpJp9y1tvKE/BJAQmAePLRsbyWnNB98u
lzKqu8Z5gMtbkw1oztWtb6cWB40jJ26m5i8+xk8m84oKxJxOZlnGEFWV0WA4qzsqHmaFvMQMdHlv
uZ2HdXM92qiETK+vQtqxht4Ca+kmrqqxuS7MUqLTcsd9nmRay3xh6Z4KktFS7hI1elGWh75vrRaZ
UVk9Lp5m5nEhZECIzdz5UNhNUqPDNGOicPBF26yXgbcEzWF05vTkuZmDUgq8eqV7SCc/Gu107c+p
MOond3DL73q2miC1ZcaW5Xpp9t3xWpnHdZqBVyu5dkHsaE7xak81230j6zaGDFj3oY+OnrqBeBTv
aA6NviSjrvqGE50QPLJ1ssY98Z/8KtbKdC+LBig+ESZHx427aU11hbTLT5ewsdvJuKh9goSKqNWX
MT2zNLoqltNCSJeWmRg4S1NunwNfaphe0aw+akhmrSjNMQVI8Om0L0p3sMd4qQ1riUTJlCTa88Gs
ZG4W8UBiw+7H66XLRyWHqopzTgeI2I4yZ6JhG+8O2x+9jrMqa6xwqXLMg3unqixYfwz4+pEI3sjU
M32J0EuPbPBDthrh2kAKZYVV40e3K+an3DC0O9fYlif+JCrMKi+rb4I+7nlY6+WZIHbnlmU/DoxZ
CkeckDgtXUzqlPywWgNyZrE1qokMMQYDm5TtfckG0/ExUwpGXPUVqTccummhE1C87UHf0p0vC6EW
Pq5qUt+mwmGzY8ozc1RaucqTxjHGPeFAOvdF5o1uWGsdtRWIsR8c2NIZJDh9Vj5qGi6TkVOMoqDd
3CRsAlU+axOi3HhxTY4021iKledo0j4bqc+NWHtjkUltoP0MuyafjVDLOvMCR7m5+uAZwoyWTDPT
cK+6r9rKwwAmMFTaRQPxHVvY+MEEQdbK0usROopz6NVsw6glBe2rsnaHI56XCezQq+QHBmZqDL0i
qJzjBKcWPnAqIDiMyC2fNh1P30vD3UxxUWIix4m/uTmyCr8rzbAS+nKmUPGfHXtcHtaxM92DYdTk
VheqtXDlAR7+3KylDim8a/rqSBLpxiaGTwHDd3cjgn1ave/16lbJoo0rw/Kt027UqqePW1Cb7kXA
6igSXH9txaEPk+tisUsSsLclE/QRBVPBeGUdqlNrjIETO9uo5qRv7fXDosxpwgGrSu8Gb07raNal
jUih5ZlhYuhtTbRiwKwftErbtrDlw/vOHmubYd/TUcYzNFAfA5DC/mg5ksna6lnTLYngtn/DrEgX
x8pxMQx2FtuPrBrP7JBMe10P9ZZ6lHjIoq2SHtDjEyIUQsWUxehZdoNfxLm/VD0ThUF9CKiZXkyz
6edQuPn4HfbQdkfaZ9mErDX52EnYUradmmNsbEb2Ih1pn1c03FkYNH5Vxng8AqisJcnWkTvS8oWT
7mAx2Y5B99nrPI9YdYdIRBKlimq8HHQF5wtBs3rJu14jlXzU4DV6vTnFATYjbehqC6bv3WZZ0SgE
Saa4BTR9OLnGcCMGbdYi15n0MsoH0z57C3mMpwqg3I+W1pFzNEIK+KItzKMjby6HgR6g7h9Ws5hJ
VzNqNJGt4vLntVdeQHEkHOeIdUj6zRwW+xVdFgp/i3zL29nvtNfA0URND+gEVryUmTr6Xcah2faW
81Vvsm5OBhxqHxs2/QqHt0FiUD/6Gntka7mUYqoRL0NOLPkBg4phTxPOWrLdvWBT4WgW1YNse/4Z
agxVI0mX7FnKmjZ5tJlPP9Q0DAoeReXlZ9/BhdxL/eIeZ1oSl0ync8eobfWpivpKGHkoDUEhkVG6
bOfKlvUzROplF9gWrPbM5yBirqfCxivyh9mZM8oqt6rnhP2ig8MwW0ZzzqedE1eJnniwavPnOtp6
UKQQgGVLhjVXn8yC4Juwm7buXrEIWER7H0N+5CczVep+doW1xKXfNLdqDhT1BQepF9qeRpwgwwHy
q4qirl9yid8ulgt6KeJxGqfP1UTuK+QAm4/d65BboyiWJCUFKsfvTub1nTlWkGbwdpltdFUd3q5Y
c45sm0u+vvTSnDre21Y9znvMD9PamRNcw6o7C0krrYcjAsIh/+Q2tU2lX+ZfSLpzF0K9NHnZeNAV
LpXuDzcVmMX9uLTkwptm6qNwYe/KkdPZdXpopOcgZlvqboiyIPU/cjRAWUIpPEEkwpUuOBSumskR
gT0QMsTmQTDw23xeFsVwoRX15D/SFDEVSf1l2x6m1DLbs1NM2YWnjPSLNDssEnBbzJYo5zBcE0DL
+SOqrmWMhChn99H3he0rPp12U4lfyjXENgej1XJhWnOYDTN9cmbIMZeNVau7WjhIhDwKBuyk0OZ1
sTnMknVM0Xa08JbWkqJbhy+WJ4vgsKJmCq57NW1a6GtIhNAHk6hEg+uZ15NwNifOtnyBzOZPcF8s
/uGIe5VtHVpzGT6OZZbSE6BSfPUKk0MPR34WT5fnmxO61G9kXGujyJJgsuvXvBrKLTSrIXPDwKzL
izxr0HrZczWJsGqLMY3/ee3+TjQNrPZmZITvNzKh3cnu3WSQUKjFM7NsTibbaT+ZdgZXqHCKag29
rq8P3WAbn3qcI65KG5Mro2dyL5peMIdvJY9LjVD9PARyOY+91muhYzK14lfxDUngOVrfy+K/XTL/
pcnKdfFt7Kbu9/nnMcrP45j/5+Yv3Px/Mn8Zm9e2eP5xXsPP/zF8sd3foJqwo6OcYDxMUNH/DF+s
35CSOGzGsJCYtTj0Zn8bvlhwRJlT7BbVcOxo6/42fKFpwKhxF6IAjeP68C8MX/6wgvoBvIUOTqAg
yckBXl4o899TSEZ3mlfNE2Xijy220lOfx3SSMumxxIlAW7PIGSzmJIU3PxBk7B/Nxv3KOCkui+o6
1yqXvetzs5XnbO0fyTNHApNdet0aV6Nxmkfr1PXDSSmEKqu12IcFY9gRBc3nSpvyy6rszxUU0oks
jMgaRxzFCBz9Si75DFYHHa3e7lK3T2MTL9QLpjHX+pI9kzTGfGTkiDAWgZM7+MziLS9Z2vUhtOUu
0gaTgzhvPg6+POHhECSbmD5ra5FFdq/UeXBK8zYfjYmTYrtHAXzMmO5cF7vXtVs24k6VG06Xw1wn
i5yM0zIOVIi7FWmqdR9E93FKuwdMqUPL1vQ7s8pQVA0lWxaysHBJ6eGmojnPVdkdkGe3VBdu8LAb
TWUpLPegqW56Yc2nlcn7YVus+mWS+gHFU3mWHn4OeSMm4izTKmq04qzK9cvApCgy8LWPtma5kibn
pzCmQ4khyaEuUCsvflpSbWbicqyCsE/9hwmZhvKaGRCifFhWczw1ljTuzEm4SWBlQSgHeoiVeKf0
SydXGY4LJ68sixCNixfrAInz5j322vRqmUJGLTlMEX7Jdjz0baw8FXb6fHSU9dQ2nKxGvn1NvT6L
mrrOw6Xvx7B1xEdyK9lz2okJ9dKNDyhW29DR6iD0vVl/0lxrBubUHwIf0C2/WWeikKvpqe051Fzq
WSNVp9HNrtx56iN7soEFOUTDsi2jedXHyFbFQNqkmj9TVwc3EwAEXMr+K1ikesFpdDq1Wv0gR+9e
wxFxi5xyu8Wag0mPv1U7iJQjV0cWxLlxZdLkka5BWiV9fDgT4nlVNxp2siZlEtLdWyMtX9ugPlbr
QhHTuBdWRwPt0wGFTORvUlxkTdVSTlTipdQ/d2P5edyFR0hi5Qt0sDlM8TIIl1G5oT2o9IPJ+UNf
3WiHSlPTCUtU+VkCsl9All+TgSV5GKvqvle4lgx+nd1aeLfFJac6IwSMToSr0teiZsUU6fJAdJSV
FOVowYYmBBfuNAO7WnOpyDbzlKkxT8i4Xu8JqgZv1xuKLaA9Ax0XzG4T1PoyGJbhGxVFdS0NM8Gw
kDQNUuNlevZAb67ryS14SOuHDXYdPrAGlin2MSfH/m5bRP+E5nEhDUmvHzxZ5WHeGSxOoyyjtfZZ
KE4TtVbW0MOLezn6w7WTZThseENz55jrS2BX6tq3u+YC+LaNdQO6jdbPAz519QyuB+JEOu8qVA39
whuuC2dYwyY1pwc0iHmkMjO/gH9PSBNm/7ckPVB1thbiZzisRlhktL2kueqnGvv9LhpLp75eOrnd
ockp48KAyxBRipYPhobcp2oHT8bNW4XbbAJb89RZq3tEe9VDxV1H4ua1995beey9lcpVMIx5WKgM
LD2X3hDqfWoccRN3KB8K99nOzb1JmbTqesDEF+LvNhxET5URVkDCKhTZBr7R4s3B4zlaz0XmZ4+j
12NLZaw2yc/+vCXGWtKHlYRamGgVhtD2l+Y8IR2RdGQ6Cs9lyj83gne0+Z4RSl3Xrtx6hbRqpdx/
KEzOdekP6nYBxfg2Wd4SFfUizptTzC8lOT5UMnOqDqtog7PR8SQLbahebIHJzeyN241BUGEeuuis
QZo2l5bZavLD5ohgBaFy5efW4HGd8NYXUbalVezZmxfi02IfjL4zeJlqI8DWIjp3FMBrkvd71od8
wSF1ce+XQR8vcbI0XlNrApbccuA44eTLCcsE+7kmBPTsvfVTcJ8t3Ild6bOlB98sq6qP4950jVjG
HYs0AGFYZu3QOnVwhgteJePa19emo/lPWYrGSWtndaTxzojJVA6dHN5DXWRCbnkewFRM0KBafi0V
db5pZvNpqIzpDrRNHXJH1seUfS6iH7aBl2nYczevH3Bm1RKxGeLsOgrMv6/SQ8XhCmD31lKuBi3C
2szOq+E04qrtU+TmKeKLcMi9lBrb2z5p1P0R8z/gdTC8CD/LCFrwAkoprSsCraZr0HrRhxzqzKK2
uaW/bdwNAew2hrkppqOTz9sxpzMEei8cTIkKZj4gsbslc2YmXbdNV10F8KHZdDPmW/Ps5wCXlVdq
V01jd2GpWHVNrobQqH3atqVrD4soMQgizJ7oHcN4wq2seVmxNviUWf56YQnTvETiw98H7Kww61D9
QbhOf85xo2cLKKoOkrfTH6a+r2+xj/UPoDvqxhnUg+MW84nMJyfqvdQJV9du7iiMvHgulToSGDqT
YMWmV/eoiyvB2CStDC/O1eadsCmnJUPtf/JzzzxAVbK+rhukLcSYw0GzZv9gaenj4Gfr73ZjNFdG
umEevjTywdFcQIhpOiyWSoxu/pISARH2awAttD6ksl3OQhEn6+mY0QVJZfd9grddF3sqP1oB52xO
Ximh4SK05wnxc4qIrfe6KGjKKbYzfO2awaxDbTT9A+jnMZfuUyatJexcmRLj2kW+I56mFd8pexFo
u/YRY2/Wr3LaqvvWTMvP87J2oaADe0J6zO3RWuL4XO04l4Z1Xa1Khw9hF4/+IoP7tZydUN9xyM5V
QWQXENnIi9QvKBzubaCqSlFkFY51dJc2MTz0Fcxn8SHJD82IrJiHL65UYdIBuYfa1e5dXGXDZbDv
c83+sura/OQw5cYE37hymIyeYKKcenGyUjP2nelgz5k4k3cT95a/Re2q6sNMZLEPmn6WQ/a7Ri5t
TnMVDa1XhbrIMGLO0zluphbb6/JkzxKWgMs8qcO+MnIHp0j8ZvgE26E/eZpH5VClSUUQimp6PxzW
4dXnOZ3VcL80H4WnTr7tfgmKliwk60aXDJwXlwA2xh7N4BxF8H3p1nv8D5p9FkMXx04fS73i9FY3
ud/fCCot0nQa5tjyltC6qCpljWvHhM3rcpwHN4EDuyQuIp+4sH2PdJLmQAaC4FkNHoDFwDm89Xd9
AmiRbk1vKe0lNuuMYb8GbRBbpC/4Ih196SYtpfMFQFlsFM3vQ2byTfUR8d0bqa8fbtAs4iC3/I7+
9EHoGHnamFRSEIEVZ9kRHHy6IpsxjQvZ9xFqcnGCYTrStprB0SlgX0yO0J702SiOdsaEWEwQElr3
SHZLvAWrBWsQpbYGLfLeL7zLfkLMRWgD/uA12Mts6fpxVs5K/ou8Swuj+5A5PjqwiduFfVcXFqt9
OYyg003OBs5joHkqNlff6BJjqD9Bst9FKd36cTUhSnWuoGLDz77Gc1ABax4Dvfh9Xio6dFO6Z2bo
QNk1UzdPtbYbLobiqHC3xyxY/ChgyHLdg71wINB8WK5/GWilf0K54V06smkxofe17lGNaNgyzP7O
4PmQKWy5nRRzunM3juORbBkNaYaRPuip0UWyDtCg5/kcoQ7vLrA6yGOYByAJhcQ5eLA05rKdfczw
hWP7zD94eqcjTZrNWyPQ5LXlBfIVyG+4T1snf7I5zg7mrGNK3WQkDuKe2lx1mg7W3C4rNpMYByem
zJhKBEh3QOo34hI8GS1WStYNKMWNraSPaL2yI7jiDiPmFaIBhgPyVbUwWUsBaSQdttthG5hTgsQY
N10wA5f0fXnBLMm47Kw0jfqhFTgY6eajQL13ZdY4DLUUVtgjEGGGG3mfzBpp3SjayjssFbzQtGrt
iS3A/yrwir9cVsr4wLPFpT9ze5RJ9PG6Vs9MCqvIbYj2heKvnbJBVaEzf2+yFmJECk22Nz77fXss
8yLxTBzXi8eucC/87fcURhWsvN9N0oPCuR92nRycW9Fc4fN2MsvsOjXZenHQicouPaKADivN/zQ3
8pUSezp3Ro4U2FZfGBkVh7GcP+TV7WpsJ8OlfpIdfnvDTpSzViDeMS3lcVSyjVJ/I0UjYHg2jfAm
pALAd0VDzb/JyJwHqkQ5W0kWbHXijpk67USNJxLFGPOihk1k2UEBWVAGFQXWaDbIC0msVOB5p32S
aV0yp/Ld7LteVNhuYegcV67sOkrvqqdtaYhx0if/lgOsAUkWc5x7nh6nilCbcAYwOLXjasTaspiH
nC3xdd4ENeJoBTLeRn183qwl413YuweydNPnlDhqg6iqzr7YnM536Ur64kIt/cbEO89uLIc4WABu
XqcxOlW0ZV1+V8ggSNotJ+S+mrfiBj6SGeJab51woxBnu1rcW3/W3Q31Z06kuT0hVgtZA5+Blctn
8OJ24xZr2alccjcmZxyWheNVAzuMRRaVNeZWOBhWAyDlt6eUnu5ABCUyi3por0ayqk52nyrmH105
v7ZKulHZDOVpWFrvMABSkXElinPvG/MrYpHsksldemstOsm2vhBXYKH5eCEdNHnuTrUxdtJNtdNv
BuU+WdI8+nqxhEh+Ji92FONA2A1+gn2GepKd24Hx4owm3ig+1hvdRxlwMbAU2563NzoQQK11k+8c
ITiRKxtxJR8nNoaDNsIlIsCJFMg3glEjWwliCjaJnUpHOYJfdUd5RVeu9jotrx+FG6Cz2LlLmr/T
mLqd0aSlO7lp/IPotHOeGk60i3XnQeV+o3/3oFUboT6L4MLcGVNkzUCeAizWbuTOqIJmaq8JFKz0
olnqa3f1+lcTCpa9c7G20bGg++z8rJ2pVeycrWlsy2R5I3Jt+NzHxc7uas1R+8Sopvy92Llfupdt
xzb1nS8Mmdn7tbm+a2thXpr6VCRiZ5CVb2Qy8UYsy3eOmfdGN0t35lnwRkILdj5a80ZN8xkK37lv
hLUA6hroECS2hrBEajKYbdXOceuW2TlZO++tf6PAdW90OG7U/DU3+9dKF+btsFPn8A8broOdTrfs
xLryjWPXwtBiIUC8I5x7jYN1fTaz7Yt00tuswEMdbOZyridMG8WfcRP/H9f8yy70/T8Dm+Fzm9XP
31+n/Edsc/+dP8DNwPwNCrhLMqYHWxn6ODjlH8xy3/9tFyy8uSeR3+U60DL/BDdNEFF84ChE0Syx
CHdg+09w09R/g4sOY2XPjw9gpP8r2OZO/PwB2dy56zsnlarKANZ036gxP9BSm8xc4XcFxWkrO/sA
ulMes9zyIndr62NmVb8yPt7x+B+vh58X5T/OCcQioNN+bwTTWgabSttmp5VpSWRD3/tky7w5r/gB
Xa9+rnMW1+mvGD7/4KIAy8i/EEMFGDvz/R/epDn5SsjOzk4zEblXU13lnPOuFWr87+GHj/4f0KTf
0XyRsOENAW/ZhBy7U7J36voPl2ol3LreNYvTKpryKthsLYb1gCuAXlWHEdPPsJg9DKb2/8t9Xf3C
P+Hd5RG+YmLK1FqH9I3303ug2oGwp2rHH4l3pxBUGJMfZsSctyZTQLiOHZbl1Cv2DWON4QWq3HT8
52//nagVwwGM/Qy8YXFuw70G8fDP779S7DQCiAE13/4hV4v5IPCk+VrJgsZmhTHInp3bl705xFk9
iOPQkBobZYsJbibnyfjouWI5+oZQT2q16uwXA6N36/3t9aF7wp3Z3E1W3xv/FZ2DWqXWh9P/puy8
euNGoq37iwpgDq/Nzq1WDpZeCMuyWMyhyGL49Xe1P+DDWNewcV+MGczA3c1QdeqcvdduA4l+oaz0
WrnkdAaFnjb9pYP5jwtyEZP/54G/fODF4khiJy8sPv6L9uw/DwRkwYACalB7tLUGzSikFuaKX+YF
G7Ytjo11m91nZBajJo4h8lm41PPBnyGE5Xm/+fu3+YLMxwR7sfX+WnAwk5g4ln7/Niz6dXdRa+2Z
rcKWbGCx1SvtW+rY4kKnQuhgMQMYqb+lQ/PhYVbZqdFbwAzPDj3fOJD3COSNN9rGXYp0uUvofNip
84wZvDl0s0SnkzBepmTvTc5IY8ALV7O+XJVVKw6lDEYawHSIaB3U8dk3S+Mf2TK/Qo3+e8EvPxGt
kMldvryHX9/Apu9NTDZpSaE6kr24kCxjr/u+mZ6KDjRd7TfTcx22FPfzYIbXBqkslFhlctUNmEnY
gvtDXcbqXZuuuF0YDD8U7mC8TeHsMYzIiocsN5vXAGHgwVdD9mGbRR/VpH9+HxaBAneiZ2ZEraXt
Z4deO3V1tajzWGpw7klYPPz9jn4R9v+6oSFOcmD9NpaYrwAOoceYY50s9uQFoEUYoIorItSjv3/K
17eGawrfhS6vaXsX98AX80eAmWeYeOz3HMmSb4K+WBP36qC7xf0Z5Ma/olkuLo8vt5BBNCgpFjLa
5L+SYv/zzpBb1cql4+PIM0qIRUuPfLGJI+70r4TgL9vR5fKxMVx2WB4ZiB5f/CblZIELU6rYI3xI
zgXH0KfMM4qHRbTqONhp8VCapGn//Wp+XaQvH3rxneAbBPNqfI3VxX8VGkVflTDU++Sd/l3A+TRv
eRNxGJg2uXye/QxBv3nN+0ujoXPFv27on64wI1PqEgbo2EIuN/w/V1iMlyOzcTmBgUig9DVqnpuh
QjNm0TA5//33/uHp4U7iQmJ0egl4/fJh2s5Q6EGK2jfCLx6cdGSlTUdYy1QbK1n0/Y+/f95XUcDl
rtqUWfiHmAJfPKG//7raNaCkhGW9N9p2WSKHYVC/kX6NXsWBlVVG+O2XW9NntCJFRhJYXAfpFeM/
miRapkF2qJmPXMiB6n3wuuG9tBrNfj3G9nZMPXEVO33z+vcv/cc74nkXJASPJAfb378zA+Pcs2iw
7RnAgtQSVCaxX1SnEIXw498/6k8PPWfuS+kI/DT0vnxUFaStavlJlENdfDYtZZ4HNY1HYbXB0bHz
6iRt7e3//qF/+H2X1BikNkhpPQATv/++ZXTa3Kroi0wIu7e+XcXneVT4id1Y/MOT/of3i8wFzGp8
mE2p/PX2y7ktgHTV+7gfZbUtvSy7Komf2minVXdDb84Hy+7J3HSH2r0aCeP7xwP/p9/KpxPtQWIJ
yMMv9SZBP/4o8LzsSweiY4ko/8qcm/BmSOvwH5bNy2/5slRCBcaxGnLuxoL/5aMo0L3LYlnuHfas
41TZ6kiwGntzYCz2c4IiP1sHTDOOov3nLf3DdUZ0AZr/wlfjyf3yHMFaLHCpe80+bQ29s2k73csW
aSxiByyY2TKzdqWjNRUrOAS8e0VCtfX3p+pPjzIARte/4G4JjvpyqxcVxFqjo9s70kC/THv3MPax
salTdVcmwnRXhVX8q6b7w+1lxXQtKgzwO/5Fd/LfxfPimzVaxeKZZE54HWMSovGGphodnBdn27//
wstF/HKD8VyC/qF89OAAfVk8G05IAX5FBkPUatdp2T1p9c8q9Q8fYl0OZiYFPMbfr/bikmGqu5SS
FSGZ0EiYjQhBcic0WP7+Y/5w5SBnodnhieVXfb1yBTJIVFZYiCf03895ymAJaSzyZJ3bVfOPZ+MP
rwYcdSpvKNsco78eRZhx5hplIcEe/OJdKcPUWpMs1+8W2s4npHjiNh5qTeKg8JAt/f8GwO3/uz1/
McteNiAaVfhlLz/WZwX4/QkRGf9DP1Xdvsg9se60807Ezv8t9vtXLQ8iKOThv3Aq/9ceHgqj9SfD
L/etcHkMF4qGJZnUMenHdKvyFv9jGib/Kl7+sJnzrmMA5pexVX09QC2ORJtZxOVeMFZ9po0qbgOm
Yo+BXWf7zCv/9YZf+iZfXwBw8ZesSHaPkHLw92uZ4Ekui8Wr95lt41HAZBC3qywV8pOXwX9iYQjR
kIfh+LQ0QXwbVmNIMjPsLg3UK2s/G8csHsbM4hTQVbO/Qy9ho/Ae5bvrpNT+udvD2KUsYBYTtKG9
sTGp7evWUo8ULs3L35+MP7wBuNMRqV/2XgNh9++/hjBM1TsVzjWrQci6agqPPCLs/C8MK/XN//mz
LgsjGwMU5gsd7/fP8i1IorOVU9x6grRTc1y2SydoS156Ef/3j4J2wPrEyJnK/cs2NCMDq2ZrLva/
Oh7KQDNhxIFYO8Sd7//+Ub8knb+viOCyAKWYF/c2SKcvl7BMEzEaE5lF2Ik4UfeejfbVhJVqdgWB
ZMQoumunc+vlpi/Iw1gNc+B9IOYuHpSg7w/vybFuQXstV73flE8OWaAYEI0aUUot6ve/f1vrshl8
+basQVTahoUWEbzd7zehdWblzpKGSImM4tSMdvO9wJt11ahJIp9O0+R9MGT32LttwnTHjEVUd9Zy
l/iyxdHoJJE0jf6uq3uUbj5nkboY9Bpbrzp6qQ7uRph8O0ZGDPhjrzyNxHH8Y9H+wh+9LDQcMC+J
sqR/sA19LWfMZhEXSn+1RxSFq3eoycXMHBWv3MLgYM/ycy2qCzOrl2NkJOb7XGTL4e/XEaf6750U
mhbUc7jn4Q1dZA7m/zqEQuZv0sSs937P5DLKujaB91g5nYlSqUHVJYYbn9UJwcf47Gc540EkNsba
nWT6aeX189TVgKBpx/UPwyRSXoasx0RUIyiYuyzCC+KdnL640VWHExrjjUKPIEb3fZSEBUp9onmz
7pS+b2XyvZrlk+dfHi97OiRluEvDrFq1IsdjFldVZOcno0JrnzNFCId1GsLNaOXGkdVNY3Zklmc7
1cxPxlRGOnyzJmMtCpR4eXY3j/qEkWE51LjiEfe8dvj2NGmyM02MbO1V3iHIEOAzCaCVMh+Wrn0m
yAGFjhc1bnClrBQle3focR7ZGYjAvt1mSXHQqvw5xGJDDu7OUdmBiezG9fWr3asoQPXp0ryQxH4n
TR71mdgIZkaEfon9MuKiccu9Mapk4yB3UKFGfJb1NtNw923AuYrOKXx0jHidEziVMDniuLQUE0Qo
qa7T3kzgBomr2ZX3Thfi1yiq1yorVuhlWH/jd9tv7+bZieh3f6OlsW4sY+u7V9giPtJScBGTx3bW
B+lY142/bM32Jkmskw6612mmweJhcY8L7BdjvhNZuJnLFEslcL8kRmo0nzox5etFY+rr3WNTNbu0
vR+bE66Wb9r7cBZHr+CKErPE3HT+cGqBYpHWdOQ11tFrjJ/B8LlY9nFQCDVma82MflfAPQbId/Cx
aHuVOqUh3sbZDp4bE6NDSIt3GbuzVdTkh9X50WzN+wKbuF+k7UbXyaPVelueYjylDmM5oARGG1cr
w16iJNdc11nfFIP3lPA4F34Gp0BFfdmsvTg/lMuCAsT8gd1j6wqNJX6Kr/0Ob63ynppcfYBUm4hW
b6NCJM7Od+XK9hh1lepVGNYqJFlj1c2oqsr62kZeS8CZ2DnNtepOI9JDpgFR2FykXuJA2yeSNgG4
ykYYwTZbeaek9872FKKlG6cIOS6kJYalNoWvDp8QrEZx5jwEE4QnUVTnEBU8zkliIUtSXvw03aBr
e3Xy+gezCOzd8lThsO6LEMGcVZ4wB57dGv9FUo6bySzTFcvkU7a0D8ZY3pmh+gHta7dQc0V9/JOh
ZNR05sbsebd/kLF9ctx83ejsOTO+VRcxD69Jmk0Ym/VzqKo96aXvyFQQajttxDj8UwXqENfmyhb1
h9TeFRHA67LjIkzYkHW3wWbigCEJTsOMpX/Q+8SLD3XedRGzg+6E92Vb2D0MEespJCpuqt3HwtX2
SlcuP5YVJGz5O6xdhtCFUfF9xa64KhGl9c14qHGaWWO5Au55MOjJGoO8X7iATZufCtYRQBdogLN2
XGutm1d7loBIi1raWFcn2o5UzTgZtl3cnAvpvlqVt/KLDLjgtJqr5j51ctSfXhas8TOSV2ZvlNf0
yK6xBsUBtQdzilUY5qu897yHwk/LqJ3r6xIcsYZH8RxAkuZEv22N8Dsm0yvUG/etqu/oZno+nq1S
OyPEz6Th6/m7CskWusirasYFl/QsQWIAlJtz7l/lzgfG5EcGodeu5AuT4bC4+6FtNU9UXq8X1O3U
y6u0kXdG/mHWxGA10CVCsVfDdEdYCvNv/1vGshqHLjCC+ke9UADUqCfXpr90+Dyl++IuvnmYLYfc
lqA+NV1XEF9KhgfcMaLbStUifiixlhuFUo+J7lrJgpNYN1nCATqald8uUQcVY9xheqzfXVlkYl0T
xrzufZQXwYzvaFgy/xiHuf9kIsVa+QM/b3HqEBIE8aiWqTZTa0KQYc5aPKRFIj4CshipUrJC//TV
cr/k1adh1tYam+KykROy2xl2MTqXBJsg5IHveGrFwYVsSx5G7V8XhLhv6lk3jzgRP8KYN8QmeXVP
b1mVKzIbnSdeUWS/xGx7BytU+twGYhl2hXlRdrDM3iQS+rQl0HbiSo7FY1vP6bfZwq2KPh1Yk3Qn
8elaqtkQDMpiSCzH3F+5aRE+pq0d31QorihdnApwSdDhI2t6JPp9o9xlIxYkj9nQoIuPfd2f0cOy
wHtDrL+HrZ0bW800Gonm+KZgNLzPCx++6t1yJuccTqDKWnzsNKTy3RDbslgFneduqlFl9zRQChwO
hX6ljC5/mFM/HRi32CjOi+Y5TPSwmt0B6lQVxljGrLzhHo3ye+nED8rnhS+LcuTlWkJnazlB7a0y
vBA3agSxmREmQiLmvAx65YQKK2CRFiCrDYymEzrMtbVYThTURn0r2kpdpRzmXki2mYETxOkxQLV1
EHZlbCsSys5zWGLTq8CTvHqO6A6Luqw9wmM/HfU3v/GQKJVCHoElfGSddiEKTzacXJvejBs8OFP9
3e+JgCXhUzz0Ou8e3cy392qhHzlY9WSDPy71dTkYTo4q3ZYbhai3XXWt9U73St1JG6nJrJ38yFTH
OiQ4xdFoQztdaGpeGbHceGX2uMQ6WxN11x8Z3XXoCQU68SqzFoSyGM9quGCbVMWLjOp8woyfeWEK
BRTF3zY2Ww/9WBZASpZMNldJr4cBwMrUtOx2Bc20YDb6OMInXEScZ3ZmL4L3qU1zul4O0s4KTWM+
xchXKwkpZQkw1C9FQtY3ikrfl/osUST2qyUt9Dq5IB+QCs4QAbDMnoBRi6hKcRyb2g3e9JhRt6P3
wrU5YAPhGTcPJUUgBi5ti2eccCiA4+WlQ6Kzmwgp+klwYvUZJ27yJAyvfl/auxhzH0c+iuidGQ7J
FuBLdjMtcXPlV6mEyVH2qR/R/CJR1Wv5d39EnYiqchekRLP7wAjfmy6d9pWEXTJSI99jgUsoh4S1
0cVY4UedlqOjPX8Vdi4norExqR17bf1EYIUrnEHcWhlTv3Ur60UZNgNTUbXMpbupJ2FSS2M+5Si6
JLwGcrryGmYGNUnrP8WjGF6cnI5fAgFCb8B4VCXcAUPvp96afwT+VCG4mTjY5qPRFqht0FqCDWDn
Qbdt38xuAD3ELZ3prorD5QU4jbl3q8laT/6gGyI38YQArZ/EO5lo6a4wLDjAqS6fG8luOBl5RXQQ
z9oa/SDmWRumS4Rl0VYR6fD9TlZptokpsvckR+qjG8bqUbjwM3AOQ8riIbaaW7eypYgIoDExB5ax
s00MEg02plouMtax1emWo3F4NZXwEYwBDXOaNPaj24SUStznnOxBbbXbemj0LsnL8sOjb/WgmQ68
q+qT6BemzZCUfjKmIiQCBWc+XvUskOuQgI87ZbP4Tn7sRxIlZlQUhv/QmmV46vshWPmJVyHdGzWL
ubTb+LsHT+Kmb7LqONa6PfaNQ1Cd7xrDN28sp7NZ9l7kankivbPYl1NmRJVp51u7Y6OeQzjDZtu1
O17bYQsUYtgsi8Nvda0BDIIWW7P0nAO5YJcdhOPk24igBAoWk5qHFHpI/q0QoCVy3+r3pjPC3xuG
plyRYvDTFc1wFlOByB3i0qvLqWTHcDu7s2Be71TgNw+F5Y6b0hfyY3aq5ZmAk2LTttWut6zibvCd
Z9VJqk8xjuCWLvWhtKaZ1YtUFxUNOaQjKoZYvxIZ5JyHwE2OpT14aOdyAvImVKEHd7YNdOGM87JI
LHZ/apwufazKysxXHYaOq0u1cNPOXlcfh951gaejEwFSNGlugiySu8XJLs4ZnFdEurCzwfrHVQ7L
4tEafWMbJ/b02NUi2MUy0JvARU/gW801BGz8qJiqGHpWaR88LH7tzWvmWzGRxV4TPEp/Ku+A8jWE
AFlCpruxN2lUKN/+KY0u2TqFreD9zm0KDcIFzlDK1lw1EjdyPIcNxghKFK5+ceUYYj8zeX4nNT08
II/PaGo7rt558Uisk9RdcaXnRX3IuJUSn7WbAPFx2oZx+Einbp34mPIm6iCoKkX1WYjBvG486T7p
8Bdl3dQJWr7ULiiFYO3g4tbDGjNa421IDhru8MJZ+yWo64OFgBa3WGqdZgJsAEF58rqZ7cujPSyn
ruRnAt2gU0buknlx2uPRcuzvipZQFFCYR7NQGHuhJefr0Ss4u7RueW9QyG6IG2iQ5jTtcmLB+ikJ
ud0sVCsnuP8tDCpdfddTwgPvJ+umFvrQ92GIy6bVVwk1J2dOG95ST/gDI8E5CqY6WzeO/Z7psXuB
7cPZZBnMb6nCj9DH/rPZmEsU5K21YqBgkItn+IRXTyFVbF3m+OHDbO8Rq7ZJ9NivERKLfTrO4do0
K/sqpkSwxrHGlUcXkcLTmlfoIMeVYIiPo6KVDygqyl2WdPK89Bn5wfAOqi3WJfsmB2R1b+fjci0a
Uv+MMeyZCV3M4k2sHjqkGX2UW9gV69JATWPMAZ79pH6RdifW/djFz1PWqjsx1lkXpbVfb8vLJVI+
gQMujra1n3pEa3djsrHzb+x+rOIVAPBHx8wXOkAghFbMAmkimEmVnhPlodyskqOhlu+BJLLbVlgz
LOhhe7OqdYREGLeRQPZ6T4Hz6YmyftNLxTlEdi9DPHWvfhe+01bQEWSJd2Wy/o65m3KkMd+A3dS3
NuvCpkrK5d7P+2cxxvE2s0R6J4cFjAJ5uPMuaUu8fla1QDbxxvWA+pgihB5rF/bl2fBUuHG8vt3E
bdmRQw4sSNZFuE3iMSpV1h0cDnln+lGQOXwLhaY9m1gLluQFiEKCD4cWgF0+FrPk3KD65si5Emu/
E1dXQIlJYzd1v25j533AB0htN+HEtPiDYnNTlU36mlaed+SE66zNzov3WbDU63aRwUZkMI0wDtJW
8MqQxWBSG6usLoVmd56zAbNl1z/D+eGgYrvDkVjQBrEyfJTINNMsxyiVhvQdYgwDjvCesrlcCPUS
bYau2WzQ++JwAceUIBUehHfOil6Cbq8JOSyF2OEExIanSx/z2FTeTJnb/Ggq3AR+NT0MdfyLwGSQ
0J6WL2Dm9W6cnGlj1eNjG04W8/7GfS5S/MJdkowblY/5ORFhuDbwkDjVfCyMxjhYBbmOHRSPnYTO
tDfbJCCqE/5HKxp1XDjk/RhT29j2XqbAv2CxC4dgenIcwFJc/ybyGwcLIAZXzBX2W8phdY23dtkU
/cgTbgLTC2lOd2W2RJkLP7AwC1oQvUir63Dsm03eAZCzxta5CWrbP5iy+GGqtH/u49bZs6LrY9yR
5G7iut04g5u8jzPAL6+tJJIYO3+mVzN874RX34UAyL5ZJOg4rVvthjKwTyQwqDWiwQ4wS6iPQptV
uE8r2spEwwLfb2zFvSsurlSpq0/s2unansFQ4ZWQAxPH1NgbVievQ0+2kZOw6RqCjpeQQ3vsZqpp
iUVs65u1seaWFZFsREcJDg0nHIOdzTWlRWQGqPVw67aqj0Sauxs3w02bBxbFJ+5XMRfdthzzLLJV
2NxPeQG3MGUtHMu82zQIpfAFsPZ4nGHWIL3rswfgYpMbAWfmMCWRyuxbXFdozRBPJzZMPQr7dDVm
uT7PWIZufU97J9r13Xb27IXn1Dt2GCirdWiP9Y2ZuuZNRQW4F1R1hyAfcB70drxVmF7uC85MKz5g
XPdBgNUlJQ55BQNrXwjCByajodehWmMVxMtVUafvBuTs66LFwII9/VpXFPhaLB9O22eRX+ZnAHvh
yhot67OWWpJFX813i+8WW4tu6Tc7ncWpwC1nYWYb3HRleMNTrK3qCjPIvJZudd1r/cZ4GNO5Ml6q
HHeBGOpiPUhLrKzG6yNlYCooTDw9JM7kdw0yeoa2PtCbHiAjTlT6emQGH01tpRzM23hnWKnkbZ/y
jXTi8Hk0AXsUWfojd8flqlWMrqI6W/zIT5mDO7qfd+4iyw9NbbXtEbgdTPgdBErXkDMs1lzfoFhZ
0S7AqdOWrfPm6NxYjWUhNmAMyyehVHwKgJlsIb9BVZpNvMl9jKNpSuYb1IPvv9JGhyXFct5J/z1v
G9yzQ2buQ+k4jwPK8lVVes3apHdOu6XMiPb2Cp/tI1vAR3K3IFMskCFTIIMw+s18oCntj/VuVFN/
XcDqfCphfLKh1PFaN3Z+HJFF0dCZ8RpBNXrELLeb61EdQkdiYAp1970fwGIY3XRdF7jYRcXDjQW1
ufOS0v1hFO2zRbzVFb7aJkpnWCRLMKXHsIy9beZjE8i9FB/n5Knhqotr9TDn/RgN2BDGaCwmWpfN
RDSeHc85NkL5uRgM24dSkKZQeAYkLl0ejZgRG72wZtr2trS2+KmXdVYCsjSJsG8CRhqWIPg8GRRd
tmzI95brLJ8TFemViH1clEt8FqndP9heTqdtoXlTEum1VqZff9gxFAO7FWQhLbx5oQzccuUzK7/N
UIoh7mR1fPHTady5TnMcctle98lI27iY3sK8+ynTzN/6HQOF0e1mLPGhsQN9VB4nLBHOqmg8/ZPB
h1lF4BL0E/nj8qUIsg5m5GfW+Zw1XcxOVsy0gNZbGfnWUr4mdZuSyOQNx06PzjFvJ327WDNbyAhJ
e2PFRDfFmRnQ7uwTb2eUphNNl7N8I5OaVp4X3ycji1ecLMU+xcvxwO4Kg6Cp4nUG8CyKm3yqIeo5
9baoe96kHGQhTsFWUTDWefMWl+NEb62P6UTlctMPKUZo18R+6ofvHQ65YzeG8Y7oBMYGiD5v5gr+
3EpmxhWxTMnVWBewWR2jDrddiomKE3onMfRywjAh50B7WVWX1OSVM3c58Na2Rm/hOjPeGTPpDKCh
om3GtbJm+m0Fagy1rscFNJI7PtIyrrY1Q8uDn+e30vXtTZ1QgsuFgY4z50x1chypRr3kB+SjUGra
oHleynrGDxq3UxJxwIPzhl1w3np9l08r1xxMbNVgsDdDmt7Ts2I4jLmnb2bKQd/PYVOGhLHBbjKj
hJHMlo8Zr+NAxTvs88P1FBdGZMnF2RQlCeCIcnFV5md/SL9rfLMr0iz6PbOndIulbdMuHobfGELt
0obDabTDi8/due3GuqNLg0OOs1PzZGgHdJoxWasF9JnY1GM8vTAnT6PS5SRdG177OaJ5+I7VMLvL
hJ7puWcJ+N5G7nCH22cQ+Na3yvNzlgUqbXtVQgz82SSJufNj5y1sGiyY4YVCh4fgYBp5cfCFeUpq
96VSQXXAhtKs03Z4qk364oUDRTbEJrZ2W2fZlETYvGpv8ILdjNUK5gG8QISqjrsbcRc/0DbNSaYd
2p3dFMN5Qp98bDDobKXlyDd6/UlO2pWks6x0w5QjVhsfB/+nFaTptdBtsOOkBaaCiu848JSeqAxq
ICd+uFdOIqKu95wjwdEGNWxvP9FSoMUc1Napk546u3ryb8MwYXY/hjyFdUAdPtDS3nqKV5bjFB5m
jOt3S5x6t9Ns53jg6ei4STdcajH3pCbtULTl9vAdcAAQFHjBTrCauIYPRm+nYmXMifeRIvBJYWuk
3S2wIzaMjiFTT91AhkOizmzWDO+C2D+1vdcwtTKFvx+svDxcOB/Wym/p77Suir8tvqwPma+NwwUm
9mzSY9rmS65DKgk5sLTqhSMyose3jmDAfZY2/dY0YBgDjClBtKjRWdWVn72QBtY9mJ1zwYx21NxF
Ni5JNLGS1atwESABwyRnVpJkoHaSeubv7jxdJusZvNQZL7IPwLyYfvQSr6jXyguI4zKQiutlvFmE
6O7qOLdORVw1j5mZ5FQT1cxZkEnCppWePgFuAMSWZP0AlmAhg2K14GT/GIFiXgFLK9+N0qtDsNJT
dqtnSUcelEjqXZU9AI1V0NbZFRAGhF95OwRyTcS59eKkuv1UQw7ZE3d/dbIyUrpXmLgCsRI4uG+r
MR3YejlxXxlQYNtz5xOFFZmj6+3b1vA/5hQzxcK6+JnMdRKcqMM8It0c9tVJmDKOhtC8MILzrjo1
HkyVdapE+ygS6TyHRdn/MKqmoVsIlR/8YY9cZmSpehuUgYuw1HzdIRPpVTIg/c3hxD4XYd5+ghYy
3rjJPhS+NOw2oyUcQp6ypoFWGiR4bgmnHlbKFihC0ZkHW8WRjv59bu1jaVsPTdGp6xnWacnOmM4V
JLfaOUtVIlsYjV5RL+HhstdyuDhEwmR6qpYA7Xxbl1g2nF/fy461G6kmM7ItBWb7qubJDVcYx/iz
6VnxoKnwS8jmubFRGp7dQYLUDkIZ7+fJn55qcliN3VjO4THrlqVdWd6Qt+ek8rHdIvtM1UPG5Hif
xAaeab9EMZNqLdUDcVe5uXXKzNmWGfN9ALd28cCsMskPGNhlGvUMYG1SLrsODGVZ2as5Dh06GxZv
fTxgelwrxbSVDUGiny9nE59vEJcnH3DaQwsTZtcM5eSSYTdwQdSsuKQmytOE8p/cyC1PaWZu0U5Q
WZQKFU/O6GoAYU53I4r9pXigpZF8ow3PCToUjbMdzNF4q5WvjvTPMyBCWfFsTJnOocs5cFdE3e/i
au5/qHHor815mo+kuQ/pKUT5c01Dlr8e1BIW6ot4JehDnlNO9DEUFB7MCKsWmuxwaF4h1seAeDHl
+tg0ttDms30Qeyh6Kn9O3k2RZFdYh5VaaewhekMqHd85kxyQ4IppS0cNMgRoohBbH/ySuX6UAvot
CQobeBqT2EWyogL+sbPj9GqgNf5MRwC+Xpc2HYtFoUC1hG77mI1V/wP7peXTorPFd2Gh0Hdru32k
qyk43M21t06D3PbBkuvxqTPs7gXjJ4g7swqeOTN4176dTAuj/vBcdx71AQh5j02+EgwUFesVChrq
8RiW9TosmmTYZjJDOKxcKzImQV3Zs5Be8x70RKrRnM2jbCiQs9smAPy11cQMDwY7wLMIgMD41kC2
JLOmRwxOB4snq9OZ8xzQoa/wbtvciDZzGUp0RsHNBH910ilODXvuVHyP2I59l2YwWcQYHdatDuQ5
LMLiNuyruNiCrnCAm0689IB9ahqgJSgjxGyzPKIVdp/ttuQhYBT6Wli99+HZMruSYPFpQ84jy4PR
I4DvheOXq4KTOWP1Oc1mZgwGL09RXySLWQOqfO2SzvQowT6gywl5AkXTchOqgcnRVkGDAQyauTYY
UAhmz4kOzXJPj2p8EmCE9gZatxubgcFDkqLjKEYeXLaF+Cx9r3iYYTA+5mEg1TF1lf/BYWcsCabr
eTdIkWdVSuxF4FcQNZVZj7J6Rx0NCqkG61lHC33Eb8UMV+cABc9SB9Km5D1bUQvoqMvj7ODNQ7bv
Aj9BicL7QcIbI443WfBo50yvrtGh9DuYoPkWih6rbj4n35hOcTlJqpyrm1EFM0WHTJaNwcQo2/7S
MA1okT9xrdYQTmLNcu9BuQAMkF3e777hoHMdXBw/1azy7UXXSKChqshxMfOR9Z4P4S8N5/GlwN6N
Syq0uofenkdGUXHWb7PLylyxAWzDZZquYJJiwa/q5h7c9sTkyCSdhKKeHSj3+M90nI2dlVXzmQzG
jmuABeRW+XHtvuVFV0BOyiSO7om++qVDxU2ayqLf1ZXkMNSVpRdEs5V5xY3sJ71r+7Y+GKKpofUL
49gvknvBJtd4ETeYJjeoRpIfJv5cyyVnbYfSGd8UrscameJSp48Q1ywiRivsZ46Uxq7IEPa4iZD3
Hc/3TTvl8XnEqbjppav3IjEZlk3U1FFZL1wkgKdlf/J1rf6HuDPrjRtZ0/QfGh4EGVxvcxNTsmzL
ll22bwiXXcV93/nr56FqZjqTIpKt6otBH6CBowNHRjCWb3kXVKSzjEprptiecj+mIhl3ec6G05B2
1ZFoh9yvafRcD1lcEmwLqqR3Ae0aEDjtNPPRY26SzLJB+ULIgunStOXzUKicxVmG7UMHN/3AOpiu
VzrKPpZpVR76KkfX2KiN+5x+Ah17G4SpphbGs87uvotrJfWJy3LjZ8KDQpQM5dkt/P4xSgFNvaMV
ypPVmPBNMh0gOMFD5DoDRPU2GgwQSgZbpaNDuy9sOh8Au3gvBD5kX3TRmMSNmL3zv5FA3eWYfCbQ
UlC9x0c5Ba3k0KMMCgxV9r2V8GASHWoPpPHth7HsEGAtAkARQV3D6IoGFQeC5kOrImxrZ0LdmSAm
9ooywIYpBuW+bfv6ntIEszHQ3K/3lMYVd0CbApFMq+OO77j+n1qSo44S9VCLh8jh272fPBUCjdJT
YzsOgxoqjyAP8oScpaDTHpWT8Q/4/02M6+c85T83ZST/e2KTd3/ls1FWvfyn5l/z68Ih7P/8uv+f
Pl86GOD/B8eef8iV0dc+CJO/LqnY8//8Hyq2Ypr/ATxq48YlLZCY/YvBF6qnDiqT/Jc6+FtpqBc8
bEW1/sNfMCSyZo4DdC2w3PU/Fl+KYf6H/zHKKjY4bygtQBbfIDM5I0H/CylqQhTBnEegcw5rhebx
rIF5SSuQFi5ubP/pgRAPINiuR9Cg/aFlaa5+CfxoC5l6zd6AjS4wbIQCSpINCch+IVFdUMCQQ6Uq
78T2/XT68MHZ372vds4GAn9BxHo9xgIH72lgV6M8sVE2ANSXE162O2Q2TqZWwJio8FVID47tOtZn
FQIaNzYPt7H3gBA05L2S+knq7Foi94v9sALP35j6ku5QjoRhXsLPSnc/gv1zs3uv7bL97TFeIM+X
n3OxvksS42j+3/Wtj0/fHp8/RoeP0/672G1xKrYmMwOQL76jA+yjMFEEvo933348+7t33m7Dbu3F
UfDWVBbo7nAwfAzNWC9r98Hfffrj3fvPT1vTUK+9o17tFW3mqFzMAz+AZEQ/0L5/cHbq4Tk4MBHa
ZRufZf5XLqbClifaAkXMIZuJpc6Cn174iG+kjsUzD7DiGA0l8r++Ym2wvhdH+WUUWFmQ+QDEU5Bc
HOVC8WA9cfnfyclqwajSIOlpnwDoovR+e5/N9IfLCWlQX4WFQzfqErT2l5SaGF72FJugc8ua8jay
0SYYmBYUo6Zl96lmhXe3x5PLFZwHnFfRFMIADo607tV38pSo1Crk5d0yReVQq3TzqBM07HNIwgfZ
2yNwwNZAfC1wjoSmiE8ZVeHWam+jteeXKJ00/U+gKhWq26qKfHSR2aCvQiSo25D6MMbg0SfFTBHK
N1LnEY8LkgesrFy/KqgrDV0DSKmzzhAp0wcliksa1uC3KFYBc6bb+d6MUbUcrTQ5Fl1qbBAdXs2e
j6pbJiB0Q+Di9sJWudileZNirdc6/kkWgcA+C8/qPO+7t45iQOjBcNYwoeujKbHYP6NiSARkqISO
Zqrte4OmFbT9LbO95S6FiiuYi4Zbqk4TafkCwAVBBX9M9RMN/OprYWfKfYLJxucWl8EN0sbKUKoN
ZQM3cZvn1FocOy3GYiOIgfjgPJOheqzEX9B4bI82idSn2xt0bSieciRNENplpy7oIXkK7ZAWqH7C
28A4lpURHfQpCyhdBs4bL5OZjgT5kLCBz6UCTr8+ChFNcqqiCAHCzzKOWD/RdUuUYOOEX3McTdBK
eCFSICUkgMmmLZmzXt2GddM7rWvRjfo7Ay0R7KtED/9OKLf0QDMA+ABqcpLD7YWcF+ryZiFQYmhU
ZhCbgTzkzAt9sdVBfIkSNKh35+Odi7ZAl1TfEoO+NFbtYfhHY1jV95CYiqxYrbWt2GF5r+maRsgF
V5hQjStnea9RqQ3gXMPMV2NRYhfg56rhDnVOT9eqYvFJ6xxffeNKQ9nToJPh1YiVpgVL/3rGdjpU
1DEV865D5dXlwvW/FYC79nVlyYcJoMERR9pm42gsP69ucCY0Ff6sYWlk/ctNlFNgnIIM7uWQW/HB
azorOImug6+s+JRj9vS5FKxl8sx/4/adR3ag8iEEokPZmqPeyw8M0X9KcVjNXUASgL0o0T/Stg3f
RIbmtpxHwS7V5Nllpsv5YUrpjxx9CKxNnT6oqZfvzMRoTjGmZhsTWh59VpB9CgvaoS03q79fT4jK
mUfttRncXugJ1l0yeCBfJNNFEHmDd718B+aheAXARxmIb9jLoz+1uDkFhjm6wvOq94aXVHeicIaN
yGttFIdnfRazhzQoFxNSEIrwaeSMrpqOygleZ+UCR/7z9jlfGcTATBcxColiD//k9ar1U9t7dhL3
LrXHjic0p1DdGWrz+/Ywr/c5Y5BmzPoGGqaqi32e2wMqqWrSuwqn8EM92BHMCLTiSjyzPhUjaqjk
PeOv24PO/+jVHUYvkUL2rIlkmbw7iy2uGnO5khzdJcf3n8y4wRxRxsA50rQ8lE4fH5qiwUw+8swz
faF84/utbEgL2QsI8g5iNJzx66WNUSCyAq3r3dqgCegVoUJZKEAvJUGB7svtqa58RgsfcpiGXF4I
i89/v7iuSWrSJOvU3gVKFkO5T2Ypel+gT357nLU5QcZlCIToUXJYzAlDRCxdpDPCxNWzn6yoVbt2
VofqHVwCmZ9vj7bMPXTiLVYPxjGp90z5XOzOms5QaKG96XZ+L+1TkJil/VHQkccBU1HeT1MGrwld
QvuZXWx/otknETYMRI8nJEXoaOM2e6EbX+0oIu3ZzFfwi2xCJ3m9zP5gRnrUC+H6rAO8sRBV4Tt0
dy0gMQhIVvjJjUZ9DDUi0wNbQ6inmMYayvyRVljoCw1NdkoMS5kF9acoOQRRg0mXH44fNeQbosOb
14/MAP4v7xoPqr20hx4AwraIX4xuZKnWb9gfot+HGXwXOJb+Y69RNMb1qX4EtV6+G7wmeMpneHuj
W2/jq/MQvOQoxDMOUkXsncUFYKEQZehpObpIROC3mdErUvsuvJNpWn3zOj18l7EMG/vn1a3DoLaQ
JrE0xRXg1Nefq0Y73upLdqtjtCQYJBLZDkB76zpM85hbqNY3g47iyu1lf3VIFsMudgliTA3SQsro
4t/VfK1LIIEQ+wDk7sC01dNb3715NBWNQeI1dqSxeCaKPh6qzjRGN+vCDkqiRfXZr0vYC4Emtg7A
6tSIrmdG8yxMsRgsUGUw0RUaXYzOgfNPNA3uNPBnH2Vo9/o+EpmLqfAJke/4D6BdxQcd9KafSYDB
QSURnO/CR5Vcg7poAlzXvb3w8+2zPJ4EG6qNOuusSzLvh4tbUAktJaGDLcBpN8YevdvxOWkhjKNG
2lTAEJKtdGNtgxFCIVdFoMO483JdDOhZSOnBTRQuFCzUY9PMeSxlnX8p9NI/tpXU73Lo9w+3Z7k6
qI2WEmEOeoPLJ1skEk/aQJvcMulhfmWRXh0NqBCfUwc9hgDI299RAT7z7buaWgN1E74+9UN7sasH
EJyWCa0Y/LVT6BgmOrVyTLzOnrto1R9vniMZMDkAVRTah0t1GSzjPEiQ1ugGsVDYRA0USiM02/d9
UGdHfgdWMkVbvzWug+iOdIeu6dwVaMgt9o/ZyTyR2GjQoCvMYlepOirroo9As9+e3qvn+mUgZJgE
MmeIUi4uJntmOyVUe900Eu2BJChGzwCU+dtHMXmnmBShBnJj17sTUrE1qE2OyRB6at3B8PpMHHhl
03RjoGW5c77d0Zng/2G7RIi3zJ0yk2akFyuqq8nWao9Sxcbu0JeBQ1znQeI+WGkfAm4MR/vQTw3q
6EWl1QC6gsrCH6CHfYMdiBHPivkhPKG3rwO5AYUySczFy329Dh5NaRiKhepGiV3gEx7FaPGbejBt
lQRWbkcyx/8aaPHIkV8m3igZCDJVhvcEqoeoiA9l8kmtSor6t6c1/+zFbUc1SggyEBXFT2cZ85VN
i8oNhi0oxFl7hFuVP8yo0c71gNh/Suf4Q1hh8+ikUoYbQ88TWQ7NbOhTSwRkX11BwMbiEc4wF23q
ZM+GPROXK/rln3gW4MkmjSPe+XjO30sHf72xS4po4xesnCB9VsBF+3AO7uViqS0tb0vHrNGbB+aR
79hvdX8ftnXhbOiJrQxkoRyFnBcqQja33/XmAX8OaTduLFf4ODslSTEcahxC3/5ykatQheOCpRc0
G51dPiS1bHtQap7lenhu0IsBxukcuj5Mf3ERBcjzTZ7+7fb2WdmsFokJR9Ykm7XFIpRHEyMowIhZ
bk7T8lD5Vn2U40hzu6m9jUzoH6GTxYbhiXS0+XolSBGLm5W6sZGKKTLdFJbfb40u+h/IAjTVqQGu
/qQIXzffq6KS2Z1tFE10F7ZOhTv4oBkoHSADc9LgqWOSQs6I5AKIlq/wtsv8gAo5WUcYaShBNAmg
RCTpZfMVe+Kq3YchqJWD3+lRsscFxfuca2ryB7yY9L0IkJn8JoEOS9eJIQanptUDFq0plBw6SiPm
XeAXXnFSEpSHgAIoev8QxGWDC4he6f3e6UYL1RA7VX9XVdf8nTRKmb8L8LepwXNo8ddSCVKFD9lY
uNkndf7JaDsdLEONo8SuqGurO+Zao//qHLvHl15gab0rM5Ul6UfF+dY6KaRRcEtxdYiNTrFPAzuk
36M4D0AhjSFm08jo8k+RtA3vYEk0QnYKVRzjJKElgacnLVKxV7E17zjR4/6hNoHSfAD0Wj12vQFs
EupZ9SMqCBj3iaUqP7FsEzYcHfhVB7xvx69NV7TPRZPhHoeHqfosUVn5a6w0/VdAGlTdqYkyPZmA
gkBvDFEhAU5pzngAY1gwUaBq8inBf8A/dKPmPaHGggqxo/vmJzzeUGBVcTX/FWQNELsu8sg6hNdZ
LnPqvuRta3g4EfjcooYZifKYQIJ+32ZqUe9TyjzDvpK9AioP6uuPXvAk3cnaTr4MvQH3xCv79rcO
vMp3W/4NGCNqDe/YgAX1y/bVnvmUsHMegrQR2d5CwQpQZR5Tzjf1VkPupeUHnerUt8sT6VKUPImp
zxHzy0oVawDst9q9nUjhnRW80rp9o4le26GbGMO7we7DjasiF3cD+9zb51oKKsQve8D6A1Jnv3LD
BwsBsLJHmMCqgMrDzUl+Dmk7/CKUms64VNsRgFMN7KqhlZVELGTw/vRtkf+JtFiqnvKqBbdseULJ
jvloK98UH27WIUaW4gmVh4TXtBX8DPYZRDyBJu3OUCS26ooYaA8B4U/1IzhP7e//1eEpMUDElzwj
9fxPw9IElD/iKb+RqKxE52QMkroZWYrxqllFnmKjlqvq9I6a5kca+6jFOAjoHZwyRXIEMdKq3UgA
V55IngY5p0dEk+gYXV+rkcRKRPFq3dV7xI13YMrK+AghJ/hW+QOcJ9+oMrfC2ZpwEpfZzfx7rk8s
rj3E0gjAyEZMqlHa9fhGXhUgcH3dTbWptE41qCwg4mUaf6zUoHyYepQ6/NJv/9YbiRaIOYXqU94l
Zn64fdevPGKOMcfRNgAH1GsWdZQUgydckqGPNsjQv68oBGLglAQbo6wkJjSS6Iwx3bnZs6igD2Pb
yFymmqvhOgw6lxiB198GPDntBK9osm9xYPgzsEbMUW9PcG1vmRR9QU9QKEX69Xqh9Tb3CRcszUV9
qkRUJTTGu1qK6ZNR2NbdUJvfb4/3eqpoUdGPIbpGZVQuW1pe4WVAj3vDnTDhxSm6U0S4L3sVedgQ
zgBXMfIYA9QGxd/K918PTY0bAAv8WSpRur3YU4IQNyyVITqj9oOtWQe4Md1FLSDQQ4p/X3uEr2nj
bh4EzlbmuWzTE+BTgyNKMehqk5ot+zLNGJj6aEYp3HvsVNzOtGGrAMDLy53EPzk7NjqlqB2GgrV0
MSeR/QNqBojD6CIDGHr7G7wOYAiY4IIJ6qt0ZJeFj1hBnmRIwvhcVjUNY6eunIexVo37rgrtn7fH
er2/GIvPTXWBPWYttzYE8xL7wCQ+Z7Zsj4EMY/jNWvsY6L1zMmzIcbfHW/nIc1dxrjRSvX7VfutT
s0w92mNuCBNrX2WV5/Ze3x6LBn6/jEb1DsTwVgdsZUEtAkHBkrK1aW9eHyIpBmAT0IBc3qrkPaFL
DfwV/Xe/FWJjfq8vJMviKaCxgZIBwIXFxVz5ASpCRu24uVFoJ0Vv4/smGrd63CtfjX8aqVYkBdAv
WTYxQQOTJhQtGCMRKTyanvK5Bol4DHsBcnZSg436gTafvev73gIOxhFkoRAftuZpX9SDomGS/UC+
Rn1YA/snA5tLj0qGREOtL+VTXmb9LFIb14BuVc/zsIJSA1RpKutjqOi5BJE5ay9EHk403mjVuJ/V
Mk0eI01HVMqTIdI+dWE0T5FoOoS/slH/jju682XyCf5Otzfh2n5w6HIhvwnew1wesNaoYweHStvV
CllB+8h1PTvZJM4YbMnGOL55NJvswDAdhOwNKeX12oWjRuhu4HY1CG1A4UtFRuEIVg4WyugbaLj9
i+GseZ8bGt7S1mI4pbYdpA1jzy3gqiDtlmWpgixFWT3r0HaVN6er2L8gmcqFpc5KiouNUY5qpViB
6rlNWhO++535vYWw8/H2nFZOFfgm6NEAj2a54EVS7FSMkCSj5+YwDgj2Yhm1X8TAhb4x0Ou4iunw
AAl77rdSdr7+VujSdKWJaZU7WaE1HUhHNKJrGwunuk0NKLtmD8NzCN6FCIJtFR9WtiU7kkYigunz
BTmf+otDlvAnpas1zxVKEz5TYWi0b3Eksy+aUunF8+0lXRsMBARIJ2AQ4EAXH86vbb93hg6+ddUo
u64EbLzLoSWdO9UJN87bynVlw0WYu5Y6O3N5XU3DlMW6OmIclzjpIema5iB8aLhNNf45cjw27uCV
N4bWNU41jjqXWpd3sCGaBu6nqiCfrQUfNFFWB3MyEwD0CYbcRaecK3RpNnbOvAUXNySDMj+EPCUI
1PlHXXy8pgNPT5CgcKekmIv6KcYn+7iETnKEQDAEBzPtTWcnccWGzeJhpg6tSn9zBd3imiIetC3N
AnUxf/SLHxGjK5EaZqu4FEhT1UXpBtBY5xt9f5JJNwr8H30fXUxvrD7f3k5rJ5RUgLedao+mL2t2
HMWga+tUcRO4pA8ILSh7n3LBxvzWRiEWpksJBpGxFtFwrRSTUdk5XzYeA+tF9k0eshbVm42B1nYs
4BFaIDPS41Xd1+wcHQXPgOlYVK0ipykQOeh+6z613cpPt2Cia4cRDAmACACcvK+LAKVxwghJANsB
s1LrB13myCVZDZ7XUfcvDsfctSfCBrLGwV8MZRu01LU28dwWYVtn39pR+ySCVC8PcdqmIIb1gulF
JRTV2ztkZUkJZ0FiENDiW2wvLpwpZ+s3E3NsvQbJUNVK4LZM5peko/5FUTc73h5vZU3nij1mrPQi
aEYsxjMSivc2f0aFAXEezVMjyBm2pMhZ129/BJ2XmwY4G/83I/Mvjx3gARzAoFW5BeoiSBtmwX1r
dtHd7QmtJSlE6mTdMz4HLODiZYeH1yfYSjlunUzoKqSNhmZmqwVQn0dPVAps9jQsz0OZ6d0ZAT3M
6wNsjFBLSYcx2fg1a8tL/k+FFZAlR2RxFH2gEX1Oc97142RARyJqjn6p+n8hnZMdNiY+78nF3epo
FHM5Ig5Qm2X8DgksRIsoclxbwT1Rp5p2GiAxBbvOSYsHDN+zfeK3QAlr5NELEDN/VHKC9gk5ZaPg
uxIfEFjxiTEko4n3gqO4uGATKlgp8nsEInUBrz+28+Iub6vu3qdgug8VPzmGlUmgy8tabizD2orT
5yG9mA8ub9v1LgtBmuGbytg0l6roXW8OwMFsvrV1NnES7TY29fpwDs+JTt8QmezFcDIs2kwahK0w
fc5Qo9GXJ4/uP/bFCE9q4xOvvNn0IQglYa2pPKOL7RT1eq1Htu65ddSnaM1QcynvY7/1EASMuxzj
jz7WjnC1KDKjYGp7x1DaSAeZqE19gyOVN7uyTSCvIfcRIZ3tq2l6J5rWwmxTQ2ylRWXKO97+0Ws3
GmeRCIrTaBM1Xq9Q703o63RsS4xRzJ064CBMvChhezbjrk6Es7FIa+NZwiLMBm6CbdVijTDu8Qcx
QYGG51r9VTgy/I7mff4diF4yInnZGdrGlnu93cGYAQe3IRZwjb6I1l9sdxQwPSNQU9ulZku5CSpR
+OwZHtqW0m6a4kBmXWRHIED656muHW1jwvMVfX3uAbn8A7DkMWaI6wUOAOq2jW9bLnxe+w4/sOzc
NlDebn/G1xudUYBv00omb6fGdj1KnYBHjaFXuwiLwLSdOh1lMaDVIBSHjUtzdUJzb5xISSPznP9+
sZ7BmLcBsGLLTTxwLA5wfrfQunYj/l2dkCVmMhg1PGEvniOQqWKCsm+5AfrZh9pRy33VCYmSBkzH
f7F2RGTEnBg/aObiTtKkb4QwMulu8ADt4R2Ox8IJhv005uq/mRUlXptuJXn0MvbLUmJeCsCWOwXD
H6ru9eCm+/rOjot+45J/fc5gvs1waQI/6kZLBHFoADWczMEC0pU35xBCORo/cb8fECaBuyW3CgQr
48FY00H3gumkAjrfjRe7YhZVyMAVccpyU9zniGbvsHqqj9gedXvV7N9+j2Afg1kNy4hPK2XV6/Gy
OAt4PRvbpdMnPrZ0uZ9Ipcr6nZd2aCh5eaRtJEcrO1JlRemSzt+IO+V6RL9H1KZVCtsNlHbchXmf
72jeW4exGLf8cdaGokRPIkb0ByR38WxZTd40CmhJd0J14j4wmvpA1wsx15mde3vzr5xmyoYwMuZg
gMRvcZpjRC7MhrfHlR1l2qaq4wMi1/3Gvl/bHZejzBO+2B1IjwLmHWvbNWwbBKajjbQ5x+55tFHw
GVLTPN6e1ep4tLJNro/Zg2v++8V4GIepSJNXfCv42TvUsZ2n0RzGnT/k2UnXI0Tdbg+4+sVoIs3O
SeRAL+arFwMqdmdR5Mtt1+o8/2jVTnsygeLR2Bu2yB+vk3Q6ZpwzqgMmD/cSrNkaUU1ckLGWldD2
TUFjLNbZkXE64ZneS+EWmGbgaW6qB/TxtN+3Z/riO7x40MArzcAEkrmZgnK9tpjWos1psra9Fek4
jKFV85dTTq1+QDvCSvapZtb5x7GMK8xfKg2zA2eQ9efUxMq0oGNAg73Hrvxw+2etvPKwdMks5tiL
6HjxxbGij9pqkBalIGMskJfN1ceo8qyfbVvW/Z5OO95Dtuzav9USHeCN0ec5L9eEign3AlUvWh6L
2y8FH22i3OG4ZqXUqAbTFoDjq5xvz3FtkxGnzfC0Ocpc1ikD39KHUJnYZNgHoDWJS3rUAdqyh+LX
7ZFW0jQbjpGJAzaVNZ4RufjIUjcmai62C8qjw8qFFuleNXzb3A9ZYn7XszrCQc7x+7MQ5L+O2tPg
bpStLtLKukLWndFxAOWomi5+BjafElbK6LiZE8Tv27iA4T9mb8bnm0yWWiXhH58OhM/1ZCtTj7W+
Uh0XVZvQeylY9PtgtJtk45Z4nSAwkEkTwqbNwPu/uNeDFEURr/FpFwUCtcCkVmR5qJIq/oqzthne
I/5cPkq1Qfn39vdcuQ9pMNNnIRMCebt0PUMOjvQeLVjXTGL1XcNq3w9W4D/qPlIgGS5MGzHi6v7B
TA4Oo2RVscC9XlIr14gRY5XCBfJm32PbKx7NOkC+U1LOx60T3ZeQGBViqnOHjkx66lUkB98+aYqn
lEc0VPOhOV3/hkFvpqkOaWO1lRF/H6K8du5MZJRQZ8qkLo/8F1O88fCsHFFCcMq1CBNwFyy/MLl/
L1OHh85uMGipJuyJJKZMp6ga842hVm48kKPA7Hi9JQWi+excPDlCoNhnjCQWZhsIHZWMKv6OVnB9
HoBxoKc6+epHICe2tcvB6w7u7cVdm+jl6PPfL0aXxthmrRHwwgLj+JKEjo6gQz4ZuyA1/HLj3Kxd
A2SMYFNA41KDXxxQjeajDnzadhWtz9+jZN2/A6yvbYTMa1Mih6K0N/NIuPaupyRiXZgFgkquNRrV
UZcYLyFmph+DstiyvV+bEM00MmAuNwTAFrGkjjrPhL21jRd7VJ5jbwoPdibzf7Fssy4Gxvd0cl8Z
nDVN1As9i3ERQTj9bopT/FzCstjYhyu8m5ltM5frQbzTmV6cM2rKQzGZGADmZVLAulPrT6NUUELr
sEjDFwPvK28M0B3EuacuPLFTAOm+Ay9HH1FvlQPi9rh0WmX1Po0Q00OzyNj4sovlNkEZQXKBrKvx
fcWrqhPK9nRKK78+Uw5v31FRmejyCe/rm47EyygcffgeQH7p8y3WwQ7B14b0tM8BDNkTMMWfVWSn
R0tHZP72SPO/dBFuzCNx3mGWMJwAZbJIfgbh9IE6WNXZjCZx1w62H+2B6XfZrg679q5x1OaNBIN5
yFmdwQHygMcBsIDrw1HkPsYoFQ7s1GiHj4WOWLJuTs6DVur+6fbslo/Hy1j0fxiHR58aw+KZ1EuH
xxdr9zM99zK91/MgqKBkAUTfGU6l39dGlf+FvyViBTEUwRmG/az5Vf62K27+GWyYmSM46zjIJbg4
1eSgldrUnMm9pufK99p0Z6NeCK5abgGZV74o35Q3gwyamS/vHgtNBBOR1PYc1tn4gA+r8cUr27Rx
DcSNtX3dZ+VWkvl6SIjc8z6idmjRi1pU/uwE1e0kjOpzgkLqcTDMo6km9UEUCQrtfRQebn/V12eQ
4WakHRAMPH2WQdbUE3QEDWpfYCracwO5GRuEbNwYZXGH880YhcorZ51SzqsCS5K16Kz1XnUOG2d6
X0hMKRLfgcChIjJ/e0LLofhScHNt9CbQaTCp7F+fCKXEQdNplekMw6u8r3NJfiEwGqCaVG2c99Wh
4KPg6UXqRyXzeiiIEVOKCLY4DyLIXD1rv0EE7I++lG9MZBAPZlIXIy3eQHWUThw3uTjjNNGf+tYz
D7qib5EjFinsyyhUv2a+BwAFCvPX8+mASPEotupZLcCe7WLD/Ap/jhYA4NgjYuDRMe8055H4ZrZc
GYsN1oC5CJ3m8Smy6VxjM+PkFUKiAt8S1lYgzwTjyBUPmAVpT1iO98FDOqQZBHWMIR80mri/M0XR
3NruO+0hjuv4ua5M8ezoGSYiSPGXaoegPr2yvUTSUzm0KgDHg1c3anWIvMb+Olimn+3UQMv+nsJQ
+9wV8I1PHirWykM0eN4vM4mwgIMy5n/RVJwx3iHAGqMD18Ic3VWTVNS93Xnmr6SNDXkXVmP8yzIG
VO3sQDH+qoJO/kI7NPsQ4Xb1Z+O0Zb7XkWegHNBphdg5JX6HgVO01nNjTejHxgiNdp/qIYmyhxhq
69OUGehGeF0x/bbhX6eul4fgxMeerbYXY6k99+Y4722k4vM9N0amgnaP6+CgJ1kv8aTMol9JjAkn
YOeoGQ8zwOAxLhSkxh0w/MlBMWIaO41onD/jyOyfwFbj+HH7MC5vl5cvStmFLQUdhKbW9Y6K1ZiO
bzzbMGBUcI/6XuuG4bTVTlpemfMoADvplxDeU3dcnA44wKYe8licM1D/hwp4BNyACS2/KXT2RmaU
b4xb5vHITLnRaP7SolyM105K2wfwgs+Tn4huT4En+lZVlh2+/X6hrMlh5LVlvGW231lmPiqZqZ3j
pkUR1/OiqTxLJNnV+1StjDcqPc3Hbwb90QtB4wKQ6OLmNPLSVICwy3PRGRBGSnQhVTqVG9USOd+K
l1HSPAx59oythm5qLuUtkBBFx9gq9TPXQO18DZGPHDEqzevnslDsEeh9APzJS/zglOn1+FVmJdLR
dTgNJnr/mBqgLo9vwKmxWys8+Y6oXK4rbJcqerzeHn4tJ7flpUQcfOzKp7zKGuXgqb75caJTlx5R
OZX6yezj0Pk+OGKsfwR0SpBOHOFtnUxUk5X7wRNxu28MdHD2QxKLCD1dmHin28dj5QEhWAS+RJkD
BJ+Y/36RrQ2+hn1hnGjnQNjRGaHFAse9JD/7Kof89lArZ4QK6KzTMsOXXjUUI3rcWGON01kMQYfI
/9iccYLFrUZvi7+wCP9xe7iVqxwhJm5ydhNMkmXP1a76NpsEw1VOpGFu4Kd/Y3Zof/ELZN7VYNA+
aDGy4EWqy41QY8mrnLcx0SFRG4oOvCLL2yBN/Kguy3ZiPVvfeCgyPfyWtJnzCUKQcc6RoYa4EGC1
2dR2+dxTCb6vO8d8Lr1c+6NvuvRD105bVP6VLy1h01O4I5qEBr740ukAoyGM9ensBLWBMBdm1KMK
6Tn28Xq6vfTrQ3HlEgZxzJY4Q0efir5TTL50I+QjHKBypxth9pgrm0bXq0ORWlqIhRCy2otYNe20
MjIzAqAgKKFiBN3Q4PsVBJ8cJW42+jxydTAkhmBJkO8Ak7g+LKbPnCDC4fKsDFpxgBGr/6wctFDO
jVXaODTT9bFPlArj8NhXcTCdKHYb6J1Pg/EN+rXIPphVFWsH2gwFNku53tuHAmUDnBiRn41P1O8D
QbbcRV+wdkGMosvgS5+UvKxrvJ41G8lpQ5u+RGUnpnw3GthBHn2n1X80SMwX+1bESChT3cqRj0aj
+JCh3vaMRLKFtbNdDsNOtJ2VPQhBcSbbCHsXNcx51+sktzObYz51y04HdVisZdBjOutGXQbvRCJU
Bf3WVADQJS6YXSin6V1Uj9HP29tt5WKR8Brm4JTCCW/89WcpR3L7qLanc4urTfzVR13mC2Yn+DEk
dpb+0rRR2YoTXz8gyGHMNH5NAjVbNtVnJJKvxtl0VvvC+kTPwTj4XicOcet3yJ34W+CYlaXlFaa0
z81JkXbZiK47pbDKuBnPceBj96gBRu6K0Ng5XZl+qC3/F6hN841J7nyJEYDPgnYkF6zt9ao6QYBq
nm/wMGZW/slvbbGvZYliTJ+E/8OhFs9+k0sv9zvUqSd2eHjMmrF/wpipJPzFxHLc2KcrOQYpu5xl
cCQqXsvbSS3MNrMBsUDYE919lKnjSc88bxei+7iX0ky/ImyKbvFUFF85rNrn27t17RKhmUUF/EXd
ZBl8RLGoi77Nx7OR5+L90OD30JBm3M11lI0oce0JBFFFqRuxMG6s+e8XjzussTFSxoyh6OPuy9TC
VssZ9ZMY8OjSB7X9jWkAjoKVmWcbYffW0ItKTVRXU86LN5wJaDys8nIs9iKYrWgkahQRCI3bGrPG
zLO0jZFf6gWL6E7O+p0cO7q8cASuZ10aRddiGjieMVSqcmKtxgNoEOInfgB/Gtn7sPUAhPbp1EJy
b/MWD8xIsdWd0Es9AOah+8FO1dA63OlAQ74aA4riCBMZRYMfY6F+Uejo+Y9t3+XJ8e17Qyd7EFCW
0C5ewqzTIPWghcXiXCZ2cuodxToUU0LndBL2xilYuzSppsJ5IR4Dur54OEWnm4neT9MZT+3x5OdB
7TrdgLuBP07vgiAfNxo/a1cYcoiIKpKGUbxbfBU8k6TvywAEvuM52klvZfuY9rnnf0S+Q7PPqaeo
1V6N6+bT7TVd2YlwGsExAKx+OQXX26EQJeFmo/TnJOnqPznu1s+0zuPfCFEqKOjJofcOCBV66r4O
Ospct0efr67FZsRc1LAxBQG7/kpqxsoM2XlePpzxb8S9F5lrb3YJzrBuvT3QyvekBAR6kj4e1ckl
ILjyI1Ob8RnnUUcufzeqJsYUnIATQIPhcyecjWVducZQILVoMYHrnoGr18s69VEN17IazxpaLxHm
MuHoHE3MPbpjpxlb0Pi12ek07GZoKpnhss6lp0MxIv02nstmau/xhKzVgx4q2nCwICpqR1MmW2dx
bd8YAogUfRKbSqh2PUE7D3wM0Mrp3HeVkz3i6y7w5gtijMHL9KepKI8IiMlhn9nNlvDC2mwNwFI0
8wFTELFfDz1EWW0q8+XJTZa3e6OAsv8QxUH/QxYiSk51i5D96fb+WXkVgbnxLALhoBCz1GwbRwsx
DhLXMxFo6XLpJMcU2sd9ZevROYl1HckODW3nKlLAaXRltcFJWNtPJjxkZJERD4VSdj1njhBu6/Qu
zigXPNlYZ5xhSv45NUm6cRG9iOotjyS5Aikolx+di8VNFGcIhXplOVJUHLViP/hNN3wKK0vJDi0N
Rfw3qRJRxWuD/83ZeTTZbTNr+BexijlseSJnRqNkSZY3LNmySDDn9Ou/B3MXdw6HdViyVq5SWTgA
gUaj+w1a8Vfd1sUVXwz3q4pbTnYawcv+TaZb2w8C3YQuGEIRVjsFipei/voncgtQ6rS5Cd4U/RVd
KwnOgjIoV0B2CYe8rx5bbh2cuawJZ2JseY1DIrTkEVO5BQJAVCzfqaSXy6Gb0vaHV2dDcVEdEVtX
x2m0n60a6vYhJpXt/HbRne5ghrVSXLB9aGuydAQZTmE+x/kh8bzE+duGaRceBJ0VPBkWHDKvbluP
0RF2cYq5o8gd7KVBbuFXJtIq85OO4Pk0zHPy90SZ8SOuiNEvHUMG3H9HLVL9QUL+pZUEwOF8GJoH
I1Ix4MwVe4bLX436g6G2efH9/q7eCL8SegXeAJkjii+rQ2xHfefAD1gCZIOyo45nxslodXMn9r4I
Aqy+F9QguGa892nxm3Jzv0q0iCBJWGYUx2kKpM2lG6KyPWqWZNBTSlWBl1FDe14yd/zsobGN65zp
zt+yxVXGo6t64XQpXKyITjR/XffYhBU+T7UbjuqxG7s29qulRmp79sCiHHGkq5pTC1kiObQR8QiQ
aIn9tzAXYR3wJtV+5YCnex+82ez4Tlih1F+1WMMvbT49h71m/UoRDonP1oQtSQBxRfujjMLc9Iem
6Nncbf/ZG50GqWwqVskh7BChONTN3CHT4ozecKAzlgZeq7XjEaHwMrD1OBwxG7X7MKAh1TkHe8wh
SjQNkBYwniLFj9bK+1bH3za295q4L2D91fIjiy0JWlyzwOxW7/LccUox82wKxtrFqc7rQ+uZ95tl
Hsxa9/7oEXb8xbsZq0kNWcEK/CkGcygEj4WNgR5lRn+0I6c64w2ulBiDD6N2HKooSc+Di5PisaqL
xj1Gnl01H0aIKf1Rm4XmfCgGOGHv52WhEcEj3EbQDcZqd53p/yB5vNhuMCzN7BwqDBD/obze6//c
399rzJ18dMsLwpFvX9mHXeXZmQVRUxaZqOowzX9wzKjGf3sjrr7pgpzugwrzwHhX57E3XfEWwput
nzBIxOaeEjXF3fmX0zTKHuZuI5gDXeBAgNGCo+it3o6uVrl2VmtmYJQqnrGRpX2h8mR+6Apykfsr
sHFXSjYwWTNvcfqjqxOuek0xlohUBkKhw3iEflWbD27iOMgpdmG4fKKbGe8UgjZyWUp79BQIWWSV
a8ZOtAhdWJNpBJYHQvXKdQypdNT7aPrTHl2gaEJYXkayEE0/7892c2SZFlAmB2G5LpDHAN9Nc9GM
IDdKOzDAK14ae0Z1BnH/b2lkjOdcrT7eH3MjEQK3zXhAxMgsX5ryr4IbwDVn6IrYDJYQeKEfO5ne
HgDSjh/QDuPpUA9UUaMlffQWE1vg+4NvBHDXAu0MU4JrEE3Q28jKI60tzSizg4Gq6kmNRH5JxTTv
Xbj8K6sAwmpS6qD1SF9lTcUYhY4d7VzYQdpbI45/TnaE4Z/sPMc3TgXIPgqVVNpBK63Lh0lneaFJ
nh7gTJccwaQnT9j/KSdw+Prp/rLJY7+eEB0OcBI0pMghVtmUM0ViSiJ8ki1ect5ZjVRvOCNu0or3
LYgpxSeAOVfN7mf9QKSsJ3/UkyTcS7XkI3L9M+B96iytJNGv21SNjg6bUAw7aAYH10Hou0+m24mT
UKwFMJXDxWjm3Z9mP2DApbjJcTEGY+fbbgQI7mWXU/oCwF5jRuzKVqWWmBNYs11+yxKr++TUWngu
3dH6NrdetAeIeYNSISazX4lGltQQohNwu2fdNuOi8FCn5ilW/KEWVn6JEBX0G8/CWLEr8VKdvfaQ
jhM0nAhv5rBenOP9DbA5a16dL2FY+hDc/oZ0VucpRp8xMHPPPEPcYpTEno4K0p9HVEZ3NZY3DioA
KjAWlGJfUIe3AyZDktlJ2DuBEeY48k2dl2LkYBZ4mo/1yalMhN1SV3yqcAo6Kq7a4rhOUwwr3cYf
6IscaaS7F2G79df7K7ERMjlznG5iF9I3a3VZQNNckaqwAzXVohPX5F+u1+nfptHEK1ifHtqxM3YO
+tZavB5y9TbWypHuk6pYBC3X/EQeouHiPUQ7ha4X+NzqdBGxJF2OwgZszdUt2zuKJB1y91dN3it+
5Ui7kbKYqg/4UrWR32E2WfoL/ofz+6KN2/JdXIVp/05PoD4+pUiRfO+6cr5i7xEO30WmmMoHUy9M
LNqwtcIGE2nyxgchqEALH8f0E/oQ9q821Qcbz08rImtVsukrjU4FsSao91YQV3Cdj2FNOgx9rkey
muyqG49lk2jhcXFjK/zkhpNo35WGrO9G9mRHx3a0k8hvIeLuoVY2Qi7dRvRJqH/DLVwX1DzRa2UX
z3aAsYg4JXaEzniCiRUXt7pz4jauSYaissWRB1W51lhPrRTHJcrNwRCJ+Ce+9pPv5lV7yqNmfpfb
GgbffTY/kMntCVdvbTcHwgVPD44gRKTbo5fmNQyDebGDFs/iU2EhOQEdYK99u7WUaN7SIoaezUW8
2tR2hmU5NA4rGJcp+xsMMeaWRmJ8S+P4y/0TuzUSVHBdVrFos60L9N3cZeBwcm5jD7JYmoryhyya
vhMdoK37Q20FB4IWpXGk4SkIrNILpQgbp6rYH/nkGA+RhQGxjY3Jk6DC9KRPo/UXCgk7+dTm9KTO
A/Uzfve68holk5EmgoXEwrV3Tgq2TTltvaE6GWqafL8/we3BEHqgkkXOuu6NmQ0qfVY0WIEooNNj
/E42rmjJ1eorc+cAvB3qBVAsbz16VVQ9b7fhTNKbmgOB1tOz5ZH3IiK6obV8rhbg/fdn9XbHMxSw
FA61vGlfYFyvUlLLLFNCGFap1liqONJxpeZZ657vj/LCOb8NsMjiebJpy9uCvq/cPa+GEZ2qzl2a
GkGC+234o5JVSF+tY4IVdsia+W6ojBEYSJroiMkhqele8AudEjq77iDouFZ4NO38po2pk6FK8Rem
Lrv5t78JckaTIucNrKFMPtpVupwSUAbXzKDN3LxzZ6c7afFi+gT1f+lzeMfYjJNjBrKN3o+SHqFG
Tn/s/Cb5ZVfrJAEWfHbSPBIemY2+WqclL+tmyko9MLO5TxMfD/niSRRJ6ABU86JvvIRN7zoVwlT9
dhAiOeSeuuBcVYoue8hZ1+RsCjy9d7bJGoDO65imqS2DlZRbhhJ6+8McyowD5rNmMMVlOQTeHFbJ
KZsxF3g3e2r/Y1G8dPaHFqWDQ9j3KobmU+jqrW9ijPpVz7tJvSpi0bEqc7QMUcS0634AL5jfV0Ib
ft5fxo0vy9ODVA3WKgIh7mq3Wc5ctzhBGzSVc/VzWkTqdJgNe96rVr19G1BYtthAoNF5IrzBdPWO
1bkxjGl1LLzv2RCpR3A51XuDLCL3MTZKpO7GmNWnqc2cCCvgsNB2Guhv4+6LagntAy4TKjeruSqu
XtspxmUBQqn2Z/aa69dqrg9+mU9KdKoVmF0ZSN2dlGlrieVuQCseaVEuq9v9ILB3dNpuoVqyDPoZ
ceNE+kvrO2d0IxCScfDwohbFI2BN9QkzFbfh0DUD+iO1OFEL9P7pvSr6iHwUlvD3d81LEFodvhdz
HkotnKI3oh1qK2Azli21ltEp9CMH3S4+j2nV9I84Nkz9gWeGl+OuiyrwUFITuoA4y6sjkALRfY9V
r8YBTYH+itnTkocntRSifqyT0TFOszLa7RmJhHqvP7zxJaTkAbe7fCxw995+CfLEYSqazAjKKreC
mTj3cemSaKepsDmKpEHxLiF1WbME69EtktQZjYDUCX97HsE+e7He0Q/c2MwAMwBJkkegtLnm0BVL
54TGWI+EP6p/H4vOQ+jYG3U7PdpWaCJ01BI93hW0o3dGtlml1bentylZdFyDRAw5/1eBt4DH7zqY
kQWx4tQXtxibywD580lXiiiYyzrd2Wwv+dB6QL7Yi3g8EL41sq3FxSMWkzEEQzo2zbtcr8EoOk1M
NwwYWfOB9VH0AHlRvMIQiqFzbTtIf0dWG1eHRH7wM77OdX0UeZ5ox2hqm+j9BFvsyygW4EK9mWXv
nKzGOjtK40r7I4641314Leg7aykXxQ8jLuP0e0UR44fSxVp5RZLZbc/toAvnPGZIhhxyUsjoU+YO
ue3D8zaqnXtl44Cjz0UAQVueEuDacCKu+7IyvKQLuqn1SkrjhltfJgzZvmNs3+rv75/wje3Fu5UE
BJIbG2xNYHZi0G9m3XUBFk7z51BBJRz1PtzZlazTzxPXXn2ctHr8dH/Yrb0lBfuoqUIQJVje7q24
qI0Ux8I+0KbR+5BF1nKwSpdaNtbpHwEWdDuL+vb9hGYDRFTKquiUvCmqIuvVk5PCABFTbH0cC639
pyhdzMFjC4v4plv+eZGtXYq22NnVG1GCbivwZlyXQBGu6zVImUI+awCu9Wbr+LQMuouFdOXl/npu
JSPUF+HTyGCkqy9//+qw1oubjHVlT8Eo+rR86NA1b692oumBXdF/4HiU6ULbx1WUY9ZX8fJoteyJ
z70W0nMeeiPsfk4os5fnPlfL5kOIpSvYIXwAvujqHJs7v3dj22GTB/KLJJP30XpVsnFEhrJJaMjC
cAHTZ1cfZsjIpEudkfa+aMIsKHF42TOR3BoXYrAUMFBpR65VZKrEEIO7hHOglE51zfpOfDSbcjoM
Q6q9J5loD3HWiK/3P87GZqeDor2o4YHBWPNIh2Gy+TrVFBjuUh2xd0mPtTu4p6kvv4bl4O7UJDd2
nGRdguUDkmvRnLw9W02RqiZyx3PQtj2S/s7g6bFvVgg43p/W1gsGEBRdZG4I/qyvpsWq6SJX3hhY
IN6X4xgZ4odTQ0TyqUxh6DjFjRloSo35U9un4rOqxKZ+Gczaeprok84/7v+ejW/r8HpBk5brSrPW
T8QJ+W3TzdQ24A1aTw+u2dYUBHU6pr1ePiIN3eonLYvL369dyDAGocCQfu0c8dv1XtJUFVT222DB
IeCEgG/sZ2nUXgeykNP9KW5k1/z7kleOmxX4kdVbaPZmgLyiaoNykd4Fka35daN6BzURLLdRhRct
VLuz4CydY7dc/rg//NbVhNg1HnUYdlDzXL14JqhD6LdDc5vSfj7aHrBy3yQLbI4I5jXqzj7eKHUD
gwXhLkGiUkZtVYJMFvgSQq+6AAXlJTzqSLi5ftFO+Ycy5HwfKicPxbl2uKNOhsgwmekSLfqmxra+
Zy2zcYTJtQFWwsok31tTx3LktDy9ayFljiWovy7urzxGe98ri/DY9mqxU+Rd7WUufop5iAOCRoLL
AL3wdk+FA69PO8bgFnpBf1DLPMMC/aQWsQozzdp9yq5aKW+Gkx/+1e2B2SxV7Ciyr9UwaD/CzjR+
4v+ZYP45ObV66CGsXniMLH86Rp1Zj6NLO+84lW5S7eTUqx328kOg3sqqM4QRAvXtDylNfaanMthX
ZUy6P71YEwcecdH71CrinbO0CpMvQ8k3qmQ4kRWsdeshjcd2QUkDb1gQCEmrLscoxiHm/pFZbZyX
UTyLSpxEscGbXu1hzJdG4SKHcI3j2Qni1tWPBj4TKKSVxYfaHOKdBdzYOPRIUBORj0NYm6uNQ4e1
6iraQygCLf1jOOC53iy58kxuNB0myyownGj3NCE2vhpJO2sJqluKL68KnTql1MhVGNTostBPi0o/
jqNiXfXeEjtv+82hZPmWWjiCRGt8VUbZn25Q4lwjWyCCL3T92SlbXkRTnVx/+9MhnP3/Q632Yhwv
Q5fWMRtEVN4BvScBbqOMLrHbpnC0yu54f7zNqVF0hGQA0pL33u3eryYn63Enwg+pSnI/wiDo/Ujt
5EtphzsjbWxKOt58KSpBkm4if8mr405REriXO0bBWIrBDwU9tKZ1u8dlhAOSoJ5/uT+z1bUlDwFM
BnQwEZ/BmGt9CAbc3gzU4aPAaBwnC4BMF1/AymrlIS2N8S/XnrzsJAGukY9ot/7YpUOyc5lsnHZK
raA7JS0fY8xVUtTFk4p0hxsFfdVqJ6tCNwqpg3rntMst8eoF+zJRSrmktIAM6ZasUgFLz0RW10aE
GEpXPRlVPLyz3cV55zS2/RSF9MyOrFAX+U7nRZ/uL/LW2Njb0yBCR4Q61CrS9CnFmcryUAoH4Rr7
jq4457CP4w+ZWLoHj06x76atenLm3D3dH3pr5wLVJSOgDUqDVgalV/spdMowc7tJuaq5Oh69ftEv
YW5NR6Bj4853XAPwX5aYm1H6TVIOoRdwOxZ04ihXpiIOYqf0aqRS8OJCOJaM86lvR2yntLpEQHGq
gK/41tDG4YOVDagzD0pelUcYiealmWxzOUv/evkkSpz+Miqumx4tt2pwlqcYqx+cEcD+n/fXaesc
8KynJCnL628uA4dDB9BzEUHRx6l3qdFvXw5pU2XdX3Zo6H+5g6F9nxQIR76ITfcpBanp7Tz4t74V
oROgPNnqW5tJI/O6hod3HLjaJE6e24SnGY5PO8fLTpR5yc9Wp4FkUbIl6CNTqZRn8tW2SN1FkCNY
fKqmi/OfdZRq4jEmi+p9EzqX4gtDj7yHufOK6dKrzqIE8CUs6IsobSdBpBtZ8q02aTH4c2M042NY
DP1zPAq7O3TGUFmHeUmAeRQCqMmDnjhV80mg42L/q3DIOn/Mq4nPWc3Rno33xi1L1wvhPZqIwDLX
XbYkTSLVnAUOAHDcKQOJCN9I0SvNcohzOkv+YHvdeBL12Cc7IWYjdqPfA+sGxjklznUOro8yAgzI
gRioesJyGNwE8MdQooRW8nefWqoc9e9fukQ1IPJUO2G7W6v7YorJwr0kVa4YRn3J6q74omb5l7xz
h53NubWu4P6BvXFMyNtXUTpzrF7R9DK8ZlkDqlNVIF0ueNs+1KMzAOVAA704TU6Z7ymVbZwKkxHl
25F3OnDe2606q1rXd9mIOHXWxe4RHYFC9dFsTQzfmZrfl8Lm/Ss1NaRcFyoo8hu/PhjKEBMK3BAp
d12R64gyIGQ/bOhb8orpqed/L6+mm5RNUC+wXb/+dhwifvJop9NNs2Lt2Ayoq9TmJomDJB+c4SfO
dl38ULLhhuOij1jQVa6TFBjRpX3sg/9sKl/z2mpPCuaFtLkOEBJDRIEbxBog59t1KAs3SxfFUa4N
1PzonVcB2z7TNYW/MsC7DEqHUigm3UqLmXpsq3n7zctpcR9UPcqcM9jAJrk42Ko+WJOi9I+joszP
U48W7M5zbGt7kMKQbgL04MGwunQw96hnpB4471MbPWZun/huhrRL50T5fzhrLp0zygkoj4H3uF0T
Kx8rYKeRcnXF2Ft+X6XRXwqQdvOAllS5167biiZSN5RHLU9sdz2xPA31NEyxMokLsKaKVZeWb7rx
YgSRUUU/BH2oPVGAjUxMqpyRgkkaL6SQ2wnSCu8mPVJFYM5afm4rtGuW0d7DKG6Nwk1LGQxcKUn1
6kDbmtKqo2GLQAOjHojarqjsYUVx/yCtS2AyG6GwCwJI2iFQHlgFrNHUppRoLYJKT9owMPDLnJBV
oYTg1/MsiXyJWjUHPfQintFLy2Rzy2yhqAFQ+gt6+a7IzcZWZU3ZPoALAG2vwZl1rbtDY7siyB0r
eVDJRz+k3VJdHJD43+/PfnONYWhBNeV6Z8/efsklTxrRLExej4BrTWiZH2iWGP79UTbuBHYJdRBS
WumrvvqSmVqnKpp/Iuh6mMmKI5FdY4MQeFlhb1mZevcOPYnqcn/UzbmxkBJtYiCwuvqw2TKgy9Gx
S/VIi3IfYquSHMvazXbWcOMAvnQFwHTBJgUgfLuGUb1UkwmNg9PQ8C4BbQaVtq6ei0YNr0XXxdf7
89ocD1E6lcefJNTLFPXV1YNVelTBaI+D3OqS84LLzRUGjnEUczx/U6dkz298I+WFAApWlBo+jmHr
EB+OblvaUZYEhJpGP8dRahS+AFXSHQQN7srP0wKGihe6onpGl3T4YuZ18vsuShKnrJF0UxqG4756
l3UUS3D2qiN+RVudsjixfARUiktYiemq1sXefbGxyoxH4KEQQ4dr3TpNOkcxSWOiwDGXpj8NbWg0
/uK5fXwmFZ6cH+g7mdyt97/txtGnSIqUDhVTmirrpppjjFGG5CnN2aFBR77LqvNMrD3jtLvnarc9
FB0ckkL6TesslMQ+GeM6ZYIFmspLM5Xva7XSgmoUTfAfZuXJqjMQG3Lt1Y5dpkQD/cO7dhgx5l2S
NnsM68h9UPJ+3Ol4b82Kp5GkvRDY34SaFJs+xHoG7zrWVgTbKfKu8L+yB7JdZe/m2Ci5vlRFuApp
f+nrGoxiIgyOvDFIFATnn0VTm+Re5Qi/NaLHXMfxaczb6VSHQhzrJlYPdSf64/2l3SgZAFwCuYpU
rcw15Hq8CgYtAmNNojZSgbgafpXlNDxgFG8eQ3cxD7Mpxk+ulf8bIgjy7f7AG9GVi5MBUYCgbbJW
ml9iCxzIhPRxOoTdNQSI9MGhEfyf1hiOK6Uj2Wdct9JnF2BWSw5zTVKrjnx4amZ4nEXHMdRzo/nu
6XPyLZ8MbfLzCMeCQFkk5c1MITqd7894c6kpN9PrhEZE1n271E6vZCSXONA0U6VHF69z4th358Ht
rmUCze1SMo1/ob9EnwslauedpdgKSNIkC3kZmhfgOW6Hz5BYjNHNxv8IiZh3womWX7YXLehtzBAA
Qa7tVDo2pssjjk4V6iSkzeuKUDw6EepJKM2ODa0Lz/7laOJ93Njv6sj+1mjGj7JALP7+Em8kCvJF
xdk1aJwQmm7n2I6QDZt0wlMmMsrvLYTTg+pCfokmh0rnUv1UU9v8/YiBKD35MxQiD3TP6rPaRh53
lBdwH/OS7xRrugM0U5SeG4h992e3cZFSXyPVlCkQqJDV7OzGsksgsMhKC3CwB6XTKaO0dlJNPght
0/VLu0Mdroy1+u+oWdrw4OWN8uH+j9gIkAgA8k7AI0IeqtV0yyZTBlGzi7VK0XPfSVX7uXUs5A0G
u0MD8D+MRl+NMgtxH+Xy2w86CGWIpnwIr6JNikvdK9+NKhnPs5aOO6dzc16vRlrdMVY7LYNp8vwH
PZEdNKuMvjZWjB6SMdQ7S7hxEuGJ0NKEDUZFfB2T8pHGNVQWTOQAI/JsiNUnUoT47M5ld3Cndg9p
sTk11PQlzkKCquTveRXjK8OgaJPV4RX8dyuAQM5qf9LbLv/X0BZ9zx9l6wxSSOEo0FvgWKzSWVGo
tdp2NhHXtiRJZBJ58owggAU2eJ4r6giJrkHXBSSwJwi9NVGaxFJwDsczWAS3E/WMyR7jWeH4u8lw
kujm56LM1YNRmvXp9zcmzG9Q0siiApGTq/BqTZVJ2NwtGAHWZbScoahw7M1IvWo9MIjfH4rCOr01
ybYii74dCuK7Wk1IrVxTpJE+5KoWcfYg/Q5LxY12f6ytoI2QiUTyg1eC3nU7VmSmygK1mpdVHIZo
WtZh0Z8XHuf/qlkU/qrjamiP0ZgZ30gQst9k08inNAFUYnMoTTP+anSPLhQsJM+5Ovmcv+9yezpX
bmv7AF2sb/cnurVVuAx5VlJz4tW1iqWAGmNh0bK8llikn5vEWI71INIHtdX/g0ER7BmpEsBAsqRz
u6aGPoNCUhiq9dzlqbKN4dDh8HCI62Tyh7TZ2y8b1wRtUawzKC9KEcpVJMN13Qrx6sCgSOhWi/GB
tXypsfBoKLaX0Xe70Nv44Oh58oviQfnghf388/7iysVbFfUIM6iX4WvMEq/z9Tnq0I8tUc3XK8s5
NG2XHYfc2eveb3xCSi502pgk99Ga7mq4gMP0GK+iHpDqefw/bSV9uiRNau8ci42IjUYZDxDSNhoZ
awfluRngQMhPSJVBOYxjUgWKkWh+XlgIHOmF/fvXnhRcJmIbtApANN1uGUFCEVoj7pvWqDofS0/L
H7oKEXtkdv69/6m2FpHczAD4Sf0P5erbkbpBETV6olEQW2Zanp2+iCJUkiIQr7pIIJXeH06e4PXO
kNk4cFNDPk9XE5trur/EOuXag5Q485KN/rDmqfURn7GPiWmaR0R6xp1BN+fImw5gpOx6rW+k2m7q
FpgcvYsBiBYfL3zWvdJ+j49rd/oP8+MxTGMG4TeYQ7fL2TqTOY9tg4/xghvYMU3aJKPf2wgbBZN+
Ud/XbQGOKYlB0VzvD71WqZDRk64ebyqKN/IHrEJajsSM0SUdpXQu2Plz7xXlX/QznMo3m9SbjhT8
PQ6LHhbZ4yKU5CnqqGoj+Jzaf5ZaYQ0Ha8GT6xC6TjweHcRoab9YQCBwVlPM5KOIbK84iMlC+kCJ
++ZLnRWpexhbaEy+1aVKfkDrTvyg45p8JQcolDMufgj5ek4W+0Dli0ek7MV/MNEjuJIaAsCjRrgW
FsJmOJ/tiVJZFY/RF2xWigMVF/drriAjcH+Jt7oVpFBSrJBNyoZaJRialda6he8U4DvUMy/YQkW9
P7le+bONO3S64ZaAnl3q0DhihzVnhw6zSfvsIMf17BrNUH2s+9556m2jMk+2lYjnCBnQ+Ov9n7mx
30EfyGIXSDWyoNVGmAgrCsx95QoP4wv0Mu8CA9HwM3UydvbcRqAnr5RAQOrNvEtW6Xk3JLqHWTbH
Oe2yU1jl87Epqz2R6DUKUO5seJovI5ByvSmxlxVo/CY32dnCnJ5qqL1H2ypDDGw1Nl1SmObfFT7I
p8lO/xyHGEpMr/17f003bgBJFeUuozfocQ/cHmytp/JUeAoxBCfmq2Km2eiXolpOwDq0M1qd0U4f
dPMjyg69lJKSDYzbAdvFTsesnZVrahoDOoZDdoCSIC69ErrH+3Pb/IqkscRk/AveuF7Uy2QkVm8o
VwtS31XY8XwdvcbagaVtrSCMHBmdgIihWXc7IUrpxSChG8GYRcUnkU/jc2tN4oduhukfOQps+U7Y
35oW+1/ifRyQlGuBNYGoNlYCoXJtI3NGjQfLJb3DHeb+4m3caHAYSFldqhyIE6wi/uQh2JMpgopr
OsXXGePQwwCs/UTCtVASmPqLYdA3+P1BZbuUIpK81dawipqGRY4WCh3COELVSVXCB0Nri3dZnNbX
ISrqT3oPReb+oBt5pdRBlmdRagCu88qmrYU9TdjHR7GovmpxbJyirgY8thjiOClN/jjhQXyIJy5w
rfgvploID9KygEuNoe6aH66KWa8iq+YE0rJ5V3RVcdS86t/QpXzFW3LaWeK3u4dIj8gC1kIOHpXr
sk6idVql6214jRdH/8MxZlTSvWLeOeVv3lsUAhC9YQR0K+kSyl/x6hk563VXd+PQX72qdT82Q1O9
B2nbHvusd57r3HAOy1gBFgN88dvpM0NTmaMEQdIAEEC/HTrvvTCBsNJfpyHuVX+x4/qvNlyW2UdU
MtwzI96YqHxooRQjszCIF7ejJUmHTEpSDIxWeKiWAWHOTxHjf0vq3v3TVevePEet4Yz+HFuol9zf
uxvDUxgkJ6IPRa1uXUfql9gYRrq/V7Ik41B21Af8brFbv0jF8NQWIL+qLHMe9D7feWhujYyXDwV2
1BNQRl/FB693y6Edm5HgGjZYnlfZo1qYCOKYeTFetCVyH5um7o+AWsPg/qTXSoQmdX3OKzgPoDTy
Sbh6CYZuGw5QOsdrsjjDQ9p0Znqci1A/6kO8XCatVZ6qpDe+e3OPx0Mt2nOiGqFf2+2CDbcNFqWy
4n/6sPB2QsnbG13+MkhK9Kd5BtDbvd0O0eyaCy664xVcAyEEwhv6cdGcLNH7wZlq+wipxHEPS1HB
n661KtP9TB+LxeffwrTh/jq9CeH8GHyBOOecA87C6hOVBl63caIP135U7K9uYXt+US3OBWz48kfj
xcYXaIPjl/uDyn/05iUEcIxARd8FLhoonNW3qRWqg6Ck++uY9M5wUkIvCRDVSf6YTMxNTo2et3ts
nTchjSHR2OLVxR/eQXIdXgWbZExZ8qgarl5RdYDqxXxSqXie7k9sexSAr+iFgIpY302t02midFtO
upd5fxseqW+nL7tWXXKHrNePvhElaK4/+imryVS1gFqG5fLVHB33Ar0nao5FaGsfMsPhP51k7FRU
FArreRFl+aHO+9I9krEZGKRmnTkef3/WVK4AvtJWJyOWYeDV2tYmUvD45wzXZnStS4vS8ZnO3l45
fGttPSqOlFbg2GMjdDtKO2NukyczL7IKSQr8b+zD7DbOTrB8szWlrhNmklhLSaGNtcN16XRx5Wj1
Iv2mU903ig4zyQ7WeezbXone3uROv10ykmPSGEMygV4RUfp2Zl1VxkMLcvOqkIh+6M2ufc6rcNzZ
m5szY/9T55CWgWtvcrcUljUgZEkKEy2H0vT6a4LU7Sf6kPpFE7G35878JvrT2EUdC6ATsY4i1era
i6YO0LVmzQjemsnJA4f65CBx+3lCQdGftMi5IMVaX6NORL/blpIjy9cSFx7Lun6w2IIOAw169CWU
ujqbuQHNcaZAbXuwmndyYJm635xFORa3K+UH8mwCzO3H42XrOl2lLFdwmeapCb35qWvs+PPYmPme
geXbq4PBJJqYyEIf881OmWg7OZ2tL9cxU+pvxqjHj+SjrjjnYzOgfW22QvO71ur+GSPPfHYHb3qf
JJPX7twab84itbkX9DQ/RGrty79/deIVJQHHbA7GtVBSLKli+vNm3+7xNN4uLaMgVPTCA7OAGt+O
IqtJ4INq49olcX3Q52w8jMZUfRa9WeykC28PB40MqDs0UKWW2Zp8ws1oTBipGjSI+/QyL6176vJc
HM059h4MxAV/+zBS2XypESPgycN6dQNyKQxYD8bmVbezzvLLMlmOeVRJHa0MWxEfyJe68wbdWk2Y
WKQOpPQajeLb1Sz7snHwQjavAK7iI6iS4ZBptKRKxdiT65K//vZMAOqgpgoojmc1Egq3Q42OV6SL
CnUIZTrnQ61E2IeEpvoxgy+Y+6Uza+9gjLWBQnb4fYQnouwcys0fgB0Sx4VeHOnN7Q9AgUwTVQxN
atRF8yMTqVM/YHAKsNao8lLn/m8V65I1uXOgvqMEBXClf+5fii+UmjeLwMYBHOjQEFiXQ+PcRU+6
97zrgHPMQDVbSOxXR7r6dx1no/eNzI5yRoZyWfNvpHTW0zKZ4lmrQqP6upgVAHpzqJzxeTRwMTqP
XT1nX5VxwIAUtxJHOyhDGeXvci3OP5cVFQY/aZrl2R7aXjnMWOQsT0OlqZ8nwN3NSUF7pr8sczj/
9JJqwEItbHXjrI9zjX8eucJhnLnqgjLTIkvCjzXKWaSO8cM8hn5DOvOn5ozz9FGxqZj4dRfXqjSg
GbRjIdrss7a0EYK/Gr60Rx3hhl+tiSKbn1Yt6VaSF7p6nW3R/cBuRw+PTdTTxHfrNv5kp+48+ZWd
cqYjzxLiUZZD/jEyPAtw1EnIZBQVJsFJyyuLHLhyzefEm5P0WwlPU905l6t0mKYPPThQo9RNKD1x
d91unBEgH6jZrgqWPlVgtg5zgA9kfxpLMz/2uc75nDpj52Suoqkc9IUgBlwXiSJz3cwZkzIqimQo
gzFSjbMR9qXvTeOe/ePq/L+MApRAVtU4/RQybqdmVINC/SsssALNTB8adXWpDB29eeV/nJ3XbtxK
toafiABzuCW7W2rJtizbcrohHLYZKjDHpz8ffYADi26o4TM3M9jC7GqSVatW+IMxXnmLlx6IPsWm
Nk+uxjju+VKzyrNhtRaWQojmR2NPPYweSPtXcrWLyzC54Y3B9ETR4Pkyw9yJBlX16iyarn3MJhGc
0zE0Di8f5N1749+PWwAFNEPhLXHaT4lSGzmyutDB7ZpuIipRUCeuSK1jGJbXZCx2D/R7KWpCIC5g
AqiQtr//ca0uPIy2Mzyd18rJb+CU+YeVfsKVr3PhruOVca+CktyEW3d7HBKih7VX5JGXNQExwsMH
vvaGA/D/+maSs3EtEdw91rbz2HEbLAEVHXqguwUDQr9mpCfP9JDCV16K/1/v5tfq6guroN1GwKdh
vI0pt8f+4+XJdnCipZMSVofQb5CkbA8rdnDvXt4NFwIEmsy/rY02rYX9EA+xmM3wcpFn19JDjD+o
dcT+/XswWiuzpsUh58u4/uKXV93dZ9sb3IDYoAKYVZJm7jbG0PcWRLBWnies3j6UTA3vxtQp0VbX
ZRXFlWg2IutQACi2vMx5K0IGmP+f34CyxHYSYELtK2hMFZfZdWd5HhczfEdjb36Y0yCImywtE79Y
29eGETUxitnqs3Tb+unlV3DpxUd4WLBlN7jmPkjWkjsIlYXqzH1nJe0yOV/SwG/ivh77xDZs/ToL
4OhceegLq2J0uAVohuyglnZBc51aVIiWpjqvUJIes960bxp/7j525hy+LmvxXwGG4vPLT3phI8Nh
JWUI8Kiga7b9pj82slVp2a/tqM9R1TgPqEqiC26Y8vblVS5sKdrYm3wJbSgAE7sYPSIbNa+4VJwB
GYRfQ+xAxRGdLVHfarCJmEdge1HFY4mmdiwQu22PdZe2xePLv2IXXLeNDQyMoRx9oA3HsHu/Ux9G
eCbgiYlJWPc5dccfi168GC9D+8PLK116qyzHw6IkBpRhd4Ryq17xFOSyaNK0P0VoLp1WZxY3L69y
8XmAfXBVgKn/C0KddwWiL+2qz11Jkc2kGTsKB6nGvjOu5bi78vr3q9sY3RxHmAXOnjrReV5V6rxR
5yCY7Y+TIyHuDQZn97VvzF53Luxq9M9ZmZf1gQYwBg0vP+pvtOMfCe7//gDsCBk7h3RL9mxv+Axp
52WmPnt90TdxZ+a2d180jnorJ/o3pxqU86uu6REnbtM1HO9t6LDGsXabWZym2ZrzRLX1VRrAhQ9N
U2wr5jbi01+0nGgyoI91Kyotje98MLxqurOiwb6Se+ypT9vTU2AASaWmMkHG2M9PKV31Ce0h1SK3
45pPkdGmD3VrBjdGi1dtLVxaVH1uJOO49ifZW1Fii7n54BlKXKnFL2w5FDbAhlFqAQHYg8mLeWjt
Ps/aM9N//Wb0Pf2JJkQTh042Xtndl17tNgXmBMESYNM9f+ayxqXXKv3mPDAxOY4aFQGSrn8c8BEJ
4KlQtG2qgoxm9rwqOI+pQRkrzmaA/UQsics8Dd4oXVwQsswTjdHuLea6U3Z8eUv/9XysTNwlU2HM
Blx0l1BKTZeubGDr0A3L3jk9PEfYasMVNuWew//7AbnOaY0RfPHs3WUqaa07O8i78qzrxZmpLUzu
rcXNFOOnGbzf0VRIdNVttQZxHpbRD4drFw9FrH7K+zQvtskF0rmx2VrkarPvdF+sBSLDaU1Vjld6
LTQCHaK4hjC/9Hqg9dioaHM9MRd8/vnTqO11aIny3PkBNieQxGK9NNey+r9PFl+BURkNEi5emCjb
zfXH/YcXRUE6kxbnbGzI5hcF4Dv2WhXVb0ahpvTJzvvVvJsmu3NOozkWAIdxxDGONKJXXNzRDyjt
88s7469Dxm8i5dlyDzon/M/nv8kdRp2PpSPOqCLM97jiFhhNyPSxlSq6Ug1eXIrs390IC+zF3e4w
IkaQKlrF2XGFuF273I7nSgS3xSqf/v2hfodvGt0AbM3d98xUVZdj1pccNMQce6ftzzKdHSjP0rhy
sn4XFc8uC14gghWg7egFg/3eHa2x7UQWmaU4c7/bPyuXKQwMHyd6MiC+LLHEi+xrw4v/WqIPV96h
bF+EWFsO5he4QK1EB3Jw8W2iKh9eeziYP/b0zYxjIIugSmY71N/NNHWteOxm5yMK0eka21LRZECW
bbn2NJc+0TY5RsaCDpe3H3jYDeBjBnjlOZgqmWB0QEPEbJtkpG1/5Za9dOa4YTc6FtArUNvPN142
T7kG61me3cJyb9dhKV4BAbo2Ubq0CoxZXH4ZSAI+3u05+jB9JIOgPPtlFILQQwYE1yf/8PJ+u7TK
1hAEiUhqBMvs+bN0aDKhRDIUZ08t3gH4gXMK3bD79zdG/xZW1QZL+bubgm+bjS8Lb2wSdvZ2Dvvu
4PmDuhLELzwLq2wCGPT8+e/dG1sMf9LOkLGKubRHWBri5KaTcyXLuLDR6EVtQkW/i4/9Kq0RVUtJ
xXmGjbsExyATXRWncxjq2K+H8Jre8V8pJZkxra9tGuxzy+/VpYTKEV7r1/LMuHm5HUYcnmNLQiRC
6m79NFt5dyzM0vlmyvJaNrt9+118QIEVjAT5OYFizweUjP2ctOnFOTdHdeOgjm0cN975u94q9fsc
UX/7rnG7f+xUb1cxLSqSGfrNG7ZmF9f91BNat5E4j1pVy4lkL2zBJcohPPuRENnr0m7axw4w1XBc
ltVxTgsNjmuo9QufGbgsqTRfeXOQ3/0KA7ucKqIPg2ui5yyAUHXj4TkHnjPR9JD//YKBtApskfYt
t8x+OoZBTRfkntbnqplMO7ZWt33XhE32c3YW/1pKdeG7PltsO0d/XOYCJ0TPa1OqlEGoe2yIsoPX
d0jVl09GaX5GybA6vRxltpO320lUd1vqSA6HbPfuZQ5FPzVR7YqzJ1sxxkKW04dOK2A1ai6w+kVj
RM1XtM//roXYR2TgDAEBmwDy2+UsVYeI3ljn4oyc9/oYNSvut1hp3aK95BwyX0+nUTbiMJe+dZt1
1ZiUWdMeAQq23zu8sa6EwL9q++3XMHeBCw06DxGI5y+9ywN/6wiV5ypqnUPrZI0B88livDWHZvXa
yufpowYO+Ks3RPCzMb2fL3+CSx+dG4scHm0NdC52tRG7t0DhNCSx8LAr6sxxuJujsH41ZNglpNRN
p8EW1XLlqS+EZNpTW21CjQLgZ3dVeqYptG9U4pz2an3sK8BOjWmE319+tkvbC9U4ai3Aa/T/trP8
x4Zu7XWeeiywzzhvGCdtpN0JoHPzvmW2/U4UiIG+vN6l2EDDHu3E7bwiv/J8Pb8ny+0ig3eJdi8S
QHN19DCMvwEM8a/OglswpI638Rfim0E4f76UOfuzUYdKnP3W9mKvmb/XrrUmCwrWV+61i5/K3uLd
Nj2GxfJ8pbIrDMyyCqL9UOpXZmBMd0iaVrcvv7oL1xmatJxHbjVC/F86P2bbDcFEveKWah0fdNpl
czxHxdocC5Tc27NfZI59wCK0Ce400ue/Xl7/d0G0C0Xoe28arqS+tKR39fKK5HXQraTyQofoz40m
FsBVhbXxQbp5/8hxMJBiBo1Y3ztWEchP2OdqkYT0NKe4MBYMzOI+CqqnpShRHC3rsu2S1StdfdSr
Fv4pqiNr/PdjxI/eNBi3z/OXQxCAVu3kLceo6yhwhCzUPX2OK6fowgbYgAO0r4LtItrTMkOcwg1g
Idk5VH13k+ZiiPvCya60Ri6c1W0YsLGTSWbY0c+3WQCSzcjVmCF3XTWHHrORm37OltehsX5xGPIf
r3zvrVu5/950xvFLwu5wS3Gfr0d3qwAdhM6GifXROWqy7FbPjvsw+khFeNG8/kLwyfTjwszVG+kg
uXVAL9F/fPlnXIgYTFkgEaL0QbW1jxgVLmMYl5UQNRZ3OU6hmKD0Os4h7bvlSnC69ILRhALeiZQK
XcjdtSfx6JuYzqF8OFvGzeD36fumG/XXYEAKrhCGLa9szssLwuMn9DLd3+M0sJb2XZUNxu1kDQHW
8s6bzMJTjcxwvFtXo77yfJe2KXUehPqNJEai//yDrkqYw2jCDkhNszsUjpcd6mrVV+LUpVUAZoGG
5MpmarrLWGAHIRsaIvHRORLvaEOoG0x39c3L2+LCpbxpNP3fKvbzZ6lLT67ujNqYY7h1UmeT/d0b
G+u+U233blk6En48cq58r4uPRh+Pphpfi0rm+aK+v875uJ2ITLZtLDiiN0wUyiuPdiHQk+9x6tBh
IgXYy3jJIke738WWIw2cPtHCMo5QS4sTKAP7TvltfpOhjH7I5FJcwbBf2o+/CweiGcn73jFqMHsb
mgVnbZiXAp5FJm6qUVpxJHjcaVTelYvzN/VlF2IYLqCg9XtADOTs+Qut07C1p2rMz71qqkfHX3M3
tlGx8A6gh/R7a0rH6nWYmj4oEX7u7TSsI/MUd1ru/AWT4pMzCLxANSKx3reyVI4CXVXmyJn3anRi
cxG4Svelnt1kmG0LYLLl5NnRjwpHMEYIHZqwcOeMWOMxYiQVT4xm7ia8c5Kmqk5RUBrtXZOGTh/j
W1U6CP4HrXjKpqgKTq01V8WVM3phX//WFKVnjJ/QX1CqCFwrJWuApJO7GI9uZ4UnQZP0tGRWk6AQ
IYHeLNeIdxcXZSJLnUwsInw+/ww9szDcTsP8PFl2ehTTOiZDm3tnBDeCw1h5/W1EF/PKYboQ2Mmm
aTnRhAV+t5e4DTq/SQ2jg0XE/fmmFn5PKh8MH40xck4vB4uLS9E8QeORNIAU/vnzocPhj+F2P+ui
CE+Dn8pYGSp7EzbXnLkurkSTfwP2brDb3YYudaQ8VaPaFHpNMyQWQvZ1XDSV+qKGdLoGgr0QKWC1
kBPASGfGsJcuyOomaCqJfG5hNWxNkfe35H3Gg5qbkWWtKkzQ/CESp0N7fPmV7sGbW68BfM/mIgk4
7m/pi2XO8rrH0fHc9cOAV68hToErlROHYea/7yYkwI6eWvH1dNPO/epWTvOqWZW6Nri7ELO2pIgq
CcQxfim7LAUWgZ68GZXmTgwwOMvgp3KwZYt84VEr+tcsey99YGa8NM+5AMDP7D6wrCbXxuYD8cit
/3eo5qGAldbn33vQudfU8i7cN9wADJR/p93WvmE2V2tTp1Vt3BZqmhJ4Ye3dIsxr1gwXH4mqhcwH
fjptq+enY1GNP3gSkulcF914wF7Su10EpKJ4JIv98vK+uRRqIEmAMYbAzd7Z/v5HwZlPpl9VNny3
sYVnHGeVxpe86uekS63lbFFhHzLsRa6VAZeWBWLMuAdGtwdB8vmytRvMoEBgc1PYOM0dwKrgrMYh
/xZUVoOGQt1EXuJJFZhXrrhLn3AbFvBiEYflP88XbnC9iFAXzc5lgVmeq9wIsLp/bZVLjxeBriDy
bN9w3/hL4bhQlVAatNoYGJP7TtHctNC4TuHo9Pc98woZr07u3bz8NS9sHdQ4AT0AM0SqZf81o4k2
WK5NNqhXWnd5XhVHgbnc5mp5Lff6yxRpy1kJdszqaPfRV9ze9B87Bx2tdYnKsTiPeabMG1ulfXNQ
WqZrMkx2a3xMJ6/xT46yVXGrfQxak1R34BbsNQW4YJZm+N7Eb8w8IVuIF9igxieputLH3S/1zCup
1KU38+ev3f7+x69tjaWUfaeAoIKABHg9osw19TamctZ4ZYtd+PgEYIrCTWDib36A7Eo2INNsOkXr
+MGc1yqpNENmx+iah2rAvbXr++HKl9/i3C5zo0MIGvl3afiXkB/a3W1TtaQMgY7Kx36yltg3rDwZ
MBBPQl8aB1oz7hc+j3kYh0hdqQovRH1OM+F364o6/Ibnr3escr+fyiw/+7Z29CFrJdPl0OuVfZPN
CPfHixngavPybr9w3W4CaBQ1Wz4Jvuf5ogq1JWByqK1Hhl3cW0PVnTzMruPVkBabiGawJeoRIFf+
jxSQ7bIll2BKTWHAIdhDFeasLoUNQu5s1Kn/UAVmzWgQ0yC7bIMrH/bSm+Vw+RRuRCaO2/OHDBYf
JJXapiZluhU5jWPdKF/YN35NjzMzm/XKSbn0VumuUgZs6AgK7+cLloMqHfBb5TnPxuzT1Ika5HBT
HlvPWoK7ohuiKiZkRidSfUNdWfz34+z3cbSpVf+voOk+gnlYpjH/bnizQ14O0CkNtzlITXPrzulQ
Cz9mJXawwTRm+cHpMUE/MsM07RgjP/1g5N30lLUGoEWR2Z1+gIjZelSjVnoX0BARj2la9I8Ndl2f
mrZbsTmuw3o9taFX6Ssn4sJFQ5eL3hz7ZBPX3L7rHwFnbvPGRdsxPzd1OT94S21l8YBFzenlM3Bp
GUTc6Klxi3IadskC9BuBkpvMz3o0llfhAPZeu0F+ZZUL0ZPSB0IgWxCFjj2l0u+8dfAnX51rzx3X
g5PVEbK9Rg3U26WB/PXlZ7qwA0FBcHVu9rKgQXevrimk3c5RA/RrjIQTa64f/+CoobROfZZPd9Bm
ZiMuR6O8qexQWceXl/89YN/twQ2mw+Nuog042T3/dCOeN8jFM1VKnS7MTmlXzyOO8Jb9vlDuNCR+
Xuss5pT0nEJritxDBrH0LGpKcow1vXI98RYLeVjKZfjpoOe1Yutut/I2qAL+/7MyMFAYojDtbqo1
m7FMHMzpwTXzbHrf+34mElcjyZ8MTZoZdwiUNtyX4yDv3WzQj3hurs2/f2AMK7amLOLFcJR2hx7h
DzUEg6POo1XKlrlgqm7TbJYtgNjOvZo7bOnd/g1vCgDckxt4ey/BsUrdj2sBujAtRitM4GFIK8Eb
sVWx9mQ20N0zBbO8NdJ27GdBYSYADbETNcbWGhgeOOjcTauqmytXyoWNTtJGTIdXABV035LTpqXW
eQSArcuQb27Ww8mYly72pPxH7cDtDvktQYKMeEghvBco6N0qz3FikGeEJ60TNJ3+R6pSnQz2qn+9
vKMvPRVNMuDNDMChYexqsmwbvdfonJzNvgpPi3B8fIOLMPGF/vDySpeOLreiA2SQblu0r7enVAxi
7ZQ80xL7KlURHiPU/GKTzvSjG01jgh6rOExWXX55eeELcXDTmmNFRMuAkW9//yPcpj1YUeXxNquq
r4/OsgSvFwBe/z7cJsEi4QAyAzwn3F70H6vIzpW6azu2Bw5St6sw6mM+Y0FkDNY1lesLWSRLkU7R
dtz0OXcnEgf7VFlmyQOFWX6Xq0knrU85WAyLxZ1n5Imszerp5bd4YaNE5FJMtHhEYFS7siztmdt4
I1yKYmk7kFpdel9aeEhVQXEF4XKpX8H3Qnd+y2sYa+w+WF/YUWtZFuCTNS/Ns7uuLsYUQ2h+jkRZ
V7C/5qVOGmcG+r+W1Ty/GcHE+u+zLLTTKxn7pVpmk5phlMP9RpmwfYw/vmu/tMrMKhN2h+kWP1KD
/uItojPlB8uXEvBx4KsPsKdpjjXlULbvjKWGhdGScPvx4LnFg91Lv7oZYcXcA0YLA4qLLHNjmY7q
H4XQtrjBbwUdDEKYseM+6y0CdxxKwdgPV4T0RtmzH1emWG8rz1kTqSgv0mIer3CeL5xr0t1NlZba
hcJydyWGdTWZaTCK8xBI5wu6me6HJVvWAyob/U0qvfZeMYvjfjO988tb8tLKKFpQSW2bMthfFbnV
LNp0bXG2gyWv4qVazLOFVUB0kAhrNwdGElJSUQ0o6o15OLRX9salI7F1/WmKbyyN/YyBHSlHjqg8
qywwgtinDPpcZFgNn8a0NcTx5ae9EMY2HgjVI2U8kWyX+lDXq7yquX+AJQaHbuhQQkRW7vDyKpee
iW42QKiNzkSkfr7dM3IU2oUDq0greAR44sS5uehjxrV45YG2H7y76VGLRoSDPi/Qvz0qD6cw0Ri9
D6PJS8VNp1RQJM6cB59mMeUOM5tBP/3rw23kceZpgI/o1O398GAGQ1ePSnXWwJ11MucGkwQ4ngwq
WvLKK6tdCB20em0gDZRo8N32KjTapQVppIQOTIcRaR6qcpPm1VP+kIGgnm9c1YVN0kMYqx+jasqz
OE0joO1L6xnLjc89vGAKPqzpcaqjqjz6jTvpIzbqfRorz2ncf/4g9CQ2EVgmuAyS9yfZ7lDQ0Ohs
nj2QWccimr07T9T1LedIPPRRv15Zz/trAwB6p4uH9ARUEsQMnu81sH41nZ6qPKdt6SRkHW1Shijz
a2cMbl/+8hcQEcQnytYNA0oG/9e+7htclqxennkBS3cwSK7thNmSvqlbkGpJNJhKxKnsmupmDdqC
VD5re1AblRQoMuqmFnCPVe7f52gIiVg1jLoPdjZN2YF+vz8dxnLiDr7ys7cS/vkZ2XqEqDqjbMlV
vwdyzChaTm3NVajMEkzklBINYfvZq5+0qef+R3UawRlWEUFHBG75Xgmhlle+lpvMLTXwtRbA34cW
DRQOEDgduntYnT7/ZrzCAUsqftBkVfUHqzD82Jmi6DhCyH6qh/nTyy/gwnIACuiobFkVY+pdeloY
5jTJsZCQp8bpJkf3+c1QruCrIp/OkbuW1yq8v+8UTiv1ByNK5hGoKz5/vtLttWMIDyhS0RfvphyI
uCUWvIbLLDqWNW64q98UT6hGl1fSnr/jOzhrwjpia1t030cLyBkVtG8xnmthNsc17GTSaju4cmdS
Im8X8m5PbeNqSjlCIHD/3Tv1VZGao5DRuctaJz/5MGuyN3oJvGNkLUYeq8mYrGTCLuWL1U9Vd8y9
uQsOaGKMS6xCY/yJfwbFF0xu/3M/e9lDnUpwJV7TYfvXWmpsXjGF6rtk0vNSgSto8wxskZ0BuFlS
xMaarJ/Ht92kJZCUddDUvSKV+KByCFuEw4PoW2tK47PbeOqtEr2f0TC0089hluVr7EsyqANQTOPX
irLYctDrWL2xVNZ/W5ZZqlfROs8/PGscS5gq3qgTR0DZSHiUXMZozKGSB4it+9hGs5nHMw1Y79T0
Xr4kaxQs4i1KYfKDqZX4HJR29dma17K9yW3ZfcxDOuhHq1jXNZbtNPUqHlIh/kMUJa/OA10oIw4j
mU9x7eEu+X5KdY8PAxw54d5Mk8+4JjKGpf6WFQ7dyGVpvHeGWYXfiylqvGOBQtB0Y+OaJdDJEH37
ShjMZF8pKFzZYfBmKe4HZSzmPUB2x/k+ygg3Rxg/0/pjNGuBvlQjbSD01qrTpIgWSc/BNxj0tQSR
t1KnzXvlGWk2Qt6ZI/PnOjeRvjXsZnJel05FGxe7ztm0CcmBoSnxsdwFrPvTDvPBTwCE6ZnU1vF+
MsPQ/j3F+nIjlrXpkgE0aHA709sab2U4yp95ag+fmUyToSiQHk+DiSbELW2DfIxBnk76UPaLPcdo
CgZ4vsADqLHryqcmATqV/Qp17bgJEgHlGg9aya/Vkk2QfFU2MR5pwvAdisKWBJqm8k9ob9cNtLdW
fulRK5WJHXak34tDfQHuDjDhEQ8H1cSADKw1Vqvk3petjkTswZz+mWYIjiWWBeQGikC2ZAewc5E8
kCjNH9Mlt94wQu6/gG3o9TGvO9EeR5lNLVlDOA6xj2y7TMIIZd+k9dbuF0MY7zCCp3lcukgXcbH0
/itDDyHwv4Bhp6osYSUMakRSprU/JGOUF49G1yLy6yFkPMTQvYd7UYaywvCuaj9mjZD3pcd1ZWhV
f18cX0U3tlis+tDBJ5NJhObwY9FXfhkb2h7nhO0vShw96VDH7eoF/1mjk35esQy7q8q5mI8wfTAq
0qZ05KE319R5lTeNDeFF1O5dTme8is166u6HAu2rWARZ+mitZvE5GqgC0fkosveVSMsPptesX3Oj
7NbEK3JrSUo7zX5gYpNjNGqPskgEUglZbOCJtBxSEejwtrb6+aNjN87bqAaOFhdVJj7OYvWeoswd
pmRtFv/NoEC7HvIinH5UrrHY8TBWdErbMKxyyFmDAwW8q0uUswNc1A95NS6bMfw6GvzzgWhNxp8i
2F+VD4DfMosnK4KmPAxd5TUHZ+mK5QdUQo5yFxVefqjW0JW3Rt+4rxTDuYc1zaODgqmMVA3+qEsM
/tFdE/R3x+pQ0UtRsUKtLlGym94Zjt/iijaE7oM5i/ILuvRpeYiklg1+jn1qxCM2qZ+DJhC/UHkm
18s2Wh1WNFnQsws1ruQLpteJtxTDpzyTXZY0c6bWGBsJDsjYzj060J5uvgsPv6I4JZipQ9fQKjz1
ue9/9M1y+tX5ofzo6EHMx94fey+JOj9/66Fglt2AsYectOhmyA65bL2tlUZ+fiDRjyySmyzt4ikz
7Bu3Eyo7ORXjqnjMuvb1LGxTEOnU9JTaNj0v7Va8tioonR+FWWT5cWmbpTsJsYR0dJjzfHFWXeaH
kA4ZPpKwop86I0+HRBW+94leXtsfSyNrqxiu6PrL0H21sQrncI1Xy1g+4V+s2yTKDHXbutTPydQI
C9EBlEjFwWfPRLFl1PotlMPyM0gOkHhj149zHEVm/zXL0gYPGl2Z33w6sZ8koA6o7J0tvkpv8Ztj
hnCcH0dTj+5iULBWUhbFBlWHAefFZVrUv6YC+Nah9fxSHcdxDoKkCU35YEOReLTgi8xJP+d5n/hl
7nxEko/Wo1kMYf2U9qbfgwsc9bd1Q7JwHC2jPa6Zxl3NDrB8cy3VmwdErfs2QfV7/ljDHOoO3LKG
h2mOxlFWkJ6ji4GsjhWvrY1wJYwjVG19va7BMTSmALBPYACZADCLbKjr1gB8zdRLb7qq3giYgVvw
UuyZ2ULiCWEbCbqHljqWk2F/pBNQNTEAMmCSQ1U5PzsVRa9hRMH+DBZ4N3GjqkFj8ieXR2ce61ee
yLsgdrMWYBlXpHhY7HZ5ciuxPlWyYa9meHP8ClOSuWO1kkUTO4R9N5cClVPZZmFzcmcUuuOoHvoF
tBdynLFRKle+cprRPRcZA/6sIixgEJfnIlnKsXnqXCcXp3KEKzAyUKju0FZaGwZNbnee8RP/hhMa
Uu9jzb9hQHm8IMwPZnbUbTD9qsfVQS7aciGga9URBs2uil5D/EizwzIswY1l665JnNTzdYLmZv+f
p+lXxGtt5vmpXPpAccqy6BdThxa3Y6KJEa8Vt2WCo/Wa4zdZ4InItFv9Ggp/XMkt8ooWdCVdskZQ
DH1iZW0mY2vS0UOe5YhnmIs3J4vEIyh2nab8PMoh/6+q7Wk8pIEKF5rZhv+YOWbF+fcMVzPbkh4J
BqqiIKG4WEXDd47dQXcPa2gPXbIwq3uH+cSwnDpi/3nw5zQ6zColQ665iWxahMsQgusuUPeEPsit
6/tp+8l2K3uFnJKJD+2yYgWvK3B5Mf4/4UONRM94COaUPVnZ/dzdChh0/zna0G+FoR0Ve8hHT0kW
hrVIpjIa58MitqjFxGJ5nLOq8G9Luyxeo0OGlFKH05qXaK8d3wqsG5abpUKp50SUMN+GGDjPJAXW
cqwGVUdvUNcrH5FaKvNj6zaBOmhvAVO3GBswg/tmISKvmayPZoGsZFxnJtcOxld5gDCKNItXhpHR
J+zbStbJBAGE+3Gca44o0f4/vfbl27VbkD+z3BzzTGSyVvt27fX8M7KG7KbztRdxXvr5Q+Uv1X2+
OP0H01Rcgwjsl1Osm65J48omwiYYOagpVq7J5W8IgVxGGIBw8NvJ/yLDkhNmrq1zl5Yq7HkCGp5x
2hKUE0tOtY5dIx+rOLMr/zUFXTHHAQKy9cEtncE8rqKybdoUDXGxdWbPOwAMArok0TqwOSJR+ADw
CEuMIM1TERvTkmq2X2686tBxUnENJpo/FmP0UEk6eNwzgTLidIqm6WbsmU4yqZMkXiUeAf/VtjcU
qAWQxAJlVXg1ys5mr6TLIH5iBDqnyMHm1nul6uzJ8Iboc4D0AsAgSUwfytkzb6Y8T9tTu/YKiRqg
WS2N6dqokrabfYMNrw0mJ76uPo+ROdaJZCZwiwFnrm/lXDgfVDtIh/rDKpy4bm3Ak9HQWvpkNoYL
ztQDDXJA/r/nrph0+uCGazDHuctMmlrXQ9yRCku2cb3Y+XTKmdD0iMwZzZbtBuYQo/4qvg+2Xttb
7ebGO6VMxGo6IPpP1gZFSbwWdby49EG1xuAw7FuN5T2zOjRGcXCap+F9VNSNmQgcuL92ppW9ygOO
HVbyjmxukbC3ygSaBzeJQbEjSA+V+6Z1U13GIsytu2kxrOlGAbLrYhlOwwfkMjx+telJ/JIW3/wq
6rK8m/x0EokOkOdM+qaePzVA9Po4tzp/whHVmeckH9qxj1GOSmv8iSeRH62BRDyJNJXNga1q6YQJ
UvsjF+6Iak1UBGXMLWOYry0DyMk9xUEgY7u0SXad0VbvmqKouhgJGPsHKgAeKUikEYsOmlodp1Kz
yVwcUqbYjHTzNgM7WcWoIaTfncHqP661aufDTPKheU9bJdCipdYexkVsAh3hLNo4ZUAJzqdpivdd
uUYPwBq4/1d/aadTt4bKjcsmyn70jZN+Y8RpqcQLG3NM/NStWRbh3DcV46OfreuRYeem/06hBtnG
2mjFm6w2a9zqtTd/Q+EOLfTImu0wcau6mw5LNOjvcMPbT5vSlHGayEc+G6s1/KJG3ro+M51cgrRa
+liQvXxTcuTx7G4Zy0QCT36TQmOfTrYhix+UaPMvWcu8o/cv2aKuqltBNTE2U1zmLkE4nT1+8DRZ
6JxJagzV2V/S1Olfg53w3EToWv7ABKj94WYRt4Z0EfqKm7xbi0NfGu5nd6A2S4DMT58paAlkBCxA
oiHh+ZXIlFv8D0fntR2nDoXhJ2IterkFpnhc45I4vmE5cQyig0ASPP355tyekozHIO3912xzhKpy
xrzx+v10cODL3m4fgQmnMaU3h90ycHfvA78dk48l1GLyJkigb7dEDe+iEPorWDtEI3XH6pQig7Ee
mdgD1td1aouTmjpHp+u6GH7NbTCJA7XUEuEq2s6FW9FsvztBGFm6RLNtZVzw9aWg+4TTZm62P5Yu
xe3gGln/6B1ER4PVhT8rzOvNcdRbgiVkGBPvlgByMeax7MpTXCAyzJk7R6QyzqbGU6dIXkjNvHkl
c3Yx9Ahc3JXNufNdXuvOtJldhFeguCu5xilimf/RDxI3qd52wQ5YLlN7uF7aH7vlmyUNESE1OWd0
8WAmT3yH4eLXeSCt9lm5tujz60N9O9CcMjP2h/aU4e5w7zx05KBtckGnp5keX+IthEqQWhs7Q3xi
cf1ZzfrVFDtayMTaqfJmyTXnvk4mJ2W0mt/KeItNFtWES6TWPFufLZfGn8KEw0fjlXuS6jZZOfuD
IWAjDpm6HN84McffaCVZ3Y7y19ZGgUhny8zRkXt/e6ntQXwiyJl+kMPTfczh7kQno5xpyWDXWJRk
uI3cGF2/Dlm1dxHHf4f4N+3YcFiOm8r/XNd5efAEf28qaLv4MmPTtWzduy7INqg9rhru6iCzJ6Of
Wv7dcyusxDqFnbP9LroueS7UUid5YSHx4k2YZm5mH+A+RZTFxFUhYbhRdbFXmdWuHsKzeA/cXOte
vDXMvqeki5MPvYc+53jS1wHnHTHxaG+K5B/BfVOTMgzO8yGZC789ktUQ15kXVxyoW6G7X0yNzp0m
MXxN/TFwWMAiR8rjYE/xpynq7cPX7nIJnGtWGQ2Y2xfHNc9KvAT8hUm39pySaBPL1AEC+Fq2IH5c
o33aMy+sxR/mo8RPt9jqL/hVlgiUYkVoAB4wFTfVuIMjycne9alOdA1Ub9fcHuE+RwkLrdedajZz
c54JvbQw6geWc6hkK+9RyGxbJpZYDFxMExAUzaP89snkn9tUun3LdeZtOr61Rm2/rdW8PuKcZRja
/a66Y2hmXdsqCj1QREjVpZtyAezEbnnMhWgK27Qayb8/dIFb/rBpyjj3rjs8611Ki/oGKlXSwonN
kOuiisaUhCTdE1oRxyKrqo23Y8XOAlym3O0Q+1X7Z1dO8mFby1zTn5Y4cK/TnqypijeXdtcYbDxb
19F79Ww1fNRLYmhwnGOt08rI0b5hb1w1E6ueRUZLme1kFehymQaxGV9Kf2TfCNVUPdhWwrbMRFdZ
R8ySsBx4M4PnugqdPm9dKn54rCbCPX0nJH+mjszwFbZqkWmpop27Ponlz6Y2xbM2XkHhE8TFP8lP
89AkLsbGyGnjH0Yshs/Y1VeHtht9FIi/urSpWcpSWYBsU9yUlJ8LsX5l1g3TyA1TVvF0GEfL++d6
Oq5ygrMHrpVFeXsajB5W1SFxk4fC67hTJwAaeXS2MW4vyz6pR6utuwrl4ZI8jeG8ckBb9g6wEc3e
klugrf1hDwaLh4GeTye1u929DOsQ+nzgInwnWgeTDVRj98PyneqeQgx43Xg2w69oW6Wf2aEwr7p2
S76vcgsv1jxY0QVrYuxAKK2lIcG4jMILXdjmeySji9oFlHrfo78By5S+TYBzFyQcnPPSrl+9ihvW
t6KT90xm23rqribHNBFgPJnpR/M4M8Z+9Em4EhsE7/6W0NNWsZDLeiAXcI0/xj5pXxXdBlwVhtxb
FJcxu1izD+opgcmq2LQH1zn43d6FGNsi+wUi0JpvejK7pjQp3PChDQrvEvHiummsyvXDlEH3hwnO
/fa6DUKgoo6VVrjRI6NnLCJImmXZnflU9MK+xcw6zki4i8HksS7HT+GtWwx1lpSSYIkklIdlL+ef
CqzNZXgvm/HALAC0CN0mZFp11fTd2vRpQf0U3V81lxyfLZhtnOt4sHjzdtM9ycapvhHmsGO706pe
d0eax82v9G+eD+8ZG7L/h55at0mNRIdKRGIxfXRkWNyX5VC6p71R5efGxBhnc72BCSURy1i6N+7w
q9Sq/703jv2uemd8mYluerc6OYcnjVLxkQyD6FOIshgPo9yaOp9A4Pp8t+AVkaDZLs2Y0v23ozf/
Lcknem9705mMFCMWVyZV96vbwPlz0q1CnrmVl2SNvYasWdtpXkO/IHG2cQu0JD73v50m5G4n6da1
yZwFtjHmlMwgLIwtw/ITwtr9UUfJ8LIG1XDrTCJqzktn21XekFfiZ5rLxKRL5dm0kLhE9qab9svX
wpq2MjWRW//SSWVxbBpte4dhmIN/vRVtwKnwPu+7WElerFox+kDbjT0eIH70ZQy1iRA4RMtPp3Sr
iUOt9KJTTz54nPJcIq7mpyN+YVvtOw4ijjdRDAWM6+iob0SLnCr2VhFoDMM0WEe+ryvJx2P+uo2R
YV9Y2HJuvNHoAHEB/GE6Jo2JU0YP9TFhUuhTuntisLiaWTZtYQX6dBqFT7HIwgmTdki9BZTJyoPl
lW77TwIwgGc7NrLPWXr90UdG6GT+snqsz9VcAycgYCvTyWpZifeRpJc06EcykTFe8F21Rds+rc1E
82+lu3Dgzh2SJCvrab5ol8g5PmKt6ryjB/q+nbokzKgnsn8WZg6/JfTFS18qZoyl4flcySOewQmD
wed4klaSey3yV3fRBKUaEYk3tXrKe6NIxX+eUJCN/TEeIbt/wVXLf+vkWpzxMl5puDxJ7rrgRAL+
eN+4sKmZN3XznSPQbpzxYKnusKmh+Fg5O26YDE13rMcoaLM2XIYvXxT1fhiKNp7J8QyBnim2S1id
B7W+TVJXoKyc2dVJRct6nywLpnTKtNV3NenrxsaC+CPYmvFpE07Uk74we5rhv+7u9ei4T40ytjhM
OMFEGg9y+6670Lsdqmh7DSBXf3U8pQGJt5N+2ow3fw71FP7sIdhB0ETIutl79frWIuwe7iJ6a2Y2
olazVk4uw7PqnBpISKmAXYKDVEwPI+jq7JzbIfZUAwgTbIEHtG9vw0KhPLr1LgQsmGV5gBXoI6ac
emNyt5EgN4dqdgp2LscTl5G2P/5xT0VYasXGsfOZ8/WtthrvKQY5ZdxAdfNP2677a22k9T7zWZy0
t5NigxeSDtZQtvWvaPGw3rqsyDDdg64vC5jWmFdyvOKAnDIPBIy2AxY0V0+HuuDjwGqY8IIJo/eP
duUlzlfrYKJM/Xpel2McFopJJmGgJCWMjZ7DAfXZEq1pEYriITC+bTK1dclLrycznV0iW7eT6kj7
vIIL9nh2NUvcIXA7ow6t15e/egtNLPDFDKTT7roKM5v4zzqvtmpfbu2wrIuD8fYoyfs+jJdUSELK
8+Ea5M9YsvTPeEO2Op3JIET0HWm+iCaZ9QtAxCCzOmnt+Kuy2wBWMK5m+yJXZw/SiNuzyuToMZ4t
cdE2vEyM6SeIof3sypXFYQrHqcunrps28FNMIgfP6W0WQIGOA2hpQ9hxJL/cOE/YMBSKTe64X+5W
xDE5OsFVhjz6XmcfqBExP1W0LglNhdGCjzyEykrpntH7I7++yc2WEMYtX1Q83nJpd+9q1t45qdvp
b8MNVp2VbPrmGOutq4/hNCWPnZJdk/OyACHUbnR1SNVhkxwGB1tqKtaAAVEAsI/H6/Xo3JRaDNF9
zaLwt2h9ggEm5f0elmob8rp1+j41JNYMWdLiiiEEcHe+g95nskmBw5bw5ESjuzxtgVj3d0API+93
IPDw4DPGVOgndPkPC2O5nRyou+62o+SHlWCtou7ngCnKPToTKQY5oKA/3XilX5dHFc3V8OBvY2HS
Uu9Rf6OB02c2UZ/CZd4LhmDQaLFdOs+XzjvHFhtNMuJ3EKnQ8xqmreAOfjB2K4InKyGMxUutZDPL
AZdq+8pUVYQ3LjB++RhOisWuiYPNzTt72L8GART4uV5doqeFB23hlbch7iphOwePI68+iDJmHlYL
zdOcun3nHBF/rOymPD9QqY4mWE4QIbvwXw6FfyEhK1xu0Se7wxtNGbH5W7fWKnmDOXzShvWR70sK
aR5aP1452ga7nslsbT3vPjImFBe23a7JbC5GJjGtK6TuBTd++HcIgzE5AeV3ZdbGEn6kCspEHeAm
kp/VlljI/qbd/ettvjTPbRHK9TDopklgVftF3mtfYaeuEn+yT23lus49meyWc7JqAalnzRy9R865
6dt41mzT71sQWLHAhR7b3dFfY1mDgzTFZjTDS+J8K/5wdQcENzVHDxBzeSP7rG/Thi4Ac1cFtfKy
ERsEwy2pRF7GDz2pdyKL1juHhIr5i4sk1hlMU+88WcUUe1kVj4n15DOwjUdv3Vf1kBQ6hpLkfdc/
nGGd9T3YdOS/OySRRAdppA+zMmyuvtRbrJd7nnlnydgqR7JCF16A3B/iyE2VkoH914HXnvNYAMXf
eLptxxtgXDId0NZzaSxB7ErOKS6H8xwsY5UHodDy5K7IhlIaazb3tQUOkmnXaBswxwY6z6ZtMP19
H0nO/pa9VeZ67tGhG/JzurQlAbhNEUbYt7ajakAm4c1b5o5+srAKEdJ6SQDavvZxg1PGnCiXA4tq
4R3LqSCNEAuBVnd9MvHcQGnvJl8YdYaXmlwAl7tJEM1jVrNa+UCbQcPHXIs6OaABCE1WDIv6cJtd
+RnmGn9PecCW8Fy2Ub0cZbOHbA0JPeMHt1f9ks0+1bS5pINvOxQkjrh5tfjT9quJO9eGnPTX8DWQ
oxNdErhUlkKyFTPP6vngNM0tb/NkCjcbqUgYMuV4fABJifKei1Ypqm2XbVnM5ZrnvOVm90V9wK/j
8mOFO06dypr18JDoPnjmD+dCHPjhfspFSyfflzUhVAQe/4vNSVJu75bbeeZl/xkKcqJTqi1i+86u
jK2PY6KZJALNfAlDZzHWVWHZjZe6XLgHm8rawxzFxw7bja553DJg08m70NLjv/iss6js6oWQvRRw
sulZE4p1/4m8dOpStENxAZ3Qa/dxSNaiONpIXsc3iAfJL0bVXXkLcAHrL8WygCnDZ4WH1lQO73Ar
JdR12TrqJ7B7VR53UxAcSlxaOOVjjDn5UgXxYh76NbLuA+QU8Q3wQTim1mgL5zYA63jjNipUvoAr
cL6DIb24fAsgcX7jUwEU9VB0drPGa1a6ctKXJSrDLq0Fa+Nl3AMCianfc56BYNkl3C3BwCJDC9sl
v4P6o/KdYc8HvYsi68J9pMp8GnyR1z1Cnd9j1zHievBQdRp5kNvneRDSfkwabJnHTnWxfW/T2MVR
rcAGIC8hRBhvkP57wYHA1JrMTGiu9hCbHqPaOkvcQlXdguY6yHmtB69AXv4juAag/GqWqqpgfRW0
7GGsCxZcHzV18DKGwlb5qkg3/qqXIp5gBTgwWwZxgBpQWJsnnHSxYjr5M9jkw+46tcgtlK3eYQl0
spz70pfrMUGuXL2ss5mZG5Bk9Udj0bIxtmobzlrL5bVDvng7z3U8565YduhDBB25VzlBfxd59TDe
cJ11xTk0AixELBJGcBaeojfFE907wFYRZmKKiyqNi2D97vYlFEQOtKt/M5YziVAKq8fXODryUcNy
vZMJY/4HSGwQ/2XZvCOYsOXelMJ1+he+tgVKS/rRlLtjbRVpsDP7GhKYYbeQEXjHvidq7ZXsDGTo
ETV7/+pVmv3Sc/rpg6VFjNyDs47g8xF+RvOeuc8ILYbBzroGnPvf0Oq2PhEG0nTZDGEd5W4fheo4
+fDxONWMtU5DGlHGTMG2bSs13peW6hVZyWAxd4hahTqG9TB98IwyyxGDYnB3kChKn4tTUnUu3d2F
AVH7/IuFoVOPc5BUd1iU5/JUzZvyjgM4MECAaqBmZbI7PUqa3ivy0W2aMJ2Jb0fAE87gfnKy/SgN
sLh1qbE8fS+g5ZOT0JwfmSNhBbOgM+52dqeZhW21pFiPfTONpwU9VZl5LS6DOxderMuLFfvxOSaX
C4Ht1jdbjo96HbPB3Zw9X8pgWDNoBC5lbnLhQV3718qbICrvDXVRJI/3Oga8S5rqYUGqiVioWgN+
MOHsh1A4i3fakn7+Xfdz+aCwQCN3EXxuhwjm7rizKv2sqil82PjcfZYUFPkAW4rhlzat+0m2QvPs
B+34URZOh7hC7f7+dBXXxPeOp8BVkSdJ0oLAtccM/GnYU01w7YfXuFFznFvKgFobTeFpN1b/zxG8
y8fWFEt/pEUvCE68f0t8cKtItUcyIBBALcO2jSfXChtzClELyEyKMgqOeHxk8apWFuF89v3r4d8v
9i/+MGe+WxhGnU8aVJPgNAyW4+ZDpffqOMahTI5bTWHF81oo8ebXPm+rGObid0MrE+iE8b0PqBw0
WvXc6JdlAww8mFIHH3OJKSSdWN7ggRlIeMs5i35K8LQqK6p5+iYPyu5yAe/zANrXIJkJl+iJlIEZ
4UIcqPoIc242kIGqsFPbGwRaomG1e8IRyxDUu7P7t2owyVu9heM3QmC/vfc3WyBI7jAwuGpouywa
KvCzwKb8DA8en+xlCaahOiPLoqnPKFDp1zW6EhJM0euPUE/bHwedTUe4Zsw+GtND9AX5Vos7Kv64
3IswlP6tty1Svmu0kNGxaFzpn+aKI+Wy9cMkTk3fUbU7SU+hh3F1h5G1YGmpgYvMzSqi5YUoYJ5N
ywrHjw572h+NmvqHlZAcnfUlSTUgwnQjn2tD6EAeRnrUb17ZK7RT3iq2c7XR6XSy1GSeldGwPQD5
JMsssO9J7sYbvFBptXji40qoLR9HVleEGnqTZ0RKq875X+0nMutBwgYsiQSasstWR5TS3b9BxQbi
aYsgmiekDtPt7rrLkIUUtz1367J/FYUy0w2iPr4IBocxlVRBdMe42fpapkBjW/cTFht1hIybmZc4
HuCqU+wdA0nMoyurwwq0Wt83Qy1+Vrppm3waCGI59NEUD+9t61XvmAx6dGtzmNToA7vVybbCKTjL
ibBYzraz+Jrwps7+sxQafQ5a+2BHOaXVH7lYO/EMk1gXQilqegaiIKBBK9aUr+SR2wSPdlTN+qul
UtVPVw8WLtO2xJLc9lY1ZBPoizhW/lXCnRD7QjCgN44/tUvI9nHWM0W1nEuNd2i8dkNTtNtJm8nQ
4dGWU7fQzluE43LX9s4aIuB0kQn0ZigdnnaXklY7scKL05eDuef8uo6dpH2SkREFqD5KfOogpKVd
ICuCRelvetrQplz1cQk4urhzlU+OG3bkFslrBe0YA/FtQzKhBAYOQk9ImnWQriP+L7h5CNzcqAqi
B7WkjYyBA5hyytLsbr6vbTSfBfT45y4FAFgE+quYzMqGCUJU06tSIlE3pjLOv1BWYXGYQbB/1LtE
JsQdWN3ApkbhlWDs1gPy9RAziKn8HEYweJ0QxIQHzAjFPxIOUddgv3ee9tDt6tMqijC6qejlRMXr
Sc/lBhgndtpgt1EBsZFXx5JBMD4F/E6/7WjCvFXWSyROLVLj9lPO5O+nzBKwyrguevcMsF9ecNFb
643vBklzVbLsYxZ2hg3dBUScnocQPDx1+xiYTtaxY245HWudBckYH+Kr0Std4AScc0AcbXdi1amw
6ZVN1V7QHjcGWWUgMbFHYGVHnua+uXeQiHa8Z+AUB8z9xaWft/m+WsKCaTFc7RfoL/WMeSP5mNFQ
zFcirxpsEGa78lOza/tbzInVpAvUZJVD5TjesUkM9AQ4eoumywBlr5OYnyPt2zqn/8TgxVz7MU4X
pG8a6bHU7gHcvIG2c4SLAhyUXdw2FHnx9s3OUkLFg0y9R703WHfCG1eRJxNEbubbDbF/buVa+w9U
F2Bny1QkYa5bO7hvUXFVz9vAJ65pgu7kmqErEfftYpz+0dv1DE0ntyo5eZYQ12oC6TzbGChJ/bKE
a35MyVDqNLTH5Z8ZllrfGlDc4ZFZY7vmH8QFg25vD/YJ8pRpww+XyX0CWxpAAlAkUKDlmulukLrx
U68gBPd1B8FlTmpK0N2CQcH65UyTpe426uh61F6JFTwAYLXqSNR/4L9ZQ7t7OcIsA/gbCi++7h0a
CwayoyqXTKwibXS9WHxNY/JUs3IBQENt2mckyclvD/12fVxWn+cmSVqDGNHztr+rSjZuumaCPC7R
wvBQFUv5bWFOUc+lZ8G2xUXTeU9+FW/oQIF79NPureoDSWwzI0pFe5dOag+7k78gZ6IlPrFk7u2b
lNlgIvW0r7WrmFCL4ffCnFNiIxms35TbMgW2gUuWQ+J1Sr9SeJEsf0NgXcTgvl7wtwz7aF520rrs
pwXIB9GDu/r+dBZacQ2VaNp+uNHm+yAZQfKrd1r7c0rm6KeH1n69bm7T765s6+TFLWrk35ha6uRO
22PZPpndu2JOsYink1t6eL1BddC+jS507Y9dgA3dzfM0JXfOGMEQ+ItqXgL8oeGDtaxufWLAKdyD
20CF0DmTKAukyipmdtWwFOauDkCUDnoN1d+EC1VlshpHTmE52D3lpRPLe+E4EvSe9LzHGlVhl4Zi
XBFQ9Oy2TxsQ0JATC9YXKfNEtxz9cW9VirB1JtmTcjHQd3NNPmChUswm405X77zEiO8Wfy+WLJq3
ATBrcFcvK/neCbxaJz0wQ4TxmOFXm68TKo7OfKBcUQLNo4K8FLyCSbYJUMismbp4YEoZpz4j3JlP
GCejPX/vpvbc6qpwXrcDLqbAzRyA7d+i0a1OcdB67mGNqsi/l+Q2lbkviaS+JwMDEfSYuKN8bUFZ
9+NG88n1aUyA1fBW1G22h7Jvjz5ikw0xJWtLTeoHqiYPMIBzPwzenRGoKGOQdbpTY8lxvtWqEa/O
PHYyU7LerHw16GzhVD1Uxz4I9ONOPYZ1pH6u8w79WJbjRTtTXd368aiYRz2FypKvhimzF3p76Ik4
IBhsagdzkqYearZJ2Usm62S74Oio23esytGZKML1eaLbtwaQH8dPHUTtN2xi/ErnDaD26hYI6Hd3
v8eF2Dy2WJafdD/QTWngGtBorpv73DLuwlpDWD/7iksIVpK4JCYgPS9Z0boImO1VqqPupZfcATQ6
Ub7GlfzgbZhM3rHUQ247mq6IgVnzdxcrhd1hmxG0bWUQf5cmcctDLWRjMqRtcjwn1eR9dxYC1UPY
IotgQ6Q9jRTeqR5DGOXG/FkR8f8ykjviykqH8ujvU2M/OhvnfAYR4c43nliL/dT4pfcbnRM2Bnfr
4leHtt75cURmtwBCRY4GOYmL4XGNNw5pGSsS75SJg89KNHV0AryA7xpKKS5etCXYEojybs9c6gvi
0ai0D1EQzd0BVSryN9nOzu0+7nAMNdml1aUjGfPHsMjhXPQDkiR3KvihNqGL5VAMtn+Jo45T1psH
+Vt1lmsfo6rmfGch55DlQ7IDNaINp0+HC+XNVKGcs4ooHe9gB5UXnzvBGH/Az+SPaE36gBypohwi
nCsj2rA61N1f08brr22zpvViRbamqrRU/vPoBOPmp0W3ul9lFMGP+b0LmK8JH/utdhccbyIR2jru
HF9k4tJshauWiLHjvgYsWWCwpuqOjmUcgRVBr0+VZfVfpHSw7m62PX8Moq2HI5IrdMe1UkD0Az3h
AbN4b/+iCktWr/hp9BvbCAY5E29Jvu3cnqgfPBuXzMxtvDGW/6G6ThuMiSvHGdXOyKxsL0bG3LFH
PtRoJ9+IoYQ286dq+ouXoFnSuCHAOfIG+p/jYgWrkXsjbkE2eIoI1DQyi6nG+qDyuv65iVhEqYT4
qNJ5Q66Rik7sKvXbSqCnupKAdzGVPubgFBKNRbQ4KL4VROSUac9yAUjkRl7YQhDGq793JfwDeoe/
0Ypb+SZSem9vGnsP52PkIvjOCtt408ljWCuu/HwiMgUhcZisihmMdP7hr+B1rC5Lj/0MkNB129zS
Hsfsag0+aBQ/UH3XdVATKPInNCIoAxHC9+6q9kMrY0sexqQ0D2Qt6fDPzjdJNgpzo307Rn6H26le
XXWsRLJ6h1B7W3NuI+NPfF8BJ0W7twvOHVUZkbPCkM2fGsZJHgcbTgOwfRw+SOvCvMWvwhM5HOdV
ODTayR97REGVogBvxcNuy3Y6WGGMRou5xPf5cv2eE7qfVLEeZ0wv8hxbgOdQsjvq13lxeOYkGlaZ
4/ccEpQzG1JdMXqAXElJfs2BtHAXiUq1PDRsavdRtMgyj6qljO5Cb3P+eIZoVBhSpf0TuJHZTlIk
evxsZCTdTCi07per6mvMHSSU4wkEL1Z5aJW4tRgw4vgsHV3X9/vkDH9ZhLdnTrVGnHDEiHtLhitt
nKYUwS1i7+SVQCvxN9ILyn4JQa3vGVNFxdpOGnjaRYqrGV1ULw6mQjiaYRfAUAQBW4IeDSyDR9LV
6LCdhMfVjJQu2E+6Vov/hDXKEcfCXeo78l335SAZdZsHyYZx7FePjK7EmmZOS8rsvqkG8usL0kH1
nviFeHAV1F4uu2D9i8I3+agiVAl31lprdekMCufPtls6iXYgnkKMmwm65MjFApKzEqqEK6o10Q1F
W/0/jj3nzTikBUPW9YWfcc3vTcrdtxI+yrIkSfF1ev9k6dW3cnwG/TNgtPgeLGX9HZHg9Sn7C9qt
uVq7T6vrmQ2JDZj2M3xPKA5B1TYMTrWpDrRjXumq2BOIi5hj72YQgz6fbCS2aex7jX9onMgKQOD3
6E9vKog3R+HyYW6Zmj03PQ7RQxsJtICKsDbvHFqoP071uru/oxU1VO4gqm5PdhgVf0LqlZ/ntVhx
M8OlPeL4QCa1GiQt1wAbdDhL12/LTQCOfWzCzUyoFXh+Osxs/fyrqpXlnpEgklM4e4E2pwk4c+Ig
6OJPTMDeD6QR7h/OcxVedVBNeQQ/nKoXp7LXEV0+t/Pyo2r0ABuDQrQ41J3ZNBdPIJqz45YuE3a4
sVay3PdDbgF1vw9T5a8nb2PJgo8qh+6+cumRwJdXDOuTXQWjzNW0qbtGNT1aUYSNLE0eLN49ponB
RtIqdoj7zhspUvYXsZqz5YBYp4Cmztkd29BGo2Vw5mC4kHVOhk9/G9T95D/SoVHNx9C6wixSJeKJ
D9R/oBHm+0l3OC4mtc2pwAloyx1fvMJAYJBzvCDRJRcfR4seNnmpoyHpDsSoRR8NXjl09OQfxyfO
NVudrQrxKcKGRHIign+/Ii7fmJyDyS3vy3ntlwed7PsKRhHxFOI3LVmEZoq3T3LFHn/q5qKInvlQ
PZAstpsi04XtvRUDpGw2OoJFN6qqpEBI13MAJxVyv81e8Y0rqP+7wrWC6NhjWLhtGh76H5FNcdKZ
DR1xPdsVArhwcqzivW3MCtDZD/o7QESw37BwzeZkQdF6F6TujJhh33hHZOotD1Itmvt1cDTKUvTt
r/71hcj2nrPoB2Nn8he5YoPnNyrXKcOO5bKrLkNZvYZTVX6iEYq240jqZ8AOQdcfbis/co9T9//C
SZ6ex3sHjP7X1eOsU7Sw9b3agS0vNEd0KjNdI7+NWwFcN9F/nJ3HktzIsm3/5Y0vzAIqIjBNWShd
xWJRTGAUTWit8fV3gYN3Wcm0SuvuQdsxYx9GAgjh4b73ctKS7OmrnsGoC752TMi+HITbV8t1yVIO
6YIQx49xmCe4KxRL+ZUTuUDHT1U/vItQOutrROGxvetTrKQIHSnB7oK5q2/yzE6CLRk6/amGlpMe
8f0Rw/Q5ZBpfNWYaXZtWXI5bkvYZ5hrKRTA2Q/J9mzCgZr1tMqetPo1lyiqzrAT0JSxSeim4hei6
PWlsnT0gsqVHgJxmnCWzVYUPdOErOWmHbNqT13eCfZ6M5K4rw9YfixBtEk9Ku/Q7FhnyiPUa90GE
jtlfZYsmWgmUZouQLiYjiVFX71qz5bj37KqUt/2ksAwoEgBsu+ao7sZULp/jxkXr1pJt97a5HVBB
81LBbcZKhvkxZxzeCi6DmAVccQchw1zEW0Hp393bdPIY97mNp29fmI4hCCz7kn2nQSUFVsFy0iNS
mlQfrFjnznEyKHyC0Sqao9Ax0ti6ne34ypFB7ByGOLJX7ZebPHTdGJTo01JZPSx5ExdPrN9S+oFp
jJOPCYJ0cOb0D5HCBbstq2hA7MlLJAqHOGWJyuzvAPlM+tqrmuI+pCV94HszpBCkK+nC7SGeNcqV
IPm14FJtfEqVXJxIRnmxeMwNV1cbUGipw2xLlmyXd5Fb7hpKot/bnDL8XrVG2WxrRfaIsGoJn1o0
/dO3urPpnhETpaX7AGGHPFYDBayramgU0SIQy182hyP+DEXjp52QVlIch94ZxsfOLFOJMS+bX9VI
JwSGkLnGbGA3N7qcQnEUHZrVTb+E1B1gNrCxFyFeQzJQNSdPniJj2UypNPmhQUJBg7RchtRYGPKn
F6mwoUg4RfFWN3Nt7nO41/7ksX1uUUoCQ3WJkBvOr6lpP7ZDuMjN2NItqiRQcrBXhf38sU0D/RRS
uzEJF5Dj74TT0ZfZRFSEVrmMsCwX4J5xZGRuO27cQNXfqHFQgvcKz+b26kTIBHk5MdkKYsH0CiG4
me4tWy0kaWTvxBS2MATvQd6E6mA2JPf9GRkM6aoC6ShhVypa0oBI43a1GmNjm6QtZ1sAH9LxpwUx
+JU75fonNQWMVEaAEWBvT/Vk75cynz+yiqkQYqScN9qcS/NoFxBrgSEMzkuNdrC8Lb1x7q7D2h1e
WeBrx7+hD/e5V5Y/7c6efyG1jXF/1caMnksTMJPatjBKYxY9cMzm8V54ZUf1GkOcdzSmdmm2UxgE
y76hve5TyXR/LNE3/aIg7u3Q760+ItLNzedlHpaEHyeJf0euGNhChrB+oPpUExJO6FV8ovVRE4s3
jd6UwcKuZ3vgGbbYZopyT+sRF+3KesnZTRHs+A2B7Pxp8Nzug12b7ZcpV/NVBloovq7bzLpRtIlf
DagjxpmMbixocBV9E8hmBcltjX7tsxU1uiCcLM0KCTUbN1Ne1dMe9FRALpOeLepKj4ZOd7MdYevx
RkcfI41w4Vgh0gPHYNQadYEOi0far9VfgOJGz/GcGl/MvqBwkytOk1sQVpm9J0U5uFtE6/pWJRMm
EDr4OIiYBE0C7VQhdsgDa7xa65rU7BDMjxv45vZd60zVd0Ej4HHfTw4QAWAI+L2VLkN5nGgJ4FFP
QS703M3S41LH2bPhguS9tujoYjwvQS93Ht7QFxclcnIkfzC9EBfWn6ST0kbLNsvoW8euN+2zXKjv
tYFaa4NAOJyOoOvFN6YEfFGuJoK7kBqnB+AQzgq5W1yH1gRNmu5br2/bx6LuGgTR9mL+kDUH5gYT
PkreUkHf3oWLqj7E9LGx93XVh48x2KefHOZK7ow+wxPPxRROArat7HtBJW5CPl4r7jLL6KCQs1NK
Vs1QIgVa7BkReoXfFF2rTt0rZXEh20Zo5kkbWZCaKdTClthaZkSZwplCD75EDIKoQ7zVH9OwHAKO
+VF+htA54k2xc/chVCH3HzPx7M9DoCwq+qWanpI4C7MbiQjll1RD/Lk1KtZyztr6nRxd+h2Qulxt
wRlFr6osk+Gqjhe8FipU3pXh2dZ4j7eLvmWDN/VoIa3Ynq+1RDFK8DiQBylTeqJu0m6SX+ZxovI/
9V4XHNOeW4uJ4S4+VPSfEYRG7ZowxszoHBdjmW/7uht738I+5+1kykUVt+DoqRuqoG3OIqz5FUZf
koLGY5mk1DjhQexcs0uq+yIMwFMwe8XHlN2iOCK3oneUYadz+5zKPnlM23n5YeJU8CcTRyRVt37G
SjiUdUjn79ldMBZpUtVeID1r61REAX4ha0cgKzFAwzlxlIZHF64CdXbXKcPd5BBfHsnFR+bXqZ3G
l9IZjPaAIVHeLV2YN0cJzuFL3HOzILFa5c+IMYtxM7q8OKaBV5BjZP/PMHvI5bnMenfekDyYUd42
hiYqMSXKlN6YyTFxw5/Dq5Ds5N4SU8z0jXPTIXAZ6p+dpbkkdKgFuk03ysnhtrMET3mf28bBRvz/
Q1Bmk74zWvY//VK5OekUKR6DJc2Ry5e6/7y2pG7RejUVoYJTeO71gkgy3icQPx4KeFMOJv2QqbUC
TR5qD/n9fqbl6nLAM14geMUUs3FpWfZtxAdP5ly77TdP5pHh9+TYPtTYDJINzub4vkMMnOxMu3Ie
TfLhTLjZpiBgzWUc3GEjjLFrpo330JpZNh2xV9La2FrLMuhj6g+G2ZGdEoXlRXu3y2pWktF0/YM3
hlO4n8eMLmUtqPjyip2K4MvLTdokMzMzGpNMOs2YWgokSFygDIlCSmRsSp22j5XluPghfyeI8tXg
SWqDE2s7Y9O+cctpYPLliJOIoSLKMaBYehR+JoWr72kTeQ8JJx2QF86UrxKXVnMdR0Fo7Y1JkX4g
HzHaewUqJN7hoFXPVrCYKNftKsppb9Goxy6q2fDbnnjPyGtMrpBtKrZyyIYepQF609u7JQ0qkmxW
pQ6C4hTSpSKy3W1PAYYkpBDlM/EaMd1YChPHWsuOdVxce37ITLbTzTBTSxvdJF6j6Yak8zLIhMRY
GUfbeELOuxkCWrXc2JXI2tVVQlT5neuNUoA9XOuB98yx4rqCDmTUiucnB67Wp6CsWxgKkY2cfonZ
TA6T8LrmWnCZeQ5Hhb3UcasYARC+qGFTJqjK78g9kAcLy9Z5DXQaPHbhEtwJyjXBjVPKRW1BZxjj
3vNGM98ssynnmyp0wJ9Nnch/0Vix+mJEffA6owFd/JWu9YsKSEyDtAK1w0Z3ywBGvI5IjZmBl9+2
zeoqs50h+g6WKFJH2gbRB3Kes1lyw4Vu4Buqqh+CqDZJw0vuYHu3od7HZ4gK7EiuDOwrZaCFx1aP
j2ynm7pZdzlpbToMRtdOkaNdpXubSy+lmKIFMpgk2DmL0gjTUC3TRCTN+uIZ/0L/OCf98GTnZcu2
jTi9RVkfTZ8aZ72v4AUZruEqoAzTaa7GG/a8QHxgSmKKkLNdDMjRQHPuw0DDa1AN2rQNF9UV1y+6
8SbQEzpI13CBXFLGy7dSh6YINylNq/6pKaOvejRcwxvS98OX3tSoubm3NM9RVyG/h2xzUyKEcvfB
TDEOBlOItyyww/hnWPfmtEP+DcZl5V9YmwWJR3BwycN0mP9t75MbWNErgPfyQzrFrJ7YKbqrWZZC
UJCJnBvMNqG1SZg5NAwg/kn2bmpDiJhj4R1LL7Fvqc92BY3OSXg/FH2G+IaUtfvSeXpoN1VvN6wG
dD4B6YWQE9QhnGzvlyCuvU0IeMrdtmaxOrJD4py9EZrJZ9km9XKoKbn0j/zU6bnhsALnT26KLKp0
7W6/YB1AK8lZJnldLrXO3FnaV/BN1IGyTFc/Wm9QzcYMpeboyHpcGIg20Ig4TWd0m3BtqbBN7CCP
j42YKuoFfUPrD7JDdntvLV78QtJfuvfMxgzUpyX7YG/WLmccZQCK6GGPcprEpVuHe5GO0F34vw71
HoIxDIJELQ1/6pHg2PJu8U+RTiL5CqZBJbtmGLvk0LrKi7hwRcO9ZQ1iBQLo6G5ZbEN/CANnfsnX
FUm6IuHWW5WefBENyUwkUlV6EzY6s6HleO3ngfLndMzxy9/nHBB0bCpovhtSgCo5Kvrxa2ck4z/Q
D5xbx8gdMEVKB3obOgiir3GlCSDMVTn5kIbc66ahpeMGk0rYbRciLeYr9373q0lS9JOJ+pIwCo0R
SU0kk+qDtDK72g/NIKHWcEBvWwxDPlCJoT7yZ1G6aceJQkFmyUrsbFxCKFGcfv6aqZHs9jJEXriz
uBHnX0nM6j123TXFY6M8uOK6Z9hXaAb768EeyCsZunZZwcr1vlFHszIM9Wa0HhIAnvE+ZKP9AlVN
fJhaK/thME++tPlU3kVOOK8WkIBt1A3m4geme7G6jU3SZx5Uun+i3KBfFpUYOW1mDrEbj5k+32RO
nj0aaZK62wXNb7JxFaKDz1AuQpxrtGbFaQZhmdz9ws2Rw4ay866bqvF5SpKley4p3OGB8pruNSdH
ifrTddzPaC1GfUQuZteofgq2S0Clyt3UNRfRq1GURvuVErkottYY19UteY7yuiTeWo4N2hdrH4nQ
wJ6AZAvgTj5FTyu9+6sZBkSjxYKABD12h9htEUndgcahX8SmpsJUkmC2q+S4LN6MO6zICKYrKTzm
XFQ4hM1sgNNh9pD2bHszmrtHr3DSe4wxTXI7Vpm7T5XIEVmloV2gBE6ccO+SVa4IKYe1IloHynmC
aIYN3TVjXfiIZaS9RYcVfIOmFSaPVe82yYEGGlaxbyxvRHeprfqenrZ1vTFjwa/GNGNZ15ZG2o0C
W2fHzMyz6JqEaUkcR3sjRPBFO4vPna6Mn9zOC97uWKqnWeYO6so5aeQGAmQff6jDpT3Y4TT3+8ya
yAAs1tCicbWD8oCKLnk0oRaBfSrLarmP69qmrS22Gbr3IbAN8/v/QQIojS7uRl/qIboGsVmpu8GK
A2+zqHkyd/9jBXbjoHvN/SUYaK9l5kVVgM9ximw/AvOdDijMRclftSBPKJNqvqqauVD7rOfYmns+
HCaIdLxA6DwDA5VSQYMFpWuZjn3Cl6YMOlPsqXrfGBaxNd3SRiGCRNfi3nmB22ueoWoC/ICxLlfY
KUa9//eG6ZxMwIhx5/R+D/JgFwAw2sfS0vczoJctGSP11QgW7hcewSDVbSTPJdE5pr7EvkANPwd9
VDYNDSgNKZo0nNClDaY06TPR+61aukMP4PI6auPh+D5Fc/1bTomPdK3kYem/Arv+BLRqhKR1Z64l
fh80H/iA4Sc74u4obG345BO4VNUZ5ur3Bz3/lp31+LIl3XCdk2crsDOOAUlIfxwG8xFBgz7yXxtb
R2XMscCAQoTSZp+3ctlVI57jTi3ethrLS01/z00t9ccPWZmffyC8ISc1qpG85CHPIekhuNLajG+w
fg4X+r6e/ZwI6uhnDCQVG+3bkZScZKacpvclNeSjzdS7l9Win99/s2c/J8llHsmmn5o6WSp2F0qU
UlPvV1iPfXo+hHtNHecTvKviOmnQMRKNDf9lpv4x6Anme0Ae05utzd2ZxrakyBz3qhwbd//+o535
VPDL9YqeFsoU9skoHlEuiUen9xVswz21++6+T8cAEBsWvveHOvOtwKXTY0IiXPIs54Sn3QNOQhmS
9D4d9yy8sBQ4DygmKaD/23EsYQstgQ+bpqNOl0FUsJ0jZ2H2Ja19Xy4WetBlCi/Mib9BuYyCQ8Gm
vxP9w+wTLi/gRQTgLjMvAJ140GVtfQy8yZiulzixfPKCgXWh9fzfpFy6WAm4zeuXQv5xMqJFixIF
W6j1CRH618jlmmEkWbqfChn2m2ZF9KeyhOQWWNYFiO1vWvPbDY26ia15oRhPBTPm7ToDA2Rj8ooX
vxsMafppUGCRodTgcQuuCqv0B4UC0W964rErqgSy5ppiutd9jw3hkAqv5nIV4A+mTg+Dxc3UnG9x
PQTuVYE1FiFBDtOTyqv2wutcuVTiqxa0W4a9Pt/TRKqDIgq/BM0gvW1fVLPY1YXt8+/pCama5e2g
nYHlb69//semZXpZGcexNaNpTeUL0Ce0DEsknt6fnH+vt3UU2mJAxYYyfXoSNqmROtQ4ZkpXIAMi
Y+y2xhBZ/lgt7YVD6OwDeaQqPWdto3zaIVFgO110qBhqCKhyO2RqVxHhhVV97oFod+l6nKZoK+3T
Q8dovKbxnNlftU/buXXBGCxc6vAo/PtGhYD1hMnBjf2TRpMnexXZzSTvnXryyVkYpPRy6qfliGCO
a/9NXYtkJ+2yunDCnFl12jRJcpl0Zpa0mH87LZBWFxgh9eSH3MrKTZaPAKb6cWUiQUC0ols4rdG3
0etR/VqZMUcXdrMz71ebwEDogWRp+Lcn41dBFSeqa2Y/MeLsOpJjtldNP+5tEDb//lNq2PDsMI6w
HOu0YUwoE0DwKXMzcabPCHd7DFzUftkC8wsj/X2g8iX/b6RTynhXG+Bg+nz2O4LQZ/Rb8r7wyhkr
jDX4NcQSarRaHv710tMsbIvuzWv/iNPm28jVLFvGGQU3S9ZQGnJjF6GaOdBJ5r88Hyuc3QTZiUks
9nbS4K7jrq7xirToRr7bKC9+5BX3pChOuqeu0+anmaLv93//fJprIKo8z7TU7+4If2xgcKS5oo7V
5I8OgO/RqTEbxcM//TR6F06iM5+P1iOa9CCbGP+cRF317JTFYMrRT9qhe4QIah/mfik/Uuqtb3UQ
ImSMxY/3n+7smI7lYS4TAON/Nwr74+nimbSiuZZLBwTCOVXgNrvJYMbv4gkIEn5/AcpnRlfuXL0/
8N8HvW2utwX6WKDhIUR6+y3RwxUpjKOaQ8+NsEZTfM+cIftZ5n35jw1wJLywOP7etxnQJn7X2FAh
Jp3sqA0Lb4xwksKlN1rujHDh8jRuL3zDs6PQXccSVD7UXz1/zLaA1Dh1tZ+XE3ISDwH/k5dI68LD
/L198TBE55rQ25I0pHz79kxSp84QdI3fjLDJUPO0y1GSTxx3ESTiX+9/qjODrR2MCJrZKun0dxKn
U+2aVR1HnQ88x7jpaFp4iKYgv59Fdaln0t/Hgi3XnqJSoiSivewJ098bXZeqQtD6khzaDBZETLDc
AQ2inR4oRA7XBWjOR5oOZdxyTY759x/1dHyMNiuyAdsJ0QQH4smjmjT8o6zQdH7c9t22N0wEa64J
Ej8xjYOaqJ5PxJBPNZmR3b8d2RLwYF22GrZwLppvv6hMZs/ij2YfYUPlfFhPZe8Xroc+OiJeQaYR
5U2d792Bwv3WgcNfXvgBpzsBhxM/gH/TEJP/6ZzEwTXoehEpY/aDUOfipUaJV9+FriOPoLGTe0Wi
9WGuyvDz+899ug+sA9IbxLTRcNp8+pPnjmGVZUtqL9TCywKZMkUfgbWHwl+mDvMoLzWeP53MjMch
DLWPicyV/vQ0zlIFhpbX4EdOW+xjlCUUL8Q/3QCu/f0nO/NC/xzpdC5PllXEqAmF3wGX2HeT1yOJ
HxAnlRmchwg5tjvN9fH9QU/3n9+Px35OcMOe+lcipktm9oWIx6MHQbQdMfZcD1PaXLi4nBmFNye5
3tLKhZjRfjtZ63JY5jEyEZ7WRXK1Hvc3iyj6CzPSXFf7n9cjHoYom4+hhe0q6ZwciF2hEqCgLsPI
ZSJV3sSP/dykXxC+Yq60rY6KLxf6/s5KW9JcFv2Bj23Xjxee9ncwevI7OJg9h55/JPaIPN4+rk4r
N06yWNPuOA5rdHiRPji55XyDKCE/gCuwv1aum901ld3cATPThza0YNyqxo2+hkMx0fmoA76yQdpg
fnv/g59ZP4QlLvkwTm+P0+DtbzNkbGmQGcqXAUiwyrWqw+R5000hmvlGDIV7YVaf+fQcbMLCeYmO
XJsn34SmJeC6bDTH+MRW16SZ3sy5FV5oIrP+Ladv3CKsFDiwidBPkw29LWTnBUwwI7PhZ5EEDcD/
JaN9X+Aef23qqLihUjrcktoNP1DzC368/1rPLF7PFmwQazAmzdO4qAvxB3QVnxwimXhqkChNm86x
s6sAgByky1h6L3MZ9K/vD3tmd2JYAjGcqtTQxcn5x0mfWF3DsAjWul2LWBnL6zR9mFDkXr0/1LmJ
Qz5HEKtw6aMI+nbiiDrhcO1pzAOTGqcqzl+OOsOkkWXr3Zshne/eH+/so9G+Ekktpk739J6gw6qe
jNBR3JtndIWhrK/14JTPJeS+/ftDnZujrATuJPQ5NaU4eTSQk1ZqOa3yHUAZ2zobzXt3GOfn90f5
e4oQEOGywBqkHcc6zfEFs7TqwZy077aGuEmSEPTeQucLqkz0GvME2D6LWfv+oH+/RZucLMAZLq+S
9NjJo0kA03E6DNq3kGqS9UE+snYzxO48XGohdX4o8nAkxZiSep1Af1wNUArVgRght5QzFngSTnBw
HXc+5nDVDu8/1e8s0Nv1vj4WeX22WE4v92TeL2HeqqbutU/Wo7vT0wjme8aC99RaBr9tG7RA83dC
dFa9KbuyGg+5SAvbTwsDIKcd0BYFu6RcvjkqrcQqVA5tiOgJwCadxIBRG72AsolK+jHtdZo011WH
DXOLGD++qz2g3Bs37ZsvcmAzQrNEl0W6BvCBxb6FtvlDm1193WK5sO+9HNnohlbz8OA7pFz2nh4h
JC8oPnoXNqG/5zF7AaMQ5XPDpgf02y+AwDqG98NuQEOVYFP303JHK4v6QkPyvzcCRiHopaxCHpkE
wNtRFHLfuR9YmFnuDmJPMjtcMY+u4iKYaJSK85qPfP+Dn5tbHldOE0EQ2S198r3hcyFdtBPPh6DI
IQ5Ws6WREPgGeu+49YVcz9+HCStGCl4lGkLbdE6ObwN6UB3Pset3S1d+rZ0gjK5GXPIIxcbQUrtp
suHpygnr4MzFKtiZQ2XmF6b4mW+JQpWUoZSSi9vpt8wWZVSyahyiQSAqcQIXfgpRiLz/Xi13DdNP
VpLFS+WJ2SAY7+TNFuBQu56X7jdDUoyv9oAo7OsCDH36piiY5zfCiWjOlfIfocaJGwS5dBJJ0FVn
iBDguVle7Yd2nCI5zjJ0tpWcu2UHlsZKwaDkoAZtswMXmeGhXSvMVZXcACWMQDTIlN4UdL6Y410l
7L72W6brQJ8N1LsI5vXws3LoUrKP4rpDrBkFi4Fe3jSLTbc6TA+oz4r0GGL2Hq7pomH3j0akUvNB
0+ZgevGq0fi4gjkjrOVhH964g8ZzDVUt/AU0IVU7p0LHtav7OH0GbQbYcBkpx28XoE/JkTREdZ/g
nc722RCKhbRiLB8cmQM1lnZX/ChT4Rzo4Wk+6TpXjw0/+MYaPTPahVEoOCLx0LZ01LLoho5BK6lv
6TaxImURRr+anUkXrAiL7sQjddb92JlL8rldWL8bJcMuQ9QMOoTGTnlTfdVJr5vvXQZmb41gvejG
pZw+48MzktdunqNgV8MLLQ/ogLzjYBV29wPPWPwBNU2eHqVEQnkF+GIpH0XJ/eVHgei+4XmNCoZv
JFvMCt1ifUDwThmtHfsk21dT1ZePSQ0DbCsmV8ffrDYrretWN7RnMngxNr7rBvyT5xaDd8U2F8Q+
fjRU3guelGuIJh0K7bQxZ0DilKW3RVR0xkPWDXLcQqDBaaExxgRfZJXI666zsLkakgsgarIo+Wy4
uJHop2Gm00u2VJYHMh++60MQJ061B40IK1ChbNSvY6j68Xap+xEqGkLV8luYpsQmlmq6K7uhKLlB
VUnTDGdt0nVrdAHqWNYvW/cSVYFz0yy0DboK87KZ/KoV4BuQyxkmBKhZAjBFddkeUBGgYwLV6s07
kbh29WloYzV+IgpqLXqTWNa3EDt2e1PGBQaZsI3I8k9chsXVDExjwnKTMaDX2eWD60rurB59ScUB
34ZA5SBRrU15W4PZXqyi2XWR9EAyV9J0kn3XwAfbJHQ7uBYlAKDtQuT+Fed5gNQMf7m5c7JufsJf
ivVch7g1aXMGGUGHcror83Su0ZsUUb9NKdd9D4KGypCi10l1U2iP9i+titceSRWf3Q2cCRQYxkLD
xwyLRTkDYRID4SDZsc8wT0hOMxe3euca9E1rB92ZWxtv3/fGHWkTWGMggCiCfQSyFtFvvgutRsS7
YjLi/MqEQJNfY4pD0x4D7X0tIfjcSOzOSPfhkD4Jt5PuXicQaq9dh+DvuvLMuD2oRQU+F+J0fCAi
iO8w5IjymI2SdlJAq1hYnAe9wo455+GtMDsAosBB4aBSGfjh6hKejJOhytkuruyj3TgOq8OsMhKk
EPDJU4IGlDNHRPkLBHBd3/DWeOnIzbEp1VTwIc5rUZj7JfFgIMgkkP3rJLpG/bSFgFGo2x4fLJf0
AGJTY5EImd1i9ZRzadlNBJjFzwILjPmDHNXwCpC9eDQzy/zoRm0QHmNAz/4I5cDczSWe35u6r5vm
yF9h+4OOmWJl46IPIqVt/fsTnas/YbtDXVFTeXh7ogdLh+zZ5AxwIsRuLhDag4BSu3Wncto3yDYf
3z91zpxtZKywOZO/EagF7Lfj5aJB8TuOyk/LKr9fcPJiCVT6wp3wTLxtSyrnNik6rP6/T74/4lEP
bDnCL0/5bOoeqFdaWmEVMrf90uqDjgfzCrXq8B8iFdJFJHJsGGkcpydpMc2uCULfkX42ISmKKyP0
EZejUfcivX//NZ4JxNZylGdRZSBzfFpZJEtOfy2Yx763jCW9NGjx8cuwDfCqixZ+1Wv3QhHuTIKF
3I1yufw53HRJPb79cBMikhD/A8SRLAzveuxiPw0vtT+x5L2XKYO7U6QdW4gDKhLZff0ZvHNSXYiM
vDPxGXIC10bL5EjbPa11JjThDBevNgg4WvdH5OqC1Wjoxad5jlBgaDxILUq34h9hqPQR0N6A0tKb
4weBI+YbHHZ3ecmjNAFtsuQQCifLXab7Ms7LHMHynIB7A1C3+rAH2F9o+GLz0HWmChARJgJRWx96
bDQ4oJf9gDL3trXLTtNdIKNI0MoM0WokQbICgo7H9HaAOItMfh6FewX+w3xB3uKNV6aRlMQW4WA/
t2MbfGpkGT93DZ2IdmmM7mNPKBN1xzmz2qfFTMEMd+NqU+2469E9Z67hHI/paoMbYmf6IFOagmxp
YinoSDT35gMyCImG1s3p81JENBzA2lO8DH1Ev3EBzxxGU2Ago4RpDKGsmXIqxaruVLvLB6/Ktx3a
aLnpQhMJtEtM9twLE6q3rmjMsYn6qSaWAv/6ROMtZIQIBHC46iKbrMcikWWxi2A3tJsk1fN1Ibv6
V+52Fn720vKr2QuT/Rj2+dc0rVKIwhwn7VbA9PiObNd+afI4/05+N/gCGrH5AVTGmq8TOiB/NMsO
pbbmUWHvRb2+TXtXweNQBqjeKKXnXUBCAe+GmVYZZeJEOx9zQ8nIf3/tndnCKERRZ6dIa6MxO7kj
YPfRGf19PT9sQbzbFB8OZlkWF1b4mWsPq9uxKO6xzPndb9fb2p40z9tG+V7V9y/wlYi+LbudwBn1
dG95/5HODMZWueZBNOk6fbqdjNjdvSb2XL9YQSNdmsHNqGL6US40110uDLa+n5NrB9l7oQStp8iq
nya7ExwHXSgy6dOhk8KJN82fYYlwi9cguR8dsqX1lpkqgGxhZb8w+JmPhw5DoqkSHrfl00wM7VpC
O5WwsWtFA0p6h6RbeuBcSlKcG4WkOrc4Cw2id1oIhgobYP5LtK/7NtuDJbGvOA31hWc599VcjlK5
XlkpxZxMkdKjGVQ4kc+NIygUUwd1tiO/8JBgjL5woJ59IIogivQpz3Sa1o4nVZRY/7UvM8iDqZMM
uFyS6f7fT0OOl/8/ykkwwi00qR0n5bVZ8bIPiRAO4RQMLwlekQuL+MwBuuaPSNd6PBOB9NvlBUHO
tEGZa3+ml9od23RNHG+2w3evbkm+IzXcvf9s504uPDyr0m+d+afFK2mqsmlUSStiWakSNAootyWZ
p2GHeCZ/jSiTeNg6IgB0nkXHig2bXRVfmDFnlh60EcFsURTSEFO+fWrHjSLItJ6B5nuJ/WmY5GOJ
wWs7xDMQwwjWDJcYeFwLVqj3H//M+2bkdcPE56HVqR5XRXleUAow/M4Uy4w7w8hnnDvG/KtYAlZG
BFvrQkrs9zc82WgUDWeANKLJWKu0b59WdDGZD+EYvrs45Gsq3Ko9MPljauILFSkc/xlWFD2JX72W
C5/qBhv9W2JsgyZ4QhzwNaD98YVpcGbNssWuFHFCKJLOJ/EvTUlbSP+94QNj/dS3Md38DDcTe8cp
4guh9rmhmOMekw3Y618qBmigI90HLFZT3fRPpGyMezUsFY1nVbh//+ue2R6owEiXRBK7kX1aAkkn
qm/YYrTfcd29SvEu3s8JFoB/P4pr/k5qU+8g8H37PQnOoFeai/aH2USCpobhDkpZceELnZmp8Njw
fFsUBDycFW9HkQjyAYAojUzcND5XuS3uqLRgNlx9CNFuKnU5XBjy3JdibbgoJyhe8s/bIXUEFC5G
zeSPLXTVdMinHa3DfthiTC9se+dHoqbirOcfX+rtSEZqDUVWCGoCkPG2qVdnR+7j8bYTqXn1H76W
839Dncx0RxqZlBFfS+HtX817WEQr8OT/fhR2NPZUgUIPYdnbB4LgoVPsSR4XADgcLUnkn62hku/v
j3LmtXmUo4gXUFtQ4jgJ+axgSKum42ByIawDWO2MXdbSexut/yWnxpkt2uOckMhGCTH1qbYilAX7
szWTYid1a6yuOxJ0EPMTCDpi1SEUnGqohfDX3ZuUMZ7ef9Izs5+4iE4CFpUvjvqTqRjZKiBxS6UK
j3m+MWhdBNc3qhyfjMn80jp2eGGanLmq8+Eo0grP4SJ7mnFfMtLwCSlhH6h3LbCAy8ahJXhX0ERu
mPZ0Vxf3Ld0I/kPwRAzokOvnSkqO4OQ+u0ijiPs1EaGTcaH7CG1bDqtu+4GEs2NdWOBn9keyESbR
NZdnE33C21nass6CRZUKcVAoIWB4+T3NJbILo/w9S6mC8wbXbD5f7jSmGWgdomCfQngh2XpFXrXd
9G1UPkzqoiTvzNlKfgMdOtIrRZX2dEUQ5ZjkyKLAL2h5B0tHODMsWCpwMEAXED2EMM24xcspQZZB
JZsgIAEm2DiVU+BUHTNwvJu6SkgOGlEdfYJ3ghHy/bn899RafyPHH14HapLuyU6u8tJIZR0bfj5O
MzqaBNkuY6Kc2iaYyh24kWETkzxp7Hj//tB/r2KGdlxEAatRwJUnG8akS6Rwwgz8uO/dnI4nIZ20
4ffQzwwcankzjML+VFp2FuxITl08Kc89+aqHWY8w7h+nFSQrLKOZthy07DQE6ZgOFl78v5ydx27c
Steur4gAc5g2O6hbsmzJ2RPC9vbHnEORvPr/KZ3BcVNEEzL2xLA3UE2yatUKb+hacz8kpoJhXhx+
Mqux2MAzrrSIyO+YmwHRhmD26n03TV0DSiiDs2ogdzCYXY5SDRv+NPVQEXutw/sKry5fr1zxAXox
7C9TVM+33/zaITCoKyVtRkVOcHGu+SpD23qNcsYI2ECGeEyPQdYVeL041sZ5e32qZT5LjQd0ABzG
Ek+DEosdlqJUmExmKvMFcnlszox/2ErcBOxjJq+co8WVDUmurzC4kG81mY6qlsGy6rBoGlOkyDEV
yPYZznZ4w43jP5wf2pjUSObLmHDxKqMeQEMwm8G5ii0cPUx0sfqmEifUmmfE9BRCdIGe6caqa28V
vD+7lp40e3hRoyQTDSvIqx5o39jVDmXUOO5dodZ9u3HzaDIDua4PTMgM5A0mT0jndhEfoIGYmmV1
3nl26bDSL8tT/cdcZWH9bA3ISh8L7HK/Ol1nfJ4bmPM+B7WMD7OqUQPPcR6ehyq3nlAXKrawG5r8
qq9+m2EBZuMNQK9dZE8okSGv3VSAijIrzY+DSNOPqp3o7s7ujfqLgX8Ynj+tVfxQFS9ENaoLiyds
jfVmL3onwZ9JweZvY8PLF7L8UeCiJRnDooJdDgva1FF6iljnnMTq89TnDyUgnlPstdZlCrXsUETV
fxDu5z0KOdm32+d6JaRRNAFBkjArhPAW28Iu9MiwMaqGBWK/QzNpn0ZogDdO9piVEeM+1MQ39sdK
JNGonywubMBrdHOuL+2yTxBVSGuPdr417hlpDXR8vfBXMglzIy1f2fMsBdDUIXgCHlx87b6a9LbS
WCp2ch25nabf13rXbXy+1QeyIV78v4vBlP/+11QECy56h7S+z4wnQya9Toq6hF7CuBYG1cDt77W2
mCTLSHi0BJcuDlcoQY8BhvTn0Ka2ZuZe7J0isCB9B1sV29rFAyQY+JG8a0nxF3vDDOPYbTEbPtc5
6jGnbuBXYcNrJPSwIyS0fPyCNaRwBjf82E29/QeufPgV7ejk8+2Hfp09EzGQrKZrC09CtRd5Hl1c
lzSPH6K6yrx3Y3M+zEZXo2w1ID4kxPT2WAnp1gYeI08GeNPrL4oyuo48AoVj31rinYQL3pHRbCFF
1p7KhtIiwd4Ay/XFQZgQmEfc1uZTTh5OfVaIDEkeG0R+tXKwhqQx+HboNYbWQOXA13O3Gt5iSQHp
q9VDLgFH4ECtts1DhTHEO2YhuCvd/mZrG9XhzAHdlHzVZTt6UvIeubZcP4+VKg6D3uIbxFTIVyOs
md68FGAv0NA6gGtJZ7v+XOoMOMuYbOMcOYC6D7NgUMnQwlL+V0Vtmh9ur/aKjQ4cGvY7QwT6X/Dm
lvnJEMMdUhiSnlMuedMPMCT4DtUxsy6OnTTlk9GIeTqnYVORGXoCf7E01RGlqaTC0YE2B5att3/S
SpxzeW5eND8LnPQiziVBV6d5OFtnHBibr7Mafh3xHHh+8yL0N7g3yUW5QM3FImoUGCj3FfZZw1HB
17iyz8o0pxtIsdeHQsKo4amC4aHrpS+SIySbtd5MqdN7t6yeFBurPtT0Ynun1XPyM55Cc+PdyZLh
+vJlQZtOJqUy/IflKUSzHvidljhndKuDp842sa8RSfsVPAaNzAjP6DbHQSux2o3e/+qTwmmjnpHl
1LI71WpBZyTqABoXfMMJgGfF0BdBH91IexADRnJ86/d7aZOT9ZBqeLzb61MypR5mpqIGQh8M46nE
YOuuGYTz5tudJiydHPgrPBU75XqVXp8ZxTJ2OjchbfZJNcKHopl/4aNVvv398SwkEHLTw5mVH/av
a9d0+iFFLoXMBZv7R733QIR0rUDqSdGOswrY8Pb7e50pySYpGgn0GcB1qIso0zgDAkCJQWejxyAr
sWNcHypr8AclGC9aLbwDs+XkH14n6v1U2VLTAwTq9UMCsPWwdqrAPjRY32BnUqMuA1Srm2El3n6+
10GEJBD0LxMM8CPekpYDNrJnFjYGd9jGRk9DK5qzW2lii+ssN8DivEmeuGdCtWLktawOJqOzKzs0
grvSNZUKVyAEZXWAZP0em8CtBvrqYlSTwN0ZR9F+u359ulaaREak8ybVzk5tX9Hts2uU9LR6i5Xx
ApC+ejC0WWk1E7tAa5OtLD6VVlitm+NQeEF4GaxwNLWOc1CRfU53KPt2v6e8wpWhxIEDr8MmK6Uu
Y1f8LGYvKRBzwht5N49j/bWwyvyPKCjijnjWTiX9jaz8FZEE0WsBRxv4poVVt5/MNdyEEeUV570R
8s30XRjCX0UjPMHHsFTiPkPOs7Ttu1y3hgpPrTQM9gxxp69GHdR/BHLv1a4GB9v7BhrgMrBjm13g
PNH6RqEo/ONcCFqjPTMc5FSC+r2lzPTX8jmMQCXPRv6V/8FNdzOqW/+bk7C5Ax9uaXuUwjWUGwSC
aLtMndPncXZBAL5xw8oXrpOoMYWixblkCtY0WgtAZCHc8dbxO2Q/74Y62hrRvtpCAL85gfQhKLrk
rO16C8F4aq0mG5VzEZnKM7ceWBBqii8pY4uNq+jVCXxZymEZtiodgsVuRagxmi2sZpFQaOODMTT6
/Vzk41vvAbkK1RcjWjIZcrPrB5qzvrdDa2ZUhuPQSZtiBW+71Nl4llfR0qAJ8JI7m6QkOA1fr1LN
XpMMrhWcGc3ph8DpMhCviuIjDk6bPXH1ZF+jD/3l9pZY+VjsBHRGabMTwYzFGWSAhQQQxGUECUvF
b1rVOQXk37soGjarIxnvr887jXUejrIZOtarNLDUJr2OMMw7B/oURSzRiMDv6tB+GiuixCHGCkeA
7J4FRyWyu0uBWt4zus3js16MCLVZBpp4AVsLv5xST9wDB7f4Beqn2ZrmrL4WDomlc3kRcxdJVZ93
Xag4hnIWttI/KcCGvkVqo+2bMa4Pt7/AS029fC2cSlRVaBIycllsLzzE8HmxPYClrhIDgopC4XEx
GxQYiPnpwV06jGhnt0GshP6EIKxyh5eV3d3pGmZ/eYyS9xM+a8qwx2nB+mZFFYjRqGwxqMCvHl8n
RngdPlwqEfR+SLHQ863IaqInLRilVl2R2zjClXpnncirkD/O50RESCHO7kfPnNrkAOu9NQ6W0+MO
EhkWSvBMwUC5qfoM2EnHBG34ffulrBxs+NT0bm0kdXgpixiiWIlmhTUa8UTmiDBbTxcjqEHR315m
7TNLTqhULZHMJHkm/8qIhlYXVoHe3Lk2leJ3bxnRu0rL0MK14wFVm7cv5sBEITAC2gJBfr2YNgSF
ooosOGfJkIK1nvUdKoT5A1jXYWNPvW5EEEwcg+JfIrektNv1Wt44DnhDMxVxQw/heOSs0aPP3MOk
zsND60KQVvDh3c8uCFthZx5Q+n4r3ZShY7mvaUHwxLThXRLx699QNDkiAulIL4n6DRvMCeFrfI/G
vVAjFNuxUjzoNqZzg7Cth3ZQtwZra3uIopLARoPQ5ftery80rDy1vvXOGMugxofbmg8rfYsjsxa2
mdrRdZA4UMeRW+yvLZTCCYgaPfDOJATZ57FG1CDDdOa75N7eKYr42QhnSz5rbdtCeoLLCkaJjvEi
aCulF82Jy1QFgz2EjRsD00XwpZDEquL09k3roQtosWvlTloEJ+Q5VVHITRu4TfpQkEDcF3XvHJHz
3KorV74X2xUqv4m+lGwmXb/JSTbpDNTLL66o2y81JkZg3fNhYzj0qno1gDJSlwDGoR9BGXS9io3v
yTSaTnjB9yj9X6gP4jRkjuLsDac1oGJoueHsDKuITnlaBcfbb3PtEUFrkllLuQZi2/XiTqq4bsfs
7VKVvXWCbmSIvWpCjtzfXmft/JPeIedB9wEsh70IbDZ+32Hb8ZQlrtTDQaudtvLDuDUyH5sGOCvI
ZsfWSdOGqvPxdbZQca+K/NnE4jffiHsr1z43vkxugBpKtNf1Q3vdnBaMMcLLDC0YT7r4bs6Hgxd3
450eFtXGo698X2KrJCNL2hyp4fVqkzHFph6F8SUyqvqQZY53RAjePuTwHj8btV5jGp833zpYdBtH
ZSUS0OiBuytHJUy/FytjmuS5JAnxJbPBeo/aYJ26LEs/QbU37rO5+R88pWCj+bO6JsI7FIYU2gyQ
rp+2xq6jRxIdK7cIW5cf+QynCxM9NEl2bR5idyKm2I39MakbY2Mvy8dZhHc8pV1bthEZ8y9z77lV
Yi+Z8gjLpT7rThm232Cv29C0npHWb95ppi3wp0qt96SSvf5QjwEzoY19Lu+x5Y+Q7EgOtQGibwkH
Db1U9uPz+GLWba98ySwDni96TjmewGUjPAy3nHn2lUALf2mhan3uu0rFScfGt9rnVAwfIfMUBn58
Tnm+/dtemv3L38Y+YE5EbwAg1+IMzgjb8t5Idz0XRb5LjISGhtlf6UjzQKXARQY3vNDv49rSnqyq
NBXfSDmPu9aSY1xd6jLvUj3JsblP0vFjEM4m0H6gRSOWC2p3QRPSRF3fHdxyp5f4lBy9Xjo/JWGR
YS6D9c67OOqppie7UrFtVNP4d9qZPRtxtn/l/Ww8W+UkwBp20KJ2aosm1SHVR9dGrlqx2n2buXF5
0Pra1vdi4HAf4USMX8rGwL1iEPgVlKUlOnzLNPVHXcXBn7wK7EfNnrAecejPfIpFZvxiUOLa567w
Ku8+KKBQ7SpRtcER45/hezOjvoV/cAyYLQuRnj7kPRJzaKlV4bQrBaCIPXpg3ucRIZ/0OJsYVU9p
pv7nBoUjdgr63L9ydJxzv6SNEMKIgJu4Y7/G2rvErMcvGvpQHpqnsWvtRYLdy8YeXDsHpO6I+MkN
iE7T9RE0e2Ak9ClCfLkSZy9HsFjeTcEjquLaIchta+cpRYE21djsMc7ZEn2QJ3y5yyT2RZMtYOLA
IgIE04AUqJeHFzSZpdXBZD0EJPqfbm/mlYzDAKEke5RIdpCaXz/k5FKaApJnlZASGCQYPFVWOYp6
3gqj60u9YGVZElLw9VI0L1sn8FKui1T3Dh0OMk9Gook9vMKt0mt9KRuIhgTtAQa+XqoKe/KrJAwv
SS5QD4tV3GFwt9j1Q781sV67kVFn4v6jk2cxAFvcDo3IoqIcOuWcFal9Dxe4OCiBYX0yFGx1x7hE
vkktKPmdWT12o4aUgBFkX25/xdfDfIYQbFIYAfTtmVAuOsB1MOSolZJi9drkfGcEG+PBUjfV+1bN
EtiluBnnpzE1qc67lOvjHXJV5bwvQ0N8L00ND2jdLtC9vv2z1i4x9GDoPjAcki/p+jOoaT47ROnw
QhQdfkXVMEJvykL1sxN07X3W08wVusDd7vayLwLPi6NDLkhTlc4HYzBrsa4WaIi+U3NfmAbhS1u7
XverhKv0sxwn9Ttmp/XzMDlZ8azjoQGbtFZ7dQdTI4HzjIFL63td5zyPGJ98nqeyxrASm9GfDnKh
hV/MvfbJQNEft86iroedagjF9GEWa/3etUFF7WOlao5DaeoIJHhtt6sJisg99InzMYkdhmMG4hIt
oMcmcX30R9sfzFWK7B6b6ew/6CzDD5B7TnUwy/mFvgT12IeVHUFlmrLkGdpb/Z+SSD+8Em4YpCk4
qNg55VFiYKJYBjDMpqn82bpaqWFAMtXOzkmM/IMHYrb81rpWeS8CrzU+hvOYHnKzndv7GjPo3zWT
uz9xGIn/Nj4I3/nW91gcEeK9O6UGu1NY6U99iB1MAhyMQc10vnvzSjJZYnZlI1nIIOt6x/UTxZzo
YkxNTaCA1hCKu0IMzr6IR+vD7aVk/F08FBNr2UuXcyuQwddLFW3tOiWq8Jeh9Mr7bkZdxS6bLSG0
lUhGy/VFZhxN1FeKZA64YJxDxuRCr77/agZpjIpmEB8LIbbmjS/izMsnAiPC66PCkLo410805TYM
RyfLLrCXKuwQdVNxdwXmXu3OEW4/HmqL9h4AMWfQT8EIl+WSQ6aDMYfR1desTjBnmgrd/Q2JX8e1
xoyL6gDyZX7OdK/HzqHFbWRnDNRpu9ZUwhMO0LYBebKxXCp4S31ftVM73IPubOd7XJWDbkdS5WK/
q+b6f24+oYmieDGgKNSlpRVG/FgniMDZcyC+BaEq/heHalDuwhqmwC7C3uU3SOfse5FDuDzYba9G
jxbyhD+61DKfOxHPj9gF9RSHs2pj0oVe+6fbm+T1hFwyI2gzg7MGxErxe/1O4Sy4UW2FyUUoXv1T
TY36hxKZ8zcL4d4PfdWJ9xho5D+1eoiru1iNRLMbhNHjpQDN9cftH7MSjsllbJOSzUXVZtk7ijBo
6Yc6Bl9hWs0jVjtw7dMYgW7AeQerTPRvnpXZG8dkbQNDRJGRWEVKcElZFpGrd0U8R5epy/ULVNRm
34ZBdZkxe9j/w/PJgSuTQBLPZV6O9gSWjTzgJYljOorCLZKPoVY4/DGLg+/AO0AVmvQcjY0LZy0U
UKsBYXSBB3FOrz9ypw5apzu82ELk8x8FRwfGMc5G5/Q1mJCthEsbHBjgFvIJr1eZEk/rHBrsF92Y
jI+oPkt9LDMr79IuwM/RqUJcSmDE/66LYDy3Q4XkJ57vXnEQORZrXacm2rGeh/ofvrDEe5H8sMvZ
6te/K9ShkzR9RKmqa+mjUBxxEoHrPaRzujUxXXnRgJ7oj3FsgAEvwzs+ILWbobd2GXUv/+k0unEs
k17ZIAmunBOPPIraE8okVd7izIIYrz2M88JLrROvRmPex33gT2oy+UFKjdY75VatsXJK0FznP7q7
UExeksy/mo1iZOeAEyUNxzdob9qherI1PJxslLXefkUi/cFk1qWq0JFcu/5cJPZRnqp9fBG2Uz2h
ZI89YZaZWnecZ+S8/NtnUm7KxZ0CJgEcBGkpf1iCWNIur3ItTzgadVE+1VQwH1vHne7zvlUvEVXs
vWVjO+9jkKZtQeTXXirtckmRBS5Om+r6SUO1nDqntqNLldTewcPfkzrRozk2uf+yMVkCihrnkwtw
sWWmFATZIM9midHse1t1f6ogSjZgHmu7XzY4sXFAmICgfP08QekKY5YGNFqbFBhyBYCEI8Ns1NPt
b7a2/6XyGf1MOsSvOt+tXpphEgpOWWGIHRqv80XB66dCIkCtfC/tcMyCGVxvhO+1z0XpQr0gBRis
5czGLiKPgQE3RaeYwYemEjimayOuSuXUbHTXtLVXSZIDn4kxNgduMUaBDmS0oV1lF7ihY3DU+7ZO
3mdM6KaDM3ahuTdoJdMuts32j6cj/MSAMGo+tyC/fqth2H8ssg75oLywUP8RXuVs1TCvfyB6izBZ
DZXxN52uxd7V4thsp3zKLhXJ0K7sA+1Qu0G1cTrXVqFcZMcaQNSJrNc7yvV6agTcRi+2KOJ9gizY
YarT6nB7P73+sDLZwAmBz0ojxVvs26qPaPF0NepCs50d2d3ZqcEw65w2UHduL7X2QFCuYYZIighN
husHqhs30VshkguNf2tfZW11aDBG35C0eX1AYOFx+7iAxGW1vRg15FOHgWmXJBcc4HSx07t67vzc
sLN3fRca1NLVqDWHAQjRFrRmpdsARk/W+pDngGAsm7NNixdVYRXJRXNLK9vHaWT+Tho7QBcdLlK6
U70JHVJ3Dn4NbUazFMaY81sPsaTb2DprH1XSrR2JoAXTuoh48ASAleK7d6mKLjll5lwd9BIr9tJJ
vY24t/a6Jctaop556csOS4X/pFCMEVt6lK5wbnTtX4wzgDs7Q/MRSpDmu2P7Zkgy2ADal0QjmmIS
Bna9k4a+04ya7uVFn3Xtrp2kvWrpaTuQuwqWFONW9Ht9UUoOANkNKD5C/PLD1kmEEnwwxBd8SIvA
H4Ip/ERzP7tvJ5E/2J1an0296dU9hdvWgG7tW/Jy2VY8skxArp+1ARI26YK1cTz2YK4NqIcFwkSa
DO/Vtx9QnHTwCJO0Jshr10ulSk0SnvMtA5TcDqNbVHell3cbEUduvuusg+sepDUADwkhWuoCZ5Mx
x9lspxddoX2MFeUpYKCxU2vEoOxNUYkXf47Xy71w01kRJtX1Q9k0hlAui/MLIEyDAdXU6q4/6H0z
7ivc7gH5aLPpCewnScIBwnnpPfp/U4VI4TD/h1e9+qtAg24gPelhm8+UxaYvhjb/Xeedhn1tHYb1
DqPWIXzwMH2FaAAn5w8F7/jeQqTP9uG7me9NL4qfa81GYbTWvQYX0jI3sP3stCzflx3nBiPb3oC/
E4X6dALMUEw+72nMP1jB4GbI9LRmgwyRlne+20gx06zNzdgvK9X8MhslmkB4nANvSMqJjpaZNe69
W1j89e1N8sKzX75Q9jGdb8ZfKvKR1y8Ut4lUsaDHXEK91zE754xCnS2cD3EhzOwolx/3VthCyMYg
EP25pk6VhyEHMNbEceYXSl+Xd5aR567vlF59n6hhvqFX9covSeaUwOxJoiVNlXvg+kfi5Y2199hz
rYVoYp1mkE2AnHDT1fZhh9Dlg5YZoXqo+6p/HwajicewbmBjEfdV9kmb5uxP2sSdfm/j4nMG/t1J
scbG/OF6uMEc7Hjykr0KxB5ia6ZW5Tmjg6hcPIgeg++6bVQhaTen4yEP7Da9KEkybMERVm5T4p9F
JU29CTB7kR7Y9C3iqeczaIWXfTJz09sZqCNu3KZrdxqda4CFsJeZtSxbBJMduXOF8uG5aUd9Z0Zq
vs8xST+DwVUfvTYpGfN1xbtc6fp9R/3iO06vb0SMl170csvZHhQN2TCGsL24z9BIN/JUTO4ZdSjD
PHjhEFX7Omnr5tGOSw+Ddxq16X2Ks3FyyjtuP6Q8lTS+a5OxwY6884R3Ao8VTEfDEIht5g4aVinS
3RZ+oRBkH5hFTP0fVeOj+3pu00vOmch9Vnurze5ad47QxgwbaDyjMuAIXfXuUB3LLhW/8sxB+xSB
R61857qz986eJ9vcN5HdfEgsJfmGBaZFlMnMFI2xbGz55V0+Tb7SOiLZKag6fUeW2HLu5sjMxTN8
ZuaQE6qPxWWYwAeJNsZumEEm8l4ZZrXvVWNu3Z3jcQFuXAArdw2CVqAtaRZoVISLe9UMAmfMwkIe
1Kl7sPK++8TAqT3r9pDe3Q4jq0tB0SXnlCSN5RQIkUZaNX2qnCvmrn8sp/3J8DONmeDjbX97qZUL
hzk9IHxJypaTh+tYIJiTmjifISHcUij4NhDmvdAgdCopzogkk8rT7QVXGouEBEn1h4uvS9m86xUD
nPZC8P2oGqDlsEtsACcizct9XPXMufoy8928BYWJpbqvMse8R9CvORntpG9kZyuJC1AwOopAscCl
LVNudDHzhKEIPwQ+HHa46fyo6GN3YANYj12vjmiQ5s7RsrbamSufl4WpTxEHYBK/lGB0aPV6RiVP
rOoVx6BNMMOtPfMoBbhOG297dS1P3kRwZZmTLKJDY00OcO4hOOus+g4lHXxPEhfY+K41ZqbDdp7O
T0k8IJDq1CozTshrffypF8r8A3HwCDPJIRDTZyOAnoUHOwkXqgRTvCVIsBKxuZIgVJNDUjfa8jn+
6iNNI8YlQirHuUqTHdI4ny/GKPLz7dexkpBLmC8zNJqRULcX17NjWHk+kduB981Q6B31qfwfpJpG
Ag567zL2qePuEiuKt7LHl8RtEaVJ6QxEGJkjU3YszhmNRoHRFoT4aiaOgSZldGwlKDUid5ubDzNa
p0+ZzuysKjX1fgxCvdkBD7Wwc1LMR7o/SMoqg/LeM0blOLu9+jHEK/0OSI3yzTDb8RRlypYizgv+
c/mjmc1KHAE1MEPp64+SZJliek2EJpaVDM9dmZvlwUZEPmVm51nMTFzhmDAjugrpfGuYfo1WPP7h
VuieURFndlykk+bsmsjovIOtBVZNaoOpwD5wquHrBMKPWaWTKMducvQzl1IU3rnVFPYb8XQlyKHQ
yT1N+k5SsOyn9R5m614Edprokp2TOY9OojLzP8k4pp/iXNGeb2+zlUNHg4WCT7YNQCgs3luU1pBj
OtaDB5b9zqDK1H459M2HkH7CFoVidTEp+8lkBEGL5WIdVhpaFtnKeRr7ZE/vBaXtWE/ukPO0jref
a+WQso7smJNBIqKyKLdKNERLpeK5GDyPvjbr/b6crK1pyOrXAozIFrGJzEuFQNdSAeNE8qLNgKpU
9ZwdTHojpxAYzT4q9S183toLZGYoe7xM3KE0Xe9yBU5Ng8RzcB5zu99b4HIOyqBT47SlvnHbri71
18W+iD9Ia2vRGCZsRERgjkyEOj+AN/w5DOI3+05Qz2EB5hFPIbUzgL1+Koexp9BVOzgnCJBHu34y
Gl+v4/EO8ZFh43ythFWaSrBK6VfLcYp87L+Ct9J0egJawzvnaR8eWnNOHrEFTvaONf+o++iP2Wpi
42JbeZNXSy7uNVHMVjpas3fW7BhGWGHr48cSWeOBDLXdGs7Lfb2IgxA8QW4jnIwW2XJMVmtk/yo+
NefKtYtHBT3u+7RuzftcS4CaQZGBcKV8coZ8+joiNLSRp6w9KhAnnGxkqYH4x/Xb5S/nru0D96yU
anqxo54+HcbBx9ASW7fwytGTNqlQo6VjKnS066WmHl3AtiM3Kwel28+o4e6F0QU+vLXYp5bbsphZ
Ww/UncvmgWeOcer1ehCDg34oEHdI+yE54lM//yda67uJ6P0ltgdvo2BbeZMgGBHjQ30BSOzy+o+1
uFCyRsI5oih7IJ6Wfo7e+AlF3y1foNWlEO56uXIos5cnvYzhLFbkU8Qr8WAU1vRIW8D+0LvGlnbF
CoYK0jOfDT0AedaXj2XZGWYPdkBYJvM4IpMONSdO09PImP6kaM5ERj9DqoWc9tgYVfclF2nh61ql
3IchPZjbl8TakzO7grhFgkWfd/HkRj3l0AHwW54Rmz5MkN/u4Lsrh5C+5MY0ZCXuSPkZEK3cFFQx
i+0zNKSmzgCvDwuI6QFP5vBOixX12Mxhdmha68OolMmP24+3cgeypseAg4yaNHJxW6i4TaP7OynY
ixbhwZuK9IkWWbPRo1l9iX+tsniJlZqX9uCihTnYSUx1rtM6SzypCxYP4INuP9JaH4NBDb1iFwjS
a6xHL22rO1wvzhqwoZ/okSSH2pm9vWm29eR3XoWtrxbP77U6NR0/ng2AWnXwZnI7EB5ZXdOWl3CE
pZuN0VDRJwaJTDWp2aWznezihd6W2Ozqm5XHH7gFmijLlqeiJk6Y5FV4wRZsvLhZjR2EFXWPnpf/
w0yH18khYNxi0KRepIECvF5S10BU3TEC4Kh7xV025B9vf7zVM0DWwrmXUn1LOgz6A17jBvAqAvwD
d5MzNQfLTvFWSRAeH7K49fs0+nl7zbV3yCBJB1osLUZf2sp/3fdgVbTRQZL8Yk5huxeDXu6qmbeZ
BnCF/2Ephhg6oY0idqkQUBI5M3TSKEGg3/nTlOZ+1qr5OUAr7nh7qZV+APqAdAvRH6EFvwR9Ugc1
pVpToiGkmp36HrcAR/TpUSAtsc97kXyn7rI+d+H4D+3KF6SRVEF0JB36+hoUIz0K5PkJ4FHlnUrE
tvZO3E8b6JC1yMUAX/b5Jah1OTNNw0gTlsspB9aLAkijqOdU17dwE2t7g2D8ki5RzC/10nV9jkZI
rHCtB3W6zG6T/fYK3TjYzqj9w9YneQArzSyQftLitWmT2jDXz5RzWObuXiJUdrGt9qeqK4ZjmuKP
l5dlssHWWjtvDLuAYcssgnvg+ltJVdyoUUHyKIEYUG7UsM9Bg/uQWsqT7U7A6qER/cMhQPhAlq5E
LZDBizVpVkR6Akve0ULzY1o2sY+LQPN7cubvbz4DNIuADqG4SzW0bBflyaxVbQKCSCnQGIIEYTb3
Rhxqj3DkPKxprDD/aHdmNZ/gV4qNMmJlg0Iyl9Ixss36Kht0kq4WuEeFF2sEJLrTGhUwHOL+6sbr
XF2H/g/DaIkmWkpAmmVgR3VrwTBv0gqciCWco5iy4Nfb3yUlJVxeOgCABxbVcpQjxTCbAy21zKov
zEiRg5ryeMeYMrhgmdH5XgjPLs6qrTJz7QF5Og455R/lymKP6pUy2W0ggnPT58MzNJwaWkSzdb29
hKVFWSRZ8xwCeOnuK7Nlp9eY8nmIICqNNYc7ZOhqmvOOGVmHpA/jQIJv9WfOLvO7ZtbGat+009Cc
8my2ZJd3xGaGeVDn7Xl7wNJ1rdDiox0QniHw5PrWcHWt9UxEQqvL1aFWuMuOb4CGvjPVUvszkgqw
edP27V5TIjaBUk0zrT9RVM4hT7w82MH5EIi+B5FgYDIbveMbTWFUGyns2qcCD0jMxzeayln++19X
aemOoZWUUO1zU50eW8UbgdqPWzn5WonAAdUoERiWUEcuQmXZhWHWZrZ3Rguk8uvZKvxRb6qLW4zl
PrQhUBiZogMQzMNH5sHjzov64ax2Xo1FU7Il9rX6IUjAwCgiPwvkZRHQhNUrA6HGPWcKAib7PAIv
AOvbiut9YU+OfYfyUI98o1rjq6dToxwqtFmao8Fc392lii2S8+3DunJtyXDH+4ERA8Bq8R0IvXkz
WWlwTqc4OzaMjB+MZNSONMy7f/jk0guURSTHf9nqzucyQFIs5nQ6anSwujo5KGO9Re+RX3R5OB0S
JomQQrR62RYcpyIw2ho7IDtlph/VVXg3qFoK1qUJ9tWc/H77+6O5LelEMoFZ1rsedXSZldKLzB5N
X20Qg6iKAYOnIc3efgNjpkr5zrfCcXcJ26U1USNJFSpIl8XBqTXaRNmZdlM9DO1sGWSikWbsUiva
EiZZufkJ4vBaCVjobS419ku0Vzs8rKmSiL2npleai+tM4X2QuJgNoXhwGVtjK2a9kMuW31FmhVI/
SkXEenFyowpauwZ9+EJbIzGObUkv3o8jBBppvxeUY9BQ+0uPi6GxS4yo+d03Lk6rTg1sYzCSgPRE
TZE2huLhTHcdoP1018M3Lv26aab+4EaZeJpmTwGX0KSj2GlxPyYAPPqiwuAoDrBczMHXHjtkj75h
kJuGfjPYzXe1g9jxofWGATNOcFx3SdW4jj8QyEL/9uZaycw5mFxocnJCq21xnzlE6LiuKjq0SlRi
8zM66UM9Vd6xdhIatRoz7VPXZObP0ari0+211wI0HVvm/MjzESAWa2cWfO1Cq1EO1/X40NdGd8rj
YAtGvXZa6dYyFny5l5adjDJn0q4KbmylTrI7S21U8Iz43AWVhatUaaQbPcW1kp/c4P8vuIh3TRVl
fYRp3rl1SlxO4zb3jXIO34cjUDj+5O3MCeOyDMzeTg/Q93JiBgu3X+3qQ8sEjPuI+fOStoOZIioq
0L4IUQ5+66SkJ+n86quD2b4LvbLYiPGvDzC4WdYijSaLBmS1uGsTICFeQr4CqW/2S5wb3835LHwP
fSOfaZrxqM7l8Hz7IV9fLNeLLq46SGvAuZghn6NKEz6HGVonzB1/6LP0eHspmVBehwqW8uQ1xt2C
b8CiaWS7AQCFlm8aKU34NAZe7OMi2x3TBvGwXWa35VMa0vnzlBa9NltsabysPapkk3J/otP7Sl+c
twvGo+uBrc+N9TEa5+LB7etqPndDmqobt+jqYpDXUNVzkM1YahRZuoByhSjGpaq86uLMVnmnOMH4
gQ6BvrFv1pbS5UUKFoNGzhL6N5rhZCZNBozT9qp9l7j4ukHROrSp+WZpYOpyFsFK0HUZ5i1Va9Wm
qNSwg3iK07JyP2lK9l9rDN3emYzx0+3d8vr0wWWWuTvNBTr9S4ssLHCViZkHqD9KZqXlurAMER7T
QKR7T3fnw+3lVnI+1pPHnMIOuRNXvuW/Mt2mTaY4FIjkomvrfhqaItiNcwDuVsm1w9D3E3R/2zhi
AzHt8RZMHyqcA/0x1YyNPsjr2wTNVxDqwA3oKL2iPNiZiAYMR0Fyii754JWW5xs2JbWRKI5vjpO1
+z/OzmNHbqNt20dEgDls2XE4M8qyJG8ISX5dzDkf/XfV/It/mkM0IXthATag6ipWeMId4hpX07oY
rI87ayBvmPUJfT20vKFerQEKR5k19HMa1IuqtsBd2qqzTqqVps+LizafX2G5O/j04+Hn5lpjBD1p
VxX0WaieW17mjtWrjT1tsY3X4MUGirOEHi46pqtHbkLQrR0oKwQ4++JWWbT2pVOW+JwME1lqnlWP
xtAmx24YXD5aE12SclR3HvmtU0ZYx9woryOfL2+3V2vTmhoeGeyRIO0s5xAWjfpD6/vuYGMoufMd
trY+8m28fqSDOpvydqhBFTXpJfyatFq+oVRQqAcX4Zej0lbO54ICyM5dtbm+BDCMhM40BJhV08CI
zKEmcoyCMOmzsx5pJL7xnBt+r4X2sTRC82Q1XfJY6lr03qop2mLc0/j3d9/WrIlkJB6BAJaY8nbW
SNS7RSvGGKHTxP1bbTr7/TCnxRlRnvbRJILbkxfbHJDiHGYFIGtY59sBHS1Jwszj3tRctpaVq9mn
WcE73RmVCLCLa++EalvvO009XkCZSb9RhiqjPjUqF8pW3iME4Ywj7m0FmDm/6JOZ3HYIj01iGjsP
/OYsOYUSBEqdf+15GQlC/2RA3qfxhunHVEWdXyhR8m60Qhq1KByd73/GrVfeI0Pl5sItDWzO7arq
dZOrXeFGAQwxDE9HlG60fPgx26H14IV4kIOzTg9YPzd+kc3/3B98ayfLc0N9FySNaq09RKyhlEKt
ePWF9KgwdBUa4paaBsv6onT2cs4xmwr0RnfOAk/qZ3oHxqdiWCJn502WR3R1k0qHOqmxib47WLrb
VbBra4qyqRdBRs3Dz9Av+IyxvboTJm+OggwH0F4eZdRGbkdxWWE3c2kWzXFt/AON9GtdTOa3+2v6
QiVczwUoF6LfmixIrm1MDAofdV/EJLQxVTLfbpLlVzV66d+aJ6mU8RJ3z71aVRTXKBYEqhs53znD
WYqj7UQ3EAJKY1L67vggShQujT97bEsfl0QCzcWesJ1NIXN3x74YpLFviQ383vMut92bSYB50il3
Eh6sQeWZ7PHHucYkbLP2DsoYLU/JFLXupezyZDo3zTKGx8zWu+9tX9XOUVGH5FEL0+qn6PrwyS4z
Nz8SFZR7hiEbBxQNa5KMl2LBm5hqhOCeFZYCGksR43mqO+MczWP4j56V6sepWPZU87c2DWJqsOB4
SIHPrrYmm8ZRBmSeAx3OcmDpoVn4PRTLD/e3zYbqAdg83hSpFkIks86KEdZRIgpiIsizJHN9GBzR
zyi0za/totepr+QhUobwrMRPvXe06VmZjfyKOFAzHJaa4tA7Yy5T56TnMgeCEDj9iBwbnIChF644
1qD98Iu2MrdBw2eYvyOx5PxqhqRTL9rEDXC03aTGWHjJ88+lG+Lp7HfD7HbXEWUF71T2JY68FlRF
119UGKDncTKt5jp37rz4s1mWj4DjPOGPg5Z+DsO6UwItgRLatbn+Q42SvqJM24vmooOg+Nvhr0v/
7SK4zCBXG+Gc2org6QTNohafd1Z2YytLvzyT5pLEiq7fLX1Jy2Xu4HOqsxGotWe/G9u2uN4fZeO1
oqXI9pD3GPwpuW1fxTuDF5eQxWkkVUmpPjbVWD/aRdwG2ZLm72DJfPXKUPt+f8yNGAuKIYgJmGG8
y+sXuRuqVsf6C6xggrn1lJv5Q017+IiQ1x6HeevUoeqOCBXEMClmczs98INJVi9Aiea6/F157vCs
Run8Gd8P730ovKLfCR83xkPQ7CXFAPVGA/d2vDl0BVCTHPRAaMy6rxlzhaFY4Y5UrhoP0gO0IDX5
en89twYFqEjrHboxF4xc71ffEMv0rJ570NVdrGinZdR/OdHS+vZcIdZYLXtg/Y3PJ0WBpFw2QpHW
WgejduIWXgv9i74pRyJxIW9z6oaWeShjIzndn9zGPWbKHiDfDikq4rjbyQnTqIRaS1RIWaMmoOLR
B6TQ2Hli5WFavRsQtg0JksAqgjbi7SiGCY23sukXNypNlvPUoifwl1OZ6aM3qGaEXqLdPc5es5Sn
qimFfbw/yY0lhY8KFF96eaHNv3rhsWK1WpRWlId6NOuj7rTJpffE6I+LyP98KFS2TKinKPQbSMzd
zjRr5yRCNwxUSz2UZ4cU9zlLiZ8OYzHHO1eYvvHxQIOBCaP6DzZsLawOKdNW9MXIAgc55uI0hBoE
SXtRrcG3rKGx/ZhU83fTO/HfcZ73OfIiw5TSdsvM/6VpUj9z91bL0Wjg2p2qVEf6eRKR9IGMm9KH
dE0ZGYI3SAUPjrfOe9+1v7RBV/8xXGGnEO2S8bOL29aeT/PWxOhPY+BAgM/lKVPsV0fOnHrKCJOS
BlXsNSjhz9UxxGZk53LeGgWJWfYjTTPqFfL/vx6F58maBIm6ZS7ZtRrd5eAZ83K8v/m2RgGbSzWC
KJZ3XJ6NV6NgDCZi1xiyAKhg9xRD4zq0ZTf9+TkGtvr/R1ndxH3NMKPeZkFsAZMwJjs663at7oyy
cZC4JkCPEcmiALCGjgJ5h3wJdyOoclU5jAZFJbp05dkEvfrHVwY4CDpo9JxRyaaWdLtsdJyntl2S
NNBCETcHUo7mFNq5+2nALlwcjdFyzugCXw0njXYy+bezZFjkVKUqgAlvdrUvPEJGW53MNFgKs8Du
KVZ9wxzmIFL6eSfDeXsxyqGQMsWxQIJ2VkNFCMAVpOZZYERw4i5Rm7T9uXEmVxyyAj75b90ZoNia
uREG3TRD4by/OTfHR1yBEiH1OmQWblc5btKRpjWr3FVW8Wguo3gXtp3qu60VXfNoSt7ltaee4W61
OyNvLjKqMrTY5BFcB7ad7nTQS+XIi6othwovhF/w7Szhu3q1t2/fnkHSaF4g8mmiFd7K22kWY5X1
LTL/QUy27cOCjJ4Q0Ogv9xfzbbAHk4/iPJRosPhvICeJUYx0gwsot8jaFSjoTVZ+hJbflv4Q1lyu
ddSFzzbVmb3O0kbdlaHljkUA+EUI+HaCjSqKvjXSPChhTX8Ny2Z6zrLEVk85ElO/o84aPnZt4RxR
3u8fUwNfv0NaZGXm2y5eY//h08p0BedZV9YvVjeeAHKdQAPPKIBWX+oodx4iK9KP6MBGX/58xak7
EVRglAGjbLV9gSHrXW9HeQB0PUN4zVM/zpCefS+r2i8NFhZnB6zkTmt6ozwiG/s0QSQJnOB39Tq1
Q02BNxd5UAxldZ5tgeSCZk0fRhdHld7R/5nr3rukTYcwYoZjNYWRvY7x1oaGYkaRj+KKdDy+/d6x
MoZQ4500aKiiX/raNQ4JwN/T/eXdnKlUoMH9k+yT9uztMIrpCk0NrTSYvCb7iO3q4PmqPnmJn2lV
pJ2neZyfwJ1EJ9eO89IvKnv8uuBwuIdefhuD87RRA2LFkV0m3779IaE+dmYPMTbAcCVd/Mpwxl9V
CsHSr9HAPRVauneYt1aYmiY6XvhVI7e1en+oVGu11SZZ4JbK8s4cazvA1bjZKVJvHtzXw6z2UtPj
H9QTfgSmkRnvE3L8AK1B4+eEvuej14zNPy7P+uPYAko4pGNo136fxkN6aPQBYvf97705Z9jlFDmJ
Xd9s7InKqsjrkM/delYRQN4K0R+NRe8d7w+0+TlpzhJDAHZ8A+qM1JHr0+PZC029PlvGP6YV/8IZ
TD8UHorx9wfbuJahnbgylpSI8zW1pu/USTipkQTpqOvJl1QZoOdVHaT+p9R2wgu2CeWDqvbT9f64
G5OEQ4eUiLwsUEqS//9V4NeZs0l/20KYve0BTw8LOcMhTCiZxXraPupFP+xUi7bOKw85YxFN0IFb
30zk6UMVN5Sp7WKkMO+P9ajXT67SKe0px9Dw06Lqg3EW1SLQp8+F6gQt0kfdOR9FZ365P/8XPMNt
1gejlOgNIR5pMLluVbe12YG7a5OgHgrn41SayW/FM+C5AyIarqQpsXXJIiV+pj5X1Vevc+ITKXF/
tKc2/tIuEb0p9El2orutz0JfEHI6lzdUBHkIXn0WdEv0lHWJAxek9zMU3fJY6c0ACLAUT5HT74oi
ySP8ZhlgCIBFgAwPnmk1IHc4LR/0a1yjx/QrCqvjEM/mU0Mf/dI4dn2soxRhk1lvDzbetwfcfR9T
RWg/iET/nMUHzJLuHzQC+VnWqH6083vTpCwVlFE6WMesN5X8bLXe/FfduPFx6M32was00e9cLRuB
JngupIOQ60A+yFtdp2LEGiLN6cYJEeZHcymyY+Oetfxk4XnzNHTeByNx9hzZ5cquV55qEaBL/GEp
36yScRBQlesMHi1ANUSzpOqcd95S7vHbNiJZonfybypE7Kd1vS3y9Nwjt0PY01IkGEM050Wbw+Oc
48J7/0htDQWsldI7JB1QMqvIqgCogzIr+lreMsLpqrtmGZCc8sBv5QOGmPdH2zopzEjalgC+Jw+7
3bi1Atm4jZQkyNUJ57lY6Mh0Ju7VW+JfC3ix438Y7qXfhBEZ3gXrLZIspRk3ehLobV4/0L53j8Vo
oL3RZukpCa12J1zfWkw+HLqotPRwTFidywKZlF5XGG8Y2yiIxnA5dUjJHEuQvDuB1OZQkrxG5CK5
NKuNmGnTrMSoqwdKThxVLYV+SqdW+9bhLrWzim/3PE0J3hsKXtxvMFlvP1rbCs9LqikNELMnJCZZ
PukdFM/732rjpWEYE3tS8L2yzmXcDgMjwmbj6wzToFqAa256IQMzT5UnXGQKDPcDom71xUHB01e0
yTzaZtPsPOwyyL093vI3wIAm8PdkQeL2N0xJhx/FTBBsWT0bhlv8Og3K/JTwvQ9j5U2Wz31e+hiY
YdAwJ87OaXx7p8nxac7CkgJwvj4faidsFPZcwiV0VRLftpvH1G2bk6BveehBNPlDtcwfOyeNd07m
5kcGiUvZz0DYZF0f67S2R509Z/XzqDstqK1f2sI0/njXyrK+JO6ybYmA5a5+9VKCky3iOkW9aYqU
ECidph7GRnOOom2U/7CUktdGn5ewE2jx7VBMFJX/rmKosCuvo+N0586aKt9RFw9C2KSeQYeOZ6tr
cX67v5Xfnk1mCYOPAiCQuje7SBjDUCiGRXgo7HoG+ZWEnxZEztqj0jSgju+PtvXlqHjQM5SyBzjY
3E50ElXm4DKdBCEmU4aPmYn7pXa7dk8AcWtvAmZFBuP/cT5X48QOjfslLhMKAn0zoElWpV/dQV8G
5DHc6ZF2LWk/Py8TfmYa4U5as7WmvLgUV2nTvKV8W04c5mWRJkGj6nmQp9N07Fwru3aLsbegL77P
61uAQA6ogibxGeuapGMOWdV5eRIsy1Knn/S8m/CyMcQijpqUJPzGd1D6qx0O2hDAPcF4ZkxGfT4a
IO8M+Cgomfmxa1YRmEkcAGYief00Wa3bXrNlab93k17hO9JXA0KLc2gTOM9TfFXVwQj9ZTYjY+de
2yByYMtMUo8wMcUNlvB2k2DrptXtMCRBBCDrfS2q+ow3yXhQCjU6V0oeHZCzaQ4xSg/PrjUisAST
5n9uFwHv09Ce//MtS7cf9WxoDJTh9Ntfk3RxLywL1VJAi927aRmUg5Pnzs5ls3Uw5CUKsFWGG+sS
HZq3UdG5IB/ytB4eLKdRrkiRuXuFhK2dCVvKRr3PI2BbI0qXwR1KzUYKuWo0+xipsX1oO/ifXiac
HXr32/CJaj/EMES3wH3Az7hdN27KEZoLQsXRUnXPaLBr2L5T2pzYiMfFcOf/8ibTzOYfnmWWchVl
9OmEyh8Kf3SXDfUXkkLzcOqcYjAfM80pcBGlaF77Gb5Qme8VaYlgYV+479W0gxV1f89sLTO9NqkU
ShTyFszfxUJxZxTDIyhHR9dswiBKPOecYHO3M+3NoaA70d9jRCTybpfZBIgC4QyMcAkRfDhqmdpq
zyPKWweMVmgV35/Y1kcFx07JDRQMD8fqMETYmKgOGkaB6CS9CnzUo0iAK3hxaP4G0bmHFd4MtJga
tWuZZCCxfzs9vUKzm9IcLjXhqGc+biXZo9GZZnVFx3NJD2NJQQGpJfFlLqKkPlVhI67pVBl7NZuN
dQaNZrGPPfoF9vqebW3XHg1ksyijLNMh1xbcX0AhJNehGOs/fz+o1MtaOrU+RJZWO1nPej41vjEB
WGn9antJc/IcKHqpBqXl/gfduHfoCZMEQMqwQBWuhhJjY0ZQFdk+5aJe8rytzqEa7pFbNuBf0IlQ
CHE5llL2aPUZjXmCugwbI7DRBTV9rMSm33hAaX+DjXLfGVpR4gMxhnrx2JdDhVyiUevTT3vh1JyQ
A6++lo1tp1/HKhlTiEi5PiA0qo/VNQH9OPgJiW7jY5eRSvSP65zMucJe9f5Sbe0A9GlkTVRSNNZK
x1iWc92h4xwotoGZb+1qPiLO6TW1M2vnUG8cM6TbWCmie7b3+qvkQ2wM+hhnQYmc9bOm9J17oBha
/Yh7ZTobZjhrOwd7c3Jk1jQsKH+STtyes6hbEPzICXZ1S52f+9Z0L7UiOmgWvbcTvW/EZlInHysb
Yk6wF6uHoZrLZYAeSJ/IFfEHpfCSh6VJ7fIis9RnqHdU5ZakPlcwNffwwVvbnb4mwrVAkiimr8ZG
lwqcR87YMVIgJ3y23FNnxd3ODLcWU9rK8JhzUQK9uF3M0hi0sJP9Nq/Oa9sHA2WhPqwk/9qLmVzu
78qtrUJyAnoF7phNtHQ7loa0LKrqXYabmp2cYj2qHidFfKr0oTwWjjvuyAttDWeS79KFkNyCtRLr
iH5RNYLFCwqwc8eWd+Yv0Vc6joBDeskNa6/FtbWU5NlEX6g6UMRelXxo9PAOIbMXiMj5tIRt/8B/
+erp5Z5+3tbOkMUeSWJHN2INgyUnQ5EFQFeghkP4qFVDfUpEvtdw3pwOmSJNFQpyHLbbrwVGu+9N
l5pSNwvngF00kkmVZ/oLjopf728MuclWiYHsFYFV4LEAtru6ctOhBEhVZWngNt1yVrgV6ZFF7vtC
WfJL27bpQ1aH6k5zcHMVPd4uSv/ckuuzXQD2q2uRco3UhMiWIOdQm+qf+zPb2oPAonkiaRlIzcbb
RZwgfDU6xNvAEAMwnarxUZGez2Ie6qOiFTvruDPauglo1kULsAWd5aGMracqy38mdZp+6Dh4hwqd
yNP9yW3tEOoptLGlVBE50O3kPH2GnFGINJgHyAo9kISDEsFhFWWnHe8PtTkzDEsAGOl4QK3vfHxz
F/SR2Yymonjn2NCzq96K7hAnsXpqomk43x9va3PAzKd+CBKUYvjquxn64jmFS5UD/9jsjE5TFYRS
pPn+KFsLSDmadwoBJOkJfLuAldmWudeXqMi5g3ey4PKeZsqCV9HrzX/4VnQ1qDfyb+1NxuFSn81G
m8tQJHp8LsM4Mo7KtEwntKSHfGewra+FbA/bAmgkHN3VRV+KxWmEkWeBEqkDDehoPMQOGtHqQuvO
Kds9hMrW/UGFBggDlmSEIXKdX5W/QKVAXyl4xGYvL742edf66NfG57hq1a8qhp0nPVb2EK4bgxIm
SjQtDXfZObsdlH2YN6ksSlNcaYMyQ7/Yzzq7O8x2Jw62kuME1zft9/tbZnNU+lBSX4oa2Jr8qDg6
NiTOkgRtgR1hTOZ8yejHnPGccR6RAClwXyq1P9+ngH9gQ1C54Z/1U1AN3jJUScOgc5u+64sl+pRo
cXrM9cncAZNtHAnyfV4C0kTenpcu/KtPqTuR6Q0hPneTE2nuObSz+r1IOUQPpU1Ks5NSbGxU7hNE
s6CewZRYs8knDE0yIwrJw9PM+buO6vAy9HV7seJRaX36rePOo7P1+ci0Sc0QPEQLdPWosohLMQzY
MMKtUw5xjJ2KbiKza0T6cC5A0h9MFR/B+3tGBh6r55V4lAqKNOyj47waVK/dfrCxVQ/qQqs+ONr0
jvTVPscO3plOVMeXWRTTZcIG6sv9gbc+prxDpTofQea6b6MVTZ8CTKG4iDxYcsCCgn5+PkKFGmw7
/A/fEh12TI4hYxEVyVV4tXOACYSRTZko6B2R9+e5F+anyqgiamAltKwPEchmd+dZ2ngmaEwDfkQ6
/UXP5XZMbGFx63FdKHWyr2F7Rfbsil0A3tYocEukIiCIaDoJt6Mkdg21qqPuXedWdUxnWW6shmLn
0t4AuEBjowSEjBbWWcxoNYzIxgr55zQYjLb0/A7lkF9eXSkfGk5hckiRvij8Fv81JB762DwKYVrR
cYnBnKiO0e0UFrZ/DvrTeCkQWlCVu/05XLxlDsCR6MIA9SGGMj8UGJ4/aUthf6u0svpeoBKOJYqS
XzN6XMc+rbtnMaE6eX8XbxV5YWiQRlPwpJK0Dk8jb8o4uBrZdJZaDe7peX7twsE+LGNplCxU5gUi
nZevQzOK61xa83sUk9XnqJljF/Ob7s8Js7Ki5RCU0/AlslxFJ1j42ktRUudt0uh3hnoNeVvS+ii3
6pcxUeqd++Ol5LG+QGSvh1IS9yQg0NtP0fLOlyJjA6q4BUynRTg0fOzFzvPTUpfYUwxxFo3BZKSl
BtVxtD8lVhfBGrao5R8mp9K+aZpAYd11x3/VMcqwMmj1oTtg2N4+p1UoMqihyCH7DdZ4zmVYJvEx
1qbOxG2+qx7DMl1Uv+wSkcAeacvvZlNq84XIDQMG+mvdT4rSdXSmpN78hc9ibPoFvZPoOGde7F4L
y57jY66J8kOT53Dz5gi53W8U4QgloZ8vp6XrTXGd6lJo33S9m79gotjuNUG3jjF7GVAr4R6d39VX
Q/EJXI9lE51ryfLJcur0fQTEYuca3Lhz0RHBapVSLv2PtagWYij2LGYDlUs7Hk+t4f6e26g7k3VU
O0/1xrNCdUyK4Dk44L0BqIi0HBykLOCe5hlCNWZUJtND7rbZOxWxi8pvo7wArFPjRzJrSWzshOhb
w8v2HGBsxCGJNG83pVjcqs0o/AQK9Ws61+CEkrotzxrGGVeU8uxLg5vCSY/Azt6/ELaWGFUNeRNw
+vQ14L0XQpvnLKddoKbzKXEU9xg5YXopm67cuZTlnlidPNDelA1gFKIVts4fkdbJ1LgdRZAubReo
atdcWzfPD3krpi/QaAo2ujlfnAhHR5/u8J+TNSllUNzlmqGYRdB5u8iYYYyYlaswbof0BDFoOS/d
Ar2pa+MjX3ZnYTeiI7qDCPvIZJI0bzUaHu8lqphN+FAkHvpYijU8ufiCHBq1mY8pDedTNKriy/2v
ubGPpPYZ0pHUpBA7WCUrFFpSTMUT6IWIirxb4qW9gLYrzplSJf9LKroxOEZFXHqa2Pm4G9OlNkDR
jSIOSctaRzIKtbopRjpcehWVQaOhdadPUf+R0gdKG4No0FZN9wD2GzuKIP5lken3vCHs1BmWPL0H
mzLvRXXylkw9pohuf6t1IzvHS1ZdJlEMh9YB8TVMZf/j/mpvnB3iUAc9SahQUvfjdkOVzpCk0Ehx
jXVSlRC0wBVsEdJke9y7nzbuW0CdKs1QLieStNVQVT7Nrjenssk2lMLHLXY4llkx7ZQZt4ehrsKO
5Wlci3Uk7eISfQAatMalyP18FvnPIir3fCXkr13dBMyGI03DGQrZGkIjpOwNrxI+iZFnPVdu7V3i
1tD91vasYzkue936zWm9fCegCVRP5Yd8FU4bIxZUXkE4XXRKFSRul32esmGv27I9ClMioaVmuhba
qoXaqymWC0HbWjgUiFm1YGPQoPnzV5H+hCulL6Qy5no2TgIXHgBQFBij2Ql/0Eoyr9JpYT2PCnD4
+5t8a1aA0WXIBEoOROPt2kWlpid5DVQtK3LFbypw2lGzK1y4dXFJGTRw2XQInDV+zO56iPsAfwJT
GMo7zpRzTBCLe1rctPVbZ3KOXCvFQdOmPxftpndNaQHYGB5nHLDb+S2KB6ssBa2pLbQw51LNDsmi
9B/hF36/v5Jb14VF1sPpkvWOtXwxW8GYiNniAJPd4UdpFTUzi9svE+DpnY+2dcC4LThbvLTsRvlR
X234xBsMN+6wDcYRlX5E4wWdnmUHu1j+6qLu2/15bQ5GSQWrTlJtHvbbweDru4qRmlEw9qJ79qw4
8vNedc8VDtCnibV4uD/exo6UEQuFU4r5uMXIV+HV5OLF1LPRKFG8yZP5DPJxflignR7vj7LxtVg8
SBhcU7CJ1sYjcZeN06xNUdDryNNPLV40Nl3Bp74d98CTG5sfYWKbqjonDNa+fjshW8W5B1OVKDDz
zDODRE2z5GgvfXMtXcWz/JJi56Vhk/7l1Yu9c+VvzZO9yKmjawGde5UpF0apRQ4uP8E0Zk16DMdc
+xwmY1Id1Uifz/cXdSsRJmuAw0S3k37+urChZCIs7Nougozve9JmIzym6pT5idMp58HRw2useV+k
8rGvWIV3qCm4Ht0+3TmKG1uWr0r6JWsdbKHVlkW7vg6bZMiDTC/FQ4GwzmECIn62co8Eakj2ApWN
LwxeEkFRGO+yiLzasrpaKmZNgBCMxqQ2R8eNo+/qpOjt0dHCmfAltt+3aRQfZx0i1/013zguEvMn
E2wiQ3RUb3dX7Y485qGZB20O4o8PHFofCAq7PUmmjQgQOpyD6BXIZh7A9RzzpbMU+JxBNg4CueMB
Ei3g+FPRgvmrETY/tE2bX//D5AiHyOZ5SAmNbicnkgp5tUYrAjNU28fcbPKHZkzqnexwa2pS/5Br
G+4bL9TtKMA/zSpV5iKgR2T9bodFv4aak/7wKlkzGQTKUMd+TPeg4ltfDgljYkuQVQy/OprwroEY
hlFBfTztT2njxGh46uMOYGzjAgCxSdAui6oUN1dLGFICh4+UlYFqVKXqA+QxfjRJWw54XwpqnPc/
2MZJQMSHk0eVmojCkEv96vKuOyK0QQmLwA0HXRydwYjwAlXt4XvraVFxdAywjQdMXXsNfOQ8ldbl
/g/YmK5H7ImOB1gqgzz09gfoLdBphDzp5wj0T1XhzmfHyMwriZy6M9TWbceOQbAH0DQwnzWexAy1
lB3qMtYywT9ZejNVfVBpzc828hI87GqrWq4DVxRaG0naSW6F7iYUsjuh+QrE73Bn+TcuPnBUFs8Z
Um3gq1cXnwJi3qZ0kxHD1dXRQpP0CXfCHkMy6VUOKXvn8tlgY2EbBD9Y0h2ofL658K1MwD8G+dF7
YfeuTWzrAzF/7Z6xb52JESJ9WnxqoZ57bpGOtgMjs5vPdlWjYT92jp48zF5tPgJ5RxXzz3cCCGxg
2FD0+HO1E3K9cAq79LLALt3iFE0KIq0aUidZOyk7upBbmw5VFVyLZOMcjtztplN0N5uIM1AwMOJ/
rdD0ntymH84GBcGvfz4pCs0vKBtu4vWdMUHQCWPdygIKAeVxVuOYrAqdulyfnZ08ZAskCP4FHgS+
bJJPv0oNEmWw5iiu86DLwuTvsWiWj92YLaE/pl76oI2eebGbOrd9M8kR6nFL6zR2lFR39vTbxSVt
gP+OZgNPHO/67eImWqF4SWnkQW1oo3ko4qxPj6DcJJxt1ps9tdGt4TRO80uaJ1U+b4cr035w1Qjk
tyOvyzKds79m2/65FJHxx48bum1c+8Sh0hJxnegN/IYiRMQ+0DHh4pIMl4e6zPZI3XJ5bpNxRsHi
S/ZKAL6t+ZIAL0djcGN6E8j4fmWfqNcSCYa/0Y8wxUGN7P40qGjV73y1tzcRDXzaQPSUQKwA2bpd
xpS3OqkTTO9j1a7fLU6RvB/bsn1nz2YtLoMRa/r5/tF4+5wyok3mTK2TPv7aNMMpGxIzy6RcEwvr
SE0gPyqVo+1c+lvLCQEKwqUsjVNTvp2XUXLZtTTsg7bOxLUpS+005737Lsae7UxptPssVUH//CjS
uGejvCR8LOnqKEYxCYq2kMXGSaH7acjRW7we02WUCD43COT+O9IvfdD6JjujZSj8Cm53sfNJXyQW
1luJcBplBJM4gr7w7dwl4BUcKt80SeOsOaTQup/qfMxnfzHqlgZtKnBaEg6iP+eE0/MFL7Jc/GpE
GQEZ19tvg40vvNp1eXPs7HowLq7TCpmVd4vtL1Fpaj6ibwYtkYka29ntPOuE80bVXhRUDE9V65rZ
VURI7Jy1aQGv4Wlx6aBgVSWmLxCIVXa+9tae4mIneXppX60ZRJVrjmwDuleUvPNLGHnhI3HaXsVH
hs7rdZVgbN5rVpC86XZdAbXMGq4ZSVApytxf5tj0rgqxwxehJ7Z31rtBVaHmR9kn0MZxf9Ax7vrw
54cHSWwqy7oBCXRdzkbmUHS5HkGUCAfxYBiKdhyRGd55J7cuBckhgM4qmW3r5lzPIvcdjkSB7orl
MOdT/yFtdJTkhfiVZCB87k9q6yqnPiLLdS+SvfIsvwpGC6RtSInhSqga97nSGAY2RJH70NmavXM2
tq4F0IDyXPA2v6GzAJ02OHEOOPYoq469Z4GnR8V1OcWOHUl96k5cl2Lu/7o/w41+LxNkf0JtIQCj
wHU7xX5WqlEtqS0Iq57Cgwu66DBNofokQPn+a+VtQ+fSnLWLRdfX80mLzfBUL4v7HrsyhT5MIdzf
93/T1pmRCY2snJNwrJsUOYqRbjMPUdCOsfErFW7xwRwiZ2fBN74tBBjSUHClKASvH0/FVaClNHEU
uFYXBs6INo2nD/Oz3ah7ZgMbE0LJS2IiEaiSwJTbNUawmgBPATkxld4Xrc/s5wxR950cdGs+oEnJ
A2Fi0wjQbwcRRqZ3aWfEAVyi7kgISANAX+pHaxjVnYdy4xRqKB64NHMIVUkWbofSo7Saawl1MUdV
Q49+Gd+PnR49O8ui/yxUgP/3N8T2eGTX8ktRn5dTf3UMB6fQlcXhYVYyZBTj2P5ewCO4DpQq36P+
6+48llufC9EyitnkdNBoV59LqbwBfYwI/bpG7WmUa9NJJEu3M8rW94JNLotL0uBjjfKsxaK1JazL
YJozxGh7uzqWiq4dYIJVOxn825watgJzoSjKn1TXbtevRLERBxOa8VFjzb9T1CgPPW/ddeqz/lAp
bvLk4DX1gZ7gnk/XxiQhfbPrEW2W+g6r28Wa3QUCNJpl2P4Nhj8BGECfz6vSd6YovL1ztrFP6PJR
5JGFQ+KL1XVtN8aMMLNkEahzfMYEouwOvQl8o0hbpfGbwtR3VDs2topOUZaUjf6etGe+XdnUMJZi
iqs8WCKlPNhDYVykY83p/v7fWkXuDzhrcg1hLtyOYisWJMQlzoOmNSloi4igGNWKAwD9PUGMraEA
zhEqottFI3G1hAhi9R4+pXmAQNfyc1BnER7ov9nfY0h5/9yf1saTp1sgdC3E7GRxbhWTDgRmZmLh
t1rqY/asTePcHMK81T/HoR4X/qRrJYqqZXb5L8MS58MYAn25Tix6yU2uZgC0jTsVvd9zsVT+EGUW
Kb6pWIcGpelgRgtoz2Nwa225VKRUlHTmW9NPZsgbwwt7aJx6+xhjqvilMDBOzSdV/3R/jltDQT6U
ZXRJP1wXJJXU0qc0d3gMusJC1wV5et+pzOyUjwbIo/uDbV0vlFh52OD8SbDn7fYcOwRvcxs3D3W0
7G9tNmk6dlCt82BnjfWQLJVx1SANPSdFYu6xgLcmijm61Mmg0EC97nZsE8jsbHZkFJYL26WszeWk
1nF9jmNX7Jz1rdvl1VDrFmTWj5moJo0msZsn5yJx2/PI+/HvYsQ4FtVR+OedVSqhkj0ELAUV1XUt
zlDauooLPAx6bfw3NofwKWvjvQSFv40lWiUPUkiFZBQsFZf16vMhNxLTVQDhE1aRZX7JwZ4vpQ+B
XYGI2+vqOVvi1vk/zs6rx2nl7+OvyJJ7ubWdZJNlWTocbqzDAdzLuI796p+PuXhEnGit/SPuEJpM
8cyvfIsfRXreB0jWWAMGQp52iUVUZL5lVFUZONqgzCdbuHYTzLGlvu/GzvjqdGXs+FBqshY3glJa
oWoWnf1uXvL2dw4zKcODsfU+xblVVQ+ejajDyXAF2JMuqerOV5DzvhSahh+8V+aRGiSVnH7bauXi
31K76jfNrjw9jMFHvh/HKfqQj/bSHSYqd01o61KrfS+LxzeK9Lr+KLzM+OZWihxDMx9iEVSFsZRh
gVCPF3aWGAcfD15FwV11Wd5K3WjsczMNgNwnBax94MFr/c/qSK4+RNDouDMiO9dOetN2GoWkhSru
iBZdMKd1XgR9pDjSn62eDvwCVhFfxbmsurcwjTAqFoVb4BzU1vJHiRIhKtgUekCjVLH8ImOZf+aW
cpbnznNoQ/mA/AvrJyqUEiGITkv+6TKRTueyMb1TOUIWOStYEsUHIlotC4xcdYtDpBa5fVDL2MSD
wox1g3stNZSgNrL07QI8oAjrbO5+cXtI+1EvZKofYkVplTf5lFXj52wm0A8X1yyrd0stuo9NJuwn
dPfi0l/sSbbvZrtJGr9o7eWba+Xef5O9zEdPgqHzhxRQ/4Oi2a1zqlRRIn04jePbIa/0/GnqpnHy
IZyCUCa3mkjtSyuPw6Ucxw4JgclcHlSs9WI/Vnn1Dkj7O0WozYPZBs1kY4zYUJLqHnJ11Eo/Lhph
hm3vpY/VPHWDDwnU+0Y5cHKDXlbWZ+FZXeWvgbP7pCvTdLEabSrQHKYEFKg8NPJhTOpZ+JXmlmaK
OUpXan5PYVPA8GmmPizARImzlie2CBoeC+G7Y9z/FCb6f35UKIjfjQYN5qDDf159BJxtfRmUKAGL
aWVVUAwVaot2Tkvan/H2i9+NJFRYgLq2UL5UstXtIIZPfVGabvloZAjjv6vwFl58orZs5FB683iW
qWg/j3Nn9b7Z9MbXRuiLdkSB1a5/42ipl4GOFcdu3ejmfqX2besuDRFeLMy1NqGjbit2jZwiLaas
yKZwzesf59brfixm5f6yE5MjpZZurvsVldsfSuPyoEUoJkWPs9kYeP8pMbZ1wyhATapRpdLfmAhC
X36B7v5KdC9JsWD1UzK8fgWQ1BSRSAakL/H0vHD3aGclU7UAMHXx+jSLBxxFUyB0oNi2BR2ZyW4p
JoEGtPDq9zKR81nTo4lcq93zVLuZFayitfdAIEt8CTn2elZQqKvYUyHtRdNQhWUVLz71L+uoK9Ge
L9WdOJblw8qMIj2CN1s6Z5osdTe4FR1ZMYmfqz3Xf9pAo+mV27TSpPjS6FgifkYqdz2hOEX0LIuh
Pkpj5EtrF5l5getm1r+rFOzy+rDEWKXqVwU0fCq2o5l9Y8xeRdaTw6Z/46XGdBqBvsuTbUgiTeGl
8myOlXaoVU3ufTj39o4UkjoQCQkKoZvvphLA40BVZBerwyuy7M1W9XXGPVdK379e2db748Ox+mfR
09lq81d2qvbJQvlP1+Dl5zq3itvLU4fnyM6a3gnZ11rJWieiRUuD9HoHm1zGudPCyLKG0ngHGj/6
5AnP/a+kXvVRdNrPVjbzzpg3S7kysQw6pKymQ4lzE+J1uTs5AioR5lxzGnQrDL5JlewwK9aPl8/n
TRmVj42zAsSGD4927ibxrwtd7WfplpckLkZeAumV77m9bDCHXtZ/a8bGOw15V/MUz/JLUYyzEb78
C25iMX4BWAyXdvDK5t6eWTxGZxODVX5B1FYB3vU8Xd0yGWHReP+OsWMcXFcWQRRVe2Stm+h2vWjg
S1GKADrNil/vbK2lyRQLrtBZjeRBMaryUDTNeLJyZ3mjp9a8V9T5U5C6ijvXEenm05GjVXYDoMIy
Zwae69CJ1Jdo9PUJKjnO0JMVh6bRtzyQkXBrn9Bl5VWKShSXac7a73qe1e9VvKA+6VZqzuEyw1x8
GAfktP0qtbrkwfCE87nsOnvCNaLJv4MSKP4p9AjM0ix5KA6jXmvLYRLG8l8lFbQ1mzEC1KCno1bg
wNe2+he+pKH3AbzK8X2bULQ7OB20UrpsMOx94h+b+hrovH9EHFvSJy9w0gCj0szz+QbG3o9rrGLe
0oHNP7bIM0W+NrvT15ePy821zRIiDAFefS2W0qG73rRIVQT+qMjrN4C/ApNQ5MFFgnHnUN4dZSW4
rpYOqHlvPkDVyTDRUovyoha9zu2ZKk9tKfZEJG/BEEyG1gziLBTerJsqaYrKsF2AJb0sTpSeiiKa
DgQ+aijTbGD/tShICt18TtI+xazOWr4nrWM8I5m1J91zc8mtP4SiBCEgCl43gCh7ilYlQ1AZaW7O
B5yMeEKUjt60asgwdxXOJFfuTlxx78unSgfDgr8wCDc3az2r3rKCQCiGxNWv2CrHc6bEruOTaDrH
yKzN71DEsqcI2e49SvGdG3ZdcSbNncPlszlGHK2Gj6ypLvYwT4+tWozgzCIc1kZv3GkT3R0KQDcq
OoxGT/L6xGZKQ963QpYQjXapdSox/ArkAmS+uMeXP44720hAqKKfx2MF6WA91n9VjUknYmNGqecy
d159ms28uTS5Yx80+o1BI5L6UXWiamfQO/MDjaVzbmipgCDSrwdtDWEToi/lBUns/ruBseUpbQeo
e6m+OHuIuj/Qq80Vit4H4fnaDAMVvbm0qaCRSowcmpb80W9HSzvbbVv6XAloFqezipdMlR3afHB/
T/TNwiYFa5fbaveQQWw7KdVinSmH9as45OJHQt3TMbrzpLpUYwn7eLppTm72e0QzSJOSZyW1HKBM
ydDh4a2Xc/aINVr9Ceeg7tsCbvgoc9Sh0Nso5oeXj8Gdhw3HSdwv+aZgYmyDI+ECd2nJuS+LntuP
6mC9w8ICIcyphN+DB8pOtHJvuJWywNtNGZVX/PoANLaoFtrO5aVxNeWzW3dID1glQp/NWBwWZ+7l
zoC3KJvV+W6FVa9WHauk2/WI3dhUXlH2YFUju3kLjig+lH2ToLtk5dk/2BdNx0L0jRMYlTd/ivps
PMM/rP97eZnvHXw2mZAXYXH4z5tHQpdK0ZYmIJvS7tLHEkYiMrmj8HulTHfeo7tLvDLSqDeSsGzB
62WhLsLNp/Li4s90cOLUO6GYUjx4Tew89kvr/PP6qVHkB7SALwjLvLke9UQ202QPUGLjpPvOSNYC
GzYzP1vjCMHy5cHuTW6tRQCaWqUAt8d19ayO8bsii11Kccq1fDlpQhenGohMMDgy+R8mt8ITwN6t
+LMtR6nQqtyJFrwUGr6U0xJVH0ZPykNq2uaXl2d274T8PdJmGUGVaPFCOHTp6biGwMJyCmAU4LCh
3auc3h0KMSn8stdvY6uRoUOwSTyNRHPumtqvk6l+Kroe4ymZJp//h1mZSApSFqWkvy09zLSG8PQF
HZWpVX9JHT72sHZzSW1Ypzby8mB3IrE/8qy0D0jCOI7Xn3pOzUylXJRdhiQegsk15sekcZedUOTe
6oH1ZfGgeK1mhNejTJ2dmj3QVGShF+NztiT5QfbWcmyWbi+3u4V/cnnxblG2IXXlit7MKBqQZKwS
0Lam1+vxIdMjW1IdzczjmMEoByLkllCuFYi+fl157XCq6xKF2jzHtxOXpLL0aQ8PZ4KnV9dE1p+2
hg7rLU7xa/1S/4ofxsIjyRV0E7u4QDMpccQFlM0euu5O3MchheVGuknmvtUVwmPczqTALA2CN0q0
apf4pjt3Z2u0k0PiUkNOxdidMEvau0bvbfMK+wdBCH+aS/t6fqVdgIDiwUUyLEvhkKjzA0SXPChk
Xh9ff24RUAYfBAOAR2qzlJ0tschad5nQH/7w3KP0OTp7wMu7LyHZ6wr3h0esblWM6TQnsnPwAUsj
bzhkXbZQzVWTj7OxZEdKnLQrUG/qD0a+UD6Yhg5PZqfe4cvc21CaNQQ75DDs6uY5bsc4qyKdbkAF
XPpxsgXdDNtR3pVp/WOKpPqvh1jb95Hew87Lce9yQGxuDTpWBNbW0EGPXFsxvKa4SHW0n5x+Sr+u
POCdx/fe9NZ3ieeGisyN+j7eD3qVNyWYXrsdPok4el7oIyCA2KmoP2jLCUyN9D2Z7xnF3zuuK4bX
wPpm7Ypt1rU3Mdpxe0SdrNJSn0ptLhs/8pze9MEo6T9ePrDrgdwG1rBw/lgvkwpuja7ttnMXtWQw
fgx0WiOdmhNZTUSM3CbmqYpA4+9s390hkcnBwYl6Bfa9159j0hQxSpxcNzSVzA9CU37msvB+49OV
kP4OY7vTzrx3XDAk/v/xNgFbm0T66K1t8L7QxsKv9H7+4S36/1A8AOoK1RwkPYdzy12jhA6jMTFA
gNS18qQIKMqkaq8PYiBq8PqCSFq5C5u5qE7e8jkToeEc/N2wcqx+3cEOADzWr38bcRCjTMHJX3Uq
9etdUiOzNbIeWcdhKOsvfe1SI6pqOHjFbP8P7zDSAOCP8Mx1GWrdwb8fIHrqxlBQ9nLRIvjYOLn1
nGRNFDpydB5ePu/3rk7GwgdurXisKOjrsdD0V2n+ouc4Jvo4PiDTRBluVjI7tNPC1kLFtlPNt6rB
1v2k7dvKTzF8KsISN7e9nv69ShAiDGs9cq2BUt26/jEYblSK3SGpZnXmAO1k1offZd7UP1pVNG9k
pkVHregE5H0M1g7gxcazblSD5k8g8HbuuzvXjkcCC1CEGvQamF//lrlrG1fRiI91O4m/Du2sBdZU
t5eiiOfDy5uwN9TmFNfYIY+LB1gqwek0qIdBhChWlW8Vo9xLGu/URqAMOEhPkGYDvtlsd2dgGtyt
sXiSa+CWHKgJMsnSsyf7/CQArT3MyR5+4vbCAb0E+nstr9MT2QYBUk9Fn1UttW0ZYc8WxdYnUkZ1
Tw543ZDrq5thwHWSQvHN8Bheb1hu0nCZEyBZttJnP/tMDFHg9Kp1ciNJfRkRzLNlUb5PXdwJX32H
MzbSSWsjkjBkW3IyktixFo8S5ji68yGNU+Opm5QqjJTKfpN23Z5uwe2bsaLCaDFBVsA3asts0XNR
G7y5VFeSRvO7Roue9CnJ3+rGaIOfwh7n5RN6bwvBaa0+q8ggwRa9XtvKll7fCWixXTQ6HwdFy9/2
qiZ2Rrn9DsDKIhm39lfXBH9zx6YmJQQbDYbLRMbxH1K90TEfEvlkqPmOQt3dkShrQ+sg2SH/uJ6P
GSVJOesV+2X16rtYn3MIZ/N8zEWyh7O5t3QI6Pz/UJtJARuBy2yA4avxSjp3UmpvUtnsQVfvHQjI
MmurbDV524JKs4GYl5gfheO56YNqUpzMx04ifkztoTt1/J/3L5+I24uEco8NABI5bILPLabN7gwt
muBHXlpNSN9OHCA2SCY8RH3eJr7Tr2iHpvP27q8/E9l+5eaqDgKDjd7g1iRZkrkN5CnlZcrmHlyI
Q+Tk97iFa8Eok+pTI3KN21MFhWJEwyWXg/IG1DpWUThEfoVKbf+Lrmre0uQrsxJFpWjcOVu3yHr4
t9B8SOqIINfw5/pwuXpu4exn0pwBB/IBBan8OLVj9AkpsfENRtLLA/AurK2LqvZF6ao+Ms1GEI+d
+1TUTrLzUf1RPdiuGL8DTWrqoLeFSUsFCZX2IxRzuPuVP9hlhLxbbpiXqZzc1h8Sq0pD3A/L+ahM
dVOHrkT20081o3ADIE1m6btRa7sB9G3sqCeso6LnadGSNqh1W86+Uy7grtLEpagv+1ZXd6aw3i7b
GXDNARbFFXjV1L5e0ES4SZ16dnnxqBIcTOpGxwFFocAZ3PZJj1DzoVfz75igEgKXa0+/9s6nZVEH
oB20YmOBrV6PjjGvh4m6DjF5bJXnSR37o2YV1qmtZ1pvrrsn8fiHtLOZrkViTt2cRgI9hc354btS
qjjGqKbCwu5cUhM8RLH5BmHQg6RAcvJyd3mEmy2Ow7xMj1XnajgTjdAsA1Xo2buhUduPSeTuAddv
toEiM7hdMEErz+eGg1NXNnbydDTP+M1+E61ZvoP6bq+tV+uhbdry2VhaIGHqUqzgLOv8yguH6gG1
L7rkYFtXsPf1NjT1aGMUIu2zp0AKqwGRPdM/Gp9YRnksdexIKaDusaL/JJdXe0GVmRoJ3INV8hw4
wvWo0vUWN1Mz7+yZCA++4ZaHrdZNuZk/mpb0viA67V6MpRhS325d8W5k8W0fc/ssCXPk9p45V6ry
EHkz3cMlyuOPFaf5rWqjjrqY3fLIU67vxdE3J5YfjeL3H3oPGMYtu5xitZRFrbjnUSRfMzzdTqYT
58eOyyroO1PshK93hqP8CQyXNIKm/laQGx++LkqATZ/Ra5QfIqfrArrEuITPsfLDFe2n1x4E2FJU
rVdNMYrl296368TqaOIIe66NyqCplUfDG2PUvylFZL4r0a58ABban14e9CZgQJAAQNEabgE6Rg55
cw7KRoyrQcQZGNN8dk3hBuaMLt40Icv38lDrQd4cORIgrhykDaFQbyX/xqGWcdRJjpyNAl3oovoY
P5igM36+PM7ttplE5ECMecJXRbhNDDRafE3Uq5yzmAo3zAARnJ0B4FC0pOmxb4S2c0xur4+VUb9y
wqkKACLa3KO9Prmi1Dv3bA1x+97L6/5BAKp4iK2mvmjSG33Fqeu3rkTxfDbKvRL6TcCCVxS5B9cB
/Q5S3XWH/0qqhVl46tJrzrk01OgZqYXiH1qXA6NalfUdST5eac8RcfjyKt8enD/KIHTn4LRRBV1/
1l/DDm2PdjyEi3PiKMsJLylA1EBMjuQS2c7BubOh0LUpGagrnRZMwfVQcRmjBmqMCp+9+hm0tn6e
UtU5EkRV4djI4svLM7szHCUDvvlVLxbc0GZBUREta/pmfBJ2O5U+7K/un8nN07eyLpHjn+ZXI5XY
NpMiD0AlrIeIO6/nN3fw6SgJeGd3qtyPimhUP0OL9RsYdDo8Wvv75fndOTDIMqDnTKoMZmH7DA9Y
AZO0at45WtOrCfLp2zkftGdDcYTfetpwXlRjOL486E0Su86R642DsjK2t4kknBQgKkvrnfvS9OJT
jM9Z43vlCv1YQBrl5xoNiu9WUWn/1mXb75kD3949DL+WYNCbIpW213//67SiIjpMts1V3jLp4+wa
+UPEJHdqafdGWUULVzAtqB9zc3LczDCGqHe9s2iF+VWgfnmp03ivAHnny1v7Styg4KTo5GxHaU0z
pgqP1NnsdQfhNaD5IkP1Sc73Htw7E7oaav1U/lq2Mu5k7CkQV520ouqvdPphaPK9SP7uKCZnn7yL
3dmWIOOaY2/GaME6/SJCbZj1szG4UfjyCbw7yso9gUmKvM62HC2TxpsUDelMZG+XsyZzgPPxsucp
eG9zAKyqIErXCGXbg9JiTStFi9CjkVVflj4qTmWrpYFw7GkneeCJYfWvH1Qid51bA0I3beFb/Skx
6TLFpbibXOfZqUX8bTQU+1lb1CTzByNHXSitUlP6U10isAY2RC++VKMFxzwaB/tSz0kCYtic0gdE
PfBdMKlOPidKkf3O9RhCCJ80QOKVVpY/pTbKYWGSDep/ap3Ygw9vQ//g9A7wzYr6XgKwazSfErcs
Zr80qaP6OSEtvskKLh8OeN408Pp01I+F1gv9ExdvSYcFHZ7xgAq5Q6BZlGoW1gKPwACvVdqks1Pb
7+wlr1R/bhSnOCiTycvmDZr703RztYHKEPPe5K0037nzgIx2Fy/e4ieTWOa3BLnWo9W1qEWO0lX/
raWX/U4Sw3kP4zeOyPgwqvFt/E9+mW1RfSgK5OZOFbf/M5pFUR1OtgMGUx2U3AhGvF++ZkpVf+/G
ofSCybJKNyzGJpr8ZXaST7kLzSbs4eIdjMidhodokPYTDvHV+N5eXONjY3mSzLyLjG9ZDyuDurOx
gneSXDlMgyFj30aIUTnmWirelHLq0mDKlfx7imJV+lCh+yV9p9Na74gfdVIFrqcIgKR4kFowYiR6
Y4NuiWcszjQRRrLXGxCUpTDPSxeXPxcc4r/WaMQLTBgTSC9KugzCt7retX07T0YlhGPmDEFW88d3
Fat5xmpYyUMRQSAObWI3lZ2yFeoSPa/w27kFDBVOzmw8OqUj2ycFHFT3vosN9VdVL5oR5AIxW38U
YhHv9CjPT5ldY7QRA/5SfEAv7X8Nmz0G05JHWSC6ChaJ6cr6/eLIyfGtzBPtg6Lr4jf8/CI5twzJ
fujQa3wrdTPvnZ01uvo8jjbFGrKT7g0XLsICQOIaMKxO4fyLT0qSQ5say+xDBNO03lFwuPkKec5w
GSPy44HB1WkT/kVmUo6JiY+OUrgduupa9L6LhuHDK2+vP6OswQ/gce78zU3sGe2i2LnLtz7oTagg
MfXWLrPx5ytH4cIiAiFCX8nVN44adio0Fepcepn7eHrUjC7CN75qdzLee3ckcQf+IDqWDzxj16/K
zOMlMV9BumWY0hDu0kIDe8jCNpr2nIDuDeUhAYhdJaQFBFquh8JxEFHQtEBmfFEwOSKVAvmR5ifS
um6Hk35nKMBNNCBQGls7EJu+iqp39WRlQjlHWW8EmWjLYyPs+I3Rj94eHGjd7c3NzzFYS4VQb+Hf
biLi3rKxegOnjXOFORzsWc0PVm0V/yplXLyZNHNqd0Lwm0NOJA+PgByYEYFxrZP/KxAooPXq9VhF
58XpZFjiIxEKroy9CuPdYYDOgzRcBWO35f8eAHSBlysBFKFhWIjBCzDgbQMXMQvfnnTzP2ts8wd7
Lo2wtOP6cRTzD+xaijBe7OphavQh6Nt6fHj5s7gTMfO+0lsm5eH72wboq46ZkaBzfe7sBk382EsA
3wsVBR+3/m7OtnUiwNyDmNw5TyQ7ABL+iJtzwVwvecTluhRgpc8DVeEwSjVxHJeYrv2gODtX2O1x
4iStbVK6Waz8lgI2L25bY06in7U4LgY/iWWUfmlVaM5TlXTpv/UU7Sk43M6ONiqcSer6KBCjiHU9
u7iCNyu7UTuncnLDFknLQ6QDSc8qMYYv797toSKqhAJCfLlisrazi1zQqyYWFGfSL+ufMY76L8T+
e6PcrCETwcYAMBAOXStg5XpCNlqnQ7WqlSAyDiQ5VrPx4FpUHFJRmb7HW7XzSd6sIC8CjW26nmv2
DZbzesBJTXBT7WG4xRnM0l5RjUckxpYghmmzk9fcmdtaAwOKwAlhuzZXmzNGCtwPzFzKWJQPIq/y
Q1v0/UnUahPAx92tTq7319X9ts5trRNDF19JQ/r13GgqWHafTvnF7NNiDgWSPkqYo3H/vlSypf2l
64345Spy+DTPGdxuq5LOw+Cs/oMvn517iwyWjboYvwRc3+apGgdhDU2FPIVp1dj/ivln4cxVWKXG
nh0fplU3k163c0XLrBsLqfB60g164LMr6BJm5uiKA6bj9lFX48gO+gQZEH+WjfM7r3qNCLHoM9dX
zdJxj0YdNVmAVYvzWadBG4dUkNMolBM+Sj5ZgyROq53azw29E2EyOPlqZlzrzymCDRJr7po0AX1p
Mz8q3WS981o8q095hwZB6EAAfmN5c6yfPPo93lmNsYl5Y/ComkEJrIFgzJP6T7tvre6Iecj0zak1
OT806Cw5h4hS8j8VHlIpLPiiW469URTHRZtGerttbTnnVYOgOWpeNruhPdI8eFSGjjA3dqbWDC2z
SL1AVaYB2ZOuV6NDUkvw5hrpxfcSCnqNQUgpMp+ummGFqav0ut+aXvux66DPE6a64DpQiHS0oI4G
qlN4ChioozkjvTxF9nXkK549675ZxLn2jyxru4ZJ0RV8wLhK/LDSNo0CIsj8v5hmp3msUs/7BicY
IpQXV8Vjp3lRe2qJkuugMO0uOQ6oN/zISy0qjtDb+w9a3gwZPh9pLf0KvmTh18ZgvJmWZVoejcZL
4icvV9wxiABrfLOm1CYRShy0y0svXx4TdZ6K0EUeqA9GtTUU3xyi+mePnTGukDU6k6GWRrkC699o
3rhekY8BgkWz6WcyNn4tRVl+z/veeMRXpp4OehHLznecLBYPWd6pDzi3qr0/eCVgmKlSfuo2+pmu
1lrf58lTHvJRL34MbSe+tVXXexBoPqDFVA9Raj4UkeF9HJZmSA+T1GZkRHmv4cETl1Z+smTjLzZd
PGXGsGjv1GKx7YOrj0PxHhM1nHBHiLltKHRl/jSmEspaWYzjScnm1DiYUdmj8tGk3jPCWYpAzWBK
naC3l/5QunqWnKvBiOoAbF3zvSig2Ptm2lr9sfMWNX9w7Mj8VcvGEyFlIQVEbdKZeVgMC/RHmVvR
UahxUwU6GLw0rLoh5gioimxnf9Jk9yFCFGK1jq8N8UaNyTz9vuosJ5zUyMh9XCuRMJCL0j/YY7F4
D3S7UP+UuAg/CyUx+Rrs6cNSR95TV5vqxzmhF//QxH2R+uVoF5/p6hYzu2nG7UH0rhufOsfovsON
gh3YwLQd/431ZdLC0hMaqWs+W+KUpLBLyrRrc3/pRZ0EieY2U+g2Y/kgU61pQ8IE/UOvJdby1lNk
909b294PBzML5VEuo9o/JklMfqrEaf04JXbiHuI+m8A9SaPQfBg1/XObGwU0W0QJlNOsoFEGOzXy
PuPdJ6ePCBOylHrGCef7JAx5rgly+4+aJJd9v+hVFwdDgeD6hV3R4WUs/dcI7TfrZFZL86mpW7Hs
PO23aGsEWihl8vpBG4IUs75cf8Wl4+hYdd1EeEf2jpCnskptzzeE6jUHp4mqyDeoKDrvWxyNfrl9
o+Vh71EXwYssglBZ5C7U2z6xHT/WFGuPhbZe2NevGD+OBHcF70J339of9Ej/op2KBi62p9YBziSd
sknYJ4N78dRTxPuMgOUS5FNy0pI974XbN3vNdzA05rmGMrZ18XSMCVOtBtSuUKz6M8asih9nSu9H
pZHnPhL46mvzH7aCnjFWawQjK/r9eivMbFo6RO1y9Ixh2o0V1QsIH4qPUfReJ/newhKHcKezqICj
N/FIDwpCRTMVUEiNnlk8QJDxoGVh+qO7X+vatj/zZo/nJo1hqClKvJfy30YFtFk4bdT3yMIwF7+e
KuIrntFZNuFJnGmXZrHNEzUh5VRjNbcTgNykHqwqTXP+wilGVm0TFKA0MlMsYapYQMqjW2rFW7tC
cmya6EL6SUQhqu6Wva7gvVE5tjRdID6tCrLXE8TkTY2UHvCktKzoy5jESoCFQeTn/VQ+DU22rHFE
s1PQvLeqfw26lSOCNek4aoYX/YKG7MlCuPVxEivFT+xK1t6kBOu1QYcQWiOtSHMrLQiiTgwulKvL
KHUCDDL6ZzXK29cC5/+MgoABxQCAvFsPRCMZILBFTIiqpf4BE8Ly2I1WFaBuYmp+LUv7lCXTN0Xr
vMPLYeu9+cFOWIXqEG6mQnC9f01CsQgvt/yCpXT+NkN3/LuTWv/TKLR02BbUoW/sUMsxVyKHqtRl
pFoPwaodCJO94rXJN6v4R8GdYiM1nK3hgVsCYIGKDkRPpIGMZIFq+2AeirRFzWfp7MNYv5pouw7J
B84KwpiBS3a9fE4NogjUIXy8cpqOfYqZVtO1SQiYpj07i5OGo5nNO8f/3p5RN2IteTJAWG1qOlVT
/3GtQD1AdtGXQc/N9xR/9xQF731kAAzohHFHQtLZNsc1I11aZIovhRRlAIRKCxDtER8Gsx5PLx/C
9RbePn9kxNzRq5Ig412vItk2gFZ8Fi6kDohPTEODJVqbw29Alinye2zvQELXxTE30vjby2Pfu8Aw
HUX8gXNJlXGzg3VKr68bAFzjsekEXdM7NOFNeSicnmRZprkSEOyr318e9c7iwnT4896uqjPq+qv+
ikbKMkGha+LNVZrUfVMo6C0IR8m+o5S+1/W/NxRZKUowVByhuG+ewERxe3JeFndZzDwYZ6w4NKOs
wgHPqp3s/87B5ESuRKf1ueNpv56V4UadKQtcsPRKe06pvz22SDXtlP7uzocXFT1w21gr6deDYMjI
GbJ0Bsnd31goJJ/IwroT1M3q9fcJBUwwg4DuQN1tkU+NYqVxoSuYw0dD+5TgYRpQWCf9zKNfuY47
laO40fn1BwNcD2AinLhVlLauZxfl+NHk0NAuUa9nT7MsrPdRuUzS73M5pTuFoTv7xfW1VmtpEdPx
Xpf6r1OI2oHhxRPyzrqdq8FkJOnR0No9mt+dDdNpSRJ1c5HAHNmc9dnOl5pObYZ3uvI976oylEqp
nxFenj68vHjrPbG5R3TaEmvnFq9vAGvX8wErWNOTmONL19jDr5jCycLj2WogB3Tgwf7ahYo/eYSe
XYgO3CJDMkJ7j611b1WpfgMKWa1ZYZZc/wptNAQM7SrGbNyeUehL4qOp1HsUxjujYJe0Ypc47HR2
N3vXL7WkzEi/IkMI4dGbZGIFTta4e7HW3XGgg61lprUTs1lTQB+yt9HSg5SdapjNFvFzAV9150lb
j/Vm58BUUtSiT0EwuWUuaG5u61OpKGd9KKuANrCHf7i2UFUQ+lu3yfQgQcf9XQw4bSf0unM6eVtI
R8BWQkbdhl66lahjipzyJY0jpPEsJTqgEuaGQ7wkO3nPnaVcAQVcW2wZciebWmVsjJNOcI6fLPoI
79rJ0f61wCbvjHLnQQMBBWwBuWN0bP8YEfz1US+pSAdliOJL7WJXedBErP+ycttDVEgWrXukTNzI
cx1TaH79zQzIf0W3UQDmZt5c/0U1trWrAzfpJ+opXpK3YTovTSgrJXn9NQkP07ZgS3BFowR0/Y1N
WpcWQOWQbm9SLFUp51bAIOP0iH2S/j9Mi81CnH617oJkez1WPubYKkROjHpiPGDgUiT2wwzVlaZ1
Wk17XMh755F8FbgVoiHrpXk92tRaXqukXXrJBcmbgwxUOInICt1U2WtW3TuPJMeAQnBOW82Yrody
da13C32hEVFF8RMFqPmkGNPvl+/kW3rdqo5LQRx+3bpR2w+s9lprsim3IJqaNIfMyNv3CFNh8t5O
xkFmvQjJDTA5zRT7EKWThRLo/GqsDb9h1V9Acot3ztgW55PUGTI1ojg/qaU4F4bQTsaEfruIu3nn
tNxbVBKC9TYjYuCquF5UqAGemlWIt+ZF0j+4MptPMnfTHQbr3VVFjW5FOaIWxuG8HoZ0hC4urIWL
2mh6mNS6c6yXcvEdGO3BoA5FOCEAGdRo3fjtPJTvRWS+mqy0rqpBmW6VADeRjb/+Dek8j0X8f5yd
R5PUyLqGf5Ei5M1WUtmmaaBpYNgoYAbkfcr++vuoN5dSK0rBWc3EnDidlak0n3mNXMXQdjEViek+
geksBxdcTbazqlunguiV5hwa/wC/Vq9QhEV01bUNbudjiENYN1lIjY3N96ndbc9tDrXk+4B0l9bS
ala1pUW6AZX9Cn8+OaiIr/naGEO1jrU9ZOxbtif6HDw6i+Ea1RNtHTAXyD9oTqbkV9zMZr9Ix8gd
c7nwaq0YfKsYNQqnhuxatCXeB3EHAZS+4smcUWG5f0qX7bJ6f+kMAnzkMuWaW/tO2EYYSkJDSCfS
7Mhtg6m8qk0inXiE7efcCCf//ngbi8x4lAKAkZD3rWuOstQloSozXlfNOQZvtireaVRZP4AXC3b2
zvLB1nMDcgMYZkGu05a83aa9Xg2QJhbyJUCAxDcIBX2kEJwChYQ05z/oaXJCbtd6vj/HjZgGzDO8
I4wUSKTXpSPZKLUKKVt4xZVIDlEQBX6iydmT1qMXUChJS2Ojk5+KLB/+PqZZmuVcAlh/gzRavSFj
nkvwIwx0GMQw+kYYRT7GjNlhzHfNibcuImoQQPUX3UagGKvVbc0JObEMX3O6g3rtWrE5HipVGY9J
YZrIB2gqJB2ztK6qBOjLL8e6Mx9qR+u+3l/tjXuXgjJWxaSGS3F5dWzLdNamyqRQF+Wq84g2hf4o
qiQ+/A+jLE5DKgAX7qNlX/8RXGHi2VsjrZ2rGCvTd5Q58y0Zlu39UTZOB0Hw/4+yutyLMKt5ruii
q1R4PityNxzVcFpEX3bFWjcOPlWIZT4Lc5IH5XZCqjb1jUxF86qneXFAJsuiyhMF3sLNd2NG3kk5
Nw7FzXirzwSyNqrapV6cDkP+A+5u+KJCGzpVBCIXPSnixBWKUdDuM7vi5f6ybl23MHchfNDEAHq9
Fiwq66SdWgmBKQCgYUQvOMwuiUjtr7SGcAQcOqSt3BZskS9PQcgvcTLtnRGW8yPEmHwPB7L1lWlJ
4G5B+Qms8WovJfpMroA935X3GQF/i+bYI0rUTeXq2tB9vj/3re8MRIhMkQ4BFmyrB5R+x6g5dKfR
8am+F5TRjlGCdDPsx9jPlPGvIUnoNqBYwp1LsZfJrW4gUuwagOqEqHLsVNdI11svsXTJj0LT2IEk
be0ogHtwsxX63pzr1Q6O6mCINBx1tYYmOYjRIPo4SCVC6lEHamGwQmAfTWwGow+kKd3ZUxvrSkxJ
oYb6JYylNYqbtvI0GkgLXuV4NkFb1L/kCdkbQ626j4mVZDvHZ2PPIBlLGMtT9noH3U5WGTR7ykAg
X/umFx9QadJ/1+FQ/1P1UreH5Nsci54gFyqiWwhu3I5lG3MaYc2DSopljO+KwDQuwJmMS2cgIX1/
d24NpVtsFUg01NPXNb0iWDpbChdeJPro/SwN89EM8/5zItXq6f5QG+8EgSh7hQNHXW8tb5MWgymX
AUoT2WgkH0awwWf69v/DdyJ2tBZsEnJMbwiBSkBdubblBYRbR/9Mrag9Ae7ise9abWdCb50FQRwh
WIa4BCBAztrqaEvIySUB0gvXwZ4tCfxyZTUHfNF15ziClIg9rcmTzoNzBlwGY1fzZ1DoiP0mjSZ/
FzPmzOQP5QQw1FDSz20+8n+JxGDimCL1LZq+Wci/C2MyoHUOBKtWntvJQePpd3zZahPLcyJHin0s
iNjwYZlrv/C0HpKjbAQt8p/CBoBx/ytutPPhpMJIRKqNncmBWG3OydCaeED3Wy+r9Bttssxwh3ie
AfSj0nuA3QN1KGlSeHzCkQY3Jhj9ErRt+b7GK0F1W3aB6rV9Fu2FCBt7eYGikVS/4rPWnwO8UAd4
H64Faq/1AdLZdHDQxXyK2uHD/UXYuPnAIFEDXMRiqLivLlnJToO2QcsdrRgVAWYy/JM9mukJT4kS
P8k897QuHF25xbbu/sgbtx7NUO4FhZRe4S29Xf3OEk2QqyWr3yf5IWE93DpNh1MiQuHmhbwnnbtx
aKkqcVx1HkvQdevKWRRMmEyBA+9MPTyUZTB/A/fvPN+f1daXA2fKK4KpDlf6alZYOEYzCLn4GsxQ
CJNeHT5JA7J76APv5QZbQ5Fokf7Ac6NfvwqDJOqMpFwyBYnGLP06DpsjNJbMTREY2PlWW7tkyT5U
6tHcROssHVPMYZLVADcZPZGGkyk0IFpd136tdVkc0nqCCpOPSf4ROmwV7pzTzXmyU0CCE2ACCL/d
KPWgWHOY2AwegT9DWHP8Jw/G911g1Z/+/uOBvKZnsmAg0FS/HYneAshgw0D/QAoTxBRD3UMZVfcm
pdw74Vu7n0f/dTRqH2vNaDG8IgKmGLGiKfdMOL0/siCTPcMJp3dWTRXm/tReX9pVBrtY14F0h/e9
4JNv54YBmgmEEMkia4iMb9pUqF9rwJkfZcCTX40qjz6PWY2jUGw1UY9qfKD+LkG/PuNAV8ie3FnS
5BGPYa5p9XVxGR36Ma7dYvM34Fwqjl1i9T96o7UrQE/1CB1rNOrcb9TSeNDnQv9rGQVeLCqBCw+G
6hF+jLfzgUbf60gSJdeis3uQAFL+X6VW8c/SSpre02fdpojUqKM/E528aIPdzjuP5taFgvklQAH0
Cpfu3u0vaA17tJraQoFgNsqvmklzu0zDcacfuvyV9XcDWrFAEV59P1bzhMckemOh4kjNVICHi9vT
GOcvjjPWZzCpjec4sXq+v1m2Thx0djiScPUpyq0usdlS9DbQaSD2lvQTVpTyWKVJdFYz0e3UVbaO
AZcXyhBLz/7NGs4hdQwCQuhMsyx9tyVd+aG1WRqiCjeX74a22FNq27rJaNLzvdg8MI9WU4scHEtM
Y3EXj5rqiSMxeU6MQVYl2borV4P4orXSdMgy9u79RX37IRcFjCV5oirIZbYs+h9pf6vB2ClLrmvh
DNkBt+gBbK49Hmw8Yb2xw4azzo3or3cPg6LgS9WTTMpZS8HR1sMAred5d2qzRt8t1b1sDlWcmTLj
yZDb0HfkEMuh+1N9q91D7IJhJc046EJUJ1dHI6zRySMtJKMxEusLWMkidA1E1QPfUPril1Rm8ogV
RJp8ngk0flgA3PEupOsfe0LNifTo8OXZzjvy9rzyo+ATQAAhseQpu/0ASjmWUtYRT8t5J85aj0iu
2cBMvD/3tzuaqgbqpSgVLIKNayINPusArkrCGifIjauhzdW3osvDD0Oq0YHvdCffs695u6UZEdgX
g5HWQXG5nVen5LHdSdyEaRRLD3lGsdeRs/FATimfclmbjl1Y6g868j87YcHbe2IZeaGFEUFzmlZ3
EwQCOJAdXXnwgYC7ezBSTc1rISloMt1f1q1JqlTc4NZQi0RN5naStdYmOZxK4qowyi8RcP7YKwJH
0n07kwqc4qbA/lIHbfWQzKi47mydrY9KDYJvyr5ZnJ5uRw+T0Ez0CivBWptab8ri9KMVWpE7l0Ny
0tU0Ot2f7auKx+2tD+UeqQsebAvJnLUdOLjiKa7LxcO515LHWBVDCSW4KgSw+QZFeOgSecPHBSfv
zaVdYSRHd/GHlTqtfZCURs1+0JmbvmVj5DzYUS2qr7Nmw6WNhnh432uzsL/28SCJQzVQRDubaRx8
Cy0gdh6Cf/DdyPcM6dyY6RicMCiO06Wgrzh+pOORdxxrp9UOeQ8rCInXoGhdShed5s6irx8Hs08E
7lSBiTyYqgQPedqDIC/t2fxKC9kOXTmqi4UFUeqPQdVFsgeTqK+QFBDlp8yKUc0cRkkrD05Z5/Gh
mYG9u1bWUEMLeYdwu9CzfsE0awiS9VTHJGYfl3ApwM1h8tVN2ugZk9n/NOApqf5gjBZtyabPOPGx
PVle0c74zaqGaCDYtRKNkhmHcMD2Y5+abjUbvepnbWDaR7WLI8XNKjkfrz1w++oqJdimHzuE8usz
cZP2kheV3D3moPgrvx57+YNMWz52u8DsI38Wg6J9ur87to7d4nFCs4eo/017t0PzgZeCHvmUhJpP
mQfrQsKxUz0IsfNobQ5FogurEUQFulG3G1/QmqhjM6NH7sz5sZe4ptFhCR7aUv58f1JbR4wS8mIb
SOea/tHtSAak9jmPe5qRSExobteYySeCfvMkRlv8NGp5D9O2/MH1EcOUYPFVXqoe62BfWHM/lHUN
+zi3CsOVgrDG9lHiTO1cXVsz4/GFWolLL0d5NTPZ7EzaCthvz3LSeAM9VL9TauEim9oTTE/jzmW1
9c1AQS6LSPkf36HblRwDHR1vG4cdTZ6rE1ZLtV+mffupoyF5uP/RNoeiU0LOhJQY3ZvboUJenF4u
ouRqyl3/EKI4f1UqrT1Mk6n7/8NQSx0MRRfWcY3LKiZIC1kysopFoR+kNtXdOoyaQ6TDf/z7oRZi
NWnZEiesW1/CNEctqlBanvIRvT5pGJMz8mJBQL6Ddv79wTYetoUHu3QUCJhoS98uYawroBHlxWZP
s1NPmx27cyEydK4kYGtANtI8gcz0e/LqPUTD8qdXJwDAKh0vaAWLjO3qTa2yEm1QmcAhH/X4J22V
+pDqSm27jTFiwk21P6B/YYI+htnnmC+h1Dl7efBbmb5Fg4iDj8wwL+wbzrwlN9zLvC9XgNcWdZKi
lt5LzoC2bBXV2TtEWuz8U8gKNojPg3j0JkqOPB6oWTypwkifas0O1UMruvJ7LolopzOwscMBHhJA
U4sDwLa+lkYlV3szLtl2NjouuJ9h+BM16cEUwR77c6O1hBgCMQ4N36VgLq8COaceQEBaRBmRmqiu
mJzxXHez7SZVZPmpUadn0yqrox7O4SGd54QybRfww/ATvL8nN65GeiH0tpBtBgG27jorvSHHuU2S
lGRZd7YCI/7o5HpwvD/KRtuXJ8x0lkrL4sG0XtuGxl0Lgh/vD1v0x05CP9N2oHthyWE8tL1dXLSh
710KlM0xFfMXnaL0TqC19XmJsxbRYZAwhJe3pw+tu7K0EFK4jtMY+ovLl1sb6exhx71Xgdl4BsC1
sYleLzEYWrdDjRWuZ2rFoqZVDTIR4II38cXfJ0Qb/5mh1X++v7xb47FvX5MCIgVjdbpzpZyFVMeU
J6Q4jBAwsGD1BmR7//WF3H7Ke7va2TabH5TE2lhcEKkdrBF1eRsHcQ6+/qoHtda7ctnaBjRGtfmP
SLF6gjqRvJRxZ5ytRhpf5jnULtlk7SmNLgu5uta4t4FN4EbJe7sWcBtVk7nOFd/UaCVIk1HWP9Dv
6j6YXdydSIGbL+T5494DtTEshV/NIFxf0MPr/lMoBDUxapgXpRixKyxnO8JBF8XTY0NBovCgKCMs
1FY2wo73v/TGyOB/KDaTKlCcXQdplRW2Zi9S56IbwjqqVVFcnMEaT5IO9zJBAAjrmeKvZbR4NgCG
LOIjAH4wULzdzhpSJ1ZUMGiMw8MR8Ep2MHsqC/entnE+0ZVesBgIt7yFqMGSsukcovicgDj1pToJ
/UbXji3c2J3Nu3HncRNZOMFip6PTi72dTzjPEQjDEs9yEBLuqDXqBxEm6s4oG/MBnszVzv6kSGAu
h/aPIhBCr4EVyCK8BqRqxxIG+MuQWoYbWfOezt/GcwIsk+yArh5VPDgIt2MRT2eAw8BDmwUepIUT
zJOnG6b61eS/5i5dWekpUZyaHLCag+dcTxA2tSMreBd2ZJk7cc7G5cDPIc4AUY43AX2Y259j133U
d1z5V1jvAR5PZew1DSgCl4ZbgNxCqxzbqJo8NVYnP49H1VUD3fz1t/uJH8HFQGGTcBxsxO2PmOrS
qPChlS6dXM1+yO9Btsk2vRp5rZ2tuzlhxJbp4WF+RCa/2lFVmetRHxrSJQXjyVUQ1onmxqWGWWsG
kOEMUVsVpzKSpcS1gt6IjoDkmmvd2Ggu3Z/25l4A4snFxDOLYtwqtGA4JxWGEdIraiNgzmVlPidI
r73Pw6r/N5G0+EyXRf80Zc106UqkqA94duqaW8wRiln3f83buBOg4h8/Rr39CJUi8wLOUCzUQi4+
RTwnMEyVyXpXJ9XgZZNiIzIEV9qxww8VKl07Z3Dzw5A+A5dcJA25NG/Hr9tK63rE6K4JKaBPHS9F
6x0k8U+MFfKWmLty3k99GRyR11s05yTnylpIxeH+Mry9cTB2BB9K7ZvkCXjz7c9IdDZjaHbhNTUs
cc4Nc5K8OYvbbmect4EA44BZWpB8dBHs5U76484pheVE0qDAvtBHaNlWAlLRKLvjbJiRi0SZ9PH+
vJa/d/v+Mh6wBWq8tA4A19+OF0HWnnVn5I7LK8lvx2o8NXPfuVOqOTs8ha2haH3SPnvF1q+f+sLu
w8IeuFMSQ4rdkP6VH9ozmnkFcgc7F9jmWKwjHwysIkJit9OyEqPIiyINryKJWtfI4HQZrTwC8zL2
OkubQ9ETp/i3tObXoUSRkpOOkYkEbSZHH5Hn0F9yc+jfY93mfLv/sbY2obHIoTIj0rC1GmYbSFit
m0l4rfV+OOhVIB2tNMuP90d5G6GQoC2PEUhWZHa0ZcJ/bsFEGwh80NyMHZUBuvG5aLLyOwAv05tp
b7nGME3Rzgd7rcquNyKCIuCn4DbZQBxuR9Xy0CiDYQouTtyN8dGKaVY/TtGEqYIwlO5r3KSZ4uXW
THe3r2rxI4Zek5zQbCpSLyqd0vB4laYYDJ+TfM6nsU2OYW/SKKrFJP83NrzabhWMZYvGSxOnGMGI
TD81xBGz388Tlco2MsPfsZ4AyOMBxJYm0uIx8coms3pftBISCbNlxJGHR4n9u0CKSPW5v8cP2JSN
gUvZKxuf6qDkDMnoYgpvcNRC9ZSksaxzaMu17vVRZBZegmjYEVptXqOh15mN34txdA4UMtIekwaw
RI+yOtsviZKO+TssfQWC1ShjHiY9wXKxxTTrnFlFDgjDqqLkPKem9t3McAlwg6ILg0M69vl8srJB
ag+KKFHurOQqs98R2E/nMESz010kPN5rUgk0eRqk7ktjZ3lwibSm+U+Wcyc6SHKVPqq1qBHLGXL0
T2Dgi+4ggHIj3wM4HUVgRJ9Kt6Uz9UzbCIppFMZq47Yqtm9uUSgTGkBtQzEwlvTyB0X/ONl5nTYO
H5JIRAcgYlCqN5aCzR97NYjZjyoyJpdEH7IH9hXOvlkIrmKmury7R/ljqy2KKSB62gSdCxBmFSME
TVNqYdHQnzPD+EAjYXTRDZ/9fAZXgbSNX+QZooVWtDfwxolUORlL5QXQIf+8nWWnlp3WWHZ01eU0
/ZLgyfB1UIYEPXbVFpcxTwkARBWaO2dy4+knU+EW5TpYSIerxbW1KOjqVKd0HZXtE+Bz54z6/NOg
48WQOPq/9mRIp2bsKbyXXb3zWmwAvmAlMO1X6ABpxXIZ/vFpHQz29Fx08RUOZ+Egk9RXJ4yaKLZ1
AqJg2+h9eUWGUm1dOMf5d8A83YdOc0gdkW1NcalvtFMcdcP5/vW4seWA1rDhqPy8ikTc/i4rD/M5
bmSgSSWulbzXZItJN/oj3bCd3b313amPOUuCjFbDOvaJUdFS56SJEBuITXifc+dlTv5L1sLSTTrH
OQB42+t8b02Phu3StsPzCNXK2+lFyZRngw2bEF0c9cgFolwCtKXeJZKyJ/y9NRRwYWSxl1yczPR2
qFSA8SKqY1sr9FkNej1+3yg99tjFdLr/0ZYTsjq6UE05u7BPyLrX+UwwODbgD52XM5kCzS0zJ3w3
dGUvwAwm4hTD35J3Ts/GkEs8RTK9SP6xjW9nF2LfgoOcHWI7VkUHvAaMz/SbwqMToW2VGqO0c2A2
NsvCdVkSmAWWvC7QZSCzLXN0yCDjuvOaXjWfpKkYvGFsMw8pZOGNVfXXxoqLcCIG4Kzt4s21lsOY
o6Ep2xqa1lQNAQKD1DjxHbOjYE8waWs1FycKHVVDytfrHqsStqWJxpd00fCKdmmYRJ6WlLa/KHOd
yjiTDvc3zEaoBdF0odMsYHZwp7dfL0iDPLHEKF2atKm+W3bReXZq7H2zjROwFNQBYNBOIM1d7REp
7ufESm3pkrWFehqmrvDKubC9tmyMvz8By2QAPxHWAS5ZvSEJ+F6TXinJdOTEbhQZymnSCuEbUaYe
QEb9tT0cO+PP8VYLOI2T02UOU9PVsHwcJHgmueZ8S5LaPuDz+feSl9CDCRt5p1hGFL9uv5fQonay
gtG5TPo8uMjAlFe0SnWv6yWxg8Ld+mjAN2C4LlgKqqe3Q00VjAql0Z1LO6XL0pXVWa9GZtXBvr6/
C1/pRat7i2IQrz51aIq167SzbcwqTK0IE7VCLc4mwt8d/fxkuIyFlZQern7a05A2TnrAwTn5r9G7
ZnCHxYTZhTOJEKSuTfZ8FoWGtnZG8mw+y7Ezi89WO+rioGPtInsqnaXaz8tZNj5gaqae7CI1via6
KAfPACPzEGWF+WyVs/EVbUnCaNOcM+29qCUrOPLilv9VmZYjU9jb4jEgFwp/2sSAkwsFA/eteARD
5Y2qEqEaCZxcdgcpsB230kGruyjvC/snSu9CPsD6DL/H+IdMbmYMsn6xm0IevCCW+2+pmgzdCVaq
8YWqHO8FyQLC9VqEVIwuKWHq9lY70fafrOR3PgQqTan7H2P5rqtvQeuNjGjJX3nMVwHJbJqJGVeo
OEdqaj5kQxr4k4LuOaLkJnkASbMESONXBiV25+xu7Dj6LrAL6LTzLq/tcVqFWEbGJReLCqM8DiDz
/CxqqfdMxvjp/iS36i2Q7KFOM9xCa9Zud7eoJGEWpSZdJMz1zhO5LUwxKZ0IddmBUjZJLunf4DWR
qT/phfYDFbv6r4sS+KvQX8S6AKQhdbDb35BjHdgZBei7XFSOZ4JY9YLGmj9rIp13Xs239zwo6eWV
5k4ElLXm9+W5XlihSSt8QBDjTKApnbO07n7fX9WtUQCz8ZRQPCJ+X93zxgx8piqIpHFBVN6V06Bf
0AVV93BXrzHx7RZd1HGBLgAZXoCLy0b6I2Yu6LAAPyJ1D+G7/uipleVuST0pPQVaN/wwUQWuPAmI
Q+g6Td8+g6OgZwdsRPwwSSXFOxGiCTDqba8DuyHD9sfZUX9WwGjw47VhAbioW83jMQplQQ1HKuvU
rXut/YyVXvzVbvIhcjUahOdJHZPMT8JAWdLdcvwOKKrWSA0bOCkVPVXH18wZyexWUlCbyvMR6UUl
NCoDxoqs/RDU3Cn0ZaXRuD23xe9xKCPbFcimm5Sep6T21H60A+qOZfxcR7OzWwN/G3IskjLqsjtM
gLVrt3ox1kg0AhwDgmh3HxWafj/SfpxND0nhrPeAZre4z1loY5KlixeME+bTFMO6jWfF/AE3Nv43
GRrnp9SY80M8ywWGOrL5cn9nbbTkCbtAMKIqteBU5VVTFARlptrFEF1RAG+vJYWvCVeKKP/dS3Z4
Jl1CYlqF8vhuKsKefD6fP+dzOhyqRLJ8o7fkY2915lMfmfPl/k97e2vRc0KYDdrV0mrTVr8s6uZ4
xPcGJXq77U9YKjZnI8C+pzCVzP/7oSCVQyZDsGYJdG/3vS3ZNPMyNF2E1Mm+nHXYSRR1cMi0dE9C
aWNWXP3OIsRGzAsl+HYoiV5T2kYIkeR23HvqOBcHFYjyx1Er97BBb/PvhWKI2D2BhsLlvzrNnZMZ
WuCQis1F8l3ptOg0S4bw7FxrfNVu5Q8OyH8fh3jZjQuxx9hf1mx1l6AqSTrx6ouEa9rtRBUwDHaX
URlutFT288YRPhTd2gsdB+ddOBBACus9LZutKUNa4Y6E3smFvFrdcLDyVEJx+TrKiX1oaMBchNmq
kqd3Q/CpCIIJwEuQB6eoKsnx666R1J1n/vV1WU+cCg9dTLJuuEGrtBRtmWFyAjVASFikXEdOll/o
AwXO7wm7BuVfh6JP5/Z0Pi6C+yM+44LEqzjTwJYOTaGrwIcT+4s6F8ZvfSiH3Ac1riKdLOf64f6+
37iiDGRjqDsvwjjW62P+x32fR1otlCQhMJCAbfiG5ESfxpCSjldOZYOdzlRYX+4PufWFlsh3KQoR
Dq2PmlPrINOsJrjkGNfUXmWDkUNqOCburFBrN10Rx6oFNWYem3NlhpH8osStbu98pY0XlQNPbExP
BmbsOp0pYplsLG2YueZMHjJL2Qe9ENVfMx5wPDDoPVJ5QwpoXQwJM4JM5M6Di5bixOk3UmWe2ryf
nAPIH+fZpq3+cn95N64X4C3UDGD9IOe07nm2SgD+uw2DC4ytDzVR9UFolNzHLM136ljO23iWKs/S
qkcHC2DZGqVtpDUQ/kmQoY258kyVOTbgbOOG4MXVOP7k689osYNuAsBVFfl0SRMl/jlQRyl8qaia
H8iea7ULvcz5FZjINbq6ZCqPRopSPKYg4+C2Sp0o3qzII1q7uSS3x6aXCuM6qRUVLKulmv1LaeXS
8tRwGHm3gip0zpUxNp+wf8FfVJ3GoDqJVK1ejLilwAl2JspxUCF1PfR93dP8Dzrxk34L2kLqKOmf
ewUIDcJvTvFBolV6cagtkbEISXc+LcCMBwzFFMXXe90sH7m+R/GRuisIZ7tL8tkPlAzgda/X80ed
mFvy7MJJocTmhdSc47RAGtwuaiXyJbXRMVbD6fAUIc49fsrLQEFuvpyQiGhsZzQ8Wass4cWdKnfY
U1fdUy2LJqeSadE9jTL5pYOU+tyhg9S4UiT1j3FWV6E751zJ3jwCnyxzx37WNDIqQNO99V4DXfbF
VtrSBrKCxqMfl1atHyO6OIDN52REU2aex9rNm55uF4aTYQNJY5R6dw4xSHLrIohs345MRF/mPMg6
Hw+apPOhJMgZGiWzY8AFKzMYIGooIUSTVsU/0BWwSULFOdm5SzaSjUWDBtNoiwoLhJtV1t4mmSGE
GmKvO4mRUhUp5aeEcAHk7RDGkpsbCsvSiy7NECqs6grpeju3D5NMtXun0/z2vYNFZdC5gWK21LJW
713fCMOmE2lcZKrMByGp8bcMY4ujnPeoG4/GeER+fi9w2SDfLFakNL7IKg3emlXkEglSK8NozMuE
bhcaR3qto1Kll5NBhxSlDtfUmvBXaGfFeIAcPaXPA7pXvw29L76qUTNlD3aCWv/Oh3l7C93+qtVa
8DPZMhJOzEqah36BceGhNGv1MMq73nsbyw57giBb0WDHgpG/DTMsM+e4D6p+UXi8PAD/8rUzyijH
53J2jjPH91FoiIT97TVLZruEVkvZDUrbatnhxom4y3vt0nOZnwJTrn3ED6BtDHtysxtLudQL6AO+
hhNrS81YmDi9JLjZdEDW/VoYySchR/JD3RnRt/uTehMNLOJ4rx6GC6zNXlPk6fbFVa+GzqVSpU8z
y3pVhvaz08ZIAc5auPdUbQ23VNpgqjLDN3QDpdBLU1l8osnyzMMcCd2bsVH0nCTQPD2f94w636wk
0wMnD7+SUBgo2+qbYQkRGYE8g9kLrPwl6EWABbiEGWpVzNKeQMWbMGcZjEwadBk4X0qmt9tS7wAD
ZYQEFyON4+BcAG8yvKxQ80Otmm3nzVM9hm6PDUPI3R1lT203Fzuab1sLvHBVgTAQgZDP3/6GWaVh
gQGqdbFpbD+Gk25lp75V1JqMIyseKi72z/d30NumG9OGAkh7EwVoOOTLT/ojoNR5U3LwRs4lSm2z
PddKm82+RpcNZ68wqBVf65Km9jqnKzSfTpFjepPdiwaFyzR8qeJoAG1RtWkLsT0TexW4N0Efvw7o
LxAS1L34MqsdINkzb6GEU2wNmvGziqb+L6vX/lq+dhmFuI+CKwhQRG1u18BR4a+hsY0hbFGP36sc
v3crmGj+h0gZvdxf8K0ZEbYj0MPjtxSHbscqNYe2CR6eF2RQxgPRcvcQV7Hq3x9l6+RwPrnsFsQ6
CfLtKISaeU7mxGZOhtRL8To5Ue2t3MChwnt/qK1zA6SWCjOAvQW/djuUObS4MeIeeGmVQg5dy+i1
bxVBxMeuy4OvGXCFCDubsCGODkbwhCZNnGknN9g6N7zhC/0P/jyU1tvfoGBYhAnSZF8m0IqLXyi1
LVhhbZ9QVi4k+YJb6d68l3ndJI0W+q6IocEKQeKB1tHtmBNeIuQJqnkh2bH9osjrs4ZU9eX+6r4m
HOthlpCJLUEt+A1MVG8UW0rkxW6ONlmVgIdrpvYEFD55zmHyi0MCRcD2lbZuBdZAJgKceCplzQfd
ssHWzLFR1h7q55LxvcH45kMXIILuUh0NQ09WZjG9d9DLid4HVlR+E6UhpIe5QzHLmxwr/K/X9ZyA
XyrmI2K5TuvJBvZPeiBhotRh/YWZUato2aUayuCLoEPxn92l6TM22ZrtI/kz2WdVxwfGG5q6/y5b
E+ATrF9szAmTuERmu7P+ui+Ew+nSEaWWoAKlNFaHuRsdiMxF4VyyXEFdXskiv8cF/lol9d51vWyr
1bdZ4hcw1lzanLNV0FRkU9SYEl7dE+G/B1bEcVs9SnxFAotjqDlZHCpjh/s74m39jwkCV7Xov0JY
MNb1esrKaWUgbnhBwUc60iIryFBozT2XoI2vMQFl6BX0GR/Hvjae5jbNHyVqLE/CTJOL2TvT7Are
ge8OkrrR+f6P2zgUBj+Jy5rHy+AqvT0UvFrGnFTUClTJLP8NJGP+OIVjfbw/yua6I88BYFalRbaW
sky01hJxbTsXqURSLkGkp4SeHunNOwtmQ3dJpLb8t05SVMH/h4E58RihoHXLVXM7vaB0AuRw+uDS
O8Lx59EJvMlMisOQlPJVjBn4DLUIv94f9LXqt95m+IdT+ABmtuDTb0ethDPZQZEFF30hsbrCAOrk
RyLBo6iw5BZ2dVqJX8k8RCx2av1TG5H+AMhhUBD7nbXxLGgofg8Cnee50OPwwwhBuNpZmo1nwKB+
RtQLaY166eos4Co8pXgKOUS9RnfhN8eelGT5OWu6CiEuJXvXOHl3aLtBPVaZoe50dbaGJ4njzaNQ
yzu0it4mxUwypY4JTW27+ULiqT0ZWimzLSxEDpW28Gsla13y7cEbLXkPTb7x3pJbQKxZoDtQ0NfD
NynO1z2RahE39fdRTSwgC8lEMWDQwsG/vyE2DhnVImD6VKUXwZjVUlvhOEpNSNSvgq2lXyuM3+Yo
d//cH2XjTSWYB/5MlgZ4YN2SKyIlkyWptC9hOptn9K6Ul2gS4igHuiR7ov5rVhsHGk1sGFhLHMrt
fbvLU0001dBEzmVIi+DUIv+dHKy8a/LT/XltfCrgK0jBA+ZayA6r1cMV0cIrsLaxG2ymI1rqwUcV
U+BDLQNnuT/U1lV9M9bq5M4qGmZBQmwE9FPO3cnJw09d1gEjpOEaPhWU+L9j3iGVz04w9T9bVUcp
lzK1+KFmsY5dlqNTdbeKuLomVhX3O2f2bTWGNV/yjCXCBkSxdmVBg9hqykq2L6MedKchAhIVQ0Z2
rdKpzjmn2YP4oblcHSh/RCM1s67I0p3tvPlBLH4AzRUQzmuMM+/ynEpVS4yPev+jbkqQ0poyuKKr
u+flszUUhV0QlegSwWVf/vc/kp2im5vJyNljpS7C363ouwNG5uKL9X+cndeW20qSrl+l177HDLw5
a7ovAJJFlJdK/gar5OB9JtzTnw+7e3qLEFWc1tKVVComkciMjIz4jV2/efnVn9mjEEXRF1kJ82j1
rD//YSTNorCXAqsLe6s392UU16+XPnEuqACf2aNsUF4fup9cTbd31sWl92d15L2oQC3vVM6E44jd
x2PKVMdB7kn788uPdSbMkucQ5FdF0xWnefpYIiuFE6uVG9Y9CGZ/9Qz81NOanj8kWuk5vll7yfPS
FfL1VMBGDgbkVS+t2nPfAfgUpHY8uwgWm++AqjJOpNXohGiCjp+Mxiwm3x2MKvMj0v/Eh89XLbQp
uu4GtMJyPbtYbl3Y2WuQ2BzJnHLwJ3i/1CW2PgjzEtHSkqoVegl12Fi6hq9ZY77PtAR2VFOIV7Nc
lMDqo/rCQfczV4g2GQ1CypZcd0gJNjHFwcbPGePWDl2ncZa9OfXmocX/0vX1QTeGW5QvG6rLgH6u
xtGq3ifCid5knrPcz30eXdq862RvJwKEJVdnribo6W2iacT1KimKyAr1suuxoOPV+CMUjJ2d2t5B
a7pm75bd8vzyMjyzuyA1rrgvFDY4CjdLgKsgyPm2tMNS2p/ahcQeVkRyoRhzJliAG+WAsNnBq0LT
6VrnSlmoZc+jiRQzs1KdWjS9Zzl/XrTIbvcvP9HZweiwoYEEDocE/3SwKItXf++ZWnRW1mGFfsv1
av658/rRPL481LnJIwL+2aUH27RdQJ1a2lFhT1ZIBQdoQ9mIw6xa+YUdcnadgilePQPJjH5qNk1q
aYzRnFnhYk5tvnfVqiRTLYvsNVWlTATtomW3Mq2zPKBXkNwjkIy4SzWNuN1WaolM88uPfW6GSaCJ
XpREYIZt9o3n1H1fzDkrVa+Tm4GiUu2PMADznTq4pty9PNq5SV7JQTAMHXKnLU2B8qQ5LW5vhwp3
+0DQ1Fo9XosLF6Gzz0Tll1sQyCmI+qerxsQfaKhqRqF9C23QsMYgN9v5AHRF/s70IcIMuhmEFnS1
06HQD2yspmIoSAK5X+BGFHrZ5O2iuNMuDHVu7lBYgPe0IqnNLWE6STtlaXTbDlVHKa8HxgNzOV0y
0zyT/KzCdkB+yXvYcVt9DY8yiQslnC2Xlt5XgU1yFESLEKO/2DP6xxqg1a9kRzZCR+VSYMRcV/nO
MEcKWi8vlp+Pcb7JGsoAqsN/3bq39zF9dDfVrNABgXQ35DlqS6Ow4wEDYKe81WehX7pDnBuSgG2i
rgPihPrq6eu0wc6mMclhqMOZO0JmWrVv4GEdYqworydDXqrk/rxU4c+AxuelrqWZLWmOuvlQGm7q
hLAKhl1WdjHawbG1rzqwjS9P59mhmDFwk9j+cUSePpsxqQZYTcsOC4wvYXGreIeiE3po+0y90EL8
ORfhqdABI4+m2Iofw+lQ5F50vDH2DI2mc/ZqNA2HWQzPWjqZ+zxzKIcmboR+Vot5wpxdhP+dW8Mr
ORAztNUPls1yOr6aGUoCDskJJzyFQEbE3RNeV9qNOkR4ALbaeLUYXS39HM+k1DeqZLxHoKd58xsT
TiIEXmKF0G+/xQB/LrPM2AnVXisPOoyLABRycdR0gAMvD3XmSgXlYbWkocy7LqhNGEfSzXVgn9sh
8G9US1EB078UWTJzXXGVNwVQiivFKr2nrpvscJoqrMwlhNHbpVDHm8412iuZDtlrR+bT95e/Gr0i
Zvs0GVrhuqtKAeoLQJk2C69UdHUZ8J1B6SFRnht0JiJEK1PUFe2lMwoI9VLNA1ENwxBgyaouft73
/W0bGSp18Qqlt/0cA8JGvhVrrVCCvX7WewRW/Iw8M/PNWB3aXaeOct5Fg1EjxNyq3vNsdAts/ZWw
vCucPMYOyNTFezMelOn9WLV6HjRmZX0Y1NzkgFDSHM+8pbGRCYtQ0waktGT415XAq5ZONK0PFTJK
d2A2UmWf656IrvmUaLlpTKKFn0ax1u2Shv5ujuTS6D5EVPzm133ruOleGcrGvZraInnsGnU2P3Wa
MRkojOsI1mki0+LVqd6CqpcI7Dd3ReOhdqCCYo2uaqFgqASPt7v2vL5e1cxWGfP7rNTkdKSQpMO8
SquJVLctFTtQVRHJnZkaaJq4mapoVxzlU74blNiyD6k3adWuLoZKwqCz2/rYTk4iDrGuZ839YGsw
rIC2tNlbB9UBxXeR8ElvQLG3q1+42cAGxWQNzXQDLNBbM9XVh2UCcBFktjBk0Mhsgf9ioOnn2z1V
NvbdrD5OpTsUd3TRrafF8kDsJx4Y5j22yRjHal5cY5aGAl/s0/GyzGMz1MvzNC3auwjKpbnvyqaJ
bxXN6SufO0aOX11ZlxDe0jLtruijtI/SM+vFhypWen6Bd9/6HxHE2OtoAANSJeFI/DlSFpc7WNwo
ezF0qQgcCMSpP0gr64Oq8fpXiuGWWJ0XCvmfIlrmIMjr2XhTNXYhY7/07FFgSSmL9r6M0rb7ni1d
9d5WUxuEi2XO7k2qufEtai54iWRZk0vkK/QIgYS8SdFDV1yEQNSi7m/LUe+t46zYXM4A7pfvvKpo
bTA9usU+oELyfhilfd00+C9f9bOWAbUv4/laFFZX+01qRcMVFpYafvW2W3yQKchgZCkGM/Gx0TSe
pNV4H2WUZE+T1+o3MZdBJZCJVRa3jUuX0u/qSvGO8CXkXWHO4EXHfHGyI7qFfRT0OcnaQRSZPvol
PeB6hzmJbHy2qgoRttXd+zyBbEovuIJZ3rdx1WBdm5b3LkL7r1xvMDrf6sxI3ZlxmYzsnqUx94Bt
VW6GcQxiCa6KtgQ62CgLJY16eC3Vysxv1QJ1MxDPc/TeLMulRBTRTT9AQnKKwC6s5Y1HgvJ9WFp1
2WNwPr3Jl6mRVwoUBIEUnrF+ZoZ97SHvBvt1vIgVxKM6An3lyqrum6Foa66glvG1GNpFuZtHTz6N
FTI7OLJ7irov3LTNQXbNjnMVuTIt/L5EMvRQU2n4phR2MwN6mszRH4zSKNF4tObXyCC0VZAQ7XUf
+2BZhl5TdVdpX3peIFCBg6Mye7EKJwyi9c2U0iiAFq2mvDIpwPksnjRqP1EMXKLzJvJ8VbHb/ND0
hQG3G0cuXq1iHYwxkeSZWjTdSH2QWUAKOJUAmxvKCk4txjdD2rlcNj29f5N1taPvKO3YdqBZdRpy
Byikv6CZ/SHuY1O/stp42kXZ0MAOB8KZBCLu1TDvjGnYl12nyCCfqbKHkx4jDqkNUfaI6rf9qdRl
0l24gJ05JlbZERj9GnJ55EKnh/YwrJ2pJNfC0inNMFcyOe6EmgP9MWaSBj9Wo/imR1L1NpOO1l5I
Wc5kR5zUFrrRK7Hlp/4YpEu1iGJG9wpv3k9unD5adVb6jZ1d0hU4MxRqDLC0kRkmsd22S/CqKAtF
pGaI8Ou4i6c8Cpwo6o+zaP5jtY5V0QLrAPrPmrWevadzWhtqXCcj8m9Vb1j7CH3iQ0wQefXyEX8m
a15ViLjWcvivJbDNKKKUqqxHKywRmODktGTzbhqH5MmIxu5gI9/15eUB/5ms/pRT0GFcedm0F7Y5
hZm5pFMwWsIoj73hufYoeL0arUJTAkMxnPZgLjbSqA5qqPot9GEBD2xW5tlfpVu1w5TIzmn8ymoR
FUtz4Pn2Kw67qm9urdy08kfqh326b0s+3h+6qeaMcPL2OwQOt/42V7aID60GP+dWqFWm37YeILE3
Fodh7EtrGt1r4lkMFnpW6+VjUnh9Fdi9iSCtYnkz5nowT7JnGtvtuBuMWRpXimOU2lG4mjACr4ls
M8BIREbfHUw3y8HXJ1ReA9ZunN31w9ihNY74zrQbMKfhimvW8rmwkyw/iNEGoJ6UKN4GsWIlc1C5
shQ7+JBgHHp08ueHJNMHgACK1xPauqy9lnM6RpydlTv5+AWhjIuYpP7opjWIjK5v0erL81krA91I
e+pZkL9cMM3T8Lmz6sEOUj2RyU5tJb/ZpVHy6Oh1K6/ztNWiI3AZVd/jaQsrrY+9sX+XS6PU7Z1D
s915XsZOiw+V2TvRvjGgrbH50hkPKhhCS/Ee7KmL+1+WatXNmFlzfegKyoyfx7qc1ADynj0E1aSb
9T6tJPKaNeYo3Su1aJQC0fBl/tS1VmXu4LEWTwK7G+UzHuD1fVznhrpDM6iyxrBfeq0RvrRj1bwr
5laqQWsa0+1KwgYqOgjrsyN1K3rU7D7uD0jntu8tux3yHT4BIOM1kYD3RjdGV310ZpHvR85MHa7w
qQMGNHt9/FYgzGv5lT5Nt2WLLMSV3bB+XiP1UT6DmXBa3xzHPPGRnNM+zJGu9A/QwifN77RKGLcA
R4x7a7CXEbFNM/sqLTtu3iVxUcxXtK7HW+Gi3PS4kIgn+zS29MzPhnzu6Yra0zWueEN0GJd6eIfE
nO6Rwyrjay2yrBtVzZV33swf3AfmmYt96pSBnJPoY02t2PLVLsqH3SjmBcEnT6sAJsjUSZYAVmv9
XIIJiwPTbIzHjp7JcGMjEYhU8swz+kYpjTlojBYnzoRLy1tnrMSz6F2p77wyAwqhgkaWN3nUlcYV
Cbghj+kgq2+O5hAYK1Hln0tP5q2fe1Zn+A3l7cMi7PQ5BS37qXQ0xfJttUCBNFZG723aJ1i32TS4
pR8PcnqlNAoFJpKwtPfJcuBLy9ZOtYMJbcU7IKCMkZ1CH2g3RRGgrWRwNArHaVmFIqNxe8yNson4
kmZ6l3Vz9FWMrtbuNK2Z3sp4tpMdbRv30UZ+txp2djcZzqtJi0ozMNJIWgdQerAxO7Mhu9Yaqanv
jR5d4rAo7Li+6SB8RkrQ2cKZdwYCLXAIEgscedWsbIvOdMgLxz7xIhS/RotykjQM5bVjNqVzQ/It
3pYC4NCzO+dF5s89md6d1mWa/W7K5vxIBQy2YFonPfy0tphGcTPlsRE9OHqadneZ1Th1gHa1d2PZ
3D/2seLNd42nTp+HbKHlh5hQNsBYa81XTZIL9XFxPEzGhg7NOUJpYX7RQFPkAcoY3nRtuL05XIFs
6m8nugu2X6gVCO6aCyE3I8hV4jEFsRyKaGgxSF7gwPqRoQ3g6rusej9i3Qyf05TLSLJDK/JRkvjc
K3UE5HCImnzYSxpUMYuunC3Uc9P6dVNXGmy7mRlrraV96tu8Ht9piYyKfUx8eSCvyhzYvIr6yW7c
9sFQMmH6Rt+rGioytUA/gy7X7ONTsTi+K4Tz6CApa0JnNh15qzWIiL1C4kd8WDqF/WHEbnfX2azt
Q8KBABWmy91AtaEhB/h6tHNgG9ht7iqLjfQev8t8PsQGYP2betFSHOfiKa3fJ0ovtCsTLZynRMJK
OfBuXe+eCsIsAzuxh4cmquMpgPEwjnfN7AC07/XSETsj7ZYcJSwElP0infvSN1s1Kcj6yGMPRa7b
8aGpqNFxxmmy2Bs61jZUObT6YJV4mgZpPIBtH3Ld+iLNSWh+JfUCKxdKwz59QRbvjE+o78xF/XoC
QftZU2T6zXE647EoEdJH76jKvqZ9N35Vc8fOds0Q9w4sWDh9Oy7f5hMt+AwSjLaocIBZf+85kfty
58l6/uhpbfQ02FN/U0/V/J08eAKGVszy7UAxnzhRTUL4mCG370d9KYprhVyiO5AUVm8do28+NpGW
PtE5TrDWy4tmj3C4hvVWOrifrJy+MIb3VZrvKvQJv9sugIPrSE2GOtRkVSc70hH1oXaVvA2xwUrv
F+mOdoDVdBz5YvDsJCAjTd5iodE4VDpZ1UGmOmUTCsgt2Q4gnT3fitq23idAiyO8nqSj+thxTN9H
F4AFCp24YbpcU+46lQojdx8LI4PCtuJbs6ia3Ie0m+C4MouOKkVPPLNyZ6GzzH2fVwb54VU59RWA
KRFzm1aqLP2yNNFi7qlU4lpoCrP/NMS11ryfwP6/A6Y0KjCtazQHKysh0uLhqDihnJskdOMkqokb
hvdpHObmi4lfHrdoYof6cR6m1jpEXaRhvZTMqrkXbVPd607ZfTQQDOaUH3VxJ5VO/0CTQiyBBQ50
8o1hLXPUOp931dRzau/afgI+64tiadxrB1UWA+p7P3R+3hUpAlTI5GJPYtfVq3GJJ4tOelnIIOrV
KKQ+5XywqSDnAX276I1bIZEfuHPbd4/UpXTOlyJt0AfxMq/ezYqyfKmcQbX8WmLntutg/1KQduzZ
uJ6E7mY7VIFmbT8pxaRe6SDbjr0mHGun1NmQ3Ba6s7zuhro1r8Bvs8aBT0/vKL4YIpBCd2SQuB5F
BahAVPFzpDxWSLOFOy4JQ3OPc+syH5Ep5fjN42h5K+KEp/RgDcF2SUctMO0R1elpNkolQXIkWuyv
lUAP5P3Lee+5m8OqrLaiiSCebYViBrOry7HwQOuTLOy1Qei3Y+WgPlnkl2S2z9zGMI4AxQfBEwTT
VvNzGiC36/DVWE+11u4XLAj2UTNH1VFESn+FdKuLTZ4YKwJeoyWXjJJ+vlJAKQU4tbamQH6bm75K
mffUB+satoCIzYOjptGNXkC8ML1B3VFOny9cPteK8Ol9ApVB6goUrMFKgWA9vcIUGrR3lGKMcFmT
HjrC/U4fYu9SmXb92j8NA64cpgcleKAlp8NoTkUYaTMzBBwrM3+0+v7BqzJ0S0U+Vt+ooFYPc19Z
V3miaJrv2Vljr5xWHS1HI/v48mr6+RXD80FTQ+UPNWp1XW0/gDHcBQ9oh6wlxF6ovvUiThRF1+U1
qbrziqw8Q9jRk75rlvnVyyOfe7urfDUTgBYPleHTkUXR9rrT90bYd7r7apKTRlSYy4Mp3ep+1CLF
f3m8s0+6wtjxEuIgczZPaibILY5Na4Tr/dWvPVFDRTXSQxHVnyKvtD8Q1EquF91weHngnzcsqjYA
PwFHspHgJZ0+qJINkCThWIV2ES/IY1lyN+m5Sx6qzheGWvvu26UFXQEwELB9g87m6VAkI3mWWYhT
g3pYdkXZx3eCStpDvFqf5Aadz8F27AstujPbBhgp3TKIa1RNttt0sOe+lkumhsJs29CT0RdrVi/5
NZxZLcBG2JS05wEwb5EtzZDUKWYCajhpwm4DV47lZyij4g41e6/d925qXaC7nnlt6KqbFGcoIYAk
2sxlasseSztjCeec8p1qJen1ZFUpau9ueQG4si71zWuDywNYyYP8RUzfwCnwPtSH2pJaiBnKsl86
W/+8yo5dwWYzrztUDQKQ/R0Efsm5jJ7rhYh0Zm5X3Sr2BL0yEr1NgShN8sIpqLCEAwpx+24YOP7s
LKIzsmSBHM3f2BBYTAIF/ZPkAVTndJWWOQ2xUqhLOOidGjRLXl/R4x1CyxqKCyiwMxweiDuUvmjo
aoAnjXXx/hDfOsseK0vaaog3FztbVZz+eRXob31tTLovXoFvjh9nRgWbMvOULKCONQmYq512L0Wb
w3Z01AEL5cmrXr0cF85MO+JMSEFwUUP1arukzVb0tqT8j1Zqar3u8FL+rA1Tlu9GtzG/NBqpzoWd
eiY8rGICNAkJ+i7suNPJaAv4fbaTw8sAdBEOaj/t5sXADNFq5PVqPBhIaLQvP+WZPqxOt4YdhBIP
2m/b4w4mp24OcAJD8mxnhf131JCKzl3ew3gFUdCOnRXtek7eQ5NOyDNpoix3edU7lxw7zuzoFRmF
YCxcGIdS6OnjKwLMvVa2HLzzkh8iMu9QV3trr7X9JQTFmaHoOhM+GIllvrWRqxwh0nK9R5ptcx+l
rrjPNYFwRKXo+5fn90z0dYF5gXXkkRwwKKcPpfWir3sEM0KdC0y7UyKLi7tVl9qFGPXzE3GnJB3T
12SMA3QzTu1Vk2YtixFaUS322lhRzhsp8HgIP15YMmeGcqnooitJnAcTsQmHq+hvGhVkBlplRRQ2
R1lc5a20530uEaC4sCl+nkA0dk0W4Hp+IWm6btMfIgRK+Vj9Ka4eLgOkCG5t9t0iTOvC9P289QAl
ApVDQxKKG/olp6Nkpmq1RRur6GWp6V1n0S5L9dK+tWZo6oOqNsFsFNrzf7o2/kRC/sk6AUBjr4/+
w6OhFRo5ZqqqIRC+8qY32zysPelcSKzOPRpYOXg+MPdchJZOR3FhROkmzpsh7rTugw5qhfKm6B/z
PDbftK2nRv6csKB+Y1gXDSd0pDgxARSfDis4QtIllWqoGY36SkkzxHsKKz0MlB/NQMsrRIxrLxva
C+P+vF7+OSihBBUy+lSn4+pTUqQl1jWhNWX1LbD/ajcPunphD6zffpMSkAxAGoQwQUq2TRpp0FSK
1ZhqaE8cBPBpugwt0DnL9APKw3rrp65OLWzK7TqGB1vll97qn1yp7TfAs4pEeeX8cjs4fU6IGqaM
7VkjreOS6fdoKcMPySv6zhQLi8a31HlUfUDp+mtONw89itYwv6Ba533w7Mb4oubT+CHCM31BpUYp
72XLLTuYklXgfKTg+MlNutK8H7MEgrtdjg2CEZrsX3sd5XdflXgxhAbqCw8Gt6PnPHGtj0qMHtke
1YwFBebekZ86K1tujD4XCsp6cD92zQyC4MIbP3NQk3gCZoZCQwN0y8q3Mrfuc4JwaGC7QN18Qjpd
iSnb0vQNYJzJ48vbdhv/SG8BaEF1ZgWgV7TNWTLwoVoPzyAcJrt97cHSvCpm/qrVznTh0X7SVFy1
2mFpEmohBoFA20Q/FLpKF5DMxOmcUbDrI62/LxRn0u+XHL2bwOsmcYMCA1YKSpwmH1XDVmrfGjzz
gdTFvZ0WelY+rDK0/wQVbD3IxrqrP2RmNDv3LTDhoAOv/Iz/lJd+7azCu1VH0WOi6raJbQNkGC3k
FgdLy3eobFjJQ59MFkXvrpF1MM04jAVxYUcxrHNH/bjM3oLNIRqn4jAVKjquetN2007p7aIPlJXr
5OO2BuVaXbo2PspJnd5bip6ApC1tHlCUrhvvkmxsqsdxHPuDNYlhvjejkpZ6j5S7dzRHLzUeWz3O
iNHxkCPIQsbahEBO0viqplNvH+mzzXgXusCQ3r788rfRlBeCYi2YR45zTvWtEA36L4XCHpFh6jZu
OFRTTxkLI8n2tse5pz2AgtE/eHUyxZeYwj9lagz9JwOEohK4OVSdT3c8Bi+6qSj2EBpuF+cYqjRY
SSVjHX9S69wZggR/E+XaFkhRh5pQtHcuepizr+DopV4wLzszC+uS5FJE8xrK/+arODIDKQ8aLEQ6
vgsygEN+nff6N8+kIWE3ZROYTh9fOKN/wmUzAZgQQdQDR+chhrFuzB/OS1iNQFCaWoYj2DnGNmLj
HolOVOYFpfkyiOwxf07mqFbvyimGY9jGrbB3Stb0dNy0OLukYbiNBFxbSOvQ3F15tLBKNl8oqdIs
RVpzDs2q9h5iqWShq47Gbmn7/EIk2B5rDMVkr2wFbgdr1nr67AVxgovwuFDrk9nRFCW0YLrnVy+v
7nOjrEkQTWriG9eB01HK3FsiRR/UcClkuUuWvLvSuuISBeXMSgZVgQA+9kFrdWtLMbIQpBrdnIid
QotcFclVdPfcfu+0Utvp+WoZD/emTtsbT2nte62qLgmj/7yA+QaMTyUR3Tow/qcPWo89XTdzVkM5
FtGRhnl6bGHmHlIncsLc6OagtuPlQtLw0213fYmQjFf0Mrc8ZwutNwbE+IoR8UIkNOiu6ZGDfa0C
2Tk5yGpSw6HJWxMIHbgjTZ8BTw6myhxktoVJAIH942AZ4vvgIJ5y4av9yXb5MZ3486txgVhVGanr
bzXKithDwCMRS1hohX5TZ6O9Qhvd9rOz4KhDR2ooJ4TsgBHu+hVCR0PPW6pQHTozCQBhx1UApgP1
KsS1q9Tvnb7Uj50g7wgUgW2ob6NH1gWGINUNomS03xtGb09+1+iGtpN62z/a3LenQKUD8xEP4r5B
A7wdgPOBMHse2fsPU5lknR+tiY3fibasfDVWx++4X6SURYWTpb4lgK35Bcj7RxPx+4+qFE22f3mT
bHO/daooxnIB4i2BhNJP145pN1HqiX4JO0uL7lWrcm7LLMZ8w1xy72tFS/07VseyOzh1Z795eewz
MXBV+aTmT0ECeZFtLcqjftCzfZaQm1la751Zt77nMcoVvpmX5B90SqOHNpNZEfQlANLdmkK8L8SE
5YNmCgrnL3+hbW2MydAhLVG2XdMhBHZOJwPnJ5TtWqGGjmWNCmC/ORtQ7sK0TTMQufZFkoNU1GjX
lrvZNFJyS1UxLlykzsRhYhVsFcDV3Ka2duGTqVRxNHdj2NRdBmRLnfeqkkdPpIHNhQh5JnBQ5kSD
jjo/xeo/E7YfziCzjyLy/mUKF7CCD63IAT6XbROMcaNeVwT+XZlnxT8n+b+/TP8v/lY//nMf9v/4
H/7+pW7mDttEsfnrP+7SL/S06u/if9Zf+/d/O/2lfzw036on0X37Ju6em+3/PPlFPv9f4++exfPJ
X/aVSMX8Sn7r5tffelmIPwfhm67/8//6w799+/NT3szNt7//8aWWlVg/LU7r6o9//Sj8+vc/1qra
f//48f/62f1zya/dzc9V+dxtf+Hbcy/+/gcl7f8iepMfI2xKS2i9YY7f1p94Oj+wuO+iv089mtT5
j79VdScSxnP/C+w9NA74jzhjUXz842+Uv9cfef9FjwVUPqw8qigIKdp//O8XO3lDf72xv1WyfKxp
7fR//2M9QP6Kpwr1CupYfNBmPyxLNXVGK5tjZxf1beQK79YUbnuJ03Qag/76+PXff1h+VdbgRaXm
zdHR+zqMsul2Nsz8OI8jQhJ1j/o66FUHYHVbVRfSr9OV/9eQ67//MGSi187Q9E5ztPQWCYKid8WH
KaFa6Bc2MslHCbTDehSpQk76w8v+15z+X+Zwk12ixmyh4LbUx0RBtQLBTK1B1l3iffTy52+C6V+P
tMnbWoFPicmd7Wj2cpCh3uixdjV2bvy+iHUbskWXmp+tWn/ogW3clmjTPzZozH0RSa9cSqVPY9df
32FdQD9Mq1KYCitUtkfbnEwYTFy71X02FvKtUf2HbLu/BtkUCRJgcV0hnPpIqjw8VWCjvmdF65qB
jRz2pcvqr5Y8W+rHJ5maDO0e1HuObVpZpj8asn6TezNtoJdf168+f5P6CiFdrpw1M8Xmuq8ne3xl
LZX+H3Fm/5qiTbu3ThuBJphSH11e+tt8Bs2OHrPrmD4+l5p+9VvPsD0m1dgDfuhG9VEbhnqv4HN1
QFnavnAt+8UMbV0eENWt0F7LmmNN6Hk1DMhR7MqytboLmc9Gz+Xfk7QtqmlVM5mzgnmEnc/T+BCn
tBDDDE6D3Fn2YLlB28iGSoAKQyDXIaOE2mgXzbUj+qa9tUpgtfsxEjU99NSzFZ+6GKguJ6807dJX
XFfDmcC7Ff2Y03qsES1rjtHiKkBGapVLX27GZnlI1CxTP6aQWb5pzZBr+wEV5Gv63sBWKqcpxRWs
fGf4zZexCS6WmYwD1I322CtQP3xpts5rpZLe599bSZu4IQHy5Kibtse4jqvXhprHrj93qBf83m7b
dhvjlIYf/NHmWFhFg6+zVpVvnTJx3/3e198EC6DPcjKypD3CbczeKkmXfRnn9hJ8/1cbYRMqpBZ3
hQoI/AhSssfvG0c3EWQJJJHf+/abYFEsHRZaidscXVVQN/e0uH2P6PByCVrzi0Nhq2rCAbtEq5HZ
ce5waQ9GZ1zMQF1Gt/exP1C+v/wU6zl6ZquomyRi1fyYC1hTx3hsp3uppv03XPU096Zn6Rb3EzjV
1H95qF8kD1slAunNaDiAvz+azjhNAZWdXDzh0zE5d14aCW5+PK8S+5TM8UZ5ecxfLIJtxwgQYUvP
IWqOXmFn3sERaEZBCouT/6zw/O9ouAXlUI4dgfWO9TEG8x0jDaAbtbIfFaCIu7LQUsrjmi3mT7/3
OJsNP7hKo0dT2x5l37gVAK/ejPaLTKq3v/f5mxxhaiiqm7VOxprrrrmjWFZ/NQt0+y4sgV+9js2O
V7IJ0kabNsfUw8wJWah2x9lQXHjZm5rSXy9js+XrCeRtp2b10UNT5MoYwbx9gbGYTusVMNE/Kgo9
flSnKTn4VZnk1V1hoZSu+I1QnQsh/1fbdhMWKj0euBrzipRm8OipGPrXEfRiHJTCvWSCe34aqT2f
Zlm2ojh2282k4V09xgGaaeb1GDnOhZhwep//32nkgnT68VUx5NQEUYKE2JH3WBj0JpJwhdJHPu5w
BU4pfYqkdRS5GvSZfM4/wtsxvry8BM8HJPp2p4MnMAFndKSboxpperlrzNjOwllHcPohbZRReYL8
WtevXx7sVxO5fokfEm8YIHHkVAVXqN61wjSnWwaDYlqi3zpAkVg8/Xykp5W0nUR7FPgP7YwyKVhq
7XB8+dufD6jo+Jx+euk1QNLX4zmxzUrZCU9CE5LxUF3LtrHHQBip832YLOo/Lw/4q+nahAeYia1t
dgPbV+1TXzrt206CEHn5w3/14jexwSiirG9XUzJE8TGOTqJ4ejKQW1jdQ5bpBmTwJYWFX63vTZjQ
2wVyJeayR+DuZfVWW1z1CS+UxPILzJs+DFXjvhVKGTkHGg9RGeD7exGv+6sp3IQHzFf02tBIzyuu
s1geSjcLVIip/YVZPB9+oCKcrgmvgUTRq1xhmjnu8BbLNWfcu42uwoqHfWU9vvyyfvEY245+XBiN
LiKtORpD7QZejzmwwaK78BC/+vRNDKhLOmewq5vjZETR0wI/4kmRSxv+3nffbPrIFmmu0jE7NnE3
XltifFL6VBx+78M3O/7/c3YlTXLq3PIXEQESYthSVU213Z7nuyFs32smCSEQIPTrX5YXX7jlrq54
2vZCTUk6g87Jk9mg06ACjPeeRyAAiimNwzs0NyPP1S8b9oe/WpUkGO6esO0zpS/TDFMPaLv7Zcx/
Uck0AVG5QIcMehGN+t7VzQ4QKmboPPfdMfBMyZkPrRnPndjlG8kwOqhycjMTu3ZpHKuGxmY0Eivw
9fv2i2KqDBwR0616/7XFHbPdh56DemnAS2gSsuRdAnrm8P/ZcvtfwHXx1d2FuGbAdMUZc5MvBghi
FdGYfPK6kKkTzDGFoivD4RAaUL2daqBWDzpht0RZruxL6ljqYlZeAQkiz4Fh9Z1GGweNq4n/8Pt2
x1K1DIC3DLEvQwAQ1haA+bWF+PjRb3XHVNMco/cUlM/nvErpOxtGL2tkVTegydc25vL3Pyx1AO3R
alAmOde7Vc1hXi5t+iEKAV3w+3onFgcrRrXAU4wqUgbSjA0KrAnSdz8H7EKaFB2ztJmJPOtJvY3B
fteR2XPXHTNtBh0D/bjhRZbYlRdG4/Y/QBJ+utXWvbbzjqmC/6Qbobkgz71OqD2OVdD1BVtm88Vr
413qHmZ2Fk2DlOdZQ5SeAtL5ftnD5kaF/crXu8DXKDXLir6wPEvVzvwVWq+QqUow73wrQbj2DxyL
3Zslt7QJ5Zn0EWYgMduBDmq8gI7g5Lc/jtGyKa1tdHEJgg70LFsdPQCWtZV+qztG20DdseEV+gEA
osTHVMnuhLHdWzyG1zbn8vc/rFazsZ86hhIFLmf3AdIZD8C13gK6X1vcsVgQw6QhdMmx880ORqtO
858YdMUQ+fM7c3Hof1dywIf7+NtlHDY53wx2hlQEhjtNBV4HXy/qnUzn7yykis690uyGGVw2/Kl/
59ixmNFXx6gv4ko7dukBs+/AF4HUaPsUKA3arud/1LU9c4zZBgAbdNDQPpvAYHh3rKGtCwKNGw+o
K6szJ1nWoLkPRY/LBINO78YLnAg0Ub1fsuYiPDCJvwIOCSc6ZslUmkVOL9LMeCZrLvKaBJhCoREc
xR63EfiLVPO2wu7fgjVd2xrHikkKjiu65/yMsS8w5EYg7zHpMN/ammvLO2Y8AkA1034eztG+CQh7
kUR9DeJEL6dVhUoV6WjW5YWRQMWAN6ue3kGm4n3Auv7FWPH6YYjqhh1k3Nr+giQAm4PVQYvJaykv
1Zw57/7r7dq802SquleokqPQhFm1qjnYoc+GAqQ8DEF5quL2HwVl7vaM7oPpP/Wb5Z868O30BzXT
bIROhUUXgyX5uWtGFtylq2zDVxjxWYfS1Hxay8TovSmCLu7ZT2heUgzJpTr5tY5mxqic3WsL3O2U
msMOgNPnBhrMS3jD4n+jTJ6wwdi5v1B4C+wGdqozdOVkVwB7nfC7Zp4lA/tQylUJ4rEdem46rscH
ssRTVXZZNdVHaYPNnMm2RyvE6qIYwL3n7fXyn5/4IlexZZwNcHlCDHhbWf1Rg67vNQpV38ErY4vB
UuB9u7mnkPceVf66mkDSdWMvrl0ox7kCDdoObVvLM/h/wrLS24nwgd/wQpdL/9SvclwrA6cdqBhb
ebYzKMYOaU32IxJ2kRSb5PfLZLePz2/ftV/hONV5CrMEXGzDmWdEfIqisXlp8yC7VYG/trzjTcGx
HGcWQ+VnzWJ7DIY0huYsxpO9Pt4dLuBQXg1WEvNzE68mOFhMu+SHdMnGb37rp48DnJa2XeMahIwY
D+lLTOxqsLnrW+Hzyt646Oq9wow2EFT9ueNT8q2qQyB6oim9QVt1bXXH30FsoNXb3PPzGK71Xbfu
U8mGPLnlTp++ny5z5bJZkI8Bj3/u63RYyn1W5F9ou9LgxvpXYr0LdA4qZTgldj7Hpg+7AwcWDybc
9pCLWaTgn/3O17GyiAE/GwOKee6lYC95OO4fMqDbbqyeXNkjx7QaHhtUy0DMOLI6oahrTLYqMIdP
ih6swMNBjt203PCC107bsbMBA/oLUHcBZiWX/qGbg3/b3PZ+LwQXl2ujpQN01FTlsHNTAncz3a8T
BmieP4QrR+0yofcMcqpgWZ3OYWgwYJ6LDOy2WSXy+AAtrkre2KErsBvmYhf1OKY8B2PEea7afb3v
62UnJagE+29bT5vxJYuBw32Rr2OH30jyfjgCMLgwzPWyaHgN7YnplszFlcMiTuQYk0Es6M3IMzON
Msc0D+UXRPAgvhE8rq3vXGsWt2kS5sFwzgz/sq74PRKDrp6X4XLb/3iwBMjSQGU5N+daqfhjpOSx
47mnQVLXacmW4qWisDiIxs57RttTRPR+4wpc2Rd3dIbNOE5w1dTn3sI4gQZu9DeMDKW3lFKure+c
a6YXBq5KqGRmUxie+jZUmCuJ5fF5O7m2unOq0SYA9dQxNDjbJP66mSgvTRbYL8+vfsVZueQARlyE
GYBaLTuZBA+gHFSmkB3RGDiWUq13NBqD0fOXOM4qV8naZ0GYlWoAR4xZd5x3Tm8Nkl+C8xOpk4uB
BHkbj/S41WcTVgzsRGuvxhcR1L+2MgDnlD6hvrcNL1LQ3vo5elcPdxZ136l8rco2UNFhAEKdFXRs
FchMtygDr0+erLcoD67cAncufDVZwxuMpJagk7FZ0eTbxA+ChvP/j0z+f5Vh4th3M5kqNH0QlNMQ
Qp0jTnXfH4VRwt7w99d+gWPjwKsQ0F4HVbkmVfsVo4z7u3AK89Pz9/ja6pe//+GeFCOyA0tVAFCV
xOsM2vPHLiO3+v3XVndCul1Nu5F4H85BuC9vGIhh78Dfemu68trqjl30QvUJeGWGM6bHIWuOXPyV
1jcxaldWd0GAec0FCytByghASYMHSztMp5iq2AvKyFwYIFUAQ8Nti/Nmt5wVY1ptP5DxgNfWAMbl
6TtcLGDG923Op5qfIZHRnjGBG9+H4IDz/A3O5R/AcRcA1tCfRZyDPS0M9APfQvKxru38y+uC/gY5
/nFBR5s2dIVTwiQh1Kl0mgx3AoRe3/1Wd65/RTaQr2YJ5IwGlDPuBm5iAUa4oSZ+1usC9MS0MAWC
9u4cYsL2MxGDfL9aED97Lu8Eua6F9JcIKlNCMnl/Tcxu5tMATF1357c/jgFLUu1L0szd2QLCwkEn
NtiXGRNDcuP7rySzv3FCf5zuauyYJLxqL9dzuFswxM2PwbZjFFjKJLlxyFf+iYvTS6c6paA4xRlE
skEvPAatIhi+FGsvFIQ3ZSGuOAwXqAfk6ByS0HRnuoCXW26KgF8m+v8N/f0vzrjYvD6JoTmAwfXz
kO0gDmWVGD/wTiVfvQ7aheGRNTfgy8LyZiLfVYOCRq1iv06bi8Dj9aYxxCZgZHMzvqWXk9hVe8vC
rp2uY8KbsbGdJxQI60al9hBBOslgkDxfPuYg2/SsXoVOrtrVsVXgM27PCdTPeNFj8Bnqp+C29+y6
uVNRgdnSpmNZc+70Mp/UApTnaohfJh86ZjxCHSTbgfo/R/WuS6qqqTAp6MH87o4Th0EmugEERNvz
siYAIScYW3w5NB2KxD7rg3LscY5yUbHiE5iXMXwRfNxFHjxEYLzxqolBZu3x4mBmICba6vZMZATh
iAHPHbQP6cfnP/0K4PEvYfEaAsY1qMqac2pVDh7VMWvkIe3xgl3VmGcHkETFP+a+Fu1HE3TB911E
oQL7bIYatVcPBVpHj3+h7oNtXBMk+LZf1He26f71UHfpp+d/4dNeDwQzj1eP6LSyHt3/M7SxyX06
Y6Yu3jHS5Le6Y9xJMljDUOE4T12dv6QbY2W+9zcBz9c+3rFqyQMIAHIceRB34O0FQdlRr5W8wZt1
bXUnOIOlgdVqlPU5yqtfbN7XAjWT5uS3M65Jo6sR6wZPf7WglB5WePqbrbllck87VYyLPj5Vsey6
BUlHVULhWoKjJBfV60YFMUYM5AKlTq/f4ELhJvA5Aosy42Zu3NRll4t5BlU2n28E/isH4GLgMHWY
dLS2QZnWLEB7CbSi09Yd/T7eKXZjWAZ1o2EJStvMGLQTcXfs9srPqlzKBrXClXYZFsfgYHOEdmr/
Uu4x87s7rjzpxMdtjaC6WjagiX6gxob3ClT9XsEmzi6n8UdOBzIHbkF1npeLFsldyvbkrtKT8Nx2
x2RbgfF6qof6TLX8lUkuD9BV9Ks0YuL08aeTbsUoSjBj24e8eQA1bFYYObQ36oxXjCpzTJYqUM8v
YFgsszHFQFVMplof5cp1OVa73Dw3yDFdNNnshtEDvOhBJHRe160+yXlbvHK52AXCLR2GSKE2lJdp
13WnSud1uQky3GjCXNkhFwoXZSBH1lVVlXmLBu5hrjOJwbNMraRohmjzq/5DB/PxMdeWkLXBSBBI
d4f0wE1TGjS7/Zxa6oTbdDEI56q9hKy+h5LBxk9plfkBvKEE/vjT2wEcXMGI3sIEfpGvU4rhYgtp
2LdePi11TDe1mMdoO1qVYHeNC0wSf5l3Hfn5hb+kU0YG+hmLxU3QEMhNVZ/jLvjh9+GO4VaLBAgl
5/V5tFV/T2ndPAQSCAnPM3UsN9+ltukA5bA4HH6Cr/6ej+jm+326Y686m/qEtlDRzbeuf5inIQBT
BiS+PNd30XCK1itg+3tQqt6wz1Ub5995DwVUr6930XBDDIIn0yR5aQHXf+ColJ2bhXjGWJf5EWxa
224MwuCm4ule9JAq3w2Zb3ibi0X+XfmOXUZuMpB4i9qxKqkR9LgDGQKnHM3sbuzFduQNuD39Nskx
WtI3AyAX0yWsYNi2avtXm21br9cX+Gsdj2Cw3aS60JqNxJS6T9+L5ear9NoWOdGWjFkXdABu4/KE
+lum96g/gdoZLO/xiBmNB6YMVNn8dsmx4Y5DrGZb2qrkCuJ9EFZfjynwL55n4Jhwkq97jCEI/JJ0
IpBKG+rhp4pAv+L38Y4VMwEG9D0FfGfoKHgGGbQGUJSo/Z5wLgxuH+DfwCIF/8OS990USsgCGL8S
ceyi4NIkD/tcoJVFINN2ahdoQHC23GLTvlzDJ4zMRcHRFuwyXdwE5ap3euzmPD1SDgEer21nTrCV
W6XoCmQZ6p9UvQHPWAURPll7lbf/oo8RqZ2gc4LmkY3qai2ybeCsgJ70gMktUE91flfThWTVGLhv
UshHlNFKqgNt6u3egFb/xs18ur8XM8eE1aZkbjG2W7ag+BR4JAqiX+q6r2eo4zbQNhxmHoSHQYDu
/Ma+XTtzx5J1HjA9tFtQNmTVb/N83c7Aem3vnz/zaz/IsWSqWyg2YbS7DNqs+yXtzj6OcxK9C5HM
hYc14uPnkHNzozD6m5LgqQvsWLbKKjhYi9gvQ5U076uGyuoIkNBQvR1DJSBhJVCMmvKZRQ8NNE+b
Qm+W5HeZpPYLNwIygjVknfPT3kPC6n29tLE+gvKwDY/AUSSbXyB2kYbTvKPEV8dBKaDv8M+keyAk
odEoPz+/6VeO1IWO5ZGsI2i1IUsJa1rsmudnaC/7jcvGsZOQxyNHQh6rCh+//gIt4X+b6kfPjXFc
BM06KMUKjcduaMQ5hNLbPam5Z4EqdkK7EmE214DhlsG6vkl48K5qB7+aM/hlHkf2GbxH256uecm3
6Cd4Oz+xSv3yO07HKWytzgTNemQk1QKM5Mr3e6NGv6Y7qjiPPxzjoa3REh+eRfPPlnQfu2S6kbNd
u4eO8e/9hF4gRuxLpWX7gkI69UgGGvq9bmPH1uUKUv8qHBBnWxl/oWmQv0UBJim9Nt3FhVV615sE
UWk51HoqRGQmyB1Zv7nG2MWFGcggMXTD8xLMff/pcf5nX2u/bXGhYHB4fB5GAFAiPLK+DNGQnEm9
eIY/6hho1jQVsvsxKCMoQ31qm2r+otoq9csQXIhUV81oZpEcWWWW6Feo18nSJpye/I7UMdE8rcF2
uVVZGU4DhJj1JN+AAOQWjd2Vy/6bVfqPShrB0PgGkns89rVcwD2ZN/yVHsPBry0EFP5jO4WO+NKL
FV6gTpK9nMxoXiccwo/P781vUYInIqeLkWpXdES3mgN3ZbT4mQKLwF/ZRdJ/mmCfx7Kr97ckHKHG
RcX3as3Xu4TbdjiRptqDg8lBKVBiyudnC16g6ZTESw9CI0TYO+D0B3EQ+Is+Wjuxj2AEzeIbX31t
zx0X0HEDsVWIa5c7ZajryiCfBuhum8EvlXfhVqDVXkQP4tJStPFyh140xJHk1vtZqgut4lTV3QZt
+LLeWuQdef26WqBo9/yBXtkaF0vVZ5c33x5VZQrZz0KOgDgJZm+pPVxb3XED/RrZCqqxean3GHKT
UVWdwpb50ZJB+ebxVV/BNxpFglUl6gnj62Rssg8Ntft7v525/KY/DBWN5iGFDi6+PdoJeK6TtJjn
wA+EAeGDx6unWU1baLNmJQSDs+9hW+s7MjbVB79vd5zAEsstgNBxXoKb6nNFFFTg9M6Pfos74Xpc
4x7868gEujAUBWQnPmxV7IeM+0v7awbHbpDtyOwCjAXcpWDceWXswj55fbqL/6JrQ0jYIbPLwdlY
CkwXFSNkxG+4mcu9e8I3uugvY9cANOgLMJDVqr9QcNp9J3YJXqopUH4DE7GL/YKSoU3mLc9Kwyd+
P7JhfpCM+VFAxC6FWy+qfZADy8p2Sf6JI/4tFX5DniARf3zhN/xl3CDAXnKbpC9rrvk9JEtDv+d2
5BhrhsEClfRI8kaxBXcWSuwouNKQ+s3w/KUABU1lqtNAIM3DxNsxCMMHjEvcgpteAxS4fMZQ7YJA
WtQjtw4nfsq3zMBgmYG0yxDZZCs5hQLwYQqafrmHkCkfTiDhTaEMNIx46/uZhmPVoFzBm3jasnIL
8vCEps1QTAjKnqs7EThYkgmCdTYrUX2Zvm8QSj6Hdt39HhAuGEyYyLRphmsbB/w+yUd6VMnm2fp0
IWD7GhAR96jly4bOGGwnHxe+dH7h10WABZCyzQnEwMtYQKRtSTFIbMBufYMV60r4dQFgViY2mqoZ
Ob6qDZqrgpyapP3sdWFcBBjmHzAmT3RarpuY+8MuWigsV1KANN3vHzg2XUOTVazxkpVSS3DQzo14
34hef/Rb3QnAUD6fVktUVrJsas6AuDTlAp0PvxeKi/xCJc7UfYp++QZZvruuXflpm80t0qZr5+rY
qq2meckTnCubpr5M5hFDPBiHvFFcvLa6Y6sQ1pQJmHix72n21uR0PAxJ6Efp8pc4qwBYhgCmmZaq
mrsvgHfTd9syjl6JOHWBXxMFNcHYJQnw3bZ9l2ay+pZTqb3e+qA7fxzCSLiE2xg2iI5ZPkuQaJj1
WyJa5M0+VxITEY/XD2eKx1VMkzLbzFKfWrxB6wOIRev3fus7IZhWTZTGNSpyQ7awbzyOpo+jsfU7
v9Udc9W1VrEmLZ4piEofSMqzt806Wi9zpbljrvJCtg911qysiFRFt80z1OtHvzoLNPge73wCAWkW
mSYtJXioT7nYgweI2k9v/XbGMVdVQTqha+K0vCDqj6oOoE8S9JHnnXfMdR3gfudLfBoZPYoEzE4E
+gx+V9JFc8V0N7wzeNluQi91MYE56h7KEPKW9uzTvoa6aK61Xnobjpfg2o2f91F9ywX98fyuP52N
08yx1r4ygoNwuCr1BEV5sAzbrsz7kEdlPjV+We1fMjyzHfgWdKgVbT3yMT2Kuoih3OG5+47BojI3
ASiZpGUd0h5PrXwI56JZu2r1Sj8gGf743qdBtbdC4jWhTKSKtRHlnHs+5aCd/Hjx2NABevdpVuo4
g2gnuLcTCprqLPZjqacusmvpp4zrKUPal67g2x/D9NDki/DcfMdqewp4SFbD44xgMT0sWf+VbAG/
e/5yXrv3jtHOdOlGZZBt71s0gf4eiD1QqHoVjCD993jjVa/BCqBRMNI2EAV08pJjbaebQ8QZlvn7
mUtdQBeoWxMuqi0v2z5v6jNESoV+MZPEvAmysa9eZBF0F8Durz7X+2qXQ7fP3VBA4C78mo/oNkUL
1foTGDmjr/UG1vJzFWfjfQf83E9TyZwB0M7Nz+f3+YoTcPWhxNYFtoWWalltfP3E1iDqC96qfCoi
a4Kvz/+TK4fpQs+UWOgqrMnKQWJE8IhWxt4c6qmqqJ+ZuvAzNuJjyYZc1Qzr/InsbPge69UP7U1d
+Fk2oTRa1wRmpJrXipkZEzT2u9/WOA4GenFBMs5DVpKF2TuWtumXGQQ9Xu8+6qLPsgjROgSWpWww
wgdSxmGHyqPOR6BM/D6fPLYkVEEIH0GaUlrwYHxjccK+ZgNdP/mt7ngY3oFcHFxyePYb2/5YO9Hf
z1XmB1CiqeNiKvClAADfoNZV9bWGhDMgwQWEAVjm5yBdENpOUmg+S0SnQGBsv6UTAb1ze8vNXDEq
F4RWqzTvqwV4TtnrQ4/+9AgmDK99dxFoOQgPljQcWFmpUdylk3oB7YbE78q4ADTaDKZeq4CVGFHe
0HCI1MeZWXXjylxc+BO+1wWG8Rlqkk2zpSUZB3a/QXrmP6KnOTxQJu8GzGlIu31olqgCR47wq1XT
v4RO4ex1ZhUrs2CzL3IRZ6bYDMSN/dyby6G293FiJ9ox1MJ7ZB9ZuLNvC49EePI7b8fOwNwOZEaG
TQtRXzlQqvSBBqNf95omjp2pWMWGXKBWNJTJRQ3y5xSZW2RTV6zABYnxnSB6Siwex2BxL8zSm7gQ
Ko29ijgQBHzs4OwyQSjDYGqgS7PxDQgDbcFGsv3jtfEuTixDGzVesywpZ0lfgS/fHqNmbvxSKBcm
Jixeg1uXJqXc96gEvyIvNbjFPFe/JBR/dH+SveXjlMVJCS7ssahj+m/V57f4uq6d6uXvfyzeaqok
hUpouQiuToLXwLrR9a3fpjtp92hkvGuQ4ZRsX15XNByLeWxuIZJ+9xmecEDMiYiDQsbdTFVSrmPM
5RlNT/1CJxDkKIgd1XvwOWldsCYeR8h390FVZEk7LcdLByQG0TfkFYu86+VYpKmxryDUMASFHYPq
jciGcCv6NesarzoWZY7Zc1QMRKAsCpQJYGtdB0JYvAf9BiShD/74DBnw/8B+NUmptukOYe9zH89+
H+7CvjCXmq+WobK62YqUeaOWUgzsVln1d4vxiSN0YV9JOKg9tsjJVgr5oFO296L+BhK3uT5kIA5V
xdIG0ds27FWNiWpWNy/WdsDrdr6IjRWa1Ut4SqLFQNcVeGpzXFO1fSBEh/rUb4ptRQZJju002d38
gHJtegxI8tYsSPuKaAjE93QQ4eSFSoQi4+NTiIIU5XmowJVb3jTqICKQFRYDneL/njemBOs8sVcu
E0iwqqEZNxQULcgTg6IhTZZCZdLm/yapjD/u6Gn4eWK3mR0vHTgZm4mVaz90d0mzTP/kOpr8GliU
OC4HZIopsh2C2mKQLPcMNPuo03kOskMf8/ExDNk47yIkiOAbLuqh15F8nS0hXp/PH8MVh+liCacW
WD8gQ5FUybS+CJk3hSSQZPVb/XL4f7pjiQsE8VVWymn5GcGoC5Sk/OaSoFf5ePH+UtOtbcLKpK4g
pWrrD3mU/fT7cOdQeaqhjjyhwrJmbH45gFgfJhlmfmmZyz+HWjGJ0mlKwKfW6DdEB+yXgYrMN79v
dwIJa+cutSzFka4x+bH1+O4j9NOrWyMyV92c4/4xhroI1B8SNJxT/kD7bf3WczL1p6GpmryIAKf9
CAh49loYvscvUcQY9BfBBhCvGsy+f+CWDK+7JBunI2oX21sx1U14tHtvoPld71lwQM9xRqM2XLbX
kJxk9rBWq+yOaBzI4agn0AbduKBXGsSUOJsFdHGbQPWKwc11KcDIUEb+1UgSxwWwOnt6X9uaV68a
kIV9RmfIPgAGIzGn1kZQ6PU7LifcYbqrbuMKo9okDNjvawxNYc+b5oIoTV1ZgMRIWkL3ObBFxMUS
HaKm9dT/oC6OUtI1B6IXnZVZx3EpQRFz6rIp9csVXShl3q81ND5CVtoMFH4C9MMvIGLZ+XXm8ZWP
PcgOGkAkXZcqR9jVP7dxQokT/Y/Qj6WCumjKtF4mvW6GIUWK0wIRHNUa0SjPzXF81AhsebsnOimr
BkkvtCnr4VszVr1Xi5u6cMo9XdB8njX2XtTqnjZMH9JED37phQumHCG7Exo9w3nzHU1FtMxeSOU5
PEldLCUUyjhSoSzGy1ED3gE+0QIKL/XxeYu9BJgnUhfqWGw2Q7dED7g28RxO8cE0AxiTCSaf6xc9
W5Jfz/+XK5H5L+jjrqG4vKGfCwHx9YNZm4aCITpqbvWLrxQ8XPAjWCKZ5T3CxDSl3ydpOJhDQxnu
B4vJwcNeNey/NJTyR89QwcTYONIzvx/mhA+edRS55M7KsZt/dFX+fRKeJIz0N7j2j4RjCSKeZePG
SqBgqzcgbR5KtPRDP4tzQW55HAvkrEhn7BI1D1lcR+elYf3Ja19ckFszC7MOQ0TLbMnX1xv04D/k
WdV9fn71K5fWhbfROOn2oW4pQCUj3w9N00pzxNyI/qZA5G38CoAuzA1kVEuTyxq/AYllUan2Q2xH
5ndxXKAbj2tmu3qlZdXJ6lR37X6Oxtgz1rhAt4pXJlqiIS6rpIvuxBpKDFSGns7aZTYbwVAtA87j
Uq+zUIWxwXReo963newC3RJUi3VQY/0xD6ZXOwuBBofSnF+O8pv19g+zApvQHDV1F5fBtCYAJMX/
zRcN0udv5hVH9zs1+2NxfDmYZSYEmq213cuob9uCTjK50bK7vFefcNYugm2VxkTDipJ0OEthD5Ps
5+QAHqMd3GAkG+O7mSzT12Yl+sfzP+daIceFtVUVVNBslFFA9iNUAdp9ZnOxYwLk16U09WqRmegv
7xXNl7vIVMnYgQcTBcIjrUI6FxY1pug0s4GshR1kL98vmRIv+6oLeYFsMd1eYJoO7fDnP/eKX3Bx
ck3X2IvaIS23IdKmSAC7+RQCkvBjVLUfWzh10XIzT20uwg1eAerkRxXN8SEYBnMjHF+5Py5cjnRx
IC2ztLQbWc8TXcQ7hvFMP58fXv7rH7eTb1kK5qCQlOA6UUfwzOsXg5pavzTIJUrbRlpPSsZYfeW2
oJy0r2jgCbSnLlaOLkAOJelAS3Cp0Hva5+RdZvNb8zbJFcty4vjaoV8ygVu7HMZcoHYz9OOXwU68
LzAas8hjHCazn7YVDZ2UawZzyrwIGpXKSlx9SIGLH9lKd68rRFzOtKTWVWeqlJRZA16xU9wwKNGN
ms+3aMifvqPEhc/1QsLvX27RlufdGaIC1bEBtMLz851anVhCldYzDdEvzLJDEyfpEYfhh6QlLngu
aKcB9UzIxW9Nqk97FbIjF8qvA09cRjQ+m3pO0IQvGcL7AS0wUHKK2KuNTVxFUR7wdLaQrC2p7Idv
HeT6irSi8tPzrvPaodLHrmHPmj4WMozKZOrWT6jad696I24pQz2dnxMXObcOGeohco7KelTAqxs1
D5/SOq7+ATuGCgo9B9VSBHMdfgwbta5lDWZTL4wtyR3Lbilhe7duEeCSG7odYAA9oGms7/22zbHl
jcUi3jodlbGWXak4u8PYm1+eRVxY3a7rLONmjMp+WraPcduxu5Uw7ZWiExdUN8mU5KnAp/M6bf8N
ZbQLTHeDpMFrZ1xgnWXxYKAAgmiAkv9n3c0LxlMJ+e63+sWP/xHJmiVbR2QgYQk1ZH4nUDNA07D3
I5AnLksaRXiP0iQLy7kFGLOAjO8MXUnLPD2oC6jjewZGq2gJy41H1TE1zQaWldwP0kFcRF3KpnoG
eikqAQNof4xNwtC38S00ERdPBxkrJldZRaDWM+rFBs2kco660KtSQ1ymtJR1eIUOGw42GNNP00T5
T9u3a3PjVj4d50nm2Gsa8HpsBdxcK0BaWYRBzk2xBkA2FVM3d99QoU2Mn4G5ALsmnoMajFGIZDvd
78GHsb+u1XoLM3Xpvf/9FiAuvs62XQT9qCAskZ+b7YGSLn2T2HgHrT5la32olnRQpxBDKOSofueq
Xpbnwtj6VfTrOAxh2UIq73VIbf2gl2byylCJi2GzabpmYQ3qdXCp1W/kDOUBvu+b3+VyMWxLK2qw
hbUgdk+X6aRY8wPCe/bG1boSQV0GNaYUOJ8t7KKK1/XnvFvxkWl+S6vh2upOfFZDRmcialJOIg4L
CAbKQ54Mt2BUkA+7WMBT94k89qgBGusC7K2kbKDHOQENsMqdFeB96vhSAGW1qZOpocdyH+6g0j0w
06/mgjEJ+HG3JLEfFvAxA1oLwrF/M26pLtp4R/GBbWlODvs0iPVUqSGpCijRtkD5MZu0DzaXS1sA
U5+yY65VFR7mFJNOB1TrlvyQqCxdIByn2u6Q6Z7sh9p04VbOXSf1oZOz3EtGV7qc8xrZ2GnZ2JIV
DAJ5C2iIl0He7VQArLLvNpxeYCR1nV5OfB6XQ9+hm/N2qiHEfWYtKgKnZrHQPutJwpKiDTpCXi62
AZttU6+2QcdS9cvbFsIiX0JkefqfcYEwNRZma3MgyxaYg+hs2P+ka2zNYRZruxYC/ILt+7ydw7YI
9yiJyx7P363YAHb5BjQreJwSrTgtqrDX+4t0t7igkKvDeMqHaojARNZr26ozS4OweknHwJKDQBPH
vmLQU+uOe2j36vswjBfUBFy8IYXp8yyHalI/9d/BCd//h4PLqlNOyRT9iEilq9c04wliGutMX6hA
B1EhwjDG+7yaFX+xaFQCDwZEzuEZ9PtU3UegDJX4xHDKDlGqxYA0J4n+j6IrWa4UB4JfpAgkIZYr
y9tsP6/t7UJ0t6cREggQCAFfP/kuEzET0dM2CFVVZlbmb4QxhltOkHIY56om9IUJEqZPHaKnzgiE
tOK0wRS9LhLG1+p9Z2GwPFjGFEhZoIGNuHAyuSpv+joIC8QNmZ9m8MqUNRlUCo+xhs7XSUP+mwdb
uuhyRi/xWHuN7C8673w77fueLJn2VTWXcCuz+2GuR/ZJtYzGS+1DWK2xaeyu61DJd/yEDfRccJVs
v4Zw3d4bOf8WaEp/awL/o2IcNnxRw8bsm+nd9tLNbfjut2lWJdtCiFUcV12fDa0isHKmcInL2i5i
hYsj8pzCbvbUzpgmAHKko83HmW0vDFoSdqqaGYjJJCIvTq00hhXUCqBCcCRrpqyRWwMeeeuj4RRR
Kx8QBt2atxB2zWmZjnL+gFaya4pti9T8qfhQNQfuY7MdxoQm7EVV3cIO66AqddDgMXFop8Cbl4TV
gp45kq1WpCe2dirWJAmgqxdkbYoQu9Mk66Z1UmWacLudejuv7ZlHAkcSZ7du4EM90yrNE9zvoNKJ
3oaslTFQylFNSJpa51SNeRMONIQQpPWsIJj8r3J3U/LizaguY5Kk+mezC4sPfdwF6i6UCBxBOygn
EF82+qcAJP5hYyQe6cC7tYx3vN1T4jr3UIdbhPe5r2os7RYOy/Oyh8x9CYFHk2sLCS+iEa3b7s3G
yJeL9Q5DCDjLR49IdG66rIelVZ91fugD/PRwtrjKGYmZhfD4zg9p4ox/aO2cBgVeZpWUdJLxT9Wb
1n1tmHirAkq3JD7Q1A73ceqARUIZQX5jAYJGuazXFqhW0wxpwQaa6jIgcrlH2hOoX9LB//+u661O
H295vp3N7MBv4Zn1iO2JLbTTq8AjlEWYBC2B0ylUpneb27c2X6J1hc0UJfyPs/jEsaMz3m6Tnkay
vLk5jgcv8eSfq73x4YkjEne6i8LhXWpSds2y/Q7qEe/FwBjUF0mN5ACVRaK/uW72PmZJGToSIn7R
rFF3gQFzrfHKEmwEOdhrrPeJoxTsT8WW/WFEHvafZE3cfNdAVr58KMeMe1Bdo9ZzS6jw0606xA3N
wt5YwMCJhKA02Ku2y9d4Xro8mqvoIxEALUsSdPYnqLQvHAHygfd/k8bMpWmrtFibeT7GbEBu+wx/
+mjvv28Sgkw5PubS6n8ygEIwQ8wCVP+J+KzgsXfgK3Y+DfaximZZMEImQ5oHnWvyTS82wzQmngFT
kMJ4yJrXNHJ/tlkY+J34D4v4MpbF+JivniZjDgcqU9RgZfNWerSDCREljoys8ShCiTG7i+s7Jcni
c2cj8oiUUsijp2THY/U9tr6zKQglnIMgIcggYXcnS31eIxAXJcDWZWwdL5Db9gsVTF5W27M8gKti
ndV1+rCvZq4zRF7QQoCtXeAyR169k79ZSKvfSBNiz1EbIWF9IUPWByg30jPc6IFs8rCbtpdxmqcv
hDa5u0Gx4LMd5PTF46HKbdPseRDG/Yu1HX7BlqQnTtdPs8YvDqmjWRfbLg8jGRVwgmEZDiW7tNBG
QYa/xjARVuoXzBviR7r036RrANluHRIclPcva4cFgCglUyEreLGMQwVyak5PegEUKlpIDjivnnvV
PvNWr3lSh/OR9PP72OzfwgasXLEFeDTwl8yInqdLpAhO+NA1/5G5Epk29bOKwt92jh4RRHWXptF8
sKt53Pc1nbN9CZq/MMNheymcTn+pNKyBEsFHZl+WUnRjcmonBC2rAXwNH8c23/3e/YcvO6L5ru3f
vt/hkRYk3QXNiS1bae+DLUGxQkzFV4jA2O/KDWfO1se2s2tO2yC8Rr49juH+rLFhcEahCO7jSO6H
RTCbBS7xL27dli+r9ZYpMic5vjH3UHE8J4nuIzONrg59hEkmkC7O0WzIj6rbthcDmvsSExzfBh7R
xVj1bRbUcPxeFrsd54F973WEh+ZlJtJ2ynreHbYeTkAc5opHPvDtSknKsdpUTXUGOd6c14yyb1gq
uT/S8T/wzOI5xCrTMRjiD2gd1WmiBEYrCKY/SaSnZjwO91O0DYPO4hCu0fjQ8Hhm9iWbFIEjiFzA
oZuax7hSW5wlaVJ/6RoFbY6mOZODsWmJM1ImdW8L2Ul2nQOpfofjND7sEWHF0gWHMK7Ha8jQTM5z
exFo1HIa6aEMIhUglqtDi8SW8GMCyX2yRq5ZO3ZnTMbivvL+2kjypiULT/h4SlqLuNz83GRdRfds
FQHL9Sgvdq7eqlovOUdMe67pOmUtMgrBUqjm4oMAN7fjn6FxvzksbPIBssM283QdS3AG82/scnZF
n5CmzpxvplOscdOSLQmuMBuLHzmVIQrF7j92KN2LRfYTsnF4ms1NbYd835xX+cbY9F8D3UVTBG7q
m9y3sSwQNGGyGVaAuFuM+K7DNamPKxizFsqcmodH4cg85paS9sRssuSbrNaMUyGyFW1BzvblG7Pk
HEJjRJMo67GM3kL6whKL1Jb1TqgpNEWnndnzdIlVziyuRLrS+uKQx7ResS7cZBAlRkWAkNDC3fSb
sCRjWBbkl6ai8uj7yubSNN/wXNIZPE9q2BjGtFhjx99GeJflzYaIIfwlLN5PA6+Yg61+GB5Sq8c7
0bnrsqW/mr29jl13cUg7OkVpM6t37Jqm9+gHw/7ZwB8DRS7x8ycimP2WByvvHL6WAcLQxT8Ptd5U
QasRxUHwIYUlb6Jo2QFSa+6XfUoPZrb0oVVGyAzZRFGSc7+GfRYSk2LSSDn6iw53TdbMsDm2eBT3
FRK1Pmu70nxE5/8i0kRl3Afk3uxJKZv4Dg3Q+EB4N8ksXCZfyiD5dPV06dsZoRYtmjSN3u8RnvNh
OZLtOExd9wirh6+ZQ7ecDl2aTcsejxnWPpN8CTSGF9OEeSziCUdDTOiSguCS1vFIT3vYkTgb16C/
YDphHaS0YvvXwGzmuFadGQttt7pETM6YEWY2flg0b9C8YqczT5JaH5owHHKnw+sICi0jtWyzmI36
YOMxfmcgBRFnhczREaZaWVuF+FOYdLN2M3h23TAHZ9k0U1Ghgro8EHo/WYZzClNKLrCB15n/Wt5Y
lje07l+qXQEhEZjBsmFJu7SoVhgJnK2I9dOuV1embq2K1sDHbtya/qsPO3c/+MQhLErXSHPYh8LQ
ZTrYVqEJwhbBgQK0+2XYMJ1wa5gynQZTatTrksi1edE0pc8UPQVaxY2YnMRxem7WvvuFrHEI1ZCd
i9TTdmjOLpztE2a05SGkFHUx2RMzIwTV8DzUCx7x0iTh62Ln8T8/w7N11D07Mc3bIKvMEJ8bNOL3
MJDlebOOwcvUeX3kmmJBxuHgU2gxYVM+jGM2rYJmFF6MNmvM0P8EFCNtui9vYk1FoawagOmY9gLt
psLWqqnf2wrWntju62VQupiSKIuUVn+n2vevoCG7e+sXdMfxNF1YbHocsVrOWZpQck53LguvVnLh
1azOhvZxCYQ20U/Wj06V2sRRjBs7XqEDgn1atYW1LOBNW717ofokw2c5f6WbRCBsmND+AdKU5pev
5uBT8BrPTtrWvHM+UQzSxBI0/xEFS8raj8gYWyzprbueujbas9jM0Tmop+huXOrhW9Qg+jHnoG/C
VJmUVQp/rqmDBz2Bu979sBkxn6rJmYwZ1c0PK4dDagZ7KZLPybzoXM5kR3VSXYV5J6IxOIAK8xNf
U8wvflou62aSK9AA+vsWiZMh+HLEYa61R6yQrS/LSnuRWRPZdxSdZMijaILEEj6ZdZyZFHuJnZ/7
44rN0DOuuORVyVh/0JZ5hDmQh2qCCD+z4Y40+pXiBqwGHxd6SnFjhuNqDijFfshV464EuskCTXj6
H7Zux77EqZzUVVuOvanbPlPuRwAGEKnHKLksveKc/MFKp0eUfPo0bA7ndlNrKSKX9pnaBtxwMt7V
G8IE7/YOAZ713H84DhAhW5cgMPALUwMvaajZM435sHwtrTDrAfnHIdbZNEU8UL/n3jfB09p2uIkj
Njau0D4Q2FPyM/seUrt9elIvOtv6PiW42CpkLfqmxmRSkfpNimYDDMIJdPjLUJNDwqN0z6ZdTFfJ
JukKn4SYBoGHiCCLaxgTZwsAoEO4EeTCQ4I2vFfjPhWxqhAKIyA5uNtYizaGcfHToxHJh7YypcTN
ctUL03g/E0fKWkXr+JSE1XapsGD4voBdKiUPlzth5TsUSMndIAEYadwJGdbH9A5zOQA58LoZix5G
3ecw9hqPqGH1qet1fUQdUQ/L3s1FxDZTTGEdHlTQRdjVCsI6qzxx5dxZcx1BMuVokvW7jdhwsPj3
HPCLKjzieG/F0AJlCFj3DZh0+Ybg0B6jsasLPvmu3HBh5nyY6zMwNox3G3BUQC8QBA/bzUNO2GcF
J4gilpF+baph1Bmk83LIZTC8L0hSyPiy7H0G69bogJi+/TBq3MgLnYbC0YiXHbx6z4tzLJtxozyK
xMkMymGc8Kn1KoMbItcFxSVbTKyi5yq04h+0o+KERik96wGDI/6Hz6HGjwQfe1ugAxQldc075lZ2
sNrFz1GcPMZmqD/Ibj5dqMC/tLoQXTTBPKqt3pA2ps7wiWrnrF0Rkpop2Bej7QubHGsYGHbCgCZ3
cuYqVzGSz3rmcQt6eJcCuTMPcH/pMharJZ8dxI6rbjZskTv9ZxG0zydkA9wRNrODJmF1iBQ2Psa5
Gr7qSaGhXpHe0pBaFDuVroS54/Rsukk8DajBvxAzCNuvkfvTyABU7L46xVY2V2Vlhx11GDet7fK2
hzTIQijNcIeH7aVBsP3HMDalQfN568Z0tjdTVFKDiX0Gl4DbXxcYmwSGrea5HWKbIzpZlqukP1FU
R8fZ4Ig0bDyplaUZ42jB6N4uJexV/+0wn/2dYKi4RCHS00Kt22wQgSnBJthHauOj0mLNbdx9bSNZ
btrr8SAo43nbiyYjbvNlq/hSVDN+rUDx7Qhknp51uj1taLmOdpK4dHl/F4fh363z7tg3yWMQe/wG
9fDkGnGNQwyKXiyAjSLyVaciOIapAqoKi8DrMkYdgBFA3Jm29bEiDEs4icM+DnZY37zhV8pvDZRQ
NId7c1dCpfQZkQYtZaK/+ZLMOZ3jP43ql4IhTPwaBtrjK5mmTE27+2xhJVbGGzawGs1yv/Ui99hA
Om7G6Lzu4Wor1wROonxvH9Cf4J2iOCCIfg+6EjAAuq5eYJaAJSBezkxg8B/Uh2pbk7yz2Dsb4Fp9
w0Vp1neWfSgSjJfAJ02B/ECToX/YoFlRX3asgTStWpSTCR+HRaMtVeaNrsNH2sc9OoZR5UvNWmgC
a3NYbGtLo6vvNtAQFUdhucBp8lozRDWShT5bxM48V2HkSrks6OCkVplpEdPGbXIg9ZoWCKRPTs3Y
0kxS9aWqQRziyK88F2lFPiK8BEDVi3yDefDZ4XVnKYEEGEc+OtCwwn0w9F0+sWY8wJ38JQHtPam6
y3a5bAY1vE0uDplpT0Gq07w1Aa4ksWADapX9eJ6QH383pqMopagxHvUWRmt+Am1YUTblQo/uXhHt
hiyC+88nup1v9Kz6MnG1XQfuSB6RbbvDtpN8ouM4of7NO345IMW9zYgX/AqQVT+4mn9Yn7SPM6/j
9YYVm/VzhB4g98xU+ME1v8LzzWcLlDAZlB7L96oa7L/EasSjmrHK4z3A6qlTnl+6KkVdXiBWJoC8
ZPwkamQMHFf4TWCLenZKAQWvlmcu96k/rEpP7KdudpuTPuHsYoR3LFcVsL2sYuh1sqihaX/tfOPl
fUgmlmH66wq8WYtPEDVXf99SSOR55jFChmFUbujrEqTqz1aZJf4I01t7kflWJNfe0O28qbhe0Kag
AH7PXbuwC3D0Jc6xknT7gCH6PBCkqe5YXnZxiF62D4YipAvG0Rsc9x71LrYF6lcIBZ4g4l7SwKrX
Ko5b88JhFLke1roeqidECA9HRxRmZD5pjJquW0b+0OzCXqoEomt8COIpCFzgshRUkXxesYpogNT5
7mEMQ+uOG6OzLabR9vUlaPZ5eDWBQ51t9ebsceJhoDK9srX6mqqQ2hIQKPiVdh5/QejCMNHcuqxs
VRRJayM6gf45mJjAhiP28h5h8gSLzgycjj/EMcDWn2lG7vvd2pBpL+oNuceZJLtb/lG9owjjG4n8
IWka+2tK0/rkqrZ/0bzf+7skntRjjaqEDyMScjzPxDZvrq8x/IfpFr4lXRe9Wub7/Vgvt+6ibmJY
++JrBCY6RqNHLi6s5UNMdGsaPnXRTB/VzXr+YKOqB/w+r/0Gvz7o7M+xDJV+QO0e9YkNcDE+d6yh
J5wvVC+zQImkmm55bIEX/O3prO6xljiA0WopFheQ0J4kiGjdNIIPMC/JzEWGKSQ8tEoVXS8qc+K4
LQCSQit+wl8rXj0mGX528HXlRxJF/RMTE6xkeldtWHS/ORfjhqrGHzjBzm8K62Evdu3YWtQD3hA4
fmt/ZuECUmDsZuQJsevxqdM0BkbUh+LVhrVR/7zp4X+C1hE5OhUc0aaswqNv8yr2HMG1KziIUXW1
R6c2VJ+N64180MgADovUNiM+E0msuTNEq0s6jvq+hQ9kUCJFZXAZUsCq6CmOpiVvg3ng14GEdi42
adIhH4j84SA9dM5ppYYSqezyJRURx7b0qLcTBllGMycYAB9nU3jotyhuGbga/a+mDKyITAdfANfe
fVF5vf5zm41fsQTJtoMCGXcRVLbkX0eBH5cynSyWpBvVHGMsYl80ptzxJmRK3gMDrvF+a+bN5wNf
6fy335qI1VmilLdX4vaenKM9CvizFruQpTdwyzt03cAuuKvj5TLU8KDLUuqtyTd4VYp8jXj8hJch
NLiWYEQj0ibYxIWJRmKLTokX5M5YjYtOUiAMdA8Br7G5P7loXEyu0YtBmDT6qlF3c1hFwU8ATDk6
9Jurk5vvJkxW/wqQHvoO5MnInwkBAlTImbXtk2l3UIQras8xMtG83X4PeRC7iWHzFwa4O5XV3OQR
0szfISndPuAT3z0ki08OrtuXXxAkAMCeULzvtlhMfY41vsZnxFQGUT/hwv4YtIwvA7iyt2FxXXpu
m2HBeE+DOHixwk4PZBNDV+Cblf/hHeyfXiUiPomIEDg9mtXkjOjw0a1qe25X8Oyyw3SZkU5hlGAd
582Z6ApYE7B92aFDBWBTdFTF7ymd3COaf/4EWqjSmWyUU/ACXdLxgw9rk+Q23U2VR4Bwb81GvUz/
Ubou5MBpg5jTdGbps1RuP8aYDBC8LbGv1LVeX6NUgECg+3gIvNg4bs01AbQvKR3yQImWnGca0wa0
7TgxDYhl0OTDRAvDu+thh4psXpdU92CTO/e0WRoDtd9dFPxtRN98pwB87+dqiUmewvwivBsMW6Hu
B26t8hUQEihFlbB3zHGTLbdWibeZRNN5wwS8HeNIpe+89xhr4Z00nLd677r/FGw5Yfts7I3sBStw
CtZgx4y17RqNcCLqt2bkNqsoCWS5Rzcb5GEBM58tvppeYa+1/07xzyrba+F4xrHX/bNpGZjjPOPU
lgva1JcBKARmNd3YbCMae96bWEd6qXGH4QrYEkBiA+5pVcLqug3yVm0jzyAa7JuTWcT26n2d/umU
RvtumJ9f0YfKV1q1eBCVWw0WEkHE/u2gGmkyjXIwgY8PkrSECyCmOxGCcmnrqj9XHjv9Wdhu/RMm
+v3Oij2+8y2HVx3iT7RgRTvyas/7oaX/YRdK1AfmB6mR2LC1JhcQkv/Izsx/WT+w8UavG3fegab+
N5pKVSXtAEkfJooJFkhzh9rbTzpAqQ1X+tKaEcA1jQc7FODTe52bNMJ10XGC0rSDsa+AVDfpktWk
Sj8AzNX1Xa1xfwCO6kl9gp5uhO6z8RSD/Vi3/1ykxj+631ECwAauP8sIyjIXweCfWbP55B7FE2wG
nTuwgbyhHH3s7M+EdOLB+l66i7VUhbkkHSJ2pnkDd0RVpH4NYOgYTjSUj0dYfNK97IN2+hFAPv+S
LubdXQr/56rYJgncmDQGdzgA1loeAw5j4jxtQWrn+GZpWNQGdBjayL351bVh93s2yxBc9q7SyaFq
k/4HTP0SZ7tL25zrhP3cxo80hwS/W/Khr/xjMM+VzieBzdAcRDru+qCa36MO+ovD2CauO1aOoCyH
ohrgibxHAIEJyG50WzF2SYs68J0uLYzgeLkaAGAluvPuawXNnOF2CcFqT91wSIT2uGnVaq64hMld
4AkY3WRZ/wA3Tvuchm4HMBlUwytiR3FixikgeKR+iYKjpRP2qb0gcQ0wrp2StwbWA+KMS5aLjEZk
hhqbNupX7F3wbglx7d94hJIDCwn7PgG20JUp9nXC8rfrhuRhn+rFF3Ss5quQ6fJnB3aw51tjNnro
rceEaNZ2BkHsBfzPd4T55Ngho+R+dcGK8Rc40mE2brvzFn/0EdgVYHusrankZFTbm3uNH3/Drajw
RUzqts6WkKpBQ2NwMjCXrysiJzxBeuWCPtNgzoZN0X8qIRjCxilcu4ysKRUHk6Tmx1UCcEAAj5uw
CPdueQN57PkhkHpZDjdvnboge+ygkOFmeIeVcb0fK6ys/q2XwLhMR6ll5TKjecthVGna55Y2E3gJ
3QD5IwqgBI61NsBk2hHiXryKh0nT5n4IO8jcAx1VWzZRrJmdp32YZtAjI/r2ffF8LBNp2nd8H0Hw
tiQb6/GcEpsUK8ZvlgvGeghKMGZ8JGan6Wn2AUykmgQdTVZhLc++rNsezuhGtR/+0aHb0gP+CvuJ
yw3J2FK14KzGbgwhy4hrH5dwpe+7DC4BTQwFj1DhgYKBdjnwi/7vxD1bywknYcmA5SIdI/Bgssqw
nqO+kCTCY53jvUXTHu/b35rWXDy0I4Y2jJ/DvN+gqWh11xiw+11qwILlK2d6LtsahMcx2Krh0WM3
+1dSyZsXyDyHXxrj6XSYoApZirEdRF84TCHBB5zq5umZ9puP7+ToQ6wlA6QNxYHM9YbZ24xh9wv0
uMF/GaKk+yGx7IMrWIDEHzaCPdQeHSn2pzLgAihMcFUyyUej0UZAcQJj1Eu7oboUCGkLMegn0Hvk
UY1Cc+1AhBPwIQ2ZcwEZYP2wKYKLk7dkfA1bE371bHXfEIL6U6p7GePX23toCRjrlrOnXdjm29bF
N2JuS9hfqbqFo8LP6Oh2dHt4QkfeaGr3bA72pCvNrllSoE7e+Ih2fEIu5vjWGAnKm3A2Xi1p8ENH
fSMlMOHFvY+khl/huNr3LWK8KRBnYvdzUnfD51rHYZ/XwSr3HC8cVymC2KMVLXrHfA4rE4jKgsXV
aPc8wpGeYxoHw2MjTLKcNtzgaUnmpqc5KsDwkBiVJFmE1c4fYDG+ymO05AAAlB2nW1ZQOBXMrcN8
74xqHtUeC5J5yzD8ely3Ba4os9+h7uM8CwyLc6YiAMaQ86UvHup0nbshDpq8abHpkPXrDviq5+hV
L6lRAYDpbenGC5scxkGMnrh2k31Y2wwYEuwK+wFHu6MkxH5iO7UP4bK127GGX6r5nBW4vDPYQxSV
GHqkLQMSS02ZJNUS3JI2lrbYw5bS64JnAXvuiqk0C5JxXn45B88BkzUpvKpQNlQknxAlUkOLV8/z
G5ym6POQcP2kE+l/41GhLRZYG3DnxG1So1MYot8QEXLIFCIxb9iLnoaoBBeaIkZs49V/rY22IPer
lCIHaBB/07TeQI9qs+Kz02S/n8JlvN+EAn0SuaUpe6bZt2Xt9hrEnTLv1IK2O01phf8lMMbYnnyA
CPF/iVMtFo0rvLZyCpyJ7urA0PUxaQL7zwm7/U10v1RQON3mdIK7oD64nrEVcrtAt8Ucc1ZUQVeb
ksBs5l9CQ/De0RQOJEOhDb4gHdzxM3YqQny5q1ydI0QxPG2qQj5XFOtjwsU/s3okySwRCQbEMRMU
PT7BjyTjsHnghYbWY3iq5ilRDwyfd1S2Kas/kEnTj2+Jq4CgG4QyikIHIb9DBzYGL5DKoMvNqk3I
f74a+msdY4mj2G2NOmf29iNYQt7ncls7Uhort9cY2oEFv0SN6aSue9WVIaIw64LxXcT5EDU7boSR
yx5xfcLYzJsIkCdFnZIZBT8qAElHfXWeZ6K/ApCWa+amUVPAV97BImZW41paGYDU8fga75ogSNdS
zQl/iOTYftiBoakPJtD0LIirHYK/DayQ37GLnAuMLK+VmjZ+VmSSFdidsapOELrs6NpiykBD1+Ak
/2K/ogeOnOI456HdBb/o/vZbYMxvX7qVRM9jqoE5Co73E1Sq6BVrwLBPS3IeFERjcH2aRzwGoKsl
AtUnjxrOYwuUa+X6pInTD2i5Zn9Y4NSd4IdM6V9eieZtsH0F/GIlFsBeMJED6k5jDm0athAsDFgg
KsFTJx9yqS1o+jge0YrB53MEISrabzIE7r0dbpASZN+dORm5G4kwlAHQpJqSxh5Sulh7kI7ETcHB
JdTQrfAWhW+O7Bv2D6AtlWqyt+eOMf+tTeT4ujmE2T9XguOzTiKEZ2UqxNZdJiEnMUWUjs1/6Ntm
ZK/xEY9/FhLtehJJjNpADNlW4o4Aqi8TrYAITyT8RucagsaqGgHbu6Sl7xXargbwIZ05ENaBtYd9
jterQeC6yqeFTb899JAfleO0A77B5yJE0GSYj8uIhIieVXoudGPQo2xr70B+YYTETeQp/xWTGaBx
rQf3cIvIVkfMSvWEuG/wzQcwc3t/kca6/6k7s+bIkSw7/5WxekcN4FhdNj0PWGLlEtyZfIFxS+z7
jl+vL3JK6iyqWimV6UVm/dBZJIOMANxx/dxzvjv79HgMmo95bag7jdox9c1FOVPg17z5Hg+xfTta
HEaxIjhQ0Ity5WUVveXDX0UeS88MU2OvMB2gOcpssTwZkZkK+qZChZsIXBd+50TiU8ny+W7t4g4/
U6tVqz/gPv3MjbGovMYymXqomzEC2rDOIQNqpTJ0mGDXDilFy5PrGCPx+aO38vdMybqXsLZZSOpo
Yr4CiXLE5FbmQedY8/eka7uRyqsGyNItYXWZhbkuPGVoFM2XDFMaN7qwqyaIRqWiUKNosTYIXHO3
SUaZlxzyV7veTurczLRX9VYS169K+yp0ujC5iJOeXUmUhTnTNjTqiB51VmQMLZ3W2woMUnI1OGUt
aCQZYt6oWSp7ntDnUrswh8jwegAf1WOBe3T+RVz2X3nKv0SjwsHUeEfyHIaoZypsPOtvhlN2n38v
KfAla7Eo6zzPKl2KXluLM45pvCjmSv9F8upH2vwvDOtfwaIk5hmouSTq1gopWPdKxCrd9hIrgMto
s7jxC92gLuUIvLxxmK7ftSY3Wj8pGEq6iTliFQHP99Lez6Zi/b2w2VccKV3EpLJx3bKJYItO4nzx
tfRXczr+RXbF+pKMpPgXmWOimDSlUTynxdS8zUjmq2v0TQ0PR2uQm/7WpfuKJ43ixs5Kqa9bbZqj
46LkrDujFXd/79XNP0cNNFWfQPy161YshDBNfVT3qlolfy+H8RV+KstEjQSTq7dLWquB2mvlhgFg
2t8L9XylnOatrFQn52+vNFmAfLQMWzCFJ41/EfH/F2vyK+VUOY9YbO1p2dKwf1Pz0R2a8ubvfexf
ljvnDL1iHuq6ZSl+S6UMmCRd/c0b5star5thwBp7bgBmVs5cTqEFvI3qb5E4xFe+6YyrwqzVdN0y
/S89VlHTbprV+HsjasRXumm21nlCgbFsm65NPqy6za9bvYr/GI7w7+/zf4s+q9N/bUndf/4H/36v
6qVN8O18+ed/3lcF//uP88/8z+/580/85/azunotPruv3/Snn+F1//i9/mv/+qd/0N9GIb8ZPtvl
9rMb8v7H6/MXnr/z//SL//b541Xul/rzH7+9UwL051dj8yp/++NL+49//HZGWP37zy//x9fOf/8/
fnPbofxMvn7/52vX/+M34iO/66bEdqhC3DStM8dw+vyvrxi/q7bpWJYlpdCcc0arJH4Q/+M383fV
YMo5Xl+p2bYwLG7grhrOX+JnVCB2EigeOrvBFKff/sff9acL888L9W/lUJyqpOw7/ppzmOqfjxSe
eLoKPQ1MlIFxiHkH58X5U7oU0qgaG9pU7Ndktlw9elDabAmisIQpIZfHyXDwoaUX2bivVXDcNscf
4ij11SLTXzBx/7zX//GXENkRGPB4FBtf1uzQxUxbo8G/r7NpHy5oN64wkm+mrH85Vuyv3jSfodAN
YRu6+hVB2HSMr4+Lodj3avgUG0zjnMUFSA99p7extqlD/BC4fvMrRYtab02qhSWep5tViIQKsPvV
fLw/Bxt/vHWbd851tTBIiq/PUlsq1YLihBOkmmQQmfIZxTEJ2trYxxbmLexAsd+r1sNPN+kfN8PP
F5/76+u1/9OvPUfYf7r2ipXp2tIs+Z7p6ThETJR2Let0T3OcX+zDf3Ftf/5N9pc9c9CWOM9aLd/H
8fSGWAIKaGS/X+2PPPnlu1LPd8o/72nuYiFsR7V+fJhc3q/smLCVrdqhAeyVPMQFaWe2Pxlh7mMs
dOvWfBTLsi2k9r0N9wRGgig71LEhAqZyPAs06m3B2clEbnZqLRjoONCb5cSwzftkwc1UEiRBG3EN
Ak511GDiXSofm211q5lCOw1Ax12OMm88KK8b1H63SrXnkIvPFazIWWi7OB4fMg7Sm87qHlLFSTxU
jzkAdjr6mulMrkzCb2wQ4w1GfNeUdE9TmkT+LJwrbOkimPSwemx7kmPuMJbfRKdcLUNaHRY9vldp
l2/MdHxSRqyRS2IHRNHuNNqnOC+j+BLXwKWcjS3e3sEN2fqLyJwwUGcHjjYb0trOjhoC99eM06yN
WIh45h6sPKbbXhVTUGFEv2MG1pFWbnZNFyRo9d7Z5EvfuUPcuEaLaoKrb9Ml/Sfg249GmxfEb2DU
BFtYX6s3KPE3Z7VJMAybalLp59LrbfU5cJL6AfX9WSuhFFmG5kbqtureLTFhjVKScEcXsdoPVV2j
0nf1bu7krjvbXY3keVz6a/w6nxnYWMwKVrV1lhmXXLWgCDBrVbXomhnDsKvLxGFekv4QafOWG+VN
CWPF7RqMh0P+4lSYS6PGwaLXbNdulX4x4C4oIraj1sLTygHlWe1DdTt2rBeYmbQCO7JHhmPctWiK
pB+aqy7CA+FwIAjGrMeZ2IU00lcaWQbfUFmPtsZ9IZehCNSkcB77AaOaWNIXUak0UmALoa3SgpM1
ew75Up8PHb/jiAApkYcOs2Na5NWcR0WcjzGWfMrS6cFctdlltslCdsXM/VTvvHIEZyxp4Nf2vFt1
GhqWcROlAIMadQ7KZk8A831Og0U67pDRGNVU/MkRogdTk/o41n0l7g9kxjUXv9kRyS6igQ30kwwI
vqubOcaSM3T2ddE5Nw4DZ+iWKeiZvWDVFMHaJ7crWskyJ5OvzvmOTs+jBfoCd9GB3Zn0AppUMwRz
ip7eHjvtTshyH80fUSwucjF7yItbfGn1ALxEgfNZvqnG6ptju3fC9lKAJl3yF8z0mNl6d1SVXaTd
RWzo1WQERG5cTCv0olV3tp9n7bwDVIFowgPoFW/JhwC3jDMLLCn108z26qgooCy/qDohrmAYVk3r
AE5xqyMCKJeOiT8UrdjIroa8vKgxB1vxVTRsI+c2Iguqt2ugrr7at9j9X6JuO/S8u2y4GJrrrB5p
xMzEmV9MZ3k14td6+GBCtDdgRFRSDEYfvaIGuXaKtIeVkGsx+zN+BlWcmHHE/509qZCcxDUdfaRl
67Xx93m1MZds6v4DfdfH2boWyrEX48apD3NxWzKdMZRaMI3uSNwF7dmjj2BY/VXZmoGu2P7cpmSS
BA6ydiN0K1Dkczy85LOPO88l93NAvfGSJz5e2c23s3HGmXC8na5qYKphbgQopW5Ms6wi6xnn+3W5
UzCzCvVo0K4OM0IDjXFIVAmFtz6kOjjziFt4LDYV/oyhikksvZvFGiy6zW20JfVLlM/YOEV8LcbR
S0s+4Un6fTsE58+yACObTNaGCKcn0JmKggEeBn1zlqlsStrZG70Qt2aDuTS6q+2KfrLjW/VZqhD+
rMebphk39TJ6XR65Zfhc0Ksc1mCVwINIYdL4PyzYUbREEE+wPCSqoyNek/Y4JERbEsUdpHrRx9qu
UTFnh5gFSuNSxPm3FqIIhozAVC+Wot2a6uoqVkvsLPEUzFslBnmQHV2r7Ihseo1yonvN9JTb87F9
UjMS1SJgNO7GmBp8ca/MrLBwb7KnXJZ4Ki3jOhUvGkJYUWi8yqWosts0ia8ko0PL66gEuhu9m5Wz
kVbrk+ElMI5VHFOfqSY+rXfPDq/glm1FoZqEnEydDVmGXnP+sxuT4eUUuFyw1JS+3uY7GBf7CQrU
ptKSl7I9p0ywy9CG17tNnXe4jiLnWY0iywOqsmAmXDZ07i6nAm/bwKaxLpq2mYuzhBN9b/DIT1G8
HsjO3s1GJI/hWcyr8qwgp25v7BFquPNdF+Op1bBQWVvFiBw/UdpjpSoMFWTgFCBwf1Tyz3BlA0pb
kgjmdERB/qjGVtvhx7jBIXUBQeNCI9kd9Gq0/d+XSliq/peiAiOQIXXLJmchta8aTKJ1JhEXqez6
RvEnOP0kknc0u8u7MyYiyOL1mA196iNVogFToZgGCStVPUpraraakRTHZW6myu3J9hFKHiAK7Me8
22gd7baElpdMX5deaHReCPx8hGtjWL7D7oOl9rEYbbJJivWEOBkHknWr1R917mDPSakLaLem93NP
o4vxAfMVudQWW4K4NNK9XJTkOz1F+2QNa/HKp2M339b6ulXGIOkrr6KHQEBaluS0sbARorqgb6gl
0VOkM98hQsuM5ZWC3W3U1IvJIB6Sak1Qr/JpLTMitBGPU5p5ODweESO9ahz2lt2HbxUZsIVm8J2m
zf0RjGJzcgp+TQ8e4BQ3bXq5oAR76uiwhzAqgbBgu7zFS1o9JUu1IVl92Xf9ldDt7Ka3HIVkePE8
mSEZuwmPLcqKW8Q0QKtVntnFsxsRlVCnkZbeWr0JBzcxPIdTaNcPkx4bgbm05I5TW52I/yRMMIN+
xg4vlmshaWDiySaWNsVtYGLvpY8iw6Pdlo1rOpDW3Vpmq1dUDc/dMVc3YN9eUrRpsgNQnnbTpJie
Mk08SkR3KAd1ual67akSeIeHVj20dGwulXblfnWiK6aoVwEO+w8bKoOrmAVW3AbuF+5GixgFZUlR
JtVWTotzoPAyzkFJ4k2tEvlFxI7MFsLeJBuxr6qRrIDeXnf5WPtNSSoEu0kq6yv2wYt5NR+WVTuU
qkHAM8mCpShedBtDQdw/Ax8wvG5d8GotmH70nmWdCdEwWq8ZfI2i9ZK8Yk6wvO1dJID2JRSmFrly
1rgCM40DruSq3ORyGt572lh3pS6fjIKhADj9KLSN50hiLsf9fwJ/fzGb0B/KfHwlPkSOuqvT41zN
rWeP4fVK59AoKENIBbkiA/o4kB4gwjOe41lUIgKNU+lhiHf205y3VBj6+OykeVO+0CexFtooVQOc
ccnkAWlXs/GXC0gKjkLucDRoWQYxOClqKNnI7oYcLhlETnjvWUcSAmt/MX3mgl7RUMZ3a60p3AqN
IBrPHaOar6l6SLOt1sTvjDxJZGCn0f3QD/VrqYJWmOtrPANuT651b5lZtEthTbgNXAze1WDsze6l
nNgfvGXQF1ztfXXVMi3iyZ61Qw8z4JRpC8GZRlv9eiVLPtDGU/Jj1gRVWUV0MJd9TS/6UIYXw+Ls
5pyjgmJcaor5bNBwo1eYmHiyDHJjYpwa3zFeRJ+2lxyQqJqGJVDCaAhyo/fy5tJoy9I7P9BWCXiG
qqBbHV+wjFjY+64gSVcdOllfIva5Fc/LHAefpO/H2pfmdy3dAFWgdzgab/qwVQiseLjgRu2tIgaq
zVAEitHFzSXmKihnzTUbCA8TzgztiSxDQnR3rOq7ip5flsd7mZyadaG5ph+7tTmJtrjU7IupfmrG
o7UsXkYVYYhXZzqpeORyZ9xI+JpEZF6zntWPccsc3oepJASX9du1Ue4bFmw5dBeRg8dMECyJxFuy
lgfcS4lLqjU6PxlJblm1tesazW1i3UvnvsBuJ9ddlahN0GXGRpWF6yCpyiTDLssZKX8eps+iO+o9
zpekzb2o6V2FnWtUh2NEDjArrYAZ24chh7LSMsLsXFNRRvs6FX2t7BnGTvlapAz/KIpjn+Q7w3gs
NNsPE2Nj4KafQsNVGoPSO08D65z6WddtvtzbbBFDeo3v5pjz8CYNksfJm+58DvNFWqYL4WEj39Zj
UpPkSq/a+ZIZlnfK3NgBofXcI5d3Ivfkr/XqXM4dD1QkY5du4iexEP1sKJlcc9Kv2lI7Gm3s/Xhu
/r9WAi+T9xaEzff+qxT4J/Xw/yO90EDh+Nd6ofdavFUfyevPiuH5J/5QDFX7dwselEmYmx3SOuPq
/lAMVfG7jiFaWrp+7u+fJfM/FEPN+N1yLL5mkOvVoeogWP6hGGrq74YqVVuaJmWLZcOx+r9QDH8M
RvmnukKmChMgQBOp61hrge+fVaWfVCPmGKcYQ8Z+l7VptA9tq0zduOs8u1jNY1OP06mczGhvE2fc
9ZiXjzZ5zRvwMs7dHKYc5IcpP9GjFxTLZveuNLmya2wKUeAI0eQmOeG8RrbmzUhN50cz8SeCQpuh
NfJf9NN+DMP58lbssy4rHaRwKc0vbaZhZDhq0sTdrpFj8qG3HQk2rar2+kQEFVoARqlkyXAzLuZR
510/45m3AI1Z9o2pr8l2XlTtCtGF2S6FvjNgwu5q0dXfYjCJQcIoHEJCSbL7sediiGi/TZ06vTuz
mTDe16r2BMfmG3Wokl/05L6quudrZCM2cZm4hXRhnovZn67R0FYNoxHwobR2WhDEmotXlTkdQU20
dLfMC95WobZbYhsJxzkmkKWjhQoWadbBsqZkO6TRUP+iSXX+MP/8YZuGw/1iaLppoIWfNcKf/qZc
Bc9GAK3bkSpKtq2UqR+FdXc5yUlsVosMD336+Bd1+1/8UtO0HMmIEe5+7asU2Ith6G2l7ncFF/pb
0tdK7iYrFamnwdg9ZUs57IgHkfv+aT3/hbT6V78Xv71lIjJrDtGcP79ZsLRmVK783qbKubNNvAST
Uj2kc8vdoVbdC6SeX2isNKy/CJ+0DDROFxIjjo0oqGlfxHyrzg0Mq/m0s8v5UBlZ14IjidQD5KX+
g8OJ/m63ofZtItiK25NRkvCz6/u2NeIL7DIcN4oek6euTcawnYbOelAcjL1VQvrDXdNEttsaq9V5
WPeaOA8YmVOPuNZ8lzhk2Hgcv3dWPIMjs3SfQpoA5mq1u4Zp2bicAb48AcjHOD02+7nFGpakcXnP
qNs10IljvuSLXW0zK7Jf8VECEqKwyQoj6ly9E9Fjb5cd4mIxmheirJ17tW9idozaMZHEbKdzlbWu
g07BkxMX6/nfelQBlqicJfFhzg9oYea8rdjPjo5p5q+sOgMMi4To0rZjv2dm26Ls8mWcXhSRdabv
qEbL6biwm1sAZeWrBjaIKW1tOBvgS9As3aqck2s5oqbhEumvJdzme6XWdXJcJYlQOaHwpnQvFmzZ
bljMIsBXax9wZ+VHFX7U4hX0QmYvIfn3UdmNusG21e5wSY9pUAvmAIdh+5Sp7bPRWJiQIjQ45gYn
dXHTOAtMFbSl+1x0zrGii4dRV4fw6HSsXD1uLeogEd+MQzx1HFwWm4gwn0KnkYiH8EbkA2D5Z8c4
10sDhxRzl23dWzm5uHbREU4zyv66S8qwdwtCzdTgVdpn3mpWIflXzTxEcRp+cGox7hkGZB5lgR2+
m+eFoHCrYBmxsovUNqIp6CPU0SHWsvsqOgcnZGeNnggdSaqu1F+0PhEcKxFc7EQE0ozsYG2VEy7p
ftcThLlM5mhLus08lSbBoBLL0EEYZNCZz3ZQ5vhtyawLjDgf0lLijYzyax0U93ZN7SwYlY44D0y3
W/LjxSYy+/euWg3ete34g5juMNQ00aZGrLV5BLRutmTlvSNkdMewC6KEetdAHXHGy3KoobnVSSw8
ufaOz2WON3ZhkNcCYDKEyHwG9IcsXG6MVBjI9MN8wjXVkYYe+nsSS7YT2FwM8m9Fhb8vqlmDqyHP
8rRcwn00WD3S6+rglq4FileWRtiNG2NnMnTgzl5V/W1OkR8U+6wRdsp03Ro6Uj7Mbt+uOQwPUb1s
9TatGNGoaOmpxAC0ERjNr62phbsSlx/hqMS4meIwyNghrqGNKWCJCaqM2TqiZdHba2v1LDcuy6fd
LRjoh+wlkU1It+PUh/3e6CrVo6n21KjNddcoj4IorD/LcfBDjvP3QKCaQ1o2/R05fZSsuHxvOJTt
1IIH0q7NbUrmepHx55hHzfUw2KATTD0Wl4hVCG6M16p3+mAnsCswPTmp45ZdcljKsHWHOtvkdXlK
IQfsNUfRcd8zZPrOYhBdQAKe1dONjOBbVnMDfC9/bkaZLJ7F2uzc2iKJBuJCK6XbFg4mVxH1ij/q
k577LW41CAU8mwJ2vcorljLeEYafb+Ow5EA6OHi+4WKQfx1y3CEcxNLEkQmQBXloB/qGF5purE/Q
FiyvM5hcPLfqaTSdwtqNnU40bejNQz/FRzqxS+ZpjRO7sHdUqAS5vBq1tL/pkrz0VSeMrsuBTgoD
lA5zaT6UIppPBE4uBM6/TWcoy/WkNvPBsMu3fnw2lNDxBs04ZgsgR9cxquR7lCn3HXmmLbUB0+1S
cw2waWOg5GHrR019XU9oOmtTmfekl8LAGAAsiXK9cuyKK+Dk8UaMWrHVeGq9w1gori0d2IUjycaM
YZiVhJeGfGk8TTXL9J4b196EFH87pzUjzvBa019lzhoR1otaZVvbunpIdEOPPIMqrHA1hiZmPl2q
3lWlld5iT5of1DqsLlSrynZnwI2Xa50rnNg+sq9Zror6ymG01Fq0ChoGWUtbDBtjHHApqydQmtZN
KLsi0M9a8srcrN51FNneGq1q+ybDffbxyKIfwsBhaOxhqpbuQhsNQkdrYVytVbhsO8Eko359Kpbh
XvYjneClPDAdk6fQWgw1LQxGWvq04fZ6RFcmNYnfp12ielY59VwOpSURU03feJYovtUsIE7QHUAe
lMulAhArYBr0qeZgHXbpYzLEN0Wv4Ahy2iK+Ym5mtCUzaO4AeXoDYdDbtFMbL1T6fLM0PLfIMnZP
ZWeTih8UrtJcM9+A5sbYAZEMtfc8A9qQ6El36zBj8JaC9QGN3PQVSFxbMJrmjVhlttFsArpj3zpE
nRo6Mu1Y7ytRy4uUyO82ZpANtuIQFTu2yInx5mxdTw5zJh6jotxPmHvT5ZtMAcehw25qvfmeTI7p
W2sYla5mIFgDMMPx/X0Ik5sMa/nQ0LIy7NxwndCBpKorw1uBdczrc6vfwoY+43XYjpbhbapDPPAS
VXLoDobsIdnkzpuoRjgVYzPtdSWxDvAuzSPb7XSsB20ImmHXmN/DwrJOldWM9wVPUz9l6ACoqyhE
BEATWktSXo2YEIM6/QYLvPWczlPlMyWd80lsqtDr+vQqh8ECO8dxR4X/lM0j4bQFTsGyRMyidbRy
l8SwYGMF8ImjPFeAB0CiwUkY0yPzjumscApnYkZJl9V2bpJ8aDYRSU3M+QKAh6w0hAY7nl7wnIqg
hsnir7r9kGTtfV/1vqjbV1uMVCTr+lFP7R3MpujGiXJP2sK8bJqqC7BQe2GlofM5VXNZtC0wOwR2
r9FyXiBb0azIj+9WMCRyJQttjLR2sM8WEIh6e1+ALnlV87DfhCqktlA69MMm61HXsm98uF5lp9Zj
ruoDaq55bJ2Qbk2RC89ulpStdeovjTB5jaiuPPJPphcl6m1mmQ+imNUg1PLu2jIVMLTq/NRbIA6I
tF932pR7U2u128Sqv48RQKGa0Vt4YA5KWB9VNUVgxvluUWTlDk9Rse+sDMageUid5BlkzE1rMDoV
7YIWmT0ZLtiWYqNP8luPAKMpscNnwACClTxMUi9vi1VtYsueN7ZKzTn1T864XBrCORAzYrowGY6L
MI+snSB27ScQKey+zy5kpsPtsSr5knbyrpNd8zwz6qGu7G+tUj+lXQmLqO3kDUGHLV1gxpKZ2iOk
yhoWi+m1Y2I8VOpMGnbs180q44klFJfnWBXibVe09MSWcS8HOz7moWUFlRPNUGYQ+WokKTiE9ytA
yZVmBje2bbv5uUMy1fJjiBknM6ltUCFkYflVj4ouM3y20IsJROxVB0RuirPCz/KaPjvqf3RoUcpg
3GXXFcfx47jMxo1JyDxs+3QLhfVOUtG72KiN25qLv2e6bbMV/bq3iumUhG92RreWFbDJmLMNNDS2
/VgNIQY6HANMp+QWW5PlRmnrEakXZwocuwJZyYaN0ENrVBDA9X4v1HLDg/Uyn7szPFc/DE5CsqN+
N1Ba76OQgmhKi/SUwSr26q46xcwi58HiFV2ZvDZ8MH5ksAqbRd4NHDiCcmyTHTDf5MVyNNZv2/p1
i/3ZK1st3DbL91nGR1g7PWeGyIy3uUJiyescMjSjNV6tkPS9umbe5Vhvyqn+LMuTNq2XSCbJhj5x
exhS4r9V3KfgH2brorIu5ipjkq5CASaUUXJjagN4JHi18xy5qlEDHlGUmBxjMWqeGWvRppL59GoA
qeOv6nWPO1u5ii36lMqi7a15CTrqFbecSnlHRTGhNlr+wFTb21K29ISmOqu+laIrtnVBk0cs0GTd
FYbjPhUWjD/a25m9uPGgE/FqZu0R9cGbiTaRcy0CqJrIofrBnpP8WWuLYyIna5ecwYwdNUwJ2uej
lcPexltQPmgOhKbwzRwW32hW1ePJa/iqBlAjmolsFngMWr3F0LAYe/gDasHMaOIO7Gj1SV/QgKVV
H9r1aI3dA6TP7WRxHlTGh4XOCX6Tw2haPCPt+F4hh7Gpi2FrNoyXweGyDVUjZqjoOrmpHp+Tlw1K
LxF0ZUPWEAOMmAQ+KCKRXpq2gDjKprgef+S44vGqS2/DiW0P08gYz9B40b3lDuTte6XCDBjhK4T6
3SSbR1ygkGEODBBJaUFike9vRQqWaH5l6gdrV+AwEHO0Bo521+Uz1dpyrDUi22dLpEZHJqTmNCP1
kb0T8od2yIi7YoHd9bLYc5glRfXQ2AW0MSui9HVOYfIwZm3NSjb21tDCyGDnKdq9Isetlt6zyCDU
F08gdqp9suivkRFfWQYjFEUeOPWLNavaztG/1Sk4xLElTG+cAOjtBHfnRweV4WksSusqjMK9QaLK
69cMJlpa3xGHu2P7o1VMsMPY22HkgHKSDAQOE2fhsNEPvQt9txCuIzI2BolmtdJ5GeKs/p4UdN/T
Jby0ZcfBp1U3pm3PD3lXEMqqKl+1U9wbkzTdwcHvoYgGGpmIOX8Tg7gAD2PfKGxtaOEAEL2lwQ1A
vqi+mJYo/nDIZ9JHgfkWh310AUTHD1eQvAUjvkACW9g5YiRp34Z0FuSC2hfgau9VxdmlY6s3qmpM
16WhOtcwPCYfHtmHOSmaF57HpOlrOW1TWw/9fnjo1s7ahYXgsNIqGWJ2bn+bGLbJcl4cwHmTNj7n
ua7stFCRd8X83NiGJEIVT/dgObAKDRoaFLSIm1ofa+riuN+oqZV5SgcSKktn1fHszND32DzV41Qq
i5cO4bUeTxSJmibsW6BN5r6ougsaSgZQKqX1iVsCWFIVeJlm3O8nktmXDTbcjW7HLykBxLtCTuke
Hvp6Uzhnq1FsmuLVDBen4jaCTcPRa1oCs1XEe4IAYVo9mlmfMGqBRjSDe+nOG4SdK1fU5bQvAM/f
qepgHYSy0GW0soVHBl3zzp6i3UI+CC9Ad1nMS4TlSmtP9motJPwxC2mCpDZSTnrFZFt5hI2c7TRr
3k9ho10Ypl3vBnutbxLlTFshNZYQl7QAp9jJPL72qmZuk9LgdGOlJgfkpsz2DefvTdY1L9jLQBaQ
VDiG+hJd6GZkBYlZD5+L08l3UY8EYegVU/PRwyZhrpXGRQMEEqs/mXm3VRZaQJGWPsyGSCxPaAul
gKg055nAX8kTNDOzU6oT+OfoUj+JalXvl+KMLQOklV/pQilOELOLV1mWGHQIsbirrhinBC4pXAGK
PbOw8Uhkpa7oQA8L2DKgTzs6QspdXWbT0e4kgzZb3HO7kLiiuqkaM8x8iDAUHtXCmWkoxH4IQ4cp
S8mb3fa2z/04XqW6eLJ1ZnUWnPNdgorGp6oSQsH1lo9XyO0MAhiUsdxTdWjjWQOdeO7lZ9KQSv49
R1hihsCETaIf3FqH7uipfBwvolCEJJ6pwSxfOSYU9XRHwObZJNqugX/2Yr0kHU5Sb/BWLaPLWdXz
E0nl6FJnlOdGGcR9HMPdrOizPoV6f8jRJQM+/scIQlxQ0Iu2Q0bCLOE4HAsVlG5ec3qnXjf3w9KE
+b4Y+2ZjMxRoa+Zjt7PEemPN0AeROLSbNe0eB0Z2XVHRLjetJlN6sEp2O3L+24w2V+VMlN02MrYv
82g5ZmVr0Facyv35OE7CajWuuUmXILYSZT7TeaKTjDN5BeYGjLy9eJg2zTeuYuWNdvbCCTz+QT7F
WDprdnaltELfksxMrwjDYcQT7I/wLeNG+BFdv2Zcssu477udngzlqR1z5VYBn/7Ec6C5m0oRQv1K
EKmXTo+i7TgJ0lWWmhb4M5Q0/sCw2zkEiYir1VJm/529M9mOG8m27K/UB5TFQt9M3ensRHdQDaVQ
TLAkhQJ93+Pra0P5XjzSgk6vsFENapjKTHPQgGvNvefuE3B3z/Zccqyf86RNH63WhP1u6bSC+4Jq
JyX8vZU03q0Q4JQ14YUfpil0H/Qso/Hdtm0uyiGKelZZoMZk+67zLjsW66rTtjhzXisBD9lX7DZ5
cwNGcblLLTBGq4VJEveGjCNPOhV/JCEn/bGM9HuxxtlnjJj7p18ZfXp3+6eGDv27KfbbL30U15SM
u62ZvRpO9qwN8RUs++qKnID9TliauNaWZfwaArt7Z1nLes196dh7Rf11WHv9RMNbkezz0Q73+VrY
X3AbQHk0CfEYziDXtGisv8KR945cqGtIt63fP+j0J7WgPZGL7eqiX3+0VkY+Hr4u7fjr7L2baPp5
bGBL7/whKQ+NXpP76UP92CRR+S72dId8E8Tqzl/y4xhjoaB1prUJ9srpR5Gl4bWOIAmx6lR/zZbI
ex+C/7/N9Np4WOcS7C0GCuPJxyso3q1tQWp2NUIIhv1a9U9+nxU3OTbssGxTnDcKWo840WOM+lMI
rhAcvnJOnjHa98GafiwQQuCsLSWNioP7AQN0yibCqR8XnAfpWxLfZ+rEeFxUpg0jfzFPzaK315FZ
RfbOWIFDwvVx4U1Rzk/1eiqvmlSrHhF4ZceaXkU2dyP7jrkE5fqu8N7XnW7cTZ1jfNcbLboTk24f
FstYr2e71E92ySa8+HP9VRT8Ry1F4Qv2YjgtvQdUo6j7p35IwoeusoONcPhkYu/+UGgQaGFnaHC4
Bzv33uexkYAjHMobGzhKvCORV92BW6BdNyyL66SeUCbmS00imKv+0wCjhhbDBhD+Lhms6DiZVrFv
USd8LDq22xu4i+suKpFuce7I1xs7MTEw6ehZHdPJ/dHDrPF3g9vXX+sl3FSXfdrbO+FCINHG0n0f
Yl+mk+Yv66/RUnsHmle9b+jpDRj8XBmw0C5RrtrF6FzTPG+fSto7nqyZDPlV1NGUKtDb3g0xfhfC
ADMeW/py6zhkR9jXOc6bSGx2TpRq/+lo+v9V7wtdMhZ1xvNV749t8r8evpXZy7I3/5f/lL09/TfP
dU1dd9GlWNS9qZn9p+zt+r/ZBkxpy7UczTef9cn4v9HA7lFkI6miORrtMH9Xve3ffEMD7UrDjUbH
NS0l/6bqLbVKWJ5Nb4a99erQJYNSXCp61yUEX/bB+aC3o/3ed+bmXe+AzIWFAlLu2ay8UjuUmiX+
81sU8On4sChMy8aNyZyDLiE/f3DRyKCZEeWR2lZxG4KzfcxSQ/+PRgPpxOs9QK/9bVQqPZ0yOv0n
llSrdGdCoXRrQCMVkIhxskjwFlnBpRCe1Nt/mtTo8utPc12HVCY6St8ypBqwlbi0oCPnP1iwEh51
0bXfqS0On9zJ0BHj5GF4bFOvQhSXtp17+Pc/7tkAs/hpg6K49A5nkfgdZ+b5kNkl5DsXVwtgBVqJ
tjapjpqtd4+akXp3aR6mP97+6Zctju6vv5uOJo2avG5o/OEvy8EG3Athu7BcQpEWRw6i2a1ZD8mF
CvsvP+dnJfbtZ7hmoPWwHb4d0ukvf8bNlxxCQT8jI6efo+LE+ICHHTTcojE+ttsnFW1o752TL9mj
03EnRJy7oEUeScL9679YNyh8W76FrsLTpY6fsLf6dC5oMmgEKg5y1mI/xVV1oXV0+zTlP9jUiH2d
Pxz1i/QrkUEpDcbQfCDruH4mt7UgpuqwL9i10J2ockxdGWOu41AOdUwv+kR5o9cvTLtU6/816xaP
wHpDaRBLiJezjuwD9UjPQ/gDF1CPfORncwGlZExRSoIcG4wSPMaHfz+/lstSRBcJ37PcMuaRvxf1
mi8HMBO8Vj/6qS/+RdXzK9PLqwNtR3fgP3/E72sXmKc9HqaaC1G2yXVZiRQ+FeqtDuv+1oPDEv9y
/trBqrlCb5+KSQJvKCLKjqGT/ysv2V8hiBTGpbfQJwZxNHr5K4YDF3LUoYTMGVnNjnPcvjUK/8La
/cq3QNaI5c1zkZzosi1u63IitvSQqnfnATrXoxFl8ZBUT4tjalf23Isbx7X6C1/gKyu4abiurVsm
C4wm65jMjGNt0nbM4LQRm3Nqp9HIakPH5iW/X1latH3tfAkWlluOybvaOlNfyHhIzCKVBtVA2hiN
KD3o5jfPqyxk6JQwjd3SYfF2M+tjRooiH0syqu6S/tS7uguirirte49GezAgFfZlN28HxSvzgEgf
db5mIYbT5aBY08VMIsPsDy357nsu3OU1txv/HnlBfOFF/1rAXi49vEiLvcy3NPRBsn15P2pjV+Hs
cfAcbQ8N5Iad5VMixntdix4g+2Jhk7qHoo7fZSJs/u3q6vDTaP0M1lYaeGVD23EI9YUSOPVq18ZK
yggLSgokzN+ezn8cRBxINWwl/IZp2d6mUHz+qkdK8m6f1P1hFYDRq7oBAKfpGsj2aLoxPXF4++cM
/R/vj7M3WUnPNRyEL0Tqyx+MQrpPe5FWh2Kx4mKfz1TR9hqniXHXsmdCKLbGBrZ8keffkLPlSI5z
F4GdhpSV1qxJi81d1PE1Xhsc8qN7A+QJxJvGGR5y6qv1LZVdqGrQSfSrCNoAnEdSw5uNIlJAcu8p
NcXeDhHmhPN2Z8FABPW5iwNscp1M9eg8uHY3/klWGDLWqifO+3WOw+VhXf3C39oYE3qFUA9dDYWH
uUafexzWuIcM+oGcWGc8tS0UPHTINnB+HDES8wqYZxo/YvtdLe/WsnI87r9OaNKRh9/ibrLS+IeO
YIL707LOglvWgtDHGs0E0yV/+IiiIf2YeeEckRSb0cdMwvWLjyXWnx3tU4Nhblw06q81upGUyuHI
2lB7TUU1PtJJa/YdkLX9YE954LVJhuFUldW0nG0VQW9wmm95mBvuHmZFqe1rl1+r4iaM96Htpt+g
RoFtaMNk+dlFRQrlFe7jT5isuFUNrLbarSDDHd+FkIAe0g3ytwP3XtkHMGrr1VbZJjmaeRkpnGyg
3+VkDGsECJw+o+qBhCMSqR2kBR8YeNQIMz9VUWtpV8Not1Re/NEY9xQG8TfKB3aMK9euufPBuxyy
u1Hgg3FnhKL8AyjQWtIol9HHthk4fUc5pMd3ZAUy91CR67tuzVCjiO/pBu0ms/ul79FTc4TABOoA
RzD1PsB6xcrE7Q3x3hMZBmYVfC9g1zOcNqy0uLRvqgRqUZnea7AbUWGN132LecWOWp//rXZw1rtp
gSmRP8+9FsI4qVNxj/WH5fL4y9Dvy14Pj1Y5LuE7Wj0BpDdrLu5BOoI2xHrNSq99qw+rd+YIA+/K
YL0ZEOqE1mMWRWZ7T1rerncms/lpyemHuPdQkiwUlLO2f1e51hAU6HG2ZADNPZgdUdjkM16MvYct
i3Yoo9kIkhF8z5w3XUfj51D+xea/fGGVi8ubxMZsLVpKyHBYoLkNTRmD6VzHWdhgVVF4aUEfWJX8
6D03pXJcLv03aiw2JmTbeRrCc9H+BZjc9a+6vKZa4cyMMdcNjW9xGpNddGOyiVSwGufjbG79Ro3n
pcuVUfFqD60F9elxnVfKuLQEVDr98OaAJZNd14Kqnt1RMO21rsPrx+uETYeIVRR7g1oELlwW9Pm7
yqOVnsbMxpnotMkbceqXvB5+uBFsqqdu9n2xwzuvfqqdypl/B6rfvZ9HOrio8ZksEkVsJny/dbiG
1wIWXE4ExtQ7wkXjy6cSrt2Zw2Cvyc6g0vGAhCH8YnamU9I8nNKp1WjW/PHXivmv8gz/d9L5gHLm
x779+bM/fqtlkf32e38zOv7f4G1sF+zzmQQ6nMqXWQT+5/8lnjet39zt1s/B2HCRFf0tnnfN32zu
CUA4LC65/8kv/Ddug/8KRIe+bT6Gbv2iYPy3eN77TbeBcHDCJu/wL3TzFnvX/5wXBMO6nNdpO3u5
p7HXFLhl+dGjVk7TtVlm7m01AUB89ve/kjM4N/q2oz4TVeuuHbKoiOgx9ElyTRbtwG3a5hcOO+dG
3/792egZyqMiHHUvgGCU7d0hhf4WWvWt2rObL0ePYDw5du1jbhGSBexFcmyG1r2QcTj36MbLwaF7
dLWrzXZgd/4TOaQnTrOXRN7nxpaOwF7aOkljGVZQUPqfMTKZskt3ynNDS0cuiLgQFVLTCoSmfbJD
Fs4M+8mrtydcOrv+/S3KNu1T5fipOworWGjg/kIxBaSz1pd/+NqMcy2ptkNeVeZ1UXYGTiB0lqII
TC9c2c/8ZbKJe5tF5Mts1wpoBALMm9q362j8qzTL//xd0t0OH466C2deiD1PQeT7067SqEe/PWvn
HlwKYA1Cbe3Ykxn0WpldJSsKTRJ0ioNL8esKY/EAExiBvTg/6maldmH+VHvu7e95Fry93tIJFJYG
3ZW8ydWejvVkGGorgyvFLthR6h0hNtU9jWm0icO+Nrz0v7rHzmYmz025FLyaM+QR+SMjoDXkVp+i
93HrKU64FLv1UmEMV3sFhRaq83MIbQB4sH/hInruwaXwxfPR0XpT5I/LlHNmN+yqexw4yEdqTy+3
ldhmA/x8bOPHdOkxY0+wKDW7+untD0a64v8dRvL1WWC3YrvUrFDap5+MrPGBLRTAVaGYIocR5Xg9
UdD/yVGW42tKhdqH7XlY0mL+2HspahhRG7biXyqFtEs5N59xCg1CPb3BgMa7pe2juHv7Lz3zmmTm
3zAuOMy4cRP0efgxHLl+IGFV3DTl/rjIAD6d9rUX2I0Piripv6Msf6f24FJMwy6DGlp7AKJJAz9Z
GHAmcxZeeP/nZkWK6WFNdFsUdDOXiYOixVrxq06hdPuKr9R4uSBhckaqGAuTwM2G5D4twJnjEWx+
UpsaKbC5YTo1Jp1VgEMiRBDfmo72bC6/vz36th6/coqTc5TmNI+r5wO6wRJiuqJhOdkBYrfvbfTb
V2//xJnpl8l/ZtiM5BJmj3YN+4AZNzIKU/HVytw//C/CtoYnEQzYR92gIN0sFkqhdtaS04/Uto0G
t20jaFzjCBXloYmyC3C4c5Mibb7lVspZuV8FRoojEqyEYfnShnWjtl7LJSGckPKmbfTN8Ti88wQI
jUtFpzMfjL39Qc9239DC5UKjpS1IoBEfwsxHujDmQCeSQb8Qr7+qZq98lLYUsI7AHommVS8oXEpZ
ua9391hif0Ts3e9NrCqcq1lE5eekmvbj2vy1ppF508z2+rTQUoeGptZv+qjm2puOpXOvI61jQ0Qo
FMdz9j7quu+arUH5rqsPNMvdecns7/Xa6u/apjD8+zkxPit9+aa01ltZjfUvAjK8CLgi2WnuXCcV
Agml0eVeWM0FiY0hWBn0xoq4OEOOX2q08KiNLi07U5WMdWOspE6G9Mc4TZASjfdqQ0uHiZHWpDgS
jR+4YvpiOqQ/1vJPpaHlkm9elkW5rJUfDJoB/gLHAZQWindSS6qH0T1lxSnutEFku++cdxgwXNj9
tgFe+d63Yv+LmBo8w+sZNHDdXDvZkIgOkYYrOu8Xet9UNd+o6th7T+hW8PY8nYliS1p+zJ4GcQDh
bmBBSnxA85bd0/5H78PWXPP2T5xZ4WRlgWfpo01vnB9UhBWYmfzojrnancuSFiEwenYWw/ENqGLA
B6qa5vchbEe1O4AlLT8IbTmim+yJXtbcN0b1B4z9C2/63LxLRwXY/Ii9o8IL6GxITrQNYeKITvxd
6A3jhU1LKjr8fdq1pMjN4hoI+Wp6wZghFM4WG8adA70mJuv/qS/t6r3rteB1iiHEPl2vIV3T0n+Y
cFa8XWnrfSyWHvJ25TqHuU7LH2qfgxT0Non3Aiq/HUArg6ZngZ1x6i9KY5tSeSVLHAf0V8oJw89u
PQ3dbJ3isaU2uBT1pUnzf+h2HDGy1ri2KgyF4tG/cPw6EySmFIcrss1l0kad62a3MTw1/wsgpVBt
oTW3r/DZXm0iGRZGmBjBsOEsEQ7SkVRBcFObGCkIS/jr7qiHThBleX8H5PMp95tBbfsxpRgE02Bl
SB2cwAzHD06Bg2DS2oqfixSEqK3SKU/JTQAffAdT6qpMm9u35+QXkeCVpdyUgm+kSu4Dt3aC1Jpy
ms2m6LtFC8FHHONaVPVI+nHB8vsPVh6iYa4S92O1uj/QeRafygSSke7MmF00S+MoviUp7rxsmGcT
bGZgaEZNKwOZ3Pf09CnR8lEISKGnRYtP33deBI3t3LDpfgd4cQlrfCY4DCnydLoWKVI7ORxAN72e
uhZ5vgYJ4O1XdW50edP1oaMKz82DRLjO0fNacE1Wp7ZByXow/MApP3LTDxDbfvRd5yaOiiu155aC
GiUu5Tu6CTDbSaAC7qh1/ytFyd8bxy9AzrPlIgPGEK2Onge+ln+nbwMHv0wtnA0pnPHVK7reXdZA
CO172WJ40PY0aqjNiBTP+Wp30RxqTLYAFOuM3Kem1Ohu1EaXIrrD/S83TS8MwrkOryjiN/t80RfF
Z5fC0x0cBA9JsgZ67fog0GgniVLvUiVi+5ZfWY10OTpjR4MKS4tRaGk/17Logf9U5YcG6y5oBJjS
0oGxquWedClap5rG89l1vQDbzehdtXlzzGbeKY4uRavvVSLP7SILSqCGOxH2n7S0u7Bon1kJdGkT
HiKEImVHgmJIa/cOw6f4epjdUW0p+HVMexZV8Thk2TqFWSDCvLspoNjS8KNdmJZzL3j7k54NviJG
d9KaZi3XtlNjn8D+PdrDhC6i6ieNynW9taY6NdRjpWj4lWJ99oOavU6DGdKCKxwuhbvB0PureKmN
/sLp9dy7kGLZp/+mRgCaBv0gkqsaljh96krGH5ui7OVsCd3LJsscsmCBOLOz+3jZjz1ezW9Pzbkq
1K9/fz43sQV/vxIkXZBHHFA6J3vaXLKbotPC6yLu+nvIHfT96NACq9a3fvaVzqnv7V8/M3EyEKoN
6WoL8bUMCjrXvAEdrt+e1IaWIjtrYKJg2p0FwL+vhphGoLD7oja0FNaFAFMz6d0aWOgWdkNiAIlE
CKE2uBTX8SpmSy9wNae/JtzZJXqgybgQeOemW9qF8ZfWDWj14cnQrD9Fzu2NvjnFK4cmRfXszmMN
lHoO3Gns6O+MTs5ceGoRpklbMQt+SettmlL7jot2R3Hf/tov9iVF/Ks3XAP94MsYQ2RP5/7gpafR
9/7oYlpmo7oUVyClugu5i+31/WNTQ3fgv/yFkcYE4cd2Qr90sezxnsDW3qQXB0CFDe0grgByKnxA
/JL04UezHoKa9dOT4awPv/oHkty88Fe8+gEx9ssvX+35pA/crSunBemTnlAAkUjAGHzHef9GbXDp
C7eHZCz9weBFIjA++I290Lchnt4e/PW1kj9f+sTT1ZnQjIn0pIPS2KejiQ90PIJ9cegZP5Fh7m5b
vwGwBSMRl4XIao8iMz2Vky6/LsUAqsgE9k2SYrdnfEuj7CafDJXtnqGlDaw0F2qHjgl4xRreu8tg
4uY8/juZ7H+d0Blc2sDypkmzvOGdcFyhSbzvnzaQw4Xl8tep8LXAkkI3nsZlCUWdnqpFy8192YQO
OkwfaFXqrbQDTuSOfuRuho9fOGGkTAsPfgf7bIVoRhoJFFcfis/RmIHSb8GMGKFp3IM+9ri29d4O
UmzzvYXPeCGXdiaCbOlx6WtBJByK5OQlw7XX0+rnRtHj29/nmbHlPLK7houolzU6jSYEf99aPDh8
v6uNLa0qZujYa2xisFAtA1eJ6skahOLQLxeV/42pBPbGiR6f+iJbr2BBpw8in9xbtQeXlhuvmxrE
tqE4xn5pPpIp7r9DNMzU1hu5TDgZtQEoZElPzjh88lLkvPi4WiqbnuHJdcIignpXjFFyarbKMrwt
RNrdhbg5863IVUJ3oSSbFqCWACAth9lAvGu30YWF8tzg8pzr8CIb6uEnCsx/Ls7wV5j7SnVrJkVa
4fXQnAccqJOTJegYxqMXJZD2XulbkcuEw0QTd4Ld6QkVBaZX0OZSQzE45fIg8voWUC/5cxD40Z5G
WlBO06Xzy7kJl9ZvdzTHORr85IRl6rfOSLH2iczxoDQrck0EqIfd8TrFMbedjxFincpvPqgNvf09
zy4fWVYapWPNDI0MaO+blXfVmZ7iuiLtl147IEyNHHH006Lez0B8Ztzl1R5cmnCztimBm604jqIB
2CFCFBp1rVSzo29P2jFjV8tmzkg8Of1xDzZR9Ckdxl5ts7ekLchuuQvb4xyfpi47xPWV3yVqX8o/
ShqryW4Zt/HJ8pqbpppuF2v6rjThm5D4+ZdiFY1JE9UUn8p1ca+wzVmuWDBntXOtXPOuimYtNJ0H
z9a221m6m0NvoxVA7dml5dBa2xyrZF4n9NfNtCOl38pwQrVjoVwvSVFMaOmYimMLJ+Wmzurlalg0
tQA1pQCNXM/to94Nj5hTP4pyeDc2OFqpTYsUnzHdOpEfx8QQEIqdnSe489St2kduSgE6D6vhzGMV
n4Rj3Np4xt3WAMnUzhRyvcSrI3b6pE5OJIfzQ6olwBTLJbxSmxcpPn2z8GyLHs9TNwWL/60P/1Ia
V656CB1wZ6tznDCjGe7CAMfjUvPouZuRXPXAOajQHQCApyrr4NuVGK1ngHuvmioDJDI6cFDL8kir
0ngSA3mHYWxatSPYL6z8sz2kZ6eDnBPFp7ly1l240AwZzWWq9jLkmsjilBjmURY52UxaFy90Fg2R
2qpjSEcZhBETMjAP5KiWbOzC9X426SVSe9tS5DpllE8R3k0nGslISQ57i14YtaGlwEVw6s4T3bQn
L4T6lZbrVzNuVGouBt6RL9d5raFDVGSMjePXg580f1Ugh9XW4V/A9mdfyjDRMm15Q3Qymgg2mzan
txOnMsXvUApbeD9ihlfG6P007nTfOZRb76LSlMs1kQxz48igRHEq0k7bxalw9kMP+UttdGlz1QXA
02JmYsDwfA6tjb6DQY7a2NLtLqr8AkuUnCNepY+3gGueYhC0aguxXAQBBNtOhTbytRjmrTuI+ykp
VPLHhidXQCoOSEateWyrM4LxUFuN3QRvT3FWpOjEjoCyZR9FJ1cs9r6eTA6RcXtJxbQtIK/kROR6
hxf1maflvjimApDpmHTtrvEwElzb6VKRbnvQ135CitMir3z6bLBh7FsIi2MWXbfhpHjHk0senqh8
p8/z6FSBj9yvZvKx05vvat+jFKbGoG/Ef8M/xps1ZzreUq5Xe6lyNSPbWNSw7sTRNdPoVOr+cNtD
yVXLHGlSkEJgHPGtWvwjxgf5vmhxK2rC5UlpVjQpSmkstxrMzsXR8LpDmMzv4JNcmJXtlPvKl6JJ
p9/CyJZWqydxnKOmhAdSTXcpgLs7Wm7t38lUpdcqfwKGPC93DmrcRRiNrX+s3OhKwMzfce7I1FZI
mS+wJBOiXq55xyKah/u0CrtbUC5q1ya5ckJHslcIgHPHEMDsoW+ouI4lLbdvz8uvM9hrL8B8OTHD
6kYAsAlVErygQ+GL3WcLbPwpG7/NU8vyoxnzka5dVPTh8OhabZBjR3K1+KDBKz/6EE+Og7tOMe4B
k2u7pFo/glHD3bCxtZshj7/kdAh9tJPmVu8xv0srTMdsEJi2O8YPul6ke831Pr/915xZdzRp3ZmA
EFJHWcNjzB9kzE2/wzPuk9rY0rWbLlZIJbrwjktiNFdxGD862NspfkHSukPfdZnMA1jXzCoevNmF
dsTneeEdvz4rsChevuIKMpyf4qx0xGXiAefsx6ZclVYGfMNfDt2XSD0LJ/WPOd2QMI9nTdT72uqw
SVSZdaxyXv4A/YFQQQ3dP47QNffT4P+RFON3tbGltcfUB7z93NE7WpEWOVdwWaZkr5dUu98e//WN
1pUBM3prUSycWJOzDGv6EKDe7WTjVqX3YIzf/olzr3b792eHVgPBYtL2jn9sHe2IxWK567xC7ZLg
+tLSAKJ4BfQ6hMdI95xit1QQB29nv44speQE7SEvnx6donCqEJPztXeanU+a77oUpadSzwaJJAWs
a4RDbmECcIyG+UMrtN8XS0lWxtBSuE7ryBq51kSUsVwVoC3rS8yaV1+oiYDx5ZR4EZ5kCz3LqOzi
m9qHB4vTksK3wtDSfECgyprIs5JAc5fNutyEVoN9slAcXpoTdx3zfCkiuitmsGVrDwl+rtSaKfHN
ejkteptmcbRqc1Bn9ufeybP9dvNWWWNMXV7Eani1qMWjOVg7zjfGwkm1pHX+SmXadXkFi0HZTriY
6UHuptafs5tx3M5HpR2PZ5fWMF/Yi9V02hrkcfsT1mbgL5c0Mq8uXwy9/fvztcUqdSzfxz6Ily55
DNsJprGd5E+tO3Wf1OZGWr783Bk8y236wHWy9L1oImcfF4X1RW10af1q58ooFtvtghhV8i0MWVb6
CbrI26NvM/yPgxPTI0VqHI2dwBKpC9y4tL4BvAOdDt/9BtjscNMMEbYab//QttW99kNS3OLAZ4d9
W7VBA8N7l9Xwqd2iqj/j5hR96DmZ424G0FXl0syfJYUxXpJ11CydRxrEvk58scf8SC0S5DO4mTrO
GgN1CbRhSaDfePO+sUfjwjRt38wr0yRzttIMp2l4Od4pq5qHSv+IN4DKNmXqMo7OqSz62knFQcEe
cGWb5psV9rXiY0sBnJSeP65xyWOb2IssmYuv7xIqpT95dCmGsb/KbVzuxEnY8b7C+ZOOGMW3KcUu
DtKzmDRDnFIX14NVPE6aUlaIp5YCFw/DaK7orjk5xQz0WgcanSrtUpDxXi5qwjPcaWhXhh5g7+NY
BKFsUDmM8dhSoMIpxmYx1jARwdpwH8eu2PXYkCt+KFJgYsSSOG1mi1NC0myXZkKHMDarJFZNEDov
p8WmGGq53SBOkLbwda2am9DiEvj2AnYmMmWcyIi3W1QtljhVYnoS+LlFWaSS9uC5tzXz+R4VpeGI
9ZM44bN00Cz7Li3Kr2pPLQWmM3S6U3o8dVfixtV/7qBIqY0sBeWoD749eos4aVrxMK7tdQ3uXG1o
KShHz26XNSRyjN56P+I6tVXoFMeWolLXhmwYOx6bVM1xhq+c185fao8tReXGgVwqvxc0inrRPrOB
3cExVFuoXCksbb8hOVEyOF73HpjZ+dEyhie1B5eDcl4QI3V8f/BbPgwFJaZoxNFOaXBZFerYZpQ5
2swX2GD6Ymu32NCofYKyDNQJ2zYzUhwf5nGBA4qY5WawxvVa7cGlqMwKs2mGZOJLqagl2pjsDZdA
2GfWEhkH0mW4NAtLC0+9Wx5asAggJFRy+qYuw0DYwozO9nnqeCxPHCDIpF44Kp57aCkqp2yKhhZD
T5RDlb3btmFg4krJRx5bCstiBKQnOtc/rc361xSirrZWtUoEg0uBiUgVt5oibYLVGMROH8wnXTiX
KBrbevfKiU2Wfvp9VMaRvrZBtlafE/wJrhd3/eBb9iVa6bl5l6Kza/sOz9WCH6iTeZcYdoP7Ewcs
pa9cVvcBsORoYjkAXuI4otCJ+xYdBYqDS4k1O5n0dUzcOkg99LZl1Oa7JZ/Udk1Z3odzB7QVc+XJ
7SE/4DHi3Vmedqmbb9sgX3mt/zQPN8xpLSD26Ok8/GH7+BJWaz3cYmZl7/IKtPSFRezM9yOL/bD8
m2mswSXVRY/MkYi2oQP8R/+T4zjE2Ntv+dyPSLEbjvm6aONSB13nZY/W6rrvvCT9XiarfeFIur3S
1+ZLDuA6E/Qo2nAdLKvbLQZWaldrZKWntF71D02bi6sGEO/1XGpqRXpTl0EbGI2NOF6JbU80P4V+
CKJWtD/enrEzUWdL+23ips3kYW0V4KBr3A5opK97rLjULmOyRNpNbWGua8i1A8tOjMPWuyZd1Ho6
dVkjXZNd4q4dbdi4OD7WVqh9WPV0VVEdmboM2zCcKBShv45kO9JP1jh9nQa7uPCZnpl0mbcRATIr
TCPt4Mtkj00aYcqNd6HSC5XJGlOJx05ZtF1gaw1uQFmN1dr6h9rYW9g9O8D3rTFZTVp0gRYNP0LN
eNTzXHFoKXKHgUTGaOB12g1V9GAZTXMFbmS4kCc5sy7IRI2qG307Ft4YQBXeLNtwNz4k2oib8djT
pag2O8bL2alqHRemrWsKH9t655TWO70bPqiNLYWpjq6jN5ZmCTTdxeHV/To4w59qQ0v7rmBHsfG4
9E5zJ5xdN+gPTgdSX2lwWUZqN03s6GMS09K9pBjuZR/gSap9MrKOtIeVNNIbNIE6GB6zNfwDinSt
9i5lFencDG6UzsI/tZTjdrrRvcefVTEZI0M3+mQdkqEu/FOc8KEsfdnimJubio8uBSmHhbTr27IP
Vsd70LzlIUzbT2pvUwrScvM+wMivClyapHbWgoksqU61RVEmbjRjKJym8dsgtv2vGNRSsCaRp3bJ
kTWkUPg5ojlrCc6jeUxIlqbxpdA8c4KSFaQVbzPTU3ZQbXJ+1qUe7TGu/4rXvHNbuaoJU1OKUtuf
bYeeIH7FpfSR9s61i1ma2jYty0lL3ZkAIIZp4JRjf+vryX4sivLCiWn7OF45Mcl60hQHQyAdNf2e
rmPeJMKzIX7bar3zmPS8XHSLzoxTnGDSwIhdULs0VoPUJ1Go9MHLktGiqry4rPqEbnD/k4hQ6Xma
Gq8Ar4WXT15jikXGU0uCeU1uVjv8sYpmUnxuKVBhQebtOnpJYJTx+8RO/8K9SK2rGe/Sl89tZHhA
tu6YBF04uEc/6cuvVoz5q9qMGy9H94ukEJrFrDip+KAV0599OV6SNp/7EqVN1O2STJhJlWz23YKd
TkNxkieW4ncuRWhnIryMTS0Ock/7guz785B3ldraKGtGB6d3QZ03UZAtsMywz7y1mjBSHFy6vWod
hPWx2/DLIgn33hxhx1n5n5Xepy7FJ6AYIy1tnlxLsF70cBTcpbOaWAaHu21NfnYgzdc+7kZvDE8+
HbX7Fg8pXIgWJWUno0sR6haiWkTRkXdL/T8Mb7hv9OJRbVqkABVRt+ZVWvknK3Fu6D765Ob4kaqN
LQXoODrLWHeJdxKprR3SuY+uqrZMFb8WKUAtKykyfalc0mP+F3JwV7i3PKk9uBSf9dDhgGJE7ikr
pgpX0AVblkx1xqXwRDTgWxhjh6eqFN2t7+v4POeKdVhZLopzE6QQHOdPljt7f8zp4vw1O2SZ1d6o
rBetag0f0zi1TkvdeNf4eumHIfP/Upp1WS8axl0qpn42TxRln9ylfrfWo9oJXdaLGiuEWWdyjBNO
bvWu2hspLi1qTy3F5tBpqYA4Mp1wFi4P48ZdGuLiWm1wKTrXNQs13GWmkzV5WPZuG5Gpls2T6ReN
n2IyFOnTyV40P2hXU2uuc9qy1BAzGAK9XBEXvF0qOCz9KVkziAa5/z6BG6o46VKAguzU8rUx+5Mp
unJnmutPf9EUP0MpPhus1gBdGf1JVMaBdjJth0We2pKoyYqkBr7DqJl6f5qK/nYdxIchvHT8f/1Q
ocl6JBsdTD2TSz7Vnhnv9NWMdmiUPql8iNo/5EimZ80tnaOnqCyvncL/3Y+FWvVRk8VISTf2M3Da
7uSkeAsbTn4NM1ztqIX7y8vP0NfNYc0itzv1pvWUDdmjOxZKiwqeny+Hzia6FApU2yc7tXywjH0Y
PeapP1ypTbm0e6b/h7MrWZKb5ZYvdBWBEAi0lap6cpc8tadvo/CoCTSgWU9/s/6VG3d1RbC1Iyga
cQ5nyJNZTiHoaeR5+eKXJii2hkvk9ngSG4a0g2pomUs+pH1QrAmXSkCLavjotnPLOn051xUKim26
0gjiU1PBE2pyVxOy7JPxYT8rSLZpFs3xNqmDz4hT5ExsqFEli9Fwv2wBlqCHbvpOkd06HYkNM5oi
rfk4YuUhXPMbAP67Qy4Cx8Wt0BaKR6yHFmuTrlGmH3W90CqZoCysj26bD59f9CmaimneaQP2ny3r
DxVlw3YLbvHdDblDhGVJvcpnSCXvIwax1QPfp+BQRIvj6dhCJhvxxkVRv0vJnnFoldXvvTz69frJ
nL3IvyUFIqxHDkRDm0HqjLWhF/qQjUHw8xyCtXGwtG4PKbHBWLscyBb0QZOOQ/Fmnoa0keQK1Px8
vi9sX1rnjl7OMPOQN6kKqqGMfeBXRQyJiNbNEdiILLrmgfJ4r9O5Q7M2Ccza/PGJCD68fvqXtm+d
vr9PGegolzblam4/e10WxrOnqVOARGxcVqD7ISr8XKeRHp5q3v+aWP/FbeOWC9t7Jbqtq6a03/5r
BvKTMeH2JtmIrH0AD5CqsfK4+AnfMRCyEaeYC9M1z70A+ogTM0s5pTMxfdwwklS5cUssiI3IqkKR
L7TJxjSbePMTBaP9E7KkJ6fjFpb/wuhizinBNS8luPDzYPsY7twJpEGgIPcs8Q9HmZcyY03abX10
1IPCRHdArrFaXrjhNgipC3ZZl2wxqW/CroyzeWn3t2U78GuqJ5d+wLqJmQYN8mB2k8rcg7Zkh2M6
bh4LfjmdvI1F2gLgqJd86dI9zN+quWsOq67cAHHERiO1U7FBiXIf0qrsMbblvS2zygnYSCxOuv+T
muup2jVir7l6imZzy7lxcys2FImrdkd3sYYbrzyRIHF80qH3w+24rctYVOPcgyahT2fmAVuyB/fr
0Lu1c4hNVLdP+V54Qd6ndR+s72VG92SrumuC5OdY5YWnyMYjCb6PkH7wunRsSNQeonaW/7VlsRax
HsUEHqlJJZUOlWPIYUOU9mHts7LXfeqtPksyhWbVEfRpqzm8/ikuSLf8o6JtKgiLsmwwaVeLSXzf
/Z7MJzlmzVf0ruX0SYf9LGvwM+eiuYXYGtRFIHNBus8LwgzzwEQb6KT0vaF7QJW7amIU5yCWO0KZ
GNGFH+wJxvMw1Snr2XvK+jpX6WTI0zqYaLlfsk3oN6UHBVWMfRYbtHEh/hpDYVe0bs+BrZc0UdFu
3Uq7tBDdLUDdX806fH797F5m/ggw1/ncqcpMzkHhdX3a9NMePqxRS+Q38HMh/ZHtaM6iVdvwqW23
ernvpqZXGBQfIFm2tEPgFvPaPd0hr9dgADA7rTNzg6LlD3AWu73Rdks3bws5D5BKTPd6OMiovfGL
5UrT4kI8arO7VbJZMiP3Pi1qzCMdDbhwwH63l1WPdMaTTmQd+D5WwkHa1u+GOuhTubND5DfiUIfQ
knv96194kmwgWO9RPcma9ulGuukD5L/7YzHlg9t3tdFfNPQhfVePfTpVRf/UaB3clN5UuwV2Ntlb
KJZdQXtrSIMta2OCXYPZ0633goziuVUsElN444R706MJGweZfFDCc7uTNrJrn71tp+OGQ1cZ5mui
WcWgLHcTzAMf5fOdk5BPRd+sPSo8fIhpzu+F11458ktX3opgpmzUczZnfZrtiicEZal7UQpIoOn1
GnnS/5jbX3icbIAXVYpB8JzgsdCR/l43w59ZZ80dXDwYpvd8/QZ9z+yN52XtYV3JFg+1nu6miAw3
fj8V73UwQ8xadeh8rpUY7ouMyocC9O0m9vFfVw7igt3YCJcm6gJ/6GA3eVH/MUrNSZmt662TUdog
tFCAR5MEogYNaPl+D/riwGfAy90WF8+vhxaRVy0CNilW9bvIt/uud5OVITYILQhmvRebMinjEQTr
6zdg/f/ltuvzhfyr5Sc8iPfyoe1T2sr+ERcvupsGPbp5QVvYKdz9FrVFePKhWk5EvMu455b02xC0
esXwNAiR+jTq/ScxFeFbT1SbW8bP6PNDwbTnChxvjgpasCJf2WSTQMrhye3ELTeSTQXoumsU0aIG
JMmykCqeJIzo9dXPt+0lI7ccScHX0Xh5blIyTf69p/l8qjbSPAycqwfNgvYzIqvpytTABa9lI6/y
HKI+LTdIjJSXJe2k63jzWuB4ARVOXv97LvkD6372QvrCrF2XMt97QF56a8zulh7ZDH5BoZsuIgiO
SjHzzzVqDu/XsBvdfI2Nv2K8LYpa4TNDGNZL2hKV77l1rGXa+Ctl6nJdPFhtOXvtjVqgryty+cPt
yK0LijIpK4tMt0jXxS+WL1W8dtqJCBND9tb9XNo820iN/Cs03nqA8kQZ9zN3zIds5BWmerye1lOb
Eq98s2O0HXOfSNedzsVGXu1EqwnEoG3a7sXXDsH0oGY3b2bDrjLERFG9zioNe298GNooQXvduN1z
G3WVd9m6YICvTWXADtCU/lI36kqOc8E6bdDVXrToGkksHQIudihV/rPdI8eOmq1f1C9jn011h+SF
QAtzDfP/hp06xuc27CqA8Lq3lHBd7TjUd5R572TWLjduN8V6PwazZJGGkEE6T6I9bsBfHcpSOn5O
yzzzygchUX2uA3rjD1Hkb5peXEm8Ln1Oyzg1r8A0s25dCvLR4HaZ8iCmshMPTqdio65Kb4FS2ooG
jF/jjShz777puysv0YWd22pFW18vYBZbmtTrDooxjgn7ILvypF5a2wrsWCvlIEO8E2RufqpiuC83
aLK4nYlV1B0KA42XCKXFKthiiL4kJneMR224VVHOe+hxuPFpEJ85jfch++q26fNB/RUz1kBAzn4z
45qENIr7RLAwcjwPKzvMuiVvurJUqYRQSNyNmUoWdiU7vBCt+JZVypHWNG9C3JE8QqQiqmn9Y6aq
j5dxX57cjsYyzmgVqDMYoQBEG9XRk9XblS/90W1xyzxRR4+WKGIqbVAx81h2P2XLF6elbcSVKfZm
owRvm5D1Q7Cxm0z0v15f+sKx22grM+YYduy2Nu2Qbd6PrOmTCgTk90zsjpu3DLRqybT2S4aAZRno
0eeSnaquc+NpITbqqgVHn0aduE2NnG6YNgWQI6p087g2e56/eT7qaHmXNjm/rcNDU7jN3RKbOm8y
Xp17dQkK3VqRWDXDxxGyA69/0gse0UZdTU3IZ0zMdCko3qdY9uLt4Htuz5uNuCrHuWI+2DjPNZyv
YCY6lca4RSs2CdRQUyH4prpUqunztMkP3JQ/3E7EMs1glsHYmvbcIhqhXBR1qHTzKyciX0rpaGSj
rYKuXmrd6S4FnXmXhEERfBAgNr+V4RiB6j1boIZOvKTP+2ttjP/Fy/9kkfjJ81b+8vB83nU5CNmm
qh+3r9uwYLa30Fl1nCAf80aXPn59huxG5427io2O6g/RThC+tqL7Uhm5fgibcUpQTZje1n6mb2tV
bU9Es/GQl+JDUBmVtHW3J0MU1Y8j5tnjuu6mgxk6eVt2pro1yyJvqi37rx20d0u2leQuTwz+NstF
zyTj/jZuOuVh+B7qGz/9zHcZcsTSliOSfMqZR5ouDciowekWTLFpjFOsgNWtWCHqytyUIe7YOCCZ
JDuIEivjRJaDxa08e44AnyaQEE/DPIduJZilN17XBwfrwOJnP/LXdVJVk9NM1E26bf5RbLSKs0g4
4e2xuBUytO0Mcr1yVamvIYvocfkuCsrfbhu3QgZR+QvmJ7lOc7//GvLobqNd6HgPLZche6NrCTLi
VFT5z9zTP+giXQIFCpj+8/PeMO8ZZROOpPL5eFOLI/j+ncC8WNtyDaUYffAsCBBLt7S9p6RVj/4c
XRPfueDr/qGbEt68KNXqtKK+ut2WTd3tAAt0uyiSWjDv4LGGg76WOzH34c+xjMprm7qY0e9IzUzn
4jhNGJTj2ocvcrpBNu5pKoTuSNc0cAn0NhCYkfE6sMC6LW7Z1baJcMw0UsG5LD95bBkOfbFHt26L
W3a1ZV1DDWw1ZcQE8VyRIi6503QPjt0yrH1Hq4HQooY0XOHFWU0VRMXEe7edWx4+ZIEZFXi4wbnU
fy1XRuNohGKR2+KW2UJh1wuAp27TopozpPWPO+vWK5fl/E688OzauKcBYA1Ki7wBOC7b2IEMU5lg
mqBPehPSe6an4U2bN07hEI1sKFQp6mljmJMBLL/8WOh7FpIvTmdk46BqtLsB3xx1ui1NHQdNuMRk
0x9eX/xsmS8dkmWxfuc1mxYUiLYtuimi6MAreUsi9c3fr6EC/pcjv/Qb1mvYlOCrHXeGP2CUZD0u
Yfmr4U35zlMYvPTmwn/alzx8A27YkcX1TOrHACwPU6ynoH/HMoGddP5Sgro+K9af8+Cra7jhi1uz
bB7UCf5EgDJLS38f+nju8JqqPOseywacI4kOdEtuDANbbYc85bYQJnhkwqNfm60MHkRfb3feogpw
gYvwAOBX71Kox22y3EVEc5AT955Od7HxgyIKw0aDU+kVi1vuYiR7yCqGd3gKouiGL1QlWwQs5us3
6nx0L31ty1+A5jP0xnZoQaQ2F5hjWppDBt42x9Uth9EbGgZT06Hs4GPKe9zzKV4Hp7yDRjY0jaHM
NQJZj9SXLCIO8z4EwaoTeRgWt576JiumLRREp8G+JK0ifzLq7W5u1Mam+VGFooBGVUANAlelYVUM
2rYrGdPZTF/4oDY6jcydAblyg95LXhXJXtA1abZAvoGeohP8BWdjeQjVgHuPtWGd6lHKgxn1w7xB
pun1C3lp/5aNg4urDNEO0Jjck8u9BHVoUvd+AGPuhVuqYiPVyjJACN5WOu1DPnxSS/ku8Mbm8+v7
v2BQNiytBmWTJmAqTtGN9AF9iz7nI5Akbotb1rqgE742zYKdnycnRPuopPfObWnLVIuVzUZmGoos
6xrGFamyWMjhx+uLX3jc7aYyhVogHfymTtW4NizJu5rchH5QfW57kIRMItwe1ylQx9d/7cInsDth
mR5EQWdap9k26aQn5mlQwu2Y7EYYuNArWWGqL522ok3w8EXJyEdHz2D3woAYaMKtWmBZjAQflwgV
BWhzqyv3/sJXsEF5SqMG1BiY1ra3x0yZN3Jo7tpAHkvMytGwcAtBbQjb1pmIkwwWUOfZ1yiPHqNm
dEIM08jGreksogtUeM9rz78ZKe7yiD+9fmsuxFY2am2e0bLmQCKisNejtF8EXXNPAAG6beop+pIz
WX98/YfOmegLHtoGsDUgjxZkjVQa5VyaWEEmGi3Prbkdd7LcN1u/Apu/tiaWGamBARrma4Mo/yv3
v/DTdjs04k1T4LnXqKJ382ldoAgoRgYCozlvbsbRm2LAP6KkbEoQwfLcS2hTlU9hI8pHvXtOLUJ8
RNvFE3iXJcRHbHz6tVT1f3XnRBOJpQOc+V/VlrWZwJVZo03AhL6pNWZ5G8O+v/7dLrgVG2EXbbRv
2x1r7972vgrGIO6g9uLm2W2AXe9DY7YoS/gV0b7Jcl4dZBmON247t3w7StbtjL4dQshJk6Sexu9o
/zrWcmxonQRLntFGVmlZUCAmQ1BhBWV3JZq5cOY2am3yq6Ju87xGw3f7ufhmTPblqkr4pcXPfvKv
ywL0NvX8Ef6wGunNPHo/RujEu31PG7bGi6JfwhXfMyKSgcGr/Trk3KUFQcGL+Xzf89wuneq3Os1X
EtxkEOFOwOZa3jpdFhu35kXUDwRkk9JtMN5HSBY8QKJtv+L7Lh25ZZ/d6m+bZnjg2LYXd20k1T1K
/Ne61RdiR1shV0Vt0SMFqNKCsPLIQ1Asg+41P25161grtmVyAyHyfRZTnQY9OC5X9QHzJW7+xYZ/
dryZBrnOEPb2u6fV1D+2qb1z+qY2Fl5VeqH9Yup0WEVxnId2SjDFk7vFWzYcfmnK1gtRZU2XdQrj
kkUPimAWwm3rVslja1gEeRGkv5S1byJBCtx17kRARCNbJZegmku7BVkeL4ESiEgVkwlvv9vOzzbw
l3sh+dbO/YpCCkAI/FFSFcWk9a7B4C6EKzbGrvfrHhkRr8Hk7MfezL+M2XAgRn+qompx/Avo879g
K5hC0Z/V6Y6pWFOCM78uv7kdjpXJYKCGjn0XwY6q5hN4i5tkVuTa6M4FL2MD7TgHFj6C3GGq+6qL
gUte4ywbHcvaNvDLV8xbhwlIau2zg+HBp40yt1OxYV8zaykdJNxjuM9fh/5GL8LNudiYr8VHwVmD
iDCt1v5eLdVTrZZrc6UXAlpbndWschhnaiqQz2uj3/SdEJ/yoCkObdOAmJRUBbigwmDgsWgK+mOd
IC3ldIts7VYZeCsdqlWDKZ0BSjyA6HkPpz9ui1tRU88C0JJFAa5oSMUt6h3sdmznyc22bESY7iMF
kZq1Tj2P3s0ma+I5co1sbEhYOAITwiaCsKmeg6eatuxAh3m+EiFceGZtIq4wN5zzsEAS1q/RXVhs
+bsIaOs/g4JTSpwO37fcvmTDSqZ2xl9g1BA3k0KFr1kdz94KoJqBM8MM4uGOF791JtMFxIuOG7e8
/rygUV2aoUa/F+3Ntbut6tCJHJyC+eS5P55buYemnHRqcq870pDe+II5vuI2RGyZ946WGjGCkZ6J
PZqf5QLd4g9bulVMs1qWHKa0cANWG5AhVN/7CVAHt8tiWWrLttKwCqk7xaRmMoQTZCYrKnLH+2Ij
xHi4+YNmnU7LkH0k5aKQtEdODM4U6cDzjyrwypZ9idpY3vl1wqjXxDzvrzWVL9iqTclVKTn10zny
o+DNuC/2cb/zak0TXlPvxun0bZBYMFJebWpUKWFFH4/QGiL+NSmMS9u3LDWnAPmiE1ijxm8URA55
bY59vTbvy6Kbr2Bzz+neC0URGy1WkEwBhm9Q6id7d5R7vSRT408I1nCBFiG+TnnvX/mtC5GJjR7j
21JNVQCwe5QT8XYrpL6XJXNMTmz8mAErrVIaqfisutu2+h6a9ej2ja1wbd5rrwgXXoGEiU/Hmfn8
1uuzT26LW+YbmIVDTQVpWzaKNglpLg+rv7pM61NpI8gwSrD0eoVvyCjVkJwdm4MXTF9ddi5trFij
NxXJbK/SlYU/dbctYO2KnITNsPPzff07f+jHsdbhiMIKBsnvFMvGB6Yap8KKtAFVBvBo1lSLSrsh
W2Leo03tteOT27FYVgukk1yoIFU6yTG6XyFycNhIsTr5G2kjqiplhDAcOGPK1w89XaojtKvc+qHS
RlQJQ3YjCfISsC/lD0Vo9LuhiAbHrdsJFTSruoGgc7YM7S9J1zetvKaPcA6M/vVi0ob2TUsbkiqo
cM97uo/otUZohe8+tNkE+jh3TeuHV4Lu/xXyX/opy17LfYWcOUSQAVNVKg7LPItrQeTdPIzTPTdg
OR/z9XfQRYNOmPJYrIkYYoxrD3ca+kCPRtDwBmJS9DYzlUx8Top3QTixwzaR6X0EliTwUmT+HXj8
w5t2JNVNNiExSvgALvID3fblmGdZcLNEnTo20ZxBfbof2Z2YFsw/j6DRPrJ9+1R4jb4x1dqyG39t
uzVB/zzr42ldQAuYq44+1SXVMllHT88HQDwhHZ3tIPWDosKRkPPwVAm2v1s9Vh2A8sUuZCwLru7L
sPMbiCf1YfaVTb7+COEddDh8FEA/Szps7zAOS++FRKRDiOjegfO1cXo/pI1uK/aw3XSNtxbsDSml
+6ExzZUY7WycL3xVG9y2gOgl9HyD/sdcDjchpvYgNqfEkXtzfu/kF2yEGw0Gs9Yl7iiVO0Y+evKl
7cZrAKKXn1bMSDx3l55glcCXQuAtRJTsa9Ae60V3LlNqEPy2XJruwWjRI9dMNehw40+EUadZFaxs
JwxyB2nKhoriUG/BnW43aInhdjqlI9Im8Cq2TrZQQUUJZx6aRIIB8rjIoT26fVDLn+Vmrrqg64CT
o22TBBN/O2DE3ClLg8b68w/KPSEqVFkR+3n5XRg1RYKCi1tID6zp88V9qlCc0y3G4bfhJqjmRyB4
3FDW0oaykRmgdQ4EcbrlG6Q9PZJ/iuacXXlc/5ftvWCoNnYN8GqO3iTa2yXLxZsAgfFv9KGDwwow
XrxvGflc62FLxo60twGc4U2zkKBIen8L7/1oRNHKK8x2Da9xwezsxhVXXgViJ10C/95WjyyjPwZT
z1ccxoVHzQbThX4WzAzjw6n2vLxJqNwoyFHRcjr047l3SnsooLldt384xgK9hMgvqlQW2WPLi3dy
Jb7j2pb3iAK10LMqQrrkex3PUAeNq7bhblYoLA/SoNBDkIFVGKQZ1hgTewygotWp2SRtbFvRrRPP
hSjB5BMQ8MXnePk0c4uHbGxbWSzLqAS8Uxu1fpI1Aq/oulxLti5aiuVBBASjImV61MjZNnwsq5Xf
bsASHQFFHmRsUM173CDOdNKrhgaBVupdI80QYxg5M0nH1fR2NUtw5S6/bCjCfl+hXUXboGujE2Y0
bziedlSf/ODK83ThTxX204oL1tRzVWWnfJ6qw1pO8mag+5DobO0eaFvUh3w26vuOCXQaKxNm94vo
vGMvInVbKVSoZs2vzbm/zLZChf0UZ6EvprALspPoyPDQybp5iJZW93G5k/yopWIQ5AP34GezmEwn
yO2DOeYLXqgD9cPyYdFZeagD0U8xOsDbg8738WZZx7CMSVHWt36NwfzXX7CzBf7rTMGj/vwdkKb0
p8L08tSMQXPM6Bg87s0aPoG9Slxx2Bc+vO1YNAMVQrgE8lTm7GdOu+99HzqRjAC+YzmWrNIYPTJa
noBGYpArMTye1/BKRHhp4+d//ysBHdZ959FQy1Pe0k8cnbJkIt2318/90tpWKTOMEObDk4sTDC48
Fmq/RU12ODgtbgdrK6DKQT7J6ESY9yYaplufqw9uS1tnkkcSgaYw0anf6afGjKAKmo0baAAJwvMD
LzQsYVdDdAom9qHulnsNY3XbN32+9BwG1LB2jE55Jt9lmn6fI+ro2CwvG1Z0CAYfSw90e6gy+cer
hOPSVpS2jgUHuBemE/CmTrgYMUICrLLTkdhhWlH2QzsrKU9RuNSHbELuuva105uMFPv5ebMg02ub
C3laJV5MUusdqEfhdgntZzMCIWdAENmf/D2bbjNMHKAPyT6+fiwvx1zCZixlEOZadY4z99Zwvl10
RWImsv2glh0epvKjK4W5l8uuQljfFqNB6HWySYL4czJdvID/sAB1gd8dwpDUdySakVEUoAN5/c+6
4HBstDgE2Pp9qztx6jvyX9RAoMr3b92Wtr61BKiSFp4Rp6bSXczD6e3O63dua1vvUxhJxPvgAToZ
vn7shvw7uIydagnCRoqHohjDvKJ4l4Y2gwpgUX4C+7AT2SgVNkg8pCzaVwg8neSWzQdMAnzpuXCL
p8U/TKbVTLssw+J1v8v4MWKVvOInz9/shXjAxoYvAStoATLjU18F7E1QseqhrKr5NgAPa6yCvryp
/cm7aUjeXbG3C3ZgoyEhVlGscgG4vWz4w4JWUFzq/I9Yg5Pwp/JA1fzkdpWsJ0CVkZy2s9DWBrnT
tPMGP1GekI63yXoFgvMAcBHO4gSlXOSi/Xm0bfXc3gGbqnSv+wlt2io8iUCpQw45rOMwXxuquuAZ
bFh01RbGhKILT1NUPqq1vm1M9svpyG0oNC+LucYUZHgKZBkd9ip6154pvd0Wt1xDPQ39zqaQn5D9
y1MPaO9H09X5lQbByxSuVNh4aA4kFB3rFtclYqSNGwjtfSmAuE2jdfjW+v12bOt9PMJYprhf5/EN
gi03mLewIdKTJMMKnDc/oXycH8YmqG8YVcztbbZBwtPc0nzbBT/5Wxbg0Sfs7U7a4FpKceEBtXHC
ihYGvMEiPEWmAO5rC6sDBoeRsWSGrO93ZhAQuN0Ay+bQudwpl4SfQp8NH3g4rMnKVXflgb5kF9YD
XeY+0VXFwhMvInk0GGZZSeGU+AsbNCzG3N/mfeSnuTEPeRf8yqdr9bEL27Yhw4qUaNeiJ30iwzYd
Od2C+4Ev3cHpyJltdLjyE4ot5yNfp6Rlmh046JrdFj/fqL8SrtkLwr7WDKeyLHUcVcS7D7RwUomk
woYN56bpzOzjtgi/Bd9yvfq3kdQ/3bZ+/hp/bb2cSyAXqgjOyAOZdUtPAA271VOFzXc5RbvK6wKO
bghrEnf7dAN5REcvao8mQZQXSIJ256d88MghUxlFpUS6sT8IG5HM+7XdynDFmS/lHzGHS9LlqF66
nblloG2Gsp8KNe6iaqohISMd4jBj3K0iKmxAMiRXIjhHhXOftw+kATBlZMwxPrQhyVszm9avG34q
iZfdj6b7BbG40c3D24jkfOekWxpOT9G4DffZLNsbYLKudcoueBib+lPQuhwp4ATIpf3/CPMf1374
9vonPddtXgg/bUByNYzoLcqdnlhd0/fNSpr7zmTmLl/rys2t29SfCBGWHrJm7LTmnQcYuIihCRC6
ZVk2KpmhEu1z7bFT4AOLmfP2hlfBtfnvS+duBbCB2aUmS4/Fy2WMMY/zEDa7W55lSy97FHUXjxfn
u05AJbE0TQwCZscSiQ1ILguT+RhV5qdCAkmqVbIOo9vG7WHHiXNcmbDlJ/Ag/TZV9a2m/EpmcuG8
7VnHrMj9wCjsOqjl232tbmf/mkDApaWtZ3Tcs6LpipKeAtXyw7r0Xdy3nhvyHmiC54+RyopFVKyj
J5DoffNL7zAQ9ud1A7208bPh/vXOQbSc874Ea9IUgTIFNEhN3OZsP7itfv7Vv1afZ7rXq2nZafSb
LxFXuOVBUbhFizYEvJvQlJyR3p7QDljjusqheCeZo+XbIHAuxw4wrpmdMJbcxeBE/rGv+qvbsVhx
7t6L3AzRwk6tFn+oIX9kzz+5LW29oaZsZVTOoX/qDGhiYwwOqc8Nk7NbjdHmuNuIgYI46elpyFse
s5a8qaPRzTxtBLmhMjSIiyheUHIIm5okqijc2rrCRpC341KSLG+CE8/UL4aWi1JuFmSjx3NMH/kM
TPcnsrN3mOh7E/mRY6Roo8bpvFRZ3i/+aWQACYlZoa6by+zO6a78j5bkL+ts+qiMNmb8U61UwjaM
2lRu8BLhW4bfAk1VB36PpRn/HeXFBw3Uktuug+c+paFo9PWFoacQLA0AKXm/u8mx8mljxqUxcxks
Gz351UiOupU3MxTXbt02blk9lBryCqo4walomk/BrjF+VI1f3Na2zL4LAICcxwVpyrCqeDXhuw5l
aLcgyIaLb+0KnI1U9CTasPkR1KT4mPvFb6ed23Dxs/LcVrUTPRlvW++CpX7fjqtj18JGi2cZYSSf
ff+09d52Ewy9d5DLeAU3eOHptHHiLIAIYoXZ+tPYNU+z6MG9NLoR4Yl/MNxdqVFjGf3TnNcmyUH/
Ge9+bhw/qGVC+Z7pauyQ1Kq6/bPmCywISiBu39MKaucx0uFeUXIqK81vhafHJJCdY6Hcpv3MB8hG
FX5HTnpvIGBCHz1W/XDbuGVCBfCCHW0UgTfcTwWXn2e9ON0U9IKfu6zF0L5febaf6hVExYmA2MKn
cVqzp9d3/nKShRbK8+X1yEA6vxByCjCfBmhyMK5b3GeB918OkZsrtZwLXAuhDd9WLSR4mj3Hr+iS
ZwkLOvVBEQ22z71VicTMY7yyBpBxwaVPQfYAgtDVgxvdvXz7ybuiOL7+575sd6ENdSO67qKe6f0k
wQB7K73wWz9Jt1mw0MaRgw+hCKYo205d1a99Ai4LKWOMC1Q6GTPZuGG+Q5uis1uDUAwk2k/N1qwA
8Sxhol3D7tBGlDddNnbDgPumt+VPBARKwuproj7nnOPfjD60AeXNHEWbWP39JKImT1lF1TeIYdHj
RjR/mExbcSdHEtqC0ATnkZdU7KiS8e2bKLlJfMzyX2sHnF/dl/4O6zXu9rkvZVXupyiI5uPS9dXv
spfhT68yxT1ks4o69klvju28+4eQgxeHCd8DSdteOekA0zCyPE5OTfH/nJ1Nt5Q4F4V/UdYikASY
UlX3Q0Cvr9q2PWHZ2kIgQCB8//p3V480fctaKxMHDrhUSE5OTp6zt0Fni5cf7HuIUJyMnnSrLQgb
rC7pNvW4PPFyoOL81EKcP5DNeCcF869v+Mrg2ezXSmiowyU48t14JQDzdUw2tJxnU7X356KO5CPX
onizbm13KthBExXX3amhPZTT4I6RCANjqpH7pkqikQQX9BbiLrVaII7Fqn1/rLUXtOeiG9uzU8yw
2Yh1aXvfqGbL4aE3X0yMe+3D293SdGHDEVpqwda6xdO7skpwM788hCxaHd/dqi14ZGwLb1PblaJR
p3FXSRWVbtu1sGEu5ZckNke05muDm6lOoeMHKh9ub25DfASa0Y3ZEYcIhTJ0UT/1+MctPNhMXrwf
UyXj/sgXtv81KKkSE/EXp9li81YdE9Fa0u7IIXX2dXlB9P/m9uDrlvbTiWvq4xVmiAaBuWshIBgL
lKOTGSKkjgNuJXbKO5TmfnXkDI0gabRqfWLjfE9K/PqWr616K7Wbi6XTutBHLtjkJ5AT7C47rMYc
P6gVkOGA6PfDgKd7Pi8SUQ1esvDGLQOzuULSecVeKbHnA5yXP9aG7i/CGOL26jaw3MOloPVJtOdd
1auL2iVk49m0O2XrwiaWSa1Y39FhyeEv8rdPx/rcS+rWHyZs9KpsamB0w7blul3qk1lV8Qhusbyz
UbxOnwibvUJGE/hdNW05FU34sMHUVp1j6YWZanj9lV9tZbewBEkQT5PrL7J21SIKVg3Ifs63CsFm
GOd08XaniomwoSsUM+TATDnnYBXm5yKg9IE3xu0eX9ganQFblYAF8JT7I4X2pwzDR4o7are02Vbp
XDXdgW8Ikzcde1LThy3WTqiMsMErE8T+dPTM5KYpvnvyh4RWodvKsqkr1m7hUuBklnf8eICg3ZhM
q/fDKRjb0BVZjmHCmxtQtWnYbDoBfHVP3/+6N78SKm3sau/GmvszNXmsx/GB6326APgIngIorr/p
lsL/GpaLm3S4sCU61UJxKK7wQ2DOThPexsv7zZj6L7dhsuKyiie9HVMw5oWej2fw7UsCjTE3WAkk
5K874i76UvZHO+aQbv9nLbycj+JOin9ju7I5qKBrqOlDNuSLXP/gZPtLxsRxs7JBqKlZYtgmYcp3
xvR57Qt9voYdt6Vqq0L2nAQFIcuYw3T8tHDPS+JN7m5LyuagurqaYcKIV0csq9PwAEqiiHZTmhc2
6RSYhmzltI45qY8aXdIzGiG26b3TVLTRQsBysKSDmH2um+mBwMMvgaKom9AJTnS/zsTQjLMwixhy
OOKSJ1PH7eOujOMatSGqgNCyEL4c8q7zP6AJ4dRu29ffj8qtyozdsrbpEoobqETmgW/EU7GFT8O6
YOvoT0XQvxDKL2McfhHlWr1RU1mnrAP8tG/tvXuEG7s8t9dwtaHks25DHlG1a7S0KPZohsj/1lXV
lkEqt6TJqoL1qxyq2m0q2MAVFMOhuBfFOu+oMVnfj/rSdWz8+PshvRE6bOZqxrg1EVLdHPaW6ryQ
6bNWjmcAm7jy1rmmRk06N90fGwocSW+61W1t2yqNYc/hFtKxPoci63mkEzoj7tV9bg3Jtfj409Fl
h5cgaWiDIVmjDw8U/7gN9fXv/fTcUYfRXqsVz0XDD2T/m4QRds9B99ZLW2taB4bEXGw6R5gbHkLY
OF4Cygq3xNxGrRreF/8m5/kcFjTRZZuMFXGT0RE2adXUm5oVoX2+nprOCxOzd46bl635CFZhQn4S
9PlYeV0mhnHJ/P745PQ9bciq9QdTRZK3uZH0+VimT+12r3v2xte0ESu0OLc1/Bi6vBbRX2hDK5Nh
lf9ze22ryNKItgANsvc5i/yPC9mymiMHd3v2tZT60xSHabbvSdzL5YSJWiWtrstMr0S6hUKbsYq3
mXnKFyqPtnk4SbhznWD57rgt2nhVFfV70flxl7O4+EpkcSTzZNzWvk1X+bVfySoKFOaKoZcjIObc
UOlWxLF9lftiYmh6vI766D3hiPLHCB/U33/Qa8x7Jbu34SoZMAk3pl3l6HQQf/YR4Wd+QCfAQLv2
TgPsrblu7akNi/agKHpEckY+QmCkToKYuJ3XbMSKhIFfb+JQOduW6EzCsQQi2k1uUdGmrLxWzLSk
ZZdH3bKfwnZ4c0Ap/85SujHytqA8nyqxdaTX+SqEeT8xfz2HRTSkqgC17/RxbdjqKoePnkLZ5/6B
5XSYqT6Joa8ucvMOJ2RR2IqbulyONZpqrCnR51CyfoLJzp2Ky415YytuVr134ITctPnmtzKHYmtx
qbdguzM2t55u7ad1M21woDY6b3n/rdFFDI+29Q+3cfd/jZKRDEICx/k2r7z2eC5XHmVab8UZYtz3
LkVunMptec21h0rZwos2p0R7H8i6KpkEzWpSWUfgjUktLnvliztR4sZg2eplptZmHJawzfdufyfk
33C8vnMXe+vJ9NeholMJZz8Yuefjwf+ISf8+aNy6+sW/Nz4/7VXeWPpg06I+N6FRl2nMjsF386AR
NuBFFJSPUZdG3tH3YdLWyxsK/zm3qWkDXpP0liFegzaf+qpNdrI0STk4GZn6aPf/dcAjqEHRjsd9
zumPPQJtuEjhWDy2Ga9mXLTxV6nzZi9Q3or95tnMyz3D0WuO8cpWZTNekx8GRpJB5RMQmOgN83lV
n0BNrpC9CHn5j+KauW0rNvM1AlRbdt2pXCnvMZyWD3pxU9SDk8qv47+ayG+Cfu3ypm2+opr2pyZ1
fXaKOzbz1a8ApHWPJKSKKzWclIC7aWNKMyT1frg1gKEV99cf0M6qKShFjraZdTlF6oDwYBG47bj/
drz9tGaRiaANZvdVTgMWn6iY24uORnFnfG4ETZv+YpLwuJ0M9vN4GNJ1LWDaGPbQGcNtfL2cqB/q
x71V9E5su7HD2zwYN723HsPS4e6N9pcQ3nPA5NDESJWbEaiwoTBWcqrQo4otkjRJ5HdL4vPSTZdA
2FBYbwoDOWg8fO0Zy1o6Pw6ijhzH5jpmP33objXxNsGBMm8Kf7/E1fAdLrzyTeP76s7HvrWzXP//
p7/QwguuXQ1tc+WvJ1OEMmFb+/H3C+3Ws61FPMXrLklrVL6I8p+K6E+GDHcSqltz1MqWZ8gmHeW+
tvnA1+l/Apjl5wHdniWciPmY9HLoIOYaubHE3Ma5lnYpRlyc4zNwSR/FNshzXLDKaTVzm+Zaou4Q
KLgjVNTmH+mbJ8rEPfnZ1z8BtxmuRWy1PnatULGuuvNWBe9EM3UXl+/LbXRq6xS65qDll6vQj86x
0OGlgdqKUzWf28TULONB+fGscr7VbwOcWZJ4nL66vbk16+eK0QoQi8r7TTz3RlRJCbl9x+9pTXvZ
HV7YF7rJVwbXOm99006z08mf24jUvM81UhNa591QmUQN/ZZQ42ayw20BTgKjlrkJ1zrvddCeQPuQ
U0kPp1yB2+gTynHbNB9U5mNX/NHgnHio6c6jX48F3CafyFRIbdCemEM13kM1WurimelxerN6PX0p
CaGQSFfNF6epY5NQcRiLDrZsMu+jOX6Clmd5Qj3TzQCG2wBNZUoleHPIfIbn3l/rPo0PpU/3NxO0
QO+EzhshweZoeFHvpdwmmXeyQHsOfGtPaoCmntvwWDvWVKhoXNsST+f789Jv1WUbhHl0e7i1bGFl
v2nTihI9Hcs7zeenwhyD03GC29JFVGxTwVRQ5jWIx5MqRZAQCFu7xQTbMrlB52y3hHuZr/H8Z1NB
1jWsPrgNipVphrOCFQnIP7Dd/FNhxrdt0P3p9mhrly1YqadIKjx6jZ5m1X/2Ffnm9Gibz4PSN6xr
yqHM5Wygz8MOHOGEG57H/4PnBdugi56QLFTmvLbmeaH6s9t7X4PQT/mST1YPNTQ8uqD+J/8QOqmJ
5yaHwG02D14vxyJqWeYEJbvLBiAZkgswInZ7dWtp4n557qUfk4x73YtkW17Mbp713Oahyg7dYeXm
kyySOnw37X34rpwLt03PxqH8eS3bSVdlPvfB8i6q2HoZ4og51V1BIP36QXcSrnTveQkeil67zyW0
mD16J8+4sTWF1tqsJNZPG+DV5SxJlcSEDe843esuKXZ/epxxo32mMbl3sn39XpbbilRAL5eIzivJ
moFIftpIL899KaYfkZrEA4pt3cOuB3I6GK/cQrINSFGydLEMJcn2Y+5/kIhMZxwoCqfuQ24DUhTW
UCWsivCDqP5qqvIlhMiZ02qw6aiq6HmrNb47Fz8EPPrO0uf+nU3wxnew+Sj47iAV6UiZdxGEmFqh
9cNBp+aNUrgNUkEMr3G09b/BXa1bgZnb2JSAz083TYZk3YZZHNWQUW20W1Mvt7mpisULZi9qa3TT
F0h0vuixvJO73UhGbGyqiKegBocYZ/Oyf2rX+u1R7255jg1JVcsqSYeWhZwVewinyx0GY9xx8ljr
2lt3SMt12HOZt78JQvGjjUc3nJHbgJTvw2BcQH0qmzvzrPaiTXxK7zld3RhvG5Ga2RisvFyLrGna
Z2XYlx39q04LyiakTBUG01IGJAMz+Z3qVT/6dHJTCuE2IMWrth3GY4uzyWt/VBS88Ih6mtvGaANS
TGFu+8WILUBDliFSy1+hBx9At2Gxdt0g1oMc1y7O9nr/Qkn1ftGrW3pm01FsmmSxebzI5AGZ0CNY
vu4jL++E3n9Bpf8WkrmNR6mBM1FiI8kgttPlOw0nWIxG89uyhsnBG4lDxOOAlvkEosfFY1hy8oIQ
1z3vGg6zSSMLBq3bshMzdLsnOGbLaE7isljGRC/N9J2hD+Zj2AfNt1ocrEzg7ibez3UXlkkHz5AS
B/Jg/iEBCP4ZeAxwExkaBdRx9S+qjNRpirz5axXp4wE3DOgKXtv2XVVRGABv9bTC5wCZcKJJPM1J
hTmT94IdUDKHCYMoow6CSspbE1ZVuJ1fxzAFeVF/2SJSQZ8zWvgDTJqbrGyJeiRQ030W66rxSmvs
Rs1xmw7TrDJ0CALodDdGJkdtcJffuG3JNh22cwNQf4yLjM/7qV9Fn8w+osjvp/Pr1wvcRr80DPCa
+friGk3vP0ac9p5lgE6qsC3fln4/Pf3+z9yIUzbtZTY98oGJIqOD91hE6sOKnP7OT7j17Ouu/VMK
L4WC/g284rMCli4JUfuFs+FwiyU27AXzInGAmSgyMQeZLPgnCBS6Zao261UsKNCo2ESZolGRBOQD
ofRe7901Gr2y2G1pragP4XlF5jgrGvTAT8FePrZmpqfOHLPbtLRteUW7mLkdIE0/CdMlgu15ve/3
6ia3vmnw6zddD9C5DRFRhqrMMz1qeuoXWjt+U+uI4C8AocPmiLKJL/uZoXXwNDT9cHGb6lYuUfZy
ItWh42wwxXfZ02/Txv/3+0ffOH7Y3Bc/JihUeVORVQtrz7L0lwtEsmChGe38FHfkeD4i4QZ2oz/y
10+gUJfZIJdeZJuufVThuhfehm61YBsEQ3c5GyuJqLNPsTkN8XYp19CNGeS21tbCmYk6bvDihace
tKfflqZwk9vjttQWelP8QaB/OVu6iEGLIKph69xG599/4BvT3ibBeLsJyAYgLTJGFCdChzqJD1+7
BUqbBDM6nKFDxOOMadz7yQ1o98HqT26vbq3YsqYSy5/Emejmz2r2vktWuAVKGwSbK3hP7y1GBXLG
T9Hw1IeD23HF5sB0CW8HctA4i0ifo8cWih58fO82IFaxLSRjN7P1+tYCHdZe0ZzCiLj1AHCbAIsa
enRDfcRZP0xJpcmWMJgauM0TGwDDtCuDAjbX2dbHb7t2Hs+VV0u3KW4DYHIPDEQFyjDbZPfYwXrw
VEeV49K30S8T1ZVqZCkyuck0aIvnaHPM+23ka6uk6AWvRBbAUDXp6Proj/FfTlPFZr40rSisDWqR
NeaPiXXvmn65s2PcCCi2xFYLIW0vrKXIlMRqj33x7LHuxe2t/V83iBaRiUa7Flk8kYwsfwXN8cHt
ydYWuhW07Tx6HWsivIySmjxtI+ptbk+3FqZqm2of91ZkKOZxKAOs26mJ6J1E918W6pXMy2ak5lZt
8HoA+wa1Yiz3HWY4p60W5fPS7Ejfefw9JmGV7NHGU4+34ivWcvu0G8SeqhgCmZSNt15EMHHcMxI/
TEpsaO827VcUl9SqgBPdQN0Cq02GBDB8EGuseLbR5Dqp3VwFuY2AiHLuea3wXE/AxnEoei/p6jvn
2Bsz2sbECt/ggOcHIdZhk6LZMkjgQrK6ZYY2JrbqLuYVbKky1Du+Ca/9MmM1Os06mxLr+ngQ1I95
tnfeepbeuD4E/LhXobw1KlZVoqnq3tCy5NmwsA+80XUC6setEGRjYVtM4dYDBhaOZDFs09tv8Xa4
VTxsLIzMBxg2wngW4/AMHZoF5ZomctwkbTAsjktkZgaqFtDT+2eJIOrGAjdnW27zYIdqIDi+gPKT
TBMo5gw9ZCPuYh43OsLgKfJrbFV+MPZqwWy5UkjJcnWiCAV8ixKK/e3UlVHwUhb++NErfD2eiike
ZTKJIX7s9mk90WnY3aatzVoVZlg8Ehd+Fm3hW3LoDK1VTi393CatpER5YdxnlpkqyFrdZ7QoHR9t
LYdI7rPodBRk3gLYjXRdHkz1PZ7uxlqzpb0Q06Q3d4GfaTmfA6Ee6bG4xR/PSqInzbUBHelnuEm9
SF6l1cbvPPr601/Zl/4DMzOJG4UYIy163SXYjH4Ehg/no/HVxSnC2dJegy87NTHiZ0iknw9q3jiv
Ns9aDn291h5UsvxsajEmwnuvVew0VZjNglEkAvG27DQLomJOQiJTepRO4Y3ZJJjHpdaa0h3hbajP
cTWHCSRsOqcCDLNZMBJoH/1IlZfpzf++jwMuRuSdF399sjCbBPPnkO3hfByZrOI91e11kk9LnSwx
c8vCmI2DcbUd1az9I+vF0CZxUXzRdXzvHP16VZPZ+lnjOHayjIYD12d6+dixsn6v1qH6wjdZPrGh
Ht1OBcwW0zpQfMRP2zfcBsQf0GAJWHRySnSYzYYVfgsgcuVrFi1qfyJl35/COXRrBGE2HObFuMWg
PZ4eB+F5iszwoKTHHGemtVyncD8ayKpiVOYWNt5T/G5AOe9O+n5jbtp42KHmZjxwiMwkgg0cWDv1
BAfc8nGpGv9OrHw9wjObCUPz/hxHHVqfyx4wC5S9TmPv3ztd33r/a3Hvp3I18Yjy9e6tWbiH5duQ
6jaDrIp8txRMP7hEYmYjYUXVDHDhMGsWVMPwZAh0rGtUss9uT7/+sJ9+ANRlemhkY3QC8AiJ8v0v
QTg75ZrM9h4eVF/D60tt6FqpoWoQh8kI36Y7M+fWZ7V219qfhxG+PVvm8X55CGCB8+i1aFx2Gxb7
OOzFNNJNtGQi6s6jHN+tnbkTjm+9uHUeXoYgLnQ7L1lH9pdIVdHJL2fjONmtxYpynZmY9sZMTeQ8
d99gDON0q85sJsxnXCzq2EyG8AO7z66/rEvjdoPMbCZsGdi0+TsZM0b68sTK6D2pq+Pi9C1tE84h
ZG1Ue73JqvhT47Uzjj2N43jbUBiJFw8dDHj2zPovsjT/Q3ur28q0RbJUo5tBVbUB2EFkAj3PIZiU
2+KxkbCqDVD+4qXBCRN4ROV7JyKGyG3DsJGwfevaq3U3XrxajpPuizdiCnzHj2ktzK3pIQwCW58M
LmN544Vf97j+4DZPrIV5DNBL3dBvlxXQd0nqYHqRseP+b8Nf8zBjG43aMZtb759iER89tX5xem0b
8kLleGzWCY8ujHpb7I9wH3Y6LkJm79e9YeZFpWNfjllF5/KstKQnmDbcu6y+EQdtxkvtjA8aXqqZ
wS0YxHKpeLiW8N0CoU15oUjXK14Sne3x9tHvaF7p5qPbgNtbplfDY6MvdSZ2cTyo1vtOjtCtm4XZ
ONdx6KGp0QaYTeX2N6xg35ewZHRb9TbPFRZx3B277LMV1MQ4b5d93ZyK3szmuWpeNRDe37pshsdh
Got4efZo66YAyYS1MjV4j5kBWsqQ2soT2g/PbINTn9vntLbMQElJfRTqsw7SyBfN+vkSRgN9cXq6
zXQVq4JFw+YP2b7Hz5xnwSLupCjXFPO/NQBmI13dwvwadxhdFhcNmS7D0gPtMd7cfwvhbPueLlX0
FK7q0G4ryqa8wiaGpyedME5MeJcinONTY8avbsN0Pfv9lIb6vIWQrwhVFo7k29CFbRINReu2Z9gq
WAUaR+lB4jYrx/4ThUOxjKlbMmdTXqL0jkFOfZuRcA6eZuh9q+KI3TJ/G/Liu4z9YprazHBAyRNB
l3DkoWLoNuTWTor4GOl+rtuMt54+98uI9kvo8zs+3Vqyy6arFqLaXXaU4de237Nihlzg79/83wuv
16a+tWTBH0UxulC7DKMzP4lCV10ydON+nlnbvoW0l3zgAz1exjWc86k2+6WlPX3mHamzLQwnGIJJ
1Z6vwTBOVqYKc4IW45AW9bzQCx9BfflDu2O0IUd9UgzpQF+XSw7LWTfen9kMlTfDsWmQWL3BHn5f
GH0c5t2t1mDLZVV+WO8U9m2ZGYqk13DX5DNzK8MzG6Fq2bENtEYdSfkFLLiGd0XjaFDObIZKBtES
IJbt6dK3TwpGuD+qta++/37S3Eg3bIgqPpp1mWl9pEQu31sTn1c/dmMxmE1PzawYUKVujrTyAuhO
UQNRK7QnuXlOMlsFot+aaItkIVJACG/BUa5J3dd/uA1L8Gvg9foNBPbeHikU6ofThrbLRxMyN104
ZmtyibUgUVxMexrOm58WrK0TSHrMTsAHs0W5UESOIt1ynm5zdzzToJYnJY/dLS+w+aw6LnBpXTZh
SvjyMURRJ6nigriFR5vHCuFOpCteCmidBDxZkUkmdcndhOfgz/vrR51a3EgOYt5TAOXDw2qq5mEt
3IxbmU1kjRwqayakQbry8EvZyQdmtFtHNLOBrNqbEcp5E6Q9dFr3+FNX9G57qQ1j4RogEqKL/DSI
sfbDagxOKCu7HZRsFmsJDBIMOAampJ7TYobJthc6dgUwW5ar7kTR4bjup2id3c8mDtm5DhxLdDaN
FUVh3FeD8dNjoONp61FhKKCKe2ejvhFzbSIr6tDITZdiS3tWqT9bP1rNU3V4ledWabDxDIKGMIhs
qCANKzS3RTJpvcYNRGY2mlCFPcFZ4MCwCz0mdIUU4lVJ0ynq2mgCHOCU2Du9pd66bElfmfA8YoNy
DC52erT4sHqAJ1fa0FIm0Mx8o6J71OqNT2qzauUKT5FDEQTzXupk1eZp8JZPTqNio2rxsiMiRIGf
DkHFHjqCJoAlRtHB7enXc9RPR4xoDRqI501bWk+7f2r86bkgxo1CZjar1slDHHMZ+qk4qT3QiShH
x4los2rtHIT8KGI/LTf2BMEs+GW2965fbn3N6///NCbxPoRRMwiRqjn+uE7FA3r67im33Xq2lVks
rQ6bslvDlFbBC1qKP/A9dNv4bTdIHXRqrLt4S0dSqvI01v5V45/vMORwmyvW6UXQndIxZFhB0OXE
Rf7nelafnR5to0Oe6kohC2xEKMfAnWTqBewshXQ76toCU5DiBLIGi7iU+zgElbg2epHbNj+5vbs1
XWrtB0HXI5PryWiSUEcPUGf+n9uzrelSKsilEzP76bwtKZ3Wp/04HKOtddIdDi72eF/8FIqi2wNh
M64wo9VzLGTa9FA8bYBgKcZc7wA8+iKoP0ZhQBzH3ArmwxFDxVt0W6qmMHiIkPJemnZTbivJhgap
kS30hYY9nSrKEtyzr0nnoZfL6Zva6CA0FWu4wcotbcVaA/Xwx6cOlwNuNSObZppYOKm16oPU86q3
87q82ZfQ9c2telQ8er2/C7KmfPHiN3G1L0+CbsytZG/7trYLLIpgOLem9QGbrqmp1KeQjfzsNurW
KqUx04BA6gAbRnQWhXeBLZhTqwezkSazhpJJ0+5prcWQENR1TnA/cvNVZzbVhFOLGMyOF4/HwX+O
o729FJCKcFtINtEUDDyuS4ZB93gjn6mcx7Roj3uahNfi/yslKRtqCpe1ChROcAgC5fRAvTD4rmLR
fgj2ebzzA65z779/IrDhJm8aFYGmOE3HsIvelZEcz0qM4rK1EcEeErjBrYENOsUD3MqHNaRp2Fdf
WDi8FEXglOEFNuWkyELM0DEKFK7x3gVR0CXlJIRT4SuwQafFZzjWyevT1/C9F5M2mUfvb5dFFdiE
0yi5hsLVuqWwLW0+tapa361hAKHx3z8+uvFtrTUb7rMXgoVe05bo/YOmcLVJ4OysL6rxyfkI2vFF
jiX6H9qqau+Ufq6J7yvz6T/6Fxu2Kih3zWmvKH/cCY6ukpAHD5DbZ1j67i8THVAJ/f0PvP6QV/6Y
zVbtU9DvzcgQUPnyP/QAfA1j6bSHQTsaf/KnJHYQ1cp1h12mW6PT3Ju/S3247QOBTVbVsAUfYJu0
oGygqtOiF9wdRG7GIoEtu8VD5UHHf1hSvxHzM7zflgvOmoNTDhvYaBVlTM8QkVnSaYTqxPUiCp5s
jgvZhqoCFaJMAN4mVbwPkojin3K7My9vTBVbZov7hd7IQPHidCXn7UqyjGHrJvYU2DhV7YWgwTzM
+raEEM5KlmT21u290yy3rerGDb4bCv7JKQ6w9ZMMSZHM+xDdufG7sQHYPNVmFJpctFrTBaJqHycf
cnOJqkcNRLyCmN1UO2odIQ7/uqTIRPYCnZBrKg//y8SnpFhQ13YbI2u5GtByTdeJJV2k4QlkURpw
tMOfbg+3Dm665wrU77pgCyg7OODG+TZvTlW+wHa6XbCW2mYd5jQON3WBvUmPEmX43enFbbyqnXuA
BMu8pmPJzKPRWwQRDXjFuD39uu38FCLhSLDCyW5Y06Esxck7ljbxIj46Pt2qrPQFnNNxEbekhxzm
pDEQf2/j/p6G+uuZFfRafn332cxxryCRn6KAyx48ROSsZH30tIuicdtBbNQKbHS1LmVp0pUEb9EM
8GOlws3SM7BRq46WtRgaTHdf19OFz96ecC7crlkDm7Wa2ngqpqKYUsL2/q2vu+WpmXh4J+O8EYlt
+a04rjxsUsea7qPuk82PP9SSf3Cbkta59rphi2Kql3Rl3nPd/rWUbl0ugQ1ERazxBff8Ne3XvT/t
0+EnRzD3buHLhqKgWhm0dMWYBJ5aLt4+yTNDZ7lTqQLEw6+TnTaLT4YYgdfz9zrt5gpq+HAOcnx3
aymtc0BDszR4OuTHH+RhxtMQGafjeGCrXMVN3GzEk0s6RPQTVCbfhofnNg9tKApTfO6aGmPe+213
qbvipfPI/uA0EW0qinUS0lZeMKUSTfSn0hu709DdefaN2GVjUS2fG1Ab8ZzC23A7tXpUj9tkmrNc
a7eaXGCzUZyxSpaTnNIaO9aDQdX1USrumLbbeldd2XnbcERTGoFryQg5PtOl6+8gxTdGx2ajjiXA
kTb0thQV0aZ5gs6fet94Q/1sSl/c+yM3YpiNSYVz38EPmk6pX09PHWWf97Byy/ZsImreW6auDh9p
T8cgmUYyJo2333n4dWt+5cBk615JqDd7MA9GfJQc/fXjEl/WbYZtK2jmD3Tyu5OvS+80FGj3dVoI
NiaFjiwfctTLko569E+z8NTFKw83qYDAJqX8le8UUiFjWkuTbTx6CeruTjnt1jyyslXJlPa9CWVj
0fnsmawD0PfZ1+cBQkJ3MoRbf8JKWr0IsIEKcWEXVf72T+/F9WWdseqSsYvvpVE3zuO2NFQEOaze
n3COjYd6/jbXlXeZTdCfa7nT51KY4InvnvrT6WPb15tkxjdWR9mk+9F/7+qhvggPBy2nh9s6VLEH
EdZo1EvaBtHnUq8yGUv0tDo93CanKlCsxNu4wS0h/wd942/QNPTD7dHXtfhTmtzXDGW86bqFgefp
k6Bb1N+D0dTNFSWw4alGyIrqOFxTX/nqXVlUsP1ceqdum8Cmp7paSz4XxqTRlqxHJ7+PqvC+uQ3M
dVn8NDAhzDiWdo5HlKf6z60v3499dDh+z2vg/unZAbwCQAbsfTrL3SSm5M9D83/OzmQ5blyJol+E
CBIgQXBL1qQqjZYneYNwewABEOA8fv276lU3n9WKqGW7bYoCMSQyb55L38kIvrGJRpudoehfm02b
uLooGfY5Ky408DobaxtmNp4edCLXQ1xeV/FkW7WT9BypZcDjLlDJ6ZyFRZxxUerTdd9gc7VNg9QB
Ir0Ml4Gp6hsSIsFpDIHEvu7pm3CcLelYhR5foYMN+INcrDyG41y8syG8Bph/OMy2cqc5iIaRpOFw
6aOFVVk1CZYnsJBREFbgJHMJJdfNpq30KYo7Adpg0F3GV9BgBWupjMrF5/89Sm8cA1vtE+eOjLZa
20vAF/msPTwEytqHh14AAfLOz0jfGKvXMfzHeiAV8cMq1HRJ5zLMlwQNUQv15G6ig9nZtFCHCpnn
TEwhBd8Rt9YrR26zxuH8HvSWd+E5nmW9X2GavSfzdfoItlVIteNIm3kdwzNRBcvkGkPPfGUnCdsq
pKYyQmkxxsPLovQZ8H5VLK47Ebb6KN4yXrMQj045uCei9y7rIe/679n0Rmi6lUf5ZR3HKqHjJV0n
hBIMpOZLY5P5nWLdW5N1s6QXrblKIsiay7EYZNZ0VXGrfMIubhbsnSj1jV9hKweyhNbB7JAfn7n+
jVpRrnvQLf57eP4uoP9h19jqgQrXwtRbde0FktcixcBDxby81g4K2I3u0SVYn6Sy7c20GJf3qnaH
YHRyzyrnfv33K7z1622u44kt3TDhK11iV2WNEN+5bL5f9+jNMrd0nnu/dOOFhDPMnD6Y5DpsM9sK
hkyzwjUx6hHFOPsI0Acbr1MLsi3aaoohmfQpChZxTJ6Q+/weqevc6Nj/sa18IdFT1WItBPo3T9CL
3An713VDTf+9o/pRwtR5WZtXe/Xv3fxESX/lEt56GJbl5IdeFOHZpQ4B3bxnLn3ndvzW3NssXxmy
ufSLwtbjIGtI6imPJv/lqhHZCidt2q1FJPFsNWjoDzuPBgh+naYEKaV/DzcaPgwLK20vg/cvzMUX
zYLrBGtsq55iQ0BqmaTBuRiW5zQin5LBvhMrvhGjbKVTuuKT9z0Jzoo1w4msiByiuhb3bgjiHYhG
68frxv71e//jfEfZzFdrIoMzqJmZtPIeeOtP1z16E+52SL0b2FGGZ5n6X6bTuwHesu/sxm9Mxy1/
yZB5ifkkgjN6YH4FSfJ1aeV7FIW3nr0JbYmsufIKQ6J8fd84Gu9gisv31w3KZh1heWIeUrx44+pH
LRr4aKbddfggttVPtTAFNo2Mg3M6tQ+KDadhuY5CzbbiKeDhUicsHi1mnQsWf1c8eK+D6o0B30qn
qjYa66iL8NoMpeG0+kFwTbpuomxJUJbVAjxxFpy5sB99WX8WlX8nonnrtV8jnX8sHT1REKBavDZb
w5tRp8e2i6+7/2w5UC0MtRLdvI5I8b1ql7Pw/J3U0VsvvVmUgfN0LEOMB63sXvT57PThqpm91Usx
aUiDyPd1J7GfA7tmS31dDxnbiqXoAmJoqzEcrVEPvrSZZuV199itUkotQxHDAcxdumCsM+HmdbcW
3XsuK38ebboVSa1RwqfBGgobRvWxIAv4aety3eWSbpVRRUEnFrSantNBvpgxfRF2vupEpltl1CCa
aWbj66pp5L2fdM59cNXUpltZlKuKtBsnTBM54D7XKw1imEx218xBIA//vSTLVNlFoen40upan0Dv
Z7vBsPfuwm99zdc//8eCLyF5D4gLseDT4WUs2/1cD9dBk+hWkSTEqk1lVwu1IRMZc9Ff9TRfFbvR
rSTJaMolUS6EJJVk/Tgc18ld+ejNWenNLLUYiblQGCJFJpu7l+u+5OacTGjlUjnjwWjqwAZb5W4Q
V8UldCtFisGZhC38sJ7HeGSZ4e2MTknQR6568a0WaSbUyjhMzWUczF1oyh8Nb64TUdGtFqmPVpto
afwFCwgCqgBSWpYBD9Zf9zW3aiT4XIyTDbryMtpiPXHF3I6PV6Z06FaONCvbpXFnq4sx9beW1T/a
ZLoO6k+3YqSSSFe62a9neJHwbKFjkFEdXRWz0a3+aG2qkZrErWfH6l3k5CfGivfSCm/sKVu3v0a4
oIW0218Isy9yRdt75+LrrrFUbFZn0AlRVdVAz0M/z2UetyYBbt+M15lLI2r994YoR43NKmzLiyTx
NwLehgnMdRE+3UqQ5pIEbagSj0qyBPOx7uYD0+l77bSvB8L/J3PoFvE0dUEHkFlaXZa6rr5PNgo+
tNWgn9WYsuNVG8EW9CTACI3EyvxlnZZvpXF3VAdXab/oVoTU0iaQIdqML2nl9F1UJ8GNjZvhnen+
d+PSnwbnddD+cc4lfWzmeSr9BWRvt0tm1xxYFS0HVS5hTuNozFVTBTILdd9/WrlYjxPm8PeJTP1X
lAXUV4rzXe5gbC6Pdiz497lFioOHbeGPYFT2ORx0QrmnQdzulO74Ye1if10EsBU4sWIAExDjfkbx
aQfHPpu1s6VXXSboVt+0ML3E0QR2qhjWzLj6aPv3+gH/zuH+adA3aSGzRjCsCKvqogm24FxDDb0D
mXFITgYymTrv4Q4T54FpQH+D7dcJkldS54TIOR9TFe07GyErGPeG7GgpQpOhpaP7yMowuEg16mOh
xmBngTU5Jugk/zo0IrlHkzoayXWatjsZLvgw4WtU41kUfp4GWRxiGrd3LUV52eluvgGtsLrIpnmv
fvHG3rfFUMlOW9N0GE7ufrZTegmG6wxk6FZMnsAjZfB1VyEsiYKnZuznjPZpclVtk24lXbofxz5V
eG+Yx9zz6au9UshMt3KuFL4luB+gO0lytUPz44sg8XXicboVc1UWbpIyJvbSzO1zWkj4asl3dow3
PuQWb2UTQks0ERaX2kw260VrjnDvua5ZHmq5f29Hjs6Jr8u6vKykYXdzUs0AqFzpukK3ai7IlOJU
Fqm+cJPc8yCA1KS8LobdarlkMDNXAsZ1gS7yL0naT2sYXTkFN7tFPcL/lWitLxj6x4Qgo5m4+TpP
XLoVcTmjqwg+RvqicCfJFofyWK3MVQkIutVwQYkeJsRN5BwZ8s32yPigT+bKDXqr4VK9I4tae3Jm
i/5CVXWJyuuUbXSr3NJlEVlV4Srft525m72+aRzjj1fFClvtVkeWkhdiLCD57e4D78bMdPV1pVS6
1W4Nco6jJKrVxdNi3g21h2WCWq+77mxlWsyrSMG/DNXOUMs9eiCX3Dl/Xa5gq9LyDI50BNnYiyvJ
vK+oFBm6wZ6vG/NNJmzta7HOWEVnZK36m1is68619LoSM/xg/71pLZWYyqEIxVmMXXHb+366CVx6
nXyNbsVZrlhAmobN2LmN5jGvTMyyoRjJVZk8Gm/Cel+1oZ0AiDx3YWrzLlx3c1Ncp+sDYXczMCrp
woQv4kyqSmQmSr7Fdd/nV33TLWyqa8HzgQ2wOGvCintJ2DfC++a62bjVS4k+LBsRABvAC/MsKzbt
y3h9r/vq9TD7Q/i31UuJomyBnpb8jKbK6JBErDhDQdXsqpqN133WLXOqqUNi5yLg534ewl3Y0OVj
Orfp5/8e+jcwaHSLnWLr2rCgKJNzm3Q0+RaFSfI8lWmQlQNVT3Vghozbqj+OFZy1d124PC9FND71
MJn92cMLojxEMcCesizZITbd9CGhMniIEKce4PcVfApdao8jX9N8ABz6Bt0AsMZe4Uv73+//Rgyz
lerExRhGY2Pjc8xcfQ9OGbvrKg6Ky1WP32q/gOaGakby+BxN8mtDqucQ0el1j95sNSHBbHkNY86k
DJfzKpo5Vzx9L0h/a2JucghepGDUNXN8BpjDoeOz4WtOeRt+CPXor4sJtnCrnsYw1ZqHGHkKtbyI
QSz7pCzey8i9Vnr/sLS2cq8qgK2hh6XUWaMc/sE2ar4x2DdV3gxpx/KgbsEZ4hF9D03J3/h5m4oz
6p7DWK1NfJ5Ske7QzrocC0bsDjQTffCIUH68891f9+M//WKvL/CPe3oQrrY3E0pDtBzC8bmKhGnz
uvXhTpStyysAyLOFxdWzcnEQ7WAWSdHdFlYDvmDXwqjAAc630y0Aa7g39x91PKuP1i7pE1RfXZVF
zciwHl0A0cY6ofIH9/nXePZJBGXxYHqijoBvTR9LsFRuBt8W3d82vhdkDD6tJlL7qqjs0aGXpi0z
wcbwmC5+OTaM+E8lq8htVfJ+yuKEmawqdfdFUbhxvjM4b4zN5tLg4S9c6kauZz94QBRDP+8Tzd7J
k771hV/3kH8MPGvHFmkLy88Gq/oIBoE5xC6q9s629YdOL+ad4tTfZkV/+sKbGKVYOtP4tMapADRx
cFO7qYHXB6QS2QT3oT3kTf4LKAXND/RFxHtLi18htVEWuqXMNGogx65YxDuKhDc2yP8T8kRNaBUk
w+euWn92ANJk0mFor/pcWy0PaSpg/6KWnqOBf5tdVnb9O/v6G99qK+VhRFnDS8TtAfFzNnrd5kEw
xVmyRiJvg3S9bsJtKUAwSec6lA3Fp7IsJ7I/+uRKqTb9P+FfpxpQh5PwjLWU/K4TIQ8tQNV//ffg
/1mXTLfKv2FYQOYawugcl2n6OQn6+cwMd7eRSap9p1R1mGqxnJNITNflRtkmwmyDceGjbaKzQeb1
HGGq7mCnKK+7TW1lgGHRLMXau+jcpFF71t6HWavD9Pm/R+utdfA6iv9Y/EvFWbDEjJ39OnuftRUi
EjUJ+um/Hw+W2Fs/YXOAINddlxrZ4nMV8EJFeWGAhm3zqe6TgGUp3AOGD+s08u6nRgo79ZlZzQzI
ADUTAUdICxrLNlstzoM6g6udN/xRoa44lnnbhcNYwBKdC1Ts1qpbQpuThJXR5/7vJZj1Myqov9XQ
pGrOUEEY1nvDbax+gGNgkZWaFTwjwqxenfH3VE/lvl1SelQAqJN9F1Q4LOZx0CeHHl+xLwAx+NrL
pj2ign9L7WLgQujh5TzWPg7yyBXxDuRGMOHCAgdw2qP77dQQEd+WwAo+hTqQ0S5YdTFlg7TFAazk
30qT9ad8peuUQ2+yJkj7LzKZ5X2lSv7i0nl4aAofHIoEQPRplc78XrqlrbJy5qV8aEHO+OqECMix
QIN2+ZAMHaZH1iH6c2fKdJlmkar8vRLJuutcYDKAWfCNFzuKXTvEDtdc1tzqUBcwYW7qzPLyubZr
dJvidwAruujnvOxCuePEmtyawT0l7QxnRto2yaHG53wMQJcZ79NSzlUuYx8/AA8vH4hM9KkcXEiy
ARjw3K6AAZ9WO9P6GUps2LMXLv1KDGhuIlGc7pijnyKlgx8yor/5YqtzbXT7OU6FqjJ0IgU6h3TM
7iDejneu7rpdG/XDwQjVQf2hiUQeOQFLsB27+nPdlRT2H2UBg9O2SOlwmoqVBg8pmaG/L8apmU6m
lTP71FR1k+xJ5fHvhyWeX1PQkbf5mHB3ajQPb/ABKrylN9DV39STAhOmnpD46TMNVz7zWSoxATrW
2XQp9tg2K9PnxJfC34YC/zRjuhrztVXBo3YqiPISzVQHqSoHG91higay67upUje9LXXx4OehPWjM
99tygfnhwOoO7nZJnex8p1kW4z7id750bf2UWFEGh7hrkuDgU8r4wcRz2spd7VakAzLkz6v6wSdk
EHdxI5vis28aHjxUIlx7nklEjkHuC28bizdpSnJE3pCuPtceVaQzj/xQHujSTe0BvbOKfR/7Ua+P
RHpYwmgo9uuvdFzsBFOwitGpySiKFWNm63H0t5QGJbudUZPSP/SqQn0b6g5/1WFM4icY2AQkW/Ax
4kOhY88PrGtTcZq8bEXuAwltWVYHMNDJx25JxZ30SapeEshi2wNE7kDyiAr/YLe6ioBHMM1RL59g
/wCSF3TefDoUTR3pX+B7dSjj4XI2qoeaYSIexTCO/FxVtYHBW+00Ug21GlDg7uEtOz5aMai9aYlE
PbdRzZhkXTpN/EsJdXz90ixwjXwSkYsRsQQCyzMawpqdVh8l829DCzKi0XLSDVjuM1E3zIHCsAsL
Y4qbnhd1/4ulrWF3IjC2f7FtOosTY7Emn5SLagSQVZfMAmIMw6JcJFMtP+Nf+eGxbuI1SLKJEeHv
dRJ0wxG0RT7sI9cF/mOZRPNwl4SY1yACO5LsG8qX+gvQWkOMm2ZZYB7DISM91nZIm7uVqb44pca4
5muwCurulqjuVJiPbRMMKoM/F+M3CegD/mcrzWsrSYWGkqMJgSU5lbNb1KWG2jI88SJF5A4J91yu
N3PqxknlNo4rveuDOXrdXYeQjF/8yqv+UA9NzW5pqu0S7ytdSXO2Gt1UX8aIc8B/uE85zbyfZKQy
dNFBsVNir3A3M34n89Si7ajay1R28Q16lePyxculS84FHCYPui3i8lhO+Pvgj6+V3AMEKponSeFO
VWYmtLQ6IYxZJreL/RiUJ/Qa6tkf1lSApr6U+DD3hEcoBMJcdnD8iIMILQNhqnV/M1XD5H8lMPjk
J1qhKzLTYFaorGt52+7qzpbhz7UdyXB0Ibh1JmvbZFwyXsRkp7pQE5cHrmqG7xVN5uDRl956uJaj
R1oBMRUGjUKGiiOD1JU4FNdsDSscUGnstPwLTbwT+ZA0YTicPaA88zFyZSJuQxuO4oepaBh+6kEz
8gfDWS+/srCd6J1Loqb/EBlM0t8jJWNyU6By2wRZTWgY/QVIWN+e2BqR4NL5cfZZDLF/8ysZx3Ep
MjbCW/NLQnUXHioNxfSd7QM+304Nw+UoK0cl7PehH2R6L8KyK15mLISxyKJk6uQnsWhJDkZOlB9o
sszqVqN3gOQNW8K42DkaMVD3yESOth2a+KKopewxhclXzdG4NIam20lNU3D5AxwmwQ+Y4AV6hx/k
rN29Lo5uyWWEKtCUUU/bINkj9R/bW03h+K3zFTCO8efqms5+Nz42/fd+1STB9WwxyydRCVt8ZBUE
Ir+GUrOl2rWC8CE+cM2QStr3fR2KW8DjXPtEDQm64uSAwhNTjjbSvjkNRTMzdeortZRrpmEOzL/q
mEVyj57P1OlMlLyO54yvTsccTGQ0HEdZT2sy3lLRaJn5VEYJTlspOzBwedu3cbiHJICLblcwH1fR
MRnGfnjpNBg68XGCGQJInEsEkdw3M8RNv+R8GFEnd4tED1gmFq9GnnEfEjGiA0jPR1mKqrNHyThX
4U7zVBB/RmZ+YE90BDdwytmc8ua7cX6o64zZsNDnqnjlSeWRDku3ZqWYEou2pbFe+U6MvU+KPEU5
MjgaT2CjBFAdM/EN+JKLPSXEh+PvOKh5cpyoJvWxQOpJ7OKVt1PeJc4gYJp1V8T6EFaJVCXqMSP3
e27GdTmWfLL0hcjCd/t5ENFvsyY+/JW4kdlTPcMYr6cRzcte+0dK5jhACi400REGykpcUkWDGR5u
sZiXU7yG7CwAvF5wXk/OHmRLxuCTZ1ate54SGZujorMlt0tHxvCHcDQ4gYIemaOARa3ZA77dxWOe
jjDou9NFENK7al6ACcqRpaMQEjWTfFROeTSMu3Fs0PvAlhsytH6vpgGk2noA3HAEPuDYhE2DdcE8
sDZH/M6sEzetTacmzQo/p8leMAHVU4YW/dQfOwIJfpJpo4csBf3ySUB/5ZsMYdUU+eNie0o/hCuf
FTmwJGjms+OVNk8k7ICvi2JKEa+JYiG2yjXSlOabIqxpT0In51BE1U1BAZfCFptWL1OdgkzWdKvV
O5MsVNzEYdcK/L/Oky4jSMPpv+wi0XuxjgUpzgitOfvatzi6HiDwc/SDrNfA3oy9wAzk0CagqNGb
uHdH+JA3r29io3U44QPO9mnlMbxOO6d/ouCE09DI9aRgrfg7Sbpi6LJp9GP9yMDkHm6TuljMA0NL
UvywzEjsPi8MEtwTNIpOF9lYFjHQ1CVblgPsGLrqVxqGJD6Uqg/ESzQkw/QcDxB5P0vlWvnD4F0R
8NgkWYtvsk9glw6x8Frwh9WlpkLbZFn2AX6zgPusCEqNxoouWrCA226cwxwpW71kVRAl6kYgt30w
cwW1E9hNtT5SOyYdNovZmgfJB0UQUpYBHC4hadCpg1xkPwoBE+KYB/B3zAPtWvI8VI2upz2KEjKu
T2VpymOaCJzVfSJFWuRt6glDdLbGyU8J/Bprcj7WU3DPxynWN3Re4yqjYFwfVxeZ58Q4BYNlm+Ai
d6hMFWmRTcEQuLtItL4uMmuEa+6ptGUVZgOH8S8OaNLSDh+OKLPegVZaDFVu6mXJ8OcEwqoyLoan
DicE9j+IaGU7Z6rTfseWdq5/xnIhT3yNcH13QOxdPOL0fsWWRtsVCbuIqI+YtWCfJkBaTjedQBSd
oY1sCe7DvhEoxMo0TtUthxFghJhhrMSwx4PLkwXEYP5YJHU6zXcNToXmcarkkuzKoSyDJ0QKOkAb
pV16dSAu4MmHIUW4clDJEApEoXb6GokezcJprI6ItpRFw0lgU3eE8JqFDysiQLevKWZUtW/RWdw1
N2NcxXWDYPo1tVeEI7nTg2nG391k+uSvCYCFzxOn4hfupdjHDunigBceqZyHXQ3A6M8Fxky5RgHx
0HcgzMi8FVJFPse+w8Zlbya07TTHaEAytLlRsHFu0ANKBjbs4bY4FvdFXaip36EO2zdqR6JVMPD/
h5YOj3HaTfQRFrbkRTeTgEhG4VIgcrZ4bcVnXIpBERlsDefAfJngSJvkhrScgBWFrGoU74rI90B2
9Wl/V8ws+N4x3hR1PhtiqNzRsSZhkjkD/f/XJozItCNs9oOF0fgkx7tmngxsWnqJIHZAkSso6b6b
lay/CV2LaW+xFuIPgrlpOKdNMsVljkJPvzNNvQxZ1ImqzBzhr4Z1HixciptuXY7fKwa38OMiXn14
8mQmLfmM/dXxFrkZYpf9WsAMZcrSls5RnDU1cIpHbou4uFvmlrHTBO/RAXblAKkUWa8cKi3diqJE
/AxPH9veOsAwaQr234BDVCLXkLS2wsmI9MCZl69epRF4jHsxDfHOM8XorrXB/KInQY4JpdGDHxZC
dmTGfyPtzn416KWuD71pzB3mCr9EwqYoPfULyfuxZjeOLeNHM/PqeUhiO2egmKW4qSGH2WdhBA+d
LEBHV5V+5FE0owLh61/MdGxCVh1Ck6ad12xWKX8SI25XiEYAnwtxIzxq7LEQoK0RGvcm+9ixFuyl
Wa7srCvXXrCuujCvYKCDHHe63lgANXLerz0C72k8xUHfZHpuYe+9CJdDO90eTT2qXRiv3aljsTwm
Sk5no7E1iXCs8tpV8V0YIlcTFrVBrAY5nIhkC+b9GuyTrg0zkPhsLiibcjgdVsdxjOqXbuywXYEn
tjMyCfcgUHFEBz7JmJi+tH1qcSOL1Knucdteyy7YFwa7xUCTNbc9nzJRwcB0Ych1wIL8MyvGHlMO
cndsEXJPkDqhGAMiD70NWlyWqv5mIfMPWHK+BowKdzWX4H10Zec8nDuJ8Vc07HJn++YCT3uKC0A0
/Mb9N/xUl9g4Ik3Gl7LqpryJWv7I29p8MszIG1gsyrMRjX9q06bLGGl47kyo9otmYLaE3Kk9tOKI
mIq0ISf0Fw+7pTGI5mCD0X8bFiOyWkI0baAO+YheMdQmOFMHAavik60R/0FuN69RHhMngerDjXmB
4ugIZRe/QDta1VmMtN9RVSOHqy5jfbGfZSQcoFUxnOuaFrEv7rXRY2MrjZt/Mte/IJkMTl1Elg8R
2j2PlUpGi0aHFYOmdLxTpgn2JWvqH36cxGXgvHtWc00x86lGHYUjiVxgMhyaWIG2beroFBvl9kBk
Y6K3zp9K3S5rvqT9dHCksUUWNLL4pUqnH0zK1NdqsjyjI3Fuz4qw+lx6OS8H60zHzzqo7EG7ng+7
MCr9c6xU/VRHZfxdhrX+DRc3AkMpjpgsFeLTWhHC7pBiLB7G1subiRYpyWbwJnZoR8fpv9ihOmrU
f7732AebE19Z2OxMoeTRxBI+h1FdBkW+armcZBqqYl8FhExZElgT7uqqipHX6salRdbIDH5ncXDt
5SqX8KVzM07kTJdLcAmjZO0/07gHaD+NR6L3Ja4w3R4X9SjKujUt7tmaqDsWcjvAsjUpkT9yy48g
WNwLh8rgjhMg3vDtcDvEjXJEKgEnJNn3iWifwU4D2bMdYHDyW2pj6zxA9HSvDJ05hKQ9DMQTu3aP
KkR02a9mOC8Dhc+Xxwmn7lEIq+39ishX7W0fqYeIpj7drQrOvXh7RBa5wCH/nfM5uYG6rzpQTtrf
sg/aFenOSZ6h6C2SzCNMjXPMDqPyEqlYk1NIzR9YMmEZTeOrfVkSxmj9L1syxQc6x0mbtUmaAgfb
JbVD96ZhzU2Z4PTbO8eaVxR5rRE7uvipoE3H70jbi59Bon2RcxhaNVkI6+KXoI4SzGIk/4M9ZDAI
UBJ81WpfiqX/huiu+wKzN/mraloWZ6EgiuZ8ihAUF4MfoQGfccHMlzEdByyWLviqq2m4x6YQfm+b
YvrVoiL3OAm0DGZBYDEnybT2dxPuaeepUMUPXvbxXwjWki8+cAmuY8qP5LKAef67kIjcMlpHi9kp
REj349oVax7NLL2EqqPYzPuOfrA94rYswPwvsnUs1YXyQRR5YzztDnLuVn9QXTRWNzys3LkJX7Mf
CX5YmuERvkfE6ZDPKJuizBn6H5Iv8OaOyp2KB8iLKVoL4nyY4Dx438eBBSE0qdGG9tjNCXY2EWH/
e1zXQZKvM+K5c9zO/d4Cacd3azAj2QrikU33kHX0z4Ajgp0fRLOIYUAjVfq0osx6QrID1zJsioFE
TkiU1W3TB0GTJ34h0OM22C+KquH0S6Hq9GGlc/WxCsES261JL9s8gs9Pu+sb2a0DjoO5a55LHq0/
+h74tTkQXbQni/MfGMzHv5HKJceqFb2+DA1D4Bc3ke1Oy6T1Z75qNu4CXGWfJiA0f5nVlvYEYd06
5O2MrN6BOzRrog2idC8lRNAPaLny93WCXp29jKui3SNdwcfc4/bxP47OYzluXAvDT8QqJjBsGTpI
amXLYcPSOIAZYCb49PfT3U2N7fGomwTO+aO8kwDyy4U/Ed+5CIv6sxc6QZ35waj4nuxqkOke2aPO
gwBlcVraYcm2gdJjzubR917izfCF8t8uhyQs++PJ7lAsJ4rLggoPb+fKUkRk9vebrLfPSkzTmAym
9d0kGPzobPvjzK5nDOO3P21oj9eq2UJwWVlmJT3MR155u1R31dHypjaoNNwrn5sMcuHN9bWKIfe2
fnbsq8tH92ktG6h7y2Byiz38CKfC1pO5hk2j/Gsf++GPcVFr8xwGFcXrS3P0vBDcbMFwBTcom3wM
wcYuh7WvQeovXXRflLvBT0I7CYh2sK7OE7OXmdkP1rlMo3W3K5a3et2yYvC+7l+3UHF8kbNsvvuV
XeqXeHZK6yU0jmtSRnO1n61Jk8zemNB5Xta+/mzmgx1aVAYkkyCXBlrF8Z3fbRkygXiRmGTuzBrp
tT2O3nLzbV/MbLOrvWfVUIVPurbW/8Z5qcjlalScs9uBqWDo0S31T2X7Kdbay8JjqV0edbOWWR8w
GYysZOoUxVt5HjFZhklTCev3sYbhDTAiCs7GG8z1q66y/u3p0X5dR9mxBY1F96DtpRuew9Kzr6CP
z2W7eU8OFZR35MHxySqjcFSObhGCM/Zd6Z37aUeo2leL/Knj1tSJ7XjrtQvm2k/dapfnwyW3/sdM
DUFuD9P4Xmq1PWi/9vfU2/Z+yMQupH22Qkd/H/TkxhlT76hQrKtFnwezNlzJCytZohs3yhUYZZx0
yqEWZPVLfXOdqJ6TicmyS3yvm1/LnpgHTpetOyunPf6U3gIh3JbEuj5qdx3nPI4x+d6JgaMfgDdi
uhBVP30lBVkMa7Y7EDOSzKLyy2wPDrXmKN7i+tIEdhSkAKNedyKEqduy3g6qON0k9v1g2gLoDhMY
lQQVYE3i2Bsnquf38aOIrD21/Kj6vXtNs7JjVPZ6qu1RhXRB7sw8tpGnwO3jOrFiGlDYHIjeS2Sp
uvl69NoMWa9MGSVtS3Nh1g0I1whu1801XLzgCchaZHXryceo8HlO3Cr8CGYXqCpiwU0IvCi6D2nN
pCE3e9wy6tXx/8u4/LrJBEzj14+C/iPZ4kUOyeZ48xmg5rCTbvLafBei+1ks5Xxyt4V1v5w6KJY1
Hl+XUZlfwl4EfvoO7iDdRkbufKkqTgLcYpH9XJIp/94eR0PyVqGbV6uhhOlxiCiRYU3fiPdQsBIm
FwV7YDogTNZnRbmyl/LihX0yaTLjE1g086rkYJYMOJ97wF2A/pJZ23q+2rINP2VcNv2/w9NbnbBe
ghPYWvEh9bTj3hejV7sp0FOPCrcoreN5CGTRnEdlrQMT8hw/oNCfn4uFyLQ86Ksoyir0anO2h3Fz
pGMxyNcdP8eaGpIV3iHVxr/aCQ1VKbVTX0Tr1GfueW4mOXR3HZAY1ia2xi9SYS2fqo1niog604r7
ctjK6c5UYaDh0kAYLgsNzHve1qb9HMC5c6mK6sfmB+tPgmDNH8Nicwf2zlPnmf2dzCYcgi0WnejU
FIP/tLDaXHm1qi0znj+0aT9iU2K7aUOPwCLPmt4d5c/BOehUq69fwniTwgtsj72PJOAe7qqPf5n9
cCDiRqZvDoyx+6v1aH6PR+nK02avznstIcZkNThXRAvB/bI5BbWiWkzn/SgqJnR4mL9zMPIUyGh3
UM54OoQTDgb23oJ+VhEA+a04RN6jbXtyC+FnnfCb9cKAoJLaNSUzxTD/idU+rTc6Vns37wN53De0
QV+jwRsf5q0T59KOqBwGkCsFcC8dShlFvvtV8UWDjZKee+3CiQuOaa6akm73R2AHkFKqG7FHnBHV
u3/KAT4lWS14mbmq138rrp+Ko35tEiWr4sO0wx7yeE2hyqQ1rhw82zDfhLVX/zo/ZggW5LwLGhR8
CJZQVttNz/2gLmqOmrfdKuE3sYp927nauIynowK63H044CHq74oudl6N5ZGLWFp2vmpX5Y4NTVZz
xnDQeUyGXlSGuefa8u7QS3/aPP56x57L01Qp0L644ZLp4HeSPozKE4iwlskWrtWQLWBqr00Ts4kR
rgnrPtrFTVeKkXdt9vlzrZshK0YhuFWstkt05B6noiLXD7pKFqlaY/eyhf36Ee7L0qbzyBmCzyS8
bV2oL54peh9apwqe2MCguuHL0r4VIyBAIb2fU1utp7mT8gXRQJTNQbhluxbb98WaTObCNr8OodU+
dZSkpACc6lKGhfXB245S1CY5PwEHc85LMdr5NgEgcBfKc+stDW9QVbCWRNSgpV1X8V52R88IZ3B5
BFv56TgDpksRKVa3ankcO6SeUcHcmzqwWhd3AgOwR1ndFq93E8DQnZVzJiJxH/0xodeKpOXY9zLT
Da8rgpDM9TBQiT0Ul04V+8V34GH73pgHlg1z2nkjnldhVRfUSOLatio6zVZ3nMkaaR/mVsR5P9S/
e4R4KX8UK5YeiypZVEPBqlGVyVS8x89NLeyPrVJsofBLTzHY2KOuOuc3D7uXHX6pUs9biyLblQ3B
IV2ZKK+0k6I/irxo1vrTk6CFXmfLy1Q5ZRbKY+IUt6xPlGYFUGb16ZigO1OWGp3WCCkWz4X/J8Rw
uJT5QRWJzGqqsV/KsJpPYNEwosW+Z94YLudwNqGVVMX6HwF7QDP1clwH5f9h4P47yC14xZxLLTJh
Ao97DV21gdC/29IOwfAbN6usPb5G8Wg9TtvwGWil82YoIVZkEdPrCavHClJzW9ah/w6yMJ0BrZo7
W2BVQ284cJGb+q/rz+oCDhm8tOP8PoVt9dHaAWVsCzMAvqSpIJStae7JS41enbYKs2MEjzhZQdwl
TTnGbqKU6RKD2iYreuc3brKJz3MV2RGPHdKV0gRh3uPVHVNELH0Sb2Ld0hLhRMllj2EhGxoUTcM+
y+fdqn66Ndlhn+XWezv5oKHdB34uaXRMl/IoO++8zQsXYRNYUDHPg6lt+dAtk+tZJxNgqAKVmmd5
CF6ATqzf1yPe+wtjm9nfgFJrBU9lRj/+Vk6r/1s0RpVPdrmHQ66cyIz/KuMdc5PsWyN0Vk7l4N6O
mBDlz6gabHXHx41JXbiICGC4R10+uQTEew/H2DWZL9fO/W485xju3Mbp2iHx5q0cXmOMZCPX3upw
S9rt4Gzf4mUsh7+RtQWDSXpdOSNKXn6BaYOYyy0hc3op08WvJZiuceJfy9wyQ/thJB9hPhsnH9e+
+L8Hsc7dcJ7fy22pumSbotHKi3WoTQqoGzJa+jOqcW5EqmWRj2rllp9maHzorsLyg/axksXwwUKp
mZFajpsurdrDfNgkgo8vcRVt5Yk4K8dO43bQN0AVFyVDUzT634pwr3/XtTD9q0PM/5jGFRf/TufH
NtZJxctaP6hJD10aO+RqsnfCYPkJ13LfP/XzfPBJywO0NmkMgHXabs4IyeD5qGXu4tjzzQMuz0L+
mC1loiemLbv6MJs4dHIsvt4+qn7gYXJdSCcn98zm/oRzjZznBpBF/isJ/fu3hIiwCZZDo15lq7Aj
tlkFwnBV4+J4KUjTYT0z+swyn6LSeo83nhJSb/2mHGw0CVXYFJRlC0FltrVUPT1ucwVuPIuVPGeo
sGjZ3+YSWiarJgRPVhIqNL7IaNW8dzC+dmEv/5xNI97LofKULx72tqQkaAoKVA/c+/OY01hsLT8a
YfXb3xhIKXKJyxt3+rndhQTXPR241sGUuZ4qeL9p1/K7V1uQ4aSCeJF17XQ5RV1Wa5Rmd62L2qiB
h6di4BYb0TkXpD6juU6jNXUqC6cuah+nfdzjc1jWkR6ulEZJxiKqdo9f/rp0Mt1sD4+s7Bc4pqzr
yL79VgJteS87RQh6yPYpXIKCiAxK10lLdQ7xSH1HvPzt+OurzPb5hNZEFGgFdGJZcn+YHFoQunt2
UrbdpHeJSPsjjBBiOnlrUB0of0oFZHGPnVeq8bRXKxjYYsugvQ0wYe1vqKv++D5xYIl/tTPbUJJB
1W6VfbExf/ods0KITA5Wq+Fnz2a3qyInP5yg79mdytmayS09HAu04dzxZcr2ynnCAke5nXKPH7Zc
Q5150xxVzStkgdnUY2S7YWdnZI4Mx3+BI4P9sw2XsoHcNkH73w4isAynyvNkedJRtQ86nVxxDDd5
wF2TMh3gJd6BB7rz8eWYf9UHDYNw7+s8pDChks2IEEkbK2iNNSEhL9H9B97fhDlvXxutWTSb8YYg
ve1vjmA1Uyfu0jCi73cR7CfG45zgk+5a/R8vc+3f7NmthmTYvM0/OfVc8vY3FLOmqzNFpI7M8T9Z
2tXnyvyzzzBcpYimlL7MuJNn7cujfS2Ciev6sCmv4jAJ6ivkVifemqhaiqfNbtf5ZmmEqXfEU9CZ
VkxjlyFXFzn98oLZZB2iP2VcN3Gye/XAKyoZKxgZh9n66DizVc7P3y55hSq6xTUfebkT2MfyWPgA
Op9CHoH+hdjL/TN4+xEBLUCdAmtvkf8goKfZOaA2vHMRjGitHBW3r5GuYnrD9sAOgmxtbXckRMBv
f5Toa5anmPXCpFCi4XArFYXDJ+Px/uY6hv5NvGU/tJsOpRuKj03Nm5fHjr1PCfvD8WSU2g6VrHg7
jrSuwV+fLQQv4gS5TB1L7RlhGEj24X5wh2VPi6ItygtJcSV85BdVnvDy4OFU7v46SGvzv9tbYO+f
NqXWTmYWFnLA0dV87K6zjgzHhDX+XJ1YnecNsZong/AaezOwn0BWmrpNS61P5Nq8SgAZNS96FYJg
x7iB05h77MiUgv9PxFGGBOfzALjvRSNAiXRrteTO1+3z5EdD8DQx7TK0lPOy52jIurumqcLjGuBs
v6JcD36LeLfLHK2G/QOT9Pom+WYJHNwGQ1JrFyAEDe3xdUQdEP4JwOb/Kwrelsve9FufkX4AMhja
jILXEN7dv0OOsL74lW8A+bs+omJJ2Ovj1lh1c183pWLa8Lrl09extz/ae6x/weXtf7oi7Jo01kXp
J2rxfVg9iUXEQriabnGxRmm91mXHxUF/CjAj/7gwCUM18WXJpDqs9qbbKMh72a1nEYV7TcL8Bgxh
f73Iyo1hQ4wef5XbfKzpBJHOXbFqGQKFus2HO63qbwtR+IfcY3W8Hb4YfhkLx8FLTQFScT+OjUWy
sLHW+FTAjY85mslDZ3E/dQwmm1f2j8IQgpb2FSDKCadXbb0GSDsIdDqa8T8ouS+J8RdcPyX7rhYQ
/b3UUHaNtMcCJkbWXrpVC+I3YbxYUdwVeQ0XqrCLJwBcbF4JUtdm+kejlHTyEhULw5YdL3GT9cJ0
ztnSo+X+sFWhhg/eqnD7sj4AcG0DtaFPMTD2mPDFdeHfKdbNf5WjBodn6FjKE+mbOrhHPsZVXVFU
8RjEzRCmh+W4l34c6glHJcDCPCn9sgbuALg5IlKonqWrfPkKUBW8AsE28k8wsVPYS73+UCQ2vmAs
3fvUCTgfcEstE2e/tbTWq+TsevGLXYZpGK4iyoO9bFCchoPlV/dbq732e+PrnuNSlpa4bCxg4SWO
gIxOYQA8ckLcVS2ZtDfEKZ2JhH8VckDeE7a1bd4GfnUfE1pmfM6l0O8jM+V0DhCy4Uk5uO/dDri7
n1u3O7yswa73LGe6A3IfQRLP1dFtXVpSTQs8u7kxkpWEOPhQPZWmKYtfrWhr8QAgtBZRGugi8hNA
pGPIvSEIxS2SjMZPNFKN105Vng8JPQ6cS0sdT3dzZLZ3PR0DFcPCncokHjpYBwXFee7MIq9hx0l/
Wc0ybVQwot2D4OAcutdmovMc5ajdvCluJfTsvW/48aQGqPwhjkX5+RZrn/+NdVvHbDsqfoqgIvc0
WIr+Ld638N2Og/i7O/Akp5S42dY/s+uSfxZ98dedvfFXZK+hOu0wWGtSFnqXeXsAHacWY1nw2+Xs
s8pkickWeY22QBz52pXT8OHj57dOLYkmxZ+eMSP8fmixvozSbe8tRp3XSUcD6pNm5PtqC2HgGJYl
TGzLryeA49BMPPVL2w/lsz/0rf20OkhQH9pith50h5aFm7M3j5pqeRdhdt00j8Ncwqkg+sRr1ZVt
m4vQKnH/t/MhYMsd6b33SOauypkD+dx3Y5lubAmJZplek00E8WXskXauvTX8oDRoipNWuuWTdgjc
eRacimV21LP6yWYiEQAMPlOXAsTpb03XjjSN0WPUolhq6jK1I3/nEOvdmDAYb3c5o6Ly+BkYR6Uo
lqflSynvPrfTZMuXbq1H9RZR41lfx7IdvmZ/XpXkMB7wklk98boHc4Xs2kXbdy6Z/rs5CQtzoHoB
q3xjI4lVPozu+ui7vbhJXQzXmHkBoUVsud5rPwa7n7FsTdPH0booyMIt6Nr3Shd2n1dyR6vjwMGA
CG7FJB9tShCfGsfuBQxDMzUnuRVddOn1KqoH9Hs1APE6zMU/KIV6/jnErVbvBc3QImGQmvkGjm66
FQCy/gn5+xwBPa4LvzjNajiPaORLLiI4pkus5nW7toh6X+sF3eZJu7poM6hhI5+do4DqLi10mI8d
ZBixMp3Dbp54yrW318NaeOx1I+cZgwQ3n7hBcPND9JWLRrHmrcIfL6Yg6YtjHm4eQfndxW+O8oBg
mZFxgpEf50lZ3alF43MdNo6KpMZqsaYMqvPjRNP13RgRxNMrJV/icFJ38+rSqRtbAWogy6CbGuFa
RC7oNL1J+K9ULRb9mcNYeN4PJgoTpKHlK+/qH+L4V2veovftaKtbu7vDrwm3iUxqRa9Zyrq+mds8
xwH6Cq6OOYWIRfSnje3U9wvs0JZ3gzVdN7IN+d8cVPgsiq8A3C/pz6NpdfXfGAf6HO6zjTVp9nb7
gnpfjKd4O0IyBQ+G5LT/QnnuwDILcJyiPM4+Nabr3ygWIkz9dXP6dKnm/ooMYXwdlOWXzJvGN3Em
FFdXigBsK5/X5UCFwJs4s6qF9j+kE13azcptcv7ywYduGALv3hssHV+nbhjbDCcYrXZFww7+m6d6
+SUPM+covHAi+EGhxlw7Hbu933buenLlpBkIrf1JDGt0qmXdmHRdFoLAZofDKlODjSDymNQfJqwm
X0WzPQjf6U6YJZdsZ7x7WCS4psJu8GuLVc0DqRvijw6tMn+au2enLnR3bivTPEGNdJfS2bunwaq8
nLPMhXPczXoamYWSOj7ii9C1eeZTnpeckbDVqEkCe07ZcBGWelqeFglf8KK5bEa+QAqe3+ydZiA/
1kuGpIII110u6FT9MUbMrZpwBBY8Nu6LafLhRNR488Uhfwrt7+63enRmxz9vGIjcH+NYV1QN1Fv7
4E62eHPLIPpeoHmTKfaiYk0iC5I4jA85JWNXu3931FFHYsfrdiuF2i6t1yCC6Q4I2n78gg3ITL8n
Nj2SfPaj99tTTaBOkKvYBqC32y5dewLpr/JAP9E5rtQXuxCxx0jgklNlS/+Bb4wxYB8LhFWNM5Bm
bPuPBX3HvF7at+aTwJjztJdmvvEf+YFsizgT4geON2yH+FmbaGyctCgX+3II1Ea5bBtLpSN6uYMs
Ju6K6JjkVW7WnmjWrwvK8elNNaNXgCkFq3kNox6g4SCPTyXNGFrmEa0sknCGPutbsHrQ4du4ft31
hzo7RJfMZ4gus+c9V6L917YXl24GlE5NCjCBunDzvPbIZvZc8wQujFiNg2UQOrcOp9vImHa4Kw48
Peq8271vZQPsaPkKuURb0mLFLBYJ5N7AYFnbsRXfFXVZjIh9WrajGMWRuA/nBYbUcEFfOAYRZs29
LlgwN7U+s8/7n7GeAtxG/lru1EX78iNA3HZnh9bwLMjw8nP/GJXzyLi5FJmjUMd/t6vGAha0rSgP
t51pmYc2ugw8E8xtDNhlKlgfocUcWsIy/FyLSbowUOPz0W9lAZi3OwPI9yQLFB2oat+YVNaFP1tJ
3Bit6t8JJw2tu02z8eVT7AzffF/tGQeKfKc1gtGWOL2K8bs64oBiNiipMkGizUEAnMgpbkMCPJKJ
x9AFK7/mfMfOp81ikpeLL8SJqxKtgkQ2BOfVMEkn49agPNkM2trbysAapNym+/RABP1QnxxEIObZ
WYbJgTSh9Ob0dQ7TdgMtaUeJaFExpNhInDKXRx0Ez9uOLTzRgd6Dp7gT4fGEkK/crugivvoKbN6q
W82r2t2toZj8i5G6Yvez980/x6pwyr8ubgNSAq0KqKOEcN0Suymin7GK/OCZbt3J56W2SheTkWpl
FpQ2RXXLXjRBOnMo9OmoZxwmyYD2bXgxM3cvR79sEWGlZDTafTpxgUBGLMVcDnFqPGS2D/EyjAL5
LGC29Y3fu/rXHccxdbhe9NCNShU3Z/TaIt/6XX54S19+4gwD7vZLsYXZOBoBfBv7frR8wMb6/X23
hZA+wJTINpGzDiiyvWE6aZsNOllxS7ngqmgAsgZhPGDRNH1z8evoUzeFlX3uo3D9K0sdn8rgmPRl
9tgXEupQzSlE9SlhZ5blcVDz0p2O1UTja38sjYXopZLUQxSlHst8jfvmtwWJPz32pYym3Pdjcw5C
azPJptrSSuovgwHzcidPpqgqfCP4lNNgD6I/6Mz816HQ1UOpQhjQqHTZbKOtQmxyHLM5jYwSe4pB
xtbv8LZ89JYMbVB4Qp7rRLarV1wWpbvi0bMO+8voOfceUnIbtdjNJ5aw/6m2qXrq+z40VAMH4l1o
SkfZ0e2ofnAFhsnbNkFO/JVNiMXr6MvwbfyScUHQwSHf+SDa3cmtxQEdZe3HjQfJYZJutuMyTaJ4
bg+klW8dC/uzz6WLhgBLXVaIaT8e3LpqwlMEzf2LYYskPbfnFK0SFM7Hd7vRx1UVOEF/u2S4LK+U
F07qZKPlkE9RE3Xt46H0Wl1DzH3ftiYWb/bUhzPwEzv0ee2q+tmVcQirWDdrhZstrgqZykaG5smy
dI/VL0QMnRKm1znf/cHXK/j+Nrd/463S9X8a7Vl0EQGy4gDAueK39t3WvEGwiv2HrPcNkAucasqQ
3E7eH5cf7NntXLKjpQWwdjpQgmJT8hbtvGPJPfpn9rNtf4URW7sTqZbHvwj8Di5pwB93pddQiyZt
RvfXirQ9C8vNix57FIDvCNR5yCa34VQDQm3127SoWb3v0VSvDwzhxXpFqlZvBKWI8ReB0/ox9uhW
ybFHQN0RBKDMOSoiy8q5GTEoGieyb5Ge3d+UnqrhLgSjQLKv+/KvKTf7ViE2n86+sOXwbCGHHhKr
J5A8m7tpZ6HY5HStj2P6sXUro/+KGrt4gbudFIIdq3rEqCj/7Z7LrtNRG0yK+QIZ7zKkBVe09Wvx
46A4pcmomFuhvBQdYTFynzaJZV00N+wZHphmhzHzcfWG1cr3CSl6phsb9USzmaZ+tRanZhz2B3NT
c8886lLeKFGuCcxXYh2G9rl2t2n8JhkAfSabuqpTFRX4TNtYBABH9kIV6zgXG6TEViIxIVGJH3QN
xHxrFiQ3uduVWt9FBd6ihDYcfV2KIuoAIUVPBYbtaAS91to9bXxca8pNMSliGo15p6bSiFM0YFCg
CBAlVvt/trjQ7oi4yizObxnU4i/DM4oNs3bTqR4QZ57QsVnmLsYxlxXa8/70YdhzB0Ax8GCAe+Tl
3rpYn5ZFf7dwl5osIvVJI6WlogQ3Na7lPiFvQxf8q1UkgHk+1UY4U/GNuizi3kZzacYvcT6HniOZ
isKlOPl7sT4i9iD9itCdvk79qQbvgD8LIM9lpL5FK46q3F028yTnpe7ziaKpt8Auvc8G99N/++LD
Pu8xXMWjjVy//qwKByjSMQgJY8brfzZilNwfl/b4WxFUc5pmf4meotWBep6tdnkYJdLcOyo17I9p
YpPJS2EPqERmHdbXUkJDKnADOTdZMdXQtFVNZtIZX17UvWHEj518MqW6ISazvrn0kq+nuPeH8qRC
SI60QRIjT+jNxR9dFoE6mwExdVJGO4d1Nbqd/dE4QeCcR0p73NS0DJrYrdf1GAOEITxhj/tiFXeT
Wfd4SPXMVoZ1QDiFSZkJtuEBIYbhw45HFPdsHPUqkIXz4DOmYKE74Vn2akZGmNj9NM6zuFqhGdxf
HZxNOreFs77i6wvn922LZHk9lLv5LwTvHHvSDFZr59z33n1o/q9AnArzhDogah+6wuIlB98r6ulR
TEO90wIJX3fCx41qcB8rP8oszUukTp4Ihgydoku7whjaWvNbpTKLnZkytLef6De/EGWGIQtVulYR
pnciBB5a0pm8j/7gb+IkIwQUaVDbmO+6ZEmvbjqYPGivftic3O7ImDLn6TC8dCD3jbg1HtVgKQvA
gHwmRre5vu5zw03ZBPCjXWH7ek9r4U/jDaQ1ihAkd2KUSA1CBBp4vPrxuNcLB9rrwRnnPtmBjT4w
xZFyjM9exGiHEE6I+N3u7XFO9tVf9gcWMvMpVAxfmCClXk6qBAqPk7FA8fDotKEI1oQzJFQXP3C2
zJ0sOJ3umJy3mCiuW7BHSHjZIXcPFa0Kv7GvRt8NJ9gZPHm481plXsbdQ7G71xcUoM3TMoZ+OoTC
/2+AH/klETnfLYPv58YPmRw1xDtsDIrpYCysHEfohg0yaJ6dzilT6mabREQjjOU2B10uukaTdlcX
C0xz3N5MqaP3Vfrx2dezQJ7SuKnjckhXqEl/SI5E8oyExQHWCZaOEKv2nU+r0z/YLyetxy8mdSp6
F4YkaJ/7NSqfD22FJH2r/hS0SCCnqW4F+3bR+hnMtftsDsvcWBYbVFxflpSEnuDp51iEsMmlFuWn
N2nMglRnn459NpnsAv2xDzYSUX/dv0Oijt8CFyNU0ore+RUP3naJvQ3Ktg+q5Z08rAkHZTXuKYjb
zrOhtu3RpXvxh/Iwn3BXh/HJayJzT5F7++G3evvVEGYxpiVvhQcNw1914HR9OMIRlYrTdR8zb1wm
aA+ib7VZwheMTM5vq6LVAUOO/364VXdr7LCWSaf35XtnkAai51ZnwSD2EDHaXKYBPV1ikIH/0BTW
vA6bGRGIMlqdfI4DMGncgxQ2luW7bSn5qy83p03tafGzxqGjsI09503b09e1FZFqNkoLjXbvDU9N
1XDYGFqafvp7jTy7Cg75xk073KEdPLK134M/rmUzXLJdRSkZSdwPw+TdbWCvt8lx/8fZmfW2rWXb
+q8U9jvrcLHnQe0Crqhecm/HiV+IxHHY9z1//fmY2vfehNuyDoQqFJCyvUQtrnbOMb6pfFa1uL9N
TURsMsryYwl5UCBxrF3ymkh477wSDxOWmXDVGGWIKV/xbm0e8boyx+oH9hxMOSou6XIYOBuFxIPW
1OjxDkYOUGih+lL/mdNoeV1zGyJSkDZL3NDhpxpN7ZPXCmMJ22pYG56X4D5EjCUvSksvy1UsKUay
xC1UXQfQEYxrJKsUHuAuRuTmXulq5SXsZD0jIUVmeYmvspTXg5SNjoh68ZhEhIw7xkm/lgkytF8I
shtiq5CzztdYj+vP3AA/481AFqTiTCkW1EdCza+bvrWM0syg+LkaYkaXSTV5V76Um63jhkWxrIYw
HZ3WzbklpH6Sr1MVEeKmGctuAymUQEUDPWvKo9n2i2F5kr+WOAYyI5WhnVIDWjZuhdxWKELwxl/n
wKy2Wupb60xGzbJ3pRp3HJn4eyANqLwHNZcZy2bQjvs6S9W1XTVkRAKpJILKNciJirphiW7qlWgs
uBhJnUTbspukNpM5e10mscHlyNaixmFda5YtIaptXnXtt2BAktzrNal0graqYFDb3MYKjNfwuluK
wklZgSRJDbtvJD2BmihcGbAWkJCeWIth4YiiS9AhmtGA18n1SwzxZSi4qKcIZBJiHFJbutEtGIlx
W+QtgrOwl/Y8F1Khdph0uDIuNy7S+co13XhnoDjbA9agAr2Pdar3EeRUcs9+oAwlyaYwz6gcTKoY
GZxr9/ormpGuwqZUF08tN+DvMdvRNx+0+ypR1OSmHO3iuYxMJs/QDQ6RiHSTyiaGH061UrocYk96
CHU7fxsSJVmhxiRI3Upl5igmcRpztCa+uG6XGmYptyAiLaXfE1zzT6NrkjDRa6PgWDKijXN11IaR
L8qVb7XoAVxFIiVufK6o0LZNYGhfQ7yKUCyG+qYihrZmP3JvK3MYnuxMSwnpheETN3brsUkwH5Bd
DJJk3Vb0HzlEoq8ByaP7HPIOMx1h/1unsoZIlYbIAzPX66hHIyIGK8sdE03NIvEEoQZ0hwQv09IL
nTZspb1MbmJZdnJHoL5UBLVjFWpwUsG4XFoKsqyNrJLn3xG5Rh+t9KoUEGrJCIASkCrlZWuidti1
oky2cALjOzXQTAfyS+jgtUS6bOeoU3rJywGGgzj5yqGYBLtNdjHgArENawVywUjA7IbNeXgOBr28
lwr8vVhSsshJOQRvNVsN+w1UN1usiS2P3i4CIOAzsktxxaV9SiAS2Dvq7HufMDbX5TpvKr8mLG4k
n+XOGqez5giPa/RKJbsjJ2oddTuow09eXqtQFNTQKeNM3ZaqlptfOGiPCesOXgsnCLJ8OxoYG0Hm
YHftdIjm0Zg1/T1XCbrOT2RlXKqjXFZbPUU5g3BDWNzkfbnWCGzF1WM8NGGCGk8hDlkXIyQlGEem
tzHktB0XGLjj5An0dBs6VeCVkxbCDr3XuHMDRnJalISwTTgp7kM7YKyXnWHIA3Ut1DQp8KnZfaLB
7eBW/toGYZH8qBOTbCpB1CjeDVPr+8IaZGk7oJVJlihpey7PFtekiUaTSuXRsA2hvOASNU2mnpnq
+b2dyr7mc+eIhnYfa11nbihAaSdU5aNHHJ9t1nD8WphT1YTOLLcYvNN7Itj2fUkF6ce6y3tlVZoD
IgcOuX1yJdVJ0x0w3IV3KeXDnsfWGGKHisFdsFaNpHPXMWyQbZZr+SFII+JeIoUYQfYXxXHP1HT8
qLA+BXWJ0l9DYvQaUOrW3asZR/YvIQwWA0U6pEf0UcPwdeBGXVCRoqu+IrKFWtU2iqYc9NJ2zQ2B
Pt1dFUgEr7xIBF97TCAPqjRozzUXChKTyAy4jep+oO0bbOzDogQeAHVmEKX1QNS2Kx5CN3NIwsfr
JmExyi37wN2tWFkhV+e1hRy+X4G1QkVNWr++zwibrZV6lK8HbOBXJHB0MvBkl+sNphXb4wbnUusA
+wTbQOS5nEv87kdOXmJjZEIPnKTRm13oCr1ZdB0YJUy9wffG8HSZQKrVfSX6Fz7g5O1ubCJD0bLQ
O+4aEC24vSmZvnWFGqULboT5pwb206Y1feOQuJj1Y6qt/WhyAn0bT3Qdy7RE2iOhvWu7tkxlE491
dS0QVPar3kCdENoEIVa+yxWN1EqId9BGapvaibq2kBvqe1QA/C6rUSYvYcmZOalI8oMLi1s5wgi4
LBu1TvVlU6CdBQHC4ZWprdaLMU9YouyiRw9dE5P95o94FBY4WPtNWZgyiYlx2PURUV/CSZ67d0sS
ulBd268FJSNxM0e13e0aezDXJde3tV6G6Q23VDAnKAnifRZSRIQkSncdJ1GxN1zXv06z0EWzUKtP
ZiKJaB/GCfbZhjDwtVUX9kYNbXAxkv4o5GzYaa6mkwFxI3sfcTIB1DF0WzPsK+M2LVy7uiIcwEEG
K3loKtmyGHrIPbbkmxS2GNG0F7l7ixljvBoqJmbdWNm6qkQCiIncMKCLZI81UON+lyLi9WF4XAUE
3EmS1IZ4gcjM2dgN/OTNRQ5K9rYvXzytjh174oU4aRGbX7gHiBWRwnGJWbu6KfxyQKQgXNlzhFQ3
YuWpoUz9XdWPjh1qrU2mAOuSC7363GMilnchmylnySZfNrnQt1rXlDkK3ri2lpkZSaAuYmOFQv45
1jH8GaJ4TpRcXAu4OoAhxm6T2qP+2ARy9Urt3fK2NOx0x9zIHrRxVB98H/AS26ZsDAsKfpjBoqCo
Ef7uKOQ5YzKfxLKtUkejmLxiGx8OatV3K11w1VkwmQSr6qAqrYNNDiDTAALhGsFUazro9Kx90hY9
0RPIcxz9rL58tJU+WXMcItSQR131LYP8cgQNAOWj7oYHXUAJdaqcHa0163ZTRWO+q3rNfhil1LgB
LKA/cKGXjoSdtYNAGY7tgxed7uUa3Wah5mm0wZVuAiLuo/iQIlQWTk9oJThqcZx/LcpSbDW0BVw5
vb7dhNBeNnib2PmHEnMgtTabxRjU3dYnlnSwUrdbWix6rzqk6UfLSHtCIikOcZWQ8pJqg7XjJy07
cjfgcAtDe6tQFgeHiQv3pvXD7EulF6igCwwZCx1t5kYvLWafK5v5sNJsufW2VhYVj2apRE8yZldE
QKm0VqQcW1SFn3dZojvIF21F+DOrcF6OqVzdQ5zTj5b4mXTulIKgFiHBBbkvhXstZT6vQ0utEfHo
gAncEVmuH7YQS6hQgE5Pc+tDH5KhTHPV3seALZ6orgt8QiHDcePlhjj2jdl9rgr5+zCqwWdhCP/e
rP3oxjD8Yukp3P3kqIm3ZHqNK/JR1ZriQwbUWcvNt3moAUpzgaiQuSqmdYvQN2Iy78X1ZaVe1dyr
gf+FCNVRKk2hdSYlqbwvshj0565qpLXUa+EV4QWMp6KJV6aKlM3LrBbmFbCZ72y85qshIcweGKk3
BDUEknm96a59qRy+NlLvHZqxDlcY7wVegoygRrGFfEk40UkC4JPaLlag+QxrG9B8iGk9ADP9LQwz
JT+GbFY+7o5OLyoqfiBZjhddVCQdEUTJ1N1r2Y8y4gcxRUaae0RrgRY64CWS+Nni2sNyyHS2iR3K
PuAlZhcKi+SWW9Sow8Vw/RojErfnsbom7RnFrAQKt4Ib9lfcoovMiNGsXZGupMbiegTZ4HH6Hb1o
bY2oh+4lJDvZ28f4yVPsyRlTuPY6RA0mRVsVV7m2kagV+IMva3pGksYXn5jdkCt7OudLUfX7tJTP
AHlPPfWMJ8olTZhxnIo9ljMsNpsqri+sbTIvTiwJsv1RVOp7Qhx31ZQMqOQuvwx7K2YsUU9yCRSW
kbL3quaGu+4z+9wZdvCJLhEziOjgIjRB5qTsuftgfvUepAgB7UVvcl732Ohkcu8KsvMscb9p9fBi
MtQvbFv/Ha9KFgndgGo2hESAoKiZ2AXShQR/MfXVL+hWVcXmpiAB3PtolJdqoKggPazywpc5gzUj
R7Zw52At56iIaSRaIya5DJA+L3ecFDlG90DPuVoDXvqshsOZ3p569R3A9M9i97/0SCky2ZdDM98b
5LIlIk5UQuUYWK8DWJwXVqsQs9mpQfzUUX3wISL6oebJDd7K5UUjUbZ/f6N91FhhJdJ8H9vWS1Rm
t2hmflzW9HxuFmodJcRJ9uypNzJXuKy9rGbKvN5xXzRl36rBsJdhelv9rT5ElzG659WOwXcFOE+9
Ye9RGW6pialGhe11lw1weTY1zVzIBXHynmlvqTdkn4sdCrbmwlc5m5x+hVazsppub3TtoRLeRs7C
u8te5Wxm8ibHokQktE85a1AE50tl1hf2uPL7ALRUUGq1qNq9S0HBFcIFfWUWg3Jhj8+2zKAVuIcR
Q+zFELrXZc/VFQJ4cNmuKc/mZYQZvtBVtH/V5LvNG+PNdfWLnlzMKx+HRD2w5wDf1H3MK7aUcTdI
tOjMsjWNib8vW2Je+riUkpzD5FjD5yPl3yEkQWAlLnqlYl782LIrPwIAmVBKw0T87B1LLbvoCCTm
xY8lr7Ki1iuLfYGpZqXGkbkoBICkS4a5mFc/1rxeh+YLBJoFHNO95D2FfdhdtAWh6vt9oFOPcFT0
qMn3rhCTvcfkMBuBprns0Wcz1BKmTpNZtvfS0QI80F6TsMqcyxqfzdEUpkwouC/vEddHGJ/dtcA0
eGHjsynaxFWQNC2bWyDHj9AyuEWmzbkiqPpPBv97I302R7HEyOoQ6nQMnsNHRQo3mdZ8IuWOqCCn
Wp0QUjYJQM1dbo77PiMBUaXjUbfsZFzjz/c+YRCLdqFO2sx0K5u7zhQr56Lj1Hb1Xe9lSiOisZvg
3aUzWuLOLVFE4Hl/glWIV68c0Hg1qLb0QdH3xQApu2tfzZ5YAm6wBXd/67ZL7egmllGDoQTqr1G3
B3sTOM/C96Vd3GgPQWnfhBT7abr2uR98AlVjhE6Jq96Y8rG5mUrdo5Wm0bo2ZG9Vj7a9jkp7Cgvn
dxFy/VXsNeJqlPx2J9DC6Ia6AEM9HPre9NYj97zqCZb6Vo3LLltgk5G+Q1M1Adzr7R51zt5qgUyg
7lI3OWS/I84+WJ9dCJLTD27swnVv4AuuZK9qv4SDgmOsNpYDJTZX6KMPwio/j2gbdloT30hpW60J
10vcz7P+a29zMjDkQ0KUoZDd3NwKCcAJHjXiQ1YwQVNN0WKU71sEbVLVI5RPVVj9UN8xPGiLxHeP
gdcggMsOIo93XFzTh95y3Y0uIWUxkAVfg4LCKjQgmWohrGnKbaurt62ld2sugQkmPLPHHYPB1klJ
R61I/zSOEdrxcxhowTKopY3Q5f42AhgE0+o6twFSJln4NMaJ5XA6S4c1yeAt/IfHfCpS36dY0jhv
Lu3YioYlqNpbDVeDg8gOeEzZD1t82FDBI986QrnrVqEYjhLeNbxEuiM813Us3n4hqbpJHtboNy6k
xq2hCkTbqbnGMFx9IqQYLPKWjCjaqEbgASHO/Yj0KcAPBszIARQhr42OxKKDUxFvj6GUB0utzJ5M
tlYAqyWnXatwrfNiqI+uXV9nDMYJ87mybLBnG6vklAWXpNOdpB22xJiOnZc+dfWwEZHVpKuMXIuh
2UZ8XyFrOQ66fBVC9ltVcFcd37SxgAhQhC3EzgNukdqpC/lJKNA04MQiLoxDQu66lUQoqFAumOiU
DQvnpOZtYI9vyN1OIgiLDs2bHzap7GVi4m81iUHtGiwmy4Is58IzEILRCxBWG/lt1Ma7uqaCz63t
mRVE6KqE1SL6I/neYWPjr00C0qsKoN2FGPqrgbpSsCWGYsRvRqqMZGPdqnuvj/XPWtPgKist+QGb
v3HUu4x8JxTQ5LmDnkEnaJ1D9tMeHoCBXOnENZQnN2tgxme7SDXkYwAik6BPJa8bxb4tpJBkSxce
QSQhexM7Q0UEY/ftupqEGdiFxKrQy0WjRSGvYEB0FnjwRvB/4z9nTDuTVQJPQX8XQVZZJ12wryP1
QIj9m+m11jXIUGg4dcnMHsZ8/DwGcYzNPAj0DRR1xck6yg63hb9PZNX4ASh+wLIPMhRgv40g19DN
YFwXbaAedYUk/1JpenkN+fZKD2zFWoJxRiIG3WiFBMmVlumQTyerF9+nPgBKPUpkk9x/E24qhfAv
ik9BIEdbUaWkCPHPHdvR/RQHxuS3GdF9aYR+1kqS7RGsMDeAmdrNFMfKtB5JkwA6VmCsClxti2r7
K4Yz8cmWuMQhAaauJknyYikBgKI0chDG/LuVb3TAAau+GyREK7nbTIsyoj0Ld8GTj/tkZVWlubSi
EvaI6ZW8Cx+z0hDI6bEa4huwU+4VBPwbiSU8TwkCqqqE2FXx8BBijDqC918KaMxfhJFv06jcMsCk
Gw8LxNo1ffCxLrmAPledrEyQ0ugFVCKMU0xntxi/56mWraNKjR5aFNELzureZ+JTEGaMPpCcMm2k
Kzmz1crpmppsemxnzauEdKQEU5IWj27ZvFlJIx1kYrWHauBdkh9p9p4E42vglS6L2hzvOVWMa4Qc
+biUkFwuENC3r61WcqFuDWpbSSj65QRLxaDFL2KoBypDUrCeCKuyskeUIL5dptCvy9u6w9kU1ZQt
U7XaQ5VV9rwaLTNsKMv2C3FFbyvXRfAcy2qd7VtJawenBox7DLvWNh3Vrr+UlZQeVZjM+zbpPHMf
VdZAnsaovzYQHZzUrkdETJr+iL8TPVWNo4vEcrKEF4FFB+grcnqYHkJY4Avg5GxtpB2bMcq8Yxt3
u1YX5b5NDXOpEbK5I37+pDU1VV4CT2xgfBwraoqsVL1qTGdIvFuCjxR8GbWmQ7MUqv7aoIZCm9mG
eZCAMBcvJpUenKgvvY2emzCS7PKx9WPxLPNe0UcnWFjw+GdarudPAHHGZmmRwVSXVqiYn+N2ImkX
smxdF8m4BXI7bDUdtVwPTn9ToPlU4exGX73IR+0BPC8lPar+gFVg3WclqdE6Dr6rMnk4J4Fo+bkZ
Uvlg9UF3r+o2Baok/r7tI5QdUCrMcMHBJnb8oKnR0gfABMJYtDdSg26gcROQP2ZtqeSTlEdsL2Ln
AePCu2f6T2aRo+INE/K1qZ6AWtR6sbIVnD1qUpNXgqB2E9bteKvJI7cPcl6sah4cuhjhyTqvYjOk
KgCKJxK3Sl84iRyX7FuZKo7YXGw0uXlaHTy/hwFEoZvmrsNJ9pgRMD8iC0+fcKA0q1pXvU8RR2JO
CU3e1WuqrAxbFEZ9to8EVVVkofo61XsqcnKNn7IQhXG26HJu0NKooYrXfAnZgb0K3AI0uTGoyy7T
rjroo6Tc0XpHXfykVW4H+t29I6kiCRwhZbxR2E453AEAURs+AS0SIregeHI5jTmoL9PbwQt5c4kp
/afG4H+99v/tvWW3/zlxVv/+F/9+zZCyoFWvZ//892OW8N9/TX/z/37n97/49+Ytu/6avFXzX/rt
b2j3r89dfq2//vaPVUr6d7hr3srh/q1q4vpn+zzh9Jv/2x/+4+1nK49D/vbnH69Zk9ZTa16QpX/8
9aPd9z//EDI3mf/6tf2/fjh9gT//2Gap94/D9D8P/+f+b3/39rWqaUJo/9Q0g//oyIKBSHHB6N7+
8xP1n5YmC82aBp+F9+aPf4Dsrv0//1CUf6JJlDlcyIZKRS+NP6qy5q8fCV0YbFk2rqvp7/74v8/3
2xv6/2/sH2mT3GZBWld//jFFZf52c5D5+N8vbLIHdc4vW/ngcZaJxr2NwgeFyy+d8deH/W8an6UJ
2qFCbqJ08qGjKJHRVJ/ywNvBgrokesCzT9/pl7Akib4BXmMlH2wslIVEbuxcHc4pevder8yusZac
h+BHGvlQUNYgBurUkkcK8U1xklJ00tDt28c9NDX43gfNbrQpfF3FHfmg0sK5cqSwyOLjhk+9V8bN
r32TNQoqRkWTD42CckcBnUhxqswaL7nn0/Wz+2ygWq3UFVMH9UsjfzLzM6GPaTK82yGzm6wUwhZG
cywOcHPWmurtbWpUtbAEOjS4etTeNPC7plpSwD63kgJZsiwcq8ZQpufH3tZvPAHUOrYOVlFfhT5X
U3lvYC/kZJmfyZlMU+OddzavTZzluoURXJYPvR5+pkbIIg9xQ0c/2Db3Qm83H7/AEyNjXqRYxK1A
rkkPi/RFJUXbh2dmzYmRoc1mvIdWqIorZrwpfxrQZRj9OrHOFD8+MW+02YT3+qznas5DJ426Yscz
R+oewMaCNVUqWzc78xXME6NEm77bLzPfw1pLbnaUD7r6ZvTVoYgpYUapS1SzLuQdfKyShabIxBKI
XETW155onpIoXQ3RpFavVt0gowbpliU36CbN1xIWOOr/LMsgWvo6FgBPWgVaekWhHZCXVCNyu3Lb
y7aD1xW6Hnl2KDQj6erSsx1K5i398lM/POdNvfZ7/eDmVzB+FpISOTolCAY5vZk4FRZH1kxB3Nn0
11gTeRJ9wakjy5R1XEQr4dUrMyo3LDzLQDF2pHGcKuqupeYFHvPSKL9j9UYkSv6/pMiY+R3RIUr9
0JnCbJZ2H44qN93y7uMBeGqczNbAtAt13xpD+TCkD0X5ooVHgaDn47aVaX17bw7N1r0wbMukiZlD
BhXSEiJEyF/A5EyC/Src9sNuqOGBa7cQU51GgS+E+14drGUX+Ie8RwOv4nSLpUe1RAZRN/vITvcD
e9mSihvO0Jyrtz0liN57zNkqCsK1QFPFeG7bfNUpnyMID+XwIsBdZkR7piAkFM6P++Tn2vneh83W
VKYlwEyplg+q5T4PIeYX69aoSselxMJoS7shfsOJwNTSb2qjJqghiyWEnIMa1EsXk06L+Sxu5Gcv
jompQWX2GPCl0A85Hn1LLbFj5ACoE0exNQc6Ptpl1Gvh3lYhMmtfdMaW30hHUSmOnv8QNFLCGBMG
muAIojJC4xRNFYETp8aT68kP3FSz7MpF5Ge4j1b0lgngmHV3SchUZqv6fY5j6mtgO9D3k0EslHuu
yGda/lkv9p2e/lutZyC+PSoxXiuBKB9QeAO8USY6NpGjxaqXJAe9b0wQRRYv1oCRMnIGFEtKMzjU
PKT61HNPsI2KW2wvAt3HHVRRVMhwdhQo1R+PhxMbwLzUuJGFagH9HV9DPWyRh12F0uvHLZ/YwNTZ
DmDD5ne597O14NC01ZWkOYH6PSm2eEzOnA9OLB7qbCOglmMIK45NppbYsT+13VdVevv46U/1y2zt
R0PQRhXKnYNtL4p2O+hnNtxTvTJb7/I4BxwjaNdgGXEb/BGEYYtyZ1HOTysfPn74U/2i/j6ojTit
YJHxIVS5yozrsHg1wpuPmz7VL7O1KjM6yNIe5RX8kuITxF6XZ9qd1p/3ZstsXSrswjJl8OWHHAdS
EpYbQpwrZL8Qnu0FjpidGRD/yEkCPAXhjoqmDlWSHru6Xpq5hzK0Wgq4mhK12boy2rZtgNlBR95D
sUClXHuuum7HYiMlQKQjsfBLYxc0t1XQ37XmtYJAvEq+VgjppWGHpSmv813grWx5DQhQ887V0D7V
ebPFRmpNCi+6Joeikjt2sS5t6cxp8UTL8zLDBnCiMgiS6ZJyHw7U84zPrA8nxqsyncF+OQPhT4wT
TRjjIalq1MTRWm59ApB3PaXCzFg+9/bff/nKbK0oKN0pUduKpdLHRbkrtTMT4dTTzxaIBuc1M44D
QIT9Z/SOY/g8Dj8G6JBgbc700Kmun60UWG1BrlMM7RB7r404uHDxz0yJE50yfeCvXR/iZFFQS1IA
d4W0kOK+H7d7YnX4eVr6pd2u94Vpusp4MKp8PfkNh9S/kbwza/Kp7pgtEKoOrxL/AQOmhs3frsEe
numPU889WyG8SHYzrNfjIXMfqkpaaC6ncFJsH/fKqaEym5syTjcN9TOHfRtJcPTYg4DXAod6IBCa
vn/8GSe+wVy/B/02acx++oxyW2tPZkRKpjbOfIETHT/X7wVZXOJsZ6Zm6bJgjp67459qdzY3fbIL
tZXQbvM1xo197nh0qtnZ1MxrSwoKWx8Pnbz1B+r3LD/u41PtzqZjb5deX+JaO0wleDrxUBlndr5T
L2/6wF+mjaTkud5MDXveTSvfCe5g6iUqD1kRs/06bmAXtnB3D2m+k9qln91f1hezuYjLnhJx06sj
3q2OW10/MxNP9fF8JiYjkKx8el5/Y95nzeqyx51NQcXmHlKQq2S1vgpUpx03F7U7F+ZF2CnRgNNu
4t316kvRvV3W7mxvrKM8cA2bBQkHbB9d+cgaLmt4NuXkviu0OGMNtXqw10s/urAjZnMu9vzRjVtt
PGjGgzI+1OcusNNzvXN2m4vx/AB8i1nTEWF+Z0T1XYNBte+g4pfWjhz7hb0ym4Be7VNoK+NTfFTr
g7TPeu+ypVOezb+8BSoAV0c+jP6qxjTUX7YXyrP5l/iYrINIZUDHWwj8oX3ZRJFn86+R8hAzP+0O
XBoaENWXnSLnIjx1FMgkItaLLtmn2tq97NLwNwFeVyeiGQu7h4NE6e4tFRc/nifvB07+Jr3D5JxZ
RUY/jPbXrvyBJGYDttNR3WpJqlHzUD/Utx9/1PtL3t+EeJEohduW5sg9mVBS8yjSbx83/P628jcZ
XlJ0uVnnzEmZumsorDbKwDagrz9u/dRjT5/6y6YVkdHDgshZr0e5ImLN8V8ua3g2GUNVxsxk0vVt
uTLMrdtc+MCzqVinBqUfeovDqWktRuUmuPSBZ3MRFxg84JqGNYoUJ7um+U828rdk5K/Zp1M9PJuL
mOeT0PR5f6l/iBt/QeHjM6P71MiYbYdwvSrVnlYPmyIfJhfbRrlNIfZ+/AJ/ngv/vmgLayZXl02l
8yBQjgcRvkCrufVt0t/NesBhKQRwdP0pE1DOo8rx0N4NeO88cR9T8lVbq5RGFoO8DQLv3NNMX+q9
p5ntpUETZJJa8jQV5jw3oRhq3uBE3Dc1+F5mRh0GTmPeQzC6aM1Hm/v7zGizgE9I4uHgxv5tkWc3
5ZlF/8Rrs2abbA/l2M9jvglFSELKQGTujQ/d5+O3dqrx2XyuK1JXzTTaalU4RYzrSn4IJOXMW1Cm
QfveW5jNaupAqmUFiPsAwYrSxz3uN2+dGo3jZy8UQFpK6D08RdorQ3PABz7xXZa4zZcdmJA6NxfU
L19T0+E6S6VlHE4Vu+V9PbRnHu/EVLPU31/ZaIgK8zdT2IdqoYe7fjh3+TvV8mxx6LGuxRxWWHWo
iZftkAVe9rpmi4NGtSrkrLQb4EvPqNiFjxVk/Zn++Bkeee91zVYIpFJDakxrWocxE90WNfwcGdd1
BEHBVMZNH6o/7PBZbu1V2H5LzUdN2UAopKSTsUyL73GnHVptPeTP2pisqipaGkm0yam/FqLbsWN1
l1efdOn+476Yxv87D2vO1ptSDisKYSfDIYcZHwV31cQ4EhB3hXpmcpx4i+ZsDSHdA5tSlYcDJR4X
YfxjqC9b483ZWhHreo4ROB0OoJsHLiaXXa2FOVsqRoQ5cPGJ2nXkSaQkhPRTXnTUR7L++1wJ4rzH
hk9vD9kBlF/annmLp/p4+v9/OVColJ0uoYSxAJkGmUXq1MaXBdKEOZveBQJgoRXZcDBIeiLcfP54
3J164tnctluUzpS5Gg5jtVRuvYscdrIwZ1NbIucLuVAbDlRi0K8vbnY2panpUSP2dPtD+zgG7bc8
rl4/7oYTO4cxm35I7Ly6xNXMgW0bSl96CwaOGl90cSBZ9/uoAAoe6H7XDwfqX5AzLC87ZBqzedcO
HI2zlGaxiRPALS582tm0693a4/XRLNLc+7C/bPUxZjMOln+QlxoDIvVvoaO8xBKF7c+8uxOnI2M2
60pD/WvWuWAdRfvFZmvWESpm7toYd9I4gPH17mSgCBKV4nUMTkNtgxJ6A7Pm1FPtMvcB0Og6yw62
dcfAdQYSHMpjVD4DU+aX20WFj3PIUqp5FLseJEcavnaltIO2tLXcrd7c17jhrC1ocTe0oCk3oAgF
Ks4SrEKhLmRjNVHoRwz8iVwubF84kv9Uyp8/7oETk9iYrQ21biYl3MfhADGogmheLj9u92eI7Z1d
yZitDqYdBMXgyf3BQ1djmA+e7zlg+JGDf3alOznAzP8mJQ9F96y3LxTWOvNGT32f2erh93LtplTO
OljQ99Itlbg+/j6n2p0tH1HQwci2JSIOX9sMoNNlu4k+WzxMu4czo0/N/sD+07RnjkcnjgT6bNlg
xxNDPL1VN3yeCtDG471hvLrdZcl9MZcdqnAJDAveMBmDT6qxoDL6x708rT/vDBp9toAYwGnxf4w9
qW0cDpMNAPGEFt7r1BVKzh3GT7zKue7QjmuVEzhBQNFuvHbh5meG/ImNQJ8+75cdHDRO1Zba9C6p
rCjLizC1obWeSy6deurZRI0Gq0mMiKeGpldnuy7ffdzl6tTAe30+m6hunKMpA+TOuzxSWeROwVjc
aUt3eJT9Jx8x1qh1S7nV13EW3gZCQPu7hh22Dnyo6FWxpVrEVteGfUriEgT3qqBCgJyZd0LSl5LE
LSVfZOlbk0MofpQpRpkKrAMkgMCALWPQ1h9/DfEzJvre95jNfK0VraXAcSGhCtAFP3STa5Qg052u
+A6zycmIL3meSnoYbJpsrRIwmiMox6jftTGU9cbc9Zz2q/K6BXRXxOnS0qaCkTHGjm0IIFaRR8Q8
ODFgZ6pIt3IlPRrpsdc14LAs2JTztsVTr30HKInm5rOZSw+aaNe6ktxk0Te5/mQ2yqrqIc56FJ6T
jLWK5ySFWz1orxMA3JdQtBjrOrv14fqEa0zBV6Idlz3UQEvfpVShbMc7wNGLqoYQAEW01MXCsp6w
2y9LyrvFeEnkL3GqOBVwIb+kYLRSUoNaW/RmhVtLAh/5NOq3ZqZQu8Lc6FG4oJrVsotXo4wV0HIS
T1tFsn5tWJ8s9UiNcXiI9tIebGD8GwmTkx/Kt1YIoNCQVpDqFlnyQzZ0MHwvOOlvKxWcYVFdtuaq
swmFH8vLKCZKnAZmPKS8c27On+CDd4bKz6nwy0wlqWzFZsdZO88fM+tofc8AEy+oB4KxKBdbL9q5
2ZnpdWJRUGezK6C+PYpCbpJuvG8bd1H5GwM83ceD/qfo870vMhvzrZCazIbod5AlsTDK/+HsPJYj
V5Yt+0UwgxZTiETqTGoxgbFYJLTW+PpeeV4P6mUXi9YcXFHn1gXBQISHh8f2vd7oC4vnz0zZV9l9
VsLN2QTKTYfVjGW8t+FdWY3brMUkZJVro13jhzXojaPVOASqBw5NazOr78S+xxOU0oMBvaiqwPLc
YiD8GDWrLMMrDoBMLmPjjqJawM6xSn00aHiljL0nFzXitNFV5W2UPMbGTRH6nQG/6zvd4RcxULna
hDvVmOhXFZkQIOZp7eqGm28G8u8x8FrlEWRN3Iy4mO5yCxfHczPc//u5X3x97eqFl0iX4vpSWDHb
fdJsMREWpm+0upcM4S+f/lrGjDy8ho7GVjmkKlLB35hmO0Un2UWUrAYi9qzX29H8ruv8i4TiWs4c
KFhrj8E87dLgrLX3TXpQdQw+h29+ma8ef3UeMaW4WoaSPSiIJ8yWYq+aX1srxpT5uybrLzKLa2lz
24Pd6C8Zi1js1AKIhLkJWiiQWz395nf4YnJei5plsHD0uLBBc1RT+lX2I0MOukyuoiDwYng3Fc9N
tRXs4bz7Zsf86n2vEooR535N0al46ulmEp1Q++YQ+NW3vIp4Be1vEs6m846Cqms0BfLp3GnVc3/p
f/z3svpq7l+FPdyPB5Vmb8pz9WNWv6rCsUlHm5Y07nno/ZwvguPvEouvhulqCZd6irlsQolq6gpH
7k0fodnPos61jrWf67JQo3be0TUYxrvku9vGL+b6tfRUSjNlBroycaXWHqRx3pRl7NQ9RsFitoVL
5/77K/y3h/0lBF0LUXHIhoUqE90MZV8I9Kkoe8uonUU8L7ilzlnpV9avbj4LaOnNeK3Qlim2NBBD
ZaoXoCgY6c+roJHo1q3dUYj9JracqVruq/qhUDt/ibGrLD5SfEuxdBDiZgVdxtTN1b/f/6sq77XK
FR/NQjEbVlbRPWcXmM0E6qjnjJ0PXhH9SjBGm3QcBbhkqKubKjhl+o1h/mqqhk7G2klwuhOX1AXZ
sVuoqwmW5Q7JqsPjvY1upPQxv3SCfxeBv9hKlMs//yNnmSYB3/iOC0c1dcfOHbDE/FkR9lqJaEZS
IvSXTSpsfvVT7+Ij/806/WLtXKsPA+z0xai+TBDzvSjPwvjy7y8nfSEBl+RL8PljNBZYqT0gl3nX
cFkiN/iiN7fp+JpLpwZguD2Hr+HF2bJ6vdFs4NauoW6z6lEKX5Uav2kQGDXFDmMRfVWOnXD+BM1k
i8lzNtYOXQPI1F6ksXQhL7a1n4TAyOkVH3EblzvNGwzsuEMJi1saS6b5IxD2WbOLkr2Y30rVQYNo
WRzE5ZBpu27+6Jp1hdmy8KKndzGk6LaNVxnIehH1uYizqCmFt0ZjMtMb6SlVU85320Z/mcdTCMVD
M1+7Zo9DZTg8FVkd44BjeaDqvXz5NLpbFbJMFx0WfcS9nwOKiuJdc2rFcBXVsiOlPUSdiBTu3pgB
JJ7l8b6GNYh5Zh+exeJuwYc12OCxmhbrkMbx+jTjqavudGW7xKYbLSGEml1SJ7Y1nlIZXEvzkKq7
SvndglfSpW08Bz5e366JxXc3eqJqnMy6fZppeor0J7zCnVa44dXV/ve/v/xXM+pqFQyhMtYl8Ksd
jSVJd4z/b+vr/+9l83/z7I/5pGJLkZcTzx1lmlEOy3eh+L9F9JcYea0JxS6ONl5QBqjxAlyKM1vo
LTcKbkKoYJH2kEmukj4nTy/BSlv2gvEiaO9ButiLubHMJz3+0Kb8tmqyG01Ya0O6Bs0k0ccPUtsF
x6sqPxNGwRj43+spEPGKjiVUGFAEbc3YieE3S/VScfrb73+1VddLrODwzO+/wJ0gGEa1P0wPyrS9
wMWJ7z+bFlebdFwrad+0Hfk75vezy/nkR8+91pXi+1qouH5z4Ej3ieFmwzdb538HgL8My7WmNM30
4n8ENgPdqfgje5bxFgGKZEspYCb10u0UvivGez1v4cfbS9vTNb7N8XABM2tM9Mu2vWNgMRMPUFmX
X818pKSRwVjCvISuJlctjkJ7VHQ6iLxOvrBqMi+WPzE1Xxf5h2BWm74ojlUT2Jm0TSfBCcxlFcYQ
AauHtjnBYOv6gxGeNOUI0Q6e5s++1LVjpaULs5QHnOnr+jaV9gYFjJ99qqsdIRkmjE5CZrAke/p7
H3+TJHwRcKSrgANNRxHySw1CFBo70p8DKlc/e+HLT/wj5MxmVgnAhrgseRdC6TgZzTei1y8yhWvR
a9FPoTjivLy74FwKTsqRfj9Mwzfj/N+X+tvUlf/3e0dFpIgRhPRdKkAYioydOtJMBbeeqlS3CpUP
kwtMKIwtxu+KnacZ6YqY23GdHDuQknMovBpF/GEJ4s/yl/+qPH8M5IJ0PafJYd7levdbeYoU9ffP
vtBVVAEUDBVNGheU6yCKXfm7VO6LOXUtmw1NOa6Uhuf2pLORG3386HXFq6J/jMHKDN1s2cn6UyNu
fyhKlq6dLEsl10GO8LpYrEzmqv/27uMyjn+ZSddGloOY9FXU88JdgKzCgHepP5g5pl/FPjUG+Ayf
xczBonOTGuRidEMh00kAXJrTbWG+R4lGW+9Mv698KhO6ULLnah7uRtoo8VDGgeQhyOnok/zJlGyx
K9ctorfheZFhCp7D2s+ydS/5y8BpvTuN7bMS/sioWPyfCvUfEzKRcZqpccLfqa9Kta3Hn4Wii6XF
nwGjnXH9jAEv7wRMowdfbL9ZP18cF69FutGgJFInKdzjq6cRm1I7LamPRAnXOmZEevmz1XSt2Q1H
Ze5pxiMsyQXEkm7VGvc/m/hXOQagEE2sjMt6mtagGo0f3nJdq3aFMgiX0uS5krjvn8fv+h3+Pt7i
tWvmpCi41BgD6vbmXqe3tyi5I32AvFm2dz8ZEPHaOROkeIXDXk9tsMsPfUsJtv8mnfv73iJe22bi
aY8jpcy768pLXSy2rOwb0/pma/l7XBSvjTMVDUef9vJwvN36edWK3zz3q5e+/PM/1qMMJQn/J3JQ
LXnRrc+M6xS8zbyfjfXVqoyDUptGmUlS040dOLCyfvbcq/KcAekKbh2qhw5yI7h6/2ePvdq9J2vO
RL3ndY3gLZT2avijuxrRulqDi9Dg5Cj3xDz8vEWvr3/4vld7sLlgU9iJKUFPAt8HC/kbMekXc+1a
pDuDYWgVI6Hi7Afn4eFHg2te78C91oiLzkOHfeN9Z/jx1Ztewsgfs3e0VGvJ1P95U8o+/35T86un
XqXLQVtwBpCmaTdqlZOkJgqTXP81Sj2uYe2FDYHL5A7cyQoCsJNiQhPn3H4WIbeI5wozJLvFMKzk
hJHcCIjViuJQF4959Zyp4XrEdz3WFjcOx3fEcl6NSYQBKQUsIwiVdsGBXN62WB5o8YMZnxM6TpqN
NhwVmRLKCZ83v680/BOfsqHe5Arl6eQFhYhTiIuySSMN+aueSY54IQFPWJkBttoEab4ZynYb4dun
TXMF3ec4ysUWTHoX3E4TBZVdFK7bTPbltm9taZKRumqhS+HSrYL4vIzlLha8WR/XMjsKmKHRVvNl
A7BwY1mFr2LVZtK3XIzWvRXrml1Fob4u4bL/+4t88UH0qw9Sgj41grHkqgj2aWlX6jdx5Ivgd62e
qkVm+QRRdBd3+1Z+1qFLdeLPRAnitXzKCvu4KhRWZ6X97uW7Ob//92B89dJXwa8FApx02UJ3xbwa
TMlT++eGSfXvh3810lchsMWzGovTkG2GPsbEjdVvLj6+eumrENjkc1MNEiMdDT6ZuA0n7pJF/ful
/8Mu/L/JsqhfBcImzpoOAyX2mQmqCljArrCItI9NVOKvOzhNj2OqFLp5Lru9+SnozxW617QNfICW
N6r6nc/JF6N3rVhKzFDqEp1AL5rPQvmY/zBnuZYsxWIsWSFqh51cPbbmSfmR4zyehpev9Uf4lPp2
ypOR8Kmswof517+/xheD8F9U/eOhpWiJoF5iJNebYDV/M38uK/0vX/haha+2lVX3QzTvjMVyVWra
S4dCRsA++bt+zcuW8befcDXztS5Q6rGmNUMJ9FWBDZKoTW5Gth9f+HjPPxubq2UQIysFfMqAZ5v6
8LM7CtG8mv2pFOhqetGAYvTwUPOv8Gep8rV4Xmjhe6rU4XeJ2nm5clvRXPHvcfgiHFyL5ut+bCaR
DuRd12z6SeUKCVl+8l2Lwhcz8Fo5j75PnqSe9y5aRDl3Il1oP3vtq31INhYY2hPRMTFea2G5MbPe
xvTqR+QXUbyWz+dB3Y5FzOyol1M7H791aP/7lbBoXMbpjxUpzOWUCgF3qYEZOBUqNS6F8MxMsN5M
HUEU3UaOIZTe/nuQvlC3Qqv93z8u7MtFH1puhZXIXyrL7crXiUobBtz+mLW+mg9YTute1YCLMLmV
6c9p4P77Z3/15a8WsaKX49jGxJ70liubb/LB/+48/xIarlX3TYLIzKoIPoUZ7iJ8T1PofqZ2Am/p
BFkM7a1ZF6rmwfS057z0RFGgUr3BQ53cr/Bn06Tn5IUnOGPhp+ZjLsLL3aYh/crDY2L2m5CulAAF
YSANv8bhLW3v0nYtLpu+HlaTYTqN9VswvrOW/A/287df5ypeJDDgQQDDFFckaj1bUL52WeXeiAWa
2Bc7VDhqupnTE90LYNCcVrqJ5W/mxhdB9rofIIk0Wp4TTpt5dOjDC4Zt08pPmbUbzZ/dq4rXXQGz
Zuod8wBJyCNOyqsfzavrnoCmSdosU8xpl6V8S8MbsN3+95NlwMN/33muBcPqiOYG2DTZrYb1d+/I
5S993Ifis9m+j6gLc2UdDqe0spzCeBsi2NjJFg0JnqCN0wPQGAbAfHuzmvAqexqNJ1PfjtIzM9aG
FuebUum2Ar2M2K1Z4llq94ayUfi/9OciQFGvOb3S+PBifQGBX6mv8Xddt5ihdRE+3dE2028nNdhW
VrWTmnfDGuy4Sh2c7O1gwmtF/Si1diMb90JjHssOFaV6pMTumZrpT2LlyzEuEGXsAs2+XSbZTatt
F5xHqaD0qLtBEbgi7tqNsA4MjlZ6Rf83IFulOJQWUL2x9bhydmiVd5vkNqcwkS+VM+FeNoTjbVSJ
K014LKqPypAuNIiVZvkjttWZmXlycFeE2yCTdwEA10k5L8seYTMISmgOrW0IB2AboPCcaFScDltl
YS/DhChBISbhqlFzRnO0y7L06uBDHN/GybRVA82nlHxWDJE+9E7Yj54gQolbi2PiNXW5TqWQhqpm
sis4VcMsbqal9WcRS0PhY8yn80zUrYvPWtymXbtWzNfxorwFWKtGK427tER+yqudNX7E4qaNH+US
bmIOBjeK3Fk4glMHxKw9tsFtioa/afJbPLajmQVscZUdjiv8ENwx1V2t/xzLyi26ip5F2Re1s5X0
dqwcaxiMAmHJHueVFFqrLBRdDQKFQjQSoHd3Fm7/83uaHNRK8mVTcSq6H6SpAvm4uKpxR9WMipEN
9cIP5s7pY9ie3NPJ8q5pUjzjP4w6PqoL9ll0c47KccEB0cQAGi2mrVhvgFLRH7tjo/tLJNlGn3ts
pKhBWlgAlqd6iXqnyefWuoctOSRYhJ+HeTXxx+7y3zXhYifp1DXOkg9VeuTfoaCXw73l995Sr7g5
bSzPSXHnp26ejx21c7+VG1vmnD0MxwEdSsT9nX7Mm10tP3dzjaqGQFx8mvJLm74r7SscgyF4mYMX
qf/M+N8MyU+xvouN3Mky4ZABlc8OwfIayGvA2FqaO+FwnrJTlR3lbEM67QgMqGRh7i6hxnSD8ZDn
B2ztR/HWikVbp5OlFo4BWookgrkxn6jjrEKhXtdm6Lb585AU7C90SpFdNK95sin65hBkM0aF0OHl
YtUBWZloeokEa20W0zpXTwiCnU44asNh1KE0dN6IK7iUv5nafTGXrtFm7tz09xPWZTI1CVzyDuRJ
Huj2POSF222zCE6ePi3lRusmIEu7vpRdPaztWNs2xWCrTFIhteyJqLMs1q7ial54MWjzS+AOqylq
bEZ7TFK7B7KSymhLlskBhunWpg8kyo5ZTlHWH6z4rKknQzznJpJsFy0612FSH2Gb8GY0N5I87UNV
vp0yBCiKagvpY0JJFYSxUHCtyxHdLO7SLl5bjeDiHOHhjVoIXA0jwM3627z63UzpWTc1OLk40SuJ
ryi3kI/tLG3sUsAfhLuRqcWyXxhtOdc4ivauNd5bFkD4VgVe9aLjtJ/OSM+r0O3C6SGjjtKXjZtI
d1jy2po62o310LfIn1h2Zqi6VjQ5hnlMGQErf4s1NDe1AT45X3O97wiYfPT0MSvaHmioWzYPqoQk
r43XU7bRaDk3BpdWAzRWoCqUR0u/C+THPm6OMq6TIa2OsDwcWalWqOq9qn0NB0ouRfvciNMvCTGf
YQmHqSX+F0t2sc10oIrbsAbWiZg5odJtGg5LQ0r7gVi9lKjfs6m2RfQRfaa5lXmxbQIt0N7PdWFb
fbCa5t5tgDIB2l4l8waW5K7KVjiudwLVYd0vprtloCM18Yp+l7XPo3rq60ddpnf/RiieqJ4K1VYj
1+FvTBaIHOG1iG5GJg8AYk5uF7fY3E5Q06fKSWLGyP1dWHIdL4crffCjxjPLUzJSo3pM4juVdRIV
Hbf020C2dtyLwRxIXD19ncpqS5y2aDcTlIjinIj0WvIq8XaQZD9h0xuUB8W4hSo6i5mbjTSd1U9l
QJunlfKTNmN4KIvSU2uVilrkGfJ0HyuvRbOVgEYoUeXmAoU4OssQaGE+K4yvbfVbkzdKS75XbUrt
pgrfwUnYFgKnaVwn9brLfkndNuGVynCLTmqjDx3J4G7QZDtI7sfZF4benYNHxENSKbkWWJ6qWokG
sqv4faK/zhpvtNYN2zurfm7MVT6dhGHby/Gm626p87B7ZvP4vqiSPTSJJwsC/Gtm0YtevIFXsCOp
oT5nbAeia1LhpZBs5ISG6kNRSBgqlORdzTosocKUq2w+lqCa6oLAFbmtdJbS0i8wgq3bBR5GYkth
6MXamT7ATRYe4bV4WbsehQ8d+0L0OmLJ6peoeTYOFUIORRrmfCG9fUUxO1UO2IZQs5StE7Tdfc/+
3t7k6WoOT6riTuk+osPSiH1R8dmHkY05aVzZceaK0psoridg6OrD0p8k9VHKzkrWczN2Uwtot+hd
7lU7kE+Daa4krp+wwEjYCcfoqQtd2BfcIuHncBsPDwLbXmNiot5VWB8vDXVbfgZdH1YRgpdFRp0I
u6Z7CweBhana49Bs5D5wEzRlpegNFrnYsDbK/mBmLXQLAPMmKcFSn+QmyJjQgLq5giBhydPUxVnY
CbsNkfloVLue6FRWlROHoRNZrS+A4ZGNkSwLR9Vi8GS64vvqzhLCVTockrH1LTDHutQDv1jRQnaO
qFtFLZVZbnzj6FOcD6m8y8sPXCIF6ZxF266/C/IeTMlLtwRe2J7jmhg8Har4cYlxw10a11SAC7eO
Gr+0+VMir0AqsOuuelprzJQIFrKz98nKwKYFuAwB/LNJ1vQoOXERM4kMt+X4shABpifLus+M9dId
aw1wOEiarN+VVn6UqvGYhki08ASahHhfYyfWIbUXYrYWfTI4FH3QtOxPZXtb1bVTBYEbL5kfDdV7
N9XrqfcMfunAapwyqPf5OGKKe0NeSCgwVwht9OwNyowNBsedO8Fty3YlyfcIf+wiTGF27Qftlyxt
8uAyrsq5DWR7YA21XbrrGAKdw0UMfjkBYK76hVitivR9YWvLSVyA/XqKSfmBSayQXNcgRcZUc+X5
l0CSrWME3DfHOXwryaNhhfVGtF4YZegZTqQtp14TvUJVLwvAivp12FqHjh4nRfttgIBODdOD7rKK
g2LTzaKtNJZTM2+Sqlxn0itYJFfPOnIARzpIUE8CTfaaLl5Jse4N7boB5jJl9BEKFxuMbdofUr2/
S/RPXT0H+m2an8k9u7b1m3L0lnRnhShLpNopkzX+MI4O0EcG1IGwLEnyQyZprgraPNe1g1qmLijs
M6zndV7NdrvkfpmxsdWZ39Z0gmkSSwNQGuG5Uxm1HtKzpvqD9nu0sPmbuXMYjOpJMY7K9FDNz6QL
60EcX+FA8ONBGkmpQ0sKwW1EuvU+V74YanCyQnfRj9Ng2JJMJg+NySAjr+rhHOeZ08oAYFrX1CoW
RucI5FK9PqHPHjkLTL5kPEW5slr6Yj8Umg1HDWen+qbBqDJqpLOqseWMvd3W6U5WCo4Bhhcmu7h2
A8oQVmY57WA6dY4/mA5bhRllLSQ2jem0seEY4qZuSBRTHpAzKE3raukKshiG0tV57k91VayqtD3E
BgQqM1qjIHcEjC9MHmogzUgqPKL1hfs9c61U6X7A61thmBdh2VsF0jFVe8kIqA3OOhJJ0SJ/dvT4
6YFhAyvdtONGmzKnpnloskju8aCRtcxT8uk2vTDrWZxmOeC/0tsDSfyURmegWECx8d1QNNHpit+6
UZ7keNeUb60SeLops3mNrj63YI4Q6EfHtqS9ySR3E2z8pz1M9DjW0uJW+rga28HnEMRu0D32urUW
62KFc/kOGjq/B/ycSIv8CDj45CnKBHuIpjPFn3PzIxlwybEKLzUmNwpdoDuQtnpwMOW86oyTofDi
NPQVIxr1vj/WleHp460sz35H+acUTRsTvtUUyzdNle/rDi1kg3oVWhUnGFmPuBd76DgdhvpjGJVO
jS6ezBFMmWeGpRcvBp2qcITM+tPAFtweO0Kb0beHqrrDuAVo2k0PxzxXo/NMpKEBsqj9eIkdlAt5
jiXytC+kgeQOJ3CJqB23U7HJ8ZTplPJomTuNFjG8dexRL2jXKhEmm+ugum0bODU60fE5tn7hyVfZ
FR6eaRyxpXH4iTvU+0Rx7ICVXjqOJiWepYFrXk8rSSzdtFEOI/YChqS4rC2/Wh4KGiVDNl5tvMNB
0atMXMqD8n7UpnsR6+4+A1GIXIfjSSv5mcoPXARIkfPeEkZvGI0VmAg0AnDvA6+OeltP7qUwcw3Z
cuaZowRnyDFZnJElOAWF1y+PRktKkKtOrutrC76YLVqCX6B/zAmVaYftfjOdLRA7mDN1bq0Fj0uT
OrkWHRfVcmVxI6bp2ao/zVq1VXo3W2VyFzqTF2Tm06Q6nUSFwWyP6ny/KKdiDHZgszy5Yj1qOyu4
WTiPR1HnBxYH4LB25U51QMz4RWRAnhj2Val+qhjSY9Bfl+dOWRnFETI7dtC2Jb3I8eMQ3QxWZMOr
Im4hZG/iQ51Q0ah7RNArHVd9XZzvhShxgkB20jI7c8NF/lDZ3PD6+mzdKEm0DmZr06XhQc3HlRbK
v1MyVH2I9qPxOA81F1VkDGDuClRYcaOsYAw7BV2x8Mrw1hF8xYq2Iiqsdpg5i1NbwLINX2jZVnCf
V3N4mJwluN9d6YGwC/SjwkmjNbhHHu97YwFNw4nfWBQ/VA6DTu/txca+nOxMbzwZmJZmVk5KtJNV
6RQL0WHktngUXZUuMIFMJw9pT5JdQYYxMOuvk/lpZdGublNbin91RfzAhcyJggi+DdK2iNjhst44
mmpz33aBj9KO08LZLMtTFd0k0+3lTOrkJMNxpzjJeMgK7pYN+aCPswObnfRs4Vy0C/XmWAVsA8sb
joiOUShANAVvMV8Tyokjq4iSEVLcLOJ2fFjsjMvh4rXM6Fi/FHGi2655S6jU6KpKZpa5dfgJ+IKS
VggjjB5ePOpn5W1CEylz4atb79DZ7syBGTz7Wm+u9Z6jSq3so1RxKx2WzaWLBkhdrvm55TW8mTF+
loZuC62x1qojxUZH4tPjIu6H5joqDFvPwNUJMYBJPuOgcrZnTUAE6Ezas6dL4NkoYbvGqEjrngK9
Ich+LgTOjm7PJIBqJgzrkKQVZLjdSyni48SR4+xzqloHVTrcgZtLRURiHxvV7i6R12Z95L6NBhhc
zYqPuH6z2mAXi2AIa/YdaT7XUe4Z2aew+AD1VnIAQFPxp8hyoqXxRWZtopB/TtpaI3vgbCwpixfN
CzFPVDa1YXKuLd0kD9d5NpwL67WQ+mNJIUrTFLsfyNVD8bjwah2drS0Uhth4zpetaDwNqHNC4aOc
z1Q0ZvNOc1NvjH83srm3KAilxnFuAZKSUxVjSoP3q6y95cF2pMjerMeu8Ft11dKGLKSHlExuaJ+T
YlNSv1B7D6RkEHfwAGvy818FHspJpNvAWu0mVlfL8jmRsCycLid8uJV2n0qjV1MbTvBT0uh0orSG
Yns85aPw1OBp2afFMSFO1xnchDzbRDXNLBYoyAQlWnVTDJObxopdci5dJjfnpI3sew9ccW9Eyjon
hcv10Lam17zrd2JwquKYJvxTGZquUPduZ72prYphVnxIuLUQed9Q1Bn9YdOp6UnQajLjz9wcnC4Y
vKEm+ytbNx0GdwhjkD4BlcqHYAnWlumbXG/pAH1iI9vlzWNVBI61kFuV2q436aYRKeJ2l3Okdqij
eWu1Di0BTmMgS9dzR8hQlbS5MyNRt1J1X00EcdBsetTCYp+oMkn0PYxOTlYw1SrFOjSosFbqgQlY
S7S80KRM5tSUEMaKRyO8uNInp3A2PBFOZ6hbrlYHbl6N/NXejZLaieRxP5pMlDzdh/NxkrPbpJ7O
zVTQZE8QS4SVKsX+UAbUAWjrL8Z1SqhqjFdDT8HmSbbKdJFF0hAh5mnEDf2poyVLEqSbWrUeNQxd
qE480KDrYPN+qBfrIS3GjdpKh04dDnMw+S0qWpGitixs8gzHfWqPl7+eqALZeOEZU2JnA1hdKKlz
AzbUJB0Lh0M3/5puzU7ZdV33Io+oUGROoT3wuFAOqOaWGq3Awl3UU11rkKJJFEfgxp3FxiT7bRY2
eOwYjCFej3PzLlqVD2DbrUW69XJ1m0uC15Wa4I/56xKoOw2lwaxBLUk9OU5Dmp/o+xdDdy5fphY9
dD0f5UByi2Ff4s8xvShAW9PgXgufw8ba9lW6w9buJVqI3NboN8sMeZMFoj+ZA6Qb6bMenmrQHGpk
eIsAP6cLvCitvFweT22TTbahR7ccShAGuEPBQd16jjpzO0bF2zSi2tXLw1xrGwmaJj2HQmonRsdt
FFdQHIRGAlGaIIEfmV+zN6qCY9R7QRr3SsMYz3fhvDeF05TwydbtBV8uQtI2wPyS5lsdhAITmwq5
1F1Va+C4LKJTNzca9m29kIQkUZqzBMfbOl4+K9WvmgqKikD1reWcYTXdauTcH1kPYnNrJOWNUNee
lcrbop0pXderFkefUEEINd1ZpKttbW2bSuZsxgwzBwuvoApeKOzKu5zCRWDJW7EzKGrWpd01GjnT
UoJoPCbpJjRVfIlUJkBTrmX5Rl2OQIJXJuTIEj4D+HGo7+Fwq4V0sAzFGxhbZ0r7VWTJ3H/1q8uf
4cSsFK6pav6z437g8udLm2hQLt5CMjhKpl3RodbFxeXcg1ESD857iRQxw05SvUixNyCsbaXedyQM
7RLdGHJvC1oEWlf7nIISYyFcaFpIxHpHO4t+ppPRTbnRSXdjThGmIZWelOauLQ1/Ght75MI5AOsa
9tSfrFMYK66I3qUXa6eb+zsoLm+VRetBUzh9/hpw2zp9as29EbwvPdukYKw6rfJrlUowNh9D9duo
7mtjm1sDe27rNeNhgtXY9rGn9CfdFFYGf71aPjgdewP01r7t/dZSXXxeaZ+wbBKAXdeDkDrUDbTn
+bWYN5G2y+Xczou9pT/WYutVI5jfRXQFqgaJ6JkibZqS7MS6QVf+W8vcryjxAiXmMEAeXlIwnmmj
kBB8SZEfC81zPMiP1ahlLMfRp/R1m5tboVqnRuiN3WbWljeRtLOZOjym6H0MN8G4Dup63Qt4ehbi
KoqpUvX9KpC0lchCmBnsPvo9pcVb3OassMwV9JGt9rc5A5GczMdYwWHSMtI7ExizlKKjF5CeLYl8
wAtmFaYSufV2GHdsGxsmuN814qaRiAPp8KkTpcoWWLB0H0It0Xn/mtGf454SY2C4s6m+dd2ASC6+
sUL4rBCtsUjESKukgLQsxboYzNw1RNWdlhsYQZJjUe6bptkrlHiPYcsNuJj92KZ7U1/WUSxvAkFc
i4XJqU7dR3FxI6Hh6rrWB1DrDLm6+j+cnddy3NiWbX+l4zxfnIY3Ed3nIb0lmUwakS8IkqI2vAc2
gK/vAVXdGzrZoniDLxUlUUQm3DZrzTlmGXcbsyN0hI6FlhyFcR8Pj3n05kVvkXwRTAGkrcbxoTFe
cvKzneZaWFfSPnXs2cgv1gWVSAomipIs4/Etqh+94TFuf/Q4rbLhyuw21PBRCKruigqqEVhLO8ah
cJw615UmcF/e0EvUqowj3Aj95FKV8dSt0ux6eYqroyiuzOSoBcdQO6rDW69PKO8zj+GiK+JVqygn
eKAZQ9OoRvPEx5Mcy+FbgKezdq466zqZZsC7MohvB5sNaZkuk7KbczG+5/lbZa0KA2VjzYxL+DqR
oz357yvpAm8JzjbrXYsifBaA9xSL0ijmI6oU2IA7x2QDhk3W2BnJ1bS9HLybWLmuWqpH2VHxjdvR
qA4WU5ow6QJuIJLTdVvXFo5hVv/jjSW3fvoDPilKi0OrvmmK2BgGL5Q8RtGyVh768L7qCaTfUSrI
AEbFckLU1HvdWheGR0z5sGP7n7jT/d63jnGlhFd1c22ZUEto9NJHE1Qv9zLeZa1rPEWjvsZYtE/y
Z733DkZ7a9Y9GOZMBUTjvbR5e20RMrjwuhdLfWgCbcVOayW8kLBDkq4awkdfGfNPo/A2pmIcJzJO
0p7c4DFt0bS390r4kNIqas5usYgKd2cGO5el+cZ0vivybD1l0Vap6mU9mOtavdLSa1z8tDXm9drt
UJqKpfBh9dTG3ZBq84TxWPolz+2VkXSnML5y6mAJG32d6P6THZwCRgTVgu3DGpGGARs/N5xlzrra
sp1JbXPeuudWSbaKwf5H5YMKQpnuEEku1ZaqpHIuxPdUpG9emS/HzjuohtjbOkHyBV3nujbmpYOs
F/ZqwjrcC92lxfAdliubviMhKCFVgHPMltTMopVsSM9p3HZZBUiWAmOhd/dEAoIIrmk379XmTa/k
CsnUTKf0kVDIsFJ10WjKuS++47wqa2oZBT/JovtW5me3PWuqsvyzkOAD6cslHswMRF21Eo1gUpMa
Tev+E+zYR8e90AhGfZoz/3Fct16V3rFwviaKvySCqWGo5tbAcSN6mO1G/apW8kJ9lJFephcu4q+h
giPNLfpE+/WBt0+1LrRFIi2NvkkVJiXD3kbhc6d0S83WmGNpxurmuo/LuUj0Veq9u35/ToJ6VlB/
FV61ELjds1c7jj/5Lh/dkwsZIQZ/K4mmcywtWlOL+Iu3+kIY1MXSduOcW6KmVwOtLHrfX3o2L3k8
7mh7XZimmIW0RRstw8+0Ph+oQi/JO6FRubGvY21msiEGe224V2zbZ34yfqL7+Uib8xMu9fZyG2aC
oGHt/4SqaJQuVCQAU8p15bwdm7UoWGPTF++0rROps14hftAwtuwY96FlLU390R8SlqHXmUdvpWMc
pjKi+fmVWnXXTfqJSePDr3YhRky6eFQDgdg4pepNUiw29Q3YAVEUh7j9Tg96W7abrLlH6GPaxwJ6
ug3AQikdCA7xLGEPwU6IQMCDn97p1tecu+ol6YfbkVNM8CDUpgtqzoSkfu0Rml6FX25E6aZtXauI
XBtas4P+3n4Nya6aF+OFzKvcqUYObK6VhkDyLz7yF6OFI2PNVDwbWqM+Vw22oYuvXYeLV9+pzLiU
YcXXHfSFQHhoUQb52qEvXn/C8PRsbDEhZs1eTVZh/7WR/hLlE5AkkIluGPba2/iYf//zlzU+kBL+
L5BPqCuONTgMxybCLGQenTWBaCmf9GNI4zq5DlODJaB/8pSpZw0TpKK/KJNDYT7RglCUgxntQlYT
RUQilm6SSeviqyPHavyedRBlZX81dedD1Vt32jfVf+nKW09X17ZyF4gOLdROG23Iw7xMqXb759Oa
3FC/0Wb+PNtfHnNHjwJNp+K/T+R5AFMiq44Yhlo+GUX5EhacYuD3X3tEf8pdf/msIbZSOyl5lJzo
eqxWjvvw53P4YHa6pPEYmdlmmhky2otDHk17hT8f94PR/hJ5aJttAWaTa9MpOQMxAYyKT2HJJfz7
MzbsT4n4767/xWjQRaqhlhbvQKQH8zE7ZflBNe/y7rlJPKqMPg3kbWcc6vzgJM9Zfc20nmePpaKg
cYtnVDEpXSfzvHxLu2dPOfvOY6g/kaxuDxRsCdMgBL2eupYKhB1BaSdPVnn5btAnJQTb1gum8/sw
frDCBTLmmUvLJvLWGtwlpwzmjXPU27Ujb1TqiOprGJ0s7c0bn6g+z7vgWutvRnuKYbtJK+9KqfZ9
dBXmyA7ykibjc0F9xy6rG5EZSCJR8IhbSIZuNRKvm597U10U6UPn70qk2d5OtNs/37WP5OA/CVm/
PGY2frAmasERTVgONoMIn2jVgNUcegr9NrpHb24JjbCNfFGwEzYpvnsi+BJ5TjUuxsu693JF4vHa
9+VR+Bv5mYr6o4f8YrDUc2EGCvqBffvDvSs+mdM/GtQuWYtDqORuV6LUz7pHi2RRVKCUx+YAt0yB
6bemHNdWq15oC22wZ6o6Ei5NR0I4i6LeBvGW3b5s1lYyUDTkYtPVcCz9KPLxmxrW156ZoTawT24W
LIAKrjWKy31ob8W4SYUxD9LwMFBPjo1DSixLaHxm6v7gWl1CtBozkdkYa6wJdsAH5NcANOolQaur
6WZXAYcNr+jGhZ/BUj7wplzis6acgThNeWJ8i7bcdzwTG7v64lyoX+ymwlq2VQl2bh+O4BeWafTJ
QvWjLz1d+l9eMk1JMVsXHDcQ6dzrqHQgJpFfi01U9YtRUSWpI1VbeOXaG93Rr+02LrFKtaJnddJj
E3G++Xf2659Hm48etYvXPbZFrXTIdCYsSR0t6i/uuPSL192Wde7L6QqM38arzyAfH0xolwSltHU9
z/RT1nJeua48pOhokBwVmYTbLL50PS5ZSmbEgCITo9/nz+0ie//aQacl2S8PWwSIWQ1dHrbqW+ks
qeJ87bDTZfrlsGkVOp6as05ExUiby/sEy/DRVb545XRLVIrUdbZwRrtxEACnopg7tbE2ks/Yux99
xMXbF+tgNV2UuCDlaUq8d/YpIqPeiz+BFn2w1L2EFrVqFBiK1jB+DvLQi27mJXLvUs4c9Bt8PF9b
pmsXO5YoMaXdx0Bz9RSF+cZrxOpr9/XindRLs2uHWsNO/yDulC8+2JcvpJnTsFVpEViav6Woj539
z9/2g5H0EkBk+wLq5rRbCeNNjMiJ9VUeZMs/H/yD4ekSQ6R7pAmnGB2naq3stoPxtatxiSEqhsii
Ms4lruvVMOnFP9kifPDkXVKIoBeUOuiwgTQ4RMENzPoYzdypHKKlb46ffMgHb89lkKdux65oIj6E
suik66C/YKL6MuqvTTSXbCDDIipE1OAc7LIOZ7apLXLkhl+7oRczo7BcLW5dbqjlA4ID+vDJqvmj
B+XiZXRBiafDwHfWrYV8U6L1n7/uz5Cn3+xv1It30Wyk5cWe7PcqdrABHGCEJq0Xhwgwq9J/H0WH
4hFLUY1XYygXSq/i3traaC5VfWbTzkpy1FzXtu4iAMbmUQbrqDBoeqZrOd6b2TB1+veBq88RS05g
UKMI7r3UXLqDvc5HqrLGWrO7BQWzuQk9w89eJ3eEEqtIFZ5HNlkEORxsWH39mOxNtUGqea6Rdoc2
/XNAsqnzQot+qbHLEpT6bFouQZKtx6Tf6k21bED7udlCGe1DIoatF/Hj9t2imdrcj5pYBZiSuvSm
BuXvm7eujjIh1bGi3sOuQ13w+ufLbDnT9fzddb4YnnAJaxprUwm0u8Fm++D39xZ6IwUBZe6e84Hr
4z/LSFnrnrEdvGbVxNVuqG16GDunGejLy03qHDMfaDn6VBNoee/RKi9mnft9qkrE+a5y8BHp+Xqi
j/TGMkYGINQdUsG1MPHq8NNhvC7j75H+gvUBh8NdRuMwMzcjvee+XfUmOpZRQDZcyDJdhOi8Q/mW
Y/mCXjQ363qWIBZ2+h4L0MbUolVMd2NElJTQqLe+Exhty73RPnWJt05dubYCiiQotIfXXH+NCCnp
5TZCl6FdN8lK8dDd0LMttXlVbHv9B2X6ubTb+7jOrgul2Q8xTaWOTiX+5NrI5xWSMh+NSWyAf5UP
Q41SursZkMyLlCsRXTn05PCmoZECgBZC3Ffa2zoo0YCZmyQw5/2g3OYNms8XTRtmLZvNIshX8Rg/
9ER/J+FDPvbLvNob9ipX6dWDcmy1auHwQ5k+jKQgS0ueFMzjpckv62GHQlZRFwaC8XbQZ7wGhX0F
AmvWFxu7aGZVfSI7Y56F7dIw35LyYA3WIrKzuSG1x6wucSiiSedbdaHxakNwJ2VqE3oA12XXrtSR
UGs8KWlQ3/ZlMam/DKu+Hbpm4eKkaHVlgW5j3Yc36KadNFsmsMkdRZvLsNt2qPCFk8xJlBwLEieC
catgsDKvyNZbJMjRPSsmI8Oda3wFi48uUbJ0AinW1GBc6qa/MP1qq/n1qpM2kFNvp+Hy9PweT1W6
DJxm09Jra8JgmSBWiKt+Xdo/ms5fhaG3yUo6XoHxlgmk0xi0BA1aN1WXdqgvsuQ8VMZEh5nbClTf
KrlK9O+hczNgZaBIOqccgjTVIzovnbtOu20Caz5MlsPRR0z0LfGKkzuCY6KDYs0U/AiKcvSi5ljQ
+C37ZWp+G0jeHcODA/mu3bARuqFedu2O8qB5t1rw3guMmhqShAJlu5XPe/NOlXLnxWsqSvRF/bWF
3oKPnvViRZfO8ey5hwYdWZBXk95wlJqKXCxDhFkuZTLetS6GoBLZqGrOMu6YmT1W/aPKk4g0qqdJ
4Hf+PPVzpFLprBbKvBrAj5D4MnrOzJCPII/rMJjHPRaTFGXqmK6ksVOROdhNgJyNrmWB2jfBBPCS
xwaOwm0ZGbPAMYhIhPCXYmqsDuHQrwBAQR1cRvE5Tl2EA++d4c4Ip9HqnZLhS6dO1Hfc8M6eG6CC
DPXWwnCNcQdyuA45q7ae6zxdBXQz3OguHW5rFYG58ObcDDRWex2zsJeht/d4jilGNvGjklZAiQy8
GPomke5JWN65c/bIt1Jkz0W4k8DMi35lV/axZYB26m9KgicwxiYa1gu1gNMcsbQCtkXbBPVsEsTL
pPnWW7yfLTIdwkY64x1Y41xXMWAN5qKwXkrUrU3/0PTZWg0deq+n2IWY6W4QB2lNPG8DYiMn32MX
7/LxWmMK08LHukUVH714trkpChu5YbXxHJXqXDfLcXEmCD8VlZcOw8+1nZ7ymMe4t2Yuun7V2wze
0XdIaqsdYNH5vGvuXQ31Jhr7RR4H72qU7ERwTumv8y5NE6K0EEA5j6bMGCKz5diIR59uV4MsOPXS
oy2eXYEUngeuQT8niYaZDYiGCl5R1X2IUHpkpOfk8Xhjl+p9iiZ+SHEW9xnjcuQ9pwojYtDH1Trp
7YXd9PPKovZsVflT1dnbTj0gSg0AxYB3wDUMfNTOVka4b7pXrTqGyVFXn1zZr6KcWbmnKVlPtFy5
102m/e9DU27rwljH0S1aw+XgZ0d2AHOT+0YQTBWfrQIcMzbAxkNf29A88tON5njHSj921WtJR17I
eQO33m5AGIpiObhbq+pnpXPfuM/UlhZR2C1K+8FKfxj2uYueiAxbmFhJBIuONnt18DGMhO7otXOq
opuiJilFnKPqIQ1XvFFr6XM0KwmPIh5uJHFgobKLpYOWjhEYDS5Y1TkdF4x4qJriqMYO7O7qTJ3L
FPFAWkfLNrr182bfZfg00OLYyLxLtJs2KxM2U7bnPfnDrRpn6HARsIjgToxnvsZCRXSkut2r0fmH
Sj0p5r0M1w01YaxUfSi3ibJzfGrC3jGmhVQgYp9IKengvLU5M073nuPNC4dklbb9oXGwunm8v+U3
39O2fUCXtUbZqfCwJqqKX8afWTTppjRbJexZCksWardW+xk872d9/3Jtwkld4t0CchN9DDFy7w1X
Ta0tQsbmusIUXv4wZbTOWFo1CF3CKiP/CSc7/gGCf5fCVuYywPsW/hj19Db2mdz8c5Wmi9QSrPP0
Rc7rGeXUHd1t03aIrvC6h828CpRN1eaowj28mmcvQRma5Su7QVSFMPjPSy7sAL9ZcnFal+jIvAna
uAg6Kr0desUEwzvcmvIU6O2mVspFyGCM03gjjXVZjAdXe6rc72hgZ3piL5y8mwUj3kuMWAUqjz6y
MGNfEy4yG7FFyBEDqbIszXaPrDDsT1GRLAto83Z802aYViN9X09awoIFKq2+xsQQ7xTzJLuLtVMD
82Bs5MLNjaXqDwv2qt9TTKhePK5CAZCKpsFwIit9lWPkDLcSn1jY3FiomIyB+CH1voPK6GAmifxj
ErwhpbWKbift24h5KpLZUrCXdFvnGMUo0qjm+6ysMLDRZ8hjEhIl1ul6ByRIm6VliJt8VeG2l3Sn
K0RBDAdj9TyWe3A/rISwKzv5o6pAvaaUOBFoW+VgleK2YeAacAL09corj551VVWLJjzp+bhRo+3A
fa9xc/kCVbGSbwxdzBGnsS7Y+cXaT7a6rOe2HSxGhjPLQc+J2cI1EWdrxdJ0rzMGZbVsZ3qTM4oj
+cRIZLyY7a1MbwP8Z1Rh86lUHZ4KhHLAMrzKW4UxC1B3rdj41Az1ECZXo/LMlIEiUy4MVk5FdztE
9EnFSvWPI5NnVZ7d0V0Ifa30M3nr1MeyH2f+1GtR92I86dmdo91YcbUk53hm0iQP22PrfKvxZSbb
nmHNZrlsaTzJky4elEDMfR/DZxfORIzjvz778kFVT4F47ap9GD36eKtDnoWU58+wrgrx6lV4qThw
dJdX4RR2zVqDAdfFtU9Li2gFX7g3AS6c3kG3TAbassWIWKXqXZ+ccvrqDqEDCG2XbqpvPV1bubZ/
Sx73Mvb2ZGC4cbUqCuT3un5o8mCbsfvxkYjniY1yitvjDbQLyoe8fk79cx3ea6m3wyQEC9C48/v2
m6IW+4RXOnfeRrs/dcR+ErpAwtsiI/Ospv7U5ndmwwihYmQI8p2P+tMIuQC4pUNFnBF4zWtsop3K
JDCc8tQnpayfdf7VQHBngdKtfPG1207PZxVGDM8BXWDeW7Bp0xC3rBofzOK+S9Zt/y2Kh0Xe7iCV
TRmhLFtRYZkMjJpxzHgVjeJE4PCMlwwPPD5mUht42V+06LZleaFy9717/F1EjjTypfL3Bl1h/YZy
Ccv9pY6QuBmPlnkIu37tut4C+Eej7gfmj9R8jnA69N6D6b5rpPnZYb4UXX7rmOI+w6wdQhgBf9JA
gF+0PtL4gBkoZv8pwHqv+UstgecwBOtUe/ObYen2LANQhc8rc2MG60GWONn3Gk3MxGbvWz/GUY4h
OkY312Jqh8DQ1feuUu/VnLyYMmjYM9v+ZmR5nbf1twA2tu21eLCCtekBMqBLZONB7Bp0nmmzFLgO
arO8s1tvC07/SuLqdwZUrckitSGnaRjvNG8uSdeJpq24ZCmE+7+1byzM/4F/Nblo4Kb47qrpPXpz
DOMCtzJggXQMVhiaSvYAclrMkajnKf0qQO6biX7hYppw6l2oHvT8oaeAZiQDRpFxHvusyPFyaLZ7
W4xEhEz30xvWWbepu+00CelJ+SM0k03kG3Ms53O3whBhngdKCCnVJgVL1piIBYYPaBXbsEUGbW/6
fldH7rVjphhrw6NhwMdNEBWWzTIQ6wjeilunt75mrhucMKJqr3zT2IFMW5v+ZJtyb0fT3Tqtuq8T
nkVGIxf+srSeFCw/fsbgVN8KxP1V9dxV/spJ0TbfEdVTDP5hyJxzEsuN5qI6hH/zyVT2wUQ2aQN+
qYPjWuJC4JfeD5gK8UQH1Sd1+5+Nhd/M/JeEYql1tjT1st+7bXPPQHblQ+fpbdagBlAIoqEG1v5u
iuDTfQfVwPrDnmMs24+Kdh337latx4fA/RF54srzf/z5bH9Xb52m7akq+MvZVqNXop23oYUl5ixm
ATTJk2WRf1IZ/RlG8Ltznj73l+Obsdt1ZUI7r1CNRTOq91LsMp2EIvkjVM6i1WjKbzWJyrjZSebD
doiuEueq/DR192ev5XffYKrx/fIN4JLnNs8fZ0gNZcRdrw8pXpByiYps50sPxwXhkvl1T3xCiMu5
Zp5KdWaY7NAUe2SuPUQFV1e/UOefLvhFyTLABBbGNMX3gbLW5P0YflJbZGblhH53ohdFS8fO8G4w
V+0x3s9KonWpxOFJ3CCLOLNxxhiS7Vn8kOCRzDM6/ln4Vibw6bWFOtbnnNlkDMxFiUGNeWBpYpPu
8SwkGVvfU1c8GcJcWXa7MkdzFxTdMlCeTNThueFee/k3WXTzQYTLNH0oR2cuY5xwxbauD/7wkDXl
AqiRhxtWa66rKJqnAEUqisylf2O4O5eRlPFsXtgHXH9l+RirLaU1uDZkCPWYyRjZ6xwzUDzOneIJ
TEji42TbNR2CIXWBAqRNHRaOWOSV5jFgkOxxG/V5OlUR5r5SzybCQNkWrChe4oCFYoxIF3hG0uAK
DdxjY/dbxUTNP1E6lm5y8NQlBlZzxKpYXgX5th78uUV5UKcG0RvpJoK/FbMlyBuM9NrWLOIZHDf8
qflwHzX5omqDreO5ALaeHIMle7iNy11BeY2EpVC8jP2PLBf7ApNPGaCdxsEInUU31pY8eFCqc+IM
aI8dxjG8qsKQmZg1OzOq1CLelXQhetzfEiujWPsrYWlAphxuNbbX/iky9WOW/zDycpO4wyJpJ2f/
rgjuwmp8iiULHxvPoK0t2W7Oi5DZBotend118VGPj4hEYTr50cobXo1UWw5qdOs0717wZurBopAw
41KHokfEPiueVbo677ONUtw2TrEYjeKHrLNNo4zs154cc4+IHKtrc0gNYwnLhE28OQemNOvs9GbE
SC7xGlVdv5K5T/EoOWB2+xksLoLkyUVUECQ5UbnfYorD7WSthJ/ojBElJGefalfBeGxYOVaDuLeU
xyGq9l727gQ4aq100RvlcsBT0ErvygyMXSOM19Cg+oBow1Pflc7Ad0yaVm1Bqy3IV3+M8GwBFWuL
lQdbI0vNm8hRP+mB/K6RM+35LuaUMo46HhlfsuLoqBieexEsFBf5SIAzbvxM3fDBWO5On/7LSAek
NdMBCMl9E9+npAtb9cHD0vrnieJ3LZHpFC4mCm/M2KCwitrn6iYS5OT1w2d7x9+PW+7FFOEILTSp
6sp9Xx/b7swM8MmBf9fZmr7yxchve0YuM4cqeQsaovNHgGCw48g4ztTPprffNRqmj7gYzS0nS+p4
tLixuDiKuCE60KZUtovAlYTRfaCuh8xlnAnnnunO/3wnPrrNF+N8NpKDMkynVQUvhjOtCvHzYf//
89E/umgXLSo3DoJ0bLnPwlIJIN/3eoP5FPac/P7nD/ip5PnNPHUJzI38BhWtZTAD2sM0Um/DKryK
C/NVExToSeQNGVkb7c3pera2yVXqf3MrtiNTAB5mOwhLi7YAGiaGTVywm1XzV89Otw1eSxp3q6rT
llGU7DNW0p984w/usndxTVR7EKpf9LQZcRfaAS0FOz/I5BwHT7L4JvoGwpp4GsFxmQA/vBiej6OA
M2tmikTRVWDrrDEiublKO+klU94i2O9//m7Ts/ybi+lddLpqP9KAyrnUEdEcMokM1Ab/fOSPKjqX
/OGSPbDWmjwJTRbdpNawLlOx9Bq51e1hnWNJU7RiVufJAl49hB9IHFn+4GEO0ihoi2zjRnIe2c9a
hIoyN3Z0mmZ+gB41mufOq4gYueNzOUFKKGlqGssMokBV3MESDpSoQWmp4Nz8eFO7zdIInmL/JbaK
Jd64TTHED/nQb2Kkxkl4Y9DIz0hXbb1n3zfntbfOQrAPY/9q9uYtYdFUCIxPrsoHr8clOnmIvUCU
kPj3WpJTAEnmPZxgMt7o4v6tXf/Pf0v8q//1X/z5LS+GKhRBc/HHfx3Dtyqv8x/Nf02/9v/+2b//
0r+uXjpM7/nlv/m3X+HIf3/y4qV5+bc/4CkLm+HUvlfDLV70pPl5ePGeT//y//eH//H+8yh3Q/H+
3/94y9usmY4GOzP7x98/2n7HszFFYP3nr8f/+4dXLym/t82+59l7Hb78r995f6kbft3U/qlqnmHo
rgsIVZ+2VvJ9+oln/VNXTV11DcdEIWdOgvQsr5rgv/9h/dN2VYPB2TMdzTQsi4G0ztvpR4qm/tNT
LZMcGk33dEcnfPn/frmbv16vv+4IF+PvP/9H1qY3eZg1OFCMi4azbeu6pRkcyHUM13V162IKTg1N
zawyso9mZAw1JEbFq1pAiUOFUDS3BfN9Ti+K96YwSbRrw9ZogNJIHaloatr1ctBzxd7pftfRdG+Q
Y1EEdgVJPObQkWtZ21izFRfy6QwslEouXmD6r8FY18Ei1mvxGvnErs9kXVsYNPM+nZBqaVU6W9eQ
KO3HZQNEQ3luvVwtXh0aVtWSoDtdn8kwmDADg8u6rqc8HZyTsfVx37u6QcvKdmnAzqfzHzeh1rbJ
3XQe6kyxIanqIP6VzD0L148e/Cm06bWQTpaPx66JtXQv+jxh6wp+WjlHXgzPIQVBe2q9qPCjpYlI
ln9jGZ4gNkvVK4hFmezUFIpUpNo5DEots0GCFYgTjmBEWuVsGS37g7DvMfeqpTr9ShzaQ7qvEi9T
CWOJIqyZvhKY+pN0Ipmf+Jr8jV0mhIjGZklv2IwrVryVzq9/k41buJCbHGGe/Sbwntpagc4d20UX
VniiHQvgndNGccDWMZbtu4ExNGf9mWmQroyCWK+tYxsGCZXMQ+pSVSJVLCn5xv3JwCdZvgZlA+XF
GMy4OPoy0eJ1F46+9thWlngszSSGN6fWZrNpIOLWuEJ7q175qqXy2upZSuWWP+A40+1obztikNtQ
AqJ6SNMhkdfKOEbRO4EgqnkctTpDiFwZeb+Oay7dU6mEUjlL37TL18wyNeDSUZIB6825k3vpjKKe
ybaI0hWRJtKnO+SXD4HIg3SbdAYwmDwulHgVxLEes0nOQyv7Zmgt9CxDtQrrylLLoX1PwoJ7nYHr
iL8balWDh2lNM3rhOgfjqQ7s5ueNrVWKKknhOuZDi2pfgv4q06R+qkzR2vAmsoEHLWbNzwIztlV6
6mlUjPo1jQIv2GS67yEEGDzHW4uwCdiXBbRwk5nGW57uExdIK3nIQW0scj1IghtRJ1y8LstRXaMB
AULT9I53PVBIzfax8PyOHZxjH0IVpOKj2k2ENt3LEm/TJraB4ViJG14oN1KarV1aCPODQeFsOzfi
8zrudnNbuBZ2w6xm6bFQyPx7hOwO0TkzO2+lFYYbHNVc5vqadMyg2ASW7LSDjFFKrLVm5DbjoeO/
YVik4wNSssb8Pqj4sfvKtOLjX186q0ce39Y2QL06Qc//QxEd1Qe31aE1yYSmnGnjMjv5mspdUNlV
KHCmyDGddzQruXCdOrbv2s8nUuitzPaj7/jlU17FUX8asiT0l2AuY2WTOXKwd2QFSeW5joPwe54A
wYEhJMzoNhOJbwSz1gopAs/sjBbqXigdh+CjdGs7lF0BzV5V6CwGhQEWsTDifmZoYdxTr9UHqrr+
YCSAsWOh0juXOY1YpDiO2OZ2GI0Pf51p3FOFPbVmbJSvBXRknn9ba9RdPjTqMhVRrT53IJH1g6ZY
Uq7haHKp2EZw7j5lrHQfQcNGDZOZvrH2hMkFcwezUb/1DZXdSniw7SzVrveZb+rx3gkTwElOnjES
uYUI2m0oWoP9sNHkVDgTs/HuclFlE6W0QxZVCqM7IbcBVVOnNnbnxrJ48DRtdLg69SDAXrCnd1kj
9GhY1mPLgLxS/FHjDQwLnqJWiQufF7+L1z6dyHwWtcrIZl2238dCz4PbsMyjcdd2Kh7aqtPLeuOx
zZ8BoCuNtYRXRNk54YU8at6olLeDKcLgpR2NQFuTxyd8PlPXXkRYJNS4grjK+lMScVbbrM95lpU+
ZRw1pTfw8uAQsfqdKa2w3WGDCTKOLSfYTUahKE4wUg8aA7E2lErwQHeut1fsE7L+qnP8CPhTpzjA
+Wej2QpxE1Vd2x0sl0xACcZMp2GXwKzrEBimdTbViW0thYQYK9aBZrJhr8M24f50it2zvO51C12J
4vQGkoEB0eBMxgajQOg0/FckSsj4PhiDXq7rWsCF4ZG0Peo1dU2dOjQVTBmo3/765+UgTWiVP9+v
oSLfda9JP0nORK419v6v965hABw2jq+FkOZwxXinrCgdagOG1Yz3UalTIyiSommvhr6K1VP7P5Sd
127cyLaGn4gAi8WqIm/VSa1oSQ6Sb4iRPWbOmU9/PnZvnG3JBxbOxQwGxlhiNyus9a8/ZAV2rakM
anlTtjE/jxMEbkR6EQQd/OBt5cfs0tBD0mdtYa0P3oPf+2H/Qs1k8vsFnkF6a48eoKNgKuSBXUk3
Di4jd/AMUiRT837Om39Iq4Grrzz9xHqpWJjn/267arCeZm51rtRUQjld4hKvrrjUaXUj4LRFt+fj
KjtdfJnvpQtemus2CYeAK3jS9CTzHtfhdUNPKfE5IM+tqTt8jrD0w5f5t1Lu/6iO3kllje842qOC
E8I3DvQK+b5ZBiDyXXdwrjxMXTmXBGTcKx+zW6arFMHMJhcf897c45WZtsbMNVp00B1lnnjmSMZ4
+aWZsXE/YELgWNe5ZXXq6GHfl18v3pyZ7aQkmeZgnUP6kDh1lT5lmbe6VgRx+AE/+R3K6mlPO4xK
FEZyQiufj/UWbGl8g4GC6+tjH0o21YJD1fjN1Q0K9LKpMOGyQlXcxlEA0Jcs6MWvohq+x+1g+73Z
eHUMtzBMs4V5Sak+V7KHQoynWpBi+BIudXnv1gBpXzN/qNq9pwqOD9uqsi+9qe3iezrnmFZEy4Bp
Udkt5IPFBZWC7UB7JNnWT438UWWzrP6Fpm1BkjrdfB+8z5PE579NJwaWrnKlVkYpn2/Cfk/WLpYw
yJIUd62oDWJ5iOyxSr9kIRk7jy5CiuWqdNXqK4wXMQ7XWcpWjyISSNUFpkru19huGrnFJiiNd8S6
Ifq08GSG6cXsOGs2darXVcKRYch+NiX80irxMfduRmxKljnoyZ5v3K5/rRwXrpqVdDm4VA+vhPSF
LL7iNFie3JJbKRnMT9wMkXao7C6Wfr6b/bLG4yx9nOLlWQ2rvRQ354bjrGM0pjZFp+5EWX7LlpXo
ry2sYcXeSaN9CcONk3EzmZRY4RWl9OruLquth76i1kuZtrUICbtuVps89B/sKfFuebvcWj7GQ5V2
B+yZ5vRKKH8/Lj25Bj0vr7tMbNFOOwSQj0Fg0JRjncJoFzMxVUzBpnDGAuJYOjwAoh6XfDgWhf6u
q/ErFLIJVxWcaci/ehS4eFnKMxew6oAftAYl1lATbRdD00jo9l8lDOGyY6hivR2dJfyUBcXQ/bBN
qZK7CDi83ZxLUBF6XveUV/VdU+DXPWt1WUzZ7WTMJwONNZTWLaD3fWjDAI2lVR+qan7tm/RaTzA+
Yx9r0sn/py1081AjNTqoxo23MhndC9VjMhRKpsrRjN8hv666EDC87Hok9Mmxt4NMP0VD82QtMT7L
5U85A+CHtWkvukx+biJocoKGSo8Ro+3wCp78JyuALqiz/soRGNpPQ/IjkvA1azIVsgQmlt8A37f1
HYUG7qZkjs2p+RRO83dt6Sc0y+11ZQZyA8PF29BcyK9p3/7rIRRYtOvt5nA1jM7UV89vf9ltBr0p
6n+GYfPFkT2gsbQqLDfHX06wPGgD4TDAMUYuOZ7B/g4YO3iqYgp8a342HTP3qoKgwzjjalSLs03q
euh2lo994aEdqEQ2Yy2sCw7oOxF4BzuB4Kfsn1I7ww01JTbKSYJhYjfe4j+wz93kNsLT+iJpg2Vr
OkxAc0X8R2vMP4kr/l2y6qFO5ZNKg+d55FvCOTPAWzsWZkcMIRE3udrYFrlYTG16brbRreNXBmRO
zCJvSsJ2Wrm0h5oRDJWaqynSid3pgpuytibsafERMfdZE+AZRSRFfAOxrMXSXHCPbznlBH47XL07
K0+Tnwxp4Gg1oerikZJ9NaVl+Nl9N0me3Obhgp+0F3Q6+ACtOV0t/z2pPE5oqXxbOALHJt+j4397
WlcQRSEBptFlLUIzPOLbg/ulXXqh3MWyLLGpDe1cwODm28LrPrQK5xC1KZclHjtyePRKqparZOoN
TpZl3Bj6TSpP91K1Asv+sIlIc3FVTbUaJn4WXBgFaHjTR0pgt9qtcJbTZzh2NQSXBHu3mzu8wPh2
sTcbJZH2RT4Fza4pMss6mrQN07te9FS9nrTh0vWO7pynkAAS9cGlLE/w+u9fjebgtqULcOEo37dB
QN5MDZbWWK6MUthFXRUtX50KpfRBVL31DZECN1vtZTRN9ehG7qVTxUl4x8nHn9gzNnpQsCA23fZj
nAecCszePhW11O2W06q7LQa/iiG3ljVcJneKVp0opzZ5AZO3kMF2qutVIEd12QcTtNPWCdvXYeld
nNtV4D2ci9RyqagIzldYPAp+3xJ7LNTJndX8GCwdLnr8Z9juFLkvRCzElEnu6PF4aR9QlhNLwH+X
lk9/1fU+1VXK99Tui67ihVFc8yduUOXTq9Pa4+BeoMcoQi6aOO0hdAwO/YSZ6lW3O3VUzTP8x2Sz
JGGXvoh8bOtboSd+RjW2JCHAzRzs+rW2PcOviEaKzq4Y4+UrvskAtbkdtN5dJgxd/kSvRrRMOdAi
FPNIIXP+NV3s8nhdElEDkVdnUevn+IhxfZaGVtmecPV/6TAlKO/nMAf09hEWUCbInBemdbh+tqqP
IvCUU+vjR/7qTFks69fQLVP/L8gYz0XpUbcveLjw18YqouNKTqV4FkXUXTaBO5hfzhF89+vzb16q
KoEKH7mIY7DfP4EU537pvFx7y+djGcqC9ir3goqwmNlyYSqhMe8ccRg6QxEwUsPk15Wz8PHw0+XR
hBwiQI80nrt9dmr9/KwuQFa9YoweOO8MKK7nM16EuovVP2Z9bjcN91nY1dXD4BRJje+X9l2c7mbT
sc9kuS5mB1doEnaUFFQFYTotzq9cUBgRKhJps40MmMNRB2Qq7cyiaPhq5fE67RRzhnY7mTIz3yoV
BIB3wNPEAVjWAK5UFdmw5e33+kZaUp+ChX2vxcl+yJzhAq9P+rwyrXkPaR3AAgTkWTvQvqxa/ALW
jT24BX8SROkCzS8fVrgBCO0ltqTsXiPPqGe3b5P+KuuEpDBaFl5I7cz8LAxPedzW56A8ahGv1ftS
UHsf/FwULPCxjbhZvcmRy2OtTcPcOovzcVdoh1aF2twvLm0YuN0RTKMF/yhnEp523ADs6lbPbBhT
5dVLOI3VJQMmO/p0Xi1QfElZoSOtfthZHjf3Xd2NwSFx5mB4KrIxb19cy5voJ/MskcB3AZ/lmtip
oGH7w2tMd4NlC+tnkRDFkDpNGn9FHWrnF3VljzgKWwEcqzHQCfER44gjvJBWX1yZAZNLHOjzhpA3
z8D+LSjxk81/TsjBkbw9rcgIY4YQdfll5YTG+TwFKXuiOrU8U9Gk7Ia2jvieUM9yepigWTfIeQ0D
5/Hhw3Hkw0fYC9Ni9nUSu19zoVra74CstiZeOxUviebPxAjzP4ZZSFmxUZ6c9RYH6+yLXuYhfBDj
OMDykikL9tXYepo3rBLl/hK9x2PTJCqcLIr5qhx1Bu+w9fzumNNisk5Ohy2Ycab4XpXZFF5Dr3b+
8tw4GsNNHIVi4myoafEJRBbRxg+HFXWYCOiiLFjg+wZDHc+3JlUcVs1cyeDOWabJPIwTgApzNxej
lingtozgn/nl9H1RLiEbTHPA1L/lpzPLNAoKFrGn+UBazqg5cTQBGcud5OdK7kWnWr6eoRmCQzhM
4r4X3i2tfvljrrVT3toUnYr/3eu3QSAmLGVLsa7W0WmIM6hcH7fPTSoGxBya7aDwT7UknqGVSFt3
dQtsZ+amWcfJGjYZBlMqanr7xqSN5VHh9fV0ACTS7UHreC6uK2ny8tKfO1Ry+MpFq2ltjBC4qZ1h
DfJzZbM9nzkZyascgUryNs4ocGB0YN+quG4goLlmLg+Kq+A7veyMQXDW+wuimTwXKElAlKbLHpYa
YgLOWGQIzZLXl40HNnAxdbiYH9JBJM7BJWmv2ZaeXbrIaegZthOlobzsfG/h23LxpcLmvSry4cbF
XTw+SJe9AP8x4IajhmSlCidJ+qPj1szQ5rheI5XwWa5ASaxptg82si688FzeSr4JZCOLb0PL3Qht
o2xecpkwFRBqsGguRhbPioMMA6h4l0ybfg4VKz4ZKrjXoETFBa3aumkTtF67obYZcFCtrKeBjguu
Sdbx6ZrkXx5NfkkGQZE7r54/r9toPeOnB9owWX6LY0v1h8WSOdtoNL3CSzIbcD59yNreDYq7qejA
rO08WspPwE+1efTP7yJY1rssFR4XXl3CZ5z3HlAP0JOTm9T7ZZAOLfjrdlk9PyWnkzUSyEI2EUlm
JF/Mol1QstSsBLmfTteqEwrOnXOZci4h1Om4PyOhI1akPD0HuX0XLHM3PIQph9c+r1XqPg5cm+6h
9prmAzuUk7vCf4su43m246BkEopJkTDivQiAhosKqyPpK40H414mAsIFx0GG+yvRRjN1qh1K3GT4
6JSFvm059esCGBKSYhM7zuVIBRLsEaso5p16isyj5Rb9MzylDpbTYElcM9wE+24rJAT7dlgmbLEF
dzvEHb/S4x2mJChEPgAE3tomrZ/K2JIREHUBUyGQgbelpI3EpzMeOXjnSmNJFETwvAkSeysoCeoX
NjhXYjzHU/Q4JFliKAsqEfyTZBRTUJTTzOI8c7Tw9WU+x4KAYT2xJzozsieiE5RvMA/4d+ZaR6ts
Bvxabua4AXXjYKZcJ5Sw8B8HpG31pViWheQ2qxfhtwq7kvaeu2tAKemCHH3w2cVb1h2fXQjHJpAP
momQLsjP28/eLV4pxAATd3ELCsU0tX2Dc+iMQtZVHSx1PPChAQfGo2sQJgU9H9vBQTg2lwYPrb+/
ij/ehPY8V9osLNdGLvieFkD+hl8jh3AAvXu7/CqlRL1kZS69h60Y8eyjjOrymOaJNUBK09gg//0B
3hE+wceoIxwFmKBIvNWMUN5+H2JoTWWNBVaYGtFxJWSaXTEsSj63thizL8ZlEuCO5RjtFr+I40vG
CqG4I1etR7VQJXHxOAUDD1qJIXEeGbqO967f8939/TnfflHrY0rpSb4nh3XrIPd9+5g0jrkjs6i4
cjGQSJILdfodImn8eBc7khQnicB5vu+aWg8YEyrW4d+f4B2K5lGUOlr6QHOucV3+eYckyjHCIjYP
3CuZDJTCAXgxl2TcOdSKfpIE0XWikyZ+AEw74c5r5yJP883zLLU6tUf2VOOrWrlobrEr7sJH7tI2
vC67OZKfQzwgS7iUJakzfaDnfj+URVu9uJj/my9lnizD82BSWW7B8KzwBhzfZLvRjCHWV8M0lR+w
Vd5Sl04fmQGdZ2wbTxHW57vFwYblZKQXvfLnxB9gGDprU+fk/vjFdaCTvP79K15JBr+xY9icGoSW
ebyt2aQsyncsGdiJbcogCIeA2YT6eebe5F1jBWQ1KE8iEnSmoK5eFqeEvoVted7dnk/eOIls62rB
3KEcP9iifz6UgXDAkYm02Xggxe9OyyRn3m1EEx/OI0oI4JxKZ/Q7SkrOsjPqK6q8C38EtIfUyUu3
1L+gR7RY6DLj5n794Jta1/ubi8nArzACLInUH+28D+/urDlOhEjjQwPTpfuBt2/R/KypO5lYYUsV
HiiDyVSUKnDsT4EcTHKJFYUsbvIis7EcJiNxPPpuzxptUqrJDwiUfx6zxlFg7+jOuDUdR7zbr2IQ
BFJMYXqwc5/MxM4US8uQuixIvzChQuPm+dppP6tZKjypwrTzSK3TKMuujZoMh8sHX5jz5gtjYdHG
s3sFvsK4TYj3flV95Whb6gAquQinYL/eujnEcYYrcLD15O1Lqw66fZsnHUEXEz37xVhMXbT34hGn
6tIr/W67NC5b+4Mne/sq103mcrYB0a/3EekT724kUBuYGYzLwSBxuMOXamoH/1Mmw+oBmzN65BEe
p8GxtPwncrwUvVyWOAOYMzbvr+NQAUhuUh8CxAFaBMyNvz/eybXqvyttfTwYHTYHL6aNki/v3Zsc
O5GNKbKfK5nHcpd7nV1ce6ODwsZYbdvs5zKgculIfW9xJMBNumG0by4yjXB0NzeB8gkqDX3nBr/o
ajqmZDREx7YwAiZY3AdS79wmGNHRFhW140V2wk9oHgkiXhw5EvnaBZn5PKdBH+z+/tn+j1Uq2dzA
adIFSHTf76I4dS0nSBntwo7Xzp2xTTQeu7HPyvt6nJ1859qyhgd+mgTW/C/64JQu/TzmfGvR/MHj
vF0JHH+wkaQ8caOkWffO20uuKaHJ0Hslh9gjGQ0wu4lIMx0Lectgp0GvCSWhrYC9s8CYDb0bJ7A+
wyGB4KnOI67z2HDxXFg4f3/Ad+XwegvD2jLrBvIoi/33V2CTCLuxCOE+9kljvC+2NRcdFJhlnr7M
ywhsSj4D90ThpgPndl3VVrOLGYS4l9FSCQwN4lB+bUGJ9FUmaqiIZMyMboXKREAwuFYjnm8XtR8v
9iEd26a9bbPZSIKBDD/7DEPWlYxmd/P3D/aWJbh+Lo9rTEIuc33XV38MyBjPazmtfAG2KlSOuBvM
lc6JX75qGxJwvwSD3zkfnZHr7fn7zqIWtX0J1M2l5wtOgLevOyRUy1VJMB17knnVP6OlgurFcgZa
DICwCPRHl4S79KVmI0XL6rvaxe0OIHNUxyHKy+6i5WI+RAyW84PdOwjHixLCbilRCeG6XxAs9vcv
aj2L3j4yl6DDfuGw5NB677xodO5kRZmGsA9m5tr+aaiL6UHdoweLbFpXu8i3ddZR0uYL2Xsx1Kz2
g7cFYfCPx2DbAmryBEKoP7651Lg170vYR5XMsK2EDtfA6pkYh2M5M0N4bMqM+qEtyA4Sa4qgr69Q
I7CIKvgE2EPKrHXukwV8Fi7BaX5QxQNVTdB5a78W2/zbioNF6QvANAgJMO4IZtuXRVHHt6rwIp8D
eP1/EzGzyCe/Zy8y2tX1Hm6j8XfkcrLKz9BX01QUxI2f8BuKNNT2kRNmDa/2Z7mi7l31SfqWdp7o
Fox1SCInLX/QV4+f+BJ651Mw2w3BNqfnDKuJ3xp6a+KygMUQ7FuZT+ETpBMQMCkr+9vkahJReyql
kniR2O2/zJOy2t35I4QtTI8vwg6K5Jedut1aYGk3J4DPdYm66aWdEoqYhq361LiTleGKI2KCBPuo
jW6tFuJve+qQQsXc97HSEYYG06BdAnfh0R2quGndeVPgDVnu7XRY0tuWqaK1UZlbeFDVmSCXh06r
FVA/dc0O/pTOfdVT5O0S6P/NwU9VJABaiW/5xLJyGjh4Se/cNzrmUxNHu0B8GZsSUs254xST5avn
MFp7aMuvBzu6cFk3N/6gkwkOtDUgsxKxnPmwsYr5e+f+YW5HVoNVhJbajZjA6Gf2fC0u5DrHuU9M
SNxj53r8bL+o6cmWuOMhPYb/sKpPR4LXY4S262wVz/u2DQlLOtcXxTizjRuLQdr9+e86XqmGRzmU
lNAMLll/lMC8PgIQWCjnVym14Kw8N1STmVguYFBB8+yXXM77XHS1xmkqCLvymGaBqC7L07eWW5qH
E15cJb/GqQ+tQ+otkbMTrc6TX11Y2Qlrk0+/7enNgn1NEBxxwwuMr4zAUQaJj3aUZfHOkI8Q30Zh
VqypkQ6muguuVOZALuuQXrcxJI4rivi+fRK5ITLQm3Qxwa1fUoWKP2OcnNeIgAobbepTkLUT+VMw
X4/Y+vgPUxIq7KnOLzqcIPjsLVSU5lIiM11TRsmXbG+aBkrJrUxMI7/KtFmTYXlhfXRLNLDsjymq
dx+SWTXXyS8NO0M9F2JyxmO6DLq4jWwNoRjrdkOdthQJ+55AmcHch1EcAMkXYF1bYSrimZxCZc4l
K2BqCMAxfX2ANGhBd48L5LaWFxXAvNOEGwqe6uHw1EAX4VeagRWgrXY0xORFKUxNlTF6xoBk3YsZ
Sy2Ac4UGR0OMV7zxhWfCi0b5dUUGo+ek/P0ooqa8aOEddt9AjtkK0vWS7iNBzQnMeHtcc2ErmC+O
pk2Q731UQ19VlK+uPEJs8V+93kWt7yWmI0+nMxt4F0xwpR74d1ur2j4WNJHPiSyaDIJDgd0SCPso
DvBp45W2COeiDFleXwrHc6ftVE9wmFcWYn41S/bNY2F1QfpotYSEbpaqnbJDbTG1uJd5n9VbuG0L
gTmD8H+4ddGZg6TyjV7QPVaMbCBCFvqiHLs1B7HOUSTrQrvz1u59ERCZl8GuoHWeNPJtlZOZEkWx
JgQlqL30MSuciVwJlnNxrBgQzjfZ5Ez6CvnxVG1WSAFNc4jpEDD0QEaQV+q7rEkq/UHD/K6ipOGh
jPQU/HSHQgLE8F3HTCGr+yFf5n2ka1YFoBpywaINmvixB5AjyiWGLHlLLhmuw1nSiPZ60Fl8rAyb
K/5/3tY8jHRc42kpNKWlXnui34RmOlA9VtH+tKeFYdUxNxucditbz9k7rRR3Vp7BkOBik/NlDJpX
kJXm9mD+fy8anPfXtWJwTe1sjEAFq6kd3z5HXwFr5GGt9mNeWL/swEy4hKgqv3fGsMSfarb6+aB7
FRX3Eu89DGycCNwDYqE/Zct1dxrKBXZLiXsGV4w1smfMVDFzSZKYoUbQLvKu19Xc3wYAze1dM6u+
eMqNI2u5Rdui5jt/rurqFXZpUX1Qyv1RyflCOZ4vYMtRrPwBDeXhOi3XgzqWkzW9xPaSjkx7BFSe
KpAJFtJcMAHeaFPXIqn4X93Fp/Ne/l3KoP4AxnwB6O4omAFrk3Yi8/32jj1nwfwB0cTxvJs58muH
jjb4AQcCS4oOSvhrnWYIMFOLkr3Ko/AxkHDpLxJmRmITBgkxRJWsSGjlMBS4xJcUkuX6BxiZle4n
ok5Mj2WD7+P9l2MDw5GCbV0DXSa5kVMkw0055zK+al2TkZDRx10vNvk4jOVtGA3R+JhY7vCoS4N8
3jCVbECvdPcUDoMH20r1UHwNOADFvts/DEHt/9OlrR0fnWFW+6mxC4ZgBcgT5j8cKds0KplTJvYY
dDuuifyzJq912IBUYXzYzH2OCWCk6tsxYEtd0TAHG3BggBF30XGDkdgU9FuoLW5JE5IOr17m90fT
VM33v78acfJsf3P80jT7QrMi1pqPSv/duh+C0Ao7AujxdAInshlTtGuSEpPaWearrHUKmYZUBVxl
HIxMt4qYXQajAEfkVcxuLe+rLCSFsowE8YFJPOHXoGEVwU0TeaAuHb9SYutDzSgvCam9d9fr9irh
rEsIR23QCxT1ZJffUIv4pH+VDMhHSuL2TlFX01KNvs2AvBHNNzUU2iJDlnebEpucZV/mlovryin8
vrqRzvAlnOrwRQHr1xdOwr78xrCD9XLShN50OsKgeci5Svwl4oilBms7Es0yM1wW/jKNFygqkqeO
LDF/oxngeVtH2av9hA3PmpEhD5h0jc63KDDRe3upzwPCyXYK6E9wtPEXtGuUjjHXQ2hFxBUSECdB
adxWq69hPxKmCFoCjUAknCjHSBQD9CbPJviy73Pb2Yerr0eQxku3G0N48ddNPZF0N9Z2XW6dnP1x
LGP8aualLJNtZmVkJEddxFbprbpLniLHXvkX4xBBpZ4tGHFEp6FpIwQv+uE5eXJXzGTafGr8bHGA
Dta41QWq21HHQfYgCEjm7cvGpRRdcg8EDHLJz1Q3lCrF3Pojrnyev2xtm7nfAxl/HG5njggTXC9m
upQgrIAeZppjLqcsvD0TT4paL/WNlqr5D/cm1PRo97POVP3KFdEj03AWfIMCv/olnTS0dllPqYUS
M7EuKdp1d9+avCXAuNfjvmwDNyReoCjnox6y8ZOVNMmwiQdNBAIGeiQ7Bl3Rkxo4cyTellNsbSWF
YA45rZ6/dIUFGJ04/Tx/0Pa9P+noy+n3tAFstYHM3mu2pM7tODG0t9mJ0XW+YKdqxBJILz1JnDos
uXKzpZjUrkQV0X9gBXHyxvp9P/to0kBolEtNpRhurU/421lbI2PrIO7XOEw3+U+YIsn0FDtIlbaM
sOrncwXsebWuD/rEoi3GDotVB/bmcDud2PGjbbk0k0FWJ0cbnhjcTiQk2E+dYC9xBpcihDhfC6+k
peR9Wen1VFW2ix0YcNqxi/3GOcIKqrMvFn/30My2M9+hRNuEeWI/42w5spErC1UY4Y6rJ02M1dC0
IfSVldbUUDmeHKtyq/bCEQCv8eas7GqrvvAxzJ44vR05h3IveLcpwdMhxlrlIBXTlybHUiYIa++g
0jnTPe3xGI3b86y2TTBduA7nlaASBQFXdNdBtnuNGUH7myBhqHjrLbP8l/Du2N9J2WNwRlQ2oXOQ
8ZjGnclgdpBCDDvLQ8YT86psNCScstJrpVyF8K8aNDrFS+ITTodBxirUgIC3wnOwd5FxKDjqxL02
3thf1w7KD0SnQ7Rcrpyzb2ZwG+xElpC2Vs52CkMtSYb5lduhqRCC4HiBU0WRPQ+I9Ms9cOuKkntW
ZG1CU9n1tQ47HxMnb0zsdOd2pAE9np8zaCuG2IvUWXKYLIvZTDXMLfalU1LDDmqRpapiK/qJeEHd
zE77EaD5xwCFct9QeMKehCf4x6yCITpIkl1kh7TvinrDtgezwKbYvi+SuOUteqPXXhF3zEo4ay5o
kR1Uw/4QPLL6IDz8/RJ8NzVbMU1onAxP6EGYdKImeLtnTNBH0PCi+jA3xqQ7H3OI7ALCz2qPbfek
kNULlyLK+/AGHwyX0c/5bcIByA4usdx+CKc7z/bETM7RBSRUCypT07IS8nSUsHKS2NpNXifMEb4C
LJA5se1DUYEvbkJvkvZl5U6asNS0Q+yd2tD+D2S6R/smzJqPHMvfDYsgsEIYAMiHNcvcjJLj3cft
KwCCYUqCfQMtIH6saiRXiEuRzH+pBlvVe6akwfjlDAacG/00a+Puc9JWTX3fdHqePqhD/kBtleCh
POVpW9ueC2Hw7SsYLG/o504nh5yHYVJruQBhed5a4w6ubfMAe66AZQvz6F8N999xEEu7drovESw5
zwkShuqXVo0f3tqLx/cenoCo2bSp2fcxQPmmlCmhvX2dtf7FmcmAHgNcZHRZHBqNhZ+gMfr7yvpj
cq34so22+QHMr5nov6uuuqZppWXb5eGMQmpjVS/tqVWovYoeqxuqqr0qTRo7z2dGV8KEAzJn26yU
Ssyj7hPPr+arOUI7cZgnpChgcquA8IMnfY+a8qSMrc3Kaub2oCl7+wKaiFUIZa485OWS57suspBn
lh5SnheL6oq06US3Hb5qS2kOoCxDBgt7sNuHAIoyCvnBFddtLvHF7T2I9Yc20w4YR+aU8MuQTN4j
oUS0mvRrrrmTqg8Hs3p9wjc3H4eJ71MsSa1t5b+/e/u6kXk+5fJqBE8ct7M/etYGiT14m99M0END
KLPeZS9NT3inz1Vzy+Sx+qc6HdlnNu65opHMy8WqK3brry7Qqbe37YLweLWOIqfTLCkf1ewz7wqR
7PZxY9XovBkcwJepOLaMP9vTtR/1Yv6WQBwhiQfZL5P4Kk308OR4Vvw5gPYnL87sWNS3/OTEDOA5
g6grPEn5UvOb1O5SRjhxQDH7wLBhZcYRwZNQBjUrtXJCCfnAEpfyUUOi/Bm1KOU2VlPY2b3Fq3qi
xPFfat2LbtsOwXg1I3e/E36Bq4+ApYxdJWjFD/hUS7jL64WNE52UwBoi83yswDjxqI0DYnHT1YbP
myHbXpaj8ufvHhT75w8W4R+gOVMGJDtqHeYrkPP344ZO1lW7NBViBm7/9gWaHCud4QYPduYBpadT
tUubpfgB8FyFe9EzULhPyhYJXDjDjzgYF53PUSHz+WWlQ7hGmPvBsoMCUs6f4iTAR+zCrogmmSon
a79lST4plIxaJnsXPy0fyyZdmF1S4Zh8YeWqJeu7d9HRnKdWpZWocZeMfI4LqEhucO9Xkwyf2t63
8WekwAs3vkk1aYG9bsvLYSoxyoxO47KzFp1aBjYpQFRTvS41XdYV/RPemzKgjQyyknPKzZZugOq7
JO6dnbm25uJIxEqHVTML7FyExEMtYgQ8zLU+n2nhfRFJZubIBe9NWc5wdlAcpxAHAagvzoX6GBov
wtQ6zn+yvHr/Qp2Ursy+J2jqylqiTRC5NC0WGxbqZNP0egfPkEotTcTyD6sJBqHLlYjs3dNNvh2c
BIqyWSakzDFkaW7QQJ7O4JH/Pit6zwTmtgnqX4kcM3Wnh0kfTWCl8PkqXB1NQ9bc4TxZhScL9M6D
heSyIxvGaUot9fpmkbEGiMztdiQSaxqLjQ2RV+zBqLbCyWyIJ2EdEH/lO+0eloo+WkvjJAcvUhHd
qwjnCBOxGm763xfuKaLw7dmjmIVqTQ2hqCL8FV36reqOMlEudeV6VzbSjOmhONG1FwZD2BOcqubA
Q8+2G7u8gCipghNZdPLd72VXlPlrX6jXM133PB+YA75ZkiZXfVEUzDcJXB+cNYGR5Haah/Qmjtv0
KenzBX/YKBUY3OsSMnwPL/s+4rDAeSzvfUzi/Qoedpvj0H+mOLampfDNTwrwWij7iLlbNd9VgVHf
hcp8KpwhFNEVraOI6bDqxf+AS/BHiyQMJAeFdAZqiA0S//aryvlQAWYS1hUQh6WeLUSN7Y4OjWi9
OhiTu0Z3XP1zlfQMQsbTzOrvL+tduQdbQEAHssHBfESXDLHfzTSdpprxAmiz65oqfTrOxq+f29CL
SiptoOD7JMwo2oQHh/bQiQB1JLAJietnTlVvovWbPnVEmYlx7WxzM2F3fiaHZu7/MHZey3ErWRb9
ooyAN6/lDVn0lMgXhGzC+4T7+lkoaKZbVIQ0D32j75VEVcFknjxn77X14FxUpaFvWr3mXEvyCnde
ppOubo2RocaqrVUiDzzQloG63e5fBejXdJ9eVduLCvof33j+Rv95PK8FLiZJNKLUWA4tzg+Hwthg
gtDDEdjnSZcBu7u+zZnBjr5jUx6KY5wLQKWL84MCjUd4eWE7JgbojitVQPXgNY02mc+5ectojiTy
wuinQzNUDnF/7kgrwM8Kn3SCzIGkLGiVc4pMKDL3smpdhnI0JzialQnF3fcCMWn3LyPtlZH1ny/K
kNz3zLma5x3Ecc8x/PeHq8Hp2A15FByLq7Fh0vU4v6mKNI5v1JBgKvBTL8PDvhSACwKhRkk4vQ7Y
OfkFs69nZ7iZF8XtMBqaeq1ym9NXJ42I8tCJPXbc3GXzmyPhkeNf4AXOtneRmg3Hp0UUPl3t4bbb
lM4x7aVuXRaRXXOVMS0DV5E5+K0XnIDlA1Rgn0fcFVkrs0tl96MM0XE/ghgx1VvRWao7ZV1WxVtt
4rC06q4Vg+YhADkXTY+mWgayp2RzrlumjYccR7g5iZEva3d+82sXTcts/rRqmkbrXse9V32rrVBT
txpqSZwpgZnSoLzWpg6eB/p/9hi1zXvC0BcfsVNEmG3oJnaPQV1b3nuCZY+ezsQofL9sSstDtFiJ
yrx3ZuhKrtjv1IxmOy8n1V8+qKsVOXQ9/ADSn18TDwwLanqvEOUzr28rNhnNDpTkbayLI+yOEJ5s
GmCAoj5lxob5Gy7/Im4bg1TGmwSlfzyr/ymoIPPxUC62qcWAZi2amOUFWKQoy6dm4MR9LxKmJsAu
r4J5Wv2WcTFKV7TbxTmw3CzTZvYdrcvreZ8WbQObUrmA5TFsGMOBGb5yyQa9ohwSJ6aMAZKQZuMK
ZAB9KnDwA983ifBi7uO+92k7LmbJIXYgVke0jrydvpxiFuLCUsQiZMJz5nadT84GblYR/TDLAKd2
Po2sUmvPNPpgk7pgNoeVZvdTNKzzOsaqz6/rCQ+U6hvcn7N7aFHVZa7LlUzcgCvvm7EkGUppHVV6
a7mhf2eGvc944opBcWq/EicNyE6xLTn0OHvINgkGpMhWc1UyW3ZgF+ROyUuAH2D+t/G6/y1C+bGO
Obcv5TXwSnTY85yM37ScdHKM2da6TvvGO0qZMVRnvlYzTF6TcNMSYlZw8E5WDC19jFONSJoQp8Es
+jau3AqaKXPzQuDESm45RxbZm1e0sfGwrL7hch0Fpyd+V1pU3AA1y+1YjMuBK2RQGWinoTN1+9ar
Qys7W6k7S2c1NbrJLbYjlogipPVXrMY0cLyODq5hTeua0U18sipFGk4oykCuM8cQ1S7D2wa9TBl0
ygfZekR7CrdKb5fHf9GXO37mzvyaqBTyu5Epa3rkhWnTPQet0V1ZdBn8bROJsXnomRqlKzLKzfFY
6G1KR0kgaii+FjKrY3Jh6y4l8sJQs/XIjCY+7ZiUM8uGgaZVP/la1j8mpoyy25C26Wp5PRfXX9Io
/TXRROR+DcKKpb/P0EE9Mv51GVNLQlzVHoHXIFYj1g7zXCW8n+vRFJPJwNIdO9Ju54AJLm40Hag6
uNFtOxbehqGBio7LsYnMB6M4V2EyqgcF/WWFkgxEPwJlZ9pms+ph56JtNnbLu9DQhNpXaZ6wQ5kO
e41y6SatMI9Y8PDbmDPQ5A/lm3NtEy2eJqSjfHpm16pa+zUNkMsvrxPaDcaZFK+8tgmjOGp1T3Xq
QH6CFZWruLSNbJ0jb5nugVgB32AWMIAqQQZTfnZsL9af/asjYPl5pIyzCcARCby32hy78FwK6CEP
aeHp034p8ZcZYN5Zc7WVdrTD5kelHY6/MBQeUsljHIMZgKadGtChJ0Mb3xBhQdbxWzUFL7RQZbvS
OylvKySNGyeKYvhQug9IfSEUlY6JwbRJVZzuzdByBHKCmQcyf9HpFe+yXxxytFL6SYuCqGekURst
wbDzYbNIa0pvoDrxHAI0dp9YIjz/+OudvRrslv+/uIdC6E/GzmuNIXvh3lTBDjnoEG1l2fvitCy0
aZtMPwfULiVEXHQ65DdFQp3RyCm1SbA5QutL9NQ4F5lneKvu6l1MtTFhQIKtGz3QIp/zqN54z5Di
zA6vuNdwnqWdAaDKw3DNSlf0+JBgZM3kj6kwZoKSLAyHJIgu6M522cBUXI1XKErnFlxQN3b507E1
sSky4eYP24hZsYJpU0zHQs/pZp9iodEqcLyeg+TIxc/OpsbJ/snLoVDdVtflHngRP2J5iduiFx7M
L7d1DmM5sW/6KSvjqSsrE4Smb3D+ICkqxfH3SUidLXqhUBjAzPgSSstwSgbYaxBrFban7tsr9wcP
spXeOqgOzXZrX2uxzIscrgRhwFwJUkUSjag2QbTUalnePLv3edUrr2md/dLmXi4O9lZeFNizfLjF
ad2PCY28LoCNsYpFypnq76Wm/nGOPgedzgf42f9gW/bHRl5bCGyZcZGitqD42GYiYIGwsiQL4Rrr
Nes7p1xSemA7DeonZcis9RkAHvcrpu2cGhNmwkQ7jR7A56X5KM3B/pdXw/34OecjAF1QJp6aw2nk
o0pQqwvklI5Znxao0oDnEn86LkxFNEZSYtDX7fqhkCY1LxANhT4FmWe9hzinHzwVY8dbigJ8aFin
E9BF9QZ9XCZ3buJP8WYGWYVb4vDY65DohP2+FVo67uRktMahoDOIhktrzXxPNzTAheFoyR4Y1Qg1
oZCadypwH/m80bMdt4t1Tv2Fo5Fdu5KNKqqd1uQJGjblsHekQ1xvwa2VzUuclQGPdJVaBIKlXt7t
m9JT+WMsqZxPGSLjgIDlhsC0tEt8nqoR1CYqIgAGADGFi8ZbOUxOXxd97zy4xC+/cNGWsnZEl4Zv
/bqKlG0wL6pLU2LIFHXBwgXKdU9Y4MH9qN8CIJuaDXCmqtobGozb127KKTkGd4YTVYsseDlVRQXP
a3WtLzwqP+TCV2szPVv+e2TRaFnjFlbjP86k1qzu+O9zA6IEDAo+7EaUcpy7PrSf8XL3+L6M6NRb
kj2ERDImWlnWh2pX0RvzHmw8lg8YB+lcwJhRwxaVmzN81jLbjXHsu+TJD7P3oiWOW5CrZjDRsfYM
4pgHT4kqpoflJ3t65WS3sq/AeakrPkDadkqPD9EG5t11PTDPfJ06nErrKSnolY5WZMDvH8txIzvb
eFtOGCb1ltolvk5kVprbtXu0tM681VQq9VvD59zeoO4wK/FURYJoqIwWQE4+k6D4W+zeZlpoOnKF
wf7XEvC7fY3zNQplE/0oTijN45z9wSzAQdTTC61uTpofIukRVaTTYGfpR2e4yCljJXVtk+AOCNaI
16c6Xy3nXi2i8fGPU+Ef0h7f8bkZ9IRnVTC4kg+fJ85Na7QKOz3LcODmpqGB0GHhdTky95OZOKlH
GL5Levn7PChBLEKb0NWP5Z4Vk88dtRw7/9ZXmaPvf9Ws1809aXWKLd5PDBLrRempGQkbiYWUztvS
f9GCs7o+1xlhfhxlzIa//u+r7h89lVlBZ6DU9jU6Kphufj/2hlrHsQVgAHAIPRSbwrDSh7BjmraP
tBaRsWSD0w9upkx0jpbFBPrvf//VKvPb+0O7lm4tojLfZvz98RJzfzGdjRbh1JWFZtINA9SnNk4R
1MzXUU4TZwrHvQoFmNuxQj7VhLZ/V04iTB48F5vOCfMmZZoq9X8+AR9SMngi6QQwGnB0uj0aktUP
w40gqGFpmLo4ddcb0QUJu/vSmtBgqxRPrSjlEVlk3G+gFiBmyWwtvizsIrgrGJ2DycpOGXKN4ca0
oRJtxzGa2Am0PJ4uNfZ67TRe39flXv/9+v5BCPPd2W2mezp+LDAJH1tWwzh4vUBhejalnaabxhCS
Ue2V5Zmlmt7v6jJ1zUt5LYwAjY0tLWSrJ8nGK9Lm+wIEkGnScTqw0+CUJUVt3/9qTV2lGAJNsnha
WhOIowhHDLIWSFIkvLbeI8FmAU6YKmZnUZj2ueGQQYpkNkXxHUxYMU/Z5rV7AlfpnNpmcL/+/RLM
j/BvTxhNd89nfsRkhw7ix7rCyCKkoV5tn2MWVhzkeUkwn27MciWyJWZ3p+pEZj3IctCbf6xoH2dj
CKQMy0Sc6kL1/XM+rGBgVVPtCkCQhdX/bKM6be/olWp0KE0e7GbdJAMvVSQjK9+EKf9swJJNkf0P
dcdVjfWfq0Ajz7M0a/ZDs6LxSH3sM1sR/cN2quNDi52gfLRkYKqbetKIIcmJck7ODLP8gFydxmzf
g4bdFy//WKaXEepC+jzUxhh/qWqVETWJYBh98GI5COuqeBWSpt5ezTrYfyzBf46c8e3O+l4aWRx1
uIu/L1BZxplZ0OTaL4fr3EnZ2aKKouYInqSK3n+NRJyRo6WJkNB9bK1CTDsttEjVcuGjfPn78+R8
LABRgeEst9GzWrN59OOWX1eMgMKGHszYx5Sdi/xUK1pX3geidJKXIs1iQgy7nkHztsPSY59kA+wi
iEicVBTp5gFtVoc7o/AEmKbFa9Fd1y+7q7zucTFyYHWcN7hKKjwNi2N6yAdJwbsIreUgTJJ8r94k
0l+h0lzHlUhDrpQn92rq8OF81JCJZl/68hctk4JWRTx4Nbcasu6V+7RQfxxJ6uSpzVhaTz2WcfQj
xtgSB5qEWrBZRvuIAEY25h7g1/BiX//AIkrvGkUcnh00gXkDn1PFj4URewgCYxQz67xsqvJ2SmlA
rZZhuwiwNB5IdGCDX97FUGQhfislZ0qQHU6BPJMbGAc3JagxnI0m9LBd6oeAsP5+WwFOfVwpkHAw
wKazZ5iUINoVUvVfs5imHcZWKSGPkhNkOq6rTC86HRqSlibEYM4IwEcSC/mrGVf3vAKLG6KPXT6T
f/XUyxgN6mZx4PSGyVdZJBF1jvL4TkjUZj/LqeYKZygYvyYMYssLc3rvyTL1qjoiQzTfEuBl5D3n
czGQTGaXHA0QNDCqr7bwJKDqfxrirm4vS2lUXDdmv7PK9wgTvLPFWZeozfJZQsenlAKjjJif/3G5
J1tAe0DOwBAF/bR1abRJujxz88eKPN/pHhO6TyUBcchut14I43Yz2T57Qt9rZvuwTF4ad8YhIKWY
W7rXh0ybQu6j69rg1d3AMcVPRtijvbX4Z/QEdgjM8vJxksQZgxenlfPNTDJ0PIHvzFd08aAsD/NI
oivPrDAxzSSWOxwmaVV+D99Ns4tXnFdD8uiKAaarlrd4qre2A1385+LdXgAILgE+/bae+MK7RmuF
/llTHpHXSTiPGZdbttheaxuwCsr1GvEB8/XWP/kxSaKnrhNB/5xVQ/CyOP6WE0uOKIuBWaXz9jQj
A8w5yQiyCj1RzZtu006L0netzUBw1dYU0/WS0Y9S5m5+r1NXEWKkic/oPn3/uLzYlVXysCx1L2MY
vz3bmUE8onkt+pb3fXEh2mGJzqWJLE3cBqoKgGO1VwPRsgX3Ak8N6dUte344Sf07QoAu2/tmT9qM
Q9hwSZJGI6jpTbcCuGICRTnCoWyqr63B4/HIadAfD5kZ0r6UmNb/zx6W5eGYHaak1brXxZTT8WIQ
oEPmZwM6+Gooilmg7J0bKS96knXr4RXQoMHeVlZFLxvkdhg7n424ZwlYnFYm3vsRuvoYjcc0aGd2
dd/x2RzjE20x56jnMYGLk2E8pZ5VrU01WavBLQ203ZZLkG24SdHhIQINLkkPPLPOfPOHNES4blh5
t30pZgVn6WLZIBYuT0R4zqKxvKGJPK1bQ3JrEgsaegnpu03tFhZomwz3KCc8xph2I4/MauQ29evg
Ykfujwlx9S7z6ha9xfCYdL31tYgFloyq8Z4mOSikyv5wqmwnOIdy0G5F5DHWx5fODKiWW3iM04Wi
MtxVjaseymbs15o2jvBuRUGAJqgZ91a3I/JFAiI0+1JtmTBhKc2Jzm19pcEgnpS+IsgqfKc4nk4u
yr6NSXtsm49WfauHU+hw6Citz0YXaV8hABGqqLn+WiNCGvGACG/LvsInWLXmeTQHax/rvMqrDvzV
q7LG8WhX1TNyBmKY2XXzDQS1+AychtgdcEW7juX9UgP+J1YmyBD8ZdZ2ENLY1ZigDBIh1XvP7rJu
tNF7CCoRf7YQTR8RWOhzRmyl1sEIgk6ZSttUOmPTphZJgtsTjFcjhlOix8M2nNJwC/On36DO8bVZ
caYdtJp+x+SPqbmh2iWUlwPaNxZh+rs11MeTMGK1o2ppHkRrhEffpCrR0oF0rs74VGWFvPPC0tj5
JmYUltubQkT35MwQdUl1vg3iET6bG1kTPYop32kjAsNNWJDIzSRcqm2NRzvCaPeiIV9eQ6SLdhwN
5NepJ4JD9Dpc3GL4oQXpAGGUoi728i+4C7Vx07tsvU/Eb4TGegzsT4nbyYOtkymNMYzVhuvcEHI9
ZNOqbvr7CVnESoJIwzCeG4TMENWyRWc17dVYtM4WVFtcb8Yhw82XT166rnGZP+uZAdXUSCZ/V8jS
xHg7eRw/In8d2sxoVZuCkI9Y36bGQZlrognqprA+AIxx37FQgqjTM//gF+JHbWqSSEXbWQduNd7m
gmRWQ1jivUis+AWPOET1rmpvmJTEn2Kh3JLhhpGfiVMkvnRQX7IWQYo0C2+fY4jegGn1qlXbKjIk
XFZejLwkN5YGXV76sIG2cb3afSiw6/ebENn6I2ovuUbAz5VPDX+L8kSX1A9ka+mql9/7yHqIEz34
nsXucG+XZrzCLDh8Vp3Mxdp0en9b6HZfflJaYnwKJp/zNIoAZ8XzFT+7euffYCU2zlYrHgNMytuA
Pu6G6CS1UqF7J1xarQcDTBQR6JHQEEaV5MUh1rJ30rLi/Ujc7NFLRXIxS5izaC+nz4R/2HivSG2r
O3d6wfmRnp3UD3i7CTsb3cHCMCDSm9IJyG8QpX9wnYm5W2zP54Ayph+0ytOUX3TbtvqZSVfetT5D
C12v6lMmnVcrqsx7k4okJVKKU1reoA5AIuYpMulSl1jhyhyfQPwEb8g+yLaNOqT8iU6uXpM29wED
BnIDRnkfjtq9VSX1WqWqPsZ9CfmtaXWiEjCpNUJC44GC3a1TI2n2nVdEm3LsnsYkDR/M1vnhdePA
etT5Rzuwx4M5Dv4hUEkUrtjFXAYl6fCeuPmuYTR900eRtTaKQf/iVPpkrFrVd2t8wsT/OZ18Nk3E
+6Y9p+C2fWa8VvakX2SldS+5H9cvPjv1Y2bKFIEcNpBL2Dl0g428+Vaneb4nvoRuAa8B1Fg32Ze6
D7rKwbvg2YW5tqNu/DQkNtnHg3IIMR9t79kIHbkLAuZtE8sJVZaM333ZTp+mEu3B7NBKtz4CF54o
PEGfc4s8IRoRLIVtSCL3JIqjheR45+Vl/6Qc79bDeXs0MYHeg5Jr77D5x3syJoMND7d5Z2OeXg1d
WO5pEhKZymmwu4kj239NIii4SLyNV3gD4U6LbfObou96ZI5afFeN8s5uVRdwSo2h3tVunq9LTUUX
hvvW2hGjRzysaNep6CoGd2HXrqY+bdfSyr5ktZaRYwezEzG+L27EWJOr2XHUAGEQ742wx1HvD/Do
hrK7KERv4J9D/zaXofxktaQqgwuYPinGhm8JHPB15YcTWanZ+E6IXNIh1k/cbVJpPemDJtN/cGXu
tz41LjAv8rd81ExQgj0ZWU4NWWRNeWmtM6UgyVq2zzgSgsJOjzP9iy0ldV0gnG2KcG9aGVLUOOM8
1WhYuFKT3r4rZlB0qO4SM20/V2NVPKQpOskthuFI7olhanfJIL0n6JzetijVIQ8Kax9QzXzSIArY
0uy26Ug4Y+8N0w3MM3+d6zb68ZyFnW2yfGB3bA5W648bzKzFTUItulKmBKarJ9mOTSfdFWa68zPS
Iq2Q2fFgT9TRrY4z1mniPdfpIoCfPuu4gNpVgGzmIsqIBJmJjHrmGmS5x4jH9plq32yGWnuF1PCI
pNbf5n5oQmMAI56E5dvAEoNneZw2ke3QoXVauznp2fAONsa5paa4jD3rAmNysasc41iGBCdmlUvp
TPm5xsTUHFqw+V84yeDBIcc0oDhbI/0sti5zwp3foH3uB4/s78pyN6Yjm7eqCNILaHFtzVE8vS26
Rlx4Lmsqn5ZU+tahTzVg+GOPMyKmP0Xf/MRjl+89d5wI+JEB8Dobc+1o6t9sGWufnEy8Okbyrgpl
HhRMT5zp6GNeVBr3s0m2C7ckbuRfkkTlB8zv3oOVFM4zBoIIIDPh1TkDlZV0B04EYdHf0biBZDN4
0Tekp/beD3RojhHDq1U8eunO03OEO62TXxhIDvhSZ2yumbE/heoCLlxDFZY5ZyyizSW1rfDsIfh4
9NtO3zmuSo1VMtT+E1qXejzEXRfdapa07vlZCTisxmT86bwJ0krWOeEKFBOOfRJtX+drKPhqwv08
UF4OZHDWVqfvRzDE21hZ0aMeOdWlROexHavqLQLpuKkq3HwtYNd1WfnaveGM2kNTODXRy3V2VwOi
PMFBrnhFWEZMPP8vLDbTbQyPetV08k3HVoj0wY6QUBbvDnRbAko5ncImT3miR3DwHCObKsh2RkeS
pLQZ9HLwIr7aI4Fn15YxoFhUfMQtxyW1Z+xNT3Snsm+6U4u3PNP4AnnmnxmuRM8m6MEMVSTO5ljn
hJAjBT4o4ls+B+VIJCi+uncfXfZtb1fdzUQgwoaGWk5wgjXOQ/isWgFRsYY1QEptC7jTSVeaJ+s9
Kg+Wsyi4hfFK7cdJ+aUCDHubDfROuB1ilr9lOPkSG/NsENvsw/2pY2z4XVQFz6kb3fX2WL4POXlN
4DCyz7kR2hTb1A1J1UNuj3pw4SbvikvA9eAjAqn9zjg7Y1iepol4xLRNb23OUq/k6jByEGa+oUp3
v1bY45m+BvalC2OikETUfEEQmL4JKzQCXgeS9PJQ86Gvk8k+2XzgajDxEpUMmDoiatzHEb/IBSnq
wFBAeEen97ybWmHuK0wDB31WT2fDa+pVGZE3rTEdPDOJq2G7WyDKY905j37ub8Ym/6aBr310cksD
rGyoYANgetz4zPnI3pm88EXPvPQUa0LfBPVk77zJ7RDOlih3sQNs+in5XEduiECvKc+SRYxRTpm3
m9ZouYdm579kRoflP4JjiC7Kbk86Wt0tbVTgl9OglfeYz+LnxHBRnBHOsabXS9xhqkJrN8RqvMN2
2d1oYW3tAUeU6m1KrGkTYBvb+m6cbrOWag9lT3uywqIKHxOV2TsMY9VGZs3rGGne3olcY9O34fey
ku1LOmTxF1zm/qZBVbSGRGaskURHR7fPxJZmu4pWZGLTXXPRBlhuSQjClDrjdkLsfQotxD5bEi3y
ZzspfRpJVwgH+jr2PiNymAZnHU/to9+4evVVdSCJ7oD++BnrtcjtlTaYJpFFMq/mDue1v2dHSRTs
az/x88vC6tHwlGb3fTJV2q7E55vhQvLIXMQIJIkkDhBQb/spNv1DAoURaWCZ6uTEW5HZrBWHpPR5
IVUsPbCpHwJxjnDFUvwnceztiCWbn/gmHHXtGQFA8aIbTUz8mahF/lIN9tiRSGxVzjYfNK98zfpR
3DSdxZm68tGoP9Z+QUulpnk2vNA9oR9gRnZR7TU1+ceJBCu5j8w2dO5EFfoEoSf4eo4ueZXfDS7S
tm7oRW7o80faeRmhL5APyaNi7A1SPPLL0iCMvARCdVJWpOrMHiRaR/iz6DGhugvaU2HmTrHvw0jm
T+2A9+NONIpPs/QkF9q8KweHE0YYD+JONW1KdxNNfI53GlMeC3oF1mIn9ZlDw/bdvvmTVwfnaMzm
e3ntwqRe04HiZUBacpFR8nxeaBbDtX80XUmTQ+rRr1k6JIMdUsmJmgblTce2ah2cbOQ5UNowmick
8J1zt5BMfEAxxl1aGRDo1oxw5wSFNnbE2enJ0HkqJ82t0Y6Uw3YIIKLaOw3OZ/5i48OYjnjBzHjT
uBHNW+Kmaae211u03PUWxV7Qrkp0Z9mOSCZaTYvzE5ks3bko1sYvM/MwvswY+OEcUdjAIBvwCpDM
1zk0i0Q0NtWPLKRxVFJCD6geKAbFwYSMEc5hCoAaUB/x0xbkT0HUm/1ZH1XP9GFhefyjhfpx3AGU
2OYczqjMtHVa9h+mZbVeFkLRNTwuchxNsovdylnIsidBBmx0g6SlhKeOQ/ims2g43LKnN98it6qm
AwKrzN02/BXlKUA7y2ybmllDn+LTd2S+kNJwviPBMtAOsGe8cN+TJtfs/v4lPn4HHxmPxlBUow9s
WYhRfh849Aj+aZ+OBURls5guiTFM8bH36zm5pNK/+5KuIF5U3HkHRUeJCJISVNLj3z+E9cck3Gco
a5oMZQ2gnH/MGOJSz4u2BoIpON7Xlzx0c3lD+6ZIduTbaMwMMtvr3m2LxsVDF4ezIFJD5iW+V3mF
TG9+EMgYdurEfhCAaFEmXGVIixotTUugJET3xNG4NgY2x0OuYTZDYcokzykK+y1oWY40wxaUyJgF
4Fh0luFuo9RC2551ZWicACxwtilc4SY87J4f7xqrGD/j0tMQcQOWZlmv1X2n0yk+trbQ8o0YoKfd
Mt9GB2KPMabY5W34+9XT/xBlzGaueWDk2TaagY/PYemBanfayT87lU8L2YpSld2Akq6Toz44EfFr
yn9sdMfTNwbuhueqJehznQ9QnW66zMo5rUMQcFb/+Fi/i+kZJkNM4L2AWILfY9Yy/P5oJaNt88i4
wdkULo3qhglFsUYvTvrmiDgFYVUaq/arwUFbPuSMkkh7i0vz2VQDu6glXcXIyA0St73lzmTWDiwA
g2+vslt2q79/2D9NcXxUTQfFNudx6HScf/+wXTR0cwFc3fTBoOJXzvKdi063y3E7yJ4t+Waxv9ls
B/VqibK4CivRuDHrda4phcuCiw4bidQvHd/VALvYrfRfxgdsmXth6vG4Z/Di1qA6wiS9EH1Z1+uO
3TE4KKq5fmP6sprms0xQgffhldxL2zfEumj002KrCCtk/EebT1feNCbpCzvkqyF1Ql90449eq5J+
NZPXfuS4HtRmMrzplbepDm5MznHVBpEBmikEfgQMF4XkeI3BJmqPYzIRNzwNvsYJHptZuJaa1fer
OO9JoDCEGyZM97Im3TkCctja9HOAuYgponUX8xKuLBkK7dao487IVoZWNerG7jnsrgGlM2JDdI9s
J6IF8C9ZnflhWomYhjuIcYaRLwhIlpPf72MThTmQKGGclxsVF8qJT1IvS3VneZ10Nq6gwllj8eKu
SQ4WxYng1fR9Yi6D35I4B49AZM5pJM7MTnRiJonDdqLGLh+YmNdPC+OBDDreNDfRmB6sYr8BdYh1
pPxqKmznp8WdlXUooG7NJpIklAIyGKAr2tqXRai/ZI06vcynuykb0KnVSE+NpzZ1AuecmVo3/oNr
c/3q/5mJe1waAJmoA2Dx4iu3zQ/bFYUUfuskdM+VKUS2Jz7F3E9j46GSRyFt6gc96hL9bgluyfpA
dy+NG3ZyE0Ml0HeLJ4NOb+lu2EjKtlmZzHMbjorg0W5c4ePqGkwOU2te49CCfmjRqxm7oeLa596k
b+pU57/kHRDETRboaKShXnTyZmRwddJ0raVFKbNecDFtaP/rv7/jH0QBmF5slsmZNzFvdbhzPviZ
FEGKWeSM3ZFTMMbzCHvZ0+AMZXOm6jIGokpVUqxQjWZHnVyWH2Kw8LfXLaCWtQcOjkxA1ohZeGlP
7EjURsyNVK9200SxtBmFKQrxj4Xpg2KItxMRAzYBeBmQKlhGPygCZF2xSGSGOi3zTUhAjfPgS8n2
tczjFpzeUvP4epaUx4oH4HHMLfONgiKa9WOM1db/H472n1gccpf5eAzuLHDKkM8/vG+ObQw+Z7L+
pDDI3fQ+XtX7cqpcMPqiH2lUG13qMWMMxxwdeYdihpKslujXfQJLjSe+WmkclrBc8ptJBlhlsf/m
26S4v1oGYu0XjlPWsANspt1RE+URvYd+ag4MtRP9XCGKGB4Y/IF5XSJ6kATW6oZC1ycRqc8BPtPk
rmbC65L5Y/VVYK6rOkj9syJ/4XMLuUfbMiNkuIcoPtbWUC+q7htOeqc6OZ7oclgLOYR7bAgVLk5z
TvtzPLnzClvmL0FRRoofPmb5Kgq1fPzeltpgMJQMRuGh1k2wihKmIcwjfDgqO4Jl0Le5lY2BfVHC
NYNJZbdIp5sswI8LXzL+4kXu+L8WuuQq73bsspowaNp1BAQzKqq1BjIv2zg8guM+JJaT75mqImfw
ksPiOAjLjvJtIitU6R2fS2PmHtN5ZCNJTt5QjmJHdYC8FNhZ558j153ooi+mHEGd5e4LkQVYXZcK
FZBxS8um4TT2StZNLy+zEIikId0R0dojI7dksMZc7BxAY56bZxzytwgQyIj3JI7ctSgcSG9do1fW
TWRjXSHhNBprEmBFeuhiq6kJ6yjxa2Zu3hpkYGNe4Yl2ICaRQ5zuEpdT3JEXXWCmMyWVAkPpfNpM
xMk++FmctftockyWddlWsxoxGh/Q0eXxAZVJjil7bELcx7GIk1PStL65X8xhBkYitAm0gcDOAKd5
GXt9Sje/9OG2moj5rfuB1nvQQDgujCFP36PJVtETvojMXOUZmWZ3g0tC0t/XLeMP1SJABJtkgdnn
PS8GH94xCFwpBbwPJlrmaJPToqkebE4bz0KzsTWBf+mjA834VLy1Xg7/KND7ceCeUPZunX7EpBmX
hLhuCAnRFT1AOimYfyQPJ2jPptzgfEmye86DxT1MRK87Lh7N0mAXWntlYG+COHcerF7YO4BzRbYv
+OteGMejTqq9gvL2H195rg3/a6/CK2KxoLCFs1hzwPpofiVBq7aQjwn63Qwrn4tymMwnK9HQWzOY
ZesVV3fyotdb3CZOZUa+Tj8Qg/W2rXp+08SCju+/EzXWE1iT6bq/sgGyGqDFbkik1W2Sju4wXagk
qZ9D5AzgaAKQTv9Cp/x+wpmLLNdE0WXriLKg533E5vXj/3B2Zs1x41gW/isT9c4eggtATkz3AzOZ
lGRL3uT1heGVCwgSXEAS/PVzqKqeUsKWswNR9WJZRjJBrPee+x26EVQIEkijdm9s/lBDIVz4K91C
wQHfcty++uoGuSXsq3JQCvZ4eUOiazkNCyicD/ZAmwdDvzsYxyAo2hJo/CT0ECGIScOA/E1TQOqW
oLLT6X7AbZgjwAYhIm5Kv383P1/WfLD/YkDQcAMiIBEa5/rBW3zFeE5uFgcGu9fbxGWX9dj/N6jp
O/5+jbBWIbaEWCOWFS0GZLyATbod5KIQzuo2kHwQ8N097LDYqOcC1WRuUvotV6dRO8UNrMyiLZVh
FIH2hhj5pz/L5HEd3hX+D9Uw0K0AjDECSQI73RDWNVG2YU35iw3SPpy8Yl3gIzYXxm4vKFLI9yhz
8Dt4jmrZwftyQiVCimDCiCQSdFCfnKbU+TcsCWz7oJdlGl+MXHTOpUOIObJjn+3HECyLO4Ydn3h+
QAVmGxV4DpDUfIgQGwLNECpNgewsfFRoh2hH6K9QKq0QjuAnMzhYbwuQTMkXhrBd/ePPKNLv36j/
0zN5yHQg2wyaSRzs6v7zZ/ILF5uak483f/qAx3iZqPnhQQ8weV2Oe+B/kfkRZo2jvnGkBuUb2miJ
FMMMoTKo4GDPQuMK3gUSIwEKQfxVEP/Zn4yPPydVpyqy4+7mqTr9iekgyF6D41dNfaZ6pcFCGHCy
bMVGutPWoZouC5EpaaC/2EXIf9rX6b2UrYAnz79hFw8d8d9f1/8pvncv/1xgxn/9L/78FdX6iJ2U
k/HHf913Av//7/5v/v93zv/Fv26rrwO8kX9Mv/2t7Ht391l8H81fOmsZn/7X0x0/T5/P/pC2UzXp
V+r7oF9/H1UzPTwFvsf+m//pX/7X94dW7rX8/s8/vnYKbtdorai69o+//ur62z//IPso/H9S5d7+
X3+5f4F//nHdfqs+//T73z+P0z//iNk/cNrAtQJVs7js4wL9x38t3/e/odE/8Gfc/8GYQVzH3f8G
TmZT+c8//PAfKHiCNBf8Doy4h380doD54l/9A+E0/BBWNjtnCjGEP/79vc/e39/v8zFR8/w26DzY
u+z0BOPQDFdX2Nc1K0unsGxg1bdp/b706Hr3qBv++rj/pHkDzVAz6LeWFegTyIGH4fVCN7e4LwAg
//H79vd2/t4F/35846ICy0wOkUNOU0TvANeS0KnsC2QN4Q+qtYQHcUA/5RcigU/11f7zxzJQlITU
uIbSdB1RQp4AG1Sg9lrT6NPvv8y53PTvL2MseDgyu7CQ1pDxEBncEmivxJvFrV36XEdTu2YO25AP
FLqXr3//gU99Ie/8C2FzlDMS5jSdm5itN0iK5uoQjAiqpL//gH1Z/NXr2ZfTRz0WAXAAIAzkdQtH
rO+Gaj/3DpKPXgn8T1l7t0RxxQ/QGLYa+S6QLlCF1pbzcKma5PxQ8XeX7j9/9ACSCVC7RkhNVYHc
0gFFohnzyQ/JfaQCIaBeZigcNHOed2Aq8FR5OJki4VWAa3lBaP/rPka50PkTNIUWqGtb0AWQjh/8
ofvBQhxCf9+/TzW+n4cffb0OM3WJ9BSidGRkH9wOvPcc+IILx+qnWjfWhiaqKzr6sLXkflV9d7HQ
P28dmM5e2Oifat5YGzpnwRWtDMO0mdj8jkB2gLKLjVmtPIivnncNCv9rKb0+TFE/um2puzrAjlDZ
dZeCJU89/v7zR33vQfgQ6abGatAFgLJoStcg6XtMpePvX+6v1zbPjArDUmQJUdbGMtEgbf8a5Kpe
vfOBz3FvJqeM2SuUGfn0+vcf9tS3MdYe+CoCfTqCfgwAKqMvx2osp3cCYbAfdu0bS80YucpdVhh/
bx2Bvz0YAEijVnwcLgym/bX+vNJ4sbHSxNAfNgpWr7iEI4l0WpBygrhn0civ9lUZxJYfY6wnfoAK
fSiHWQbJojddIYuJhOTWkmZNZTUtq928NmPsfTcj8rKKKJNQbd4jlFa+aBGmuf/9u3iiryJj1UDS
JyK4d8SZ56DevhkH5sOsSHf9ex4CRnOhq54YUZGxepTgEQDxIqNsgHjh2hGb+wJw8OHiJevXL9y8
93Z5BQAsou9QTPUe6CT1GnykWycv7FxPPb2xfCCn0QEKRHGLavAGpqaAK5JCdubSFfGJp98/9tHi
oSq/1Y2uoywYZ453oCPAMKCLhhLk9+/4qec35jOPnbDHFSDKEOjs22uUH7eod6jZtry0+wBjQjNP
+yNxoKOOwXB6x1Bb/3Ktil5bPr8x0Zjexd0oWMsklJfVFQDEa5yUHGohuynGjH0ZdLCeTt7AMtjZ
y+B6hNwlSiDOGi7tzfts+sWKxIxZpou6QI4Jr7jHNXo41gVqAV8KB4YdN/D2QgoFFHTdfgDg1f+k
2mJpL6zkhinDv888wCSdj61mLSA0gYA4A+GmkTelM+awJ98AN0LNzrTAdzVpp3oD3LqkUkAiCRXm
kQaL372Z3Ykqyw42tneN8jwWcWQPBHPU0a8WBlkg5Lq/H35GHeDf39KYoOE8rVXv9XHmu9vQpRvJ
Z8At8m1rriQiC/pFAXzjD5QKL+Iq2KI2vIOCx2tvPZRE1h8ijjq+C4/yxFQz/SZ8OYdy4nrLptwL
DouPEtdRkMpuGTVjSFGLcOuMYtFsr1w4cB9CMgonKLtnf2BaPFqHorYOZQfRfCZZvusZt/i7XNel
t3t4EwHboDiDgDDLMsgylqyALrZJCj8qvv1+EDzR88w7H+mKDDSqAZnKCrlGH2HnK1Gy5gi7LYAZ
RwpIVdoaNOs4Cxvcwg6KRKjCAJlVjxdmyFMrhLHGjVWvkRQaomxC7aIH3+phcL+skuxWER6qo1A5
piSywhuVxVcpNuAArPrNxCn4S9tgAgwA7Ue5UInsPUCytQqQ7bD7AGPt24KN94oOLFXIsKVIJBZH
WLw6R7vWjQWO5jFK5Pt1y0ZVTNnWoj6Cog7jwvr5xKCixrpFiVs6K47ZcLiHv64HGMMx151nN6jM
snvc2IB0qrot83DnTdySvG8Rwbd8r/tXejSbkVJqAzgkbFnB9HSrdOviaNGXpLZs3z9vv4QIRfoD
VjonF/G1N6/8mCMVk9m9VmM6QKs6wN1k3DIgaJvTGLfFYQ6D7fT71vd94RfbcWjs920elttGnCVD
auY7rp18PgWIx7fZtLBLgp4nhs6Da82j/vdn4JZrni+Zj8EPGXlXpyTouN113CRRwr/HD5aNLhlI
YPQa9mzqWCN1aTdlQ2PYkwkF9dFWq93vN3hWNYLdyrWxfHRjs8ZGnXNO/CnrUbENblnojQdWrqBg
/v7lPtXxxsAPc8DZnb2iWKLY9oZPxfRc5XljNzBN1gfiow5yKfV0GlSxjG/8BQitF+EQ0dKy7419
jENOAoGwB7VoobYDl+FHHev2wsB/qm+MbSysHQ7z6XxOUbIPPtSoYJQUQ59n1/PGpPVRNQCSYTSj
552Pg4fzXRuvud1rNSUTwA0OjjPSvx49AAEpCWe4b1g9emBsUn4Y5SoqybxXAO6kQ7Q+WndMYGxS
qK2WsAJE6yv8aw4q4iqh1Lvodffr1SwwZmsZhFEHeShaD7zvPQjup6IqLCNbJjKdQzMaVch0pSAH
igwlVfA14XS1218DY66uE4SOjeZzGk4gj61k9hIi88luiwqMLQqiZ1Ro+q5KW1TqJlCYfwdYjViO
GGOegiMPpGu5qFTwElXbQfjRmcdLvnFPzNPAmKduHoL8WIIMy1A8dBzX6vO4C7vtxroxTXtATmuc
JlUK11oId2uwqRQ4g3at+8beyvzagbMU3CVZrMjtiPTISzC5mwsgjic65oGU/mhXXRXKOpGLVdlG
kGxMthZ+JEdncqJLDrtPfYAxVb0ewixYBs6ZDnaYuuPLMJOLN3216nvfmKsESVyQSQV21nxsQI8Y
yXHktbY7UPrG1qqGHNoeHaoMAp1PIMi+GgP/ld2DmzMV2GOhtQOZUOncYXn8qD0ofe3aNuZpXEHS
T4CDBa+4jFAgE953PO/sFoEHh7pHIwaIV2eII1RTOhV8niCLes683rV8cmOeIn0LKOIaOSkKSr5V
mryH4vqCBuapgWjM0qhaCgf7tc7Q7IiyXW8EsEGPfmG39JqSXxhXqJIHkEdDpeh+CGCOA9gGmGN2
J40HddajbocRjodyqk7B8GXYjt3KvoCSfMmL+4m+eUDwP2o8j6qezdWgslAP+iCExKPzS5nXpxo3
pmgMy1VAFiGIQ1Y+vo2A3r1tnFy+txrrph+th5q6YRoqDMcSRfy+WD4Aym75So05ugVdXOclV9kQ
zn5CovUjHH5e2j23MUeDJVgXiLfx3PV4Hyh9CzL5BczgUx3und8kuwV19pNfTCkKo5yDA4xTtbmW
d2yTw0Wg5mPwcHJS6sYvhGYfo0E3dkuLZ0xRILJnrObok6ZswXLtTvB7s1vJH5CDj0Z4IKECXhFT
T7ttBisGCu/Qbgc1zRqANwC/HPYXGfxon0cdik/BrLEaIw9K8kcPXTXTWiqFh5biLSRqIAO/s2vY
mJINIA8w2MZLDEr+ZVjjV9FG7dapB4utR8+seqiw9EKnTI81ud/05GW18sej3YMbM9JvUVhfw1AT
yBpICbyWX8V5/MGubWNGwtB23H0iHZiD43TruPQzau0sN7aH4qlH3YKB3feoUZ4yOEzDHmcMnGMc
s9lu4jzE8R+1jlJMNgXhDAtkClNx8B4sTxIPaZBHDZdFCYRUqadMRRBzLP4IxWJP76063NT7Lci/
a8CMxpSU8mppkNsHnH+yGymucQGFdNXlwPyNadSEL30lv1YBHLHsHtw400JKpt0+isd0EP5LVJfB
GHm2bduYmmSpYA+2EoRePd99rqKivumDlVr2inGgLcdgbnCe3b2yN5psbv22oaXdAevBLOzRWAFy
JVgA8Ziy1ddTfXCDHPU1sGEh1YWlxbDp+3dayn2AmT/6BFYDSj1D3gASWIxiYkQxUS+/EPz3XZMJ
qJ6ujfGTNoCxRVbJ+r7eqntgGf3wKh8rVX4BXKtMsV99g3UELrMJRLbQOdsNCmP5kIsIcmRjUB4X
yM8oG3mP9MJbu6aNDX1GyepAQXxJlSrCYw/oD2qePGZ3yjFRrUM5M0ScVzz4ur5U3e6r0VuuH66x
o9eCge1Q+iOMzfzbBnLINAK09cJ42Bf9n6POxFR/KQABaKzmKXNl8ypAsTiIPlZHqJ9seYfQaeFW
K8bM80LvsAgyHEhQ/7B5nT/hnzVyBmMkJkCeGvqxGNebioVv7Jo2Vo91mGCX5zlDpkmzwDmF9acd
Pmh1iIKs1jhYhqhjQjX9gFpNdzu2W3fH/NFOlIBC9vPGYe8C6ziyDFkHcQ5gKWpwnjmzq1/b9Ywx
PRcHtrx9oPBGZ/1txPlyHaMvdk0b03PCtlhK2o0Zp8Vr+Cpfu0JYjkPjPjznQD3UTTCgrKBHudJS
eEenab/aPbcxOUGEzsdhBWwsLiVg0fpORJcOxfuI+MXUNDVWi4No9SxRVVyKOVTJwGh921MJOtpu
432wen5TahWC0NBy+FnB8tL/1JTBexBY7u2aNnZ4+NvDEJXlA+b/PF7NKNdBEXZgl4wDIP18qBdg
5lSD7+HBA/JezCAHBI58Z/fkxhwtYTPCB7ccs3C3VU03X+kgAVi35FZHCBIZ8zSAU32kgEdAYbbz
qhLefdXbRQrg2HfeL00V9rjOo+lcx68mt3qR+9QqSUbMwifYUeWinzXK3HPhZU7kTa9IsVRWOmRw
388f3GOzG84oI8xyd4Nx2NBnQGLbydmASD5vHJRoBxgXOLu2s3QTd2anfinsTi1An503PsHGE1gc
dDmWx2ez9p414Wo3h0yNVrwUcDqCNXzGUDCYsE0/iwfQCq2GuanDijFKUNzKhwyw6Jc7VXRwJ8vn
NmbnUCF3Aq+/Phtp9L4iw6uG91ZXTMKMyZmvcNYpZD1kgHT3SQyJfNJrEdmth6beaPJrYF+7uEdW
qewPMNF6pZz4rV1/G1PTdXELbEO3z4rKB3prQRglVa5DLTvG2EJrlBlvc60xb2INazxF6eumcjfL
N2pMzxlI1RxKwD6DM4h3IGNwh53ULrdPmDE9ldOi/hrkhGzsYnC5sdbq3e4uimduFWECWOJ8jjIu
gIiG+TCckqc3VQF7OT69sXqtpqiiyFGV2zRFn7E2/tR2C0nKILgkI9x3hF8cAkwlFETPblysLcZM
UQJC3iIkCTJu0NtlZwCOOe8XzVGeOohcZpEz8h7QEil+qJgtdldxQo1DAMi+wI3EjsyGUo9HsGDB
yIMNysmq600pFGMrKn5nV4KwtHtPU6j1Uatpua6bUijwOwhyG63MxgBuDAkYsPwz1+D22a2/D3YN
j67iazVQlKGjb7oSjnTVJN6uDbHbqx8gOY/ahgc9qHNMod/bSF7pERS+penKK7t+N5aa2Z93h41F
ZnUebu/h0FVcBSyS3LJjjLXGx/oeehqvNW7zfjwxBV/iJMw72lt+gLHeIMUJV1o5o+f9cbkehugt
XCDtMh4AtJxPqR4B/chRQmb+UEefgMRfAZ4Us13XmzKoCXQ0vQE7nGHExwmFMCdxtMNSqxcbGpvr
AFjdJBu0Hs5aJcAO3AB+dGFIPqzmv1jLwn2NezQmQfeAEBnMgQwo5B1RK9oak5ZVKweWLC44qHh6
eaMAI7qGsbBDs6ks+/AeBXisf4nq8RGmnkzQK46saXdV8zagCWsqpApgPoHy8WQL6n54u/Qe4Nyu
7lv+uStLpz9QHCy9IwmRCUiZVKs6gl4DmwyKHPp6DZhMBLQwW8vgOu/qRR+Ii2jCBwfaXX0i4KiC
NstWtLk01bSdCjCFR9QCeps6CQ+UteM4C7/9tIKAkL+c4ElZfxmB6e2zaPPiORtWfN+jnLYwrd05
jA4t8wi4RZoV6gogqSJ+TiNUzINyv3lvvCheQI+jw7WsxmHL3C6GFQGoo3NwnIegCNMZ9hUIsDfl
HBwKmBt3OM/GMegOQ+WzRHTVQJ5VWzWHV/DwZrAtQW8vByBk5+ttc8Td0M5ucAzced6SGgSp7U0D
90JmdwoxhT+DKOZ5lnOX8ahQ74YIjJNBtNFkN3NN6U/fVhNqB+IOthCgN4de/RxWEXYVQcRU/sD6
EiajERAIMIiHP0DnLnW29m5lebg0tT+krcjm+LXMYFUTrqk37gxeUKx4f7SavoGxLk+iX3KnnLoM
2YsfMPG5CZ3RTipPTPmPVMsw95p1WQmvjyCZRgZSgA9r9B92z26syXPYb/6sPJk1PUiZCevAVgBK
F56rdkPHVEmKNYDFj/K7jIYgwWF7BLPbjy0bN3reD3KNK04jM1Axv+cBf5Ozym5GhcZuOCODuTYe
njtUsJmImxsAr63C1iQ0+jycoegiiG1mKAtek9yJ4QPckM6uT0x15OAWPuVIdmeFB27nyvsf8BGx
u46Y2sgaZeFzy9wOvhJK3qGwsboCjVDYbbKmNrKklataj45ZMfDgOWxFa1SdgIBuNdJNNdoi24a4
a4EDAtIziWJLnVZVZXlAMNVoEpZO9VZgC0cGaThA7wZgt7O4md2zG4ebBX4vIO21Hcpwm+aG+nM4
JRS0KzsFPzG1aGPdFpBZdRjsrWI3oIi7n3Cn1XahYFOLxuA7sgkwgjOEstbrPMhVxtyJ2a2+D0DD
R+cbz29UXO1rAHCwIMYufZGoSQi72WQy/8hAVrXinpw5uvW/l9DCf9+EEna61D/pcI8ePvT8ti5r
LrMQ3CjnGsxocnDzZQkvZDafqPojD+SaRx+AYtg8p3CJyLaG+MO95BU8j3PWevK4jJ1zj3K4Ozgy
NvURpzgO8mCMS92pdMKws3v7nrFGLwwslVaA/l8Nq/NF1Iv/dXAw+exmhrGWokaZuqrG6XbRfRkd
HFEDviFKmDbaXXZNcRzQxRuCGPsGDLOpHF5QBerWdK8n1y72ZcrjNlcNqPb12sz3ScV3iPgSJDUP
ZstN0pTIgW2L3vfwAVp5kGxv6j0qF75adb9nRBybSWh4TG1tJgfYRqyF/2ObQtsHN65FgLeSceRM
ZDg5n+Atc+N544Vb0X75+cWl6MHJ99G0EPDYKBbQU7IpmMcDdwIkMpbttV2nGBHHqWyGgixzm+Vq
iFJVekUiwsryRGjK2MYaDjPwqhYZDv13bN6eNX1xgTTzVK8YkwnuY30AB5Y2G1evvCHNECUgIS12
m5gpZFtA5Y9m7ovM51FXJEBA9zclU21pN5FMOVsQr51PW1dkLGzh7R1HV6C3abt9wBS0DTD7KfK4
arM4KJfn4yCCA5vq+dXvR8w+on8xHIkxjeKF6xkUf4QXtqDHwcodiziF3S6MASjOzq3dYd9UuEWa
5oBNFx3A/v4kkzKc6n3wu3FntxebMhcB64t+jiuMzdB7oyb3dUFyu4XexL4BfTFFLoxaUNQbhsdq
QCgftnat5es1NqkWg9Hh0CymhA3561k78k1bhna1VsQUuTVVS5Trjc2+SkavpPDDbKrCyLLTjVkL
Z2vh5qJtkAxHVKLro1dOUFR2HWMq3ZSeWq101UAhAMDUAaWR/cetgV+EZfvReXQKuJw8B6GxybYB
TiotvxWsfP/7SfXEamYyzGAXgGw16hdRltrl8FwZ1fx98XvL5KZrzNkKcYS2zPdul1H+ScHO8Spw
xvlk9/DG3gcbXLVuAx4+Bwk8DYkHG06+Wu4hpuAtpoDdhiPib2SZiD62FfQIwMO29Wx3xXWNLTCC
q4/EybbJSEn1Eexn92WHasPXdp1jzFZNK8QRlt45FqRYO9jZEPcOQO1QXXj6h5vJL9ZjU1hGA99b
KVUYOlSF4kVPCODLFZ/74YSLmPJOIYz2xmMfNmsHtzTcCp5LBseujx7xgdmn3nbNAkeHSbzlCvwE
DcPKF6INV+8g+l6DwFyU+faly3WlTq3EnntQYb1+9UUQPJvhCXaj4dB28nO1oAkQOsrEFTCavC8J
qm9e8Z2icd9WkRyPuLAFcF4Q8PUrXehS74AOd7YjfnusbuEe1M12Rz1TEAfVZe/t5dJpkZP6boa/
zXOv8uBoZPNOAcQ+Xwg6h4cdoqM8A8z1O/X6VzEpXto1bawxuGtq+M8uPPM3qIAbL7j2uvES5mOf
7j8PlZ/w4ko5othgLZz1EiSR62HcmuUYg5E8HBec4WEHG9OmtIphuLGx5pA+DmkwhzyD+xBNA740
p002xVu7fjLWHNBbFe6IPs/mLiiPMJl5P9XepX7aG/lVP+2r9KMTN3GLSvFB8Yw2ID5D8x3AXLVY
P681cS7Ej576CGPRcfOYFZ4EURk0cE6P5dQPfZXMA4Lt19WCersLl+qnXrmx/ECeUKiZNkVaVBPn
JxWuBOowp0krscF+Cnpzu6gS2PvnnVaUiJ3kQ4NOa+FbwQP6HguR3QYG/5Pzxh0gRRAIaHlGkEGf
/OU0+eTCAv3EmzBFdMyHlnNDhfAR3HQ2XcfNGJ66KEb+nBZz41qpC9yfVHRom1YVcwDiAOYQlfjF
B5B37QpvXRNUNuq4r8BVh1sjC6cTFOFRkpfE7rLimkI6GC3jsqxImVXAeMMVTItjFFdW97iffBpc
KgksL5v8SObqBo5wSdBRyz43prGGM9rYTWh624I0j/uTqDyr+yF4uOfjEYDvrhpjnh955T1jofOs
p3ZRPMB0z5uGrBBIcVrlR1kv/U09jlPmhP4bq2XTlNDlITw+tO9gsJNiTKWEd6qOm8DqIOiaGjo3
5kMeuk6VsQqWfFC9vu8LbYeuhaf3eb8UlBXO7Kkqa7TXnFQ8tVdu39hJUV1TRufoFYk9MVRZVcMr
R5bRc4cNY2rV66aMbq3dXo1+Fx8nEVTryfOWt3Lg3C7sB4L+ec+UsKHtmwCmiu3c3/Gmy+qhs9vE
TSmdLte1EAUOUg1cz5NWte5ha8ILK++vLz2uqaSDueC0of4Qk2icuwSqsYOk4B3b9bkxQwGq1yM8
MGDkGQl9aAvZ9Uk+tODW27VvTNNYaNRc8DBGGVgH6+eoyYdnMEqo7Ko0XRPdpWibt6z346NYNmTG
XkEFcOHJHyIcvzjemFq6AO4EwE8VZQbnQX9+5lYiRPlTAdLoPVhIHbxy4s1PWD+LMKWIri2HfuLh
DH6npPrUq9jt002SwvssWOjNWR75FbOKwIPgeT6Wt7Bc+knNY9q2cLUGqRcEjCC3ozy4phCviSd/
86NwTCsG3+kwn8BTdrhd+hhkx/NnB9bfh7PUNKb+IkpoOKZ7lJOuF97aE5PFVPWopQciiOkxhX8b
jIldOJwzbrn6maKekCvq+D16fRPAUyyT/uEOpV11kmsKFGH7TAB6mfYb8DAV15XvRiotRz62R6up
aCoU26qaYHdXsuM6lBR7jq7h6FWGlPhf7T7AeLHDxNUGc0eVqq6UqYiC5SjjwCq8Dx7r+ajBKRym
kL5QKdlhbTAbBhogYFaSeThLnTcu2RyM+YTGZwVYeAMrH1iHeHbyRxhtnbcelPBbg7uuSr2ayIMP
W+cEQaYvdp1uLOAdjyLX9fMpnb1SJJHjoCZvDVy7o4pJvCwgH3YDx5/SDmKpBFZfxV3D/Omd3bMb
d6FgkdIntJ9SJ94dyvlWpJUOLTvGuAtVw0I65NanFFBU7yU8QvgX6m7M7mRrSvCcTYo+b3yVFqie
gRtzCbtVD4WmVh1jKmw2lEHk1YyDFZPel1H4b0Tp2RV/u6F3PhpLgZByJwOVVu4AH3Hp5WmeQ0b3
+yd/4ppoamwawnuPd350glNPOL8slajECV7YzXAKBold8Pcf89Qyb7zcfPbzgNT4EqEXwXDcCwt4
dyo7vY1r6m0k/JuniaL1omirYwSxzSHu9DerRzcFN7zG5g0945BKOI0dKtHDIVjkdqukqbeJZeBO
IgyHdOZqPokSNnPAK292y6QpSdQCrqbbsAzpVG7NiYz87Ubq0O6VmoLErRTB1iHWk8LWlx1Es9YH
SFLt5PPwOzwf9S3TbGJRLlNHOMOh3mQLT25tx5WCV8t563kQNAOpqUzh3FMe4AffHGBqbMc8dE0x
oiIaIeehiE513W73G0yk3tVuewl0/8RUMuWIub8sREGsnIYDQT3KvjtJj1yKET7VujFRA0IQrtZx
fAochM5nZ3cQvLeaSKb6ixOP5HD3YCdQyOBJOW+QyU7wrvpg17wRYoZ5IuzH3CE+hVK0kDnWKy2f
U9K0kd1c9Y3jkhwjhSOfjE/xSOCX6t00ruW2bYq/gAnrJ+2haRHgsLorFlo7ZSxcvs+HOtwjqrxk
fXzadjATX0hwCEqYl9l1ujFNa7cpp013AVxF86t2kC9dasc6hLP2+YPDFhCXGiGCI4X8oW6d50Fb
Xcj1PzHITQpZCMhROfhtcPSoEiQLJMy1r8tFqLd2vWKck1pJ+hoGluwUdGQF4D0Yg5u9VO8S7XAf
cb+46frGJK0cLoNoyelJSGe8mvJ5FrC5deEFhzpVll8XYlvK22nL/4PL9cOJ4BcfaqqwmPZyOB73
De4469KuB9JUjSdTzjHrmlOZr7xJ+k7ATCdp/R57+1rroWXXXSNpKU64WNdcJM3GZ31dwlU0/+z7
C2R3rQttNU/8Wm/LkuCQI/vnnJJI3s5jvhB6vToB63kybE3hVInrx5VfwNGWSRyEOopXl4Rx3xWf
5VAKRZKAs0pc+xsH0PmocaFnxVH38zIcOLxc1zcA3C1zlYQcBkQAeetqHdsEtugODZJYA1zPr4jk
FGB+gZjlJBLUFcCDEXxW1rVvpSdw6q1ZHf0QUuDHg+rhwEihO/cThR7ih3levAquxGqlcNl2/bH9
3CFoy1SyDvDvXpIwokX5sa0CHn+FzTZsiFDIuXWDSMAiq/WHXUYHp0+h16QF0mo8LEs1En5kKJzM
0w0pGy91vHwdD3mEkRYfZhhkhuLozVvoPiPRTONTBbdPWFzCXVtfwcOgPTAqZ3pbu6qKjm7lw0+z
ZLTHKSwS0RG2oW2VrH1B+xb6zbori+MU43LIDoiQrEWHJ+vbgSWRRxnqRuYqywOGYyPWEirUDd5W
V1bJEOFkl8TEacRRidb71E+CHhe9reyrqjbtn+TQhfxuG7yIvit7OCTc+VPu+8+3vIxUcWw21KgE
p3hRBESEDR7HzS0qNCK8L1lVEg9XuBsMG08umMs4jQm32/iVpv66fOkjUcFsvZsRDL5mqECK7wmc
TEd9aFrYD6dF5OyQykY17eKgimWDaAt8H6ZmlWq8y6679kIE0rxrytuoTDjl8YnyEi7adIXHJa7e
GuKC/WQ5j89cNfJ0GbBG3dGuUPX9unpFC5+Kou286znc/ODQFWXggWFb6uaIKEQZfYwmv+2exeuG
ME0J39N1SBY5IZifxLCz93CCmuBz7B/gUefXrwiPBnoCYIWvz1pvIYhq7zbCy4Y08zQXKLd09Ugn
aC0pEHBuo754jYOamWFmgXzDQviAH8t8DOsvuPtEDSaNCLr5ONZhN95x2K/Te8izenGqNUOZUNy5
XXizhTARfk7KhW/fqrbpFCpmBqcL7npM2jJtZam9awkbxf596YjI9bC88YKGCYO/u7xzp4mTL0Gd
55FO8iIWRbYs8xzeuEMVdB/qherwAKq9i2r0YvFJDPB0SJuv+bQUvEh4z6MvsFTv5XtUl8NzGNkl
7F1Q03f6FjrWMcI/7pzga1cP83YN42Wt7/nmEnKQJWbSV1h7z/Sq4N52N8VucXK9PqpfRINiNHWj
Spave16u28sFMnrPQSYa3IAI1rCYNNfjMrXtD47MDZzgYcWqs66rmzzrYWo0PFN9zLxDHfiB9zGi
XhB/IwvP71BC7twgjbR9RQGBSOolLI4F8EXOca22aLmBw8W8XQFt5H9o4iqIj7JBxeArpsumvSNF
XpHrpavgHQlL4Hq9ivXurszoyt33Ls15/rrs40IepJ4cEBtrNx5RqiDoON/M2xgOt6O7Te61L6ls
3sJWJO9eKJjLlye35B2DS309Y+1cwmgoT9BPk+G2j2f6tQEToD3kiC8tL8rVHbCUlN26pDTspqE4
ushWzc94DfzyKS+URBGDw+bivozGOLgWUkqaTLkz0C9lGdfyULQjn+okaknuwhkp8NdrWMSO03Fa
PNc5TmPrkaRttkV+9KcYT3CE9y8BbHHFU1ROMQ5JvTr/x9mXLUeOY0v+Slu9sy8JEiQwdrsfSMYq
KbQvqRdaLkpuIAliIQh+/bj69p3blTPVPdZm9ZIVUkQoAss57n7c9bgbPy15ctjtbf1ldhhM21Gp
3DsJvUsR/lYjKbJA2EN6g3Kp/qiwhbOiEw0ZinRwdHr1c0wpDI6GAYZsedxvW3tyBtOmTx7peapC
3jiisnHeb9JNU94ZXNMuB+K96O99ZEz9sDQbv0LShsKt0MOyhj8IPNXntymNVTvKU9Cdu9GRgeYY
pBzpQfCI97tlqWPh8zoybLtyq64BNK4Iv+LHsPIoFDHO1jQnjSC4IN8UUowfU9orUiId3AalDpeI
l5nftu5FhVvcHRezOX6wSG+tytmRyl/HyBe7CyPdtY8Ae4nv81YIw/cwtq/NmfdoYy4IfJ7YPulb
XHqmqugMOXbSrNdDHXZ9gdjayBSJVMhGRTCDrlqHEbpNRw8m7AdMZIyJMXftGmbkOIE37i4TzPja
OV98gowfWJ/ns1M8OkUx1+aW6jkYv5J2ZeI6FbHGQhubQTQ/YmTfYjkMcJXTu6lm7bLHX7Z2Ozr0
iX5O+6Wpzrpuu/iEidRU3FhFEAu2w5kk0hJpTnH1scHNGbbruunoUU9tXUOCjGEXLBQGM6Vz0xkv
j7IbYkh7CaS+SD+XCGbMF+NH8jgGnJ2XQfAXhgDhOYeJO62ekqgRAXLJxeOn6PUIKxXi98ar7BHy
z/UnMqlDV0YBLsBi6cb+p8SU1wtSdz09pjieo3zhc++PkRtfe5V0Jcya2wd0NfBI2sIAcYlCbUNW
8JVg6Q8hIhkui1yXQmoUa3c9AW24r01ASte1JYHn6H2ajYu7ERvxCZKtO00fBz6zYN9MgSyadSI5
8iJCLIPBiSK0dNPvqiNoy1gHI5XCoBe86QzmPu+aBF6PJWRO1ZXD/7jZalGXLWonYAukj9eyS5R/
65WqTTFggMhfw7Aw/tooteZJl940Qx+eFq2D+IA5WxmfZiiwjjxjyeMWDTCDaTh2/VMYYS9+Jq8v
WA+CFoTg3g95144lTh09X7bAst3C+FjYsLqWXTA8w1F4uc0sjviSiiEu23n6voXNnPuhat+RntJd
J87Di91p4OfHPlU+QcVh1smXoaKxeZ2jGuOjKLQ25LEHBn6IcBLssQ7yyQXJE0EaDClbJ6PxO1ti
nPcBJqSuZKchKu8gGq6veGzW5Sf0NabNOVjWrQwDstArlplt/ZGNg9vXi4F0OW8QH3DLZpM2xbwG
jbxvBA7D93gaqlzpQMZNMfTewlEFCd9iynuVyfq8kcioEpojYw9Op8ONG1AM/hxNdhebbYjKsYvq
AR9Vg9F0wYO5uiNSVusewshxfIBmzXSPMCFIr5uwrZbDMHvvLxlcEGSpVhDzSBme2ZIPljiSx+s8
N292VHX43jbxctvFZL6TSm1N7mAQrxcg1tuafp+ido4eDeIig7cYVFjwmqQ4SWHbZAzFFG0iUuqL
rFULKWqJfNxz026qmGebgZ1Kra2KbKPLnhnbdQc0J5u8cdDE3HFctpnKFzdAalXTC+HDWPgMeY6q
giwP57fNg85WkB83tiBqy3ZrytuTH9qicuOXAXlneba27uSgo+um8RVqPF/4eEoK0iR9CnMThzAH
NXGB6wsDXayrQpi0WV/WIpGo7LVEUOHCo+t2NIEvG9WER+qgv/UVSNFkTM0uwtxvIYSa8zamMGBQ
6fiMqvc97emtjRAbERls0cR/KrEHsqL+TN/qlt8sMS+mOcLOiKLw0PTIby+2rgPVEITJYzS4+QSe
rFd51In40CeSFxaDhHc6FOwcdNmoirCeLugzzHIgIqMp8sPXcJgvspkbjK9HMKrdS96J6SYepAtw
V8Cp4IqndVx202zWPY3aZLmNxlDBbhrEPX9K2Oia/SIQrnQ3kyZ+YxrBQKVOKmBLrA1MevGjrLJ9
qDpHbkFoxuODNul2SxMhooMU0xSsuf6EL8YEJy5mIqCBZIgjl+hNtrHmVxWOTLkWiLWv7zyUVUGx
pti9D3pzMwbuRRwRV8DEs+qLjEetvO01MEx8eLWYd7HH3LbYYxY32rEqHsdShRWRRdQ2IrpJrPzM
MU71Z3HNIN1t6oKzhZJysHMYWTwJZsbHwWS7jglYc+XbgAHEJ4lR3vil1ul0rUaLsr5o6i4oEDq+
ZFi6bF3yzKU4JIiFR8WxTp1EUZmtIXrB2oDJhU+AckhRihMkgrd4M+G9nbAxC0LTuex9Y8dDv+I+
+UJD5ZY9yXoRIS1MwVwvStqYlT4TzXe+0DrXcbTtLbPr2zhWDUHLQ6tOXyzUejjxFEr69hy30oH7
r/wt85+xwJva4ivNWB/uGLKRVpRvKHVLtSUxfXFiCepTn47UPFlRRcvDqGxUgMiZybsXlVsKurZB
Kfvmma/W5osMPnyPOasJvGyu1q45NkbCICXBXD+KvbjYNsNlnqEhnyH77R+NCsmR9MQd1snynRuy
+KqPOX8VKKiK1Xffaths30aAtO6aiKQ1QhTMI3XLeZpwM5yZq/2PSHbRyzxS1hxJ22C8YOv0xm/m
gKi70MEdGeb89Aa+pjZnqYcbiQ23A8qW+aUG5KTulkBCYG7WrLABJBdVQF8YG3XuJ3YDzgoeA0gE
jlWuw/oKR9xy8oqRZ5zu9a4niJHPh2E10N4gioVQFxS1Qz5F2WPr4POxDmdG1R5bm9WfafSIBEtr
f95S9oOx2twnJEnOadhjwcVCFW2Y3guqhudoE+stS2V3X4dSQ0hlRd/P+Rq23Om8Rv/m9x5pjf6Y
LqR+SaNVnk3nGS+7cU6LYbPbuh9VR88egtzk2QUse6yFixGDQMyYBcdqyBYn8gp7hcH4wTfhj9ZU
3jxTmqY+X9phZRAnR4vzZfvpcHESft1gBMRU5CWSrOdZY5WtbTx1ZZ0uUXBeogRT3JjYd+FZNVHF
LzpYtdkvcK4IX7ZUkLTgPlnMlU0krd/Riw0zIj1IQI6ylW1y3a2LQLhyPS44WiOp2EtshQxv59jG
cgevID/CZEOnzWkKFi6+BNiZiFmjvqVt6ZibbO4BnFc7bmzWFkqg6nZ5FQdxLHJPvW2/r4zG8/Wy
Tsv2DUFqDgV+YxjF7S2wkanMOwypdTv4QlXkoJhou/s1Apq1m8YkHvYmw8FXokevs9P8KSjdzdlA
4lsMcnX0CorwOCojvlJ+ijCqt/5scYsOt1YbJsPC83ppznrWcZjmsJphqP+2jgh/D7AnI8B1IELe
rrQWGidRM2aooeSArf/YA35xX3ra81OCHHpAPoPLvkQ67oP3AfwygJ91oggdBa3SFFgdqPzzyi49
8mmUXctlqBV7TeFSYV6Ya0L2pvXMSVfSbA5QrFQjDZbH1G3dWucBIVmMKqdSQ8GrWJCL3tjqfyZV
x8UP1WKCcsc6JHc+eNGsHBYadFJ3yFSn/bobF7gpH3gbkOkuxf7EGRzG6rNAQHhTBvi7GeEYcezi
sHHHuG/6cCiTTa1qykWapjViFyZ01GhfurnwKFJRWKPuMe6+MygR3YH3da9ehA6mZT91geEnrbml
+MY27lQ5E7Eu7z2nmCdNm57rd+P6ednLOhyCgvcWThxzXaXFDB2AufZdl9T4SrIW460avFGh5DKj
w5pTGA292C3hDN4Tc3U91WQ+uGplD3NMPPx1Dd02eeuFELlCPG6OQcTaxsjEY920946hfGHoWNyx
C9d0R9ItCfKGWxj8GociOjfWOH2fRS5rfi7IE2K7rQ/DpkwdPL2mvNYIdjlu6UC/eaRTtl0eTwGv
zshAT9Kk0GLrAnRYPgwO64ZlfMgIjbKzwfXSfeVb25R+hPvJ7US02rXBvFkIe4IqOKFji00RAh7H
0ciwWwq4hsXP8WIgq1xcU8sTbz7vKHxkJoKl8jS1BS5CObxQMFPhvmua0ZQyoK3bLSvmc4BlBBjs
3LImai+scyFwoNb3F4w32JOo2nTMLa3seQqB391wUhtyQtEt3lnXTO4y9k6fzZyNoimZ92tBKU4P
IIx19Q43F3Qk9YAjte1Uf2NMyDEhAXsddxIZawq5eYQBYagpPLaZisXNbGItblRl9ZWVcuq+ErWy
fjexXj0BS4l3QxCjFMP7SdnJb1miCrEm7oXCY+dDkTQM8wauMi1WMqqdXLhs2MeIerfFjIZ1Khj4
+gWZjmwFaYHDU6MmVWshLICQAh5MfC0wyOXrPGqwgmffE1FI6L+gPIdtDrmZ+GiAGppg48M5cwtt
3la3zNv1luDGe4Z7zUSuh7S1rS5MvMj2amJQh8EZcF3LMO1wxlVLckuQvVkuU7Z28OWoEFk9orLI
7qMmBiZTaTT7eYrMxvPWVcEK1ewstrIHk45SoTKYjftejcjDOZEeOGJewfuEfUwG2BruM3QvyJRc
Q8ieNoMz7iZgfDKP4NyIunZwM0Dx65DTekkszJoKxpR0twMo0W/Jhvb2faypaV6bqcbIXG+kFFAD
DsnTQDhaHKQWoxPokeMCIAiZjzgAF/natIA+ADTrfa+tj3IcFGvV5hsAaVr2Wdo04sq7DOhJjimz
6F1pOcbFBHxlufWy3tx9KOcge3PVPNpbu7S8PbOGo6/ZDbbq29NSN2vU4NAl9GfvUNi+9752w7Lb
uISTdz/N2zPogwF6qQU407DmK+55dVw77bC9yfxC4ibeg+mJrmCxgNuEUdiw56NLbfaM/eDEjjem
QefConG9dsyO/Rc3AJLJ0cja5CYKSDp+yI7zvuynSpGngGzDcvEh65ZLNSGF7p4BVyV/Q5PsReo4
Hn/SUfPsuEa1CIskgV32NW6zGjd2vVLiyirNViYL5HhB/FtsEQRrjwu8jcJzCp+m8IrCnEScUTGt
ErGC4TrecAmUNU9l7ODFLhv1EdK4bS5kq0ZoAKuwH48wxQ/IHaYes3QqkDC1ObA3o5d7F8OFbg9R
kxwKcCLUfhvdoAOEL26GnQIBHOQtFMOMLiJF+VhGissODQyK2uFigf71BaYjjLY5LH0ichWmhKJ0
pyYYjwHSXptvo+z5ir8qrczB1S1zpaJS9jsRx2wuCdJuTJ/PavDNHtWUQFuQwIQM0knxGT2GJLap
7JqWr+fKQHJcYMqj5rSEj0Ko4dleDWCjQWRO9Tld1ngrgInJ5IhzcgLXPuMey4GiRn2Occ+tK+dh
tGKfrDaaP7KW9iJAnRQlJkYeLbxwfsp+EJjG6sFvGV0sA+7EpAiE4oeUSOLXUw8vWPZiFVJirj/X
3Crxh7dJlxRdtMbTLc1asb4G+Gs4rgZ0fJPdf3pRo8hf2LYkF/vZn1xVwdSvuGigdoU9lK/q+tYP
kUZhpiwcDhYQSwCbsgJMCXUmD/XAx++tx5ENGZfPhvBDmSWY9xbOnSgOsc0BACAJZ1JnzSfLbmnT
LTWuRdZtP/oGXMJ717mp3yd1MgZohmcZj8h5TlV7n6C0wdVAeJbQvcTRPn80MqGO5Qbe1/7issSy
pwjAWotoGaD3Bu70ie1fZGCn4G6qQdfcL7ybNRwBPBOkyJYZrsQYepNKnJoBrBUWSSLjvcpQ5KU7
ZDTa+QrzezV1xQYGaBrgsaayNitDmhp25SR4oGtUEiy97m2S6MdRdL06Z3XsplNgkcP+HochevR0
XFOM5ExDYHORERdcTyEcfO4Dq237FmzIPCw4qoBx5+3A1KXVBmMqAw2z5WkTUK8VLNSgaNpYjDCI
UXVgvrNUy+opBkBUkBHZCd2ynYMN0eCqjOHuJ05O1rHPUWt0WxFlq7FHP408Pipg5O4g+nQLX6LG
UHpue/B4hQwH0Pc7TAOHCg3eCJge4L1eabCfFSG2iNOhC3LsuZtU6k88aqSwn9iH8DSe5n0bRGBr
0hEEjc8F4ttY7udV0lI1GU2OZrV8O8pkDcIRhmzEWZ73cY0cNnRgUXdNI6X1C9XwRP/I6sQO1yGQ
7WwvaGP5o3MgVkpRA+PDbCHkZHftOIr0qqrF2D86hg/myhPW63NoEdcDtAL6cqSl+43edTYb6vPa
Kd4/o6gFlATYMPXtDFiBDcCbEzistWFhsZllUMBbI/WyBIuXMb7vIb39NCDOvswpBuCjgnPYQA67
AUSOtqdscAofrMk6qe5WhQ8NjCdWAgLTScb9Y4yPHaNRnDb99gzuA+jWgp2859uWXVN0XcEVCSrA
iHkawnuOfJJwjBzCLk3loe+ymV5vYsLcdET8ZL641nLgd72FNcfeIEjaN3nkAMSCoSSQTIWY911g
cacG/T4sCSN3E0wTNNl/GrVG6N9WiuB4pja+dAUfnOtLP6jPtDqj0wtVVTKeEszhuuM8ShuX9eLl
eE00XGbyterD6JRsksbXgY6iYA9u0bSlYDVHcS1nLQGPxUMbf10zZNNfVVvdrQ9AlRMDuLyp1PYj
Hmlcf5P9FIpTGGNE8RS2zs83mPZX5knASrp5nkaarNcRppb9Tz/TTl63ix2y3WYpAwDCwVHnIOos
OJFWa4j0ZpPc2HDQrjAecaQnhbfQlXYjpC+gaU/BdSfJp4ZyYXsO+epFLMg+fw5dX+sbZbZoPGcI
00NFANi7wowCNx558zpLum9ATgLAT5QFUgMiRAlW6BHrfNiBTOqBNuAI/Wxm3GclwgO1xIUPgkhh
m7BZYcxB0s/Pjkv06nUO5Jbf6mwRAWwC2qz9YT9vxh+ZBdiGGXBan+aJowgJcdKJx1gpYmyR1IDv
VW5FAiMGFyN9KgMeGpYxoQFUMXE9VxfSZMbtcX7CwnARY7t8mG6V6/W0ZQN9RRWQJmvezZ09ewCS
6yvLBrnc4rqu46NGnZIPcJGZcyQM1Ws5xgDocdmCd7xDVcyzs24wIHABtTFgTn2ibkP/PvdozSnS
MBNqvlobzCzHPBBxwDRlD9RCzc0D1A1RXS4LUucfOggScSEiGgOWi3xhFX/JJGYLZTGGoKEAc1Vq
nkzeYkwvyScG+j8uQFkr+4FuuQYmhq40NF/Rkm1tkKcGAogupzhezZbXYsKQRg5veenq/YqpTiQO
jWuSNl8wGA1kOrcOyTjzYUCv0XaFm2H77c7ohlcalSpuoMAo/y2hy6/GOalPxmEatdiF/K1LntJ/
b/Q+/NUvh4p4WTUa9F3cPjD0PC39N+dPfnXLmWAox6s2y/a4pUL0q3wJbzQOy3+VHP8Hbk/hr5Fy
6LqJgZwLdXeATTA3U2uuBhdMsGnTkLYAE1s6eOpnfCZ3qwZKVCCpNwgLQLPoOf751/Kpsf9/SXV+
UWXVK4C2NlDZfkJQqShbjA/cQHk3FyiXQNuBcmOnf/5Kf6BEIr+ItNSsvU7iON1jmn7OHo2fKlvK
uk0TjF6jEwMM3gQCReHqx38xYvwH4q1fzaw6iKtwmBO6TxkCLQw8W3YzYK1/8Qf90bP/It2SCOvT
WcMpZBfDt15FL47J6l9orf/ouX+RbaFKngdZV3QPrgv1uvKnFvFC/96T/2rtY6LIjJNN6R5w1w6q
R2CsEfCNf/41/8E7/9XXp1pBZFDepvs6DDSu1KVC343L99979l+ElaSXMaQ1+FzQqcHY1nAESG7T
4z9/8j9Yob/6+qQKbI1cOyyXJuPkhx7bwRVh6glCeRgZZC4tpMxHjJNQ+W8l74W/evw0rHYZDE/o
Hkmn9DWZlb50EdCZv/1B//F9/V/1x3T3X/tY//U/8e/vk/SqrRvzyz//+jQN+O8/P3/n//zM73/j
r4eP6fJ1+NC//tDvfgfP+/fXLb+ar7/7xw6Fp/H39kP5hw9thfnb8+Mdfv7k/++Df/r427M8efnx
l9++Azo1n88G46rxt78/dPrxl9+iTyHjf/zj8//9wc8/4C+/XXlVg9UzX//vX/r4qs1ffmPhnwnh
NEtByrGYg6T67U/u4/ORlP+ZpAmi1ThaQZZmn7tjRGJo85ffkhgPpYxz/M5/P6Qn+/lQzP8cZQBh
MyiTKSMhnPv++8397uv5n6/rT6Md7ibwjRqv+bvDOOUsi1kGGStejEUEwig8/g/uC3UbCbCD9Xxc
ZgRC9aqhJbJS+Q6AVAUtXmd3//Dh/P31//H14v8y7Pif8//zJVMeR0lCs4zH8K6Lf/+SPhh7cPZJ
c9RKjWuetaBn20oEcEUj5BhLDTw+Rcd1Wc1mjyhk3ClDC74DAxkcUUPIK1jfih9CkuBW1Lq9g4D7
MW0iMMQyCead6eboZARxcY7wd3MDhlT9BMUVCVCtUVXSUSQfyyL0gHT4IdhbC4CqH30mCwg7lroY
1lkdhjV+mZmHIAzmw+0d5DkjEpxQuZicV2PyVie8+o5DPzh3C0CwvNUJSBq6BNXtOERRrlMK2nsJ
YTo41UcIZNjeCnHJpgZxbpOh5FW2XfIRtW190K4ZgaMO0PqtfD3Na6ZEkcK1ZbfpLL0fGkDyvCWf
1s2ZBl626BMaF/bGUgf0WCqbt4uQR0zpJKZER4c8cGvD5okCVj2HiDeHbsHN3/UA3aPC+D9Y3+bW
NxtEIYkngFi38QiNzTcgZB0KObmVWPANirKu3UNPmSc67fY2667D2HtM3y47cG0LNAzpqwm+63m4
ZWxFvU2FfQ8gIyhhN5PmqNRNYV39rmHhcmm3myg51ir9cMBxi7mLHnwl3+GO8yYNFJ0BGUDDDjpP
G4Jq0rYAGsasK1aW7rYR3p0wyVkBM6tvjkOEYtMcyrc5l90kvrToFEBosuDAmvaGyhiKKKD5/Thc
qRToZdbP/iUxFjaadDeSTwngdkyHGJ+i2yWhPwpI+QoI8c5oVZLzONY/nDPl0gFu7m1F4c2DqOxu
1/j+oAULrmdYShSBd7gvp20sBPBTPwAaUPeW6OkITumrBfsezQmQWM0pbHjgCxfHFc/t4I+9a954
Fr5gbBLB6nOAZQiemR2rMN6lTRUVXTe4E4yEkIoXRcQeEX4U7CBSzPJVIXWm6MEcfZcsBFOE1tXn
QxpiCdyDbIcZiIsPHUFjzHkLyRzmDxOLHnESypaDj9QOpBMWRIK26VDRgT1BHtDutoWgdUz6h41A
Fh3pBR/Y7LrvogFdRSEHhR16FyDuhth9QJHWjvnuNr4CDvjQwjkuD33Mdgh7WPagZSTJ+6FZdiPI
V6cScEvEv0ECtx5Wt55aPubUT3pfgek+0ao1F0awxQCcVC+2jodXQx8oOLhDpkx3qEXKHxdocPMU
alRfDqxVEJWYbid7KB7ipEcaAaAJ8KjBop43ZJF26FbhqD6ORTREYm9Sac+qi6KfWbXUpy6soALK
7HFCcPNt2IRrCVgMggCDZhYQc3cvw1meCUbNC+Z4/DXIurEM5Hq1kuiaWDoeez08uDoSxQyE4VTp
Ob3hYVVjyFkexYgjBBPPN3QSHG6GJnwGeR7k3TDrr7Tu8g4CJUwuQyzEs5LEttgsv6jQmyNdsmOA
9hfaykvvgxq7ZJx2rJc8X8WtGIefOmimHP3mhtVPcdrAyL0O3XPn17CQc4kjx5/wTtcbx6fX1ggI
BCE0Fd38pcYcSjGo5axd+xhZfJD1QspOLhAir+fGsxMMB3ZCXG9ZdQ+v0Qso37O22S6umxfgjzSf
B1ddfLQWbde8t2vNC0SxT/kg5EvbLWWcirMByh0AfO5yZML2N5AUb0fwsIdW4HBGegzedfglTef6
qrNt9xC3RQJ7Q2z3zEA7oboSeQo31dBF1wsfydWnNLo0CdtBeHGoNqAhQ7jpArsVK36AzKYeME8g
d1PQlp5AmwayYDgESQQ+uAdECMelnLDxOAg6FiaUebitzTEMnwKj2yOs9zacBpBGqO1NhsFcjpg9
PswwRc21p29ha19TuOBAZyHLNAESF0H1wwRougBaxqtgTDcon/SXftZfEHs/A5cgvhQUVluMuDz2
y1rEbaKPztUP8eCheU/UfLtl9dXU97umUVCOc8aeEC3wOsDs9zqj6n4N34Lp80CEG7I2cslD5s8Q
Px4wArWLGLsJuqGIVYBrhqe3IFBoARgENqWQ+Hq8yF4iiemSLNacB4TgoIt8J8K12HPzDvymBxMk
zbsnCCRMWPQT8tD4fQ2iNIfO+pTOtC8g1HrjUQXjt56+M+RVs6AKQVmO4ZtMr2BKG9yu6eCxgBv5
QKOD4+M5NT81X/ULdgcOwjb1lxVkbgnND2QsnT5lmtYHqt2hDnmFu22+QLJ8t/muHAdZPU88fs54
3520pGtJaK/Lbomz1yp0V5vufR619Wvjgqt0HXdVAmJ/wfREWc12OfdWur2WMymgyKTPg1oTqNuS
4Q66Ujjvg/GoAoTmJga5DR6AlOrN2xxWoMdx5yWw781OS5rumkSYzy/vpq4yiFI5gieQ9OpA6kAY
i6FlfWznLILZW2MO4OiLvoUJSNNWPRCQzhbQ0fW5nrIDk/JVcOKux048xA7crfLxVUpgLaP99K2X
87vlrkRyWw1IDiEtK4DJfVOry5iJPIaeAEYRkFX0AirQqjl0mYZon0Y/Tc9O8QS4sZGQvGfpkuC1
WNnBjg6yZ4j5qj66nzHsUowRhJBzNz/LqDtGtbH5CJb7ZpIZeUyBI++ntW6LRglbTmoJryOctkXa
RUWwjuShDufxuoKqFUIlg7HSKh2P2xrKlzmet0OD0I5U+tzUoBsww3Ukg8phyuF3crEcotJuH7tk
V0+shUVpm5Qy3fgtYiRLTOHA0o4v5zQZdjzUU86DfjtOcKwlAVzLhKP7rYGgWmFMR2AWOk9nSGd7
KOEOuq4Oqxr3fQ1hNKgQXSYmfAUx0JURqHkCDybM0UT7FcY12PLykiTtUwUGHyQIOExEfGLuAexC
nECxGULcVIYThhUxk4IjfFWF3ipzHCHLMyxlwJ/N/Sf7khsJ0UI0izLpYXnLRkwUJZXYTdFtBQ3T
znaoHzJenUTfVkWscRojLQFKv60vEh0+qmC9hp46y4MouhAod/JonPk1um2UWZDSYw5LACPL1hwj
OOLoYj/uatQjN3WKqslmlxb+fqzlR1at9SlzKBac9SyX4CSqEVfW4Ib3Bd3FSQcL2K2leQAruss2
QL+YKIeWNcgwKkSaOjxhHFkVSQiV0Ch09FrXsyrWSb1gzxyjCHQypCQg7Vz3ASrM7KGmyo4UKh2I
dy2WXEu+2WyaHrbmf5N0ZruNI8sW/aFDgEkyObyS1CzZljz7hSjbVZznKcmvv0t9D9DA6UajWpbJ
zIgda+9orz07avHZz86mp8Ji02zG/cvh6+DE0Z4pSOfgPoL3VzNlPGXvSD/5V2ujuGqMgTm1q8tQ
tIe1+i9tBEWg6f8re0CJISa3jEC6rVDuxDhMHaB8/trrOJCW7O1Z8fJVDoZ7imTUbRT9wtb0VPJn
dmzCFSdbbLGGgNMbjT3tbaPWY7/R1y9YJfYVJSrapbE5nNIBzJjJEuPkmcdqxR/w6rX2jxkZ/a6V
g+6z39mhgqxSyE5d8Yho8fCsd5GZ+CYLmh/bqfuUbalmALhCfFmydnyZRrHvWnnzlN5XDGX2uqMA
OwyifXac5UxiGKvpcao9E8A4bVhDJH9HCIigq2V11nJvDfDOZGGOrQlmPAYOL/p1LxeBjAo5jZrM
WjDyo7r+KO36uEziX++aP2Ktx7Bt4lNf5GEUtV8yraOnGu/gBj+Nsys9s94X8p85c2sklvnkusv7
EOsuM8/S2sN3vDFOxGhf2ZiL+gqscxyQni3jO+nLPcvO1gtF4s6hpnYypLOYZEo/yu1Tpeli00uv
3LRFm/mGo0/BlD4AHnDclETidzZF+9DvlZV2B93VrCdtlH5SPE2emVy0poTqcorsmuXDna7l+ZfL
jTHSy8jXfZGezl/Nl6v/8dIBM8T4K6JGPBWjrFG+lzdQv+/OzW59bD6IlnWMmiPUU+S0le/ZBpdX
06UhJDtFhzXjKlliNoXNuaFOi5AIz1QxT6s7ro8QZ+tGDHFykjGzucyhtm+Y8YadW+oP4yy27dz+
A9cOClFdyjUlcZVkEkgkKjXu83hc59DqAIr5b5ibuEjqyzxG84cZuXC+iTa90DeCQtVwRjSy478U
7PwFG6S4yamaf0EzC4Za7vxgNLrBallhF99xFxnnJGLN+6ayx2iztOlI5TU1HwkzUTZ9GeZPysaQ
U28bBsU4nDAQ5rUp4GvWNN/WXeFtsYD50HP/7Ebze2ZiXAo2AxPXfUvuyWH5hKhVTs2nJVYIyGgN
JTSJX3cAGawhicIJuAo7UrYepCVDOzPC4v6tFtSHQUuy0V3Fp1fUvZ07GtM5z5rDOGVZwJs3Pkx6
3Gyt2W7CuGWun3GCVgRJ7vFL/QzWmvmEH4eGZ67+aINlt9nrmgomSKbZtP7Yz/plncRDUYNnAwnt
APudkzF+m9WnncXnxKzoHZoOwYAyTHZJf2m88WIU69adDZDKedm08fpZrX3PkEKz20cvyr0jpPmm
mU3r3Z2zZ2l55YEJtUnzN2N5KpfvMuFlBMCqfvOoe5at2hIMxY2dOT4Q78aLAR81LbcegAPpDg7Z
uNeMJajzg60Vl7RqDou0jT+zZ8gNKNN70rl7M5ke6FNX4ry6v13p4TXnuBwMusu1o3OzCgJpSn05
xYY2nPMBRCu3+2CdmO9nwpx3q4aVTYNxOltlooJer0BbDd3dyrEMiqV5rIdqW/A1Pjc26klp2IAc
Fh7BtTxUdnnSJSXMvErYCDY4BJ2mR+9qZWyt1qbXA6ctxaY2ZY5PZTCfmM2bgZhi94gtis5SB6nN
RtrMvGbhJKDoNaUn+WZypbathEcbrDl/gdalKiDXSgV2TDL0djbqbhM38OoC28Gz5zUEmkXED26Q
yqazao3mpQSEO+tLl8DmxjMsDinPN/hce5NjtdnSSrLAwcurg1tY895jVhRKN9fYq2UIiByXux8j
Be6xZTwXGqlNYR9bvLkCuArWaXpuutU9xYL9XVIfKFHMYmskSb2JR8m4esnfTfJFhoYcoAL26AJr
1j23TnOezISSlzfY9zqgkFLpubsBPPNOcmqP08gKL8FW70MfrRYrQOopQL3LtrpyWxyEIn2LFvpt
cEZtN4Jp/FoZFc2mKdikpMwvEh4TDni+cEoA+laRGO92UVBstnbeYMbzyFRJ2WEWxTuPWRxLAxUl
6Hh0bPh4OaeChn0EaoCEBO3AD9FaWnwslfJC3BNsA15L921pl/dEUaYVhV3vZ+qwUJq82riKv1TD
PVM2xku9DKfByKsd6Q1Qqrg5bZwKF2PlndSFfSQbUAsrxcagqGNmSouqbZfGTl97jjS3aw0u1Qqv
VPwLX8dVFE8VOIFbHfSsjUOAscYXufGqjw12/Ngo/NiVCoZELgddeJe55xpITGUEWmMU/Ls23fyQ
eTsRMWR2GeWda1F/9EmMWyvJdHqOUfcd0Zp4mZuzwWVjZN6EdYAwu9H2HmpbZ0Cclt+q0MstEM+w
YRaZ+JmTH7XeM32wCHAzmV6gtH/iqLpGWv8XxHoLif3iNFny1nkyD0WriUDi3/OjNTWupHI+FSSo
vYERctnPBdajFCJt0QwZ1irRfmuhZTvXla+swRR+XTrmptadbZy5J7NkFLVgpaOeXxiF5ycMDfC1
UI1bEcfPYjIey1pd0iJJNmMvblSpid8IIK7Gdt/aHpVSpTTFZnyOQCLL2ErDtHGfyK78aHt1y0C0
ufcf4Kswp9lb2dYhhsc9IzWT8RqQlGsEAHd7x55foqLLEh8zZ7sVhn4DcLg/UuhfdpX1/sQ1wTvO
tl0gC3+OwWtY6pv8iSyFcDgwtNjiL4s/Y4ytbIpJFk4oEW97E9JUDSz+XW2sjsV6E32s/YmKLLms
SxUm/J9jO+sO3l/tTaCO/m1qbp1hLI+SgbDfNZguW9NMtlH+W6oK23MuwhijdLxOWxsH66Ybi7cx
m/bIMdVfKxn4eFHcMqMs4i1u6i2Gm+oFMmcKVOY699Iz3aTeyP1hmMODkmD+bWqKXemol4bdp3RF
3fTOj1gfatP6QOHl01V4XUjaKwJtZt9F5Hj21ujc5G+1zLcKCSLIFVcXO3m2928kbJEL/N5AThjW
6WVukKnwFEfIhs4U1qMiO2BC2GxSviPWDT+a/L7Rp5abAY6P76qfdiZ247zqftFhWDNQLKw3lANE
G41NICuBCDzn01fLeejnqn6RnXXArnLLnOZaAIfs18Vpr0bObxnA/h1//pMWodRMKQ7OZDajXQeI
HI6zVd7IUTJu6QxC6Fbpzpqjz7qJLyPPLyYa7TZiHjk5/ZpcnXU44lLxcEsth3mtpoBNdgD8Nak3
sfKXPtVQvMpqk4jp2E3DRvJav2p4sL6bWeJxjQtUPhOp1RrZp6jP3eMMXYCS2+0brfke1yhgMLgT
9ehs14iL0/COc7GuflOmX6jHr5Wp/mUzUQb0V+1DXU2h62AZbqzuzKzFCVmGqa6VUTCGj6M2YBsv
Rk8qoDZgWWS36TJP7YnaG/YaSnDqdQP95TI/tWV9mvpsCBUEKH3ETAhx2dSHeT6WeXqUiQSpq7XF
J3ix8AXWsRD6bPbjCKkpj86JaxJ5IPEdaP0aTqL90tqq3cDQHihotQDbk3XkJ4TqpHcGwWzYWh3d
GyEwOX7AmD6lvhXDOvjkVWjU5+38qhF3d/Lq9RhPUQ7yy/4WysQecTl/TWZExITkxxArl/PSd/dK
INfOeT50W9j8fTp5X9Ag8ZPB9oiolQ+tZ00BzPcJ/PgPVMqTsSz/PGrcKB3dEM78aBcpmtuiZGAj
Pv+rInHt2VI5IGh6epMEbAvftmVsYjX4Z41gcJHG90q3joWu12+DhY+rXYeXdGSJJ87HsQlFMXah
rgTfDZP1vjWr39K1ry4GIkmtYtt3YtEgHc935d0P4Gh5WGvDxZ7xZg9GRaWAAYB3tnI3ddudsS9a
O5kPnGuzxsHQ1xj0I2Mfx5QrUb0+5hXfNndpuq1nPRicTxZRNueKjYtBVs9BpNS2IK7Jtyk8n23g
oSdm/uamjehayjIZH4suPelWc1e3aF+y6i51sdwwLsfnwnAeIm/aqBplnPppZPBSsDWWPWhN1B8r
wre5xpHrcg4kfbw69mMicCiJHm8/QaLsQa8zbHqx+aQBrJ48uLutnSJ7tEQ+pBTChtZjGZqN9WiR
KcFOGsfeavz54QAGbZnjpfe0A40p0opc/lZm9tfEMkIwQH7lmiwwu8f4HrswLZx2704DxrA3NzF0
4j+inF4B6J2OL/3rjtpnRPUDCySsA4mNetBHYgz6iUIhT3dzoV01ed99l7UHMhIWv1mnYjc1zkFl
j5nj7M2xPsM52qFEWB8GXYAoO3QNgpU3TQILOIj0gsGuwqjDW0+0CF4sOUVnOMJ4L6o41XfEB/Qo
TR8smI2PI8oNmL0yXxvadj8xs5Nd22tQtOs2c8l9wPDenuknfnBvP4MRJXf71fNkuyxcfRZVQnY4
YDFz6eEGNwsmlsbppoMXjFxwryRJ+nCmnsFdQCU1ZtGfcljszQIpusH20m4MYQx74aUcbrPq3kaF
lZ7zw2qf9WUcX5jTYhAeHw3Qx7/0lLe2XMVlHOa0fJDt0FPBwcz+SQ15qKmY1H2EudTxuYrt6LY0
NXYPPgIikFw5mxTo2Zou3S66zwfastBuU9w+Ob3+gzWu2KisLFH4pz3jgdqfWuu5IdsWTXLl1Bx3
0hs4R2tH/tEs/cGJWNArzi4uJKt0tYNqC7qRrmLqM+W655O+8k0SBm+6Wj+MtVp2Q1feUGQ5AkaE
23RCAEvamzDMftuU5ZNX1PhwEEihuwOXPTobqIc9kGaaNSFy2I2jUAv6Fhivj+MX8hI2pcpYNJqL
adoY7vCLgWyguTPzNxoButQp205jHuoDBvjeKK/0eUHErjzatJgRgpY95ZkExsFxNN0t8OYYb1ju
ulVTvdca4QW6B9U/tITjpAaQfw73y1ZrX8brj0u1doyLHzzN8ZbjTza4N2YmJnrzsPS5ttOIZXtY
BjCZNb20lfL21swEwdIIPvZRyEY/Gyf3kHcAhXa0PqT61O1qZfHPkyHy08jzINL5PZSzvi1l+xC5
/Tt4WwbNLGWg9e4L+Uk4xC278J0spRHq7XyXltGMgbWTx2TFACIs7003iXFJuMeC3MSq5Dw1Y3ec
auM6MOb1uWkMYEhILLFObrCMjqDpLy85trnGNR7zETE7mbJwpRFqpjgkJSIKZ5N9oIm+4vQ3hxCI
vmKFQUSbiDvBX5MV+UAzNZ95ifkc6YYdqsE7JvHCy+6UmKr1NCRY5UJL73dEFO1tVTecN7g33XgR
Z7My/5W9gU6hKEyKikEIiT3RWEdW6LlrcoB2LKh8WGizneYx2eHxiC1gwdnYdm5u7b1OiQP289hn
5hQt/kItH4eiLPKnIWu00G0z45Wp64kclK2tRNA72RM35b53wfUxnAFLjvGChzd16sJPoXyf40XT
d7Qg/LiQ2WWlN5+GHI1nGZcfU7POT1InAiNsQUHJyV+dHB+VUyGuN262cRecRJlnsfcoSx8Tgw0A
lWUMIai+8RTNzfLV2bTqMNz6ydXKNxTaJqQo1YJEc9IT1oiEWdOchNOa3HJLZaGyoz+GZj0IypG5
+uCXGnj4r2dZJZtsnsoAFYk+fXzFFQ5Tl210Z0GBKeWe2vK8tvcRwHikmWfugw8p6iv00Fk9NlFx
W3rV3FrWQUEF0yANalfn6A2FBDAA/dezT5srSS+mp2JVj96S53kwDmz+Web4ZzT/jHbLGJldNDEi
ZcY080daD4oCapLOFpTz6jYIAllmHsGN170n+tRP2uni2vcYozuAvk3M/gLte1IjdPXiDGGKonVL
a+OXRKf5oqksD//7yPny64HwkXcbFhjz7u4dDqNxfoqiIuEUJ1xibfxJS34INHmP7X21TDtiZXq4
pigohfHJhoCEXN/5QE4bOVuOmL1twdfAuIGVlItA8fMmBhK6hhZiaQcPl86uMjnBYjNnGlt4n2z6
uXUtWYyt9VAo9cWKHHRrSJ2uyY/pUG3mtb5lc+QeWSzq+dZqHmXD9zEvkXkiaG2/1u1jszJa/E9a
LRvYZhi7J6uVjJdGAONKl1roYAsLPZaBs9UAX0OZuuPbUs1eaM+exd9H1dusp0MQSQ0bgHBOqRwu
iiAPlwChWZpXbYFFHricLqapH8jVh0xQtiABoNnaZouUUXOIgwOHrpa+YTKlXTOm/NL25tGBYAYl
0RrMQA7TyskjI4VIC3E3BH4MBgGUTh6VJHVR/tcm4RoORhDN14r1t8pZNdN3cbc1QRVeCF8rAWuI
Ljj0bW1mvqdm95B2rfluGeDJ/mJP8S4WhnaZ/ptJFLJgj2xH/Evj42ssPzMBtaLGNebyre2HzgL1
2KUCqrQttTerSJ3rwuKQS9YjLG4zmxabzTc8y7UxPGAlT84x0ddPRBz1n0XmSGIUlPcbTVnj+qua
8zOiA8k+q3sP4WjHvPLB1PlcbVIeGEFGGzK0zFOfEoHO1CSyXvqJvbpiUg4TYF59BzdYUMqCHUvz
Yu8WXea/5K/PgRnBa/vkO1W7OjNd2lMvmXdjOs0Po1monc7DyGb51H4ssJZ9xMZ9eqvPzQOuCUod
p5M/SqVnZYrpB+k2D5Yo2RYMiUq92bdKPMi6zc58W80Z3NH80sWiP63TMG4HYdabOp2oc4qY1kkr
g2gyYrLW83W3LMPgy3aRN9MdxW9pS33Drj+SM5doofrrd64NCojppz1Hhf3uyeENbsBgmBptrXRu
t2SPWN+NVR8c/aJ76rJYPAs8QdlXJhfKCudJqpLYGfU+lajESibOTjWO7ntWcx+z2reoEMsm43+5
P7CA5V8Vz/FjlbX8kJOKzl435XeX2sYpPA+VVMHcbCP8judKf+0bmMKwV1qa+i1IN+gWqXAaezOX
rJ2YlSTMHlqSQK3SpiMpSnXKxHLSDTcOmA95OIL6UNbcZaaWbNgneX/Zeia/EFy/ltEWARoAlIwB
bsDNgLurK75Sg7Z2UtNMP9cPGyPPzKtLiiHe87UM0iHbj2k8odLhsmV0aB8Q7d0NwIOgF3Ad8ZLU
xYTNgOQ2n1OamYCREvXSxG76N2nJD1owVgz7ualXpnVdhoDz/3W2DPsisT4nqSbYkIYJgrR+JoJ1
4PvLvXuXXJJ1wl3maFXIiI2+WHeL4zwwDnM6Jz6XWCyPAGraYcoX973tiHirZMuw2lm0Y5475VU3
iSgKrFJbHjqFL4eZABEfRbf4a08JHa82Wb8LTY8/Dl21+PZoVD9x3pQb6P/p5Mz9um0MlvIVlWmd
RDOlG7df9Pd1lb9cVl+O6R3adJZnVAjufVa623+WNHZPXUEuxoRQc0HkY80vL/MZUlxexqlVz3Xu
RPx6PQ3FwRKv2my0UYhKO52nsal/WQjd74XjlnfjOPkmZdWd4nXktKm0rL40plP6UxSNv9mQ5M/S
HscPZbQyCa1mXNYAkRPB3pjXaApjkkJelGHPpCZ06R7ZKgudeLhVxdxdhW2JU8uLf1BiqQ8Dh/UJ
R0J3JsEM5EjKKN+afQlVrlfab9JDbHX5GH/rqYtB2GhmJnu6MrmUB/bpLjiBblVitOQe4cXcFL2K
HhOrMralhq2hyt2CYLueyw1o5B7J9ihSfvNDczGopjc02c7bRAIQZaGTHnC1ZpvSjppr15DFPNhQ
L5bTimcWuicHOZQDgyoaHl/ZGMcrBJT9WCwrdNg0m75hxn8KEPIgFRXMXD43B5lZxTsUXhtYQ+fx
meVvr6VdIJu2ueiC6Dehmckro4PZIVCDDEpnTB7Bs/R7MUj4qS+deDpU8TB/O2PVvAhgywv2+jmI
6wvoGr9voWtBtJrF0+ql02c3LMXfofYcEoVYMjFACfLc+JqeTB9E3FVrYLORPhAiQVauxn8JmQoP
UbHqG4Rctck6kDlZ2tnNsEyCZYoSTERN2XUqJH3lkJfZPhsFJp6YhLqrMXMM9TqvtZ5V4sy71Yer
qzt+vqJ7LZ5tHcxxMO/+1oLfVq9cPr0Xf2qDs1wqzwEMQyfxO7tLD3rSrdt0MLtgVdW4NaQ1nty5
06gOkyRMpoifuegxdWqOuja4z960Ni2v/En5iTbP/pY2oYkMifBn+kVXilc4gQzlkaywx8S1nxKn
f7eIZQsS+N6wsEmXWllbtU9G4d50FLNup+lG/kgMwXQpyQz9Yg0AQ998LT+lG/1Ta2FfpWkTrJZU
2qOMASJFpGUHM+/Kh6aubdSwLg7wWd43jQ71uaTH4EIvybLP6ghULk+eTLfA7eM1yX6NDLwi6Vhe
Ixzeuzkus20mKoYIa+08iKJPTzhrSVVpifTPehO7pQX0Ni7JuRcuj5Sa0H4YmnFu5WlQ9Zbx4eVW
/IhnYf6KpUIcXFqs7l0/eN9TpKLnMja615klXWHdtt5PnErM1EUxXZW5RI+9VO28YfJV7BksEPTC
w07GXNbeKyTXLa64gRNC0Fm//VuuU/qmMaDbJNodKfS6/EFL+rfM071AywvnTzaqu9ceDwWGJDcO
I1GrsynaEuV7RSiVBdkLZp0Hfdnxz/TG3s4aRz0Zn8YLwVCp7mcEO2I5os4iBcMGt6LHbdxLutbW
vjbMOYzNafhXWRgBF52QzaFGquME5CM4pCDsSxZd4CVXdgia34eRUaCTEhZLf5jqjzSzSbrXUKUI
WzJG577OlgjL0hi22eA53qZaOumnNcLilNRVc5xs1qXC0UJD8+QMv4M7taZPXqM4NRZDzwkx/MCU
D19WDKO3emwc8aZWpz8enWPjyGY7YME6LN46nq0pysBfRzkxtBusjTY3+kfUeMuG6RkjuP5qdjF6
Pi0tcQcEP+Iub91nsZjxoyQ5/mWxZX/uSTpIAvK27jBeVV6XwgLenCpxwqBbboYGJM/SkOhBxLVt
Hc/9SZAQ8VSlphkSDaL8SSdV146qdp8XXTP4Qsn4xHqbac9MWQsh4u5O0Xp+T1ma6TfENt6HfGBP
qV79mpntXrHClT/qHtwYOCSBsjoMYaUv9d9MzgaTV2uddxJ8eMuUjqqtYO5DcYTB2O+odHiFRLTD
d6+pwNGkfZDV8LvoznWKLO8DMYBhU1e9uyZlnwkRtag8+5e1Rrkbu56ntbXb3q9tr72ieuS7jhN3
W7WyeRPFZD+sjakhyJrNs0dkCJ23luuvRKf3K2BytvxRmkKmJEMvwLEudZ87Mv2LF5tQmULI9Zl4
xoRw31L9NiY4gnAIVkD3TW6MfRCF17qCr6q193TkkC1IMQUrKSYY05760jXth7yMnXD0tPHvIiPj
PtRShhU02N33et8zMKs7sB2dGQ5Pe+IAI4Dogk85+nq012X4Fpq73mLNtbcjMV93nIsv0etoNAwt
lmHssniiWNh4JMpIbWaoNJvxGhZ3DPIWl4bGSgo9uyplhpqptze2/dp3sjPjhwOfC9eUXKdJ4dU9
zUlGZ9XOa1yHcU1EMPEQc+Ij+I3PRorySSReL68k4JmbvlvGV80Y7FeLNYm7aSUyF4vxgGKgmmL1
l0rtgdT7o4UP+me0qCftZShpD/txVxlrznnfeq9dOdq/WkRpG7XLTqsTsSn4A8N4VP2Jog1yH49s
7Nsa4s892Oum51LbEO+Anu6kxNV5C89n6coPsKT4TIdR30Sxlgic2b2KVOVKRoryrjET52tNOuZm
JiAVwKMubvrQfrk9FO2yUquxLa3Y8EqTzxbVijnJkJ6zVTjPtXWfW3b6fUzfNzYEFng7DRLOH7OY
sw8CxI5irmkNUxsDNss7P6emycIpH9K/sFvKAvaKh8OiCHfIOkEqjBwEax9idM6nrAJnAgPQzkUR
FcjhZp/tWdBTP5C2sf5pyyR9lUMjHjkHq5VH3RbfwjO8H1m4/Tckx3JYJ8fejYyJfnjPuo+cUNQd
e6CiZ3tY1+QUddg36wLTkN4YF2fCs40VahifSq7y9zKXw02RsgrsyT4E5vTyEZBnxXOb4FPWMp2D
Tnwrcyxfeuzmc+iQZbv4im8uaFzXlOC0iXwku2E6kR4ADk0iHo+oa7+sVmffSkKGO9+8J4JsRIOm
pKWClw5DL1YAzyses4hECr/qGJS4qNQvds7hFY4IlrQkxp3xIjOVMUOVd72+zaMhPgkHQhJmRIsu
RqlhRL1v59ovneq1hyrhyCJWVCddqHYuqErjuLW6OP/QrCg/R0DC15IUwieVFhBvnkbn6Gt1KV5s
byUsxGag4OtNxN5dOuaNOTrxsx4RPTkYnXUknKN/jWBuTlheyMFoi+ED5TiH3xphWEwoTJJcSObs
caQ8m2kufFYjV4EayfdwiCnatXP57BrDoyEJ1Bzn1NwoN1pPjqOX780qcewM9d22gyrYZ4YTzjEt
JY1oDqhWNX/GjAT0YFjc+5zeyPadznYuodJsW1fwVzlKz0shrYSdw3IliSNpQoUD7lEMWnrAIzyd
lpQ/eiFseTuu8NZJ70QB0T/0fSuYaomQpKmXmCL51AhN88veNF4tr7GwSGjlU+ySpTQ2Xv2Mq7z8
rSf8TX6pT+nFkhgF/R4+aEOgoH0fM1mOn6wkSZpASI9lF0HHCHfZ2bqU10xYI/pJqn9l/TydLavk
hltG/dGN2eHSd1r5aHpD9UQ4T/ZuZvGw7esxOXtVmT7OFA5HRvRIzEZHrIdJNxZwj/Zkcevphubf
3VS5dB692SGflETfl5bK6b1pkKsX047OU9ws26wlx42Y5uzTgir+O1dMtWIwm8BezYrmyCq3XoGr
yCeCwn4ghND5sskk85WV59hfltQjmZhIpL2bOclrSjg+YTERIrA2w+AusieC2JDmAfk3+iTKtLjG
pqt2TZelH6uN2lnVzvodt2YNuGANp0ybnX1f3VEqa40XdORJ90cN6VBP+eCa1LKfEiD1RbrFeJ4a
0R2X2myOabVyxeNpf9IUXM3qCCvEqYEHnTDzgNZu+DsnKjvN1pj9zBPLbRWBldQyUnoB1UjK0d57
CcKrmdFMj5wq32WHddK3DAH576ERNnE5/xEETRMglt+o7tS+nyUR4cwffsDO+1M+ZvkBB7TdA+/x
/nGbunrrD96U/HHbetolpFr5Xu/WW0S54egiFQWcqkyheSkvPcaWoBoAF3NbmYcZH8oXpXry14Nb
fDXgW5OdVnrkfbuxQ1Bsy1jh7jryQPbK+CXO2CHnD0Lz9qajLJIV+S+ajuUyBZzVjga8vigDO43q
CCEJndHGOmM7Ne2OPGgLgclcWuuwodFwnsm+Z2CHmYwIEvGnNzzrrRH2sFejMIPYTpMXkda09qqX
CJM5wktbJ+BkTTzxhY6WenJqx/5VVrt0YcUju5vVMtMVREcOeYMBuRE9pjCN/zS3RfYYiA9mnjjj
H2rblAdaYLQmhN6dkt9UVtberEldMCCcmbh41V5kcRPgtp4pnwGq2EXoMjlPxjI/dPfGCaVkOcqu
nX4iz4he40RWEjGWmZxy3PaX/HNnK0mR2xrktoVSX8SNwELED+Mu+3aqe/yfWSZiiS3D21lxXGwy
aS/n2oJnZEhlfOt2q3+SZrDsJ8K9H9fRyN4bkhM/6iHHItLpoBlnZYzNYV6WbDMPqdrYXmliEiCo
3GnhjrHPLD6z3tqHbq83knuSxL+qMb9ZrFecKxwOhwxBKfb/l+Wt19V6Eu/HyOv2ZWMO/7IVxgZ2
maOyrAnzKBsNoETM7FbTBTjWGK2bsVXksYydtiMStD/0oNhh0xs1ytX6t2OI/2B7FUjmTBifIKPa
pu5zhckU1SqLl5GxZ7HJmUDgBKwYCJeD1TDnZcoDrElZdNblWOyX/6PuzLbbVrIt+yv1ARdnoIkI
AK8iRYqkRFINbcsvGLZso+97fH1N0DmqLMpXuplPVS85Tp7GAIFANHuvNVesiduKzPrDEMf9NvHx
o0eNFXKY9um1OKBoP092QauScUiDiv3RPVuKO6cJWwh3unyUgDKe6joucEUIv0JwFcTLwUKtGFll
e5uWCOodpGLLLuMTqRs/fEwH7YtK2EBCbzO3tqsHW8Ik6tMwBQOujFTcwxB0tlkl8qWtA32NojG4
/y+r6Th1Czu8qSeCvqxSc1eFtJ2VpahHhQU63sg4sULRfIcyOXsSQqRalZw4TGhl8+KDlV8S7YUj
wirSCSp5xnCzbbP6yvyQXXMymVZ4jq0lFF+zuPqvENHMkOu9WkdsbNag5xBx1Jxm/6upA+UEVhLc
zGHJx8hDNaypMYZzFfVroLPlusUP9B94m+/CF0xH+a/m0rn8yux8KH5mEEx//mzuvhWX/+b/kx5n
TMn/vcf5cXYe/69dXv389toZzX/12+SMSfof1yQN943J2TDFP6zJhFXrRGU7ro4D+V8mZ8v5h+O3
pVxp2Za05OyCZx0+m5zxPxM4qLu2tISByMr9d0zOZxLA/7Uc2xCi6RFyd4ICpzIhkry2HKMkU/6k
af4xAmlzDCQd7E4i3JJtr0EqnHLGEYT/yuHwE/o9yQJa0SQ31GGbW0VpaumJBCunF1f9XTGXDEXc
JEA26cSsNVNvPiIaXHA6zjeMF1sIW5e6sjnDvb5hxHDKdmlzH3H9avc4ehs4OsCZk4rmgWrTL6Qz
Wk/EEMMn13yVrwlJ0T5IsX/NJpjvAQMiRnPWSHqkwrx4aA3LUiPsJDlSERYHb7KJoEXwBPI7dnNK
d6iBRAns74+R9ReD+JlD8Ppd8YLIruCXz39xmbEGDbBmc1rnxwAqgjo0vZ09U1Y09yN9MmqqUJum
ovCfwjhF1ql3ORUet5gch1MdtL8V2kHn3mx6wrzAC2XXpl0ZHyAU5tCui1t0dTgMto59H434xdtJ
PYs2bpElx8Yds9tewKAO3JoFQJnY0m50fGKbvhnk3uoCHD4fPKD5T7+8usO0SLWbL0q4F/75Wq8i
y3br7BiE1T5Cr/XEljLatxSF8QaW4VaphCV7olKO48OoaPeRbOxCs92ClTaW79/O64hGRonFhws4
wBAKtal+mQdbRxY1TxVZB4HI8kSsX7keRUInGh8eh/33L3bmhbz67VwNiILJvEHYknkZ76fJZjDZ
aYvDSIMHjUBRd58gigc7J62HlxS5DJpoh3oxoMT4pu3G7lrYdXdbFvrJCUnzQUgiy5XvkIcbKNZN
NhBVshl1n2Af4jlu9DHo/sXEeIXE+JN5cKZ5XNw1E6MwLNegxQTa9/XXPElX9tKsDejnwJEQoXBY
xh1T3ubDwC1lbMNo+lUc5hGVtE+2ED/cgmHdsmX81fSq35o5S7ib0hJVtZY8dUbdfJAKdsYuXN6k
KR3B7KjgTlwm+E0O9Qov5ibrUgdNBubKwJEYZyuBtg8XduFSfXS9pwRE4X4y2v4pi5Ei50m9oDj3
U+oUaj4a6q/pFOfBpYQUlq6zkeARzv/8DzoF1wScWxrmoZ6khI1sNKfBsFF6hbn9GOVTuEOrPmwS
E76erSX5144SFwqMzlk7emQ9Ik20bqO8gWwNIfpFsIP4Tx7beX2zhGlzpxcBf3LQCTnIEoOJqjf2
ZTElRxl5n13wLru2rocFRprkxq7Rnequ/lBURf/STaCOjGJqDihmP8jyNubB9Po96rbQFXQNW5mW
fvmJTJHtFrLJw6MoEpa4DtrnyyRaY0+DuE5XAaW/b5Oj1WynURnFOG8xSctivPW1PPPv4gwQw5Iv
pznpH8+cbxc2yB/Kci30RzND9PJT4BQqw6FtnANfZL5BgjTtnR49AI6QcA240L1yWhcKyMSRNoki
bYv6P/5gynq7xFi8KBstPhtyonEuV7ayiRwSbxq+R7tJnphofzhTmG/rHrNYZ8hsy4HBWZOulT6E
Qfe56ziWoItASw+7wPv5+5mVldQBkvfe8f057s3iYgkhaHTRPlaGZV+mSJO+BR2riKeDPoE3j1P1
JQ61WUAsAorAXR5HOxwMQbaEeuu5H2SynjcWr0ePw7ZLYNrEGuBI62JpAxKcKaTU4tARhEMn0R2K
Zxp+ciemEXVCGJdUxfRP0IUjB4xJYR0tQtZ+xjqZEYmdhqv3H8ZfJgCdgotlwMhRyGMu9iApFTqs
+F59QJZQPI9uwqRfzCMHFwe2tayWH2x6jBml9foBWPPQZKdIdUWwYX095SCegLevyf7APpCpJA7c
apuApqUNwpEpx/S/lGFIyQQw6FUrINPSjF5pEbas93/6Xz5kyzLZ/zgS3g8t1AsAlVcOtHULZzgE
nF5vG0KuVgVc10Xn+QEZC1IP75Ko9q77OI3RnfThgPHeVTMY+jqJ6HcQ29R9cUL/g6TRtwOULbmS
LjtCwEGoNV4/oZQOTsHmUD/Yqg/XxtBVW9b+AClGrp6NHFiFmAmKPtPzzQeP5C+bDaEk45Krzrii
i4XUQIrv5KIRB6cu7FMBxIcxmNFJQe7PtGqWxl6gdjyiZWwWvpeIq0mTcU8joCczMCC1BuVWfzPQ
H7+hEgTi+/0bnAfHxeBh4Ci6eErplJUuXlmpUwnrS1McdKtvTrSvScCgePiVGk11G8iwOdgkQOJW
YsDTOUjU9/ev/5fP15qfDXAowW1w5Hr9bnQFU3Yko+Xg5a72uR5TJAUOkhrD9AcsoU24RpMQ3vmV
Rgu7jEb/E+XFCDmV4fYnN6/0D6bat4vR6/u5ANe16Lm7uA/EAfTQF3qmW8ONfn3wm/8yKCRkLT5W
3WBbfDkoHKPDWuojm7WrEYYsCpp25XmYerLKC29bEqduoxjXWqbnxfMAnvQGR1G5sbss3gRwAGE3
CKP5AYSbYjhS/Q8G7dspjKOnI9gduGiMnMvteli5fdd6mnOgNIOwkJi6cA2QWO50O21OpPSYH00c
8xz9ehTarmMo09XJS9FN+2IUdnWNpC71NUASqgSfXQVAJkKdaEBz1EGm5+JBy4duDcvXvQtCDJq6
yc1d9WVTbVWo3E/vv6HzevrmhiRwAbZwHPjNi88W+70DJX3SDmTOOve2F7gv1URkjV55/aqp619J
17lr6tvjBjTqhLLLvx8bp/jlot+edyd6uxgVfBs859H1UFfeTgd/EDHfOSeBuOWm7dtw/f5d/+Ws
4bAQ6rYBIY2XJy6/pc41k8aBx9FkLeXtusBLVAY/BJh0nfA77ys1h+boZ7PWWSgURERmabc2LalF
S0gLIpUJb3NM4+EKzJpxrPSmuul9O95lFcZmJ02c+w9u+e3nxi2zYOguG3kc4xeLV459JghSOmp2
bCe3tl5bq47YqnXIuRSRNqtlQzF5g95bPs9hgvA0+mfDQQJYznPDoCjrxiMqkQ/uax5xrwcA9yWZ
sm3KGdzdxa6CSkOhMq0Shx5V1qc8t711JJBJ1zho8LD45j22gmVUQfjKPeVSlCzBywBY1+6MdlJb
4nKMvcVyhtNA1S8tB/Bl5yXZ9Qf3+Xbxd4Ck6Yp7BEdlX5435pW/R0qFAj9qWPzZvrPTgGj8HLqY
/rizTlvg6d1YVfItC1FD4+CZe8/WR9uQt5OGw4OavxWGoGVfzuOa3hlVpZOXlc6nLRRY0w93Nib4
lp/uvbr56HpvFy6uR9KNywxKvce5mKcR9FFn6hLzYOUeJts6e3E5DazzIhLHijiTXZ+41aaHH0RP
xrY/Grdvp3BYZVybtQteoFAXn1pIvxYHEZ/a4BnNnmhMwPOjcvatm6QrbNxblCDxrZNS5R+GpiD+
tyzvZeDSe8pS7QUjw5PTp/49FYePnszboWsplnSqUWLejl0OXV/hlozd3jiANWEXnIXFc+cVHKwg
oyEipHr9aPkcTj8YifMvfv3FcFlHGMyaSrmcCF4v5C6m7qTSMhM6het/J0QMClvbgUgxjfqa8Agi
caZM7pBV2feWOeUbDBCM2P/gLujCw2tUFB3cy7OIG/eDj+rfOMSOWYA/tEg8aTU0apFCWUFK6Xd0
8URmw3leRPPfz3AgfzQPv30UVIBp0Ym5iuwacv5W/igC2G3V2tZgTgcTvNcuz6f8zpgc8RKHwsAS
1ee3xZDssUASAyUlh9taOB/cw3lP+/p1cA/C5CjI3k4IytGv74FAqsbOhH4Y2IHSdVcYUc6fJvAQ
jiReGrLdI6ZLrbJxCvaYrIzHISvznzkxDtOSIkfx7PmItxd1X7HqW2290Tph3ttlIXdyPsf4YZdv
KgOJQJqRXVAko+iv5Ij6cWU7hm6y0w1dIERkSKI2pbBJViE1og/eODvVNyMP2D5VRUUmiEKSePEt
gq8rCepg6jnXXKB6s6emBbUOJom+37aNXZVpeN79Ep2enTxkc71VUMjfkaHGCcmXYh3q5kgunol9
T4nrAffoVY6r5ZoImglPt+h/Ipyy9mAwv1RWJ3dkH/cbMgXsY6jV9ScqGyD0SQpe/K5hoECyDuXU
OyNEkj6iCBaW3XoKBNo3cxgfRkowyyYALtBGE0oK1AHGfoglJeDz3OyOYbzvzO4aZgkxR8jLt20N
qMGNG3kd6zh5cLvax4JdyvVoML/naBLvYeD7DHyDsRWr9AcZF3gB57OnxqvaKDs0tm4xlk+jW7S/
JnT518WU6/BUTP8uoI63dhNzWiGPzz9hF9e+F2mDNjeYj5EW/5+ji1kxjxS57JZ2mEFtDOzyzkvo
8rN5Z6iwPXfuuz7LNw6F+PvSrYNdivSgmmJvK3z7sx5q97AzBFA1HxONVpBxlqvIuZ0ysDzdxKIJ
bB+MR5lH28quw7Wk5DOkUUCoQmNvRzMYriv0tmvT64bd1JvJJqPOe49NDvUWi/DPjH4iqBOKM2nm
kSWUJv2utMp6M4RC+0z2489sit09EoiouNLwRWwqD9ZAYKXf0rh1t2zOIazS2EXsYAQHkvi029Sb
EHtkbTjeiFwejYR1XRUTclnNrSFcGflGzpW6tLS6h/S8EtO++WQbSblDuARgBLkbk935XxJY1W7J
spGPcDq2Hijc68qO4BoLIkd3qOiT37U/VcyMiXnlnPMG9tpsJSOkSW7SSOXHmH7tGgAKn1wpEQkH
WMdTQK/z+h+Y+SZthdyVbcljOL80sOXmwqMy/j2KY7IPSvh8WT1gG5/BhQS1+OXNCFNhQjXZoIj9
anndXdLhDuKdNgspM29BwVCtRC3TKy9KMFJhEF1LUj+fimkYFlAU5W0oa2dbxcmwaApC0mJzTifz
RRrvzquRXxKDeVWU2OYzLbOeEiGKO2OM2w1xJtq2QKh2bfcCcYEZ5osR1e/3Pi/zY8bivvFJfVvi
Tw1pDbMXH8O+WJKm3axN9Af2LL3Qrq20Bq6SuQ8dmTS3mVsON1Uv4iUqH4w6jGRODj5+pkIExjOJ
AlBm9HEWYKX4v5ZN20YLIfTgZFs2h8wx1IKlAcxoYRaV+FyX4fDL7jWAlcLb6LHr7AJV4GwpQcoE
fQolwjaZSjHw+kn80Ay2/Q3f4Rev9knyBPixBjxiH5MyUegOsv7mPCsGfGYnlqEVdU5uLMzaZT8k
wDYS8xuO2Glf6sylHJG+ci4y0eNneffC1hh+j7DyTdTofJNa0KGtbDrrWy/7+kQboTmJSufDoFdP
KmqZMAjZiZP1PubBN8J2yf+L0BHxOzmvdLazNsogXkxEUq1GCNK3oLnEWnXedCoTsAlID8fVkHYe
Wi+9Pkb9nOkoGv+gnVOo7KzYd/h2d5pBbxBYA4QZ4GJkPF2xExqvDQvBt1855WcHmuneK1TA6d1m
egkjOVzbzfjgmW657XVVPBPuykTYDD5TSsG4hieh6FhZklWmrqLyOSgtfvP5yHx+esmo1HHCsBpg
jHjxyhCVc4rneZ0StHsFdDa+04wueeHMK79Ysu5/pPTp7/ABOQdFNPij2ZYj1VRo+KjqrA0C+X5j
kA9G/CcyqylMixXcBwWCQAOtQ1D1gtytEgJh0pxsBz4yoey0IKaAA/t5KhsHszkVBYKLKxEm5k2Q
co40o8ymozLILUuO+UmlzOrQzp7MEHLUwCo7QZzAQ6Y1Eo8PNL82j28tFM1b2JX5GiZwfFs7MaPZ
x7a8GEej+CS0loIeIl8iyJ3cXNb4bG7V4H6Z9Rs/kQxRLLcLLLxZ1unPuQofyFznBNCzTSX6deew
Qb9RcSJWFSkyd40Fm08YprzB4k0caAdlM3H6RU5s++NooiVC6yhxpKfOXRqkRzAJ0Q5yJ0rZebfp
kndMk2suddaRT04HO0J7bTLdkl72CBqc09LkXrMpnX6Grj3ddYBaf9eeonlzFIUacKIgshchr2qd
dBaVHsvXeiSCoIVd0LrIYwP9llpIsmwJTFx3es4Rp4x81jYt+OI4xa3SZLTqfb/f6STh4Y3O9SdQ
g8Oa/MDxJWPft4SEglY5miqfJECnqU/4fujVtm4ZLgvP4Mw81J9FXmgYNiI4V5ZnYHPVSmo0dTRu
0Ui14CjtdN2Ns5bKK+O7KtSucQqARnRFvDcG0hW9LC43LeCOddnp2hKlyc9cDcOd4VrONlaWvCbA
BWKYLcJHM9bVNh9bJjaz81aOaXoPiUZYq4m7ApTuSK1HQMvgq+KrT5n+TwAakgMKL9h7wWh0X6Gw
1U/nmtl5u1eqPLwvrTj9OXkW/e+MOGWkr9jcNaWWuRRAVVDA7HGyWgAeIoSreCjsA1b/Ct8xuV6N
24+fEsJptlMxB65Js9rnTM3r8znT1jMQ0Xrp8L+5ajegdnK1xKmfb1w+8M8exsMrB6XEXXdeIUuo
bDUqsU1BVhxWB+RW2C7aiK98Al6yhvdrIuwjFAccMt8yMY2A2HLroZ0PcJmrU7aVmBMjbJ/LOOFJ
taQB96xd3oz8Dh33cbR6NQcpamu2QcZJ19SGvEaJktiT0Bjy0EYu0UXOfQbuk13xvCvt4Xh81ZNB
4+cTCHw/mAbfjJvo5jNUBQq2UN9Zu8u855tr6ItV9PBJrLzq+5IO3byPzKaueHar+ZA1eFPEF6Cc
9iGq+bvTXDhDwlejnPYZga6TE+1EvOaWPn2wDSNDvbjm0OzB3iJId2pn2iSNVu/COoesRzhX+V2I
ksslHhXQRJ/6pwZNypNfONrByQmTKK0JCa4Dd3GTeyOzr6nZAE46y+R+DBTQ4ijiTmn4Bwat3Ude
34CgiIeHPgsPsQcjddF1XO4qlHb3SKeh/qGjw/zSmDK8BQFIiJYq2U04+jDZm3PXHN6I+SOrPe2L
zq43v9JLCw9HW5Q/88rs0cUSgbiJREF/07R7Mqm7ukFo6puochtzFWZyuq24nWdmnqq56pSksmk5
+V05OajSqoI89h6w0SJLg343TOaJGCWBbK84jpE82RC2T6M1OFD+zA48GLq6EG/YlfIzvjLYqrmH
f9Zko3E9qkhbMtaRp7Jf8cnqSg24+7mpLVMPEC3CxwdJkuCGAj5VpRobTILf/Tmwi/7WiB2Bybzr
V5btqd2UB1vwvBmbiDD84tjBNwQP7NxI/ybyDvD8wjRLZ+kPqF/iZjbUBR162nDsCOMWVvVC/CFC
cOHjdlg21Je+Q58tm0WQNB5+4x4dbjNY4gdjz3M3A/cX3eVExVULhUXhhmRn/0umCrlHTF/8ytxC
QZwbw+Bzmboi+pxgDGIFcAZBwtdgVV9QVNaAd3pcnnA7zLS8BQSjfYXHby8Lo4bTMwzjOoEQvyC2
D5e07RONaW3HPm23ptMP+14Z0cqMkvIO6+nPMqw5DkVRmNwnmcPizToQf2NGJDMuDgcIYeDhbXGt
Wmnejk5quFd94drf6o69PGSCOqi3cZaJT4mPZnAJ6mo4UPx12yOYcywSV9QQyngtqHh9Mkbw4Qvl
DM0JlRY7IGlN4F8InbtOSg4X3RgDkcM4Q9so4QQw6QSFLSQe/DkcnlUowSzjwEVU3qEIrVmRzT+i
IZ5vSs3Df9q1/JXiHGuOA7vo1NP4vs2049Mh2IBP5/yvRboRjjjImnyjk5fOeAkMlDvnvQdM9xAr
PqeU879ae+y3krHle+964C+uSDu0+OYs3LCaYzwxNNCKGnsWTdpQiiZ/moblc4gREXua3gOg4CjH
MswVvfnU7KcFmwIndz8D//X0Za9wTy4yKyme23hMKhzxofrVhr2cU0qZywi246dkUDR3lsrlTinQ
Jkk5UHlGSZ5/auYDL9pFdC4UXfsXL3SY68iJ5JzuhjYE43Yg3g4EJ+tCEwumnaFQTcFHVeDuZY8C
pdx2hnugwvVBE3ZzsqQnVoqs6Cs38Mzft5EXNX+g5hfnWVLw1LDbZNdTMYJC9d3Y2U4gapCBF+G+
nMocTJudoTMxtGBWJPDLA7/Hge6U5ap2p+FmTINfbYeLvi2pBrMcHHsc/AtqjtkmDVzvhtnBPvl9
xUYBH+4ecrN9xXbXv9GIkd1qZDjeJtDLscck/mOdp+Yd36zdAzEFeR6JxnjIATueeO08P3ab8XU1
BP51E08+hCWwMKnwkJ1bk6Vvi0Bb9a0s79KmTvZlpvEXfvLtXAkxeslhvAaDaeqxt6QIS/i4Efs/
XKxNd6NTwkpwfZ3s0FDn4dQebACg2jwc25mHWFZ3R7Q11m7QAD8m42zhOb/YXtYnYzDoGdqxuklZ
0TmdkFpKDUo+4Ke+Ob/aKdJpwYtYh/lMTqh+1ddN+t1m4/3YZRj7wz79rIF73cjO99NFHxnptTAi
9ZTqsbHh/GdeVROeEbht/jVBl8E+CmAST+wQHjW8T1AGCGOrgIuF5mpA8r5O+yDkuM0IjmKKen6M
PMgewxkmNcurfq+oljfjV2nBbsq5YhEM9oD1UUGJ7/NToIXfbeyrhwhCF/ToWoxLx+RI3ndme9vX
nn1FMql1345V9eIKz3mogxIAqpofmCDP5GdNkmKySPoJEqM/GPZ9D9V4749YSTUSxvGiRyF2odDU
bxwi3q80VwdMXaTl8N2w25i6FvTXq7H1khWpouHC87vpRgSJDsQB+GfvDPFhqlA4z2l1X88FGj/R
+Fg8uJLl9VTa4ycWZ96nrdTMS0isEzqOz/CSUmKXSxl/1erYWdaNhWHmLE6gk5X9SAbPO56HO8Gv
3n3O3gIA8fx1x0nsLqiGWPfNkDzFsx5IV7nnL3EoKPTYGgUBNbcYyl5jNsKLVZ9KpYUMcEzvd7+n
IwN2tbQn2nV8j419hS59glM+NSc1140JjDQhanu5vmqMGGsMm7L7UIxMnVLrK1jiSYLsa+LYnS4t
fPJEA/tAzQavZLOjx5T5moC6PxAnMwX8WXcL9rXB4Ty7AQkroGrJx7AKnX1Xs+VbnauE5yMSlY4S
BbadGEfPKuSpmtsW5+Md6xHFwqbnKzQRUNw7eWyRLVWTYJgDNL3vaUmfyIhkSql0fnTmBbuoyXV4
WAM2uZa2MMSCoQOU1hR77Idw84aYvzWV2zIvu++yUh5xeKV+1PUqWOWJFj9LcFebcBDXoOrknuKY
9kBeKIeXudJXkCj80hgZAnXGWnrXy6J6TvB6LYwCA3RStdAs58q268lmB36TQ82QrvpSig3pEvXh
3Dtr59LWuSCJkCn/nIhg2KrazzmIjdqiKjz/WsvnElHd5fVDXEfZPkFgQfgsiBN9aLt9i2xg7djz
xFpA1yJCN9np88IXALbcB25UwgqI+l9I4XTKIp0B1nEQK0l0fQjMgMko6dlBD6meHvUSjFbajAGa
Lst9IaCFmg1izC6z2+9jqrcb4k72hjVBx2ubFMSV7rErMpyVVmv2vR3ROYMDwq68g1ZPXouQwV6G
EwKXYebeNX5OtoGIeUtNA5FOMkmNOMkbcldiNwGMLSJfbNsx4te0Q9S/tHKSu/hcqziv85AAWKPs
aV7I7ZK8l5WyE97DLKjLXXCVRUT1hwX4Xnp+vwfSP6ypINkUMPTx4TyekNwaKxwYFA7yLttarVut
M+qwG9qvzo2DbXZTemm0gWd4XZAlfWvoXfDUxQWACaxXbGrYmMkovtWb6SYWnfm9LkRzIoqmeHYK
W2x07CYr3KnBHa0vcm+SYXyKTXd48ui47l0cjWuVWc5aRo3Yph3pqzkGHZuD9a2ba+YPxlT4DHxe
7s6j/v26+Lnf8roB4HC2UuxaZ+Et4tPXDYAg4iOaajM4DgzTtZJtcYIQy8el8QbJI2WsIT517n3i
IcoFuwHiaOqOXTM94vw4BoGBrzRKbCJM/eQTaaiPnsqHq0IGNeaQubp4rk1mec02omfS5WRXLAS9
stUYD0/l0HIOsHIbUrprtDdeVO56HQnhsjXI04XTmqWfMhZnTs8G+3tdZ14qp3EiQBrUJKWf9gE4
Qf78e2L9XcYqotGABxmaN1UejgfXz/qX9x/bX9qKLl1wZUvUW7rQL7pYKfGmlRia6AitRt3KTI9v
AqqQXwK8YQvAYN0+wLe7guSbYo6vsw+kF3+7PG1c+kJ0bmjoXnSOfDdhDev78IgVW9vqpQHWd9ay
IWwEQ9rnnQbJKClXqMFeSEw1j+//evH2+u4spsXiYKGQJuPt9aAZOyCSmJCSI4RrRsV5Y0JuD9sC
VzINEtpcPJ8XrGHUDVzEQfbLgDVLNbdM+JTzuRRfoBNe554j+2WTUOeGoFUb+05N7BtGc2ROEF7A
XE2yebnRQmBETamHa78N+UfgVTtCoyljg0iXbvUILWL8PDEbA31rE8dYOtJlEQ3lwE1paUbNKMc4
R64vZZYrPG1VvDjv9NvK04cFEUFIaedDgYZg6CWed+dYZtMvgd6Vp8advK1iCt79bkaquWKamzWt
snCWM7//dN8+XE73Js9IzUKrN7qaTsIn7isZHzVcGlCgUXweC8PyAQeHxo3hTeP3jEivq9TCs61h
R/tgcL3tk9F10yXdeQtNGs7e1y+3yoNc6n2tDmGC1uusDgyHCJWy6CnXWV59+rd/L2IUmw70LCSi
F/36eiOrNDbXGLc0C9ONtNiOdjgJH9Mkp+acWhpF8FZcJ8xjW0n43geP+y/6cGo8BkqrWV5iWc5F
X1AjosRVMNIOsSbbDZOXf5M5SfZSemN9ZURyaYyz8I1+1KeOTI07cyRazC1bUoR6RfBb133gwviL
jJc7klSElMFHBv3n9ROx8CIVVqHUgQKDOlURePErF7fvqkBNzqlL2b+EoPgZkGrM5lK7acu4WRtB
QEQRjKHi2miC8Huv+/3LMM292X/7hfGUeNRIAZl8LlVPBVY6zbds5yAM8M5XLX66Dc5utvZzRyk2
4uHlvLKfhSzDAP1j+f4N/EVs7Ug8RAhIkZBSu5k/oT86582QCzcMWnlwumiEPzSSzxyRbQT3fpfL
hghgbMcrwxq8m3AYknWsqDF9MG7+Iv5yaAozuwhTuM4bgTzFa+iuqH2Ormy3CCEzmgdDA/bBo3ej
TdMXBw7dVVlxRqVzIoaVGd7HKm53Vh74EXzBuLwGsP2t9Y1sCVcv/AF6oD0ojbNf6U0AtmObesb7
j+6t6mP2qs2NcD6XWZD9+sklsmfbW7Bw1bP4heO1TbKfif6jUPMWau5RECDwkX5rXg9ebzJQCs6+
Igfyy6z+fn1Vv8+xmYkkP/oDZlmBrZuAwTA1gqsRtS81GN11xit0CA6o/9j6QHPydkLjkKgjAgJo
yPckLyYYRSjPRCx6eax6xWksCRS1osQBO1tT5rAb7JYfDFBz/kGvfjBbWcvCEzObqNheXSyQQWya
Seq00b0Mk2rRBr6wSEDPrZWTU5g6z6lYzAo8t0aDvLypoATL5lhlrXZtw9v+3R0yKxu2Q+3CjByI
EAhsFCJnlRJ7sWHXe/hFwAh/OhvBkOPpT++PFedSvYRDxcYMzipgsDt8sze0Tc8uJBHnB8JIC5B5
ZrmToqzo7YrHkWPfFVvn+DZPO2LSgYrEL21cniqD/T1tYp/MA7rSG7oPZG2dlf65N8Ac7dWxH930
Lo+yLySYsih3Rjx95fSSE4U1Vw0sp3zCBdv/jF1jPJ5XZKr5tAtUOD0M7At/uIlXrlJdkb8SDxJE
5mSan+PW7jYxJfwdjKPhRncq7tAprRtzLLUbI46Bf/edWqZ9n63SznYPHoiShcx7tWxG6VxT/C4M
BqabrvOeBqeDvuIbZSyASyCNCfOhQxiuz4thFun90SE4CDF68UlDEH2LqK+67mTbPqaC+XoCGQIk
eEVr1IXqmGnfUsnXRoxHeq1SjjFO0xjtOq70QC1tqiOF2cS/AlfLTufqo98UZnznD11+MrNC30Ve
ilgeHcgLPGzjGTavvcH0VK5cj80TeB/yTt9//5ffDcJGYRv0FyzQ0MYbnah0+2yMjEo/lBndJ21o
2bzLeSclJDlnXTT83lT/K+r4+Pv7uMhUvvi//5OI5f+ZU3n9/1MQM7P0f29S3n2bvsXB2yBm/qPf
HmXH/gdZPUc4Nm02O4BZPP87iFmofxA8mSi8lMPny8v8Px5lKf+hjY2kHv2qmpdQ/rh/eZSF/o9U
2GQYZhwN+f7Fv+NRvlhxZoOLKZFczesOUjdz/ud/rNVZINIWgAUOeB9M+5UzePFPo5BkcBBqbO4a
UBN7TlFQK/94SP8aTH+aEy8mr9/XnW/exrZg42h9fd0QvwJpETpCJeWRNYkUYwXigWpTn6jt+5e6
+FDOl4LhhqeFrheO0YszdDqhJ2gbfVx1RW9vE6v95DZTQ776hCPC1D44fV0spr+vxoLmKpzMOMkv
lrO+RBsfNQPeHBv+RWwbkH2o8BCu2oSrou9hAoYlp1D1Uab7X34mAmLOBsjvOYzL+Yn/8SbD3rCg
B2m8ScfOr4Ja6b9a4jIB+U0EpiXkA//bj1W58x5zPmKamLZfXw+oDJnBMf3bNACxesU5IbKXfjV1
96pyAPHCoyB24f1rzvufPxZuHussiMWWhB6SUXtpFkXKPShR2f0Kmoy6doomuCmjSH2wg74cm1zF
NqXLcUcoDliX+6FA1FqGHW1gcUjBT4LqDT9HRUH8AMUYffP+T/rbxfC6o/jH/fZWo94EFO88hU1G
91A7qmA4+SaoEys0n9+/0F+eHQZNQc19XjCc87Hmj/FRwMnJQjsdVpprH7CjVOsyIKzkP7iIkPOM
gomPCeX1oGCs4X+sgXd4lnixRDxAZIWE/f5F/vbIsBvwtJivEIteXMQKoBJD4RxWhqO6dTFND6Hp
5rcJqs/V+1eax/Af4w0py3zAo8WkoCGwHb+YHZU59o4mE2q017SLPxjMF384DqV5ztdxg3JW4t1f
/OE96noorWm8YucITWwKda96sMhDbe7zFJbmzQBoGyfX5EUSP23eFZ8odEOPff83XqwA821whJiL
CfOBA2HX61emacirp8GIV43exxyL/jdlZ9Ycp9Jt219EBF2S8FpAVanUWrItSy+ELUsJJF3Sw6+/
o/Z9+e6OE/eLE/thd7KqATJXrjXnmG1mYBoUoBDiYtVhd5ZN7r2vM2yI/92t/88rsyC7wDEcIBn/
bi2IffOqfp+qIwPM6rShJzhuZbjFPTfXfymW/6cPybLB/ns95Dj/tMz+4+Zngt94aE/00eSWJDBo
6D84PE43TJ730+7W07M24fRfOgX/04teH+mAFZJOnP+vY0ZWunYh5746tvB1m3SCYPc6R7ojG29c
e6KAgA0dzNx6n//LK0qUSEAD1L4q+aFZ/OuKZq7dNtru6qOKCBC1Akm3PG+at6FazGkZJpSYbuW/
/v9f9F/LiycQ1GCjoCniebRkvOv//89veHF92UROfTSbw4RnDJcqIYbYm//LU/Ovh///vg71D1px
nnyKoP/3dUg+jpZhsOojDN/sXujZf+pcKRigbO1/efr/ff0AxASIFOj18V1yh1533P/8SHkVoC2a
nJt8jMf34r/4WSkG/rVlexTvLisLPj9O/OBmrp/1P17Am3ynoIfrn+YxFzK1t725zLkmMYOAnKo+
lHqGb8pwIjKJbEsXFUATIsRhgSWFY3EU4anVYFGsMXm1fsgOvNthLVX0yx+Fz2Q9H8CXTa1sUT7R
3uuTWvSKpaY18o1D/3Qh4XxTsReu66eze4OTTB6UXGj0I6REq6nPBGlLRgq69y7T3g/iHnG5xbwB
GQry24LBSG0Fy6tUkjC1onPz50ZHeMcHQQIQ+N8HpxzFh9yE/GvPdvONkz556pJJ5luhhSIk0Pbg
V2q1CxrLQrLfLkNhQ6eAKbgAwJmGs4Rhtidju5L/a0P54w8NVvSQY/aXqNU1MK+8972jnErYccOm
dpRla0HGjGJknHrOWMCMcYA6noOiK4kS0pEEKEF/AZChWYNYANSWKeX76p8bnlD6DpG1/WHQ6/7K
Kw/mztaQKHIAhVFssa9ccylZ27cU35CA/TFNbXe0gF6DqWQm8kvBK6zTzLKrb0YGHUot4xBAIgzy
iKoUe3bOxoCgKxMugNd7M9BrIaGhms5aGHB2FDrQ3+dFDt8zTWOmKUAKJNGGYQFQtM3cXOigXM8Z
/wPbFGk9p8ojWZcCpa5uwILmbmKCEYLtUoXd34yz7SOTPds9elvvjTeW7qp7oImZ96R7tTyh0lnI
WlPMqO+mYm9Wln7EEWRW9E1z9sPJ+bsXQTukXtNUb+vmeu+uUxDxGOYYoK6Ua0uiW27yIVacs0lG
yZTDDJ2MI+JlRF0otCHzQkZl6M3tMWCG+Dxr3RdHH3T2F6dVshiqLGwa8mf0+JZJmJA3slVd+YRy
c701/4Q+MC6l2HPFSigEViDv1DpFORzR/lrDuVK+WUglucZN+MHAO1y9pU83Mi+3Q23R9zvV3ogw
T00G/CJIXJG2OqiI7WyNZadWIVxUJHA2Pzwrc+x4wR4GBdObXeIQ3VweO2fS8P6myf7G24F529vD
RJcom+iCL4NxgPKTdgl8zDC2jNXS0dZcsas/7g292Jhh0fZOkmtHP1TJdUhJbRuHO51tY3eyClOK
FBgiwTPuJoekdsRAYCiW2hpoqxqzG4nCbESttQ/qm/VPQM5GL/HCNwGvTlOm3mZrH4GKayeY7mEu
qh9OFglQTQ3RrZcMOB4YaESaIt5b+iGp9KKFNcXL5UaEWwGDNl92Ygospqx0WsbBIC5DwZdR3vse
bQV/YKSLor+D5bfbo/rT9/MikppMUf/INMd1Y1N5S36qV8jT3yO/Jfpt7vQYpv4+o32yAbMuSd73
NVlclVx+0cSQeyy8fHp1zN6LH4vo5E+ytYg00x6BL1Y0Cvew+/bo3wxMFslyCdf2n5Tv4bIaSUBS
OUAAyOo1G2+UXTHOB2TYv1YscDqZ8eD/LTLReMlGsAhsUO2hs7RgRgCuNZO/I25zqse86loUK0QB
vvrU/yS62f2WisbNwxQBOCxfSn/lHxe7bse4CUx16reN/Agxtxtiw8Dy1RHY+PS1zCsRng7azIfM
FWjOxVDtn51p+DHfnQRYxtqZ4hA+N5TdwbPGRMox/z1Hefs8ywKEtlPBDDxULTPSWx1cQQPkehag
B/2gXw6E064QOYN8Fjek0FoExumi5iy77yxUgZP102Hv6FNehgosVB2uTpbS8UYEy6zbJkXLDZqb
cfnnfhtqw0B7R4Sj9DS7iVtmvhs7a4uBocrrzCVWzM+eAn+oPma95vfjJvkxY5d4Us2uwfCg9h49
9qpRfE52YMk7fInc/oXKo4iUHGx+h4qjPdRwv8r571tT5HHYz16A2mciLBNfE9lPDrtBcHZMpMUJ
uafDDaIi67vtcHclRDY4L0FVuu/bbN5qaTkvnRrmSwCrGOoENoFYTKPFRDGi0T+PwEB97y8nhYVc
xsx+rHEUHhq8Jidvr3R+ZRIjcFTmGVUBmWNtZedTQuECdeTa/IibKrMysrbChW+UHu/9QKHQHppt
xQu0FXN3iuphuvZV50uGzO5uohhjVWjTSUS/Gwsbm6jhsdf1XywyuJBahJlc6r9iGvaXxdVfbkjw
kQ1ypghfKvi4GKDtX1g2Evydv0ZCC3DoPwvVtrFtBnLdwrK895BSQKcVP/yworWJ5JGFzdyZvN9I
XfSsc1vwXG1scTF5iOAplvFC7F3OR5AngDRtDCELkPEs+59ogUjC0PUTviOVIpjKyGHvsa4Q4Bmj
8HOJ4KkB0qlmuJRkNqLKUUer27cbB7HEY17L+W7Zun1Ih5xVD/Bv3xDFKHjgm7A1n55xur/BUE9E
NIR9+71nVHup5RYehpqzHdrdajsNgYOgHk7Vx7C37s5n5x47GGXcl73Ixme/9qhii2j7XjhQFbit
r/EpfJATTjH75ERN+egTt/3TH5z3SGfyDiPx/Ljy5BB7szvFLwXiE+kZI8NHE2bKoppa6iJextH/
a4KaxgXglcz+3uNyoxNOeGv0Y5m33xkM3GwTz8FE91zPyJUsQTJm7r6MoU2S0rC6z+BZyKEkrMrc
BLMnn2WxeAgcCS3EjrGl9pBTexQkla/XTBIwx8zEHYcQ5b63+z8ZhWwZM2LKtjjUV7HxPvd2KrSH
Savhb1aC4s599wbPvkPoXBKRHLn12ciBkDu45k8huLJEbqN5QCDn/SnRXCw/x3pbvJT+c69SUtSq
Mu5sDHW7O6yXbd0/WyGnlMyb8T7j/I+avhavs7ILoMKb+BzmcExMq6kqprz9uTL9/LZCRl6ujwi3
W2lDBZsVFDpGZx7aenuebqLFt79CVbyvUeN9cwERM3/YztRGVepYjvVl6Xq6awlUjTft/MpD07/C
A/snu/riGAahB43Fg+WJmIUHQhRvShOFMXJ7882MC6Gh4USq+EJ42Rl60NcMnfNgNjKHMvTQqR6J
qEI9CPB3snZCo7DGfNeR3yUa10kKlAk2J/Cl2EaF8Ul7PHwKO7DHjm1cXthpnoOCkG97fwytHfwp
pgN5MaLt0YBnQfBJ2HDDHgqDBxUE3I7fMP4qIg37dkkVLJRD0NfjcQvmKF0WG7CA6x2XjEm475K3
h+alSresF8RQQGG5YRLnEYAu1u6S7TWPrNMRZz4RWTdPQZToKRMI2wfbxTCQBXGUrz+zKdAvXTvg
nlLELVyMjawWADFy8CVr3jw9Od9H0Bx3YblRqZLy9VRO+PIaogGe0QfOAztEmOHSGp2ZnLvIeiz2
ocRPMXJT1SERWD572UH23XQBNpufes9fkmAnq2fdPJYUMfLIMW0QZwsCuLZwO4bzvMV85vxIygh5
fBBSKVZGHUcDsX9IekG2T/XUXGDcDY9UgGTI1PUQZ50IuHA13Egqawus91SJpxKV9U9QtSvhr7ow
Js6CCthxh7kAuSP2443I4ZQYy2E57rurYLfbexTP3lbLQ1TO6P3ddmPVoMC7LFylYx45uRVTARIJ
4W3yOM40TQmtrDyq5B1cfCwCC+CuRPvKgWIBBkH6wz6esdCKj9pp5+K2rsn8uvECttF73CnjqA6z
mZc7j4xZFPSMxChXnMZLacuaIYUYTfERara6orWc735uNSdiSBoeFpkrRaJcQSwY+o69PpJigPEO
g5u7dSxsUC/5DFMZlOPjxKpP4VoHjX2zIGW4Ctw1t0LY598D9LfTNwPwHRiR9QmUCqLPZpzUG8i5
GCZhHT2vrXkbavxBatb0adpoqk9EdhIXQklHLNhgPy5++TbBTEt6VLEF7jM0/zkMYoT/xEapsJfx
UgQcNfuwW09X5e+EY4AN+aAmqq3DpqL1bdcTykwbQcxpXTZ9XNlkqxiBLwmRITkIteH02hQWwVnN
daENaHfkypE3Te7cN3v5qiz0g7nCAUDUbBpQ9FyqvJP30jbqbraa6QWbWNicfLj16Lbq/KwyJKiz
7huDO6crYnSJxfCEab27KyZfpzw87hNTyjBIgw6/y7G3FQpfFCR3hT8EDwiOusQS/Xm+xjPspbL3
mOAu9cRxinDXth8ONGfM2Vq5LAd7qUijra3Xvhvakyc358M49fZTeDrnSOJyNBIIqg819uhbj/WJ
SCQ/7I58Az+ZAdgm8YDHy0PD5KE9kq5S+4cF8IF3UBWwqpRngcDxSciT1xsygFrRIvIr87u+DD/c
XUU3oxvd+w1c4sNazUofGkLdzrKwXpsNU0HhWPNDmIX2E87EJh2Q2aIMXv+QsV4/do6oH5GgrH+5
s37SZ8MLsTk5KX9Ad+7mJQouOJ0BFubzM1OLG7kUVhETDMB3S/S0feM0hHgWTfuGROK6b9rryalC
PGi54+zfoJhzene9ndmnIpPIU1MQ445p46ap3VeKh+L7WE0NeHm0xCs5JqPqAExn1XKKhlV9D8n5
RA62zeqhUhm6xWtZ/87OmPOimBVC1lIqqZoCQ87doXLU42o32U3YB+bX0pG9GZfr2PyAv2jztbqj
GyMTy15U5s8YLIMMwausJUmmTrHe5Z6YUhwB1g+n2ez1gLg+LOK5rvtkmexfV7H9S9UGJB4s1fx7
G7CdTZT7ShOqgDOtxLiCX75ocHujUlu6Yyiru4IMEEpzyGhcGLmaq8uS/Seo7e8Y6ZfPYi6KM/aP
1+FK/I2J+rBKZl0zG6mWqGgbao7PjrA71K253oZ7wki79Yfd99XfXOBJpgvcvCmJa3lUEV4b7wrp
RrMS/pHrlqVNH/T8mn20Ca7serEd1WwjOpJNbT+S/o29Oyzaz6BUZG06yronJC6sLzjvrG+mup4Z
EOdvb6Fwa6pwioiHrI6ymQBsHti0Xjbxo8itgeME1d07EHs/KWvSutwBp6TJwu3nImb7xXM6eZho
Fy0p8p6oOmBZJBIydMHZ25aD23Mvm/Cx38qGSPrRu81yb8qOeb7DXZSNKxuCHsEVdeVuJV0DBz2O
9lxSfPJ1oJMfxg1v9ArTHr8LVz+uCzu8RdlLVo8vds9N9DyDnt2mYPw5hYpSHzRLcBkGGbz6uZbo
yicTzKzY4dSnWJ8F11Ot/2TPwT6QOGLUkRukWuDV1vW9G2hsaEz8Gx33oDR+T4Q3FHGBGf4p28Jg
ZSbkOsDNW8cpE5jiG7mszm5/FAOLegK8kHBTBzHjgm2MEBIipiqK0M52J1y+9gKZA8G4Slk98JRL
Ew7Py1oiRXExejSx7GaQi0iCHVj7dj3y9Y9YsMUgDflLa5YrLJ+VjRuInLOB+o76KzHGb0/0E0Cy
Qy0P7LSSsvvKmN/SRZvrimAAmk33iJfDO+IVAgRypWRVD3GZP0Xerp0ERZ3zdHXZrIiKJ3hxi+k5
SlDLreNdtKq1PzccjvaYTi+nQbfkcJJns/99rjRHFCwFuxf3KNfJuPAnoqBlOY/JsAwjth1vahLE
H+t8lBqZMj8nyP1iA99P7Yp8j5PMmlO59xEM+XLZcwYfGAHoLcmqwC67ZVPswz8GszoSIHjo/U01
N1jcANMQ1ZxNVI+OuGvBZ0Y0oeT0TbFVWXRhVg54PkvtemikrEg5IuvLujXVJstU9mPXHfq87b9X
1UDUeLBatKnkWpE/dmXrHia/4OBB348IMs8jeSOJ2qB7tEubTRNQEStS4EUtWagFrYpEo9rIKbHm
+r3w8KPTSJvrOV7nSXxds6h/mcgnrnzootJKnUrMxENa7SRiz7O3ex/7qYOm1jMQ+yTBktohSJDf
GHy1OVzEQzYP6k24Y/g1EJOHrbtu1qNn1QYQDjyf7bRFOufgtw0B+TTMHBFmFy5ptW2w0LHFszR6
RLHrqDji8vZ+QSjBn9kFli3OgWl6akTobfjDbZ9+g7ZJkxOjccZrB4yuRtbtak5pa82PatvWMLbC
aK2xAFpWmBgI9nSrSUXAIUdVxGPf4LU+IRyOzE0zGSVo91X+t1wHhXeDupLUJTXnzUkAf8J3vxr0
wU5rkR8qRen1sUVnixyHsWUihaebJ4E+XGAfKi/Y3qUsxA8+c/RShBuEYkOaYRCvRdT3l2aa+Vjw
xjY2Ttlp/5aAAA2xV4/+L9vknOohQ7m/bQGSNqlkMOPrwTL14qyYkQ+tFSnstFMux8deoISKHVb5
l8ExbZMMrm+rDxgmCgJC4NrLvZk1R3ya0RMZY82+5dcWdh/QlF8jQaR8SQJHaeconvHGVQ1FPqGv
HUnxXXE/idp+wENc+jc70Wed/0WZSuJ3bINUGMg+zFbpmCelA4g8txHOiZpNE5rW0qb2jPOsOsyC
KeJ4LjTfaxCDy2ktdW5bUcGLm4FxbPGiUQ0/EcDSoHWk685xutOc2V0bxXdSXYWuKRFvGqvUFCLH
aDyK+6SxPYT+XW8TJe63Q12/Ys7E59s6HNBPSptZxlO0VlnCxHBw4oCuXndYKjucE60NKbQzqzWu
/hF/LQZ8gnovA9phJ+b7UtdG+A617raG/GbSzFRqJVvbOPsNSquwpO/IWTPBZUZ/mpyRMk9p4s7g
Ufqs66PE9+fghArNa19H0hcoQIDdFdz/ZePiQrbb/K0XS77jIcKPmprO6drfbCSTdwsxtP07O8qU
tFUKDmrbYjFzoSEsCC0eFOf7taOsRZhK/mRa9NpTrzQP+uxBT2FNtdtuJE82uOYxJXPwsQ6rZoxP
n2BW5lP7A9Z12YeNSLu19qI3OCvMUbUh+5rWit/kieYT5ZegKadXQnCxBuPC9DFesC8WiWWVIwyO
bSM6eq4zHzqNvB63GHNctWuhysKR5pXwv3uiwz2oIbV8jrOwnzscTe1hLjZwN1lFSJmLA8C/XUji
KE6ZszbRnV/SuWFVy+XFEh4ZxsU8S7KfZnSST5Nu1TNdX6xUh3wdLOtIqpTbslmGKuKewg1CBFgb
uYgC0bL8yiAjqjtfzP705NNU0KdAZhY8EssX+tA1wfYbUAdqeG4lO6BnhkAg9VUpv8qFmU59oLkR
gXQJ2S8O+KMCP5m5T+wLun8DeiiQ2rD/a2rsxQkYhttjCcOn9ZoQI7zyiiauMrXW525sSOHO1rpr
znCE1y/q7sJnkyGC+1uxrN76XjSkvKaqc+w1QdbRtKkGzECGvcG/AuGsll7114XeulHpbF6U0sS0
BlbYq/sbVzGRuIzP85dwv5ILgBfi/gbY2/d47kyXfyL8AZeMr3B4QfOH5tnfpPOy+/CkDrIFT0I8
ktOe2ibArDoKJYeTu9dyjI3EqpI4Lc7kwy5MWdwEC9FZWQNK5XZwSCc8DPbuPdV+579UgS8JQ7Xr
6W+kUBfd7gzOisNWGuup8+aFDRjm6YvPafi3cPO2vN+Is/rybIBhB9xBnfWcEVn2bDXa4Y+NQxS9
bR5WjaeGGdDLFrkmuHRhYPbbCP6WOs8bh8i7ycp9faxGu41Onienln2lIpQo7QEyi0eji+plVXJ2
joO32bAAXPT40bUnxGkaEEpUksNLk4wj+N7ne3haezoksHwmp3nI8klxludOm2NitImwyptd+PHA
3f24D1n/QCGGqRL6St+cTNeEoCXtLVgI9SrZ4pEKibfCK0gGY/Q1mdTB3GiT8SYXnklTZh/ULtNt
DV6rgxNC3M0l7Pt8Pq7Kz1+UidiaI/KdDps11rTHjUUEzbBTnqaNUfqHGcoiP4GC66lSJtui7Utu
Ge0ch+azRnT2t1PrQG5rbmcF5nVHFG3iB5nV3LKmaveBYzEzEZte7ciD7nhHMa71l63IwEnCMRIV
t+XeeMfetec6gbRfOzd6K6vqKCbkxnGAs7NTB368ns+g3nmrQafkLu68pqTqL8dZrhgksL7FK5ng
+VEWhWlfmsmplrSHe8X0g/j5KW6jpd9j4zbqV92EcMejmhn1IeJWnW+BGnLOlrQgfJhPQlecy6eh
iuEFlO/RundO0kNleq/rieLFJoskTwHo2Nx/6IHriocuK5YHhSeYIhgXqX074m/A9O/vwafYbdHF
Lf9eJpndT+O9HqdVHnBjG7J8c1lfxo2JaeLZ3vrHr/fyljGeZoI2aPu2hkPBI7+s5g0PreQEPdO4
pi5c8h8OjsnmIcoZW0MK09uJS8LYJuOmDVKH1qFMImvYz8VYBUzys1ZscK72yEqnuiYhu+eDUF57
/lAeqIZ7nHEi7/KLWYVXn/aW4CTwJFj9TyuAAzBbu0Pbf7E7jtADeyKifLgL7+5SM/9l6EGfnXYP
jRQGnBZ2manaf7QYvuxLVPohYdwZJ9CbPZSUhwqYObGKwiKtbwjzrrzkg7qqMUv6o37Q0u5bbYmT
2R7AIKX5SPBGKvxlcA4z7vPzUi3Npz24yAxzdJY7dVJe4uLvOmI4AOq050UoSuS+29a7jAM0Jco2
ccVmQBntGSo+qWdGUGUfWya35KDRe5Uwb3xijSrS162YRY6cV5NdzVy62dWlZtD9Z4vUqtM2Qp8d
o/i6FmC0YeoUy1Xg3Bdsjt0RaSn0pZ6995ls7SYE4kPpllibaQJcsF4eHYqIxZzdv/OWp2ruuCOx
vhrnbaB0+94DtH327IyAtGAXIclh+OYsdqxdtMlYatKteyocBmZZbX3uW0DsGJR8cVM1xv1JUaJF
UrGt1wkOqeyH37qbTviuryfSXbM4XJnVUzx6mb+loXa37DytM871CkNbfUObnihknP9FPpw199ur
ZPa+HcqBLlKKpgNM0GhXeKrrysn1S4GNigF/0LgLWIxA7P0R5pWofkMWzcZvAoPcXVZwFLmbvJBm
GxgCwYHOcov1CtgT741enTEZtWeyG9P5zBDMYkfz0YVXF7yIso8eJ1dcM+hdf3gG+7Nh0++qDq8u
Md59zKCx85hbB8t37djbcsrtUYhLb/lhdrYQB0Z4kRbeIuXNBhPQgylyxLTrAUB29qV71AYIwHFX
HOUf5qre1gQWJ35cJiReGRcZgLV0slaHniuK/BZbeYOyvsp6eZJTNpj3zmhUGXHd0JIAlkJH5xeC
gOF9zWc5xXyPjOtL2V799pOR9zor/Q/MCOX3natHZo3eXKLJRMAzm8Jhkw9bpbC7E87X0tKllEYr
I7J6OhUAxL2bVnPEn5JJ0AJKvW3BL8BkWf4xoU+W+tiBhwKOUgPvEFXZ/lYWdsVzg+Anireqm8rT
zE5qLm5l0RffDarIy65y337PnHxw7qxcTGKjZZdBVPc7EHM/5e7SJb5D7ENWod+h+v8p85pKhKg0
tY7VoQznwY8XWXMAc9yiXm5z8kCjwwwNbjqCHwNiCGLJnS+r5pyXymnPl3PAnjaTtat995NUXwGr
I/d0dxBweMsb8tMWO8YkXH4Q38pkFDOwQEO8Bn1wu1Cs/dViqfqkMGA0D5Xphfw27cUuXkCgLdVh
I62cTIE10J8zAgmPeQQHsQsIQfdz7C3vLxNOmjA9KCRzRqMydSe6Wf0EGm2XQUzm9nLp196dnhd3
Xt+Y/eXkzvpeBo9qng09fDv3vwatLeuBR6r6Mayz/SMXwfIux0I8jRy+KGuBsvxBywRZafEkkI9F
iPrbDA/vSio1CwMCOAd5IjEIb7BZmJ0dCtdZv4K+vDIKW1sON6US7pI2KwNx8myDlR9sySe85hH6
75RhNBxaCHb1Hb1OCifENjAKeJjrX5hW+UeL6SWaaJLmGUbhQ8mZRfRmsmNNmkuROnzhwd0mrTI8
ArZz+nvUkRg4kIpBCMPLT3PUWwtc4FEUDSo29TSw/hmwMEfkfOUElVn4VdrR9icsy3OHZMARM8bh
ghgpDizXa6ipJcsw5mwlz7ZSmgOtAMB0KHKzRnfIqQMnUZpwlzNFc/aLTsNAVaBByKUBesK/gQA+
PLC0tJyNMcim0MEGvPWoun4PtWOIGsNqR/gmtMkeXuQizHauosndb4e81eOVUkI5YQV9y5R0m3Gu
bC7xK4zp5eLe7lXm07JfuvZW0WOvE9uf/WdCZ5na1n7U3HL1SyLTc8W+reFQ/S30AJWsdahpgRQ2
exdXRQTNhABdVBZNQX8wLmaq8HivTM27ppqjh7VznW5L/xpv3rhFhkZ+4k/f5ED4xMlqmGbGlTt1
j8Fo7yR1Iz8M+fW6chKnBON18BdtZGz1IQN9HG7mbsGfYxKbcN8PGAtrTTk96Vc5bFT5fTVkI1Nq
xppx2ZfuPagi64MMM/MDUQRwsczX1Zfjo5U5jiakU7eQK86AVmzbA97NyH1EgUsjmreFywiEjj4g
CRgKOPFW8LTOVIBJ07TL+0Q/wo1DKqfnsVsqcWgJsFR01j2XBEzmreCHOPA8zaoJHkaGlz+5jVHF
LOXSchBUq1EHw2wWDA+Jpt8bf1F2jFRgjFjax4UjdtA2TwTNrnSuqvBa0lRoBg8msOdfGaf/FjYK
6ojrwHR4zOH6rajDNDeYi9fuWAT+9gGOXHyTnvbejKiY15RWRvET0WR91Pva+alSzW9amvJGLxPe
7TkPxe8l8NWnpAnaHEQ7+nfZZE920lWV+2yvssofm85Y9A4nHq6kpOP2gXVYe0lPzA1HTlUHHwJw
pfXUR97oHLSDFursl1nwFUJDrWML7ucRKnuHBGqfW8qwzS3ug7WgUz+wNEQcIC0nu0wFTrb3YPB6
uulZia1WdRprZNmS5BvXOhuWg2Mgd30zu2VLQi4ztnE18B4PmcjAd9cY1tw7JidyTxw9QCQlqLjn
WfWhEFPHd+I+1MK3kaaANDogKqbI6Pex+HJ5hOcDKyAoeOQxY3dE1RVaN33rBlzjoaA9UyuffhLc
GPtccvwmnrSmtXUv4ORgKWiKKHZL6d7lJekhxy3K3SeinO2vyNFjxIK6lVwpNbT3mGxhdyiiCb5E
rfUPWKss73C7hr9sZxNyCgsHw2GENbCno9idBr3BWPbfQe35SD4HoTyCU6vS3O3XFvRXUZR28WFC
U+i0rnPdx6Pfrjqu6qj4w3y0rhmeTyRbtYoK+CCrGelVHq3b/bVHMyb1tJT3BtVTicrUbosfLpG0
VAdDLvaT7HLlfiAvmKe0oEG3v/IbN8jU9soxJ2slbU8mI8DE96VBl9O2YY1gBTLJEZBkKBKrqsat
jsd62Pwzn4Nm4Cy6EExiJFda/wM4wkstFEcNwJq98YBgRfx1GPyshLzS5zwQNPgYwDG2yadY2DTv
0SlkwSv+2Vq84S0x4Z3VVMxibaOpJGH3RAfXJS00rp2NLFpXIWL8HjJHvF/zkaRZUChVfk1RL+rz
YKqQCmru3eOoVNQmJKKgSdB0etoH0VQjQaha0u71A/Bfh7LLcusQ4g+sL+68FeY1790M8dOy0Z/u
aPnSSQPJoqj33k0l9/08R8ruf842ZLtHChz8USUbWf1R7kATL3Xv8L6sagXXdL9VBQ3E2NHt2mUc
zNpwT4QiJDqxdNW5aciRPSSJtS3VGZVe29xZMIDppIhhazNyDKwRovk0ohmkUgqx0nSBbYEni0Jb
QSOi7rv6b3NiyuuDFjPL3pE5XenH87hshaCIsJoWkQUarOEj9005XsDsDAM4yHUBMqX6tfmgFJn7
Y78SWG0guuvjBGa4P6/cH9A8kYokIyMoOvbW2v+29wZqhcM1kemCWKe+jQiMqVHCLQvd/8Bf1bet
XfrlVwEocLrfGredzoj9oNM0y54hM0X2a7unTdviV6mU9zVwE9exgW+2JvBsqutQciY4k2s2MOOx
2Q571irLVM8dTyLsOCS1S7LuWOvvbPbsV+7etT9lDFk+q6Auslt8szPCzG1otvuy4rx3k5UBFCI+
YxDyRCGpiUvwx2D6fQ6Zv+tVhX5CKIcM4xz5c26zh9gM/a26Y/so5k0oAnBlVnKozcb/Q9157UiO
pkn2VRZ7zwa1AGYXWCrXIrS4IUJSi5+afPo9Xt2Y6Sn0zGzv3QCJAqoqMiPSnf6Lz8yOvWBkazGo
ZjlyOMCSNN6CZrKZykq8u2wdWTl8GgM0baxLa2PipUigFzLnqMY9XEHTjj0SZ1a3XdXGoFt7HtPK
usOVUjKVWHXtK2LsmwVypusy452KF5hJRpwGQ8O+KtAcKmHPHlNxYMpgU5s11K3Rek1SDYtCVmIG
CEUOlog5tNmMewAfHT3ASTL0ftJ0ZnFoslSyt6gJ3YylS8jis9QatQhbezH6Xc/7rl7KOB8z2Pqa
vn4ibor2mXw+ZxNuNku7hcooTxcO8MImz5yuMcPufrS9vBzpAtAWpphumXD5vgxyb2rksxtZ9nvN
tPp9GZGkfOl4BnBVW2O8SK/KunRIGyLh4UHVws3YexGtTtbWRD3OdeI1OQcGf4UdK51XkCoJp+Pa
zE81V0mmLaKU8rtGjZaUa5fGwKZWG6l86bqVobrXiLj7kDI0vWveRHX3DNgmVo6Omi1EAJ2G/mQU
BD21v9OWCkOqGBOm1wqHJwrmz+qkz6hzU1VVd91UK8PLEGuWWhHV0OFCujiXewiYcQyyqq/t8VbC
XgF49MiWFlDpV04kxlEap7R8ldQ+6Quf9SPqfOCzzfDI00rVvRfJhdOPgJtmtTzrJA0KqLcF9h0p
GZYYiw+zwtF3Uqltdxkouni/FBbei6VpWgYKqO72d52CKn0BiC5Lu8Hk0nS39i1N5p6I8kS5rBP1
jPg5unV4o1RbUU+NnNq2H62pBZ4UZzeGdg6cMYptQe1yvxzq2Izz/KDXcUfpxOgUMDwwsUsRHeRU
VuWbRod8fWYk1tZHBEYjfTEtTC+HtE665TJ1Nf66qnRq57ZPqcdylSEMd9AodynYJuGaTDRZiZ0s
o0UP4NOW2yoyX8qRC99Gi7WQBALePlfmCvNV9A0uP+hRVJM7DGpBIevcWPuR/3EYZG5DkrXlHBdb
+I0MhPxo00MY1OdNNHG0bB6cLGVOtMtIIhjVFtVCLdsPW05rPj95gcdwOdiNgot/NcZ2uBtleVAZ
/BgllIHnkcGIhp5T5lmzfJVdzVUtZCEy5X4PvijhszDNPTOtWcJvHfuassIODulPSRRMCunSFcFY
Lia2zaaJHM6ciTBQ77vOjgVrnYp6x9YZt1Bkiywpl86vad9GNUz6MXbSYJK1zryPoijJWhdB0ta6
HXYuY74WmiqzsI/8bM6DZqbRtG1RQWhVsETMEBPKJx+sqbM3fa1lzyIfEG1TOZbvJm0tf1MSLHSg
ZpPxwyY06pwfhf1iQcp+d7DUDm6D+fcxG2xnM8vKSl+6KuXvSiuMF0ofnFc6eZOR8EoJpSFsIQUx
v+qpUw5I/SgkTtIa+nCFFv3XJOg/lXn/fwu0//er3iaN9h+n2o8fdffvO7f58r/m2aEB/cWkfpcY
KeoqxbjkGv+aZyd7/BcZg5PFxZiqPlkh7/S3zm1V/YtBMJkebjpesUY4xMP+lmdXtL84KOlExgDA
3iLy9j+TZ1fMPwA3/xbalEj3EagnvfunuFaeABJrB6nYiZUciaklMQc0xMr3Sk/WTboSNXE5Qki7
dJKGk8agqfCzahXjbmUcP3vGjEEHpNmS/RqdnqrYulpxGhcH36derGXilRwi72YUF5/iRX2XzKjk
7hi3/WuzFAok77RGNAfROeJiFCpV8+VcVB7AxQKKYWu9yE077eU8M32Npe4sMmFuYakr3BnY0ckX
NQ42rag2beEpzqo8N7XElYgu+8qd9TmDio8LG1WebtdYmdRfGWUgJ38xIXutTJzR5iCWSKV9v84Y
7z3hZNOJXCQ6X1JN1Z1USmrHDQ0lyclzSP+0yRiSm6kgsV0axrqjkiXtDq0eT1qKQ9i3M04JZslg
grG8/bLY08xaa5uS6U6cm6449YeHQuvSZ5wp4p07+XQoHNEdqKS2uN2vw8v8BzB11Equ3rYY2P8k
sJc7duMRBL9UmwEvhipukJLkhEu6/tRyU6Vh0mz7jc4EtCCW05khYwydyA5C6Ggr5b0FumND/rIJ
ixsiD29yZopt3gFSTBlW3VdYmTgAxA3urbTMcAXJmB3ArKrgJNeZn99KD00KL9hUmESzW8gHpg5D
G47j2DwwDwZ+ohBCeRfDWp5o9JM2SZSa75x6s9BJ+oy9tcs8uK+SpxfFO0eFCTy105DejqsjV0HQ
QRRYccanMIODmBOpHna7xjfGPL0f2GBzz+4VM2f3nW8ZKVtRwkGGgthNg12Fg/5oW85JTWjLwO+X
Y+NdnGuZojzGTgJXvTIH15zsTvZiU/SPsNfxkheTAzw/srd4B/RnSq5inOLd/JER8Ds5nC+uKn0W
HSAXed9zbDzaXQv23bYPZpWvJ8Fw5pmChuxLsLMgtjZK5GudKI8M2qRvC5tGIOn6tGDzooYZuyl+
41iWnP3So2zTBG5/Fgl3cXdoQZM3SQkWrrdmv+aCM+I6aiLyJQOWPSsuT+bArkZ3Edp3Ad3fVR3J
ydiY8Yetwkh2fTpLvxn4+W/jhhcdLJ1yOyBsTDMmCn1f0BaF85J0RzL2ZCKZ6a53GaQ4nmYk9mKD
7wW3vmOg0ZRFRvllOr0vnCdf5aGJjmQt5AtzLemByYKGKqul17gwRAAFPX+JFE08rrnFoQUesS1v
q1jV/Ll2qnvab/q71arsB2lp5A+bJ5nmT1mmT6UVCKVN4ewjVNRjWZYxlb6E4cpaNi8sf8YAFnjo
t6UzT/sVWcRbEX6e6qkx/RwU7Zm803y7+pIoY8Rb3FwjJP/g8inV5Kf9ZME466bTIquQ1XusQrdo
9t1iF/ik08lpPpTSuvnHar3mgKQ6PGJdjjmbgdiO766f+0JXP5SxNp8HqPu4MfX1PsoVKTDIe/mq
jMLNxWitAttJ4i2WcayLsdJeRWSNwU1Zurk7jTeUiYnX98bxydDy9w4eqXDSEcdHqwR9H8v2A6Aw
EaKLOQHMTvu5azq6k2YwoqTtbBMr15gfVjWbfpYZgs4Dmre100ptfbSH0n7CcfgEnzRwsh4Y1lGM
a3xa5dZq/GSaJXZ8vks/M/EdULYgR8E4wddjzde+Z2i3jDbeSFP6xsZzjcoleSDxNOVup9IcPAG3
X31c0cydInq8g9yalHur73A3Vhon/kk/NGOsntWh131LXkQ4xll3yTDn3FUq0aOusawNLvH0B5bJ
eCVc1pwYa6pbmIbLa9bjGkvNUW0eMdA4BNjKJA0yDQFNDsTcKhRErH3n2WRMvQTzTe02k1CQWZMy
93pRJbsihYudtuy3OClE84MT4G2dLesR9GmvY9ytxl2m2FHAwBb7FOqy/EhxcrsbLaUPO3q1gySS
0y0FYdKxlYvlCkAXKqdJ2p9ey7g74geaH+UiSg9VFg8fXdE0YcWOdaaXKA5U0fEhn8aYCh6Yd/ea
wKdKCGRfjLrmU+1zTvHDPTDMVtwqy9qLpg7UaaYWtnarntbfqlHHI4F+Vl4aTJpA3KK7Ks3qJ2Hg
32YcKnnOwDkZsqDygdfV2VV0WW3UZtTfEi4nT+pkdvu44EFDbpPtxyTPp2sikm7HkbbHwzdIG1Ze
OQRpLp8bM483CiYVIkTM3DUciV18UBAEN2Ne9NuhMZbtLS5Ewmhugb7a6Yui4yodRSseGNcZX/qQ
KCOft1R9LPVc9YGtMnq+3U6O2jrqJ1mU68+od5YD+Nipz4xXeh/in+TLUzS+1bMmbcifqO9W0a8E
e6dUd3u11F/5khIdC1gsbWG5sVxqmaxxnsOmwTNSdNul1vUwKpFlet3w6hWfutwWQ5Ctcb6d5ia5
Kr1U/PQ1pn4kC4v5NxFAywUvTVxi4kRkc80p83sKZJwD0go/cTasu2lZ26uSKPLenlp1p0lt8TA1
s3Yy9Vrfo0Na5DIW0bi6ltFO4/QLzGjw+JtGTlbaHrhC3MvEOD+7sV3utQnKGW6TgW4eMUrKHQ4K
w3Cb1E6eM0TXPRAa5jhQtZgHElfzZr1kuUeiouWpUuPb7L3VwOuJSN1DRxXnjAjnYchsxjNlhAAz
FxqvS2e2VytbxOhaRh1djKpP9lnX9p+1llKtMXCI4Z5T/FS6jD7RZ9JL3E06Nks9Ooshb/3VcNJ7
KBb5Ly7zjBwDYKPFU1tp2A/qDmEeozzo7syPDyvjrxqy+ULnQTo6EdYPgjdKokvPcZlZXwkA19pt
Zaf8aLGiB5a0ANSJagRiDBY0RsjSvu9z824mCYnoXxJg0mMabAQBni2CNa6TAS+XEtS2KR+UQTi7
gtMbQRbo1tQXjhsSF1ow5pq9k1o1+eyaRcJALJf4t+1SPjTlklFlgSGfCWqpPSd4BDbYQ6hRiZf4
VBRWtLUKdGvm99ppVpxu1ydjB6M1tjLPYT6cEz4umKhHZsPn1zAkH74Hk+0yyZbHIarEfqHX9ai1
ynzfFJw0GjZjfMMECw36qi5at8x3bG3VbmHHuWOyyNoaQZUCCF2Syc3yQdlTK4H5otLbadO0tvWg
GFP2XDpFHuZ9zUNNLqfbT6otpcFczOzclZEVftTovYDiieWPXDDaSN69J0U0+v2ax/t54LzmqrQD
hlz27Z1O5uFxaQbrPYGo8LjWff/QcWveambVf+kzCBj0t3nXLJnER7zQPlZDFKFtWFSs2VOwMpN1
c6bEviS0hOzw3JYPet9NWxl/3D4BZMBE3dLmsHcoLLKYJu4woEynmdmV8Ai3jVtQnmS3gaMEBDp6
WOqJnH0XizLe5VIUvS1l6fi1qtsnPBsCKw29ecea3fAiSb1CxDDSr6nZ4t9OM8oXXXygGItomI4e
cpXgPhUw9L5zRNQ2oDMZvorVoq1klNIsc1UxWBssYFzGq5H8PHMmGc/FyNG6F0O0S7JkOqP51Ndm
HDFcGCg0symUk4PrDn+ZPs9UbeBA4f5gqufRitVQAPeDngeen3A5ATS/nmhQcwiubtH3DZDaN19T
VWmkNuM8DjqE01eJfu1QGxbzSq488me1GLfrMqQ0KBK/DEykUhRqTVueRyO3DpLDEsG1v5gw5y6O
T+lWTH4hqw+QUwtsZCqrfTEui9cwhn9eG1WESU5REHEc9pOeM6oUJLmi3JXOBFkUrKlX0QCxzVDi
7uRWj1Na13C3KXZM1F0bk0NR2MY7KZza09c0CxzHzE64+52wU/R0N5RqFmaRXV8YThS7upL5E9IV
asRoGXzSxTAFU4qVlhVWmr+NHOI8TznSEm6cLFCHwTnaRSdvbIIte7NdHd2DnEyfljl50mrMQOqb
CAupSrNeJG/rZBqvDC2sM9h/CsVsJPggzg0zbKEKNHTblfn+Bvb91Jj84OtQa2lr8OF67Pts+p7t
mwcSz9ydBhHCKzLd+bGGtNv0w2A+z7gOj1o+U36HRe6Ljp/8PsJCdSHEwvst68XRbLGs4kkpqENj
yw/LSImfCinuf8a4ju/YB3D2TWt3mseq+ySZoO/5VBi/xQx2xObsficUW3wVuJFIfUC/8GXrBiWF
nmQ9O52Enh+jx5KZRku5CY0dI2xe4mIyqjPUVXIqsbTqBwne9gWzA7ebSeLzh3Oq8rrVicOB0xn+
o1tpAfKO+TUaafVmaHFLJtY0grHDWLKUtnRalH48ZxQmP1tdgcxNdk9xFZ1Y2mDix/bkgQ+gDEyA
OfjtqMBd9Srsmj+8amf1IByKc3pLkrASGjZFhlm9PklsoHmQ0jO1pTAs+bYNHnCXNy118dg5zKoa
fLCaVPdhUfflE3op1aFO5DxFtWoh8mf9wowXIzJ8gsX0KA9JuPb1xvDLtXXuXbgIw0XP0+qbr6Ud
qcDH5+JoiA6RpRAIUuJaPqqrcbsxkofEhY+5XulMEiQpJ0B7LvtnreRuFQ9S1gKbT3DmGct8SOqV
AXbe0FHStBpFjZKIp3vMJgzJWllqAqeyGC3EMxZnjbbSM25s5aTm3K1rWbJ+F30wT9gN5j2ucvvQ
CynfN8la+tyGpmuBJ+BDxDZRNgygcWO3B9XM9IBMsWDdBMCCNldovrF29b5u9PHSp6XYDqopPlRj
sEKSlIBEuIGRgK6cYF1r453vrVEnBfoBc4Aa0SEYixNtWtYJIx3nOGaAYcc844K03lPCRBfbBY4H
+moLZ4S2U+UJ1HO7oVKUYShK+wP1UPIR2+2MGbzOhAeR3DlNalvtVQt3MPVCasHRH/oMNCaeliLb
GVxsXYOmzh8Lm+E7+Xn8yGu3xtgwR+0xcrqOsqAyf4BwovvCcMicGMoYrmhGzxpJ+N/Gmfn8xVZy
Xmi58OAs8RG1jfJ9okkBshPpHlfqmvJgKmXm24zBPdJTxRHtKYNIcHu2nNWBCz+WKwQcKpZmebVH
b2gWxtJEfvKDyo+y0Wd5CJ3U0Z65+lMGlsbSdpbnR/SG9cGuhA5NZujCaqzEqcrxOpjGNBBCzNBz
b7el3ehQ3hjHpF05hoxejC/pjMN6oG2wXciXZO2bZQBqCHQ8Pm8JE1i0Ekl+VYuO4FXVG7072zOA
BGFVr0MXPVCjyDlIKMuJPiJUrbRT2b3xVG/5sJF0oy+wyz2zXxJkQEVaPy0rf+rkvA4kbVaSsDcH
6Q6ainSq6655GTWl+8mkSv9O8tsPLcaOLFQtR6FcTUuwEC3zZGIFjLUBNy7Nsrpl5exnpUuwZ5YL
/oU//t6EiJtDaS7VdmZN35Jykk4ghUhLxwyD2IhxZi5qbb6jwkTYAkjs0QxPF+TYwpRFgQxjanMh
2ZvFJsuG4dQxHjuPzK5nX5tkspMR92IGE0LvGClNKNC2LJprhzSJnai0O1ZsU9mPhkadGgnm8qHX
8vgtyet+P4t+9PlEVPcFcNtvi9AFaiM+0yOhFoS9toEKbqXgSbCtFza/X6gcC6LRuqDcqZu85ILJ
VioCuVFe4puBL9Kr4tNWpy3ZnIgXoSZXGc7LGBF0TmTt2CysB1u54tyfQViavPm2zIWcUO1dT4ny
FKizJr6HpOwtn8znhDqgT1RnMWTItuvcxb6kKHGKFaqVyO5GsrMtuRBiSZLm+1TgkcaOoPFWRxLh
kQwApdvm2Ux6uybTQMlam2BwU9DhmJCw07Zx+2rxuiiMswZkqmhINCaAWmm6dpNCgqPS2yz3ABOU
3ybNi5dJjiyvxiNkB2mcS73bQlb6MS0kVZfrqjhNc2FftaFLFT+X0oGCWgoVXhkNYoIybaCiS6ZO
/C1yk+YXxrf8gHOi0U8sOuKcIsWiDG5xt9Bwg5LG+sr5RUTjlQAVD0I7Ko8aF9qwq0bzKY5QHRUk
oIOh5OW+4QBJQWXCwbVhTzk3giiTk+oSZfVraoxhhddcdfW6nl5Uxs2ri/19KbBAW+mmEpHBpjVp
2WMxVxEOOCZuYzCYHXFn+NRHNVYKeCaEPeijzKe7fIRONJhT912VXKCWzF5xImP7/MUWaAaU6ZqP
kDRkj3jocBkNh41+jBJ7C0dNOZpMoNCj+3F4nNB4NurYJudycgqwM2bKS5M7iecs5XrXKPp4Nydi
5J2uReXhhKrCbOyggohx7u/6eDVpeMBdiC/MwYjtpO28QWCT/VoCbrI37BU4es/sspPITuGGwTTt
GjY7MLmLmqBlxLMRK9b6gFrc4w1Ib9jvSpJ+u7Z2LnI/yL9yxBcWqtx/lznz50iTFoJ7A590fhwm
M3Jjn8kHajvC+zWuyg6szRIb67s9J821xG/rAvWTvifmu0EnD0nKpbaZWfSn4h5Dpvm2phJRHRoG
34jLJ4h6OYR3gDEnjffoTTC6XFwWeMWFkoXzSpkW+xA3DdNDWnivkNtuyc2h1PZrkQzPGZzyDe/B
6EcJhn2Z6Cd2KvhFOAHMlnM4vT+dCxb2thU2xlZLgPSwSSyfXPoYxyRNUV5Jk+VfhVbpLAb4I95X
zeJyG4Hlctcx1UN9gOSwTPn8ZEKWduNUmS6xQbdVrDOVybX0l7hRuJr943C0JW+oHa5V5kYblX0s
ccEps3e1T9NvJyJjAj3PPmVmFDMXoG7MzQdR0swWAYnLuODecpfZTUQnV1tw6SKpN2Aq5EHJjWdB
xRIznr6pnjp1nPdOapEynSVRgtgq9ZsxoBM7KOO8FEo7m28tngjWgKiQL2yVGZle8H5HjmkY9ZAt
J7eyO82nEWrazeT3joNiJztucGqOCI4/hPdW0DyX8SdgAyEfbFgaMU9JhvLjMpEuYEMsvX2Q4oJT
HmSMPmx0tXjNEiN9b614fbDiKn4YqHjFMQYpYxGmRM4MatsyyKDtMpVGR9mZAfTkaoo5aIFaNCRz
UjBBtIZHzBIWCKuiPHQtATllaBV4/PlKiazd9qTrSQ1WRt8T6VeZQTmWCn+gBCsQNdIVe321ddLc
+c6UojlrKXYtjnO0+MRQ6zD1wGuJxmHP4KA+1xhQnxUbtvqt0c7ZGp1JrKUai+cmVaunBHfwZW5W
dkRC8k5oYtdi0j5IyoeNFXyra04UjoSMXxeDa0qvZh1JjT/idhUlCK6SmCqewOzBZFfwDUvvHkoK
Us9cCXAgxgOOdlWHkzCVBhehLA8SMEMnIA7lR2HIeERWxlmu2mZ6iKBT7kdT1HeciEkiJHl8NO2U
G2xn1eR8iAPfNzLhA4/iiRpwDY52IFwN6CJhqtRf0hWW+Cuplcm3na764LxAJL2fJBa+Qhntx0Im
B7S1zYb5aStJmHezWtkSQDNlZA4jFZ7WO93zYlnTEX0RsULq9AIxxsBC9tpVdPD47aTXVExwCc82
icKCu2tYXznpNRoW8XKW2cRNas/CXkmIP7SZpnyQgR2eZ0YDvjZb2iEZqvoLQ+IQqljd8ZUPpeB0
jtsaP6c+crywNJsA5ELlsR32Nt18hCzanltuV04ejnGOQQl+psHHNZ4/OH0b4ydX+oi/Z13BbEk7
KfowZlPmpelXmYua0CfHzzBuc4ppWXtxJMfnWuOuCD9E5StuHZH9bmw7+kolo8kfa72NFE+XHOer
j5ZRZrUxwVS0I11eW/xb8Cy0igXshi8kRekQYy692bwpZ9Gi2S9jRtwzKDpRzVt01GhTU18XH8jD
RMar0ycsys1qo/5nMnCf7jYEwMcirTWcFzIjFMelpJ0SIGXgLwKFx08Kqswuf/I2SbJ7NI/60rcl
/V86Tn/ixnJcIQIV2fwjz3VLEbTT4yMq8haPTnZzmqDLtvzUSa1YX7N8K7tOZkbtfp/apeaJGiN4
LtVUSOOgt+4laZChrXCqDXpLqQXWEUvH1G7HrbKhlDhDWYP36WHN1re8vEiXMkJa5XRNvJsTKcLV
ZA7qcaWm92vql073q2lUd7De2n0rlvKOOxMzdBMvlscxvX6pLDtbD6gbzX3bFNn3Sl5lQ6q1vdor
UQk3XrecEdrZXVpuhxQmQV6coIuEzCTYzmzUPLgMyzyctUYvXnV5zfptZ2tT6cMyQ/ch2wgYuLPL
BuMqOtoaSiVuIpeQHjfI3BwZosMzcxEzmanhesmOk2Z2oxthkT1USZXdc68XeLBaKpRb+FihHqlE
rjRd+2BQofkDdWeBRs3XOSZScLBkAqn4cnDstSaDcDFL415vcue3GqB79/GcnvrmxiOzbJVidqZ8
LzHjCVaE3C5+B7ks3yBaW1ADs4H/WuizFtwKvgXLilBPcm1zf6Y5iEq5Whtzhn0FGyWjCvWARVG7
Ryq2Hm7613Vi3EmOlBZlIuHL/GKXqX6eTXvlgxdXd4zfsv1UN+omStRhnxaJujVsqUF/U+anhXEs
Lv6l3au5hWprVXKom0w95jjn1KXZOfeaWC1u5WOL73SrNrscbiw7EMbiPMByytFwBQOZigo+p+F0
j9m44ZqvAT+IpYsj5RqJ6wreVlraPSY+ke3MvlM9SRj9k22S9QczKvodMyKFEohuMj1CcjcCsepM
e7J6INUKuRhClK4pwG+4MCXVzKdopbXPz+W+PBcET56GUmfcww+EkCDN2YhruYB3kiqR6vcEUHCs
TvpJbQCpVZiteSRs5K6kn7XFt2ZQRjjj4S9FE8dFJe7svSKSmA9YORQQesq5ai4DHRq3Nngglcjl
xSgFf1hH/ikXzWNd8utfbr/nq25YsmAN/e9/+Xf/9t+pE8KAqfwfu2dOH18f9f94+D+QuH8qLLXL
7vt//U9SqP9qocHzYsKEBg2tKZpu3cjCf7PQ8H+oprFMPDQyTHCN3/NvFhqsLTIapqzR5Kvq6r9a
aHDXKLJp6zLsZRNXjqP+UxaaG0L5zwYay9GMPyGc45xia+GI8WCNehA557zWnhCKpvg2erxGPCJT
9DKg8R766pg72tvfvUbXv36Dv6+E+IP3/Y++75+Qzhjvuh45YsQyEq4wiZUHearPVfykcH0B0uZd
jL79iIrGN2OTwwUd2vUeYuug34t+W/AFcHc8c/25nWOHogqchaCpeZlo5Zl0e4tQt7FzypY9DkKH
G/JzmT//859d/aOH7B/98Lwrf89wtpxhLLM4GQ95upvln8z4LNJ3TnQ6N72M+SVwt+arUn6t+Tx+
KehBsb9OVzlbXGc+O8t1clrPKs7SW/rJv91mGfWKc/eoqMdTL+1F+cDoJHdGty1DFR7AzaHkVR3s
t339Ln5zVJ+M1OmO0cu2OlXv+FxJxoQAYcJ2A4QvMHzWrWAIcLf6RMCPzHbcOAD56Kee5GV+HlQX
yf203NLtgih3k2N2VBd8zEEdvVCv5Vkq555HdTrPyTYTu0h5M5tzUTwxMSzlwNKecgFEVQ6m4oUm
ayiSACoqQmdkLwe4AhcMOnbMadFfiv07A816z5jYSHGGuOIe1wVOZZNxV82v0OigAUTnHoUAECR+
EKHd5csFSkUdeZa5LdpHvuFYuX1LCqgzPSBJGTZpsj+4WvtnUe3zZasZW6XZmslW0bfzeBXDxY5Z
9zbyuNPGbxPQqyq5AzdcqJs38CY5u+U+mSLCr17NOGhLmrD5TPzhCQiEkXNhPAG+hl7iljTdOb5x
T+gLflgTYNztnyX9dNt0+8XX24tzE5ZDZV8niMeEcpgxpW+Tabrq5I4f+pf8NWguMMKKwB296PRO
scFBjERVxSR8P1vwhIE5AWT7Qvi0P2kwfqs2HS9sZ+4kjmYP6eus9qFwlJfJxNMUn7tos3SPaE0e
ygJEQwE2O/Fy3nbplA6QBQ5kYki7fVA6TOy03RSGz+uUBLMFwQCeJn3QfoKEZh1AImnPK/9wAg5M
Jcf1Xbo8D5xTtJzG833vPHNUFqEacq3eaUGxL56crbo3Qic0QjngyAt3S9/kn1X6X9D0b+7Bf7gs
/QlnPzM9TXrbGQ7SQ3GN9mKvbJOLdjZO2r46z+dqX52Ua/lftJIpNzj/P/o8/6lcgkM/rRY53606
Ds/i3F7nh/odSsDGCLJzey7flocqaE/2uf7//I5/7iYA9gxJgWzrQbnIe5osn9ed2CSX/GQe7Yux
L87y0dyqL/ZZe/zPFy0G+/++g+KvXkmW+j9XE4yAd5VZwYqkXXAPEFsnwMqpTnlxzul+3pn74nFG
mRzd8nnZKzuxNYM1zLd8BPZtOOz5byGXo123r47OF0S+Y3vtL02IkeSagkCg9LzbMkshz8QERYKt
AlzPF6CNplAlYKWifDEk9lKZxK93Y2CUAfdGFJO6cNWTg2D+yfFvuktnnxEanDix+GiSWaAEZLct
hB3veK7DOyAaM5mSZQeF3XhtjuoGK7uYj/2IJsg1Pmz6jQFVGBfJ2ZkOUXfEl8zQCtlo+V0qbEhu
90yke/mdS28dGKG65q8J1ipxmWXcySduZGiv9oe4F2fn8NhtCB9xjSZ9yyw5P3Feh7eCpeOVXvHl
CkQTZU1yU4NQ1D7e8Q0u+CU4QgaIErbfGBsgs4CUmJGUhW/hSYlDW92Icj+IH4fVt25+nde8+6I+
vNee1eo3lnettbWz7fylnqaD9IYbywAXAoptU4LqiLcDwPEf+RM88C797YBMF377FX+ub4Bvx4yx
jFt+zlf5Disgi9Zhzt/HwYtLv+XiaIKn4xIAU8eNiq0M0jyC0BbwQHS/Fty3r/RMWnYbb8Uzsr+j
3/YRzeNNcrbdYTmQ+p9ezHv5Xr4rdsmj9joEuZuGCR/J4lRvB49RznPvfzPN982Q7P3FufLqKxPL
Y+jgmKOdlmdF9RvWXkZ0O80vwnxTbY1TG6yu7q2henczIXl2AC0/yM8YvWWvOcLuCBkV/ibXQ+wz
0/VSnzfK5ULoZp61K15FQFb+mUnlzUjho43pwXRi09tZQRSivu75KzY7nKxk9nj4fXZuAHQvy0U5
x+9dvumduxjU4fKM69CNH6sE5G5RuzISZPUp/zgHcd+8tW88BIJfeaBnm3b1225LSFYPeDyN4P9S
dx5blhvJlv2XHje44A6HGvTkah1aTrBCQmuNr+8NJruLme8VWRy+SQkmI+NeCHdzs3P2qdKFufS/
9Q3ZH+FDcrTA6TjdHk9Fc08MwzK4wqq7yB8AEPGj/AVWtmQkI2718c6hFX6jXzs9W+mt6WyMW32v
3VRv0cW8KZ/FzXiFj23NCr02TnKNZ2c5rppFtJoW99YS+tOt9mxvzNN8MbVlsPQOr83e5d/mjLvM
Vtkm2MRnEh4WL2CbNu29tWm2wXrclZuXYfkxrJFknuLPiCHHS/MWXicX76597siZ5yuhQbmOD3hU
578Nj/thOrBnrWbo1UK9IVpoQmTVWA9WNKxrhFvvwAmzFVZha6GsIwEonHlRARq8nkzmKS8wadzy
3A3swfi4FNXcwl24m2zTHXnb1Cfj0vxZn1GBR4fhOpXiUkCh41Bsbeq74mzhZhu3mIDTlbbNT7yJ
0zbFR70uAkCLJ6j6F/8m1B7zVzCwpw4/ODTRdNV/Y3Yq3P3Igy+Bhm9rY0PYcGhsBneDK8Osl/Er
TtgdMqlNRLVk7cWTeDJ2at3slblwtkm9R697mfbtpbzgTXzUjtN1f9N9SHOBya0OUICteCPrkeHY
RjKWxL75wTmSXoK1wAKNVTcLtiWg4WQf6kt6wiFTCYQF8bFlNtWu6uHGNHZVfZyaawm8n/Y+0iek
M3aykhMwwgvn92k7iHU/HIqn7C4++sfmVMfMYh+leCnsdzd+tbQn+9mf4pdat3cMKb0QeCY48/re
H79BUmbROnpIbtDk3NdMlLBtrxso+g4G53ml7HfReUCt8u4GC07g65HOBHDAZBF8as/dPfjApy4p
0mVelq/kLp9s2pKFxIYoZzQcN56u1lf65bzYt/Javx6vUpT4LfUeXY2P5s1/aW67G/+5ZNrcN1vd
6hhLlSC4IJpQE8p1W5a7BMNW+OonWxO1IS0DULJNsMSCqqp9EAP8WIWUUNUtJrllc+d8NZ84Y6ma
w2pJUnt7aa7Ui3VHkdOOz0qz9hD3sSnKvUAJNoutBihgb2F41XVbv9u7kjiJjbrNPwGUddnOYsRz
5zzq3Xtcf45irz2nj82zukF8pnUokOntU9zi/nPfMY4b9gIHQD8HEaTLIgCp/ji1Gy/bhIRullxD
qk8sm3Y3nApKYd/yz279ibrGjEFKrIoeryuWxX3wAN1rnSMhap7QoJ7psU8jLZ+lxiJrLkviwtzb
VGwy72g016XYFNjhtC0no+pI9cxg0zqhpbsq77wNqqfgEUp+W6G9W6btMpuVNqsuRfxGqcdYAR0E
7cCVD5ayO9KngADaq/XQPUwpTxg98Rd2N76ad1Ir98b78D/RkBPaEhAXcz2mL/TzFkG7ScalNu47
tQGyA3iHKrP3tzptE7EwWCCMRfrFJCqot6a4ndwbszkir2ad455G35C24mt5alAzL2SxC6o3wzgm
3ilV765akKhqmSg/D5ztRPWAPJZmHsTBfhc3y2RYpNgVmT3mK1OgKjoOybvAqWxJtmeQ05m1DOLH
lG65NZAIcc+2aVPANBvtanxkbbyxG1pta1M7Gu3FbC/xDXLA2/jNvCqejfw1AU63yJ/Cu/zKoEnj
L0TzyDgw39er4Va8XrMmrZtl8RCu8nJdYLcyQUwHA6/ZLkNOx+7kL7Fp4rmCwuL0zTI3oOz0hA48
YRY7+kJAvumW+n5k19uiR76mG52Mu/Hdz2/knYkBGkYJ+AbAePftHUEKFvErT+Ks35fXks1sWjLk
59QxwMUdF8NN/2GMLBMLHroyXHfJHvkBYbcbHsj4I1+bpwhL7ZN972zq6wQhDmnvK49jQrOI75pX
x8O+tdHk1i2OtrqvimOoloRS2Om6XcX1Ltqlq/Jd0eJ7wHbiHNu77Cb50iDnnXnCmc7OiHZyFt7D
7+gEMoTxCPz6h+CErP4CQEBDnWsuhb9D7T99lk8uNRn6jmIubKQEcg/kkSyRhQa5YaPfcpsdCCj6
8n+HowPVyIu7Y+hF/QJK3kJvjZ3lRDfaMwTiB5Ty7AAx1NuV20JKu0T1GZHlwjtUHJfq+lEOK5Mq
Z9NrHZ7EbD0jI/RZsqgtlPYiyrc2SdZ9m55RVK45TrviGcrbesi/fy+//1Fb7D8zl13esOh+5792
z35qphHV+sdvXr01bz/9n/XvPaib9guB7lfdJj8ab/5XPv+b/+kf/tHJQlv59X/+10feZvTeb7/8
MM9+anLNray/aIx9DeFH/l9+4IexTHOs32wp6GA5ZBTS35ojJX+0xVAZOL8Ztqkc3TIFWdGKrK4/
+mKG/M0WFo0xG+vY3B3jE/w/a5mam2lIGiTNNENJ2/4nfbGfT4SmbmN5M8iGtCxE4ajNf2mPVcxR
wywLynPQM/AkJUGO4ipWZSw/tMpjQ080w1bHhmxJbeMlVTQ9/ula/TcNst+TSv91JuUT8L1pF9qM
d0lrtQy+6Z97TcSwJkHcFN0pr8uSrJaustw75Rui3Y8m/LMDtH5pXntVBbsRiu5gqUOSGg3bEP4N
BCALBlIeAqG/+Vw/Nwz5XHAOpIl7zybB+79+LqkbZiP6RJxk38zM6dwifqPCR98tY4Qn8DIYilgX
6P6qRn0yuNjKjJSmQlJ3YXRdjsj6ORIFmn0w87oVP/rPNI95hv+76/ZzZpyJ59AkXlwKB6+skDws
P183opGULGBlnkIiqhnC5boBr73QnGtt0NPie4jRFR2xepn1ppNV2GO2w9vzPsYB+6XvmtWtG0un
OxI+RnI91F43vO6zDrTR31zJubvwpztMWh90BYeHFkskJkv3lzvMpAMCzSDBOupIpPcdM15QYAkB
jQu/HBq5Dqw0+8rzoL0hPium99eXtck4a2jCv+lHzL/qp4+C9t80HTDT84PH//j5ohHSQ3yXJfoj
OeMdJ3SR1skZ0gjmmCluo+IlxHIW+H9zr35uSJCTYMB9AzWq27ppkVX6S/slm3INKurYHBH5AVwn
c650F9CRdH2ZNki57yeTQDBEaQyAtrlM+ecjsKbu9q9vxPxE/PzluQ9gIy3hSnJZf++b/DmZD4Nl
EJRI92SVx7Qo2iJXZbko3SwYtn/9q355OPnGLjH0TIRYXIjp+/XhTDOVdYyqy6NOmAkNX6Oz2r3C
r4hNpcjD/PTXv+7nUEO+Eush74DjSm7svDT+fFsJZgMQoSR6EWQe7ar4cQmRBRjH1K619KHKUjUh
84djtfuHv1qRoMrggi8p+RhqvhJ/uqiapRLDHevyYDHIH7aOlfYribzfusrDieuq4Uar1iUC1+pv
nqpfrzGkHMtmB7DknOcqrV+eKk0f/bpi+n2o/ZJkt7JJedN/LEfItXmS/vqLClP+siQK9jAhBKhP
iZKFzOn5Nvzpu9Yh/MVcKzhU5toILUSrx+/GmMaOoASXaRvvdZ4tMezgEiJKbh1hqjpCAWDK4hXl
eGXYTQWIQHE8xVu8skuOM7PW8uhVhMr0MuuXFQN+JL9Nd0hUajyVrtXvSl2zbol2CJdDlREK0jaX
wfSCu86z+wIcGhk8rrYpwyGM1QGS6dBoXx3k82WN4P3bbbzqvWjp8PqaoKFjTOaFx+E9bQttawL8
PIuhcJaFSW/NlZ7YJZOTQkIopXOsYtFsncl17vH3OVchLsll6ucK1mBub/SgSE8QA0p07vqsGsyS
mIsisyWb6oNhieo2sCUKNQADGwTDEWxksjAyL33oi3i66XqJKGKaQxEF0gRUH3Su6jx4K9rmGzwG
UPBexeWSPDtIXr02rVKribeuO6hlaVYdXAHTMzhsq+LSOFwJoUWoEotC7Boj4oiLjfjRE326lmR+
UkEWWfVWxS3jZUIpN5np5fd+yfFg0r1sxfYs3p1eIsEcS2LiCM2A3W7G1zUAkhvTadpFYzXixsmC
+LbL9e4botmwdCLSyQ5o5hy6nmaf3QAAQjvCJ0FR5I96vTQzCwVFixXj1USfny8t3S1PsHzNw1Bg
KDMDj34m2qRtaxV3UZoZNNKsgWS1El9CXno0LvnXoLY25drSXEM7QpKaThHj3nsPTtpL1BFttmJ5
iK7iZrTu8A8aVxrzq8dUIfLKA1KMMFDBx7cUWGtQZqASXSWwe6WO2HZlGay1BPESQk9dWSsXXNVH
PJhHKcgYt1aODcbY3dgaXsv0rvSBOtWXQQ1me8i98cMUwCoRncwK7LHeE5k50BFS9nPXI9nGAETw
WYCSA9cFsstdrleP0teTT2M0xb5w6n4bGbA5Amt2z9uc2wtgNLpNOEOrl+cWob3PTTWzB9A7dJ3x
zS46RZx2IkO5TJHJbKJ2Brdh4FxWWOPOCh/Xii2gw2AoPcwAZnBnV+IUSRNFoZ1/om9i5IZERGBM
wdIUPI0Qw+AHRc3Growehuigv4jQAUyJKqXx2+I0+gAFVdheeTkWWZlPw9oAeLIDQ0w0kIwBOGuk
hs3DyX7TCUKQwNlNl77BgyFlVOxkWhD6aYwI2ycvvaBT9a9Dzx9PEayodYVe46gVlsZ4zUZrvJzQ
66CwcAXvJZ7Lzl+bNgFgCxvIZbeEzDN8GajHsBWixUA6MCRngX09PjpBnyTPAQBs5o/dmHr8JU4P
oG507Sg4F26RRZ/Ci8R3yZ2TTIYMWixjZlqrPiub5uJEBNw+kSwbeo9VwXaeLvDQRCG6MF3G36h+
6TVr+JWtO4s647NyEkAhQdRW03WnHH/YytCpdXJyapFsfhRmmWa1zA8tp+kUwhwMhDTQIoOwKx3M
3VIbehWCnJ3dTyNMSY6zUUBVV7ftkGzcKJfBvq8JE13myMnUvjO0ALUHSQdnEo4Us4OhaJ2Tn+kT
iOkhC+ODOXIJMkZ/6JBOg0hUd7FZiZVaQ9ViOLMQFevKYxvEA9NBFDT6ItNbd46GT/16ja2WDNkc
zyvo0iIxyUZx83K6VsgIW0aNkKmA0/J+nFOiCN5kReF4KMZ6esgAL88MRoHchvGaz65kl6RVPg+l
4NrUDmvHEvhNc0C6XpARRlS8zopbIOOv85SW6ZRM3gbqm93dpimw6kMbWMV03WSDY92nlpMTwUbK
Jydhns65VdU7RK1yYz1giiU7ffaVoWDlMC8hjB0lwQXBHmd3Afow1ZywtzA8cIfQcQOuq6pNaFvZ
2Wp6Qs4yjHc4Ql3u96nUs1EhikvKMkrPIqmT2D+a6GNde1n2QzdnfFpsvZDVe/q73OEy2yipuxko
77yrefc7xyBm3dGjYdUhM4VsBYK7ht0qYt3+dNPICei3CGI7wHx1sKLXdlR39tb0MfjlITRN8vs6
FbdMfIzeocUQOPnJTAQ2QnewlXp0B6evvlI8Be2KZJWiw66PNo3dsuc/hi3Hz8gp137ehMzAsyxu
X5u+z0IWvxyJwbw9ebn6UpiLC4LKJs8ErB1xKvK/qT6q4maiNp32LJKqvvU9Fkxcc5TtmL8KP3wo
UDlYl64eJ65UIErDe8mqMWPJQi0Wercl4BS48TXhospe9Byq0K8lY1BG3yFlC5jGAL5rqcEhUbPv
OK9HSVE6ZkMb3WulGxDDHIm1FpLXmjgIObY4F8u9XyVevWxLT10awxxezaz2HsTYuYciCyxyvnCf
wTe0HinLn8raD/d8vWzTZ5yB0DD3TOyT+Ggpr082kFJHeidkoF677fBWElxNILEiXMCJnDP4dG/Z
q5HnTBb13ho87U4Hn72FRMbeMqhqaSk751cOOkJzjw5N7dpXhKQDswpdayVaqBZByaCwIsfdJLiL
sMIS6eUmBgN0AA7crguyOQxMhiwsDvDC1dTpTcKMxIfIrk2tRCXaJ8MK8klyCBwnQdRslvnZhnEd
791J6XtJFO0uTGOxM0QXrKO0ZyQU9I8AAJHCW65fY360ygXqYvPYDdV4wMlQHmXa9yThqYSOME+1
2XCtgwIAwiLLCvNd+kWyNSIPWddAMijJl4SsZk55g5cbULmRj/tqCut1VkdfakqrW/JQskUt7HaV
IxeEiZEHt3ApMTYAUn0wE0TQy0zhI650vJfwYgv7KuqRPZsACnw2vEnQkWsE0HytpU3bFxX47SYf
2PO6GStg2GFHL7jpxbfraXPsj2Kk6HEYRm6fJ8u6ABkAOTUKNzgJgYNxtqrKdYDG+BF612hubNdP
nRdVYR69dP3IQMhh8eXUadYRJSAMhVVmOpkEUOCQHTPKmSyOSropsSaAwwrZrA++H8p3w88JDjR6
uZdDwgAH0GG3NQpHQGwgAo8Orj9qJDG7eLWJ82sPg9/0TzkExuvGrCio+PbOLeF3QIELYiHuszTK
h9Xod/IJtJ3zENoR9l3ksLdNCBkaNg/tYHTxmLjKgVZDVdXheoo7cJdhSFqxbhWFtR67vvGWJMd5
nw221EdTgKkgz7to9EVLbxE5i+LQt6g0yLQYiLEAJS0qTf5iDNBlp4fJqm5giA+D3TALqlrw6C68
h8Iw2Le6CLznEjcjCl7VFu0Jn0n12jlhfCcS2JPQ2tvpySC4hg0FCenGzgfXuDiNpjOMB00NAbci
w4FArlI7QGyvHxoO/Dcs6GiMhU48Hcb2ZNe0fbEaBhgP+OYAwZHEWBrkZyXQNtWoW9jHgHmffQPq
wy5yg77n+o4aKuAhBv/jjVFylKNPIlEwDW9pB3NjqEJx17X1HLI4Mc4jNmZTw3HcVp6fb2qPeDcQ
xW8ij9WOL2iS5skR64lLW5pgVgrwc3k4u0Qn16KPHIxbH4rXseTctDWsFjWAYRswf6ok6C4u9eE1
ZpwehpINEQWyUI/0LGsOTlTGp7iN03ORpWetHJuPvmy8M7ndzpXsgoaR3Wji2fRo8UMnQPMUYmlw
nYgeE3zrpRtH1QnABI9YLbGzsVpokC7T6srMJ+2NfDQX1iFgjA9eVgZWOkbylyQcizeCWvqtap1P
mVFg8nVapyVH2VBMePyew1XoktIbchxDB0sTGV/eV4kX50C0S7DCQCK2EUT27dgJ0OxVVp+xxVZr
YRbvbRP3zmZwGPhoZkeyMadgZjH4UDiTF2uior/MQUNBVKdHn1ihTdl77o3uSf2+4QxwQKZrAzNw
+0uDhwA1MnkcnjU1a2hG9rNZe/VFi6DT400Otjl694WtCntv6l2xTVVtrgURaqvEaRhJop0SSMqp
fuDNlENfL5m58aNEox/y3uMdKTPxovpIx1OBGiGBuYBiJCE9z6l3nmcZVGNd4Robw6SimvhAG4f8
2RUovo/KsBlHJBqMjU4DiymQjmfYhlcEkHEc1XCTp+QIlkwwjf5j7NVDoar4ENeWfzAjMpOpsm6t
xMCmmvv5HX7e4hJx8sAHY+FNWfeO1uN0pkBeOXVbXEmCzu3zmPJ2LTTpO8cAhX+I5KNyzHahmXha
GbpiWg8zU7uHrOc6W6fzwmgXZaSVLeCgeq/UPmLO5WDIM1rprW7okmTmst7mYTEPXfyYQ5kQ8aMD
rGLVAFBexZkHJiMGMzTFuMlJr39p+6647YOBOmo2lMFG7g8jPmfWbFscPTIylh51wh0UBahIecoE
E045UxG0+CWeoWVtJAS1RvIxaoREzTbSBNSTwEKynpxbnTUM64l9LANoLE1XpIjWPahOgTY85W3B
sEj1NlMfjEyrsaEKIrV8Bv853XAZKns88W5DW+gw4gxlYB0iL37naBzdxBxDcAqW8oZMHZ51dqjd
kElr4+s+RRnPCTM9Wcb7NB8YHMJUvYvcorsoyv9i1+nArwFDpK+q1IrnoizLi4IkuBQFvuAEX+kb
jdN5XpVAQqeWjncO3rgNLWvgVb7hie+qV81yIqttXSjlE2RnqnXtVqEFjatCPZLD6uSUx8q4VnnW
8TAGMzo/fwLYy/gwTqpbyzIYls0K80AbddKXtfjshtRmGErrXVF0n6HChbzsSnx+2zoLMU/bcfFK
IpVa6GbIATVj3+b5G8iToRp+Iw6lSgkvD8Ui0sW1qPP84M17LQLV+mgAFsY5LxVZXq5xUxOON9sJ
bbnDBn4kMAMFeT4l9pJTTcDoKxKzTkLrh7VJAXgXRE521QK8f3MToEBNOCFtoaFBZe9xXAX/Apcp
JaJS6Y1+ya1OyuVATXjKFFLAKiwQnAiRIQfydHuNm77f+krbdzoWZ7BlOsZtGJOLuhHTbM7Smy8Y
3UwAfaNbESKIayFHFTupyEL7osu3iV4MGv+WdYx6nwvm1DbcRVGuuQBfZJc+AYLQQJ0o9xZGNWEY
sNRAUKbJTvQleRxlXG/n9MC9rypUR/4AqL+qxXjSCE4EVtmZ5pMuy+ZmIHyKlohp8hFsJDKt+aBV
4/BmgQnY0AFGcDkYyGOkZhcvqd+P1045mh1s+9TECFHPMD7ajS3exhgC24T/62UcecupjkjOENhk
Jmz/ufpwU3/4YrOcfSrCP9WdFq2MHHX8wuxHddeqEPE8iML8lGhg8AEwtODpDMcHupXDazvSMvL8
k4erFBg/naN3Hde3vTNY7IigCCzzSZrsYElsVD3KhQkYfeaCxsLxcYLo6kErQ8vYgZ9dhKqTRkl8
rXCaIoUpFtbBgKenHuB6Aet5imBnL/RCPVXstGe9itMveiWUHGRSdeo6bkQ5MK+VTh7nOM8NPtuh
+/0MUwV0Bi5ZDPlzQxpCorZ0YBprpj65bA02ZdKxlCF/KouiyMC9OQTeTKPHPxnrgEQv6kZzAt9Q
6DZG5EWV6+5lam0Mn1nZqe7edxt1xpeRWeeir3Trtc0MGZ+nvieSlNxmx17Zod5k2yxxNN7AiTSO
7h7bJE3EAFOFe3Jh/pi3ozSIcVhm+BK5J3wwzghhYQRqW/x+fGbh9oYPLXBjsFGeZ5beQxVbiHQE
g4B64/Q+5qLQrZvp1p70hKYe/iSOmLGF/2A7tWkVHJ3JJ0fIV1NnXxtaIyuQJEFIQ5+waBJXUSXA
MaDSB3DAYjiQHeLvnTFso53NYOSSmAbn+InwmPB1ylODlibOYu42xmqb6basbZRk+BSHK2nUHPxj
Gz/ZsSxAGbO2JoFGcu9Y57QnitJnfO24oOiv+0krdEzVqqYLElNL78uW7Jyjo/m0vnW3txU6FRDX
Sw6c/vBEDkHmqKWAzJGvmUp40L9EI5stpSnNAoT7usDC7HBgYCrUgERX5phiXnH5rMp2VXzuicyI
vrWwKjgEEe3S7AswzwK9vW6hAKLH3Izfk3Aq5Ir4JR3r2zYBQiEJaWueJyzc88gsz7nwhlbxn57b
Wd2tqSdAFuh2Tkz2LE/VIVGfehkdU2HwuzNSbq1nFuNIXlMLkS2DcbK8kXki3uIANxaMf05rFWd4
fFJYvDka8+YUDGS8uZbRrXFdhk03N3Yrs/UWhqtZ32Wtie6+x4HArUs6R+e/bBPa4YdmjopIncYU
s/w6Jf+cv8zzkWx6lJj3tSBhntD40SlwjfbRQdaBTUa0F7FIiaqZjJuWuJl8U2LjRCTHEx2t1SDx
wGq+NWXXZPXxPYM6j2ksYikLskMCgefZw/8Lw6P2ezOgjmNKtrR4NICNacAYJ0pdbT0PvhSx17UC
w1SqSUJRqpE39GHFgNQj7Zs2l4M7P26Jky9JQOAzjbZ7FFU7OKg6u7lzFvvcTMvBrLP2GiqCTWhY
fcpwjCDSVV+LGB1eWVBbsfAN5SHrFD+l7A5rE9dDNw9170zOwfRaCHNUPF03rX9MRdXvt7Uyhkrc
yaR1oaZ3toXevzIR6o2x1k0nrcaJROJx0XQYZ1NHrt2pI3urr8samOrQakceLs2FLqHyPTFZdnWr
oL4XbyRXkgM+2hZI52aKigNHTTkeGYzBCInI6852ZH2k+i2sBHS5LITmRGoXYVCXcrJMoi+UqLPz
oIjPNOsU2f9EsU8Nm7kWejmmSog69XhIEf2Rn3gwG6IjlEeg6lPnppkHasXiqaVNg5k7Hqa8/lBR
jFQWu3v5PrZmd+2n3KLdKEVVf5JepmKK0pzb3fpExqwA4conO0l53/IC096ZfO7i0+BWv9Ejwg3W
uACRN9bg4nMHjufhd2BhgM7HG8YSTeCTvSNij0ejiZLx/cfLiY2BZ9TRK7fc6c1ko5OpJOiTHb6z
BLaWJWkMpm0+1QcZpWYPfCbNUGtWdBIZChWZXMdRHR0FYSKIBw2jyXD7+cN4sEZZ+VeEZ+XlEbQG
Zi9KUWj/CyJgIs6VTSicTmBxnOg/WrkNnJAH197YjRsjD861CDsODOk9sN/i2671Pvg2clNMdJ6l
h7hGKEVnh/Qqwz4wFCFhR1Ut73woS6Z4cZXGNE4h3zKam5OumukamAm3oLBVEs/Rh3AxZSX9VQ2Q
34Ho4ccl8r7GzkeS14DxYZlgxY2+I3o78YFtABy72TkR9g1T5zHdMP6ls66ZhZVtisgdH8sxG/Gu
xAzFGURUrJ+uIVi9BsgzfMuqB4kduzaECbzRiMMbFWoI38C/Se8xtAOz3LoaLkJBo5xKm3Ua39xV
ouiJXWFtCfKNE7k8EXAMQ2NLIjvzrMAc2rYmICIG8JAWcOJJSwjzJDnUsIrsVa+j3Z6kG+JJCZIm
2nPccB8U8D0kSQ3DvZXv6A3va5RXAVnSdfmudyHH7gamhbkRtMSeq9LBnU2kVQJw5Pc94seodCAr
KFrnYSTuzNDK/TMXycxvcsKSaVkwTG0eizForMuPFdMuZSweukrPo80gdCSEIycLeKqagpe1Jeib
G+faDoNfBV1tXoH1LNhJAkgibIZ5soczpiI4DEZTf1pkWTSrjh2P1cdKKms7Uoc9xKoi7UDPkvql
ELberbuRoB8MzHnRywZFXGtRKXOTdWo2Ili1XWY3PBZAxKiJNdHmxXWvGF/Q+WwGbatnoHyuNDqf
KNJyv3VeE9Mxk7MaYuuDNkM5nmqtUXMyOcHv91REZndLDDpNcA94Tndv+y3mAUqNbq8izepOSebr
021lOPyhhbRoNkPzJIV7jwgR9RGRWgp/KNTZJI8GuWTlF/tJErOh6GEKvpH+9aRdauQDxbaPEl3f
mRjYaAhrrVSmu+II7Q2gmMmCtT4g/INvcBSm9ZNTmSmxLCxTAisWnMYpAMAuNU9fCfIn2/6YlflY
dAui1RC9w2NIOzLr2elfq7Sbc7wx/PBSMRxwGRGELjqUBT55g3q4IqiDhOIq6YobDhNjuGUeazon
O2nhIkaRTMEgeWn0godZoFuMW6eae9gDU45dlpaOuNB/Sss1J73GOPgMTWm2VxFjjz9qJBOZHVXX
6FtqV2N9ZetClWE3vMVpOl18Pe4+RTiyAhDbHGhEXlFUFq+VKYHtTXrfJWc/0orhzimK0Eeu2/Kc
kUHJTdMjYgT3tC6KYqdpml8tE3OI27uJ+ACx0xNOPbsO9v4jg6Z61/dkUixVE2XRyeswtufQj7tx
QLqjkU9kM/t848yqZc++LfV3W5NR+aGPwuUc2A+Bhc6zLwO8jtDuagjAiyaV/rvb1X3w3LtDiROf
rMzu3qO96X4zYBnK3dgAl98Dk4GhNWnxRA8bWzoVEdyh+Fz7FPJrr7Nq/W6kn4XZZb6wO6jYWnPK
wGsScooWo9hMaSPjJ5M5Pwt9TL4O5pAgsGrk/o6SivEhRddnEECORULpAYxEqFsyUkyimhNVLdB9
OlN6bZRInphPTm63HfnIoKRaeAbgWzzG0sc8bKz6Pc3aapz9/n2IZocpVHusClnkOzhWjpiHLOF0
mqpGyktBpxxRJmEp6CnznuOZR65E3ozP5EiXId2RzOzPaUnM7m0n2Bx3YCtYm2E6UI+QY2RNh65L
sEmsC71x7AGNMmFI+xBOpnsdebayL87UeLA1eioWyEdpIea3voHscuTM0LZrfc4NfbJNLXQh/rZp
W5NSkOt4qtverOgVJhBCS6zxtF5IZCtzIrHXsIJHrbgytK4R7pn03RDJb5hQ6LZrgjMUVJ+/1nb8
ogKcj+8mSXu2MpWEf69+0ZKZ1NSV1YG8AWliGXeNGt36KYswyb8NgcnQzsVlzZkh4Q49u4nL9vP7
B/hHstH/wE39nylL/yd5rmeNzb+Xlh6+qvpr/ElaOv/AH9JS+ZuO6sdAvGmgARKmzm37Q1oqf0OM
5CjwpoZEHWUgiPpDWarc36SFiAf5IAIe4djIiv5QlvJHYlZruahO+Tkdn/bvbvZ/CRLR4/5bgaKc
RVd/kpsBonCRC3EQ4yPoDi3mn9VChCPHAEOg1FU6H3B+82pmNFpO2mZPJbuyXc881gwO2XznnsGi
FAxB9b4fPmGTli9DBbWfVld87yFcrmYMevbEPo8FOU/cF0XRcx0iRLsjy8jCFE0TTgW29/HPn8z/
7LH7H5eWMXvh//2zd84zqp/w7aenb/6RPxIzhPsb9BlJqN7/N/X/ePgc+zdb0UDlT4Wcpcv/evhM
PP3K5QETlu1aPz174je0toQd8rCyGKEJ/kfPHs/ZT08fVEdjlu0qy0RbPUsuf9GqeY0GElG303Og
AjLVbNWgtSdBgSzsUo9BzddxCuZtZRVl2gPGQWSHmTyMg5wjL83b4iEiV1r/sgLhOFdWwWa8bK2x
f5eIRu232PVyfQfYT1lvcVH3YpEjciTZjHVyOpCiVbTX5HTGGVFJqlrVsoK6pDWJt6WRwLGDyWdD
+ndRVEJcg2mEtB8bk1VDe9bC+6RGAMN4tk/va6qw/tpqZJaeNFclt0RGWfreDibywfwsrm+I91aP
jK0iDd4x84UnNUVGSpo7XQ4qDyQfEUiZFCcbbCrboAnc12l4Fn4Fr8aKf4+Yp6cCzHOwIM5XDN79
O070NoSzvimdTwtR8Uki6BqWRB23WDy6tsPBEqAs8zjSAaLOsiY71/A5sWKy//9f7s5sN24k3bpP
xAYZDEaQt5nMSal5sCTfELJlc57H4NOfld0/8Lt8CmX07UFdFQybyhQZ/Ia913ZJX6OgyY/rDBbi
XELqXndwccvhrZxzoW/jJEiTk+i8uofZ24j+k8EHeiSixEgFsca5+BqvNOR0HdZ85/AGZMxUJzp9
WXULcs32iN0WPolCSs79YfT65eCUwyV3IBPyebYH3e79MgZhDkqdVI7Y8+H9exRptIx5JbYs49hF
5R4Eox8ps2bsX4hWl7DKB8iQcdkT8pyus2hwtKe+xwKbkWKwX3s0TfEwRvRFoDDcazXNGUlUS+Kk
9o6BtLnQAlgE4TpJjcoiYtE6wuJqRMAAhXt+0ofSVU10JQlgmkISVayjXjJ/5861fuROZm2QF3E7
PAu9sKfdmcqxxqey9MFQj75OsRqq2dTdvec3MTg/j4U+NwvLEo+4bLccGTax4V5xjvVoy4bbwi+d
/LV1ZeWRVBIFQ+ijKfWPfqKSAAwd20D/k+ThXJ7mIGPxiKEzb8yG3bhb7J3Mica9YjKtwykww4xt
xR+uV2a+8t3hTnBf58bGETVVXTlioV8uIKkNY3+v2lVTLtwXOY823r1+KJHWRRqPnjchgjzBpZyT
e2La3JW7P++seVdPpQe2vYqd5atE6sJAqlnm8Qk6FZ4jU/nA4gIVRzEYb2lRd9mEBxyDKAV7VS3g
KXaLJ1LMhHRY6TFizDcjjcom2hV37SznrfPHCpgaGDlsug6f3IRL0TcBv3JRyOyG8TCgRuIcYt+g
oVMOkemKKHaSYYYmk0WCTlKyaSKmpMmomIt87FlVSbVwFEB16r3gNZiYdi4b8gJT80MnS+19G7Sc
O86I2sttdi3wJGPSudrJY7uZ1Y33pfFXN/BxmQU+Yk8JmFnfJHCOLH+LvlXU+wZkzjBcpaPIWdKM
Fg0/5XGxlB5yutRfDouZO/dr4xpMmi4DZH+r7d5VzxHhuaiDHcaZ26FkkvUyNZrhX1BRye8K0OGX
rmaIHiPbw+IkBeCiY+rbQFkjV5b1ORC5x67ceIjKWtfSwX1cUwazz/abz3hBPwo7S1qXkBq2oWOT
WUjQCDprwVtI+Vxalc/TU6UZXsHUZsFhdJ+6b8i4DAejl3btYTQkXNCnKAtK0GQzTJyjxryp1BrT
Q7ukdvtME2lw3kGChXk+1vKtBCoXtouznGSeBN05ysvxul/67IY5dr5ew42ErMlUqOB2SmPvoGq6
znwjHdtq8T+l0yMJrvVbG8frrVtTUztBG5w9hHJ3fVB3RBeD/rqTEKqwNeOY3qZ07Wo7OvgFk6ap
91DCrPd4tYZ3tsz41FNEaciKOu3SzpEsZ5e5weXL393YkODxyPXVlZod7NINmae+00R3LeJivLTl
FH/xjY5xoSFaOkaM/sjxXPOHGfnujxzM7lvkpPCFS0+aZg9RePFO+AiWeBddlLV3fcvmYyuTJZYb
Y5jPbMux825kltTfcjimb/kCKBQDfxvfEM2emydkRyTVUNdv7KE1zclUAM8gCkvb3ET9iHxyS/aJ
D+yJWBHIGk1kqZvIsiGeqSEdn2pcBiDGZ9pDYXnuo3HbZB8J0LZICpl7+ySEVgcDzpxYRtLp7+21
eGYOzFdiLP0MztBBMhz9O0c6iSEVZp7wmDB0Vv8SCyIDNorg9uHVtHP+JfaQz+z4DPY2CopUs32T
zQ0rCfNe0kueZp23dzHRKmHEuJqxm5M8ElxuMcke42tcTZw/ZFieW1l1LBzlZJ1NvPJEKsDSN7GH
PWbbwsU9zZEj+kNvZXhYwUSuZ9u41juwQUz/owzgwo/qqi8GH9dIYq5odxGwsQS4Awkt3/xBI7el
Ne7OyAtXPkHfv0xmJKOrM9aNv1oIZ2ZPIDwbnnrAxNxkIicEztC6mqIHkNvyEtulY2dzL4O0Yg6R
fiqrOaaMGSA5x/lDp/vsKUe6cCSyCdO2C4aeWCJ0TMCF/Tdwh8W7gAW5w+3FvUOa4FVkmvjdXnvM
k+M636JWMueIVT5qyLk4STZCW4KL0iufQA8Grs6FJiRsWLZMWuoQfQ+W/XTSj2pdgeq3Cl4dmRlq
03cjaBu0HPwm5ZJ9yMyXhG7ULRnGZWchy21G7tDCpkiv1+zOXpps0y6uf56zFaB2ZeA9EInwklpT
vY3KCJ6CzoJbNRfclqNwPqB6chgEArtvoOx5k0958CbA/mPEjJ1bLbL81OZUT5JFRxjUbnBLwJf/
ESvzIy8K7PLRoOG7SnkYnXQkdUJAWtF28NDZATz5FPvwKtn4bBi0uHeTW4MoI1MzbKoC8Y4kEIpS
E0NrlIYRxdSmYWF1NVY6OE55Up05jC2UMyahdZb23piYpNgoMeeMtgx6MUOoc1An6XFhXcGuJi63
CD3U9SJL/cDutXwVqHSviGMjoSCC7gH4/F5WbJ+b0lv3qpbyNV6H6vKFEvDbYxvf2sJ5ruv11iyE
QmxIwAIkxMzpRgWUpMO4HjKnKUK3le/eMH1PImMfYuVGe11k2bF3sF633UhUtR1/HyYCv/wOAjhK
xfiYlVnBeWvErm9cHrKkvSqG1L5uBpZcAUs+Q2DuqdcYSJs0u9VuORxbDILh6kfNoddzfS3Hio1n
m1wQFW0bp/fcEy4MpNQNioOOaEDv6yzvbuUYxT9Y42VfXcLRHnUJA7qvB5IKEIVcZ9HS4DbmbbFw
2PkEfjBkLD+r1em+tLKAesRMgy/fvid4IeYTL/2TLy657Jw0IQOdPVC9hPgLjMJ5iZG+ZLOyha9d
fnVX1J9gfWEqbtNBZvexD21vswxyeGioCa+RI3tntptmz8s6Zo+zAutvC8j7VoKeF/N7F5xZg66n
KphJ7KrUC3Vvds9s2+btNRbJ0V2iC9uoleZcNqPYiWGqb6RZV+iS3LEgANluszCbXLLSFyR1Sxqx
VtAVcQPJT8tSw2ElCDPmf433NGQ9UWLeZFkfI7i0c1T0423nos3etmsz7nm/QpxQef09MfDAEPyW
ZMd27Qu3tb/tEE1TkYI7qxgXhiVDP9qhHrrVosVtr2CprguckGGJ65vao3bzKIcO8KnjHyKhB4Dx
Sl/eCSBILl3LIWkoy+iHqAq9EgtfUvCnyQg2Okn9c9/k6Stjx5kKG2prrVwWXDxz3SKw+1cSfwRY
yn1A1DBgU5eprU2uBHpDSFVtQWOBxEl5X+OpjfazyMczKH97v0yTeAc8PZ3svuLdoaoyjIWufiZI
R4hvZkfFi+WmJK46TDQBL0KO5d5v++XsrO3dIB3nsfHYgLOm0acyWP03lfQvGF/9PXTNYEWFDFdj
9e0obK3quqb0OsVuhXz/ouauA2z5xM/Jp2T1k0MAGevJke0bEj6GkILKfiRcDpDlyIGzVBnPY8e+
L1ncDb1W9xjHWXH02qQDcoatY2HwedviPeFLmiMTdkyKt0QQVieBemsn4mC66tm6kDBVLm/jPHxF
B12cvTxVJNGWioe8eh/Y3VAVrvYhKGqYMD5BFzMrAX2JDF6bfca09ZoMSOecpOnjMCGl2ZCgC+8j
5yYWmXjKA795rlL02DH42DeO368VyHzSrgiOlIraxnL8sG1JwVCD7+7heH9wg5kj0551p4ysH03d
6LAu+K47FxbEoqL83glKkAwTykY5JjKkGOjwNzRPUnswQVxp2GMSJ253l/63lPJn4cI3Qk+ckJmn
+61tcNWXU+8gVuU1rhd4HNTDGxaZBWnSrZedq6KwjkPmrke2xfjZTcNizUXLvM0REtwib0cjSj5B
tPdXTDoOCbzwdFa2ECTaAE0fdUfOxBB/2Hppbvxmzk9Vr2YMLUH7RJcPKZoy43JbzyWtEcycJTEP
btbED3HtW09wPuVhhUp7HmwSKwg1Z1HJtDbbwtJ9YQEefASoVx/YmFIEyJkWOVhLgiKNZ70PhKLs
swKeaG8PyVPD2BwGTTE+yd5872UQzwjN84lRQluPmzpVZejFMzFJTWfndwjEgDgE8fJYrAh1OFyz
05qU1QvN7vRufGPfR0QKn3PZuDvAIeVdn6jsytQUIcWI24LToUQcBh0VUWoNU2J5lfQFrwFug6++
AGQMRAu9lZvhKuEVs4uZ5F+R9C0f6np8rp3hwelyILcTopvAXtoPmK3rFa+Z8eig7nlPR9hARRo0
d/FUL18aHpbXZsIwusFqITZEao9nioMvyJ6dHZodHCQZx25HH/2hEgoC35BgVZCoNmk5HRA2xmeE
PiAn2CFuKz/Jr1ytMaiV3kO5wGxegiHfL6UwRLkDtOvdWr3RoSxo1xxFvknvdoeBc/iqsX1zMyTd
8xqAglk9wdkZkzMJdrXeQgM+L8qS1/gF4xMJTUw7UMeGUREhdEHqFAaVc0sIY7RL9PrSuFW7GwhP
5JRinJB2wx0H9vwDT/hAKxE3eEBisq/wKI3bRiLEkRK7l16Ge4kK/qCFnL6kBMHvnObyUlHBQmT7
0O9Sf2wPEVD55zpQD5k7AFInZOwksETgJet95FtuCXaFjLcmjwhBctA61TN9vWXb432nNWayLPNg
ls0GxUPidOj+h7jtTj4UiINBjK1r7/LIwkbGv/LR2lF8jIGWbyJ+ExuRTeqYdWl3XHUOvKoFNwk2
vDrxPh/PoLnNwxro9AHvXXcmS47eE6MIhUbiXfHhq6uyx47juU1L4SmevaZ3d4ENz9bJ9aav7fE5
GKoCPkpqPa99jxjVJocDI18ET6SVX+fcYPcjJj1Mq8g6WxJFEgtGlR5bP47vsEFNh043n93qJOfI
qsxFfqw3hDm7P3LtumGEmpKcGgaEkAK6GZItRRtRnSxyGFoG+4Vn8SzXfqbaHOWb8Nfmo1hbED9o
UJyQuU1/MJlq77uuAU5FG0RQvc4vUKFUxkcd5+DpGXx+s/XqAWmxvB3J2IryhjQMlc4VaR+mm65Q
jaIqRpoQ2obcWlpXpDV2P76WWYcKjzrkvk9a51A45L7gV4++8EqOoEip/CNzI8iVK7zhGqwqtXyd
nW2o+mhRCVaw0su83Hcr6F0IGjdUwDSMXlVcJ6k9neWs7APTLAf822pdzU52A55q2lVkCABzZN1a
ibRqkIgV64+LEZ2UqIjvt18XUmHG+J1ZCsr4lfCGwmFiBz4tKO8x2DpAipIRamDfmVC53keXNM61
j11q3y4NPXS9uohyAp7bNGurN5MRp2I3Y34UnW1tp6wd7j3saTcGv90eoxokcax3e9kkeIQib/pK
OBjscKfWwHIG39wtehWvA3j5fSWS+lmmtIlsFIrupgBTuo2K1LtrjWsOvEAgQY5T+Ym0WmD6I1Qu
JM0jf698gj36zP+MtFivy2WdTyJhLIMwWowHXcb+Pi0MxCCfleKlvb9RiBNCwuOmvVUBMlax5XfM
c2bsEuhD/F3mWtYDM1PmYELND15m0qdkYubD1Nk7oHxYb4ekwoKVlfYaNgo5Arkj9sPcgWSwwHA8
JuO6XKP+aLaFhtM8E0KDgQ0lIqKsHKJXxduQmGM0NvTt+6WZAvQImDaDDDkrJukh7DPdwR1c8+0Y
tS5vPuGCiFHwjulPJ9JthTMecn+YXxwW2wRVua6FoN4nCq0bk+iBTBuzQ0q/wucLLmPO3GPLt+ld
y/+sLc6/y2yX2QQDHXUi1EQmIVFdDUKJeuy2LnupcPIcbwf3fHxiDM9CufcX2IY8vsXOz+zigFbd
CVeBLi/OkpjmKOl2ohxBfhs99d9UqS718zI6H1Y/JM+I3yXgHHedX5KedlaK2j8osxRnjGJUft4l
9Fh2C1V0qxj+RAsrsU0J6h/mnvmY40LcjjP1pjCSitLyWcsjedlhCCx+1NYwfdqpI/kxtPMV/K91
eWqmBwmJ/3riIXZo3KGq+yrxviAVQuKPCP3ObvUEKGyJT0oB1tiMkoGxY/cIhaPVPWRjQsAOyY5I
q/sH4mqhkXN30qd6y8ZVKCNUJL6Wiqy5JqXomGK7eu2nZQGPP9ao6Bd/O7TrdS5t+hMXJQaii888
y+Yjpe0PPx2vraxvtkyNvvsdIdD8wmGjowO6XwGswzl1Wjjl87pPshw5FHM3YujIoczV2u0V9yMJ
ZRP2IzOqbcSXQebvF7lwoGMe5GZDWSHT+qpJLy+KwnoQDXQlitfnSYHUM8u3OLbewfFTOaFKfi+z
9jMmsJRhhe9QgWTNXkhR3hmngXYl+cYpI9qNZJiJdNodnqyeAKtNgON0O0c5sEeQ/3t28LS8Kqev
UpBK0PEXr2uWHgWm9ivlMhZPRoY6E+myW6tOQZeQP94BM/OcD4Meak9j7h04tp8WyTzCJWYmZJh2
sw4tdaDd29YJk+BDOhFCnROhwZ1sv3XYsr+0iTuEyHvVZWCebFXHpKOz1vQedXNzHaMQQIfoql3r
yEdm6C9tTHh1Y1kvnvG828hv4ZU1K86IOA2DdIG1kvlnkhsWPCucC6WkF13GCclsX3xHiVVRajYL
nk4mCgRm0AZBsT81MR2pMJa9kcs87YalKB/9LPe/Os5CYSUCKjcypE5LvvRf3UmAfI6EoNX2YpKE
++rJzTt1Xk2OD6xr572k2TtGUEYYoRixZ2US3KvYgc54kRw5Sa7vKi8gCiOb+kfbGzFHNdn8iFor
3s/IizeJjIcvUQbTjlaoeJ3zyyErcxI2UbIyXfNQvoKqi/N0k2I83rVC9EfblBkghAj7esMWdzOS
ibNJE/nVdxiwYu/ngki1WetW1reekcCD0lYXziU38BgwRqvtpr+PSfQ79LHJbvzIm59jJyBslmUy
AGA3ZYpmlLu31vbf53lyjHFA3s9+Mu4IKOiOGe3xM4uo+tAwsLsaMAciWVQzDB7PO5UOw+Cozq9n
RbTo4jORlvVags8qo+uumNercaKYrPhYP1ZfgxlFAJsVke43bJrQNDlxsFsQXj7iYuRcy0ZMX+kc
vQC0ZlKbtRAMDfK3rbN287OGeQv7EUvnuS/cgV5i4kmYcNLjSbykjUfSuyGY3ti86Gas7eWaGYDQ
CPqokBUwz6xR1HZWtxEsa25YgjF0KSv/tsg9gQQlhQwd1/27Htz6gRdJ7G4XvyBkircKgl6mSPa0
MObuR31vuxceBHT1ahPFQRZi5rypOgDbkT3eSpE/RSTQ3uOpcs4MJCLN5GwoSe6t01vmuslWt2P6
PDQGH0ahQVsoK80R+7YEpCGYYplSpc/pNDyNUVECOgmGWz4I9RFiZGrtYoGRFHtMN4mGq3nrm/ow
peh3g6Gob6aGrCAwinTw7Klu/Kms7oPBx0OeoJLaMPJYHjOZkog++Gigyas4WkT4XLN1IW/FHxHN
EOz0DVPZB46AnPRlgoe+MJjKsCG5KrkbFMBJDxrCVdPwKiTqwGMnhwL3mGNR5SBrArRbpJ53wgNH
x/B3Uzhz9kAIDiS6mEro6GMUIkpv/t5irCZ0G76ILrq3QNCMbGyvbRm799/WRM8n2jtkbQlFkg6K
B9I27ovGq2+ER7VPzvqEp1jBDKdZNctOkOoBS5MLMbzpurLDvpnNK4TpqhQQEFc3apoHlsrlY9bG
1P9BLt1nGnslkVzV6tVkGljKto2nqt72vDYdkImLl26FWIfhezmMTFQsMbOD8b1Mk+yng8F7q9qx
YieLHKM9ktbc0GDJzul33piK76RoBSxpB4GjS04OdWESiccO61MXjqWe4/1SO3OzX7wJoDCiT3yk
rDKAVCCpZpg0C/cRfVqBg9Ia6pe64w3PpBIdKQ6Z6p5NXLWvF8xvFmuw+JS2VXrRTPYKD1eS+F9H
SQIIvNSZ/6/GmRtGUUxfftGv4xB7N91q+VdMx8YHjkzmC44PlwwTQguIsC2eLBwe37UXPEzNqr8h
LKt3IpmdbVf590T6MIesUh9HK7uOx7TERc9DEJlrp14xElVO7z5bQlT9fo1YdmDAkiP++qj+UVdy
frAnj6d+omObT1akvYcOsfobxmrXPsGLyh4yGlhQiMsMPxjJVwJNJajxjc1TsmJWSNrgOZd+x1Qn
4Wz4cKUF13Eeox7EQkDa15bgyeCe85f2tVhcvsSRCVrCq1vmzW2fDBYTKUgnT7pdyVXNtLSnlyTo
O+tUDCgwvw+WHGnSLO4ej9hAWpS+/immWGZHJfleV1dMd5OJEU9GlGZHBzDTu+HltVd5jtWtxOt3
8GpCvBEGjGnNyj2dmJxa03OqLG/PFybOeHfxAyYkMKpCfMqZA/1yJHq4Nff0fe0Rr6h369EqnJZh
Hr9R8uYIpLvLlhkRvZzzAf14gpPSyzvsvEyL63W2j+Q8rjdofeW2E7Lc2pNrfga8CJ5KEXQC0MCg
XnwCnR7IDgEzjyPjGUuO/2q3Ub0LrFSrzZyzyY0qmVyPAhF0w776e+01RCpmFax9NbrzwbSsalm9
YxdjwdZeXyySTL1QIHPKM2q+0dPsfk59Wx7xJOvnfO5f5TRymLot9La2TFjR9e3zsDTNhmCu5SdT
Tzvs+0t5RTL6e10vH9jR6nOK9gr6rDcAcPVJ3IsIX96kMdUuJzQ2noRiU2Qwz0Q3KyTmk39oKx7Z
eaLqLbmLtj65Yg/GLAJmjKpvSHXnFrYW4xA0hxBeOcgWBJXBTcpTeSq181osifjaKuF8y8jDhipQ
J8/LZNRt0IHlbAJ2KW0VqXBCQn3Ua5Y/63xaT+xmnii7BYbQQs8HNAn8itPVvyFuiS3WiMb57Kau
f+Tu109jNdgvKHXzB78e1SsJT7xm08qtw9GCK7aJJzQMKWiRLUeUfYtqxiXdoZ5e/abPn+MuWW5s
sUwhsof6BmjYCyeSeB7aKrkaS/azaMDoWUXeanaGKFDpdALBUmYgZeoynsYvURMZMV7Zs9ZPVjGi
FJ3Wx6i1PxcTzxe2DkMHvMXdFRAUIuZdL2C9mDo7rybKeWVEseXZrVCFMIhDNE6CsGOfe8aiYQ6C
8djbKjnl5IHRcbsthBAOr+3Cofsln6N1j4T/+xoLjgwOx3jjT0o8poMDzUgyqjHa1eRsTtDWKW0u
D11e3LY1YgClkobIVZfHC/2sz2npKvYvSXLTOa3YMVj61uEnogzNamdb+N2yjYeJ5a7Bx1GD9Dry
eIkjq2qPoFWK+IIb8W4Uq/9o/CgA1tCTV69IlHDH8UtSFOlPaAmYppAjdZ/BtIhLuFH9bWlX92nm
CAAhEjjPQPgAOBEO9xOsiz6WViYuK75H6Y4tSYTRcm0JHrMgFo+xcO4zjYcxxb/EW8Gm/HOLUx4F
3+L6It0VLSBVfgYCIImFv2MV1eIAR3/iWm4OuGoVj1lmunvgf99NnnxM2mXoRjh2dVyL/FlJVe8n
t2/vmVtO877BZY5O2bmO/ZWlr2xUdA6WBThyK2sM2UxhEfWyYk15fx47UZHVOumebfDCLmBBpa5t
tP/oqerknMfZm58kibNFIjJ8yWuskrbMvWduDVTBLSrCja/UMY85Mdqp5UdClH09oh9j6OeJvV+t
cL1LL9jZNqiuzVS6Ds9TgMlb0JXfBGhr79syO/hD34XGtecP7norXKnQnjI8lrshQHGSzPxdP4nm
o1dTfjjjID8WdgZH5V4CR6fFwZzJyvwptvLkiVXR/Owxo79ojeGIDxMVQpsD8vdIAiZzI63Ea80q
4ZgVwZvdR+pKR4E8d/UkSWiKkx9MP5jHJjg3wLUkPP7QXvBxfdayhPgepeVaXfuThDqWdydE35nG
0SXzu8WK1/4aFQ7O6JRAr32f4nas8jQjBIr0De4y1lX92j5xt0Tvw1BbfDjsv3fdqAbGeVKwuIdS
Q241y+NjsAp9clocarkl1dFSqD0bNxuulUrH9EtJmu6VvYI50RgJDnkDeagPBDEYw9DdED3pRYeO
dYsh1tSunKtc5wmgJGQ9MTSOXJIcw8I0k+EkbGu5wuEZ1Hs2JNCtlV6vC5EBcCbqvCMKb8XU/477
rkfEM1pLOh8GcAbDz9IfldpEDuqmzWyKNntQUywG4k9a71nXqPJCCYsJstpEU2N/kSRY+Q+ONrF7
bZFGR6fOcndKd0FpE0jL2CogubKOF896nt3U82/GHNXRGZ5dNIWkf4Fh7/KkHL4NRkjrDi1ZET+w
yp0JeWulHL4bGUw5MrAUQ/DbarVY+TaOT3Y9wGrm8kj+J/yJOvkIGtvJfyakE5Pj7rCK4Xlajx4V
7NXotWu5MQ1jDcxgZaisfr2txLLiYwcoDSFCPTGPWUE8Iy08F11lbm2e+WPi99CSsD0HbXgBoG6W
oIl3TlvqfTTCdphSOwhHW0ZPaOyPlZqZKaLDIT32OmNV/pNZUvdVK+N+eBaeAIZnQuUh+MvlBxMK
87k2s3M1kCL1MTnuoK/msm6KexihMXR8a8rkFUQ97jnTe+KzSRNr22Bo3mmUUaxsogExZ5RbpOJ5
s/mpEtqlBdMWx7Up8dH3Mp39HSIaUA6taBErji4zk41F9N6PemX9dMoHEtN3Oe+3n0AQ1pNFNXIM
oAIQ+xroqDjUur282IMF4VcotAjAOmp6vr0iHN5sfINtiKRQ+LjJ0SuqbrqThdWTcQ741RFkFQOo
TAnQiAvvNe36VUaoE7wm/0QJCq2LlkYqM71a1kysIGNatJzdHfViRpXokQ+LeWMJxLCTrbHAFwxl
Px7pJVMv2/v+MD7CfbXdDLGh7QEmRzUSswBIRnhLfE1JWh9MvBSvGs+dHw7NuPQh4K/5lgH3DEFX
V2VDKIELKICg1K+sFaZ3sABwpuY4QmfgQm50TOjoiLXzrjayjF85Kov8te9pxWxb9sUxWEx3CVPH
zXGcp8BhylBZekC0UdQxb1AL/Muwm/yaLyfDC5s/oyhyB3DoTTRZ/wHM/lfmgf+jEm2FOv8fJNof
xWc6/ej/ItG+/JX/SLS1+y/laVTWNkscl1ksCvz/SLS1+BeBamCfwVFr1um/SLT1v1CtujgHXEwF
uEE0f+n/+QMs+1/43jzIw8qT/EVu4+C/UWn/1XWCO+biDXAVUFr8d34gL4DTX3CiqQFhpPrBDqk7
AvVYU51t0aIRxFzASdddB54g+AMp9uJk+f+mBK7pOy56cIbfF9i0kL9BU3FMJxXaT3bkbZWHTsEK
wWAO2/3ya7j/z7/3a+qb/tvLSM+zHU3drRxMG79+NCcCgFDOiR16iC+EdndudITTs5BZRmZm+l7n
r3lxbBBKFlftumuDbUrAMuAcG//gqX3BrQk3WhW3jRVG9XYYtgOxEQ4Lm62PrVJs14YzlyY7pGOg
ni0oHZ0digH/2rklbkvXu3k6X0S83UYRUpCQjbPNPvJP94PcOI+8SWtnk2mLYJ08rO/mO6jNYQ6Z
zUrykZQI0/Wsg+sKIbgFmG6mCgubfKcnRihhtP3nb+t/3Qf8ToRmHecTESg98ZtRZO54tzsT90Er
2EzZ+bpLZkJaiQ5/zL0i23prvGzNqh7++bJ/9zuSGpxtwMWV/N2fUsA3g7/DZW00/3t6BqYBQd/8
IeHL/Sv8+T93nBaCD4YF7GJF+OutMPUCL5tkZ5dokm3DVoeyOiT9zRzUJGp8l+BuBYEO3UdZfemL
W8e7K2uQnZz13P4GPft22XTy5KCAJV31vgtec8IJKvtOiytHUwTfpUCRMMKdlvnduC+qZGg2vccj
DuFvU/WH5+dvPw40byX56sTlKfrrx+lMopdSE4we+1sHyDGjLWQZ+yS+no1NdgkBUtklnqrYEgUS
LjWg6/k+gzuquZORLPoHiEalvU/ac7F+eOlPKzlNrQwL7HVdT4d5XXT9rplPOdC2MdTZbSBDDz43
mlJWSw9gv9KAt9h4+ue74Te/yL8PBl8BC4CkrKXj/3YwYNvA38rSJPy3fxFCxp7x/kJrGBHlOk48
La38w33vXELefj+MAnZogcchTQL1b98laKmS1T5MgFgKSD4fRZpHt4knr5HxMqmYHDwE+XisA47D
EYgIKGId/vPHvjxbv/0IUkullOepgM/920FVM2/UXaWWcKQq2RLR6PbdjgDV77MZ7MN/fy04PMQN
qMvjHvz2caWlRxv90xr6KaKnZdxAVNLIr2pEU7M97f/5apd/7fdPFrCE50VFdrRzMcf9egSbxiUf
2eNCYnCvoQOgxEYntikFfA5TdF9yrbdZ3rOp9P/wyP/NwcL7U8vAgeGgsKL89crLsrR5O3h8RFga
bMWGDFya+hNU/m+uwos9gC3pOGDjf79hUcWJSvIZw2Rgag56lOG+dM0f7g/nct//9jV6tsYtCH7A
0fa/33S/vKTz1K0rFywjUGS2uqycUBElO3eEcagZ0IM8voNDhTZyYftsDfMfDum/eTfAz9dScnBK
ypXLn/9yeaBPTDnRF4V0rJel8kcLkgI5xYTAvDfmKvbSkDv4D1f9m8PAc6gOHF/aXPX3yoSJGWK1
Il7R8S35IREO8+wAGTtpkyzFGdlGzeaf79a/vSKnqrYF63/bvhwVv3zOHLhUPC+sFrOaPYlk60Z/
FxFMtJbOtrFYvK1ZEP/hl/s3Dz92OxghF68c/11+qF8uinUeU860mLB07rwLJCdWBJxOQf3T+O4f
SqK/vRZ63stzz8OoLn/+y7UiOePkzLkWC479bFJrVy8At1VGiqKxnD88gn93Na5kBx41LqfNb19n
BMovLrhBwnx8mYyY2UjX7Ej+h70zaW7b3NLwX+nqPW5hHha9IUGCpEZbljxsULItY55n/Pp+oHs7
ESGRqHDdVanElUoA4pu/c877vAMZyhEznvN999FMpA056en8xUJ6/GkKaBJyf9yZ5ICyVxlVE2aR
1LOcf8v7T0KRC8oFaaQKb8mardQwfDpPtHgLNkEq98QfbRv9HDRSjjKwwvPverd2WtTuqKqlmpqq
A36fDQxpGuDMStEOxeCxLEPXaRoPCE8kPg2VhTinjexK6nCH0dqFnpOm89DRgsO7daKIMpYw08I9
Wz39AekkKYfpgBH8Gsv0sQrRbPYUUdpVRpmLWCCXwD+N0swt2k5/4u2t2zwMFgbsuxnJ77BEDQ8Y
w0Ia/27A9hQZVx00nm6sf8vMDiAAqjO4kRPBCSQPTu7mfKt/+OkcRzkIIMJHAzvr4rCAggACGHJ4
RJRtqtTpCutTGKaoRhrtxu+7gyx72tqCN0acWf2TAravcZpZ+iHTi2Z9QCG5xuXP0qXJ6+F4RIvC
JOw2KGcndNJsggRWGZKcgxgWlG2a2t2AxdSKYEjllCMakrDdNwBIceu5FdTWXzhyvtsCuG5yRSRh
qogqq/FsC4BySj5RCkcKsnJQN74/rcXrAo/7oit1hCr+Icn9P+f74hV5cNwERIktWaXnVXje0636
7Xole3oPBNIcbFHKEM7+abkeeB6YpBdmzMpCZISiwsVoy99U+tYanxL9Vo1uxepH3D41zV4Wfvj4
ziJmRBHzKZg8b7ud11GAH62N1KHOPdJeKInHFFDFwDN+cH1UJptc3mfeUzh8b30Ck5+66Kav7s5/
mvS6+s2/bVpGdPTbHJ212TgbBR2rEuSLdljuVPEgcPc0tN+DeZ+Q6y2r70VK6a9+5w5fsvjKNbmz
fsG8kQxw4nOB0W5LsNJUKXvFJ5U6hqD+pjdObXwz813KpTZzkPAO1rYoHGowsJ1o7TxeIw3MhbW3
KfR7r9uU9T6rtqCf3HAfK9eB/CltPgnebzm+aeUrJX/O0htsdb/30Q5+uqHbjf5JkbCBs5Vv/fdY
3jb119Z/iONbymK05hrDNcja2U/NByHzDTC7LpCiexjVvYKfZ7DGbJdK/c7dDJ+n4u4RzADlxDUV
Rfd1eSVjVVE8ZhaxecbVl+5XiN4k+JwCC/KcKF7D9JYfYUGm4r0/3nIYR1dEhqgaN1ZuUzXKJVtT
rigONzWUj1ijEnPuHg33oQDnbVwbrcPhRTD300GUYoPCuKKc0BR37Xdkfj3qDCqkatyybczUrzV3
rTd3orxNImzz8G5YJcIBTVSI1lm6991oG9T7sf2Z+D/7dDMYK0o7xHGnllsjwcwPy0FJJ6ehPIv6
TbHH9kNGCdpuXAiJ9U7SsNHe91MZ9T9eLrk7gY0wCSxByHmlQbzZ3032piQFsmf7GVYgkoRVYemF
2KEkX9tXxBOr+sKO+G7ftQwRlhFnXwI6KlTt4ylK7XNWQopm3+UP66Ql92HGaF8WpstrTGg+XTiX
iVAE2JckcbYUTPUVRGKNwe7aO0qx0Fbq8ifFncz/xl94v5vij7z8MjSfe/W3or5UqN9aPHORusni
3q9shBcpiWjke3g/mRvEfHWw0Synm6rA/bVU2br5LUQ7nTabtv3mf5qyZp+FqwRcJfmNjf+JK4sq
rxoOgfigegfjBgKjr2/9q/qm1mxErRkPhyfoUCxxWzzImO/Gax2vygDLmBXwLHKaFhpgx7tt4+u8
2SUK8OzVHifaFBr/r7b+YgYPqQWQ/c8IEndDBg/PT9S4THrC76uhIEUdxGtR+5oDlc52mntVYXXY
2uZwG6DpqVD0fCtLmDs7WaLK2u7bB+IBprGqyYD1TjPabXejYOabMkVWfrFVzUNVfSeLW39yx69Z
/JioPVA/AufSDxMtdZ10B9CuqxYIng7aA/BgfqdUBMOoTCyL+zY5ZM3OIPE5/D7f4+9OWtwYCWMT
4WCJnP55PK7qrI6NAu2W3elhYWtB+0srcQgWNPVqdMkl//O3SRJ7DKgMkxvHbHTJOrCoihoiqHXI
+FVieF2Bu6dBbZadoho+/7b39zkCvkSisMrCXFCkpPf448qommLzw4BkzyTpnlAY7ylUElNXil6H
kadHRo9yKlqTgn2ggkBb2H6m1pvNJg7JnGThMdG+r0GRNwsFPCyM3iK+tx/h10VxQHWabFULs/aD
PpSBWch4rhGrhipy/JlybLUKiDuuNoa2jcfSmBRJqCCAZZJnHeWFZn1/RpneRRQHqahGxGF2YAqL
zEqaFiRbmelUWAkHSyS+xTUEbGdquyl104bp5wtr7vwjTYnzCVcBggCEMfnT8UeauTsWGtI4W0m7
73nWIR81QTj+LEB0LXzg/EbAq3iNzIFY4TyMWOf4VXDXU49qbeLNktXcsPPlEQUeemE9Tqle2T20
QWkbSjBsz4/X+Sl8CtebfBpBe5Jx/Irj90qg6WVqTCtbkdKKY35jSzVRB1M24Bq33W3amu3Cp877
EodAkiYgiQB4E42e72TtOBgJZZe5XXrELMl53RQombltgXlIEA0EMtFYT1y497zvy4m7pJuEWThu
cu86/lDoXtScR1ZmW+hejHCg8D7jHFMOXP3r0fp8vlk/epuFTgjdI8kXff6NsqLpVHtj2i1AH9yI
lImaBQnuEGDOhoTuuLBTv+tFHsjMwASMmDEJpNnHIRatRw6VGKabfTnlZZmEVKDaBfqDdZk3f6Ik
Cxa68TVI83ahMYF0EkyRqR8hRqZrs6GDskyQssZN7My8H4OtFVHC4cIrfDQK5a4phZWYc3qjcqik
KMjCOZo6HfzccGgX7sfuRxRtRwG3ZvzJf/jtI+l16tYhKHroY6+b7Ia/D1m46azHImAsYnPOf2vl
942E2+AWOQcP0JDTc86No+l/FZJkJbnXY/b4D/uS7wThrXAIIkZGUu545JgIz7XBjFJ7yMsHtyuF
NQA7NGfAIVeanisLK+u7lYBoCoNmSmhYoOKsWWyg7/JB7/0koDiAKxm1W2zmFuWYubyJ4/jPqPgU
porBfZuq9+c/9MM3S7yeg6YyBa6OP3SUKK6rM1wRhjB68Xup2xgdwMCi9QXHEjnRVOOa6iR5tBZe
/G62TJ9MaI7YNRu1Ks/2zEYOokopwCRKsegMoodYLTC4+Axgd/NkKbD7Li3A4jW1q6ROURCin7PZ
EmsdFcT12COsrUgZVXZZUqGUVP1e6/ThNqv6bWq16S0pK8/W4yqzkcUtzJ7XIPXx7CF1RWaSuC+/
hbTIcWMruaH1Sdn3LLzeKgGhJArU+D1KLSdDWUAGE2xEKhZ3ouR9aQXymOQ6g72KB3oa7xnwY4Y7
vBhROboZIkqigFfJyPuQnFAyxgRJH/C7W5tYnej3VrHnks2dEGFsQ9Ijp3S4Drdu8ZwnKxlmfzr9
nUkoQYkohQ3WBfsxfuqCbY1Ei9PHSsl52bXLo8FqgfpYGPMfdQmOVwTAyeUSibBmrdGGkgmnEe/W
LL3Fao76Pw2Q6hiG1O25gBKmAqJEUjeKlV21wkDpIymyhR/xbl+a0tYk9AlpwjWDOnbcI6KrBSiF
OJZLbSysRnBTvSms8vbJ6A0PAeqwGT1he37KvR/5bL2gZ3Gwfk2SzqZcbFIOVZdFY4/1aDdNkxGG
plbTUwlRqOI/3SUUYk4TlM3CMZgg8WyakZDFAIyyuemMoa9CpcEqSuKmAx/KLgfslZpRW/i+d23K
oYILpMY8E6emnX2fGfhGbVRogkK19HbV4N64vbfNERqtlCF+9mqlRjpVtAtf+m4le30tFQgmU9wk
vnjclR1Vt26ncudvPKp9wgDmlm8lxo0ZxNLEQyBtz/aSEg4EGdYvGce+izPiOQeaDz9PUeUu8C6H
6/XjEOudjoYQbzAn6kMN6TEploHAQseFtYu0Xx4VQQfJr+Qtlh6EQAIspWINQNr5Afa+A1hZ6e7p
zKOKVIEctwQyDLkVLNDWrVBcQcNHg0JxWsdW2lTxpLnMvnbhwg3k3aBWSLkS/LJkieItwpvH72xd
KjLVlgoKbkr1IRZ+xqB1zK4Rbruh+PJPv28KHVN1Mo0vaLyzARZk2AAaQZnZwK1VpxC5vgM0OIiW
sKGm1k49yzqwd6cL43p67NHqDQzBEiWWCdnUiY3MjutWMKmg0gyVmdwWqHKqDdl50YldeUDRCw0q
BBB9/kvfr5EK3TcFScickakwZ1euVKskEBdRZkt9q6yIGePxQlwek47G3acyxYu1HneApJJ2VTdy
Abek89etFC3s1u8nFwDJqaiDs7SlyvPDZpNH6KcLBdcrLKL6GiVbYsUw1YIEb6IOcBADqtd9u9fG
T+eb4P3AOn7zrNUR8jQGoAzejFtIb7obLNUt1F2agXfZQnMvfeX0W95co3MCVgbrVGJXhfADGjmU
gEahaspbKfXtWF+rAKLxmgHIfv4bp8PH8cia8JxEw6aSFtaP2XsTPKasvPGJGsBtXDdDhbQJF5eF
ve6jluTswTnIpHYNlujx13mjFnqCj00mysN0HYg6ldUduCkPWy7NX8pNfjB0LZWiBAYuNjDMU/n4
dbj2ataYIcoM+/hXoEd/qGpGXiC5N9i/3GRuscnY+P3YwG7MFD3CqPr+fLO+esDP2pWfoGkQeyGk
Ugh1/BO8kuxG6SHwyNofuT/F36gLJc0XpteINZH5Y7B6lYHrWgGzeVYHAREnkUMwRO4K55zuGuwc
rEBFzvDEaF9Gzl5bvEXztS9Q1AnBbXP+B79fuGkyIBWMM46HtNrx720ULcShtcCZIRTu8snWAyLb
Vi8jO9aHreKL2EoGpbSwXbwbFyrpKG6slO4RotP02RHBFFzUG1UY2ZPGbwv/7Ad2U2tLNb4qSWRe
8jKE7BBuuW1wjzz+xMw1EatUfoTSt/QcycIEoYuk700O6oo8z/n2fP9lVFOBxuWAyfh7V5hIlYPY
lT4BUqhvP8uiSne5iSN2YtipBMvtn7/MoD6Fo5YyRQJnXwbeD10ZYjUbA6Id8gdHw2ZghWweq7ZA
/3P+Ze/2Ikr+DaKOnLPYbtX55Bomb+MaDZ4NYI+LcYinYWGZGKZh9pgY7T7xSSSff+Wc/qvClT96
52wvEsAKGS0WvrbpFuYKHbiT5bjcRWkjfmsqacPtirQXVkGRpPdryS93ni9bh4iT6TpFjD72KK16
Qb0yXBM9PG4g53/gu9nD7yO5yF2SALMuzsta+gFBKyETROS5KdhNrMR3cv0TV24olc1gW5F/b8Zd
vrDIfPBWFheCIbyWpV+cRSmTQFflyojIZmkkJgJtuDPQSGFbB+3tgCzlpRbMpZ6Y9ry/1zWT+6ui
E0ybCpGnYT2vxMDCyqqtwoSep7sWgtGrGqzIrghbA1cO5REdjbQbBIg/jSXB/W6+YXJ+5eMLuMZi
Op9AHc8wQt2Flpj2j/mvQiXK6YBgAgN8to7ADy07V/BDYib6jWIlt3WBu0hTeeE+BxVlKd/9wLsO
YFwtdLw0Ta2jN8vE9gj1TaBrZGXzOJ+Pa15DdJrZENS7EFXsijLoXVnE8Raor+yIVE9WGpWHruQF
m6H3cae7SrJ9qmGy6nXj0/mBOMsH0D8cEC1ud9N+To2VNrXUm3NEHwqdgRVbaINU0G2lUEhH24Jn
lBurIhboZZkz1tY3cvTiKoGHtzA+jheH/7yeKy2seJHj8bzSKnAbsW1DXt9W5D+RPX4RQPmNgniP
lAfVZSv0C288ngT/90YuXtjCqcq7u1few/ci4BlSAS576zy1+rsAt/nMBLPlD8quaGEsoPT995L7
/yKF/waY9mbM2c/183+9pHVQD7fPycv//PfNc/wMDvj5WKTA//I3R57wmsJBgkIjy5yybf8WKVjW
v9jrKcklLM4a8hrw+I+JgfGv1/zRxIs3UStKU9nqf0QK4r9MjSDCpG7gjjudTOR/olGQj+erIBP3
I6b6LrmctoYfjxGmy0jaA8jTwB1WAECTz8aApw0SL5gCGFUKXzHtzm0McYaQwDAGoiPQm089bgdQ
yuoSegsQsLiDWgfeJYH16Ne1fEN5lfmcN1W390U4EBvXTNL1IE04ErUL6gCgLfLqN81+/+815q0o
4bVQ5u+l5+9PmWbEmyluJZVFsVejIm7noLsa4Da/VAbs7pWrCWq/IQdCBZmO2rtB31dp116ZF/La
NSGHUHLR5C8wWMynMdEL5K1FH5rgxWoSaSkE4BuwwvL3TjBNDI8H8wd9HeOIqKSwLPI+eTaBXlZk
g5Pi+9DV5rYxROFr05rq9QiXZGF1PV7W//7CaZV584VdV0Pb1UJtDwk6NlYqPOtfsppiIYdJkPAz
VLL4qzaOBkFGzzIpAqbquVtYV443ur/fPR3s3ry719K66LA92ivKKNxzaJa+F1blfmv7ohAW3nF8
SPz7HdO737zDxWFI03FQY3Ap/S9DGdKfQSmID8ag+eBlgz5euH+9hrQ/GivTdHjzpjQkhxe2KjRr
Wu+PAYL9c+mW4mNdyuZ0JTKGXR42XHGB8QqfYuw37yKrdxGmlp74aFqFSJC2MX8iZ2uhaEQ5Avta
pV6rzGVCDliAD/jbmtJvCZLKtdvHUbbQRqcm7OzIl4k+FBuYJM4YaE5qjQdA31fnZ9CpR8vHjdKU
HbZgw1g7A+EDz093UpQvjNxTj54dRKK6hDLRNbXjysWdJPqfxWZpiz316Nlpz/JxS/eVgl9dRZRM
FhjDskj/pTb7YEU58WRxdmYw1MEDKsmTyd5v/RFYdLoUozz16PlapWOtR5a1dmSBTI6C3F1s7Mt+
9WyRiOReHg2zQ5wSidsIE0wzHBamzalfPVsDkjQJEsImlWMVyidfDl9KV/33+eGknc6pR8+mPiTF
ekwzsLuZaf3MYsAtenFzvkFOrFzzW2Dad6YKloYBgu0A5LjRgKYmx9WXvki9P+ffcernz2Zl3xAu
dBPeUfstOndNLaxnxeqSC/t0NjPjEMJnZzESk4GUQYnOm+oZoAyX/fjZ5EwtM1alKKqhS4ELNZFn
41Vw2aNnk7OK1aQChMRZv6fS2cOfYlSLh0uejXbjeLkCZFtiFc89wpCrhyQnuL8orvm4O98dnk1C
yl0LvseBM2xnqBEroVxo7Gkavt95CBgc/+pRCGBA1AmLCsVBX90kknZuGVlPcQtd1vC08LMHWGeh
tvjUd8wmbAmRKvJHZlWXlGucs8l9LOUMTz16NmFVSEGe7Hk0EZeltFMdyV8sbTjRRNMr32zOgCmQ
fltl5fgRBRt6iDWnfdmQmU1TrGdVGal65RDYf6rF9htKh3+Udfm/s4sxL08YfNU1MASvHMMPtS0V
N8jbMzfdB1ZQrA2oqrvLPmE2WUO5xa0ioyTdQqyOtB3WT2MI/cLoPNWrs/nqp52OLzy9KheAKt2X
Lv2Piv0fLvDGPAPmWmBOBgrgnEIuAfC6/dcEx4iLDkWorI9HTJ4GMf6GNEos6+s8zJ1YNbYXtfdc
I4KBU+pLeYEEQBNLjB5UCx03yPrLnj6boBjEKgOFS5Wjj+YVLGYHA+YL22Q2QfsM+TuALwaKZsBA
0LNDmUEZuux3z6ao3+F5nmU1E8lq16be2API5MsePZujled7Xds2laNJyZNVqD9zwOGXPXq2jRaV
JqfwjipHxrszMjENkLvLVhZzNi2hsWUgc+nICMl5DsR/0C8cgLMpmZGN9v2KNctMlb0uQv0YPi80
xzQ9PtiL5uknITGVPs0Y261iKNSPuRyMOOeuu86PP4mDYl1XOlVP66AtSLhFfqjeSZR974zaE/H/
GNqogSznad8asze/+4kurmLIc3ZkScZ9BpTTX0dBbjwDTRc+B9D3dkKvh48iBhjw9SYmIazKXrLa
/agAIvIoytyWRRQjGyn8Xe4HnbgKRCn5PVHTtlU0DLtOpkC9F8BbCgSWzRV2YqD+q7B5CfAWRoZq
Vs2E35CNL72eZhv49uJnYdCzmoJ2of4sQw6soXPr3UUnHCrUjpcescX8yKJ6yQHhB6YZO4RSv2y4
GrOjQpVIoF4AMDq5ZX7Gh+/zJAFb6PoTPT9bd2APCyTOGa5usI/k2Naz+LKJYMyWHT323DqHPuSM
OZJHLWh+YkNzYVvPVh0px7Y1MuLKCTEFB4KGStdym4fLmkQ57kgDFvUIaqZylMy9ytTggLH4ZXu2
MVt3xhwOYpKmjJGGNF6lUu4eSZC1Lvvhs6XHHyGRNT6zGIT4JtSHq7FaQldMDfvRAjFbeyp2JYu4
H53ZKGiNpLXs9Zcta3MogK9EPZQyTKhwVdr0vW538dLmNAv6/3UW02dzUmittsBPtnJ6a/Cf4U7h
S6EOeHSMrvUlZi1AdjGa7a2EQckBSH27UkS3uGxqzTPcE+1sbNqQ9dqXuitRGZHC4DB42e44l2vC
yE5Vg/gmx27L1vrrDguki4bRXAnInusPWS3RIYCPMvQrlqdc2NezeRs0VFqBY6ocSQ2+wDeLV8Cu
L2yQ2bTFWC1qYgDSPFu4w3jPSSgUvaxFZtM2GvSyD92MUk+5vI+zdiOU7C2XPXs2aalyLSVt+tk9
hUuFd5CKl8sePJuypiGNY61hFioBEKjlBIj60rw6sRrMc2h5m6ak1Hk0vOkCo3elqBaWsGnb+WCd
0WYTVpKAhDGw6ykjBShcJ1msDRXCZ0Pp73Il9i67D8/rIMlQj5pf0KPgWhWwme0nMyQPer7lZ3WH
fy0781oRWUjzJi485uY46hv0ReOG2IpLfC/A/imvk7WcD+KhTEvj0Lc92GtNjdFm6uIf1Sr0yzab
OZYj73GzHJTkdULc+GIag0Fc/MZTQ2A+k5U87zLoJs6I02Gf1Pe55C9coF9FGR8NgtlM9qKmpKyC
fazuIki0BAHj2wzm6xr6oLsNyJ5hn4SP8YYSBzJHHcxJzDiEvRlU1kOBr/t3OFvpocitygaYYt0b
wqBxlqUpoMviJwd1eDOqnnydCVp3lRilu9DzJ1rlNbn2JmAxpkIXpk1bOlKeiAdtBIOuWZVhnx9X
p54+a5cSmxZcY3HLAVO8Bkmw1jpxYWGeDmUfNPlcHyN1jWwNuYnPnJCZD2pf1Qf8PJRnuNtLyqoT
v5405VEwB0NQuTASehW1n81RH2fGpQl36tGzNTTOQhgtQEwcBe+DwfpBGuCyDtVmi+gQ+FGtY+iD
ayOuJe0AmFeu64V49ImfPa/LlTyBZjAiroqVjqQ5fVBNULoXjRV1tpDCFYiRLjM/ywETMbNO4eTr
vy979uw6glmzDFmI2cQWcGjdrl4nfv/P6i7/WjvVaWd4M4VUzdfQ+OXtviyyDAB1i9cUubeFNfG1
4OiDgT6vvygwiArJxzX7wmrUjRlHIOMaAR8x0dpWchMcpJ4YGtYQ4lWTyBWlEmjkRYCc60ZOhyvy
S82+DgNzJ/U4E7aAO2xQ0+FuoDrwsnPjXI7LPbkzC21o9uibFEdkCK4HNqyFgTF10kcNMFtEXOqA
dD0fZQfvuf5A3X2yD4U6v6s1apYET85GvILhdZ8fKqfeNpv0CcZu1RCKslNaeDjia6pfW32g3gyS
Wd34ujKlSDujX9AWnppQs3Vg8INcKEPyF6qRmQe5gSLcuPTQ+W85sUa+QymScNVbyr/2sRXnU2m7
uPdaMPFD63c/z7/ixAe8wujeDH5fxAwYhacEZgQJfJ1E4DDTy1YbZbYiIKVqYsHnWkvVzx8vyL/h
FHJRUhf09/GcFeBC44XFFU6It6b4Ig8XNsdsLdCsAXxzZjJW0+QHJ8Do1gxy88L2mLr5TVvXY92n
VHMrTsrMreu0A0A1XHhCVqYOfvPwIOk0EnTczoD9XhHyXmHH5Vw2RmYTOBzTMm+pCd8LaS37K5Gg
/0MbaJcl6lB5H/9yS+5dvR5Ghokn33ZcquwCAeTCFJpVBf61uiuzGVrGtZsLYqg4OE+Ge4g6xdo0
sUxuMhnYdYwReuLXwa+QU/FDUUyE9dIUrqw0F7bgooVN1Rku/OwUSOFlrTnb4AGzp0BqYsWpA0qF
9LbCcdOv9+cffmLFgB57NAq8RGbnkMNq75dZ6a98r20+Gc0oPplqED+ef8eJFXZOC1I86Ou9YJUo
TnAgK7Qi/jydbwHbD1BMJwyfmsnlw/mXnVif5NlE16QhVbCSVJyh9B7DsXPcOlp49Imb31xnkcIc
IZGryw4z3HJyXEJWshjeSmPgbVKTlfyyL5jNekUetRLanezEivpH1JIdqcXLVsG5ataV63EocNt0
LCTKe4xCx00nGdHCQFWm+f3Bxv0qqHizpEQAwUbs7won66k+vg5bXXhMshhNKf7C2coP5fLJcgPl
nitfcC20o+mtQiphV6OnKvflaODcrsXjcAMAr/ojuU26HVyvvG38RLxjD063xA4TLDOF76Fv+dsE
3MKa1HSxjsMa46xGTf3tCOf8ugmN4SbFfXurJn32dbKRWodUPnwVI0ncGrj8FQsffWK8zYk3uZYI
xRB6JZ4hVeDIVnSFdfVllSbGvCY9LbVg9P2+cCg3CVeYOU9cB2MpvT8rzf9rqXv992/6q+ks3xxK
P9uTC9YPERWhm1AtoquhjH0nhsgJBMmXMA/XvBHXXHN0ZYhQ6bipUoy23MwTRlvmaJleUw7qrmQf
H4a1NSKdC/VUvKySh8r14yUqVIOgVzSxdgTRaK8tf6pdxNxsYa/6eAHU5/FutcNzFAujzikkQXKa
ssUoN5WzbdaCI7hoQkuzM8LYxfIQjkHhFLxqgxMZOpwqLy98+my5qIMw73B7kJ1JDv/ZF6zmSsJv
YiEKdWLtft0l3wwR35QqzJE92TECq9+OqBLu/YqlXC9c3J36wnhU+ir9er6hPu4LKpCPe1olDm61
nTXuYwbV19ZSuqt4KPp73CiUhe6ejpIfLFFz5YuIo3KOonfch5hfXNWdoT4lch9+qUQ13uddz+W8
lUsMer1wff6jTrXg7DxhhInc1oEk7qsSW4xVgZER6v0eK+ipJvUwJNn4BWpGsXg7nc4FH33i7LwQ
NpVoNa0+7jUNd4yVm5ZAuDox2BfYAuCDrsNck2LZOwQKKcCmxeUyb1ok/tQqOBhzorCJ6myDtQxu
N12c0hjhS1fkeNrGQZtsxChJvuN+La0yYaxvWyPH7xALguoa+/P+SXU7/U5GYtutqyQu763S9e7w
v4nXpRubWw5X0c1QexiwjKWLVRmmRXiZC+LawiNhgzH6j7qBcqV04BVx/rO257vh1LV6XiGJe6gr
qhQu7WOT2bcekbn8wWcSDYWa+MIPZpG3T0sJuGTQyC+qEgU3OpzJBz+3oieh0/N7n3gT3qEqZmE9
Rq34DlvYO0I//FM3yZIm4sR+Is7uQGGecb3SuVrr0+WX5OdNmkjewmnvxAlmLn32sYLg6tY2+6bw
hhu8j5Qb7DfqH7kKWE+WI+2yI4w4W/EgA4hC6PbNvutLfGQKt7cH4j0LXXmqiWYrnlaHWdVgcbv3
JHUoV64y4tGqlUN42RoxL8Ls5Ei2sqZqMOER5AGHAFW8rfMy+oQEql/HmZJtAGUNhJTkYekYMZ23
P5i04mzpy7taKbwUSCWeHdFPRfKx/MNrFxv6zANQmcTWr6jqxAjLn8S9GtLcW8Idn2pN+XjRdSkv
dTN2630uWj/6QsflshgW9qaZmvevE8acH2EluOn2nt/A3EvcZm2JYXtVu0X8S82bBFcgrwFzLlou
FCIy71GiazjG5t1zjavMhVHducQOu8ZONQMxdZip31qWKJu0Xr30hVMzve84SIvHzWe5Zqt4hVHv
u0IhsKtEV6HhlbKdmxKZlLJS452Ob/uV24alTa4L/bSSUfSVphhbtkXdLWwzJw5z6GOOfwgnXt9v
sC13kgTAC/oDaWeWxcCxm1oSRHVFtEuzMN+I5Mivew1nd5z98If0M9lBHhDbkEYTnIn5mST9azup
fExbsVRaSH5+vLlDtj/+fQpFh2mOEbvjmWDJPaXGgQifSLx14yX68+tB4aPOmK07dVXnmOcE7b5z
OeubbiXXdpziKbHS0kIjodKaB2WgziMcTKw/uzbkiuFjC7nJKp9OaVrloeypEFpSQJyYAPoc0hZH
eadVPtlCmInjS6lb/hM6qsmzvew7W/Wyzz6RIzuKmR2pPPmoKV2ilSvBDcQlBcnHZx44xsctD9+f
aEzpD/uy/iZ11TZyh7WaD7Zp/JRrw+nqJUeKj486+pyHXbVu1Q8AznAkERxQSM02ziNxL/m6t85G
P9gYGfTW8/v5qeE0W7Zgofh6blbSTsZOegumuTvEaBRthBvtwi728W6JJPO43cYxIf6mluKuB0uP
xRXky1o2nxKNSgwypO7m/Jd8vADrc7LzaBB5qccsccIBWEQPJsxbWn9PPHpeyIo/bq8LLY9uoQ9a
0r43L7yUzatYzaYZyrFTY0fFUGpfVD0uZNa4BDY7MZDmhaxUCiNMD4bYQcCcYzWuTxKyoCzVWwLy
w86LwcxvEiP/fb4HTq0b5mzd8NUyV/BRjx2yz7pTRa3xG+uR8knXObn0YeQCM6tiIDgB9SD8l+Ue
X9gQYbhW2S3gNXgPVrG0ZpwY2XNQzKiWpqfpZecIuIwaQJ5UvPh6dynfcaLiSDenwfLmStdVQzL6
bhU7oqgIW7+bjt2KWbbWqk88jIzzPsgdsUnde4FbfLTN67L94xca/r3nm/uEkBP39uNfEA8UURAw
7Zy4yyCNAlhqhnZVGSKn62Fj6Xc4BWzKIr1TumFPkeSG1BWwwJFCCxf3N+8P4dB1GQpXNSBqTDbi
FPmnW90gG7XlUD9oRbQQgT81EGerDExGL9alLHZaaEJ2pMFEG8JAS8lrB/B9xXG4NXVvMTl/aruY
l+YGotJG+VjGjqXilWA3WiP+kjsl+yWMXs0NErHBGlaS9gs5+/hb6iRs3nI/7KsDHsLlwp3/NVb6
wTY69zGJTdVPQlFrnUFHrL7STC88xDH6bLfVwp9cezxHj0JpT72dPVogk4zR6Syyz0BSvJ0RNXlq
13HVrwSQN5ui63C8aoLBW6keBJxUyZVHzKEnBRxX0ahvsPwtrLx4qoXefQgHkVig2EsvWlb3hX1+
zJ3YA+fMg5LxbPauT5jHq5K7MMmNrdIU1PVW4zhet02jHfBPTNZAuLqFVN+JeTwH0ApCpeS1LiBo
GU2MUj0dk1I8XosrLw2Kz+c/69Q7ZqfPPINQmuVD42Da3MOzLYtNiKeOLQ1VvTv/ihO74LxouBAA
XJa12Dh60Qa2r8nNftTi6NroffFWMPNgYRGelp8PBt28ghiPJzGNXL9xsKl/rgfV+x70hfl42UfM
FvhorMNcKaG+i4kSHGD6jMVKM7LGQTgV36vVUC90+qmvmDrqzeLaJ26l+GRfHcuotqBl7QpD7/Pf
cOrR079/82grTcrRDb3EmdhLUcsuqC0syCe6eF7fyiqMp47g1k48Gi4GwLF2E2iYRq5EDFN3UYIr
yOr8N5zafOblrpXkuV7VIAku2yqT14rQjBs8X/srlXvJZnBLw27SbEeO4mDmX31gyvb5N59ovXmp
qwvmx7WMMqFaoRf3wZBWO/Bo42V9My91xUqnKojXpHR7gatn/ByKw/NlP3w2olJBC3Q9bVOn8yqF
HbMXD01YLnXIqWaZDSqvyDM9swQuxxrssDIOVIqb/a/nf/r0Ez+Y0vpsn89C0e0CnysfbuvGzagG
4tqrVO2hiBTpx/lXAPA78ZLZFm0IHUdxnXtvKEHTweY7bHxM76Rhm4d6tPctyXty4yiCjaqmt7mU
hzhQN8WqAY2T2FJXd18hRzSr4FE5hAZBSUW4yyLA/pnrZz9EM6q3RmTBvEwj8HlKIJjbuBPrF8vX
/peyc+uNXMeu8C/iQJQoiQKCPOhSV1f57u72i+C23RJJSRSpG6Vfn1UnkwAzgwQJMBjgnHb3cbsk
cu+1117f9Cj9jU65iTyktA802b6xY4FJl5B4DooA3XeXMmzVe2nQTCQ3IZm/5CrdjgXh/EPVgXv0
K0KgnvoyH2o5HEZbrjKrtAE+ltTBvpp89TwNMW6QodkOAwS7wfxA5L2Xunmp7xHePEHi7QDOVmMo
DoaZmaZQK0EW3pBKJr0XpGd7AHi2PibSHk/sD5FMYkLu8arOyFy2fbqE0vPQ21QIV4bqe0XH0GXl
FKnXRuvySrbGPXdeR1IxM+RST97Kihp+3Sr1ltl79gfX5hxWxldMquv93GLakfV2mS4Jr20R+X60
FLpm8r6tK3kJEX5xKIehDFIyJF12a4c55pCIukCix+CfNxvaIQ01CQ7JXxDFicd5AuD1oZI1CPBd
Nazfjar9k2gbprOkJlOYehKY4Wxe2yR6DA1QCosbW4xbts48NOvKPssJBIzWu9WRLdYcLsjA0ki7
R1bxaxi0ACbioHPgIACOvJ9qVZKcsVX9JnWb9BmnyAmRg0l+kriJzpNkdda5iWRg5Cx9qpDj46dD
G49FEiKVfFpqfYDKpHJuguVFgiXW7VzYQ3lvsRoFgAFWpLGh15kzs03Q7wFVczPGh33fpaIrtwBR
ciNC1cJpEu1O1lovL9NIGVjxnOHtH6iDXRr5nToL6mF9uc0Gn3xIhPF5GSa6Psb4e3yX/cw/2mpE
rdrFJDyiHZyvTezV+K8iVmRP6hmM0hDWEvAxYjS5E2DjJqvq0NLMxIrSnEPHem9U1YB/EDf9KzEk
vHC6sUO3Rv3L5sCNn5FhlCFiUmc9n706hYYd7eCihzM2iqaR7Rf0ih/ULweTznIdkfZhlyjXG8Lq
0sbGNzLl1nlhFgrOECk49EBO4L1oMS1owwN3ZsjQ3NPzuAUWQZY+MPCIJB1te7dgRSrTvUODYHuI
XrlwCY//9H7b1ZAg+imNnHL1od5WlZcDmw79GJRLJqvO7hJCK1CTwtlJIGAmxNetjQcYhrwhNiLu
rnJqxCFKTA3S6pTs2gi4p3EKVn5EWCnneWMIBWxklkgrpQ0X9wKJ6+DPmyDtk2gAuJkMIDpocVsv
Aq3v4MKkOU+12xCOrOggMmuV+BTeWNpr12OZ+h7pT/NvgTzYbh/LoRuLhavPBnu6p8ZEvrjode6A
x4mo8d6GMfnjtbJu8w4XBCJx5hI4HiR9R/dOr/IwaKt+gQVuXiyL5H3o+zJbwqgFd3GtgCKffbLS
VE4CqNkQS+RvEuj5eyhh5hHfvv2aKz7Oe4Jp/fNCkuYlXBvkeEQcgNsRL3mBuHHE0yV0pUctIwRS
L7M5hZMD+xpNC3B5jOFP3gQFmXBGvXhXEQT3+GalL5jc83vdz0NRtat7mhk6HQiSKn6Eu9Jmlah8
kjcIXcu1jpL7cKoxnB1Mj2xNZ08NFTaLxWRQusXmgi3pJu8c+CaINwQTjW3eIzTMuBCQvQB7It2U
kplEOVnxGUTw4h6wdmDuE+Lqb880ZMe5jb4bFsafsIugwqrq9jfVcYhMFcFkilXdLpvrAK0mkhzv
TafZrowq3eaA2gGrFCuOJc1qm4uO9PZkqe4KfOjunCy9evTY0hURt/3OIv1PwkXPqEtVa68BlJ44
NDdDY6z6uwWOkqjpgKKXRy7RdWFZvQuKbkMmbzqpubyzjM9fyQzm06TBvVlMWN0Y4eD0Sha36RhI
kJwc1zWO1jDKKs/N94Nnp4Ov++5Zy8BH3YvTf0xrx4Kdlrp1WY9tmr0XjU2Ao2BTP7iexhdkoWG4
kcTaywLN6zCttrp7rfuxw7QQJ2IqqrJ+GBtsRqWwYQMr1FmQuYbVFtuwiesNuVml0Pvi13CJ7Z8Z
vIEcA164RMkG4NEY9WHqhwIXHbz05JmZBu1FCTz9hz8NAXBVA1FHrbot2yKSXJBPCFTT2Iu3kbcO
FxfSibMJ/ItXz5b9ia887HOw4wccixO4NZnWPrjV0wTTEU7LRoDeUNX1Q+irSOeTQMhaFtbEPbB6
wXRqC12TYmuz3cWVYlm3+MPVblV88Sy+YyTbt4DcN6y7bKrHpS7DoX3QW4DViZImD46S+VgjHwoo
opBLVAEiKAjSQy8DJISUYcsKxOC577qsM57ak0jydxhXYBaJQ/u5cqYuiChwP0UlpxOZVPWRlGWw
TxIJyPC2zsUSVgvHBqHEGkNsRjAT5eJ/ezauTqCt+d81c/rAUFs8jUskctaA35s0voaCPwd7F8X9
uGu47l4xPbP7qByDQ6kIkD+a8n3XSX62CWR5Hg8oUxzS10bUbZAWGi+lfqOXqzad4Y9JsiFxnWmG
ZyOqVdIgqjJUSKpSfCFfEbxzuUsqN+7lzfKVstDyXKAMe3RVol4DXvYfDjbPc1XP47OBfPKKI9Uf
cdlR5Fj3SQJSMs5FHL8A7z7U+luFgTm0M26f2RtGMLl8eScRAZ4HpJJdHidVdKecWwIsrZTuOVK1
RVzegMO9scychGmWx9V3zc6XdVUWXeX490RVUExeVPLTIpf23GnUZeBjJQYx+EJPmHNbFvRZgrCO
x1GsVGFqH3n3Snr6N+kH8nMcTPw0DrHeUedHRzsQ7AZ3xD9PJVbkgWVaMamD69G+MUR7cchrCcqs
gLr1HSFMGEdsiYtVZsNufpd+UhUurhVCLZU0oOfFQQ9wlMYTKzpmHqpmHctCz1O4t32yYgHamrO3
lOtBWKXuHcTSblcxRvabT+ySLphkI2NWl0A8xZE6RXZ+mzQP8tugdIa8F+u7LoxlAExcF/72KGx4
WCrU7GusTAXgUTkgaz0MQQsASQBbzXThF4JCHjgobFPdILevhpF22llWkX6nDLKkqhKYKDGtiAQw
NbaZU1f2AmGBPawbac97bFoPA+LFQI0U2s/rqZT85AAlkl8TCu0d6ivoS7rR5LxEBGA4RBjINdXY
6W5Syba9HxCd3GIYpc78QMp2P5IASc6M0bZAUCVKzkaK+hIn1u0lJi54QGXdzQiOnMMTvHvdJwkt
1LOoJ79F4EidVyCCdikh5XxB4hPJSR2rOUPdKUQaEGqyFmkneRvyZigauNWGVJQNehjswpkFt1s4
IAMZcPYCa74wZY51Q1+rjYVfVY88tmTk482paZYHAB2TV2lWv81Hp1HbOJTrm2ag3Q0QVk9sxVm+
jQxuSAe/X9zE0D/HOerufEKDH946grqNsw5G9NG7IJLU8dQb6wShbypo+gwTTuyFdrAtAamkVLyr
/BXWuoC31SFpF3rfNbUC74vvKj6o78YuZr+srryi/sSbZOVUhGr9RuCfS57gvY7YIegHGxz6aog+
1nLqp2ztHfX3o2SgudmeGJ5tmwRGjXhCXaXoeyymYj694JUEtmFXd1io1+i6D4nD9hgSjyuYS0Q/
zClawM1HtVZTcnXT2FbXqqFZFyLAqlhRPy1FkpgQRj4sNo+7YRrPfhsbu8e63fYJ1Otmdv9770hB
Kvkfmsd/GvFwN/oGL0l9WA3BX2xF4vS5w+D2KqwA1ZzGazGN/nQK/Zq/T4scgszoaT5iCjEiUVmg
7xnw2sfx5rzMmKHfk+G21E/DCeOBpgacyEiKOmGN3YxmY60knla1gu5FN9Jc8ANZvINPyqjNgrLC
+A/B0TNwcM0IoHrTtBg3BMhR8EskWOzgjZcPQun+tyJBeUn6hZGUaI1CoR4YAXOu9GExCsZtevF1
p95qoBOQ/ky4zTVugPd+cMAuQvZYjp0yLcyRnP0sW+Y94sWb7roBvUEqONw/I3XgadrZ53eTi9SG
JEQoRFmIUxTxcWu0ylO9bASHO1W4GCOowEoGzSO8A8lrY6PlheCEeVmisj7EJN6WwnAGJyhAXwiW
pWWIhyuOzLH1bX3BrP9WgfatibJlq/EzVrev1dDxfxrgcrpMu9b9sU2Y/EHI41KmWOmL7nwBXNyl
xDrFWS90eMdujL9mItHsuIb++jTVPg6fyqCgTUHTdmURbHr+COTmHxotvF8W45yfSQgztV2A/dv1
QnWvzg703Z99tKwiFrsgLM09w0En8llh++l2MiwKvkgw8OBnOlnAV6vUIEHXYk41Lm8d18njGAbr
G9rkt3LBinJexUp9JmYOj4aPwWvLJ3aVw9rkmwhWfIQNsDKoyVmEab3ty5dljcIKJJbKXFwjPQxA
wpLC/a89i2J3YUdTJUGT+bBtNKneegixrTeeuabu2YsCmzussV0a9ChgtIRUhtlo0OrnmgU3YWP2
nEBybBV5uwXUmjPcYZitoCj4FY61/LHyVtLUK6P4vWyCMciAMhq/IAxomRIBne4IHR8mGGT4k7eY
jGGT4kOLYdbtvVvLhyhoefbZrPYBNNcVkBKvfCWjjxoJmX3TdcbcbAG/ECijrENcCNpl7dEVZ6Fs
J3jBAvez9MLm0QhFz7pp7ckpfFnqktDcg1mD9ptTtO6+GMDGituJvRtQYhQMM3Hvp3FFqivCtBU+
e+nKcwjO1bEEKvAhYA5YdKvmBT48RHrew79jn8eG0IOlvruraBDfI6pLIAM54hMuFI0XrCd0PS6S
xDsgyMWjFagN8xndLaCsVXONI8R4KtR+0C0G/jtepH725FJm/rw27zFI7RYQr7l7wbZFXyBY1d6S
0oMJcB2sGaQtxgJIHu4HWabtolmVU1L1jxwGxE9s8pRnzKDB47NlN9yB8klPM8CPKE375mCHeM0w
/uafSZmUL6HpR6gB/ZaAxLwGRyWADM7AdqAvbmLT/UjF9oYj1aYx8j9/Im8g/onbeXjzA7aZ/DZK
eEg6Ug4Y0yz+lSSAHKMC9PohRV095nOcsANBNwfSM67dBFuvXf279SazW2lodjjJ6ZLTloFF1Fad
/yeohvkN9sIwyI2h/M0xeJeyoceuMRJe59+hbEKSWszZi3aQK7hcsVl/uJiQCt4qKDSkZsmPZDPu
Gyg0NPjgMEfZtlb0Ovqj/+W8eUjXscbSeBNxBJmPGCwGuLDR6seuTF4FE+FnMo3NGWktEZCzAihZ
7Sv2qoOpQc3k7DXup+SZ9fOC72QRye9wAATNWi5OwN7EO+z1oQSWnEHssl1TfoeeMjcuyzLuNMzk
zXGWuFOLPuzAysQgMnrCCiZKBaTguT+uJtGhp8OEXkGxwkD9vhBlm1fpRGxzfx3FG4PILgscgyt4
TOtaotYMII6UssG2/RjccMUemQaSGu073IJe70Y0fq2HpXCF0doOVnd+kbUnxL5H6zUUM5SCV5s4
/yDrWw2iLCgU3O/QaoXlGgiUEULe+RXdvkfDwjc1mBBCT5eINFFyeGZDixOu3uiKL6Wle61bUl0G
M24Xx0rsl8auWY9zAMRzitHJin1T1B45fkT9PQQbcecvUShTxOfEfR7NURMViD8JXtrG4YJbWuFw
U4VjS3O5gHUHAUE3+JPg/rr40bzthK7LEzaTut/xpKKMep1nzzgM1xoVawTmcAn5Yr+qTutMDVVw
4B0ZnzujtAZSWPLDEiVugxFdBw+KsW0HMw2777q4PTb9AH1K69qLUm+19Kf2YX9JEXgCPUsla7pi
Ay3DSkJ5iLEffwzqwH+ae6XuOqEHROt57VG1a4fRTi3utnWJDmtdArLQqQaWcQ984Jl5Zzt5/b2d
PXqox75X0DJZ/NEYTLzxDjRrARVghddghId25AbNvduaDfWD1jhuONznYkLNUIkkPm0MsOCFMJvb
pYMaYrrtmUZt/+rohktThbxM10jU7zICFA3NPR7kafIrfS90B3mhnloP++QRFTsA07g4IiOlu+JS
w14jiOIrBDgMZWUR1g7h3qVt/I8oAbDLeJydEKU0neIJK1CObVWTQT0PfoLD2F11STa0Mahk89CA
wZnhQ3PtDuEIqKPbYMmreWuvXYvKIQby51UgtQQCae/TPsejmBwNns2fbXijdmuMuq9EGcLSWRu1
U3DXfjeljZ7AzKkKb6Pb41D78RFNmcDjTFeHzyjc1iOMoO5mqZ5hy1ALi+F1w2Yf2jZztT3timnZ
qp0hA/2azSIeJOHLaY0ayNX9WM33N9LALwvFONsqeHpiOK92WzB1R9Y204qTCmuOztuQ8WQ5+ncs
FQNH2AQpktC8w4hsZTS73liMZgQsiszY0QvAz55WI/ZIS0h+gKnKnq3mw3Pid2UaI/H9Z4eRywF5
L6aIHM4NruwHl4q/NsbTSKJuepPDCMHKTHq19zRY4111ckPJ9NyecGPjVhsSH8WHadikc9b7y8cW
UvJgRb+KosFiT6GTqswxFBEiq51Ifs0xjCzZ5lWMo8RlZRFBBGzzeF6M/yQiOU4v62wntB+lt8XF
ugKqUoYSRFrShzW4xt5YMeAh+YySUTMj9zx0NAYEbnLHyYIVm9JW0+DEltF+6JiR/hkENLGvJ9t+
tn999O0CWmnuGtPgnutqN6c1ILEVFtZn8gzm1jhkmDhq9poAhjsVbsK0uQgahnbLG8VhCMep4LRk
z7qG+kW32oAYzhJxp3gCPiTHTCONwALhqD9uTKwNjrAUWrz+FWg670owrS6oBOiz64AEXyGxFQM3
rkB5BnYgtIBLG9fe3doLlqE5TH5OcRWnFN/eQbTQrWMr3YFBjIREINpP7FfHWd117VMzGX7f8NHs
6daqHyv6xAH1mu1f10kND0p044/Yh95DEAWxb/3I/uBJ+ExQx+/8oQ6PPRWwlVDcJSfmzPxhDOro
2MhrXSf+uz/iyIFaRTJJ5/p9chqTHbOsO7LN608bYabNeqiMaYVT8z4WfPPTceCYsEyzf2TWr14x
n0le6dh3uwG7UXvslmHvC6QidsHUAA6mCOGvImWY2zyq0LKvamTmJxANVqeAgW64vZGJXLS+FK/b
guU96Sr9DeEddxWoGaEuggmDAmGn8D7qbs8FwDkxSaNVGJ2PSBW5B2y3vAzUirDQY9I/rnbkoKCH
xJzi2veg4MBvgkOwou60Ed8/oa2erlgKrO+SAZ4YOJNcB4knIRZxKIt6oMLjTxgTlOcWW0zomirK
n7RbkiMLkf3eUFX/6Jzvfm1bORRDsFnIc3TazdIP2gxxce4Vq5tDCtWhftPEmtNE6FzgCoK5vx/Y
qYXE84V/N+TQQdqHJmqTS2QAYmO2Njly6OVXVYUlxJFI5nHFsWM/VdWxxnO7HwOFDRLMVUFuFn14
CuapPhuvTVDmlXGTNk5sl77FAZLVQAxdYwjSW4prTkFbxUdS9BirtaDQD6h02y0Ad2OGMDF4ffsh
yto79XZ0h84m0V239vROWoFNDcvnI0ci9rMIBYJUYtAyHO5LTAD6vgKukamyP05DhHU/jBsWDCdQ
UDxi1IZQzi4GQXCwC9j2rRzQyGCQsIOUEH+ElkzFtuj4wcHxl8CtpSQcQb2xC3IUZfclBgJIHsWx
Xtdl92vBfPRA4LnNayhnW7pRg4SRNW4E8u7kTCh2/fzkHfpLdKliAN/G2WESXzpMauRiNCxgg7fu
IY2oHzpJanzf3Nh8iSOJYNg23hOlgp8I0cNDsTUSdhc8wnSHZ1HAqNZCBmHwbDZAH0n3ZqrbCLGu
NsCfaw/FE5jewyPHT+++74koDFnX/cKm+gNNt3ydglr95G4SnzQscTRBKF/yrsaEESK36y5M+gYP
TwNmfLKW4SXyO1lsnfCRjzuWz+vssBHco+xOKyiQ+3HtWcHWFS8YbA45LiRxSBSJ/uAR7I7t1sE0
NSXYGcTzcK4gixZLwA3JFtX5GSvX9cUk/ng31HTQuJgxM8jEltg9ytB3dJ3zLadnq1E5xt5p80WM
jg1yVsX1imKPyGyAGHlp5YhXE4xtfahpqxR6VMqvdlyoSXU70QtargY4kTbZwddITwioWd/XgSXv
se9GvElRKxBEbeqeAkSwul9BsiVRQfCXuxcxooPQOHVFIILlahcfO5jB4DdHhfuCF23Vjo/goK6p
R6epqKsweZLYjjwuLMBdAQTChSEV5YzQTHtZQFU8YVLXvprQobdQWCjEiDfa+fR2YyCgKLV1TTPP
1UiuV0LjDDeY8fvbuvfXpdr7vPHeKly7GOWHFBsGyONJQBeHnJ9itLC8J1BfvhRyMhC52EuMAOOu
OvCVumMLVdukHXiA+4lLuoMUTx/muhMpiqcup7ieTtgqrg8Of5mHBFRMFIqzEnswg4KzRP8IA1uD
Fql1TXIKLc4yDOSr4woB7IHA+eanxGz9e6eU91iNJT0h6pgeG4+OlxKsq/swlPar6fQi74Z+nWFI
iEZ2GAMbvampHX+BGe3/XqwcdmNYYX2Wj+uPTmKEe55oIuiuXQevSuFxmi843KGcMIaLWcKU4PB5
/HI+YhX2QxlSfB74bu0uhE/+e14H5MpNooORz+DNaZLwltjdJMtL2ybA2HUu6Q4EKZuQedr5aatj
TlNIczav2Ywwxijk51FN9GiZJkWJwO8TplDLryAum11PsH07etJBJ2BkV44wKZaIgPsEIQHDc0sT
W2AcpvOo98s/LiyTAskS4ltvHCIyk0RDZZv5btaK+pkb5mm3BjP7ZMHcHYKxmS6smyvU1r0O3rUM
/aLDmPWBLlGH3Sxr/WsHoebgxT65q6fZXdEV9MjrYlC7a5uM93BNApjBV2LeJgTo4ClfOTlYQTD+
p9Vy51WzbNKFdkDRCK3use0GMLcA3BGPFbgpPaR0DIhT4M90nzpvnKd0FBajsbYP9A8cf1haxhV2
bCPQ7rOyh4SBGEH9DOcFzcPN74FwEAQts+FBhns+ek3g3YvSCsmRULRWjCNWfPfPZcLapxB67NW0
vVeobQsfg0RKzB2a6oQCUJwwkgOZLoFjA/Z/SJOAuj51uADgOxQj1BDPDUfUoQnkSaq+tmnsUwab
RTZh9ogNp62hT2BhN08q1OKr6lp2NthX+FTTTfUO3RY+jx2ibTUkyh1nK08h6ZVfyKf4XcV2LIw3
o+5tJwzwUEYUYz2UUNfb4PbyTnsP68QYwWG+b8WsdniqoQDKdsgF7f0demT0bVJ2K0q5rnrDBm7C
M8dHzPJLubwgLtk9ILMWW8dNCNuLnRrvgPAtP/c5wjwIXiKYNjC936t4GcHpapurJVF1J2OunhyC
SaHCR0xibujm81yP9FkgC7zM6paBVE2h3wvJxYto2+XaeNHNddtDj3c4Pp4ikO4LnBNbUTvV8oP1
IOCCGtPj4ESM9jeNeHycaUdsQTZEMZ3XRJWpxvm/Yd+8H/JOQfbKFwX9hdIV+TWI3RoPOOxqD22b
1yK9syTzpe0iZNcOS1R52PDy49cI08JXWEvKK/oCf85MTX6UZFx2QdmRA8S+5RCUdRCk82bkSUKO
xMWhE/fmkkX9qGFMOOqe2kuD1Io7auPwyjvslGWNPzZFFVUl0NH4MbT7Tg1CpX0k1DsO1Wh48sFn
F/kSyWQPkPvg5UjJ7YLfna1s3ngaA9IOkbjj5g8QxGYEOGVt0y9ebkf9m0szMyDdsD4eBlv5Ei39
mtyPBHsZdF7E8BIgEiDZ1SjfZIa9L9ntZxAz8XuAw4qqZ/w33J8Yun8OBkI3w9aAv10+8qTCjbuJ
Hz5O4WqHUnn8pDDk3FMSQXXReD2R9RAvANphPt3UbyPi8i7IzpSpZWQGshivJvZU41Tjcs3gnzZH
B6PmOcKUDJ80DQOM+NlyITasM9CHo7AwfpS0h61UJYDZnDu1ZAjKiMvqePvAQHsu8cLmmJKhg0ZP
gxwCZTi0d0ariwnjsnuigdCvpembOo9tnYBkuQbYvKm1tE2aIMngC7XW5KHCsKs9+hOEAswrFSTm
OS7RvAZtHODL7YIiaK2jlWQbavoJECAscPmyLV+XbhULfDpRuOwjz3XLqTKq0mmFIDnyrqHPHKyP
kTbu4fkLPh4W/+okpgNpnfQEZV8rQokbr5rGDD8nxvYYQcSfZvWAbEc0roK84Otm21MfDvfN1hPL
xWb9+w1jIagoqvbWNOorVoyM2bMLVfThAznb4SrlnZ8GGxgWJRxFj2oto5eh1XCY1DA1BSF1ebxM
66nl2C1myc37oaEeZhxHGKp9NoQ1PjoY7dFYIhisqTy693jUYMhUy66FqF3OO09W2E7A9h18Nt3y
Cx8Y39nJBqf2tmZk4Lj+vawjVtkCSGbXMl5YeUC567yiZbP5BfV0/IbO2/0SVRQ+h15g/VTCV3XG
SAfWODXg1O5JCNL1VKFAhzU8bK6NcO6PYS45aIgy0MYRdfFbeBuK/cGv6r0dfO+CtachHyDS4VLm
VbKXeLDfE4RdmmxOCAPauZ/esa2m7mtYup7xKNfXoVHeL3/WPNWBcxe/DNd7GrgIZIFltTlwVOhF
zBo9czKQDDdH9KcZq23HpDa4e7X3sult2uH9d1kQSf+Oobz9ZuNNWYq51/7o+TrhocLUGj9aqKtx
1fETeF7zJ1ECw+ihHjFlhkQQjwoT5VL3+gDTjPmYYcM5k0GOZ8brP5hBlXcrQh9oijFn9ROrOSDa
qlbyJhuFAgbBk3H40YcPTB1Ih9AAPwRkBMNTmwIrCaSbof0ZGkFysj7HFmg7Lyheaq4lXEJhVZ2x
9bF9LbxeMYWk2FCBpP48gNd118J9/hVOpP3FMGpEJrfoLRjkcMCnFBOas8UjskMRLYqZkOQRL2Dy
pPumvDcTG7IJBd7OrbTLG7tCvkYkd5PA81Gh+0YcQ/ySyF4+9ER3HwtpoIBupcb8pxz1Y4P+hGUL
VsuC/3TV/78YdC+6xf/+7fZ7PmHWt3AXjf/+b//wT/tvfUO3Df/8Rf/we4Z//+uXq299I779wz8U
f9HfHqdvuz59D5ge/vXn//0r/6+/+HeG3MvagyH3qaduvP1pFXTEfwDJ3TYE/htZ9C/suet3/9H8
y9f/J3iO879BAgviOKAJGPcAof4XeI57f8PcKggS//Z/nN1+5e/gucD7G9oFOCgiIOmSyL8tuf0d
POdHfwsYx3w0jAI/8AH4/P9w55K/wi7+xcccsn/OzJSkXatxkRaT+dA+Dq2Z7tHstkeb0K0IOSGP
Hs5JqOfj3NJUkDBJ9j5MIXtZxdOTViTJcIvjLbVteRA1ZLok8Kc/LfzK2CmCx3QJJqC5FDhtGFnJ
+btBU1t4Y4tKfpl86At62bXgeMClxepnU8rhWutZpQwLNypjNIAnAnHdF96W1fPWIKGl2qj3rVAR
5MhBtDa1nooPgRbqMfFa5IXjnXvZADGG/U+U/Am1DT1C9+U/Zy/0j7Jtmt+wRMlfwH/CVGmIMbtI
B0i+Hlt+JnDsemnlqf8g7zya49ixtP1XJmafHWmANIvZVFUWPUUnUdQmQza99/nrv6fudEeI0OXl
F9jOslvdIAqJAxyc8xr/xm6jYS/7CqBrZ1SX80LpkC4ZYhNl4j1EZbzeOsncPrd2jYLMMKO6sAey
UXkHawCAtlDz/plm1XLf2qeH9jgmxos3n3wmJ2Bdt226tjeuOckwS0t5N1B08/G4uSJnoQlUyuW8
jeb1Ycqa4nNpy/hjmrcuuLIsmM/bwARKLRJn+zLVw3BVlqd3Gj319HPk5ZT+sIH18csSwzWN4+YL
L3Ca0CiY/nLG1rjNRDn+gDhiXmd9sPT7NJakvZBeAJVRcKaAvfnPtMatQ9dvzuVKbyPd2WMSI5Pr
ZbY4tNAKnyMB5AKQsG99b9q1/F4DTL3Yhr75EfOw23ZNjqRNmjcPE6iZu60BGbZzSM/pWBdY+SGH
1FETqXx7vHVLzK53Sw6EZDf5ufGrp6N3oI0TI9DTldbX1renYmd7owmZO5u6zzZwmYty2YZvZZoY
32oDu4LNkn2+n5Yx+DAmZn+9OdVd5UbZjW9Sdq07E7B607e/usQ3wWrMtk8TqHGcH10uEbGNnTXs
y+bH3NjtU1UuXbrL8WT8PkSk9iDvNqjN62ZD7ZiXprgroM5y2xWUovKspvoMwhq/7gYk/eZ2xklO
uuTmzOu1xq7anKKXFhj6xwk3M/jQbM+n1PaHJ8vwKlpLIGFjJ3DPIstxPmRDD2DcbUE0ghofLjaK
VtQQg9o/sgJAZCGQAswuUgPsyux9g+kgPnt5GT8udRn9Qvu/e5ZmXN+gmBM1YeLn9UXrzNxljuiA
LnrRSQhG8vL7TLs6rvb5YvaXtWMY9IsSr3luzCC5IImu293cGVEYT0wrlKJJ0f5dnARczuRKbCac
Fqx/zDPn2DoDWI3UjCnEbK4b/+jnghaZ5H9r2SCYrGFN6mNm84P2RmdT/PYxRn32kMZad3Stt4/N
SR0hjzNa52Q6wDI721yrc0rz44vdLYgXeTh/X23G0tzXApQzT6OuuQqs3iqvJ3utH2BeDjsPbtWH
bpbyiR43lsfgedIr8NTBLcqay7Ev2Lx7o1+Wsw3q+HiIBgROyn6VA2SHpF+OXr+ZZ7JCkjDC9yTs
6lled2SIHuhWHLLp6prFcshX8dmgyXvYmmcriPnXJjPjXzhR1hdZs+Z32ThND8Mk3SuYBUt6OzqW
PVLCo6bBv2AFM4jusq2M/OD2PD0Wr+r38ea0dtigiv+jyrt4H/EceyqQ37oom4EyfpQ17WVHP2XE
DEQG9yBysbYG1XQmpBP/TMpiIIDSpr7weAa6B7MTJdDZxnHP06LmFTZs8gZVauuG3NN46XKqFDtH
jpwY5VR7OyOJK1B4SzL+FDS1vmRIG0D5qPL5Y5WP3UtNb4UKmNkfsgwz9o33+BcL8GQFPgFaL+md
EfeHwQqyD3GST8fO3wqKcdJoPiRAz8nOQR9fFk2X2nuq4xyFpaT8AHI8kMi6L/blILLK38O5bs+j
zQx6pHta+ZHjZrovx2wOp8T7IHtj29tJlg6HxJbuE2d0fGdNVvdMwa7+OXVd9zADRPmCU2Sz5zzM
DhkYre+iKMtPgyyr745n1fiRVqPLxsy9YeA3usWpmUl3/5Cip7kdF1DwF4sz+NfwzNtLinbbr8rx
zR8zwJGQY1IeOK/W6wa/Gcp2E7X+VojmJokBcEOVyZYdWI5A7DN74pf3fi/Csg3cqyDm4X6ezHV9
lSHTcAOkxLrCzMjeFQj8ZfDk1+jCRc3mYHRO/jnDzvixXZfhscTkJazkNN3a4AjucrLaeMfR691Q
bID1l4xOTqUpjpBaae2UZ0xqpI9QaHE8H2nOReBdLcfnTqOjfqjphD8Oq7t99qUVX0XQvGMis7du
kY+avvD5tu2s3vrpyuf07fd5WaXJoYzh1sC4aAM89oLtRxpx/dBibKlEFBE0DG/xY4BK9OoHs4sf
U7+o6EPyYLmMIss8i7aFPmdtxG44VZPcdm4MFjBO2E+7yGsiXvCCJ84OjSI3wFILOSUecHn3OQOt
tCf0TTpaBi/dWmLTZKRdxG6ZbcATXtz7+cGmxDbuQISX3zrf957bbssua2qgn6M+HvYFvaJ0Z+I+
eEHW33zFiGy77NzB3I0u1of7eMGMe6nWeT9jPke1OxqsJ5g5dthnHjANCtaQKpxseuydvr3klThd
InorD4Gf2/Mu8/pGgMfPknbX01ded2nOZbADziNfOkoZPfQQTCFBCvRGA04ojb5xufT+dZpW0y0O
tuvnzeyWH9OIEd2JieBPu8nefpKvukBBW4DL1uDEB+DPeYswsWHeTFL256XI2ssp29ynqg2AyqTw
cu8Wp5YXa+SfCt7WegPOpv4qe7FNuwHMckndirbR6JbgSQOEPOBzAr506uxqEfH9vM6BSb3Ic5cd
7y73qWjMaTgYUdnc0CA7YdjMaBqOlSXai21OjyK3x6Odpt/Kla58IPu7YKyTA02k70C5rmvLOy4Z
p9GSbzeWwaNpQoSr993mdsvahjssqu5AhMUHWWT+fSwmKsvjSm2i8FuoGFNcZGfNUPjJLrY7yF+w
QljMhIaC2ZX9MbJS+1Cj6HdZAs/jKMvxDCwatz2bYpF8qNbRfEwSR5y5FAGO1VZbKMJkTvCjsTLj
zJthNHQDWPHawQi9sJ0kjDzgPwutwYPB+oXbMNKRDWgxJCb8mIYnUwQKvF33iL90P9eUTJXe6BB6
I3PMq9GsqT7OwznwHPtyLuL81vNS88HDjD7fz77cLqKNeKc80ETpPh97m/oo/IWLaXPHb7HbFhd0
tPBTDNptb8Z9GEnA06ZBKte0W7qv4Zhfs6LDieIh7aOBOO2yX/i250MRN1gq291EWKLiy0vVc+N4
X6GacWbKtPxAm9C/jgy88vYxxbRfS9wm5c5raHEGs5d93Ka+TPdiBPdBi8PwnsesncG68HCm7mLU
+y0PnAvOs+mq70rpHLPIKNqDpLNQ7bZeWNct9vHHbiqHPUKXgNRHP/2Sb6XxA8xZw03QjS71UvS/
IqtsjpI/V+1qtvjOYcd+jeFYHGSebbeySbYjCTV9vmrIqfiX1nIvtsaGsh90R3hToEOzCIc1OgvN
VXyCj9F0ffHbeXtCjaE+wwG0v27BGYJqaZdbf5b5XU6lGowFuA7H6mJE48R65EgRFObHhNsjER+S
cYFZmTvm2QS9QO6qpBbzB0tOfnuSdKfSNfZpt11Y4xBDOgnS5luXZN5tv47LHVDr4MF3Ztffm5Vr
3CBFJkPkJxCDMLIgfRmCpLsRiV98mK1aXFlz0L0EQdStl3kPPBznl6a8Nre8j3amlxr9i8c1tQeU
4m/nNd3SX8DTnbMmNuhmxlULQ4puFG20qMk4OKJ4rQ92dVVUQGGSYgLhWeYDtKhtHhseNfYi7zhA
3PiETfFvbbdNk/OiHJr44DU8Ouapdu0jNoH4GwsjejAb4yHimQUm2jfMc0p45eVGk/fTZkz9M/Vs
6uSFBarQm+IL+oTLTefXzpntfyn9ViJ+b9GvmsgLHtMNN+fFdppws02vCeWQJveokgDgCupBNLu6
K8FzTwUvrDlx7oCRufUZ0R7F12KaaZfM6YJtnD9DBN0t1RRcFNzMV62TACIfx6619pzkQK38friz
3SIi1x4T2riV1e1Mw1hDzME9EMlZUPzgv2uc75mZFnsxJTUNyBJV6h353LDQsy3I+815eIod2wOS
ls7y09j08rl1vbnjVFjnS9CHy7UbkaQPtTSva6DnX0ajlw/IInLf1NWGGFFiRTedFzghrb/5Ugi3
D3MqfF9LMeYPCFU3075sGv8qDgrxuaUTt5tEaezMqhrvW68Fsu5v8phDA/vUt8mjb5rJfRZPlIvT
LqbtnLXeC++6eD7OwhVXtJa9owBjb94Z3TYajysY4Ftv9l7gzpg/R6AeuxS9zlPt6gTEA7a4zzoR
4NLhlcFFvrhNdGcVlfu0Ocn2EVzH0e3hEPG8/9h1YAqnVECqnYwMGs3qhcWymqBnF04FmA7zduh5
HwE+dsTDOtTGcyog1c5FTbsF/HW7dzIg1aXjrs8sNzxHETTFiauQX5nmJvbF6pV7mgZkUUOeXK/9
BoliFMJ5MRM/eN7yKgKDhCtN5tq8TLz4UE2efB6D0rvnJW16FwElZaCF5GiIhQ20/LJZXqK5aYcQ
pPAcGCX99V0gsieHUtAuaMvlkDrWdPASFpVUJDr25UBGYqBZhMZfXh4oTKT7HqLWh8Ke+qsVVav7
3p77pxXuDRpXQ3kTJSugVyT20umwNFt9UQxUMFzY+eZuprMVgnLxbxt83hI2bk0Hs6k2c9rjixUs
u5j9ctOJbujO1xocyI4OynS3raDMT4kRov0b9bqdQW5yKE1vs8KqaRrYkg5kzMxeBFiJYQjjtroH
8BkAxQgAjQVwrMnKIzgc/Ro5nH3DeuF17fwtMqya3wuJDnA22tuQRz7Ieqr2RiVlceBkXuE3WY33
NNW0TQ+B5/L4K7hYvqId6YGMERvUnbLnPW/ExZCSTkB5nU3uI2dK0/QItwrMkN+BYUkoK9ys3TR9
lXQ877PCWk5kKF+ALszmz5lfe4QkYixhDGrsQxLVUfnBFqPbn9tBZx4cttgZWHDKH0aQ3MLkcg5+
tlSX6zB3v9wRjBA4ju3Oljz7xeLEFxADRQhZQv5bvPL/clXzJMv1dlXz7mue9sPX14XQ0//lfwub
nvcvn7KmB7ZCmL5tnkTl55/98D//7Zr/8n1hU5j2AisI7JN+9H8Km96/TP4vdG0xADqVQ9Fm+E9h
0/mXZ9IRg7XgC/6df/pPQffufwuW1IIpIFPg/fd//i8usbsarFn/P//9t9oPricU8guUqSR3t8oN
axOMaREgCThvxTvkmrcGV1RoXbcgM+DVF1pG+ckOxEdbdGe/LfH//7xVC4qhdkSeBaUMAfqNO2zP
jF1AVq85OpXm32VW4HOmcz3Wbui7wIREcOWkffGO/Mkbi6K6UKyrD2544lk3TsaXcpEQdHne662K
InGTQE7Ko9EAYWeLR2i5X/t51PuWjiJBEgujFdtSuiHEARPB9UgeaIWVmhM/LdZvujbO1BuzsNkp
ES+XfezVFzyO3rNzeGvFFQkSp5HeOgHDCZF+iengyF+tMzbv6Oa8NbgiPRIE8zzmBUsew77ak7Yj
ZloZmouuRKdnY6PlD5EIeSEa99NgIjpQjmgn6G0XJT6xLnYnsG4ylOX4Ek0zjVzno9bQqqdEPW8d
JWKG9hAJ2MmBxh3PX72xlegsuqLCY6DnmXBSwN3oku66bvipN/hJYua3nRhl4xJ1Uc33tKofWdFe
p2V7pze0Ep3skoCmF2dWvNIHKvzD3Ec6wqoI2CvRuYnGpeec0SJxIA0OZKMfqErTj8+jd1Tw3tjn
av8rcRIjgwwiQxsZc880ruL5h96yKOGJ1mGwzWYiQ2Bbl52cvjb4uesNrQQnFqGIIxSxDIPSnC9K
n8x5tOx3DADfWhElOKE/tlFhRks4OeLa3crzsh1CvXkrgbnNszTrU9xDoAsTsND5u9Zib8xa9arA
UCM1bcMH3GK4/mXsGf2vwKGOoTVx1axCSHsyQQSwS6L1WYzdrSu1fDCgISuBabvliOJRuoaGaf/Y
ToBvaVgvetNWIjPJ10ouY7witLKsR9DjwcF2xHu63m8tuRKccGVcDAr7JSykexcF8gwfiCe9iZ/+
5G+nFd5KWwsiV4RpY3+cpaDMjFmz3thKXBYid2JkQpYwbeWVKOQtAHQdDxq+pRKXJXU7o0jRzx9T
qDTRkN0Wc/BDb9pKWNK0CaYanS+goCea8jQBQxu/6o2txCXV8wTKwLJwngAmab3gl1FuemuiehOA
vAdsM0xrSPv1Z2P0n2LnHX2002b4A7rgeqqdAEIo1hZkrHZnlbdjPd6asGP1UgjVTcDKHIE3QreE
8ENQ0Ujd8Wm06/cEnt+auRKXbreCwmoaVLod/3shxSMa+O/cmG8NrQRlB7Gcmvm4hjaoup2ZWJeo
Ffh6SaF5+qO/heW0WacqSb2E0TifWb39AIz6oLUFTSUqc3QfjDFo1tAx7HuHAjp1D73dbSpRSVdq
ayG4caF5Iw0ZmYKZTmLNeSthiTtSBMC6W0MI9p/pIV6h1Kd3W6ri/jHQ0MI/7ZK8MopDMPGQ9Sv0
03UW/A9xf5CWUR+xE0M/ptMyQvsBqDxpheYfgv1OZZd+3rJRcPe8SCvnc5zp5RB/aO3HRj4Jw2KD
58hqhl21JHunyLVSWSBXrzd4hj96azgDV1ozfDZr4Dajab4jPfz3kfmnXH67JZ3wOFLqbqET4zko
JOR6lxpA+NcTb2vPtNqGS43C58MQJ5/H3NXahn8o32dWN0UJ6xw6JLMPRp9Oz1nRaR1XbqDEZus4
ufBpc4YQrJ7k4kLEeM8a4K31ViJzyWqv9+LydM/nJZwW/6eQmp9SuS9FtbgDumxL6M0gcgMg3oXz
pBWWqqx94ri+Sc12CXtZyd3SlE9JvmmOrTww41yi95CyIrWfbmExWPuiAHmiN3EljyUTFL6EhxSO
nfcrWwZrVwzoFugNrsTlPNAyjZ2UPWhPMZCB6mtbrfd6Yys3ZoI91YxwGf5MUJacHM3IPtXKv/+Q
owf77RQJdeow3YyfMDi/C3PTCxxVZz6pZe8lKBSEmTeZh8iznV1rpA96S6JE5USDdpC8HkK/Wh9y
fMt2iLzoqEi7rioD3xW4EkMKXkIhbNrr0p0v7HI2tDIUYuX1OeiZQ5f5EVt8SLBRiOexOKxGlepd
Dx4F7d/zHy/PDKfJTs6SaCK9gCUJvkbRPGvVf1xVjTxzUeLze7mEWy0/mm724A164aPqjw+ONWZL
LKkqG8MRpwdn1zmGXrXN9ZTY7E9wtG5jUexG3MPaOJTde56epyH+zPBdTwlNw8ZmMzXbNTRHmMOT
CW54/gZV9mCl6UFrq3un2+O3lBYnWCyyTwyspU2OloyPpv+eF8RpiL+bvZLSutD+xhgHzTC2Ub41
mvHjTEVFb9pKhMaLHXu0GJHbGBsjFPm2wC8wfuoNrtycudmtbl53OAc5w6esm7+0jVbhijfb69WG
IZ7Yk+1wjs/Fj2LwfvKW1fISdl1V6R1QDuzUZQP7XNYvtR3dmck3rfVQhd3XLVvMYMO+A0Heuz6r
0G6P9c6rv5S/f9t+hdmh27NxXvUICu2XoJcHmvXnevNWItPZnGKFeL6FW7o+xlXzaA6+XlLoKpHp
JZC0vQYwRdWU56JyH3vR6B1WrhqRZeOiG9PZYYtnRuhFCGzb2vNWYnKCrxfJiZhsW/vSjMynAMk2
vdVWQjLZgLeg7LiGcpueSZovAfhq7hIlIOvC9AHjNXzI0nvMYvfrVnuap5SrhCRyXStyJu4SdsYC
PNn1OnAe4qPWmkjlwoy3TMALb+wQsObV4pv3WKpoFe6hY78+StYUTWxTsANPEGmjRW8mHqf3XCPe
OLqlksxmddyKZrHXEH1roEP2uREPD3pLogSlO/hpbZYMbVX251Qsj+hvmTu9sZWoTJMAEKYkdBY7
LQGYZ7eePz7rja2E5WT2DvxynOXqdP1eNNsLDOVWL3T+krD87RQMAvRKlpw6dbDCRY/Labfy8NGb
txKWCBGIColJm5uyOFbRdN44yTsn1Wk3/M0FL5WwdH0UnBt3Iz3JCgccL1CzzjqH0bTzCH04eLph
pMSo3a2F0ddUOj2neJnt8YAY8Q+t5RFKhEaDnZvbxnY0eXi7i/i4uf5nvaGVCPVMHPM8MNAhnMCH
fAFZVAeaQyvxGbsjqkg+1cLYHD/EboATYqs5tBKfmUjXvk+ZdZM28KJRBUUkXK8sJpT47KBf9wmY
Vlj5zXLIinW5qGpj1aq0I1P4+kQs+njyC6/jRDTW4SVbuh7CSNq/s9lPo/zNZhfKzbkgQm4BsefG
d63v8ZDheDW5X/V2ihKjopRzM5wy5aYs70cEk2AdBXrnlooEWkTgLW5AO5M6JxQ5PDHQMa/0Dlyh
BCb+4ehmcyCG3uTd2MA4Y8fRu99UJJBT4D4PBZLeXQEneQLs2vW53pl4Ypz+/uiZCxcccJCQ0BaP
ld9+Ra/pRetLqigg7vs+8hw0JbADiG/FWsUvkYu44j+PfoqTv9mDjhKbyBhUJjp5awhouK8PcVIs
Hwq5DQ99EiTJ4Z//yBsb3VY2ejZ7aMdIfoL026tm9Z+txj/TG1rZ50njdBzkWLKi5vnV6CBirrZe
WUXFMa0o93uDTzM2ahEpmMz6+7imekeic1qp365nxCDKop2pitsm6veWf7Sd9wp7b31RZbGrRJrW
VnPz+31W4+qeYkWx7DzXiPQORUdZ8rHu3CJdMwrMdf6Y2MbHbfV/aH3NE/Dx92XxvHyxYCnTsqpG
iYAjItgGujR6e8VRjhZ0hUXcFFTGi6T/GaQYhxTY/eidWyqMScxFb0RYhHDrN/CutupjbGbvBOlb
8aMcLn3mO2uxnnZiGtzPBbKuCwworSX/y9Xxt52I3kZVw4slUcRBZ4f57ndUF1K9V5atni6ZXXi+
ZOJlsiYwwbIjbk56EEa8JV9vlmEcayteKbtHENl2UAPO2r4UmsuiBGhiwM5P0G5FDWFGTK8sOQEc
Q28j2so273trqCeX6J9N7GkrBI276U7vcyp7fDYxDkD/nma12ezbYLyc8uyT1tAqHgg5FahoEOLC
DZ3HPSIK2WGzE73iuwoHGmBxLA4t67CL8g/e0N92UvO8UuFA+DZI/NNZ7dbNvlknkRhT3ustibK/
QdL5adAy6yaJ0H5dzwvf0CtdW8rutvJqrWtvXkJrBQ29jlcgHPQO8L+EK34LededFg9BFvY2asdR
n9+OWXDUWxDl8qmjPh39FUUJz8CUh0rI1eQVmtNW7h2jqwFFpnKlrgy5B+9XzOgf9aatBGRU9pYw
LbIIZJr8cy/akgt/nPUOQUsJyXo1vAGvGg5BaZyhcHUOrSjUmreKBEKkYAm6hCNwFktzi2aWfVG0
i95RooKBkHLNLAHINcSnBUW2ck0wDan14l1FA/GAMFoEAknzWwvXpOoqqjvNRVGCEs2N0W47lCd8
B+1z8PO/vErzdWIqUelnaCUNLXuwmeXtkPZXAYCGf/6W9mk//E0qrkKBEKZJYFtSNpQu5mDwjE7K
A9iLBJemEP3jJArzBucQ/x62595di/nG8sftORH2fGUGlf3cYBy1HqfFEePZMlWQimFTfXBMF150
N5gREpJdcr/OplFrAVtdU4kbdFL6BRF9ltpznoWNe0JTnf/zcryR86hQHTua3A6g2wTFq/hkd8NF
lA96xAr0dV5nDmvSVE3hlFO4Bd+a1r3HxuxJZ9YyUDK12aK9O6AwFa4lRDl4ZbafaS0Ijt2vJ10s
WGTm1l8Cg/l106Id0rhaNzsUotdDGxNSDSiv8TA2UNyyWxyNUEfUOltloIRM4g3st35rIH/3LUq1
Pu6i6azHv/mL9fT7iwG/2HhAM6JBVLIsj1sUH/Bgtd/J006//8+IRGHq9brYRWRaaKU14QKA+wG/
RXi56z63vWNZdIFW31GqeJ3ei9oa5CLs3XlIzXDGsP2W+mEnNY9D5UcE3oxHfEI71p2j60JOl3Fg
vTP06RP+uT6uCgME5NG0g8lpiMhc9qkzyFh2feujS4VoSPPOH/n7gwBq5+uPgEVaWvV228DhGNbD
NJcuQu2rHthQnkh4v++fOsh6gYx5E/ZRnmJ/N5whzaV3GKjAo3VbpWXnzNwcjbPctI9V1n7ROmd8
5ZzZoG2jydOzaaCl1mN/abSNVtlD+so5g3lHiv9swMFb9Hj1eF2AyNECqlZv5spZE3XSqJk4IkCV
h3s0hex9adjOUW/00079LbVt0WYcShdINy51zzZ6MUmHxJTe2KcN+tvYW75ViOFDykFO5NpKOn+3
mULzeypBusaN9Cs/h6iUjxmKPCkWtovUHFxJnAUeNOvQVTJM0M1AdHi76WSt9UxBmOz1osSeWCbP
Z1Ew7f3eT9UFngKPeuuthGYrnDbPYemHsWGg3jj3mBX2+P5ojf4H8Kh0ii7tGT2189DAoAxR8neu
jTdOLBV1VKfR5mXjKuGE+s8J1mM+jpJ6s1aC0+o9D1Md6KZJMGLWFQc/I49MQ29wJTQzyGyW3zFv
c4wvvMG7mRzNuFRhR11k9bmTw9pENdUIW1SRE6/0D3rzVgITBYZhLKcG36Bt88/N1H6c8UjUXBQl
MvPNXkBlZAzeNJ/GyXreqkkvo/OUuJxaO8OLAwwZWj9PrWvtsWnTqhhKTwnLNHUnE0FhN3Qr5Jlx
GToKWejVxqQKORII39hlD3ULCvG2d/r840mqTO9jqpgjucU4zeFzG5qxiQq1edwMU+9TqqCjmctB
yhYXgoUq1sXQDQJgamLrnbIq7oiPaU4iZuJLNH2iRP7cdO5HrQ3uKoGZTHJFlM1m6Nmb8PXr9mnn
6d3HKuzI94tmWQWmW2ndXJlre1W0nuZ6K3E5r36WIVEHf91DZW3q8vuhsC2989tV4jLOl2KcatYk
34yr1MPbrRGm1rOWlX19qSWmBIk+MnHT3/KDSel6rQ09Grh0ldD00rgUG4I74bpgX+jhrlXWWhUb
qQKPhhGjphgVw9CY6+toM8Lc08MvSxV2lBh55G5AmNH0dKOz04ESo2ait1FU4NEQFwViaSyJnLtP
0Wie2V15rxU6KuzIbcZ1Fc4sQ9g51W4w9hia1XpbUCphiW6onc8Ta+Lj3XKPJ9GnKSmbz3oTl6/3
IJY7foL2kwy7pVh2MsdXsGsGvQ0ulcj0LaOalhzOPUqeNxhxPM2aQgRSBR6Z8O/qspzcsBwRmcrS
u9T39ZIfqYSlkXqmAcj6pBTQoJsl8UmGbVonl3orrgRmHCcjnih8zlUMR7mYBbqPlh4/UUolmV0M
y+vrlbkL4xMGiMkuMHD61Jq4CjiywM+nQ0HBYI3E1yWnujyVgR6EHoTV632IvJSJDDNbZTQQf0tT
6Z6ZZtzo3fZCyWe50xZTou0VYtBw64jiZtPrn0ihBCeGxGNAEGE+1I2XWC+eR0Ojl7epmKMede7e
yUY3FIV9M9lxCCxNcz2UwDRpsuHJxqf0cPc9t50+PXZLq/cuUfFG9YINKq7qLlqMiJOO2VO+FppL
ooQmEq+4X6Mrhz6U8cHJEQTL8rjf6+1vJTCtE+8xqkhRvHRLz4Ieq6Su8zRXXAlMJHoXw25Y8cpd
in1ZL+m3NTUCvexKhRyhf8cxLtB8aZrE20unL+9ovUV6H1QFHTUYOCexyapb2SqPEeXKD2Ney29a
y64Cj3APEfMIIADFAMfeowSLC9Da69UNVNxRtC7J0o8MntfR9wWzPeyMN739ogJ3Gps2VRrzZLPr
eUE+La9gFcr3Xm2nC/jPoieKe68PxEUYHm0UDsRSOMnNlmYxXN/SOdkOulOjl8k5SnbbNqLlN0A4
zfH6QJN7h0C0VudNqvAdN8tLLovTKdBJa1928bSf3XXTS+VUBI9t19SuG7ZkkZAe5hH2YuOyCb0M
QEXwNBWDDxZ+O3knL3H3fVoq70Vrt6v4HZTevRU/H06wycVuHU/u28l7V3XntDn+ZtPYyi2awbIK
ipwt6fjyZcLLr6l6vXqtCuDJjIKkBbfUcOjGel+kNtlig/e63rIo16i3NF7MPndDuLNIoeLftpvd
TXPNlRy3q4sJewI+5xiN8tDYCwhYf0v0TkdVh8jAaRaZV8orSSavyWPOsZnWK6+ogMYC38rZKZg4
uo5QlZO8p7FvaXY88CF5VWiel7jrg4aaquuKXSpQMYdqGGl+UOUyFQUmVTg9I3QU4x4f2dbXotbs
I/7V2f6tQp4tbrK5C2/yaJ2uLKTZovU93uIbAaSCjxJDjv/eKgHC/pPzy8QKQGuLq9CjYgmQ/LWZ
de5G+JUl6ffKz1y95VbBRzhgNJMsHHbKsF0EKUhMS9S//nnib9xElhKb0lhLbJsTJJSWJPnUbFV0
ze2U4iw+6cmTSBWFtNg89zHnotQn4M7bCCZfBic91X/+AW99VOUq9YPFTavKZOXH6DZH9W1xfb38
wlIu0KTNbcfYGNo3PWhv/jcsKfWCX5UksvCrmVKE1SgeIhVPoc+LmlwvdbGU6DRFg8q5R1fC6Ncc
f5zNP8q80pM/kSoSKUGII0EfVIaF4X9aKgohAZhyvZ2uYpGqWJYS5g4NlWItLnCuAXic+r3eVlHB
SEEWidI+HS1B6nyN87mDwWi3moMrr1BcXPw6HRg88Qfsb50r3F0e/3mLvxGjphKjTYrPM8qsIoxz
x/F2lbD77wuGd/XOGfDZ1Vx75SJFIbuN7J6/MmMIdd1VuBiKBQXxf/4Nb4SpCkyqsSBsM5tNuTjr
uh8ndz7Etnwn031rgZRARaU4N8uOA3I2puphTb57mXsoele8M/5bk7dfX6YY3FCWj06Tj8dHt2kv
TEuPmQGs/vXQAmvHMp5OtcXG7nZ1ixOWH/San1R5lyJCHq3YEcsQJ/aboN7OE8e/1/meQoU/gZYu
mwV7wjDF3xHABmYV1AG1SotCRUC12HAva0UtNwKvFpYVXsjGpgcKg2f0esUzqx2GGeuRsDGGy7ax
Htwi0GN6opP8emzTFlgD4msZVkF664r43NPTmUP0/fXIW4H70WCeDnVfPIyyvPErL9faJkJVKbIt
DMOEoEy8JI23y8b2eVlHveRfqPinxeg6mPosyTSvj8mQXAR1o1e0FCrsSQoDmx2Difd4dWN192jU
ueb+VuLSsgTKHDOnoVfZJ2jsdjRQEdS6oYUKGHJEVCGQ74oQl9d475pGiH/Bpvc1VcSQlbSLH1Xs
lC5K7qdy/NAk1ketoFcRQ7ycRS074hIwwsNqmn2YwbU5/PPgf3+ICxUzlOclcAQAKxSJ7ef/x9mX
NtmJo2v+lRv1nb4SYpFu3O4PwFlyX5xOL18I25UWILEKAeLXz3Nqeua2qXJ7hqiKcrgyD0lqfZdn
yf0iARXuVA/rrvs54JutCXB2AQcq6INGxeggudCMzx2b1a5QEZJKP27Pse+nLofT92HUS5BNEr7f
pPDrXeUWVIJ/fLoXkUbB3AzlItU/h4xdRWRfwwLWlZtHN/CMhXUxwmfV5UlVhI9yEnznUvR/fLiQ
CKDhzhEepl5fV41+XYt94LVgixmCK2LgK4HptDXsz8t17tIlnvZt/q1cURNMeqADYrlu9rJ+bG9g
ALZvKreQochrkc3FCFVYuzYJM5VKq9C9/fst9NdxSrAFDekqjwnsNJDMCXUn+49NwH4Rgv7syZtL
U8EQc60uORyHu1vcwiBMw/x63zLZShURzryYok5x6KgHX/LXJehe9g3IZlvijCURvF/xZBF9rYb4
DRYZX/c9erMnJ1gTzQP0SA9gecGsT43TYdqpUBbEm12pObMMBlGXWDx+RhfqCEejfZS3YIsYgskh
PMiNj4NwagiwPcpPAO7dBWAJtpihQkzTElmMigxJGjTjA7z89h3gW8TQ6MNUx3c0OKzRCmz5ODyZ
ZdzVtg22gCFSFAPjDONdjpVLuo4ljrX1vtt+CxkKuFXwSr7cPKofnirF9At3Y7738Zut6U3wps87
jEtVs7RU/l0t9hXigy1maJjgGEuBfcB54uDb68HR4IbPgA3u2/hb3JARHpTgAhIc3DrfB6bIRMH3
nbNbuSI6BKvibEBLznpt0q7Ft4K5111bfwsbWkOBfirDiNd+cT+RiNxw2kY7l+Lmzpx6SgRZ8OI2
iu9Hj7+D9vhh33tvYtpQ5z78dwBshoHTRJJR9vaqipfqV+yjn1wSW+hQGDkZRjmgX7GZXrVfF+hA
1zvXyhY8tEaATtcF0IhLzg89k/f5vE+1LdhCh6D76jVBj95w10/+dWRzktKgdr/Y/pe75s9tm2CL
Hhq9SI1zNwAnCL/pVFQde5N+2V68u4ti38xuUUSFHaDnBEsQ0OlnnvTxDBewuP3FL/CTaQ03lygp
3IpcEygIovvgrvUgSQzCzD62Z7CFEbXcQWbEYnhQPoN/F/sK269m55uzH+NPA5PLsjTogPbhAMM/
xa+Gqp2yXbtpiyQi6H/WQiO4dSbKpiKH8beKpn0n41bDKISbBi/IheGgaNkllYFzV2LlvO903CKJ
amPgtuf3cHyw5ZHI+t267qMiBVsgUTdRb4aYDlqJOVcwzqzbJHf75FWDLZBI1VpSHLoA5Ag3plyv
Blal8HXbNaN/AhItZJnmGD4YUSxTMYgHEu1rmMNK8MeVSHuUh5WiKJdFWsKSLfp9HvctlS2SqO5n
pSRcAw81HEkTOOipg5bevgZosFUvcvA7FQuPcbIEM3zKSXnjjXaf3gWsAn8clUar2ElKokMDnen7
oJH2MERy2Lf7g81NSn1j4TNH8XR/hMdkOd23/fC8b6lsrlI4ulYdhJThlly75TpeR56USznsiwG2
+kV9WLCK1ZcQffjmV+Kj5vusR4Itlqhfmkj2/QWV7PIvGr7qKJ0V+7Sogi2UCLln3a+tRs0Mbq8N
HN/dcOtFi3i/a8y3WCLRebWCp20EeiPALGQMzxAF6vbtoi2WqItg79bk/aWFwE7QKz3YXzJAf3J/
bqFEeccbja4ZklAb5ndrPX7lLFf7sqItkmhEcKGoRSzK4DR6IK39btpxPe0b8c3+7Cd4c+eDQpHF
ivJQRX0F9IbYJ+wSbEFEql/UAH9uFMtrk6kqcDCL3EnPDv6EIRqL1uEflJ5WOiYVZZ9YMe1CywRb
BFHbWiUii4SuG8mN6v0vXKp9I75FEFE4AonwUkekef54eXQUzsddk7mFDwkpGjL2OMnHRWS8q+5k
0O2rfm7hQ5rBSjmcOVJzWI+nC0IhoUm/7xjf6v+0prb92oNn06jqMW/6u/lXedxPIvOt+I+URkRr
tSIyLxk5wJ0u/GqNh2rOWsziZd+oXw6Ff4GzuDaHuTFSrAMgD1e5gbtsiTrovmdvtqdH5rpTsMSG
qroan7Ra6QlwqOYX0RDHG/5F3rJFEDV1H7K8QXKu86W6hZd6/hIOEwCWIFp4OhHaj281LD6/L13E
dhantqpGY51PVQ9n+ENt6tv1UoPJIXL2izNe/OQ32rZDIwaLthLXKsjD5KUewhoKuAB5qMSfgthm
/byEXtIMq2nTPI8D6B0yz+xbCFvwUetqYUruMYgFyziFx+prP4bsF3N1WU1/MVdb+BEpQSmeasxV
50cf2mFUKaX5PuXnYAs/YnbQgZA5OyxmVskaB36mhY33be8tAAmNda90Dos4rMhD0K3+OXJ9sO9g
2kKPIM685GLEq/duuJo64D1zuu/i3QogLUsTNB6tLh0fFJiwXOcn4IX1LwQdfrL5ttAj2NRw0VWG
HxYQG5pDySl/T1SLlu80lnDkxJVJ+mPcaIe+h635sO9q2+KSiGkXWEWihCNsEMIrJPDELWzlDdm5
UDdxM0E/Ej4e2AVRNXVJ09E58ajadx5uoUmrMCOJcx0fWFf7L1Ngq4dyGqpq30rdgpNYSaTySiym
OCpSI/mamI7ubJVtsUl+N/qzlBgYPc9V5gp23cliZzVhK5QURTAe5w4Pp6Lqj8Srv4yr24cbCrbo
JORY3jB5l4Ot4PlJN6+Gtc2+cGgrlTQBVtIVDtdBLsxTq+r6gSpCd2HwUGb+8Wo2l8O9lBoupmRC
7Bnxzxcezr+/mn8SWmx905aWOq2IAL6v6O1X+BBVJEFg3rNs7LR79+9/yE9O/a10ilFdoYiH0VHe
8ooAekxoQ/cluFtcEjGgEbkJxzKJBpXWcJw/NDrcu9o3N3FEatEuBodnFDKZtBCQPA5+Xf1i8P96
XNgWm7SwuoxGOFghcpm/+rm6hUj6rvOL/Qkqk0PAkUM+4TAtNIX48n0rg11JP9sCZWKKnnPLMCbr
SlAcLqUPKSKzj6LEtlCZMTBt3GrUtvTK5oQjM6dun1kv26rrtCshNamAlfFG8wI5w4c29spfxGw/
m8vNSqlhFj/0tr6Uh5UHLig/lLn9VcHij8v6z3ET22Jl1nIcq3IKgH6oB16frSRznHii8IJTrY1+
bEheu6QVOEFTXpTxew8I0imjIZQQkr5Whc0sQHCXz8NA6Th3uf8rDQNK/wh6/+LttjA4KfhK5ISW
BzhIPL+VJjJjUvLK9xI7Whkn5VBHz6W0qkhp1IbtuWnZ0nYnfxrttCadWyGGC2BU5Sj+3wJWRxXQ
4qq0sfvuyiYWCdDTKpNS2KupHX13LEJPjVnnGqCRHRzuLVTWLdTiwtlroLFjyzjJo65+bdcq4gcx
l0udVeuUq9S3Tf41nFzXZKVS8/uFdEreAX4Y2yTnfdGnzk32eXbTGn/3VZ0XEMCq1HDdtPX84ODq
B8ZMoXh0CzGuVd6uYTTyG+U1hYSL7To0r+g+xvONm6u2rZOZhmO+JnwYugU+6AR+gPEy1lCNhP8T
X45w1l4V8LEtBYCQ6Xw8w6VVlad2RgHsg3G+EyfnuPbTwQy5fA8bx/6xbpH4Paw81DpRLGrKa0GC
itw31UBZKjpUs2+9tqjnx3Dom4UlBWRxQhxgtBUoimqYtdapVppNt3YQS/l5xmR3V9KpyFKQyKKh
fPIYTHZuC3+1UF2ilsTtkw2s7NC2pYBpJ76dJ/o0WNKYK0T0kif10nIDwx/t1iPMZeG5nYVDrs0h
KGQbfh4bb+7jZKisr11mSGw4h+C5MjMMD2ytxLe563P6HUYLQ//CYiCfbjsdzs2DF8SeuBlmT9QP
lq8TJoBPKrcJTJunJkxB13fr5SXRxqvTGKyG4mWqbNg+yCrkVZAGPRy3uqQeaTvewkog4q/KH9B4
skateXGuCEYZHJFSHnmx5m2XREB5PUsb0vlhrGsUIeKmmKp0rufG/C7aOR/sYewbSPuzoTc3QDrz
kSG6DnlEQHdepndNXqGvAJEmTV90XjA/61rJs8F0pMq8taaY9TAgMOlrgrZIyTpXK9oz9Xjfx35/
L6cygCKirMWnPOCdvI54PCDTM7kcVvxCXqWR+/VBm0a8vgxOd2oxCjRjdB5MNqqw/EDWtjUnJmrv
GhXJwUOZtqjJwQ1d8Ej7ml6NfGJ92tRt5SfU1TY+tkwqnogAbtIJ7zUsMkUQ5m0yTRq1aQ13h091
2cwu4ZJLmtQe+lXKkOHE4ZFxhIRc/AnUb/Rsu2Ft06YYS50F+Ty4hPK6Ow3dzD7OQ+TCxIRdpwBU
LvmcwepY2lMXBuz3wMXD+3UuvsKpjzzDsEZVMIau1jwL40C257bv0KmZhlUmZArFC3OhyRoRzcvR
QPKkuF+k8I4ezB2aK0AMzae+p/K6tEXxxVcUb6YUJAtTPUczuxpFXrbPnQcXr7Sg0NXJVl33IqFd
LYan3nH1pFtw5ZNhzunjkiteZKYihGeR5hXM2+r2qhVr95R3HhI2F3r5lI2Nedamj84uhslWtrB4
Ho5e3bjuOA7UzQdE0KFKILdh3wbZMHJHCtUWCVAofXUja4s+WguS2HzVVKpNh9zTzZmteWMOuHed
uQMy+Krh8/BGV9m2p1pWmfEmKXHW9OxKtXR8bYoA346uRT+mFXpFTwUY+TxB/YU9RkZofQ0LphB4
AFmZ8MiChb9TPVX2JjAd6EBF283qaO1aeretrqw5w3JmuWk0HJMT3kGZKZ0k8+dHn1XQOWT9qo/1
4JYF5s/Ere+7hi+nGH2S2zIoqiajDCTjMBgidivWSJN0iVwLxmSrzK2O5qj5Psy6iY8ytPGSCMUH
P/HaplyeelGgHyLZWuO/AVjL6AIqTg90DnOVubqZgApaRLk+t2ExswxKwmDXETusz2jhxh5cJkSn
PlkxQi0bpngTy8qmmO9yIHzR5Objog+z85lLeQk5qETZSNlTqTXsbZOQTTphYHvfUFaw41RXw6tw
sDOc3cCHc6+A6r0enHPD41w3XY6+E4C+0VPXusre4T7KwzszCvfeiY6WR28F+fpUcQ+6C6nqGZzR
4FMTfZdxZMAhF4TloASWSlxrC4G+qwYCvUollexZl9kRSlh341SKEs5QlFQ3WFH9XcHLEtT2uZbo
wMKt5+D6gs5PzcUo7YGFVctSqzr6OYihPoeSXi2hMn/RTnnPu7gv9A2TPA4zSGGSvITyxkizMuDk
MLbyewXg+SuK9msGQgoWeiFEn3ox9OyQIgTxk0bf6kNk2umbWPXSJ7SysUhzkYdXXck6yPDPy11g
iH0uK+Bc03aALGCnKnZjpmlqkmBu6xtUbWQ6gkqX0k6Tq8A04mZp15FkM49gZsjxTdWnzhTd5wAc
3kfVdsVSJUHeRW0WtFj3zwCJmeA8sJU0yRIbUhwrrUSVVrOewqz3bfSJ5iJCdd0blzXFrg68pPVt
T1+xqWyeLUJ5/a3UawEZvWptj8rkZXAC1KrqEiw9c6MDA1F0stLqqmDwEE49boM+gfxefG6Lah1T
yFEMxZkrEd/BSK63SVt6ejmFRVUG16ycaGfTYRncOCcDcYY9dKqIg3Ru4FmUCaXlk+67qM86Q8oX
6Q9GJySf2ZiaSo9JY+EIlgxRpOZ7rxKxTUsj1FXb6Lq+WeJ41acxVp559n262hSQHLT8mEQYIrkr
2ZHzzmvPZVXFqP7YoE6g9fN7TaemOQ5hWJlMhJJeq6WtyhOHhU1/aGdSZjriJmXBhJDKqLD9MMHg
eEpGg3sgcVR/0nwQNyVY4Qn0cB8r1cPLtmSVj9MeNBqVFQvl5ugj6kgWbMY8YY7iop4Ir+4XXdRJ
SdRMYAc+nUeFPCKeaZywlrIEP6nNBpE/LLb86Do4B7MlZOelnDgqMV2EvjcbcZfZoILCp7cAm/40
EluH17ktQplOS2fs3bgO+ZRGRsJTqesLLzqyrgfFVILm59sEgYycryhp4j7VY12pZPHXRR07Ho39
PZsKa9NxrJk8t6uCrvBSiiK+HmPEJEnfd5P97nwdiiRYNdz9JgTic2bymeus76VP0pIifoAE+0KG
D7zIPZP1lOc2ayW8OvFCi3lBrawr0xX607cI7MHbZ2E+/T5bDo2aNshJmc4Kq+kmintxj6rsmp+8
EAHWSbcmdC9iGHSItezPJG3k6OrHvpjYxy7sfOwR57WIUkTu9SmHDG2N3rjflpkxkHk7MQ9KBEeW
i4BewQ5Si4xxIuWzBP+J3NciXOMEIYE81w31fIxA7Y/33EeikRXznIu004J+sLG3KNTfykg1Z8/C
aDNpSsSuqQjLmt1roBSKVJUG3JtpMeph8ke0QosAQg5JtAKudw5FofRNX3D6gvr8FKc4N5tT7FP+
UC2OjFkVdaV5XukwP+O9yVfGcwgjthA+KK/ICjuUBEK1fPq2To77Bxh6o1a31OPssiouTfwKgnE0
nCPMvorTIaZCfrX1CHPUtUSnNpFLI15C3i4VhJ2LiBw8+OKWqfNG0hxlA4XdzA6jdTfQmbJDGsjG
7zNtoWYHhzRObkvZLBMiYKObmxpaVx+glsJJ4iEUdwkUN2Icn3G3fBF+s9ACQJN5bs5mwgF9Nnps
2oMZFBhyeNdJwGK+CgsAJHH1HizrPf2Ac1wt71oLntHN6grkq/7iVH21LFDXzYYYtk1ZvtCVZ3T0
gyBdadQH53L2Oc6byS+g2j2ObjzTNUIqOFcIq14x5yy8gZl4Pbx1Da7QUxgFa/9F+aAYpSyicnl0
YeHoE5s8WxwgFZTzrKlIfYwApf3Y+nS8Lxju/synvQ2RMdQjOBAMxOJMB32+ZqJprT13ZqlYxoOq
8a5EAcTdE4JRZlN4bZbDe16vXXenoPiGiGtqFpQ/inE4Ejz5vslXBJl1XTD9vvLD2t5WTRiLj54O
g/bj5NckeqDLOPOzo5y9TCxkHdaZ7h7aaQjL8wCLnzBDaE1V2kPyvzksFrLhKQgQRLwxBnxhm5R0
nQH9c9a79eIoH6+DDq2PdNW97rBjunZN+ioUQPHGgN3F11j1AuMPER/voSR57j3CGgrhQJV72EFJ
31VFpEGpwjwdmSNuRvsEAmgJjUZLwFkIhpdg1BEWHbjjS/upa201fxMQosy/jSqn6+9iwso1330f
G5Vc7Br1gDRV8ChPrfaJTVzcLuxg+otLXFmK+cYqM1SZXnB7JWqQSHBlOZZfgjqKPuaciuIIKcCR
h3CMj7ED0Cma5dHWuDNdxjz8mcMHQNl5ucmDuW/dI4XJZeFSMTE1dRnOgqLBpFoOWZQKiVOb+ZVB
BjMWzoc0H/qQ4gCpX6MyVipnUlgh+CQBGkd2OBUWKIVMSLhfJwXiOQrRoCfWcYawkUDvPYpzAIIT
PmkXfKR+xWJEGi310qDQpXyY6MzkG47ZvslmgbV0LGwf8yseTh0MF0KxDOKTKAbfPNsCVYLnpo07
nZowaiQyDWnhJawZDr8Y52h+CCmVpQDIa2TrHaY1Km9WWJ+885uorE50YlP/4BlG/WzCCVNdt20/
v4MHKkxbu8YWwVNXqgnRKeoF5M1CK4UeYgJ64RnApmlNB4Tc0zvjDJmScK1rfe3MnE+nwlCGVtfq
fwe6ZybJ3MrlCwGR4B230oIS4nVmgLqpZU2mWxt0N/E8l29N43LTJcaHvhhC+FZhFVK4HKrjrElc
4bfkySRNd193vD1jE9qPBdE5T9hk+dmPVv69IjFS1ojoOEwdGibmwFQZ67sRs9JVieotKtWJG+tW
J2s1M8yEXcNHGGCD+ObWYEkIpjebzRhMmR/2/mMkRr+5YWjZMcQ+uN4SqZtwAIhTWx/ywwaXHswv
BTv6PXRVD6Lzmfq2UNnYA7RFTQCHw4IK7C0E2MCuYmUmRSx7XLyhDh98AYe7xxCmWW3KUIpu0hWJ
ss7KdTTFzbqUocH5pguWADANoniJHHS8YhChv3PWyiqBsdTMb03gBuRQXstKk8BYNvoQasN/Z4tH
xk+EGrM8FDHYeEcUdiEs67dhjl9haUKYgQGhVqQRvOif8Ig+vJ24x0ecQ5RaDDmU5KApXPeVOpNo
ruGZbnkbsRT6FfSVElSfkgVyE+8UjVGZgatLjkxziVp+hfsGlMIAgKkrVNfb6FRbxQRqOpBhSInX
DyXgAjjmIPYyLUgDoo4EWZ+3wLLZWvb5zUCbFWbkNM79FCkef56LXsQJETNv0o6b8mMEYbSrsc0H
P5V+zd/nlgMx3XeieOllH31QNlZhSokqv4ACtr7jcIpA0cQRqBC67oTsJxDJVDDxiOKaB5psN41R
6s2qucJPco/MMe+A01U9KVmNPiKmZa5Tm3NzCuUykqu6coBSg7pF87RTIYxLqgmGSMcVsYA8QlW7
k7jsLFyo5hzn5rU3zG3xTl4QwJ871SHW8dGSCb6DnyuLdzVw9ujVUFxVKNxw5A9ljorbvRKjvjUu
JIfKetDzKTEm/WEYKsWfoY5L5jT2fBy9Oa6uxmboo4d5NlhE+D1WmUdRU/P0kIQLyknpuhQ11KdR
JknCcjko0d77Yezez76yZ6k5cTejbJvhm1lIjhujHkd57TlTgw5JeMnElFTg1jwuhDGdCtXXfQKW
jOc9st4VdyMrOEnl2MVXK1+8/Mo0C4TAW5XL8n0t4aL3iEqe5bdV7HOR2lLKJxL7cGIq2WpfLGGq
h+lg3rq7BZn1Fevn/sblfmBTJFCQGwpz3KYj8jL12ACF+pXWWpeZihGeJG1YincMLqPX6Il30LOy
04BQcyqXVxRrGoTRHhivyG+qdrzxhjhCh3aY3YfC+tVtsdZNm2iRV/fd1NbfNY3jvkExguLIyJ1e
65t6QtZ3Mw1cVIldqV1SpxYk+2GjPahEhZizE6/0ZIoEejpl/i4OZcdvvMorr3Wn9JwOgVq8az+3
tsNoxuMbzASVTEI7FnFC18D1pwBqU58sX5YpRTCXP5T+7N8GuXiytgCKFMp3fMlwdq53hpWdf6vR
7X4Doz5+4lAi+OQ4MozrpqA6Pw9Uk/BEgsjZE+xehjEZ+7l8DsFTfArGvOiTIY/dJ/AX449+MzfX
amTNgTTT0RUouITNt5kRq5PAmPkjGglBApgMQja07XF8tuReIsl8YCiEw0PLACtwmBBDvRZ0Xa56
XKBPINMY76qOFtRKdZTPTyAKr9eTicMycbnQ17I7fevWORkdHM+WgMxZfBoFNCbS6FISLmgl3/la
Fh8px+IqedkAxBSE9gQPSfDzBuAYu3SsFaaigh3RvZPav4/k6r7kqPa9r8PcPLhOjPQsGvoqiEvc
PHwP5fSyak1RYR6lvK7CVXWo/YXFTdgXxRUmxks6E0XY8XquXTaaYa4TDH/4PvfWZcoiRNBDaj1d
AjSEQtt3tiLuxW5gKEbD0VE8C2TOD6Ww/MFjVW1w9ThpEopli31qnH6qyLxMx7VjgToUpUMBdiJB
/wl2LsTH9c0YyvS190SFN15RRkZ4vORz8y0IV/fG3dQRVCJd2ONeqPn3BpJovwfhVOGjUT+pNMfh
m6P4gRo9SpKF/86XqFSDazfbT73f1H4yNwyqBnoYxjxrRVwNiS/DfEGE6JZbuyxllYYo1L8ADsMW
SPJ4jURmaubPqBN2zXGKev6GjeWfo2i9bzxW34uKqju2DpNKoo7Zhz4S8g5ndvxV1TAl/wX84mdd
pw2nCgLPo+nCEvj4ePKvQGJ1KWNinyAO26oEaIL6hq8aQEewxL0JMZf2vU97esJsqxMgy67sp+rS
RaTVuZpwHFF/3ud5w7b8734KytbAPPiwLJf108FBvFytt4uUwLYEcMpaV+S4Sw8Q3aT8XEZkvfYN
WqK7AJBsywAHbL0SLdpMh3mOnkl+64vq465B37K/natQbylWwK8Ck6wyevQif99K3FK/0WUC86PB
WpEy/9rN9Sc68F8h/H6yyrfcb9vEOmcFnh3K/IPha1rF+6z4GPd/xFaUptRhtaBtW3jN57BGQ0tO
n/cN9gZCxHC+MkgEQNmsgaVDOEcM3dC3fc/edJvZ2BcCqSHY2bX/tqLTInq67Otkb5nf6CGBGdNf
eJqx9xVmcWNGpQ52odHYlvmN9GapWQimJmRwqqxCFv2KXlq/D5oQb45DFjhUEc1lEVqa31LUKzq2
7n149ONSgfuunWvVApVpzX3kqtTvzC4dGbZ1jIBoJKrvEVhUwbi8or4IJ/Xiw66VEl/21L/gevmI
hpkHWs8hHxx7LFURJPMq7b4DZcv/Rn80EmtRgG7voZ8z995VXBX7pJhYvNmb4UwIBLw6KHgxFGjR
wACGAcn1vnHZ7M5JLnm8QscLGDzxOvVoTKFKt/PZm91ZL5DoR7kbOJPBP+vYHnRD9909WwL4FK19
HnO8Ngq6x7mpPgvVftk1Ilv69wAdzSi8KOzFzK7pzJQ7l8as2b6nb7Ymd0AYyBw6j5UVBsbhQ0bh
TvGLG/PykL8AoGz53yGKOdDuBSlGzxaxo2Q5DFUHsgB/wTo0h1HbqlR3riO6/NNL6z+/Lf8l39rH
//1084//xt+/tR0KBzBp2vz1Hy9tjX//+/KZ//s9P37iH6e39v5L/Wa23/TDZ/Dcf/7c7Mv45Ye/
wHoXcNkndITd85uBG+Ifz8cbXr7z//WL//H2x1NeXPf299++tbYZL0+TZdv89s8vXf3+99/8Cy3i
P//1+f/84uUX+PtvL8WXUn9pfv/TR96+mPHvv8FP9m8RskpKGPGhWHEhV81vl6+I+G8sgL9EhAIA
gUb5JSprgPEu8CPJ34KIUUFIDPPEkF04qqZFmvf33/A0ClCMiGKCzDuMEFj8n1f7YXL+Z7L+o7H1
Y4vcx+BtLmfG/6yQmEfCj4CG8y/vhxNlG6aQznZiXbzxrKrSPYb+ZO+8EG39tLbI4TMoKnjyNIYS
aTUPyRImAfSm6lNQMlTe0WDhLJuHkf8KPPUj0v/yWig5x4xToNb9AFIfP57SIRCSE3q2eK3a5vmN
XxZAckS28JbMR1HlFqK33Z1X5KU5DD1Dsu+Tuf8FCvFHCCgGPiQ+iYGWjkOfML5lUMbtZOPJtstJ
ejWLTpJJEydhpKFv7jryS6DcHyjnf52KGJm1zyGaAlsQ4tM/cWSFcH4DX9RTsOTGovXBPiofLZJM
l5R8nkugrXSOenvXzBMCnFCh1T/aZfiVjPsfGPXNiwQxxP6xMHnkYxB+HPxOUQ7PGdQGtBxbi27N
4j8GxMnf8zGn90AkB3XKKql6tCvX5TPxuuadZquEGtbo0zr1xCTzLKr6uPz/OiwxJZEPfCWaahRm
fTTegltlH4R+y9V0CriY82NQFBEa3dXQ/AoTvV1/+EGhH2LxiTACSHA791T8L+rOY0duZFvXT0SA
3kxJJtOVU3n1hCiVpAiaCHr79PdL7NHpA9w9uZM76G5IDVRlkmHW+t3Sju+23XS0an7hQXSma2Vj
G9ofe7d4yOBWcMgSLV/aoCzM43zU+X8bYXurn/7Ha+AE8EG3Is+KKI7/na5jd1GRj6uej80ebiFk
vV0y/GLd7HRhwq24M5n4+1+e7/+8L27Pl0PHt2zTJBjQjP4dzrR4kAeTNBF8DHX7E70A86NUsKK6
CRvXu/JPLdNQOv36X3qC//1dOcl83iiwHkfkv/f7VkB97dvUHx1I7Bmo1eTAqQwUiwDfOXorwVy1
/1bq/O9vy8u1HeZxuDYn8b+nzMKO7C4QVn/syEY5DVFvqbicq+U38E372/abLmEI3Vz/FxsCx/q/
3qsXBJFv8y35b/TvMk74EeD5WI5HwawRB5/U1P8NFCvquJWimI7B0CIb2SZI+SwKRvu/TUu1Odr/
x0cI3Vt6Eg8c1oz17Uf/7jqY3Zlz4jXzcUPME6Or+bRm0V+cuTHv5ei9tgselb1p4bAiRAZlJy7w
9WWRAuav174XII0+/AxDFsEK+244i9FitnW01q+VrKzHfkPZg+voWwWlODjaKU5y18vBZkIjMr0i
j72+HlOjkmgStw2+QRIncTGavC3TcNy7k2TutAb1akE1lSyML4Zd7sncLWzGvftrdw0olbVfUXMG
58ES2yWImAPFALHipNYqvw4wFWkzavUp21We7dX5i8nZugsAeGNZsaNGVMkvlenvGaWSfCSn7bU1
hXwSjveIvtM/F6GILgWRC00MJaH/saroc6Q5TlHW2XdVq/tEI9bqUhtRTwxZf226aTxF+aTDOGCY
ZhIuZrglQYXCM3ai8mVey6CLbWSaqT01y+e6F/3B5BhNa49EhzXgBkAXNeviRY+tQKcwwAolO7OA
Wqh5zyfCBo0MdlCZNdZSVhCT6HDzmHENVnSdx3CPsi3sJuREdQimDJNcoeeLBepTVaZ5qYu2TAq9
VqAeUz+40VMI7L21UOGhHEM+x40cRV6x83E8u0ePmXftz4qf2N6ZLkSARF+AaOu+RsACh2BGQu9P
DTPZ+0PbeHP1Ac/HsVxHWBzTxt3Wp0HNln9sG8m/cX6XxQ/XI8n/aGtbrG+1BZ97KaTbVFnhr1z0
9hQChfFAmznoY+AkyOubqIHn3YXElqb/uZFXFIr66EEiun9HYfFjEVO783NuWPyQPVrbn2KDvY8d
hLAQzpbyQqZU1yaHWC1uvGSZl6YFmRvxqUXZ8nkH4E+Z9mYJeyY7hBqJwRqq0lyhY88ivZh8sC7S
3VrHg+i1emAkoIAdnzfEqBXMaZjk/hroy2oBu/10fIW2MWeYy5YWc4NeM+TauIOR69A29YYXPrgN
vGO2GJXZZF1v9v11EGodLtqcWcvk44bbXY1M9mc3ofQ7m4zGXBKH/caDolxo0krqO5K0p8zXpYDu
WTcEr5a19dvZs8r62VKrU6dRZHjBnSINM88Wrx7tR0t0q/EiorwufhTuxOCjra+U/i4M6w8S0w0d
WrS7vy2A3Oh+rbz2sfU9e0oWN2DF+TuW8pRxEkEQD4PiSc1OK9IOmurvOPCcwHm3QqRe47ZeclMg
es91uevmZIgtbBNVhTN8XeHkn8pGoxn7pb72N5k+3X7NnMht75nr1nm3swgdyvA1AZKaV6vpg+1U
m+b6ip8rspm8Ec151pvenhiEfVvpbDdl8FTVhZfeZqKBTDdzoSBvrL04MZyTc2zwcmRGAfanZBL1
1GVeHfUDvOG+9k3cVSj1jiUUhEzHCEYq8b1CM4eDQa3tKVez++SYumuzCvN+m9ogW//sjSDpdqo6
Q6TI6Lm+wEe4ssrCs5PWXcymiqE/OM29EZKSaaZFdNRKUcZMlRfkVxHsjkd6Sc4Ya/alfegDHLTH
JgwGL7XWYor1vnNDoTy712OgT7NZjPpO0SpklhHmz1VkGlnkNfoRwMq/zGu9lMnoWeovo2tl0kVR
9WgP7nK3R+YQxuxa+XsOTd96a9o8KlMeWo5oqiA/2kSeVySYLIZT47fiMReQzCh9iwjdRSijg78U
NZK3umh60sXgeZIGW1bWSdf7tS36to86tWbRDnVnTbn7uJKGda1178bKK84BmckPZulEx7XdHSQk
hjBOrbtOeVKBQzBdRTpvk2P7ZezZ+w/u0OEUukt51PPYZfPW5fXZrKR3huwXMfGm5SkCVbzUtEFJ
FPhNNmPHOw/wKr8KuTmZS67vtQy1uG+s/cO0ICbjaOqRDTqaEHRv2LfjrtrlZVbE6uUbPVMidW6O
xxBLxm1s7pJhGqXqGyiKVo7lzpqTkdTqM+ceM2aqxW9XzijT/TPRrMQGlNtX5dgf5uDPD9hju7P0
ECUx4jI6r9Dkh91oqy4denc0vmoj53gaxuU6KKuRh3BDfJ/Vwonyh8IlS0wbnfdUCdTGllu1h3BG
XXkYi8CfEKxa3J6YF562qG9EokqCR3qELPJCpofQybCxsxIdifJuWRpnvF/DIfreBm/601JyHULI
1wEmNwhJVh6sLO90dfbG0g954y0cUlRvZ9VYg584xrwUOFk8GecMRfyxTGV34n6w7janveSRicoO
hrd8KNZ5fIzKuojNZufGmkvviWdYpkL54kBcLJd0WeiXyHEVI5Un/7LB8P9ySO4ll17y7WPKBSON
gtp6cvTY/FlaeztscycxfTu9Wx8qxLtQcNFSnivG2rwwDb5G29NCBIpuPNsgHIlN1Cg1xFiXMfrA
u6gykfJyTIV//Mp1zkM3WBzXA+EVDNobHitC1jDITyhukJ4K3OXN5qLpke0b3hDjRHgWe6P0q6fe
RgV1yAdXvpvYQ06eXnss6aU4egM1grs7qZTD72Vvl3Rndz6aY7k+zqH9w/ObImGi1XJcFcGwHL52
aioUYlQ6u8ZeW+kHKHyAQ1fXKaIK85tCcLhbKXjSyeTES/IpQIG/zc4jE3svKNn1xbIlr8Tu9ngM
0dCEIgi9WBOX7SRdO1fvLq4AHetINg+BXVWPS7NoO24A90eqimHJ9CajiuF3dYfPgaofdRoySO0Y
8b4pJK5k2R9mPc0ZlO3BqJXEAVE9unllfbioOpkluL7adfsGJfo6hr6O1dxEOi53JBeDzIeHfYPb
NYnfu3hg3LTuf0v0fb0lfgNkYniR9v2EIOPUczBim97u11l+eWJv6HlKBewg3orF8OJ5b9mv4f7m
d9NjWKK+NDuTDdm3DyUB+/cDYyUS2a8nVHT1ve1Pr25byAwR2JY045w2W3hToIo5s8kw/DtVmLKp
yg4wh/KgDDnAjpaSyee2ZlxfANftj2j1WpO/137ilv3+UAz+khHaZCaSdNV3F451nMLi3Nf1T2bO
GJcRoYX2FYVW0LMAZ/lRm/or6lw7LpC1o29dhtSP1PK+NvUvjuB7TvUn5XRmWpI6SYIykdVFtG0s
Qe1liK7+yG3+KOq5zDzcJik3/P1eyu5ACEIQk4CBNpC6AhuYm+lq74FmkHzhsYo5h4oTMsxvNC54
Y4AY4onzLyWH6ybwLPOYd5LkWz6mzrAH6NhkdPQpgIDFB/Gw0p7gwLK2NIjyFzW1KGCK6LQ01sNs
mDtOcMpT4rzVCXcfLhikQH+iArUMJSWCrMDBs2O6+yeeGA9h2xDcr2AWJ89zf6xb3l45PJ04rz3o
NzWbr5yJb+Xm5oztEVEWMqMuNaMZ3xDH5vrmEekb+6hEk9xAARi5dZkoPzeQASk8FGPw1UW9l5Ja
fl7Rz8TNgnOub4Jvu7KfPG28eNvN9BVOJS+/s8j0y9/lbFrMNqkQGDSe/xQs68lpzcxsg+U0txyt
hR6c4270bRZuzChaRWucHd+5bBQlJ8tvq7PhWTgARv9t2MzTLLj07a6Tp03uox1HuRmlzbRNaYXs
+7zn7UOwmHkMH0s1u5vIIQ3GNtHktNscay03vC3Bo1DDy7w5+YO9z/ulJUYlmShE7/DslUg3nTbr
fe+d6Y/b79lZ+rPRm85zwC3wvIyVcalKaWUgKRXOn1W8yk7rF13u+wEFhPOJ2q3/LsymwTNpMmYI
xcP+4dmOeRxUQIXh6l/bisyaq8MTX0r774qb5XE1d7SbtvITU4XzVSGyvC8Hn4C+3bazqRE4Eqem
Uxk5T2Pc9eJz8wJ1AxDcpO3JNywRYKe+r4JELtI8VdZsHITdf0J0o3BVVvtMEECdYr0+urobUoXV
4SOYsUrHg7KLeLFd9QD8ox+1NWUj2UwPVacFFka0NakpTf+8LuWyJahLmqTEixebVmGytKwfqJVS
l/iLxygs+3Q0q789Dayv+wOpd5QAThDUj7TMiHcC2+yGuOgs+n/hMIaNpC2KfkfIZBSVvKn2hR7A
fArr5pib7FdZDPfuorpswOpyGSddJCM5gDF60/46SuE/rGbkXlGlDC9iGbiO2p2MptjwN3XB7CR+
uUXnpuMUhSoBN2M4sKExLOV7H5yxguV5QnTzhiBxa/xkHHYO6GUW/q2iRFa6F4UgxLDs8Hs0kXus
Z/qveV3VP3WndvRc3Cd5CiUaoPwyeAhgtsYwXjww0C7TnWnfm/WYX4yqX1iIhVP8mL0loOx1C/uA
WbZ5nU1V6mO+IQqNcxlSxq0yoP0Nh8U72u3qPRmtI9LAkUgBZ6uXiWyaxY3RIujHfFrbp8pcXZ1s
0ovoHVjVB5ood00X1Pjp5FK7ZNvsvy84VfKkbMVwMXu/+9xmt9uZ2yu6jOEv2jni0Wy8BAFXgKlO
Nfa5toZwOeb7arc4ZtuF3xZuuDg6vEpBVAV3mzTFV2jN/Vc0rdNlVWF06NBMGq3dkRnsFvs1n/3w
Lh+M6kxZxyMg055EYTP6O26lm+Ybgz101RRnmkD6tW2zFgxvHuNK+6K3yoQtVpZ8E3PJWmMO/3hu
VVzstVA/Q9H/bodg+OJrhWdKKnRbIR7GxOr9022pssjDwTwZ0vYSFqL5OFqW96SMMbgrAOw/w7pE
8Xa7eh4pXuSZtty9XyrP5pMaxpGMbJSZCMErXF8go3Gl93DK1FYjCfJRq3pxr4zhJA1rdNK1zut3
wk7WrLHX8ick63rgXl6zTuyuFwP22E+lHe73/mByTrazeLOUs/bxtNXeZ1MO1p3K2yady3Z6NtZw
+V1tU/tFB/nogmn96AY9n7Q/ohgmiJ0nbLUzS9B9rRgj82LZ7n4JiZ14Q3W7vZprqA/LVCHCH0WR
ALSuCcxseRhMW70QM2BeSkmzPWm1x6U5LHbC/DxvSTqQo4pQ1gF/2Y6Q+NjOdnHGa+NdZokVUfb4
dXGUUnf6OUM4Y/p9z4lhN1sCcFYh03ZBKWrPyov33vte5vC5sNsQmMay49rAlxjt0VNb46ogyQjU
08XxO/Z+AfY55yVYZPCyLqhS6da7X23e0+R2RelfrWhefniGH14UZwhhq+VXMfZIChUzuYga7mMs
y5s6rp1Hsx61cjrobfcf5U6VEOgZN4Q/aixDtm2+dp43pmpHNRphKhmPkTPkvwM5DI95G7iXAOcH
9skA8TjkeOYo5Ryi0twyRq8Wp7n01XqNfIT3loMA1mco28EKw/d2aE/Y3eaktvTRirz6pEfbjh05
Rh+eVR1EuTwtHLgP6+qgDZzuUKMmzVo/9RQ/i5jc0ziO/2wNpipn1fYV1HbBBOf6A2JS3hbpikPS
LKFId9PVuAhLb3rDy3IqOzP/NWC+4rmU1ustoaJUxUrekYVzpMFqUx87ohgXypAtGB56YeJswg8c
9SdLzzX9Oy76kVZ0yGGh6sowE4yzvpVUOyshbXbQ8qdioORGwYwE9LKJTuUpIkcibyGwKnnESW7N
Z3elhHiUjYlGn1yvQCF7b6fqjFEr/CtGOS8X7CV5gp0cmDPvfAyYQ7r3PX2gDq6Ttw7xUlQfi3aL
lBmDJ+YtF+gOcT23zq/K2uWIM6oz5ySdHHUnwau21b6sq5G2xZoVXvBulNW52pfPYZ/9q7tjU2HI
8nCX6mIZkrURKh5n10dtpx4HrlHIjjpuiy24K8dcJOj9ZEqwyikMy+gQyO3PNkb3jp1fWfpYXevj
vMi7vqkKJK06z/KhaRLpKQro9TnvHJ0EtZmRePDiKKT2sBpflSo7GhUfJz0vzV3dl2GPzhZe1Zse
wLhln4HyjLmf7Lnv0QHOV+r0+kEq/1fThgQvlnUqI7c8ml353HXG6+hNnFjV/RKqO3sglQCJ8/7R
ye0cVCJPBqu4qEH/RtnJpPBcTndNGGU0SFBsJdJLAgVVspkTY9sZbXXsVHMdOHAOZu8oVOa9oEeg
kDdFzoDEbfs08F/Hbue3mQjB5jKt/WG5RO3yXVgdObxgveahsNaWS5lIBnwkPspOsD93vGV2APTk
Jg/UHqs4CKijW3TRZfQiWmEf7VzY74Q0Jy6g8P28e+Pz1BjldXZMKnzF2aI9v/pqVVsIIuhCw0+9
0q2mpPacyDjMUq/7FfCk/ADYbra/ROF00duWl/k3kvxRpBSrg3xYBnoNDLeWO197ENqJ3jniiW9c
hltmBUr8Lo222LPAJcnwydVFMH7V5ArcJMZ7bVwZRA9agRe8Wcej0Zc8AOFZ0kjGkq6I2Aszbw4m
FXd7xrjx1g/Ls5bGkxVO70D42FFL6+TWfZVai5Qptxyf3QtfZTv78ZwHQWYio/6k+Akz8jbeKRGr
bOhBGVG3PgeGAWbnmv19bQx3chbek79stXMU+0hmeeR1Rpwrrrl4FJNCVkYRvq6uFR0mezE/gG/Z
cXa0uImVS788CZX3d6Xn1ufOYeYuQI0on0Wgb99P2v8IHiWS7iqCCvXrYHz25qHJOaHc6GKbg+FQ
04vpbMqylhw4VJuMqOHh9EPRnTADfYz25m+4hXJpX25m6DcsMX8AnOeHPFiDC44Oz03q2bS7zBJi
0oeWhp4+KRDguObyGWJ7iVcOw+fAmaZMOGN7btfe4x3VIgOeKR/2OpifA91Pz+XS4a7wbPa53X9v
qpzOfm3InznnPYyigZeymioU2IQhAEublRceTRWJx7pl1FXdb0C7HZB+ORKKjey4UQ+FKJx48Qgo
ZDOSgEJyw09o5f0YTCjU5L7gMh/qJq3n5ifn43ox6JFOihsrNjaBRZ54TXFn57PtJ1jCETDDkD1q
IkXQTVvWJZIWkELdK52qeSsuezS1OL4d75yT0nAz6Cx5orbAf9NA3+/dpEt8ojnOA0nha9WKoiMc
dNJZgJikL3ABEnGYlDfD5VzYe5WW0RCyQOVycbjh8EBpN5MB7jndBhBChqq1joUtRn0oC/yhzF9B
o1/M/h2WUPVzRcH60nXrV7c248EQufdjciIc63oTr+tSyIQl9lzrtb5ziP19LmtVWnHU4jXvUVgc
B4R3v5d1rS+ODGxWFUt3n/m/ZgGyu6wYMmqz0NnNhPB38Hd5bXXTfhncfeQBzOudMUzfMwDoj1wZ
91Wgr4aLOZJ0+IpikFwR+Ywuf8hMiJCUsIj6FCp6pcofTaZUNDbqKosa2UpXq3wXiH/wymL5OpSj
tx0RYZYPttiD9xFhRzxjrU+DTU6gYmEZqxAUnm9dfK4a7IO4J7JSDHy/Vl39UVJZhwLhEt7x5XXb
V/PU+r3/g7nm29Ee9+j3kjfdhx21xtXwGEfeYNlNVOQ7IBKApm0bGCVrhHyDoHf8X4Yv1h8BtuRE
5EbxBqvgZXJmqgRZC0R5y9oCHrX9eC+m/jkiMYYjcHT/9nYXHkLZbQmJCm7q2MZypjwKU0Wp8u7t
c/sweUzSCdt6TWTUuEc5z0U6tkTXLO5YvXU+UnFL9/MnDt79OEdrkzrKxUPYSnWPV3++q6y+et7q
7sWefXmcRh9VOhMED77DMBCDAu8f7ajykbe9PId+57wujO3hu9nh/DZD4riJ2dhG8NBjvzxgOQIA
g4WK22amQSdVmJnwq7vTeTh2800OAu1y39Z4nWePaTp+Uff0fzTKqVtKmo3GsaNYbW6/pqUzD99Y
g3G7GH3uP5DksoLTtEb7a3WM+kPbzJnjikKA30n1vXU2cnsYPPsZdwmjeSPVWgqH6UqwzOS15Xma
gUyh8sTB25Yxy6uugXqb88cafPiQ29RKnoWbIqr8ZkqCsCh+znYbOVejE4sRL3AnKl1qt8pIJiCR
oVo3NlTQgUIG9n3B91bnhXmvV18Y07Ham0Czk8LpqDdLvHFNGWmxYI9SDrwrzoLuHUZje7YYDZua
BoNFgATGt7JhMJfpT8Y9dsAyKwnbtYl8mcLMsZ0gWdUQcJtuv0jxoUMOxpK9Hu13bcuodmfZnKNX
93vmhMOWWO22xDbz22IatCa286Y5VzV1VLh7tBs5bKluJ+tl4KEnlTKCR7BkEqzLecygPYuTGy1O
jMEM0trMjQM7OMC4rD7WsCy+TVY5nuYGgEwurcspGVTp4u37WeW1eLKbqMl8IgOsrpxPEHQAjDp3
KBHFdAKt8XHS1kFCVw0qOkdFRrZBmJRWOX+2vZ7u/cI1L3iC1iOAgpHYtE9pZFTVCeuqPO+6oocT
AQDXnIc/UEERYBPMxR3Mgbz3mHyY1vm8fQzSbI5r6A83CDVsPskwiHj20zd1lZUMhd98lt4w4DYP
x8ew3a0H2kvvbymJ2NeF76VoIscTmgsWoT+FX5PVbBzZ0zvx28FBh9Jv4oWVcERNPrLpwlcMXkCx
ofrpKLzw27aqY7H5vyGycJzS5sVrhCuKmTJuTHeEJMyQr66nbzRTFx77sJk+p0HQT0IKX2ubsngf
uXBg98pX6awRbGoNaoYLVf21ynCNm5omdii8+kyMDEUHLjTGmFuWztB+OAlGcOwKbtNP53Xfy7ca
mGQnNEAJ2ky/OzFAZ3vaJlQt8SbHueNLlMQrtQDUB4vYAwyTbV/nyVxpfZ5y1f6zjoMCxkEJUxyC
0byfi34vKV8VNscb1HansG7Fel0WdpolPxWOyPM4DAFV4iTwWzF+IXH6afvhAfyczXYY39tq4kva
+zLuBxqyAiOVSyCEumUepL6gyf9bllgzT9EUeuK4EBjDJdvkM9Jjm9p/nBt8y44jr2Mo1t/1MkQA
T13lnEPWUZMwc13F2Hc3bqU1/GuaYntrpFckDnrji5VbN656dN1zwVDoKSYKyfwcEcTlJDLV4gtT
KyB6I+xH7QbmD+mo/NCP6GSvm1+JdBTt/kxe0D7i1OP5E/YjfbYFqQgxczICDtgBFp55cGwWZ5jk
aWWJfvpMKfyu3KU92DDjmOvmLxnI7y2wwKI3IcungGDYeHBu0Q62mAzOxEnERWmsl6XHQ0oh4HVH
e1vsq6iq6E27eJ3xKjreT2214ZMc1bBcW9m6l7nZ3WteG3REUgW/HKUBaZXwTqtRbrTz8zTeL5ww
VVxLd7raHTJjk8m7x7EWkBQOSRe8nsb/CLoBQ26xLgRi1EP+YnXB+Oo4lfFkVmt97G1RjfGm1agh
2IP9PEgxpjvPTsYEmk1WIm9QEAGIzskiagVwNRzpm4jmShoOwbPAg6CA8ero2oeWTPp6sYhIoNT6
KIgMaCFTAvWoBzGAxG+ySvxq68Vptcj2YWdjX7davacomlONsS0eQC6PYQFycmQIg7LjFlYXE2hF
Kn3c2UP1HpS3qkrc2D76muDU17zHzrcJztiEMWAjtHlt/ubb1EPz1OQId/awSgh0rY63oFUTexl6
7HBOcxHWB6bl3jBu2b6EBNlWsRFqC5t6p8IfeyQm8QACZlyHgPgVAFfPeZkWURwxZfeU94VJ1Iqa
1OuQl8CkgevKDBhyTZuBjo2zRjCmlBs52h/RB7DRi9HfiPiJdlCKoOuytjA9Te0xrm9M2XZmGhsP
32AYdMUlsJ16OzqQiDDjWujLmMMyYkXebOyFdfQyzzBrsrMBqXuLIyoNdy61lsNmSMnHdeDZO0gR
YRPdo12/z7DQhNbzPNnTL0OT8FaufrCldIYYDuDWAy/eFqd4JLiGmLGq2Q8GrAHKJWOGKO9zbS8J
eVK7pB5oCanYEXOVNmTBug77s6GG9eSTfDbGXi14+vOmF4Q3pn3sys0/2zROS1Y7PnEJjdOl6ITY
ZXVpjORrOKOgR5+Kh2FGKmB2RX4cqpHvxTTJeysYP6pl8X4qQgAlCQhEUw2GFCdKlf0qIyWY4FbL
3U/LCaMejJMe2QmgJsRG2Z+7tZWYz5370ABYY9nrpFq84qGjo6ET5S4B9JixEEOlTCBslPfJ4DvP
viLtX/Nd3rHr1VkFNZAhG0BvQmbqD2XuMtsX5/ctwhPsd5TwSs2Qtusgs4nVifP3pQyt/LRuM/gN
oTZ37T5m3dh/B6tJN9CqF8/fireWYvdH6UDJmZYzPdtuCFcvK58IZUt1RnHcRb1sFxpeqAoCXfz1
ogQs0oE+AIQvJphtRTCIZx0NRq8pCk7RiqP9UMse2UodzgWZTl2QL8+LVfA3XtgF7nnSjUH4Icls
1cd//kbJDbjLGipTv4nI7OYnxnK4ZAOslJvgh6TBocAxK360MQ9IUDF83lSLxG/1RFXM/h+LVCbO
jDyf0S/tCtj83N70UFbRlc1l89iP8VpFKKGwRvFJpsHt1n/Y2073y5ArqiA/MNqfoV0ZPYYsJdc3
g80yPBjQQ2uyDLr1ru08cNLtTuvn1//oSWqsG+5pmKgI0mDtUGPMJoZ/lVheeTPsQ2j5XBYVjeOz
RUgRlafOw/GWGMmvNFfmCx6VIL83CW7SvIO2QhRkKjB6XgEDnqcz0S9O96i4k+zH3CA6zUqm0m5/
TobPpdWNPAakSTdbaqhWlu1u35BxoVGZD74Z53BDd8voed8NBTmYh7VGJ+GQVElWwhjw5+DBWVoF
TdKOjJbZB+A/FIv2Qz715rP0uSFRh8nlTJOgSQ4KOvFt1ePySjd5z+Au9tc6VeVy6HvfRiKHheHo
DNr8bAs7eh6WsXjAIExQDGXLa1M0FUkEVLhzuMsHQiWKxJCU12Fb1H/a1SVzrCuscSaqgnJcMfjm
XMztlqEGcL+Wyat+NVS2b5MqaNEHO7i1nsTuBPBiu/uLiBnGH8x5/egS2EfJt5XXqrSXB38monQM
x/VDLDprCSchJMtle8SQn/rUTcazbKqn3fCh+wOr7M70OzvIrRjbd9uyPglewO7vrt3dPIIIr5vr
PI65wfm4WSBDZf+J7yA/BrMKXxdndlMjmKvXDRflO2S3faDpdFGkBO2poKr8Z8IIcah9KpextUib
4uQc7uwxRMNk+8WlKIzmXq007kUTPRPWRR4L6StpuI79TxDar3qa1LWr6uquZmf/lEr+CKnssJ25
n6Q07uJAJCcB3LtNBGJlIoFakcb5RROkO4FRSMRu6HXUXv26tNIIeXbmzbV9V9qqT6QZkWVuNMb6
H3/m/2u/yn3x3TdD83f8t2Hlf3hc/r9ytaBL/r+4Wr5KDoBh/Po/zJ3JcuRItmS/yFIAA2AAtg6f
BzpnMmIDYQQZmOfJgK9/x7NKujJT6lV29aq3JZUk3QNublfvUdW/WGH4j/7ha3Gd30zkS2WanqkI
D5fYJ/7ha1H4WixLurZnYz33nFvW8j99Lbb5m4GM5AFsmQoG+mZ5+aevxVK/KRexn//RJ2LrFkf+
X/hafi9F+Rc8r3zP5i/wmTLx0bAWUjffyx9sflYRm8SPyxtiZ0/Rys3m/mCzEjw3JSI9iSNcnw3s
DZt0YrrMbhSI10zuxibTaK1iJV84DPUmcrt04+uiPnRGESl8JxmqRI6O/z4TC/HG/2e6uiJa9otq
jG+p4csf0ZSqlWnNBYyF2RMMObVEz0X539hTpPk7pv2nF+nikzFtJSWMt2H/FdeH9zHchSbvnZwg
Z8ykq194c92BBLwwBOQyAIpCTETzWoWqH7eEOHLnL8l+Wub8Z3czJFdkajyQITvtKLBxX/14iZ4w
BnQD+sdkIfM5sbe1ZRI9xJUv95O0xgcv8wn/GxynNdfMHTHICbEH6Mha/QhDIC+4r3oMcBSeASpR
FsOSN0SyMS/i9oeydb/XRWRtudZ6Hzq/UUuin0xzOzZEQcE1sPgamMjSI3Ebq8WBrwiUWZRfmjTI
X30FAHLoo8Jsd/MUtRWyGYKy3bNea10/P9dTGF1MAcdZUvTFgZ3J+mpxuetX+VA3P31WRE8ZMTX2
ejCb+CeHuv8OulVu3Hzu1xDXPtv0PnIwzjkk/FJcmY3murYd90VMY/du55NMt1m+1B3oS9oBZofY
6hftgpxNKfLWzF44gIH3NV+bU7Zx58K7EKlWHlyuxptRGXzfDVh7KK/tYSNmsSf7M70nirHahWg1
W4KR019ePQl6UOPwzgtT9ql2JIezMyDYyN4Sa/wx+mL6Yf2cu4nYTovR7rMwy+6n6hZ60o3ltqlG
C5Jn0t96J8mN1azH4lNz6Xtfwsg8sWCxL+MIDDWnVvNKuAgJeA5r3z5Mb9uqJULsIfBihUZpbBPb
uW2Y27r5ZF50rojcN6WZzBm+2+sE3a+K1rkYkNBSoz0K/GZ39dBVu5kmmrU3yH5LykH30Xv+uh7a
O99oN6ZtLwTuTkRgW7o7KM9oHnpSkiA8Gr2+pXM6eR19chJBd7oV4WWLGW1jGpFOpSgQjDGoHWgo
N189z8NVDt+4qxLYzDQ3iu+Z3bsPHbeYXzeoIYeRmJOneonLBflk5q6W2IRmm/N4ZtnnDURaG/M3
N+sXoi1h6FYJYzL4uMNgb1lhsS3KiJNgmQ+LLX/21hie24h9OJ+EHw0f3JUqsEFbsAmBPcZ6ZQos
dUp4X5bXX+K0DYC2q40zIpA4SFJOFzXXaMw29cJbFhLLdj95oFnkhzinRiPnRqrdxXF4hG5/rElu
Ytu0fMK4H9hPAtvXpMD5XbEtKd7EfsWeUnJ5n5vxbZImOKb82eapXFtG9CXMJ3zPdwuQZ5HT8YZm
/KDz5LXq5+dWtccwsZ4FKUNZUjzKuNmn6PC+Vay9dNqpIblYRKWFIZtP7iYxsCgfpqyksCNqn8uy
/RDp9Npy1yS4OixJGndWWWSiK5H0CoSdjT9iy36OM/l9Rpy6KKGqqyDNMkic3rpH9v6c44jlWa/1
Xd2LczbDL7MUMTs2UhN35/arQFC81Zoca1xTrEchzZeODX9OZiRpdpxIAa1HPIQDvIRde2eSlrmS
p0TMzfkZKmZlGXoDd7eKFmdvNMSOYn3hTY0Tosp6C9bG+pkrJGTSNPvLYMXxgT1Lti+98tnOQufY
aofdeZw2Py3CEdZpEWVbbTrQ3vPV7Kt3kcbel/DhRFXrHNNpemasoofB6asn0xk3ssyjN0gvhsmR
VEG27k0eH0eGMDt9o0Gt3ylz2FSKPIeMA5MaCtSr785Y3kqtoyDK0i+iFh9piybUxud479XdPOXM
GgkLY9a77m1Z593d0r7JYOLGnpWfYcbP11SGrmoZXnoy3e0evDUdpkcX/gFIcXeb2m83QQyeBBGN
UKaxAc5uXAkLubi36DNv5Laei8uopnEzJzWBV6wtWm+PMl8zMLgx27HusV8Qvg0uq13V4fSJN5Xo
WZWHy0HYyaWhGtmpzMBJPMzrvsZA1yx3kpOKYPgHCbbCNAeIJeH5UOfeo0S9y7q+2D7/VklrvaU9
HQJ++TDEBaSu+WAOQOskpx5bBcCLCH1OBZw7TVQQ/DWLoEiDH6fJNbXElQ/1kyA/LnH5aZFSHXjl
wcQgs6pIO115Gk56kcWmHx0wXcJmk7q+TuN4rsXwrZ7KuxBXDMv3j94ignQm2TmMfXc306u5eJ3A
EtLtsExezNnteVwVWenDKQf2g8dhNhKvjlWeTZR4Ug/ZHxXjA9Ay32oVgKM7bwh6JCSwsg5TNEHb
wnkbwCqkphF21ZPhqfe98yJ7JiTGXpahhDdunLahFwBVdt+b7VkXzoVCr3Rn1198vuI1SeKAppZ2
TyFAWuBE9IvGHPBnX8XmuWm8bJcZ3dyTHGqU92XV6+fFU+JYKvsRtila+YUNYoXThTQna2Ylkf/u
bOChEYXPY23w7efyjJKmuE8X1pZdBZSpuVAcE6Ocd6OOzVU3zJve+qgnRTmOPTJt+4IwVH92A1SN
7ESz1sWNZsHzgojYJSnhQcg0TwKp/WbI0MvH6A6PYVW8mr26LlZhvWo31955Dr0Xr+rQiPMtid44
c92jB2GWUwzT+emWqB62Mam+eNa5b169GhyCFAJ2rCK5L4zbR5lUrmq+s6N8PZH/5Ar3hYitYBkz
D7Y0/UYR9sShF2dbh8T7lavL4trnJJNPVvfdVe39okGQyDEPZmiCCBwsXcy9S9y414Q+z1/6geuF
w0p6YNP1Z2PiaHPdbFyxSiFdy4Glc2v7cyzdl2rO7VXt1OO6q/MfOD8Cvxf9OoHLCLpeHwBQI54j
Bj5ukk9DJA+1UPuySe5pk3mK0/gl75JTKOwALhU5uLzXrpPfle3TANeQ63StC597ikYiLZ/nZgBt
YcnBA+LvgDGPGdAlX1/NMSXYclWFzgt/8Tef+NoxrBCrjG029THvjfGuY73OEvSLrP+VhvXF75sj
vp0dxbvfdJo81kLwsryNmTrOjoi6R6si3BDPoR3EdfI99vKOORfxWwn3GLnzyYRYp4aLI6rngZ9F
wU7SMPZNDPzQLmZQG/F6QUWMblx6VTgB9qpzh+9ijQNtCWoeVLKzD4mGh27S5px6Az3aHFyqAdxS
3PDRxNt7CdbaokkEM+jELqrbYS1S6J56JkG010+4uWQgJyIKa0NtwegpsSCzeFDAHw4b4nRIHtku
jWsS+uu9EUb81awnxg6yVU4jfhzcDyyP7a0NRUMEnMHl31bRrjLTF+0Q2qnydjsM5mZyho3ZGfnO
q0g7TKXZobNG1sroTLlP4GADyR17U8zxe2/Wu5h4ejLvH6gidln5Ezs19O53v0UfaXW8VrOVr6Ka
ek/BrWI9qgQ7k8V1u0qiH1lYOyuVc0DSX7LxSXtlOWi8kqjwEC7LxbSdaV25jR9AmvDeN+GXrok/
L+aHCsF/Vbeu2OUixR8geYM1R2G6djiS4rl8Lyi3Pk4W926erZPpzN1rwY1tH0XeIUwSIxhb0mtr
YFH23MGwxL+osbppI+1rJob72pWvtu3to7AMKHHg5JBZ0N8eSsomTk084cb13atms1ZVcXaYRc+W
xTEIKFAsFFnmSM2V1pCGHxjIdiyTymiV5oowZNY2iOJ4g4h/fMA++Jr28d7gfCb8IXBUg7eJfWfk
vmGEbTjaRmsXS82evgIU0dmLu5C+aNUkIGL24krVv9KqdLHlhLa+EGEyvhEjFxSFcy8Hf580+mXS
8Eep2FW9A9R0oqMy3Y7dbK9oXjwtoz4llvHVdOjsEStJrmQnGfbfrI7bDS6p00IrQtA5oAJNg3bf
Od1HPYQbl5aUzdjAaAzt/B3LGapJunzwt354U/Rud8Zdk8R4hyoyzKUl0DfL8YdX5A/WDALWOXpN
+JpFZrRzw1WcqIc8RZ2LXJkcBfpg6EWH3jbPiWGsiK0FANdnWuPKwG6i5xJ+cEecml5lFAjGbUtS
pT1f0ogKuBrcIELF5Q49BKrgcI3wxVqPEK9HshPXpoJUGlJyYjcq49iB5uWgT5+trB8CtvDrxbF+
mQaGpmI8Y6zaINQ9Q6PPG3YyO6tKXlurfcwzHHAJR+5wk8W7ZlzZot9OmR53Q1rFz7kVGeW6A7Ri
H6/8ak8uLpweyDJzYuG9+27RgbEN2Q5de9pWo/RJLhzVQ8Nte9Nqt6U1pDL1wZjDElrILbYSmHoH
Ym19gYrIN6+KWUSbk7tQ0hPt3fjWYMwIsUo1iy2izMNr2tlkIYiqYdOiO0McY9sPfzq5st4NZ2Qd
yO2C1Xldh8k9g5QZBaVuGF47KKkgL2cXM6TnWM8IgkxxLKbwpmnT+soYMDgzEpNSGwp3fk2KPRdH
PXttxnLzUNmi2Ux1beqt07Tiqtsx/6SKpTqxCRF7YXo0jI3pdGAxOewxuIg7d1A2kHiZscUCb3hE
PLG2AE/cFqumVO8JaETgZArivjAnYH2A2m3pd/hgXK/5dDjrz5VB9PRK+DJ8oeJp/CmXcD56fVa/
K6kUkMECjWzk1GsTNEDaYOxSLEOSfbmXSRk+pX3lbRNfWPsBs/Wn1AvOHHwymVhZYirIjzOKhAPN
b7wA7E//6rNYXFnLy5V0QzBKGkOwFhW72aYckuOuVZ/hYOt7rhPDba8a23dEK5O9yLjiHHWWcFrB
7j73Gcm0jan6fS99+3VqhPlRWbz5gNpfS+m7T0u59Bu2aoBYjY7uess65HH26iVGvWr6xNjprqsF
HuRKbqwqri7Cxyfa4uZjsMJNn3bdTVMQ+GMcFt3cLpR46qP01gJxi3Y0mSnBLkpI5bAeZLwLXat9
uTEBX9Myjt9Tpa1D6xTjti1mbsp2Iy7LAF1E1ipfheHUH2PfrLbRLYLbZ7bfYZKKP3JOdKh8NXNf
W8bc3Y+em91nnZsezMoh8HxgJT9P2CXbyQEmMmu9n7wwXPG5qd6aqJg+QGvfOs1zzyY6YoTalS2p
ZKshUskPg+DhiEmJXHqGpAEnrW0Qdz9n1Nas9JgjkLBI/GnHVXqyK3uaVrXFpdFwTXudStzBqZWG
98ogRAm9oT6O3dhcGpv+Ko85nz9bP6eqVLvWxNvpRl7Lusm5ayxGuKqDFqZp5Q5DleJjLSZ33+FZ
O1VqqrZL1y0/hC3ytWmzqq9GU4M0p/kDRbTht1Q61gF2ie0ooPJjF5rFBV/8zJhMXN6Lz/Gxb+cE
v0dPP7YRzCpmFzl3LiOX69zpjGzPlRXaZLxLhLLYISwWWmhcVW4iv4rESb8xOXifVEDN2zmcwnNV
U4HRRPH8ls0yeg4nl81n5rhXm1z2Db7IZFNbPXzCiG1/kW0uOBnMhntNlB3DskiuhptxamsygttW
p2+235f3mTSKqxvR4ZCgn1/typ0e6Igaz7G7LN8zk286FQ/OQ0wI6k5S6XOyx5vNpZqX73w/2NyM
vVKtCWobblaXnqYqJ08uNWinxMRdlZ9DV3OF5M56JmyhvHf8mlxquJqXm8VgFcu+Pt3M5M80VPEt
w4DXdaQORCIYF1EHyrEpvEtCAFKjG08MKcnBd2t1Zc7AG52LZV04lB7QiSafa+jkfRxWKYiI022U
9tP9MHsDlgLSt4PeMCHsRhpA+Co1Nt0Nb49cfnRf9SE0Jj4YzzWKt9kLlxNOWYoxqRg6ubK/1lPx
pEic2fnhqLnjcKmQCeJNSwfd0+J2YyAxy4C4OQ4D8c2rZEOmvsfLQu8FCM+prcr+pdaGDVGBPZcI
zvhpITJ6w3qNC6QHr+eye0M3ULP5HAqDYAq/AtQC73Hce2GI5qEtK2jDNsresx4qYVumlXsZ+Fxu
q7gBHC36QdxV0FbxXuKUw6fUx3y6XeqSWdRHJ1qpOgPKoxX9Za4AiFZ9M7Oxc/D2sMRuy5724yp7
SWgRs1ez7+fXxplLquKS2who8YGUboluPTD4MbjbDKJe66nnol6wTrq2u45T8GIXR8Q153biUExC
NG1rkQK+8mk+W3lt1eA/z7j/KE3viRtW+RGnTP3TXGrzYMWkcKBsVleiVfhSEG1gjjK7KzOoaHBQ
883r++G+zFqOqJAh9kKztbMdVPotyQszPmX2Ej6RD1/uCPjq3mUhrJ8iMdSuIq73YOLg/6Epmfs5
yVr+oM9MPtVeIo6KtTIEIuF6+coTPmZ8hSxbbxsy9V9dn9Ub/AInMlJHyxM+md6FdjZmyoRM43Q1
s4n/7uVR9dGB6v0gtbmtN2mYt/vRjyqAlaQPmfVu3BjtG/5zXohl22u3S6gS1D6Kkkvkx7p1AWo2
4zwwueUsTQ+2T58vFHpXc6mn0G/DDGw9eVJPu4kA3vsYO80zywcuAQ2Y8LkcEtoGXS6OrLR9CrJR
sdN9O0b+q2oyl05iy9wu6OKYDoZGc2DU9XhcHBa7zEwxcRsdDIekW2WUp2mhdEkP8JM5bMEO9MD+
TneB/GaLcdjxbpdHG/8t8QO4VhAY1Vx8RiY8ky7N8DrVqf0quKBcHeJTzFXCzw+KKvEOHa03BRhQ
bb10DbLx1sd19Fzn7KmnOGmqoKBEMABVcOAVzKABGdxRYGofMHRx3M+10z41eT6SyafwkWJpnK/t
UotLUir9M7JiiVy1VE+JrisCR3Qk7wZCre6juZDrcnI7OhsIlqRQJce6on1R+iuL3JHnRvjiYBj5
8CLJuD/MmhNp5aGivnvp8BmNM+bxofIRjUEccF6rsxAygMrDt1Peh1FUkz1hLBuf+prDbNbdriHV
XNuavXYlMpT30LjLVO2ebG3AeRLH056b1pQnzK0G/6ImlCbPRBUYjbbXRorwwwn2SW0BSjQ1PRfL
0e1zVzf1S4V/xQliMS3HpUeFg2xKxMbMELG8AbqO6C4bDMYNXbS1eJTbcqoWCCT89b7N/aok0X/d
LRnLezThF4a68DSqsToxYLZbSTrM0+QL86hxbJsIG5bzgGpWHa3amuHdbGJ6fAwueU/6xpooHYjK
ruCpsJAk47pxn6IqjLjzi2R4ritLvbWVULuB1/TqTE657ycdFPk8WGuivuKPkGoIcakmDJ0XBwiL
QMQyfYdMLzfkjrfrOGfzhEs78W8XDCDgkTPE2bTJIHcWQrd+HYZGXRkxzPIyS0da63CZl2yz1KHe
FhOnztVO2uoKhQJna2UlBZiEaLbU5znpT+QqCgQUYdWn5IbcyVR4D0MO+JZ3dflzSevyV4HNZMtV
ZHiZCrol89y3v43dkIxs/6r8qQN33GvAxkMTmQiwkA/iQgBNfu3YXN/R6CUOHaHWUEl2fK0cIjAb
wJVVa9wq1XKjvqIy8WT1vvy4dXmWu7yfueRJ2+k3WTSOL8hiXQYMHXWbqMysALOmvWE+LLYwtbR3
ciqdMu48Lzwfn12puBigLu3C1O8fRe/3z0s3Ir5o7NQPBUdNvDYXi0cBt3354BFycjYQLNdmyYV5
rFoclJRwfbI8aHZTOZNK4eTmvBGD4LPTNYNvrGySyYmAR6wP3eGhHVC/TGfKn3v87BsyMeSRbSC2
7d6z8g05AtVLnFF6yGHX7mzfa+g+m/E+OeSg/3AmT+YbmfD1YI7NZlCoRtUN3+Hf1WIkq/svd2K1
3/fCoBhDL3e94cqtGUsJuq6GC9k5DE+224H9GrnDXa2puExN7X0YQuClxvLsJ/5zm4b6sXDrYoOT
rtdA0wambc2Hahthgn2BulGKoWKahlXiFC13a9BVAsqppjgsC4tQQizwfVVe/djy5YevxW3XuReV
34vE675zyExnm2rIi5GG1ilmrjknpb28RNKqVz2x/9+zuJXvhALieGP19yNPK/O5DLtPHBmIs1Uc
bmsklbO0WZ1BZ1k5Afc0mAbDWIwnoJ/iOhKM9UGE136xPH2ULX9rnlUDvvyxaw4I0fpelZ7dB7CV
t9tWk+CDjNu0OIdMWAsBOPepQ31bahf1qTBcLHIgrP2Gr7H6pyjV+MIphNjBiLpjtOJ2JZcTzT/V
2rCiEvnP+szyOceBX8iYpUhmtUXQ6jkBC0z6rSLeJ1txWaleRWubXwrADuiZBR0t8vOW8Xa6tAse
3fQWzQWISZxRK085QfA8JurNslt3L6zR2s6ZGd4nU1Nz803scNfQ9dAHrmMUdwMZMFCe4i5PGvUz
UsYHuZLxq1+he7XQaE5BvIqDzWfNyMVq/VYVxwfurcoGsio80tGAKmHpKAdCG0k0dsx04dLl1ZYB
wOW9EglAoEi2AJb3KWE+w8EyqhaarbxMuQlvKsTj2LXWaczQ4xh/p1Uc3ub3wbzig5zfSrrStpqL
F8wzL9tlV7rGUM5bPbQ7t53UEzVGh9oCtmQRvzCJLgHtdmvpFi9R2L40+YKp156NA5eM42zBbo39
7W/Pe/EQpd41T+u7CQ8dmu3ZqozvYVmevMZYaZkftOk/prp8SCd8J+lS8FZYeET88CEaWvfVtJac
CJoxDCJPaIwH6pBy81QrY9LGG9dOXLkCDLvsHyeFFWp0hLFthX5m2GCsz6udIvs1yF1V/MQM1ByX
dAaQlaodIQ65Cv4Ag705LCPfDYROql1nO0W+qrj41lu0sPmohdVC/Xf128TRt1tipw6WxLPe/CTr
g4hi2IDV201qqqdHjPtOcbMxsvzEuIyY3WUWBOucPnczBkak+DA9a0X/m09PyqGvHLa/nld8Z7fN
TJ137bahkn6NRMHiXdt3BrMl3OJc733mtmFFJcGvtNa8CKMK3VW1YFSYLMEp2cX5A1yGfcdIitjb
+jPeVhUudyNn4U67BX7cZXxLB6w7mLHD9ZL1SPlM5gep4/DVaJS5VZPPwhCMmqGBUDiiaySRBivf
86atSU/JtoDyqx+iClp7b0g2VW3TZrxJFTu1CU439dJlo2k1H8i+5GgOzGjqkZeNnmovz1rgvJfs
NFvdfGZaJHN+RhUtGZXzlaD05N1nbfhJ8Sn62NxE/XdjdqpH0HzNqoi2HXoX5xNScGmsHaci+mgh
4IqPRVxeDEGiNQx+d+arenrBgNeeO7ibDyWGDo2PW4YfOGbffTZ1r486VfEbIbjdSQNwseedE+fg
s2PeEdUxWpiU1a0xMAHAp4IyAhiEhSkCzDt83y50gVJYxq0DgWWezCe0t/FlKMd0YbAulLXpbL88
z9oU1SbqtQyPhChQOiUWuy22rO9LXMLsYJ8gMVPcHK59cb0pY9efiYOYsU3arjYfWRk2yAnlsuNO
irNVSfDvyY6KI+VVtFrNlokZOHNSpqpZJpsss71XJ3bncsUusuITU8bVK8WM2XasOIjHpikfTG3S
0TRR2gQP7psXLoz2AeFa0FQaVXgT/crgghYbc+vTcj2pDeptBRRkww7kPh3hCuvA0ajd5zz3EKic
OErvWubSEzB7siV5jj0U020y94SXl9jMVJhRm91myf1CdzOr3ba2rtbABzAYLTHwPKr85JZmwr6o
b64pTtA3lm7jzVIi1ipLZMA3Nq+PfSJbf15eMtnjwwh+LDHhNQI6epqfS2eoXhTZYfsZmGLl0eS6
XZQT3hmUU+3D+CGWVDOXyZvTKFQJL6bU2DHGp8Jcqr3B3fXdXip5n0taxLl7jd+7WEh8e6k41yXt
fAHpdCqoaz+/hx1Mnmbw0gd4yR8yQbXbIPfViE+ZY9Aqa2L7xKiXsu0SqqweTa6aj2WZqfvGzty1
i4fCpejapeD65vxI52pk7U3AajlzhonGEL/wIMCuO2n8Sj3MvOU4sA5RaxtBFhUWtkRridmKmuri
d1UMeYBZrx4KRpe6NX/QPUyOzeg4Z4OdwRFPZ3k3F413YFUYbfGQ/ojD+ikPjQpbBfMi6iq/o7k9
S1hkeP1kFHB8EYJst16xaU3/F7XYy3MqY0n8WfJl1U13ElRabZjA5wt5SekV1dh7ZmMOnuoNw8PM
VudCjTLyZ0gbqh7YjN1ax2kgEm5jrwY39T8Y8BmfGqZfXIOFetCyRHMiuKAluYpWOb6W5nIfT5mH
68tzvnj8b46W3n7tojLaM+THSE3C3zKP7v00WfaDU5BFQweXux0FRLbllyzX8tokrCBmHeT0LWC+
R4TyXenT7YJQrh7oDGeHyWCHebRI3CDJrHRa5YQURIE5SMS/3IycAyKWeV+UXnU/pPFwh7m3uqRT
bE34R9ntE2VtHpjx2TBMGWJV3nS/CiOJ3wbhzMmKd5BYJX8S3qbKi5cF5esNNQ7prKnsc8RISb5d
/XvPKqh2hKzCstMlBCPvr+mE16LGtxx4PfansLHrdQu9vFpkVp7HpQoPuZ+zkZRUgfe+iz8ba+Gd
NZP01/Q9pB+dneMqIwkNCqRgUSG5yE1LQ6BK4z9YsU04o59bj1WdzRfijN1gqr3m1Z02DUhCENb9
Pf1EejUAKWAdM4IapIneA9cmgUyNPpIaJPztegKDvaCyDLOhiQuw3ISq3DE/qbGfwfqTFILhNjIT
z0SGia2PLZkZb2iLkDF4cisIpxMpXe3VdOtkx2SbvSyL1V9nhyw/2j+pEWHK20XV0ryHmMLeVCLU
p120t/sErizANKxqGmP7rePphQz7l6kr1po54urNXXM0itG9G4xF8B439kXavd4OyUCLVleJHSt5
TD9Yhu/R/HmtpkXG5hrZyDigK4e4TQy9yzKjJgkD8GpH7XH3AVMuF/b3fvgZR7G7N62mJ0+HnElC
N7L0iRhLVpbwh9OFLca0p2+pGHi02+ksI0lxGP4BCsgSP7E+DYC7NRL/xR8LG73FjlzIB7SaWt72
5gLXwXEYuVz23c2ONDk1uausuZ5NE1jAFuVmxG9JpZC+HahGoj8rWJ173NEEgxAFQfIObsqG2A1j
Bf74RSaqCOJlfh6NGaLFHI/8HuuUoa9tqMSmuBc/ZfOdFsxmF4J5InzaMn7Muj7wGZqp3WYBTqum
pMi+qJxPJ4nZ4zvc5+7Q1NK7EdhrQ852s7GaltYriokp2/UKNuS2rbFYRvSBs/w1p4CPCbUof2B2
/xn3/qd491tU958JUVR2w1K+Tfq8J+VfOjoIU9YJx1GyH8I4CibRltUhSfGecBmR/hYgpd3Y8AWb
ilnt7HlDHK2GFgrvv6pnAMf16Ko3DTLdDXZ6rvGXSPEkoUKV9A3CL2ONrS+mEyOxunT3+8v9r1ju
/ztQ+1p/lU99+/XVXz7qvyLd/z92EFiEV/8nWjuZ/kJq3/6DfzYQSPkbRQKG45r/QKup9vgHqc1l
5zefDyZPB/Zbi13A/yG1pfoN9tTnqQHt5p/vBlj/k9SWxm8OVLcyyG6iS/bGd/8XpLZ5Kxb51yMq
pGm7Nhnr8hbB/gdCe4xwlRjawAZ0Nq/67N0Xe8myY6VO/Yv4f+nB4HfwIv74O+yIzosYWO2sHoa7
+HVFiOff1HX9JbX/X38+b90ffzSJS4kQCz/aOruP4Xl8q87V1vgR/bLv/vAv+W8/w39O6/7Xr/jL
h3dCbOsX2RnnNh6z+96d4QEiJvB0aAn/dOEK19St6WM+if0su+4wzEm4nzpDb3Ni3CFWGntHjwO2
dSJ3giy/DelO59KjmSUM3ZYH+VA4+7lpFTfZxkQmrfMt4c5U19iSzBuZ1pthwsIYES20842YBj5l
uxuFW4VzoiO5K47jncmJ8UaHqbPFLoIThy7bXxNOdJrGHBtIaSjWIuGg5+C+QfGo8nNK0wFzct3u
FIpiCdDLuPTI8LzHVVNvbs4DEF7MpqWXeatsFM1BGY6/iXSR3xu58ZOU6sqCphvSJ5mQruGRnQbC
Y9m7aDLxNVdR82XQTLQJ0VB2hKJSUOnLCtDbs04dyYg7UoLKDV0X2V3YcdWu3IIZOCMLR09i1/ce
ORV9Z17GWAFMUQZKxkQyncgJrs8ZC/aVCCMriObO51egU/VF4f10M2LmHDs3goKochK9RHTIDLfc
JZbTnGQcToEMKXL2LXJ8ihTZvbL4dstD0zpAYH8rzGS8pJJLUonZbfefn6Tb0/7vPmm3oos/fNLg
sd1hmHlU7UuyV2ucN9ZOrjPjb75sfu+F+Hc/H7/HH3++SyYKYc38fPJ0EWnUJR02+h532EoMR39c
p49xeSLVagUaDMERrU18BcmxJFt0fPzPL/EvfSb/+qzcPkN/eI2pGMaw1Q3x7uZZ8DrdU7vsb/sS
3Xn4nk5KPUzJwfMPtCD/zev+395W+edf6YelE1cit86FNU3IISNt2nOWBu3AK1eykewT9Eh9utn9
nfXjfzsR/lLShHemgZ/8H87eYzlWpokWfSIi8GaKh4b2apkJIWlv4b3n6c+ib9w42vxNc+KbaKBB
FwVVWVmZy0AxQSxDTfLrK1pJ2lRLalBGLorvWpZK+yxn0JKKYtieCu8cC0W1oJpyu5pghg60LwcM
GfUazDcCQAqB7QKqT8jfe6LYIaJsvJt/fTT+7+dYnPdC0/AJm9WTg1sA9GNOaI7JrCpANjasd9yf
ljaff3d65RShFqcID9gcH0AoxYk66J1eUdvyEtztW/lN6OWa1xmgbXF9yoOdYPeJEkKMAejgF4E4
Nq1ZpZciPj5/kpXVQM3//7UA6wb58zQSo8NCslttezVjHL74AlxDk3rr+Rjs2mwXhw5Fzd4RMKBx
YDetxrsDGOgOBFZUbh+7nQWJITlUUqtVoRmgkZov4zKuD8oeCDdDOpX6JZUza9QulSLubdTy5Xa3
ddJSczB5EASoxWElQqqrjWo8GgXpIhIXYxm38xTAYyjd5j+QgZ14mCXYaNhA1kwuv56/kbUs4v44
v177MOYZBLmiyfFDUM9l6HbWg6TlsKLm6n3+AqLDtOPFaMOXbi3MUItQV7dE2szEWkc0fDNQKBnQ
OEVCNGVsX996l2sBlVoEM2hnJQHY95PDG57R3jIL5TwF/VDTu0AnwexsUS8UaOS6ngbMsbLxKucv
9egLLuMZhwSe5JvJgUg2WFefKGpAjqgSdehqN5Anww1U4K7Qn2ZC1J5B2QZFBHdwlt5Y3dLaElpE
NwgV5xnA+5OTCZDoaJMbxOn3KL7rIhfJUBVXIsHqoKyQf9Q+NHXLBKKcUEnnBKMMADyLQLEL8V24
3iIj8F8rBhYfHMTk412cvUuoZYvSCLYC9GYg1y/CXZvkod0v6EHV6UzXaGVtieA2R06dn0H6oIUO
DI1dOTFKm9tEcavJcxthCzGnkHuNxhZMkltPop8gnmg8Ifw4IEpOQozHP1PjgelxsQPIaQy/hTFR
as/yprdWNJKY3lFJfoQvvA0N5l1AwI9BaHBBNJpJVEWUtxh4kLCNNdS9GmaCToWWX7tNxkN5o5OH
/ox0px9cwAGVwiMtLp8pDuwIXOsFYhuvjdR+DB2OOWghakzDgUodfAdU65bFlnndWtglFymFJIZJ
004Iu6IR7jhaJt1kR5nxrg2V7EiZjTZ9it+kM7zwr5DmuNBOvRHw1+IMudiBYTt2bRpgZJ840qj2
9DJkGOXK8hKNv+W0r9Q+yPf2/KbG0iWZj4E+Pd8g3EqIJxfbEroLqKqm1eQMSesCOK9A4lKTZi30
NuiNSuyOQFtYEsqvbHfLgD+QCNTERRRwRUhtXP26fIP38zTssqr+CGAjhoqdNghXlPPlNvJ0kip1
sNLliRwB8zBKUktSAO8qLEgAQQe2M4oyBhAYrAzwcEQfFjB95CLm2lEZyxWwWBQKxUK8n3yH8my/
qmQvfq8Gh+Qhigvs2QUS+XKam0BOasCMOS2NhBWiIiC4P39Fa1/nflv6FY5JtKrErkEMaescWEsA
FEERBaWtzyAFk7pU+t5A4h1RQ+JtEQUcgQMBB/hWIt2w3V2JIeQiH/D6NKyg9Dc5wBAq6QA4icNQ
xMb07mWTByGSXBzyMc5f4CBL2gmrkvwYomAyK6DswRqC/ENUSR16iB4HZx6gp6oIYlVCwFB2At8g
zBawXYCfYEoAoQJZnOJQpzweeEav7aBCDF+fwkebOAA+Rg0ED6tY4oHYa6j6TKOJjCUEZYvvGNKe
/cZ0VgI+ucgmJnjBiI2Pd4WEZewgTwdc8QT1heF7YzWsDbDICQYxaTO2woYZ7X4v6UDea4RCKBXi
A6X9EH9CPbCzreNrDgCPvs3i+AItjWIhrT06gW/A7fZDZHmNTE+4e3modkHqUgICrlFRrGWrXR4d
wKd9Ps21WS6OLfhOUEUyIvMpMyNDsR1NnZw4VMNWLs3MM3g0s0UyDaXv2ccDLkCpVn6Qmvj+XVu9
alEyf9NTW9hFOsDl8qCJZiYfUddUaPWbUhoDZeiv+Aun9p/nE72XZv73QThpsbn4rmgk0hNGCO+5
bP895jqVm+AwhR/prT51oc4bgE4BjiTKlUHYwDGH18glSKNCHQLqDSB0/qTvnW/WaF3Z7UaNkX78
5TlpsSs7v/KJjo1GB9B69CA/YvHWgP81dcb0A2F/iIIOigTW5r7sDa6wp1YNAwhPjTJIWoRn1YPK
1TYaSqPghih/c1vJ4vx9Hr2uxf4qfSCn2wjfbdIRD4jPVu+0VKVfeWRtG19kbeqLHUZL/DQrzWDR
O7XWOP25dgEGQitlF6mZKbn8W3mMTIiXKq1MG9BdVBnZ16mNO89siPpwhos0AAVEMgPQHxs8eZUC
o4HdQg4nBSingjPC08aUETiTVAa6tpC0CorvxITlAmii6HmzlggEenliw3dJ4NSKl+svsYQultNu
5ArM2tuZ///rNOIg2pkO8LJ0PI8EmshtDg3XwIlkB2Zh170AHgMEMVPBjgC+Jp3tGzxMXEYgjgwy
3EP8ALracFAYshtMqzjGrnmVABkXHXgr6VxwC/o0BpHoWGf7AMZG8C/biGUrO56TFplGJmTgR8wP
XukgzmuQtZShhSWjdypPKmKYClCMAsEttZFTxbeAjLN41YCEtQI6nI27gQxkkbGxxtY+8iKwdlTN
jVALR9oTBruKHwxBfE/B6RVOIWmOPam0zL7KJTmDMlcBYOsIzGQdQqsWYupQB5CHRvejj6nF6YJu
JgcmDNqvaJPjRtGpE3PqoTBOom2zEY6pteddxOOYEGZQ2bztkHtArFCncE2GHvlXuUeDF1Z+jIqS
YrYnhRfgGUoJ5lobduuzp+/D/bCI1GmRlKA5EJSTp2prorMMvWybTlXAjyS0zKA7ZgDeqXi3+jXe
s2YEVVMZwJYU9ZoDbBJHM5306I3a+Y02XEaNv6Sn9Mfb88SxiF6ZmtLEjRW2kqhx4iKUpwxAmp6I
JxUNRp1UEJt0NMwUxsYzH2I1swONUzcW0LxqH8TBWfTl9zZkUZmNshZjhXuIsNicmlwLBxr5SAUI
Jb0C0WCwMqigx9jyr4VC7CRV2Bh7ns6joec18isCQEMggYAZhuZtzkElQB20yJxcYSPbXCk/cOIi
/gKUC9VaEIkcCYDe63AB9+aV+Muj+OHGBKosz9/g6tdaxNkQ/RgBOAtqrnKA3pgKMPC4gTTqDgAB
aLQFmkSzQy7KA6imPR+TWftqi+DJdzTIRalPOxyMCtFqfRthd5Hqo9H+0IXCUBquotrAyeUFlDHp
/RO3DfFQvWDTw5QHMmw3YIX2BYj5SGxDeXBYQalFqBhcnz/fQunn/y8xcuIiRqZTGwgchXcytEag
j1DzSLWu1iMBilZIiYCqLAmZv0ziS2zgvXDDK6o1hdL/9SFOZvZWDnxvfcr5AwECzT7bqmLcS0GP
ltwiXII1N9QhjecKOgPWP+xwohH1LhxIui2HeuQhhJfXDupZNUxb4q/nb+NeZnw06iLowSWbhG6c
Rzm9PUJhIqf1GgKAvv/Wtxoa0TjovtvuGHKZlfM72OOAjnBsLch+96mebyRic6vx4W5bhL8AqG1i
4DH1HNKH4JCVNiTZKUlH66hQCygN4LarjcQPfSR1LlYIUKl9tZVFzmAprXKjTpe6H5I+Ag3Gs0BK
nKAQW6Z2UYDti2siDDVk0Hh9ECrhzPG+8eZWsjRhEQkbwoOczxydwEV7KdT2kzLHd4gcZ/toYyut
BKGl2y7dk+CQA6vviCdKvQ4yewBNdzOUr1QLOWER4wSAPv1qjnGRxUKc0Ml3iTHonQXDRjcEQlRv
ZBTtEF+t8UhpYIukG4uOmcPPg0W3dKj2KgC+pRgjj0A17MMbDCDPhQrnUmM0gdCxJj39TI7UDhII
N8Llj7kRvgxKd5NsTw72WP1qr/suyndWftk82eb49OihFrGyyaRRgjgkQvKFgJgxSit7XkGRFgfb
G6nmFo6Zw1aGudIF5oRFkISRdk7mc/yHYggBdKAinYsbZHMoLXJD9fkKXYt0wiLSiRRLwM0Fg3Rq
rKW2pNNabiR6oWeqaEwqr/JycB6tZseqpQPxTbcxyB13HI2PRCtenj/E6kwXYY32K76rwIBxGB0O
T9pfwQD/wCCsrSxhLW0TFhGsp8k2qed4DlFQeZ5XbfCqeA2VQiZVqGgi+yX0P8HGnlwLmMIiVvkJ
REel+csF3lchgkvqooQTKrVKNwpyfRRhErshLoEBPA+wwIFLTIa08UXvTZEHa5RfxJyAiLO+mPNE
/5Z/9ufJ6n8GRzD5C/mdXwGr0qdbe0n+Pv90K1Urjl/kX74HAHbFYjRaEQ3evp6huIXGxZnFn0ml
9AOEaA7wqpZpNVVr7QZdTEXceM8rRwK/CE6RRIuTVGHsWGa1VEEk0LayIuZx4QVG5v8md81YRyI/
L8lGh9gba0y6iNIHKZdaZaVaek7UWvF1sEwVzoTanAzkBLbMkZerT1rNdQ9JNzRzdmiR4dqqkhsf
l1kJ9zz372OxTDg10f+3XUkt0wenvXVyZ1MyGg8WfE/lSGONFpx+rb6BuSUPP7njHWDa5QxaY5io
QFhgzBhgV+KU6M3A8nXB2lgK8259tPAW8WpK4ipm501W6YBEO63WGpNZaLFBol8Iizi32odH9q1S
EjcweENUQv35yNzax1oEsSIJAxjvIZ0kpf3scBkpnqiWEbSU5IGQMzAdU7fIwYrTaZz+B6lyifzY
w7UGZZob3cOmWgNsAKj77AYjEvo0UAoqOACMCqXeE4Rawzw81dnoHaQiH1zZCLJtR5BeRckcanOY
hTtk8N3I6G/rQVM+Bq4Fmkxq2h79BqCQg3/OS01kIDgjP5/xvQX96F0vIiYEfaE0weFdtwqng6hr
UDoaRFr74muvqNIZg8HqpE7Z9W5rp6/VDfhFDJ2hBkJMYkjwB61cDowbhe8MjwKVVgIcgoEOuID8
l0I3GNLMmigXRqk16sugFQYcBaxAvmxMfuUmzC/CawE/tHycbyzUYXJ6jTdgAXkoFciGybRVq8Ai
WsKpPBZu5G6MuLLAuEVMjYkBwkHziIUP+T7hEBH2JB8ZzwhqQHBUv/6ksPJAY1BiTWSB0tnY72sJ
/71d9OuOSTIFGOfzdwbqSEv3sZ0rFnfS4DWnXbY27lopi1vE0aANJ54qMAhtEGgguRO0Dr+TFuaS
2oQvDBPC/kjsO2uIICejVnC2M7tzp7CpAsM1+kbBO+OdgZ5HrJJHeE3XMMhCOr0X+2OLvLzZWvMr
n/2++3+9C6HzIVcyiJQzfRNv0xWNLVSBqj+4jn2CKsceihSCkfJoMZfeYr/K141vvzbsIuRSElk0
1fztKzU9jz+TWiCoBXOoB9ZabXGsRSiAwld9a7HNP/xgb3OLOBqlDSp+ArBGE07tvx5zactTjD5g
Ip+4VsXeQrtBbmAME6jSdWOSa2MuIigNYZgogVmIM56kAy7laa0HfzpwC+QWpNFGZj4qRMQYhg28
G4YbRey1QRdBrAcFbJZRAXZs+KC4mxSC+A5znY0pzXHp0WtcxKsGPnhC1eE1cpSc8jLt+udCj132
Qr7BfZa6PR9mbXUsYtEwgF3MJzw26JgIuJAT0PMOoAXeQMFOEqHPVXg4SYZoY7i1fItdRCJPAF0f
LuEQ2bsJ4KjuQS6+lW50gEgQkEHXyqydyYZbtBz+1CZtFjato2WlNi8B8vbnU17LMNn5XfzaiGAa
TODHYbH0P5zqubgYMm/RMQIN0oAwRPHD2MW52gcn/vwfB1wEKEjsJzyUbJDS7qVvybu2vYyBeHiU
STL3l36lL2EL8QmF/+N7hUq9Px+Wnhf/gxXEzqfBr3kGmQD3WxEr6NBd8nMzv+P6JTn0ampNP5Lt
XzID7nX0LtfiSeZxMy0P4Oabz0df2Rzs/P9fgzcexFe8BOpZAnTN++4clLe25jY2x9q9nl3EmLKX
ymbIsYx4g7YbK9TA6pbnwv+Eon/w+flJmpM2aXOOWGycZexKMYRdxBhQxf2xgyufg3cJ50qHBYgS
Vli420Ov7Jh+gLmEIq3SH8hX71WwG1HJiltocee+NyF+D8TNhGZ2iIcM3eGHuUHqr7DFL0gQ9K9g
odO74JRuLPG1l7+ITHk0+aAv4lEBQNHia7hxlsyb9NGCWoQkom1B4Kzxszz35hV6IsAy6Oy/k54K
1xRqNJ6vnLVW6v0D/Fo6IKGl0JKeI993eKb3EFbRaU6OLLDEPC27QgaAv3KueGBl/4VXExlHCso4
e8BncUlwc51AfzXaaFusXb3vN5lfDzNJRMCWNVbaqAEgjPUVKKSS6FBvlHn1L6PUh0AL9XJj16yA
h7h79+TXcMQY1iKkSrFt5FALcfGY9EAHuVPn1SMshhTQzmWIsNuQdNEy199Y22sp1L1q+WvYZKxZ
QhjxZVt7vmjQMk2aYajE+wCCnDvp3O1ag9rR7/QVSiVHQmVP1Xe9Cz4gxmDBfDzgdY7T4axkp251
GDRvx/obW32OkQ/W3P2C++vJ2LqD7W/YYDE0bwmkXxrAfmjA7SKSRGcs2Bjlfud+NMwiXLVg6fkR
SVFOwgMiF8QdLG4JF3KoWix8exA5EiLRJQeLA3K9gbRcBLy22KA2kr9X3aWhIdIKiCU0BmCFZ5Ih
FisAxE38JaSwi4LbNmjvCtXsYY3XRC8Ful+QWzgRADMxEFSdgi/IIKUgFme4/nlD1qolnAQhR2FG
oj5LdcRan0E4kqQ/EzRhIR/DMWbk3yRB5gHiBfRwGD+q6FpB2ZqHzW1PGXCFkae2K2QIWUCHwIiS
17g8xGA6QQhA92YXaLZDmRla/8+37R2B+egVLmJyAT08qu3hg019s6C4FyrxBe3l6tLYdGukcPxT
JqjTbYSi1X25iMZpm8A7AyqNTkV8DdCwIAYNMBcopMIoqNaG7MgPZu0mPIy2QeKwWiKR0YVJgLOI
aP35jOdz9NGEF1GWbCqByz08QjtL8cQ4E3SBBievzDYGWLsmM4uAC8M3+IyMeKWV3qmjFpuQ1ncb
s/siNNb6js7zrTQx6B0shbeAT2v9NGaREbJwe6syCPADrA3t5f2wo3bRxbchJWDzemOAKzLusq1Q
v5LkLolOSZDAcEAANaGnxys3ehbjD/DlDPV+hCtgNBcgon0ZsAYlQl9hZLTBC8G8/DOKcA5vGLPo
WyXExa2pPliAQ0Me5XLQV55/35WeDbtsf/B0A4H9DFExEi1YPnP0D53BpkpjYy2HDRYUExJI0IBO
I0MZQy5Zm55MMrbgo5xDCg3CtCinpWpcOSEq7Fw8m77bOcz0mEn2IgF+t2oJQFRbjjAwcoD1iJp3
lvlM8drRpiqLt+fTmF1HHq3TJdMrzdiSbaEJ4EDZsnaZd8FkLt0hQg9QZdIPPncENAeh2e3gqT1O
ay9AFlOQdFCmFw+oeQASoVCxsW/nYPBgz9AC/v8rnJdZE8Wth9Uljp+VeG2hzPt8liu5yf3C8euH
QzHPowGWUg5cVT3KrtC5pLJbx1m19MKFuZZW2vOB5lvCoxksToo0Qp2wGTCDOgRVB/qy0NnQImEH
wSMjCdx6+Hk+zlo8vUO6fs0Imiw8XP+wN9CsOeSfpd2/+Ce4EH2Kb9Ot+4g3vgg9h6tHE1pEUgDJ
YWHH4c2xBqzlncQKlEQV1UmRkG3wgNPgZtTJEFfZFS+JiSLJ61basRZr7o/0a4odOqLQvcPQ1ZGB
5gOw0igK+x/COTOhDPTNfMJwzWO3Yfxr324RT6kqHCJunmqvEAfcdLVJHcxAT1B5g7KPEarvEF9Q
Bm2rPbU23iKWQiJ87L0R48EG3ZLkK5TunC1q2VrX6X5o/Hp5rEi0HKS3UOIHSGXcQ4lAjswBzJWt
Vsy8Jx8sjCVtJ4BoKOhaWIBJ8sH0f7hTafWkGnQb5ZO1XPd+tP+aQMjmTQ/7cPTu9NwezOqQ2tBY
VyMdxbpdt2u0XO0P0M/XAhvamv0uKjeyvftZ9mhm84n+a2QOuuRNxCAi4qu8QSKflIHTnzwjhuYj
Z06QwqOgKConJjQ+OdSrEq2G7s67D3uEVht30HEpIZ6ATu44WxQoghoemOPGtl/JKu575dezCX1U
Fl6Pt14Cs67zCtK+PxDsJc5gr+2kE612bmekKuxlNgZc+8yLvA3KzJVYUiTutbfJiT8YtQnRGBfc
yfAuwKhIFlp8/L4xwvd0K69ZuUrfQ96vOY64b8TUPGSpeafYnL82JMVt8Db+Y1C7k5R+jVDGUGny
aIyQWCg89qfGSm3mFZAgNXZAEDYLc1QrhbOTzww1AtIQrlvl6NV9uQgyQgj5tXJOCzkGaorX3JhV
giCashsiO9gFGxfTlYP0PvqvCZLx6BFSiUtyPNDKCDmipDefL4i1QseSJxBNBN1EIdIeGHBE79By
j88MpVQHj3lPRwMS4lGuth30jhUOdr7VxWfPEnXCTUV46forbULnI9m3B7AsW7h+nqjGmFgNPvF/
Ie4OW5LQ04E1suFxWpvcLH5+ef7cay9+yUBgfc8fxznawuoAxSDfiHTaAt7XEM//cYR5C/166WnE
FAW80eei1reXqixTyLM3Q5arHYQCazAUpNsmNXntikMuolRS9glMnnt8B/BYte5NOOAqd26sTI+t
6RTcvEuzB5i0+Mw39uXKcUUuUhuYbsJciIzmWkdpU5kMUxqAZv5u1kFXsv0lPwnSqzBYxakCyQEs
qdcAbebCJVUENfnPxhdaCWZLHlLkhWzGEojssysZtjokirtUTngDZrnw0LBCyaEvkOCkexuns84e
YY6ANqlZbWzLtfGXd0IorZElJGMdVKz6n+TS2V6idFutlZWzgVyEFsonR+iTEqQzHYaD99lZsyP4
kX/pz77dQ4nfgForOLzRpPBfz1/oSlq9FCfxIBJOivD6cLoWqi6wvEG3PrcgGwSlo/9UrGSXzAkY
3yYBUeCV4dr+lewCduOUf/yyIMn572YVRw6ethV+14PuXdPVckfsA+hSx1sH59oAi2hQkFIhFYMI
DQr4Se2zq3jyUb1xpFOneA5lE0ampQfi6m0hXR+HfFaan+NX9KnhbBOOsUQ6kKZX6+FUMqUKGTZY
XcFVlYZyH9r5FDif+/wacNesPT1fAo+XNHunpP4alqKnLuTm9wh00ws2jFtu3v9XMMIs5FL+mRIh
cnQ6eHiF/n68Rcf8xqA9CZHe6TM+bF3jV+Iou2QMJJUEux3Y4DmBxWrgt++Et8GKbRre3yXKx/BO
C3blAeen6MMaZ2P1PY6lrLQIBBAjmVq40SM7t9B3yV/g+Ga2XxBK/28fZREJRg8qqmSP/EaQUGIj
OQV8HfarFTZ+/p6J/W+GzEqLm0sNPceBj8e5oTpWMiQWux76ljLw59BgO3vQFtdbSm2bjRiwAhSA
rfm/CwHitSVcIHD0CIRLfXFuDwJ+JPtWcPJSdORRBXUATdwY7XFBhF2C7scmEzro8aNDjesfIGUb
idPKRhEX8UAkh7qiCA/Rma/lZrwRMMbibhwHS68NTP298Pfgsywx9XnaVVIfCzhe7AJ4FQ4ct9Bu
rtlR2AFDY3OnTC0OkNfkc7lQSLBdeD1UAwDMgOy/ibtag7iYtYVfu9dWHj3NIl9Al0nspWjuGgBH
lumkTRsxCpPetdi1DloyCgpbOnw59rzZm61JqMj/VBbIKe79+S5YicDiInyEHic2VI8bZDXCREMB
w7rvoPKMPfH891c28RJHD0OnOiwJ2LFDZN0h9hBJkYmjd37+4yuCCaxI/7vm27xrcIDg16fkI3SC
ZjfAkPqjK28ercJvIwFUBybzW221lWLL/zjijgQPW0liwJUIPJ9JE09RVMgVZU2Bgh5kiPQyFlUS
HColuQVbndq1QCIuAgnR8GRcz13Tsv/6ZCq9p/WO10srgv8FBBLMtnr1PnC9f/5OV/iO7BJP3hCC
x+TQSHUiZwL2cZDk/CzokCFSq12vD3JxRVMUlS3+OPz478NneKihSnOrt27vj/MlwFz+/aaDD6Nb
H7JQzqCTt/bW7n2b2aNVqXJa7kQ2Kq7fPABl2ZlUk/+WFbJLqDlfSxIvzHWUGdDG7XJb0ONTsQvR
omwU4p3cNafG8LSNNzyXBR9semGx6WkYoolFh+BJ6bdORy7vNtfSiM6hy30NjmflTmDmFuCG6P0Y
vhLt/x+YWY/rBhBH+/ftSnXPTGyIkxwMLZOC7nFrTfANTuQpV4JRSyGfVI7/KZNnl8hyCiKyEpUg
2woYuCBp3cVL3gfpRr8+f48rh4Ww2PxF2XpCXWOheD1MbuBXAlWPMzh341bjdC06L0Hj0JiCQlrF
4UOp7Mtk0S9kLKeGd2Re5+wUFSQg1Eegx8G1w76wo/ljGR8Zrg7txm5cSViXOHJ40ZUdLK1YqMFH
nQyxVDevu42jcKVKAZm8f9dC6nERy3GYHlzIIPZuZVeS1nEnYi1GUhtJ78QXrzzy5a3P1AlsukIr
z+IIOfnXHI6XsI/JUlhjWINgtx6MLXvoRXeQWbU71Dtwm+KcjpND1hqMHt6QhEmjhyiku6KCwTL8
pbqNVbZywizx5zmfhbj/IM+aDo3/wjTnWQ421GFMTUQbX2EtyV7izPmC6BkKMpMOeQuujNmgCDbg
WiwnLvKCjfbLWpK9BJznNd8KddsgyW6FU8uw31TwQqNdz5mpBHXWH1aKoT4P39uSeq9hpAwVWnhW
wd8YtGYuPxTS1rF6h30+CFBLjHmbiRzUSZEak/GOG0GlIqFyfS3bczkeeGi4EgE8kF7ZAw2GVxhB
as2oxknP93xhMAAwBJDBmmo1S2ahmgY7ExBS0owOKfu3iBIdUn0RfJDhSAspQQmO0TkpBwCtEa+t
BEsCI6QAdWxUCdNKFB8Gf/RfEhxWCkY7bOJGAupmfSgzrJ2FbgUb79ZXwXbQaJBcxcYh2Y/n4WXl
HOIXkTKpJ4krCnSOSaW68Pbfzs5smLAZz399ZWPzi5bRyMIziPIqxGHum2zePX9jU6/kc/wiKEJJ
0C9TH59uSg8oxMOFDFZdsr8pUbVyfiwx4BMP47OMxXWzjyzOU9OXzmZsSkPGDk30rRRg5YBcwrvb
Ae4/QociYadD80SO5cKizNSKdE9HtU46JhtbbuUWswR18zAtoyoo8jsTA5JK8i5UgQyfh+dfeKUr
CPf6f8OrlPs1iVWEBYTr34GCYDNU6pBGpWZlAZW0Q/lcw4qvzOwG3LLd3Cojvm6irlbC4hLSTYtV
E7B5gNInHF4UZHHsDe4QTgge/9yYkJTQmLRAA6xYehfen095BRfKLgHaeQxVdpHDqk6sTveM2oD5
5jXcpZqocoaoQ4pH/B4d4T+uE26RSI0jiapKhi3a28NBtGMXkCL2SJxhR6vAxeI4np/Pa2WzLvHY
QZV3USpi0bMJpKcBmYq46/NfXgv63CIODE3dMKKPoE+1rRszNSqpAfAv3kFgoCbGDRpTC0ruvQwk
r5UTWsgeo3IEmCVpjStq4xQsA8e/n42nWdl43CJ6eNBchbo07lON2mv1uXVT9y9MfcB7Es3ODTbS
7bWluai8xEFZ5DWNz1ZRsUPSsLcZcq0r4bkHj1x4PVtZPWxswrUbIjfHsV+lt56FcDXa87MSAWuD
pGID9yM7MNIFRYvbGGQFHsIuIdmwtqEkYUbYZRat1cY8iK/FLqzSVCAODbCFqh1o9IZ/SYzoBW5+
ViDJI64U0sYTrDRu4Gv87zSBAALQYZ4mMBvgpcGBGIADsFGVrZgs4YcepATs4lY2ilFHVnCXdWIY
qaQ4uk3Yf9U6BZpPY7fBxqm4VsRaAq6rCYq5woA3SZi17N0/GTg1Nuhs0B4Z1fiwhZtam88idEzE
lEgMjeDc1BpwGwXUBEIrPFanLZjOyu1kia/mPA+WIwIG4O1aRnZ8GtwtYPjaTy9iRtPBByfK8dOM
8MKwt87TmRiM8kMRbNSrVzYouwgDJSO0AjFggJEy2rMHTRUJiKwSDDaF9zbO3hVkHntXIf21M4cp
iwjcr/DyUw3Cem3+GSSKiBqpDT3/eNxTuGDUkBvyYWkL3Ynyh5ZUqCGH0JXf6tat1TruN6NfzwAP
V2bqKTwDrJcgKwTbHiFxAHsUoHcXyz15E9WcuMGrXI0Go23exNHkoSiQuqLeod2Ou0/hEg7Ep/5s
BOD5DT/YZkus9OiF8Kbo8UDTpVOJXb6ntfBkUAbHyeBTaBujrCz+JUS6Cnh4Yva4MjXjK5db1bgj
YWnTQE9w4j9KcZTZ1gyDHPc7NUL/MqDtXDRHYicMV/Iz6+Uw3sJKrtAQ2CVsmsgEwacl1Ai4nj62
fqWH7yHcBCWBNztODxm4OjBuyMDxBD7zVhfdoO6XUhbZ4CrhpiQYmDsvCzbW5MrGWiKl2yIPJK/E
wxBjprQN6E40ZM4F8DohxRlsgHZWMnRmEXlwW4VJRoAQVwjmNKHdxZ3LALWejaNg/plHK2jOYX4t
6XaKIfddYA5ZCzYSBedwqOMG3FYHbSVDuOu5/Pp5WAfBS3A+aEB8Ngpnkrsds+8UsJw1wFxQ/ni+
RNdW6CICEVDbb1IRw3R6+wllaXmmJ5DOVkNrLTdfwoKBHe1YOHSiCwBBrqN/GZXkENu8Kryln90r
/SZAbgbyTr5LKQnMHGHio/pQWNlqDq2tgUVWElJFkrXdPD3AQuLBgiy7FKRqEW20Z1YC+P+AgmFO
By/VeXpg5Jd7pAOKiNbzxjZZS1qXcNh68uGdSCDNF2MEB7m/Zbp4gfS7JvZyq042LPquI0qY3Ckx
n6+HFUEFdol6badgyvP5vkz3qojAYFJmTsgJ2KeRPKBHQ5tVpPJwTTPiI5xjq/24MfIKxo69Fwd/
rXh4oZJhTmPk4Rt8u6RS4f3Co1us+QZ7SHRCiW5QxcBMJTe+xpC5QuqlbaUpK0we9p5y/hpdCn1p
jKFcgXaV/wHXPXvSWcVDgLz4pqeO77Exuq0LcKkK8k52Jk5TJUMF2412vJ6bLWyO5ODvxjeY8/MH
oWUJp/UDiQ1oBpGrVzI107vddKp1uLgZtb0l+rL6nee482u+FcXCxpEDdi/dS28ZXJVCpXOwFW+e
WiqQS3Y8ndNYHSRjDuinje2yEjOXIFo6m2oygouRI4b0D9EAtCeOkBqG9evzN7ey3e9L69ekRlT8
g5zHi5MOAciYtbMFdVxLYO7H6q9fjnvowEYsLmyZQ3+iCI6d8dp8MzrqZYXTHUs3fMES1UIjP+YO
XZlJqCQ2904748arW7tgLTG0QgmV4DsguILGwSfUgmFbAfYBvIs/w14Z/orQnN0qyK/VF5Z42rGe
yqDi0DnpAKKFz6RSAHX/hzzCqBlGyKhzfUMpu37t7d7mN+uyK7f/exT89Y4HgSC9cV6SzVt6K0Hj
QDr6zauwGLYajdzF+iatdg7/DzbYfdq/RuoKhprKAYiH9kxAJEUWjAEna+aWCHMbd++1ySyyj1Yc
O2oKG/RixbQ1RRqegXVcVhvH9to99H6v+zUDsYRZU0T9H87OYzdyNVm3T0SA3kxpk+mllJ8QUkmi
955Pf5b2vYPuOl1dwBltYEOlVJK/ifgi4lusx/gdjyjBmxw83GLnUfpb18afjuN/qqT/8gnQXtZk
HFvxCGP6nvJr9jB/q0+08oApSFNGr5kllK7rHkqrC9R5davTX5k5f4jOf2+JzdXs//dDbSQB+87f
jEsZWF6FEUHuG5nXue1fttUfTox/ChH/8i17acmKTR1pVEIM38QexPzZHCWwk38zU/hDhPV796uR
GV28yj+l88jHtLsT3DXB37aklUeonA5byOwv2eSfFsXv3bArMKFtMDj+jPm2pG7UvYO2cwwM8Mf4
VXgRlpf0b96mfwh8/lcDa2RphRrTwFqlrsKkaRMO5edo+YvhL33h/p+O89+drdVSMjUxguAdSYn0
rmdN6RRLhhdQNyej3ZTWZP/3D/rTefd7/+qUyFEsNeN2TJxsph83zyCcvBSRO9JLWLpYf7sKRp51
a9dVqG7uNL1WXeIqf9ttf7qOf+9nNUyzL4xs2o5TtJ/rA+BBu8LXpfJEBgUx/YXfvOElv0+XsIzC
9RfH/hh/lcWxKcW/LJ9/BIH/cCr+3vMaDUZp4cuPXW33wJygLTWZO2+vouElyjFbvC3Cgc3czmNz
zoe3tY0IGlRHql9KkKlt7UxF+zgvlaOKTG7CX25W4z4rdgrOzNYSe93YeqXSOmW0Q+nAvLUgJQt0
zIal8iA3jVdm7zOVqErGIlAEUf7QG5/r6P8fX/FvAU8qKmm75Dxh4RDt5e/qge6KveGsfnHudtJd
/VDl9i17/Mun/WHXi7/lVak1V1I1wf4YnXgnYoY6e9R9/fjHPAv3uuQdrReLb1yt7b9slj+4Bqm/
d9zWUmRKAKiwSWb6W37oe5SkqrrIMTaFxWOvM6MRX1UNY63tocq0ABavrVe5V6TVUTe2S9s+YEsC
qIAtgCGxrnuxQrdCAvJ5cTDYHFe3UWt7kiqICIttJJ46nlfQyP/9kf1TDPpPy++3XM008mEzlBkG
UDRgN0E5ZVP9TdvlmYES8WAy+tL37EskmlFeAzn5zIVzU3efmIPbcfFry9/HWgrW+MssnisJQSuc
VcHu1N2QPQvZZcQdHM9o6xblQY6qn+JkoWXzoWSX63h793RORYXbSs86hRxRqy5qHTSNYAsibNEv
XE4ccLaunAh2Wb0sXXGahKCwvB5QxsqvwxHHUqqTYZmO0Xk6I7xz/ZcS6R9ak4BP/3u0LqRGmw8a
ZsgiWoDkCvfSrnIRbJ/aMKFhTfhLUfM/n+rK733IGWDysdXU9WjSia5iRG3HYDDimtHs9cGaXv/7
m/7DsKpi/chC/3LppiyoYtbwxZ7c+QQ3xfLz7y6geVPbyQF3b29TH9wk0xmD7Gi8TJIH0UozbNmp
58aWjznipX8v/KCP+t2UOGOPmImPxnQecAwx/7Ig/3ApgKr79z9zlCQVNgQbigM5rz6wYj+ol80T
f6yI8hfDGQYG4RkycaTM/Vui8Yd5L+X3FmYt0gcxXjIRSbihUb6/UzeKC8z66Zf0uTHduLls0sPc
/Bp7X7xrI2c17cV8UaXF7of6WWY2kdGvX2O0uQpVKzH1Abauq5MUbonop52yRP9Lxv6HlET5vSU6
k5mHFhRCRKmHDr75VsYzwZ0QmwXJ6+NXi6l9OqW7V7H9myTypxX62ykONblZcpGPxI/vvvDjUN/1
17+lp3/I8pTfO6Gzterz6qe/f2IyISD7ls9awxMOpw/1AZkcE3wcJA/rQXuw7qrv6b4rnO0qYT0e
1Ie/Vbn+INgr1o8s8C/bY9UVqy76n81+p++zV1hDQXaSQsnN99OhuJQnlA8B77fyU+VP+e97UpP/
KWH97/MXz/9//9jeVGnrgJV7TMrsQRWtO3F9aYT8o5rGOyC5g0FXSCLZUk5X0YZHgTS+KNJ9qsX7
Lu3drq9OdRu7MqdgdbdGVzP16+5uqm+ZBkevyp2WsgPoRBDtlhsvyzXC2xno+2cSjfshXs+dVu7M
mup81kD/yTBeljHgznsCoI5k04qcsgVDmXaHLRpQYWYvLmJvxuGzSDwlYkZWHO4FyVrtztKxH6l9
S5bcdlFd+AG2KYdVeSzG9jRbt5YpSUUM6WnzhspMmHm7SJE3LKYjyO9cee4Qzf5o1u9jGora5Eh8
Xc18zTKVlhyYE6IdjR9lDQWmKF5Xq3Eq4zvurZ259E6+ya3LdZMPfrM8i6UvDGjqtdllThFji5BP
qS2v10QtSluRmnNcQtE115k+p3Ru/G3IvWFc9gRLZheCy9pT/X+L4uIAt/N5ygrXyqtH+LtBo6qv
iVU4S19+JMt8GZYklKxgbPA9HSpxNwyWzaSA3GfHJu0wUlLZhaucVTgoqWkFs74Gla6AP642eA5Y
XMmveR6U8j6LP+t+dFUcgERTtZPM5PStbGNixlWdGOUYG3G4a2f9rTeVs9VZWdAZo156Rqlnv6ZS
bj/Gui2xZWkhRFTWwhPETQuok7BUbgxdMRRiiB5l2xs2T3G1p87gJydZ91Z1sjWFw4sJea+ysLgW
updE7+IXra6es/JtKIbpqOVaIC2aW0+5uSvU9U3q12JXK1r/kiR4Ultq9b3VbbDNPf6SXjbcouQy
j4+dfklA0gOYxo16xYminXawBIjojSq5Jp2TR5anxEEuOVm0X6sSREQJYtG0Rio0YZcAbL3L25UZ
rc9IteX0qjCHmxyyOCyz3dDsl+7SEwoneeQoY+NG2D0tNp55yWyLg4s3LUs34RzW3VIIFnyqh/So
jhDunVG9w1i8UHckohjAmcL9tByTnpYWcMudg4BteJB8FSfKn8TtBGOjnOmS7ES3k+xIWA+F2J4i
TENK6ihYoV3NLbm3ADauTHLUzXnObw3r1nhZRRBjLRTPm2aOx7r7KtuvhT2ndkBF5PdmYZEo030/
JIGZq8+U6xitMkhJhMVN1Yx2PzHB5nN0yNKdhD0uNQ+Vet2ih3qW69CoxAtmI5eik06d3HktlK9w
HeLnUTL9WEdP3O5z6VwyEbbMb1teH/ga60xtUsC4p3+K2s2ZrOGwijFeE9Z+ViIrHCr5pqzqPUxb
5cGM5n5XgsIVEldQluKgZYgSbN6mrAA2VRhZsTRUClgdXk+Z3dSioxbPSpu4y5o9YFI6r7zzBDRt
a/h1e562rXVM6OiG4pVT6S0g6sfOL5fteWqZ7Ab1NlkCsai9xOfxtVh1Hmp5mWYYugJ+UsmEVJ5i
pQEaRogpZA2ewFLRitQnPWPaEpDO/LBImd8Zm1trilMbPS9JbEOpdSvZE3+GpHB9qY+VUMX4l54E
w51QVUQsoz2oUe7P71GhQi7HSoMSIFtBlmqW34p9vVMS3DssvXltG/XayGt0LOPbPF/G9mvIOhvy
8LAGeftg8tb1FLVocGnYZ3eUeu0Yo+j0ykEXdqlZRW41njcsXM20PQpJEZaI/bGYl06XWg8RcGF3
4jZUBP0mDz28ACHf84DnoC1OKE9W7GFD2R0NTraLiHRtXKcBD1NGfpLiTgT8XrwxXmxaN4gr4vQB
a16zBdo13gorENcd5BHGdDPdGQpH+uBftluYDU4DkMS0YatLtDJSEFDsCUd+PT3P8Ivqo7jZcXlf
S9cUz6vKG0hg4tY3pcMQ3Qnbd1Iy21b9kkp8L2CGGJjV5mP8OHXJTsiKUE+KxyFrMaTNaznoy31C
oaPty8CcEsNXGF/TLAjAix703FejImN2nzv92C1OjgMvFqUaV5rGKfhj5XiIlQdO8nQFp7RiWfSm
UUqItYNFfqVWM94NRuNo2i4Rt8Gp6oZPiIfh1FZG+iHdutRfNC8qGJLTHfmnPEu/ZRkohhEwRYWB
9mI4kp7aLB4v7lVHqOlASRngia+zJrubMcCgB6VonHoARWbMIbqF5XexYYrCvMR9A8sih54QDnru
DDWMuqyaX9V+vCwDaAiIFEgfq1cVR1ByuYxdGSS7yRulfaN4QuK1CjVjXG0GPte0nGROB+xkeGrv
aX7usaPNSYtmhhdP1RYqObmk+qWIjOir7lqfM/Gx3AS7RgkY9obuST0llu4R66hA64+x6sYJA3Xt
eKfV52byeiy7VIQAwKglWKzhtt1NNPhkwz0zjFXUQc6rPKAspuGNKXQB9XFdOY+qxdeZ2e7l0RnW
BWC1O4pvZvZpQPYYSGP89Gs0OSQYQa05p2h4oWkWGoYU1pbiyLIvSZ7VPXTxo1bvlZ+jwtanU10d
qEbF5VlfvQ6zbRRq1a4Np2k4516F5VZuDzVJizq6UxTKDIONQTXsLMifaHwvW3yg/qiyObbkHfqW
b8rW0dLbE1Ee3N4ZJd+QBm9sS86hbL1vVi2MeaNNLF5UstCiSYdjBu6o6jrKUZTnHLXdPGtb9hmu
HV4s9lwxa37RTXQjKfEyXX8335LOS6uNRZs5ii7v4r44YEW1n34ePoquOef+CCG03UBp1P7EQd/w
LlBuhmXZY3jhSO3oVuu5oEo/tca1Gxxr2BfJ4MpLG6zjVDlt1x41dAAdkraqtJd2OMrCLVKKQy+/
A5Cu1oix9mG6KqlwZeTEaTEIxWXyYTTQlIS9LoA/bbGYXGbJVhcnM7PTvLQKx1Olw+isu8MoG7Vj
bSuRlbST45fRQDIaVYOgSuwJ9gjKEtnw13IpP7aJCz8zFDcrfZqXMUO26kCNdX9VR1yYenfcFHtE
/Ue0FE9Gw/7NQy4BQ2X6ut726mr6ckVaKetB0s6XZX6hXmy3au+IeAd25ezKMBjXWnUS7WgVGn3Z
1XqwthY8MV4cXGypfmvm3mciEX4kNFm0AEsowSeLyUsVGYEQvYtIBqht9mbtLeMOymlgxTLg05/F
zCBQVKm2edd1gVZG+8Yyv1clVtwpE65lFUaN+C5l8KtSXrU2tYHczDwxlPnHgbLTFpg3Gsk1zbQt
40DDd0sUsnVv67oEVoc/0vRUWm+y+DRsT+pKWOc1xd0Gb0Ua/BVwB/7uUZjgWUko4Mh6dj/LytfE
YJQjAkLB922kK628tGlzqidLtpVKCPWGFSt0O2Py5ToQy+yXarReYg1Y6P6UFesNeDxw1q7SvbnQ
M5ux8wXOVHxoq3I+znoPTLAakjBZl/2E4bbNFOz9VEsnfViTnSJOrzV3+I6hRSuou3dpy7wqs76W
BcZqnTmT/pTphO+07KOzp1fQ7kA5pfIjz0hMphJo4IxVytS6fUH71jruiWbDNhIOlZTtkiYKwIw+
Yd93UFUhWGdCnKlKvxULS+UYRp8G1N4w38TVIEhj2elQ2Dkt6ZKoqzOX80Ghu7jvjlv2llqvosZR
cTZyK7FzNnw1AfUEUZB7DSJTr/We0HKUTAv+NJS7D/22gHdmFMtOrTE5LoO56yLl0hjdUaPoFjfl
YVss7LpIBrrIL+LMraWKx9eIO3WoKZRv63GJSz/dUkdbn0VVf2sW0jSpOpQSGwrFNdO+sv41IUIa
ygacOpMAXqtp3jb2FzkdHFHxE/mjp9ZrKtVNkO4bXEe6+REm6rFUi+syxEwamPwmQEnnkU+Q+xW3
92IlaFOe+65+XRVrV/f5U5XMTzL6zCJf2/G4VMkX3AuYoRDjYItNa8S9SP2mFPClsaPmIYYoKrEC
bwMsEfZC7uXNmRO2rj25P+QUoSV/tYKyuFmkA8QaP3tXbfaDJe+kCuYbt387s0pMbl5jbMM25dht
NXcV6AyV3mfxQV/dMWNySJW+5GJ80eZPFqFLPsb54URl6XVJ5kb54kbtL90AN6581ZO3Ge1xJZDr
5/QoKaItDF+6KdgSVOrqUTHvytQtDRzJkbpr/BsWtFSlelW07GpFEkwnIQ9XxklafeWMo4Q6166s
v2xJsV/N+rFN6R7oy50sOqWIoTVDNIXmGtbeIE5UfmWxy9k65G+qwUNyUsYwMp7cuGtST00fIsZS
q5dEcU2cL0ThaIq78oMCY6c5MZbh1eusvGhmSJSwLUHeo2RI+3QGntQne8PytZabmjTloC3jdZvN
U4zTBPNGYl+5AuXeYSCkxTB10p0JG6ghxzOVmGj4XDaYWNDNlJdoDTJgDR1z1mkZe3J2Vtt3nfEl
c8oASpLaTb6on3KUW0ww4bQNud8ae70+c3p23DBTdlTwpRPvZIwlF/ZPM7imCOkJxqNqupb5FuNF
00HGlkONGmT0vj4mNCa0P/7Dpewb29PCSF9fOAOiE5QRKWzYUO05UnwtOpkWgCKHTKch4hsEdzTO
g1JyFh2KAbfbzTqbRMFq3noSRkoIwmOXu1I+Qi7iyCbK7ss4jMm4FCv3YrIFOWdbi9TU7tcK0Xdw
mzU+4RAX9AMZxTLshSHxLQnPzPRHSEiBRLVePHxF0FjTYvXbqeaMq+20C6Y46LQCJ8jHTsWcJigl
zygivkR3yIrYrTOF2Dh1dXG5zLURajH1dlX5FGNcnMpux9V+FWbVFwo/wmFxeYmY3+iqIlxFT9H3
dfltcPQsFWmHJyGXRlko01lpm8w7U8kJx/bNUMOJ5vp6fe+bq8rUR2VTXxog/XACFDbRdz55xWpX
X5Ae7LbWn8o+lJPzILxA9w6EGd6byXQ9Lmw8fXNw4d+a1kkqiIyig8VVO9UMqWVNjU5Wa+nnjzUk
2bJhjHdJPc+vWisur2rU9kiV5qjuBaH2lXkJsmrw0CdaJ0lyX4cOHQ1kvjKz0ln9bbLX4qrDkH1W
90W37Oc4DWQLdIS+XTdJZmIq94d1Ciup+9x0PT0RAj9YYlztaDVxsDp6GJTmvi3n7zgmcVPxIYii
xAiGpLpvTOanItO6F1dLtxc9IXtZI+i/wl0tr04Pjprv5Yrr+GEWUxLEkfQtmJJXj9HnOt/n7Xnr
neZNaX9RIxwZ/SDnGV2lcIpfOs5c2dR56/gTwBnDoX4WZDg42Ljh7WYGP8UWk4xMPTUpA36eIUDL
cqXZXitPWvyhfq9T/npblR7U3i4aJ1F/xhNCdqxae2mxNyVf62Mn6nygckgMa/mCPyWBYEXLrzuI
BwnFrmmBwYfwBizrWtZYQ37rH9JFfVJehdUH7i0F0uhKutv0fpHexuw0ar1D5Vi7DlzWWuwiVjDJ
2msYCQZ5fe74vwVfb0Fts/viNGZhhfXm5FRZ0OJ4aV2ULNCBZ9NUXBleC8eNLDjeCwQ69aOOG1N0
P7WyN5b2lP9KdT+i61wK1ZNCJ2K9YVP4YWS5XUSUPJ9aptb6XaYcyrIJMz0AAs+o6zx8JKMrp2GU
fQnJe7Q9xMOvKd/CRvI7bJwal9SvQiaMO0yCbUi+fetZzaU2No5T2tliNLB8TyC3NbWfme/WlJ0L
DU9hnR9je2iADho4w2rlLBlLIw/zm9LEZKD3beZxl6yZK1d4R2XJiW7ioO2To2oe9YvWHHHMNHGg
oW2mca1fwtSSZXux8VSiTFSXfgqlDSJ8Tqkev61WJw8/dNmeMEFg3l2Ec8BQpfVYWmGjvSQSA4jF
fK+rvwwMejMEJiD1M4dZ9aJ2MDEF3VPbY1m5ifjZy9j9Vh8W/XPldzNdNar/CrPltYdDpqQhcJzk
8hWdaUguURO22q3KT512rHEKpQW8xCmU5iZR8Lj01i6U5JCAYKs/q8gr4JYXpWsg2g0edqi2jFaV
LcPPGCKO8Mmku8k3V1IEonFRH6te5Zj1RwGhBXbzeCIcaZgy+0WM57bNTsLL7LmsbfODS6V/qr+0
1o/bh0IPVfxH4dyD1RmY7MDSeFCs6RKV9R3kV1tpeJiA6sV7KwoAfybmI9/FqO+qm5o8xcsFr2Fh
e+wUIpskdbK0OjcDeTxJtZ6UtDKNgS7y5bZT9FwJGyPTEJO0UMVkLW9Qbg6FVQRGlbHj8dazXCm5
CnsVD+kK5/Bj2dZPOrdkQRAmJySzxZNWX+PVrsu7aGDJn3TSmUrlDdASKKrYP8MrXZ3YvK75zdo2
wr4TlfWpu9CuZhvGca2vlfLYRmeNgLamClb4SuRO8q4sDilz1qOCeJj76FZZFfb3Necg5sy9zJIl
r7k1lW/ob+O2LwU03qB96/PdzOCv8a6AyBG5NBkbXN74XkYSzCJMR+lXpe4QN+2i3mupj3sJCBLL
8McvdplgeYO6owI6E4Fs19R4bKqvsXjX2/4OvZ0uBKU/NoOj5ry7F/7WKntdlM5uO0qGxj3Nohav
r7fEXYIW0dR3S/m6pucNa434pa9iu1TusiioyMdj27Ae1cVFdrPOWYcOpgRKFdKd5RicVBOJGCJQ
Af/EeJbag07bUZ4cJkJZzhHd6XrW+zHj3h910nmJM2UTXKQhQoquComASJZT9iPwIdZCtDBRbePM
juplMchm+RF3Xfyu1r/m4qXvHJWZItxbrEtVVw4WvTpaiXToa3QU/UITw1QBNQqM7EruVMlcm3ph
G8qTSVgROfXmiHTE9nctJowll8d3rl2V+loWjh4HsfKpWYWr6Q957BRZmHTBqO4ocnANT4Yzg3No
HvENzgr8voTTWt16GOTNecyuSf+sVQi4h16YvYmZgax4W6xQEb+J6FohdnSiFJk4JjnkGyNsuSss
9OA4bQsVw65Y80QvIvGInXRmOEfqbahj6id8PxxOwNlqdv851zt2SpO4WReY2a7rCF4eesibffwV
6Qc92m80wSauUQTTZ5sRqmF9xJi+5iVPC/zixZX7C3PDxII9CZ78YKG4HxXw0SYpCuKSyF5OuQID
HZVEyMI2Ltyie8p1KPIlBY9DNhI0GqHQv2+m4ejpvsQosK8d0dhVtDhD2pC5TgPjnC+eKj9tX0r6
LIOiF0h+nyPG5DmX9coRS94+/Cg3rlyDE6s80UoiaJ89cuvDqppo23b5A7PhHC0ACg++wMAkFCcq
AsvnonrDATfyVaIFCHnxgRvIiLB+k3ey/itfXrprzcWS7FIMTwjToi+9eJ7pBEbKKjhqVUcZIpce
nUknPEd2RP+w5z5c6ZbUjNdYOfUqVjO5Pyc8pOVRng+shKJFI3QUxvFa1+rP4kBrJ2KvK6vPKeKD
cZ0WF9skhTxSehKod6soyUKru9OCJEYzhmEb7VcdnWdspa1QfdXRcxLC5t1qXmq4WqOtm/gOPM1C
7dL3aG/r548e+ErbryEexeVuoaWI1L+pg7X3mswXZ6cW3Kj3+iHEtlpM38wpzLPKXWYqYeJ4p0yR
vRlmEMf4zPd31cIOI/3UIBvQpXfJmvt48rpm18777rEFAorD/De5Z0QrpPoc061oetFtpKH81fge
czeRnFrEoX4nWzZTPua8m/YD9YPRk7mjv5RsL32VKs79uPDFkeqN8Zs5vCzSnfqgYEMgT3f9i7IG
NX+R4m3rhlR5X8XSjhgEYplDFh+lb5siOgotW5gnaJURciWjy5At8ByC/Eey4+i9xNq7lHJSekN5
QKy35K8kdov+Iy0ClFbI4ubyKAmHvnPzZReJAQmf/q3mhtO9ZupnM74j8oLatrM3mZD6llcmi6z5
6WlQ6qBEeS/O0dKGnX6ijm0X61Hl1hVGVFi/UdAHFxCz7yMOAOad+F3X96QShb5T49pul4NWc00v
5K2hkf9qpU9Fu//R/3FQ4mSTy+s/wtLPklPt7JgmO6xjLEerd9QH6OISEYaS7UPPQhGCtfhY8Mpn
/vHGgHR+Q2+2qbUa0U28UTfpYVrrS9Auj1pxy1hTSYMLNx6v870aDs25UQJjdaPFRy2hIQwYAO7V
Jd2N5DLsLoyBgk4MW8lnvRnL28i1EB8HzTMiZ4yDqKlckLD1fNsSLA8OVntDKp5/jXHr1C+qeuO1
i71bYPGtB1PnI1XPjDx8bPohi8AagGbG5a8lqBFa3tr6pFGeSZ964WvrHJmFY6zUPQ4/IAL1p4/N
seLSURrPkmp3LD9xezBiL7tu3bOioq9I3IRY779gsibkO6LoZvUm+qUErv+gU2kBgHndfYCvtbRD
oQVZviskxyJ2BZFjYss1BKbJGe0XpL6cQuDmhXKXjwFbUy99FG4BPh9yUuGL1lPyvg5k6iW1KdmZ
kp1mnCXa/OTT0O4s+dfM/9zCyQib3K6E56h5bN4rOdpH2SOVk5+kxxpp0u/wx+pf+pOKpN8tiqMU
d51+kCYuc4mx5Ucrel4SmkJqh5dArCYRaG+am1ES4yTuiZx1KuSTLU4/Zu+pm9f0dvNfayOiah7U
pTwsOkmb6s+srZwxVFt40Bl2KL9URXqtJWZvC7S8hUIG01WdrHBzHNbKHfTmZPy/6x1iQw0Bap1n
J4HSVNfvKvwDJlf0O6OVXwQECFvQxp8adl06fUfVnmvIRHnWyhyVCFpN3D90Srvv1ySUq9rRx2bX
NdG3mDVv1mR+CHIatJSW7VxPHbXf6Xnul7PqGaYn6xMXi13Fvko2e6WRiQZS25TcOvmUkw+ZbgT5
EJkBKTiwwU4JpebwI8Mlrqh/U7IvPy1B2aUKbtXM7NWX9ja2sTeu3+OkuHSg9FxcaM47ld8sKp60
KWOwDG3i4HvmT5rXSf5m+hWlFm1Mvxd9L1M6WczxtVI9kvG2d1RzPuUt5sXDdFgHNnGJJiYzXoNI
Lafn+t7qX2NN9LMZP7Q292Mjv0MC8PPxB98l30/TT2KPULuAyG26nzhZxBefK2jpFi9uOV6b7YSm
Fm3Tq2TeUiW7q6Mw46c1TbhXhRumnF3ONYFD/DVJTtyb8+pvFjHWUfuO56+ZTusYBcAmwMeCwnAl
9TDTuqhABoihBzgctT9BL5Xh4Ud9WBG+h+sc76ppv6LEUqyilKDEd1ZF/YI6T6hJh01Hcpe9JucU
3Pb1ikwUbhvVuBO3cDo6pu6ry63CqLqzI92rGdCMoJgEk9iH9XquPw16rnJjuiIuo1JM01UY98L9
NhzBWTBDORmvmhnzdN1CDkpjZzUxvQ1fOlYp9UW+LUpY5pjehUDu7BxsI6feNPok3Gr3oFr3dLvg
w0w7gSDfZJY+cTLvaFbdJT5kRBkiAQJ+LSYeZBSMYoykYPBN/CDidf9RGK/jvDPkcMWpCFzX8jnR
E1hSwLtMnOXqSLRWejll4mjBqFtJdv10KbMnSz+t8zmnyorQq+3VgX47xN32BwK4tH4xpqj9L1jj
UD25EeQRokgYGz5O66WVbsO39Vmkuj2mnh79ahYErDS9Lfr4KnEzrPzjMXmum/eCTjBrPkz/gNXn
1KcoqgyuwHjXMDnmsZ0kQonXnOiRMLLw0e+UxbZ2FqSq6FLkQVHdrOnYTZ5QXERqy2N+gFxvKubz
+tKien6J5NronkHzWUdfmunkFkk/vcq56PDcRe28La7G814cLGd1Z1UJXJ3qKZ2hJUmll6SvTXsS
P0x+Zsy9pfyM6qcRK1Q1v5ICUoSkeqSqp63O3EHl/mRisJf2cd0f1I4aII5ElBhLMdwmMgmUY6Q+
n708EDud9OIp3yin084y0hxQ9L7K4y2esb5Z1PXQEsfJumsNx026FK2zzLglBxht+OohMn4Qp6q3
tq+LSJ3fUZWv9aedgo4ayyP7UGhbaQk2fvKbXCawoIukcGoUP0IGOn0sBn2z1/5BIjVpnEHZLZun
3FvXqXtqnzPLYT0ggv4PZ+exJLuxbNkvghk0AtMEUlfq0hNYSQS0ll/fK7snfc8j7zF7I9LIQ1al
QIS777W3M6zQQsQt5TfN30klK7OV+5ZTaGqvNWOWMN6ouetP+SKEkM18w1mUUvX1c5Qjh/v32u1t
mlZBsMEJpIrPin2rJ6bnWKxRik4u10Gh8aYPa7PdlR0djcvSDH1fdZ9Ych8cwrLNeaUgY86fQQ8t
kT8Ob8o9CaZ9UKA06pIttu0q4tBQtyOtUjGTkHcIDajY+z2DqqCXy6A7zOExmd6q6DWUS1d9V5Ho
IvPFTty19TCqy9FGe9ynTOBd5B82XqiR/eRq6meXKfuw4qYJSEh8Fsz2lfLVjjlmfclGd9LD+w+y
5mXi02vkUIbiYbKIuLL5cAD1zZ8x2GWxslbRr2WwVQfeoPjW9dXKzZJ15aDhINzNpxKWLkQABcTu
H8qAcyL0bR7tsviK5TFiMh2GXg1EEtYbUWfexHY2GgZZf1rKo5ENwEEDTD52T56Q0KF4B33M5Sqe
c2oI5to2t1RlL51kWE4WPE4aMngwklObDotScw4dij7ByIpn6JcuvLFiEq07dAGkFtTbvVPT3idX
WZII0KdWDQPFxEQvN4nNchtBF56lK0mviPLMxKR9EeWH0NZ8L2nGGSkqw6EuPlKX70TEwIXqVMji
qAndy8VFafz7W91fzPaU8QPD9IP/mxODMYpLan4HJTHTL7EKnq/RgOuPCmt2pbUa55aYI5pd6uQA
KpyjIttovzpDe1eumIxU0wwOGeimn9svSsmbsi85CuePwv1swvD+n+z5/sdQMXZIm3AwHeruyNPN
6zBKyK/sjStbaIwTHXvRg2hnTvLe2IxQ05FMmxfmINh0AMgQBl7V5iGXvw06/ES32//OZuP/X1Dl
NFvHDmk9pEerOBNVIV4LSqKofu3TZGcImCwZ73R+8VA4e9Zi7rNRu3VkEgy73HwMkrMJyxgGz2oz
NP7saqeu7YNlrd+rzeJNpvE62yvjm6sxvwZ08zpeSvccuVdd71djumtmdKrgkodMlIxLG+4KHeXw
qikbSyxnN/Dt/qculhJ1xXa2LHel2rXybaQ8RXpPpf1lF58mI6ao3Vomcssirtk4mTN5T4hSza7t
0B7jTL+mBC8vWF8ms51FjGL2ZdbgEu2kojpnKJ3zx9BwkUr3Rv4zz9xYf9pj9KS4aO3lbK1yrUd/
gnw06mJbdTzhbWdxrjlfXcukhBtYGxSx6RLxEchpx56+x7DbjfqTA1ZcYCGIqhdLCS8NQ+2aBiNy
lP4Qoe4zThOql0cIuwlFy8oyVLkqdevq2GF0M0wAoSqkps/nYmu64a1w2HpjAo4WX3qYLHXL2CoV
NGM2v8zqfQTEkROqLtz/MZUouYBQZnAnA+kbTbd+yVxW6Smi35lDjxeAXLWFmeubzpWBV8VO4nVq
1a9la36GtROuUEKhFiZ5EAEAiWn07A7VqO7zU6Cs2nRjai7+Nh/fwWAMzwr3e2Cdp/6R9rOO967A
O1FFfg6RlH9atuk7bBCYF1ZNO5WQQi9wwnh1+BspV4PtPjShWGVcY7iw2wgRTgNsSDQ8ZmNrsCaw
Kq6pUPaVpgyeUIylRS6HzoPq+qK9dVbka/lmMj4sgf6lr9OWb4P+UY+0+Bk0RZmjlaBZirtAR3xv
YXgOQUZzWR1rWb7YtsbK7R4lSl8Cs5u7WLNOPcGbjAkmqljBCIulx5TBm8hGKzDeTElGpZT9tm6y
h37oTFStALWLZF4p1lWl8mFimPMckQVeoDTmoq5MbSlD3m/HRSbp9HjyEXgOTV6fM931BKeIMpZH
o3l3Y7HLCBqp+q5g9ZHljy4cqmWU35by4BTZNgo7vHFdxHw/W6vByepXMetDXGxZBnvgJ+VkCJJg
SQrIj7FB4exRRTrahu0NBrfFGB7wKUVUnVP2NNk7pV7p7q6w1uF468XeZJsp9gCetrZsL3ytw1XL
pgvkLHNmVh8rzCMNGDANNEtbxqPB3F9znohO5ZrPCWmK5vdmrHfMV+hGi9bL6seSdRMh3c0JeVtx
9qa82tayIWqi8d2IORNCb8TN0tFZpPOGDsDFIIWlVYhlh6PBWII/rAqWdXWT4xshL7fchpXYdpNc
dRAInU5jWT3LYVl13aZKjW1ltibaGyVTDHMI9Mz5+1xdC8apnfhyOLcpftv+I21dAmuMt7L+ZnAW
1PmxDaOjVmxSfXiY3R9TMOzO6FBqfTdZzWqyeR9KZSvkp2Gy7UTxsZ+RFrVLtab03Fz9UN01Kx/9
ugR/cevgo84rNs/EARAJNN6omb5S2B+Ro81UPiwGbLqXVlM3eixvU5B4QSXYdmd6VhBBQhQKHG7f
TOumdoj7HIvO/e7rUl126iR8RQujpWYFP1oBj8pDbXQNCyXLFmw4VllUkFlGwb9APpAlN/mcqSCd
Dau0nNDdg2AbPgogT0fTZaskjjdd5e7lOKLksTUGimlAkC/GkNlYaY2ebIoVo7aiMEHOesY3os/j
fTxWzKXkucLUVjEe6ZL8oCDGGb22mSERx654GzR3FYnkBJ57TKL4EtwNigZzp47yfsa3kkHd2Lat
LtUu71Z2eSfEjqO1V81YXGfQzmKw3VV+h3bh3L1Bki8fyK3dL2aRbVxQf4uCyqQ7ifEmFVAKxq3l
ka+Ql4KspmRr1aXdf/Tzu1ltdPpOA5yshrSRlCd49BQ/tK+Nfhwdl1qn9NlsHejWQm/5FX+bkui/
wH5IIBBqCuXcoUq3PxKlooNRbH/MXvIyedLEZJ8mZG5mCSmt+Z3e1hLDT/uTU55t+azUTKl3al7c
H7g8Incysz9Lmy+a8QrTsuoS7GgqBLE0qt8SlD/xevEaheHaiBArKqZwiWq63tSKLft2WFn02+hw
WCM1jnsD4aj7U59/J8Gn7Bl38giL6QfIYKDCzmL8+C1TiknVlrW9mrtVgztCPffm2gkugXY0glae
E5ybBhTizRrn76jsh13cPIt03ab2j5VF7Cfp1xa4GLv8VpDyhXGyBwL3+xRhxW9LL2kfI1v3bPJh
ncFLoXETo920d/KOoGjYkNGF+RXLqE0ZMZyL6jBJgCfoVaFnqPyZb8t6Y0tI7CXxds7ECgS+XYuB
cKl7UZujT6goe8rGTRXMk69cvmAnIFw1FIhK112+RyT7ZRrHq7ms8+E4D9so2Ovi1FixF3LEJP1z
X18RnZCWhwwhdeXmTN6ATl1suZ6iWate5VpDoZF98t4r8pRQjZv1flTeu8FdcWhfIrNaKcOTaZhE
rw54Eww/TxTrYlHrZSk4Q99w0qaX0BbWpq1nMkAo/5dF0KGbahf+/70uPSAmCmQe2iJpHyI6sSyb
D6HGVkLmFAZDoLaPkVWnk0jtO8WkrTN1kxYf80Tix2h69ax7mvbWBsXOHVNeBy7Y5MNxYKf4D5v7
OBAdUvvNOgBYvVk4zORbvBqFkUY+w/B5srGcMulI553L/mp99rNSIpCwtDAT4QBXQNsbKz+ZsCFI
oRsB7aN4LcNVST5MwQA7iTZ9OQn6u20l+vOoTrhb+iYqCVVF0M5ThGuzpf2sCESxm4mZg7Hq+19Z
OeIKGVAtepl3504y0efYH9G1QqlNvqri83AZVMUPahdXXl+azw4YCgaPwrbOZW6sI3wuuxpXMsYV
Jd+IjD2ICoV3Nwke2BmIctQD6d8TnV7LktzfaX5J5l4B3thorZpzATIdqaN2rYeHkRVIpWOKRaXH
p1xZpgAiXUHAnGHQLjoKyoIqcD2m9UbvFZDWkRkghdilU8Jb2Kf+NBrioR2nj1FhbmhYau0LHXq4
cNxrpbFzzB2vTFyT+qW+d8qNHv4WLvHskXY2KETNcki8wnXOeoOqnJ704BFKPV0m8XvFpo7xpau5
NMvqFoiLQYA1PGGnEsEvnsfkK6D5qqsXObxpHG5SPLb2y2gx1dWeVIaG8Z0IeolNxGKDn+PztTm6
A96BQFbVgzMhMgVWqm2cSOofAW7VDOE0nNHkiiDwXYortV8Z9+auQzgP5splkupshzoxP9q5Wg56
haE5eByjfmMEjp8lo/aoiu+gUzyuBauKomcQKRYa2AAZtVE6EMGD8lmrIQ6U+KNpsp9wlkzJXsq5
2VZx8KwwXlC7x2hkJCttgJvGSpONdEadxweqt1D9jK/fgnNIWI6GESB8MO1Nqn5Nku18woArNr6y
SBwYXnSzUJGTqU2w5YC+cY5bBQems87zXyO3ERhbIolGrduro9QIC/4qhhe7wyfETJ6IRe67ZN1M
2cZmihd2HwUp6Z18xIkF7g6F2PN2czwMT90AGmqqOd1K7FtMVPQZdcgxo01LGc0EndnUcH81cb3K
qwuybEon74q3xlGvYe6+Z2VGAc380p4yBbbgHu4A9LjOsvq5tSnvGLjFdn8gkDhWVnDjYTuuHQxR
EMwmgojw65pup47vmDq7JRZSQd5A0M4MqBfLBv8uYyt4ZfDLAVb92Hr52fPJwnFoEnSUsL3kTJAx
YxLlqnRHwT4Xr6G/8KfqhVxHaBYj9LKBKSdpyR22Lq3jnKSZywrrkvFXLZmXbd9uOxUIZBZ71oMu
sBWPGlBLLby0jdZRMLHHmPGM8jKFfGKVdiidB0aQh7pn8C3ssxYWG/DpLBzq15E9snlX4B+CViPh
2Wn5+xz1g2Z5mtcsDdg2NQ+WRbRh+TsEDPKK0X3tkhrpWdJ1KzicM9tkLmOWK8wJIxmnR7D2atuk
rtjMbsX4VZoPecy0j1pI9cPCrQ5GB2kmtBrYWN0FOsVw3PhxbNHVhXwLG7WnLsWJ0liw6dJFLTSD
iz3YDJAc66g44uYklacFx2KqH2wqekPIVSMYFguPY2yfuNQrCGBh81IlwCnDuClM48Q2PaS7J3TI
CY/Fehh+9MrZZ7G7NAWfMPoXP++R6W6dDZuwr7YRv5bWwPD3T4U2rKz4nYN/MxXZPnKdTdCsaY5l
d7CeApidsmS3N9RKU2hewGx3dnoPDHsng7eg5nTkiwJcI6P5oQytVYu6bY4jo1jxVBIRVwysc7HP
Nqg3dmukZ9Wr5h8TUqsNum2Vv7ssMSL+4V45DbBx+bfbvSjmrXO+4cBk9BGqCClwbJ0fKR8DOd2m
7fJSmWjUrMlNJn8oe0xkMfQ4mhsj/sQ8G/FbMJwpT4uWGVbJUwx0oTgrtVVuelFvXGmsauLjvemu
xRhjuKVLXxsCAn4qNr3yMlTJ2ibJ1o32+vhcYkbSexaimaonouYuc9haWntprzCMvD/0Awd7TGBL
9+Vag9yYerBNLOddshi2r9L16JisFcfwlmO8yQDy9MSGMgNMsLV9RB1kYt4MmvDQ9LdhiNblhPXP
LncGFgJMgUsCFe8++M7knVJ6xE6wK8dc0CP32OcLpmW0SaE17hJoD4spXSZvtf2pRDfV9vEXga+9
TfqnXn456PJaRapr91bkMx7QePiaxgJvfZm/aUV8LiNCbBujPWuj8yRnlfyCbPZKd9or6b50iZhr
WAsnthpTsZiu8v4+hJJf08GCWPM5YWhRQ/kNlMR9vGd2zLPF6Vk4yToswM8TpMxDV55lcKOZkQWi
8D4L77bJVdXFy9aKvywGp8NtUp6o96MqOPcW0tVIAIAaDsDWQUu/wUie/n/XJnDg1jBcVJDUGdLW
nfpNS3MiRJQudJEf9WryZyvbTdLSryyagok1WjyTUTsuRQeBq2khZ3eqrUtr+tKF85nrH056nkXn
pbUC4KI3IFmZGx6FNX5AsBeJu+wDMD4N404XO1vDcNJ9V9yrpCLInrSaqT6tsB/Gbcf3I78r4veU
ByqcsZzoeYnfMHIkrYneuAydjSpWWs2WwgjKND+ycGbV6rXn8FSTkW8KY59kiMytCHZjYtzMWK4S
y/BDd8SQsS7jtaZAmIK4d6av1+s8PioiuGKKaKOvYXAu4fRqhd9YfpH06UZtS/F1edWsS6wY54Z5
e+2UR2VUPdsUq8JW7aszJhBR0jFWNHMEOWXDCkviezTgvhpIastEbH44QULqbF+xTTMd/l/ZrqTA
pVpCmyIqBQGtwhLcdXxe1riaJewRxskxfxHiAwJwNr5KRAMD9KH3R4VahoOlfBb2/EjvtLW5fXIN
jcQN1WOPGUppP8c5OfJeTxWKR1j4UZ5isXCAh6ZNMk5rKcKjAnNQjfHBisudHlp4ZUZr1ZW67uMD
WqZWxfRJ3VUB04OolM91oi5NyDactqyPhxwumlWbDcewCbwQmaWYJ/j8OfYN4fhpMcDSNZX2Uc6u
LRmxEPWqvDRO7XUuJ+uGTQ4MsLc6kNvAVgAb15qfhgxrT8bwxgHcaS9i2poBH5qH3ZKi/zpLYlyg
168U2mV44/thuhe4btFsXVrnQDyWuY0qc5vt1Vg8tFQUWsXwwGzXgwhuPGe5Sqye8lMAyxtj4tVm
x9OSlgCKbgkyFZeKrxmi9aKw4Q3W8myXNgOZdAx749iv6eDDyK/Qbaph2DmlfWV7Vek3VnFpmtsk
14bhm5GxL5kUa8ZTWxWU0iENwbJIA2NRVVjTipWK+mqI0UvvKUx0LUZ+iscOA/kL1ratq+brUEv0
9azNX6N9HajRyvnsKt/Z+IIsTqt+d4ayHIeAXkvMXlDEK2TbdLLgN8WugoAQzUaV2mfflMDG2W5k
IKPnO9F/h8YMhh59OXrKTFzhDnTJB3tui+gwEgbORjfxKWeatsCY9yZK/kxN0Y0nfC9MU6blxIU+
nRQe8F61sCRoi6gbX7EOte53ZPxq9mZumnNmnVA0kYsnfMdKdZR17hs482OrPqTzuTbTNUtTlzUa
kpFd6vzNiZ+nmvsQz7nYpwNMew02bhxrMqqSWjCsvOsWq8LBQhX56Z1GRKe1KF6h0ZrZOdTKr0F0
bop/2K6xw9xhpS4q8eiLJU4iST5d027YN+RlkVwi9U6sHNRx3q6AoHVbeGHf+8V8NO2cP4wyFyCM
RNyxSsWIESAVa2KebqbyIdMfdOocdd3OO7JjGfAvZvKQnBFj6/x8F8DCZVFucepGTCetLYMj01y3
/anqvIxxV3gzw2WVU2xDaZs/1X25FAMSkTwpUB7wEhBL8gGofJEYn4I+GlUBzkrpEWBrnLrKsZMg
KeyPTYDyXJpz3eAzQiWITiibisU1C2FRBZkXNflqmIaHskHkOETdvpneJtOPbcvTk30bX5rxYAOO
6tGpVBW+mjJ5KzNz6wjBu/flludayXe2g9pbu9CZWCSVT8qPLe05Yz8M28yTlk0q/bkVu8J12auH
gYtWt2jRt0frWTV/rSyH77J3UTg/xdWHq3UZ/hUsD9Wg+bhU/UlvwSCStRIDyop9eH9F3SftOp88
3BRTaiyAnRks87Z8UvvuIUKW6RwCpOu90ofYxZSlrMPHML5/K6KL5Ua7indaD7QV6otn1N22NQ5C
nSySUSll47BhXV6yUdvmiOmYIu9RhMUrhg1AAISBFXvMlrG+DRICk3sLuGSac3/qPy3LYGzUMSYI
yzX5WMxVayYAQ0diuePp7rTV1Gnyq8EkmjN/KOKUhBZJNZb3LVMWuw/HVSBalpVVtL/V2K3ngkFE
UuPyZALVjc1TVBc87U2osiLOImvFbHX9HCqa/XTP71N9mz7fD3ur27oaA4TQZaZguvCbYgQXxQqF
NUWZXqr5BOKZaK9JXXhzQ2IBXHyFBv3mcMWP4a1CDLIwULj1KojrD7M91zamiQlf2DBmP3mD6Xlq
AmrVDsJfq54ddvbWWUcZNrRf0tAf6krbiXsmRJmdSzKM7EJEm6K/1AyQ0dZmLVmEDMMEArKjcS1i
nRkta1XZ3yw5Iu8oHrfB8BNiVXYljZwMLm5PuZSLqTzlNbAaPvueDpQFrhYev0E7BfcuskQSMdS3
VLNeiUBSim6bpfGbEeLLzbPp6rBT4Mb0dEMJ2prMvvrzkAJAabgblg3PWt1dBbE94PuR/JrarR4p
S1VfCqfborKsSwKfyjS7SXKzqJ9mkDUyBinV2dAA5TeZ72FyyjI/BNOGDo0mKIfpHJFuvqDeJkcA
BFgqzjmbZ88YAi9ulrJpvvS2XPMs+X0j9x0dlJEonoUK6aRI2FWw1pkQyfFmThRo9k0wffWbYJo9
J0sptUnJUrL+N7t/4aIV68vWhv0AuFMFt8Fkq6Go1uW9vGD6VpXvWH+7YSUiXG3sqbKZlfNasSBU
+gqYSBSo1eQaFc5JheWL6TO0hFBnGx9yUI8jpQTWN3yMMkr9Oc+5x+fm6AzK3Rt5YcpTxI9VtcKA
iyf/HCGKTnRxT3Cj5AiovOox1PGPMWxYhdmj6JbBdNXIZlG2PJZYW0t3VSvvQwtgE686yxvrd/jv
kAW56rUJdnJ4nLRtH2ySUPHH6BzEDykMquuP+i2tVtPwnWdLN/+IUOft98hCpHpuUVOjN8lZMTyr
6dJhGdVw0Bl0KjkxNTl97dzQ52fnMWNyLrQ77Bk9hA6FzSnh0HD7i235+XjU++fcvInePimh9V5y
d6biSC3sq/0RibJRu6dK7jr3xaBoLpmHp31QLBvXDk6iGzy94UOL8Hp0OmYwmpaKFSVD55zcitDD
Btq+SB1zb9zNtVUliP5EHvdqss4zraESbY6uBeIzxxxRc8asMTNObQ2VZRTTplMEilTR7AKn4Fjo
Jn3dA2J5FfYrLXup1K80ntYVnpKpZM1tPc8E4fQRf8jaT0aw1eJ6W5fVJlVwTaXKWsMMIEiGyR7k
fS/MuJTztxSeCOKTWrQuo2Z7V2oqHYgGRc10c+si/jeM98rhTSZsgs91ChgbjUNbk6916wuqeLDg
fW1REE3Y8qrsnfy5B6nSTBd4g2N56Z2c43daC7Jyxmzd2idDP+nGVjAaQolUnYeUlr2ZDsLSFlZV
1TvTkYEfS+sVjYLgEeTuWhIlhcAo+cR7zfwKdbGJ8XolM8p2AomP2iF7g0fcWNg63iyCstT4MxPQ
rxKJZtLNNWPc0qSoFfOuNpJDZjS3yAT9VdInJYz2AYyGpYRHq4mMhSgxo7XxxhVyo88YI0haG4vJ
J3KjRwjML2QALYz6uYzxNQzLQnkIOqKjp8zyyrsNKUEtvnR8VXsOV+PuWLYTDrqqsqG8bcPgdbZX
ptxI9MUioGuU+ohpIGqyRVepr0oVvCkx8jAKlW2TeiCtb5vLuk6XGoC+22zHaGVHlCty+g3jeJ+7
kOwYFqigrIJh3XQnPPN153ZLB5xNavkysC8yjA4tjI6lMq241+cpTtzcdndaTbjTo+4QJ+fABCUM
eFHY2sqP8cazBNzCZdgoz6Fe+y4KQZtKwI1LyG8E3h1blT/PaLz59F254CAK0gzhL/2EMUpkDw7T
wxrQtItAi6ADFwa6YJbmy8asrkGRn+xUntmfvB0zcS67QzwQrtR1PwA1sbIRyilMLJ/ojVctkPsg
s1UvkZgUqPKRI90Fs6xDEsA6xSNg8X+PpdLuuV7/EEr157LdJMznzHEHbDcL1fucXzA+L+7RiZdh
gXfwL9GJ/xxLbfy5ZLdM4t5SdQuSz1xJ5bFsr23w/JcX8M9Z3vRe/5mqVZlSnVJD1/aqOpR3UFSv
D5MuY5BEC5VIm8rqrUsGLLJWbVHRS7TXny4UyEvmLKEQ/vJ7/HPQLdfWf/4eSavnde9C6czj8R6j
m+JrRwpczT6cF34lfVmlHgvH0T4D5RAzd1D/8qOdf3sL/ohCrlvDnm2Hm2E0Cdglw8sOAxVj3rhk
pgc1fUtY04mGg80269J9b2wHbWt3H2NL4EHDF0yp1q2LZxFXSNS+Vqm+jBX3m1uskRueXwZ0Oe+m
vaiYPZjNRbcmT5+o1FxeVHWV00vOMdx8GJW2ieBAVBezeRzaH3J44g7FBIU10xM4zYJyZAVFt4kt
ZZeaDZg9CfBzR0WLgZ4vtoEnP1vY4SObSZyapLOKJ/tD7bFX5puqqzda0u5yqcAkmSxrpSr8TukP
9Gqn88/GFAeegZr73z/Sf9maafy5THWQWdOHsjL2cmgUiPC0DQySLXPlLSpUnOURk4fvQYcaMXuH
NtPWVWauFnE8ZptiNHTM8atO0vsQPy23NumPZPXkTb5vB/DcKtHry+hQsehF0DwOrh2jxA8aszwX
QAtLUoQwmM74TDvRBH954I37c/FPD7z5n9/TvkzSIsvVmS2T8uHkZ7vgXKyjxaf/3GySdqGu4WbU
xYvi4RsEBF7shsWt88WCybsXrn9D7wuD1UEF9F7+7W3+t0fnj8xBKRS9UZzQeAj1fkMAlwrAolSv
5Oe/1o6+KF2D2Wu4ZC55V/hAdkFio3jAfmXQbJBNiTSTtpScuw4trqee3lSk+X/GzUtEw5ER12qd
K3l2tXTjgLF3IZHyExLaQDqraulHGN7z8KWWT6m1H3+t6f4DHNLI5k2WX2PjWSECslyC6oQnVRLJ
dWcfjvogcG+99MCHub3DzGt2S1jOC3uol86NkfssnyZrpZL9kZCFelCo0jrfoa5FXuc52YVvrQbu
DuuE83I5mxjKV/nAPH9N+uL17hVlCP07OIA8+Co91taoB+OLfL3yPHQfBpcNFzLf+CzZp6hZc3lC
UB5LQgyUHbRpLcbFQEJbvwgIusoZ6jAqG56dF7Rpy3gwuJspgrt+gy6Dm68ZtjahSF1yvEeQZcbj
SFIwjJz+3ZQ82TT2AawES9VmYJDh0zKBrWW3irL5iP+Sa1NKfaGqNk9veE7rEMOT+Zzq5jmKD2EB
8OOeMthK0hZi5l7Nsp22jW4Cqd6EfuyCHzb1tOPJGKulVX3O+R6/FDL8c43BzGZrScmpQ0oUlh+N
8Zx+SzgntOpWm1FHrLi46WV/rrv8U08c36WR06hjspzGlRA+gi+mfWK5Hu1RVC9HYhDooClLFyL+
1AP2pI/lSiIgswG7DDdZ8NGox5zugFlEaQqCecn10olqgdnaJClHqXHkYp6RHgy44pzfKhnWoLMw
h3NMSEtJ5WuwAc54mXA6YEeLm6d62nX5XgefqAG5AQSrGE97FHMpWN2vIJEuUPFymoNn6b/2zIiD
LYAYNJzx3JmHLLsQcaOFW9cm/ydaUv8O7HlvMNkl2P7Ct0aPXoWUz0m+yVXPLZ+S9lLmuq/14VWh
mM36Hj83e85y4ckO20xjyPVYJAvI7hK+s8uK239/no1/Dv83/twK3Wl6HKvkrB3sziZ7yKGuLFYF
EVJA4R6rjhkyMopSy3cFkscSxWGKSCyYTqER3WdOaFRN9JN32a1Mp7UJfpUh9Es2awn2I4UwNHXd
bYaakRSum6EuGUAQVOVE7Hy2/7KK95/TpY0/g95bpc5DJ4o4537NpXK0MWuUB8Dwv2wXuJ+1/3AG
/49wdwi4UGNkzSvXITM+0+Zv1dC/lHPqH9VQ4DaFnTZFerD0RXGk6aD3I42go5T/nR5Nmg3LD17C
v2yA+re36Y+aRylIGIwmXkdCW/NcPypXVKJ7dmrxv/wBf1Q2o6iH3CR74wCFNMPsHe03/RE2fv6w
/pKV/G8FsPrHfZhUiiaMmB8Rfoxf+Vfya/42F+VKR9Nqa/HVHrS//ST9Xz71P665TIsd3YA4Pwy/
bGnjnkNShGO+6iYR4V69kz/dX4KD/63evv8G/1/AbUe6a8pmKP0hSBhyRwqXKOc2hFBBaOB/f8rF
v3yHxR8hurl6L1JSZXxAJsK1RCBgTVAciCyxtVYYLwTkahamK6iXQw7LUSYPSvQVkJKuBDNY2ehn
/XGGWFZ+koo5eJRswwbxqVZWIt/JhFNWYzpdwsI3TB2z3rcy1zeAeKO766DK1wFSJH0geX9JI64y
/dK0m4x7n7mdx51aa4eG2DKjYVibRG9dfixAycn1cFOuDO29Zl9nN65c5bmUX1qiXuoZCTLO/F7C
CmqkQrsxkoHSsVPvuTIvPZu/2+wI+DGWLGQY38v/Q92ZNcdtZGn7r3T4Hh4gASSAiem+qIXFrbiI
pLXcICiKwpbYE+uv/x7I7q+psos13XcT4XCERBFLItdzzvu8CQh1vBk60jdTcGkE1Byx474eipdx
fhINaaM4v2lGxDScRMnYpiTNElV56/c/wY8J9S+mEf8AKMxa3PvBVCEMgOmF2BH+r9E/Jy1REmre
e+QQkrqRmOP+rKx7w7mlC+5q+MNUUw1xs6JUcrTRr2dEzFW4H2rvu+Ggksn1Iul7rug7JkFJokA9
ph3xPfIVMDtXMbIYFHpZRxm8bNaoAWqPszD7kOzCaluS/vvBuNRqb/iXfX4ZSIsivUdF3YaixFK1
99V0PqXtXU86QQUkfKtO7xRpv5Ubx/duEryUobsu/W9teBVSNGoiEsv1AxnFbaXH+2wcvtphf+6M
09qGwjIqoPMiunHmL2NxYeu9N88nNsvWkZOVt0x8bwaSqQm5uLIliaR3sQHKEPX1J8OJnpwIydJl
mEMWBnvQnzhxHJlPvQXK/eZ2bDmGiSIa80pHlXzwmqy9JROJcCQvywDeflEAi1HehjK7DFCe77l3
73elYyh272DdMI3ZZGqa7CujbcjizmFxlk3ywejYGBZUBxbeGCGZvHVNTQz0Na/NbW+01PUOhE06
otwlwdPATPxT08uxTcTBtDw6QWiKLCghTQ3kwijgWZvP4TN465RcA8wV30Zq6J+7NtGpDTWYFYXh
r+5DdZ/0z8OTwVmApOHX4YavBx1oN18Z1EYx4ilkZ0eBxwlUnq+ygfFx7qXPBEWh2YpV8FF/z9Q1
1ey87qvCCZ7oDSvaxwbPELYCL+wdDco7ppV8pX7JaLfZZQuxACk15nc7StZ1AZFtVX9BQd2Yq/wO
KKbvbLP2HirKHEcUJF4Rsy9OGBfIY13mYFERk1WXMxSpa+jwZ/Z5dkke5JoSzlWMbbWxevTxHHPW
8hLz1nV8FlB9uTIwPavOJP5PknNdtglX7CzPCeQtv7XJ16gtN3BZ1g6hoGd7i5pup9bIGm/RT9yo
HZvdazDLVOXuyD5eqF133l3FW/8MDdeJcXd0C3mwgEk/ChtZ8lbYN6/R+u/EzrxHAwtoGpvxYQOv
aSsvaObVuHI2QFLXr5+fok12xj7kCnl5fWIhtY6cln+EXN6MyGTuspHpW+AUR5pzg2xlvTSRXFGm
u4YosErO4qcTY3B5ub+Yzr2D6bwhApBly73CvfFQXOCHcDe9QPZeF9v/MBD3oxe9eZ1AU3nSiMm7
DgOq0+vsxheUARZjJk58uSNHeXkwg2mzr/0xG7xry1g0lx0WO3VaAmY3zgJVn/SaOTI7yIPpqrCD
Bs77TBCD9Go1dBtnemL5oc7BOxskdgntlc+2Oji12zkyyuTBRrcrh74OFdX2fQe7HiSmUV/mRHqh
2UFtGTaVwOqkONERjuze5PL3bz6STSrXUYoUHbGh3Ww+2wjM5ammO7JtkwfzauTIasocG5eeyLvv
a7SAUBnf78DHQkvyYC7yvNwvZdwRAm1KUElZQwo/iwOp1wg34GuPcna3podOt6Kc59YaSS0nLnQr
XAPibe7GbB4xkoWubQMr6GpN5KIMotU4mx2FyQIayUQVJiY5MNlNI7mSrTAvlB+bVx2ois2o0c30
SMihXBX+Z0cAh8TiN6S6LZkD79rPLcCiYQh7S5nBtw667VpVI5oB5ZQAE2Dgvd8Sx/YN9uHmWA6h
2zlWvp/uU6oiMQR4zaszQRZhKe9fU3pF5vr9ex3pLT+m0De9xQvjqisMblWmsXXhF80ZNbz2ZlxK
Wt+/w7ExfTAZkzxuZso0sctoIQmBKGdGXANjWAn3xCp27BAmD9oraVyJPolbxHaW7BoKDYGax+62
96jbcy3P3A6j1+5FX4W3Sdx0lypHoAefNkUZVs2blGn6xNH/SHvKg1k4nnKy9Z4c6YU129Tk0qcO
bErqE5/rSGO6BztKQ9oyNcdoujbqPWYQYjzzA8A3p1xG/noJcQ+m37YPnXK08TVIVEOgHZRtu++F
uf2POoJ7MOuaOslVTUnvtfQB4Dhm8KWF7ira4avq01ND58jU7i4N96Y/o5SNZzGb3GRi39+lFLzn
ZX+Z5g4BovjKD+bb2Z68FcD2jXCooXn/3Y7Mi+7BpFsDxqnrUIwI9566/HOZnohgLC3/F4u6ezDf
+h4J46bmupF1mRULAZCCcguBaLyV8+Y/e/aDeVcmuquLcnl2g3S6f5ZkxYmhf6xVDoZ+A0bDa3Ku
vCDedPYwmCeMsI4Ng4MB32F9moeGxYXVBjryZG0oigb4936DHBnD7sEYbtohigzB1V0vXuHUEQqY
9rv3r33kgzoHA5g6ojFKlycPkKeaiJwWQX3xwXfW1Hm+f4sjjfPDQOjNEIjzMJp7RfWNI9Co22S6
JZSIFw7a71//yG7GORjHSTHMEbTeci+pao/MOVxZnicunB4SIDZ+Ph2VuTdQFACUAmTp+3ddrv4X
I8E5GNixojZsdopy3yXd1zKzXeL0dr7LFCSIMuuQZ4D/ff9WR4w6bedgNMuuKxEJzekeyVB2Yz7N
OSrqtXE/PtmrU0HcY19pGTNvvlKVJH6FYWq613bJkaOoE3C3tf819ShXrRD6nzILPtbjDoa3GpPA
ssMWYiz190iCVPKbN14ZE/q59lMfVyeCD0fGunMw1uvcUI5DSeq+N/3kqebDX4VBGZ6//0mODEnn
YMDHURoFUdWkeyc665PHtL81qxMj8tilD0Y7yW5thI5K9wY40dwbQftu6+bEinpkrNgHw33w2J9a
Pa2S/wbQvUD8BZTNgn64nmHKnppnj91l+fRv+pJrpz0VpEvbk3Trd803MjIpxhLhaoQH8vr+Jzg2
Kn7s29/cZfIt3U+Ku6TguJpN2uPeAOhhhWivMy5DVA71iRns2PscjPUs0RkOytyJ2mOK94mjIvT1
2y14+gY3iRMvdOTD28vfv3mfAIPcMCtBUE7Bx159VqqF1PHyfmMdu/bB6Na5G4RjkudQFu56hLkg
vGOdnGieIyPaPhjRaMVaW1D5vnf28OQ7tHAEwO/MeuuUJ2bAI4P5h4fpm6ZxdNf3fcEdOv0byDSk
hCce/Ui7iIPxMBWVX8WDgapiHoEAv7SIS/WJGehIrxEHo6AwmiGlJCfbp2IDLMMEXwF3btEybGpg
fKe8gI+0jThY/hxVTYXvzdm+BO5miFtbXbzfZ46sCD/qSN40OrVnTiOTLkOQmNNdCDx6DkkBKkzd
Qvz2/j2OHZXEQae3LSI4fppk+yFKYY7Lop9uLaPoKA5mOrJiopNztPCegzLdUqo3bIO5sM/ZsXzN
tG+cW1E/nJgbjzXk8vdv3jdww7grZKX27XhrONeYIZ3oZMfOz+JggLTxpPxa5WpfwZsIyBsgHUBl
v+pewk8tYlsczE6Vnxx7CfHzS1Sz1cV+Xqt9SlV67f2m2xMzyLHecLDidVYxz7EMsr0/GzsHlkxD
rDzBDcA7taYe2VGJg4WvU05jVAV36AysBTSQlrvQ+K4bsKx2unm/vx15ix8emm++8RQllCS5ZMJT
dNqd85CFFDBQe1HOp/zbj3yAH47db+6QyXKS1hiTLhL5b6rVlBgbn99/+CMN9COq++bScWobQTNn
aj+/9I/W1+p7+And7PvXPvbYS4O9uba2da8Qg6u9nqQLLE58bBzjRAzi2HMfjHENS+b38oOO8gO8
I3+TZ/H9+4997NLL67x57NGkTrFOI0YW3hekLamIFA5ImzmVeMOBSQ5V8B+20MEg9qpcdpGmhZDn
4OzVQZZ4/x2OLJ/WwZAtakzbwOXRYzTlPVfFmXkXFFfV86l16Nj1D0Zu0LVu4Uf0ecw/rUdy9Isb
d4M0eUW68/1XsI51n4Ox21dlEptLhUnnrvKb9rm6Mz6wYNhf7HX02T9fh1tqiN+/15FbmQfNlRqm
NP3QzPZGQZGatw1s48SVj72FedBS8RCKSS1LaWxAwikjHNtal1MdhDmqIFsTDXeCR0WRE/gd0M5t
DO1VW1+23Y1uS2dXKl1eMlGG2/df9ciXMw9a1ZFtqe3KyvY1frLUp32KntyleGyFzuD9OxzZRMP/
+HkAteaAgh1Tw33xguabakPlr9RH8eLdh584Erx/l7/+ZOLQJzyoS8/EWkHtvZgwK1HssmlOvMCx
Sy8Tw5sJIK7MgZp3nt8kyJ57WJum4Ymn/uu9oTj08zZze2rQ/zBuZrpZYaDwt/tqhBg51Jv3G+bY
LQ5mxtL0wETMfbbvoXqhlwftIYnonzqHHbv80mhvGifviglfXfYdeU567GpKdkN8Iujy1xOvCA5m
w9y0NdaSXHq4B92NsU6zGZ/zh/eb5ciGSQQHY3ysE9fwB0pt8G4cH/s7al4WV+hb/aW97b+0X0/c
ZhlHf47hiOBgvKs6AYOR8RL4vOEhMy0eEitwZtYuIRmGebN9opf+9UAWwcFAHpMwCBPqVvfUHsDi
cjXQwd0QrpKX6tQCfmwkH0ofFhNrB+odu4MYm1uMV1D8MNVvveaMcmtY//6p9OGRMXeof6i7vMV+
mWarMSUMjfOOSf/9L3Kkwx6qH1LTGuewJuDfGyDdsFc2PpcAs96/+LHHPtji2IPRzQEK6GtdYTDB
ChhaH35c+b9exv+OXsu737tM+4//4c8vJXi1JIr1wR//8Vjm/Pc/y+/8/3/z82/8Y5+8NGVbfteH
/+qnX+LCf9x486yff/oD6tlET/fdazN9eG07pX/cgEdc/uX/9od/e/1xlcepev37Ly9lVyBP+/Aa
JWXxyx8/uvj291/QI79p3eX6f/zw5jnn9x4xOkNhmrT6+c+/9vrc6r//IuWv0g+k8KVpmZ4jlj33
8Lr8xBW/Oq7pWV4gJHqZH871Rdno+O+/OOJXLwik9GzXtwPfWZ6iLbvlR7b7q8UI8gPbdR1JUdAv
/3z7nz7Qvz7Y3yiuvSuTQrc8zE8jn6vbnm87gW054MmIOy4D9s0M2YeRXSgX7oWomvZscCBVxlZg
LQh6dzfUcXciQfBz3/v9fr5r8mbSgm9xWFAgZBsUAbTTbZ7VxJAwGps3vhGFpwoWDmaBP27kW35g
2kAoPfNgZRFp7ZeGL3xSwyOwprTuWrWrnQRjuwjiIjEzg6puCf2wBFMkQ+tSZYFdIT4g53ZiwP08
mnkWx5Kks2lex3dp6oM9huMkvnBcLDexMc7O/dqKHmXq4zc5zUzsb7rfHx/47Qf9eYb9cS+fD+kh
rPUQRx3WnI3gLmqgZ8G2G0eD6bw277QLGFf3Qf7R0k18VcRzcmeI/tTB+CCE8fut6bEmb2hD7zqM
0qdmnLmW7APYadZwjXo0vmeNbPZyKFlLYOeSEPItCfY97NvbmHbeKSScj+3oUqZpVjKEF1/mT+83
yI/jw78Wtz8eyzcRTNm2ZYofm903XdyqirQ3HDfYumVdnflZ7J0X9oR6dBIgSELoKKONuZHdAMsw
oHzDSjCKK0yz5GZyQjyV3n+eP404x/IhITi0kx/QFw42DgWesIOrF/3+PLGNTbNaUgObNtTzDvkw
XJRRNKsT9/zTqFvuyVjHgIsBb/oHg0Hn+STFjFNVOWI4rBQFBbKAaPX+m/2p60nfNr1lqjM94dEH
f55LgAq3vpHgyO3FVWPfdFavY7BmWVcggzXyl9HIs+CiF4VXnZdZjqHm+/eXPzbrbz81k0oAsYHu
Fzi2Z1sH75ka6MYb7ETPqtGUNj57GQzvle0JU+Db0HbPvfDNL+NMpUONq8eTk5lWcx1MQY2RRFuV
z5RMqlcVLQobFecuJkdm0s1nOHNZcJySFvRQKG122XlixOK2EFLdDikMDAifzvSootysnyZfy3sB
/h43TycS350iGPWt0eadiSiWco6nFO16haHeWBMk9otucmFFTA1HHE8rZEpGnLUNMA7hI2mue0Jk
TmOJag2WO7hOCEfqrdFl8OikOwPuEhoTiTRLEpp4gs5fSxfbpEKY9rArRRtDXTPKGvp4W7tS3taE
TH+zSy8B9zcuSt2xzevgaw5LESYuXjeYeK6byvAoT40LjPFKM0Pg0raAEjeVJeBJot+znO8cQp3p
oW/ATpzPZqvau7i25u/5VIkStkcev9RmNBpnduw6Jl5hitSqPyTUV+Nop60Vo5IUzzBp8WVwPHaf
RRjPXxKhWwNlUocvFxMJ1eXNUOnPmRMEmlkj5wg1jmb6eZiN0dmUjrlQfYVnU7plLYJlAQHSx/yM
4+pqqOpIY+3FZLjKazsJrszEbjQ2KUFK0Z8RAHJJZwHmZzbM1tm04FbznQx7xzivXGFADxfdtNfe
4OAC2GLxXnHiAhwcei5C8bBS58qzJbtASFRUYLca0rtt1xhIYggAUn8qW8KEYSn7700ZxGADmBbl
pZm75ehRGaMAFXlZY38WNjZHvLUc4rvYNUvMSVWT41dkhSk1anEfm1/noAk4pA5NWTxMVRJaV67X
WsG+9ESQeDs+z5iCAkQe+7Gj9cZd5GqFftMcWh9uasncgJ98UhNdmQdcCCyQb0xC5HFIuVZbgnW9
wyyZ62FdjyG9TjuaA4GfeiiNSncgn9RlToipopFkl5kaoeTA0FyYA6z2eGIYAXqUse0p8vB8UfHi
8xQAPwyQEG3LttLxbnaVpOizVTiftqON5S+IbRgpjZMmj5a3aKOmqRw2XeC42aZ27QgEaRJIMLq+
THdhPeJIA4ZbI/VDqtDgODRmamNpVd8A6iKRlxRxd8FUavAuTlADQ6mVo8E8zeo5sVs57XCXbtKz
eQS3hqwgpvxMWCnW0hI25EqaenpN+d9zFtrobdkiWOIT3VXq6ykuCutKY4JYUi8fYF4xD96scDdV
bf8lsQtBB++9Ifo6FhHO6m46hjhpW6DCdj328Z8Dz8rUll3QaOyCcY5TwkKVxFvRqYAFRFGJ28Ns
D+ZI6TG0kWUew/EBvXWIdZhtzxszH0i6jV40inO0qAD8XIVZZOYV2Bunna4kFPwFM13UHmZFLQIK
Cn47lNJbFdKy6yID1gSpA/C57H3cDmo1YJEFXgPLLJWY/qc5SpIbJTrUFVWVYJCj4Bb1GzC0IYIB
AI3fVOiIiyEht8Py5VjX5Rw3X+I0s+2dmn3MX1xbG9+Nso8Q/zYTPi11lAZ61RpNBIArstBRDqnd
X6uM/QHyEq82z+cac9lNkkeuTEmLRy4S7ymBR7bmo0GlFG6dPRQyMp7bXPq3AF8xRTFmC7xxVpYC
xHgSpHrTlE7ym2/NGIeHwl8msjCrygcFHopi4jgMgYzNvoZSaFnphIeH0mgaoFs/zhhHuNdithdr
CW304QaOC0qeKqnQCNphVamzltrFcecXfdBd947rjzsDh99uFWSwErZtodTHoldi2uRT03PyiAZv
pybbeGVaDsClh5FBwWMs7G9BxvZ4zVaZwIeVaBxLI9PusS4NagBxhWMXW6ZhS18lBbTO82acIeNT
b9HaF7OXx+UlooHGJd8lmG5W3hw72W4w3MZDm1pgmSI6YQhcnqpixuijtONru8KTG8pNUX2YbSTL
Cy/Bu29kgPylALPVXcu2lvvKH3wYCk5IaXnD/x5ASnT4AoGo15A6i/S74VbIc6EaYpHiVa5/xem+
8fdm4nizAZ+qbiygCb3S1dWI4zWWccnYQ5upIPrluqKQse0ngKzmTA1/pzqoWAmzH2XfKoSYmfrQ
JfuhSmy8YtBBrlJZ8IpZmAYXxWxCSdFUR12X7DeAKLRlYuKQG7fTredVlXk1hbWbfNSGasrr2qEK
4qacsxhGoQqMZjNQBjPDDsCovhC36J2GxR6deRLxS2LlGR7x9hDg6NXotMdOxY7hy+ncaUBMhCPi
cFozSj0fLavurE+sFLrHESHw5BUxvYrCFGUqPV42QxJ3n2xXuEjss97WRFRG4e+yzMovAJA2mLQM
tZ5eJq/1iltLRmgQdGWgcnC8uhxQRXaFCQzNqpLutkqVGW4Guu3HpmLdW9eDXUD/9xKFd86YDg9N
M0fTk47dYtz3WR0ad4VI2jsPihPq1NpCi1nmhrs3mlBhHEykGtfkOE+ih8AwIqDQc15fN6XEqVuM
DYKhua9UeokoKGpfQjHU+CyrMW4/NRUCEpiNTjHcydpp70IP2/vPnZWEHxPHUOm5ghjbbkJymC66
LYlw1o4Z8h9LcBiAajIzSs58cHFsDRP5QVsj7Tx2gJDPzMyKoIThAXg7NQHuK+1cRUxfVRCR26g1
NGarmdSnuArxkHGtljklDEPoiy72GCDB2RMhWpZ+iIP0bFKfW/YBJLPJq4IXJ0n7pzHrC7ltjcC/
Y+SLr7BWYoyMjDbGmVlO35Adz/dBlWJZZYR285DWMXUbczLXN2koveoqGtNRvTp9GX3QgZwjHEAU
8vOhW0wUzJ4Fidx8bHwFWcGer8s8xS6EN7c+D4WWFH4nuW4eWjc296n0kTxpwyHnYTWi0QC6NKS8
WCicRpWdhWwozDi/T8wemELvpoT7+7j9ra8nbL608nGy8+zMxXLcCVzkMb7Z1BfuxNq+7ScPakWa
ByaG0wlzASXuDQXZlEHgAeJFJo66+NQY/qZnqhuwN2WawXEcA2E8b8JEnWcp7OJNRCQCzztB/QRz
vR3/prKCr0sR0/BodDa2aejUsu+WH1kYGk05AIXenz+lnYRK7LLkgR3QMUVnfCEeKDJT80kmXvNc
lpMNC0AL6xPYZ6yCvXiOv3JUq/Q+mtmd9bg5DV5zH7glPKq+CDOM3upR6o/0h9b/ljmUYn42zVp0
F+wdQXVsm7CP2KimUJ3STd46qXshxzAYMBTwAnc6T5Qbl89sjcqbIiXZh2TRhl2ZO8oOHuDJyfjK
xuXCgj0wBSZi67wIw93sU4bLhKaE21Dbzj47YI0sIvPVFZWvIEd5IU2tlSkwLaXePe764YsxZwly
+qHrnoykHvKbgO0q4FbRQMvPbWz34mkEL9wYU/aEZ+pog4mw8UKxJ0f5a5f9a7mVhDDirWcpiWRu
0timmBZ8LRkCcT9z4QvX/PO8Qj9pOCN856oJX02XdCBmm21wPdGAAcy/0exWjeuBGDKLMD+f3CzN
dkBt4Np1eW5j85O43mZuHPtL1LTGZxYbR4PXDBWcqJhjyDqrkv6L56Q9si13QUn7bRJMiyofElce
jawmtlPEgAOU1+gzT05tvCnK1OvwXcDTLaoNiiujckEmB/Ah7gtNhdduUmnrQJGdepx/QsWqnGHJ
aQEECHS0qczaezHpJxCGK0Y5yFhNTk0EamSBimZPrgSr2Tc3KYNrJ/SCcF00ro25WDl37CurRAB3
qlrvHtZ9Vp1PgfYhxnmW/hgUVeKf6WDC7S20k0au7ZzeVA5JP2+jrrRedVmQ2y8LE+eVEjfz9FyA
7p+o3dSzeakNw/lMtM92zkPG8U2sY++7K1LeAAjvBBswDay7zq0WWluW0D9mp5LXnV9lCy81SuOL
iUqP71a7uOO1GP9y26gOkp3tjOKjDrxxwM/G6AaAFn2rNomFKPYca54ccnpgdxzgB2uQ+0TH0Ndz
7Y+0fea0AkiM2aIC9ZkZ+m3v1BXHJT33uKgM8WLaZqLDGAMBjnKmONRhXvEMrDm4787yLCM5E9BC
jW3CmdhcRdgkfyQKEvtbY3Q5v6oyojPVTdI7m5DQ9LOdWgvUewbUsNNF13/u0wyr32Lo56/FmPbB
hl4KbnWaUggTdStmfyGvxfZu0ibBP7spuvZcFKJW33JXRsWLqfxRXUi3Md3zGB6QcR6nUuBNHLGx
Pitc8Ny3TE2yX7v8BQRVnfV/qC/+rUD20Sj1T5Ht2+q1eNDN66veP1f/F+LZS3nwf/0zYvynePbT
/PU1+3M0e/ml36PZnv0rITRPegQszSX+TBToj2i2+2uAl5NrEmQy7cCU4pe//TOa7f7q8hfEhIhX
m5bl8aN/RrO9Xy3fcgNfQg+zTeJH/044++dsnAx8j72Wya2WwDYxvYPgmm7xB4htPK/yMOFwYuh6
Nxr1sIu8KdsWrRCPnHu7uzct9Bch1yV8+6+o03JTyUsTxmfDbzkQ03+Oe1E5Enip44Gl6XJEADXY
KMBiWjJblFaGoa6CVLPPbBGxq1Bxi1dbrEbr34q+/f4UwpYE+CxHYLF0+BTDONSlMtNztnUXCSy1
UKBoi2ax2P/mX3IxPwa45b7/6pb80aQ/vz2YA08Q9/VNy7UOA+1JMxmT4bblzsBT5qlz2+sJB5Tp
Q49EHuBOaI/3Unccu0LZuN+SsiLMUoN0h7KNZ9MqS8fppdHj4HzBzUh8ZHONCV6SzrZ8GuMipXAd
BFS1saRbNOexmwr14GayE9dsHDGjqaGd2lVe3PRB0yU7VnLOsUYn7wgM39Rthh1taJmj2JTCLYer
MMn02pg6+2MBsmTtYldC/F8R5OLb1elFkQe2Wqfj4OOXEjFpL6vYshCYOgLbo0T2hHtf8ZqRNoXC
YDh4ZcuLGWcXfAmG6DWQZgjB08YNdYD+hngt2Ik5u6uC7i4Y4o/ZpPE/U9q4xyMkXOyj9QPBwPpi
Ir53S3oADKAszO/KyKEQ9MUDyAz5EDnKOA+rhT1rWoshEjdJvVRQjFhkO6+efpxMb2U9AymLcce2
6uYr5+lPhrKp1Mil2AWVbbLji9ifTou/IQd0Dv5a4elnAPjrRQ5DRoJqcG0lv+rJv4xySJY1cK61
nK3itfKl++L3VQXmdezND33kfMy9tNni+ns1ulWXng2GDOQ2qUfm+4IN8XmnOKbsu64obx0Pq+op
7+udVRvT61xXur1AIuuMYId6C4PWoIrUXTcabYZlrBa3cAHd76VywWBKVWcYyUlnuB1s7WJXEE+a
jzJJ59MYT3CjYh9e+2XgdYN3GxOKC9Y6y3BLrsqClboZLdSk+BLk9QeRzEPz4PKhxnOV9dHXLjDa
fl/XXsvqXgTiUhLVRC4dAMLdagaaj3HJRMHfPA7QmKj99PbGiPHD2iWZ2l1F2I49UlrffYizNAec
bxB8gIrRYchXQqTfxsIMGvxnkjzmOVNR7Lw4AWME9ML7ILJY2uceFMviYuzxtTjLgNW+BKPXPam5
wJswyg2k6cCAfQttbO+aGFJ3ij1+meIlA5HHkrfO4E+YhtpOwpHIz+PZ3ThOBgW4o+wSaITd5fDa
s5owYFF37lkoMt0AsCCmt53isvqQaadyN0KmxReP+XVxGqqUgalZlVo7J4lxmJHU5V+osrCqx14D
6YMzNLEI5yrDb4nUJf6idQ/fcu015CLWfWtAqkj9WBZno07LaGt11PPgI5nFj0NgFAFnJ4O9ZZ4z
s2yUIyM0K2myIO6IfGBTg8ZgOrNJJeCyIetyHWu1YExz5XeX0CBxrTWRvVQM38i49XCAgVTKSQl0
Vm774dY3U6G3RPwxRGl86Uyf0y6W7fXQl8HTKDNbPeDbE7C3SoX/WBfhAFlc2g+Ba44c94puVFDL
64yGjhNXbIaiSbLPjGpg4FEmXFhhdo3XejIZcbpqm9gPzvPMLvbQZ+ClRym1VMz0aSsfgOv2yTe4
fvyqmU+jd8kSaTdbhzBbfhWYTktaxGNXG3kFPrWOgHZOBLUKBfbGYnohZF7FV7i5EP2ltrWYV+Q8
BbYTk24GioSD+SxVw3Blt0X8wR3zwQXl4ePu4xDhjs+QrBUvM8G2aVOYHGtpyQSuL/nw7mlK3YZs
bCq6h0DXUceShSvrRROIDBUMGobiipFrh/jOEknbEtGcPzijHtS6ziP2rkkTe/gCNRgArEFQ99Z2
drG3WfeB0b0GxLlxxMZ2Em8r1+13hqPceTMxDb2YvdNluzIegi9WkU7PHjh5kPjClTfm6PUcOqsw
21WcI+8h9TWYVkl78LZD6ASf2JkM1i4k7GStlxLIxbIZuoj0iB+dZwOgsI2lSKytseDMXzxbBfel
5bUtwV1MfdcVWVEY/t74jIVTpVcTVPCtgcoBAypSWyvP841H15rFnVGYI455ToxFi5/nMXB8AgtA
CSeA6FgZSTzxBvD1fRtUaCIEoX1XTWOzayIg+ffYTIzl3qqyYd43YVhCV6+iOCEPk2A4JmSb3HrT
UKidUXtlA7qbuPq6lXaaUeGWOs5N1gBTWbkQSu8yV1W3hi5RI5VVRZE7ORXg5Zg6ZHjrjnSkDVxD
NKJGKYDHosoi8aDdscZS18ZNO07NBifqsonu9JQAy8a7D20uD/KFyTSC+2s4YCHrGUZkbsb4VOr2
k1POeC7kVIKXEYsakHNdfMI1ZUTERne5kn0DZc7tk/IxjexqwiPBSC+CoXNvkrgwbpNe9M25VlZN
v/DaudmBSPc/6A5q+OKJdqds81oIq7mBF131H4NUYBIlSD7FZwC0u6cMIvIdUfAOFGuk5V03hBlO
3nHsm1iM53GxqWVrOjj4TqgMhDFNiiNxR/4ucafuhkWW3RCGvqK7NmOdmmd1PZEYGCKMoXdONjYt
XNxwXmSF6purWD4wYZnzYucy40DWcCgcvWgo7GiuTL9o48sRMxF+iP334Gdik5nK8G9qaxo/EGlK
mivfb7L4bOgpKD5zMgdUdunocldOUOjXKf7bzb6EUj3D6Gv88Cpga9hetJiTsVlwnPJbN5r9tZ8a
03jegZDoN7NVu3uW8SHY1m3nPVeZjiu8q+cW9wdlzVho6CR8BcZm5lddUuKQiI8F/pSywcUVL8cg
Gpgu/h9759FkN65t6f/S4+YNehDT45NplJlK2QlDlt4TJMhf39/Rfa9b4pVK8TjuiKpJlYREgrB7
r70+a/qWATjAodrEAvgyAuBTB1txq93NCYpwTqO4uOYZqd/L/elbNbbEnHo1fhmE9yppLOO2VkF3
xPIq+EhYFsdQ693gOkfpGUNoNsiJUlsBpZK8/wk743hvQY0kXXexht7C7LslzeATRDT3vE85J02j
wvelSJrsbin64FPAEt5NvG2/24mMwnxKqhtUze6FgBIuoQMRq7qdmp1hDBAKq3z45osS62KsHN4Y
ssg/xIgPgKwR7LxtqP0Ve2GO+R3aSOvrkJRtaDhoDxrZcnynkENtmaUfiV+bbzKveZ66wCZfm5Ou
LCMuDpM1Pi8SM3FLVae2Ke4ix/lYX+O2RXldcUZDgjYfegx/pX3JZjwRM7cn15gO8ZkMQNj2o3lR
cSwOs2/yBhiH+ZJQc30rBis7Gr5R7oU0smOKw/tDEZSvuBvVh+FKA3PN4Lkbcq4FPdscCOB9YMv7
lqAAHNQ89KzqnCdxc5rBpRyCorqokoi56926CsaPcqf3gePCmkqnASQ7Fo3UD6U7t+yzo6M7eU8O
SZ1InIwXtofvStb5mejQxx5W0RBn0cUU8q3ZlnLnz9lRW2P9Ko/wCkDVH/JnonAGeIGTdf6+jluT
7Fxln/OZWm6PnFTSn3pZPnFrxiTSMJ8iTHpIfXiXuOzxJvEhKOHqnIUkBpHCDiTm44aQvjfjRUAn
9sBs/TCqMZhNS6BFFhW/yVAb93xB2MS+lT0ni0NBdGt7CeU+U3Q/AF06uGn3oJMEompeVXu/xror
86COLln1JMnRAdOMkwbcLIyxEkDEZaka+7u9tNknMuDBfeENn7K2kk/Ija1bzeIADVHloe0VT3lm
1IeRFOo7nQmyCRPhEmOEIOrU8Rsyvq9jfzafXbKmmhTvWbnyEFvXjdiq75MBIy3Oa8+bDo7Guqj2
cPKW8bcpA2vd2ee2dUZ4Xc3SnIcMeyO8Wx4cnho6U6/MwQ0nU7xynPhlCIKTExWHoqk/g/k+d0Uw
XSI/iT+URnJpLPXSdD5HmxQy7JFv74VbPvg+dqZ9YL3j7jIbu4JCr2NVav/90Im32QSHS0Oc8vDx
PUMv00eF2TsHT4yvMBN7Hm4phcUg1YZU4hSl8+yWZX1rB+7TvIhnsvqw6Bbbf/CnKvjsTWRKJkB6
EJraW2alevG7/A4ZzF1TRdVdguv3PGX3leNiip83JC1RGO9ICuAcOuT+jYc179HB37IAH6IobYRN
OJ1MaV2ZtTlOZdjOTKEru7Prus+GPZ/zdKwuPVQc/NgJFc5zmbwPphG6hoMvp9PI4v1cCfsBVGDR
HPHich+SREXggTooDqVvPRVXVrsRARZVMGSQ4aQYG1t9dTaW2flKZDB9W6bcpshZBHeqIidoSDM/
RRivFmOJgZlsmhANRlibGXPSidRTA2UjnJLlxZSwwE10Fx+0RWzd74gENKJGST2K4UQyNnTxDN4t
TsGfJ5p32zZtd/Jc6BZaye/1nJSflsZ8PYPoeFEOx9sUEEGI2O3xmPdfOmHFz2OGirbMCy69tigO
kTmADXLS+jDn0dvM7m5bqhJOc5nBy6yrCWKYTzKQaNzgf4htP7pf2LBvHaxUcvDFBcAamd6XqktP
RPfPEx9mb041GLvEMY/CV4fagoKSJ0bHIUzifHEq6xUqJ7b2esiwPjaicypzMmfKTUmZWfiKWBBJ
Qmsmm85SwNFOyHh4yuIGYCyUrR3nY7RzcV69deesPUGYvuXVmR68WRsvEQs45/lSeZ+F0E8yHeQn
tApLwgsT1+/sYUqaoL3CY3C4V626sXwzrK1EcyHHqVlL09yTFfHeCT7yPbbOUNXEUFHg0CissUQA
mtWJy5M1G+oM3hsWjRcPL1VW4PuHpyPagquPbO4idOD0X5Yof+6UD2imhCZQtwEJOWIXu5HwAet0
9C+lCbt19ngSlDA6bpOEZGSrwfMqrgs2CTXgBRHAgWSY7pyaHEjepj0gO/+LIsoJcQkX7cHF9dU5
L0120mCpscseO3mM5NKEuKDbYVExWXt8/REEVG2piSg4hJ6nEYHV68Qbdd/gcEzg/dF1zMDpoYVE
CflvbaJ/eE6HMZZQQ9EfuNgV++wNVy/azgcu0vU2SXuMFjHS5DLo9bC/I5JLMeK0mQrg3RKlXJeP
U2EnVzEPduyfAxmpETyAUXhufNB6AOPrGovfBCfTIYrI4d0D6XBO2RATzv9iTVYsH92+fTNMFcDb
1E49YsPZwp8K7ifTVMg2CXt3ilQcguhdUUhKCHknpfUo3pOCs8vuU66yyqsuuhG9P1xNILuAC1Ha
VSm4C99zHX1eFs9COTH6ThmA8FHkGRbC2z21QCHZvt7JANAso4mhEK9E7Rin5EcmOyPf6Z9qq6g/
xn2DOVrr2oiYSAXsgqILTiSsIC7jCbTv3bjfN1F3lqX9hUN22EvkGK+7lgJw0H2OdXRTA2SsqyeC
7iXcZVl/r5uxOWG9gme8aN+QwTguAbmxya9fdRRuZy2GRhmumjA5SMOMS4aDeA17p2UP2KFXdD6g
gemOrWZqtmSAEW+06tIhfcdy3RqtqyveRCkpqNvS68uQpdid4oRkf+qUxj2FO7wZFZnaeqJGEpfd
YDfUJqqmyTPagxz8WwyCUiRdrcl6QqMKdIxzZPCHp1T1Dr9Or5t3wZLV4LyGLnbATkOviZqWt5K2
jOyVrOb8g2VEGUw/Pz+1rqjbY9filoPDG/qEg2lbzNcYeUpxMAhb4lUXu0Qk5jbh/buQktA7oo7c
HSzZoDVJOFe91I7HQzML512Sooo6IBFJQptPeyD5hhELcFQe0FPxxiTxtEuTTt+1/eTjuT4/6N7N
bwbVfWtBAWfwl/deN57cEmEQ+YZjouf2xql66M3IrZAt1cuTu0zRpe67+FUVdcMbIzH3Rle4p6pY
kofc4pWx43r63UJyl+/6ye7vumG07gwDt9kUKYxhSe/Qsw2dQIvfT0FpnDrLOXSWWYVFUhRnOXKV
pRQIB8hUXQGxGPCKZ562Hjk7KhhiDK1et472P5Gi54nrA7PvRx+rnim2zpVvqLBP7XeNI5sbC84l
b/H5jQ81Gjq9j4/pAjLQzNonZ+o55NXi3JnL+J0kDczMIa5vBgG2nrRSf+O68yWrLP1UTwBJU5b6
qyRt/Zs0lzZP8GZGb1jXvK2F4xj3qofjepgIZDxGkxhQGjIr3hGiiY4IcNuLUVblPnFNcTBQSpAY
FNELd8PsBsI8k9426sd2tJ99F2pqYeXlUy1tcWMlkQ4hmVnoBesU1oJfNgcj9stT6qTxXsAKQ4l2
VesYgLRiwpyJuPeB2afcrZcotLH2Phcu7Iuje6UOXeGvd3HeG/hIZxhJQi1Se7PP+P3GroPdVE8D
Mo/xg+mJ5u2S81e8TGLoI36Ih7yJgnIDR85Scf/t5Ni+RgPa7aYZJzyZJngTJpbV7dgP8PMknX52
E0p0ssmyTiUgl8ZvT50chs/KdOfdRMT2kqmax4BRLgdPRxPJU7f9mvGkgIASY05uesl5wIb3wbXA
nKghKk6GXNj881m944V+FUQl/5ZHzT+0UhbwAfOCogQNVarxj0dD2Bwj0fQAxq+6Vvr/QixDHz1e
9B8Hn8jk3ov1W6/KsWHLFQg7oy2wV9OaszBJ2qMxgHSzCEePk9WFEWqSaC/RXL2dzWphdAUEoQLK
HJ6s7hnYPOjUCD/qgbqBN0PPYxe/L+urvXTf4z4oL4SMKw+4eDm+RmPzPJtxt8eDdT7M+KLeR/UC
umIwrgofrhLVBPUznuNT6jrFMcvc92QdIG8srb/rZtc9WYQBuMVxAgcpDMy2Hu27sh+WS6RhHdvV
gFJnqeqbDsn/qUSg+UrHjr9zAhCgBOrkW6qf0wfRed+UjqpHJ4XsJ3yLa0iiKURCyXMqHKN7GAsN
f9PsgQZUAC7QBsUXm5TI0xQN73XWAcAy0Cdyp/OCOHSvVD+TlP8hqrob5lb17FEueUNREKI7C1df
5M8TOlOeOREPnYblXQVD+zwA5sTGRlRHnUKk7fMSBdQyfCjtTkOIDJI7YqQBF/7EuSFl3zyaKoLd
1krQoRDT85NRIjybBaxwj8rN3ZSLhsS86pzPvu0Z57Kz4mRX1w6u8FQ59F8JPS1f8tzzw06MFpiD
Yubeg6y4T3rQV75vvKIqYrwxCgOTHcJVGG9aM0QRm1TDfkkaEAqduiutsrwlxog8tHQvqA0DYj3T
fYc2ex/AyBWJMd8Mba8fsyhNLtUcxe+CH1rHrg6KZE+JPghLTSXBE1qtistowVZaz/CfdNvflOyh
rbZfwzet9uDe3mDlJU5JxchMtn6YlakuuWrPXVWRhHC9JySSzObEW4BEqMLs7xOoBJ9bmzoH9G8W
ohd0mX1+Ij2Znfjr5keiBcg15x/STS4gzYUgv7hpzcjo9oYsm/3MPR0CDdHg0K+zKr7xfohAoTQf
FnQ1aGma+CuXivmT8iTnlXlNM0nPLiGJ+UcQlO/GrOTVjR+WKHr47rYPVyBr7mrHK46B5yI66T0u
wbNTE378IUQFQ2HEJyETRK+W4HFjt9YeTgm13Lb52Y7T6oTLp/g2O2XPOVzrAwHM6gGFNUFi1LKh
UBHvpsxJMwRfhvcU9eA28wrKeEtUbafHseb6xj2A0rixu8kDFqXXJFe9cja/5jncMGUW66n29HDs
hcHhm9YQUhDJFHTSHbJn19BBcYjTSWJEkg0XPDvR28iJnJa2iIgWpls/aqOo31mcbTu7YSWiu8ar
KVWJc7zyV46DRY0ResPkhViLOuGf3e8nw4lu05nHV4+08R1EbHFPRkmGc2Hbz3Nles/X6NATsRwv
tLO+DecfMmJIHQpSvSMpJJHu08iJ9gJ8hSxHiaHohatqA/cJpxEonfqZMsuPvV/lHyjWQZs8/dAp
W8F1WMputj4uP0TMSYo2BBy5w0Nl8OaPw9gt76w88KlgaYDDlUtXfpn9lOTbGATMDx6mAWJ1Im29
c+F1HbS7uE7dUDmxcWc1RRtmljve5RnI1EgXCq/Fyjyg8L5SOLE9fRmUqM8yA4CDCoj1Q/hlH5cT
+sucMmxCwf8WaZe+M8efELtgdBLsDWNGfFX9EHOjXCKehDM4ujZWvOM2A7HNWi3n9IcY3PwhDC+J
/EX7jkfyd6UHHjZ7btLE2QIzGG61GbjjqXSafN61i21Yt/i5ATQE6gW644fsnISaD/EiTsvqqKyu
eU3MfbkUUqFOReB/ijtHZCe/FsXDPMH/dhqqI3acvexK2mntV22OhH1i7zn4Qe2cpO7sBwKzXP0R
0hBO/6GDByycvJ2Mbu5c8i42muHM6g6FKcYQitd5iGrDPA6NHr4F1VVPj0SWEC4Oky9dbnOFza5x
dBsB3eSaZ1m3r0czHXaFT/3BnDxkV/TQKJ8bRd4SQekhWaqXtBMfZfdpofzrfpjaS0DBBFQnZvhh
0O4t++IeUWceDrhVe3okfbAQ7SXRew6IfRLFy8KJzMMuLqK7OSP97Mce7111yy+885CNHXxKoTq7
nU+ZOdcnf5mGvaqho4Ev3Ina3cmsevSMinwFBujzkDzETX1SGtaLVtq5jMp+1qBE0N3APqOKE6Rc
B5mlzz6URKkOuc8xkXpwYBAkWkQpLgHx/bhMQI426oTmlf/Pv7IhpE0u+cZGCuYaVPkmVL9NRnut
Z4mmo0Nt1GvBC/CYJfqVaeAeEYBRgcAIPS5H5zo1D6mpHsZIQI1R/XeJg/nCKwKaYJI9oYnad6O6
sb3svhi94HC12ZyCZN82Or90sykewXzfWoUaD5HdoJ8qPgMXe+XNNtFI/wEWWovbv/juZCgX1BVx
n6MHfypn874p9Zci7qZ9w05aT4x244hz2UD2aQP0ugGqf1xErSt4B5paVPHaRbKf3qbXEhNe7SiH
ikSgi1PJfSwTaG6tA423mpqDE7XFqVT6EC9ooEu2t/0QO/jzEWbPjfu8yp5Kh8hL13F7jUhI71Iu
8/s4Nsu9XUOuK8v+HeNzmccEJafzzpFJk+xdtxW3HVvImdtexJlCpinTOr0Ppm56x0LAYd2qqCjq
R2bo4mpyGYM/aShZ3tUgx9IsxSKIWcqz84q3K/XAmTsTWCQkS51L86PmReSW+eByqSG+a4FAL+sM
OUVFaYKlok9GU9rHa2xiR477o3KV8/26f+2VWeZfIrItXZg3VG3wq3MHe0wydM/3EUkwTUiRoNRN
50486qbW9t1XopghCVIVnLymcErOXOyUX1KzJNm8wr6q0/iOfFBa7mNvNL8r9tPd/x5KU6cBNgKX
hKqg4oNtV+MpQj3dvP9nKYr9a2EdAphAekQTPcujMIxE3qr8jEI62dVmEl+cQSZPhVsMz5PV8nAy
eUrogw4qU8CEHxnxbia2e+TZskAVGmT0oVI1anCncg0AykUBE8IlYvuMSrGhNGUihrGjbBReZ4cb
a3YcEVaCfJRVqpAi6PbOgWn+oZpdYkrKGZGHYHhuHRu+/n+VD/5/Zdr/sj3sB/6sTHubfhuqT+Uv
tdnXv/FvWZplyn+5vrSI63gks5DB/rcszTLtf1Hd7KNXQxlGYSzz4r9kabbzL2owTYt/qL/9RZYW
/Mvlv0np2gJpMC8u+38iS/u1/tK4CuauSrm1+TCKt7leilqHEaT3WXwyZufy0xj8Rnv2h5bXvsM6
9a2uaIopJIz4BTXxF6ON/+Le/Kemr2WeP9XLNpk2OGQrHQ4Z23zaWs+5U477bf1eLVIWLurdIgNH
7yXlQdflq4Iyq9O2xq87xE89l42RB5OdTKEn1B2JVV5LBUVQ2xpf1ZYGfl/UnaLnmKJHJ5jIuP9e
D99trV8/xk9d11yIUbL3Y1hjwEMJjCx25kxCclvrK1lknCbZEPARQ7bD8egjE7+V+Txt7Dvizp/7
Pkdz6keLr7hKNmEQFMcE2/5/7vh1zv0/keH/XUDX9f5z0xMZHh2hYwoLG0TjZcSIoT8vNnv9pwFe
ALCSOboaOkWjcetWLv66//xz/7AG1vamNroae+iiIdQdO/hoOySq1bxtvNyVUtMvIquYI3cI/TFN
H8uybO87z/1LMfQfer42OG1yFRAorVRYCnkfdWYd5nms/2J686fGV1tD4BWm8hUBfaPU8jkrEvVi
GOXGLW01LJqAMjo7rcIqnb5RyHSwiFls+5wrAwbbLpuiLx11LaeS0ZO3VMVNai/x9BdX8D+My9pr
N1BjR6lNokKHIrmzHGpUjir5m43En1pfjbpkIopsaBiYwbjvLeqX9PiybWBW27GlUDcgAYHYKsTs
74gLVI/uMowbx2W1IfeGZwpF9XUIojN7JtDuXmaLTOS2zq925Jiq3sQ0ajrfcpfuqQ09FNHytK3x
68f4aUNumiWmvIuud9KR7WGOrOYz+Zz80z83fx2B32xs7mpHTgTS18Zkg7FjA5cloyD4idFa+dwu
kmxc5KXmzT//pD/MnrVLsDYXR/Rez26TJdmtxS34VM4IzLa1vvrCaTAsfowmN6yo0EnPbZamr3Qq
EGVva3/1jac5iMhe/Eghdja+umLcDa36i4r9T0Oz+saU/wvyseUQNo4vPxiGNb8nOGn/5ez6U+ur
TzzIMUvJwtN6oqhOljxeU8C0/zwu1wX6m/njrM5cu2jnZopFH2adN31vC8++rZpFPBpza2f7UkVQ
SmXleNtGyl79ODOxiRt1Qxe2hrx3MArYqa5488+/yh/GyV6d8W4cE5cWcxcWZP/9SFOvrw/bml4d
KUPW225u6C5cqv6dIyT5jf4vnp5/6PXaSBUJZj05Kb2muvG+HIpz1rnbDsK1g6qXEISLPNRzRNC+
TvkMIXba1us1yGbym7YPXI4Sc4xvEp1810u2yR8Uu5nVYHekZ6th4lqDMukWT6sX125eb/uOq/N7
UlMGGDIYQjkmd5k53sxlfN7W9OpwxamKUFETc3lFNIbuyfjgdfPfPOn+MEns1fGaCFmPDU6B4aDw
61ysHF+HyW7ebev6au9VVlRoxFp9iCSKJAvim3y/reXVrkuuVufIqrvQoKgg70ltpWLjkrwO1U/n
amUJx0YZ3IVVIV4R+31TB9bGT7nacDXBASNrFno9GPWuNP0XQjMbXwRrc6NFDLmhirQLLfCa+OIR
4984JNfQxc9DkkrqIC1UOGEs6k/SGp5bgrnbzue1I1LTIaKqATWEOsHDc6rz9qwokz9umifW6mM2
5LWIpDIojtfuXas8qMzeuAmuPuaIdVtXVnkXek0lSHUZX6VYvm/r9uo080jKUYvB9LbQ9CZzDQm1
23bo/zD0/Gl6E5mu/TyIu5CxAar4TcKe3dbp1fbaOIHXB9exTgzU+M4XggXbvuKajh30gmr2hsNd
VPHXRCXeDsXI5029XqOxZxDvmXLqLrS1LkgYq2+R5W7bpdZw7MDFVLulgjwUs30ehHVEBrltKzFX
S9LvG4uIYtGFJDceiWm/j0pCvf88JNc2fnN1WxdMNoFhIVrjeNdY7CD0aIscNjG5j2+YTXlU/2RB
t+m9DvTn150lyEslstjrKIyLhxylk5Qnslh6k6/x1dXu1/bnCh98ikK7cJz1vdfbH4XtPf/zKF2b
+N0orda/jPO50f01r9Dgl0zmCtApQJhti2ntoR331HPqAYmLQdmdH8DlHftt4dO1h/a0SDeTJQfc
MpOMDUp0WTi/NX+ZPH8altUuUFN+VerIIAGO30WMFRqa8E3bAEmbXz9mKT0rXvAOChuBgTwOLx2C
NPvtls8p1g7YXIRUj318R3wwQLn6mkvWYVvLqztWj69GLjta7hqHTCMyZ/EXfsnvxxpHzV8HJDZH
I9BWxFj7PjJYX7wgVPybGe/1KvWf85scw6+Nm6Njxj61Y2FktfkADcVp5XPlQ6B6S/ZZvNk0OGve
7VR3E8ZK6CWCcgEEnrK/+5RJbmpcXsftp7NOdtgf+xkjj+HKJQcL2gbRxo+6Wv12UnDDFxLpxNge
Rl1dRi6h23q92hPznk13sIM2NPuvPXY9WbZxiq/eseZCIRp1J23o9iXOU/klvWoTt3V6texdlY1e
VQuGukoEOm9kAnm27f6Jgeev37FycT/rqYkIBVrjS4sj1WGuM3vTUSrWZtlKppKSTcY7qARkWAeN
W77tUwarpY+HrZ6SmhHXQXZSrXFIdbQpaiaC1dpncAccZVn7Q+Wdh8K5s3hnbfqWazPWnOq3SSMP
DQPtH7L+NW4WG8fD/fVDWlOsRNIy1KiRDw0FQ1VmbDp38Iz+temr1MAxU8bDKWf8cHAVEn+7D117
95udMFgtSBOhJLuf14aqyA/aZi+k/GnbUK+WZOtWRT7g7kokBW2gXdyh0Ng4QVYrMoWBUGXo2UNj
yexn11HzrkOfv611sVqSFsk5QZ0Ve4mTZTurEy+9/FsM6Lo6fjPea4dooftkiRVRTzHiK3VyFYmi
WVsOBcxayK8jjqAYvJmUC27bvMRqmXZLlOABTAEmCmRkWf3nCLfOjW2v12mEIWU9T8hYuiU7LuiV
dkuHZcGm+SNWh3SrLMPvgrQNJz2HZdDeFN3Gw1Os1uqc/XCPoula6Sezsl9DVvkfea3/d9JUiNVa
LTsAkyq3GO+lDf0CK1pKD7YNyHrWd67pGZgzhNQ3usjg8/4gStCfm1pf4+w7JKQRhg4tFXWR2Gvh
IazOtgX6xNp53lWL1uJaBlz3QYhzULPzNQU523q+muI89nN7XDhCqUNChr6YXWedZVFTObftB6zm
uSpn282wzA55ulD042Bs8jc2xx/23zWf3oh64S8ZM1GM8Nvn/HFox23bmL+a5JFqsPCQWcuwtLeZ
7jCF/hu8+k+9Xk3y3rTllA3MxN4wD5QonOKqfNo21vavZ50GvGGj7evCCSE/5cmU3O6awq6+bGt+
dShliDHwupuRSpSp9awTT196CsC+bWt9tUIDO5JlklGYQZXct6xL3htBsC0GKtaio3kZfFtZCJrz
PvrkUynRp2pr26s4fJoUVD95zMKik9+sHO9hW20iRAbiP0Dno/Jr1+eDoh2O7KPUspkPGDkE47YZ
461WZzsEU2VLNi68IW104uV57LNt02VNMk8Np5gtrH5Cv58eljK6cVt/k1ZErGHmtUPxT2LF3DIM
cHdeEKrxb1fz60XlN5cMb7U8EwdJetR0vMoLPCKfrHZos1PgGMyXUlnjgPns4r3NUOxn1EM0FBAk
Tt+PG3+x1QpGbeAUQVG3YTq13/HGXvaOaLeJqcRak2RkGXV+/TU5MkAQqRrrJoGPte0I9NbLVxqT
tDsKs8p2fls5wVuuZ+837QxrCknm2LocG0JHsl7M72OK1cnS1cbfAhp/2JDXlPNx6THqbBXXeEHZ
p8ntsRzGbTIDcbUj/DnUEFGF2+YVw4Kv6OMYNR8SEyrdtnFZLV4TGVNSNUwWBJwXFVVvlsHeFkFa
E1F8ZH1IuhM2Y+y8dRLfDkH/vK3Xq6N1MJa0yZeK4XYy3GtiHNJHtTFGslanVGikKYS73h5xL264
xJR9t3G0V0uzx+QtywWvvdT03tujOOWF2rbq16I9qajMNayJ23qMaYw3lfu5Sv4GCvzT9F4tzIJI
NyIswfXRjh+7Mrrv82BblH4t2Svcvq/HlJWzlCPF5op6x9QyP2+aJ2vAE/cYt8JrhVUv64+FbEu1
txBNzfttza8WpqtnTFgrQg6Djp5SyjKiydp2eXRW6zJtqWG1rvdSF64SxAjsp4S7Tawg1qxx14p8
d3Q4sXu82Xae733DunNjRMNZrc3WiAessc02xEbhGQPM+6rJN86V1bmqlsGCJUvTuktDDNIehz7e
tqOsJUVF0I0+EdwmlEP01tbZsz06G5teXXkx53KmgaKPEJfGu0j1byvghrttM3C1MHWPiaOjWPXe
2H1lD7hry2rbXXoNR+9taqtlx5ofdHr2MSgpg+a0qddrNnqd9oHQA0FAf8lx1genO9WvtzW9WpJ6
6Ycss/ImNLPhq+7EAzamG8/KHzU4P4X8sZn2UrnQbVeO4RIbD6jKt33HNQjdGLA1CwJWJAVsT6JJ
nqU0NmkJhL1aj0GD1fzisME6ynyDMcHd4m9cj/ZqPdZyNJ1lLJtQtOYbjDsAW9rUO277kvavt55B
21OWXw80qldOc0fjwwQPY1vjqzXpQUMrM7xGw7wOjKNaLPneEFO/7bK5ZplbkUdJTMe54LnRWU/y
FY5B2+Lna+Vd6bQIlOO2CbURfxgD83VlFJv0ymKtvBup7nTkwpFjez2uBBUuJPGIgeamEV9LiNwG
eMGY2NxPKEDfq0pRrtf72+b4WkTE/QHGB7W2oa+q18EgX3By+LCt36soaMLWlKQ9z/5p9HscXSEq
YWa1bRquJURC2VkQT0zDZsEyh9pNtfPBm23r+Wp1CqMY6+oavzV0cuzxXyoDa+PHXK3NjDqm2egI
yHn9NO/Iz1GtjQ/PflvHV4sTo4lpwBitDaO86Ck6lo8tfoIbh3x1YlY9Jt1RzHaolEPlSZ7t0tTc
JsrBK/jXPYu6+GYxFd9T9/oUu9mbLu63HWxrLdGY53CXUm4RlFPj2CT811Y8blJtUGL/a7dBfPk+
FjkknCeJx/CEt5tr4ge76XOu5UTAdpJorHvcu1g3k5l8wb72b+fm9Tr8m0jLWk40mVGGIRG6MKWn
9C07mHrWVh2HEbdbPBXjqPlbTOcPT6C12kdqGxBE4zZhFLVnMY8vmZVtS1mYq4U6lQke9dfwtoF7
/W5IVHwwNH4e24Z/tVYxjRBLxLkRJq1355nOjfC3Nr1aqEggHOqFqXvTtYPHaZN8Tccy2bZ9mauF
GmkXazOhuVx0BdCi8XGO5abti4LpX+d75WZ4i7mIfcbOxjkCZhWu+N6msAeV2b82vohxMIKaQTGL
7C5YuociyTY9Cv11kTeRbcOrWnkN1mQzNJL+trY3lkniVf9rv7HxVMjM2XXVoDI89drHBZ/4TZPQ
Xwt+OhPy4WxmlDkIh+he/Wybxqct89tfC3FwIjOc1mdDx0BY7wQgs31P/nhjx1drs5DVMubYgeGf
6566fHgzCu/Nto6vFiZvb8exfaMJ2xQAU4MHz9S+3db0emHaGA2gZ8XECp+mCjhVPgabliVV5b9O
kywgT7m4pJ4KrNxxczCtUzUl2wJkkMN/bV0ajZzMYmpCoF1nVPjfBkO82zQmaymO7kofCBz7STaA
c63SvZHpbWOyluIUVw5HMcQEaAdRY16B61A8tNumyVqMY5l1rgeb+T2axQenVHdu7G4698F0/Dra
mJIE0QwcN5ROiT9K+Xy1kts22qtXp91mLZBtXm+knTE6ASd8tGu4qdtaX61KK+onSZ0vb9pgwXFO
tA8zbhPbToe1JIdadNstR278sf0k7eTs9sXGllfLUrhKWkCheHW2YF7g5QJYrYErbBuU1cqUsTVf
HfP5mr46V+Nyq632vKnptSIHFFqbddhYhouXnTzbfJK53PRW9teCHCAfPlpn9Boyq79rnZ8quS2m
BxL+1+ld1l7gOSMbrMia5jQs/XLOu3Lc9Ob0xfq8hH9Xy4r0Rqc9nK6MsCnil23DvVqXqUyQCrao
NTwf3h2gAlAvG3u9WpeROWYC+ie9BnJQSMJvSbHtqFwrbziDK3vRTJLY9y+E2W8jc9sWuFbyUxgQ
V43Bh5xTHAKl1WD45MYbu71alPg7gVisWO4LHqe1U9y55t90lNeJ9p+vE39NpSJcWFDsRR4Y30Lf
/VgiMf1Y1EBNLzChTP8kg958nE0XKMk/T5zrHfM3P3Cdne2npRLEKnKwC2aUAMON4zsddxLitd2i
bxmL+pliC5wYE78utm3G66yt3Za2hXsd9xhMsN+7kL+q3ZK32bYZu9ZFkUGIQHLy8TG5e2xj+762
6m09X6uiEukjM4xkE1Z1UO6RMn4svKbfth37q90nwoLJXjBjDIUPvq8qHhwxb8qD+P+HszPrkRvX
tvRfafS7AA2khgb6RVJEKDKddnpI21UvRLlsixopieIg/fq78nY/HPPUuQb4cIADA0WHKXJzc3Pt
9aVO6MHxp4AfxO+GwW4dSngPwo/TTy+Ci/+vUTMDHQcsaMw3HJ1/zjp52Vcw5v/n9fk6xj+sT1cS
1XIO2DQn4DeHYM7O6fZBJ336hR3G76BKncQAXS1TDHrUgnQd3ppgj/zV6/53paP/sJ1TJ2FHkaQ7
jgj1/ymLscRhDPlj6UQ8Vy0D5rVqhzV4ZkJ4Rr3UCUwd27ZeaEilkl5+gVXpU6Z2r1Jv6loz7WoG
mg2AzocT3LEymLYRyDLt11+Uukop0W0dk1iVD7NJk58clubQNQES/JtF9HpU/cMioq/B71+eYSJw
d7cMxXvYYKrjJWS2/yPZJu63bV25VDKuKdgCM6YGluT3GIbepZh68/w/b4D/9NudnWuDxY6nxgsm
uKYzXtUKsKJiafzqA65a6hzQkrbDp/CBa4vmLvoMH0+/kOOqpQoUMwzwi6jJmgievjuBp3CZ8vM3
J/x/P3T900d1Ni7Apm0/d4V4MGqPBow8HG93CC86WOprLcs8U+ITCs3rBzhPhy9zv9sAqdGUfc+B
8n3k+6v9JrA4xeNG2uAlBxce5sXIG953+yD+GGBdv4FZFdrve0CBocdBL9mbCOn4ow5WjKUXzV51
5tZP45xSJ1rMq1xgSgj4w5msj9u6PPWi8CsxuWKmzhpNzKiLO/LCHxx8PCGCv70WqCtkGgsxb8WA
oUn8BMH6dvodta6GCd5Vu+42jNtawJE4VtDY/Sbp+Q97ijh7SrOoSyUuhHfgzPP3r6fVR1yvpj/9
JsQ5DmehjqJNMTqwBrU9AGbuvvuN/Prv+dc41g7bqNsFUx1OpWWP+eTX9566CibWm6VImSjus7wE
4VhlYBf7/WZnUQPxFsZWYmSaLJdD5m8MZGl+QzvHnUlmgBwEho7gVJ3Is0Zh2e+4cz3H+NIR9Nlg
8c1UtbAuxTNyfk7m4vXDXQUTPWTXxvFa3If2jOpQz896zv1K7KmrYOqZOuc0w+AE0JmMXlNY4vv9
bCc/bfmYSIsGsns2JzWFb7PpP/mN7GxIem4AR0UzvuTQV/C8gEf2H34jO5uxf0XTainSO2jEY3Xu
cI2OZphE+43ubEiQeIIxAywIIuNQ1rmCO/jJQeP2G9054SAWZ21QbOm9pxQcNEr5ZT7X7jcH6Otv
/Ifz09UvWUBD0jFb0nuxJ8MTvGbZp3W1vkvc2ZugI8ZE2pTecwMuHo2uMFX33D1O1arfRgOrZ03v
UajrWPzZbaffxdEVMHXwzDUy2tP7Dpdiwb6v4A55fUpXv0SYChP4z2DkvVjqlkQf+gi8H7/BnX0J
uy8wZRmh997od+y0T9L4vSGnroDpSE7wAVtK7+EKf/V9ZVNpROqZ9rsapnZOO0JPQ+8TTT4CpPa8
SfrBb06cnRnlaBEJBwyN3OQOssPDRvzyWlfCZHS/wAN/pgjeR9dEUqmGgU/juVDiX4/4DeyICEoX
ekdc4dcsCPcaDFPuJflNXe8wefSJ1BO2ji7QJpnRB2B0PKfF2ZXGQLRIZ0XBoCxqBuhLR/wClStg
asnaR2d3UDC/8+mS90CCFRHxEyqnroZpyYKCDQqj54Yul1F0SRUiy/L7nK6GKUDxVMYGyxB9S2+E
6r+Ik/idDq6CaSfA7MoJu16qvP8L16vMgNHQB9IvqrgagwP8EjSMn2CriLDhIJju4+SXuLl2IicL
BrIxa++Axp5ABBWf0FvoF8NdP5H53KK8jZS9g7HOL8vQApHHAIzwCiuuP9QA3gHcRCN8z2XhtwQ3
xWbbI8+F7sSsk+dpF/KA3juYWvVs3isyAwnh98udZCIfNbQXMQYHhJSUwImB6EGAofMb3QlbxQru
SxTl9G5aIMxLsrIAupRXJLnnX+DkE+hGzfAuuJH7dC61Prcqjgu/22DkRC6U1/M1FGN4l4xVUcTu
iYk9F3rxazQ/oDw3aDwJwTlCG6rtwQYt/LIgV921wBxvnGUb3tdg/Qha16d1CrzURakr7ppmPg4L
1+c9nuLPsP+A9xwIvl4LxZV2pYle9uzMjzvsugHh7IovBpxKv7Hpr7M9TJs+14mfd4aG0RgFoE5/
AibKz2QAEOJfh5+H3sZJnyFqqfQpnaeLLEK/W4qrXEI/ZAGbst7eFZgLah8vM2deYZy6yqW0MJHE
wWnu84KiGF4eh1c62FefGaeuckmkeC4Ku8Lc0RANFRB9EgD7+A3tJLUAnuz8lIG6o6hdZ5Lfh4x4
BXFIkn79kGoZlew01/dOHiUhcRlQr2ItdUVLAqZzNouYuvepvfQ5u2r2w286nMUHkMnCBYAkWCHG
fEhpRpscJEOvXYlu/l9nZBTJBJQS8JU6WrOaw63gkhg/JwFaOGcDOvyTuOsBuhkNrScaPbWePU+0
cE6FtCeApYhW35dEvZVK1FCieQVB6qqWdLK2hIKZd18nCc7vMIDzlv/0+piuZmk1dgXDLVV3TrO7
2YIaMFmvGEhdzVJe6BzO0liB9pVbPM7HfOXhHnjlnNSVLVHbR/sWRgrCs0RfgqKgQOXtUe03Lc6+
nNYeFsGhVfduDj6cvbl2Q/rNb2jnaMjgemBp2Kt7FAx3Fs/v83P87De0szMPgr6nju7qDqupZxYX
n0FW9DrjqesiBCtPrXCFUPdlGG+jOcBu8zM9oa5kSfb8sCbArx5jkGxB/X5sx+xvvxlxdmU09gyd
YAvIVunXNjQXUJs8J8RJ1eZ93GmeFhgZLfHnBAQ1/Z3Nz+si+/dyGKA4v4bAeB4JmBxG3TOxHMUl
m7asu2i2xX+AtCvSMpOk96szUVfBZHdAm0WhEMyT7jGGbea+BH6R3FUw9YoUHK4HIDwPS8XQUxBu
/x+p9Lf9P+0P8fz/5uJ/zWp6Ft28y//7v18X9D/NkLM92ZksRwz6+P0ARP1Fhkv3hk2A8nktGtc7
KE3XDIdQsN+TiYeAto3ZYwJit9+R79oHZVz3qqcdIu78aqBQ1EPb+UVcV8SUhCQ3CXy8gWZNb0kh
38C58eo3J87JKfBOCTf2QN5BnS+zjTXLkHldeqjrdHgOeARLDN/v6Z+5viTCc1hng2ap7Ytl7PY7
gJYVzfq7VezFazJcVU+R9Yh+KG/cVZDBraVv4PHzO5XJf1jarqwnIVaHfMRsdNnOHg12UROkvfQ7
NV1dz2TTxQBTJO9bT1+SI5/KuZDKb9+4yh5ArdYQSvn93gbQZ6mte1kApfO6v6Kt2wmK0iQFrLfk
PS+ma59lTW+pVymSusIezrO+0+20389o/AiwXk1H61csoK6mJ7AJUA9gOAGOG/+M+uhPoSK/eiHk
lL9OSbrn2ytWW95j8YPaoR6Kzi/9cdU7dFRrzHZMNkDPFeQMV3ib+J2brnrHHMAWb68Lup2kaVI1
bBea7/I3wfX1SvYPB4Or3imCOVIZXBlwdPbJg4Fi+a91mUD3PoduJZc9kG1UJivsj/3WvCtaNNKa
foGL7X0Kgq3exBbW6ehn701dsRCIowY69EXeeRue5ZKrtQKBykuHQV2t0LSvJMj1KO9zcC7XJe2X
Opun2e/O4voqDcFup3TD2gRNKXwzRhlSgM3TOZi6WiGObnMey227A8OZ1nyavtJ99PMno65aiAI5
ndt43e6iyN6CINq16Uevc8O1VmrtuhM0+2z3ZNClKZLvAxd+5Q9XsLPzzm5zj6E3gf4nROIyNep3
jYr/4UxyRbJmjER3LmS7RxGMcMbwzS6F34HkqoGSPMmNVmK750dehxkr58nvRZy6aiBThPBMIhPI
7oJdz+VHHDK/GObqgUKbww87hKlkFCc1nAOqfPe8Z7l6oPTsYh7Ai+m+DXOpClvmy+yXELmWRsck
BrQnnet9Em37NTe2ez6BIP/mtbbJ69r5F0FQIXjOAMZa7y3MWOjIysl6pkSuIijfDz6rAUODSLzX
w6H6KlsW67kCnVNUKBHAEBajr1F/A3q7gYza6wEILNJf5wQefm1btOOEsy7ea9CS5oYrSG79ZtxJ
cJfXfrPkBOI+ghoIqdz7fPF70KOuKqgzE+1YaHtIVSIoa9k8ms+TPIFO9vrprjAI4YQxyTG+3k1U
r+fwpwpGzwqii00jPE/ghR/QRsviYT+SMoNzoN/vdu6dvAOCWZMua0SgahMD81yMMDfyG9zJcA+Y
kahgIWlDZFKeUB6lkd/edF2Nwr0j69p1ulk7Ta45b8/bfoAM7ve7k19XOcSRW9bSVjdDkL4JOL8U
evErYrvCIJHLiO4oYjdAPpoy3IqnmHV+D4XUJWqNxsgY0k7ddNvxaQOOpARP2zPvd5FaRTChKiFf
J0W1QMhl+R3u3p6/3BUHJcBeAe5dqKZo4cyaxyat8Pv9igiuPmhiXAejzTA4Yx/hYfOFGb+c0GVq
bdMyy2NOdBOMSxX1vM505rcxXXFQxNcj4CZWuBXyWsc59EF/ea1uVxiktmjSJD10E9L+jzGYrmbY
POfDOTJxSB4bF0Y3dLWPi+6uxelnA0hdZdCCZ7yY81U3up/YtWiDqNRExH4XZpcpCL5I1OOJQzeb
zeo17F/Yub74TbdzZOppQF1lVbrZ9+gpblu4+MaR3/M6Wj1/jVRIj/U4K40FSNe3RZEJVJs3v1Dl
SoOyOezEygfdGHlW+ItuSab91omrC5JbONBuwMc8pzAos1hcAnp6llL/TRake7as4agbIfHMcQxn
eoGj/Hevr+kKg4B50FShH7kRdr2dU1pikvxOHVf+Eua7QJ0cQ2d0qEbZVUvrhzChrrER26JjzQYM
be15LfSryUbh+Smds3JTawiHcewcEF33Usz9Sx5uvV8CETmZ7Iq2KLrZWTdzH1Y0UZc59cypXDha
T8NWR/hfUxj2E49XFV/TH35rxNmUHSn6c96xcZKTXEUodJmj2u43Ja6n0Twdcut7rptJ9B/j4ZsI
Mi9ZPnVFL+ssilgKTHYSWpwJ9Nauu1927IpeQvjCit5gsjsJw5uR39DX43fZcTUvgsANLMJTMnjs
c5kCrZHCX8PrO7puRluEnTJMvW7a7qyH7L4vwu9wd9UuY6xFrINANZYDLa54CWKx37OGqywM1+1Y
wxnRr31F13Y5up1PT4YJdbWFRdunQ9TidxfF9m086Uc9Hr3nbDvnZDaGAXTyGJsnb1SUV+F5eo7s
7Mcx4mca4qLQqOUoD/Zjyb/4LBDiyn/2lqd0t1gg0NPUUHKXZly9DgMwiX492MMl5Zucc9WslqYw
A4Egbx9k4Dn6a7H5X0obPB/SVr2m2zKKVA1xyheiR+s13cRVAL1esDOz4afL5Lgt9rgZ4WdFR1wJ
UJTFsc0AQGvwwruW4tU6pmj9NiVxnYtklzEUNxLVbGQoKjWd63tbGPmbbOq/z9p/L+QTVwZU7Ceu
SyKUTYiiadiEB9+Ct3wpFKtopEf2ceyjPscr5Gb4DZ4NG8A31OjtthVW9LcxnDpShkdhh7f8tKvp
QMYciV9pkbjeM3TEeaXNKJslYvCci6Kf4JJ5XdZJTn5dbXoIKJtAIWzOZfqD0LZHpdgPM0VcFYcW
CeFZPMgml13TjXlXRqufLIy4Mo7znNYhhw68sXqJy3XVRwlXy9xvm+ROvBNh29kz6l5nfBhKkHNe
G2RPP/cPkjsxT+lVyH3FnCvsxbKNmKj2nP70inuunEP1TMOpGj+dUf413M092YLfPHe9rol/2CWu
ekPH3ck1YfjdcVsTmzRF5tfxRVz1xj7tk0kllkocCVIB7hNVJ2iHXlPi6vCYpikSECubaEweaW9r
OMN5JQvE1eHlOsy3vpAYujBxaWhwH2DV4HkSOOukm1qqu8DIZgjVxfb4C+DY7GczR1wpXtomik9s
k007z1NN9TFdTLElXvkqcdV4jGXhBM3c6yUyW3H1mIhp0VO+M6+bDXH1eH0/8SEKZ/x6fNl716/8
TbGb1O9uQ1wjMVWYFtBdbKJVv8AH7WlQvVcxg7hWSKFZRtphiTRsF38I2z7jG/wmlNP/sD1f//xf
Egdt0rjN8xFVqYLMj3AXmh9UkRwh+kpl9qfXVnLlRBEa4cI9pAjpc5aXZpZ/M734laTJvwmKOoBf
xyXGeqf9LZZ/2Dn320muKxJO9wANpBg5LI626pOwCoE48TssXEVRuy/RMp8YnGfrE1tHPL2sXq/m
xHVFSu0gBEXXdJOSJaindHgXtMyv8EBcXdGUkngLTSKb8VVDgL7vP6du8MxiXWHRnphz6xYim6Pv
nsg2Vds++m0hV1XEVnjLZEmENdh2HQqlnFWwcvODEBJXVsS3RJwiwqzky97MPKlxp/d6oCOuqCgV
QT8FEBU1RTfeWDpX+ZR66ZWAHP9174fCdukB2zYQwgL0UeiSd35vC8TVFFEr8xHmHFgmNiqh2MhT
r1o3cQVFcbqtwxZgYA0E1FPQFl0p+9TP3oi4oqK+UHmYxEo2GZtMW+/LOrflwhf03XmFQldaFMPd
M4cv4evXXKqFqpck8evhJf+mK6LLenQrEpbRTnEdc9sYVXC/cOXKfNYtW8BgRsoyjeRm9qLkRei3
wF2RTxCNaHEaMXQyZg8oodR88ZNtE1fhw2AucupEY4EHBX8a2IQ5H/E06vUtXYXPq2wb9p7h3JCk
jR54oPh1yvfcb3O6Ep9zIsUWrStG73gXlmKUYqrs1K5+/hTEVfrQ4Jh7Oi5zw+ZpLFfcJ5aj9Tvx
XanPtMfbyoZVNmo7S2i3HoeOv/jNunPL4r0s5BpNawMKproaTs8qCEEO8BvdyZ4P1Af3bSxs0xUo
gFPxnPa737HsyojOJKDbsJy20TboajhTbRcrQs+031USQesrebodthFj/rlF2becqfU7O10tERsA
Noji9WhA9JMwgdLxTRaDnwMLceVEW0w2vLgy20zZsU8lNB3JVBXrYX54fVJXU8RnAVtGi08a4Ccr
01/S9XcakX+WchJXUCSGSHVW45Pi4VX/LPB5yaWdzfa3WMkIZy0YivefgzOb5MXv35L8emKfNlyO
rAhtk+4fAhnA6Mn3K8TOyPPUEkg5bUMHVe5qLHfqxycgrsQoOAjcyXPMEjfyXZ9Ft8gTkENc46Hs
OINp7yLb4IoBw0NxjmW3eRZFXIVRSxjc3+VmG0a64QW1o0CVxxYnv6swROF/32z/oTjiioz6aUVj
/1AszYw+X/IJjGL+oFMd0Dd8R1/+B1ibRcsn2Q4doLzHOUjxl01NcsB6lC2jnsoOr17zWqKSKM4H
YGtgqWPPlm8foyml62O0jap72PR67G/l0XbFZQjR7nvfYeW11fMYU3U/9tTkTwRAh+gys6Sdak1b
uDyUjBbtVxLQOK/GEyGgHtkqtlrSFJzNpAhG0+wdilHPJFYBvQ57SNpbaqGbejZLTqqTHtZe8FL5
oKeYfEYSpb6RUOxP9PPyfr7wDyg3cdnmVwm1898Kf9tRUVBD0gYeeHA3SvIw/xngPRKWOAgbLfr7
u6y9Jocg4mPUx/rnaWGnBqvVaU3ARwE+4i5sQqfv0Xzi1YsG4yQa3mf9+blf+Give54GxzVD2+l2
RwvTmD8GstDrE53onPwJW/RDNQlQC12Vp3v/ItuDthWjkCRWKhLLeJ9a025vJzhsHp9SoEe7ehBo
8KuGtpjTCmQCyq57dDL58Iol53U4Dwd5hxfmzpQFi4Pi24FJ3+40lgpszLFI+i9db1l4Dwz6B2ub
8n265ukUt1WR4H3gkmY2eGfoyckFVgRHXhGiWPru6Lr5g4n7XlxarmbyXsBdAb9mn+dXOzKRh9Xa
yjEv7d7PwzWE403ybuDxNlYrfOXxPnVqOJryeUL7TTYYCP4NUW1QFXMm9vq0UKFXodkjOK2vLIVl
U0SEuOUFBHblSorzs5GQa5V9ki9BZcKhJeV5qGy4wnA6LC6TVG1f5XZTX9Q4RvDA5KFRt4SmQfbj
hINV0iRsidpbEoGBXqolAfgngH2TqtgamIcsZBnMuyGZaatzXeK/8NdIGOxmo37ARX9JS3glLvKr
6nM5lCjrZkXTURlqGBHFqKRbgl1U7nOSqmdVkIPxUsatPst+EslRU8uC+aqG/Ogq2cJHGBSc82SV
mAX6pk2S5fKyLTFks2QMWVfFOR/a68gksXUEMf1fpm+tLoNQCHA55l6xOg+HQn9aFcm+oHDAeL0Y
WmzlxAwzN4k/HhuVJ/tZduNK8nd4OkhlCVtkI25syvH/V24zyssgXUcA7AcY/Nh6U4ofX6Oj4NDx
wfu+Fz+yrtiKOuwmlbwZYRv5Iz47G96CPLB/b0Co/Hm0Q/wpyuchRc2iC7YPrB3OEAYzqTkfKTfw
KK56si3RZWdxSp7NdNDwqtppnO+HYrG4cZMNaymp0u9Wrcb5ir2VqErQbfluOoLKH4OFtmoAEgr6
W3Do9kuRooV7USFZYfe4TdmLoSJ4GDT+pOzg6pJ92Zd8GpcLfCVHMVyM1GR836VsnH/iNS9KL7CV
iXMFLTFL0ge7J3BVLmfdUj5XA56FlqRMw6Q7Kvxjj+3tAsMBfVsDEudvFrO8roEgaxGW2qXF58K9
kH1EG1sXfRxU0M2gl0oWreWytqiipf20vMxRGHbf8zWZ2u8SFIq1DjeGFLvrxnR67GDfbe9zGp3j
u3Pr08+jHYKkGkJt6HUTXMm3iKaBrUinRHrFy2kWl7BfHKYXtI8kxUsrIvaQL3jXR0s0k+3Dktr0
56jiCepdks3maZ5npAvxpOUXWLwq4Ne46n/uo96fBbcsK6cFOyqo5BkP08denQGroxM5RgmHNpPU
HfKl9RYuWBNhkPL8rS1YG96GQK3tpUeqFlRrnrXJJUOXWVvLvAtEyTNJg0sfBOavdM7n9S6Gs05O
xI7S4L3zdXo/xIXGWZMjgeSMlJwdsOLd3p2tvCydfD8EW3FeEBIy/MJ2YIjOc85IeN1HFkb3AGVX
EdUJOlw+rwdFvSxKZfHXFiXZY54I85RuQS8eiqybkhsF4yK+EmyC/QkH4MN0LNUKK0hlu6fCpB26
SnpyPuXpvL5BWQunewLdSFwd2cz6qxgyw8uDoGJcYoMWf8Kx83hbcDJmFWyQ/4j7tfhOi7X9Fi/h
Mr9fsu7ESugiHlVp2OW1XaMBByLMMmG9djB4FsbAYQ1j943o/KrJoB7mOVwvKKDzGj4280Xs7NZZ
25CwFzXleDqSWXLbkigsi+h4xya7lQk7p7KAOVzJYfGEddm/RxqhyhGduJWygSlPeBIMRXbWLEtV
yUQm3vRx/GSjoabZ9pWZQF/jsO9qBSBSDVz5mzPbDpTyhjyod+DdajbpouIi0EUZwUfvZlv4XyE6
j9lTkY+f1LEpxHP7LWNsv8KvnNSpHsynTLeiXnvYW8NZYFurAhBAhWWbtwg/1NoHONrFJSBMnwaC
G0SACI+jbX458gDxsF2LkuDjVtBQRCWJjqfoYLeot0+F3sILbO8tQKoTr/Zs6KpDhm/HVP2BaUwv
K5wbGxSyvnHCzkuSmBqyVlZPR/8TPJLuEii8KOcgniEBsOOVW347JrZWbRHuVbgoHCsqeg6n/J06
sodkgVawo5D4oFl4LrNW3SayFm8WMj613Jo6TY/347wtw7WzwR8E6KpyaIfHXZ9PUctEySL5IsyQ
P8g03y6tSX8OnX7LBjwXVzPmkI5ix04QtlrD/A2unOfrCQALc6sFQtAc7FFXxmxDtpXQRF55kg5l
brmu4pEHFVnWD23GsibeGfzDRfieoIkE7kpjlfB4KQe1lf0S4r/JZnQhaOh+LyMlwx3FirQtI4Me
kwFF53KbR/oMcH2Gk6at8Q9ic30C7snLJTvlc8yi9KdJ272tC93FnzqRqKNe9YhHxyjuh/5NRCOK
2oFW0fEWtKGsNuHM+I3lIx8q/PuiuKLB1EbXDJUp+xCKJHpKw4CLkjD0opZ2E/nf4qBzvfRJkN/z
sU2/LNNEbZkcu/0KYGQaXottbb+YcTQSOR/6Qh+KmOQWK3ODhzFbuvOlIHgJveQwBq2mY46/AA8j
tnLru+1Ltqzs58bw8vM4TQqzowbsKWynNQN5uutPHCAolL1NAzseH7a5YPNDxsI8vm4xC6G4noKd
XJZom0idjzOD2mk27VtJW6luY0KGP6dzH14V65zMECJzLKt4kYfB+9JRqJrtI34rQbvM+D4puuhv
mYEy98JFOKoyXlBsRY3UrF/DcVoVkqq8G5uuXebPYj/I8ofYM/NzT6FaKrc0gZJ/Q0aMtyszR6SG
gXacP2s+CXGJ1QifumE+xqHJQGj6GEakHS6L4FiQq8rRzsm6HSxVrrLt3W4MO5GabPsADpVV8/Oy
LqyvJjUnEQJLH+4lKqxUXgs5n1G5DexYKzQ9R+9W2OIPH1fYTch3mwzD9bqESvJrH7XIDYsEXceV
sTG6gfGvmPerXpK+JiIMGyTNcXHUuAq+gc2bhP45ih5g6yGzR7iZx8jH6HlulxFx5ksYJ6f9To8W
ck+h12C/bQs8rGv0Bffs/QBMaXJfk5y0mIo+TUqtI86rMIsnxJWU2dLge44NhSc1vIrtgOY7yvp+
eR/Mdu7fRVE6dzVFyhuVu4AD0jPuLcCFE3mS/ILc+hleix26msIcR+mpj+OsVcbTx94Syh/yiO3Q
16SZ4pAByrwtdX+uH63Kt7/IClO82wgdfVClPfjpFRm4+SmCnMclR2/wy3wEsOGc13RkDfzukZWk
Fk0Utd6Ru5eByLfHvRfBZcBB/hdRCf0k12B4SLMCF4p+tg8IhRF/S5Od6HIYtCUPBWc9wRVAwz6b
nOfPQVP5Gbe6PCvHZWuTaovDJm4ZvwSDmfZaB/lKbgkJrK2EJpF9v0f9flSJGHWNWJd/PdXQwlUb
eOIZe2yZvwZhltvLNCIXeLMi8p7vBqSrpQJ98dqmswi/hbtMzgqXnX6+7cExiMtZROwD9B1FdzmD
QEcPmSWkeGSLOj4BQcl/QuehWSVXMXe3FelWj/cks0b1ScY3u55M/G4cXhOjWbUg7sArUXwv4p6k
zxkj52U5ZplVeP1rLCw9bSkB3xRlG5Anup0FbogAx8xAmbSHRKGNJKRWKWFhxbthQD4GsPb7tVuC
D8OmOU6ifcje5ybj6t1J5bI9m+iYvs1mtjH6igUPyoPHOJ6kTDY47i5n/JbOXD93clgAgjfdV94f
dv3aRqnQVdKizSwp8iCosQHgFMBG+Rrhj3UrEO3zfavsabbuZoYzftD53vUwajuJraTAXTiEd9P4
FUndmJYziXtQ1fFDPp5F0f+gnJv3KJcnL11Gjbjwc+d3CRIukqQ9PUZsyDQIHzoof+reRvrSZjtv
OF7qSm7PuL+Gs7Lt46ClZW+7LWQvq6bvAM0mpYjRvBvznV8ywOiTynSQ8F3SxHbDo1wSA5OwMdlh
KccOdLmwpeCX3RLWv1V9cga3UA/hmzjfzJfWJMHTHGRkr5N0FCghoCUpa84N94pLtCbJ9tTKmH+z
/cyHMkQmay4bjVT+mEZT1hzFMEJNFesVmoso5ctloWvw+fgv5r6sR3IcSfqvNPpdNRR1UAJ25kFH
XJkReUVlZeULkacukqJEiTp+/VrU1Ox0F77Bt7PAAgs0Cl2VEUqFgqS7m5mbN66fAERgqYoCsR09
2V1kNm/akpM/asy8cKJwRU4hmJMp5np8y4vO1Inla3wXT2J9aYOWH9yJ21NTohJM4lm69TFCDF9e
MYZ2sfm6IAZuB2X1bnbX4lmrcWnzbmIK0aactd2owiX6BpgcinJLkR5iDCl/Rw0tHhozQGlbreGu
i6x96HFY7uniFeEVmYequQWMLz94JOMu1eUyZLSb5cELCuQ3Td+fhpjD1xFmwDjGdOx7Tx10W35C
YRC45t28tqdB1wPPi2BiNy7Gqw67gg8oS+VCgjfs7AtYQ9ji3PfdLEYUtLG+VmLWu4CO/pOBHlMi
v4rtlEu37bGqEBTrpDFVvA9ho+onS81aJ53jztIr3gQ8zjqmLiFBVA9u1Z4a63tZ06yHel26pA40
ucc4xvVaEwzvPFIvms8rYkWXCz6hxbyHEULeuS0L93qcZ3pQfGTn0mBsGR56KZsUk3XcZzw13ztU
XqNWAml/R5XBqWOWOSumzt6GPsM5WrmOuSvLqMDo4VLGV62YPiD6DNcXg/72D0Ut3HwB4jVJUy5L
Ojswgt1OfFlIshB0Hyo2XJF1zgNfuFUuZTkfC1rv5kLeLtL4E8AJyvYI/pCcwQyPqCB10A/1vvDI
3dllNQ+VS8cmRccRBm64wjXd3pcRfOUj46/3zqpGNxmFT1+gnW++Wzp6/o5IxKTUesHcbeoFjVCN
wHwEvtDpaEbbI/1qWmc7BsA70qmf1vJA4C09Xi0GpGzq95Tqa6chER7+VJJzUxBrTnHgx2xDoQLt
HiCTbk0qp0WO56Fqq0+QDEObIQRbwDBtoXGVFd07cDscg/ramfH8qTeHt0ErW7FpuxWDf/2xX4Jd
AAUpTXgM1/Jkqlz/po5oG6QWB/uRtHx6KSsh2ZY1GgI0nEI1XLbhTehmdVG1egPfIvPdL2ewvBh6
h9NmgM9Gk7a+i8iH+W7Yy3osabjTTNlmXy3Y43v0ougH1sRucKX7SmBR+22VWeWrOpEIaGWCVF7H
h8UbaZuA5xmR4BI5lt+iy1jaDDEDI1CCBePHNn4jfZP1vYzFhnnKVKe2aDmqHmpDnY9DaV8H2HGR
1LUUPKMtozFK3a6KHmCGVvO0c8KguiYeEI0zioB42Xujt7hnWmCA8TsrodI/TVEzjIcAYhy67Wwh
+ttISu19rIVqyi0M/vinHUa3unJRra/YuU0f3LgVAIKs7KvKuS3oCouQxC1BRGCnm6hHEHXR3puN
i0Q5PZcYr/CIYUYMTjADDU4e0E0qEwenjn9LA0UORNXMZhPrpJeMBA/jqkZzjLetadw1G1/iCT5O
sjE0n4t58TPLMJsjbaZBqqdxWHC6geLq5hs9A6RMxsBTIuFRQ4oU7ukDz+B4ah+kV2G0XctVCMnO
hHo6QRQpv4VjbfrNyB1AB+MwamS7oXH1qcHcN5rxibHqYVbE0Sn6K8mU6n6dh1s21l0u1Yi6ETWI
bDY8qtz4EzBSMOWKiaADbYVMOzEApPQ95K1WwzISb9iLiIS0SYp2LO2GMwCZT51blL6bAL9Adwd2
mefcdK2Dk1aaMoKJjqPiakmYL429bpBllXMSWkr5S+HFcZnExG/6ZMDgqJeywf8jRaqDKZFyxeeA
r37/AtQ7xNB6kKFDWtQ9viGp2NrvJvwCkbUzQddejWQ6fCEtBsHshA5McB9PcuJ5WGCRJ3Rh7S0R
ZGjeot6B65MWdVFn9UJKBkkBRc+HyaSvZv/ZBKsTv3m21UAebDfWOaS/Duon2Qx+ylpD4mRGLr78
z2RwvzYHD17Z1BVv9c5goOZOxX10A7DM/x/SMd4vDcK9q92WyF7vooHMmVBNm6yq/Dka4y9/8r0y
f/sP/P0NFl99VZTDL3/927mV+O8/Lu/5r9f8+R1/2360pxf5YX590Z/eg+v+/L3Zy/Dyp7/kaqiG
5W786Jf7DzOK4cf14cx1eeV/94e/ffy4ynnRH3/9/a0d1XC5Go5E9fvPH+3f//o7hTTuL3+8/M+f
Xe7/r78nLWrWl99e1Ptvu49+/ShaWyloWv5+6X+8/+PFDH/93Y2/hG7sehFzWRi43kWMNH38+Enw
BZU282KG0ghzRS6aAtX2QwlfseALRWChxKOQdDEY4P/+m2lxJuJH9AtceyiL3DjCUeOCXvrHff40
KPv7N/P/Nizz/AvX9082ilEXiXWEC8YxCXwa/ir2QLWpA3SU1qlvewPAGgmkk3ApoqNLVoEyRmnz
fZjHoknWoGBBEvXrGKayK9AUNcCvrd7UJPbXzDfj9FKgf/6rKZmtM76siNmtxOCtHMk1K/LBBm6R
z9EwqySgoov2OhTTCHgIjG02GwnIfg656U8BmYEYxWYhn8QVk8BbUUbmoxWiTMLGEY9OYBRP4EFU
rKkKauYnHKL9A6PQHuZVDK/B2PGrb31RNtd9jFGhSBGi4GGayhAfL2j6MmnXWe650OOU8+CCLrYF
dXeIDrTOOhWTAyxApv44xDJatxLk4FVkkUgnNhIhsvixv6p8ET8QzFA8VgsXQKJcXNZTkT1NI9Lw
asEArBRzlrQEqmqlTFCodduhITTH3TdPgKD6K/BWDmgWMEygPGDLzxOyLlWbtB0GZyWOV2NKkzMN
nwb8Db8SPp571jVOTLJYVnBYQh9BH+WdNbG3W31D+HXTA+FKAfRzJPdExCkP4fyQMB1Xz5NPGLxe
Bhbf4OgJyrQbQF0kpRXF0alN+AxAP5qSEUnBW9sQ9ub4ONlTq5ruagjiGXBkj9Kh4HUUJ14kkQmi
+6H8yhwv6BOk5ejAtaRpTjKSoCGpAWRAI4s5RQwAM1yeowF1C7AGeh02mj/TfgTmXKmKPtLeIfsG
00WDxF1Ev5MhC/oUD38cIPVWI2gg6VdfrajhJoN9ob/WTBavqgwnxE0gq1HSIWx8kxGGGgCu1tLJ
2eL/+NVARhLRQM2QgAkIbldbSTdrNQtpBh9xNm8KJHf8Cs0pVCRr2/Ysj3joXtXLskAUhlwhSDQa
9wBFgrV7sKuPW+vYSAGNxfVe9Etb7zHve3wVtZxOLFybV5AXw2kOMRsykbZwr9dJUIoAH/KHIe6L
MLHKmEsfNBvRswHQXB6oM040D4dQlNhhtTwOyiFfzcAGVIOrnp5NQb0wXWfTr2BI5YKCLDLlgxMD
oUH1v0RvsJN1vkU4AbzEG+v5jrbcvR1n4oPeAo1aZjHFptvApHnZwpaz0ZlktQWIH/PQywlH6XiY
i9B9DDoWDgnq0uEcUe7btPcXlADQbzA39WWJMdUO4mqdAarRfVp0TtHeYuTX7KWLG/vvAIhaFBSx
s942Tay+VbOgbzGX/YeawHTntZZ4cEtzZ9Q0PcH8dnoShDb3sN5D55E1RKH6nks9bVvbRCShLo/u
uXXh7MuZa2DUHqBYSGZ3CeXGExEq+VoRCBuFy9XdFC6+l0wFyDA2hEnvjfqbY4b1rTSsgZE0qfoG
90k0S1qtALcH1m4vOSxGeRDfPwxGC5pFnfLfJ93434e4gGc+XbgLoBC4RJBi0GicIRXgfhqXw/K1
r92lhLNxU65Z6OHXb6Jl1CozjqtexSLd16LxFlT9BBlLPmOIEsBzrkA+6n5S0RWqO/cRBDiMJZQJ
QbdyFpeP0gPJnoS8KYLMKVV4zdoRvAMmkDoo+NZmekOccBTQs06DUSdUXznx2vYpNgEDORbWAjAT
8N5vBsMVUWEHFalRC4xQOWpY7oCNaMslSOPZm1FhzbXD0nolgzzJoldvURzVNFmmaUQ3VSeRt64m
vKesIx9mbqCSBr7l1ln4o0V2HVbawSRoXYOsMlDIHBiexgxzHF47wHna0ksUWV34j4PIWtJYxwHO
9CJ0dpZj+gZs4EPdJhJn1KMbg9/YojkIw3qVV0QPDga5xIkMoY7fOBEhJywsGafw9AKO2FU8hM2U
MVWfukXhfi5AN8F+F4C/Hla9CnHoIR9xvoaxg5ejf9qPU+Z0g5szyoYIkGdQ6GzSbuzkgHHZczwx
zwCdr9iYNIwNbIMcm56A46/3bYvvNIsdgLcpBcL6OoKIRy7uw6ynbTm74j50jhgCacY3GGFNN6gB
w+4qUKwAJRXfwE1a2bx3SmkT4FVFk3GMR/r/qPEuLYZ/juuA8iIv9EgcMI/96snhqynASV614H1q
cyudotwjbrPMYUOR01oFGRg0dbXUlv1d7vpvZYPH6q1vTfs5/Jrr/Sk9vNEf6mHoPz6G44v+9ZX/
B7NCFxkZ0rd/nRjemKFv7W/7AbWT/u0vv+VD27fD+NveCCSLf0wQf17qZ47oR1+imDI38GHKRNyL
dvVnjuiHX+C5CpE5skHmgTr6Y44IozkGAQvxfJfFF3X+P3JE/wtSOZ/FnhfD1j5Em/m/kSOGP5rZ
/rCWYvBayF0DRgjUTD79dS3pRaq+dUT4FaDgu7ICwyIJ6Lu+Lptju8Y0xzHzWXaK75uInVZXrhte
yusBFFNSufaIMhLHqN9h+VdrLNJ5oHcTp92dMaI7ySWa92zuh3teU7X1PRHckFoGNxjoBxJyldfG
NmXCxGyydVyKvIjj5Wpc+Zsg3h0D7Z5J1T3J0m022Mx+xkjxvrhVAdCJR0kc6Qe5FHtTR99d691p
7Vc7lMk6n5SVqcTIhSSQ3l0h6texFc9cgrBYoqqGJCY69y3DMeA6yFjF0CVcrKDYkBgnMP98Bqbw
SLviKy3lc1vAHI3pCJMhnJfShYhmFJ/ISnBKE/9UrcWGOh6c9toBrDE135ZeozCFMuMJgpbXyo3O
ZvF3wDmchMATPp1NeOK+cyAjc3IMJPYSgLNX0CJcUBYaZbyDtaNbRwGQuFVtEfj0Zixxd7UL4+F5
Jo+8wG0iPp3HELi168CoSHl4WJ0Sn5ghQLIhJo8oDpftYg0IoMUdwOvij8mv3xlcTxI0dasEvdf6
htMiTKHSibI+ULcG2sRkGYgAIdeW74VHSDJXatz51vDnSQf8qahZuRlh0H0rrChvrQC5XbSA310k
w+0spiweAYaZvgBfMqxwTux8yHO6RuduGAdpXeH3s5Xo1zBo3adRYwVAEIasZxV60629yUDrvzvC
v4uZAwwZH5rBDyt12vJTOeVn5RWflZ4o0D513S5zlDUaj6iAVgGywZHvybw4u8o6c45lUqUI8GRX
TPqeNbAiMNoNdguUS8mI7j2sWr87wBU8yrAXSiRF9oiRmwskVcrPYAbQJQVdHm1UAscCt5RY1/Z7
UDjNIVKk2QD88r6JBYIDABrPvOBmu5LpERPylpQZ5GSBy+6Mz2EZzwNvW5Dw5BgbnNAe070pBzCy
RhMhKDz/DvovnRPm3jVt/T7V82Pd4b4b6O2OGizbVzl2CO8DVlEBYUAKP7ZzCLglH4VT7ViIq2DK
8q3qvTsYkM4mmaF3S3xvMFmMJvJEFfzMu/oVMu4HNeLbb2s8g0abOP3xzFEM2gQH2B2SGpt00VAn
6Ky7mhp9SyZ7tKG4diu3zdZVwWCzxk5iLXKlRmGxI/siSTAHW5+2ZVK3WLrBxXUJ+pTiGkXWPlYE
i7tVt53Hqru1Dk8U32bSL/rJmZGXOzYEFd0Gu3YAowribgcM/rkz62PBFnGBlR/5gHWyTGrEHOZo
yKpBXYte+ZuqGKutrhSWnQ/6Bhoi7IgqMmdDGqT6UKCd9YDzpb6geOivzoXTo+EJn70n47GIxPWq
cb8M85gM1betxXoisOPsVnwmAgvjpCzRcGAmsu5cFMEZClELEVX96ejx2InWZB4tJDIcatOaoMQe
egf8eNjx5x/nX2vgRuNDj5BDuQn7LIJVJPj66IQLTcnA2xwMo0nDroTIxsV33EHmnPoI/mkIDYuh
/h1xwNTTKGxvYJvqp9HKZkjHoEqpIs/JiUMMnGbhdAXxFOry3p2xoizI2yTieCSti58X7SD26wCd
hYxxeLCuf1Ju/3QxD0tQ8Jp0iTtIaRb1wHrdJd7sm3tQXUEqg3CDop3mTiUjVBTrYwPgD4lsdEZO
7aGkvexP1T+NJSKF5i9+WH7KYIKpqQAjxLQd8h/XVh5tMkiI9xbIOG/WIu9HAith1FOLFSRDY4TJ
DACZi1uD3pSTKpNh8lDKLI8QEHxSU7F0hTjpAFrl2LlOm04FtqxQQZW2pbjulua6k3g/oucpNtPR
40AW1h5hKfLrZ+X3T/0o6WGIUOwRZ33USMZTbbEQaRCBlJ3GrkxVGMb9RiGbBJHAHLWkpl77Yzw2
WGsEHMeEXmgoSKKTp707O2HfkUI/xFI9d079te4A6hcl1kLTQa6FWeTgBTiEreDCqjRYoeFpRHhC
Kit2Am40D16jWU6R6kLuhu+SIhzMo3mCmKo5YIb0u0bjMoQFA02n0VlSNHp6B4He4F1B/TnH8Eb3
DPsFsAeTF6TD6t9NXhNDkuVgYmkU5+iRNZiQpvHd8vCMgU+oq4TGM744o5mh/ISA9GH121vMyHme
cVvpUuDFsI1/LUD7whNLXdfd8og892TbrgP4bdmuwmStBIhUkw1F/yRXIBFVjScxRM4H8OkmEwXb
q1g8Yx08qRmLmvnsHMv4jTvlO4nYnFO64vSuJoI6e+X3fFa3olke0QT6xA1oFD3X/dFTHVg/A+PD
OHQ+EGlM0oB6ceCEuukkRtcLKZ9dhx8W4E3pVBbvTnF59G2IEwizYwA/UCeZZvM0T7pOqgL36OIx
24XHe4ctj3M78UOD0YZ5O8v6zmlQvCtYz4YYSXaGBLDJe7/HLQTNO5y6P5e5APdbvDcjThloPsad
o0W7WzQPoAnC3UUTYt1UlRA9QjuzhWSe5h14RuxPfLEIWCVWy+RnEnxUJhzopirsth4QS+qipE2r
EHsG7Qiv1nMOEgNv0lg65zHAUT6OcQSg7vJAoGpORrRBJ66uwJPJKSkmnAZqiaKEoLUumfrLEyzB
29ihCLG+oXDtUz/gy7G3rv/olngaxYBDN5jAj0I3Ur0GHiLv4IhbrcDgE+KmvYePHtdQdnjODJnD
2IGBxe/XiuI4avi59MndAL1uEq+9xoQBbIwVEw22vViB8MPVO+lFWd6IGGKKy0mZjmZ+rKAzfOlt
iA8jzNMlvzOVNBeATG3rFVI+gtwqjRSSGk1x5NCqizesaknWGpyznHCVOEgEcyrEtZHuS7s0QVbb
9lm21bhB3rwdpoHmVhXvVWOw/HBcNQ1OfwJtKTRsyBw99JTtgiXswbcxbwOxAM1LUAVbBwLmpLb4
g2osTQaMKamhRMwd2wP76/QAnRe5IzXbeMAUryuGXQOuOAkVX9CWom/thPtbCNDMMmyBrFYWwcDg
jKxKPG5oX197iWNHSATeeQggu1nwzmjAcQZFg0kEKx+sQ8fN0mOhNjDpx9Q3fO7QK95b3TwXUwzQ
7pJil0KGx8FDByKOrCYrwcakfJZTVvLojJYSpNPQi6CRwN0XPXCcwG7XV8z2AEjnLc5rAYOIzNeg
9o2DjS44lLI/DsMKvqZ5welBlsEn+Pkpr1t/SZH0PFrNhx0oT7ONudfkFdSIWRyIeGMHrGAKMeFV
oRDfLgcLBh5BjjgXcC5d2Hk1yJfntYSQoAr9rKIXrLNHJMKwYjzGJvQOpCyHv7tV/C8UrP+yrP0/
WKyi5I89gqahf12univZ9s412Ai0V/2TvPivd/6sTin7ggrTRbcqhiZF4aU3/md1Sv0vxEe56sdo
CQDz908Gw4m+eNSNWRxQykgAOdI/KQwn/oJe3sAjYEPQHwPdjf/v1KfsRz/3P+vTEDxI4Hu4InU9
qPWDXzt5feqP0npaX42zXb5FygfnV4Vq/hQCtU+C4tXgqPIRpZGmx6ASUTrNjtabWo+ISRobSgO4
yzmDpzjAs/IbwUgXlqyjiTcKUh4EBl6igh3MOW4oSGUIqvyEhWWdo7NfKEgghF3TAajo7VD3/FBB
ONXBIJZeXNvVelQjGFMkVaa8bRlbd75i4VtYc3kanZGm0veb3KdMbOjYpxPE4Ynw/f4u8ODrRGaA
LdM44hgeEW9U7LUvwYS74G2JDTvBeBkTFL1WUnzoAv+yWM77XGJC8c20rOE7qOPo48e9GM4aDjA0
wN4lE2K7KMl6t6AzNJ1nW921rHPOGONJMAVXNLhqBNVEzgso2ZNeQk8cNNV6BBrWQqXM0BRBINZ6
J+PFBK2FK1oq26B48nSIHC5so8w06JqAtNh0K5pQumON7gBIZutm2dRzl6JbjmLCkqjo/dr04XVh
BnkeJNXfKwiDvruzO+OMR0IzpxCWqAAiWA2FuI9oHNeQs65+4UOYgNm6OcysSaYLfIlo84hhJdfO
h7oaZQ+UXXXfXMDgqWMoPw8zg+QOOmSyW/qCgUmwY73hpGvuAzs1XgKRvv/IrSxvp4YKMDcX7Phy
xhuIYaPgudaE7Qyar27L2ZozpmI63yzw2R1UuhhbbwuV8zjy9iSW/MDMTFM6hqguwvU5CCf/vVrq
ANxy5ZkbKNE3BMKR78Qj82meynWzjP50wxRCdIAmgAollrz1CYrsqMEgXpdM9LtP3OZ2hmL3+zQ2
HvSKC9K+ggmTAVvC0crHbeC6drOWQXmaqzo6QuvZPs3FQJ66sly+VoUMb4mFoLmP8BK/8ZtHuyI8
jZw4KIYmm46kH/J2cp0cKCWFCDqKtr5Y+n1Xr6CWnLDJ47m3X2elbqpam2yxVuUVOrJeyktcFCWH
MM1CgrgzBvtBxSHyrK6BwttFZ/Z3ZM/IiIWzHAM0Bt1KuBI/r5EzbX/kJHTA3gSj0eRABprj6BXN
0RN9dSfQbnUAOYZEeR2qrV8ieR4Cr8m6cAyuCpR7WyNNdBSYGZkQ0AHZJJDjWPBSDyFY9s1CR3IL
3La/LSl6I2SFkuKS8scLwiKwqeXo0UV+XnKRUwif9yMnjL1z+ElswwZB1tQ12VVN1RzBXMAuYPH8
R7FUUBGsGBm/mcSATijoUCCYKAuA+ZmEu+auhFr+9KMWcbmdS4g/RsjIWDEjBlYDuy2mGdMuKnwR
73FHsYSpxtIBHZmp2SVZELYQI8vlGK4DyfkEs4IeXdxG7W1xD64+r43aSMYhbzIp0nBUFhkmEm/j
GZb9QmRW47Kovq6i8J25N02xDUpI3i1srMMQKp6ren1xggTqWy9E5K3va28Ltt/UQGr4V9RNoI8T
jrLJ7EDvgXWo0pin1gGM8KLmr52ncjCptL2p59dFlDuoB+vqymowUrGb2ekO6rW4OkHdPONY0lB4
XKu6ytHEhAbHTV80CP79Bk1XaDG8GfUGaXuxICHSoz21us1K5BA8RbGxb+QGkg9Frxgz98WrZjt3
3A0tOKNMtVPaxGhqSnxy2yjQdQxdMxsev0V0V+NwHtEgVyK91RxuQBLwCEreF95Vm54taQkFV0+v
ovIbzHY88ex685YjF9d2D/etZOWiSEK0uqBxaYtRk+9zbc4Dh3I9oBtp56SegoPtvCtUbei1cZH3
3lfB5wyKvILJAYVRWNrdR83Bx6TK557F/j70nYEmfkPR5TFNZKcxS+CbF3KdwwIyRe2WwU3/4EXu
tWPBu1Bk5sqHQabXOOeS2MQWnp/MUmcdMm+FghE0UA59LMzx+zPUQrnpwrsANFHqDuaNorhYVv+E
YeHfpmE4ij58hNiZ4NXzUxzY61GsmUHIo/XUZVHlH5nQEOp4S59U1PtEF8sTUfTNuww8CO5VGH1v
grhNHe+s0WLnVdFjV72gWSsx3REnSGpDv8vUON4s3CDtPV6eIpuGJIDUtpvmHZ26q26FFG0wSNQl
GqLomgBTOjQCdAm07xCiRlzCrcRN0XOXBQ7OYEStcmJJ7OxdhcW2E92HhneZVa9oWdvMsJ4snOCg
J5Ty8ZrAjQQR/RC4mPmyW8dtY+Wpcl91VWVi4Kgxm2ut+gqS8/cyWPIFrP46vQIUApZ5ZFTtZvkA
2HZVV77/ipaUPAzul2qLTDzV0fclqLbuNKNXFMugXNH9x+d+uQ7WSR2miuKTMbr0+SrBHLcQWCVB
1+9YJCs889rLFaaSn7pY3vVoBuPRchpab1PR+liv8SuF80s3fpekgnwAMNfkQj1aM0bRcM4exLim
EX+t5QGdAk0Lqk2lS/TqsTMMBqjU28i7bqeNrd/6Xl9X8sZ6ZwVVbQnN15OEeJAXOXpdEyOLm248
RPwaqxBObXv5ih6NtI+2kYbi9rNkbtI6OuunQ9jfj6JJx3gjvHofAihJiug9GIINBmGgJ2fv1o8y
wETDBPPcVQQOL5ZXjD9U3vWA9h3tbVwG1CZvIan3TeoELXmOa7J8lyG/Gb02CdQ1ioZEDHmwfqv6
hLbZ4HZpudz28XaNchbGmTsXWxj75/58UxAEK3Cpw5jNTYVa/Mnh+fzh8M+x3a/8sxu+hXpPyWs3
Xo3dufLRwYrR2LvS9mlZtqkBhmuydjgr8uR9XdzbBl0Do8EcnAon5jnSGYTAMHt0A/TuXElyv4jz
QKZnmB9pfG3+3kdwC4fttH7EzZVzqdSz1aCv54PXh35UCVKXHa3voa5Bb70HAO+KOt117WEMToc0
rfxOmwvY66BlFL5tuQ0yRDefLklARkBMuQE4R+Pv3rRjqCqXZh+a0zAfLI6qlW7seghLk03lVRvw
fECzhhanVh7BdCKkX5PxcxofLXaQY7ayPfT2Oyw0XLGbJoN0pshaWK1B3pqiUSl1xC6aJfqNBDwZ
2NZxTheetarRndkdSPhRziojHdtGuNl2MQhr56C/bYoojWAwPCGnhiNKImt1gqQxF/11Nc3ZYMes
6lwBijln9ryicZsA2Bfl3Rp9QgAJMDGvxp0EqlHgQwAsqPejWwNQO5XdBstMFcCLG/QbgMNfYZs3
qW+kA3wGu4JKpBZpYVkAXq3QC5U7akw1HgyabUBPZ/N4IzCzhzt3YfOs1juIWXNTbS4aRX/6FPpr
5+/oGiai2JHwSMuXrn7GNK58DPM/1FI/tVa//WEYpPtjjsUvdQlqsNglYcQg/72UR3/0WwsAoBSe
2wpYrXGs2LqfRAYnPCqyKu6wtiBKW3Si6KBuIK6QBDGL2OeugpQBYGp4jcJcb2zoAfFWrn2CjWy0
hW/G+BTU1bStnMEiSAn6rcFZAiBCp70T0gdcuahw2jvRTYhJSTfDWPW7QRn/UE5kyrwRzx8u1Mu2
tzW+01jYK9iWLsCzvedoeOhbetASexAqgNRFK0Y/DZshDk/Mle+VmR8i2BEkSKKTRf0ne2ey3TYW
ZdkvQhT6ZkoCBMFOVG9rgiW5Qd/3GNVv1O/Vl9SG7IiwmFYoI0eZa9XM4ZAJCnh47zbn7FvZIWxT
fP8KHjvufWHkBtYctP+BNB4wE4jroPe3GL7YVBvcWtm0sVC2CpQIU/m70cytm+l5gKezmwd4qkKx
EWfPwA4XLG/5Uci6o144+vQ0ifdy+VVOAG1K5rHNboIp20811bRU5kkmMZtI2Tnsh5rFuxPepT6x
f3mVpvlRrgNaaD07nhs0A0rZejVZeexZnCG65YebPr9veRK0xmenndgSr+e2+TpHJ0w550l9zsLW
41W7TiNi2m2Xe0I4PUrDsGmyxF0WU9frbp/k2xJ/Y1e1+9k0bqWGyuNMPS/kBIzviipZ9bP/FBbl
XhlvpOq7PlNiM22juPfNjYhaI7I4kT9YhG/1faZuQZki/VboEJOio256uwaRN9dpTT1wHxvDo9Wj
h9HK9ABO54l4cz4mOE7dOR8jXNpBSexkqDaxhrih2ZT8YOv9qzrLf0Im+m6R5Y124H+QmFQyXplo
79dhfsoG9l3+3IRRjXDgzz9Gv5MO/Pi4P6UD+h9M4Dbx3Iu6qmqLUvRP6YD2BwpqJKTMFQdAuwBr
/pSXqn/QUaRWYvD/oS4vCLs/pQPKHzofIpmUUjTsX7L8b0ozCBRYXn9vgQZCS2XRHygq5XpDRtvw
dvlVhanLghTX91of3yQtbrBK0gVCqfgF4URJPTWifd9V5Usbt9YmgUhh00TRj7pcls+J2ExOW+Xz
hl6CdgIQgdpz6YfmeCaOKlIBztP5QVXoPDGgrNt0dUu1PazpQWUBKrJRibYzknQHMaS6n6yhOEjT
GLkooYkrGNlrB416PTWzvhmk5Fkx8gndesRV8I8Q2dNwQXIUEioQzhpCvBySNHTnhnhiqOmQJHS2
MaYwUbgsqdDOBcdZS+VDskBtTItOIKDl03DEWXMUncxEq+m4pC/SpFybeXaI6vhrNkcvkUGvcfkL
yxcf1JD6udAABynmz01K6bxJqtvOSg+CSHiqkIHBXqHz2AvFU2giiegLhG+zRto80A53ZpUKjFFS
F8BJ8F02/R3idlLKVpghZyQv4UTdqwmL28Doj2O5tNoj1A1Rj4ZhqZZRgo9fKIZBCQwIec1wOaJr
Mb6raDR5URaFV2Y7twQ3xTztfa0lPZ56GpW0iF41Blh5aGGNhulmFg8JVoV0GEv91CUVcgN9xOH6
JLZcrUlzrPw0i9VhaUsM3IXlrwo9fRqm+jafgr0/t6Uj5/ywpuXZaqhi2ii98OW10WxKYg++tD2G
E1XmOgsNB7hRujJD/a7LEQjoNEWaOn3C7V5ujHQadw2VBJ79KGpoGLDhI6hrnb6mbdb4FO3GSKTg
z+ORLbpWoxjSYahx4NdJ/H0RZCTT8h279MmygL5YAVFOJhbn105wFIfdJs2b8qmMLU5tia5hNSvS
Qcmh0wympp6mZemMSnNkQrywsrBrH/BLdgdDD1D9Y1tCu9oYmXyT0uR6kSSxuo7m7hOAEVeOOtOe
kfkWVfRSSvRGtLG4DfV2PGEeeWr8+haJbbZW4vy24dvGFX0NMTtLTYuFahjDTVMLiRPL2YvRJV+n
uCtwaKUhlQdkzejdxl1epOpGXdQmVkg7IQuFXVjTt5xYCvICuWnz5Cs2JLqJ0jWNotzVGOO3AYSL
by2h59BMCUYfzntkEVq6xl2iPXRRTHvQN6hg+gm1ynhKz3KtbdtRCGwlyG/rifcM7sl3bZKu+8Wi
PXQpyy7Kv2slem189uka2w2LUBdzAh912vgZ/fMmxlVpZcMxjsKnWUfTIgT0bNKYWzuWRp+vCfuU
LeDfwvaFKTjos4YJ2td0h6P+OGismVHjeYoRDZ4UhDz3opUO5RiNV5Hc5O7cNEgjEj8F4LgkMFYt
r+OANsYg0fZG6DzYmlINNj7jeTPPCAHysPqEx7kkc9MDuxQRe1RFEH5tC3wlDD7b+UL03TdV97X1
KBngGVS6WEFfaWeDbVHBFeAhz1XttEHYYyGPXHUm1T3YvdqabJ+2G21p7qTuqJZ4TNEXbQszEe0e
ge4q1EikxSb82kfDEdfKd3NM+4c0prwn48FZqxWdrYhCsd1YYbYeYmpmXSCPDPaIEa/L9SdyoRcc
ys+m2Ke2oFSRi+uI1pwPmUFCQETRAhEIzjB5bS5lM1Pr2WkRXDpFZAqr2KQJV05atesYzLJN0C5d
mSaFQHP0q08dPXgH7XZ+yPq8fikLoBh9ROfbx7D4um60FokDLxt+OZMtzqpnGZNkPW1FiUVGpyja
CiYddjWK6GCr3Q9i378KUv5zEci7P/XfsBkEWWmZkfN+CHJb1s9tOv0MN5pf20E//+3PeEPS/1Ax
rIginJqfqsOf8YYk/UEuJeu4VV77QVzvZ7zB/6HhI/KPRMmEj6KRCP2MN3TaRDR0LJ0IwVJxpCr/
Jt6Qlmj273BDkCWV4MjES/M2zKjDQekntTNg2e8aLf8C7MjOZB/wj+QKdUHVDwzNcNUF1o+YllDz
9waaxUD1uwsSXP2a2mVM2knlhtdmFhUoHJZLYbkCKhM9RFP58suTOP/4tLeJ5DsXuSAAioE0hCmG
eS/pboZZtdWczgUDRWh2OP344sMGAQWyr9H+z1RuWg5k1f9oNoP0NoP4+54uf/8LLTzVM2kiRxA8
MUaDn6FE8AV0Q5Tpmozg4iyq1Nlm6mdJiHA8O+TZB6zV1ylOv7u5F0EjuDlAERXz7AW2SbNw2zry
tB46WYDuU+zPQ2XsjUS3a6Gil/0R0v3dRXSRKpFFB5VmVoU3IZm56k7pVfsIxyJ/KM6c4//8TN/K
s/+6qZdSWgH3bdvMhe/lvWKXKlUta3Cn+gr1qN0VFrVu9YMVKr0Nwf++1PIVfnl+0TSIFqXW0Rt0
050nijomchxfXlEeOKca4aY/u2zD5CJ3gG2ImOuPKiDLg/rNA7ycrKjPwgjna2g9zN1uL57bwXC1
OmCAFArABP9lwx1V95XJsGxd+uDWonv+7UUvvI6mNQqFaMytl8hUUgbLpqnmCr3qWrwy6gh9gEpS
NKg/1APv7gDvrdLL6g4Kj4kSmImL7VN5G30D8Uc5GKWt/1gfffqGH67L9+7mxV6T+HVsKolSeZaA
W0W5yyS0NpP1unxmdjSIIpXQbaRYuRc/3ODoyb9zPy92H20gYhr8uvDajW6sowfpU34swmN4G1Xm
JjznnrwbOmOVzOve7r/4+g6V3Sk/UiAZ95G/+uLHewksBTyNQ3LSunXzEJ814bk/CCv8biszUI7V
c3EqbtLOgWLgVK6mHQWHxATo2qm4jmOvPZql9JhWSMYf0WOtvmDxksFo4PHftsquwXojo2/83N70
N7T9JEdaFwezXRtu48XOtNU8Ye9P3rgZbXWt+BtqXrvCacUNuB4v39b5xm++hMf61GyjbNdu65N1
o/OJkJJX4112I2y6q+pcGXg5rlVK7o90GFwTFt022BfbGO+6M4Nf+wrdDslWbfcvqsqGcRJoAdij
W7u5a8R7Zin9F3dGsvM377Q0ZMxvFibZI/KjXGXZKMm2uMSpK/fx2VgST1+xsx6LDX9GifjBu/U6
xvB3b/TFliwo6BmSUZS9bnl9RbobkoUWnL6g/BT6Ed1/yDH1UyQxnZltpW/LcxbJ7oSmuf3wDTfe
exMud2h9ZPOUe98z1b1I2wDvJWG2aQ9WvGtmfwaTtIKE+ZgO4t4HFOogR9jRB6f139gaaJRF2C1i
vpRXYz8AjgQCRGAdLfr1aYD8EPSWV0XVDTy2OrCSFZFxvxtMKdoQpDtUZm3OxM6u5PRKEGBbDAJS
SZmMIRs6cHJDhg6xjynCr+M0eDSmiMU23ceB5I2RGW6ovCjrvps+R3l4hbkNuRSNxTRQz6OkHSdM
OSbmxo2SGVTfZ3tCZWYY2Sns4WXGmU3efVuEzTaQGg1MQbYVYTdupljtSGC0U17IV1Y+rNvyJTCf
pPYDi/p7B8nlKFFYPRaOdPqmfrSNq0+WFbyYAgqaqDsbJXeQmqle3kzm0ZzBmPHE2Yc/OMTe2dMv
R412IYQNLcFYIvnVS6hIdm4CQ1QIAXzau4GxL1iKba18tKe/c2ZeTh9Va5MxCWLme1Xu8qtpPsk/
i3w5NVdFcRP2Ex37G6b7sr2j+DCMD37P92IP6eLwmqlgZWMg+PSFKaGAZc5LBOBwqEJ0thZNKHXe
99p1Xtz8cxzy7kO9iJhVBRYllt14l3ulZe3Spr4XABMtDzUuAicRjn2dnjWJk1qX93Owsz4Y+fhO
BHQ5zXSiXZM0pR6DWbL2lSqjUe/3jSUQCUz7kv9ewqAPfsl30oLXX/6XEKhA42Ri1JC9YkL24WPp
1u4W/X8XNPemnhMZRasSTKtMUvrBJZed+Dcb5Ws0/cslx7mpc2xZktf77V6I5pU/3JiA1mhoO60k
7SN2Q38yrl4rAHyVZDI+2qTl19lmv7v4xS6tNpMOGoiQb+z3yWBtcbdvTA6HuGgzepKWj32C8mLK
FpUk7dKg2WepdYVKSqrqUz6P+zkdvLTyP5dKcVBkaoSJCyhvVSnxWmixTW3MZpMou6rZFMV+mtmK
3KTewNUKJXQb/joEFz3JW7RnaCDoUwN1GoGBsWmFPFkfrMvYoZ4Pl4N7Hc6IkG+UeT+ULyqSYoLE
0MWHW1s0kbf4WsYFUrXFni2OTkHpdSVQ+CSgEzB5+Psp+aTIpyHDb/lJU286+c4aH0v1e6s+ZPmt
1LuJ4vbG977dGo3XN56I2kpyswSdjCuNy5eGlFePrsQA5h6RjhdonhYi1t5QIgMevCp9intCKR96
cyIR6WO8rLmwjRXwynV3F8v1QcEA3fkzUv1kb5UQdCjP6VPlUFFZK1G/SToLlY4d9tVppI07x8ot
llW3mzxRnE+qieTjvi+oaU3TNg04Q3nd21Ldx9hcQytyQ3P8KjFzzzCnWytFGNsocLJz6WZqzHu1
PcGN8pRUv7OU/Jgr2ZfWCvcGXFdJhZbYhN7U6A4QFTvIoLvCgVwMrtLUfBkEc2MR5WRNbZdx/jyL
FpDBKLyOTAq088Seo95naezOVY5qn5shNIBpYlM8iGFyF1eGN8V44r6FUUVLv0D3QQHyexRsGdSQ
WphLJySDynAMO9OJtdoVC6CQKQ7kYgDHFZDU4V8ZZ5zLibkbFNkLhNLJ5PnMANS1SYGpLwc8EpOr
6bsqSvdmaV5LYb3N29GpOsW2qsgpw/XM3E4hlLdgcm/TEVVI39sxXDJDEj3fKoaV4fpjtdyaK3LK
uzZ5VBIc/TOiVmwXtAmWtkQ2fClzlNU5eMu59Ay189KyOeqp6ExxHAFCHU9TZH5T5fG2K48VdKqF
qrIqEproBvrqftrKYrQbAvUmGdUjlb/bITBe4OCvGFJnA3zYhmm6mTTtgKVen84AHIgbteteHA6y
mSCO1L1BfBXuuUoGPtUvPHAdWO7MrR6eAYo5mEH3Zlvt4y5xQvmzUPq8v+N1GIBdJNz2Y+xbahI9
I1DfBCEVgaZbKeIndtbFwLzOo7OkRx+dk+/tcheBGJDqmvpf13nV5M3NuDWrHqMClin6mdqSbn7P
QDi1PiGVDqv+o+z5dX7GbzY4jK1v4l8D/6VqNErvmcyNwEh3DFpe8KzfFLF4UjqN9UyluGmBjEMF
BaKR3cLktgMCPlG/rRh1Zhrm2ggqu0x1YLOM+UJDYuQ0ALJqXfjbmGkI9K5XmTLbqRmvEyPBlnXX
5J9FkWjnawSfwfI1ukUqZyTaF1NwF5I08keUBw3m8Yn5mNdBj0HiJjE67KegOu+y4aNxuPI7adnl
oOc57Gf8h0HiKSH+g3zvp7tURsjyeZFMaWSd5tjhsoBTEjCDdDo3WMQsYlYwhCsRus7oifl6HOJV
rpccfkgoZOVA5HbKKt25RoX3weFrvfdFjbfPCsV4CCYjqT2UyF7IIWwIrY2vxcUG1qo3onWq52Rt
4ExI5OsamwTtL5ip7UGGY5wNxrqO0C+W50g+9uEezZgp71Ox2oGCdzqUfIsgCR1lnX5SWpbbC03E
dZX6biMGq6SCr88kxAa0X5Dktu7nG4aDrBez5bxQcivgv4ID1H9FKxLPrLqqirssAB0zrzOlwYLx
Jc2+LymApsNTh8EI7wCWobGSFt2RmsHBEdc++1TZPgvDkxQM60E+lBoGB2G6bhHFyQnQivo6ab00
9OT4SsXCCBeE8hmrEJq4lEeH4nEs200hmxsTKWsUV4jjrPUUM3mFj69lbTX6qYNeFxv/57wVV5lx
p3J6L7hnNt1urtf/HLdoy1P53Zt1EYAKRh4oSSORNx/MWHIL2H9INPTz1BZukCwdSE9rb7v4IRgQ
8o6fq/AabtB6sSlNeufMwNvStrljrsDGTPcx7QW40HX8mmTtBmO61RhoPWKdC2ocW37idMnSc+ro
+/hunNRXVkKTKMIACiI302Uvg4QDOcamv2krE+UDqp1Dm6zzBHsOWi61StaxruEPynYAtreJXNlx
xrmq5c5cFUhQA0fKAxuf/Aot8QeJsPFOhiBexs0+TC2TVpunpZ/9RsbAp0P/mfYi8CI1aLd0r05V
ZF3Lnfq1FKK7ToRiIR5lHhwkzJNSV16vV9dS7aks83gSruaFEFMnYJPURzlrPBjP4PFkbN7FGsvO
WsuXJLoPyEk+6019YPLk3hSKrSIzUTh97qwceofFSZjgzBRcMxadkNU45cKVkFZX5aB7QYnfp0J5
2XVbaXpS8UNkM/KYEWlNOx5Lg8kgUbll+qbLqF8Hv6lbiTpNUd0Vw86OH6pllM6SMRe3fgyUvl6s
hCvdACUrJm6iYRxksoNP/+yfl+Nr3vO75ai+3TzQPtM0oNm0iyrdNi1kmmVz3VHANMHqTu3VKPDX
qemWcFGqxrrPUGEScwF/ac/VZLkflxVfewi/+yoXdbAZOwXNaUnwTOa4snkpe3G6aqZCopxJvy9h
0omCySw1hjvCb0+Zb1svSMw9vnX2X3q8VXtdrwxQ9rOsiutpepzS+xlzXqhTVhiyl6ybPcr6O9la
AaYlBjXbGxhE8U7BEilbWzSVbXL64Ma+t36XE/2X/MQoVc1oh1T3KgQRgGM/KVS0Sh25JdNG7D7W
93kbPNCD3BfjXlcEe25x9P0XL36RnyRzhem67mnTUBCeJBkWgbkvSus5U7t9iDIyn/q9gp5heYxW
nO6ZZLIS1J+8uvdLtu/kg5diqDRHe4IYzPDizLiqS3+vVBrwleTsx9T4C6qVS+1qABBVxA///Dv/
voKBIOft/a4XUpc0Lt4N0tqcZpFpnpe8fqmcpIQmcERXSFv++WLvZPU4q95eDVcLY2+Q43ixXt3j
NrE1HwKx9lUOrb1m3mVRaReaYathfRa0aW+ETAkhD/rnq/8+s4dr9/bifZVLiD1kzWPGkD1kujt3
p0nHdcmv2SS+K0O5/ucrvTOOHYnR20vJ/TwBWiZPrKYr0Mh2bGb3Ir/jcmcB9bj196Yy16MUc1Q2
io1NlHOA0DRWPlrKvy9F4hd9+w2AqdetoswmxDJySlmFJqmspYRaOfcTM6/dtpIrp+YapydAauWD
e/xO10G5nHOfpr1UD+pkeo0Fe9X4tLy7lf/QyAYBzryXuPU6PKuxTM5V8eH9fu/RXuyBoPLRntHB
9cauK9bUAZv8YWn+AzeRVwIzC3QJ1QUhp2XHXbDLTfV6DD4xM+apU+JzQD1aqdFa+R81t957qy52
sbRSoo7xUZaH/PXZ7wOnUbV9JGouaHyCfnGPnGcv+dpH6+33Gwflm7dPu1Iyush9aXmDHL+YtB4z
vd5VkLrYr0wldORIs4viMSIZ/mCFv7e+LjIsRhoEmgDUzNN4cyJVtGWthPUHM9C0Q7k5DxPF4vIT
ymxRCP5re9XlxO8s7LRxgEBDxN7vg1nbx3TLOt7gZVtknvNepFkJR/G/eFcvZ4B3QCDTOlEFL6D0
t2wYBe/pOCuc3tOe0cMwHaFxNJKtaf6Pa/4rmcfdx8jS/0kaD92ykHnyhryv8vgpNL0No6Ron3OE
pn/98T8iqv76vL+VppaMgEOSDfXV7vu30hQNqqnx/huGBHXsV0iV8odpWog/sQ9r/0FpSswjwp74
AT9l0uS/gFRd1jwJBpGrqnweZmAmi4mXJF1d9tMiyJk/IlTSozrJuzrMr+NaIo9LM1AVyl4ygw2f
swdKYDhNWnxDL3Xrm8UDUx2O0qInixtqfcIxmsMbf+43QVvicBjgZEQPSTHr6wrexEb34y1q1hHR
5aKiLAKKftPtVCcw7fMHetqeUU1PZqHtYRjcTYjfyGcEPG6zYqvWwkEoim89o3ZwtZcpjijrToml
20yonGhB4QVIPIuqXmZh6N/Zz6+6VjmMwNBRet8VhnCHGpjpQ7QIzGhbdcuoMWFbj9nnjCQ4x268
HpXCX4UyKJEsKb7VUHRWZYfQqh3oFKk51kstwvkq0psd+rRd98X0xNAH/s2YfBYIZpnWgrMMqdUL
tZBb1eCHa0nr10A27KEn/wyU4sEcRGbTdObVcsI2mB1Wifw6qXIbS81myIyHBssO1rpKxUXK6CfV
31olH9XUKOMHdbhl1OEyMVbeWZP/XR7oBDO2BMwPc3Isi3uLmzujJtgxLqgQyZA1vjO8P2rX8Nmr
VujdPs6uYX5hXqxexzk88G+pdJsMLdANPhZTVWoiG9Na/tpUjRNK1szxI/IlM64q6KLVtzjlq1sC
TWaGtwC9UQG/jAEjU+Cq4pdpqoc4mB8HxXcmUcBSIe7TmBwVP/ONMIhftAJpnTmqOIllPB15U99I
nX4nWt1JoNswTN+o6Z6jIPqcS8kysCL/FlQVwmBzg0Z0wvyVfZszXDmiqRZLSoUNKo2X6UIlosMm
trZjPD1asXKY4vFJ64JzERknZipYK00Rvndh4zIL8zZQKXc1U1MiGxQiBwb7VhVA5JZVStzjo4AG
JIsHdSv14mOfVg+JRKZhFA9gsa/9uTtOcn4jFSZgkiJ78OfpVrbSADjTfMuQNAZ5FArjiNp0nU4x
hkjgl2s9pNjay9qn3qxTRiRhQKWsqYXqwZIpQPpNjjsxrr8lEk8Yd6UQJte95ePQhqSthFv0GLuu
qr/1ZrJNTMkxAZ5K0fIIfPN6VPt8Zfa1YzQ+AMseJxZ1896oXL2SmJi5mJQ7/0ohJ8NMHX8W4tbl
661GbfouS43by8JWRK8tAvJGnfrZL8WnAcG5SZWmG9JrZOCwYAawOUJn3VWD+sUqJcrnmle22etX
Y0gjZTXhexKqOyM1vFLg5qiDdFCt8GUStTtJkfZTnwX2PKi7VEy2llLeNMl4K1bCVouz7WSyKgQ1
fAmF8kaUx6diwP5EXj5UgCxkGbzs/BQXupdo09OQZ9/GUt4PGlnfL5v8+UeO+kZAtoRDf6euP/dG
DZs/DAHi8su2Jtq7SMNkPN/ni07Ur8pPsYRu3cRYmZXBl2Gk9GLom9nPD0HbfIqzHo+YvvngW7xN
OX98C3CEmoX5AAf6wpH4NfVkzAYigroW+RZZ6SiL/a1MtG3VC7RL0oOVFrdxmT1lkHXKyd8VNRrs
IAIukv1ozv2rw//dk/2Ny+Tdn1qu9Rfn/L8Hs9wQTVSUZELvn//H5/R5esZdwvCG//u//0+TLP/l
1tPz12dige3zS5E9/2k5aX7VgP712X/HAhzqmgy0HLzoK5/8b9eJqavYG2h+YwcxyIv+dJ0s1hJR
k2GC/IBc8vz/dp0ousgnGqZsaUBl/xUQ5G1SsHhOdMIQoiFd1i08JxehM+Nq6lTOxfpe99EUVeI+
U3UbjJddiHixMWYkmGQB0H6kj7jIun9c2LIknfcM2LgpX2TfuiXJVdsq7T20JKdmpFmrqveRlTjC
AjkTpcwRBrwW09wfkRoCf+3xRhTNwORQFOXEBu6QJ3ajNjsVY/xClWSuixNSmWOcyk3M3L007uxA
LL2hKs9D8SJlGrPz8rUeaNdZmtwV5UtIg1avsgMzgp0m0+/iqT9aOluKRf8tGQuk5RR75tFVYv2z
AbFkpanWndiKBvQpERfzEDO4r3TFJj1Z8zJyMXpWAq3z+tq8Y26oAyXoM+Whe1WljFO1dhpFX0MO
miQMrvV6vOl1LMHM6wHHXJunITXuIgj8y0cCT/V67BughAYvYdLBYPU+9kcMeOBMKfyq9thys5Jm
syQdYyfsYhLrFtSpQ+H8kIv+l6mErIjNfZsL8deQIZobJPiqawzlJ8v3nVKZn8aJeKAJhZCusbCR
596RdZRxC71MxTpkKLWwblW8KBUlzLxOkExhliHnWy21Rjgau5KcOlezg4SlXqe5o0aTw5CtD1L4
1xLBr7sySw2eLEJqjchDxyn1dj+EipJ1oyTU95h6bHHU9uEy4q2a0Blp15PPKCBFH67kOLrr9WAf
Wqmj1gxITY1TxMGLTP62hEtcTSPncdR8CtLxIQV/2halGwraljaKHc++E0q9rUXqFlMJtsbSjaCa
TWS0KybOnHK9Ohf++JA1RH8hjz3WD8hCPkl+R7bpo5QY91Wer4UBQf7ydKC7OtQmbSwxqPKk7kbU
lgXOyMOIcXlYNfp1mpKHh2gugV0aVO2TVIMdwYHdC9nTsDBXO40gDedDN5WfU63ezX1yAk+3hfRx
benZOZONQ5ziAFWYi1JVt1bg22kq7BlueQ9HeqtY8n1fBxuJeGTys7PBazKG6imR6w2klmMffEEo
butZdg5KvitzZVPgV5XECpFaaOGZZ+bdjgV6CCGK/LKl/u60XSBLb47b5cHCIWfzowav4Kd7+2B7
hkdl+aA397Vo3ZW6dReLmB5SE7oLdEFw6bhH8JeMmlO28bEd6MPVBWxzt1BzRlCPVzHDXusqPkSw
+cQi2IDLBjUmH0tm1Qx5edZ94U6d8FinxqFktBlztG0xpbckSOO+ripPWzCbeLuykTm/BO4MLnSa
sn302QkbP1uHiurmvG+xMe2jBAqczmTitN6hpraVOn7xISUOMBxWYrgMQxgeajO2y07hG6HEiDJH
Z6xo0rYbQmyXgVobmUgfAOem78B4t2BYx+XWAzrr8y2TEY+l1a/HUucdThyDXahoc3RqzTFQ+qtM
ocVAJy0zRrL+mWShYYDhcMws2QUcCldJgpzJ2BZeCaosi0f8QdX7K38ot0Xy1TIhNQG2E2CTiOaX
mvENioxPq653XcNgFa04x4uBjXTKKxV2fl84//MTv5DIvm78xPbYJjluCK8upcDEThnDisrmnnt9
7Fq2lEBzGSi+btR8W1GjtAZta/rBNRYjZC6WA4WcqXydzQAo1AGpg/zgM9Ytx1IjyDFpsS1xJBJk
b5gguPV1FbJocjIzcAdF99iYaG8V5b7yoy/LWyLz3pI0bmq9X/vTMjvMPNWW9UEQuZRUL3crhQwf
7wc+DUwWbxe1msqVAf28vWfIerVWuOYgd/ZUD2Bd/PiDvfFCZ/rjjiqqpmFSBYqNV/Xt1XqhVoRy
4ChVi3aHx2xjrAxbIR83gn1bafewiIm9NYzMxXoExCNCAFtJvR+SPOQ/wsV32wX65ftMaWH5hRm5
Imki5Y2LGr6i0fdVhn64H0iE5rjymLfAiF9Osgoif2/qmD+JMphiVRvqti/L7dBqGMa0Tcb7JCad
rRf6KW6VUwvxj/16B4LoUGAUg590jvNgX7GjMloLWFh3lPvirMnWOdLqR3UO9hjDUG/I95nQ3+gt
v2Y+dY8Mijsp8BbrVDnUlb4J4uBrllVuTz+MuQNHMdVsaBbfGk5tWR+vmpiLEAJlZn6LgxF2bzDh
gjeqBpbI9CDxM6vKLz8HkLBVfmAlpOzzsnDXiPphVMJ9mcIM/OfXZlkxv64oyjQyiHocyuJSHbrU
PJaSj/k35LbqgrKlqO0qqf//I32mE1kGtbSlI/1+pH/7LU+ekz/J883/siMIl11LdH/d5V+fi1+D
+78+7mdwD9WPJyPxXP4q5/3J+1P+eH0ZdVXWDAqBfwf3svYHcbdoWJi7DFPHPf5XcM//QgwOukCm
HwVcXv9XwT2R9Jtl88PPYpKyLhvUL51LyDqqwXh55Rh70b7aNSf621sQTejXVuZR3i3/qZ7Mk+4Y
dKg3zZoi0E66xd0pXfnX0YmBZU5+pPu6hbmyyZz4CobGTl7XdrOLD8lz6sHBZLoICp7So+69j53A
Hjf6Wtr468SWbd3Rd72XOP1WXXf8ebRlt7STG38HvtUd9+F6Wlfbat846hq3wh7xridsMYXbtIq3
tYeVfSO66q5yEze2J0fYFFt9V94GO8WW7OTUuBHT546SXXrlptywe5wCcLoraaPY7Va1heMivYhW
5iE5GtvqJO+MK92tTtMxtHVPteddeoq8fltu4Ca56Yay2xa+z6649s/CiXGYO+tUHLNttTgdnGgN
mMdDj+EIR81lJKrH3B+DOe9HWKz08mnvU2m7988Q6VbjC/YID8mTE/OxyqZZffOcxvY3d9HKWkuu
bkeO7PjfGQzFT5Rb/fVrqI605RPsyqV2tGWEjddsHPHsH8YdHCWXsHENTHbbubkdboZN5TEu3K33
nS259Vb/XO+RKWyUtW4ru+RgOMPGcBNPcodzvu35V8NNdh1uZte67pji5mFKuQa8vU5cyEjqKnGp
V65zd7L7NcjTVbwLd/HO3CjfpV1yxsX8xXpqtwXfgymFq+5uHawHu10Z697Rds2BETlXhaduGNnt
JG65FTeZHW7xaV/7V9P/I+88dytXliz9Kv0CLNAbYNA/aLeVl8r8IVRG9N7z6eejqs49ku6pKtQM
GujpgXDvUW3tvZlMRkZGRsRa64Tytiv6oosYrt24+mV6I56Kr+sDJWwijWhjY7UbJHMuRLf1UA28
sM7dPrut70uv2c9PaMM62t5wC74kuYqPYwBHWaCBWek9ycv89IxqrpsHIY1Tg1ujin1rXBl7KMCY
7SRQHCgIsqvygGqymwaJK75HOuBA7ug9tRuX1iMGa3r9l4TfIXbZqTfFUdkPO5hRkAwyL9Qb6QpL
DEIv8XOvYZ0g2XrzdTjm99JV8pn1wzvTa3o8gwTykoMaCH5ymd1CT3WSD/lJP1dH8yY9G6yA9pTu
40N5UI/d8YXH+odAGj6Knyx1/MzLpT5VyEvqCGCdobL2aNma/d6tXbpjd4Nt2DVjaN2nJxJ+vsGq
zPf1Hv0xj25Np3eFO3ow7M4rHmFwdHJHtGFY8ycPdgInsx8SN/ER1HSgZYQX2052ktvuWWF+tpNA
0tjpl8QzPKzIQSnBQRfJN3wY+XjeClbeH9XoUAToAfLT24Cf3SKYd9W1dqRp0wOaGURBEiTfIMzN
4R5D4eDb+rm4H3f9kT6ZexME8y4Jlst6RxAIBbUzHm8Ex3CEB9Vtea3fhR9jX9/nR3WfOaFb3Zsf
o7O8ly6i5GRiS2f9EoPcR3v5br3Rbihk+OPBOCPTG+3HQ3TKj+tF6He+eqkFSnWFnKAX2pEDX/R5
DuCPxrznbT34o2PaEq8/wTXqPH7M7S8Aojw4FGxYqNzOEw+oBdtfn1I+P7msSd4bOgBbnMUuXL7J
6/baYTqluzFIcazmRbPrAVpp/kj3rC25kwdpmZP4CM8uOwt7FI7ReyzOrZ1H3Rb3ibM6oOUY3Fd8
+EkNeChn4VieVn90B48eW284Wle5o/Gv7GL1e9/0zBvaufIA8BumJweaCwzEBZrq5V7pkH3fC5fL
Ybtufl4+R5d6ZFNRAIbvpF7lxx5LYN/sKk8N4AzyZjezYVR3kfp1IIVzdK91J0d1pCP80g7aJX7m
T/ZktwDHBraazoOwyx7sp4gdYXTx+vbslnvNBYNHCWGf8q5mJ940u5SeT+MjPI2YX/Kh5dsJx/YC
O5CAGafcGl2obnhj7GnSteVA2NV8SXyo7yN3cH69jKD5eR1p/b1lbq+/2DIRCs04KJjiufH088pW
RgdkgPaA2+wKDkw8k9Zd/dY1He6AqRwc4xTzJDg0Mjlo8LqCe0vHoj94Gr8mzMYD9N7+4hX219Ip
HUgU7dgJg5GZNNw6yA/LDso1liE0C/62ZKk6ubP7yQwgSPLZmsH+pT71enbFzmv9fLI3s9k2Sf7g
wrDgwD7ijXxaDyS/3ZuHEEfV+iauPPRylrD4aTjk++0Lu52OjYlOcTH7Db/FOM3G6/gZvJYmuQBg
oW0620tY0ONmz92OQj3/prlyn92Qtt83IAssTELmMul+cmZudvvyxpP2KcbSu99vJCVQIJGCM4hd
081dNOi9dM+nzvR4OIbdPAzcnYz5INDGLWcXTBqbuOLjvbhz1oZfPaZ3fD/zigavE3q6Jwa9D+ur
J7mFl/CjO0QVB76P6camhKv8noKJ1zCk5YnH4tQuC/AzgLXoNozs+L47NtiOGiA6xsxB2ODo+4Ln
TNc6vnP2Sx4nkqWu5QODk4BBwtoQACMnVsHQXdEbXXTD7MXZUJnb37Y5o22Zhxn5FKV2ZPzYGOG6
YCEAeGM1suj25KH8zZQrz+JzaOlxkZJ7KEDAnSQbmUAXnk1uZwuVeh8J5R2egKe3YC1MEO8Q7M30
oEVh8sr9+sE8T4eF6egYtcmzJ54IwqA+Iad+aDZDdfVAuNyetOEuO5gxMFgoyP02yL3WuQWHxz1A
r26XzhOZENtiuDFeIWPNbnNBBYlBU/R5nuSewSO8hfXIbByKTzvWisEynJ187AN9p+96duXEDT1r
JxzxQUfhatp1O7gu/O1aKlHetkYiN/XiZ8OU2CoQTucB1UGrO8IefDxXkz2DlbeZRHnCN+3yzZLx
LiImFuM8Qq8NYNJziTscGJmdzls/rB/i/UZ75sZgTatdF+GDDLZ6A/tWg548G5Ynsis3n+kQ2bc+
mRJeiYNpJ7CKN0uFbCgAe+tTG/Z3oTMdrT0gnGBbDj1vAX1jK3jg0QOb5MaEurhoR9jF+/6Lihu2
TpuvQtadKZUx6e1WBztxS2aU6i2XMLAqxAqdxWNGA5bUtXk/XasX+DSedeFK58Ld5rtmMKqT7Qh/
Xb7NzlzkffF6oUOM5EPIaJdBvs2Hk/AeKGRYkLj6YOK5TBcQyOJLTIwSPM5+YCWE+CKFUY1sFKwL
wmgxMM/aF53lK14vgckWAwm2Wz8KQYVbQ/Kc5V89YAFE/TJ30rG5pDwbkUW4XdmyDR/lDAIJ4leH
sG0XuqVb+xb3STszjsD0LLdyCeacnEnufSbWFQ/Ks28Tny189iU81rbzbKt1caTNDYk8alaqoxB/
1tw6kJhTB3iAfSRmTtHOtEMXtlhP8ukwn/jY867HUMZTTGwx2rDd2dlN/LW62Ka6OWgMNGca8J78
vfYsQnIzSO9CQuz6sggaApXYVfBP0LodV/1cXhbXy7d5twUK6Dt5CeFKu8NzsNTDQOJt1oVV2OOR
U4mHnHKQnaMDjOapT0eXWx1gFj5kh+hQBflyAuMeX5IQPnfn7htkQDZ0fgEYNocgiN70exiQg2TH
WHyIBR2yhz4GZsfuFDTObCegu5FntClhEHXXPtRcRFAEt8Q5KUeKxC6clqhoC7sEzifwf24/fm+L
XwUn4sxgObW3xS21xwPyl/NwMZ90J/XBTAHEtoKeQG3egZzs+HoZVHnihXsldKyLeqcEq9cQsmeO
uK+P2kV4Bwdqzy/irXHf6PeQteonAjEvJmtjFwHEfI4W6IrDKcBOmBZwmJ5+N+JM9v0x3Ff3zC+G
Al/e5cAppDzKV5OAtKGd3Kt7mQhO+aR+Ne/UqyRgenhvehsxHP1j8g3ow1G/go3Qy324KhMUtWEw
d6Jr+LY9lE8DtkjCzC0OlVZb86JA8BrusyBShASVu2eQTm5TA3dB2ve7jEhKC3jBbpzOviI2fYRr
DoHexctOySmqONegehFMfu0R5u3Qq1ObXQm57976pGk2Mq7dB/k2hGwaO+GX6o43E/Ntjxeokg/X
B/quEpYMVaFb7bdzmPX83Cy+kHztozofhU+Epxig0J3CHXL0dnQHN6i8T2DVD2K/cko3/ShhD19m
HmL4ZXInf/YeSYnhFFrbtNGUNRij4Rieauu2jnV1bo3t9vxrcbcwlFy2jdgvi4qEM5cgPVwAoOLM
xfESTdxA9uF84dUFAfP+CdpXCOScpbKnhOHIX4p9sm+9+GLV/Plp8Vsv5HJbdAuIfeb41XAFBNht
mSuYXIlR2Bbp1Z1wLfu6D9yaYaCRRsbajr7mN/nFEgWqX7G5bWEdQRBuLcSm6x0H0bPhYe249chP
vcIlp8u1RF/iPTW+gT2HB4ftOo+9o7DRMnhnWzQ1V68Ju7egO/G3YHsz7vWwOvdPabDFs9t0bUcQ
VNoZDolYtujaEd8L+CikZQ9gTWx0QtnzCKMd/osDQsnTTnFIROccBGRek9h3+Gb2RQP/T+skkfQW
1QlHpHqJqSWIin0YF9hT4WPe7oNJ5xgalF7PYAd3ZSAofeHkt3AQ3B+hbuqZfnNX4fytfR5Ag/BM
k0BTLu9k+3XmS40bUHfWATu6a/bMF5sSBYqH1Qdyj1M22XthxQ3MHbxgNhtpsOVf+iDe3LC3zTJH
AJwyYcFphHzgqSNiFHyksbzUm9hbCFxsPsCACaT8eC8ekgsEerc9zmBCZZsTiOrO3Az4da/+xlGb
HWY7LgpEFb+Ov8mO/+QYu73+IvwG5JMUS1VLZ4JUIs0CWkESS+zr3lfiFA8U7MIeUioOBwAegEFk
BXM2uSAyR/i0DA8IwwVbHWh/ApXVjXb51RZvzXtp2xcCqNvYFSRySUSm9noZ3ofn8NyerMt2j7bN
nm5NMhwWEWvnkGMiqJ4OGjmj7iG/Wzz41vch8d7k6HhsistbomZXHLpz7o9HoJb8j4Lotmmc+6O+
3zzi4Ju343ZsY4Tj+/n9bF8ZbEJF0N0j8XDZndPb7tu2DUh32/6GIg3MHtpOsiu2gO7aOM72l5HF
TbfWs6uiiYkfcfPz7HYq5hy72o6688qfqZDjguHXc1I3plxEnLntK4gQHgW8oeSaBzrkCHzJH7l1
j9OGQpjJI7FEkm7bUlYOlhMhKtd3yJw4i59zidTttqDV3zYl9DX8ycVN8J4tRguvZ3+LbjQSDUTN
tvywultssKXvZK/2OxzZNhHspYEQ6D7Ez8+3AwcSQWGDm+KJQHHtqezOkFEfSuW601nudkUqa8Sj
99AZs2UaZBBSuNdIEFGxv+XWcQNUcr3xQbheWWiKN3vKIeGoj6J5MO7YmIMFf6l4LA7OWYmfEiuZ
wUz80/pbHAnAgAhxi7E5LXAP8M86Wn9pXdVn8X16XYDwEQn10vPE8t6cCL3bkeMUBGG1A9guwQRb
d7PJid9bjlrH5Rj59xSinWHf2pRy8RH59aw78aHdHMhuO9pyuGbNTjxHAnObBXi5hYgD8c8W4ile
A98KnYKH3APq4GyB4czEDXu2VnxJjdfYQrqasIxMDkFdrZy2Q4nBekyfPRd+7ITa50V0NbkzPmlL
OdDSiafKiWd/vVop2/1ktb5tT8pqLctj0ziH36RLVCkrmzTEFu/dizfrrZ7Z4BD91d0CWRPXuIWW
kl9e0c1Flrn/qO2TW+2qOpJVu16/QNV5OT1R1faVHXu8Zx7AKvnxJRKp3hY9hFd0yd/CvHyUAuWw
PlXkN0EfOqsnk+Vc/GSvExj2Jw7QhDEcjfcjITGHOL/dLZc5sYZ+1R6N+/VAfs/t9myaXnaoMJHk
hGAqR8zzRzZHXL8rXqCLil15kHDv5Sv5Y38oTuxCBLQye1noDyQ5G1IT+q7bW9dm5E5f4Llo9o0P
RdPRusz3+He8OOlzMm/KpXzRHY09R29vO+CngbV7fgR/1J71P6w3m14kipm/7M12KVVXdGHdPWbf
YAEuHl+XaH58/keJRpHemXA6WygDy6aF8tK/erG3v9B/JYtU1jZlJVI+P/qvFOMd3QgGtH10Am69
WbQn/ei/2v6ExK9qQhCNMBNf+Ce92G8Y4wyKM5q6iTKZkAsrGrx/r/c9mrTXStDy6joqnqARmMUW
fGPn0jHmzHnpVS3c7ZA8GjkuhSRHCVP3bxbx6zX87yN4g9dAfSZTrJYRQFsDCTc8syBBK3oYpvOy
1+j5MaFVHT4Veu9s9ESW8PXPTfinvYMvWwf/83+YoUtYEMhMrO7ntcnjI4zzSfbSvv/+2HcDN8x3
BoTRmih/hxrIVAC+1yD5i0p7v4qoGNy+mrrJXv9l4DIGriuGRWOijIK7zKr4y8C39YJuMGADQ8Qw
Acb9AdjgJ5xoNCa8sezQgEW96pYwiPLp3KHHg1wgwvXxmH+GCToAtRqMkEo14+AkibFPYGob9OJQ
ZbeNwFEokq6nCEhoOuocPMTwMZKBkRq5TF7FzDL61CUoZ/POlqdCPs45FKv84ild+SHTZd+yrvsR
ucTYPBlSG2SIda3qcC9lK/D1/Grtm40cP40dI7uchJLWwYljvopoqXkja/HXGRi8rRkDr3X3WVp+
Qe12H1lS6s5xCnGaJl/oUndCwQxVLbPd8NQpmSckGSLFgHhCgM4CiIibRjptDawqyVpMB2YLz+q3
tr6o+ya09Y2VT0HYc5qrMzgV6uQ4Tf37MSI8XaD+iL8akMYKpUjeTTRuN9auPv0Qxk8D9PxraX6Y
oLB1jDl5n0iXjaLVnjqMj1rYczKq7ltV/qqlEO3RenUtiau3QHppVV16lxWmfG61TDzQAn65RC3w
/ign7Cupn5lL/0lKRooOfSV5izw9FLV2sdLVcUB6vf5gLGiMoe05Bn3Rtp/GNHFGeV5ocWpbAuCk
6mqIApBlCSMd8ZPZlL00bONANhp0JaS1M6/WSWouBr3hjVJ3V2QTXZwparA0PSNWDuRjCZOaJg45
uderNd1JlXjKaY90q3EZgVqH39ut/2gX/b9xQf8NO5x/eIlftjhfPQp5InyJk0c43YZ/8DF8+oeP
sd7RILz1CdO2tXXrskn88DHWO9yYKcOZ+12e8MUmqrzbiPENy1BQvfreAvGXj5Hfsa/CiWtI7KO0
aPyZj6Et4mV7zN9Fmzd9Dpa81GlNe+uuqtQkCHU650ohIWEvr+0nCz0Ne5Yt2naFCQK4KgFlCk7e
C5eEaF3O5XpP9XS1M9NMHo2xRf5FnKMHTa20A4LwH9Kp+zQPTYdgiEFauyzu9HZkOZktmr/Ev7YW
Fwtgjrp2EGTjRB2neZBn1iGOc+MmVmaBZL9Fe2HVmZdCOEyn3OqzBy3L1A90PaqIycKQZ48M/ozS
PGrnMEOYK5QaXViHviqjlgOA61bSHlHXa51RWkgBJx31gkZ1SnnqXKnrkCtSxOpchvGyq+oQsgxU
sQB2loxy4d07jR7iL1pShrcxGC/IThAlPk2Lrn+KiJYOUbYaXt0YDT3fK2eybilOfV4RBJQQZNEZ
FVbflFSFwxHF1F0lGC2Qg7L8soJi8dtVj+5CAAwPRi/pEM6LCWRWWXsQLEnalVGiXDfVongc61Y/
z7PhEEvonkjGgou3RH7Nwgg2QOzL0Y3SgvHJXCc77FFBlNFhsdHTjC6mqITMQlLHfaiFnFqnevjS
0dJlwvmnGQiKm2JjyyLqSw2TeQDUqnua1SmBCg1w6vZznp7HuqzPqPGhAxW25S5MNgngPOtFP9ZR
KlPaqjyrvS7v6lRML3Sg9++HZKydSgiNGz2NrUtQMMKpjKrxfqny/NBWGmU0qCJggy3yy7Wusgtr
bshfw0t3UkMZKpVaGnW76MPQ7iPq2VMVx+ehxqf36UiWXoflhWZnJGWBd9qquUr4+WZFpTZOoe0W
W7GDtbh3zFnBGyJU2Vnm8jCNSvo5gmv+rCXjNfgQKq0o0SCJkpiXRktfX5fCShH2PC5FBsYeLt03
rQipsql09xqxPP0fnEL+Z/pP4v6fB2enx7qPH/N/cJx87LvjNMV3aK3KEIAj4br5uZeOE6kPJGLN
70qxG1XkX8GZCBIU4KhFtz6Wr2wirn85TvGdZhi6ZHEu0SVZgVPlT4IzfQvu/+4r/O44dTAmDPhl
uq1Diykbm0YIZAntMKWr6UxFc6/Mkn1Zk3Op5/hj2Q2BukgfZ44v9lBMp2au99rI9h5mMEChRfZR
An/UFfNHvYo+LOQah+xgQnK6dNSHh2u5BcE4SsVTWKx3grx8iNfprpfS0hmt1V1F5OzUvtadqEPz
r1PiiyqM9rMAzqNNY9/qrYthopxnGVkAyyzFEQPIR70AmBSWRzWGFaSscCCooa51i7LZgB/On6wU
ubAqOYXj8invpV0NtxIkZndyp1uOAoDB0U1xp/eIu6fjTdmON5HUfog7/cvcqx8XMfk2QAy3AKVE
zk9+jx7ibkAEd+jNz3lDWKdsoL5wBkw+GJepmbsd3UtVHd/ODaPoTN3uRih7UQd0K7beKpfuIqSb
3UVrv3XKdJNXIc06lVfGPak12G/mcnDNFf2nqqjOi0XVJIl7+NxKsjpyrPtLM16I6GPZZkGFI0mi
rzX08egPrS6SDUFTJwDzBLaxdaXM3JBby3tb4TsAot5ocx06Wj49i7Bdm2tFqVe/sIRM2utw/gmi
Ed9nEDlZifURPtIJEmJK0gYMh4loelAjWO6KqJq3LAsdYHq/i5aM8E/s76CPnhAHl0dSxyAegwZR
1yAZkvkUa32ya7osEEfasBdrGC/XqNW+zmYT2anyJZ4bc9fFC1i2WRF2gFGoPo1klGvxykJ3w6nl
PingeiW7vTSllxo5+RoUundqZrLt9pn+FGeVN6aL9Z0N5P/rSBDv8XMfZj/G7WNSvvJhfOC799Jw
RLIsGQZS1uA0zI3L4XvYx1+QjwYztnkiTSeL8i/vJaNTwN/Q0DJF1JbAN/3Le9HeigskZwK8VwXe
iDv6E+/1JnOhbEJNkrIdYIkjJVI5r52YJmgKprHQVBibgw/x4lNVpMljCnbutDZC7iopeOgsnTcA
xxzthorubzkGDCMuIfzuyqTuX8zdP7ThvWm4NZ6HJD8nlQiSt5btN0Oqy0mglEFdr14HDrbpYIHn
HfrZy6uBbsc5CR8FtRnZo/uxcNY6R0W2htcNwBYdg9oQf9IQyr0yUXnSE7hQ4VNSbsNlXQcnqyf1
QYLf0BEiVfg4wOS12MMEV9K80NRvJJfSWs8fYInI4WgGPv4gRypkYMYoBIvRJ/ApJUJr2amuCwYB
SWhtajbG7bJqtPmE6eR0epaodl6SqUKmDUDuEJdZ77SGMX7LzbpXbUlUOfDK+rQ8SQoKk8ipFjO6
bdaif1ra3rILQUx/J8z2DAb8e5f6Pqub9oWqalwAVp7Xs4p+Up4KCHi7DWKIEqd8mbteZguEzyas
JITnsfgq1fDn5yMZgE9lgfhffNOMoOvEyK+M25CeEMNPaqgF0nnf5IM9DOje8nLSdU6YJa4pdXaj
mju1Er7LpPwUE/H6cPJj9KRaNBI07OlbLvHlXrs2WV9Fade6ahZFrqn3FeQ3SRn82vS2b3k7Rwib
WWQyQQxDFPH6KpKxJnHRQl9qLCXdzBrPtAyvhwKyreLTaky0ETVJ5fz6ovLr+IF7Q75kUzjRuD1R
05Vtib4o20VK26W13lM/KZvCq9VCPE3FsulZJ+L8qMmp8o1VDLWQJUXVtVqAAIMwQYy/1FVRnLRk
qU65oso0TotoOqIJL5zEVE7fp42U3ccLXEANqJlg1heN0qoZqb/Jfj6LSLyaNm4A9wYE1ZRp0kdT
5dUN4FlWbYmy1kWVfnZbZaLbOBshSwX+h8KvXvktiDFnHUM6k8Qh95NFYQGKteFUkjnvtS6mz0uA
FHmmC9fu5bpDRU3I3AJMfLCAE9P0DsBpPzrFhlwpZM04S5UwXU6gwAN0mG76dSkvszQq3QGx6d/c
IL77tVloCMngvMEicRLHU76+P20UQBMPE/mpUW13cossOdoWTiSrTwBZKPGuv6P72wzt1YxyRZmI
UuZqgJTfkm7myFYhCc8V67a9WxrocBeclJsJnMs6xfu1Ab7hdsIAudqG1CeRAK0K28rr+6uyTGw7
lfybJuqwKmq9j64kFK5qIpCSU6iuLwXcpldEfCZ6Icn89OsBPHv0N7fLXiZxtyJmhKTP6wEModAi
RB81bqRbEfQSBY2SA6zoubGGkF5qVH8Xma6qsjXsoWksp1IaPI1m1E43tKODVLqxF0eLar0BRlDp
70B4Lp7KiRMtpx4yo1jlJJmV9KAhOwKTSUy3cKlD69uBSIpy2BWK+Vo1U2B7qNBfFWXWwJenad40
WtFNlwrm3RgPNI6FNYDClLTAauFDtTleCrvvzepeSnKRcgOLYNIo6Aqpvp9JATwkMaLHUlVTXIZJ
1pszWK+fp++/IN66rL+Vt3377Vt/fqz/16uM23++/ud/D4oBecvD/zzuuoORNfn6+PU/Hsuv/3FX
fX6MXuGMnj/9PQhDdu+dapHnIIdPUCVKGivuexQm6OhIKST4AR/RnLzVsP4VhiEktYVHLH1Jh54I
sOW/wjBJfCdSDNBYnoYo8Z4/icJe724U6tiXdZDZEth3igYGd/1yBwAFGc1NpFlOPE0DjOTYCUI6
vfticv4hsHr2w38vs42kCFlWdn5KboqIY3mzvemjTAgEM54jkKI8G+s4gzPvRhqtzKmNP0I8ItDR
mgjA0kXIXxAbGRNIZaV+ni8XrUwWGDu0RLRxuGMHRL7SO5/kG0htRe9Rx4vhHDnVijpcFmOz5N5q
mvNntQj7wyTgzoNoLvqHtVNj2h9LjuXu2JB8dLpc6j4iJtletYsacRjW19CwQ2I4BHAHmQgqR2fT
IbwGJ6hJQlE4cO6m2j7Me3PYAw8dr1Kl22iExnq+GM3G0j2rySxh2/M2GtJQRf+tjFjTaVnCuFyt
ITKLlsrtOeJkrU+TMcHQK6dRdZkJMaJaPPLU4bQ7ALHJVdazWiZoiVPkQLreSBWIzlu67tKMgviU
GKutF5AEevWqwdJWNDlRk8nhT3OqLN7SnVkFCc3I3XCWh9+5WE3OmRXlpotYGZCsbyYtvq5VAXRr
tuahr5Ql57xwVkPTUfvc5MzaZPDfqkImXwhjJn9GEluhq2PJqGj+2k7eWONW7NJkTdIpYG113bc8
AQSjvWwsHCGVtbN23YyMkaUgNPnrq7yRnniuqZF/YcchfcNZZquevTT6pQzN3ho6wVm6En6GxLjp
Rkl2kT7t4LirOycJw/AopRUK5YqSIluZJr8Zw2bwrxYEd8rpWiPWAz6vmtvG/zLySkn1WuT+HEOL
6UKaWwWO1YTmBTWuvSHR5d+swG0dv70eToarshY33/H6ej3CsZkqphzOi5mONMQhXUiMScuWhvSb
UHbzlG+vteW4yD4/T7GyPeUX99bUyOR0Jqzo9ZhJX3PyMTRIyfA2CMtIf9ASCz0ZDqXUQEJUqZZR
b0J7IxLFbxAyJRmkBVBAzWsWw2tZVuNlMzJ4NK1IKdmqMpJ+BXTcO6ESNYnbLCW1ydaMm/fQFNQ3
sHdBmlRaxpnor/0vyy/8v7bfbUvt59tdwMZd5ux1LxMN20d+7HHsVjRiqDh28TtJDivqxx5nyO8M
ZVNDZIvZaPG27e9HotRUyCcohmjQPrElIejF+CtRqllUxUkKoPa80eyxLf1BpmELkl/YPhkQ3SLM
5HuQBZc3VO4reyTttQDmTaczihzNgDiHSfmH3OWQGGCrukgRzNNSJNRG7LybzHA/cdBpHkJzLOrf
0dVu13o9FgNcscQwiOtNSDNej8XQtLTjSCOdGznS5dTLFTHuD22fTMJ9Xxi1flayqosSd+pTY6DO
TvowfZ/kMwxdnQljmtXDdIdcoCUsgTUminndCXAB/iYT8m9TRmcL6Wt6C2iugbXljbsYZ9EIZ03J
z4IsotskWVTEz7NVKtN7mDsSgBRSEqXB1MoR5NqSHgMtBoBfvX9hZVff5+Ulndc/DYM6I09O3Gzo
7ZNTFqpPs5nn5wICvfJzq4xj7MtKkWZE03pl+MPUz3rrtmVUW8cUGdf+EPVzZX7+9Tje7hiwVZMs
M4leoITQGMub+QjTHn4ec7IORWaGsXTQqz6jU7sfCks81km0ynd9QiEcke5FgNwZvZl6n8p66Mxh
KS6nPx8OFQaNaq5O4AgT5Gsrmi0tgr1IMQ41/DHl9RApMR3NYxEvsV3NVleqfrROWTTT78PREqji
qNK9YZO4qLJregiUZfdnQyJ1phBDwk/MnibKxlvDFrTUKtpkCv0Q3ijEpY0CYZRqr2hdFgGi66QS
ZeMVLqjtb/mYK/SLNH2TG76atFYpOBxu+z60fz2s7bm8WG4kOExIuyDxYElxunyrUVRrSrIMlQyO
CdF1cFxy39QHQVqj3OnjSL+YY6wJNvtYMIPGHMrod0/qzV64ZVgsgwQLeVhZYUW9We9IC05GhT/0
Jcg6+/NsrrlsF8uifVXlSczPsZJ2/VWbUM62jWzuH+Ioq0WauFB23veFRNU56iCzDiAYhY/QzcV5
/bh2+fw7lY03AYli4pnhOsWJKzTMSf+mN4LuctWFS+9HtaCbvtRl8ELKTdx157Lo89vSqMf5T42G
+plIawF+ENYpHZaM13bc5xTZjYkAb6hW0bwYxTXR78M0E7RLNe6m1WcCquh2NAcwHEZbhvm5aTW1
I1FThHQf/dpYnstmL63F5ElZpKThmsYHi8ab4cziWNXzKDS+OXUKrbhd1d6HVqfmriZB/WOvMyqt
Q64nn80pn8/hqhdAaXVxS1QWVWoGOVSd4I07vsOpZoMqiFqmoMGyKm6dtShEfxhkK3R+M+7XaTyc
krG1omnYt7Txzr11k/Kyduko6PAgTHqtpK4B135yP0hDQYt53i3GDeeoev5KSRkujXZKTUQtlXpu
P2qZ1FNxKhQEMH83m/8+KuI/nbKpuG10ZOheP1yVij3ZqyLxO7GCzNWeu3xggQtyYyaXcNia+mEg
CBcGR1jUZn2A29MYb9ZpCHXNMwo6hwCS0gJQ3f56uuQtp/PqMRNZbB1tssbTprH0Tc4HTa51NFSR
VmyhbBGAVzAlQgAlGrON4scYNWTGZWjXJ3s0EBZ/pIMLPkd7iQqOnUOt8VIq0jDwmGZidsHnZm0H
25bWn+pkgiFzoWu01exQmNN5h0pRKn7VdWoCit105iz8IHn8aYb6dZKQx29KCs6Nag2drRxp3kz0
sloIuEeixamXr0eifhCro9DTbOplHK+TCrkKhc6SwVir8jfMBW8crKzpJKsVIn1OMfCovJ3LXFmS
aQ4VkJA6PMOLW0VNGwVpH2lFRJtcatQz0h350smOBRda+qT1LYfI39jaG9wJZ0ZoGyVONfrWK8y5
6o2b7RVhRchdWvewQkHR98lolS5pT5qIJhDgOoToa+BZYoNs1IUxpMgSO7Fq1TGAfd2oscqMJGv6
JKqzBpJxqdIUgKIgVPRljEIUs4PJs4D2SdQbgv4Yz7MJpNvUJFhtx95ossciVcbtHi0BswhHlf/v
hzrqTffXxms9p0RfWC/U8/CJspHAM81SJ7B9vaxCuZ2VySrSYKmbObUu56xbMU5rEmb+k6ptVAnO
LFjTOH9CPxJutH1W6OjEwMaYlpd6M+n9x+l50KQuuOlYHSdmQBoo/MvOkOTVDDyWViox3Yl1H81D
IGriINQ7OZOK9WEu5yp94qwl5HeRWK3ax7Sptm8gPNNvO5WWSQ5ugtjQMSnB3iSHtwUJ+LBHhSoq
1wdl4QqVa2W5ylLo1tQKgdWkVSviTLOer3UyylQCTAWGtfCWqajEpvbFfGhyi7p9Crmju0BDzeym
a7ZdOtRg7DVds2zCDqIKw9oWr0SOZrAQOsq3pRqThvnf7J1Zb+S4lue/SqOfRxeidj3MS2zecnVu
lfkiOKsytUvUTvHTz48O3yk70nB01rx0AwMUcOGbdjBEkYeH5/yXdS+zyLwUVXgpq9UFvTTkF2lh
STYnV4cmULf1HAaL2snBBoIw1cM6fhFtugqEPwKyCCgxc8PPe2UHXeJeJLNlYZeXUl2uAwSNGw8K
dubQwKRl0LhTh34hQo8gXsuEmdtNc2z+TZbBELzp/Twz/18gJoFuWl3Hg74qvVGH6SFkshXuq3UQ
LO57K3ZTx74ounElrZKBlySFkdz1pW/eT16uwc1iOUS0dzawpbR98/Bt846FJA5aK6R9D4WafD/b
BGhxOtZWT0GuPycrZ2oIdC0TFtTxxh+IhtghCx6ZZVQt7Y2tBha5n8czVZPEd0CcHNKpEKkpME8u
Cy9jWzL1yi1s5ty2vIKJzRylp12s+pEnnrOxQDdGp4i1NmUgi59xWhS8J/kQa9uFysC2HOqaKUma
zgTMh59alESZoDBfoZldBU4Xt7RHncq/jQa30p+Bh/XjmzhI0p8Bd5LhE3WrRd7lc2NTFxSqntCC
6LsJ2mcndObB717ijHeJN5MZVGWorqO/kzQhdFG/s1BNzk2qqrrVvK1+Kjk5RdXY/qfAYecfZL7O
sDSbbJ0+B05V8JWr4zen4L+2d2GbNPgG9kU5LPK9dBarhH5o2QL5yQKUrFx3QoURu2JErJUl7I3p
wgNHUdqB8Ih1jreJs6wmNS6X1HXia9tr4rF67bQxXjEg4PoBnnVdVdhTjiJo8w1drmV4N/uArpt9
bhxSoGTHs1avUB4eo2RDiqc7ZA5jH0VxMB0uUSETZPU+Csmc5B+XFSzaZ9GLGRIzAGIbfdF8LJXa
hI5u3W+wHcxXLthLLr7PLWKlelvIeamna8dpecZDSJ+SrYW6nD/f2pVMOVMbvyv1ZxmNDXO90A7W
+O545te8jsUDXQhNbyHfYT+sWYKVw9aSB+HlqURtMwAxgqpTGLf5rabpyyzlTRB6l0WSjiy2EN9c
FpufzOZ/ylk1TOdgxWXx87jL3HE2f+T1lbmLODou5vyDdmm3wMLtG1neTXWR8T39LF/ZK4QY89Jz
L+lNWGt71ipIcbf4QwDj6y5j7Xnzt5nQ55qmS1vFl4UHNuC2mZ0aUnNJhrFsKknT8oet5gI1d5Wm
Zl8oXxI7qbdHoyFDjxTGqcjNJrtY0siKtlMBrud9jJh4/lk6E5ZT+JXmTrSJs0qUK/Wvdi0+EAHn
+FbgPcq/hKWradGipei0r5IOz8tu+/CeKG1zD9zw2zahvaZXNd8eHzjPyjCeUccXS4yL44i3l1t5
ADPDUaXTl75M8xA3CrCaweuhWhtI71HXSt3sxSIRF/dS1tBfbS8667Xo+6ZsDtQrov79OMRVcRlI
FWT2JrOmVtEo09ZNOWI5jZ4Itb0a5X/u62/6aRZcopOkHIt9X1kWpHJf5kn62Ut7hy+cgMrnrRy3
hJv4vKiHQ5X5axyIjY2Tqk+5DtuAtliGRCLsWYQaednLOOn1pou7kR+SNjVJx5SG5qiM5kisN2OY
9+UdaBezDAFxdT5eVoO/Ip6WWHV8O3bewJ9y9iveKdcxc4FdlqRkQmt/bP1qmzR5gTvB2OsRvnMQ
djjJTnOev2LBNt1Vr3oBZF7QS6RDsbRRdB3GVsSG9hb836wttlgmxslhdDjmXM4iHHWa2Bsw03k4
2EjmfDVfZNKFc7Ab/V5k76pOJct3rdHAd0Ce3OemngDG21w/nOUluv0k9I21mH2UravL57P3TYry
cPwiFGoShYdDwkn8lK3ZC8+kp8dE1x8Dc17NDR1PaApjYIJ4PbVmT9hamLO46HJzqDbLYM7PJklz
Xlc1JoWZKi80W//h1GuBsibTlsJSgj/iQ7IYWJmJm2Ggerw712Zxwq3NrMO38I/VAGxU7z95RGZ/
gf2gzHpI/dVUGJoospjLAqfE4udYYxbX7vym4j1t+6Bgy/pBlg3p7Wonuuo/FRbgumC72GXbHTLR
lojp9d6wsCu7yEqJtt7xHkBhTvHAfbrEzbob2IORew0HAjvAm3HsegKEwrGOPwhFbvIBe4TMYm3t
ZDA5hTgefWVYm3VDXmO2Xt54gaX2s4N2NBHoOEJY2o2HxMzqOJG9r/PKHKB+WtMUv4hdJdPksAat
OZ7qzg+68ROiv5asPvf9ZIJVnOSgdb4Z9wt+6nTYEy63k6pw6aRbpdelF2+m2ol6YuM8mmXutsIc
y0OjkNU+tG5T8ysrVXpeul3G5im4wVRMpGRJo7Rmz64W75wO/Hpxp5vO7cXbtPFLpqLNZ9+2xGZe
LD692ejRJvfLN7mY72eqyUIzflYl5OO5FQxd9fkhLRB5mY/f5bBG06fVcl02o5dkwE5UUVk2cj31
aMJwnkFH4UtLz+SErinNjlgxeKh9vsmLjGM/n1pYLJfjGpS8jofcI3f6lt/vMAbmIessJiP+sPRd
MN/2QBh5mXNcI+PNWjEfmPT1xOPgsdSyiShjWorUahMPgxNQyiNgtJ4HT8CNzarw7cZUqXJsmfhq
Dx8R1iS77VUvx5av5rvDyG+u2VCzRawua/kY0eYAWXatW3T9/Lo9rudmaM2rS0HSm1VxrETLrA74
Wm7tkgdgrHw/HGVYPrKkSLmwyLu2KX72Q9Z3zo4MP9WhWSHmMYuqHwe9W7DOxUK0Apqb9RubViqC
7K4Vpm/I+9v8M5iyvvkjzhJMQcKY8baTaGxvvIjDQTZ/eLKyKSh2RRlhyGxjACznS6FkxRPXlT8g
7uKRee6KgivzlyKzjYeLqnNNcT3raEG1G3BZ8fSuBdS6fuma1q2Bx/SZRo4VHXKHNGzueDPu62ws
uXZsythv0QbR7WrNE64lS5RVn1S6Ylf+Cf9GDFsBjJXVpHZhCXg33nTTXKt9p1JwOJuVSjU4wrJi
Qb3jc/0erYMRZfy/8jGbR9qwmaMxB2duylC8GueoLeQt7rGdXR1iu5qhjntxqaLpQs7gewl2eeq/
Bx4dNSiOxIMZ306DSBX7zmrNT14lJHrF5VriIlk7zlS/lQOoqehSdWM06OsohK/lciHUmUs7e+jL
HO0HT3sd4gQiTFbOyKZoi0s1tDbfLesarsZoTCotZiOTnzVW/7pXjQl8C8vbRLyi5QBPjlnzQ8iW
uRNTjye3sSoicRCYGO/PNFiX/RgVa3E3DNLHQLdOhi4V+5HrUP0B+1CJpw00cECAmT/48ZfCKSPe
7EKTOcBVOEb+fH09impBb8UK7areCkv60vgK58sYfYHuwLoJ8qQfHCqoIvdfOz4Wnda2bntzbXOP
h1yhOGcqOtzryiO4x18B1+ehZTLU2hqr3eJW5lLGBWQgZBzvpn7fmM/yBptrd9/47N6iUa5W7xJ6
08OBRRtzpLNQSCb1/fWkiIv7c6Hib24mBPLNeCtlKBfYsrnpOh5sGdQ+CWsTbsCrk7Tq4Dge7d03
D+GCKkDDiTBJaaI+iV/SC4UHtvAzBI3qAWjzLffEZBaboPSKpt+WGLkQMPtwNqF9HSyTY+LSZw7g
MErZqcSrkMgOOgeh+m9QA4MK4khb3uekSW2m5aEwbgNCIydJIxPwomUKOTOG2eYJYznNzKnTSFOt
KGoLRD2W617Rl5dBgAsDlHnaWUiWT3bTvXdHt3N41xPTRtRg1fh2UuIa6gupBCpGx2O8CQpg74fV
R+6aeTleY2CbpaLbBEEwNLt+iIDTAVgdiWy2jlllW53Fmr9yW7pHl84xLOfkrVyQjonzmMaUyHr8
lYiRDY1i4ll9DHljVsXkMw+Ha4JvLAOXkQXVbdOkgBNwhEoizRqWx8wHp1YT89zVNqmCE2HMwD3q
mK6nSW2ug61t3V8oVpTLL+vMNaUGoZQ56aIpnzggokGYRMvuIJa1e1h1UAQWnFdW59tqxWrRFz4T
rJYdKySKP9heB+Zz16ABnP6Y0mFMPsTz2pWXgDStBKGnwprdeROzfjCb97IO4mlKiUIA0YuiMvpB
mcD+2LVJp75lC7KEapelvMYLr55zeeXMKULUEhrGstWBdvVFKkdXf+SdgHu+GNrYV/n1SrmX/naP
HVf5WXWFZX91klo0e2fOHOBxoEwWuFepmIZeguIop/Y2rzuNlm1euXl02YrcyjnI9AoBYGyVdyeS
SjlXVgOF9XsxOmJXeLoNLxpXxV1zPVZ6Dq70OFvzh9oVWA7NaW72JYzygklXHQneT9zCCrwPA6TZ
y51HbyLgzlKhKHG5tkSscTfU0m4wohw50/PX5mqWXOALOjYNNUlmjuQxpOFPlx+oS/XKz7pBf3+4
cT1k2aQBJus5FgmO9xXLTcyB600Zt8oUAyMsPV0u780uxJsscraZbEIW5XC8qKc8b7s7rn+QnebT
nOOuUuClvcuF6hHLI6frW94d7xdlok2q+ZDnPmyJ0J9NWt3ZtcnCLXfs7K+UDeT3Du5fmOIZYt47
+vWRXBCvCacadT2Hps9M0HYiVtguG+eHdMSk1hhfm2gxlLovXo2UyIq3eGJnkzTQ67a+DmcdYLq4
psqEDGro5h5kcUFg+NiTis1ftnViLjOJzVVSdqXoSEEnEZd0ZRPeMHIdq0zYM2U+ifQncakidGm5
CiTUOpWrfMutbEEXBwsMwEj0WHt72Qx+36KS46318oYXKJc3adlGUApz29U25ZOg0/aetq8afmD+
Og0/yCUmLFSiris+50VsswyHfh2L72NhiQX5GQzGgJhAV+8Bsk8whpjffF1Mg0s3ulm/yaU25S9Q
HjL4UZQu+fRFMtQzv+ettgmCdqpM/AbEaAtW+X3xKATc08LVaWitItxsSTMdTadsAmlPxkBuhK8I
P8xD1AdvRjcxJ4ESTsOreohh7LiI8kQ2wMYjQRIAlndr6SeoAQu/RxL+XZc2HS8sOJ5Dk40xJpZg
x3S+t11z20jW0ISvWGhyUd9y2BQ7yZbw9O7fh7QpOjHtbWnWAEZklEGCxZmC/mL1bWrnFE0j6bxq
8FYzk9PZLe8b15CZF+0MrilodIEcBgYLwGCj4xO6M+YQga8SFqZ6qF5TBK5iah71yuJptagwRXCm
uJRIXR1rADVsTe8SXwcu0Van2D8JlEwE/WMxruNVNM64pWmZ0+Gg0i+DN9jVO0xbVJFjfUw9Mc0f
H85Uu4ExRF6+0GFe90mYyPV7AoZWIOBC185MWrriUY8z3mImjZTbTFOSKYvIbNns8nbDnw5oe0nX
nJq9cFYE3Aqw5nTHQsupmQw778WA6FepqqnZq9hNrIE/mBq93DyUAcoyMJkGBQhQboTKYy2POiyZ
wziGZts/XBYhEw9cKWo0CnQBR2KJlL/Lu1mxgMd5DdaLsHPniDR5XRPCST/4+INuwhQ+bX+ZO3Lh
vYgRAPy4oTQapc6mnEG00+uPWr4TxbzOB+m7lhmE0Q38YFN3SK3AJPh13vDe89Y1P1hZ43MFyFF4
r+/12u4raliThO4r5r2Vb6qRet8PnVcQfDmwlX7jQfqciy0I0kU5ZzAWBkn6tB0GYQ48KaZLdA9D
/HlOGwrcqcnABioYdvw2gugi9hM7sb7StRJAUFQ2vw+k7rnNZh1E3xhyYF30A9pIANC/LnWZBD9i
YMevncGu0IMKKFVtHQpZ3iajFqOgPoc+SklpPlpnvv0zXx6kIDSnGFNOeJqmN/YIaybWzlsQRegP
ZYJn+vtyUUWYbMdcuRe+Bk34Wa+BVm9nqfP25wJJHE29MvJ/vNyVOdGBoQUXRGAe6POj/Q/oTZx8
DW/0bIvg1B1y5eTXikj2flpg1W+5IXUplEDuKWJfkUbKV1U+YlFBhzDtKY0nSl3UHY5QP6ueonx7
pl8kTgEIfDOjSwP2CgkRQBrO0wnKYo8OTBxQBXL8ebqWw7KgrFh12GuJMJP1zvLH1aVznTVwlJLM
9Ct8P08PVeHhaOV5eCal25oj5UPVVqX/VoEtLd/Sz6+HM3ZC99/lUWvLzCIwDc9ICHEogMl/+l2n
fq1gOkEGk0NYfxrDKcz2cDC4DmWCjsN1LQQqkBGY6Wmjk8XfusEq0ktHTp34Aie9HjkBXTC6Wb0s
h3Xws0O4iEnt0wRfHY8mMzB8VVjD1Zjo8I6WSa6uVS3n2yW0O+pAeYSjV8rt6TrPmxGTSlC9VvEa
EHU6oOyj0u4DQhpo8AfSY4SwafkrUbh6vHt5QZn1cjIT8CGQCYJ0zH+nRLQUFFEvI7IkJfSav8ei
bCFqcZj471xeXneVaz9/FdpW/ekfDBxxgPr4wFBOAOP3eD9BJ0jreXanA16EJYqJ/tCRGwdpdrDr
BjqBl9sJxPtBjOMZU7lndrIBtKOkBCfR8wOzkB/t5LBxxsTRYEHqTPvqQ1344Rc6R8YytBnjr+Ea
pugcQmlFQBoAErKXCfX8M9vlmXmneYxSGuI6YGBO9ZxaLqKeFS3jgeS0Gw7dhO/X1vKBAm+lL9Ll
vYwD5ApdqGBnQBzPjQwewTf4G9t48Dx9fNEpuUSQ9A6C1Bv1zTmpk58DexpPz4V23maE4tbuZRT3
51A4vwA1kAYJaMdgJyxsm8GfDg0JZ2rUGg+H0J9qGybMoAwKUcTcf6f6IuZ6JXbaob9zSKlcVBfg
WxCIASKUDDetbTM5v70IYcGx+KDcBQAMTlrcxdDKusmWgTjQNv6rMorRrYzq+FXnWJb8MfcquNaR
wjDi5XFPwAzEH9rpMXakgJfhPp2ehFo2tuwBzBx8r1qi3aqa6GMvneHjIjsQPSX1RFqBKBnpTToF
VrF/efjT1v79+MIFLMMGAJxy6qqYa5H3jpbDoVzHKjYc8g69nDLMw51HP2Ar7NKGNVk40sd/JfKt
t60ayhua73q5dolDb+dRxmRaZdcPGxpB8zln019XqZkej/8iBKaoSz9dKlMfTdJKcC0r83xF+b0M
ovUPrYR1FceJAOG9lPQFI9xsz7ya5+YGwCwcmtBQMX8hanl1FmI+rfuDdJfu45SO2cr11UHyOBB1
UOFi2KgvZTwivxIWVXAzxUHzipTZeW+Dfpi4qonWz175sCLunGlOojOH1ylE1Lw8A2TjmwHOACV6
cnjJbNbaW5LuMOa6/HN2UWvZ+GtTonXtoGiyzaFTfs158bfuKoqritrivHXp8XdnpurXQBobBCYu
Uy7UBnxBn74jZyzx5ZJ1f0jjILNYy3UEgYTuoHXVOBQFduvi2wp/nYLO9HWKKeW+8OzUvT2zms1R
8fQMI6MEpgIqyKyW07ASy2L1O9ymDxMqUDX1isnV+wLbapRU4noGRzEk8/e2wz97Y9lz8hXmG+i5
FQjF61KFurhgzTefllqE07mQZ+bg5LuFXmC7oEPR6gAf+nSOsraeutrX3YFsJHD32RwhY2mv/ZvO
ttMbUov60zQWzSerjVa5862RijK8n+ZCtEv9o8+7NT/GvN+i0v2/KOQ9kdq7+NG+uat/DE+Zdf8t
iXYvS0VuV9lPw2PWgfn9I+vAxbyLXBu7UgjtLlgrXuKRdOAij3fvhwsmDAw7TJ//yzlw/X/dX3VQ
vYJVQKbJH/1bnOXeDMyzbdzlDaISab/fIB2ccquJ34zrscRAHaMDacQXHuczFEdnsB45ot0zV6dN
FS+d2NhFCamI1TZ96P15fm+VvXgVSy/5vmR1D3jbE/13VeB6CTBhcHAy9eSnQtCu245WNN61fiD/
GJKQrnM3iRAR72KU/Tac86w5NE6pvcPLu/jpkYgTKbat+LUauUyfK869YeCjrKyXqADavSW2vljR
rM97RNKHwqc97aE4FWJvUiOwW0xff39YEP+BoY64XAhOJi9W0ke+KhbbNV03i5fseDTwe/VbrfS1
nOfXSx8Mm5fHfHpTOj7q4zFP4qZSUAXlaMa0UZ1OJADOhVjVdc63lwe655f9HX2OIzGb5vxE2hFG
1tOlYfdc/i1Z0BYGjAyzvHWwIc/nMjMswdn6CF/FuwHMj0BEO3FTIzyOG5BUCPerPA1uACYCFvPt
Zd7Ax/PzjcxcZKiWfEKsvnXEne3XwGjolkzTJqni9h3wASSqpJjL6sxpc7/NHsXS+6fhqCFt4eIn
fK4OT59GTI3nNG2hKVMiQwi0Lsyp8WYLOuv4iKq9R/dJbJJmChWwXrfPdxZl6j9iLcP8Yll8fJyW
WbxOEgo7h57rGrRmeAI/Mm9lx3BJK3CRCK1E7qrJa6cNfu4W4L77R3TM03qlU16NpUywrJwqpiOS
rcJvwszSYuYrThdtVCi5+zcukm3V/dQOZpZzM99duaa4WN2/hsVaMB6xowS1bS9K7Y0r3QrF7qz2
fqxFi3qOJnS019QEWoSD1KS6XTS11k6AsPvp0bVf8Jyl8ookpYdsgx5j92cpwTVtOMnQigTrgbnE
7CRet5XunKid8heveEU7V/Hh+NjSLBl6hf5JVwQ4VHlAP5gR7Yg9ROKM97q6Y7IrHZEWH5Dnue7S
Qu0LsDDz9dJAuxNUPPw9wBCHqjLl5i+NH7Y53WOnhqKeTrdVP+nbQnr+R8QwM0z1BO6Y7+w0Rudo
TKr6FsGD9ipTyDUefA0O/y9f17WGGVzkWFKEsVJvFCJS6YYiWY4zyTyst23U6hRIyxqzrmmZpBdB
VbqAuUyParuOHsd8NPqhtZ0m8GW7KB2w9/AR0tvUaV7S97G1uwN7WkaXKAGEX50avu4GhOnwFQS8
XwLI9ZePDmjFa8fO6/qCP2KBVAk58xYnXkqM1PaHD+ijpICOktT5mUGypD7rze6PNoeLuesKx0Xm
oZynO7RTl8+S8xzfnpz3XKVdjZ0GBV7sEUDZF1tLuPFOzXPX39S8NEVPvqbHmmRySZAktZFsp74M
0h9lmj/ATI53c96pbhuYoB2Y8L3cR/LGBHXqusT3yIT6xAT9wYT/0PXHD/+rJk8qAZYgBRNb8V6m
MtirlKL0Jogx9954uHtHdFxstBBdkA4fqc2hg/pyUDopFLGNAxgPHH0B+jceG9qk/o8i/YLO8ZJx
x95qJ3zbuPVfNI/nXQ1TliCUv1JTz5nkOD/lhIBhPA47jXKX5/d4Y6Tz7arXyw7F45e/1NNU9vid
qKhxhlKJ5jg9CZR/T0w+hDwxJUUePqJKtSGDZU78+/mpRisT2LwybauZwPvv8FuJ2X9NHe9/GucT
BexHr2N3N979x49mzMfV5I7/+z8v7vTdf6DZkMvH+df9H/2dgNEF/rdO1L1J6kMC5v3LEehNwdyD
kPA0ARP/8qk1R3FI7iUgLpBx/DsBE/8iU0KLwxauHQgflP9vJGAn1UQw8owPD02YAgIUayOf/HhB
N8MY0JpIkVDyKzzaJits3swugnTouMBYUNdW4jZ0J2R8NThY5y38X3Qm+8ueErjaiaxz0y00KPf1
AG7rxtxl1oNYsCWmeKaHzUSL+e3grmjMZE2KoaDixNnJkrtOOynLejvYQ4lSgKUIf03uFxfNgGBB
IrmVXo4OV9gNBUQC2KqH9pi2/f9F+59QnF5atFf93VM1NPPrx+UaGEFbquCmfkAoicxN4rhcPe9f
3AYgf/HiaD7Dr/j7vmCIyCgkQtWPEbFwbG65D8sVOTSb0qfhyMIINX/2O8v1aWWFQG+Y+UZmlwKC
iGHDnaxWjUF90TnOvi4nmVyD4slvsmIQyaWKZhfroraV4aXTpCO92Ecz9O6YeD5m2Z4kvvdD0/2h
7Ako22iUnAzd6TwvvcTee1Ne7CwYax8Xb8accLbBDb081uljImjiQVYDiWFUTYLTKskMEdQvSRJA
w9TLYRjcv/KlVwddpcEXAVb3TZYWyxkS5rNj0tvimu84Lr2up8/nW+DX2zpcd5G30uB3VffDgv35
xZKl9abs5G3QR96ZMc1nPkrxXfOcSCQbQiW0c/zUT8acxhA4JApwnkyzEkVcinPlSvloYzWq+lAD
1nv/8sw+NyKXXRGbmEcb5eQtLuug+yqjDeovXXnjAoq9CULtHOzOXQBeogb62+MZ8TAjM89yhTr5
9AmHqhiAgHW0Xd30Jpvp889Z9qYP0vzKBZN8LI/8FzluSFDHKN5QS4K0h4wcHa2no/VDPOT01uAV
lMiltGp9K6zqdW54HUHjX7pR9uHlx/N+fYExaxRKLHd3HvLkBopKehpVK5iK3Ak+DXMRX4Oorc/M
4XODBFhH0Gmg8x7HJ3PoWArbi6Ffd5pmfrqj/bfS2QIofvXyw/y6A0LWRIhjOeoxEB5PHqYrZWdT
LVx36QJW/SLowSG9dYPWSQ+TFYfknNwDuIcVqMH6Zy6Ip2MTVkneYPETPX1o4mYOHuWVTg1ZpMt6
vZvn1drOAC8+iWy2DwmYrE2aN1h9NUz0mThzOrNmVGROiM0c/7y+k/UCLSUJcdzQSIY1Sb3zgiRA
fDsSqT68PLW/DEQkI3aTblDr5EFPpna0gr7NQqRMxhAHgSXLmveUe7szzbHnRolNS85FUJjVfxLC
wshaKsvPbPJxsX4riyNSPBPBb26zUPAkXOFJwmBS/rLNZrAmadEmeudPQfmXR0zd276o39pBPd00
nCRbMA9jeuZlndTO0QCBtOk7lJpMDcHGh+DpGommBKhyUc67wLmQAYwPlM4GrJMc93KwuMQX8T6R
0Nzcc8vkl8Xp0R5HTI07DyJ77JGnA3sTeE3IeZichy6q6qWb7miBrhtJcd7bpx4g9924ivHdy4vm
9MRFFYAek0Bjw3BW0Vt9OixK6fPiEO1oZvdrsPd6VyfTBs5Gp7ZV01r572pYMh7tPQcNQZvdf3oa
Achd7C6x6O31ndhVQdteJtCjzmyFX54KgIFD5ZRKECpeaDk9faqlyYBUpzWNM3/xrxVy8Z/raI3f
Lb2f3P7mBN5jGcjjuLSSL51Snq3eaxels2jnZjEusn2s0k2YLfQ58pGT4sz6/GX3MRrpHZ1Rk6OJ
03rd5Kl6zBHu3A2hXV71hkmnM9WfoVI/N30BtDc2IFpwtB2eTp+E0uBbOsIdL5Hhnw28pD8hUTYD
dDhoQb8/f+we2pwUeEPkF56ONaqQCmsVhLuZdv6+WwaQmgHIFSPMdmatPzt5xoWJOzwU7Xvq9qP4
n4alLgLN5DlpIW9QccQQO6yH3w2Q5hWxn8S9aA2AoKcP5IBgXyAGG+7v3H6cG1lc12lxju1+mmOF
J6OcvKIATsbg+iy7OnDweC+YrNWdsp3OUrz4kBH99PJrEuYDH6eRxwG5daJAgyzdqUxYb3nJTOjC
rC4Yl09SFvmHBbXumzJfy4MognuHBecQlYN93bvWtKOy5dKrn3DtLP2DDT/jTJ/TrIxfvhEpmANg
gKVzr+j56HWiaxOGa83KCYe5PlhC9K/qVoSHge2/7e3pLxtRoM8vT8NJE4JGDS/Xp9rGZYuWyr3g
2KMxp7rRraINCLvYARe4+PoCIHp9UYWT9Tl129s0mZbXY6XCy5cHfnZL+kggOaC7cFw6ySKyHoSn
VfshpdjZvRSy0vt8mvUWdEh45sJgLgS/zOujoU4uDFGjq3zRPCPcLjTYM3HrTDBiAAtiBgllMhps
/aHLLQfaFiYZLz/ns3uUjgSQH7qiiH8/3T0tZht0P3ipfbFQk4+1e7EOcfNPgs7fo5xW87p0DbJl
DsOddmd1A5Qbs9U4kltfev2ZPObZBzIhm4hArck9eaBKL1ZH0sSLc+L5ognD9hs48XN3hGfXJQuT
IxVtORBDT6fNom7spwXTpjBMuo5dHV7PyZJ+UXHo3bXCb665yvsXUeedk/N7fmS618iDsjvu9TYf
7Ygsamzsshi5WkqxQh7CXCuwc7r9U5tdq87rdwHU/sPSz+Wfv79WTHENsJZBXZ6+RZ2Dy16smaHd
HFMrfHCuc0elZyLfczvv8SgnU7uGw2K7g8bTVoriQGHNg9AHzDNX8XRGk+25tfJ4qJOjY6zjOoxo
gcD3mIeroiuSwzBO5+rrzx0ddDNBpHCVpcZu/v3RGwsbG1STwwNhiRDvQEHO2yEmGRP0bouNjtrh
H+y2xwOeHPG229sYOTjhrguq6s8GixrMeqr8M4xX9x/sNipXICnoeZNNnLysDmHvScUci3Pfu3+G
/bxe9Ys6BxB8bklQSKFrb5TgULJ8OoMd3SCUatnTpReja2qL5MaRcY0+fJTtX17jzw7luIJCNXgn
itRPh+ozO80g6ke7rjEu57XV/hXSqrqcYKm+f3mo51YflXJ0Xjxy2V/WBd0x3XMfCHej6+H7Jju5
p3d7Dtf4/CigJGx6O0iGnzxQFJeB6/QpXST62kAMI/lqbZfp6p88y9+jmGzm0RpfUTlJVos3tPYF
UT6d8bZ32/ofjQI+z+iVcRs+XQdJZOdqJva1cJ43w6pg15ZFfmYJPDdjqEIGaMqTKHMffvos5Zxo
T9c8C5dkD6pXWhPb3XOFmWcWGvVWTl30x5HAPO1RDDAmp2KRYhcXRSxBGBu0coLXzMFPkjQ+s09/
HY1dQdLPErgvWJzEIIhP5VQmpg0KvALKVE+jHPurwK1e2a0/NGdSml+nEFFp6vVAKsEF8KqeTqFw
8mi17czZWX0tDqRSPQoMkbt5edE981AQF0w6CkTF1M6fjjJEKKoBqTXyvV0FaTmUSLdBhp6BbuA0
Wf72ukCl2KVEQR0NvOxpnX6uO1IKeu+7Nrf9v6htoa6MPMZyrhJzQssgm8CPgawCdJMTgZ87hYBL
9AxX6Uf+Ts9ruXxHDyfowr0IgaldlTF0Gbg5A1z4L94KqeMCpv6Cx1ztIBCP5BJ3Ce4C/Mst9W4n
P7RRFXWHWAAgNQTLuNjyb6KpDwkWQs4+GWaNQs8sevfid18PIB5A3SQKHHy/3J1TBHDasXe5L0zs
WWw8/DnFfMrr8oMqm/b25dFOT9lIcFOgngoQArMOej1PFwNvTHPvQbW/odsPmbm2yq8TDPwKWQbt
Vfs+cT35mwuQMWP0z8BhiJBBT4tXE2qtLapPMYr+Oo5uJIRPYBSRaxU7gNX1uQ7K6a6iRW+amSDU
KeRQPjoJ5X6cqy4ul4RaThZSiACO+rVHR+ZMlP11Jg3my0CUmEc6tSfDIFPSF+2YJTurCpEMCioZ
/ljrAhikn8hvfjmJZffyu/v1wTCrNf9xxlOTOPW6oAi8UCZ2Ejby0l/KoSmuYF1FZ96WaaixCB5f
tbjO8fEgUyM6gUzjacTolwEdoqzdL06FqlNlBxbqkmCW+9vcAe5ySDtbASZak+kPPCGXXTY55duq
r6O36ewq4FiZdvNNaLSZdmmbjR9QSkjugMhY+ba3xnpDNGz/0OX/Ye88liRHsmT7L71HCYiBbQFn
4cF5Rm4gyQKAGTg3fP0cePVMV6W81yO9n11LV1UQD3eYXb2qR1OcR9YLnYME72w/CSIhEwc0TRkm
d1bJzdzzyvmBi25BoQ/Ky1u2tsMer5B8hgjSPxk2uVzKz+g8Am5LPPV6duk6WbhbZSc9LuzolGXp
u8rvXExTXl6+uMM4H8nKiiuz4PG3z33p0kgbdvRHtPoO+OKvxoaGFwXkMSPaBq2fpWzx2Fm9/GoR
Argme1M8zIbFsWrUXfbijHl58B1azhJ+kqgLMGIJV39XC/2Q0Sj08EyVT51FRKQrG/tXZSXR1Br+
EuGtkdiN0yBtjqkixbA315KEd7NOrhFRSTQj14n15M1lcA06s6Q1zPGLODNge7busN6VfS3hO41d
bNBcBzu8a00YWSB1b4lB1gcthKI8XlFRFznU18j9Bs+JciPpb6HYODIOVWV++Mm0vEmBIoIJyo2V
25vR3MhwPBhZ5vwS9mRPIOuMrIyycQtl1hyMU2oPJ5lx330bGt9I8QO52ytVpal/l8mZxmHsT2tJ
OAol8pB4JRSmIM9c/91xitmN6rA13+Za+BT9zm4V1YYVlrsmsOpvhaxo/1Akqz8puauuMX+l44th
FTV2mw7ba82Sq2a7mEZe0NPbTQVIM/8qVz+zHno4RdRodrZ372srTM582R5xclUCwWDx7ObA6orN
mJyHAtK0M9rTlqNqTklaiG7fFkODkwiGXQRG1fKuU5M+YEBu2dTctzx03KNf0rbwcxohzx6qsPXf
lZMZ584e1nw/ksF/txf5ZGUaDl899l9sbfsl8dPZHyNAqEC70oHHbbxMdfhjtQb1oJtxxYNRZFaM
b03dzoadABWTnYiFWQz6setxg/I0a7yZwDmoiqit8hQjVwX+byHRpzVJL+nNLm446bVuPR1y38rw
sSuhmyvRrFl5qKBb3KUk5k1i0ks/x3PbN3fgWMBfziDSXNLOQV7spIdNPq45d/WtbHLllE81Ywxa
y5Imanl1CP7wOZqbugcwBOY0LstWZ08ckKMEGTGvIEpDIENPHtY4PtkzTk+o3akopvoefJdR3qVD
b+RjzMthA5hz037crUTH3ShUvhIRlTL9WzsHbRD7fWikXytTVc7JTytFV5FMDRp3gqG/N3DUbe7C
fu7B36fazNh2NmUS52bOumTywTrtwtqvg8jwh4kvjEUuOfhBL/29F1DCvcNfhQ0uVy3Erxy/1UHw
WR13swlQ5FDpAPDaxCfpkC3F+pCGa1CRNp4q/FXEgrC9tan3s4Tz4cQGqPVsh8nQIUubDThbgnam
jK1JdV7tHaqKml1gGnawJ/m9vhmpQdTXcEI6ZP1cplYEXCi7zxtZrVEAeQ3vpmnfk2We891otgYA
UasXXtThLLrJrDV3dgEx46tR9d5y3YQ6/JJ2nH5wKew12K10heTcZ1LCz7KSc7ijQHX9PsNldeKm
CqaPabWVfxTSYr9iAFb/5kHiEruSugE2rRkWB3IQueTntVT27nVGi+OznWdjz3bfyA/aEctxxrWY
xSZBeBFBF4c11q1mO0Sp02rYe+tUkQpiQUXXJb2c+8bs6ZxqUqe0l301QI3Z5R622CvCiLN3y9mO
Rst7oLTO0lJ9cLKo5Sx24WCMdAOFPhwKIRb7PUvbMD8OTr6s1FMlEgBxNelPE4tEdjXROb4cYI54
NyFoGaKKbkPROKyJjdfUkE+wurXPeMBm/udoqfCOW5MjThlYjQ/PG1bz7AAuY9UFRFSeRNNPNVyA
ikdILYX1q5lzWkVE6TYfts/dMyZ9U7XYeJs8OCy+NbzTxxDgtSXt0pwGTo1HXK42Z0O9jmHcrYUz
R27ik+ce2mTjSYr6p6Fqn0ZdC0huBMmyJyHd0hVOqkI7fVyMvveD99dAzRpHsLW3VovfoHH0BD0Z
v4GIqOgo5DGbOucxA9LqHjIy+mbczvXys64h0EWBp/tsB8SmGw7AgzO5q9KFyGtT+qKA6kQrX2wC
LWHJKCRXUcC541eHr2jjKkiKOcYZ5gz7rOuND7MTzte5yBGAp7J0vkhRKpdXtFdg+Vgrn3rX75yI
7N72Zio3FJHZ2OGN5UqM0HnTJb9aQywq8t259qOwE8BoW4/m0INC4wAE7uXjfWAVHkx0yIrZHtGO
kJ/QAgJcgigbxFVGy+aup8TzlWBRYe660lGKA3luR7I98/J9TXhO33l2Nr4mK8yHQ6iy+avwV3Wj
hsIEzpNv1ugBvMovY+SxGDfDkIWPtTevMg5yowLwr4FVRWM5zDWgrSULcONmHG2ArPkDhmU4Ozs4
Yb5xrHVS0tJXybY66ppUNUjrwnfhmWp+xdlKgTvIpTBX6ktd74dL+bFz3fq1L6Om2grqKydY6dg2
dSZI1BVBHfPpyvO4WIwxiFbFIzYuiE/1PARSYNZAZ+u7bIJegxfcIJNPlDsFM4nNS586XZuHuqtL
mE3h3I1fQLLk7tVESlTudA9x51syagmASdi9uqvpCuEHoce50Xus33MFmKVw2se1dVcFvqCvM/nd
t/O8/jkshgfN3vBzahg4AwOnf82hjVbrV8pV5w1hpeuadT/+6NmG+g2+KbH2yQJ+kEnesDrUFgWi
FFIFDJrq5KY0+8ijVTiO91l7ENGK3bAuU/4zLzJbffFxcG/Vj2PJc9LnTuLDbFrI/S4+7daHpvS0
PhSUASU7d1A9CNO0HJr7BGrP2cEVA6lDtXKNEoDlv3hcD+neb0lwxk1GohY+FyoUVY9tbUeA+rNf
vUyJ8tb20j6bJS6mg3BX91ixaCgOGfvNPBpG/p8dH2L7tmSrw5k68UeNHJ57aQwEIvVvO2HL8KDL
tPsQfG1jH2SNcXTaYZqPRjkM9S7ouJNGIC1UsE/KZX4s5CC862VWxhe6zPksiNS3oKeCBJn3wAQ6
Kzy00l061knp8FxT9zBipi9BMpdGME6HYpXp2YQ3UV2NdbOsr103Zf2OI6MJ3ova6Eg61H7+bcIF
uFLWOHD4rWBQQ4BJZefEMzCPDgypDp6XYqjamFfQbeJsXFRygHYwZrFjJ8FIC29lyX1gw9pM4cDe
2Y0n3WsjN6Zr/DLeAixLZh9aOc6HlFWdvdBmr9ojjcXyPlt6nlqASGj30HRrRX4YODQ7QsfkxohK
8+ED4yljG7kiJfZg1ZLXOxDVwRRd8FDpvvi0VKlBu/X9aEYTTYfcnB26MwmD+stT4TfVd56K9ktZ
WZreQxtE4XF1pPQj/BYe+9bVmyn4GbLPzV8hjqWyx5/agDfGBBOgbgLuaE6aBFECzFrQvVxz7Efo
NGBVoCtPDwushCICzZr8osxiYHRpPG7urV7VryXgNNvXNKjfmBMdiPFo2BzM9VDQcA9ErTvTgsGt
kEoxvzkAd+eyDWLQ2m1BVbAtIVw/mtJXWqvMVSfcJP1Gkl11mp73DAhd3sjVD0ukAoiC/vSdWp3B
LAiq2uf1cbTHh7IzFYUIY3MbsDrjakMDSQpxMqn7h4zP+UszL/knoFx7vMo8GB2BP7YHr4QTyrMo
sKqYY7A/amT/A7sU4yBVSumB067l97GY2ndpiOeF+SeDJsqlKHLHPPAj4CnOkVRAtZMmrD3SPG1A
Yx/cUeQtz9xxDWeEmXIPC7FMnso5MMnxyNa6CRLjagW+v5v1Yr2QuVxuVtVBQRl0cBtkPnFEHYZv
IXvHa7ikFuWvBLOj0ZyNlyavjI9SqOoZ/qpxAHIoXjqoII9AS2wZJWH+tSJCxuy5kmCBcsDQuv25
OlCOwXrOuNYf86QkUMG75z0N+vm5DN01JnM/3QmwfnEFaJYZhfiD55Yv61KdrBE+BF1Z6409eVM8
d3yio2zVELBMYmzceLYsmxTveVvkJ4v63i8rp8ceWFgI47StYjdZglvyGDDomaMSNzISfq1a6efe
38Ds7SjOs86HqwzhOloG84ay2Gu/EsfB1zrClTqAFRU1xyAKX+jR/Kpmi+JYurLeoSbWJ7+mG6qu
F/tjxYuO8FfIt6qCeBt5qenfr7D+D90SXC86qYBNklufTPpiiRV114kIzwZLmE899e3VPOVfwlJk
dw5YhbgRZg+DrJijpXCN98x02hvdudVL4IrhSRuD9g6TSKjtaGfbPIlCD3uq626ddXIOjvI/JqbM
aNXmFdul+r0bUXPXopJ7myBfpKe2v2b2zDXbVjP8yFvpZwexJHmc9aEXibILTmsqU8K6dX6FRc+7
Bi+9fsI8dU6qLbhJKxuGHdPzOptfvcYznopQJSc7HYxrmWf5KW9QIUDw5jK2lvShHtz+AWxh/pID
+WnjaVS3gOyNK+SI5cSHj2fYpH+NGDQOnDtW5Epv/IIMRTHsSNlNEvTqR6LS9Vyzbbwp3Ppbxb2L
gcLxI8JEYtfDxLqeyyr/ZqRl/YLR1z6DBOv3bYLQAGnf4zUOzAJPbDsdJKcnCF1hFA4ozk4eJLN8
1PORucJ89biGXXgtJoyuMGqrLlrXijcwcWp7n3mTt2tQUM9mVRln/PRnIOXJlYCpdz0q900kjvGw
BtYSVb1orl0zM3k/rkv97mWNfwd65CkFIP2rlIIzwUudB6iSn7S/vY/8Dt+YOuouLt2i/roUcJcj
EUhv7yrZP9trOZyLNe9Ojjk/FNXo8LnhYRrpNpH4iz3nARcGVy4xzB85KOAttrceljHJNV1yDCCc
R46VxSVMJyBXdloD9KKo8IvlgA5idkIei/XYN1Ns24MXRoSH1lPRtBzV+aIGbuc5XOFjZ/aU+3F3
G5+yqvbgngTW05TW5rLnx3e7OKwQE3ZjMm7Q6Ba4Mnzdtn9aZpcba9AV9rVXo9dGzSycL41L3UZk
pJ79HQ92CY477JODEjVpLRjx8m5Jw2qMUIWKBA50Oqe7lr+WjBseEYB96D2BrzI3wQ+LRyyFbqnn
Homm2cWRXt4Eb5ZS3LWSXpHBo8zUA3UlqkQCykfkyUJ4y1HOe6iF5jWb4kDaH33Y7RiPorLoZBPn
jTNaV6oCihivLi9eZOjF4AQmup1Gysymeuc1hf9gJLkXxO1q+C5cQUd/GBK8fCxJYtlRYaTOe22k
Vg2hyfJyZj+bLjrwOfNtLVpfx9Iqw59dbfTfvWEYHoqppNQpMSiH3E08tX9UBvmjHWda6RyGLmx5
Y+KuS+NA+nYPqrwWr9Se8GjDRZmr3WwEIE9z7pXN7Yh6omM1wD87TIxD4a7XcHj2svf652qqc3oh
sWH4EafukO2E8u2vaFojE0fZ+U40zMOS4JgdXHSwuVLITwBK3cdBi+R26C2yJRW7piRacjnfhW5j
GTzT0xGdCQr0qz9o5OJq7ZN34SpKAM1O5+lOcAX7HDtF3q0GvPatVpBZrxZyOji758T2bw1nm5U3
MM8aV3VS4x8WioPG5oy2o5Fr/7jTSdt+NFPA71BqxFLQnA4t0qbi1bPThhxfQLpSx/bSNO0O2Fpw
O4HffVrbKewOpUyUh6jTgZTwF0bwnU8BsHnVTmu64jPoZnoLKKeM6SiX8gCKjEdkDraQ6CU6o38M
q8AjFVh0ZnmEt2ycdOJ+OG5pZ3u3SKXaz6ivAw5kMLExzRHTeuKWPQz7guf2m9c6ya9UcvLE2mur
pyDP++zG5jJHUGhb0CD1FMHPho3ktE/9weQtmGbJE0XJgR8bNt2maH2YdPZGDmuO1swqfS2mBAGb
N6Bk5AtSL9tj8KqbyEAf3mDvYOpB/ouOT6etHXUIwJnerjVNZgipPbpRE5R+C3yvggFqoxsFcd+Y
AZNj6Y/2Sx0YY/oppVLDfixKu7+y0NpuK50247O51qI5GjUfKSaRdisTrgQvxoFi0LlBGKEqDLSP
yQFiOpMLCG0FPEbZYpgHsZPMxrXvs/KW7G3m2F816Sirk5W507hC7lpVyW/WEsoqbvNM39uL5gE4
euZIuGmlPXSfCHeA/OxX+S5zCoiPS1ZaL9Pop/5xGPUkdjj5BECjBk9uLNIE2PDUMY6d2wpoJR0N
YMMGL7ISMXL6DM0iXgcWP+qxa/uqvZX4eTwRZ3ZRrFzfCpa/gTMnnzS/MvRQj0wXQgKG0ovSsqF0
FR171K/BALx0X/GsQ6b1fMV8w8L6oR4LkwtxWyzU84TA1HdDOop5H3pzkdy22vWtCDWUppcs8cL+
SF1Aj10d87yNIQue1thyBViHPNJyJGrtDzxHIzG5axCXa6maB62szro1dUVHegiIm2mk7EYTSdxR
49HDbs0YOsO+4PKblv4VbP+qwUvBTeFdowpOuxHMrX8AkTxOVZQQEzLfwFhlrntYFvYA16H25XJG
v5yGh76nmmLPI9+ent0+YJ7aj7Zj8JcsSyitxxpib/siC7ggvHOMeX5MtGOmn11tlsY5wwvWnIHj
YenjwdJ2z3M40a2bNTRaf68zp/GyuCLNMsIDzoXhHl0WQtVVzy0XNE1lQTUG8lvm7R2lhXA2Ilp2
JquOzZLlEZToBti2GQ9bAYYVl1SCfQ69WL6DiGWZEqJwuHoXIiiY3QGEi6moZ6pdO3tD6TJnHmWl
sRpNXIWJ104RQ6CBRA6OqvdeQ7Bry/3aG374lBc2yo+VE6pPTqPIdMpOWDgMAtykABsB4De8e3Tz
gmx5JgAnRq0lAy7b0lhddWdo7lHd3mFAMJ5mTU3wTQ2f24xTozWYHd15CnOGSr14XPQqtkzgKPt+
AT5TubI9Nlnt673pd4Z/nukTMJrI0U6ThDvugGn5VrYLdct+u0xctw3Ocr6LndMTQza9NpZXDMcy
a3emLIcSnL0O6/nYJ24dPpSSApjrpA7z9Npjus9BEU1C7Rw2BLShNlMnaSNGsFEnAxh488RWKrEP
bqXc6a7w7JoFfDi2TXBWCUmRNRr7KqjuQZf77bfKYsn1rCHql1Qkzwu1OH+ug/8vmPgPawsP/P8r
VK/67tuv4m9J2u0/+GeS1v0D4pdNXAUU15Y5wkH1ryQtD0FIZESyAcFtLIl/1qc6zh9EZQXGEeyp
ROk8/tF/RxNDOseJnQUAFtiHA7n5T6KJf5oa/rIx3aK0hGmoZcZrGBKY+C2nJLKyz30fkHpN5lXu
VrdYv3RJ2T0Gi71+SeoxYeZJpv6X9p3mjWYOXRzS2Z79Rz+DUh87tWeB8qPfGXMyouehzQzIsF5S
unfWEHIMqbB8mSTewijt3bXZL2zI3kzVHX3WhtVumBwMDS4hxSKanKHHsVAbbX1AEGp52Poaw/Pg
1It5k0pnXncpg6XcLSo3qBEIguJaWHV/RX22fbtW3YgYx67Q2M0CkHQ8kbtAATHq9pfonX6IXDqS
q+tBCML3GCoEFH+ULJt7SynqZ5hTdno111lTgPsOh1sOvqS+SjDMWux5h7E7OM44gITOwxFSWGUF
lPxUbBC3kZSnfK08azw5Rg2uYxllgJ18lu33xRsLWneWin4mty7AjjcwopAZMeqflTcNzIG6Vy29
NGZCHUuDVBwnZcARaZXu9qBsiumx7doEYPeSz0fpbfzttUrCMV7Gsc+5BZuFwEBdsRVEXXkD9u+X
x0aH+iujlD/HSM6M9PnKc8EOSvfGGZa5ApE/O/Vt4oy0aPnDfDITmXGol27HzgmUY7bzZB5Sp25W
GEtk5ygQTz6A50daWoqfdJCuTyU1TZCpAaqf0rS16ZmCUX1D6U/BzrbmKhWPy9DUPCaT4HrqhsqL
hjJF2WiSPOy4EcieCSX3tB3Vtcs2Z1FTue7smfddbPsdv5fFjZYbfMevir4DkyNeuzz8RZ6ubrg6
pmAiSnrWf05T7Qb7QSvjK+Ml5obCr+G/dgOG5MIP1G0Z8jSNncoyfoQDTHqWWaPZnULUAXHsVzf4
0kyiOc9yklOU6TkFMO/T7/4wpo28o+5v5p05Qi6PMYGwNDETy/jUWtQ34wB59yjaTC9MJ1XSHAVX
WoS1vG9ZLkncu2YQLZU1/KhA65e3OOLn61wMaVoihHS6+qLMdoSVPzltcsYIstI568JYPzarn3hH
BmRKEuA6I4TZ1or6y3Z6OU+sc+WTdJZ6hAiuK4NPDgS1M7D4IjtB9vMpYeCeXsmTZSjW5t0cpJBJ
KAmC9UPv1xO+p6o8zRVlk+yJVrupbhzqIfqf+NJzaN+5e8pbu/pG+hR0uomiZTOQUbYVK2m1LzXv
hLsK9vRNC4EgizJ/7o4kncPDiqEqDqnk+F8SIb/5wnhmEXniLOfhaVrEan57ZpUUtFhg2oH3U+Wx
X+Ysj3oAchGfQOvP5M7/HWr/wGT2bw+17lv7tyNt+9f/PNJE8IcHl2tz32+kNRBS/3OkBX/4RL/B
9QYQ2P7kdv33keb/gVdss0djqXcIjWLN+deRhmfN5XwkAOxtBqH/5EjzzN/fHkT+SBwSGQr4EYkw
/+Zv8tltFMlkVjxZ6CCIu673TjTb1E68VsiRSV6ckppn+i71WxbSlKXO2clFkste2TQxvJlL5maP
vtWW6gUnFeNljWeKXSYvix2nTPxuZPY9kfZyMEMJLFan6ZE77JIeQgYn70y2o/TP3to7UNhV3znt
V6h0Qj8lwMDH2DVkWJxlpQzxJnTR91yvCV+ygvZKKzhmeCk+zKVM8DGo0VyRIwwmnuQytoyXEaa7
jDNpt402zEGMOezR5UPQ9bQtIFtXPAsuQ1HabANSdhmWkmUF+m5ehiiAvAxU4TZbSc9z2r3neGN9
nEw9MH9NE7niW3f0hXpENmJIA2rEaaTbdmB6w26Bmrwjrj7PZwqrGfLKy8Anbe7I0XgZBOm4YCgM
tbZe8suoOF3GRhsm6Z3x5zA5KgZL5zJkdtu8SR3ZKyDiGpfANokGVPbeW5t2uatGRa20uoytwTbB
im2WLXpBIaW8jLjWZdxNLqMvtTSMwUyCEwo8RWjZob+MyilJPOZm6zJEp5lYjT2STfsqWqvgWNzG
7OkycavL9N1cJvHiMpUPlwnduUzreiwSGmouUzxXIyb6qfWZ7v1t0OfIEOrgXub/5aIFpOmILsA1
iG8taNfL9kXfmfDe076RV+4mKXTpYqxxc1EaUmdTHSDfbwqE0SdPHMzoEoRe0CiCTa5IFGS3vXNR
MfraGbKblkH+KbvoHMDOEzY4Wr+VYHTByI3GsJ5kGKKPdFC/SUwr7BKwuzYNhQPnIzVN4+RcFJbk
orZwqqO8oPQxMQPURJHR00KmtFJ0XDPZIdrgeiCBXflLal3Re4uu4yTNuuxGgPm8xS7az7zJQHr2
/Fsar9CGwotO5Fw0Iza38L5oF8MFYJdZcQ+4a3NBbGLTyKQCwvqiQeFr3lyvbtkOx+WiU6X0MoxR
f9Gv9EXLwvTalVd07TXfMEKgdjmb8BXkIxq7e9HDyk0a8y4qGUvr5nXNXLQzWufQ0YppmO+k7MIE
iFqhMmzniG5oZ+hvLGTR4oxs0+UaoEkJYvBmcxYX7U5MjfM1pCgzAzqzqXv1RenDz9I/m0xocj9f
tECg75sueNEIaatBL5zHuZ+wMW06YvmnprjJi+FFaXQCtn1xf1Egx4saiWEBZXLcRMrExiOyyzoX
9a1dxPBQ5ePwnfLW8CcaKyqnaU7zLVcqtM9qVuigzUUTdXHLvKuLUpqqTTXt/UZ/UFKHlppy9woo
tfK8B8qhUFtnL6EAQ64hPi7zosjSOoc6i/sLpba6qLbeRcF1L2ouUgPKrryovDRZoPgum/ibjzN3
xvyiCTMToA87IZ0PO2Z+LsxawCo44dZZ8H7wLP8hik1qbi+yc55MBQa/ixxdN33JC3+RqaH1qLvi
Il4XpB6SAz0o5SFlRfe9vQjd7aZ5+xf5O6Cz6hogKqI49Wb9k0h8pPLpIpu7Upc0z5APgv4MTc3e
V5vKXtis9vIiGJ76iwhPEyZ3GQRKxHkXmyc79U2zHxO5VVNhw5xicrjI+i50umxXbGq/exH+q8sS
wL4sBCh2ZDlQDIL3nMNu/MoOVgeBbZ32tszuK06q3C4jz0q4yDh59orFhwa6omEhZ0uKwvzphj9X
uteD+ajcdL7PfLlLVcMyvEjV0+KJ60K27QPXzqdC9Pm9Lok8BcZ13WXPCeZRTgT7etDNQzK3KxdS
Q8ReMD04emPJtWdPYapHuGzMMub5X29NOw0qsmftwCO3j6gTZ9GZV1nKfTCksz6NnP6NM07xAyRP
fhXIV6Xnt4bZZG/yQ3hmFisu6z9Tczlapf0GvuIqofSNJRDFTmmCQJMAWgvd7zgsXtDVvJhoEX+R
xG5Ok7c27NHVLYWmrCp644ht9nvtqdceOmZsjMO5tXvxq7GWg0aAvh3IA54Xxrt1N+J3/EJX3RJ5
2aTjYerTK2/OXlq+gkVAImVvF2Qp/ZNYc9mb8H6PknFsT1nn3LGBsmjtwBFoCkyrDU85RsOJWeXe
1lNwcHKqqTDUqHSPCJjuEnsJHsPKs0/rSuttZGXUM7vmNx+DDib8mlmpp5EwzQu4s/V5wGkUO1Me
iV7fF3n5WAzqxpg0Ne3k6NXPsXNvlVHK6zUtl0e/4kTx2kVRg6Nw7S53ksajl3JiJUR/l3ESWr5S
AQ5Rl6VaFKCb3iSKKouMZ9ExwMqK8on8o0zxmCH/HifX0+4xZPC2K8M/GUK9tlTMooNz8uJTYXMq
x2sqs1g+l+GJQu3bJEzEc89CnC14aT1aI7UHs+s8Ll0bRmUwV19dmyVIULbBQ2JwnKweHX/VwFHN
cH03QDSnGiVkSUKfXjU8T3NTfbq+rm9EUFv0uWb6oEfTux2Mpb43u/6nLVPnqqX7p9aIbpE2FOYl
1+7DOIPt09fWfW9LWyJ6i/JkanrxvIY+GrWgHpR9VUWspvIHmS5TyoeqmO7qNvN3FO8pTteBpnD8
BA90p6CqZdlLt2TvZjNQCcxVNSaj3NGt27wn4zRFxZz+KIrhK9thrjRbauTZgFj44hmuc0ha5fz0
reRVmuX6WpBFoEtPcH9Z2URp4J2zyCdmd4ymWGcoqSvUKeW0INZsYwMSP0cDjcTHochFdp+HqfEM
2ppTbyq8nUvXXWTJ5KaxYRIsg+bn97mz5vWNamf3DjsN5hJnue3xAUa4kkN59HGqXA0ivDIU9FSE
nse6qtYrbeB2LnqMURjiD4HlFw+jl9o/adV7Sub1Cy18n/loQKs1Zv1iswj9mg4tjsqrzJXsZ3MX
ghS/fNXYR8oS++oKiCJB1D0PVBvIS08j+/fEpHHuwbbsSd3abHACdmYUC7ufLXZdkJ+2yoWzg589
8DcaRd8/dQOorLMO6kE5MQFbGy8HPdcQaNd58ralTA0sfbeKhWoxJvfZp7g7UgqDy48pQPrM967M
JqzSYeuZi7rDGTE6rFtb4JFn9OcRaERhl7i6oyDAePQoMwqenvFbGsuHW5apv/mRuEE5Z4/+abqJ
sjLDlP3SlYZlY5r1Sr7sTUoSiNk/sInY9A+TCm0lvyVtl7blDsJ18gm30c/LCIsuP1KPwfmrAB0Q
tSgLKxsxz2KNNQlvOY5O4z3JcOaibHaqOHgN5lfm+4lwzV1nSMN5lQQSvziO3Zj7ys4s873JM2H8
k7v4fwPtPxjE/t1AG3f1tyH/9reZdvsv/pxpLWRV8BxQoUARhPwPkiV/yrSW84cgurJROwiFEQ1j
Dv7nTCu8P9Ah+KewddwNI/IvmVbYfwiT1FBoEZslzcM/+g+Ah7/lZ8BkAjrkC4HuJPQOiOXv2afR
Fe04VjnrGcrCYgyGGJ6qzjz85fV4+FP0/Sssztm+zF+04Mu3IWYHooS8IuPENlj/JeRZzLZDR6ZI
Yz+3xifP7s03Pl6GyUa/7Z7ahYLEjG3i7QpckXakoWJWhuJM265snfK4LVmMmMpm8z3rNSqVrvCE
cF52tIbSQGhcu5VXvmRKF+W1cqniZStuunfM3HzIKVw1MCmNi6z3jj0Fc0QqC18U5cfPGHXl26TU
Mh71vGWWaGIKn/N6e4KK1AW2g/3mmr40tdVKquA+GB2U0X//8vyWLdpeHYg+ob0xAYja2tsf6S+v
jk5UhW/EkvHKIpjqsDt/DZ5F9Zq6vOn+Z3vw//g7bCGl3/4Mf/tGv/0Z1kwpa2bpH7Phf9dNfdeS
e8GsE2HV3RNnjYJlOQ+crP/+2/721+f3AsNG+J/gP7xP0Ih///3SnBWkU5n0q+sSK1UdznvKAev9
SA3YQUxlE9nu4Ef//pteoCJ/+WUv3xUII1KyjSpEKvvv37Ul40YLJO6H1cFbXodTvleFX8XU1dsP
reJMj3rWwwc8USsNtEN9XLSAF80n5n+B9Fxkw7/9KMB5CJvyF+YTzb39tx+lLyt35ua19eHVLlta
CglvtwUNyj1+BITc2mRHq2H/3QVpOi87AknlbZsjop7SqSCvbg6jiUXcoibMQdF9z+s5eRLUIzwa
Yx3+F3tnshy3smXZXynLceGZA3B0g5wA0THYiZIoSprAqA593znw9bXAfJYlBqMYdmuc9obPrhAE
vD1n77XnY93q+hSM2SoNktqsUS9Oh7neNa1NXljvannpD1M+4t+trC9KM8kaZJcitFXnovZjXW7E
TpCVNPpmK23S1ap0/lhHI4JHZXQwkjgfaCs1Ot5SSsdV4ow5uiGyftLvzUx9+YKx77TURpzOSk4C
44sL1ASv//rrWbYTEew7aJR/3AHnmd18mUNt/lErY74wPF+AXaefx4HnRVXPo2V1SrpDEN3ZUZpo
6BH0fD3NYd1xu6G/MbWaI18vsOI4tsbN1hB3GtmB2yJv2gcrrZZDO1bwYIFbDDeWGVfHWXA7J7F5
bSTJPr0wqE9WCgiYMNPZM1zwPR58mfX//2ulcJ1MIZnnzkc1ftoXqZdBhFi0ZFPVouaGVk/V9sI0
OqGGrI+EOAbQ0OXAqMPpOnkktZaskavpIRXhvUWv43doFOX4nRSGiNN4qim0DCLOD8WMjdyf7Cx0
t4nVDc8mTZ3HPjetCE9AOF9x4svw15YZhgjSMsbHxDEGFgTNTIvD+z/7ZF97+dWcRWn2Q0pj8Tkp
5AOyHOYFPRBq1vRT7c4IN6pxffr7j3mzsln84xBwAArYxLecgo3mkbZcviCfwqqXfJuJEsQu3T73
VV0+zK07kWOZuhd6FKfgu/VvY2Jg7nYcCQbAOhkEVuSYmjEUGheDWV8rWzOxJ5aHuw0B2VB/k/VM
ma9s8wlXXNUpb5PFTjsH+ujMn97/+8+8ZgtejlhPIxTlxclPkfO4cL6oNNZY+lmIvRfupEN4aQye
fYyBgZkaK5TnU9QQqkrA61at+dkyiqvczqot2kAk9+T2OhmeBim/ozzIr7jkIxHKXIULJSvinzWn
57sqd7kvDy41pwjf+j8jwbx8DYdDnEOQAahR92RPxcqIas3kpt3kcQ8CUSCONczonz/FhqJN+4Eo
r3VLez0L62jtNHvQ1KNU7z84BMr4Rm2YT+9/zjNznSlO+AmhhOBSTue64/a2vijes27ii8Rsku2b
Xi8OYWMud8rOooMpB2DvhRNevf/kk5PJ+hY5ggrIGYAf1liI13+fAZzDSnsGEvQ6Fy9uFTNjGW/a
Qypnb6PhoLulB6R9dfBFJMzqKH14/xe8YdmvPwE1jwUQQmdyvXF44x4bpLvuOFNirirZHLIVIsQF
M8p90ef2VY09Zt8N5kjirSWPCJTrq0y3Ffocpz+Sej7fWtGMd40s9/HCSnNm5WeG8Rtx8NPjkifD
bNDRcZUJF2DNafX7zLaHB9pFOFBybxlvXJLl2937L+TcYGAzXBc2DnBv9hpVqsQsKXgHrLMonYpu
uZaTVv0oIy8PgLR3mwS+1e3cufPX9598ZlWlMcSZw9DPdWFJmyA6uQKkbqI52uQw6ny9njCsRhK3
AVXwcFt3Tfj5Hz91RRGxVzgcUS16ha/2VmVE7ZjDogwyrfnjTln/fUaFNZKCLfBNWXoyJHiTl4s4
3/XfPTl9EPdDh49CD5l65smXhbtDFazCHNUjbVSMuaoDYNoY+p7qSHOMkM9aWzwitbbtOY8d6yE1
x6MJxfgPQA8KzxPZwdGhGYX4kxhhGh2KLKJyHGUFVqEB2Fi9wcC4/EgKczEO6Li60LeisS4CJ0fy
t+VmRoiKjmP5M1AmUPWd4vRz0OVgzVDuixmTBX2OEqEH3NrrLiMkczdXSXEwI86em4a26aNB+2MI
DM1w7ijoy3lv0DCsMCxjCPB7ZyhnH8d/XPuOyrwWl39qpxf2fP3MHOFKbKKK4rRt2aeYFdPT8sES
hKYUntFfh9E0bSUxcyYn3yjcDRFhpWmRCVJz8omKpppvpJMYt56XysOcNdWVOw/1FQUd767psRhD
R+GW+f4oO7OVsXrTiX5B/0IIfD3KZgNPd4kuMTBEaf9KWc2CWWvGC2lBZ5ZTFxQLqxivg3SOk9Oz
9Fo18+E5d8U1943CjQtULzaBNW4vyNoLq/lGd7k3bVysxkFC2y/4//g7gWB7OvhOtsX1Pfx1UqUx
NeC+tyFtp5r+VTdmPPEAkS7Qgs59cu5TK1Ry1bSxQr5+DLc4MqqRawdWWpo3bYTwkcpysZutYcQ9
UpDTUAGH3FNNTnYuQeYfDIArV7j3DVwCc1t+iSvWakAZglDrWNI9SnP9wrt4u5IyvzESrXUcFhZx
8i5mD/MQUUOMy3LNGS7p05a1SJ/qaorultnTr+YofcLIZF/YVV+AK6/XlhfEEZs6TyYo4GRNiyVF
Ys/i2JCL1trnRmTd4+CliE/v7lAt2AfjaHT+UPYxCdSJumPfi+rGnkgCJ3KizP/x4F8TQ9doLtQd
rPAngx9V9ExGbsNZSXOJianQ5sZlry485ZSCxGEC2BIXOhAFNryvVeP499iLO6OeHOz4NAuNfmvi
J9g02AQQECE222udrl9p8/Rx4tL/jWCmkFZ+imU2qot50yWikrtcmOWWTAKPXGBaxFOANe4H+bHO
vmwSaAmFdC/M2HWVP/1SpBuw4YIFAtRycgCasqSoeuzD/jRVPyR7AE2fbhVE9DO2tPfn5tv9lcgG
Q6z3OUTGb2QsEYJETZ95P0vI7WQgAgCVX24+NrOwH5Oq4FBhzfaP9x96diy661qAeoZUuDfnq4LS
W6uE5htNLI4itEaTAr4oA1J8q6+gK6zFjxOYjRo3qiwglg5ReEdAQJCpBKuPZdcXCKZv94u1JkNk
NJyNVfR6svOWaD+HicuUr6pO7LSpZsPqEKYEkshv/IKJCi+cqYz1M558ZuiiawoqFSFW5pMJiWiH
AoHHq6dTZn4cJjWjCB+W2TkWgPz7PdnRMSo/UyIvInzTzHDrCW86RElIGHpRlCk2UdrIbSAMi7gv
KHHJ3rFxXn/18qiGhwApIAUmQl9u10MXSoLZsmP9wlZ7ZkWT69Dh3uORZXIKbyzo/DvZwJ/hjPr0
MKZpeiD00vOrfGz3VSvzWyMcyPiDCHwpce9tXW9dQah9vFTTeYknS76dImM3Qez6FhTlj8nSWb+T
jqZu0CN8TwOhjYn20Ht5d9OmkWX9Fmh7P2etm+KDspAjXRjW574otX3KthQ3ka2dLDazlYWqHnWK
R7JMPk+Y0DeUetF8DIs2fq3zJul8cKvpI8BshSzS44AW1rG4QGs/UxWg/sCnMF2WEJOLwutFL6FT
ltsREdNdpC/fhqlP7V1H0t1tMmrdsucYFJbb0s7o6HdtnO8zd4qSY5UZqryw3b094ki+61rOXqMN
uEG8/iUzHCWvc5KIcjbmPAZIuVF4KS5MpTMLJokwvPU1fmAdhq+fUqJDgrrPcgJBI6p9q0GUXRmp
U+DcsdWFP+nsw9hXKEAgXrVP02DKwvZ6SXYyF9MR92qbus9knX+dDKV/eX88nXl5FD15a6ZAAAjW
5fWfBeElWTPDmVll2FzF5TBuM5EnFyrS57ZI27AMa825gOx4etlx8gR4z7Aufd4q4qiX6QtupHy5
iug9PdsIuIwrJzO8DTaWHCqnniKy16JfxjQMrT/2+bM74LryoQ3/QbXR5L4AS0KjOyEsa6yMJKhm
R+Sf/vnLofwBSZFfDGF1Pfb+daik0mi5szlynFGuvk16b0YrU8sLi9uZbYGiIZ4Fw8A/Qe3z9VPy
oqEKAoeU1J3BDjpW1H1idPqjSWYHcQ9Dd2Ekv6yWJ5sC2lWHz0BzTMpT1XET037mcLyOrorFHzLC
N8PAyWMuBPBELR3nBHP1jcDZRMWrR2mqx/aWRvgqjp9MY1NnyXI1UIP0AWYUB7tzo13jtobvcWW+
qjTzRnp92d2kfddeOIGfG6/SYr4TvyY8bl+vX5YBZF2vnVDzK25QXFPb5KDNYr6wyp59CqJPJjw9
VKIiXj8lRqaK9Ja7bsVyf2wX3A6OjgTx/eF1bpZDjKfI5lLPfbOrLRFyginkDNZVmK5aZddIYD1w
Mrle6P/Obv5/hhOde5jL6ZRBRu8PFunrP0ktlijafNbIYS3im2RK2quqo74kq8i7cA049/bWPBtk
0lSP2KxeP6oD9DKVDeMLFwLiPb3F1dIX8kIB7cyp0iayW6coTQWPrs3rp2Tko7ajYkkZE6cPuAS0
u2rp6Sx3HxV6ipScywvf6+3fRdOGOeMCBSIE8BTcadGWQjfI5Q/wco0jXtX3FnqfCyP87YeyLJTo
Fr6pl5vsyaKj66VOxYPtbByA3AjNAUtQLPqKVY2j/fsj8NxfBCKWPrBgMeCS9PodDqnexlrLs7jh
4Gh1NdKOmm65sMCdOYVS1TMZEEivLa6k65/81zqazfGcVGGJWG3stJ9tDpUG+W50XOxmOgypxPWQ
5u1HkUXpndZBs85pUQeQP7xNbbUjl+15OKSO1u8QfjYb+HY/sep7n1RSlbfSWNIvXLRC78K15cyH
wLlC437N7KBCe3LwA5KHTM5jgHV9vF4hK/ouTg+/LUfc9+39D/F2MFNMwCCHbYCzOvkRr9+QtEJK
JjoFlE442DBLmoFwQIqgNFu17oRt9Clxp9668CfqZwbAq+ee/I1eHw4KxAVl3ogqp9Waz8jK8x0/
hbCoInX35SQexw6rLSjR3l49889F5i2AR+Gk7ca+QByRTdXz+6/jv6qQr/coXsjaeOLugjzCPXkh
cKRoO3tLEqDAbOqHbl407VHUS54fqbpYKVD/0cgDI4r0P27HzCT3O7TTDQ6ptH6w6rGE74bZ4K6E
uGDtIM0g9KPG636iCWjLAx8+53Y9SfFlXXgJpg7NbgzGMbI1zsuetfXIG5sDAn91w4e1FUOkqMNU
C1w3izlYd16bHUdvAT4l+sVofMfFuQTZZoHq1WPzFQEVMPE7Xzob6gnJGcECYumBGhaAWrI4y59j
pSfdNSaPGkSdVUMWCZWprIBfOVtBAxiouskdaqHsumtvF3tfOfmoRuYn007zeOu1upMEUYgln/dk
1NeUFhsABp6LriZbsumnMhrmtIsYpeU/9KwbBzqKtQGnCjoLE3L8xXFqCCDd0CyTb4ee/qVpp9K9
tqaa0CLObHS9EqHEuJ1KkJVYNHT9R6/p5Q+P4mXJeS1GMZ3xTqAMKWwq20zT5GcaxRFnmbGNtro7
gV6D32IgdufoTEO/NMxvTlPKX/jAc3Cs1iiPUThWSN1IHMa9js1a6aKGOCsSgpmjzskcUEv98rMx
hxoBPH7KhTc8haVlcotvqofR4Ozqt5OJwlIvTKfATpzCSjXSFjsKUn/p+boeupRhaAr5CCbraZ+4
MRkHWgJgdR+3SQ4IKVVk13vTVzUXD2YzpFdtYrf61sVJ+nuVCv6EPVE9hZ62fABsVSGPTXvrlzsp
BXmSMlf1QYpyjbuXZp0izMZb6jdz6ehBIwnsg5JnEqfeRVH/WYc20OPm6/QvVEbM5ZgS22NucYCO
+qaInaxGbFrMezJR8mk3YeKLN8bYW2Rvj7XxwWHuPojWJi8y0V3tCfyo+zOtW0kz1o3iT3jhsK/P
alXwiXCS4B7BUn3vdOrlOME18QjZo7i1ejuH9WIoZWyzFkLEcZDOwDjDx6PzxVpIAShuw0/zlBuI
QsdIv5lsu8pB6In+Dp5O/iNLiwk1u4OAH9pdukIk06sm50S4lIpQOwqG3SdYiDERyG0C4ZRa7QwS
xVT6NYid1tlaNiAWvzarOt7ZukJLKkyMTFsPPStWeuzpKLS8gaxP2ScCOlVTh89SLav7tZBoUcBz
4foXePRQ+NbxHn0kvA4PItkna9SinnIwuXG0ZWFhb6SCLrNX2Ad/ldgfvzdNp2ebpRZAfCuI4yBx
sr7+khcQ0zZ5040NBnhh/RicDMZuDd8O9kUkgY10BSDsvaJJVICp8cp2q+xkLq4T0bCoNJ6+FAdt
tLJ1Es7mU9Z2cB8KfTav+b0GaiikvX8y3Sk/r5pkBzCqhT/B6bvpCH16zaEx4in206lIfsPvQCHs
YA78aoOVuoGKmpIcPoXed1GV41cJQJ3vtlAMh56z+jgovDUZ81foViC8objX8mKteFGn/EyS7PJ1
WIsVQ2vrnR/LsvLIQDfQ/2N66L+IZkL+PMZWd7/o1oy8fLGMb84Yhx8SluwBClQyfKREsDx4c4Tg
p0RGMvtJs5jzHvUCeNzQnOV4bFzojnzyFp1trJfefdlV+U9oMPG4mVKAeladSnsTJdr0gBvW+tGM
eXePQZUw8lqO4sfUgG/caPAC4DaKRqRUSZH1u22SgYWxxNOcCqBoUKGiB+RewKQ0BCF2wDy2eMU1
iD0MuYstNwY9m4+Ta1Jz1NWoMAKT2n1U9dK3G9nI4TYf+hDhshyb6TrUhkLBN0jyzxEoS3dPxUt+
xj1NuKDdZOlH4TbxD65vVNnDULrPBnX+p2Qe+k/SGNVyEPDEagoGzG4fyVX/RFZt+LIAFSzpaXPX
OvYKR4jFwvgwtfBPpaz5qXciM/tkm0v+lZXbc2+E5NoMiaSufvY2Rp4DmVKN8oH9ECbA9H10c3hw
u0awWfnumIyfWkHDbsvllZZLMw+Rdq01c+hshyXWIYtMZh753Ti0iqlZATGrczXeJGE/4aYO41ut
CcUzwAo44tGUz7/mTEUlrhlK0leelSbglGRpL770Yu97JjJcYcg/2uuYTTs/WgQQIJZPV75faRp3
fd6yb/WW2ekHY7Yxn6RmmN3T2Q7bDcIjNGQQHyXUJSqYQP9L1tINRKSp2lSL5DyUgbqofA+CDD2W
xPGeeUAIbMjOungXu71ebWGcxo+Tu7TGPuyMfZuGZNKZUXyMYJNxWGlpeGZhWhCJ7SZowLtB08hH
YAjOh8hdtLsOqCtmIktGPxc5F0THy8m408NW17f0t6oDaAs0AlpcTj/lIgHHZqyVFQ0Fb214Cvht
2zDS5BQkbmuXvlMTi+bLcHB/2FVZfMnt2mtvPITk26xI8DbCr4i/Lgsm7WCwpaITW0hBLidsNn+J
JjPe971J65LFIbKvJGEZ38n3W2Jfs9k4/FmfnQ9K12nTKvLx+GUkmOI7Dx1x09aq0ja10Kr7aJZe
EiTK6sUe+t8UHQZ99L5i/ooQViRddxxgnrHANK26ZWkWrR9SDA7v8hKDXWGQPLQpcrAifmeV8l5N
1WzR76zR80XI5aoAlTdWzCxbMHyHuuUWfuQB0901EqgbeYdq1LdR5+bDTciX+2W1zvSNqiac2zkN
nU+eu6RYFACCSN9smuKZMyGS3GLyOgb4KMXo69ZkPs8qL1ATcubTAqSNKwDQWU+lqYbCHeOLB9XX
9lLjzu4G715L+/5jHZL1ay9NdE9SmTMfy47ZC8eINlNh6upjW7Ze5KsR5nrgjugeg3Tu5u8c/riB
1IDhICuJCT+R0JMMfHSjZoErZuweojk3vmWNyFi0ljmTZCjYzl2OhyDw5DDR847FZqgb7w/cLO15
MGh/wo+MLbSSjQn1mD009EEDljsjmcQIi2HWD1baTkB9DRxm+9ZIjJ1DB7v5mOnhOAV1bVjLA/Mj
rgPVR2EVVMxD/CKR5n6bwLLlxxq+Z36dS4nnA8/gnF47YCRRtOQibzddnKfZVWYJeUvgA4DD2mkG
C1481TTfQIfQ4pJtwobtrsiKbWPlnrlphqbs96AyBnfvGGVSH5WbZpwTRAoQVCPBI917YwsjMxvm
3ve0QT3mmAA+VYnhqW1L1yGHfKNJy4cZ3j6KyswElDtr1DmzZECOmt6Lsq2yUlKMMWhmT2inAOuH
XiW+4DyOPluk6hlHw1HxsVKOTuprBvwNeOPMMZuh8qF1Mo5YZuimB1ynU3p0x2G6LamgcY9UCA4A
VZiANaFvJr0/KicfthgbgZU5Etj4FaNdHTCEOsXG9BTjeia/6QYfjl5sHXiGzk1ekS3tc64aOL7E
mhcFOB68j3rhTO6umsfw1zj2kbNbVB7lQZtbRnkwBgvdc1m58Z/RSUN+G4eV27ycxZ0FznJ9OHIH
kEqu8ZPdU31hMllgzJGUP1TmZFExqYsPtR7H4VUNNfWbqL3yHi13Fm4LMTX7asLZ7DtGsR6rax3Q
XqT19haXNHEGjZvHd1IOPXfnWszFTbsMGtQpIA8trCpVHxy7SruNnDgU+GK2jGWXdwSa7VobAuum
Qr1mMcMG8Hkyi/RhkxYzhNs6LFXQUpuzAdcNOdgIOcXLFwT2zZ3OdUdtOaFQ7BeerMQ2QzJGM2Ii
j3ELUjEcN5E+NvC58aNjhY1NOR8sE+Sf/7+jpSXXdkD9U1kcsXyOik0Q9aCdAzoynXGhBHruak9j
3JE0BlfR5kntaEZ7Vbbkm9N4NOJ9TbrubycrwdWXMoov3LHflne5ybpr7g+qewtrxuurvYWd2MTa
zPbTVKAuR6/bTF3a/Sk1ACOGKIwLd+czwjLLxvxg03J9UdKeFC/NBq1BLSnqSDvrfdGPZe8vGiR0
383VrzAups/QOFh69KJ5zDSXPIXZk9vBMrg/aUxwf1KNNgS5ptQ+Wxwa0O/f7s8VO2z05hRXUYy8
iSdCRCkqu6tRFUf8SjXGWNY9BUBxGV3tQ1+jjRjKar7wzddvelJR4GaP0koQe08J9KSu5kTsSoxk
nmpWw7VGdoKLDT/1NjT4ll3n2JS9XXNYggZa64UK2NtnU11blaTEm5vEqJ1URI3IC/E28ux2SWea
YJN76Mai+9YBI+E0Gn5QBRd0Yp4vWSHOdMF5skMQGVIzBF/OyWDI8tybR2Ni9M0WIJe0/zXEkrLG
HKMgdPWQae/iaI2i6gcK1gzm+dgd81qFv22M8RdKm28/vLOKgwihpLpp0D58PRVUonlmNVkYM7Rp
OHIJKo6mCJvtQkEUMOScf6V7finx+e38QyqLZIfWLUJWQuxeP1RrdS9fFqSeJtilI9YXrgsLp6HK
SuIb/o98//7oPjP/eN/AsOhXo614k2MHnHhQTY10stOqalf1aU5Id5gHi+LMyc5mhzoESTJpfNq2
VC0zbWBjQfoZf/REU+4WRL1HXQ2ImWTixcFkSM7G7//IMy+FzZCBgWSFjsCpCBAqkFvHJGJyFKlt
ML0UzxHixKm5E43+6/1nnWkVo9eW67xDIYOqeC1C/lX+nTSRF6p0cGONVXVjKQPSbaW8fsFEnozQ
HGPHMoLek9HTsCgt2pux8PChum7pbi/8lvVrv14F+DDU7wHrINfHpvP6t6DJs+xo1aJgVbX6m1Ir
5oij2mLcTcT6WJuwd52dm9kIlEq2H7mZTYNjFsYM95emCa+68CHOVGAJHkMsJUAQI4I21i/118tJ
TFer+xm/w5i2BrE3i0TcznGjXjL3ASsn5e4iJpqI6BcO6cu8yQez2TVDOB5agCLfRiqD26GGZ/7+
m3o7QtbfRVsKCRV2mFNtdmsoz5x7RkiaF/lGLZ3ATDfjpIpc7ZAvRJC8/7y3SyRSWHoR2E2QxdJ1
ff0eem0UDQOSpno5uU8zLSw/6Umx8HtvvSBEM2ftlKwywI2uMV14+PqPn4wKNEI4ChgSNu3Fk4/A
ylN1pbdEQdMQw9aPubOduPNdGHxnXilDj7mAowaI3htdnm2ni75qFOG1yM/4nMWH1lj0XQfw9srN
7fmSfeftMYd9jibZSm6gxHPaVcgoWiBzYqMdcPreg5NzicUpHeCvSNTe/3xnHuXQh8MkujrgxGmY
8Zrpp/erbSfOh2Wz9F26Vahq/KUJ1aUFdt0mTr4WTlR4fyx8NP9eFuC/pgywoyQdiT8NFMzWa6D5
9VMsCygTi1W6t/FIlgo45Km7KTxNHKbF+GOMSbVBkimCuqeePDikU8sWSSZMmWVL/Sbc2YPE/pll
znTMEcxe+M1nX49hEu/A9o+pYh39f/3k0VOIRiNmE5Ws9HeptGnXzQNcFrEsV+9/ibcrCg1rvjUh
tBSyySo82WVHHHZZ7pJ0TgNbFPctPCV301eN+pXGbdnhbRvzb6Wtp+0xVTKivwTVc3xujBhOb7u0
TRG4BcqxjUkzw3ioYy/yLpyHXpQTrz4hegpAWd7a4UHWeOpQNHvRheSvxMFCy3B+AnMR6cGE7cMD
L5JQJo/ASeR7Wy/jad8rw5sf0Rt1aIszJ9woxxIqQC1BigYCGrlr6qbCIlg31K1d5jIA8K7T7uy0
oV2nJugKQVG2RugbGJnIzxrCcjoWltnekh7WZds+j9QWdGqsrrQhhOKvNOTadx09i0up2C+73cmf
jqlo7YvzBkgIPllrwrDg8kocVNBy2NxPsFoVARFu9p1KhFltFliJKXRivHcEAMi83rG1UglDTjjf
YghCRd7ArBqRtNvOp25wUmAMtB9AAqTzT8dJKSWmIPcrgiP49D6nsOF7WlT88WIE0bUljSru6DMm
8T9Vy1DN5KLjMSf5H/2N12O8Iakl4xQMZkhw4fNai0Cjdp4uiCjfHq/QFXBrM4lFdDlNnsbR8qbc
RA97JKRDWN+kxeCpfUcUCdSaQrYQVlxteZzbsKTwnYADRInXDcB71rS8esX5g3shrCxSUMWuqXuE
xnYk/mq5IHl6s6WgS4Btyg7qkkBunap6bArfuqLBFzh6qvYQzqH6ce28sKWce4rHMujiBltn0slg
okJipUxWSkqxE1EhR1QQjEua1BeW9zdLLup+A0ohbmruELz5199WW13WHVDUYKrreGMltu6H1E22
c9GX1R5KiX09rr2joFOyO0IqI8bw/WXtzfmAX7CyYlGRrZaZU+HPJMqR0BN+gTQqbddJQVoHDrWb
HnLXSEGvV1tJduHeoG344f1Hv9m3ebSHXorbGypauvOv/3hFE34gt55OK9ChYMKtckvHMfzIoqM/
qDArgvefd+ajrndjZ7VdQUlwT152yCxHd0vppa8zcaVy+WvGoX/hizpvn7JavrkRrZ7O9WD++q8K
uZ/3+TzCtbIL6ymjaJ3tYk9S2285NcQg/7Moo10Z49BJxFCO22W+B72ECXei0tRcU1Yb76ukG35q
Us97X870jZ1BVsNhLMv8yXRs9SPU4oF1oOqotndEEn5E6Gbc5YB6nZ0xJQ6M1KUyO3/kl35Xte5p
2yHLoK8vzCmbyaNNYdCIruCKZDnVcF/Ntdb6OcpJuv+lpn1KEAuGv10SssYDdhs72hWTMr0tbdqw
gBbjSULlwfSNm14W/bKlDF3IjZdFkdyx0SuuYexUT0aIKXvTUmd9kHSaKuj1ejhfKyOD4UR3pG+2
qsANHvSdItmkrHtSc+lyd18XJFs6GV21BdQ0jquRNzpUxr7PFo8TxWJW95oWOqD9yUsiApPJ8hAh
xsICofLwc6q143NX2zVCApFO3TdoKfGV5dTQ2rkTLu1/LRn/w00BBMrM/W8+xea5f/5fv4G69vPd
c/H7P//jWLW/nstX2JT1P/g33doDVE19Dh8mhQL9her5X9gUU/6LCiFFlJULIBxU1/+NTYFujTCU
BdEDew2xYLUL0Y/u4//8D8P7F3cmWrSrAYEgX/TR/wCbwiLHbPz71AAHEds3z8eSjETUWEsrfx8g
sST0nTH0gQep/mAZxXCTLuiPt7JpPeeAYDHvgykS6RXYkHjZaZSzyQSaW/h7sr+OFme66nTzy1QY
pAglrnowcKMMVbIxa226K8dkftQKx/xsaK1XBghGpn1tpgpRv1huFFplRCJ1/8EUTnPbWYXdHc1J
96JtruBYbQ3ESu3Oq83CPDpJ1hvcoWmywnG2uT4jTmm720HYQz8Erl0moU+ZKMx+59Ya0UNqj+SI
ana0qnwvil1u5wIc/nZWoYExBaG9TVBdxVkVEYADrIKWdolMapLO9dSMrEW1E7vbpaYPDCGANrMZ
UoT3RVsU5HxFEaipdpquXJQnkps/fTy9X8pbKGhtAY/LTIZtmSV6v8YOTot9B7U6NgIBHczYl4Oy
5cdQa2sSflLhVg9ROCdXXc/Z+TgtiS4aQjpBI7qbBhX6VWvW3mez4xg5kQRgd5JmKdXsaytjIdV0
rfjWFErRVWjq8q5pFBnoEf7de9VNGR2ofnp0AWOkt9JL1XCXezX/7tQrh4tv6VnPJp0a/gYCtvPP
wiavATjrCzKqT424XrZJNAwqD8BFw/bbdVpIO7stRfI06E1sc1vSC2GRCgZy7JgMtq5t0kRvuk1M
VMNTYtpqQXMnXQ6R5G/RH6J/Zl7nNrhXSvP0emhRdN2y1QaBJEflM/SWxaBagE82jzpwltBtEAiL
rMPEVJnat4ybNJWeXrgYNJJQVcHU2eTxkWBhNdueNhmEu7pAvj/NxCpOiYWpbqJHavl1YuUZmcfL
zx4Zz7xRCiECYhApvpERlETbAvm6+GSga432SJ3DLz2NvOdcEv8F6RMBoc9JxAPLmMbZpyGaLLjp
7kyrMVcOCQ9CdwY6uCJ1CdasqQq7tgJ5Rj3Oubdkna/kVdO87yKHKFhyJAiPoIHRNRs2xeQqnFz5
h2NwYfvGCgQPAeXBBn/hhMuqzmC7adK5IVeBQn/SON4hf+GLxxnbICnJK44IBmjtz0p6txnvZ/Fz
oheustZMiFlbUslGVy3z59ZqaYckaMF/0LzuQSa20vkVO7Q6kQ8p8bVd+vnRrDnkB7U5V2Ugaoi/
Q6kTAFslNLR82VRFdmOUhKLdDjOW071VVYhnSE8vy+uozUDKI3Fsfg8voPnxBTrfNxx70DBFPTB6
7CC3XPC7K2Dw+bWOeEzfafWKsK8MOS7wR+YRtL0r+mkTtqSx8lYQ1u0WouyMrXzB4ncj1ZtNaROm
tEHnudczo/iitRYw/cUZF27wK2NfrLR9e3DlnS1KEPxgFJNdUpbke6YJesCt/QLsp+I4OA9L7ah8
p1amv9NG3e/BKz1zB0ZNfU3aIvvokv/pW60ydVpwyMJ8NmhFeCv/kLNrHEfdE+FUHkYCuPSNPuvw
cI2BINt2b3EJk7slVF22M40bIGjcpoY1lam33R17OZ2z0ZHR/+zPbMFXv/7zPwiMfG9/vvn947ms
Xm/Q63/x7w3ahtVNWeXfm7L1LyTLsMrwetv0cv6OnJD/wvCE23B1Yq71vP+7KbNfo9qm9IZVmW4M
avh/silTtznZlCmtOYA4PHTNVLys05ZS249koBeZHqD5IoklhYf0i7Y5FsJiRfQLDSuFk/bZt2KF
92vO3Kab4QXpz2nb3eYr6H9g+Z2Csc7zx6Sfwh+g+Ry5IVta/xACG5GEY2rhsinKovwerehZEqTQ
mYpMy248k+T4XdQWC2CcTifIAdA9yYPkUHloWckxyIPI1sm7Fl44/ckRgD6WuZd+Tscy+/x/2Duz
3riRbFv/lYN+Z4FTcAAOLnCTOWiWB0m29ULYssUxSAYZHH/9/aiq7mul6khH/dxAo+CqlsUkkwzu
2Hutb8VUvwNhW4b/ufZH1Kc1WpQLKfvxRs46uzIGZvqrjj656GnuefuyLeN0C1073lrGhFJkEHP7
VTsQUOneUzZsPdEnV2m3+E3ke5132w/0vbetUVXTYWn6pjlnUB3vmIXPFRlrZY1QTfRMIOgTFN+S
rPmJiqjIkSwRMEyyPDnwEHmJ06B1yTxToRVA8jua96zwziX7i/qLk1pXpSCPYmeQoF0h8inmPXM8
H7Jjr5O9ndZ6awRaISoo7QIOMPp0a+MiaEOgOpnmGYkUFdEgwJvvRWkm46YqB7yFGI6grJDyjgLc
SdlfRFZS5XrLfyWEBiFHHSWsgV6UQuL4POQBqQqdMK8d08hp8fZzhwKpDnPsnbqZ2206Y/09+N0o
PmX0K+4DJKXhYR2XTJuYNFbW37AaQT3VzMIgbScfXDyRBVsgH/lYVjQjCn3fSb9NfR3DJoWWQpbV
NIZzxLiTIInalwp1T28/lPVQHEyox2qP27t4lHbg/cwQgKizBUyCFRWV4f2y26a+rZyYJOkyGVSy
dezJqHCg9PJHO3cN+QvdNLcnHWmpl02egAVrM5fIotwjvTmiG99+zDrirzc6Js5vK4BgPtpMuXHH
Cc9gQzjAw40KUXQ3brPIzyUpWOWWrDtpQYFr1GqsCRDajsI9JE/pFU/Lx392Ov9gcP7aSnotj/Y5
64//uYyK8A9mkthZWR1ZNmmp/HNJXVe3v3CQtkfEwep9gKD4557nX/sai2UYjRAMA7owDIfet695
6hv9tq1h5AWnDwfpCqoDRng8h8y0n+XYDAQLSoCTL0Q2UOyJYjWdbTjN1gdiXgx9OgzBoC6NagrZ
cvcTUFlEw0G1NRqK7Y0xOc1jY8SoXk2jia9yux7ijZI9UYIrv3TNLLZQP1RNLB6CToMuhe+DXp1M
4rRa63LUuVgkxWejGoY7c1apIMsRIN3GR8Hkbt2wGfuNh/D0o9ZG+rVC9E+Ie7pinjozMBGqLUlD
SF7d2MWJZbWiPGdzhhoP7fX0TRJq3W7tqSU8pQh9tUpkVWvthTC8cqdRL/Z7u87FGervPD5IxfYv
GplJLmet067ZojPqZPwIi2Q2KMqs2HdFljk3ITmI55OGtgU70sn585SD2s8SsnI2OlEsc4BVCF9F
7uUiRZyVcca2wKaxPKbO58HiJFECFAsoaL99q0979HKku0N2BWFRGGie5mpHXawytog9ztHcok9u
KLDQNyH9GaUcT5CAesjS6nAbCypB0Lj+ldmZ2ou8MiMg1xr94IRfXL2vkecwYWT0Jly295SraDGe
b6KtsklkOoZkGQHRurIM8De1QouR0wU6s1Uc7H976j78eR//ziGl0vh9074ej6QsVEZ4O0ERPGFK
f9u0k78+lPaiON7ULftet9m3GFTwVuq6e7DY0rxvysTxeIgwyQcmtcjq+H9+fkyBC5rRbrAtE04N
HdV45kK+ieIsLt84taPu4Z+HYhmh90xzg9r/+aE6AmtoRzvB1pjzgI3OVD9kY8Pw+vUr+OIwLD+E
qfBPG/9MeNzfzkZd50uS+cyD7GCXkMS9h93+FrvTPh7KoJOyaWFj9iLgjLM5boYW4+SO2TK6kY7j
bgh33iQYy2CMduYzsrwydYs9wRTfSnrMxqHy4TxTDNjNjqBDfGFEP7eC9zjcuIFVKC2mCaks4Sfk
N45u/C0H5I6Ny66LqSJDFEHfZrblGKPrN5PqhKAQ41eItU1eholjDCf9tHhfoF/pebfonhsIqWSA
ErWiYdyB2oM/EC1a9OTEB+Miv6WWS6EUpeEyy70n8glfST0YfrYnVLH8PDoGa4QeyCLZ5qXdhAeE
v7H7sYIERK06+h4yW3K3HUnbdUjacy/GGBBHwugNxLjdwAIsiPECqLKGJKZiJpjPwKmUFB48b6MS
c7JHL1zXkVV5g7zC9VBZW+31eSUJ72Nmd96j4+ROlACRdolp6Xw/+FmDa8BDxh5fyAFD906Qplpe
xaPZeLeejIchCshxFD/YnlblTtEMUoeU0V51juEh/srQ2ei2uNGy/ivT5uBhITvsoyiKbKIUVlam
PyxE0+R3Mkzz9qMzq364YXDa5CdBVtTZ5VJUDfypspLlGhU+EiOxzQV++b3bxXgO9dIMivzzKS/u
kmx280/K1oqButOm2dXSo+E7X2jTzD8I6qn4KDpQ4fXA/hFMlQzaFKEGewSo7uhHtkvmih8zkqzL
0UCDghawEavkLu+an3FCwx8wkE6C/oS+XYgIHOEjOstAtljfbCip02kp8ZqdWJp31H5qlD8c3NaR
+rZL+9r9DBwxne5IGk0qhpmwdQ+jLIclwhw0D9dYBKpkjY1QZfyV0szxzvDWtnpD9LlV3fNdpEl5
kurRt0hO9sVgf7eT3jf0obEmqR6WxrahR/F9TEVUBWE2Rk6Qh2upWxcZzTKidAh9MIkxQ9CwZjYO
cHAJzTb0uUgcJ99R8gUjxiY5yjNCQfxDkuJJ2AdhmsyUyiMrFWeu15Sg1c2pDcPxd5pPT9RXtaTV
XiFjtU9g3tffZps7c7v0xYinR4cVPg14JqvYOInjXVb0mNPzcW505I9trM+CVZywKxs8pTvXNLLV
7BbMt8EcJxdm5ZbBbnJERgOGEw53EPUsctpHtz1dcpT85JRMxCwZceW2UQ9YPUUa7xDqPlUzrGdy
5chKq9IUJwUmbjO5cFxFhBK6GuwFqd2I81xndkXymQrvs9pPmj1dkXViZxPhu1cq871TT6pUY9/p
IcrTb3UIlyPnYw1ECKpLuxjC5HrQ2F1u0nSyjRNEzeZAUrdZXXUD4wJWpaYucBHEyY07cL4RwaO8
YgLeNoQGWGDc5HI5u21TGlugVI7kIy8eXzGfvPQ5zhruk2ZsJq8mI8d1iCYRGffJxNuDdQjoW0ud
3oO1T9QZgWiKJvS2r8oy2ZdBRguRCL1GuodsrGKEvK+/CI5VDS6KIN9nxy8wERFRHh6VEywkULqL
eNymU06PBxVDEbtXbYvcFfmTHzZ3kzTG5dQG8Z8dTCOx77UT1OFFVatBXyiU79ZBVZMZROxl5/Aq
zVF/377+KdcC4rdylv0YVuqAl6PFexFL9ZFrtariJIXWgYFqxCwRTqakjxWPG2exjDdewMdcmqdj
gVXircXrnlL86A1MTQlGWJBraLZDtaeziKcIFP+W+ai4m0WYfWoIc+W/2clVHBjmDsldHLVF2py+
ftJHVc76QdilrlsJstLQEh6ddMh0ztFrjrLtzr53wgsn+eGyKkKbjlFnXARtjPfw9WMe1QXcDRQD
1srOBGEY2MfT4DyuLNdw3XFrqXHe6oo1tpzqYvfeo1Aq0tzB+42Yhq7S8yIHukCWNgMh44jtXaT1
SX4YQrxk7z4Kw02uHJUHlamzXt/fqkRVU/2UMiMaLNXmx7Zz7dPR6PyH14+yDoh+vzVBFBKzCnwF
pYC9SrSeH8Vh+MrIoKQBpVC3ge91sQaU1j6s0U88BSmmhvsXdOI/O/B/WCEX+H+eNX5k+Ng+GzWu
P//XFpxEBYumZYDQEF0eGqB/bcHNP5jv0aJEDooSkp/4fUuOHJstOXsqwZ5iHQD+c9To/uE+eRl4
IuDQrVv6d4waj54sZxV5cOR12kmflE/y/D7xXVZRq4m7bdc27qXly/wsM+2Pv12Mv9kYvTgIT66g
N+byALNiHIP5ejadRoD8ajuWBvve1hInCn/i+xYmmgv8ekQ4XMxVN3IcNpEHCLBZudotyn/znB7t
TUo81B5AVbmH5PROSNmfh2N+zKUD4IBG6fmV69wsJh6WTl/cFGobz0UY4ZsH1p6KMcpBEZ6Jog/w
qjnV4fXLub77fnu2/zoyzzYPN/Edx4KRWq/BNY7JkcuhvMgVRBeCesddZeVE9izDiKHVnU9z0b3F
sj964T0d2eewhIqs5Aq6Qc/WrmEmikoCeyS+xvE340hY4dCYYBYDnbzRUHh5KGuFRIOB4x5f75/n
h8qSuC+HjmShhO4wXAZqKBV2bSTIGt++fj1pC7y4oit3C9oXGhnERsd6J8nuAqgELSasEFg6Vd3L
s8z2oXCAQqp2FILtfUCvuKOX4yDymoOxPy1FL+9LnKmHQaQAHvMyF5cKf9gds/203rZg4R8J4HEI
z638r5Mq6q3bTOY+Jo0qh2gL6csxSRNGuIIysum6r/NSJl/cIR7uDSvNbmLPd8gZwmxp4TjW2tza
JEfGURenttilLvbMfZAwbpWWa16kgcjiyFtifcFeE0+q2ytGilZuLHfASKyHeGl7d0dKfNnxXyEA
4Pa2w0cq+dCIPNVhscMZn2DMrbz43M8tP/Jqc/4WJ318Pw6l/oImIX7069U82ZdN9ZO2lbJOx7wT
bP90KW/pOi9gA9kWgv3ql9uMlu/NLGb3lmQIgsuq2JvYdfs2JtKEd/q3PLDmB0LKrGwrxZhb1Lky
v8q80SBxKPcteCM6LSvQT0bSbwW8RsEvEch4nIn5PVLqDiy6JjFz43oLJGWT+PrvHWU14SpeyrBe
jJ5xjq1atltUPPMD4NHkl+kb6nIoctUfzFalX3E2ZjfmiDt847TCu1m0M1Lt5n75k+AtOvQ0vszL
MTfUlZ3Py077ZoL1NUM7sSxpet3q0DyTje32DI7x9WzaNmDvT4E7FNHIyN7bGI4e98PcM6SZa0ss
0cCIuxeOcUKamXcF8RoLrAzz8Gcoyw6psJk1B3zuOeF9ZUs/NF2I2UsI0cKK3wDBiZmkMHRudBzu
xrzCPd/lVfa9aQrX20g1ifPC0UQNWvPQmtism+na7ga/2w2WK3dmRvj0Seq59TaJFXZ74jCKEz1O
y88ZDsKwmbDNdFFvlTMu7NGbHuFr1nflmM/fO9kOXwyzhQtDWBcZk6zKHbmgVuN9DYSy583Q1gM4
ZH+wv7D9LiOHiEq5z2rtnQ5NG7AVzIYffaCdT63ZgPqGkvuI/J9R92h1LgG4lfnR7q2uesOSZK8r
1PO1Ez0+SzY9Suh0NM+eLytNj/xM02Hdzmj7coJG1BwcxvC2SsCZ9dOO8R3WZy5H70GX/tyoh9E5
Z/YbqfBKhBeTvMbIj0vkMohvaNeUtrGfur88Rf+po/4BRuu3tfmFZuvz9/5n9l//t/3+43ng1dNf
+6ucEn8wAvbQYAGQXpFtfIP/Um5RzNATxT72T03XP0Oc7T8Y56LH5z29iolXV9hf5RQTDofFn1JL
rG1HiIjvqKbAXD2/v9ioU7a5zC3QriKSPd6mJbOflB0L26ZUVm0ccNrJX5kbohaqWl+cTYDet3a7
4HkEZm6OG8vR891CH886HVhdwsj0ZPnYggz5nDCCc/Y2hp+TPrDzg50u+GMMk5z7zB9j/Ithok4a
gtvgY8yqXtk3yU9RJeqUUui2WmjitYFZnZO6qM3IAb/wJct51HF2Gz9jippPflNZ+1EAxuBCf6MH
SEgUlFNy+EjzOUlV5XTEEhTJ98kuvW9EY7V0DPzyE4s2Qc2xLrCYJ/gL+Uou+NwhwVhWQM+kRQPz
iIwEBU3ZUo+ovnI/iBjClWN0btTEzvgRyTdMzaJPYBo5cT0cOnfonc0Qpu5h7rRmYsywgy0fnNn8
tFFycc/jDuXHWVGUAAGCtM1Rg6b2cHDGaW62fhcX+pJmbHZAYmpf5kZTwFKqfPHVZPA03dqib6tT
6BzluU9H9FeceuXBTUtyTNMgxZFZ2qq8nVJErtvZCpmZyDwhyvWkqlRcPDDqLHjNyAErtLxjUjyH
wzYeY+mpQxAs5E8OSzCDWxINb8V0hzG/V8PjmE5sBvMNo/Gmw4MsZB9bxi8rrI3+g60E4rqQLyyx
wx1Kub5uja3k7dGYl5MUAWrjBIF3cpUZzM/TiNvbqFHGJLaHcNaNbAAr1iUaHWzVy9C32dbsXdwG
dmX2P0feonxg7qBLapOuPR1VH3rRQLRQcBEsHY4Y3xuGeGdYk/clFgENw84L1LBVCyHPFHhB+L3v
BZgRfNrhOQQ+THQNibBLsJkAKvT7ONXS3A8I6zNueZsXRu/Y5aV2S3f45IH759aSJGN8EyKdd2KJ
5UxWWjuEX8KwIBGAoujKa+B17c1UFx99bwqGT5QslTgd46bt7kaID3cx0tqfqVk57rWqh+Z+mosq
O6Cpoqc1ZfDM1BSGYLRrKT4EvBXx/DSGRFUE3CC97Ua/mA8DrxsZjT5AD4/UUiyy9AXZ6xM59NCp
tSfpN7ZOzwlHXcbIapApRVoYXXhWjsWC7kFQ3aVWl5wvNiznjUFfEjzPlNnZrq2Mpd8aFRG3QYrm
4WRoGBAubAnDvYMO5GMje/tWCNqY2zhT8zfgVRx7qKgTo67oi/0wynAHXlNb+HSHmVYdc0+Sngfn
RmVz3EUDVozbfA3W3VHuZKeZJVpzOxpNQuMepfq0WxI1Lt/NYGzHXbvSlDapPyfNWZoXiswHmcEx
Iy6JirNKdHONIpNYLZBKxXJTpdhDYWxyL25GS1nutaTJjpt8dvyf7VSVHtjsAeukPbbNDZ6mRJ82
aKrIk+tlCtcAKaTcocYe9pll0yJF6xDKnW7rdNw0lpd+bwrpntTWmF7PAo7EHpe6T16pA4NjU4Wu
0UWjZfOlxCTInSeNy+OfY0X/tdBg/dDYk30WwgVJNnWi8kc/mMx+P5Y1TnId2jMEpSUleCA1yoyM
LOqQ7ZyYrbedOp+oZnM1g8x1Ut3RGbeBsHjUbnoJ6i8MvMS3yeq1uQlbL0vW8O5RQQOJ8ZCMvr9y
QLIMrRx/O0l3zuThd6kyctJn6EEJBVYTg69N1DVt3PCLwcIKAIhZWbBPkZ+f1n4DKDtQBKsB8aIV
v5JOUIkrrJ3QwCd3qOD4SJ2hnsuqsooIIUucva9Jhxd6SZ3snNztxD+1VVhDwzEyF91vx3AMk3/X
IWKZP9uWP3zNDCniPSOfdImMWJrgZbNVX4mKPvCWdsSkYw7eRVPDt85YPGiByQ1C1PFesn3cZbZy
8Fr0tkliN+j8vG5yVIwqgbbcfPBH2yncYUNStYJttRmJsoEFTmjK4npXyDOBxyC0qUzuDdXaHYoQ
wyWsijmI1RPW5VBHS1xcq5IX4gL7DuUI1RbsUA2VRzYvReuCNGmcwrsM4Fwz7sgNoMG/n0lu3bDo
kFRuY37BMVkW4GAOgUv/E4dTS8YfmAmsdn2/61PfGc+lSAk63WRO4U3FB8Nd4gBlqRtKhcXBMh4E
Y68ecFwyqQs3X+1LVWXdY7mai89gv5nqiKAnEygJ2upzpkIfZ1XaI8QaJdR6yGpStx9zhGAQbtCK
jycwtxfAFlPXPSJM6m4MrM7TTjMwByXTNvIXAFZ65rHldToiZR5iX+1M9j0DmHS5McaR0MLE84tx
g1WiEAfJDs+/tgsna84T18a/CHgNvSkovXCB9MJmka+gRAgXBUZn64MC7c6V4QnsvG0ng0F8HaRo
UHsSYLnoa832sdz0MkFZ1UBu6/Y+xTghRKOqIJMkOYuxY6eU5s4ye/IiNfvkdCZAfLwYZW+KHfvm
QSwHs8pK94qx5WR/WMxKOtFUtmmxV1PlMd/H0uds7Wyw75PO8YGxWEsTMjnDj3U1IiE6CcY5uNac
UXjH1KsOWFJIo74qIYW4ZyUgghYpbGEQrAEO3ayuNWmSM/AqU1yblV+oaOm11Jt8rfcfOivG5Reg
XvtWKiNpI0l07pUYjPmzaPB3+qnLotnORNGyebNht1sbC3vfvZW1abMuOW59X/t99rW0NFiKBiQM
IuKcSewp/HmVfQybtPpszejH7gwmrMCAjKEo7TPWDfAZpfJGjdzOCttHt+ak7upAVuGuzuWQInbV
Cu4Bd38Xn7cl3rFDTtzzsg+6AoWrjtFNyyjjicimqFSucs4S18wf0KZ5wFOGhIFayr04fxjklCb3
vV7K+5wptRMtuccHxeG3fqdlJZpdTcGbnc7O0ImbpMIALDdSCC33VIZxz1inn/aNTq34og9jb/lk
BQC3b7IZIfRuwUjpo8IPlX1PeG/ffZCzqIByTP49jCYTF0xX2M6h1xm3SmXZTbtjTsYUdWQQSTZ1
tYzIEx1LZsN9n4PDYHXoIHDOQdgPJ/CIENJh4oRKyeh7DjZl7pRfY+5t85LJIKkhUyHK9DQnO4TZ
p9fwIvAWP5c+5EHNKTpq3YmRCNkOOycRVrrJjNndU3Wll9Y02l+qcsqvbXT2NwEZAXMkYvAHOw3M
bo46b6AG1xYvYLOmGu7SmWYVCfLM1lXpOmzkSAv6YhKw3URu2vf9FnWab+xKYtGL60I0uri2LAg+
m76owpMlm43ubA7L/AmgmO0nNC9nMaKg73FD7k6E5iW4xxnZM/fkpvE+G0Mni60ZE/uwmYu5X0MT
ykePQO+TGEQPdzO50o9EU0+3TT9Yh4ERSnpCAnTzaeFRnfcObOCvZeazdHqcwmliD0QqxZn5MWY6
ep0x+Htc2nzEtEWo1bXymhQ4G+UjUn7DhEBlO67GZA+8cGOMKbd+kKD0IrkvI4WlC0fT3pHPsiQ+
qqY48fZ0PN3zhd6SKVECOOlP8FBK7FHmg1iz3VTwspWyC0/V4Hhfa6PIz2s9YOlKcEBocjXqYEDP
b07fRatmKF++om2hKRlTIkdKT1Jax61/gYYR8JwVIzGouxbtEi4TPF5V3fsfKNTD70gH6n1Oh1Vs
tBMTczDbPQ+Nk9P22lLoDjfpMvr9CRDo+YM39Kw+c+LmJ0hzgBzJNPbCna/b6Qf0qrA+lUi+yw3M
FXAKYW35aGrF2BNuP2GR2I04SuA3Tqzub4x71jbwbw0HlHdcYTDcDp16hpnH457CtSZIBIuMCiDp
5I5QTTxOYlW5si/gM2s6zGBCW70Mb7SJ11bGsyMTTQnQAcoCDkL2vkcTw7qlxFDAVfHNl7xdikUk
n/MqpskJswlqplcJRMOG/OBkuj5ZqCrey1mgO4lZymL3brkeDPJ1LvDbqIt3tVqKjHW6kWZ81RnS
3cfd3D3+1iL48OcZ/S67Oh6N2hyG8TgjGvrFAAKOu7dLue6ERkNGYqKLuvVVB++x97IQEf8ICSY0
alix8TJxFSjkWFUsBW4xShmg3SCmhbH2+ic6mnfwgVx/3f0HkJkwLT8Bsn87b50bdVy6WR0hW3b3
lscOvorn5H1TlaejAOsg/ArqDKPYoxFfYWFt8DEgRgLg5Sl7I5c6J67eMDYf9eE5CmPKkOxJsLMh
udRHg3gBIIoQ3gCPicfWnVUckykbFzXf5jMYoTfu2ZdXzsdCw4wM+/FKXT86Gpz02NPxWFGVhTwi
MyqrHQlKw1sxL0dDbM4KHoftMjxZifzO8QiFoUXPO49nI0YWn+9rQ1C0xnNL/9hpql2BBuyt8dTR
jGE9JJMFfAgMT7ARrRrd3x+GkEBC3q8S2oJXdY9ghp0PIk2HczPtvRtzGeUD75wpMg3u0zfuxxff
IafKKHHNEBUgIp5izn67H2vS/UIc6rQSipIZRoLajW5RJ4GRtklu379+978AALHkMYhzuapuiGTh
+Ma0m6yRmRVQ4AwOrx0dTrwY8nKeb0GFUmtxfP9jLFJxF6ggrg5AIuOrjJSJr69/kBdfMp+Dxc9C
PEB0zgsj99yZue0YQka5ZvBDMvDCPsICBZ1Epio8ZyNK780762/We7qCsBGsdUFiNvj8a85iZDeE
37AYaSHuZI28yoqyPBQYNCtzSA4h/NEcei00SvlGjOuL7xnslclMENErRc6LdQfEx7oNTmVUDkjw
TLEwhcqMoHtMUpd9zLuuLqgDYa2zMmy4HocLj3QMc+f15uRacEfYop73/UBUrgq8b2WHo6MNaA6+
ccCjtWE9IK8QFjx6vpzh8QGbMNepjYU1qrVPSzQXw7Z8e1U9umnoHNsQD5h00hEGcPNivQsyYiRD
I410IZtdC9YWNGyX+lE92vmJZ05vvb6Obpg/D7gebnUvIcM/umE8mQwI2JssahPHvicsofgysQTR
NBHbPqEVBLOWB/X1L+/oTuGgqFzYdoAccKkQjlcEJhwtg5xV2WiMP2O6MFFY9z9L+73RRuuBBGFa
NLpQYLvOMZOIJAirsUnKimYeiw3isTkqS2YsuV28dzi9joo9bArMcElsIiHq+ZM3muNsZuwENlMM
iv3ppErK0y1+/bcOdczZW08L1QQvdwanvO2PFQ1ljOq2cyCQNw5nZDU5JCLtjnq4zJVY8rN48ZOP
DmSaq0Wy39ow7wMJGQD3jw+DW3rlJSrLcty991tdPUKYNCyQLAxJjioCCGZBk3cZXeKFvV1stoRQ
Bj1U9fVP7z+Uw53DPvmJFHJ0sbOlTKcqhd9lqeEWfvztIPtbkz+//zCUkLy7IGRYCM6ef6d5lrsN
YmvSa62cwa9Vljs3D9xNqNvy37h4+PvwCeDu5xoen1EPDGAo8J2NnZyjdIUi4y0gvXT90+tn9fKR
B8PHFIqFGk8O74rnZ0WXpSxaG9EktU5+QsOZ53sa+uUUGGt+wogjuRSYUx5eP+rRfoB7liKclwOC
EW4Q//jNhAfQIHagSyJWuBBhNxvOq1H0/XXYae7TNB2/LJDuT8uAiQ7KZvlGvfpyzcEbQbQKBbqz
Qt+OvksiB8ZAGeQuJ9PQ2B98s7Tv63KtDaQn+UCvn+3Lo3GqCIJwJQDOhxz2/BpLAGE97huSXNoV
dWDQ+/b07f9iLXh5IKZ9sPyw6WDAxAXz/EBWjppuSElaKpbp6UlgdvZvPQkYWAlxXoviADrE0dXT
TT1lq98yUt4ybDO+ozs19QOTK/703kvnUR27XD1O52UJM2odJI5FoKzq8rP12ZZmdvbvPNvcCKu0
DXUcK/YxKbcUgr2wYlQauGl9TtP1J+EK1Xme6p+vn8+LwsFj4E8dSO3Nbond0PNvSBBT0uaadkfu
WvmJK8j6fvts/uYgUEBJJKTWBs90fBDtS0KPcjKDSqeqPrsi7R55otz9u08lWPfSqE1YoiA1Pj8V
Odbo5ropBkXjJB95v1TnSvdv7Sxf3tL+er1sRLcAPphSPT8K9W2G81PDT6tJE9y6nNtwwPpP+RwW
HRX86yf1t4dDHYkMkVIEa87zw8UYCGKfsRCHG+fbEgnKqZppGJQw33fvPxQaYipJtrRrBtPzQ4GU
mi3mAwaufoI1t2WY1edmwfa5Vlnwls/oxS1BE4DcV7ABoGFf7vgw8YQIZ7BM5DGhOVCT2Mum3Hyv
n9KLo1A1uughWBi4H2B1PD8lYynaweUwm2y93TrarttmDt594TgKF23VO/I65p31/Ch9kw+G1xaE
nLJ1JsVr9TqwV5b+J2pJV73RdHhRhHM0dBwsQhT8lI5HT+zUk8xLnDgBXFmR3TkO8A4s+erTbA2M
3HMveSPe9O+uIYYhJCW8Kajrjo5n5nmgmKqHxELRVzY8e9hOBDedvPub4rygA3E3mM6LAjVma1Pj
H4s3aWnAmjLlxHYwiCdFNs57j0TEM/0n6jO6N6B4n39bmGpQ82YYzmypejz0k63rDeQ48iVeP5B4
UcpwS6yVGbGJCGz45/Mjdck4Vihe12WPtRui/3SZxbH9QyJIuGg6hzS7cWzq6yZk3omE3ymx2c05
Eo8WDgskHSLesK1Sq24qrPTn0Ov7CyQOnbmxtMx2JDn0V70exL2oPQd7eVp2V74ll7s0nOkd0H6c
bz1X1825inumUb5CwsXs1s0+MtWm76eZLBAaVXgqOS06J4xPGGJ+UfHo5GcyFsm3TmAP3tvrLut2
wj10RWO9I25ECdheAiTJ7bg0QXLVaRm72J9M54NK7GDZdmgaLkLI4mAN3CQGzlQ7Hn1lTJm/lmEi
qIK1fLTBt3jTyZLMdXCls866z32Dcifwe9q/r38dL+9jvCghW3I6aLxYj5+brgw67DJ+uOkTatiu
MCqmT2/exy+fTqDevEsZMdJuRaX7/DuPuRxwnng9uEFNO8kpp/iqCntqyNGIr6y5eYtxenxaWIrZ
aKGrMinQcboeHbBux5IWEVibGrjp4xTiOgLa+pbi+G+OsuKxSQBl1bZftJHzwECtiuJjAz2GUjyj
zFrwK39+/Ss6ftlxLiQoh3QAWQhoyR0t10S32H2XmvFmqPr6HC8gRKCujNkBSKS7b2w0/uaU2KHx
gFL6UwgflwtF3vSEvvakR48GWCTJayFhevnnIvAuueJNLfnff69/56GGb4HwSj8J6f7/v11mD23d
1Y/61Z86/KpXflt3/EPPfnP3f57+7+RXvUoIn/3L7gkB97H/1c6ffnV9+een+Osn/7f/518guZu5
AST3UPeVXn9bQr7k7yYPe3VL/M+mkM9che8vfv5PFaNrozpcOy8++03Wap/b4F+oG+YZqNCxCD1p
31m7/6li9P8gRx75Kn8TQfcTH+cvFaPD71sj5vm2A3jA/OL3yBhpFxw949gnqCmolFhKKDUR+z9/
xrsehlKuDTvKHANY12R3KKlX9tqOyLYy3BvpivZaHBpkNFOdbonK3BXGt9LrSubuT1gws3ATlgfT
ABemnYYRZl7hRlp1aoAZ3RYxUUQUH7PXNjFS59xwbC0Yh2MWBYAi5oXmJZSyapxbgGVP8DIHA2Sy
TmA7qGayMTLv3BnTnKC12CD6akxLItOU2ZQOaj7lJAiG4NBNEquuslS2my2tqgdPVrw7N4HSorDu
bCvVihaNJKOFuEhAbyikyJe2CXgi4Q1fZpqK7JG5vy6cKFRhsVO9o6cTWfp992mKFUZUmaeCAJ22
tSdJd6KYxKNj9QPtBFv3U3EJtrY1PwQMPH/kVD4WV3NmcDht+gnKzJ0qZV+detUEgW7WPgwrKJew
IEoQbIGKjD5Ax7KRuO/vEbvMN2XuddeqB/OAmDDC65Wc+OAtHjrDu6tj50onwwYwtriwS32YTXLU
JudXn6UfVTmit8Rejbu8RzNaKctEYh8ylsjrSwOX+u0CRINOLlnOKzFkJ2r0JqC1LzAOXMCQJ8tF
DPO5mJsfxVJeQMohNYTZ6eLfpTUFaDW7Udu6xgVaAfKSwuyzp/kc/RDZBM7AeU42VhgxktswUjci
t6++DDL41q4O9AZY23hBm6zb8eREswr32WiUhGXV/s1Ue3vlmMU14oRqG3r9qc7CQ+fPCLa4XWES
TbSjiEccrfEHO41ql03trpcuyppuPBms/hS8x1nAL9SbItf1Ke30TVgH9kGE+suagxQTxpmCKxwI
NKJyYMC8SXnBI05z1DkYu50w5tt5bKto4EY+I88hCurUdaO6/X/sndly3EiapV+lba4bZdiX2wjE
yuAmkiKlGxillLBvjsUBPH1/YFVPMYIxjE7dtdmkVZVZWabSAw6HL7+f8x3kApmt3QvQxNY27KW+
7pxQRUIFrCkKUNZ3drGU/YiLmftposfqIlp3afuCZhkhTzB9T7za3QWKuW0kaEAjs62daqLtLyfd
2/S18poQlLckAeuuTFR/qtVHKxjuxzqOiHgD04oJ5aqYwJRprXgw6++haLfTzDqfw0g74n8CuhVo
w4I7om5alYZhPpIGTVBQpaLs9TXZo/xlFOFBr7axJb7E5kSOqBMU614MN7EzJywydBbQTm56Q8X6
3Xp+lBDvIKJya9njFyisWxJGW+KX2mLD1fQTtKS1il5hkVpTek3cnMUnaVypyMCWldI+Niim13WN
TtQbJytZzLjLmTVo2fdD5olXlJ/2l2EyLLZoIJSUHSS6Q1v2VwQ+X3cKCVA+BNXi55gjAO3g3XMf
EaIL1eOAjw/o+7qgbPxsybC/T3SZ3TlG126VLHr0+r62SJkM5unMLNEqu8L0fLLozecxqMp4zTVA
BBtAjsuqD3xLpKvexsFf/IrTla3XSYnCp8yNbSLt9lc6UokCw8DgSEZj5xD9BOs8uAbq6pFoJSpl
3FTOVRpn+6Gtrqksjj1XNTgnkhVZ94jeCjPQqhU2XnCepVLtMsrX0HepMB1ggbrpwub6HpbdgFa1
SNaJahL0osVxIG4st7C3YEnsZmmAYQ/vx5KuHXrXxz3+mDrMsTMvLGpbSlNAsV0trA6qFewxeb+M
TpEpP3IDJDygzoVwy12ioU2PXTVnGx4Uxs/G4wChkhSLV1x417qr3cQl82QaexlX66VyZ9rRXsTV
TVw05lVI13RVZt5mfcI/5Cod0x0drPaEsypqQnoVsAiK59rvgjwe3854OqOvfwmZB79F5HzPIAMb
vdcvPCPNF5NageAbguegh4qOcHc3tPn0pBcomNXAq3dJb9xgqjFIsC/ZhS8bgIivZaAUt2EhkXVa
iIGFCXqjSO4gbtyMaSgQvKK3XfeOAtkQ+pfP5ZLLtY8gjSO2wgXoEMxZlgBvKa9ISL5GoG6s+F74
W/agPmv4+Jem10TKvRbW1hWVgGzBgYInT8oHpw18d1L5Pw3ADytdkpbmd24kqS+rG8OsrBs4E8ho
g7bxieRz5baqE7HA+YQ+pF72Y2/5U8NqEpYNV6mj8xBAA7MC+eJYpXMYva9tUW9LFzREX897yOYw
MR+NybRD5N295FQdFo7X7QpxsKbdQJZJn9W3aT2i0pHYdQwLAGNZfw2FCjE2GHDKsyEgka66QvQ1
LLv45zCGHcldoXUNb8P8YsBA/cvof2VVtkKSQQ8qTZPexXz8cC7uvVbCnx82bZAeOJ5gVa/q25jb
s0WW2+p3q+EA7xWHLDK+2O5r1Vr9AYItIl2xFVNwi/fsWi27ZquMTMR2WWdrrhfLH17Y3VZ4J2Sk
XSPj249Jdp/qO3B76K/iRR3sNfJeB6NYD6L0I1VeK3F3CEciSwtNeRpHC4W5clu3fG2k0u1yPfxV
pa0Mdw4uuaVuRbeUu7I1W5mDq/yutPtuFnY3pLHbwzOZzxRw7AT+LHOxV6UED8TpxpxDHX1Zpz8r
5sGyetSNHy4mwD4yFyL5C8Ux1+zlLbzAtTrIpSqugaYtB5xZVRE+Ul3jM9NwHKEAI2K2aTR8o/HW
bm+E8pAr4rnudjF3AVwAMuUGrKO/XFvBV4EMzFF8EofWWSK3edEReXhjut+nhjk+Aj/PBNXbztJx
bzgfXvPJ3rEJXWY5kljhbmviAiSpCV4xLojV8NOGrJm43zf6sG21Gqrqz0xYt25s3EV5uUprF6Vb
wzCq2Hx8s5RDbpgQRmpVY7/Q+VPvXeddv/LYgcG6tnONktpKN/8SKuunrsd3HXJOMLn7AUUxcVj2
SgQ4GpVmRfj8wcNuuQhC2RNv0Hrl/dSUyPBMcBj6OiICFALYbQVup0nzbWff1U3EJVBYYgqMEv0a
qRgSZQnlAHFMdZ9AqUtxWTjuUloonm0QOj5OVmOLZnc3GRsLCOHQk/ycNb5WMVqQkVZ4Gfeyy1Lf
IbgEBdetHKBy2DWRA7zsqtzb4dTcT7Wi7yxTFnuUIvE2HPNh5aJAr5vmukxavv2ifWlG09ihTkVP
aTuAaECOxOIe6vmXXNw6UVJu+1yrfaK3b3W3udJEf6WTwGG4o6+Dp+0Xae4wRZbpFwuW8tfB8Pot
RTB3iesEJW1S534JgXZM7zxv2IX8kYVkvZJ5/oCg21yOljWj2Md4CXtwnafiSkBYWshqPLhq9FAb
mYoxGGFuZLC0bEiqMtqlKasV/8VkWryYhYz2ZB0yurGQoA2xex0EMoZNV49eI93ekTfxXIYRe0dp
PARjtIrYgRk1iatOszOt7FGn5ULEgtRSJK+6+9WMO9/Dwrkgcsls72uY1sTBZn7VGTBenWUHSCSH
tY+E+aDFRBNiCxV0BanSkaMkrBjLvHK3JLKP6ylsV31SM3jNpUcmoh0P28xWfRw87WJWgCOl9qMg
X1eK+mLEto/+HGN29ZCb5U0CeJAIdOOpUcXz/KdIE/mqDulDnCjfPSu9dvr2i6Kpv4kmepJenbDO
d9HCC/plW6cmZSRPuZ0klsCRtNMsWedDfa1m2l4h1syJSd4momahDvqDZjZPA54io/zRZHxeDiZc
ACtXamYzAuzv5Ox+89Atu8K5Djt1ZU+kT8UDmxA93BRx9TSUwY3ZWduuRI+ZdERcV6KwVmGrGk/S
wZZi20qwslxr5M/WzLkg6RRsr0srSrOdHpsrBxuAqnRIQcPKHv08xKOZ4NmxpnDNiSHGLzNskAx9
b/uYGF99qLfCiQ+1xNE4xqsO+n1rZJCv915hfKNEeZUyToiHWuWYpgA4q/xQhKOZ8NZ4ifYh3Ccl
r4iA9oat1XHOSqJvk2uPC4v98Lao1Fcdxt+gx4sSu4jLzJi8xeXa/nxP0pr70il97G+vTqM8eoHz
GGb9xi4B7+cZKkWSBayUgGbdW5gVRleObOAzvFs76Qc/93Ju+6erxFMX4WRZe0UiSrWHGge0VW0x
CzIDGdiooB2lOuw//GBS3QDxWel6vnZk5eyjUq4dZ/wSO/EOAyq3ocUBqjHu/WTJDLOqm/I7cScr
zLa+5G6do4zvzLwqKzvAGdxH022pks9pvnAzvzLa32FJssFU3Mcj+QBVRx612JNJ6A/0kVncqngQ
8qItfY5SUPLYUYXq/aTbWwzDW5OVLQ3dhZK2vponXJIKatLK16a9dYrhobai64bcSi18lU5IeM3o
rUPbvk7J105a+bUkOYNcJlaOCWrsI5cBrA2En3NOrG77BvVTECu/bWNYEXM2sZcBGNOE45WtkVrk
Z1CN1EU/1tnPNPRMXA6OxRZPTcso2ASiGfVFCAjqmbBQbmdcc5gDjacy+JlFMb5nlP3D9EUZerVd
VlpoBxvLQEHO2UOTvxPUfUQldzaQiQqjCdGgsf0aVSL/7qlNbnLoafPfUWUWkV+i+YVOa3jjAzE2
xLciHx/r60h6yc5oZ8IqUC1CX8B+1wiT3yisLnDeW8552NhGSyMRPLENgfo0aMUr4DVorvob2dUJ
Qq4dU9hvlBTf6K8aWkbJggUUNnPZ0q8bU6h7440aq3aUHhbeG00WM4OiLimqg5rlIOGs1DIY1o4t
VFC0b1haPdJuyFKEVDszazs9Ur8bbyDb7g1qCyAQ/emgjCOw26FYRYIdsm9ExNxz7KLGvYjfOLmD
ouAfr3IRQNuDcXSFtShja9VjI/QVxF9PUOTh7jLnY3sgVq/wuzcyr5whvWbe2dUyfwP46kbX2Ot0
5vpOrhxaP6iT+IYfJh9DpasOUlcM9Dic3x9yx2HUxDMtOBmq9BF8lfU0zSxhxdLACk+q8DKyZ4Dn
L1VNzSX8rflYIQeVtRW4fwK0y8zYvemlCaBooio+wRRAAr4Me4yPvsOMQSBZz1lyUbfC/hLA6HoE
hQ6ti0tGvO5aZUnlkDSY4Jdg8C173diFBB2iTnm6MqYCgr5lx5ZcONRYb803bnswI9zdmtwOsJ9l
d8W2Esb7pM289/SN/W6+ceDbUMKED2MtedBa7p3YD8zU+Ar/OQQ5fBevcZorX7U3wnz2RpuX/yTP
zxB6Libh0ZN/gHFfQqkv33j15GjG6OxxrCjL8Y1p/1Y0/FvV1f9Z6fS2+lU8tOLXr/b6tfpfUT+l
qvj/rp8+FXH76683N/h/rPJYvLa/muNyKn/8X6bwmWA7a9xR7mlcGRpo3f9ZTrW0f3BPjtIXzQRC
LYQa/7ecCvYWMa6FShvxAdcmM4Psvxk7+j9swu3wKqMdAdtDqNrfcIXPtdJ3QnzafJODokxDP01x
5aTkj89yYrMW6+BvJnvZpZwjdELi7951zhkZ/Km8Z24FgR1Ue27huAaiC97ri11DxkYlCDBDji+o
r0njO8kGJYueGh80x0HO0dvCxy5hzBSH8kLzp/caNA92h78cbolR4J00n01xXgaIjH2JzX6l5Crz
rhYZviEq98Kl46nAeO5Q2uJmmHa4StVP2jIwMOi6MpiEl3trM58ePQzDODgH5Nz9BvciXminiTHU
Fd2i1eNvn/f0mfdJR89XbNCc6POTO0/RC8XKcoVHjZJgkQeessZydsm+cVKBf3tI0Ew8KHdR0MhO
HhLXlT0Ry01MECfDwzhkxXfSHZkg49w8qCSw//z8qU5tFHODs3IQaa0NCQoRy/EA8uZ8q046oJhb
4sU1HGQ7JbFQqU2BXkJV4tK6W9ocUtadrtu/AZF+j+FyrmEIVE8XfsvchSefDL8FtZhGmDbK0ZOH
byh3OFoUmn7e9wQW2o4/DvEtVntgJT1VWogJyzJori1+8w6524J7Lvt7mFDrUdSuXn7+c86M7aNf
w7XP0aeVE5+HR9nwLQrkXAo2r2oQqnuVW+pL8eFnxpaFntTDZYVAgO/4uKnWnAsTg5g/IzxWMIMe
sqrRL8grzj4PvTJroizk2/Ol/js/QOZQGykKlD0EE9pkMgMZGpwk2oKGrjZ/0HXvmjoZVCYBu4Od
mIaPr41NgBNRPumq6zYkhvHzls72HETfWbeGU8U80TyA4aTSxNTkVxSUMEWq9ZU0OvdvDwUAY3wd
THAIH1AQHXcd0NbWrByXjXtgqLsin8YdrtB8xw6k+YOm0A6h3uCqcI5vPm4KSCcCB9OpfACq7VdQ
FMp2cnP9a9gE4m/qX2aGGdsdcxZPo2k+nWvaDl0KxQJs8xKyaFRyAudsd0lDdKoV4V8856HrSF5Z
I1gkjh+IkN9BNUrM+Szj2i+7MZJDM9neUrWpiEqQLj8SvQ+2nw+Lj2P9uNF5pnk31rvBqXMnYPNK
DrcLAKDuqQypTrvQMs++MNg/DsH5VaEEZRgiDH/DTr9rqyTeybSETUVDQnlqBw9wqtkGFxhGHxcG
dKYIDBl9HsvC2+r4rhWSVtlh91bjU93UtkZTOVs4RzgtZU43aop1QURw5rXBkJy5m85sUzgdHBbh
SRFgeqp9TT0X5aZSLgNnoEpMFXFfJ3a38jBjX1jkz7w33HxzJ+JcND44wZwyCg0vjzo/JY1taRci
32elaH030cSFBzzToXOoDAMThoaKQPl4iERRTUQQ+mvONx0Rh5boHtQJgHNZUWY1I88dLjzbmaWW
VZYoVqTz2KOQ2B632IQpWbN1LHy8qQZOLFI1WeRqiPmZBKwHIkRPFnYprNcK53C+FG3X3nuarO9j
Lgn7CxPN3NrxYssulz5mSgN/ajonM2fcFqmTZ63wrczglpmkVA3/SdumeE+gCX1pkhE/9jjYGsis
REsuUd/PDDDmZQYzjP+ZuHEyL/RFowMGof3Oa4O1USiVj02t9TlcvnaJF+3qDpH435wWqAmzhUBL
zaSErPrkmeGoa1PbNp0PQCdZNX1M1ETpcoIri1+ft/TxZdMUVjhEyDwbE/lJU1VrhK6N2c6XBQdL
P3f0YONya7UTdmuAcKklajji21bT2JjOUg8iZ+dKs9s7maxj//Nf8+GzQryLigqg8swXRX92PPJk
kUGY18Got5jvF47i1F+sTIseEbslFxaVD58VTc3mBk5Q8zB/Q7G9m6emAto27rvWr9QyWok4IRhU
CYenAOnIOhw79+XzR/sw+9IeGk7k16ijQSGffMa20ieOCJgxROR5P1MO62tsIsru81ZOydRwO9gP
vTE/NY4gb/yx9wtK0gdE4VqSx6rS4Epr5njBEhSQ3yq4j/YQt8UqHbpmllxEcGLCZOXApNrLym3v
cgVPNLXq0KQY08arz3/buR6wzDmFA/HfLDU9frm2niHSJb7Wn32CBBkYw3oqs+jC7nEer0fTBd5O
9j/8hyaQlc1D7N17jTsYNZk1wchK4ypaRv2UHuIpDQO/qjt9Y3C/e90wpfo6F7BbC86AcmEQa/OD
fPgJeMt5D/O0fWr1Cmst1cqgb/wwSnU0onbg10FB1GCpW1ddRgxe3FTcPKuUq18Yo95dI7t85QLf
8PVJaNsK4OOFZflst2B0p1fmvfvpjELag+6kRceXFZQxlyqVyllhlGrLZRwSmq0aqwECEDXbj4U6
beVgleaFSe3DRMqbQfyJuQbfv4sR4fjNIPUkxsKZhyahmLcVvbGw0zHddci6f0+KOzBGJ+3CZ659
bNWwALRScjAMrthPQbg2NlAlLDNiAB3j2RQ3RdlCR1R84hAXs2QXP8POsNGQRSM5OZCf0h1UqR7A
fiOjhcXdbR5Ot59/CWd+E3fVFFug5SOXOwXVRp42RKrg6sMSRnfgulu/aSqtvptMthBKMnEhNzrV
j88b/TjhMSQxHLOXQB+L4fi4+8e6kB1YC9UvGie5Gn+nzcocqnzF0pZf2EGceT6WTGy3rJtoO99k
2e++wVyaBZKwdPLhlop7kKndCttJ8ZBye7tFY+oeJsPULyB5z6xkrBt48Km+zAvIqQ5XM0mPxOI7
Yj+iGyO9SPbcjjbbFs8G8atpEG0R+Ih1FeV4PXURIOPoxptWv6gI/riM8QNMtk4sMRS7T2sV3GpZ
yLzjCRp+FyxJsQivAqdsvkmR6Rcm/I+TKgYy9iY4Rua+fuuUd11dJdW8M5uII82s4K+8COKvRWd8
+3zofGwEJfWsOQb3bWAtnd/3+0aC0SULVh39cdK0X0oZGT/jgnvuz1v5OEBphaOAijkfJMipqFOO
5FpoUTL6Wieynd2YlUZEbczE3YDpieLRc//2ioT6GPwI2YwsGDiOj59LutOIALMd/cDV1K0hauVa
l711Yd4713vMPvOZCzQ6O+uTVtRQdEaV8bUrKTE+CfIZ6Dnp+vPeO9sKm2T09dSlCEA4bmUC2SeH
uBn9jNRQwvIS+6pLwuHCcDvzjiBBAHhHHU5lxpn//ruRkHYqFwoO3GuJa2NXlvXMowrqLyY6Ml+D
GHOh7z5+SWQEACugzAh4A4n9cXtD2iXcX9Be7sbK3kgUxVsIMyscwFHDpTXy3MPhLHPmt8Se+xTR
3mQtNegGIZQStBHp6WgE1PA3Oeh3jJ7iwmg/8744XHGcmGereYE6fjINgptdj26LKrf2ODgRkdJG
dbf9fFSc6b/5W9KQY89mJfWk/yDLUKdUrM4n9OlXHsQmOx7jW8tstPmThjipcUilSns6yJVOCEyZ
RudDFS2+1LLAqUzN6xBM3YXJ6NwjYf4z8LXqaMDny5T3Q1Bx8z52A7XzVU+r7ozSMlaKo1QPQzUY
F97RGwvkeCc3F7j/3ZZ+3NZkRnroOpy968oJDz0CJyKn0T/juy604N5ILVS3soDm5PcESxfspaoB
5l3hsPsDjlV6SwfkBqGUuHUmLuD0tkX21XO5PBSQKx+lUlS/hNXrOgCufHT8fALj6n/+bj7eSNjm
7K/m84FSoRLLdvwYioiSqFfK3icaS10ham+uCQdoX0acBSvLg+2JEBc5S25OCKObONgSbF79wVCc
O3Mmr1BCO/VidSOn2lEXPTIhpFyhzmYXo063ma2QF5o68yHPmz22OxAr2F+djPoROzJOZbyMdVan
1wVSYpSHoVIdBAryRRUZ9aUImLMtcq8AtZsQhw9hd1YBrKlP2943qZ3sYsPuthBUUFwCp9eujbSK
7j5/p2emDxOxBpc87JSgD5xOHxMWRFMfSSDyyhIh2YiiT7eTCyPnzGPhauIaCRMI6/8p1KTNyGns
Jck2dVKpfiKzbl+nidhOaixulQaq7OdPdW6kMuEDiKHGSmbj6XYmT/TE1st28Ikk6xfhWHfoqnQU
3klSPqL6UF5zNNWKT/1W3sfC8364HfufC9/9m0fs5Ltn+0YFk5WA2pM19/67ZY4k7bQRYhj8ET2S
tTCg7x0GM4tujcLtr0Y9IqLdRg3RAr9cctluLrCRiOt2TgEINQfEtRnm12ExWBR222jNgb27cIY4
Mw3O90843Ng0YUs+HeOcV1C9KNKv3BH9emErw9bLpXZHNLn8+flrOTfYGNx8vXN+Jg7B4+7wZAig
Nc+JNYtQfERlVQOjs8L1H7TCd+tyuafCCTkZ0lLx3EmvCE/jxi7YZk1S7isPXOXnrcz/lg+vFgcS
2z3uzh3vpN9iBC6yMjzpN+NY3GW4g5wld/QcxxNHDhtb9PkX9GeBXHKb4l0oTnw8GFGbmBOq5o9z
xsIdd+QQW+aQlXQkVYppN1ZxfshCkaD+CoKNzNCydlpl/vj8ic+OFIebU4gJAJFmjcH7wVyD9ulL
r0SK1qbPAlj7UlXR5YXelK8+b+nsOHnX0snjNZQoE7WkpaIvyLNACn0dTZm8UMo4/zyYzLh3NnBD
n6xmuW4WFHsFz2ORYykQKRI2BqAQL0imvvzBE7lEpwI0QG5x+pUladCRZcl8lMpUW4+zik40anXh
ic7121z3RBM0l9tPN561MzDXW83gm1J2K22McB9VwyUs0LnJ/H0rJ99XqqlNrRkV/cYR7KErIVQN
AcF+1eg5uyrUEP193nlnTuRYpuc6KwMPwtLp1YXUzFEFxi0ZCjBHQ9PFwgM3Vu77MHefpfC0/WC4
4mWo1OwJurByCNouvjLz0bUvfPbnfwueY/b1s2PQPhmbPXIsTzEb6Y+6ljFnD/EqV6PnQXPEhhSd
370R+0WHFjxum2lhD3EIJTa+cJw5+6Kp+MDxYaPsOCcH6aQLInWYIIRiIqy2Vq+RjAoP8sIh7QP/
aY5W43JKA6MFNAANyvEXT0aki2KVLofo71xNeZjep+w9b1grG9fXA7vdx03orBJA9T+Io88Bmzvu
i05d7hVjh3ZpH33ui33/e06+WLNKHQkXVfpuAG2qE3QAlxKwgYmUvzDmzvWw6TG1U2fXUSqc9HCa
sq3gPoNghtGAih2Y6IurNLww0Z1bRFgU5sIip0USPY47WHQS5rSMpJ+w5+4WMeI/4JPzBdK9qabo
vHvMAwcVxp+BMSMp/y5sbn7BXNYQn8xZldPdyafMxWvoTKEl/TLy8j32NLEEYS++fP79nnttTLHq
XMYDVXSaRiNStyqsIBx8ryu0HaUbgO2hkbp34zTk/YUuPdsYMjiO+5BjPtyo9n0C752bC3+icLfG
zqouy8jRd5Grywtf4dnvw0YMxh6Pv3ArH78+vY7SrnUpxghjjF4z3Qpj35k65XFEcHnVSd36Iams
gWtOcW0uwh7Rzm5qNeVZ6o1ZL5ouxG36eWef2xowQGaNg0OZ3jh5pXVaI/fvVUllRTW24NBHHG2t
cze5br61S6tcmGZuPX7e6LklYd7kmnN5Cv+IftwRYdjFepozQY9lFq/iqLnrlDJZdrb1TWuVr583
du7TdOhuLkbY4uMQP25MLzt8aSPfPlfY+t6oXRIcEqu70I/nHokOZPbT+V8OvsetjEUkVYpJrDll
1D7nupU+BiV0OzuM6v2gqf2fPBW4QvJVmdQZu8ft9VpqOXnMeyN+ARNEkd9NbS8ePu+6s6sXqN75
+hDFATb641ZiROYcNbgiCd00fPAIjcV4Ark60XJlpZPqAUpvavaFItrvmHS9VRIYxN2oUvuT7kXX
AWzX4+b4tEjLlWWflKimfGysIUVZEe3riji4VW6D/F3kap4+ff7sZ4cN15rgDJEzaqfh7nWJORu/
9OBL6Xk+JkrTV/o4WX/eyrnphydCW0jkBOjQkyUzjoTuylgb/AAvwI3RDN6ey6l2p2KWvzD9nFs8
QIuZTHbUy0CxHr/LTJg2gvUUo0loyJsU6+JT4LTFdoAzsMoZBbuQSOiXQg+MP+hK6s/qXCNmD/KG
VXh3rK1Up6FKTZZ8bgzx17isjGWekw38eVeee2EUeCjOcVYEIXLyBU64/+M+M5hdGwivGJ9zTO96
6f3JIghxZb7TnFWY3vw73j8NO5rCJusay/qgrTzpjRt7rGr/T57m362cfN9ApG0s27Si2q22wnOc
rbTJE39wMOSymAMAyilezcncWIeMe2FScLDMQF53hFxHK9lpFLtVol8Ia8yJ5lEzeUFbdLbeMoNk
aXqOnTsdi1XR4tvSOBPIzsRTbRW1cxe0Y/PEEmBvg37odw3S281UJv2t9CJOzFN9icg8D/jTIznR
aGw0OBnPbJHjF2lOWlNqA99eJgN9nWlev+lttXpNmiDejFNh/qXqk/Gt0L2GUI8GL0qYtNZdmCV/
M/0Y9cT8Xfz7l5xMswlRIVUaTRzE7KrDNhnp68QTl/hhZz4QRPusgNRuuE053b2R22CGsVVyIpr6
NIKEYUyYbrJKu/B2z7TDMYMDD3sqjjynF+5VrulV3rSaD+4vPwwJKWaCC7ULO27v49vjch261iwr
nDn6x28v0QliC6NM82Ud6ff4rqI1WNFhmeJ/X3ZQy/fEb9dE00TjckqrSr3Q/pmN01H7Jx8oyTy1
sIxI801XwXbV2+NPwhmKjUCXtc1IPMOQh85l8/m0cGa9QJ5EoRdXwSzVOmlVRGTLRGGo+Z7WqXc5
Z9eVU4jxwcEg/wctUYdkl8+lGwPmuH+B4Exhhlffl407XhHsVK+mtFYeVIOE0c+bOjNgUCiBiZzv
0F3UosdNxTKpZBC7GmVPsAaDY0usUlHgf97KPJedfO4uh22ELdCXEdyefGSusAIhAMORneugIPPs
Jnr2sAePm94CqnAIiyItLjzZGV0UW7R3jc6j+N1iYadNZLceLpdA1OI3BsfutjcxOE/x7KEtc7PY
GJ3MV6biwBKa3EHbEEdjftVj5Qpa+KqMAd2EEIN+ft4ZZ7vcU2eBI/t6DqzHv0sW/ZSUFMP9waDd
LM3CFXkpxYUuB/7wodM5UiD74byIKoEj63E7MFWkpzSUp8mCIxbKGaf6ZcJ7amrTN2PEHpi5It1Y
PYktSzg/0SPhYGXqN1rkIbnuguImVLi4WrbwexSACFprPXaxUMJbpqDieugmHIodrEd70dehq+7r
3MOqDurRtXehoSfVOhbCCX07DONqXWLe+x4MFV5sTIQlISrKSCJsEA3jdpq6keJL2+jhIY8wfEK5
YZmHkD+S3ZYLZUw3eYB8zSdADjNRLAbUOmpC2cPX9LBBUNRoNgmAbuOtNJnhItUKM3NXIPnCw2hV
05Msp4QKaAFReDG4NZlnbg+uZEU6XdDuUzlW7TLGz4LHMYJLzL+lhKKkS4faptqlMlyQlJvrPrSl
8puAyKdvC2KOinWjUQIlADexnFUjigBHsALvcD2EFgwZMhaAo/BIgUOkXuJssgj1/F6valf6ZmgY
yUpERthddUbde0vutjD+JQghliqBIeUi6xS8jYJCA85Q14vlcsLMCUFRUcz662z80TZJUtNVWmrr
fuo2071uAahCTg6kZsEZU6nXUUf42oJ/1iHjmXzAZ50qEZ4sCCfXZa1UL5bVkGWnO2JfjZgu+LfF
VbnMJJGTBTWnFHfBWCt7pWfXBP+hm4j5DCxtkYSjN5KsFbiU1EMj6a8ynQBNLJtNA4gzNltfc1Mu
D8KWm/xN1tkpUUVB4BwS2xF0VTDpw4bQKfVZD/Nk5NY0NW7icAQh5EWsMzsqdomxdFq90Zf2EGX1
ocbZpeN2b8Rss+7qK88IUDcCYpzAwXY425Za0Dv1tndBSt/qTqF8JbGjfyH/GvakI7Wsg+5b2D9G
hvCr7RbyVmg4Wt18yrn3V6W+4FSlzh7VRD6qJixoSL1C7p0SbsEChZNGcFpYtq2HCDkfoA24oXuj
to2nbCUhqMO3znVba5FA1MKM2rak3xHOlSd+1qvG76EgjA7qjJFsekUov0vSU01AJbiFIDgUDGG1
yMYvTJmwK6Ziyp+tHCAOKYlUuZaUc6PvSVK5O6C4+S+yiuI7qQ19chuEjvmcxvAmFxmqMH1BvFKk
+tBgA8HgydFJ516LF1uGwFl2xNc1QMmsMX4ueoDsSFRkUN4NOgmMPvTjOlsCyxJ/WSQRlYs0KwoS
SZyq/94Cdq22dYu7eeUkofVMzKHsN+QyBDqIrM64TaPBs7hhBmMZoWFSVm3mTc0iMke+UiIG825l
pl6lrhzhEJapK5N3m4aZgsU84IfEGMPCRcZLm1MtR+0vwbEKoqPR/4ANoyjwxaw4JkkwNZ9jvBTh
wnUq0FhplMSpPyD+ESuUapq787Csq37suWzrgHvZgHiaKb7T+bgBV0PA7JZ9gNFjCVKgUGCcZcXO
M2OSa+KqMLSVEF0Vwp0gh3ORDTX4Hz1MCMPuFJ2b+yGKO7Kh1bSofOnyuV/buiKtZTwJD5qbEhHf
ogBMI9yrMSLhc0wqXnSpkvLc9XmZbEZP8HXqauTmiO57qFx86R2wMx3TNaE2Ag9PXAQtsjrPKO6H
wbUelEjWOsCHSeSoC2ypzczSmHyvDoLXIkABPS6aWf+9wCMBCcgqU7kZbAHmjNRYe9rnfVNoiZ9D
KkFx3VlEUpLiOyiB1vxApFgMyr2qyMkmKAXuspI9lUPqEp8OVVNvouV/gsyLoNXZpt83cXFD0dJ7
sIB3PFq6UKiD1l6zsmM72ydQKaBnyJiJRamXonb0pzHSEv6214gnMF4VIyorleLCTu2DHNdFZMNF
H+orapkol07OoyHS0h5Wi+kndvhAdwGD0IKRiBM188m2YHtYiNo3gvQvlimyWROFOA3k0AuPBMZl
1TVPb0v+/7dM/x++jXe7nw/52d9+5b+KI4/0/M//yyNt4oTmNg+x5Elwtqn9g/ttdi0IV95YlPyZ
fyEn593SvzzRGhna/O2Z/ox1YnZv/Q1L9D959e/3qMhTZr/N26abY/GH2gIeUyu2IMqVUNaUjZFE
orqbUjOK/SpsPTgEWTYQorcI60aJD1SQc2tDIXC6dSYmsZ0NCGfm7upKvdGNouaOIJlanCN6zl7P
yYv826j3XD3P0b7P/8XemfTGjazp+q8c9KZXLHAeLnAXl8xkjpJSo2VtCMmyOU/Bmb/+PpSrzrHS
1RZ8dt1oVEGusqTkFIz44v3egZXI+myX6RwTj5qWn2wNaavbYV6sVHgflJKFeRxLjI0jiraYAQTC
1qknKKOLOsT1fJr4kCjo+3vFDMvUD7M60iovbkQifUuzTs+Fp/eRgnpHZp5KmcGlZJEDIApAiSyH
ioQvkUbFd7SDBPObuimiYyt30nCRDTGGF3Mmq5iQZFOCwaI2283JkGNT37E4R1rhTrMwJsoFApOf
7VamcWZHphZim2zFdrRWLCnNXGGlBmsCaoRI3SQDMrRj1LVtwEQFnwR+5NAZzxSDtnwXOLEBtSIl
KVjD88GIpSI6JCIpibbWiIB+msZmFPciHUbFq8SY4/AwFEG+FAqkVKwcB5Jq7lmTqU2XpJqq0bUz
B87TCIuh2mEO2kcXI6JcM3MHWiCJWGmYJwYGyg8ILqpHCR6gLSYMqcLOF/IhRkBBWOWhLzSVKaRb
lQNTOpYiSSXC/JZ1KdEnHoxllaSbuOqMWLX/JhMHaURrIlg7leK0qKLoXvqeyU3KUktCd6jlkMVc
kqtHrT1m30O8y7dEb7IUyWo2SG/BmCZvSezdkq4p4m84a0rqLZuRYjPHlohwrHLS+0Cu2md4SAlG
O0touFO0gYT/HHniddZVyY4SVuQXFvg4hhpL7jhKDaFt4QGY1b4YciXcNpE6BV4566z/nZNdD7jf
r1rdqa+rrsP+wiR9PHKbAStJTdLaXav2w7om5/RerQbnsZXz6gU3siv8BK1PcphIExR/Tb8uNZF/
UamLak/XOh05mdyJR6yZoBGNiZ49VvIo39Yhsoyir5zPcH7CizCkWlsZlUKNXxtOSdnSFf4QS7da
1c9sM8rsMMWZ2br6ZLRPgzFW1xku80+qLvDwU3EtCbARXXKTs1nz7cFW2GaQfZUPanxIC1nyF7sU
jRDCHRsPODQNXlH2qGHUkxvfIOOXaxxNjFUzy3d91uIK1qnmkbw8PkJXxU1oFzf9W6mc6eM3LMTE
YZpKdV0Wge7xcqSkwbBbuG3ypiw9ZzQSnGrUenEVS5PcXGdFKpsHq8zI+U3JWkn3tRFbziGOFUdb
2WJobb93gia9zGRlTNYa8Zn5I+MgGV4X0Zjj5c0QyJd9n2c1bIhQMj+HSTPxeKcRH1WM4gzsiaKZ
VMXFelO6nMcAL1wJa2DrypFay1yrLbCNW85p9C2lOOupuczqpjd75zSOsXixlbS1Fn9yKyIgqFVb
Piku7x0J+ioWWuwBMHLBAP2RRO2iWAu5V+S1mrZztSonPVGRtrQREZ+J0jaeHMrq46BgQrmG8lsL
dlQVaS6pSFLLj/QyLp7zJkrFnsDEMtlKFVGwa3IWMM3KZxSXZFI7Q9R/0szaHjdh2peqp3VhEh3r
amkYBqNo5tYVQW1mX62hUJOTXtVV5bdaKYS8nUlbmW8djd4WTrm1mh1EgW16sWpQM4RYPPYU9z+s
cKfvS8aP8Y/n+3sIHVTXJASRcQcMd+6ugXkVvAarC7Dda4ntKiwIMmizRPubOMLbcVAdALfTjELi
+35/b1D0z5bWB+6Mi9tLFQ3TiyKij7SYCwD047K4HIUSbkkJAKvG2OD9UWZ0qJnJHnlxptG2CDtw
IS2z4qYhG9Ctq7S5mAJeil/fwp9A6uWo8KUQc4H209g7wy6yoXBsntCSFwCk2Eqjht+fjN2abs3J
muSPeAO2IqVwKZwaz6NKI0qaPuTDr8/jHEJZTgMkBoieVjgMkrNbTESARUARYQJhEX6yIbYcWWrx
FLMnsfv1kX4eNOB8C1MMsdRbPOD722wzb8algrNjGxbOnTEHij8300etvJ+vB1SYvFkIIjS9yGN4
f5TCypMeT8PANR3eh8ZRsbEOi+A4tWP1228BxGO0+3A7gdch370/1DwZ7AzNInANwJ6DzSYuGtSP
+IN/cz3IyxbDHFgRkJ3Peig4EsttZCeOW0sBxU+o4zfaBsga1TRrp9+/InNpMfNmmyiTzykECXBi
H8J6Wjiqj5KMAe8cpvEH4+Dvrog6FJwZqgdNu7Mrqoxak2J9cNxZS8rIxeqrTQ9pX+B7XJSIGD9A
Cf9m2JkIYhcK2kJFO2fWm1ggLEb9jpuaTeeronXW0BQ/SjI7h38xV4APRj4DMyIHOZd0WDTq0Ifp
jhsZZew2fZQezI6XW0h9ty8L+fXX79LfHI5tAdzVt+we/ZzEYrU2cd6NSWJ3IsWfxlrHyT1z1IPo
nPJSmyb9Nzt5bDGRc2iYpBMDyV5maXb9ADSH85DINbbRLmCf6WZt+AzwW7lmr1xOJp59ap9/cMSf
RwlHRN3Igs80Bw/h7IhxqGGKxhHxPyj92QL/Y4lwPCGTSv/rm/nz/M+hlklDo1FOm2AZQT9cnKEX
TQ8RwXKpvnEBTIfBJ8Wou7NsUfqhksT3VjOAcv36qH93gQx+3oKFig1X5f1RhZmFzCCd5dIH6jfY
AjZrtUprv6my5gOw4OdXAI8FZne+gsbzIN8fygqZACl6A1fpgWFjyVrqzKbf/vqCzsfkspLA9IG7
yh+8Ceczb2vjYGzljPmsj15SkUqoIPJi3U5Zf5UbUuD/G8ez8E+hB8ICfj6PJEGYoeAjsMixkNdF
Okh/B6XksWda6VzdCvMPbuPP44TaAMMzWCIs3KQ0vL+NcTdLC2fDdhUaHOArJqW3GlnpnU7M3l44
Dhbyk1kPv9sLxG1r4aXAcuU6sVNbbvwP47Mde0VMHSbI9ZDrd1k1KV6RYd1bCKP9MkH+uZVKIP9f
392fx4xKUDOh0CjGFmLp2fDUY2eypIYAtzaGPI7Vtay9qEC3q18f5ue3gPAXeuT0G8l+tdSza8uo
vd5S/lyTNIodSp5X5qBykzjkrf0bR+KRLEohXBjOJfR9IoupFpAPSllpPrOdFpWrzw3aMdwrPyJs
/vwuUBsDhJACQ+Y1mSLvH9lohqJTTEBQQsk36mJBJzXWlyHUmg0Qxgca4Z8fFW3wJRQYmgtywnMN
UmKVIpgJ7wZb6WVPHgNsXY3S+eD+/YQ4LhEnKjMlVwTBB3z6/TVFUTVmUWHZ7hTMQ7DqzAGH6m5S
u2llSmXhYJ9uc08TAtIfpd4WuFDKDWZwmhRZlT/xehiL0Yaek5RUyB/Jwf72JiwlBUKlxfTj7OwM
dppBo3HVVmXWnhl0sj+ZwUcuMj9PAUSjob1itYe0xdzz/h7YdJIju8ttNyLo6ViitD2FMr0jxW6q
28lq68cYvPYDtf/Pl4auC0cP5gB4z1zf+4MOkhV0GD7YbsNt3UTGlK8aJ4s+mN2W6fndLgiCCAeR
4aliPWSfiwJ0tr5tMnSmKxRchAksTQGhYsLM6pUIVEO6jOoEFzwSJGHXx1qVfv31+/nTK4McFgol
tRqEuIW48/4qrbmJ89asOD4OrMcunIEtdKGM27GYUprXbfyRsGP5xLMrhky55AVSRMPEO3tJO4cE
6Ihp3q2tSC/u9aAMaEyWGIXsZgIgnA/Wx58eI91wk40PmoE3Kqf6/gLVSmuhQZqGq7QElDkBjB9U
Jb+9SC1HYUaliEfZBiX1/VEyMfQ2WkCDrnvaYOxTKhsj1RtPKVXFI9eheq0Do/9obljG/ftbyXyA
8IimCOZ21Ijvj1rMWBD0Ov7JqRPShFHGx9hUHgrHurSj5s7I+xc9iDzd6u+i0vxtRQa2oUvZDThE
iYohzdkL0rZzOyhTZuDxa4i1pJMtGYVJ56WzMZ7MGhjNqtvkum66YSM1arPtPGOo9ddfD+Cz50v9
CN94OQ0qOowizwlQiVIW9O/m3EusgjiLFv8ksPDfZLO8HYVE4UUAoS+JUWfXmqXhNFcx2UEGGYZe
XEdYu82p8sEDPZvnsCrANokniS+lYkKbOZvn4kKFsL1kRTlz74R+EZjOc9vEdualcSc62UV8W9i+
2Tf2R8S5s7dyOTTaraXaoRJnm7ic2g/VjqGGlR3NUBU03PduWDQwxCfjb1R9CceB9vc2oxyNZQ36
NpRLNPI/aSJN0DEEjWbrtSEdiJS7Th5LmnS5a1qD/ZHy9G0k/vCecDioKpBVkWtALAOheH9xozIH
Ilaq3kOeIEEQUXqnGFxTNNaw6cloafddQtMPhgpGKncQMVQc3wtA+Y3pZFJ9qQuHFjZCu743n4WM
wGWl9yT6riw1VO56s8wj4drV6JjXGfVOvzOsajD2SapUjo8bH060bkulXD4Giawnz29vwP/2AP8D
qwFcdhcbvv/aO/muK17+sWuy5+K1+bEf+K/f/bMpaPzBFA1ta4HdljWdyfJP42TjD9aHt+HIuEdR
wBTzZ1MQ4+RlTQZuhVoJM2/hyv9lnMy3yHSmBUyFgBsFNNvf6BIuM/UPIxQSFUTxN0SUkpKN/tmb
r6j57NQGPX8LN/m0I0hmKKPHREtf8i4SGwdOqw9D5Ycbdfr+8T/iyW/EwvOjAr0iWqGCw0797Kj8
RWySX2CslIrQoxa/TDfSaK9Pcb7v9fhyEmWOGljbJHl2gvxoeU2e0+4Q0X1CDOYKWyLSF4rkz+zn
/x3R/4Ea6Ydn9FNX+7L8R/5c/Gfzj2U4/zia337v+0DWGK4yXt4UNDw05O0UUH8GKup/YJbBGggF
h3oZVvU/B7Km/MH+GT8NFXrKAjL+ayDzLUA0G/cLgDomSd36nYFM8PP7oaxSyHJOAB+Ud8y65+60
WT/AYTFQOmC9u0uI2hDaZViVL2WlEsulZixr8Ylq9r4L7D3w+h611EWVuJmeHpCUmkRgyZ+tSrE8
yYTZo41fQzpuUx4edc+SzXlV2oGvxM9Nqz5BLZk8PS5JopqyyoOnIkC3m2NhEGiF24an6vWzqm9U
dZvcOskVgS8CRo3uTpUf2Guz9Mq9UyEu2Bj2vrZPVy0dQMsio4K4xiNyrW5T6+tcg9i0DlpPVYgU
cqXWnxLXbSyyP+i7Ec/kjtVa1kl6OTnpNTEwcXkTJAeoiXXpGcFq6d6T80b3Pr0kRsTRd9ltdpus
YG1BrfpW32vyTX1hyC7xk3zFCcTN5mPmZ77xSQpWpP7lTzaRardAfjBq7iTFw3O8Jkwp/hopN8Ut
OV53dXZZSg90y2AvzW5Iv9mVNHIrcaeqLupkIwt7MydeI40bEm+8KibwL59Xu2w8IiDdmt11KUHO
9OvOOkD9yYrMQzXvKhvcV1sVSzOve5y+SE/S0/RFfvtTfvtz+Ro9t9++f42e1S/tN/XLX//035Jn
yAwb/Uv/Tf9isJ66g6Sy9k6XfeMHk+9s6vSoWomrO0QaEd6idcgc91mVP2WXSePLINZq+blW8TnH
IttVH7NnXfP6LnPTOxwrbkZ5l7ZEeW1cxSt30bwmAnMIN45AsHmFoahi+EO0gu9lllei9sb5Cq4W
2ko+y1I2fF3yaMsrW2wteoIzTWY3x0zOLQw/ktYozD6Pnt0jnshcDdL5vua3F/L57eiNwu0c13nq
Pf3KFWt+zn4u9TWBU9bTJhfbpKJPfWVUhDhNa03ehJ1nWZ45+qQCTSeuMwq8GrpsuyKecHD1u+kU
vQSy7zQnZlmr2I9QQQ8BPs/bqCOaqFm8im9C6UvYXOXmUd1lnR9u+PUyehjHm1F7Mor9yZT9RHpk
qIY6BQo2m2SGrTAw8Sh0PHsqfTzscBPE9WiJ1+p3aYpiz4v1gzCEq42nqNtq/UaeiW1e1dK64IJL
w7fctr6AxOVJ5Nd5VbgxggstuKiOJKaMPqk27dG+fjLoJjiw5yPPuRLtPooI4eWl9ib1rpFOTd95
+dKJEqtEPtHAHr5Fd/Hlxcpf2dne/ubX46qULofnC8k1YpfegeMRgDTPPnGeVbPqda+5xHOmoYu+
drSjgDlzJ1310ZpPVKe1Ea6baT2S7dcG+0w9pvm3IP4EQ89NJ8jYx8HT22foaOsGOocuaxvVAIyS
DNfAvxALf3LCCk/EMvpNaetEh6xNCB18IeiF5La9SI5peyzCzq3SowPkEtDw59ycdl2d5Gc2YDFE
1weHnLabvP6WwpMLJy/PxrVFKX0zU+1GFU5DhHDYTDBXqr5PGnlbvMblQWWX5rW9R/TJkg/mQY7m
/+3XK9g3nBpPNHHHHZFjGs1KT7Ge0mDyIuurM0if2sTPjG1W7SbtsLjvZBUZmXeR8km3Da50U8h+
WjwU8oOcrSsMRy7tZzWhWRIRdgbhcd4P2UFb0gXtNeCSW/hddpKnO4greuX34bG7sD6RvogssLzO
rx0ZJaA7LdmGy38UV91Fc/H21/zd9+/ITK9EwxXuvExo5JJ8/9dovOZreYHfUTPsmBjnw/xpIo8r
dFP4ErSaVxhYja59qvVLI/CU6YVhj5BeGgmXogxpLo0pYyR9kuQ1dvlxxztVY5siQ+WEi5TJL0ox
r9i8WELywnAXVhJIBiE8xa6BuOoYFvnspFBOe4RBUbUTxn2+Dob1YK9SGh7J3BErFZiPjcy8ynak
uuGuFoC+ZGNhcWHASS9ebDfgyCuCqmZH9eyuJCTT2ZTk/nUuVAyneswG089WBRRfqyIjz3WezWPy
0g1enTaeTqxPeWmGDyVrYkC/t9iy27EICo78+bKacE3yKKlG9bHAGL9lVxv2ElSEcR3bvDuQbWx1
Xk+pemoJf8shB0n1M+jqutgbvLRx+0k3xnWFZtNpDR/K9zopAx+Tkm+hkXlVwhQLEJh0JcG9wypV
7wMlfWE1/5xkNNFGwkR16FaQ1VbsNk85jk5BZ3qyPrnzfC2XEEnC3gsdzbU7xet0ZdcU5lrKqsMS
M2ZM9kqTsP0txXoYvg3h0W4+pdKwMU38/WI5Qv90kjTcSSNFj134GCt9iq9jo9DXEnGMYzzTaMJY
wVUaAuOcq3y8VcLRxct5nao63OUau1eLtlcV5u7Qz75E70Eanwylv0wT5Uio05WVjQ95Zr6Sf3sM
9auo+Dc2W//d0mcW+yF4Dv/1HmpTUm/+47Z7eY2bVsRf2h9Lzz9/+5/FJ133hbmBgQ/b6D8LT+MP
IDbaJBroF92EHwtP7Q+6iSZ1Khg23WebzdWfOyiSvEFWAT1xkuGzfmP3BAjyU9HJbKax3+Arurvz
MIm4qiXCJhzZqwNnduvc1AmUxskAM9xdb2d+ouITaimfiPo4Cf0rUsVuPZXWBT0EfV22zcHIzW2O
twJZH1eSZO7LXr/EFexgD+kD3r+XcjTf96NJvHdt7TMQrV40WyUls7JQXyaSuoUu35Q6EjwpdQoP
ef1rTs82x+LQJfvVtIlicpt82GQZSXllkrxYaWp+RT3QLAw/Vbkf2VFtDKOG+AxGse9tq/WGRNF2
Y0R3j0i97qFNawyk1Gx8kqeAODTCEz0JuuV1hOYgbZ7DtCqv8ACisqjML5Ucj2QWG0iwRJPvQ2fo
/QLO/RVM7mirJw3MloruxtJYtncQFzPc1wURxFN6G8pG+QV6/iJHQPQnsUe+bJPO8CGYFfhOo7bC
D7km2S4tbGMrFxap0kyDU+fYyOOlwasgwHmTIWBVydUJVchOS0Ze27ztvMyUWAxFVq6E3CmfjSxY
i5IfAo/Zp3kTXjt5tWtrwm1y5lU6YV5Qphunz6nYu0OSlx6Ut92iFbDSQzOkBzspdrYmPJE/NG27
K20NGmgBdFW6tjFfxjHB2RPVVhJED1PY8wPlZaSz3jiiZedRNS9GaPmF2p149p/HaiY9msBh+xEW
q8/O3I31Yjdnm4ZiSLJurZxYb1ovZkEWDxelw0dLHPOoRBJGY2N3Kuqp+FyRXE7R2FttQ7RwWH1p
tNlYJQY1qqJXzU5Ri/RBW2hwWRFc4iyyE3Mm/LGQn0asBO+XPEfS6uTtGCTJFeZzmlTujSD5qvcH
8kF93jbfSqAqSeqcQu8xbnu4b4zgLyJtshPFjbFtunif4EKaBpxiXvcS4twlcruf/FTBZ0RTilcG
guTNFgmSnFbqq3JQHfIsu8oCC4qnyr6nqY3jKNR8p+lEnscywahW3dBDb8MrfSb2O0wjIgid4ZE+
jeW9TUW/BQb8d5tx/wSffrnX/38v3T8uuob1h+kmbqfd6//9C/Di9/4JWuEcx5yKJh1eFUbAf025
hvEH5BAanWzAiaqgUfXPvb5q/IGtLikD2ltjY5lb/5pyl2/xMTjV8l4DrUF/+41p93yrv+Qo0bii
M4ceEFD83PNWIg1xWBx8V3Ub7rWJOmRKAnJJNdyKmdLWRpSk68GIbh2SAKXZJJoeqh306NTXSfD0
jVmZtmNo7ooZ2Ksx7PLfGDv/MxPlWGt/taKfCAjpwufs3eBafuX7uJLMPyCQgoZDMbAwj9BN6oPv
a7kEHqTCFITVgykquPm/BpaOLgJZNo8dahzYzsJH+mstl/8A0mcYgmPqS4KK/TsDi4P/gIZyBIWz
wxoQcgIVxU8GGkNJdoOOCNMjO8m6jJI5vu6boPaJLYz3eRETWl0R3OvWxDNeIGeMbn+4V38DjJ55
tXICkAvRh7xBWJzGOUuIyR+dAv0vjzOV7qWmZdMK656jFuOuFznLSTkp/TLxx5dGLlHqL2nx69nu
bfqLkjQfRsOsHvLJ/BxAGavcetSGOyRe/QzpKDN6XxTWmhbIR6SjM4Lrcuo0yenoct8wrqLJyr39
oZFTm5Q1hlpOnmkiIdxOcqwQLBlX+uBOk2o9TgQTZ74zUjewTZ7VeFdqo5IeplFtgu+v35fx/4Rf
y7+5j+9Rbc4FVSmgO7jjgkda5z5pVEINcokRpMQwJOLdi04x8R/KTNtjYYW6nxahyh47jPFQTCMZ
ZeivH+TZDPV2NyAhwozC4GqhaZy1teppavIw0gavTMcB0KBHz+vq0Hpkf/EHf0lQU/rg/om9ClL8
cn1IaQQzCSdv5Q2O9nG0xy6J1VKVEKp6GYkP2TobwtrZ6HETNwdVHoaPbELOBObLfYM6yWtJY5Mg
RRqc758hMu7UVKAFIFUg5NkldwIL5Hx0RjfVCL5A9Vc6SbSXA72XTrk+OZjD9l05hq3blWZwk6qk
yqxbPZPMtaZkIDZSUsftwwc3l8Xn/Wu6nCjsFJ4u5wg76/1pIho2SXqYO483Cc520djdrSyomKpO
lkMPeUKreELtStDXWVKjy2oeo2QzhlUF/1qe63HdEFGhrUy89pcgC234KP/trWX6rxbHciuX/Qh+
JHjPAnyfN+YZ5ipdDBXJRGmE4iqrtUp4yGWgrOAiDJpsVEBieY82c21NOaIS0856X5fg32+Lruo7
NxwSe0/ub/fSRAMxSdWYDofayF6SOpFK7P1ScVMaLfHleBRQYRU1EuqVQJsjr6fFuRdcJcn7KzEY
gbERmKMG96SmDOgUCZKFiWs1zcqE3hKuPnhA73dFXDzFAYY2bMmw7rOo0d8/IGvOVNwSrczrw4RQ
et1WQa9yWQ5Sd5DzMIEnVWeqNww6ztOTKn+K7B5YrRUknPQlHGuPdCb1I84Q5L2zgYOtJ504mcFj
ULswY70/rxrwobN1tCXIYjJrp5RDvRvaaURrNZR1QTgaQn7XCuKiO2R5uytiYtvWyQCzd2rtk1PI
QUwTdxx2VpWNXt+jvkmEeOjkbribNOfRQUG/y4IYhShZvErktXm1iOjFeHRaWr9xAdBkqcVVrOgo
vGO1LfbCztuNJotkbaPGviv74rUoggKP7uwe0qhJN0yAC8kTqL8UlBlQPXBSUA/rSUbkqejtbWVp
g0+i7re+Nmu3q4qnkXYwQSx5WR0GSTTBOq90eauKKFuplsgPwhacCY64flG3cwr8EUavqZDoisMV
FctQtex1g9COjWVcGxfOlDX+NE9om62u20/gvjM7701ID3w7V2N1i2rvtpnJOwgZEdtsTOYLjGLr
2rWDIvXzsK421Wjaz1KdKV4SatFFkMfKigwLk2xqZ99oQE80UJ0tFqXh1ihUgOiavV0fWkgUxpay
0suMsM9XWagan2ozxKDFkm7npHZcoLZilxEyvVFQcPk5mrJVPWUg3+0w3FSleu8EdXqlVlZNvicm
gJMEoULkYiPFxRFjbetR5KP0tPBaFguwBOmxnLSzvDeQJBt7x0y7r2NX1685VpPGiJCK1O1Nk43Z
CffJEQVZkN9WUfsUq87oy13xVSOArFk79RjaqzFtIOlMtJGuJUUkL7JQKvC2GdWRB8ss+da0jfVa
65pxcvTO/CTGwP5a4cbekt03gL+3kXSpY0q1qZoL6g7gtG5nWnOxRcq+5NMXB9kgzrJic9d7Fs9h
DQVaW80y0TyrZFxgdzOMr5HuD7twFsFOK/O83JBSK9BeJbBcLVPooIuEwvdDudPw5l5JU1Vs1N6M
HrQp2GA1oR2SEOgScp++Z++FvH3IM33T9VGxa/sw285T1TPrY9Z7X9X9lz6FGclDK8QzvUABpVRT
GaCDPvt2rBa3Ruskq1bNDNMdqGxQ7JVl9OwU4bTpIiwF4jbG1qKp2k8SvnVoBHGpYwZXWHdsVaIZ
1ZvJcLKdjjIeNZbt1h0dHCgdepfwJqVF46ejaYld1IzxpkuQwXd5/EiagHZrt/hAS8SwvzCxpttB
V+unaCizU90Pg0d8GI4TU0LguxnDTctj08OxRrqrk1B1x8ky03Vk69Gy4UgEW2FATULCaW6JkLkc
71Ug2FQJdiSZp0cobfNFKID6O0PG6yKKLzJD6hB66g6uG6Z8YLteeLhG6Jt66F4qee7uFZUR64aN
Ou6H2BR+bzdYTeR6ts+C4ZQP/ee203sfSz2xcyY7Mryl279mAzR8RgwXXzsEaXnQlJVrws6im7Dp
pZ3aY8wymRPeQrnlbJshEndjbcgkKlqpvqWoOfF/8UNCe32bWj3ksaKXrF0Ya+FdZlnjSy+ZySMs
b6wRigaxao7JyuXUKzOwVMuXEYAF+dokXpUyRZhrJUnxmaS7fjtJakaDpZ+2gRgF0EGGO42rFSK7
T+fxWsuS/GqUzOnFmYksqqf2JdeNr4jchtSt4JUeNOTut7moU8LVk/7bGNcytS8E8KOkh84mSKRo
29izuVXnxSFCS7HrXwXjUHgB69x93syvIo67R11qy5tcwUdfzzR7H0vkGkfzchNG7uMXtInzzspz
FI1QiZyVVSj5eiQ9xgsNlIysHvq0CQmlAE9BQqaoUjy6M9kl9bqp24JmqI1jBHiLa1j5eNTKxtwq
cpTu1aB6Vtqgvy7aMdkbTYVTCL6y6A8kOrSjKa+rQUxeV4jmAS+B4JgNQt0twTUPY9C3pzpr0iu8
wzBH4afDNX6/bpoD9ot+nHCnyLJN2OAMTAU2fIrTor1MRd7T/QwJOvSDrDFnn0ix+soe2crEiDOx
rjHC8KscV22P3ox5n6z1SwJE5sOA19BaoobiT8cf5+yro5r9RW4jkYxzU5y6pM/JJrNtrzHpE4X1
9IAXG2rXEs1q2YzmI/QP0qMD3mdsWwKMwYNgKL2GREaJ1pihsLHqr0OhphdGH0U3yqCKHY0DpN0K
WHrp6U4f76zRkB9wh9CPQSmZx7Jm1YuCCD0xh1Y3WYz3hkBzulXKUfoirP5r7JTqLohVe0/FP43o
VvhiBcxobqAQdO8UcbJtJvYBoq7KdQo27Y/CVu+qUZFm5Lb6q9RoztGOIMGw1yKyMu5Uf8KpO5Gq
7r7JC2iWvWzekdGg+u1Ydbs5LdUny8n9BucObks7K1+NiqacNanFKdBDsaEIHT+PXUXDJVC6y9gI
MZoJ42ZnVkMFeFylMkz/ajxo8TxdtfDXt31b66sCLrjLDKAd4rwPQYOrT/3sOHsJ+8rKHaypPFaB
joVvlNHtt+P0EGfsuqDQjpvFh2mvF1q/zcdeSj3MKQRlh/q1MvXhVuqHzNeXucXu88Sz69G+gy5E
kphAI7kZRlXxc1svb3mzswPKU8A8IdLQs6nAsbrRJnRqsw6ibUgPrTHJlzHJH5/Bh61tWAdKvNaC
wPGmYNQVt0/ZCNXkhtzJQSkeapjUj9IwMstbWjJ8VdiYnsxithPg6i5c62NbwjSw52e1129Rrzde
xSI0Wq1zG6SjeOr6LLwldEQnJ7tMv4ZOFV3HcZD6ZiuZW7sJMppmDQS5tLJ71VNIPNmZZlthhBK9
tuYc0YGGP6oFdLPiGDZGiR3aRbs8M1UPpQlbF9YqAvhiJOu0ytKEV0Sb5Pq2jMuGnYVOdTGiVtkk
BCECbY4YHWh9HF6rqihbXqw0fkWJph5UtSnYuReSsWDj822gEXG8btHoPAx9JV1HFQX+SppJPnAr
XMQe0V8ZXj7l6W2vGfWnuowng7tiv0awYOyVrenMAHrU0Psr5OlklFXDVjuvtP2kZfaVFOOE5bZF
NMLr6Cn5HIe33u/GKTrSGChvsGCScX2Tp1cc1IvYxXpAqL4R19ZnNRxiDBYULHxcyj/7XlcCS4YB
7oCwMVgh+BvIgH1HIrxoHw1JYj8YUGF9PIjgPoANGLztg474lklb5PpAt8xxagrWiW+IEX3rdR9X
06QxQhGDb1HMs5wHtVph1mhm04nRkYZHJ57CwU9qUMrVIOPo7auxyYQTqna57ZrWuVeiLn9Vtbba
9mz2voW1SbGK/1n75uR1yme6f3bfdTW6ZcwLmHecJcnMMv8/dWe2GzmSZul3mXsWuC9ATwND+u5y
7QqFdENIEQrSuJkZd/Lp5/PMwlRlVlf11GUDCSRyiZCHO93sX875jixiwrkveTDIhv1y9LMxe9Js
Cmek5MkC/cbNm9+ogDwtUxRRlhSzcMf9YJIksjG7nnvjyircp4ZAY9E7Kr8pIksbSVsglyh76psN
N498q3UWzIAjmvTFh+Q17MxwXVXS2BXgxHFlHcIq3Ad+k0Vj9bOfnPClgsVxO08tv/FAMtXI7ymN
D2SkokooMSW++DDInsvZTT/MNQR/tThGvW/TagZvFerwZRLl1OyHrgreGmxZ4CahHPR7K4LNsxGU
5W1iijz4iArUC3X1TEXov/vCIAW+DnozR+ODW98YcvhZC/gwL26QNqD+nVr5OFNsU5Pgratj04Ct
s5l0yPOhhJ3fVHI0bkcJuiG5XtcszScxsVlJm/DF0s7s7dcSZ9fZGAZloDYso+K9cYb8hq9yY5xM
0xj6PeXBsO6LxQNCQJddD0RKwY06T/mKLEJPU4giqE3Nb6IvFQKH2kQxXEGbDfBoAVWhdteeTJCy
GW3sNsrPY4e6RZwdsw6+odXvC1b7fKLbUA0eOBAdUhyDjshbtj19RFVuVsGDqyx0iNNUgfYp+LSq
ysSVq0pviT1bNxdjmMM3wt4A0aZD6Gwbv/Ef5TqfMj/377WZ2idlF8aHnVvX6CR35Q0rqqIzkkn5
iC3yKd+PWTk/XUGC+7X2rSy2Wjd6VQPYlFD6ut7KeWnPw5A5HzOH962soHFEzCIROcyGPFzhEBx5
eYtqs6hres6hBUawL/1+6JMlXwsDCOCweDteuuPvZndUDc4kozE2Kvfqbvuv2/7fbKF/P/MIwH7T
VFwprKxcWXv+qb0u8xHkk4W+Q6uI1U5O9yOytufoBMAX1cUcIjAzWOM3Q+F/jMXqmEk/VS3ip9GO
+iRgI9jf4csw3K0VwqNhT7R6PaN8O+dCE/3wNthzhb2qnOqzuWQq4OkYpy6WPP5kYRo2krHR1BXi
kso19hwt0UKnNlRZzCY16mPd95qtnydKqFY1AS3xv34T/mGGhpaR0TZDRwS87J+vdKA/zEEbAa+N
HjoGN5v9cE2QEhC5Ovm1TEH2wEuZUIMr6yHLBwp+LvQSqzIowgRQnHWp0MXeWZVweWqFO/83MNV/
GNLy4ljmXFN1kWRiaPrTizN1OPVKU/V1tS5estSi8WvNNSp4AnU93kxZWOwBgZhi26+FJ/dBpccu
gcxHb/av36jrPPgPDwvoaFASwBx5OYyN/zRrzJRt5wXUD5qsRW302CIiGuZt5jv9bi0L7795ONk9
/cOPY1nE1BAPwFXx/MePxW2ibhKClJV0cT/AL6hvvQ9GRPZYHf71H+y//ElXG7OPmZIH4Toc+7tB
eJ1Jo5DZAqFLRHlC4uOVI5lPCaQc9/jbj/q3VpTPsuav/7j+mh9SQT3J8v633drf/umfbqL+8Iu6
//ztN2HCfpUH/+Eftr8tCh+Gr3Z5/OqG6vcf8Nf/8//3P/513fi8qK///b9+gLmhgn38yoT8A06L
x+Sf60X+T/X50Qg+j79tLvn/f18t2dZfgNejYLeI3ryaPhn+/b5ZsqK/wHiH2ACzgcUOJuz/t7Jk
s4RlkzQVykT+zobpb5ul6C8IOiJEIhS8CJf5T//GyvKPDwXS/6tP+qqchulg+0R1//Gh0IMWGpZR
lqSk2D3QmVU6DsbC2HKoE+z6d2/Kf7H+sH8znP7ty8WPwzXA95vu1OetYJ32px/ngUbMlpL5Yyvd
75x74tNEOQGctRvkJTTcod9NYYONWNb29IkuMQRPmNnj7VIsvnOAzog5TgxecTenS1ZtM4rNCBal
Kh7cgXNlk/fM4JPUiepz5/YoI+pGTcdxMBtOtYijLKadDb+XaQacw4VKNcejb9PccuhQfwV2UX/z
8rZW3HqF81D6rbyHsj7yWjQqQTgUAVpEwtvGjYE27Hubquw4ITJs4nwNa3pOly49ZsmlGGW3jR0l
fZna75FjBDpZliD/1rE0RLFsVRFk6qbm8mEbdNVOGr1TbzBrwMgD5TneZihCXrs5rc+SyIzHrAna
4lA4izsmFbyrIe4nTeVoAts1YoMZ4P044sDZWj27uK8iKLW/7THbvGcy8u7oTa+68bn1vlPyXfuI
trL9OKrsiYtrbfQ3Eg1mcZhtxZWVm1F6E5RkLhAwxL9JQmXoN9uN0lcRkbO1QXpUBUDNzW6KJzLr
4HoZq/nhmqK7+tGt8NVextmB29nXn3W9iGkn3QW34aC7jgaK9cSYzFlkPUxGVjsHt/c6D6WpNTww
2KYUYd5U9yCIRMhiLnBHk77PH4akmdrwzFML7Dpsl+iZZjtXPC8IW9ioKTzxvhH47/mMex60l+1+
GHVn2Em1Fk62JXggb3fQpPX9MvXjZ9FCZ0e2vPZDLMUw09+43ahj1if2C4lH7Yp/b4YVpfWa7/ts
WshOmablpVcTahe0egUACtcf76AdVivMDeZASZpLj0jaCA2Nj1Vl7+B2+hLKlM3WhQqF0pBH5iZs
8ylK7Db0f4LzKpj9Vov5zAqwE9c0uBZloxqRxFpm26ERrEYmRNMVnGcvuV3EDioKe0tvPb1n+Tzr
OJ19p4tb2TJ1zHSA/NbFGO3FKZiT+lgvnUv0r1steVKNtfWrtH3G5n5vNw7MMmF/81JRv1TmivxR
ywJcmIwUPVeeFv2mDJfOiWerUmgl/UU/ZSIMadmzepC7gZ9QQqaCQJAYQrD9bcfQ/6UFeG982llp
wrSUIorH1dH8emHlTuy55aowD/RdHYer5/zq06EmEEZFgEoNN2BLZ6t+lhuf7JRgy9bNdVglLwTP
03dRxzlVVohjT25YD8ET4OYWCGJ5CWg76eFqUFf8fCZktRIr8kpnHNaE8Zszx7lVMu1Uygif2kD0
H4p8DHHNVJUBw9Opep+WHgOQPai03aT8gWj718z5mhyPLq5QS9DtZtV2cr/mlmAIb6wojJGVTlub
7NHm2rL2P6r8qnGGP2o6F7D/AEPkPIZTXLX5ABCrWxGHu37lv68+0SK4IkSzJKoam8cM0B5ELwgW
915UedZ21aGN2LN0gvr3ndi/dVX/03v4D3f3/zTNkU2Z/8+v7Pir+miH7u+v7Osv+P3ORolJnczI
AhuYg0XubzIj2/kLaV3XbTSjFZxx1yihv3rjPDQk3HBX9zEI8N/dRn9Vg3hISCi5Q8pcCgGKvX9L
ZoSb+U9GZwLrrsAu/E7IjSic/xznyLnKRYQdfmOlfOu2An7xzpp1APd5ZcTVqTBe/WDvhYOFctkI
j16V3Y2TFlePxXqFFopg37jNu+bbHlvRmrPh8PqkWIxjtM5VYisbCwF/kHjozAdE/suhDmX1FBhW
wL7fxbk0tidd1vSEBQuDzmyD7WwUCL+5W5A+Z90pbNr9MvbZLyVJ+WV6aW5czHVH39IJ9dAuImMC
FLngIgt7Bo11YDErDLz6YQZ4fhhr9abc7iGjNCH5mEjbFJ8HSphvXskgoyXu7SZI7eKQORm+mKDf
cTO8CSvQ92Amu2PUolDPgiaPl6k7E3PyXnk9cvMQubwMfg3RNG8ZlsqfXmG1h9DRT1XeQ9uMootd
jbz8fHmDH/ikXOujZ2MA7SDECZR+L7yKqZg71re2FEbSmPlwJkwbMBr5DPkudJthL0nbYPztrMDw
cttPxlYX36ww1dA8a/lzcQ1/NxVTe8jxn+3Dcb2xlJFvaoO5whJYcmvjFD61poCMTu/17PjWcsq8
IDzWtTGEsT9FR8MfcKhAuFQ4CgAfkiAyv+jS/RmVoj33QSd3Udv6p1Wl6pCu0YdnrHdNh2LdcUt7
NzZMaQ3iDhCFt+bWmInBmjxqF3+VDnVDez87Y3kxAvmupHOFjztVdFy07Dd5hxZpTtnTiHU4OlU6
YP4YIG1K8MiK8WWcUT8muhdnVprvUY5vRhmCdGIsQiS8EMg81ZsVxufzQtzIfUH82btlVmsiMl0d
UBWk50xD5wRNTYO9hPhvev+jsNyNiz1psYybjFAMFzJjWWJ2m6Gqeqq7mXJY05Z/w+17ypr61Uc7
z1ME+bONR3c9FC2y4q7BXEVwBc2PEcNiwZThHkZK7juUVEtiAZ44kCsN7M6rmrtmFhiT5NB6POlU
8nzj3O5bP1deCPFHmqeK9co5N9LxWQ3rMeWbggPJbRLe9XPbtrgZGMLqVZOBOtj7scWj1Skw2NoN
D10jwjsgl86PwuDRM2AkJ+QIdFum5moHH52aIGfflEjb6G8sc3ZOnacJSSM3JdhKi3upNkkc6oGV
G0zmRDFPeIIY9l7IqMJ83Xd4+2Bl/ZzK5RYNz3Your0UjtyAObc2KrRHCrnCJLewgpnpr/WLKy2J
ASxrv/cqK+5rpdiU2wBop1KJJB0ZR03OMO/LdcClNgwjXhWvn+9dT9wEnT08rbBFMZcZkilLV3y3
0w6jS9EfkEufKvrtjSWZl7vakMgpQoxoeNe8E1HOkkprYig2Tfs8w2tYoY1kj1P0Jyf4CHwdnMdR
m4dAwOlHxDJfYIb3PEo087vAVc1msFjeRf5qPEDepToeC06W3GaWOs3MVoT/4vOdXjvGsY4d7qOy
To/ZiJmiCYcYceAjtdqIJhobUB15zWb26mC3QEDbN8Wc3YjOKLZlmEYnnabXbW5mebdSpcYje1Mj
QVme3kuk8QFcd8QQlMzCN26LPPqlRpwsaOiSUZTvXguaZR0ZkHIwXMxgQpUcQJMs0tG7McJUIKnG
MgJMmBGny5z4bqx9eVN4TX/IZxxZo65vmfkbjM87fZuHXvViBWOI8p2SaU5Bis6GupKgArXFbKr2
jtNZNysc773JzaFiWMvldkR4HsQDgCr2My40VYdB10hlI+DfsSZwWbXsqrT7wOIc26R3lLl1V0f1
WzWYW3oUUI1tcJpBy5Psk5ArtHWHgJtouSq/k6LH6jXnIYtw1mt+98lsikow4DWLmxR28eDat9Uc
3hP2dwLmEutx4JsoH9iVajbvzEg9q8hwoXGIDyMqf2ZstTDu+vGVDcOTV0VJVSw0fdA+5cL+tgox
rsEmjOcIb3bAqm6aE9domGuWALHYnZmFOhbWJ6KCy2KDMvVYhlELasx0Qe6Yd4R9Ozdqrai8KokF
0LGHfoNmcAIvK6vjwpn7rLLwJxnD9aY3vZdUzdPeg1XPi6VFZFhLxMLi6fE8gjgDQYRLlsH1Lx6v
8BB5RWlvPK3ELc1eTaE4FXHau6wA+foYr/QR6aYo25Qx24hVruOVd7MX1462zoTJX+w89R2sQFN2
qHp0njYyEkrk0Kv3+YKlM5h0iKAkzD4M4uK++QgZOOSKoN+77VWekNaBuMyOVZ6iJtUXZpzW975w
DnO/OJ85cR+oSwv/sy1hT3RDzmMTTVz9zmygFOpt78B9w4lc4kA9KoJCDrqp9DNNUHS7BKa667qC
oyIvscgjs232pao1D9z13/k2M5t2Iko48o/tENUZ5nrG0YzTvttGtxxr3ytjDoNTDtjlTQ6du5EZ
vSgAbL6ZVTs8tC0mhM4Um7I31h/rOgdXqQVk/plty01udeJ94rjfSSd8kiktDnDKz7RBAbg2OPvq
qlzAA67WMQuV3gUygtDi+/XnOObRhQfrXXpmGvMRZehwcPwctagqEbde+Mi2NbgFa2glS8cOfzTF
bRrmb3Vq90esEW+NVyMrwhuGpgQkSbt4ybSU5vNU4MXty6g6DAuLqMab5SvaFi9hhhHxoef6YkzX
VTkpKulxHaYQhzXCAUNxjSlceztBi4qhj4U+C+wVJCqyoGnFWjD46q6Imjruy8xMOCMmP3Yj7JWF
IAzDU+2B0Uf16kdeXHoRzxCWhGD5EGMq35pItIj2wvmUsueqNiFQ46TLo2wDgTU7DJFXbdHPPcAm
zndtV+Mp87p8q6JoPdpVg1zFmupvtWWPiddza41THW7F2KabTqsao3G1EeaJeq29dJlBmjn14WZy
vYvRYxMH/fGCkhpSiPekZf2u8/Gpoj8UZrAjvuO+6rLtnPvpfWal4siHCJ3ERc5iWTVOV3yY61p6
r7/16YtY9oBjix+hznwQzUNzgqw+3ssuvEP1a/BpElyR1KL/LNZ0ul07Cx/OxOBl66mwSao8u+/b
sXwNDNd7cWpp3fkoXCEhOhCulQnsWGTyueJdvIkybCnCM3Usya/HJry02JQmu0y8CBcRRpdNP6bz
zzINzbMOjZ2zslru6QnjIq1/ZDSd8LyJNInULignbO+wl4DL+dcYKOEfJICi2FPqMZjXo1su3yWO
TdCdOVWAu+0QCIvGPdlF+F3M8+vkqX3rmbdT4FHMzdne9EcSaExq3XBhRJ8N0X7JJct1/D0F2hsS
iTIEdMPDNKzUanV38kR0shYyS0AybqZRjHuigR5D5W9Lr9p1k7HVzQ+kmJsuN+F5L1XMi2nfayN8
H2R6zK8DrzGUL2NY/woXe5cWLLQavq1gYm4dhVZ37YxLMzL7CPsTE1Ci7TMyVuQTqFCuC7TkarUQ
XNqP2ZTVX2z8/Y2cg/mkh8G7USW3zJr7xbkzcIh2pAZxwhMzIVJcpISHxCxEKY6CvLsYGUv/3PTv
gsx8Mzou37m2cesinCJiADBuM4nqIDP3lcEiAbMWp9gakcs0CnkqwfzVq8a56y33BI/EYq6OgRJb
ss8wXOddtimLpbpcWaeHUQnrXl1VGk2gyvsZl+qQTbckkdyUnX89HDOzf+g99zYD8B0XCBX2aZ2X
PEgNTjfLyR7Zh5kfpAZV12UCUaLm8OXkhkb6HqR4kAmRslpERMDup7ulZEkUofiDf+Q5d0isbp1w
eJirvo4holsfgaiwJA9V/lUwpIg5b4rPZu1uZ2JmjjrguzOOrwimmpfIUjtUrSiL8z3Re0nFwpZb
IYuZiE5JQCL6bR3onz6hCExR2v4WTR2qAVOUcVPiM2s9H7SCpNoaZZSYCoiAdoIL0bYhlnGlvbNH
pOZJNPKLiKBgs6Ktv0RO9tLZ7VmkLob6ofss0Cqd6qFythYbg72wyovdFxkrX2BhTDO7gs2H26ZE
ZuPVrha//sCVgBlxbAUys3VbOmLaUniyTCur/G7ugt0U1AwLuffQ9rfuofPkBf3h9LQs7YMfqioO
Gv3A7vcpz/LvLPIuftvjTM7EJ44b4pIysZ2M6MBu5MT9dk0LwiLG5MW9hCMFA+eROLNybpD79f7G
rE3Sr4rqJu2o2yLdrHt3tDj/itB5RT1mEgAv/Q8gAf1bSwyb05eb1TE2xRgFdOJknaHuzJX3rWYy
mdD7HNzJOVQe9PKhjQ7A2lEOeXyrp8gFxRDKM9FZLwwfjdMcLg92JT59N222Zh2WCCLVxyitOB28
r9ArP/ppQowyO8GzKG1z53kU0Z3iLEpZbbqs7VGYovsyfUaIukQfykGZpiYL6h61mPEx1kZcG+PO
m1z/IGx1IoXj3mv86qOfR4h4dlEdQ3eiljX4AmYZ6kiPlMWDmDznmQBfyK5ey0Le6c8tarCMfSty
OWWZCMHtHySaHZ1A11gEzOLWXQEBREE5JEUz0Ffb7VNU0s8gZANXGaj3cEqjQ8gY8YB/FBN1z7Rc
FxaHa7TeIy148SwcI6OrLmIJxg1/npMj9DcCEEQC7rg9MKXAvyro5M4reU5blwqf0JzV1RgsZtpl
p2XLSOgopXLtvgCWqSDsWh31l20ce4KbXt0qaG6MwIM92I0QH4Kabzd5TWqDyy/dXlM/0IJWtKWV
hZ2/qe38XijIB9oScjPl1By914w3knv+K1rq4rD0ZhH7plhuas9/0UGjDvhX689UWu1zafj2ltCt
5qutHR/i0NLsgtmFR2GnxCI4NalbzEg3oOdSDh2n3KFJL78T/hO9KacePthrEughvK/CHsCAhFXP
WCfQO6OgOYRQk+3ymmn6mJvy0KHU3Qcz146ccnUyrySMtHLK7Vqv62eZK2OvDX9OvAUdMOFBhnrk
oxk3XRXBKEgFeozFn8cEHQtJGM0YPKFt1XHhu/kD6l3nsXcC0SL7x3RD4guN1DBDkyAfIcHaN9w7
o1b3tODhjWzMKTajPjgjusJTspTw3UIm/UsxWxiFkDMPUq4bI1fZFj73sqsCXxxDYZjPY2iJS1rZ
KaOToLwUttgsNUtrkla6E2xeRBmtUY/f9cjH0M/RcnRNaR4X03sSld4z+P3l9TLchZmv+OpMnKzN
7E7nobEJ2kAH443TjCYKsSjv4IL1V+l1+nRREuwpYRogg2Z+CFqreBzy9Ttajks2DfrWrFS4dWTJ
g5kF854ULAviYZtOJF9x/WMaqxGAIaent5+76mmu5k9VGmsSoc15qjqIKNkCZ2sTZembZdispgjs
mjY2jfW1oeel5waj7UYujPo6xi5zOgW3aAedjV1mb7ZA9h2zq7I3NDiXyAj6OPMMh8WaLOy3dKi6
Q+b3IweU4m1zxZtbKywnqfmZegujb96dM/UmwzN3FR+9qp7ydHkzpvYmSlOwPx5ydz3aXZz5y8lo
rg7HLrhyaEaL5ZHO1hPmkeAwksnwGpaGQwLdbIUIcA13PuqpygDfkBoSpwX58FZnZUhcGVv0oxni
iBqqVwebwqERtcU7Zq3nlmf7nPa5IL7MnR9FkTuvYWWCsFFuximXci7rlZVl2Jn+Bra/2BqeQtup
UvtmMteRh3Bdbj1icujpmvxBSl2fTPS4MaI6Z5dHNleiFxHdJqf+i+kM1HlyH04kyNmHdCD+tDCm
s49EdG9q27pbaqiSrIs0AELHwe4j5zl9Vo38JSnTEN9QJyTFVK4AMXJsLsixt2QvwkYqh4larTOO
rUXj+9uQOfZZLya2kTXJ3KVqu0QWjeTcxeYkxb5sPOIIRR9ON1fhatr6adLiNy9AoKI6pd4uKzfR
EXCQ2lDzEymB2Q17Q3s3GGl2XO1q2in6kDefRLCqd9ZD2+ToGiaCfSh9IeRYt2UeVM/K6+iXlGB2
oiYs8N7VmTYHziX1tXO23ZTbc+7MU4835SIqsdzJhUKSJtTes6upN4WdpXHptofBWPsFZluw89KA
D7geP4iW+omF+63KBRVuA93JRNFWkXipIp9v01ybsc4thhJd2pF/Mg46IbPTjx03f5/tK7UX0pPY
pOspm+Rm9Cz0RcjGrAd3lsdZdyvJlyxTGx1FewyBkkpPP0QCOlXf32m/uZirImeZShg+wdbVrJpd
5iyRNmyOLTVsEXV945Gmd8w9eEhGD8DE/E5jdsJXsO0CbzPpxdwhQqxyKoiWibDx1NQEb8pZZz8R
CW5gU/q7BvU8gJAWdSxH+Ctay1M/uo+mx16qcctfeU7lx+y8+VbnLNjcK8gDqc0Yo0UD2lKku3Qq
H5s0G7ctkvpXHyXybW9rs0qIxAvisSbq08rfFPOUSbmPRtjETn1C33E2Dd7JqIp+wavfMRxBkbTa
iTn48KLy7gzLv6WvZ7fs95Z/pYfUJwdXzRp6qIqhA0TFYCR6WJ4WpD/bJVu+u62Xb2gtflltB+3A
TPdCsbusFjvOjSncT8yfD6Jo9HlGSbodVX5agmW4YDScDojoOFQALZ/LKHgL/Cn9aTPenNL1haQa
/Zz5FX4EUTnWeao7yEIK0hbpVTE+V+6SRVg77S2JpP6FITEK975N2cZTTwuIow4qwOWmG8yyZWIL
XYo+GAOaE/TiDj0rZ067WE7H8s2Uu26EXh5XQcmmbywHS1+Xq3n9SSoluzZZX0MgBjk4hGg5GYrs
YlmD6xR6xM0jRrHuU8czaAumFBjPqiv1E/25e4uYyihPaVgUwzYNRfhmjU4HC4lx5o85aqNwo+1W
fPZFM5/sLpuS0bDyhYk1e3qF3uLbAkg5cdf5vSdrJ+ZZeTUDOVgxXUZ+Cg3n0ZNrTJ2U33BmMGwz
XffGpDd5agKIZ+7smPsS2Sxf1j66zbKufpqaMj+vtUBVZkQkZBl5am7GFNiUY7grnQ5smN0gl+A+
sujzQjPLz+xQC27Dwj8iVCHTukB3QTzGA7D5M5kg7+jyKkYq6wlzFXJDJ9gvwc/e5bs0W5Jh2PI1
iKJ+XYqovPhAw2x3Cfj0m2CnephD+Dr0Plpsdjjo7JK15TyLchUmi8ryPRKC9ynyHnprLI6Egslt
tkzZY2SwSGJRFXsGx5DRrORwgdeOU9UHu5Rll00Bxuk6oRLzum0JIKwtcaGMJZ2elVkoDbDJkHuw
bK20wmdps9eoasbbBdElG6/Qj5b2mbnlD9ZsRj9Aj8wf3WIUtwIbMOljqzeyrikk7FO+cfbUryHi
63R4qIflvvYKjg3nWquUeOH6dtq6cuJLjFVnopSz98jl82OXFS+0Ny88o3bSYvuXjvmW2+k2AEo1
hOuxbaKHJp+cXwy9NJ+YZ5kbU/MFypuy2g5GzVOReu0zhgGQIab5EwkCIyPI5pgWneIgXcGfKjUx
/wTqtpi9L3flNtbG4Ny1rHRcH4fQpEymz+lqUhQsPNADYol3Ru5kRcG15tEuCV2jGiHPkmBJf0Cd
bpWWdxhauZF+hwsFoWgywPFrjf6Ydim7oYimmePeIYK2HrdqzgEDrkGxJ9FS1DhyQ/8eRTKUprQe
QPRm2Rsj8DIJcdjs3Dnwv0eG9DlizPTXUFaYeLva+F5UUf24uth2NlYgmscS49R3dmnNBvJ4RYPc
XHBM/VoxrerK+GFhdNg6CIbezKp4Zyw/7JVsfoY829zqMULXeNX+sbIFS5OykfqQSrrofsWvTOf/
TKwUGQ0tlY8U4U9uv2orVJrU1rqtsAdeCsdbzkze521rdu2T65f25foB9kFGMlzruOBvqkfTNK+y
ltWF5cdUcsKCFGdGJdFCSAqSdL2rCwxrqsPXGoy+2K4gV/Cm4Iyvyx+jG7z4c3NCSBxXRsk602Oa
ncPJ6StIPbpuv4UshbYl7zUFc6F3TpSyYdXGfeAik+L74NZ39lyPNNrigH52AXWHBWJtw+mdmvyh
F2N1K3S9fguQ/TMkRzKPkEQ+NjVxDpjM3Ov0vECaAuRxCvr8US+wgiy2Uw9w4IebrpfBRo7RQUsZ
7Zo5w/AokFnHzaqq545akZDTNNrMdWQcQ7xzT30Iq5BHb+hjh8C0JORA2NVBrTacfM7GnPzynPma
0GLD/sF9ae91cQXz46FyIQczAIlkuu+1eIJQ7J+d2tsZflveqBxtzqRyStqq+5at1wGcrTadr79s
qz8SRsd1Xwv10ubhpTc7CF2SEsaD+KeMjUwxX3n2x+D7zradw01dZNatnZnyR+MNpEIGTpVkQwWv
LKAb7BHsHBdsQreksnpnBGct7DlEG3X2mPLCT1mHiaS87rC6rrI3ZpkC5Vsb9xyh8eCaLhLGNK+9
xspQAepKXKe/YAZyT9rX0wFjIYrvvnmmMQSFNtnPRk8It/LkfWN1chuSGR9nUYd/jn4Kezbbqnyt
eF5nLjknZbyLxYgmiQhJbae/sb9++IMt+rhB0/fgS4IHlNGYqPDlW+kbP40hQ87F78ZCEwRcgUH1
YhPQujJKt13Wwnq+uJr1rb9M3/ph+OqnnuSvhi69q+gKpPweZjMp2wbDWLtyuvt8vWIf81OE+7LH
zjsSar6pmRonUtvPOq+Tpi/OWvu4VyyEcQ/ZWvi3XPsSP2DrJIWpNnk53ejOErGwOFLTFu1zX2dH
OxzSTUAgR1z2rCRaFHKj4XT4OSvaswEXoV+eRCdvxKhvMVmIiyBXgIVoXRItrpl7TASVoCpwX0b2
JYdsMkhu1ojMkdExvTXKlsEoiZenfmasHNEhzWJ5q9laZHxLj7xDd+HkWkkQNgx3TecaQwDe8rr6
c9nTHKYudfdAE4afS9HTUIMbeCyjVVG2jt4CaW5maAouaOs1kqybySrIBF+Dd4+R4NnqMHWQNLDr
GhcVoHtmtu0kuaD+CGXrPoUyx76JpwphnMSFmjXNOcyH4hZRFanTRYcnFfgCbpzGik3N+BelX3ZQ
tXWvmwh5PoDYTe7NmGxEBQ5JIrjDMOj2n56FnzIq/LfpetyV/5e7M1lum0u37BMhA93BAaYEwEYk
RUqyOk8Qtiyjbw/6p6+FzMqKe2twI3JYNfkHf9iWTQKn2d/ea0dY0B05MLNwmDdSAlee7LroQknd
+zmip9xYK+1QJUiUuftJ5JUk9gz8kJRdiLNxCNuUlTZfNOs60WdFl+AxTro/ClyAmhe/n9tD1hfP
0hl2+XhGYvMTEz8DQXo+DK7DThNEzYfBF7S5tLysuGIsNP3G+Ci2jITbvmgCHSUFtGRphBwFAjAp
KcT3bD+Z6KuteehJDTqUQPWzi8twHGvf9KZ3XteHSe9fyBpgu2jMExotktoYktoBnVqFGe9R1eZh
Y/aHedK3159hcJGEFbHQfV5aaAlsZaphpV5hBLaleWqAmaWa8Vtmhm/ypmQu88GYsnLcYKQCBEky
JNOVv3nSt4d1SrlZwrF0rRMXAhQG7SGBUcD8uUTeZ0ZIMYvBUfO01rZxM8uh55kp6/S1ljNJG61P
w6KgfRGp9I53zD3keTE/Jn0UkqgYjplgQISwxGeo66/rBLG2nqs7qRNyx4PLcmW7yc0cWnoRPfx7
eGmWwOwH/ejQ53rMERavpBt/kkPBC1Ib+Yl3w84v2Prau4WPwSfoHIEeGzj71+xouqK6mljogaXx
tmIaJIsNJFMhoNFSzuKVJsUHuwUmgapefe4y3iHp8s9aMRZs2gRYiN6sgVT6t1vZyy2VjUm8WA3c
H9MlsI0hRrSWzvtaDrzABaM91HRuXQenxlWYSW7h1qfFJaWuq4NndlhNWe6AWGrW1ARDuwWPFtPP
WRZDURvHSLaBTbwOeFn6h5tL2LWkB6zFOxIaezCI3YduPsPJTCk34eYJ5tOhrnpnoYx90DxL97vJ
cHoKsnrgDuU2HtXy3B67/F6n27qYfS+tR8EmqDwC6Sy16eqvunWlIhMVijORUskL5hNxMFuzWjlV
j1cqvfdCR9uvzWdpaMaT4l7H/cZ9JiD3odn55Bczumw0cMowmNhktBFx6fHufBPareGq8GkZirs2
hRfuYbArjDa2Ss1HQnL8LdCwGn0IJN6t5q/FxY4pIj7j4zjqhCboZTvlme4PIkH7n7203mbArwzD
z4rAF05LtjVsxkOYFC6BN6148ejVPQ+RaH3huNyWBmziWZRqnGS2mGRxjrnk1xle5My5kzG/ybR9
XrX0rdHGw6ziA7Uu99SWz2Zabt7MRMO1jMs1NryX2GyZWPWjExqZVzJkS9ZzZbdlsSP9i5dBJPpf
fPDZuDM02b0bdVKGOgZSz6cVMXutDPayAzHdONszix68x9JF915b61Fn1odMLZ9qDMe07e7LBqZp
ZrDreTpfImnGtSZKTJKKwjwdGVq2dQJu0/QSPFm8kcFqtqvzw+uWCqiwSk7dGOuvM2m1DEQvTSAB
P5zXWdSR+yyKnDddd5q96Nf6KXfL+IHTJB5gz9pkLJ11aTSM+DuREca7yN0ttBPRHAy4WOa00Ld2
GcpN2jSwGfj1woEIm9mjUBBLlG7caFhiEW14VStND2oveskbZ1tiLWBhthmfZBJ3xAelFUqKs5CS
svcyXZKAHt/3MXe5FVh4lOqujJ+Wgq3ZZe5ATUiIp+tbV22wUt4LANiFJKtaZP7VsnaONzah62Sg
cVWjH0pD/Fjq5K6zDM399JTxwBF77h6aon7UZ/Mm8/p1k0D3ChvbCTiT51uTXux1i/mANxDBVjiB
XwF1dIGctccOOA/OI0SGgWEeM/TuGXcZE03I1QjuJKjivR2vN5d47+ps02FMxEFtWM+GtoQooxKv
TfEjr3As6KJ+qbVoZVAsIf+CKNqZFvlO0NeiYw9HMyu3HGOj+uSgJd6gERmckyCpl98l4bugkYsH
ZGiIfStBXMv69jICkwFhs+ZhrHAtb7HmZ86TdAsP+sDuU2kXo+TtLsx/vlJjvG9skpN1lcH69eaX
auEC1+vtIXXB1spIb/2BPNpuNNHqGy1mDE4YjFdqwvFkDLov6VQMKFXegt3zA+eS9tw0sMipy+gv
fCKS0GtRfsZDYvpybdxLlXLia5vpo3Gs6ZjZOhBMgl2BHkMTHtZuPTCvcx9T1X6PjBN2VRNP4Tin
6V0blYkNpstxkeuh8qKvsho40yVxUGHbOmqjN8EC2k6uNqcyJJro4unTT2av6ohHk+1TalagWaMX
VBVwlGl1UOfXKb4PSLIB6VMR5AMTl6i29Uc8dJ3vmM38Q3FqAVw2vKZWKoIV/+lBiUafGAa10Z2Y
XReKjPWhMzt978gx/8FJH4I+6jFwUMu7d0naPVFSXbCxcxTi9mH/jjt9OlMcsF69Zo5X3xmKNPTc
SJxsp+Fo5A3FITOGgel/mUF1EOaZ69B0bWjVxNqOxcVhfC77wHXazkf7Wp5Klfd/plI0XKGziBD6
aN45Rq4uDHgCyxwYSdlS8c505INcwdyHOca2IiiWQg805sIMLJiCwgvN52DsgPAvVldRZ20m7c8m
chfNL7D3/jXHVrCoYeXaJd5iEbcWNp7cJJmNs7JUzfkIvkpHpjDd98tm/Ch4SN1dWlvxPTfr9akx
K4QZ14Y1ihKNgZwEAPntXYVZn93MTDnIpGupu9sSjSm1a8PGauSe97kLiD98NWLpD2JNADiXEtuG
nXJqs5NMHYUTB8Pq3s2q2CeS+woVhN7T4BgqwNGqn+2OCVlop9VonXJ7Mjxuk1hCNBS+AA4WwHYT
IIFX3JKJ49Ay5pfJ9ponYzSHfVYMv+rWvtkaNxwwKOR1cLo/lHmpgflkUF3WtCSYMcJZQrEkq5H8
7OvVuBp9eoq1ut5FrnGHpLocx7oOrUreKhf1XY4fCWfayBtCC+yN6sezzreTZu2v2ovfs44hdgI4
HTXgEjneaR6KUDdR9jgbhk1GFc/OgEuwH9gd1Q7jVfzQxgMEm1mkXHIW7byquA2yPrEPnIKoTigm
6xxngp85MyZnbDT+NNWyb2qIYLt1knuD2DueQY5AHlPAh3GOxXObMAIldBsZv5TMBqwNTTS+EZCV
16mKsl99nnE/WnrPCTorKsLO0skdc7hNcI100YU4Rv/BAezJctsBERikz1GDp3LIubnsAMPCv+DS
8O2UaR6icT/XW0QfUeOWmPo3kAhm0dpJz8aLntV7HtLHllYgNXUY+eyLVncvUSV+kyZkiybpwhkE
etU+cSNtP4OceHVMpsM7PNnwpgEhmG3e4dAtMwpSRNiMM5s2dnnHDAZ3LtxfRSeZDVj9RqZdK+tX
p3XlJzyFZpfEKemODqQCl7ziZE2VCE2zmu91ZdyGqRumAI6CuDgT4jO1T278mazbU1rUzls+Ef3J
56o4oZrUnEEtzsPsiXLqb2Wim69lXnCwT1L8Pu2QnGXi2cwXjGhvaZr5idD6rDMOepAFrwcXBO1P
OQgNK3tae69lw2OS10v5YDZudpwFnNuotNaPJCWSUTI1/sZDUV/tcsl+wDpomExo2glGA59HY/wa
hfnVeJx+3bTKbmZUfQ7FYF+5rizvxP+iI87p7gm8izoojCy/He4Ip6Fp25uuN/YdvgagBjgmF8WH
e2NVZnzRFSDMcr7JvKtgfmV5/rvvPMzAeDO82cj4DhD6rKUbLpW5Jo+ltpRhXHYAduIs7DrDO5Io
199pm/1N7q8/01Fi4LPDzD3zgT9mYvECMdtPZR/n0zFvC+tnXKk5kGmdvPC++gxKK26Wjn7CFE2x
wPS3EtNpJSZ9XihsxlcyZsuxGJpuDIU9f08VJrC0WLb807KHHdcFYlj+aHLsQ5U29RMRvpj5TZ+y
YxnFk4R/pDOyNvaQxTw063ZxXkCwgHDAduAXsAAAhuXvuDXFz97O8yVoVBao3h3+SBY4jB0CEB9O
1myHzI9IpVajOaTSNB+biYOrYWW/6xgIYzfZ7oOTqG9VpFF/RIAq97U2yBduYGYIPGzc1xmfTpo2
P7ORKeOkkXVLXFcPmnJ5rTUqeT3kIZ8qmpOpAVJGD7LPaGwsx9u7v2Trp0zwZDI/9hRKS/UijZyt
QGHsB3REVG3wvEu5DTrcuapeQcwAvIqB3a+0nnHtxnwi6ZHlrzB+1w5tG6NZvqGeogOvlW7urV7H
jTWAwT9Y9PkFlaWt+wlKBo7apJDHvhbIL7OlqhDDWHm0Rtg7Q73RW+QqYd0jk5m9czKs4dy3JlYr
uC3D0dFFdDby1j7IXstPKRdZ1A/QUUtpZ/5gDOO+9bKzIDBDEqJ30ScgzOSTPKgK6vEEKMFk/j52
ALR3Tpa492jtyQb2UjvwVqwMotboh1lw7KhcrydwgbuSIwO0Lmgr/gSK9aBz6PqFFRBDpInmKxHX
OfsZy6XFNRWKLmEnjI33MXLig0VUHyMuSiNrtx7/RDfhcOR0+kvJDN+PtdjzleOo50J5D55FGUyV
ztdaJl/p2gw+M8nswkyUtol8ssIMzwTJvoo7jyU7wC3puIYN5gh/nPMvIiBvdCX/noc4xy3XDicl
vPnYk2AN5xWCUK2WH/QiAkhKtBsubIRp6b0OwMXodtQ/R29l6+J8AD168xC33gl49mNV2C+eZyhc
TaoK2AWVPxLpQWIXr/CN4wMEPj0c2/rZZKt+mlSuDqVmR6GR6NnR0pyaUCSGqCAvi+nVrJonTAcC
qp2nMM9ug9gFRVbPFrrVrfyRSUI4tYX9o/3nA1JV4tnCuwF5clnDOuG0Zm4QMS9Dbdz1rgs7YVFT
oHfUnuhcYdPOIXtL2YRh6P0JK2d65LzN0uOs7hu5Kpv9rEXSq7X22E6p60Orq7AcpkRINE0cIbaI
S9LzXLoxEQOMtz1gI9lZ1RcuGnlMc/szLhXXpjq/6lqqPw4DZT9Ja0d8LuZyKNl/9p5OwqIWnGow
h3A1h4sUCpy4s9XmQQxinCeVe66j9F2SGc19Mlvrplzc9la8MMHX+nl4wz0+HbuxmS8cvzrmatrX
OiabPkRdCw/2rVEt550lK9GWtvNWXM4Hb7Wmi6Oy5V88hP8olPf/WtzOIlr+P8TthiL+1f33iPz2
O/6VtzPdfzjAXS1eun/G4zYq6b8y8qb5D0tIg8K5rZVNEMn7P3k72/6HaVDvRUieIgPTsgmT/++8
nU3ezhIwbg1SxC4p+f8ob4fWTSz9v8bWwRvytBr8HflBNlXK/z22bk9pNFF2iHk4jrPbaG1Gfo0T
uk81u37gcIQPamHv4f0A7mrsUHEIt+RUexh4obmFO27rGMzGBTg1O42Uv2CWqgIO5AYQfrNfPwxb
I/ghupr8BTUKpmJk0q/Sz2cBrLU35w7XfRGhqlgc9Nl6Y7sPon9OShLC1k+DJqS2M2bTiZHQa0bd
0HwwhFtejPPI4NvhSDa/ZckSXcAc82MZbOfRrmsaqZ+kKOSyyyOGKDmjrDxuMO/lLf7vqXofy5J4
nbiZVnlLRP+hrdFuntyrJphJo2l7pcJBnO+3CbMg6WXGcxiZtJo08xHE5s5UxpFfh3UfklFYzJu5
3uV+hrHO6u8zbaq/hfnWeTXjVj0xrxm6JSZ1n/BtSKTyiIj1q+3lY6RNQeVm56b1GKfOnJmcGpBv
H64Gv3OQE57gJlRVwcfANWcGPKOwW27/CXFhdd0ucXWYldbCb7HXIEo0v+m8nRysDwIj+6UqT73r
NcZea9GY3fUIXmnZAf7jYGto3/+kjBpz+ZYiNfV595Q69e8YA84OUJofT1SfNS6MxaI8NcZExdkP
e2336WBDuiqTJ7Xq+74oTqIZn2wiTHy8H53zlhHNqLVP0EX7TNU4kkxajSY/750rji8+JBB+Xp0S
DpviD5flfC+UIpIV6y+JfE6T5XU0Nw95Agdzwf03IB4wOwgw0GH6yT0sv8N2sGJNzsNU4PSLRq7N
rXmul4xQuH0HhBdu6SsX5G+N7Q4gAONQ59nRi7OcYKKSGp2kN/DJpRSuaaXPcDdIJW4kRR7N4L4k
9mtGn1KxN5yRwjHJv9p8HeLmrHr7EHsFbkDtp0O/SN3kySFvvxhN3oThIEizufGtpVLdVUxnWCee
GWj9HWxMKbN6sznt2wzXAhfNXmpFaNjNDQEjUHg7M7PEAOSc7NKT4WJadLc9pkSBCHc9u8wpNG6A
Y/QcTUCdVBUz2izu3qjnr8mEDxzqGEmM4ujkI0NTvOhSb0JT1x6cKG0/u/Y6MJHZYaMSBKa6N41f
Zmo4ApdouJV14s/FcqGn4EdRjkzs3ewWY6I3idMu9Il1FT0VI1IMlVytQgWeVjhKToV9sqSsLz2L
NvJRyVQYIWUQnGTqDvlXJNXRQCAGyMjdGjOTnrqPE/oJoPdrHhlHvSkeEhcD89Q7d9nMpw6Dca1D
dXEiAgucMBkGqQ2u+UgIBqom12hH/J0zFTCo2I88IaZWnvQJ42HRPZrO1N5yrffu1oqDTQ2XsXyY
mfzsQIUE45K8wACSiGTNE1mUszVEE76IST9qjOXAU3w7wA6yJfK3bENfLIGH1YbZd/656B04qIHU
o70UsEp1vAVD7jPEPCYQZyn28A0GaTXGboKFhyre4EvgrDz7BlsSepIZmBiW5wInQloOxJBxecs2
f8kM56Xsef4iwKY5BM28OxQR/3Q3fpBGyUgEfrHWcv1hpAiZs7rPZfy4zOvVqpOLDspn1lCrWqit
3PsTg5ZEe+OLbtElWFiTBUoyZmHgyM+L+3cmIaMxlXXc/mhweiX26BvlE0efCkojEyubXtKlmM4w
2G6mah+cirpiqlU6Qz+7C9YwgaXUzk7MPPl6cueINbqkCabFe9wv5DB1XO1QtS0d94dbi9+M7VGB
XP5JHrcNx+mueoG5I0sfpGZcdaPFsUXxssy/u9xp3hurc1i5472Ju4AZzwVu4E97S4WmyalEj2jt
9YUk5TWxgT1IgigdBhBresDJz+NUtb5NjU1hOz5Urye9sP6ubr0XiygDtrX5CHblpjg6zcoNXTG/
wwTZe2WNSpBMFzk4J0vvsTqvTAUm6fMNpD5BaRh08qGXlCja7WVbjuYogV/QmqfZ/tZgL44C/duS
f2ZkZ71KuVnehT6PoJwrYqxQLCRkwm1Ku2p/5+jK+OLBJto+uNmF0QTD9bo7DYKv3ZofJ6q0uBLl
GxMG0QWg2cq9QKn0Ps2WH9vDFNbrc9p8lG0z0+IzH0FHupBHJy89R7l+bXuNMvuoxC7qGeXiPsi5
BlsHjZRoFPlelj1wzSMX/zqq//SoQx8JwKp3HMJDdZy6KF6JG1oeomI2EfupFVuL5xjdH/SS7m1e
veIdhxVNdGQ8xX1G6YfDZbnyJ8MM9d4tpfi9VPzoHbGIhQtcpqqLsDLGim3e8zZu7Dis+tjFALFS
VFBMC/AIlZgI6V45GuB3JfCRqEjUb6+DPW0NShQbIFYH87oQ48+izqxDjLleui+4jI1+2njTxc7B
6ofzrOffypbEB1Bnuwup4Uj3SfLzIYwAvrlkNbzhl7qwy28Gw9OXBHmbPNJ74ZCcW1qkaA9F9NAS
WSalIaGRHqAQFyTtOkYjR6xqmOSrhYkiAT476s6zWqwP2kX513JCYrJGHzxT2tmmczflloDWMI1l
fSnKAcgH/kNHnepe5u7VqErhV2IFH1xQAs4pKMcF4JuO5uI8lmpiAsj8VuM6FMfkXjNiuKBj+nJr
HeowmCdIHxFpMO6HWBV0mG4z1rso0EhWsBoQQyGBYIwLXXpdjq3fdeX2sueNNkDjjfSSfC7ulzAD
XFli3tgcsC7J96McV5NEEQVM1HZ6cD4vY5ZNqT8bpXRCRj/19DhBLucabTRO5fcu8JODpPEqujWl
3TkfeSr6wrc41MLoZQcfQwVWL0bCMPr6nouVi3CpRKpfiXkkrCK9w1wa9aL6aPEbQBtJWzUGPAE2
+zAqPZr5mDtJuKY1wQFiiIjESq854xSDpsOoAcFp+DbtOOuRwcmchSMwSiooarJOKMEr2XDeH33a
T6j0f2nacMrb5OpYDfjyoflISncQfoxeAR0dLO0BSUcMN8R26zWqNyEmb7qm2jcNSuHRmfijMCBG
ixPGcFq9J8fV0vjUR+mmlFRMaw+tYiz1WYApxfjGNNBAlJ8HCJguitFO1lF155ldmwcsOLhxBeGi
h96lJ4+7Wo3AxICyb87WumTvNgg38kJsLt1R4Dd5J5w4XkDUM+o1vWJ4KOPCsVhnLWzfMuZTRp5W
ZFvWGcGYqQs6R8TJncVEh1oLtQqV5qR5+lBsxlqJu8SZF8KsWm7/7Oh9jsMsHvUi0PWlY1BcERS2
stE5D3ODMXXScucy8WJmgR4lQBO4VJDy0YyBzlES4Qh6sUnn1Y75NskZARCWrZxjL/+HCCc0uln2
tKW6k4m8knTulkOxRozOnqV+LoMkdOw10TRxwiD367tZlMuAzceww8jG0QvqChWHnrQEPdKJHAwq
sm4lydVirf+Uqh1/DxYKNw7gwUFOVpG4pChz36qNiZCODk8LQcQxGgIb9VsZ5kvr8YcbVLvFgZ4l
+ksuLL6lpCjK41B4wkK35pzErGh6t/FNucg/M8Z6qnQDlU3mb4FAThNKBJEzaCYjxb0ZqzP8DQXh
EkdicSjrMk0PFEJpTwu14ATB4jr+FPIt5gnxk9Ie/vQM78WjSNLhKR87CzUrxmW+c53Y+7Lxn0Ng
xI5+WxYNRn4yTCahSINGhSKT7M5aMTBJ5wN2XmRjW19W3ZMhMifRQy3Rp+bLrVxF82Pb1dahpKNi
a4uILI4jhqufEgIqK1n3EiEe97WErDex3nr4qyHhudZfEU3WH2L2DJY0Wm9+mpMlsrAHcITncnHI
etOSN7HqgY+nQsBxjb8M7pDvrWZEK0VWzDmurzVdew0hGQ4JdOLRt5nX8rlWpCp23pqrr1lVg7OT
08DX17fOiL2r1vmSLMdkS9KhqoaWuRDbcbES9LIonq2ubUsfLRlXHPTbuvUTuUY8TdJj48UCiL3B
LDfFTVUz4MhuNeyHsbFInOBoih3oDfm0XxpJRaYzRhBHJ6tunxJ8AYRNhiz52Tqd98fQGP4EfNSU
nFCJ2THki4HH7CxnGrM9k7D5udDt6on78/BLWyYMgA0vchoOZKqZhLFmQ2VKovqELakbd2tkMlGb
c5OmCAGMM9/JkjjujjkZyOdVR57eGSRyySUyKbs1tSOwaTiIY35Rbo0VnidS+1/UyP9Isfn/E6Mk
/0ddx1+/v5L/Lutsv+Ffso7h0q7moc4YCDj/lGj+LesY5j90Tq+2Rze73LrZoGz+G6O08RKFcDE6
bOXrzqYF/VvWcf8hBO+UpIsYdccW1n+CPjSl9X/pOohGDmwn4ma09rjY2DfM0n9BYi5xjrnU2Rxd
XQ02gPmM4qx2RGl9zSpNndqFa8GSEdnr0qj2u0H+anNasQmxvXcVk/y0tfJToVEW0bm/dTt/Sts0
jOfSn+CK0RPrgWDTOT2OEHR2Wm9foSzRZ2l7Z1lmpOE8Ohc0Og+Eqk8rm7U9Mk6O1XwuOnVsEoOL
EhlhkRXYYa9dXF814DVZUl89Uf50Sv0LzhAGwe6v0ryrVNaD3sjnxBz3g4155y3xvuv5PHpv/aof
RURu5qGigd5wX3PsMSrT4aTbha/T0B2RpWeI0Friy2t+Uw7FlfNKUrQCTb+G2ODuvTcHupmHLm64
tH2DU3Za8jl0B/Kl8VlxUJI2AIL1ZS2uDCdBE5B2E9pXluNMc9bT5K2PqCu7uS2PmvcDsPEOBtct
6z7XirKRAljz0uINojEyeYjn+orjr6NYRDq/yf8vw1tcUhSKFIFE7G0ki0ezf4BfxTGqYtES31qs
/ehbyhIWSuINTf3o4l+uYDGI/Lh4ibiy49E4Gu28XwwTen1059oSCm6abqdzPWqOqx6zpYPLvNaK
UEE+f2XdfCjHrtyN85Yb48ajT7eE1Sa2CA3mI900+zn/hayx5e9Lf0FaqSAdYUxE1njC5nD0RlB1
2s3uM3KTUMBPKIwZmF2SebGFSPhgjfeOHYkRzcAIqJnuRf/A9IF+C65DgCsxg3vJKRnqy5gbWNs0
6OlR9xwXKdetOwPaMJFWwNp4j53xpXPzYccs6aAs/JxUHA88rkxZ67jeSWd5imuXUg9KomVKVspd
93pPzTAFH/tm0p+V4NNd8/zDmsEOmQCr7dX4a+jfttFLbuTjdUHoUSUEYzxJku1j5AbqGCdihH5G
T7JOvJG9w3xVmI8ps8M0YmJSBQO4njxA9aKvsKq1mT+qGkrD1XKGv5mcH5WH6boTgdvXhwjGk8iJ
C3Rwv6ZAueWZ9DjQ7DOCRNdOuJ37YBC/lqF47WKcfIRCCo63Qh/vQEiAQbpY1gcfGFvoqNSvkj+J
se5to3jvARRRowTIAloVNg4SkfS4lrgXxJOSDZpEcQLQfJysiXC7/gV97zNZDJ6DD289Ko3BMsKS
V3aYZN/6ujuPGMPq6iFmzki573k06e6eva2px76zuR/dPHqKxvJvEgu+Fq47GL0Ng+d7wFsmHod1
7H9Js/vyuhphZ/s24JglmMxTznVYxTmnJe2Du2SfMKbePZfXg5KYv8rTvw1TR+9zRy8syJV4URqC
1j6biGRDB8wjLu/4akJY+U8z58l9KUC8r9yk9pBxXmQWf4JDxfjY5vKmLZbJVds9JTWq9mZ9CRZX
i/dzUtxm6dUBXo7XhRepm1kV9OJILhGT+Sd1PqkQH3l+z6f0SP5CsYK8pP2XES0rnsMV9XHdzU3y
23BBFaExmxMqcTIgnDCThwqgaaw/kb3eikHMz6ykE8GP5WJUvNOM+XHk1FxsJTPwQtJwkGiXFIH+
xMJOI83yOlT4oG1zvCPwfkRG2SIM2C+5NHdyTVNmQWrcuQVqnx6plyUpOLAvJrae6obHIz65xUQ2
JW4gfnUSsLkBlm1NeCflMFEBlqc/c1Oda8q4gV7csATCWc0vbm0vP0Spv3e0AuRZduYY+WhUyo/s
86DFa9CM6XefaM/rFNkb8+a7g1Pnzzm5UIUd7EgSyg6nws1oSS5RasR8H3EcfFqwmHEyJ1BLFmFC
1dumdWNH5MMhqCShx+LOiy7RtHbkOdqZOuWYhKtdXKSIyLb0C4naBljQY9/a+OFB1OxyLDBuiplN
t7QRUz2WGb2xXiUDrFNGanbLazgvWifwi3YYJ4WmX6Mlij76gZairTDorSMNiiKUNE88GFmo+hjU
V5nO59j2RBAruz46BVfwCrROCPKemmJW1oCRfcRmmOV+a6xX2Xn7du340jReuwG52kKWNcwvoU8D
2QBg66WwizNU0A3kH7VhN3QugN+mPhnETHZm/Qfj64uhcbMHHrZfzGeF/+kS2T3hrI78Zsd6dWfj
5Z0ZPad67Cy731sJlNdEYzS8FjZ+3kXSH8ChhLSHMKtHOWGLnNaxhcO2kqZwfmhibk5zJlkdFwKU
c/zX2na92PxpV7oeJC7klom4Zd7086Eg32djyCztli42ojSnHpN96Awr8tmSf/YQffak6RRRvOS9
iPGr6dYlnmlmISH3kuZLdbUxcHz1egXFQpuyhygnZlaXwvXbbG6CBUFqZ7eeuxsgDRymtnb2fPic
Bhzzd0mEY2fHNFquTlvsYa7dha0x/oST7NuNRvagKfs9t1b+NIuZaMRedqsq8xc1iPNBNGhL4NCO
Zev+mCzzxvwNlFwt2sugcz6Qb6YkTLvGRBM62kR8PAe/zYxhOSGy9OyKCcOUcpcjKrF9xBHQ+lp7
XeaDTuo5Xf/GPUVqnsa4uHC697Wq/oxO/JSLFpSPC+kwMYsrI9VXi7IZmp2vSWk8rZokT10dezH8
MDt4yDb7SbR+zTL/SRceK0Zz6PjYKZ44MBw8OCS40nkf2Zd5dmDLbUclQS5EwHfrCFRQTGFM+LyQ
21XysFLYgug8IBlTyrW011rAw5rLW+wx+JhurRLHqqLToGlIxTmhNjIPiziqKdsItZz3wzaaRz57
zg8vmp15+F4r+VlHajyvI+i7LdbY4j8djVuhIRiRgs02tCXG67zsPCjPtHWcJF6/Qx6bM7Wn4xz0
CTYS+Cf4uMO+XXXYiJNXhPaqmpZb+CiOscSESZwszZgRGhDoGosudp2zUa5t8Tyqa85j5+R+ElPU
WTeYA+hDZV9MzBqcD2QPelwiXPQxpFCzRGkYx57onDINX63sSpXXrucxsbVnIwG7P0wr6b8kNy5j
V2c/l3Rtn2tM/GEC6tbeKYhVL3Y1UfFmOBHlPlQn2X7VzuNNYMs5tY3Qjxk4nffOntedPVmb/QXK
kL9oVXVs9Gb5QfeJce08MTwA6hZ/SyOpwd5P/ZOna78E8QHoj23WP7o9UvAc11s6pdUB6gHU2Q9k
/n7oCFPIz1xZIVrg8h44omRjLE6FIZvjTEFXWEMC8bkxbkIxvczOxLx/MqbyocOJkfuytZY964dl
Ha3GOv4v6s5rR3b0zLKv0tA9BXoDtPoi6CIYPjPSnLwh0tJ7z6fvFVUatapmRhhdDiAUdJDnZGZE
kD8/s/faRDhEwWglr8zSZ9UjsU97gQaSIMTB1tQZQ3qxiLdkylJ0CmAy8EObtDZJURkHawdsbuVD
ZSAXAXrg+CsnVgWdsC8zmCkrWRcvSlqEr4XSwSpRJgwCRbFSKMITfl9H6mGhkYCHqAZ2CLA2w3Eu
hfS1tXJzN0sa6kF5KqCgkMU0fq15rW7nUVBtgWw/Te9FDkRAM4aAuEyuzAdg5z7EMTpxAAutbnpN
iwyP9Ra5NiWzpblApAcBk7CmY1iiWmrnZxWV6rRMJ3mu8DPE4zzvqdo7QA/lypqHDKohC98UsnNy
SRfJMSsPTC0OVsxjcDHznThUN3MqnpR89VISjWoVoJJa3Xi4Bgr7AzAhvTO3MwAuHAzCICE6EyRv
xgXiNmJFynzaXYjjheJJCAWRPRiCOC8xqoXHXK6OtRTvrO6da5BMmWyqXUuPnjH9b+oiPHf4+Cn/
RObEVRwHqYm3MZMJcugFpNhAPl/WSZTdYZR58zGoZLL5Yc06m2O2bjjeEpLhF7W+yTLKM8gP6m3N
EzbauoHsdKL9Y46GrhtYrFOn7dOar9ZDlrFYLaPVtPtcDwiucwZg0V5InBWiHwZhdcaFb0Ys2kUD
rgNjwCAyVE+urYdFequQjSk1k76x9UOxtHmiuAaaHytGYafCTI36g2zwJkF22lhyjSFo9lFTMcPR
fkpGJLAHvV4wgwxErtimx0Z6qSWyIC1p/GIDQEYh9bYT52Lr5QmXvqSJINCq/r69wstq0hFM2Z5Q
v9GZx4oRHkZzZ6Ao5bkhFPuSGHOyjE+R0A1BKQ6XOmaWhM3O9HNLuSfUxn4NGUPrVOhvEMBYQSAT
dMGLF7QtrVF6PC2MYzZqmb/KEe7URFFexJYjoot1NmISnixPLUTtlPeljlkmB0erJKMrETbiFABc
9h1WeXanKAo8xnqpV4m5ujU1JQ6EJC+fZkGwXGwG8SWX85TFoWK8KPmw+LpIgE0f1gnIjXW2Xu6a
g4s+6uNTqi+QjLVB3ora2Huk9iA7NJlWvsiM349YTNMjwT9Y7HMhZtmdq/KmM+EliOnU7CQxKV4m
FjW3KC+Ld0CE/cdIvRH060BYkA6L0BsaqX+yRmM4D6jKAiE28zc9ygArj9k4+mrZQgTVrMI6WRPL
pF6T8XK0afQgDQkPJsK9KXplcOy3QVkUAOFqnCFLN6RyQ3hn6IBwmLdDmrF4lUvjprU4DuAYzKcM
Ff1+lRIaMoMLVTcK6TGUG6yvSQuOjfCFXcFq7cTOBPEvuniO/jRHQOjgidYPPATW/apiQOLKacuX
HkQqF82C5JB9LtI0LX6dLaQUjhIv3QuswF72gBfIz8wRWEZHqeqaRYapRsPJj5t1N0cJ7iOrb+WH
e4gd3jgqXUdmFcRbM/KgNjEbyWYSP+fIv10wHdHFYteEAmC0pE0Xoe1EQLYigguNOPRXrRkhgRAA
BwaMPpFV0wJcgnSsjZWZQTePiFPA7JdNh4ZvKg8xVy2JBTtpTm0mhOxZJfS80HI2aq/fCqG98Nzt
NghYyFnCMJIO6qNYEP8VZqEDfSMhORLJAyUn1Nhylb7Yt8EkAXfIKAiUxJwW38uQ9KcxT3dJiBW+
pF13Bw3rUSiYbmZlr1Ducl8GpwjVy00VznCDGEw21RaLXuR/dfarrGB9Cov82hbFqWbCy70uRjdT
JbQSHSYLzxLzT2Gg9ajLddzn2EWK+GdlZHJfmY2D+DLE4Q6Pg4tnddjI3YiSX14DNKih0+dKMGN1
3CTgI4FhTodKzr0xMxD30YopNUBT1KQ0k1fTgA5mrdOIRZBojWW86usTRinCCZg9MFYyAVJVQ3wT
k55RgVJVLODWHdAK5HzMa4dJYhvaS/VRrr97+UxQtD1pM9j7tKDVZkAuZbpmxzOAXGFirgFKaaOb
gGEJdfAUmYwkUcfQ0onRdyqVXloY3/Wc5E9lIeD9R5puNNi5rCJUSbjsqLplmix08mfaK8Q12Zeg
mOzfhlDAsdN7WTS/w2a/cMhx5vcrwoD6a8H9KdavobCSC8/wBPbuhFiYzgD9K51aCk7XzDMSKkEm
UDCgrdcFogQjZJRFQ3dq1fuhXYe9mOkgSmLsK7gI3BZ3NKCCYkR/yeRQC/nsWuxL5kHJvShNf7FL
OkdZ/Yn3aHKSgWcoWol7jDo8ClhOqs9TyNy0eZm5bQU2IY4ZqTRLrSDtLtBQcgvZhVwBRV8lRvSd
ydHC0ljqblk1Hwj8osrMqueWub9Vm+9ArUe7L2F2SmJ2hNRmoWseSBnayNl6lFoEkQULkdQ6RiH+
ZvI2sm2TghUBnKS5nVIzfLGWjzAXD4MV6ifO7MlFCL5XEcNupLaysLdg5GX8S5gu6gqmQq4eqek7
Nm8uQr2pXtZq/pEmUuXXezdKpkHqRqZ8YgscWJGFrid9zwlAOqiRfhjIAGOMJiH5L3XrOE/KfM66
1oCfVTtyvOyhLbsD2iKeStqPiGIWoIt11LkOUEg/Wm1dPSvTarhqzlB3EkjasGoQnPOIilWMoeL3
yM8IZW3SRwR/Ix4ZnBR91+NCW309ia5FSYmvjPLzQgMOi806KXLE+1UWq8h8BqtRp5ZYojKulugp
q5Tct9i77HXoh/dkw123Vh5MzdZt4/kiscW8FQwbE1MRvAiwmq3mseFjNjA8Gf2Vn5YInKjrzasQ
Z58Nxil5VQN+k2eeiUcBsX9hmO9WXjLlAp9CM8OzEXjh7r7CkCWV5XJdiq4mVBcADAwbNUbOZpb4
AL0HWy97MDequbeogJpyXt54WEnU+nhYmAsdhgx+HSED6T3JsL2MiVSfKQ0w13R7/X5fjJMKQWFK
rxkEsaALo29pjGFH6+unrmGMJR3OhF3GZnHIqivDNA7Jdh68KG+rq56hv41zzKL3dbrpdaCIglqr
tcOSW9G5EuRk20noERKEUGhjygqtimLz4LrkOpv4pNaflSHzp8UE32DU9YUHj182orWVABade41l
TskZbBAHJOnFI4sxzivla6zX355KfCLh0qAlhBIBfyFDV9E8aRirt+yeEXL1nqjSVKSy0w/Ns6K/
JSoD6WgWlXM87KKwglJ7xTyAZ/ldYCiHKV+7NzxmE0gt+gs6MfVxkZfMR2023rDMVTiE5+GcosB3
SRnetSBXjlo8LHdA5K+BGESb2uu5YTjGtJ2Dl7xHkOfg0DZ3rF7dYNaUjbk+pOKcAfvji4McZ/sY
M10pnkdZm4NUQBfV3hNVDby6YMABOLiiXqk4XLghUl2xKHmXnEKFEe3Q7DIr3ImScJwihGZsL0D/
ohd8oggGo9nK26aF/aERZ4dsJlgZwr6Ipt4dsbvCHy8Mze6aAeETrqKWMxd4EDIWFaGjTPevFNu2
Z0hSI+XrXrMGHrDWVNq+REtGcsqgbksVMy0AxvGp6rvuyOMSkP648BxM6x/Ip85cZY2bmAQ8ZvWa
ero8YDXMY0ELxIwFRagZoodk6lOOjH3WlAfmdvjMhuy1hR2zHwe9DbJsIhchqrcpWYqk+QKlhLee
O6wu4C4MnfRtinnvT/JwgFuLlrLgLlEQa41J3rsEvbmjrPBeth+WFKJ/F8I5RGIyHSYg2kDx4JxP
aXuPnAWY18pRUEjd55Ab3S0N4aKWmoNKI8AjhxCqFLxxwEScRdZkD+nAQ7LsSTWdEfN/NKb2nqFf
tTNrVG61Od24DC5DoSdOrUTfVD/ygSVvoEy6tp81YR+NCM7FiHmwRWilWyp1RMkRuiKGTUdCtRAP
wrSLaqW05ZWGsiqUI1rbC13DWY+iF2FYGEGoBc6+KIWxIiN5YB/F5jfb5AXRmKqIFaKbbEG2QNVQ
2iKDo7VtBNNGEugWRUpNVVkbRTnGQ2AUWyO7lfc42vZM2+qYMiimBZGu1uq5d+d9lhXGYiKsNqzL
ZYd0oA2DRM+s26MqxudRlZAqM+S8m077dgUdqVlnxWC5vU7zTCbIt8B6ueDCr8QKl/9cZHaVdFtU
Zpe5T0lmBw2iDdNZapugnaoF8cpyGjK2R40Igi3hpE8SzW+SnnxU/sLZANG7IXsSO42GlCZXFic3
3vAw/FBqbw3gaSyMBk9YzEerSQ+0VWeSiL5KuEoHs4PkllQFwtBIA8grRPt2oaOrjfWljzTMFnXF
g/sEEPVqRbhPZo6t1QJGsGzLHt7uanW+PlvBZHWWw9sP+nhCCdks19EUzzXPvEkEA8qNidcxLSa/
yDrQVDlerrZ75GPdUCgVxC5QJHWhdVnu68eaEIXxLp4t2uysViuwD9kx+DSjiAEZAGDE22H8JccR
Yim6YBk4VL3k1S7SrBeDx+adSnoyWujP0UW/T+ol4QXdgO7OcnwGk7o4psLNP6TVek4QL6GKrEKM
vIa2Y8byajXVtRp5LfNs7cqB1VTkNytpIvEs+IVm/VL4lgPXNIhStp7D1whl1GhEB8ldrp8s0qhJ
I/UsQz42IYJpdOY5XSMJo5tc+pXL0mwX+ke8ghwwfDi32MqoPgW3r3gXlvaol8JRnYeARbFtisJ2
GI0zCct7lGZQxso0pQxM7EIUJbdl/vaoV9z8aiWbsDCbuxYALS4xV48WG99b083aI77v1Ca3Wrop
1XQHboWlwIIIiitEvYmgapIVNAsIq6kPb1MHw33IWcwtqjY5Cpd0SjPCDFvFlIaWkIgTYUfcYrRt
JPPbAhlnSyx0UeSvWIMreNDpuAAGx2WsZwUcEVTmY52aNqhlLagHjIxNkTrWOJxJcqG8ust60Wlg
RK2Eaza0gZBH1zYFGmyq51jIswAjlA8FjtgGqyfX2YwDSxUmbzajl6yOz0ub7ST0uk6dz4bLbA9N
L1MmO+3ykTdq3hcMGJ/SqvkRReati0ETmq78AGGyyPwJZyepeiZg+JN8QVHrvSD3OM3xYo3rA7Dt
jUnbch3JvrvGfcxuzRJ4TRik+pNsCVCbYC9k/XnFDBQDgRfA6fXLZx9ictQeyircDgU0+QIoNlX1
yczxonayDzzxwWxrJEPoabIvTPseNf62NzOOGc6xXZLCfBhGnyRFL2EW10QNm28cQSmRLRLZOLXo
TNohJdXDqPY9CqpYvelZd1Y426O4QS0uODPIFUOZCPxbBfWXpZSdO3QZ5JMhk5+FntBxgsdpbKYp
DA17HXh12Ma9RL/F+CtQhqv54oU4OxDYehFB8aOTzwfNiH01+sT/fBoWRLiUBsKC67/FG5z/yFBP
8MXxqiyXOO5X/S7r6j9j1ROV+jVP2/dwES7idFcfKE40Es8UMx7KAHH3hzyD6Ji8l/c4Y3rPlDMZ
lmUK4rgHUlswocl1MEbI2DBkOVT3pAkiHkYPWhto0xotgVPaVHDgJcZ6mSoZd6u8uFtJg+HSr3Xx
Ic2N6LGNuuZSAsqB1N4ALGsFC+SeJduyAtGQfECszwNXtDBwKNltN5FTVuDU2jTMGe4cYtHcE5ei
3vUFvNQlXo51PXRBqABD70etdquiVJ+xT9PJzR3nfiozbLRa0klmHFdqWkrovLiVtXrpmerm0Q8i
1WgnZpzXcA6ql0Hqx4XiNQbQBkP8Yc5D3VbG7ElhCU9ytgoYZjZSFMFyd8koC24zxb0dAZSGn8KW
T3ttrHBrFGDpW+HJIAmT/X/+C06pizCNlRj8700lD9dOVE0eWs+s0Su/grOLew+0fEG7UBL+ghAW
aypXcgBMgFSiMP+UQaGwyXvG07wDrPZDch+txp1z3uaMC+noB/0BUx3sLOa99aydLYMZL8oy4JXc
KJ2F+bNmLVaHr5z22GeqgVmx4hT0MaPGjtAI0bo2IjfKFG/Jag9UucIEo/TXhahENqfFpZ367Wop
pyhXz41mvAny3eInBKnSH9Dg+6k2gdBBscqnuArbKEsvOKoN6sPoEZp8UCj9q8pT9o4q4Umuxtq2
zgWPuem0schhQdB2KcTYMQWm1ZWi2NPMMhJRdA/bPQyxIybG8KFlP60EswdZJBeT1CEsYfQLNBe9
9WD89DFzrXDicI/grxlS7RATREr3TJEKSgvcWHxSleGKXJZlzBr6ypy9DVaGtTeqv4cw/lDEijJb
B9w+y6XPh78NI63fTEi9S0HyAZt5xhoF+HQZJmkVa+5oj0H3mQLxpEhCSqWQXGBAUncuJ1WEzHIP
Bk2KArE5j1VCRbjx2rt+/n4cS4WjI2cPp2XZlB2TkqrhhWZh9lqvPLDiMZDU+b5oDDd1aTnIbXO/
1mhdwv5tqYtzGnbUAGb8KMaYFhucAMjnHgZlJXhGfgOLtMPDeO7L1IuYWYRx/SOrguhFsnVL7iyw
rmHoC8lIlO/i3MZHn6hsjaVcPGTyirumhI7GqspjO1dPMxVjXyiXseh2elrgKOqidwkO+EZEuy0N
CybNTvpJJYyvZWoGrMThl5tgQGbpHFrzSRajs0BIhN71r4S1nMux9QRjeTCsD2vwklw8sUasbaPP
XE2/p5lgT8tB1/T0QJk4bvM0+dZYkyI7vLOxUnGMsItQcpAqzfZa7Ri1ANZKGbIRL/mwDI+msVsS
eWuWJMEVj3JGtkav38UB2GVXUSMnfgGvt4TZLrLmfbMYmRtP5FzOMbFeJFnujRX1aCOF5/QOYEwl
plfrWrFeosNlskyRK/bd7NWN4aeIHe0m04nwIlhy7mpEOoX+JazFAU3IozbAkV4RAFfDqGxEpnZ9
B4xOSBcvnpmfjzzObCnqgZUtQW6oX1HbB/AMH9izQwvWj8w6AtrWBdcZ+076zE2lt5UdjYXhK82C
RL/ylxo7ttWZ7IhaCaYEOWGlJDNoF4h2Y/1wV7IgXWiq8TCY4peaEmulKk9NDTfeKPaLNX4DZPoS
hNAXhxA2MBoDWx7az95Mr/gUmUkN7cNvcBG4dkk9IbyC6wR0UCpyVNspm74fUeiJcDK+u8x8aufs
pKG1sPtslk9SJe9nAn5iYl7toh2RN+A/gV0FKnGt9hWR8SBHcuZQaf5KsbsTm/Y9H+JXAHmKTwe5
nyfpeRmbn5IF70ZmkMcYXLiJ3NoSgyhu559xXUEbVZySkXxnMOjvjJGJIk7wUydxc+ExHMjmcjEx
lFNb+HfJhpFLHsv+yVGLeOElgto2+US1RT6kZXFmdGfYcYaH15rqg1CgZ4ozobJjafmBYMItT8Xa
T6hwc5GNbd7VDhbxQ9vVd800dX8n9wuHXLVy3oO1bEZxQ0zRylU8BwDSsEaoDG8RqkherVtnSbPE
Q5jFON6tonjq9Pwe2/ax9j0Kqfg2CIaPtQvjzpjGrpKZ8T6JMbJUNYuySFYqLkVpX7J7sNsmwvJJ
4BFJLeg56AP9Gq2P3yIWtkM5+dFS63GB8YCqVmZ0R+hONL71+uCY6qGs2cIsLe9xnCaOMbZvZTsf
VFqF2KsJPN6oNVINXXsmfNlhb6ox6OhGdxkxOS1l/C606RPoh3hfzmTUZHKufSiC+IOtieNUep8m
Wi0oFxDm00OyoCCf5ei+mProO5Kb0ERqLFPTHlu1Dr4+ahoOt9fVQjkx5ZROgO8O4dygbUiAQ8kX
Pqm9YKFNY6t0SXPVqZGD1wiVyes1if+j4I/PQ3e0yFXjTQkzpNO6vktJp4jWdts044OZ5/VOrLmr
NCm8ab2OXmJAHLNIyButKdCV+VVLG/2OpzIclrqPaw0ilYRoaR5PfWLcGpm3EOCSQTSwylBsM5Ep
4veAfIRI+RVW11ZA/FZbqycoGGOagZVWET80jKeZyuETs64SCsc+ml+web2RFKz4/ZQ+dgJ4VxSI
ofGtUDGgaQ8mDaMbVT7IQWHy62y3aORfJixis/x4vyPgsBAcSzTI0wAfxxoeEkYCE1whZ8HBmojs
Oe75NQxF4Ht488LYCD+ZHAAwFQNzyg6xgUSMkMunGJLBWbsv3YuSqfO1ifX4ljRx+IB3p+VigOQu
k7/5bWTlui0wb3xnRg4LKh7LxxU95I8Smzxc5N6TyIP4KaYkPiWFNoEQ1CSV7evSv2Qotk6oawu/
NEV4puuQ7pHZm7sFAptnxmV3WO5Y2budgzwuwMKxQOtKDi+5o6w1vSIU261gmBpkjyx8nfToPbSQ
t2jpu9GwTpJxU7Fu6dn1CIbsog+sD2O8tsc8jbOToRTiDpbmc1fyNoohg1BXEcpno860u4lxUAIJ
iB07zeyrjQBIlEgYIsFDyu7cTSUxeBncWi9ETCJq05+75J41lZTNvXW6GCUuSKHkaFPYt98awCLX
OytJV94B6TR2nRibbBCPoCIud2xqNIRbgRnEllGS4LNkLlzcd8o2GftLkxgPCNqShwniJe5zdFTw
bYIWAbUz5x3Yg3w4Vbr0Cs1rX8mfKSgwUrUok1DwsIDuWdGnmZ9hN5lZU4Vi8mqKR0JSNuN0kPTI
M1i7RPqlMsYte/JNQ01nSN/CxHoxFrYpqayL0ryBPVnxAKXJM/etzUjYQj+0vlEtLx4ecv7QCYhG
OlQ15rK+A23b9+DGN5pe6XgtYSzCRgnuSS0MS05RWu80mT3uEiEglJOX1sK3SM/ScKpEzkregDpT
MeF1l1vhUpn0CRx8pHSo8q4qiktDsLdnJoOrQJZ/zdA7ekpFTY1bZp7y2JnX6iUufcxI+ypZrul9
njRxSbixkrfB0ln0tfOdvjk+5oN1CEcTskVPzstqJvNOXtPIzY32V1sY75wdCIDb7CMUBfOZ8WBM
SJdF0V/HGYZZ0RvL+zIARVtWZzT/qmI4lmG6uPEpWFoo2o3JczWfdWOT55MNF/8YZas3ztLL2rdY
nZHrlpqfLBHC5dT6smQOSWYswi9DmgmPi7XomOog001h3QvV5I/5ArsdlqmQZLC80nmkyMJ8Xa4k
gxlW+BVDCxl6pK+CNR4hFx2M/jshBM9mOCVvVW1Z7WHO33necvNMSOKq+bUEaViVqF5NnufsyzGr
WACWxoaqrJA+jfSzrSGBMu87TgbF/8AfNESkG4w717xue7sWIUiHeZ5ylExEGylkWiKv23A6EyUH
7VAIBxDtVnRb+ghMsakY3wUeL0dk6AbSsQ7QABzbRHxmzR3bg0oSz0bSigW2aofDpWBX+xtL4t9y
X/z/xsuwMBv833kZfvJBjdS/t/8cUH3/J787KwTtr4zniX7Gs2BoioTL7n9ZK+5fAl8tWTrVtiGL
hOn9w1uh6H+FmGEqomIqoOINU/qHt+L+JWAZOkMxzeTJrEr/jrdCwpuEd+J/mBmoYuB58B35DQmz
kXXxT8yMEDJoirnrh0Yv3q27+lY8SK+Eqlv40hDsOLr7lQVFwGTjIG3vZbE/+dnW2Fv75Vs7jF/9
rr50p/KW74Rz/pV+kUqwzW8Imo1P2NThpnnvXNHGg2A3rrUFGLyLtqpr7dfd+EVmMArgxo4Cxh1X
PNnv8UX9SbY0iQf53QI1mW8lnPDP7a0/dIHgEVV77p3cQytj5zt69mt9mNzwmu4UD9aOLbv5ZXGb
K21HRZV1K9xki50aFvq5uk5P02zzle66Hkx/PgzPsHAehLPyKQeqzdLf7w+6T0XtNT6r+G3mioHh
xbb+k16qgN/ypOyNbfhc0OFsrE/zh8MvYlbJenKLpUul8teJ1XbMoAnwf6Jkbc+Wp23Fp2g+N0Ft
XT6GYxJARQ2iU3xZAuu8PPMWHngNP7JbeoRLbpJAt9kT7suzsTE2tYch4sYR7PML2p19oyx1C7c+
iIFyIG3bRrR6Mm9hUHqZi/LJ6TeFP32XoddChX3VtlUgeZbHSHY7HENGkUy39uGbsc18Ff+HM1/p
V4ifCz2e2mSS9XYCk0gErEyrcWzyTfSRS3uWFgAbd+wp7dKb93CEavA7k82Y9Vf/CHIVTeFExtjr
eii2ybXeNz5U/HTXbDWHiFleFyRs3pZ0F+8gGW4rP9pTCN26N+FUHM0LP+GFXHS0V268Y5WEr9vL
/MRHSv2gbHG0pV8goYSXbD+eJ9/8WSAsbsYX64FH7Iuy7x/bMwJ0ifXViI2H5Tll80bYiqfEk1zw
Xz4oAG94N4Ml6EvbsdAv7aWz8Mj1ib06Ls8JozlP2lRH/r2DpXATefqeakJkGrFJfAZyvzAlb5rr
eEngD8DKP/GmFaWtO/OWLEUm9NJtDr249AQYLCBRDqPHVqnYFB+aMzuNHzt9akfHS2FvVLt6SD0y
BDxjm395/Q3VlP5MckKUHieTt+mtcumPTTe0mYG7sksXBkvUb96KI8Rdrz+TpA1ljA6H+43LSLTn
3YzinE0SDy20fhliaJgOnqS/DnflSP8jyBg7rJ883OOjRNUxK9tZOfaby2fnkRA+u+UW/LIDFr8X
beVpvC6P2lOBLA1Ce0FhYRP7mpPvwqLyc3DizfyUu6Zkb1vw8FiXYTFzKeaw0RxkQyA6SWncoOif
rAC7UL9sxc9Z7eyES1d0yZRuN8t7E6wvhAuhzI3cxoFegqL6s7oNF3jaMe5gVvdz0OxKXOrveZCc
tVvzk8j6FjV2eDI4lggQCMqD6iMdF7+1p8aViX4/D4815HxbUrzujAlmw4ZxPWrPiERtWhWH/VXG
aeTRC5YG1st2k6v1JlHJiWfkAe873kU51DxeMPkoN5Uec/SVWxtwB2/0J1EG14114TqOjoFLBheR
SZ7jsbqoXyZrdheEJd78oAEnPu+M/Ji/J4/CToeA7ZHh1PjzD+WdTR/7wpjDQrG8ya6Cyz29i5H0
MxlW3nl/xdeudWT1BWoXIRffdfvCiAZHvl9DaCNsYN2quiubRyV3y49JwIi/NVB2JGCC9jMm6F/A
/jeFOz00tsmD3tHjvYLmYHXJv+CCQH6LnDKTXvDE21n1xqJDKgHCIaP6DJPcUzzlcaDTiC+YVvsx
kN3smWWa9Evdswoqn5piV7wML8mKb4kqaQtVh8Xn5IvH1tTtN0P3WZR1zzSyuv7cZ4C/Xu7T2S3z
B7FnJO7CiREp/V7RLWl07bpNe2W9814vj2yizO30OD0az1xTYJrt+dQ/iGAsAJ+TbRj018x5NHYS
qx2oejaZcMv0FZuHyLpGgjO9dC/iVURo5d01pIJHRoHPRHOr4BF+Ei7mQ7f9YsMHH0d0iIOoj4L6
bsAsG+zhtUHqRveHVX06StFD6SlnCMOztinfjOFpKCb8dIYP5JEBFeGln6m9+Nhfio2xSxxmxQ5N
g7u4bOps45iiO9vEN77Pa27H1xjxVzV53BySI8RB6w4Ir5DEfIAy2STO3c/PsnXHsUFdbJf6i5Ig
O/AxCLsS8ugFyOXGPBKUAMgNjO6GKEXhmdCt4peFa7rfyMUxeRXLV+nc9m8SiGkYA9Gh+1Fg0DT1
p9Y+WWct22Oltw6q6DuNSzd7xkwyzvbT6LrTZ9G5eoqi1k6x/m3Ul2j9Go9S3m/qWnbg38VufURu
xdluc9nPBucqfK3oOng9cRB3fMF9lXDhgYUI6/M+JTPLZzVRPXZnL4ITT8dycLJHoAXMc8CXlzTW
mzQYdhjK7ebDfDBPBNUnTn9sUO+UG/mD//THPFgO4VmzibH7wKe440fxoTJvc/MD276u5aSvdzoP
F/Ut3g0fNbkj++FDuUxbdU9PP40bZuxQ4A/M+5vXSbtIW90ZHNnjtWKiYDY1+/wfpADilqwexrh0
NXi7tlyr7DSSAbP2VjNdI/MbgsmTIFydocL38DIxWfsadmFL+2MbglsWQcgoZvYqww/igIuMq3k8
4g1D4TtsE+fdJBl+I1UeMu9JJ9f5IlYBLcrcO18i41LV//fr7VtV8L//vNfonxVq1ySK+//6zz/8
yf+uTu/Fd/fnv/SHf9P9129fJgDcee/f//AHyoGkX67Dd7s8fHdD/vv3//vf/H/94n98//Zdbkv9
/be/fFZD2d+/W8Tg9w+lNfXzv6jG2+/vz+8///2/s+usv+qqJlkm2DgRxZVJITx9d/3f/iJZf1UM
xJeWfq/SZVnX/1GIA6gzVCgeliUrooWChRr97yZnRf2rea/BLQp4UxYVSf73CvE/lOGGLJk4mzVD
MmQdg7N5N2f/s8XZDDsRQr0mMA0LuYxmfT1bYhNvhdnqXXlthxPYl/GKFpEY6FCRsINhhPinN+vy
e9H/H+VQkHhQ9t3f/nL/Gf/TCvz+O/A2mJaGEVxSlXur8E8261lPJqVgqGkvgyptq1VsToYktPsa
aZrzr3/UH7uO338UPBZR1qEFImX4k6ObwNpOG0VYIK3Bsd/LDVQ4pMCsiv71z7n3V398TZZoiopl
qXxYus6n+MfXtJK1i3rjLpUUgDRMmbkQjWs2FHX9qBPMXaDNwZPHIpr0H5On08JIkUzmYfkEg3cf
96hWWrqK3tY8TFfdumULU4LtNJaaZDdgXQSvD8cOAhT4c4rwdAJIA3tMwSNdh9JZLfoJwTK/hTuT
LA05v+mnL6PUDReVLMjYMc0Y9MamAWBOXmYSaQhCCVm8RDp4lFHFMYKeDO8v5HkjZpu01mogK3JV
/s5G4FbnVvw/fPz/22diiZbEpMSQJCgAqvint2om4DY0EDPjTZo/9WbGHwFaO/jXH8if+k1uL5kt
Pxe7pMCl5Zr/00/5b8rOqzduJtuiv4hAVTEU67WDsixZwbL8QlgOzDnz18+i7ovV0lXjwwCDAewx
m2Sxwjl7r42wg/ACi5AAHcIbtEJnvJwDsK8znwhSfLvZSwvEOUmb9bjHhhB/dSwqYHFDgtYkiv5m
TPzfVh4qcWSoHI5+paQQnqI/jOhKKMMs8O/oJ7sR6l+1phe0KFACzLfsHvupPYuyxHr4/Cmo9VT9
76fGxZiMpMfhm8/NCP32YhNyqUTnMznOeBQpvOUpJN1ILPlZWGb1rzB16CoUzpA/aYWzkm5ctKCs
Q8W+D0tlyKKJCZ8GsDs8F9m82GxcRRCz283Z3WeNs7ZKaXX9JNRM4f1QKRtH0bYR2LkRKfSRkbM+
msO7ARIhtG07yjiKWfLfR9cvRdKl4Hu4g/xxaVDxxA5uph6QQqXM78+f3QfvyTja8yTzLsxRY95e
zEL4SuqCtsCx2ME1lmTnNOcZ3BRWYF99fqlXYOjBjRnekacl+FJbuQc3FhUBdT/CWWkFxKLc51mF
DJYSnYcaBKoRWQVVwf4gpzS5mVGt/VncxtxO4QxXOS8quBAiC0V94sy0giiR4/pCkxZ5Lw1AxRhM
KV2pbYImFB94N6PcwYVbfRmASQ7bZArDYSdUo346/NFPG6s/Wz+x6sDIPisuIl0SwT6zcszbMR+I
dy7DQt12jhcYJKjK+zous/sykdNEvGBnVRdl0aym37Bluuq8ckm2cWcSPF1VGU70SOto/L8dyP87
pygqVYdDg88dHQDcV6Zhd/3zf9aU1Dc1rMWGtxWVaMikqvIGtjZ0rY0/De5jASzme4gYTW4gfXkc
4WUV7Wv8rDeNmZPflNxJb457u3lBxh58p7myfE9NnV1rumzUuxMoXicNrLBvDUE/BGxAu/n5+TCQ
69d4OAyYGJUHxtTW2jlYnLusSYcMsd+2xO2YY7EuhkvbQncMrxl8SEEmL4V35Z92LlF5WFAnch8s
tOUe9MhlKOCC4ObzLgRZaY+2hzZktFhzyBVbhd2f/9jDWZyZxfz7Ww+mscBH7Oyt82uS2nj0Ca7a
umQW7D+/inz/XhW7HwgrZoW8AHh/+17bZh5QXKNZGDGRvZBHnu4amsQ3+ZTUD2FjExk6+8FXxJnZ
F0W0J1kntgVbVgm3v/38t6wf/Nu3w0/xHYdpm58DzuztT6lilMZBXYZAIRB+tVXb34VtE/+qWvMn
d3OgqzBgduh2bY0Qz2uOXP795Mfuj9o5C5r2XKkOHrgGiIeXk62MFS04QdqkvnJXASSqOKgsopDe
f55tFUgeNrCQd3xh9MGjnxaAI7bAW6PmqAPWV3pnnUdrgYBySe1F50cWq/cjar2er3zq1Txh92DC
7Rg9KOOR6Y5ZjahAIjRrEZ/+53HLVVyXurcnmHMPN8DZZIC+jdxV1BgH3L4glERIfWSL++G9UOj2
IEVLKQ+3g6NfaH823Isx9bx1rbTeWYJLfT4iP7oKcUPs4lHg2wyOtyMyD+JhGJw4hB1sLTunXoK9
24XZkW/ww6uAQ2Imly7qv4NZyQ1zFFBYEra6WsWObmdnZ2PXT3ef38zhDlqxaV7fCltKjyGgDl6/
UFPsejkvZkwh1pX2ZJ9U/NXTNEmBUnjN/M0kDhXWtLCP3CBHqMMv25Z8WMb12Zl5NCnePscKY1Hd
BMxlc80/DgCnfOhqNIWovwpQoUDuACYT47Yq13vnV5uZB/ZFwTYI4vLIR7c+zLeTDEYjbXxvPTr6
9M3f/hR3Um0cOcSS8bCrn2FdUlBFYHtmnHm6/PyBq/fXciRzCQumS2+GNtDba+EqauD85AF058V8
42snjqJIUE9vy0o7DnahmJyaeBTiwm1Sett+lgRXOdpvm1NDH31LEJ/I8zZGpL6dyHmZUO97rnWS
QwrIKF5kdbmdfQPKEU9BUmycYQb0ZklyUTctW15svI0Yuq2phRueOv6A1Ozze/zgFtm8KZcDN2uH
90r8+mdbMDU4lOdA0QQexHAC+FFurbDrzxa4lUc+xvfzM5sH9nCc6wW4EHHw5mTXZ5Mj6URZeSX+
oJHsriziUjh0mr+AKrojO573d+YaB7SN4hjBcuQf7OwBfhE6M3K5eUYYQ/jORBWrSyT9FSn0kcf4
wTLMTWmbVqBUvqSI8HaokPkVOClc0g0d82VTEV4LY7OtLgCxkE6/FIJsRlt/yzNf3fWtac6FjSGF
yOj0/PMX+n6WQAqqOAxTN4DbbdZP+Z8Xag/kbhAGSD98mKsnFY7taTw1PlrCBqDJpreDBWGwcPeo
+twj2/T3j3ydzhWtTE6u5KofvOF0dmROIifRFxV6cPTwK/gC4HVk0Rb5/DYP59z1e3SITl9bpZzb
DtdC4nqitLUS9uFJ/0sWjkWElQr/4xByuBdHurxXOrOKJf7ts5TaAw7QDxC79ZJ+waKJYIF4kqvB
dssjl3o9mv07r/G2pLC5CpgRxRZ1fbb/vLckdUuVl0TREZmCqtxCznA6BzaFqIHoPxSINqRQgGuT
u5zrNDIBr7KwZjAEE5lxYeIb2ipgaaBDpa2RgPqL+qruUgBy0TgN+ivoX6rMhZu5AourFT8NeD7D
DXF3Y3kb+yiZThNPWU//9T1xW55DxY9sCRdV0sFtOQ7cJKwuqGjz7mxlD2CBgL71+VU+enqO4Qjv
CVvb6+zy9jJzRB2nz9BiuAgCn6csIscr8Emeo+cRqudqWOgXCgwi94SnoI9yiFuqcf25GQCSLBiQ
Jjo430zMBsENkn0Wwy9JmxqifJZGIbP3mrOzHSkiTDdwYRo8eaXqoKRMdgBQNGtEdWS6lOvqcjAi
XJejPBIDX7KcHNyTGWMQA0nSoH1PHiQItZ/tuLa351hfOLhq9zjggQRUefwQgGC48lRl33z+XN9/
ZXxnfF9cH0sZX/Xbx9rnmR6ywK62IxkIJ3EAkUPGS3jkTj+4CpvAdUfjSC50OGWFQwf1uQSwL2sC
Iyul3PMhGMT+83t5N0VTR9XKKPaCOIy0EQfPEzcDG3Y5Yb5Ev/9U69z8BT6SncU1QYV9bKcwE0XU
7yEeOb9HmM00vRTSG9MvBM0d+THrzvPty10XQRYL7VLpYj/z9slGMjdLUriA5dUdsJPtmhIdbtlD
zseu9H4YMX+xKLls5Rme9sHKhOlwgM+PbQksndtfLZCraT0XLvXFFlIsMbzREILW1E4x7yvVe8nO
6+Em3Io+VA+f3/a7N80Gw1vVNhxeWCbWBJp/JzlhNznZ0C0tOgDWVx6L/o6S7XDy+VXUu1vmAiwO
Wmkq2hT3Dh7uzAa2JHmNPOEUQVjlK3NCDa757eK82lKHM9fFRG+6cj1iz+QMz34iaRGNuG/hc1TW
vTun7ulUqgGwFMyDy6gw0UWGf/W0nXz33iHufY/1wtt9/sPXEfhmUKy/26W/wX6FIqh3sGWJS2SE
hcCS6Dr4fcsqAhm0YjhhhfrHhsUHr8Khyspxgl0LyqaDYRGiAxA1ziKMrDbuggDda0FCuh86u6FB
XxhmXdOeWcRmwl0npP5xRP8sELxXOcl6KF6JixLxN9RT5BDOyh2+ff4sPvh9AG9d3iNLMGvvwdFN
JYssgyRGadgWCc30cboOkubIDh947eEjtzWzjuuRg8mOlGnh7YjscxxRYYiqf1FJS4MnWNCKClEN
yV4VvTifIgdwddYnbQ3NhF+wcVhXnpOOyPNNCrj/mcBg8dgRY/TkFF5yn6czqSymyB6zfrUvwrWM
f1Zz5SOyDmNf7u0GjJfKInyp7Ls9cua4woMTtFZ4G5PV+1tMnGW2bDKn8NKFv3WteIU/0lhaf3O7
ycg2US7UEoJag28dCkYCg6pCn7eyM3isJx+43uBga4GOiQUL3T0uI99EGu8zmyr6IyZPXjgR+ADh
JyTfsyqR/GgKZX9iVY/3S0LgwN4R4ULeXe2ihbTjqfs+mjFcEGtExY/axcSzEahmsduLjAq58ho9
nMh6dn/V2mQdNExEqruEiqN3UrgzhtqURFN0UaU/CQY0zZirCapqfO7ns/vDJep0Ld1FdKrpdaBP
DT0xALzIMDUMav06RwVS/bRrMUqdJbVBYitdZQcAjHqIcISALE9tUczWKSbH6q63y+ax0fVyG3gA
FrecVNl1kKOYfkkJof1ms8KQPAmg4k+lxu6Hjy/lCipdtIbT93608/Kl+CUmr9irfM5xGIV0dFkL
Sq/dAWGj91yXpfUH92qNmC0ulm9WYpE7Yg+hpQi3U8DQB+XhlQwdnwY6X1KYbj1QXBYM4VG/lO4y
4TsLzFcXeOa494HsgnsL+v5nYQtqywxIGy8l7refuVugwE+SZbkusMUvp+Brui8Um4rvkb3YPzxQ
LMU2nBuS2IDkRtmt9KwyQiGFPPtkcmbOjSiDV1kpxdv4lERr4MQT4Vf9TpgADP7cg9ExhD374P9t
NhcCDkVDfJydY/9OM6Tg1gzXb+fqDlVC4tdY15ug5Y5JnjZyT/hMRMa2bQisy9te/ykX1xq2uIjH
nHJtinkz8HoPTTTxSfImK0ZUPl7RSuds8AvPI17IAh3o1g1m1Zk+ArKNRHIMHmeLfpwPLoakS0BQ
sJBK+0s+mWZ9egW5ex0WhV3iikUDxYiRcTtF2yIYNrjYrDzV08mUB90DYKvBQp+RRN/LpupIBFiW
4UceZI2PaWjCVN17OkAhzrnqKsDM+zioDgdjT6KHhUujgnBqUqdvt3WeohVD7F/0qKWrhJYpbQUP
u4ykFDJMnmkuqYdXjxjrIRgS3AulGnJd9TUDycTuc47nP9Pgw2eoWkhHuhiHhzQvGsLmK3bp/Jy8
eO5g6MHXmXR7Ffo+uGAJlfBcxq5+zsKo/z4By0ddxBZN0PNIOr5s2SEr04tJH3oxe85lOnsdVnaA
z1fDWMGVyNJ+bTYkuMExYzv0MbpWoNeSUz89l26EQU9Xw8xERBQTCLamdy6qKlPiAsMmrM06Dfhi
MzUUp+Xk0zBLh7TAceFDmx8rC6Akn7CxL01hcJ/4wh/YhzeOkru67QwOkRQOTj5l8FFb0hRweNU2
qce0GsBXZ1OHmmdMzMwZ/TUKDt7qqZGhRP2ZVCOToj9Hv6ewXkj5pFN/Ynm1vvAKHNPKppoILDGo
XjgWoV/Jo0TdGrCEIHM85u0t8fLqV7ja/LZ2ZcFUjYqhdJk71xk2KfDohW5kb0EyJlBUQznNNEWL
JACdqCP8MlHHRr/zh7w6EyKPH7tOYX1wi5zcJh3Yqb1lCh+JjjYdes3BTGuyVR6jXpwjzn07p0tx
STimIYQNwpgdA7fr298xBxTCWNRoQ+TPwRKeTXWKLq223eJOL/X8B14mWjDddfZ3p5sj4tBDm8Vj
bGOTbNtJmXwPNK/FKN8swy7PwTBvOPDRD+uWeEh3qzl7uS38JnrpdeaPV65h2TvrfNHiIe9G+kCx
4dS5SThLk0HeixLp6eB3sDJgki6lN95PyuIMCtMhNKh4aGPJGRKy5Z8OSV/fL4JAs6iW12XME52D
4VI3+LfrXPCd4gfU4QtBDy85vqwipKuU4I+n5wrrwINi4NB8TfuHItYAK4oHf2DM0MlEVHYT19Vz
5qTnHC6BC6d/RJycsJ0+dwexLpA3hFh+CTxBgxMato/NNGcs+y5WbWx1p/T37pM6f2pZ3jFxXaLo
SO7LJCbGc7h0vewFAxlMmvJ6kc9l/5CG+d63f0lOdbnU5w7/QjsT/tNF+zi3T1haNfY5P93FDq7D
vvUAZdocBKOO29iERUDmL/Y5TPSUtatA3PRWhjcrklF/FxTagxy0Rp7SiABEKvi7KBO0cCVshVbk
t2Gg4cXX5N7r9qEfkK+GfBh9Xl6TIca0G/GWtP7qTNk5qakLd5jfd03zxF7jAd8UxccuGn+IQjdn
YgaZNC8/vMjd1y2wKoWO2W/u8JI9YvgBKjgQXtipO78KvyYeMWrpox9e2y6Jxz3nwU3OWnfJKOv2
1fg3rQkK44gU5GagZ9k9yiq8diJVbZJpxIy4AHGa6DOF8XiftxB3B4sUCkefN4JImzb5KZtiW3fK
3WUDwWWjOiH6AqhsVpzQy/k+QaGUERW6iNaNKMW9whRhQPlsK9+luA2ik9v0oG2r0440ZRudL4Bg
e2cN4fqZL3sC5AmzhVWYuxi/xyer/m4Twxdaya+ky363wUjsXVvwlU9XYZLu1zRw3+Q3QTbBsLXk
eRJK+4cf8+In/Na2NU4XMkIHHMyXI7JaKOG7UYnfJQNoX2fL79j+MdLNH4kFJ135KeN72qz4jsUT
Z2Hv1nej9P2BspeHQjhQ41745W+HfcuMf04X4Zpf6wIShd1ddc2zstoS3mB6m8XNGSzhDaxxsRVL
/8KHf1P6oInI6Sn3vWaKq8vprm8AHRDY/QuqDzLf2Erot8q8YZc0AeokHO967Cpx1YhgxWbV/lPE
0HFIsXOvUWCd+XN7JgK0x1BmrtKBTrT2r2oXx10H6hLii/XFS5A1rzHuwGRIpWQ7cxq16e8iIUJm
yZs/icofRl8+6yaatm37cxg81IS4gQnHHMM1KNPtHFBwBEoHxF2TpOnBePqh1nTNXK1BmwpsOQ60
1wDOHHQyu2yJdtS8RnRiI7bZRL5Gd3btXN+BiCfyF6IF4Z644me9jVol2y3eYAJAI7KoiQZYc0GT
ZY0IhZ0QF7shqEyL02DA9+aDktvPNXWvzF7XllaFgPYAsCr05GrSZA4k5Ths4cqL0y4JwbovlSV3
Dql42LpXfFjOZwGN4DUZBao067S7Bqa4SYJUUbzmqHSvmSpA50k8QHND1ooEJEnZ/zWDZSTsFz0R
gTLn5FKS0jK8JrbUr+ktmvaeQ4WaUBfODMXXWhH04ngjmS/pa/4L/nayYFwnJRdGvWbE1I3v/47W
4JjOGfCRTWucjH5NlqmzlJSZZg2cyTrqXNvxNYdmoHCE9n6qQaPYC1SH6jW1Jo06fPrxa5pNGaRl
vW1fU26cpibxZmJ5ufOxLCyshNFWWIQjL2k8SoKpbAj/PeJYUnZGiDhb6UxsRNxJNrR916ydIve9
O/OawIMgAoEsXASmy2ouSenRQyUxhr+m9+RIlf7OgWPnfGwNxs6wzgaibSyj+509rhlAlh7Z4I4q
hfAdURUbLmu9oBib5WDf2RnKkC81U2yKgLNv9Z6uVQjJrYGpbYuRmLuBgMu/SVFbNHDqPnxyBqom
G1dn4PaNJau9l3YNCBM5XJVzG64ahh6Upxv0Nbe9kGmFx7lNrrWfs7h7SWc1YKv0Em3LJASxqyRG
vlPgmeplobsJpWuSy2OW+Hm4oxMafIPEWLy45KETHuAW8qcKIsP/7DGLOxTOr1OylNF0DwsJsZL6
gktgytrxi4reEP2TjEN4Udb5yhvqAXAzOGt0C8LY4orUmM4/o6YEljP0THyXjhKncJ2VJBBWwxeq
Ddw2TlOeLw1Kay0CU+Qi7FX4iOeVtaroFnpWbllo9hhpoH4wcUNGgPnAqu73A1s3yL25T7NPgAmo
gyo8T/Ih/h5OhY0MOon1AJrAQzA9Kbt/EU5Y3kLZtfmoHbL8PJXk38Y0A1SdZGvbF0UO1Igs4Evc
ZGHhf08Mcp7NMvtYOrKiGs9bW2br7kiQaNF5MZ4IcDU4m5Ig/mqFLbr1MZhp6MZen9wEHvBlmAAk
MJJe1gzw7HMfykhTjC+cMYhY8W3c5SfVkJbXkhRijvS5Fb1U/B++e6mtc9ZfX6FONsbvYcWQcZPU
Le4ikFimu5VBVvwkmpAu4NBb6mfpBeU1Qohebsks0Vh62HT/stg0fwUCtXAqgCbrn+ZQfjLOSj6l
x6aPKzhviYp4oiPHsJNu6aXeNA5BkuDoy5X9ivSmJTl9cMGYV+gbb+lvNtVOj0v/i3IL8ZF+bpt7
LxyLW/7Z4TmTJef4VJj5PjJscXfwuHr0+23d/ZV1EdzVZdI+dw30wf3cJhBSEyoGHIAqJ/I2YOlw
SyZjF501DZCck1DMJMw2pcNu1gtSuhHGxJQ75rmdq90YO/AdIc90yd43Mn6SYZQ9BQZtLGTViT+b
KyA/eUbwXWNh/ISCkrGZtGCP1JuCOgG2pXxZCQ9dPl6B2V0BiTOt3u3QEa6xtckDCncDW4BzP+RA
wzGiQt1P9178HrWIcYK4onkqK6ckcaWTigAOoSHxpUHhbCcMvP5OA2Alc8aaUPmnKvdOwfJdJqBI
oQiBE9iOcWGBcXYtWjuuf50JIJlbjrH9L0owQAELGvHZhiHYXrYCNi8VIKsH82HPfrVFoPb6t9Pm
rhgLtv8+xCp2tSmx6OxmrZbQ3YAdVri4yMcMkI3beS7Ch1B47WMJ0YbFK8xHZ0+5gjEBs51F20wU
O3ZwCHV3AukZruMoQUMw5sB1e/lUuZtmTCEila4byVO39MWF7JAg7aZWI5sHJu0TK72Y8JbYkBLz
C/xxmkckO0JmGFzOIa0pB9wAjtXBBYRKtc8gjNa7KhowXjiJFYL6qPVzXZAjt0E5Kn7ONafWk6Fq
xDPYwOWPmofqJQgDpz1fplpfdyNI9w1By8HXOYqNOs3mpru32EVQcWljhhi2dbiCCRSi+pQD9AyN
nSrCj8CbWwT401Clu7Gl9LTxAVO8BNGI8pg5i5RLZ6pNvGvDvhXsJfruFLQNwQhju/TtHqzYgsGj
J/JmE1jAZSjtFMlXSgHw+TrT6mbX6UCSnqGJbElbJ7zpJKWwPXRfNjZROABbQfueYeCuWbkA9Ibh
rdtUDAaPwmhEDAiSVxjuS6+ANUBDAWYks+9517u/pWB5YWXqFftlu+KEY9EnmNQCpstZvPJHkprc
3iMeXAOOrKUG1zWnv2gDeNegeLovZesxplL2w97JbGf1t6Rq9X0xLOk1YQ9MYsJ1rPzsv1dUEXFI
ZKEUVOnrvC11ysHQAS44M3IghGfqUy6Js9I6chX5TlJLsw/oGSnzBlU+vYeDkqrDXNyhl2DfYCa3
4APr5UOl10iMPLVWyJbiJMyop7KFvSQVv3XQUuMIJOS4jU1VItq6YTjN+9yq/CcPL/zEAbtp2fsS
C1HzCsuA6I98hjITJQ4nxaDJol86jiBltnEBaIEyg+tTxa/TZ4phFp48gkOm6zQOOKew5XPYY8dV
M0GE6jDXapMIvevTylpTxieif4lQcPZDOup72S8dTPN+8IAazIUSl/BC11nKZorYdORfk9jhifBb
3xv1lwAbTlRJ5Dy1JJtRVqdw/LeFMPgC6z7psaAv07Qr0hUHmje59wdtP2BiY/sTvj9mQvM0NF1J
81x1rt4aUbrQDoo+AI7sjfFzp4r6mSWwu01ZoqDhkADzFPUdu/K5TCooM+z4gO63NA+vFoAXCYd2
IFRbma2JDGRfdfjTMif73sQpaoWycXXC1oZ592zkeAFVg+OqBZNx6M7byje/HQJp74B2ULmuwJ89
0wgVaCi6pZAnAsRmtFG6rQM09LDTwoApZTP7lEBBqlT1Ezbo8VE5q03LKROKTvXgyZrwYgkucKQf
hT9ygii5yaw243UUsfziZAVt2BlTf7hDUASjHj5ocZ+yKWLbxx6VuN04+RtXA9vAbs4Ha9/2Tvw3
Jfr2nkiZ+RquSPSQhPYChXX0w8t4AAVIrCrlNIisHLg7U+N97GEJv8hWL6hv3eHh869NrsP8bTPH
wZPi2sLlS6CHcdA7LVP08Ykd0/meuoAAXmrGTz4qkQBuarG4eyBwkrxIx5vaW7n0MdOhS0OXDA8L
bZBOybLaE1xRf1HLUIEzRFF+o2bfeyD+FuSEF+QLyAl08t+WQXjjEZmV875Bid6JBpGnHAwbvj7o
oUVEesY8/G6b64m8y9AfefqdTpt7h+7CM9HHw03jT+1dpePpC+fC6bGaPHs8bdBi05JAm0JHzUI0
RvFWjGft4BMRM2SV+FsP0EjAkmWABzkjQqtVTn4bNAO28Ij0ECBCFiGeW0/BN3EAOCe7EHp+uOnR
HK9GYdk9qV7DX+/TPuq25P9N132bk9kTUcz3WDnD4Cpp6Vqcu5MgXTAoSGrNK3v5lZVTTPWKT2hl
YJjiMQspWLM0sH37fAC86yx5CBHY/Wk0CUjyD20MHCUgqc1dvnUsU/+BBGleokp2R97T+642WwE0
8fiiNE0yAAZvZ3XTmKaB6oGJtU+W6UTOfDtT4vd/IbuX2bmu6SZRFfDH+rSBrQvljspev3dkYF2q
dEQB8vlty/dNTBrtmH2QICEe4N2+/UHKsqOGAnwF0iOsrmcEduzRW+cJULiASY6NvSLZ5cYu4FbR
Zi72VpY/qJ4s5pmaxUW9RmTNbUsBzgmCIz/u49/Gz8JgQ+DZYbdvKkoYaSuybHbjFazVRCduGdwV
fjLtjzyG9fs4+Pzpq6IEUz7yF9w2bx8D6rZEkXNesbEbaQLNbaP/GnLQtm5eJltDCvHOXQ/dZeJ1
Jx4DaeVnhs+L9GHct7TzN4PuxFUb2jPBrmlx4XeCLkRCKbhsVPB45Od+MFvZuOpQRdj4gnAEvf25
E+IiQvEGIgacCHZAUncA4k17MjWtOu9j8Eeso9hj2QrChxqwYHhxfxELIvZyqPTEh3d3NA5Cyk22
uPZbAF1EUzoRXWwfDc0k6yMDf92tHD5fDADIUgXSRedQWFSNmRw7yLLopUp9UsYkSYVwW7AveZga
8TYfeUDrdH1wPQT2K0OEjw0YyMH77IVFsU2S7+65wfAlYQO9Lx2n3o+525wjsANW0S/ibtSg/Shl
lztbE1LDpJnffv5LPrhxGtZMyhoxh4sU9u2bEnLOJ00vCXhX3/2xkjbApzYWJx418PN8KrwjyrT1
zR/cOEJw9HwUY7n714XiH2HaFAg3amaqG6ZvihvPaYvvuTfoq9FJkyPt+I8uhYyaecPBByqcA/2D
b0XU/UYaRyIMS4IAFc5fos8dB2SoMSefP8f38zPlJgJzhefjK+Klvn2OKQVA4p75QIWmXxNPBr8W
tLoj2+EPbom5UNKU4OFxb+sy+8/TsyroVM4QEZSpF2Jcpsn6EheyYLfbe98+v6H3A4N+9xoObBRu
WEwyby9VD0EjZ3/Jt9WYDmfwwpdzS+bVeW3TcU/tKtn99+utMxveUTy5766XBGVQ9RQ6tn0wu6dj
H+Kpp9+/Fyb3b2IYkOmR2fv9HOWi32JHwrKCSuZQzT90ctSyZUXNcCZw1CUDKFF+TVKi1Kdpmyr6
RmF3P0t/oTFQpNkReesHD9hmT4ekhcalREn29gFXQVE5HAfybR4X7hd7TMJdoermIrSBKIQ2e9zP
H/AHW0iMmVwLS5/vIp88GKJlAsRD9UW13f04v/tzd35+utlvz8bN7uu4OfLpvZ7+3n7mb651aAQm
2jkOxHqty5OHEy50enr69/7y65HLvP/o3l7lYFNMeycXzcBVpvZpKincm2P7jw+On+slHDav6BZ5
SQcb13IUpNisN1Lv28fpqt7Ot8OZe5mdAEnfltt2N52iUzinRQxv7RY07/Pnb+39F78KNuFJwXDC
yPpqhP7ni+dgT6KmAFjgUMbaTBDWzo2Kq5OmW/z//DS5lMH7xQBBOuYdjI8Kc7PV1GRxzbUKn1pW
LZYj81+F9EyTYhXw+rjMsBMdmj9UDSPXh2fAQSbOHuqwcO9mJ6ETlsIs+vzZvde8ru4S5aOHNMpB
/bqOn38e3uKNiFXcGlL+7PUXmHNDApMphteIFzJaFiL8keXWuEtwGpwkhYr6Xawq7/rzn/HRKzSG
vTS6sNVlePgrsKivHinAoqjD9rSpxnPY2t9ME4kji+v774G1FecYJlqsJiwSb+8XL1JSejFH8MSK
x3P0r4C/psU+NpGsM9Pbj9uTjEns/XhAkWIfXAaJCKhyTRhPamGu2baDgsIVh4peXkXRamNPKt+r
fgbX3aWhRDeZi+e4Ev59jqX2PgoddUXLYEG46eoWYrjQo4L/TnrHJizr7tip5oPHQqGODTq2dDyF
h4+lTWi7oGBZS1UtVUlyMeHRV/WRh//RU6FbgGeR8wAegoPX3AvTypmmBA3eAciqV+ivkT1ASZNe
8tgo2yOivJvaI4Pro3vzFBUdBrpe3SJvX7lc4Bggk4Jdg4Xi3NQauiXIyiP39n6txCC1OtIcpgfW
kIN7S1O48rpCcRbhic13dGSTaRuS40TNIPeIkJtVFam9DkEhIOYok9txXImcn39IH9yrsg1GQsXn
pFg8394rmMZWvmqMa9nCXS6hI2bgH44M74+ugt+Ft8iUy38ORnc9qdjkMXR/153aPTI6tfdG8Jqf
38sHqmJe22pjUKgymNsP9lehGXKUk8in8rludloTIzrlJURuvwnkOVLCcN8HcAEkTRvqdzEhNzhx
8DxUJD2njb5MfDCPhh3TqYdIx9qSOFbvGsKaLrIehjsZzfUuH+hJfP7DP5jNONOxRFCjYytx6Bu0
kWxOMpLg1FqtT4AbA9DqxCXts/+uNUfaragWcSTjgMIn9fZ9Y4YdXGqnTN/2ws56GVA54QWubiwO
aF+TwQlBjEbN17RZvHOU8TTurMJ8+fx+35tBXgXm2tPr9O3oV/LFP4tI5U3IV3xquVOXei1JKBXk
MSIIELwHQKstP/pLcLeNyCsVp5Ya46/MNs7vySdCCgmH5L+Af7YlsXTMss55s+CyJE+TEkrmWWFA
H5oubZJlayrYKpPL6+TbNMPk//xGPpif7FWwj30VYwtEjLdPM5A1h0BJeqlT2vM3WgaUtElUQofs
M8rEaB6BDURHnt4HowWPqcCo56+r/crg+XcFzsoO6e7ICgz0AvVDL5OrticYuPYjcWQ/rV4NYQfr
ksf5neriq9z9sHhFFzeNEOoROFojU9m4cqAFEBGPA4wlQ7UlhpLmdIvLD25BnqYPcbqYvQjt+msR
tQaJhr2bTW9dNX0R82HGUBl2hVySh8XD20HfKEMcaZa6GYhu1qoGGuZLAjaC0nYvQiAsP1Vayp+V
t9gvJXWjfG91s/oyIBcn6KRwPey8Ac077FRtDkhDliDNHDWGP+t4KQBHZD5ANm0r65ZQhhG0fW+y
L3hGve9WWujLMq0g9mEYImm0XqjSDX4tvyCzDrudMyjSUnVXE8kAvgaAL0mFcPBm3RJi4FhEuFd9
4j30nSufBiLQv5M7hRkN72k13y0OKavnhGxS0tN5bV10Y0V3j5kruTAmmul50Du9y0ToORtc8Sil
m2hshg1lCsu9KVOoHXtB9t+f2BMZYPBwrq8jjqv1Dg0L8WlgA1o+Hn8cDTqPPIi2YSnxQ0k2ncAj
gxxdnMlRHW0xyCN780xBYc1VIewygWYaYB7CxRs/dAFLt3Nr5RvTjkRPeWQynXQyFs+lZ0JSCHQ7
3zVBHs47errNT6/MgVI0dgi6XBMoG2+8rOAfNcW0ENuk3OYKrZFv7bIFLvcmD4qu2vZWp+ITK3Po
CTCiKoTDTgVSzZ+6pTtdmhBNHsLwpdxJPCgXI3GY866q/OFRrjXorUVRot6NE3zmzCUk4Op/nJ1X
c9za1ab/iuvcw4Mcpj77AujAZhajxBsUJfIgx4386+cBP8+MGt3VPRqXXXVkHgp577XWmzLyfS/9
DFiVLCxdfICukEZYYSacrpLGDG+6NjIxiESTdZNWzqhuBawm2GODDJ8YNqf9GYJO8Ty5tGurlNVy
rWO5zPs5JMKA89d18A2HSsbDrZcKmAB6OejrUU7sDyYxAxlF6lirnoEWbWW05SitoGEPxtqW+ulH
OQTt4DVy10eriNkd2Dve1CaOjRHTDHWA6ghGbzNg7Ek4vJObUYOpqCP4QA5Yj1hxq+gq1oVspr9Y
RejdqyLJJZdMNG41ttodfutR0GTYOatDuZkQEWJVV4qquvARa9mQmIUg+bMiAneTmb2Op31edObF
xAQfoEsopcbbHkJ+4uXLmICGhXY1dZLerCo5Gd/qWvG7S0Mtm9aTEjO11u3XfBwKaeqg6VYGgh6r
nOR1qyZq2KtCzKO3YzfU5kUH46G8tVvo41uwZTO5UcVoPcPrtfB9qyMr300lqQLrgC92XMe13T8G
VhHoF2xJ5HxEdUSiK2z0147diXzspKjXCTsiBCaCSAn3hZNEfn1gttqd0ybYVEXYf6M7iIKPqJHz
p75IaEMsoRjFtS561sZabnlXYhN8bG13egv9ufb9n/o4Ni/CSsi+4FOyPisKL4CRTiR41E9SX6xq
0XbBXWczH3fBQHWSOlrf+QEH0IcQ08X3BvyUZ4ka/SHM+nST4RyE6WlATqkn2ekET8FolMu4zWqN
ABEz+BgRqT9DKyheTm9IRwotdNTAugC8NC3L1trQm9DIJlpbCO62l1JAEuQmJx+nj3K4A6Hashib
a+w+MkKU/R0IO3DoXwNHkTAGVavrAD+jKt6cPsgR3GT/KItSpQBs64nvJPbM/fng7n5462/fzhzi
3IUsttK6tNo6mA/BDoHv7if0qfVn5+buY7Ih681tz9QLX75w+9vp/jXNBcVvhY9pB2jdGw6ID9F6
WjX4OaY32g5vkpW2yjfVjXOrbKWH5AKz3I3kjRtnS3jCWlkXG9JrV+R/3YwXJPes5DNFxeGLg7uA
ziBhNtVD4byoZJRGI1hUZ4cukbetrapjQdGc9kw9ceR+w3dBDcUr6jA9WDzSWMAyIyBo7nLTemc0
hrwhCD67FyXZMqef7WF7hXUerDV6QEYvirW404mR0yjgkwLntICZY/S4CkM0lL83elvfVJU/zhEI
vXiqpDrAtTIOpDMPW5m7msXD5htBnQ67T8bua9FbZY4UUwK1qRezaCD1EaFomJDgxb81YquAAGM0
/jsI9Zz2LAXhfQ8x5IcUaual1KHj3zp6UK3zNGKlOn1zDqzlmKcT/Kph0DFDSsy999/DIrTbmpQ4
Ts0U+vMIHChfjp3RolhS41/Ea+q/+jYtNVhVHfWZGSis+EYhCp0EBrMmiy508lfyTKwW96Iwfz99
fuqR1xFY2yGTBi0wq9lihQHRHi2lg5WuJEaMTfMIO9QdpwCj80mqgJFxxjOgP9u+RWitJlLCCCC3
WlD7JaPxmljrSITqCQDuxIQPtelHJMxRwd8ZepfD+QkH/kK8h1IkqOQJOa5VVZgOS06Y7JoSENvF
xQQnwaqtSnHm1VTmB794MbAssZF1MjXmSSymgrHjNENvDjl4qlqS5Nkk2g1Ru92H2cvt7ej3GLN0
meq0no4d1K9csGKs4lhJL9MArgghFGr4WlMwrrXesaWdoSTtQ2gy9HYVMRPkkxpY49x6PC8By7M2
mZnCHgEztp3FM2GYWLWDA5qQzmAnCYbTo61lrVdZefIounaEoyorv6Zkit5CXYs3Y9Kp2bmzUA/P
guYVHAUrLKZPSyuftsToJsCohbFJ0vlXWtv7jacVsnWH6xjUeNkQ4JwqfYlXmU39PCkWkvWonIae
aiG0vtWBpn+efl2PwAD0R7i06LRlIOtLj8IuxVEviZEz+2SBbUc9cS4yUcCk7jEfDlR9IJ2uxInZ
ruR1kkfjfROHwzPGNshelES6s3IS7XsE/mugo/GC/goraMU3txBT9JsGmO3MKzhvbItnyQCc9R5V
AXOZpXOBIqHo7VMs3rsER3p4EM0OLglaxnFKn3Q1PTfhmN+NxfGArAGEFGoTAOzFetO1aAkzf0g9
k0HQLYzY8qJqxuHi9HM4subTEds241NcCK1ls5qSTgYYQ4xgPBqhs1JpoQhvUprkBYsElUJvGmxP
rwRxsSgiiXGcEFU+nz6Hwztrz5wcBnp0/pzG4tuerHQYgeJiyAJO+z1SChsP72Z8MSZDu4T9GJ05
3hE2B/0wQ4gvTgBshsVG16hj0NcoP+h0NeunMznxBxuf8q2K6bSrMNVvSNWoINyT9NzERryzpNqE
tzY1uGLYnQoDbkzudaz5dpNPHNLp23FkJodpEe3/jBaACi4RY6fNYY9pzOTsulCK+9juCbzIasck
cqjMVbeDY3EvK4l400CQHciziIpWvZ1UNzgrJYglfQ07kAlaKNzBYlZZAYRU7+SxB9/yNKze6hZ1
Fy4NwrgMUcKFZz6Vw5cKYjMLF8+TsQurNa/2byXbGNeOGoTMLkVSwPjMkaj7UNgbbVg7kiAKqJYD
O/fwTFB6CN16d+OMdTGcKSbmD2T/A2KBUdGiUkeAhS9Hm0KVRTyMKuN9YPAL4o9M9EyNfgUUcY6C
c+DhSLYVUBUjH4D+efOdl+DfrljVohEVB26IYorNjTww/swnM300rCR6VLBxaV0qrmDLXkDCna2I
u1QzgiuhmOWFRUDODkQ/v02cxnGTqCp2khRPFwqNWHKmjDncR+3ZfWCOf4EVAx6xf6JNCM+zwW3S
G7Ve/qENokGSJ5M1FeNcZQkpXEVxV+4cvFvOefMeTv449DxrtjUV847lZtiSaVpPWpHh1diWyiY0
nIj+FJIOcrIhLZgVk9Z018hBdOXHZCm5rVU5P7u4658duRPyuoOcTEKSRJpYTrAGHv8iswhF6UZo
rHM6r3bmPT5cgnFepOrTQMYo8ZdLsCUIJAyjKPW0xE6vmWqQqqjU5yb9xx4Jo1BWPsNQZuLP/iMh
R5tJWYfAxw6K7jHJLGSsQGsfQziY942ohvl90nHKR55xxgrnSL3NRgYMiqMIhtnsN/vHtoxeG3RW
Dm8SfrWlwG6uYhR8ngglxODQgGJsHwp/2CDtHe9SB+KKG/ta9awXpGxbTEgeDBHW54bEx86L8Dhe
MqhATPiXRLNAdWrwShJBSqWJ9VWGnOaxmBi4WAmx52qoxj/12kBEk6mMt+tceWoTORnWRkZsqF9l
JcK2QJwjmx9ZUQyFbweYhK2Dz2j/bmH4pZZJiO5litvpMWMis2ZuaOwSGxf+05vAkUPRVWIiObMO
HRbI/UOZo6L5CDAEgBqWDnXZZis1ipKbojfPFRpflp77CyWmJPZXT/OF7y8Wr9Bvefih3nhDmerj
HYK7bO0ArpKoA+xzi7KaoAqy/xBCSUXjcDqmjxhTONprEtcMbIpsCp8qOL+klcpteK/ZRWAjQeOH
K92SOnR08VRdWlY8vk7YBpD/RGljeJaTydat3TWauWmEZL7BPVNesYgQrylSxxfSYX+pTim/NEon
v9WmuATzJB68q5JuPTldhBNIThzp1FR8H36TVsG2iC0hb/yo0b4JR8gEeRQytOym4gNgrBo70ypW
MvwKpBQKqyeVHVhlJ2UhSQ6l438qPVLDbZI6A0sUIFzrziAr3VtOJLRbyLhkM9LPk8nrUrVh/AtX
7SXya5VUCysYfvo+pGYSTXvSrvOom16Ncfjy4EbzxK9HpOvhRFyR81IOKHXrPKnESod2M6LSNNMn
LTDNc4394crLR8SGPDuGwmv6GrH8tjuhHUfwpDMf5Yb6O9ESe6jXTr8hHlG9wAckQB44iDM7zRHy
jaNCsIMqjrJHxm5r/xVO+qGdRE0dRUJkszHg0l8baM7vp1g2GdUOlrkSiCJdY5S6C4B7exUpabtN
tUz9VsvEbMLA13cBqieaOrlyrnMGB2dqrQMTUMr5mcZuYR9tWRAvF+++ZviZ1DJZ9yyE7WtLdpIV
08l4nePH+xYFVncLfd1GtQH2oFGP3hXSKF0jsUFZJSVnKyft8Lsn8UEnpAGDMsYCy0eFNNBXJch7
3mDW9o0xlcxYmEl2+WrI5PQTVfQwMBax42gTi77MwTKKiEBMJVdAAlEZvCdVgesMsvcIWnQaYT/i
lEX8FEaztbck97wGDQTYG03pYoug91qSVoqBTwVCYtpPUE6tN1Z61UbOBaJ3y/QQeJLEakeO9hFN
PYLJKUniu3o0/V+iydt2EzjmeIeFcnUJDFn+aC1ZNGfmjkdeYUA1qIa0KFhsLUFY1CABbimV8PRJ
anGp0ZoPWlNlVWeB78ZgbIBZ4Tky4MHDsJhEwSyZwUr+cclz9EUEZxgXD69OpWznW7G4ROkGF7G0
zhWrhxUkBwAwnFFKWj6W/P2vhT0VZIWFxbNzHJjW/iBVH2AXylPkh/GbpLeUkEaA9zp+aP1j0ksE
OjCxNm5CdVI+alX526xbQnlHbXoyKmv8DE0eAiDB9Hp6ZzochDEkpyhiqjEX9/AG98+08YVhRFVF
RLYwbKDwMceXqe3H3tjoSjVGN0qMU9mKtqpyPIK4oUb46tCDbtptyLQUv8QJm5qkwHgh7tvhjtyB
6sx3/UVb3NvTLNo6GlqZCESMx+TFSeZNU/L0NGTDjBbeB4ZUf49GhrjJyVT/1TIm/G6twRx/BWUc
v3QTeeSzDJryBg8fW/cCFJh4T1pphZ5I6bNgJ3dzwHnf4kq4w+yR4t2Z+zLdabo7aOSY/TA+tQR8
lBLdVRp0SUfkWWqXaxVUs0Q2Aq2SgOFi0s+UqYdjf4uxLaQ8Hj2PA2bM/hPRrSa3+gQ+kegyfdfF
SngtV7q+ySq8leoytVdTAljcKphmhS3TSwc16rom6OD/60wgffGBzlP7JbmzYe/U0pwlJmyzHzaY
qKsaYhuq0mUQBcpW7YYNrJ0dMfX9qpoy4LXUOdNnfC3Zi0fPEJutDh40/ILlo/dZqAphzeegiv4W
CgN7TNjF8g8T0yrfFUGmeJBGqB0sGeApwGWllxXySGA83M+kkpUI82nX5751IYJQvnF08EgfG8Xr
ujcIu8/9Cl+aYdimFZOg0WegB7Imo4ZP0jVxC/UGWk+wzqoabbpoqo2dYyhQyA124IWtXtl13byc
/igPVyoulLEvbP6ZYva1zf22w8cxoibhGNQzwvGfMFTt1k3RWpt0lKuHPz8UDS4vmqphGmUsKlPM
YJK6iZA+tDo4n5Kaw6ZskFMjAiwuTh9Kmxe9/UdJ48WsZZ5ccmVLm8fGksagquLKyxvDXyUtaZBy
Kopt1GTqWjUCIgissdTdTI8Vz0fETQoO32SvzHZbEhEr7KQycxTZfFMzKbgcqH28ri+qV1VDKImI
XufrDtPHdBiCB58Cat0kYNoimaPnCj2+wgOw2AxJ1oLbtrm808yR2ECiO66rkQzq09d7OBQFgJm3
t7lkgo297M6VEWNLJoKZl1ij+SmHeZqvMDCS7hMfLsmGSqaTtilXgXCXkVl0QWOMvWaflmCJGMO3
JM8NWpus8duiqIOD2a5b6CjfsrbW5PkdHgjLtGvC3ZJBez999gdjPE6e1BlGlfOXR4+/vwppDu19
OH2pYLvoVoE2dlfFYvxhjQ4jkSk6t9gclARfx8MaAFmuBi4wfxO/v/M2o3X0AZknqx1w0DhY+OZB
PyTatYZBm9od7WAszjRmhxUjh7X0GaSiskV3vKgYyZwDzk4k4jmTxt/YjWivgjaSXlrcd64Q3mI4
maANdQcpJ3JQNWmj5RB3iFapEX3mtrI9fdsPhhScD9NRdbZdZeK2bEozu+1VB0tQJIQQViqQ/q0U
qtqZoxy7bL55EyjSBPFkBL5/t0mLSJKsQ3ZYjLV9jft78DyqVeohWAp3iNONlZ9k+m2Budf9qGfA
YHE3XBuD1GFUN9Q/Tl/0kWfPeYCHokMEHF2a2LdT1PeYiWXehOOt27c9w/GhVDeirloyXTXnbzlw
KFFOH/XIrd476qJGQ6qR+LiCZFAFoJnAs5VXfTicY/AevdW0JbP1M17nZI7s3+omTeCXYnriQRbO
HmOjCtfwoHTPd6KYBTeyXiNUhI+iGZN1hP/TRhHkC7bKqDzboa/8KbUXwi1FMMIldlPesMWISKq7
Ssm1EIRMgc4SmJJxYWDzfmapP1JVqnSL0MZ1+tRZZr9/0ZY+hWpITCXJRJb5XWS2eAhVpX/BLTr4
GPxR/aGWapOuyYvPt2o2IZTFRaWCLGfFIH2VFTH3rschZlqWpdX6j5/812YHhX8GS5b0jbBlCcot
HkkAVoahlJNemUll7E4f5cguzqwaT2Mc01X+YX7rf1vRUNuMlh6Br0KfNd2pi0hrS2Oo3ER1n6nU
jrzKuNrPfY2OCg5t2v6h7MKZgIZZNUYriK7zMYWeiKPn9Hj6ig6HALRsX3QCJuRUhUvKthFEZe7o
ON8MpGw8wh1TiIhQ8Wt+AgPvu03cicL2oi7sLZeIPYuAqbB7BOUIZ16qiKSV1JZVhI1fxoTU6ALi
JmqjxW7FL0l1+fMPXIPYB38AarF2IBglzAFzswYxVDHBgwWZcK4wcTkXW3XkMTPXZNqLEADl1ZJA
XoSFajcR08tYCXKM0mSx1iSd2FXJms59vYdY1yz4UBlv8LgZ8C7BpNrAGydMM0gzZU8LMPcpWa3k
d3nGgDctFAz0Jm1a2Xlh3ajaGN8kRS55fqA7d1NF5m0rd5S8tdN8G2B5nanVj50d0j6WcIgEGmPO
xWaqlKMToovLscysfSJ3IZV+qlNg/qQ+V+ybkZLM3MUYCdyWsaYX6ybNuwdTs31sFfg+fLyO5Ayy
ujXgY6uhuM/dupKVc7yUI1+LrcL5wH4R4ATaz/7XUgTYX83cCI/hRL1rVSSxk3YWp9f4WxbVLsUd
/OR5pTWIe9o/il6A5uVDW2PRXmPDmPFJDA6p2SqRe0z/owh+PgFucSHC2wJLWXyYnSn8gaPs66RI
2gr+WXluWT5SgRPXSDriPPDG92Rx5biJ1jBXwYS7wuq/lXqDfF2ukr/xOp42ej+2FxCG1lKcfTb0
0Gt9cMptrzBAPrOOHECKFoCVTvVhMajmZBbbA/6ZeYXNK6kVUV49FG1cbCs/jrdOp1a7Blf6n3pJ
Gnhnx+FL3I0jTPf+I7HVb2qPlQ3iZ7yaFUL2NExBN4WNdG2gC1s3+kCQ85Scc/8/rE8AlxWVBEEV
0p9uLN5rLGEdo8x5ipIE57VhjbvBd9S5SrWBMCGUdFsp7e0zaM7hWwq9gw/j6x4xQlrUDX0fzEbB
bcXMQ25uxsLQbyFq6ecK4MM6HxhPRfc7qxBUiu/917QJos5OOoEZku+kP8tGUx8KKHDf7bLXb7FB
xHQCezTn3TRDnFcZpKiKlxu4QuHa4qcvZtiEPwUi+9sKzyVouWLAUZBMIev19Dtz5DxpQ+ikYJSB
3S2fQZG2QmrkEm65lTWb2pf8aynMtOc+F9ob1PRzITVH9joNfh6uFWRKgTt/cZh+274rQwqq2OCA
egeVmr2EEL5U0afvtloHsG9MNftZ6vF4T1yJNW0so9OKNSPXZC0qjf+joLaJ13UYlpe1HyefaeJn
lovGCbTi9K053IHmzQ2uGF2mTAGwKOZT5HAwT5jCKwyEN/oUhLdBw7SitY1zw6ljhyLXjZEtKiZo
M4sFpDOiNo40pjEdhj9rHAUdt7Tjzh2xej1zVUfWCNZN5ECgmTwAc1HT1KOT1Go5EzfaEdNp/AQe
GBbYPydNDS4lRx4xxsUYmnoqTqXvQDH55o9v65yWpOpzTWVyEvtfRuBEKT6AxN3kSl2tA9E5q1zP
E9fRu+BMqXioB7IwNeVA+ryvI2Vd1Ip2HkPK0edj+UlueyVM68+8JhDZxYm8aVz6eynzMIKenA2d
sdGvLZah6aJMTVzmJQlnSJdik8xWs3IkLF/BxDwzs0My6bu8VncBUYA4UAdttXYCtfJXktP7b6WJ
qzTYlagcQgNoDs5UYEcWThBfcHA42Wh/l/KgSMrIlAx8ZFbpOPzQR7nY2VmPiSTuxd9gicBiV4bk
TJV6ZOEkXQcGL6UqANkylsEOmNSlE/cS6oW/Lpkuulrcy2caqSPFzpeTwcx6Q0pGksf+6zEobZ8I
xeEw2Ga7dYaJvyuHmDlKGAtMbgTYuqO9NHaOXlaXpWyApzhxtMYiXd/htIgtCHWUa+PeuJmECsXn
9Ot75ATJ9APdVni3mKgsPyArnAenKUKdSs7sDvNi04FDWRoOrhUKzM447CHyh1luyuQ+aNZmDKxe
wYuyQjJrqr4VuLlIrTeM7nGE6MKR9lhOXk6f5eGyrsNUA3cCfiDkbQkr2qkOKFUSaO8TUPBmpiGC
CExLVqOJH6vbpGa4PX3AQzICPSn/xaCEhQzsYz6j39Z1VmHSfCQiQLOi0tZ4/Jj4dcedJ0Yt+YHI
iyDO0q/ttRLr1aWRDv2mFmQWdoMWPLSyMK+AmM9y2A4/FJRbfCmMYkwQquX3n0m5giOvimcWLk+l
R8iK9Sspw/iHzxf/OX9e9hodVZRvIr3IDGgccvXITCorNk1d9N8irXDyVSQU/1WDjYqjF2kM8eUw
ieZDAUv4dfomHq7NwGcsilTRjFB4gvv3sK/EHLopS1DnOrI3OpH2ntL10hO6RhWBv4y1uhyUNvGK
ISosV1Fq649XZ0Mz4W8wTIZTx5By/xRKvGmpsHFlFEH5bkmOcuW02i8UQM2fOhiQSWTCEWVfhQoG
BXX/QFLILIL3iQPVvU+MdhKDkII8nL6jhxsrCz8diQ6XamYpLe5oXZhpmuu0OqFRfCeTo9+iWS9c
EgPOjb0Oj8TSyIuGcnBekZfqSbUrMNEwlYQJY4G7IYTCDbaQwaVQjY/T13S4EDMrMIGhuD0zvrC4
cxWd8ezBToBqkudXjP+qlU0kwPr0UY6sc2CCVK9zoUCR/pWf89sH3RB+pSmVj5a2T5ybqBz6z4D5
MqIl7F36djReCQqCpThgapq3uLOlStutsCKltM7rCavg2L9KAyZOeLVZZ3b2w7tNv6BAjKZ/oBdc
hmixNiu+n6bIR/Xqw09SFc8xoT3EdtK8nbkPh83dPOxgowWuM/g6F6+Qhgsi60YiucRXNRulnpTE
jRVVXLbGVK+bGEQRoMXQPFMe1JVvhuKpFXXwgqGx+semEdgi0OIxkuLa2f8XxVucMyDogXvY4yAu
6PI07Ew1SM71s3Nzst9jO7jcGKyYvD0IvhaXHEjt6MO4Sb1crZNnh63fjWxQFnyI4Z/ocswMAu/4
pOnaD40ecoWLTffz9H0/fMLM62mf+A+Kcjzl9tcHhMioFyNELh1+Y5twpBtkfNFiVl+du6tH9q7Z
ZYccXypvUliXmh6S7lhvsyb1bIi+7cognTVypyhtlCuCQvLU7UPD+DstJityGVnpN0o1s2EMq8on
Vye+VYW01MVEKsI5sbzTN+IIcM0SyQIGnZFUcW2p4g/7Jgh9LaU3MvSo8QgWKraIYMOnSTGkX1iV
4hGZtvj9D3HT3et5TG6PQVKuO6MRf+zrMM/9+BbUmXaN3c7isRC8kIZSk2SeGNoUPpqe7Uwsqf90
F5rZgwhZmDDSKsKQ2n/4Clci05oy3Ddk6WeZRsUVOPi0sUNDPjNdO1hNORTQpo2vrs7xls8e/0+9
BG/KPafXwlUXa8GW5vyPJ8mY4hoIj9jeUW3xh/0Lyn0pGsYeQ/MgSsuLgWLds2rbWp1+VQ7qBwbs
TKGYRfHhQgxdfLdRak2Dj8ugl9r58FwlkfasYcn6YmlC3kFeNt3AlOuLAYty5AtT8edPjXnwHBvJ
pytzEvsXGfmdU+QmDRV0k3mK6uS8py0BKQUmv6ev9KCw43nZMxl4xvHnL3f/UHDDslASZMSpKrt5
lrm5qhDRdAlfGnPxP4/Mmy1beIDyF+kMN6T9wwlcYpyyoynO0IK7FAD5yiS0dVeZvQ2GOZkrNYm7
LQ52mqfZRNUg+6M9siEzKA5harOFwOxZ3T2cvg0M9zny3lL9dWagBlAAgJ2Wu5Pds+nYFWEdTAqS
FuYNNsieXNWyDqFC7R3PSAZ/NhjQgjtOwCR1Gq74e1ozkgO81/SPKIBfuA3hCbxPjTZeAU+32wo/
FNXLFHQvLvFUbHlBaYzYCYCqT7B/nKlhc0gzeMWB0j5AqDAbVCiVbDyS9NBCGMC1IPOYxBKLFSpj
/RT6+Bp7etBjY+E3PQ7EVt2P2SVFKJzPnAXYQ+vNBFIOJHKUm548l3Xe6Em0CrnXt0Jy/BhfkU5c
tdhRJW7R4G7ihhOODtuwiidc6iGoosPuzPoWnMqOXYFJew9jtNVCD26A9B5bUX/lhDD2kNhHGi9p
EJB23faW9FaYTf4aWL5KUl09fm8toX0EcSG9lXJkQCHUjLBwWzWx0PQprXRLuq2Ej4Lel7g4Ux1V
191sJLQquwZ3X2orbJIT1DD46AZOLO0mOYy2gw5cuc0CM5zIHinxrbOLEhsBkt3klSRU5y2DXo75
fqqp30sCa1nF82a8RoOXxa7WGn5zlwfovTxVCXSIz6NSIvHt/F590cs44+IizNgD2cRCAbNrMhVi
EFD8Atiw78qqVoU7ULM8QQNW0VwOcv1c532Wr1qnIUcEKm9tcWvrqVr59QxyGMqILZRwLOxO+rFs
XyaCB58y2Q5tLy6rJt+kvCXByoY9huenOg3T5VRSZWPPmWcgEC0bGwECjPNXHearnctbZho0VSnw
HfE+xE8NeYmPHi2zOqw48SJfJdaUfsSTGPi6GYCqbjAQOaMptGNu4BjE/0DMal9aJ5tktwk6qkxm
zQnk5aEvPhhztsOjI7fVS4LHF3RByFUSSWI6wch1Iiteowgo2hEFVAjPSuvuc3J84W9nAx4IeIoH
FiTBkLgVUuTil5rvKXQDv7ee8QyJC08LHfu2nOruWuNuKl5rMUcjfEPvh/XEsyLLtkID7BXpnCDA
y2iNbhsn9nosCmNwW1GxFp9eCg7qJaAePBLnbNl561ySyow2Mbs+VkoP1j3xVehX1wwb0CTUyIpO
H+rQq20WXNLtM4CayQVLBg7pfikBkjX7TDyKXYiv/ks8OeNzGxnhhYq9833bKsm3wA8iEATVfG2F
Rizz6bM4snEzaGUPgEmHm9aygYT2NAHK6zjqyqV9V+Tp8CiE7Jw5ymFtyAJrs63RApjzDr7YU5mf
qJkcxghy+nQd99PG1x1CiuUnIzA2Vm68wDy6ju0JbyhUZiP5jm4VyHd11p2ZjB15wEyjZ6kWYChd
82IPUtTSbnoVrZOvjf5PVIZilReTuKpMf1z/6a3FM44Zl41lFLusswAver3qU+rcOYG1tLallvp/
l8I6F8F6+ABRbtDCUeOjGAXN399UdWc0LEHqiKeYTbLp9UB/iiIRnJkzHLltFF1U0AA+cOSW2Dom
6+TvlAx/ar9LCMiopw15YrPLvHWmUzxyPbC6QGjhF2KOunRLrDWoARZB2Z5hUxAkkTVu/BIW7+ln
c0h84YmABUMDmSsShm37t61FSiTiiFx1rL9rwolyCOneJCcTBHyS4gsiN7vwedbf1a4Uj/1rpZl9
4Q1GH5OYUVbtrtXatDvznRy5eBoCMFCTBgpTwwX0KMIq1bFxx5ekzs21aPF7SxTcgk5f/JGjIHCH
WAbfB1Rmee3+NMR1nAAeOQHJHbLcUFA75M6cPsqRb54lFKoYRQKWswxZ9m9xbZEklZpWSY3u9/dq
QtyO22lsV3x+mgd8GK5HkOVvmlwZz3KY9r8ECbkFcML0iVIvzqkQ0vj59FkdFvfcW3pxxj6OAXSj
7p+UHtvm1KZMV5QK/aQXzRbmfJ/saFGkf5sGY3yG4oi3lYVyMwNP3J0+/pEPiRmqPfuzUHZDPto/
fqJWgvRN5t6wKbWLIid2lviswZNTTBJOH+rLsHi/qmWD0SAnQ3dwEKYurjUscQH2IwgxJi5g0eXo
T/L3MGmbn6k9sp2hxLAat6/63L7Cv0t7yeqkzq5kAEH0HXDqX0bJUB9tYab3GJqptUeSaIWVAwuO
5naTwVxaa0Lrtu4z3VhPUy9/JE0/aARsBsznidPI/rb9vlZXRVCEkhvpk3nmcR7eTozPgDqo2vGI
ZmvZv51NbA6lglmIh/9uvKKl0L28itXviB/tM4c6bJbmYa4OWom8BArk4ts05FJDlYN78qhpkXpZ
y+pku2Vc6Le2BiR2wdChhMXdG9U5q/YjR54H70hSmAwC9i6ObNbViC8NaTqD2jcveUzQh64MYqNZ
lfamhsmw0f3qj7EP2CcAmyZaeebYB1w8sj8Ebw8ervYkAI9wvTBe8eAyboQfTWzjyTm58NcUee91
ncUvLHo8RpAPZwnfAqhGMp5spZckSvWY2ROJwApCTG1TBXar7cZAC2qCyTQJup6Dps9OyvTRcvKW
JaVJw/uo9+kiilLChyuloXmymkxfIYJQ0TjVmN/ulLaqfhUirx/CqS/kVWaE0Q8iihycSknguBcI
lMlczG25I/9JaukVpDhdl0GRJNeDn5iSS/ZhBSOsLevarWwpU1amDiVmRXuj/y1Zo8gvYsKPSYqu
BLa3VU0qZzQl4/daqq1wVU6x314MAVu0m1OAtmc++oMPAv9yPnWgRTg0tBPzz3+bN9cGBiO4sSAZ
m4S4Zh7WIiwgLVhHU7A6vb7M6/f+84IzOtc1iHT4+pb4aYAyypajrmVubaU3iYq2bXbVqknpDJqL
mTOF2MFSb/0iwcPv9LEPtjBmI3P+BJ89U1H+t3+ZyLMkuCET9iaAIpdwDCqPX9D+e7H+H7+G/xl8
Fvf/fTHi3//Fn38VJRbMQdgs/vjvm+gXEZjF381/zb/2f/61/V/69135mT829ednc/NeLv/NvV/k
7//P8VfvzfveH2jEo2b81n7W48OnaNPm6yCc6fxv/r/+8B+fX3/L01h+/usvkhryZv7bgqjI//rP
j3Yf//qLVey3Gz7//f/54e17xu9d4CbyXo8Hv/H5Lpp//aWq/4Q4xgqKyTQDHV61v/7Rf84/Ucx/
Uozy/7PQoqNgm/vrHzmtdvivv3T7n5AQ4XXrs2rIBOH56x+iIDGFHxn/BAVW6LvQIDOtBmf931e+
94z+7zP7R95m90WUN4JjomLcfzNlSNosIeYXgxY7hqXpRkFaX5s7DiIlW3rzh61SpY+hPzUXokiN
C02daa9NJm/wk13Jqn+L6ap8YWV06zF2NBsGl4aXkHWyipPs2VdHc8PMXic/Ns5cqe9l1ydCnUHx
1CN0CrSbUlObi9Iw3+ep1b0VW+WliQUk5N0CbXJq/kCw9tFZ26z132sCy+dQD6j8hT/dg+BXl3bn
a55KduCVGknSugQqjUgMGpxLRIrB/RAUOGg0hrpl8cD/aCAzSjHuDcl5i8c8dMtyuo764VqCruBK
aiNtcfEq136rSJtOkrSbwZxnLFJV47WUY+E4GzNtCCjNtqEskofBDOTBIyHTfgrColrLjUjWhE/b
L0Nn+xckh+okgIqo693ajDR1RXSJ/IRoHoOJppCeSluLSCurq9zT1aB7TcRQumnEfIrIZeN/UXce
S5IzaXZ9IgyhxRYidKSI1LmBZYmGFg7lcDw9T0yTRjZ7MTZLLnrTVlV/ZgTg/ol7zyUldx5wQPmw
kuGUzjqIbi/QXmf+xP3j7CeZrCSHJ7M+OXoCpDLFWmLL9FxoGKRozIw8MnTgQV7mZmA1CwmPeXQA
G2p5230yiNq3Xqcleaf6761asx25QWCFSWnXxtBdvOrFzhabKUS3EX03k2N+UnqZBbBKR+Ly4Kpo
F/ZWRLoudaNQexZFkk58dUSxVToTNrRk0Wyg00VPBGFJzZ75sah1Ppa5ao7tUKiDnra/LWX97eoN
ItDmJjVZNf+oGcaFVa4hlOvKUlzltp2N/tmAhGhMTQyQAoy1qIk6Ju2IS2Vm++Hls/pURj6eV2b7
P4Sbng2nCbeehB+uDWu/CVxIvrJfVNa1x3FxfuOQ3COz+SLX5Gh66a+uyh5BBO/bVT9AGL0Ngccv
UE98q5lyn2Yk8X/H3LXDoduG04BVOnLvsZfrpK8YeY2YbRhhrmI5m6Vf72eYjk92Q2ymAMjvDIlK
D0HhzZest5q9b2gibp3hF93/YWst/WcNNJvov3zItpAWrNgVi94ecZIFD+7WYiquZ1O9K3Pmn7P0
iggBs60vuLvIvqjE8yjqPvJl778qMTbPq5rdqF0cyKks8Q/MMpeHYPCaECkkDGLby6PWzdW5asnw
XuGeeCiKmF9lCQxpPakpl94Gge6vdKbiMvc4C9DtpkcX3ujRTGv/c9E66yqXDgpcOfdLpE/9G9Kj
L49pHk59yh+QZXh/ybDzYpaHWiQwfZV2+dnLpgutQRj7oLT8uLFBNzdO90ZAl3jQ2yxDwIuDD+5o
HXUT5sDVcoqLJ5bfqODxR6nhrkcsVR7NSueoGPWFdFibOEaD93oqEOMGtZ5HRWeQ/VR37jWlcLgR
BE8K/ajph3p24K/lgfuFVOwFM47H0rx8AVly0nqLJCT2HJEVoNqypiW/ydrRY49h5xErHNMe+IU5
v3U1qTCtzKifrpuVF7GFL+KM2UdcmzXjHX7phiZIStslDDrNQtdGlAvljBRlyZBxMfWdA1DkMRX6
Zdalu9dNez1am+fdCsswwrvR4dRz9vMM2lniwB25imkkNIaA3irTItVWiZQM3Rb/wJT6SirqXvjt
no0VJ4S7HP3WuqYT79sof9+nSxHN3U7JkuTtOdvSaEuXGEz3xemfc/zLgHKHhKquSlice9HqV+4l
HZzYUsZf0io1BFHBiYhp4v5aSVRqXvfMb9nP6qN7a/qmeA5ImGMkW9WnPvW33epazENX5pl1X8kn
DO/lQSeG45Ug1aRo17io3CLKByvS5uZd2Sw0h4XwPMc5tUudkPX3pQydTYfvnadaA6BMqnVo2mNw
XGltsNC7xWverHUatq0+HYXTnFZS/Zy29BNTIhfTqxaSGqtXFZuL97a2Lf+8X2gJ9jG+gzudvpvH
nM+fnHby/Sii6/RAXCJhA+rPaJRyr89Q8nnp1kNhbR8L0SjcDk4WY9OfP5ygidGILsRmyVHyEAfL
Uzk0P042ZzvVTX1SLlORTJtDoAT57jmRcCFkfEQgfRNOm/mglHGYrEx7Moi5fUoFayUCDx+bzX/x
0/xcGR0/mF7F3lg8aWn/Ja0VR/eUE0NqiuLTybqaA7fhl+T0iTxsBKZHAIg58/BYI85nV8MPkyty
HrcuqfiwHyB9WXslre0alMb6vmRiOtT1dvRlCcQR6SWPhz7HyDzmk5XrBCHoYTVfADO7ITHWTHJy
vzf2qSJEOhfIgnquYLYVhxy2Oj6Q/nMZFfnSU//SjIN/apVH9qnBvZkNa3qUQzHuu7lJOcMHGddl
+9yObYJSZyLTpt033Vgf0C+SqKo2+3UyHlh+yRiVhxs79TYluV3qIIR9+zKWXxvW3ViROO+FZTfd
LELHDymG93iYtA8IYnnMQ2gcPKEHT3OFJ4liEhGf7duHmiMk6iDZ7PS2LwBNE4qxd6VMMekOOtgL
LSv520tIadbEmzNf9YavhiXFm1UWe8udEmGPjP0N0cCOfAyyBpu/FyNe4N7I0981n0U4+9NXnfX8
2XKVEZT/dOduRfoptEXeMkC6V/h6DsJOZey3IF8vKKKnUF9c8Y2YZ2Gcsg1p4lGIFUnJcRNvuEqb
LcMoLuEsBh1PE1TmHcf6hxTTTk3GXhXaeevLy1p9Zg0XZvkZTPWD69SPQo1YADpYnSUvW27dXLbP
o0UqjnppS+c5q34FDdtDIC5ZwEJoAD1RXYMUZ4N1rLr505y5XJcxXqbu0Z6tg7jj6isffrpY/YQF
E+eiNd1kuuon0bqoy9chLPBkuGX2gTFzYfHh3sSST4dcBh0pBtZTt2ZcVV2iLUTJTGzZkqLfWzLY
oaA62cWnEs5u1gNyzRroGWv9qI9mXPfmC4LXz17PT449P4yT/Th04mnigdlkQf7zEHTxaG1jMnpw
rMBHyxAV1VGjbEX/S9ZvuqQAQA0je2DpctigB8SjxncEyS+qm/bbh1Ye5oX/DUfETOBOq8ifuB7A
w/uh4F1bSb/2mh03WRcuFZFoqZU5xxJi30FW7b5q9a9N9Kz3WXhH6Zo+CU8rDrbbGvGspWzhVvtl
rvkqK13NiWcV4tYP/Fuu6LPfhTZ859jiE9OsubGHyjk7c9fug5kds9eqyM2HFONPfm2U9jcPvOvg
SB4ujZ2cGP6oPLji/wyDNY+DKd9V9xkMdvjEKoYxsu4/lieGTwo2/g09ynoRFz4Vk7bm6rM2Jr7H
cmk+edAaYlL7j7qSD7Pv/m5n/aWhjXnQoJ1QnfUnoqHNT2uwnht94qeqTSQrgNm1F7sxnn2EhLsM
/++jMcqbyI3bnLZ74OT7sVP3D9Hazc7a7uGgWgddz7ofhc7jJYA5fizKvzOhtGbj71I1tdetpuoZ
ahdj+6i+dSIDr/5SseHu++CxqauKd6URN96pJ7+p/0gD0vhdfwfiTj8ubCIT9DdaHS5khsQDRp+L
lY4AkbF7J6DDzt04ktJc297LBCaF/OdKqTecKBAITZ2Uz05Wl1SUeUxOMKncymNXKvwpBv7CYd6J
OTaY44WOZ9Uh9VQbBlVRRJ3rPuqK3GhCSSkxsvy4dGZ/wd5gEujXzHAAqq85TW/484qvdMgvHjf9
1C9BAtGpenHzWpwbY8QQ41dDZFf8jEbHVrmTs/1jdb15aGBOwRQ0tWPnaxy9LK44DrOF/7OU4syY
+lVjW0UCh2E3ZzOol3OBRC4xPGBvJm69Uyf74WXNt/FxSVF34TVtXjVlVLHrCcSeWcPH0XpZcOS2
FAw7g2xXeJ4RGkoLEgul3YwCIvj2+yLbTZlJ4BVn+n6TNtkDWLwjzsklzCRE5Cro5hOqmjoUtvlj
9DL4o3g/lrDKyltbAxMtBY7KlRjKuy/7K/fh9mvAeo+gNdpT083k62Ywro/U1sabnWd6PNsktUOL
Gn6b6SJ21ajObZ8RON9WRvBGAGmfLIHmAimavJO1mXnc+Y1KfH9TodcsKpr5qd414M5dhPbLe4Ts
lkWmNLxD5Y32YXZlg6Se8NIDhJg0kpP6AB9lxJnX2zWfaj0/lkGvDlm1fuUM39pYBH45hexHxBWQ
evo4VJUJ0MNTe8VJmUwsZ67VPAaxsfVir8bN+g5kZ+4AIMqTwWqTs8bmJGZVrqMiyIoQWnxkLq6M
CUFedkDoxWkMAu0ECGw+m+P25hmV/iEX04gcdiD4cquJfBAW6HKbgWyXTrM3CCI9eFk7R11e1Dd9
dYAFQXDQz6mYx9ho2zVhZztea0R48TqXxqMITHV/joZ/sIWQEaKTMRx4RIB9AdBIy3iwpn1htLc1
+KjbnAjmqXn3vK6DVdykSeUREpFZqXkw7yncWyt+B+1o76XKgj5M4QKHfZb3e09frQuI0zRyR8N+
KgrnC9eD89YtxhBhdKjZtK/ZBxh7uhzHJcoQo+k+zUlivzuer4B8X8vBWcDT2s4RzkvDo9t8TQ0P
WzqsMZnU48mtoUSQQOBH+BR8gmh5PdcqeK+MvnqeLR2QH6qFuLeLJysb/9GuE3We1bSXznPWK636
+iQWI0gIevtcnDHdEy2TX/qlgnVusp4d6kyePZ1LvJRpuSRN5aRF2G3lm96p7aFW9wV/TuE/ar3c
c51seUBYxGLaD3c45ac/d+IAPNRNiiV1dgS3VqEuPe+AQA8ajpcj5XfxgzjQKzWD3yVdkL4sOFCO
LBjdZysL1EF4S7PvCHRo41ZszqdJTMQzygHzRtXm/LL8YXpY9bmYqQgt+Sg44DmWcvuP1g6RazXL
MbN6klfStHlu3N+5OGARfhKT8TuTQdyIoylueTdFvnuwpvaX4oI/EQqdR+SgNgcAO2IXwIWkBpVs
pwPhaM+12TlhRjrUu2Vz72qkuf3m8VyZKgzaASdDdtHmgiTycruVqIU++eDL82p51V87tVdIIYOz
96ugfq0dxSlbIrwS+vZqTi29Q52u73ljBJ+tnGhipCm+SAVvjyq1yu/Bnn3qqtTgDFqGFb+f13QH
NRtx1bFtWWZR/+nwcBRkjNn6yBllbBUJbASBoc7vIHGnkF7zr8YqEb262XSG0JkR9eRrurGf8BEQ
lLPa2m2lwqXJW4bs07YzcPCNU89f2SpwvOb62t1at+2eKn7Hfd1RQ5I2r6qLsljaJ04rjMeeOvBY
WA1BGsoXzR0JmxtXUjCsD7com4e1NkFXoNbUkFzWdo4LVabyZV5bucUW/0kUMMJ90GG0vWu9YR8b
Q9tuzQiFIDS8uj+yJO6CeM1F+ppLttUssTrvyd4q528652tcUx9zo/kEBcvxHmG0QHQ/Qx4o9p05
K6INRe7HdKXmL6dGwaWvqbarEBwcOKT6xBE4XJWxeXQOHf1TGQwhqarTKc80tKs6Q/4KT74kgop+
PviVBdtTgzLqjbSa+dS0YjwTXcz8hj4r5M4LPCZmjmCb4fnIZYSixTbqbdybqf+DHuq4zAGZrdAD
OfrBn9tMBU45bujIglV6BRu1HvGhn9aS7qnUzm1uvZL+ASvZVDgMBC4L/zRnY/qMfrU/2BRikWi7
MUJBTRu/rXh7hyFW/rYf7Gvf6MjrEcKaqfnMb3E0nenTdgn1UHZSzn4ez644+tDdy+7+GHwKuUSl
Z+ybQBJV6kJn8xGWPWTUsTfle2PsYHRwkK6EBWKHijse70oZOUXNfSOL1oyhy8CAWspIX99ZCT/3
aovNRu4K5b/aepMUIl0iuR5k/beCzRgttgzdwr0529i90iYud2Edo4m24+Ijqn3xnQkKhVUwJ1nE
dnZz1z0RM+LeI2p2vp79lln+1zKUuthFdXCUIyMEl6j2TLWwhqzfGWVUYc+UEcQoPqPAV3tnLdo9
iZjnViczqcmds285v/3xXuAtRY69zg8o5/WovvehNnfCc5UTNYic/K8yqcS9rmhuXMcJ8UJrZJRC
HTyEjZrTM/wwGV/mtrmjonps7geeU5eIUIJS4Yc30Ke5FH2oNX+svoKLa+4Y9SUNiYmhjyZvHWqA
kPc1FsFCM9BHlTk3p13iknlKI9HlFeMfc/UeN9+4IuyKi1ZWIQlFZ6MoH1G5zy8DPeGOh/SnG0BM
3p/JzjBG/pPqocsUzQrmMGR1PBkta3GL/cQzSXM7W4InqjKEW66/JjUuUsiuL7bTJX5ecgM55zXI
vj3/IAp2TmIJay943bT7sMw/GzINg5lEmYbS1uvPm08UvZP7b2nv3IRmZCjXyICatEfC7/Zzt/7o
eXXNSn7rySQqCeK6rdZvF10ahcRurT1u++ahTC84V9dwLNKTrIcbpetDZTM17moXnGLqf4nCkfGm
7ud6dsMNKsI7UhDrlHlUqsvDzk/jQhJFYNpbXAtt35bWGFaDEcBOZrLSDcI+cvO/lwhRUkaR8bKO
F+yWt3WLs9o8kkYc0jRC2nK6kI4viApWHqGzbsy8bYsnEqvY4p2Y3SD3HDyOoIGFlNZWhymbTi4S
XyaJKQwowu0sDR65s4Di6A7Say+u3hyU9cQokj5AwrzquFFSSa6NbBF58tEwFCP0Dv7R6I59OI2Q
E2vZrodB9aHqYQcvq+dETAOfpF/vxmrifXO8aFqCBRM0SvwSsFxmYweUt83S96zT4sz9kdKn8xtS
LvTgj9fVe6usgDhVf/shZYJvb9NVb039eRjVEnt5z/EqlipaS9TRwO7YtdpmcSBWFYueC4eOxuin
NmdenbuOvtOubsOhV0PlxmQfD1mSkv6gz+0pF4IcMvtrGN4NP4uWIHhEuBOJIth5wu6jBeL+VseD
IULLfkmLS1D4cbcMRSjtNHb7UyCNWIqP3vjrF8YP1boMR0MMiTb6T1VrpcfMWc8YEnjpye86rwuq
zVR/aiZxLR1msBz0v1p9faQlOTZSfozrcNHVR2COt1YE3JeEpCcSIONhtKqPsij3OX2L2/Ol9PmI
PX04FfPEpbtqb5p5RVjEkmONBn0+641DZORGLEQdmfoUO81FVe1RK/wDBp/sPPDnVnc5kN+165a9
NlxsRlaUQPbJR/ud1m+MIMIqfROSXDXOE297McyZof+0K4L9woi0n9hIKypZ5i2r7kVp41/ZroT5
fC7FBwdRSMURMo4I03xgn3ErqEdXW2JkVJG5WU+u8+bPY2SYX476VY1vbF7o++gMuQ1GIq+6bT0P
aJW9fjf6n6OuRVNvRAajD/1eKkztw6QxfpursGo50WgtP1ZtJAe1q8+bPnthD9XidbSVFc/s0hOT
xU1Um/7rkgf2rl3Nm+3N6irGgZbETDswu3/t1Ts1VZfY5vyItb3ZwfCuTnbP2oHqJdZy3zj3af1K
zN6DQBk8kC3F89zyZeVBQ/84jVHuddvFTod4szIrLmfvkOt0pCYud135z+Vmu4mrKdnzO9DqKTc7
m8b83TpWkTE6m72r1UyvOqq6gz856sJky0awVE9/uYAYhHjUMXY+X0As6WFZ3c9x4v8e03Ja9xJt
LHwuZiAcvCw3PtMsw4/YbOOz1N88DQY7gvBaogBqt0pPTH35O8/TfvSpullWM9WdX+yKgbFLpyPw
0njrRrZimn1Ok60uHhBMKmxWeMtn36sQ17G3G7vuYppP28B9a+6rolIoUtZgBwdUJsbqveYbF05g
nfVSf+z7d0mgnT42r5XmheMyxego/LDVjZMs7Z1sWLq123/OUckxOBXyHsVT++mO6Xh5aIGnAIcb
3QdbX91jNfXXQneY7/Zxrue3ntkuk5dsIXgueG6gC9HROCt/l4JMYwivWwDp04YxUyCzqKNRCvWK
1cc4Um+poKyvWXouTWc+gF3P6EZScQjmbng2Au+zLLLiOI5gD4yhCB7vksFT4RHXyqeApaj3roFo
jk3RPeb5TlhIqCGh/ur4ayGxmfqeLF4RO6a8tQNobcC09W1Nc33fe/nZ9qvEyn09hsCULFlLd9e3
Zdx19nGx6+Mi5qS38zTq7fGd8fbrNClkJzLf3u/6j5AtQx2tAfxJAYENkwry9vrdn6eHjGr6Vd3l
7TNyk5C27raWwU8j7b1hLhfp+sV+s9sPVWsPDBze0E0cNGc9GL3/vOGFiCd9Zq4VLOwAnNOW+88W
9d48stGtZyvMJ+JCGzG9NYLtOSnRkbVNNiNi/E5NJeTVGCczcWzgPNAx/5FTWxOV4A+Hrat+5Sql
dHS4xJaKgmvWi5/S//E28ew5RcVgQr72uroWmf3m00JqDOn3wBaYhaCZ2tHxH0UNpapZTczbfDzR
0IuXlGC+gq3FVp9G7E77YMx/1z4Lv5yJgsH1mOkvm58fWwCuoL0zN9IVDyDa9dBfeeDTLtaz6qJ5
luL0kWwaMCPnJ3cpTwzi0p3sFrVfROrGQY3RLrOtfUfKYO4O/BnVRa5L9HTRCQ2P/6a/ZY1vEBbo
PhA7Ssnj9gH8kuqyQDLD5YBKHjS+ExX+fTEnnrl+CVjHIxgFs3D3opV/+5lBxuyiXU8ry8AZn5Fx
jVopyZQzPFS19ViUckLYzGM8TH5znIa+OWXC4ijq1xkq4oCmaLS8g2tM32m+9fjaDTOWQ5pjXGh2
q2a88D4+DQUDHaZdOSUXnhyxTWyAye4JU9Dzny5AF14mJWnhBnGWtV7+cQcbfoHIh9OGayRcl9lm
zqfMXWFAtnIq3UkK4Ea7wc3lUazOeNRczB1B21SYTOEFFlZphGZZkia4BVNsrWC6kUYLlE2MaGdY
OMmQofBbiw+todAbQOIYC8oE05IkxwxaEU9+/5mxWHrCn9/HPiOrm7/abcJwqYwg+Gmx9Gftam02
W41uQX9VrliXg/JFzcMrmsSveta1nT1swYV6EfP2xIK8GND5BGNL16K7147OuPCHgfxdbTgaFlHT
3baACZx75zjMTL0RujOHVvoTer7gYevrx841230RTN2fybNRX5mDfiFCNPil5Kh9kNu4fhZ6u+3t
blZMRzN2BI34NrTWpQfaHno3f1S5edMW8z665Qfwu617WYUlGZGy1ygtisCVUGN0mH+q3orzYGkT
zxxExLCaiqioAoQM1BENRfoWdiXHiF37aAtM6d6ywjbjxuvf3IAih9RJNAh2uiTj6m+HrA3UKxTt
4kCo+PhmauO1MfTim1ULHjQ8wqExrNfG5TPsrHK/FEV/9ArUcWh8rzP08EPqFWTe9s2O6VTCts5K
mqltjvmkYFpbsjh2ebnrUvzIzMauXVoPj1LOP6kz1gkCCU60cTPHSIL1Dud+HOOgH06BflGZ/jMx
Vsg1Y6eNeTxZ7X1oxduT29tqhvNsWSGL2pdRH+d9B6/kQHSj9U9l+n9Lo/X/nfrq7gX5H/9b4/Rv
6qvj77/1T/vnX9RX97/xT/WVZlj/wRwfYol3d9KxPEcc90/5FaNvRFYGuifU1sw99HvC5P/SX7nu
f2B9xaRp43rA3niP5hr/qb9yrf8w78BF904bvAPI/zvyq//Mn/k/skD8nyjAIHhhV7r7PZCA/6s0
b1nY5syFnSdzTUQsm0MkET1m/mljfpAOjAmHUZsjcwXFppMFsM9TQF+5b9L0NdnMPlfB2lVMRKRe
TsDAZJ/QSJDlqUrvVgVsSbHS8xQ22hQNKkc7YU/O3tLu0uTeQ1VAaDFYXcpXve9lsgyBjz6F2X/e
4hQbhU0mBDFqcT2a5aUUPtKM3mPaAW4HkvhKZ9PK/KPdzG0XbCxlTL8f/guV5v+Tu3T/kPBrALS6
g5GAvf1bEigBFqvX8qsURiUeCktL50in5DkyWU3f5OzJN5I+wI3ZVfbAWLz7My6li9xhmdBzo6Uj
KSabSE3emtJ+y6DYvOmj5T+Vhqf9dOPSfGvj4PwQBfdfuVqMf1Uj3390PKnILqFGIjX9d47e1klc
dMQHwyTxzygDygL5bdmdfaN0XoPZ2m5qa8uPtEWwlupu8SiR1c+hLKrh3a2He9kgnOtmuPOhWvth
n+Wr9qhnTSb/C5EoH+S/CAH5We9OCvw39/+huA/uv8v/pYZ1S5TvxSxdNLpZy+MxGZb2Dfsmb/54
7pD2T96wdOJqzqPZPpijAdbVXFgHHiEYDmxwizKfExJx3OBpApSwWPBzrJV2AoNo/k1UTGM85J5m
Vm+tFowoKLAzXUxCh/xIpJtTHK2VKcIBr6gtXtc0NdFyGQQnxo0qXNYPK+27FouMvdvJqfrNP6oy
42lT/QLPDEd16Vys0WAOlxeqdT7q1BtXRMng5EqPZOY3NfvjEFpr3r2YeaffmlZHuwQKJ006Yo6P
ctMM+0XHvG0cDDv3VbLaGXlPfbZ0b/ZWBi/2pizKhXLYvopW6/5mY7+8IO4hFMnw8UxWW07qQi0O
VHYplHnky+GWC94fVsn5c84q5VdniNkMFVrnj3tW5ZFM9gzVgbTsp4lpwA+jW/1Yp77+t8urzmK4
ljVM+FwxYEMd6+FK6qP4LLZeHobJ2dJkkbn7Vk1+dilcaZuHiS3xc60X/m3FsXZzpo59bjsPn65w
pjOtrnsgGSD/vbCwk5FnVdvnxnTvQVkFYkvMEd96sLKbzdGkncjW0S+cLXRleZ2/sJnun7fNJbDS
ZZN5oDWdHvupTE+cotu5IOzh0ZGjeXdIIlrwyg0DOtJ49VBrRr2blVFesYY3Vx2x00ND/Y5uByUP
NbPXDG8M0Jyzl5krYyuXZFhvJlxhcdtzr2vBhQR324nZNY0nj+Car67tzZsbqHmO0bU752L2Via2
ypyQDIFbRtlSsGxWzYzibLL3LsftqSeREP0lVJ13EmE6SIXw5UkB0EW/JkyoteGqia5znzEWuh9U
A9ahR7p1numVELfo/o8E0/O4dIb/5Ckesd26oUk7pxMDwVs9jMUL2ex+0lPSXksZzC/SG4lqLZdN
i8t2zBnQtwu7cC0zD6s3UICMM+J5jIsdRtetfe/cAkNsv/rm320hYDPOi27e67xdiFWqaSRlW/oA
MbKmEDs4VenP2gnz1JUaI+9uNOrz0nvpnoA+seuJE5sug51Ot9ZOVzucBpnh4VHVoXBb1HABYS5R
L71GEi00+sFhNHEbHMkeNVCQtMRrCc8ZPjjaVDwNQ3fEYFLe9FQ3zsOyEXCCExMRf6G4fSYEM26c
WrRm7Nkb4u2cGmXxTfSkPLCSnC0kTGPK4nZzBu0xDRSKkilDOdfdkUzd7Cxncg1NJJXbmiVaapT/
cFCAYKjosuaqQJ7E0ziaz8vgqe+8mPtfHd/Dvhzz5rfAypy0XmtwGa1KhVZVsajrV5xJmLeH31Pg
Vb+EtWbPBuMVe6f4CE/NqlsPeu8V8I90KAn08OnjVPrddRS9euyV6++EsNtLlg/lN1KlQtw1XIzS
Vu8+mfRdmj/X6H8x7uaVcHKpMOLLdftMg8A62KImOGhtAbsBBUIeMLi+oZifYeTyhWO9Op4zvUH9
6O9lPGTbpc2W8yDLHt21TF87YYBjQvCsndrcnZhNj+Pz1KX+AxvT6QdYo3+p2Uj+YdHVHzjzUpZ2
W/1deK5Gt7NonHZu1nyLpWeqO6PH8PaybIPlUGP4I2wIvYc40G/0ieaPOQlIpKonudtjdWL9VTy5
Y54GUe3RGKYF+VsH7n35VgRGq4OdZuG49B0FiFt0Kct9w/lxDaG/STlR9ps48y8CFux+miCm2ZVT
nGVuTuGSTr2KBNsvM3KNwZrZixJ6E9pLPR51dxUvfEM++07oDuxtN8SPO7Ut6a3e2BNJvW1iQUrp
0zTn3SvLrvWymJlGgCJZ9fDhGv8MUpLhd7fMv4q2xXS9wiY50Ut4obmgZObIN5AHT9l8zLJae+QU
GqfzxgK/ZE+2Zl/ZYNq7sdQ8GVVdYZ80mfU7wDQWr2VWMYOxiRlNRtJlH3r8jruZWc97MCE3Nsdh
Y1OdyuyqD5lw41b6y2NpkzKrDUU57M0VGWs8Qh98WR2yicPN7Z39bGVNgOjVNY+kCWV39p/Ro0zo
rPtYwrbWR4Pr86XhN0a/6dgj27OieRZWPzHZWEzvdVCdx7XYLfnesJT+ACoiRRIsuI76Ad2S0p2K
ti+vHjbR9R9OnqGa59Zr34oMwzGe+245eJPUnlHMjMeZ75h6CTThh2tPK8+EkR395X+ydybLjSNp
1n2XXpenYXZgCxIcRc0hKbSBSYoQ5nlwAE/fB+yq6swy+9v+2rb1KmORiiBFwv0b7j13oJfPGQsY
OomVCfF+LsMZ4R4mjHNB09g6nDyjfOxnA3qBNuS3vam6p3z0zN+GIYfAtfOVaKaJ+bcnwjL1U1a2
Hb962921llAHVELxfbzk+q50I++kS2RJZy0mzM3vOXy3+SKjS6TX4mYRZnfuwfA+smKiyoBWHKtt
5yBZBIbAiizs4KMHXaylu1B6yHLiaRJOkNV2cpuafb7Ps2a4tCK1AmG3yW0De+DMIMi8MTNDv9hm
YxgbJab+2Yx1ZzlnTh5elibXT5kza89DVIbM8JM2epbmoma2kaxPOomMTcEL91Gfql99JJbqpraV
k2ybsPTIAdBKe1fkS3tfK10/lgNV07bJQjPokKQVxxWnjI2ejK7w1E1FWe6mUXUHUQgv8/uwrrQN
zz/H0FJ62XOrJXInncQ6z+5kvLQV+3OTtfshtPr2VRDxxm55ZNiwuAUqbMnZngNTzIpnzerEEfLA
GO1GfUlf+ONwqbkQSU4AQrqBeDq8mu6CZAi1Ml4wjbFPag5cyBPcMW4LUeWXqZLWk1HYyYmle33O
loIWGzg0g6GYXv7sIAkNJFXScS5sC6fFujHwSgTvOsKJL0VR8JzVWv0eahGGFvZO7lHITAUxJbUG
PNOqTtwYE3RMTyik6PFyws5Wt0GBcORxzKfwLJraDlSj27uktiNGeYt54NdKtpzXcxs0rWPd17y6
oA8NdKEI5J3Qz7pI3iTcrvew1cVeJLo44mrw9ibL0x1DpfGWl54/1YM1TbvCFcu3Z6p055l68+Ta
otoJNGo3LcCbC9nNw3sWdeZNjwTozuKGvq1G6mNf1N3IP1CU9t5QxvgrafX6XHmoDitzVqfcbvoC
fViIQlDXvDOymonBvW7r27HMEnbWCfOgcBmWO2xM0adewotCJlztrDoTFz0j57ZANNBykLtVx+pK
JvYWbEXyJl1R3RsJwrnQZGzit2GC1SDU6ensUNI/WQ5HAZAVeaizrjkvZp9dWMtbh9Kq6iP7v/Y8
z0b2JZyZ0KsxrE7CWSneohyN5y7senejT3mhYSnUy1ut4sqE4OG824VafjJ8HJ1zaplufTAqRMuk
TUTfLRFHd0bMdidJh/yyDmBfnHSKbkw3rn9YU6+drE6bD+PiMDvWOIP3MkJCKvuoO1t9sRztsdNK
mg4kKllC0CWPuxgvTSXCoJ2qWJ5ZGyUtD/E074damx5dt5SfaZfKdJdqKv/EwVjfDbPQg4rS4L3j
fPma2knuTbuqz3kltMpfKlijfTYmLcVSEn9ETH2sDZCt8Wcm0vZmyBpzN8Jcmjc4LZufWojAQdO0
Sm4I+ciOE9DLsyYY3OYx4tS8LdjXoWQabnMrzzYOYWHVJlNWEd8uZu7da/GaSDUXMWmEUO55dg3Z
X4aIRno3kwr7Es8ua/kFsaubTpoWdKWWmjeD3SKRN73pyUnd9NWwURGv6zXtU6AIO9px87swefc9
6PZHKGbercq6NEL8ZySnpLMIwtWL7gF3fsICvFme8qUWn11TLGPghTWpf86QT+Yp9MijbZCQlIeq
YrHypM8pQgpkGe8OtJMbYyDgM7DEVDzIlMXJs1sP2p01hsz126IAF8BaMf0S2FPqy1IV3lelBDsk
9H3ybOXSrG4RdTc3KaUcM87Kds+aSuL9YMVs3EsEUh82yNkwAAsyHget6b/DTg4faa66c5dM48+S
h1dHRSwd7RDPbBL6nraKFnR6qiRfXfa/bvEZdzxxRhW193qsF88oRMtvErz7c6Ha4hGVX4HVhrHI
Q8ym7uwqPopAWOQ9Y9xw+6Oa58La14NtchoYztMkZy3ZAiub3hutWvb4w5kNSyeMjorWtLol1x6t
VRRKrdryHYjLs0PZm/ida4zWZio9GvoOdcsmGsL6RPTRgpugNfKbuW2L6ZAaYnwvyfP8KugZ9FVs
6L5n7lTv9dqrfktIN2+JmKvbwTBHhWrbqO4S11A7j59+gWArFiY6Tmduil7LTz3s9pjfJtISPXOb
B8MpUrlnxB0eYDLnNnlYsvw0Y/buVots0MSr9VAnyfTL1Kf6OZ0640cPa6AhgUAjoo1XPnR7N/X0
7yQy4/uSZhC96JKPX8TrWP0e0qz5YcjI4lsDSCqQKL6DXHagn82oqvZ47d0WOip7uQhwCcJU+EaL
Exr7brDrA9b/vgq0bnE/BmZQJEyQN4JmcCTYEDdC1eFwSa1HtigJ0mervhdxR94ANZxh06VRPPuG
ZSF2jojRLPykspc1/Evc4TFu3U3WlfaTW3rmSKy4g2UKKy59UME+hR57NBjKmBbC+9LJ66d2zFNz
5zRNyq0rpzDfVe2qGlr4TxM4vSnynRlP8aXKuFV96LC4hw3FtG0biXQ4cWl1L1zl3sVyY3SjDIoE
Lu2sOQ9Go380ViM+JsOcX1BbyWcnqaNbCWnJWi0r82/GU/Y9B1G/ixwzudHaOOOfHgd1iaa8fix1
on6RO+TnyhnFBeXwdK8jj0mCRg1I3zHI2CuzyXbO2jy6b3Ge0tgZwvAu02IvLw1t/YFoyvZ+aBP5
NcZz+wNzB/Jez4sWYARkvWA8c6PwMHrpq9va2WvszMtZRdl46PpOP3Vm4rwB+DZIKlnzb0zC6t/g
kNWHmhTKbqu1RfVA6rU41qPVH+0idy02bx0zo5LQvtVH2oW3pImATsotfb0eLPwyzNTkrmLOlzxM
luXij7Y95hN9U7w5+ErR35nLdHBDa3lw0AVfKAjHT8x3oKxSXO4PEfcml8xUHs1Z8pRS+r/Z5VK8
5l6l4ZfwxI6IlXZXZlP5NChS2bZ5vNCoxFHb7GJGAPZ2Ftl0ZnNZkfI8KyowdrfmXeaY0Y4Pp75R
rEiSYBaNRhAt6jrrFKZUFqxAZ4kFL/L6YldFekqeNoAbwUqy6T9lz4eXGGNyp4uOlo1NrMh83W4K
c5uIvhG38cD+bxtVeobBZqwyBPN5dm+07nQclKKk0sm4Ne+EUfJNdTvlnQEk1vMjG36R4jHo0/p3
1HhL8tiPDmIOXJU4hoIcpNt8NNpiMc6FXXvZPeBrc74jzSjE3qWgHoUHVLVRhYclYolmJZAD/Chl
qyqTRVxQJupvgKjpWfy/oWavANNadbA0qFj33lTXryTD2uX2b7lDhl88GAPQEme6sCCS95kQltyo
xLYf/1YgPg8LtrRBp9siGHMvum+7lNuSbuXJsYbuqTN1A4a6aIPrduDfWoH8L7WpW//jouTmox+T
j7/sSdYf+LtL3f0DZBHJXbA22XrAsfjHmsTQ/mB3AjWEu4zHjEH2P7cktvsHYXiODgJsDR3lA/nn
lsS2/3CkBRSMkA04SFSv/9aa5IpM+u89CRx9xMwM/3kJHnBlfJB/nU1nXLclMz+5hVFbfvOQez/L
wkoWYClrMrGIfmflCGZ8oPr9GeIYodech+miNawwdrqXWy9Ou2SU5DpkCVykTpQGs1kv+3SpuYQB
YyI4ZncvMb5x5nV+ZYFx3oakwP8MmZsPQYr+HOHkNEgdofBoNEEhKbg3iL3nwceSWu1IrQ2NM6U0
sksyiLNnfmscR3DjKDOtqhV7uiAyAJba7bCb4lNVwEHUDAUW4SYdKvmtmFeaBIxfbGksTKdQS1Ao
5embyamJ6NBZVWkd0+M6MM3YtH1z5KLNk6kh1npyWNcsldVqB0Nl4hQyCsAnq5b70QvL726JxYnC
ucAC1UyPoPXbh9Bm97PV2FnS5mD2/0BF5A6vsz6Qj2AyfEMAVMy3tjEjEkbnghV5xoAeTEMdHz2c
LsUuaV0cm6U9oiOvrdHbNWW4vLUxmwNsH2XNYqVrHb/PkEHgEtOwzjgmzTThn6LVAwwT8ldLbi7X
Wh9DkMKVZ1/k4CxIqkA8rfrMdvjmBEteIot/hi2/62SbspNCblLEq7mfa4p+CDPUckqZr/wge7I1
iZRVWDcTZMHAHmOOwWSkkUGWG3rtllzO6KXX6D8oU9dpcTsyA2ar68AqqZ1K9VTJJjZSi3kLN1Ue
r0pSsmrQOC6lpCAs+2ETEer6awCJcjJrUbg+5Sp+zHHMcKYRD21AteTt8PHSYPjY9Cd7V3N5n5hl
DisfbEARloWJsja6UYwh402JILVs+7o9jNWg4+BzSXRgTmxiBTHG7UDOtQx0tBUa5LcGZbdmdMPN
MJoI/+Fa8BpG2SA9Ghw5fzI3Kd8s1Kx8Z9xq+gRo2eD8aOzcQqRiIa0GnDkRzziEfJXaOUGiawzM
hSHCI7KIk655sGjIX1N90ciTz+3slwpLdokxM8YfDAmcOMhctJ58VFGasYsooSSxdX3rEYSgqo1y
B60mW5/Ir+gXUSl4AxkcE+XeK8nnmXOAhBx9a26m5n2pwIVuFfSE7G7SMo0JFW53DPNTPQPcVMzI
iOE2EVAYbfwSEpTWrc7ykLVYSzoE3ElzeanRWiTos/HJbvqZNhxtWovqNy4MGe9EhuJ7UwD568Ej
MhvvaCRSjNWqBdnfeP37NDTma4hoItya+oI2p0bQ2V1MsnVSX/dS1e4yZHA08oUsyUGPkPUfia8o
0l2yRMUnSCRk1K7outs8ZSl2NysxaGhV9QWoZbfwuet4zzEmtGHjEmHtYROeE0loKkJa19kLl83V
pvY89HINDp/pNOlx+CyRLBCcykYx3iZ1Mj64rVvpp0RYyBZoYi31NNVapr/TYaR6ECe9xZ4jp3zf
Nu3SvbV8GSwfN9s4kTRmjmja5xTRxTqSTgkqcVKELX7d8SHdEU1qhw+RMlDwx6Ho0FDhq1Q3w8za
Zl+MaFRvM9NLvntnikc/zrzR4/jh9vbNJDO7/egs2gtZN57L+GfyfhvRQuKBcmDxbHPG6MN+bHPa
2ikV1gDmvJQnZkOpcRStlcc7d9a06Gkx2GSzOetINbScFFkrC1H7uxJy/OqWbKzOA+IOGZS13b+W
RZjPfKlba/b7cVjyYOpYEPm2DaF9Y1UGQAf8SE70YMxF4ALoK4MCvNgnSfME0o6KSwRpqWKZVLs2
AF2zTMxnRhER1gBNH+jiNCka5CgjW1kDZNKprwhg9Plnu9fGyrtPU5E8GuBG7SSjukoghdOtCt0x
IRWzT8njulvsoIOOr9epkt0An3VLK6GnR0aiEuBhM62q/NBk1DZydh9Bu3tmYCudU4q8cUYMeBVH
okasRgauN4K5cuua9SBrYS9h/+Co/kB4rvuWcOzre4Ee6rPVsEJxZKSOtm1pK7tTvIT9cojZMcOV
rOr+qyOeE7FX3yzPAsr9cwcnpsOh4/4Usgp9HGnpssct65yWsFWfGFKj80AmgekDjwlHVILjBkV6
9dxabn9RXVd8D83suXvMDPOhFzHZB1jN9K+aHKbvSUxYbnJdk1whKh8NVEgL95dC/zD5DR7Qdw5t
6fiSL+Ub4lGmCiLV3cfFdfpXt9E77IXJNNwjG2hVkC2hes0SgYElhNzE8cu3ZC8LPpd1E5wflzlE
1DZr8Vxh2nUcaMIynVi5ZbNhbNc0gtLX+3Fvtbn9VDH1iLbFmDEFiu2cgVBTCoc9BND6n2NdxJJo
8TD+yLoBpFlVp1ruL/gIu50bulAb1pUTqXBtunzzfsaWZQRowT0IZNe6CRndIN4uYwUfpGynu7iN
5yhwinLyNuMijXeyh0cO8hIN9caOR286xgq18n9JKv6vCP4P0Kz/k1roJunj4aP81zqYn/l7Hez8
gVEFVhbWOiiMLA3+XAfbRCAh1tGB58G+/u862EFjBBRc6kylkaf8uQ42oT9BVfJsG33R+tf9Q8j0
/wFrMtYq989VMAEJFMKOoUOivKZ2/bUKtkI754i1662UYe0heeB48bUSQ61wo57lL6bWV8qO8bmd
pvdc68IN+c4SOwBbQT2Ak4MBKbP74jx2QAqCpUNI55sVw8qA9rgvCaVuRu++jHCinqdJFzPZG870
8qdf+d/f15+hU+aVCv/nN4Iuhl5jJZdKksHQX/31jbidS64aIVVbR+GFPCxREw97d0EKd2pUa8L1
yfLkFxRF7ywLrfmdcLs7m6hRHecgZmM2qTJZHzN7aSDoG3X0oy9a9pUhCccMZob8zBrZTLc9dLVH
LSLV04eL5iQQRJimrhpng8Gk6+bRQUhWjqy9+7nxlaYJWIwqivCPNFX+Fg5KO6liNU/QZ0M5MNtU
GfewQIsXPI2ThJ6i5e2GwQG8qKjq86/ajYsxUJGc8m2MoRaRvlY5SFyTngCLdGLD5CMGT+2A3WCB
Amses3gD2Bu/xghcUOL1FvOIkjOq71fFSL7x6oy9CrslF0sBTGhyMPiQbzBLuw8OtMo13qnQhiDr
jNXwhaEd32zh6N3B8SKhdoOr2huMPbN7on0KmSF2Bjecgz3wl5vI5tQsnn1O2dlvMiLr22NOMf+T
qTlInSSFJHgQomla3431Um6IDV0OTTtEP+1F9fcwHVjh5pORjFtujPHWXSSXCU4VChVDLOzcCCjW
IhxkRCD5RIkQaQunKr0rktGkXAUf8ytEW9AjdVHmd8Ot1PEmcvWMwXoUm9yMjd+RgQMf8lMLVmUW
6S1D2tS4q1g33jQK2Ytf5BVPgOIV4yRt2R3JVCt8W1PLc4afQT1KXJyEeXXFDI2ssbs7rWD86+tq
QahQmaNhbk2sUDfuuojbxCErja1bDEW001vLfilZDX4BTeQsdq7nMmQLzmjjel7zdxjv8nqKQ2bg
RPfWw325nvPieuYv1/NfXO+C6XovNNcr4npbeNebQ7veInwFuVHy6+1iIe35UNc7B/2i93N2em6i
3FoAv5bXG4pVKEweldqs4bjBYHVzl4nrvSYnhKm+GebcdxQa3H3a9R5M1iuRLx63o1ovSgow7sz8
en+yYVevNOHcqi0B5vfe9a4VY9+/husFrJt4tp5No0vf0usNnbiTercaFnEoWwVkDMI1B2Njl1Cm
jvP1nscfXH+L9fIfrnXAspYEiBxddx8tbv5d2nN/oZWunh2qCK5V6onxWlvkPL1nbS040EA5J9bl
VCGRS0FSUpn01xplQYr/PK+Fy0oOwyi9ljM5K0Xv6DHZXniw14rHuFY/3bUSkohEPueBCmsvusZ9
84ZhBEtyraC8azXlXSurLprkquml3kqvtZdus9ffgPCQZpBd67O5ranVmDFQt0U6JVx3rebGtbBz
/6vGE7LX2e2utR/psdSBaMyoCWPNCFfP11orLh521IDCt/uE9tu92mVEXWmuJWa0xqvui2vlOZhW
X23HPKIi5Soynkkz5SmerzUrHCDq114iCMWBTeuXhUbF8nCCIO4ZVvRQmTqgOjib+D7UtTKmap7z
YLxWzKngS8OWuO1fM85Ub5MZhOFR++Mz3oBOwVzYg7TDCiOLImDt4p1ASjJlj50we01oceadM62a
vwnrs+3XDMgfYw/V00YfEqpXvXPX5ChtrsHq2X2Y+lYDX8afkhD5dWWaaOIYFXZYJx090e8jSudo
FyNxKn2NxXi1c7I6XbakNjAW7jO9SHYMV6JbBO+AjGgbQhQuUkn3hiUcmAnib9WHQZ/47JodnVCZ
Z84vY/CsKYAmPI43Did58ctJYiwQPNwO3tGwx96sY6r2CavwlpMQSY7FJnUgo9ZGOZ/piGACob6a
PjIU+5dk6muGAKGyvmzLwLbKtxo/BE5VOB2Jw5AHKprx5CVOf1ZNPv+IZxNKUNZ15QMcTfdOxpnx
ADO/+6aZMz7VWE60lxnZkoi8Blb2Ydeh0u28zPB4whib0Fn0ThvknNg0TiqO7tJCckdUyi5xVPHt
8rMmjPQbF63VBx19RoM0ePCaXJPuDadJDa4l6WX/I7FkymyhYy216UZpz4dQiAWBgUqGhh5s7N8b
5BMDBo+0wr8aZ8kEUMfOvsgmsqdtidY29ZuqAwfhMql5TsKZ/zsv+tE99cNMRIjF83EPXWACqxIJ
h0m2mlHsw13EgkMpM5JxwFdsKxlr95t8SLoF/7mFVsVoK+9etX3/PAHDh7TQq/Aep4meMkOKSd/S
m5Jsv/8bDvfzlWG6EoT/3yr6p7waP7J/LYv5kX9CTG0gOTpVp4QFDjP0H2UxEFOGVzQ/FlWzrsMh
+GdZbHmI6EmEZP5rmOD2bX7o7yJ6SwIxJc6S8TDSfHoa59+pi/lB/qq/VMYGf43LS7CJqSOaR/6L
jr5D0IjrGxwhiwwj/rke1wwSPW0E54C+Bbqa0TLUjSgBk01r2vkvN2X0tgCEkKiaDuitZ5TEV2CE
wGu5X1aKxLzyJEJlND8ZB+KkWWkTEVXMC2wbniRQFHbNXK9Y6RRgPAu83BArFF0b3GsoFjl67/No
ZfGbkiOMizbdliv1AlyzOMAcmQLZjuWXsdIxcCSPL+w38b82tmAv34ubOpWIH6EGNDtbquJgaIyq
5wbDFgI0+vqXcR0fRu95LHcszb7Q9t2z1Ymtl3rFeGD1aQJ7RXsAUd84g7J+1Sv2w+L8vlNXFghB
c/2tXAEh0czac8ACyho/dt7sGWXcBo5QuDdWvEiRKuchzSPn6K3wkVQDs2OvQJLadDfS9tg0Toxj
tSF1D+EKMGkItN3hgXICbIjNQSk7fCMU3LoNLbwHI8wtclP2IzHWu2IFpGiGu9yWMFMGWQtmnU2E
McFZoSpmU6tzsYJWqhW5MqzwFSIJwn3oMAns7C89s4dtz5DkvpS47cYV3RKi4WIcAPapAusCbVzH
crOSXuBtPGCJeDGYp2ymlQczFB1vYWXEOFHXnaqVG1PrYGOKoubOhpDi8raT1gYJ55TPwoY748UQ
aIYK56pcqTSTAZ/GNmGdqZVZoxybrFanc36kK9BGi+x7QUD7RjTSvKlW7k3Iap05KVpS3125ODOA
nDCtS1/NhXngChYnlDJhAF+r+oCSiPSdCD47bR8cMRgXRVuA8bv/rq+Ynrwe9LtiZfeUTtWjykKx
R8XVbZ1y0c4YCsD9VFafP7orA2gaRzyyWVTuYUIj11pZQWM/9S+6kgqKLb+4EUfYqwlcyNaARnHn
R+dxJQ/VXL87wxYKXz+pt6uboWgQahGdtzZjLTeLMRnqBHXN2DlmbL3Xpmr2XTyjYm5r7YIYfgpM
mK9YsRsDYAGMpBQlz4UGD3BS36TkAol0+lmi4TnYK2GpQk+AH3vlLo0AmDR+ZLOQyxcdC5MdZUf+
Bui/Xh5ygno348pxwjcDv6Knnn5hkDJvspaqqFzZT7Q9bOUnQ56GlQwl6qUO2iQJfxRXcFQKQspg
tbPLVqpUv/KlFLOpLcZmmFOR2R5DhFS6L1cmVZvX+lHXWnPH5PunkpCryh4eRLHSrHKwVpO3Aq60
lXXFt+eDRKYMd9g0nGIFEctc2VggibsNlmnIWSg69jGQvk2nVRGicucds2c6ANdjGU+BRUtlpPGu
YGN+LlYmFxcxt+oV1IUin1isld61ZEglcdd2d4iw2qciScaTtvK+4pX8RY82nm0dGlh4BYMp3Xt2
UlhhtEyrxxh+WHlFiSHEEOyaDeEbK2mMwbz1AQ2ZqsYE1+lNUUv2JmwyG2LL2WX3/yQSwwii3Lox
lupir0wzw3EfOyBnIunwACMQuZWWqG/ilYUmgKIhdp+DGkwawBPmmCs5LeeRpnyFpjapccB0xM7F
blgYtTPUNYEOl9dT8QlWK5NtpbNpkSU/rZXYhkko0WAhy6fyCnQjXOmMWcoG06IU5ny4b5BMLZ6J
Pip4zjh9qxp95Oxo96zoPxPjYMFADmZpIO6z3iNxcJwCkORaG5oZWYd187n6lKodferNHA/ZIW7I
avJLkYhH5svLnenClFA1zETUikyTsBCOmFg1MBaks4x1ELd6uBvxyxzbnFwsr1OvAq5xoGnFJsG+
uWIubD9f2AtEKYWTBahQiq1pZOMZ72t5HBw79oe+NA7e0j0hi7ibdWiqlT2CKjSz4hY97nivhiR6
1dBZB4Mh3plygzqIbPd+wH2JqbUMAE29lbY8NoQkAMIwvJOyvAP73JNmG/2TXNKdTvrFXiiJ/g5o
TiS0s/T4UzhHcx1oEYrWiBHJLlLiNJneN2lL97aRZUHbADSBav+BcB9dua702zSBF2g5SYNVlKoV
Bc7yxTCEqrHjOU0dSAxGzPjEoe4TmYYV3ggdm0a+49Of6+/WyH7G9RghMyuMZ4BVSDRzbKs9AbGJ
hYHXk3p8gFqdHxZD2D8TJ8HjWjOqFWzB6DQsLBGRG1TsPXMfQRFtB57wiqv8mLqy2UVL1lAwDxfU
2fNJsmdqTf2Bh2yn4wAm8o+FiC+XW93N0rshJznegYxF9NhoHudFsSql4mYCPAKAnkYa6p1TI9pi
ih1/e2M4/rB1/Pu5pdReghC5rVT+XnVgXCItksCVlXnECPgNWzcncNJrayBElfuU1SERHa6tobdK
ojMafbHvetB0YJWibIvM3X5EN2bdRt5Q3+O8kj5DPFhzjKDw/WTanpWZcxqWPrwwmnF26MFrxuF5
dQZbNYPVoJ+dVMfkpU3FD22Mad0rpXbznHLb9QuYDl8jieQHuagpHYRbd78td14S35sbg32Vwn3L
PUG3aUtfit46eSV8F+T5Pflcw3Cf4rH1AfmrX2VtomRZhBWdmZlHl2INJ3NYJUZqvJHALndW4Rzw
e2i7PNeao9bP9U4CRLHS+MmuK+sXokl+sVzZx1wzixvAdKTpdTR0oQaGhv1tDnI4d5xAwyJ4N4GV
OzQUWatjyGXN6EbvnVgo9dwj7jcGhPPZkWhjUGM5jbbTVq19beNCpu/OkuHYpOWh9dLzANZ/0ywc
3kqYMZFu+cWu1SaJZvOEjNRCXzh1WzNHvZMN+Q1QI2vXgEHMhukEgqx+mEFhQ5tycKwXikY2mr/Y
9xxDxiVLR3s7zfdzf076CMAjgNmabJY0+snWnNXPVGGVKm/daFo2nZjPvQ3/BoUqvhO7fdWz5TLK
0rdIEvcdre2g3rSbBfpIWPQfHnOgjchGgS0BKFDVbKSWHwphYZxcyq0rtW3jeV8xiIhtnPIl5hnZ
JQWLZGge3j52o2DI1Gcj3ntYvxgXY326uFxlWxNmht968+M8249u2NL785ucOt3c5al1w6ruR+bh
98Laza5NUnFFWB7nvN4n5Z03AzGrFnvfRaAg5qpoN2kHPKOftWKLAeZXqxtqi28JkDM2LQYhmG4A
hkeS+ttHsHB0I/erGr0X2znNxnApKLv90oT7KTT47QAOGC2fzSb1x57fcZj3Jg8Mh0wsuRtzSEo1
I0W/9sJlM1vJ3opQoQt5wJJZb0kCme/CuP8Vq+k8xf24zebCCZSMX3qLuY82vIPWemLS+wvo2zeh
xQH2OIxwWYM8sd23ELPQCQBvgV7+EIYK0hPZPjdCc+qdOVL4DiNUZfRnWyDXJysydvEAXZ4JeBJ0
6ooq6kzfyWz3yeOzphsYWc6a2S4aX2NUBn6t6w1OMYT7cXIb2RGXJdgFWTEhr8z8R1nBJWbM8hJJ
45RO23HiPJ2x9D5MgI1DfBzs/KuTDpj4TiyRegXrfljEyJT5U/Tm87iUogDcnNwInmQU1Kcay9k8
DYe2bZ5xTxiB3oPbLhIbmFGe3pZ22cIlLO3DHEeE4/Gt895qunO/K4TxnS+p/Y5Q359AwCErPVHt
r0sH0MgRUwnWHZt8qm8zvob0FmBrESdAUmHih3+ske3vkXnzLoLYt6kavuXoOndmI5eAWIKR4q0E
/9Em9bZ39E/e3SkX4oLz1yHgqBvvtDFzf/T4tHgxk3YrWzukKCK4rBFOy9p/aLCqteQOFEP3qoNM
30hvXKFj+g4bSrUf0eOd8YdALFu84gLg0PnhZkyWKVzqvVHJCirVI65QXjZMt97d2pAru9TwEwOu
Rdp/jD0jW1zVio9w0Zz5Blo/Ch5SlS3jtgqTU500xCdEZXLqQJrMY/pzbsEsp71NxnM2nkAycTKx
JdhlKgp65d4mSEzPnQXzFKKFfqEmcTCQKp2HYNo5eXWZJY4EbXR21rRcOoL7IB1Z5nFMc2I9FpUe
h8a95woA172E516htc2rZnq1Qp2+olG/yyEl3ICoC9/qwxOqDgr9FnuVisaRkr+dYOGbF/Qhj32T
A0QweofHubZ4TpK3fGT/vRSE9hT4hu9GrXfeupnVTchxupXC6gL0ip95ksDHMyPeV27KnedEu44V
spUXL6VGPEHuOd+j7j0hJ33kNtyWhI75PKdHUskqvzUc7Ue+jhOHArrQnM8z8LGCS5f1rL8oXmft
IQJS/fIApApeQ5l/wGGpOcZmsc1ShwLChdKuJYvxxY5qX9LFo9fINwq/hlaGpzKr8q3A5hYgxo+C
yK6LV93xIDZbqF5te2tnQ80tTDQqMSYvxKMma6DsCQXVpsm9m9iAeIU2aDrWel1RP3CoIsF6HGdU
M4ttX3JXBhxgIfzp2PHn3Ga5EUr0Zusgm6Xzpa2cORgT46s3hhcKoztkP+G9XJYHAzcdA7+fRtpY
WwCsB2TCxtZ1Q7zMyD/28X+ydya9kWPrEf0v3rPBedhySuakzNQsbQhJVeI8z/z1Pqzy8+t+gA33
zgYMdDeqS6VSSkny3htfxAlJfIGHZDItKNmXm9QPNi1deVlbPVfWSoonjsWzojM7YsNLGGo1a3Bg
xYKdt9mwbMPCgQ7woaFpww+IsGD+uE0BIHdWTvK6FNLXTew8a8RXdwZDe6iaKwOyFOvrR4nFdEfw
Ziw5DdELIOMwfRXWUXlZlw5Lmg6pHPrg5EQx7Lk0GiomMNEKJLew9i0Ruid54B4Li06BH6LPGXgC
gw3mMkq4ktIFfqtVaC+FkE+qP1jJa5z2iAIrT2nbEDG3899ludMbZWG3XZZPeqO+D3NX7KG9F4em
kulSqPGijAtb41LAumZGMuxfGFgnIVEJwA694Rp9ZdxkyrFgLVVECswyeSw1PfU54Ql31rqw6hq9
0ZCpUTuybjKJNlMUPqYw629Db5VOD23hWyg482XrAm0whezVdFEZiFGu2bKmraXdcJMiegIfS8ZZ
DHpxzfbcjOOFG0qm/UAP2dYBvIfSphbhA1MIATof8rGn12VzTxw5fR86HUrL2mqBFsspV1kn3GNq
WwkyDAk2e870bV1qnlLQBKNnoenT3SVi4O8wJVdJ7huSQT8y5TjxzcLcsptaLHbWLFXHLV7ndEqn
fzLsMI7S0KH9p1WSAgyDBKHSqRLAnuRGHBUl94ZmZRmfS5X66doExmoLZj3zHsuzP1lK6zfDZB6z
bDYJmRFtY1eDt5hwnjHA9cukC2GgxhsJMAl2GXYjgXVNf9OXQjy3Ec3Gy6jlrtFkDUVWluC2hdTt
5ZJBbJFkoQ/aIH3Cs/PRoN3dcI1+aALqX6Uawq6x4navhbDNcgtpeop5XGUNojlvoepRKcfOr3L1
aHAZD58LdihA65HownVfMbEZ+9XB5OUU+upnxciLjR+J/ZKUJVUGr0j6oQ2GeWCTb7mCoa1BIjRm
oNV1vYuhp2OW1JS3shlgYNKQQ4oVsFeksKtESxOuhDx6C6RsER8EsUuCVlBJyohVDcWrpY8e55Xf
V/Kw09u4jr2eSqmnLC30B6ljXJ5i7DuUBs6usoyU+1VESRqRZ5xpbiMKJNAXWO6B+hcArBpjHq+z
NGHtk2sDg6Scv1ijltBnFBp3ojjHgF875T4cIh4C+YaTTekX268bYraENcs4CdYSznoItMUGo8W2
z5YO9wuM2ukXr1bb0LVYz5QXZcPZzuZGtgWHxfGr2oC3GPylC0YZKLhqBFUqw0SHmVMFk2tgdLtG
4lzdq0g2aAIbUHeqVNi6UM+iV8K7qJ4qz4SHmCk60ZBfTN4u3vi8xJ1BHChAe//+YOD/HDhHxaLy
X0v+p+TnV9z/JNr8M/lr3dn2eb91fxR8HGKgQDSEf7R8HSbIb3qO9YdqYGixEDx+DwT+pPsbfwA7
wRSLoYIoFIGyP+v+GGcgtuvSLw+Navwd3X+z3PxF9cd7jhEGh7nJ1/k9YPgzsWQQJ4tDT6PbtVy0
kHgxraxE7lC6cAKEPdlnLVfuYg0Jplc34XEGU6yUS0aP66A/GlRWuDwABnJpaLDZSo9hH33Sx/Rq
FihcMhNnbnftYkH+dTPmtWkPAG2NAZtk7UumTxbeblPeZzU2GpOVD/4nU0WvBnQs200SNowcigrv
cl67KplQdwaD4iTCsD4JRcWmKpMNIr90eejoyHYZmaWPKUW9kJbbuJ9F56ZifBUEDLymODH6kibw
VFsPSV+WsU/2Mt4BkDTu1WZQ3b9/zT9WROGKf+3o+0u33/8sTLH7WW1ted2//lWbZe0/ewL/l9T9
aVyw//V9c65Ag48f3CK/ugN/Dde2z/h9xyjiHzSAGjCdSLWJtCj+44aRfyGlVNp0RcnQuHX4lH+2
/RGSAGlANbUBhWezQ/1jUKb9gWqDkLm1Av/OZfwNAxlJYRIef7llNDIICq4rlRJKw+Cxzcf/BPlp
jEYdklhNXDjdJwG0xOipHEZuadaQmJ5GCb6vUrNmyKppi5CsPUSN0TE4mF4yVSzSgLm22PlQq0xi
rGbcy8ikhvLSRxUdceb4Q8Hoavd9Cpuki1HKDKKkUTdrzyLIeKdq6yPwPQBVooIr0grT+xU7MRgp
9azpgkUqP+oOYmciExbCt1xP81nSlwcGID/QrEfFZ02mAKe0elRdqRtojgqbZlUPcRKldqzKw9MK
HPFO1cLONSJlEq8arRelK0UjaMZUDGXTNwlj9UgIiRg/bvu02J9ERQugjbNXaPPiEawIPTyWCTxY
STmlxtGkFK7VhIvhS6MlBhiC6e0rlw3OFWlIK8m6oBrq1XJmfvDcL4UA7EFewnt2atHqjbNG6joW
DNUukznZS0jMoQ1zqfM0YOoXFJAnuYjlFzMa1BOoI9TwyZL4YLRENgVJMGmljtLAQRkIcmZYtafx
I88WIqVtJSKENaVxyccih1k7h3AOsjm8AEapP6kPmdDFwUrPta4GKEjhBYNJPB7ayNKetIKnOC64
pqAV0AjnR0uQtFun5pxbe02TvkSKtVx94c2xVaHpDpBuFKdsMzn1ctHirDcMEPC0wshPbDs1igki
FcZ5o7Uc4dTUa8x6xDHQZvt0qDgjt235jl5o2WaU0XqjtQCZC2Jnx7Gn7CZOQcP0Wa0P+8kKxyNz
T611OXI9hduLJ73v9FRCDxyhkV5aWdbvF+tKbjriwFKOlpuBQXyX2y6G8pw6jBBkEvrzwk6dqDN2
fysJZhzCTsrz26Fqig2EMMOMLgud3sWIQAI99dh92Z83XYZLuAOs3LdzB8O6WvyuGI5zZb5EOmac
HDMboAvigVo5+QK+CV9rVTdqlrOOBEQbHMzcykjdqZ60HcgL7OxhyekY3GiJr6PlLKEuDHXNTp6c
RtARjODM05124vJylRaHdZ4ZKR7nRMJcAjNQENfQJcdIxwDxzKTiagBTu+xqVdHcRh39VQcdp0my
7o/hSoEV+rBLMCDZ11FKYDE8WNltykuNogSEIrHnLKhsh1kq0/qD2cBI15VBOJChzewksx40IqE7
xrSN3Q857n1r7gOQTc84ph21l1dbFmrjQdHnATa3yJwt4hOLWcnghWYiMaeOLp7FELcigrM06Ie0
V09GFL9oxjz4YSc7HGAcmZyTqUlPGFKbxyaxDH9KetAe5rdaRepxmnCKLGr6tayFoyRW4ohbVxFa
3UttkcjMebTIafYTYMTbQhOeXTU1Hy5oTcOI4ORN9JkWVkzzhizaiJ7aUSIfvi8G/edCQmSMeUM6
MxrdeBLWSzvX6l5Dikow1PISJfGnhgrpz+2kfzfa8F5Y8t1MZcRzBF4ZAVerHghBFfBda4PXQfKk
4/771vB7byKIhMA+jLMMtlqswOVkaelMWj76dUcYawqTO4LLaO/czSF47XQGCIj9Jn9a1lrOaHXr
amwBDL8vpam4vZSdsHOEJ32Z8Mp1hUaxI3MHhQA6NqrbOgrrDd+l6SDv/xymujrkHLMDQUr0XS7q
AskhWSedGxnLnZRgk1JIuB0bpvR5nceObNQmc6NqqM7JxLQCc2mC1lrrG29TyLOH3iBuBglizhWe
RGRhcSA1ttKokod/Lb1x5ci1vfbyG3lTc19xtXvz1Kg30GYcG4u+xh6Ut/VzTYkHT86YZ6/PqJSw
SFEzBTZlFF9S9zHMN4OYgDe1CE7TCta/5mbxmQBKe0RCDozrjEErXkjTVHmFFaPv9A/Mu6EPyVTd
yNlaYADcoM0Dp9xKlgGtnBlSjCMPpAl1X8Bz+9AqduIIVCQf55CVEH/qmBnyXd1Y9YnDOzxahnv3
0SioJ+Sc0MNXAglonKITU83WjWgbqTljCsp9gsO6Yni5gcr60YCRsKzGpZkH2ua0Aly/loV4DeiH
4748d1n7Oi37MeeVa3obKABrYvBfZ8TFazU0lddCpULAHsHPCHJ+MSeOq0Ibtq2jVHPm5mQfMBqo
hWsOuuzKUar3folLsocD3zZ04ZVhJBworq2ueQQihWaA8Lp2POASpfR0riZ56Cl+06tT0mhcqwUl
hCOmwVYlBkQm22d84Crj5Ip5zvonQMfV5Mhb4lHxiG/NTGGb1C8H7Hti2lGhJ4HFoiz0PtRZiAzt
AfPfZ2IuisPoWQg6SDw7bcb0KK3ayAxhSQl1E5S7WgqX3hLXdzA3r4po1QclJy0+zIL6kObNd5dJ
qIESNB1hrHgMDJjGaOBzhvTOMDmyNhVZMo0r774R+Kap8VsfyhH5aEX/PkXgI33oA4xN9bQ4QZ0Q
r6VepAdTo5k2z/nBy0XUXNKygCWQUwNodIX0KZkcLqoyHH2xIghipeo5obLBKpfqTZaaONA7letx
kJ9bYaXkoKpZ0JKULq5O1bglYvAKGZa2gdnxrRnaCMpGGj0v+P2GhJVHnqbemaspvEvqDDUX6cVu
ioEWO12/H+d6+yuHOJANMdnpPTBaS9GKvZySsYZDmyI7CO2h6SfRoZKwO5dafFKKCSqvCGFLieMP
SgnrRwOA8S3LpvqoS5XCzV+ue1wJbKKkdDor2sCMpmr6A3DvNuBd4oRSLnDKeGKZp1Cta7sW50OF
AnfCB0ZDO0TQvY4GsqfeKP/qJllFqF5E4k7TU10Zz2lUEtVSpsMoEfDsNKu8GmM4e7gOkcvj0nia
Jmu6MIA2L3FePkkmhk1DYQqlrqgiLPT3whIizQJeDEAAVEewA+mDyRRsKzikKBBqM95rZiOYmFcj
eaPhTsDhw+2h7ZIlqY8IIuVD31MQrS0Z8NSCOcOxlpKicvs2m9DFSs5kul7lH5kmEoSsWutjpTvw
VZrE5GzKqznt+zwePUHJ14+JfCX5wqXj2d9F2r0+r9x9/Vw9F4WmXpeB9KEeax3+euNp6WmjhL2S
HyWGy3Y7x+INJzWnw7qL2XAyJnmbMJFTraUX3pAucE/QsZgfWQJ8rqFoghVf9Teon/F+xHJ/zBpO
fKFgLV7Mh38UxtAccGvE3wQJfqY0ZcP7hhDaEp/0kVP6kxhN+n2vaD1RM/pclo5jvkv0maRho4SR
A+pGDhZ1xIWZ00p9brkZBFfPNeMxzbc3PJ14CopU6rDqlpo70jnml0ysKeHQwDDZoZCm+1AzmZH1
mnIwuvhuToY2UIm28XNCUGXCs/r1mCl3a9vIX5lea7wizptlv3bf3CQkRVWM0n7S4Dhjq2mpB72d
6aRECGpZy3uNh3OVK/pz35Cj4vqraejoP1NjjPZzNIen1KC3R5D1ym2EigYyfGBPNdWYPr6IN2Pr
YJEla2AsP7oRRSoRizkwkr0miwdgMiaNC3ASY7mrd/VE8caanQqQHPwExe6xHKIHGCSOXsVnFjxO
I7KKIyBxgSycRmOkMxMXifZjXjsHWxieDd0LpfBrDWN9N5fdtTTFAa1t/aCc7y7JIY+C1O38OhVE
X2WjSSyEPU8DsJyBCJtu2fA6FZ9r0e7iek32ZTee21Spd6YxRJ7JYoKFr/xRdx1Z8AYen1A9cRyB
UsNM5FlgekrFLO3S4iIf6PAr3XxapUs4RiFhbZEsirGkLzTCYM5IrA6iXmnBgKRjhsQCw1dl/lQM
ATzUVptisrG1Oy3npazSFxXVeCMly8UVgHVk0PudCcpBmSevoRLHF9l0MLHBqoSd+UAh5reU1ocm
xqMUcrhwhAXTIQmZcL9Mkom1IWrdIhuh0mQUC+HrtQ4DMQY/S4GvVzHq6LqWtQNCNfRyY0oCTRIA
kXKVK4gwwYhofooqgjqqxmw0E9tPKV5UWm9mWyN86rVb2Y+8YhFqBmV0GoOTzFyYUcf2gSHp0k8f
WMrTc0Hd+4UH8kvZN+3Wg4rXsZfZcC2MLIxFDchZzC5/iHU97xt3ZNt8qvmZM/ruIdXTzmfiZCCL
NF+HjZ1ZTepjHssS17WFdYDWIAXSFoM3yFqxG7bgvRqsh5AZeZAL+kkicc3JbGR6hwvPbqMIoxTt
7myV584HR8tjtBq2FiB8C7VVfgoN7bMibaKuAZvzJMlqeDHN5c2kQidAuT0Y4YTRTvFY+YU4poOw
7QJi7L3PKQr4xqxUu1DVnRVvnqcJEt11qtgEM0cBoqFWGzBQe1IVEPJFA43P6nrftOL4KRey/N2K
ztD+pS0dP5l8JaxkZQb9sdfZw4dpjH/bCu9Z6kefZPoJgTmYu3pkvaEBPeItAYBPOF3wGgy3mlQ+
aRvSp482U3rTBJXBjk2cBnbZFklh/pwsFbAdssVvM+U5TyHu9+mU7YmBDUdhoDAx7DXImpnM2shG
wwBjmOHbnKF9yZkRe7iYSjjuTHgKOuTKSMAfULduWIRBO3bEWmEIuV1Z9h6UYwo70s4VqAAiUd9m
brPIuS8IQ7xb02G1Z5UXz5N/LxMcU/D5ARrAojSKiUaPe9dsUGAcElJ5xeXQBtm61acUPZ1zaRey
1dbXPe72W7HW3JgGO+bVYwy07NP5VxEXpROJkP6YY+WKok45ReMppTvEo8SWEXvBhH4OL6p/bWtJ
cJRCeW/4Fl1Kt8nL85A4ZeadkXxNHGVRLLSJH7q0t1IMHvjN2Gq/Zvo4O3rxnqV1hUkKx3M+IfJQ
eSuW+o+qL94FQx75FA7KcjE8ZdgznSnM72IaNSJ4Nab+oszmJ4b+1oWcHntjb6H2L+HsTK1JmI5d
yZb+WfdKzc04KQlqqrB1bBRrf6h4mu3GvFHsoWxfMZTWroAXYsvM0loxaDQB4y7nflm1Q1vocDON
atljtexsY+GYajXTg56D5Ffoto2Y3OsDbGfG9w9iS1eVZG5VHw3J5Ck9ayMFIHGzuFlZJiyMsewJ
abmj1cVbdQ0Sj6UGhtT3AQku1cn0BQWJHZtMui0A+8OgwlhIion6+Brp+qmyWgcYnccum+48YiHs
KGsFS4ZpoN/wRoVjSedb0R3z/tm0sswdx266yghZPOrWDc7HEC3UdKeJGX+LzbLuMb0IdiMX1RHs
GOOiWGA307UbwU3g3LwognYb4XIk1YxRozG9hXC+OwsNabvuUtTTJcoHTn0smyZdN1iOoMWHxnRA
co4IU8y/tLsj4Cou/YFeyYjnrm4pj4kin2MEHFvX4oG3gGaZdWkWp48l04sJi+KYSizslvNyz6AR
eh1r8GIFcWfWn7VMCbjcLOV5QPwJBCH97qu8d9IGlG6zMgYDgotMgVzt1BywMMVZ32W2IgblJWip
ibNFys8KMoFwkDDEHHD44XzphC9JlHgqqdVqGxVAgXLrV01gmO4qCQ9Toq0UtpBn9GgeY8uf9PMl
XEXLtfDmb6eM7My+fTuCKg98zZtpDv6Shf2ZSbmA+BGNXihgByrmtHbA2DwadXiechbsSvtCpKcX
W7inRDgOmj65h1+N+Cjm9y3JxqOcL8Aro5tZlaItFdhX+pa5QvSM/+CHWPSZL+WV4rbQwBxiRZOt
1m3pKSrsLaJ3mytiAcr8olMY6DOafZj1unNXvbg25vKZM3TXYoaLZHpEJ47BpqY1UAhJYg3VOugh
CvCL9a4q5lMkGQH4w0OjTh9msTE9l2ncLdE8evGcimgYQ+Fm6lr6RclTQOa0a1ur9KZQzbFTod93
sfmeL7LAvjmN3HmiwX0zDcJFSTWrd+hoRVgalu+xoWUpggGPKWb6WPJws8nBQ2gTxTbJbLlDw35I
nsN1V1QLAxVTWYLEVCx/GKMPMMf+FM9YONXm0LbKrk5lIvkq6YIZcJ8zbCPvQoxuQD620h/hDd/e
O2nhKwI0/cxGnriUY/mFRME7qWbsGoUjpP1N6Mdn1AagOAA57Lmk545qK25WQr82eBqWnxXkc7aU
l37EmmS8LFX1DWMD3s5WzRzGxZW+usSJZCO/kvMWfEXKGzzXiCirTA1cImLVXWipr6Ha6B3uT54N
nBw4TMYtDTNCexQT0Iw5tneaCH7Ocv8ctQDAU/kD+l+Ha5WWklCFhKclRoBDBQlPQCZndYZVmRer
M1J4BaznnQHRJ8ggvo/BuM9oVHRGo2aGPa+1i8emp7eIDWNuoFOGjLKdUqbinaAVUyZtjxl3dlap
vYciBJ9DbCKv2txu4EYeoHekjlXKlbcs+gAKLx3RMpk6zxICMKEWjAChQM9W3jwJk/ieqSk+ixnU
Ra7UzxzGiJWDjsHwnN4B1nyoVvUdnuKXUc6UulM8pCtMmalR35qbt1onilsY/Bs/DNGYbLOvMRrS
kNJOxUVf+tydN6Mw0nTiJFJ5E/hE5FvY+DUFR9g2D/B8kEJ1akZHvpxT0ohmTyr0b/wbEvEHSLKA
5kUoyELEFW8CUBRCrptG+KGGFUDnRCPbZyI+GtjyAGjSOj2WqCSxTJRRVlnaFc7bHHnkuvkGMazy
rCNB2lG46hQhG/dIFIIByZRTIo87S3bVqKfqySQEDINFwe8JBIgSeDxwi9Wg5ArfRjruhQa1EXeh
qEvXcM72LUzKyFymrSLuOTEoSFOVGLRaabdCHAwzY+mOW26Vmpkmj4kGJxb2S4aVMwCsze+VKUmY
kXvYKOLFj0UKNC2UKUIfleZoS4kzbc7u0SKwf/O8Ues9qCP9OR5a0MT1J4fmaZeIp3EedziIr1v3
1JwtOJ/h/LOQhIeZHXOXo3cmX8BADrE2vg444aXmI5GtF6LO7zio9eeibysAA6txkIiUR5Ua7vsm
TjF6QACKlyHbZaQ47UZTFRdoZAD3fzf3+rMmq599Lz1n4NgDBkl0FOJ/WEGmUJRgsnGqATVFSp65
cru893AF6AKSXzkh4taZQbsLDUANxKvM7Wnqcbj23UlXDp1ef9Usea4lZ/PBZHy1ywAt7NVmonI+
tLRAlybiTGP9AcurdZuivS2DgBCfP5qTcjNr4VVTcELBzK08WeyZSNRIpXhvfsQinYbhKPA+DO8m
xHBg6wNZJBNMlBGHGRQd7PatsOgEMkyKMQW1PaKjH+fcOqqKdQK1IjmJQRfBijsO1q1lVwZrYGFg
o7ULoflprBN4mbCN8d1rF9XYWlXC7DYPPUMYlSr1IXqsQvVaDOp1TqMrW7rZg3OLrWFag7LQLj27
IrsEDWaTX1ZZZPTFTqa+CEy2EraQdrixE4mzzyTdxgEvTYELSpliSIAJfbO0nXJxWQsri5W5cWfg
F9UJjIpmZ93HyBAOSf3qUokNM0/Gov8PGfk3SWNC+99NiMuPr+qvA2I+4feA2PiD6wLKngEujuCj
pPynpYKPiJbI7IHg+q85sPXPCbHyh6HhwyDHAFSH1CRkkH9MiPkQJEzFEg2VZyyqz9+xVEAt+euA
mFGzTIhS1mRFtkRVlrcB8p8GxEbMiT4cqapr5Bt6buQOxxsgTGf1Yyd1xwBvqTtQaBA9EL45TB71
LLtkR5nu4q88ewlaHZ8jkD5F5eyUXe+NJMxe59Y+DKS53dSfXsl1HUavP0xRgIFbHFx2q93dc+d1
dhGQTPNMf23B4KKH0b6lB3LxLBJAxJzf2+x12ajYxXnU7uvEhpvsLM7sj64pebNPq3z0rrmDcxt4
FbfBQap381281714l7iZTe7hptBmv5yGY4I3034e7Pgk3sm3fC/y7XCg8+VDfdJ38q52tbej4Ob8
JYKLmTJoD7knfyZ+6A3BM+C+BzL69vYVOEkaFwyryin0OfAkhi3ej2/yeXAG+xY6nSddSD5r9vPh
9vxs2efj9j+L057yfee9qw7WULs9tSe0tkNGPsU+Ut1nv/qPj5H9SRbxROjRoy2Z38yemzrFyuqg
oB/FHXIxb0eyOhzFhufYLxEG+LsN+z2xH/lZ2em+d3t+b3aNL8uGcEa/oP3Zviludt+7UCROhR3d
LRbFcU/Ei+5x5Ca7FEThAI7MKHmO3JqvdSfu66A/qin7S4yaPjExjc87abfkGjn1rgsGW7r0K/Mv
rL2FJ1+YzQzdgX908zIZ1/Z19XPXdJNTtOc6eJ49TKCu/p4fiPcrNVtol2E9G4Hp2rh5fiUzInRO
dqNYY2KwYg8/64sExeun5je3YQfy0e2/2F21mX3ENw0FUdu/z1TJCMTC3YX3mk3K+nM8AwPOdhul
aocT4aXcTIq2+EQWh5S+cSYuLHvtO2pi7mbxfobhur8CVX9rwS59D2yMBxtrfupjuz6Keyz9p/Zt
eZ+YS6HwM75lh90EsUrQIGLRcqVp14iucepEbxxfVgKb+Z11S23BRcV7qc/xST4rD+1p2g1PunEV
Pq3PahVd0UwIc9pscviFeMjuYle44Dl1UuE8TZ5IayKDJtqn/YL/mjQQ4n5mr2jjQJ9Oxp6tGQg5
KQZMBVsK2eSsdATF7ES3h29MRuzQCE5AWq4fhw+KqLVTf0F4o8xlWg7wzqo4UNzwEF/TfXrCvDF8
hzf+SvcTW6p9vZ4OvP7GER8aV+ARUM02k9f4lU1k/chAWmG00zjdt/6un4tjvEP0MzHIOoKnHDJf
4AJDGEnQ4b+A9XENSDsXaQbijROSHiOkbPejrU8uHTjzK1ddo9nJi3TNOkd7cwWWzgfxK/VtbLo2
oZdAJd/rAA4yHe2LbwzsnB/7g39dAggJTJyP0FP46cCRRPS9Uy7hE2317nYHi8rT8hJnLlSG7pPX
xea1dOpXjeeG4YyvTP6u0XH+oZMN+Cl8Us/LJoDjZaf4zRxouzJ6adhFLo+cyaRgOZe+6viLt+DP
tvv96l5IQx4/aWg8c9skx/RHdqcfSDLrH3hP7OxnCEgDfcsx3/JPTv9tIL9do7P1AcON9Ep6le+V
a2I9Kel+lN/WZd870k05y2/miSoh0EI2NJcvcS+tZ/PirY6xM19Bm5/JQTlkbz/l61653xkOHVvf
yp15HR0GdA/K4a7Z49nxmS6I0b2R7Rknqs9qyzfU3tUA0oLM5bHsfXzEQdo61l60H+Kguh5ST3Fe
vNqO7bvF9bQbM9MvJoxu5HQ/5BO/skVXfS0/3hQe5ojvyAR+7w3u5McfaOk2WzlbcqhU8vJAc1Zv
Ot3JvuTcsR9+pv9QvawHvgUblYj64RPOe8+80C7EH8FKZ9f26JDgiGyLP4MpSLfzO+0wubwg/nk5
MdK3qUhkT2QpmEmd7Ky/ZXsVJt83+Ul+mX+/Gbtfr+Kuf+YUhzqzq+382QBxZVdkGBicn5oTbCSZ
i5yd6fidyofOJb2NwkmewNdtTk3b91Ts+eWJ8uicxwxLVX8gYos0UrgYZKTdQP+Ly+cg4u5yzRdy
MCrOzOUpntWviCNerfmKF1213RuMUr4HMqh4GWgp23FVusaOHKH7oXw80YZyeHCCbwHzuSsf9aPp
P5GI5yzphKatfWBZ37esm8ZZusuY6VwZCLiD37iNq+y2f3tPuBngLt9ZY3n5xo4TX/RYfmSF01m7
7sSLMl+ZVNxNJ4b6OiEJO6b5930hmf5jK/kGzBph/b+E3s1yGRvB8tgtyWWMAijP/M5bzksGa0hT
QWf6tRAoY0CMqRfhKx50S7D//gbyf2BA/L9kLdTxA/43G8ePvP+rsXD787/3jRJtlYysFBy3JBgk
1cS599uKy0ckU1GxlOLHlXHpsqP8D2ehokNoxjgIwZndHI66f+4bFe0PU9RlzZIY2GOfUsy/s2/8
tQP9s7GQjaIFCERXDUY/mqj9a3ugOEWFEGUC0gek2gTHhzzBmNWYTOrDrYTMkSwfvaJcpfxjja/m
8DRUu57DkL7EN6gROxpaiJOdENS8rnsgQWFXXQDigr1qoBB0B77hRU3ltGnuhmtgSreVnjddo7vu
rOMq2b70VD/K8w5/jDMehfqLoLgleNISRE/6fBPzndFyucF2NJwYLHwfoRjWNqZ6nvQhjdUB7T47
1lRKHJycbuCK3zJykXoreFkFAxImosgsSfszL1KXkbQtdlcKoTAX/1SrK2FxO2GQNGKXy+rvdeIp
Yb0umyJSNJ/kbS89+HXGybaakUuKglZTzkTJ/IT44ly8mtmnoSF2VpFjsHTDeaACS3elECCP5bVY
KMTsS67rU6U94GLcxeMH85xnjZjmHE6+tjA7V6YqKMJnGnV9qY78ooqPsPXwQEExm6U9PmJ+iEyD
pBEu/TYmYldMK/ZULa40f88TjV5o0MZtSaB67cd4xoDwNkTHGJVZM0AEZEwC2zuwTI5iRV6INDKF
XzxnioUDqBzk4k9p/TLBiFofdFY6PbMoqcD4uHxuTFWGPVfgmY8D8wOqZ7Q28tos24kdm3jjlSQW
zLDGYRi4VW/Yg9ZzOO8gDezCKvbQIDogEFZJm+ea7RAJL/O21KoN2vns0zHtDLFCgK5BnB+8th49
g2ChwmGlA/OJJCbmNAvhKpoE8EFm48XNR0mRA+oihZskbY64zA5J3AEFJ5fC4G1ckmMtyhAFH5Rt
xPOD8z5Jim1aMbm4U2i7tNv2XcQ/KFe5A8oMEa516ELm/VV2MyZuXcuppYvQzbBt8lcpUUfgeydQ
djJbCLOTcdLpv8CpStxFZUtCq7l5qXvNUQwvSjBpyPkh0p/H8Q1YBZi7cw7WcYh5DdwJ21eMtHdp
GJxqQ0+Ub9m22BHTEpV9mnwBgfPqdnFHAooNd5vJ5CJqVndkXVpx5y4hiW8C0B2dNuDUgzLehmVb
zg8atzS7KO1uqXwVWYIUAX1hLmmpLQGNIVE1M7Uk0+yiaVARd9UxJQnoT9JD/e/sncly3MzZpe+l
1w0HEkgAiUVvaq4iWcWZFDcIiZQwT4kZV98P6N8dkj7/n9rbjg5v7HBQNQHIzPOe85x0vOTBP93o
2L/D7+XtP+GQP0Mjl9TAXx8wWKqBCcGDNz/rS386mKLgWH7UxhTLZT9iDidN/gQaGAUIrXbYzNZt
aIP8xgUya3Ut6+Q4eZSd9NG2msedEQyUKgc71PddTxl5H2L2RHQJoh18Iv4M4LL4Voz3MzRXtWm/
I9Vjn2P8UK+Fj2lsYixY7oaEzWXqr6z+qozu53pXesYaO9l6Ugx98T169hsjXYuSUGU++4vexN3s
9tG6V9zjCEjztSs/IgTkpDCu3OaqxpBC7V0SfbV9LK0RzjOgC4/E8UAF4SwgFQAho4nuc9gqzrj/
aXn5N1+q+I2b9M+n9k9fqvvrab/z0K0B5OCSyp7MNr2VZbKJKmL6Ix7O4m2qBEiKV/TgWe3FpLF8
5X/4XdEn/vq7ShsYyKJ5wJb6TXAoeqCIIJ47sg0e+R1k1mhNaD9sbrNok7jfGP3kDcZNb+voLacf
x7qX7rEwXmvvSC1QWl54VJjWsxlfc9cbE4jPq1DtM5zAbow8e6hMdPDu8vff3PLF/EQwXb44MFiA
sLzlnaPI/PrFCa4YUrgZgyKEfHTuzmR+5V1P6fyH72f5h/76QpRD21QvSOH//guFHTXvQ97Rfr62
OENnqzxcq3Efq0NY/+m1vL98LMEmAcnat0xXOvgHfv1YC9nOILfcrWrjWhXuvReIY9wMB1Ish97t
N+B0NkuNnUjs16ECv+TYVB8d03LrMB1Nh5vMw91cINGkU/LEfIJBSQYfh9NBlr+YobEJWeejhQRn
5oeMIH0S4oC1nyNuXhy/HwbDM57/ax+LS9yjySxP8w5DUngemndBWr91pttZbBo13IyQsMaLNO9q
1TEZ1qtwutNwNzzhbAgPTw7OAhsbMjcmEHtmJxwKka7N2V/DZXjrc/tYmuP1mOFEYtI8DCNAruxg
hc8Z58suqo8VZY1MZw8hGMX5R27chmlz0tFeMcniqgAMOeLzPIP5scol64PSLoggsyCqmhbv4NHM
jrGCQt4ePJB/Nq48r8La3KyE12D/5onxpQ/1bqheDOd5WYaRvfcO51R8xTaDWVpSDuQWGaA9VB7c
PrBRk3lDPeBqnD6Eydy/3rjLRt54nBLsRNnHpPKTmW+Jxp2mjimN/0OJD4+vwIaFhjN5KL52aUx4
8+KJ+yS/wL4knZi29z0rhwspqjZe6PZhUP25AuTlS9v5m1o5WK6Z/RnVurGuB7GxkxRnD5pdaawy
RWV1NO1ne9q4UcXAi1wfm7ZWkdIcNw02GnNBX+K4lxy7pMlH98mIQ/ue7SNZ8UeVtfuI+cmKuOdG
4jfNPHkYyak0bbJOsFHw4e20WtBDUNtIdiXvVs19n4mrmQOUsNf4+iOKACADJoHYe9N7ElEtxIbH
5j5ZGD4ha1+n1054TcPmpsRjLdmb8XJ0q259LY8JXWG+fk5pkRjck9XsCxt0lbOi3GrFYITY4bbv
6Et1byEo8Cj3DsuSahPLYrDMRIsnNwZK0yjWUEjWvnt24g8aHu7GdBuQJhBJu+fS25npLrdelcA5
7/BnXXiwR7kHz7PuyUAoNo9TdHIS/0ikAkaYuwIQhMcfCxru5aK5ny3nIbOfeqe/sYHnS889CYhi
4ZOKCBNDF25Ce91E2wQrCxjPVR7cgxDYK+M2CgQ4Toyo7ziB2H2R9adHWJonYtCbHhrngO1eNSeI
Aexhko0Fxn1w2Y+4GEQtGoSxSFfDUSCdWNWP0jy47X2loVjZmFA000Vi64w0UqySfvgaMwyH0UBi
wFiVpXWM/Fu2f4P6zvR7jbkbuxBQBZZI8VyrS+eIDaFZGJVXuc0invss1MajE79046Npm0dD8esM
EWFTnNw9RNGCRnvrEpjG1sNx0zXvRsnvJV9hVa0jn6bHYThFQfiwbCnx9mw7fyH+0zMb9buoei+a
lyqln5C95pRepGvu2u6LGUc0EcLSYgDjMldlf2c3ByMAokCI/rn3WCmptItDkklsNZ1pTQEBpmc4
GXibih1o99UECKxc3L+5i+PK41K9zVLul5FrZSKbiyrRvXjWTchjtulf8N5TtMR1CTy+lfNWAsRg
oLmZrNfSPDUGjjDueWhYUXks0NsCo93Z1q04pDg45GJyf66N6BRCkpnK9NkfgE9joVOxs9hk153I
Lh4uQbeedrC79nUOUgvLkz2hp5EZzCMYBxkg1oxyiaC51EKtQ5cCOj9fZe7R1uxbXPKJLrcxUqme
dn5eH/m1cLk/d8kTNXoFeyUjYUruYhE35REKKC0Gzw1dOnMpNslDNn6Qn4AU2h1GsON8C4bh7tuJ
Ms8c2STAhBTpO6O5r+kHDairLJhguVqu3fgQzwOIfoQMUERWMa1me9yq4oGloRER5tXs0RyuIs1V
mh17dUWXmhgQgnkrbdlieb1NB/LinFfCcNrCfF0bGDWUQ5rHeQdKSGqZ29bUi8d9hZAxjdWWuiPG
m8aOCwnAhobsS+yKdSjlZKt0BggCj5T34kwPuQSj0+BXTMtToj4EtiEeeV0grjiQ70NGDBFCOXiI
b2o+9f5hkIg4DsAOi77wJ2otugHlSe+pUuvNL0PHstle1zRPVl5xdOTFcPYjsZDhThubuD+E5r4K
YD9e2+MDdTx1cMjYFShx7elqY7X5mvHSoUGCbozvzfhKqSwj3JVPYJ4UFM+Cqyp1Vom7H+q3uXiu
ltfJszPspzcDem7v1G+u8tdBV6yTZ7CuG5ViQAeH1oyP2qNefuIgwUXrm4y9EyS/0Fx34yV1pg2w
2rVXheup8s4G528G3Ls5moEylW8qPqS9tTHGGtIImbF5JznDplsy3o+iPJbuuU+/9N6bsLInod21
FD9yFKYJ93BSbqYIi/LIdcoAKgLsYXIwiazN/EaIa53OO2TVgANRFB9tbHo0gdJcsepw+RGKmEzm
LB4P8JQnEZF4/46q500yI5wJb4OlD99Ish47igM5ulYYl/vNKFhk8OGAQt7VyxgYaT8SJ83D1Kn2
eWsfevE0+/LOKp3tiPEtdJmI6343Kn8xcL/UPOqHEg8kx6uoehib667DpERtUxZU1yJ7ILNImTFm
iSHa+t4rh/uzrdBJ6qdg/G4Y07mx86PB4MPCVz816Q88hqu6JVETHQt/iyrBD/PFsElZ+v62iLnx
snHdmsWNj7k3YNYWpB1zX47zj4AiqfJ1kBc68HCcV7isK7fHk45Dhs+vJs5HEeApiZHSbCHshPuu
SB7jEuYSgxc1p6dZc1u3RAj7YAtEACgn2R9YI75FjSUMh6U+Cnw1F3uS8xzh27X5hA5GhXoubiyr
2rpRtAU5taGrfGX0rOcVGAAf2BOFnWQwWhOuS4VfL6JLD1+bXUKbZPEt11kq2ZygdcIaovH3bHAv
R+gqbfCjHvNNY2WAl3AtebcAqSsSJ8peQmt8FnovJbBwaWw8JJ/Ucva5FitVOqs5n69tTvxGkHzv
TYeyJoXRqdprpkKSqvHcVOdo2aXYzSWJR4ZF5iaWBzHlu4kinCrj6jGrGxmWG+b2HNrLTdo9jwG+
tCbZugFXKvMgw97QbXvOUradaX5TtZc8ZfuR6+24nFrH4isxsXOnwyNm02CVQzhe+oXy7qPhkdm7
2Ylk6zGEiaPkwHFVr8f6dp5ARNEzlOAm9dmI4jZQgGk8N/+w6TbqeezXhUB0eWtoLbbGZoWNEwu9
swmAhE25WBPM2gEiWilcM72x42Hcmle2OeMtHDE4xTvpfsnVA5mgdR+y/BWvXM0yWIvJ3EuIFWBW
NqnhbvD+bLKAAl12JkZ+kBNH5XLeDOWztuYd4VJ4Qk9z8cShwKqanTk7O5nR7NjvdPU1zJDm+wXb
9Rrq9NRJcVUnr6F6zVO2lJjahunGHktsDU12MQZ9HphnzW29j61hjwjnyOwEL2WTF/H956nuP7Is
/F8ozv/vRd6Xg+B/r0ufv7fRd519LT6aX1wNy1/9y9VgWR7FD/SieMJSHCH/pU7b/yBZQ/vJclgG
+EwRyv9Rpx37H3DCTZM/lM7iXEDy+S9Xg2NieLB9i0i8Qtwm+/EfqdO/aUcmnVsSP64PJsLkn6ON
8BdTAxalZoQQjcJS1RyUGgfNt0WNBemH/XPjpS1GsFQ27bbxomifSDPJt4anF1ONRQOwOXbIj4N1
Um7gf5mTsXipxzEjZ9vS1rWj6CFdzhd+8Cht2sD8ysSyx5Fl99O3/m/kmuVt/qQFLB/D4ctAXKc5
xUaD+PVjmJKyb1tpxUl2tneV3bcYFsOlczZsgUhleX1fkh09DJTFH83ZNNd///r27/SAzzegTMtl
ZvAJ/f71DWDrh9YHwR0LU5Zc68RMb9oh5hTb1m2yCoIlm96EfXCqUmUcvI5OgSg0HqgDbY5Fxah0
1uRGqA/hXTaXuU/ri+WPzX7Qtb+vVEORGtUxcls2kJSiojKefFiO61i6/peka2Z5I7VIiHB4rPzO
Z5j586umtPoPH1UwNPn9u14aahB4MLKhvCzskZ/kxiL0CHlC0l91cVrdU53tn5vRdJrdPFe+Sz/s
PJ4H5UOaAWWkMFFVIxuwVAb2OiMzAVFnyL56wAg1+WDbB8BIxxxHl9DpHIPjUsIV9/e/jjB/56FA
nVDIlbRKYuJB5OAm/Pk9D7bsM9HSHdFCyzsLMX4nSD+jpdtyi3uuv8qJGp5aOsOtUc4HLx84ooet
823Ke4QAeyyyTVmwXooxqvcBXtzqTAS8u5JwR57mKFbvISDqdlvOOsZ5Q7X5E4Zjzv+JP5xoF+h2
tluYt4qykSQo5J6fsd4ZOTC+omrQw+O0/paOrb4RkKCwZ9rTj9L2jfta5CRuYrJaQVARvDUag5Gi
5GTXj+la6LS5qgiNXtRUQHHthuLBc3r/owzmJ52q+ZmsbEG2qSieDS9jKCpY4twQNHEccnALunrC
/Vxki35CEoHlfjyxSrvnaqqam3Iuiou2alpAAwhlhO6Da0fMI6aa9B5ue3MO2nigXYnUwi6lVuLB
tg0IM5ERHOvRAVHElgJTTj8NN56HbmYxGQibOT6PSXOh25ZEi4NFh1oJvzO/4EONEI5gp23YTSFn
FLQhbGXmm3eCIo2CvUFPgmykBzIfVcIxMSSoiDl5Hfg4NSgmr6ZVrdEkVFq9KOjQO5S59rb26PcA
T3mCjSV2eszL7R+ur98fP2KRO12b0SOuRp8T8a+XV+WG8VgChl9Drh4YeI+VDy626es9UymNX8Yy
D1OLb9tI4glHZqpvJtd7aQ3LYHqW9nioRxgHBBElsTNKlBm2+2V86Je73/KA3UwY4K7/8K5/05dN
3rXLXNIRYEjAnix+u59vCoD7tueVSPB5ZZibBF49MgLKk2WSa8DE/uTRQ/RdBP2wJyJtEzqdmo2f
xcGXv38jvz9QlvchHVs5wvcXbtFv0upoG2VETRCjgLGvH31QVhRf1/Em6iaxs3TtPspKtH/6zf76
qiwW9CHgNKSgzLKWb+enx5gp3NAyOmIe+WQRO4v6oX6Vng7fu9TmBOHmYTEQf2CrlqaljyWblDr0
4a4LvvQ1OZ428uWXumuaa8NHiqpsoa7cetwwt+R49/ffEE0uvJufFzgBAWdZ3lwimOjry/7i53er
Bw/EnqGxLjHBXMNTu/Dmv0VThToMKomS6QgDka5Ba1ASywC5d6+AFoclRZccxcALCIQr62slmcc6
cabPqUVdqquteG84mdgMMtDfCts4kJ6MT33fEtpwihd7qvEwCIoJ4qIJHlzXwvRR5+aeTNqTNkLk
zlkF077Xnb2h1sZ/0EGEhjiEYtWgN2CMbr3urEz+x5pogQWrxZB7P8yuR4zoK0Mi5Y00n6zmuu9e
yNGSSJEIYo4AEKG7wAxWYeBifDTn6A36xXQqXQqSqF3R28YPg10apnpeU36Ew2So3YdmQn4z6ojA
A4FkPCJ0wvhmwcpcR/KLwyEJ2EXGPz4nwn0Fvcpgqy4T1L4pHa4Lurhpd3DRsgdL3zpO3dy1RtF/
yJDuYR5n6dmkzz3gFN3PpzzqIBQmleUBXjewEo61fRM5FhU2ybCvLLt6dQNG82EQOmen6eJbI7Gt
UxgUHBjZ/B3BxBJCLTHQjOXCs0ih3DX0MYPQd/t9ziSZTFOPJc01QyRZ2gMwcVWeUx4Yi8hvTe2K
bUuETjHHYWrtJHZf7jq7ivdApYeVxpgAyNdoyBuqaaviNA42RcFJQ4QlYFjOwMqck2Mext15igd3
o+JgvE5adYRT3+7ywHmF8miDDI6e3TABek8OAG2OHDh4ThL5UE7MoaDQ1XDKazLq7Z6KBh8bl5ft
C7detD/qx5a0QwXYv+/4nZ1S3bRKP0HbRj2EgXFRPXOHPi2yG68vyHWIytmjkd2ajfEWNfF4PxEi
Wvzc2FirHsUkqokoUa6jueStPRW8lGYkwWuY2uXdMOCszNyls4690BMhEfG8UMeOZZjQ0hSmR9v+
nNkRy4xUOj2SdzDWIdnu+3Ya0yvio9OaUqyXgjP12kVuuNVuNd32vhGfjEIRfs3Zzmal2oOfGJjB
QPHYUPgDPJmQglhFvSq4wnwIZXFBH0Qztm/8hsMD9a5vAafkk9+O1m3fU6nm5E15YpnzXuuUDtqE
xPYOtj5H5ZC+ersjlGBMlGOX3Ui93GhD10iKzDrNNUHlPKKg2E1Qp8mdfy9BzhCSyr14N6YIo1Uv
HoOCVEkczvVNZ7I73WmrNO5abpg7EC3pt6IMb4QCE66lLt/ZixG7pkWbK0i56mQDRrqX4InWs9Id
fEPrIalCecqtxqxXmc2h2aIzbzvHZYLsV3FQzzuqkjJ+gHNhRPKr4KH/YoBnOJQ8e55UNleXqrHK
V7aqcF7tZLqG0QhAviGoneyRBfCNEb8stoBVIowb5N9Doq2CAVbqR4BSoT8Qhk7i79rTYKfaKC9u
YhixROLkcMxCtEWusfobktq7VxfYurRFzNoDgZtFvrsXQKNwFIBCjLN4vjSWdq48hw4m5c0vduz+
KLnjURGaPUujDwrUytcCvKqVdfk690kkBplw953vya997B5Kn6mKWY3QITI/9Z49f/GDUNwHC7ef
4+EZTHtt42dAaeRwLmosLcBqhroM3yeiFVtbMjOsmiElAFP0874LazQoOly2ftWSDk4mIuhsBc5R
5JrceekA1Lnuiwew5BAyiczF+4y9A/trMzwEc5eDLCG41IuW2nQ1jfS5hYi/VVncGLGTVmuVqWTb
QjL5iN0qXTd6zl9UEVK6ol35raOy/SGigtqeJrkNGkN99Xs53CRurQ/c0Bjs/MoHZuzzy/QYX1zm
jVXhnnrApphMvS5Zh5BgsSXJUQd7CrhIe7L+Qx+qJ9YIStn0SfAcS9aY7A3ugOXeryoclxb5rwPw
1fwSZwtDq3JE4G/7wLambUyf4fgUM1XdVRBC283odGSDaK4RH0OHmH7piXuAMF5eKRkS9wbTQyhX
wXIbTPAxTnm9iJ5dJyJkTNrgrDsdQ7n46HzEoZJ3fO7LwM4xVdsZdm3XnCmllRQnc69tmwZ+NVoN
C3ACuH9P3ct4OxQT/Tg1hcX7ZJwFtJVK4bFY/CUOD1+QE3nOnOOzfae0eBCTdXG2FX0qlFXqUdq7
oY/rBSDDHuWqjLuM67XN+XbNNN4PMYYXwvnqmnXcf+bFs/reTIGbfAtGWKa30q0tQvRsRlJ2waLK
6JsPzAZRXlUdhu28/egrc2An04gzhTTwTZe3mvqhZHrbAtS2BvFYmTmW1yIT57zjMqalXUA65c98
wWLM4U2rzdSyVAWsMtciL0gnlcunj0e8VzkFI/fg7qk1UvSPPJXESnF5hBNbILvsx9vW4dsyWs/t
70cjx4I7lzQPsZ2UXxPANOirI6QG0ENOIHYJB0qGzekQ75tg+YfMItOHhtj7teM0pNzA6H6pAp/3
QYc6iVhTV1/8Trc1pCxV3VuV7+FKycJWrf0+4YItI3ns4o4P0hQzv0ZDcVS7sWg2HfjvFapwkhCu
w9Q33maaE1GXUaUCxGfQB91YDuEf4TK1FD59J0UBbyUbzYlqLMfwn/2w5Ksb02ReVdpqPmTp+c/T
PEVYwknJMbyaRudrFgjzRfg9dOdSjGO1o7ChvyVyFPyYlZHcSAjeO8hBHpXJPhdoNG6UlZ+oVmdO
3kWOf1v4s7EFCeNsBk8O5TZ122znx5Bmm35aAnHFnaln+TXDtrCADY6DUQCXoUEBuMrIAMyYh3O0
ROY3TT9jEB694JG4mR63MnEwA7YCiwGnKcBC2XSgHzC9eLgO76CayZvZN8lDZKintAXoEy0B8Xbw
/eWkBvqEDHdY7pQXeN9EU4PrtCuMdgtc50q0k7Xxgjj7aDx2HbW1TyPTT67tSbFTqbr8IITHjGwq
x5s8aM3HKoq6lMJYl1SX22oR74q66r7MLTya1q4Yag2lYAUJUmT/OK8F406bUg9dUwxFAI0Lz6sa
vS7KOWMAGwUTK6gdX1k1yzTEanFMMollya2E5tsWVNhCbBDBwRwXkkxjjN8l3OeNzEAEaDqxTiLp
cQJIbbnM1Ebc33IOb2TKnU3YbHoGu/jCHvPBi0LcFVQNGHWlr5rJFPusa++l7aH2A9pG/NHfwhLZ
HsyPA5XLCy/VyEZqcnLjzhgmdum0R+yn2biLBhMPRsRZ0nCdidEEcMQM+ta6tZzxErZ9d1WWSXlp
8nk8oCKoNxt6ym3e+iV1Sal9SUJVbCXUnK1wYkwNkw5vmiwNznDomrsiqpMnNPiXqqQdym5UebaL
7qvRBwjUTkXKxYgqUIRJHMPwa+ODHzTPYVm7X+BN+etGhvpDx7gP5lk1XActYaTZHcACaiX3AO92
s8IwyES/vYNnZGLlKLGgRML29tCgJL++/REXzhP1XDczgVNEeL39n8xjyyEhcr1yGnXm8EJwd5BY
S1r1VLDtjCfzYgIrXBUjJzZb6G8NE3bVkXRIxUvR80yvzYqGi+4hNZLHKML8R6mfFZlPnyex/6+D
P07V9//1P97Lrmj1dP89RO75RdFeDNL/vQ6ORIsG/pc/+KcEbmHDlo5pK472/2wP/5cEvhi0LToO
P83ZricWvut/GbQdSX0iz12Seygr/H9oLv8K9vn/QDS3lWIdkgCO1X8U7PsL+FXgHVYWKoCtTCwE
7uIE/FkIIJWq4WmZa2Ou5nlrz4nZ7szWR73D4xEZq9Rr6PRLK6lugwCYkY65FfdWxyX/B5vZ7zIl
b8U2+aZARDsoIr/LlD3J3ZraNobHmZ7oDPNI1Gl9T9rf+oOi8KdX+k378YCYTF1FQV0+QkkEdwoh
JtXJxY0t809Ky+/a+PKphOUzr0Ae85HIf/2CM09MaZMLc03JJD0PHIXI3Mtq48cDDuAIAwfyeUt/
yYQvnFDwji7oP2lM/+7z/vweftNPZskIkgkIKAkvii+2Xfscsbr+3rPb8Q9f7fJP/SLVLB9XuoRY
kXwEws2vH9eZekA1FdeTmqfuuoSoh3tMQSnEI+hD/Aypd2z2P91t3FxTWBa/eID/zWuCgXO4HQRT
CPXbx1tQ/hKcPME4fkUo3DCKtpZhIPyUjXGmOQzCQYSL+e9f9XOs8vtHVWQo2Km7PvTmRRf96daZ
QpAnaYe0lFt9+aJE113j3ZkTNiaDG+xKe0T0114BYs1Rms0Ce21wp5NW/dtEGwJcwhB9cpubrsaK
VhSzXIGxMx6adob8v4gelwofPKZgsEv1vS11nP5hnvHvrgwf5DNBESUFnay/foYsLcpegcBZexJJ
DFxfkB6SMUKpmscgff37b0z9btZeENcMatDwuNZN+qN++6XA6vooDJhJorktcIx03uijcEXFHeMd
LKLsFapg08vMoG4ltLxrz6ktbBGVU5FAmgMcx6FRBugO4wKRFlGLdcKQrsfmsIWp1zmF3R5QdqEk
1bqVZJPndnykWQr7Jd97+dSP3pg/zSzi0doPOxoGE6dFH/NC2fcHxgw1Fq4ChzC564LQZ47nGChV
D+zOi5NpQ+MUSSevYtRyYN8AE0ElNe1NZseJ5VaX7FEPoFqGCBRyLTJkx3R+K6D24iBIyFffaNXh
FPOAdTxQHcqZM3eiahfgwXKw4wTsQex64FgUVHECqMVQ7yI0Ya9Rj6pJEapa3YtR9XvAEpjJWtFE
ZBGjuu02Lj3q3dayBiPdjJ1IX1uz9m87m+0l/kVZPTkW680NFTjlHXBpJ99PwFyhi2Sz9+S3VTiu
0Uati6eb+gtfE9xPNVjdh2L7Mu06NED4bHOQQcnwQuf7gFBJp6noA3I1Wda8u3LyXuK8c19t4RIC
KNGRTpXTzu+NlcxLZURpvzppMZ+B4YffIfgMd32pPa61OkjfUlvR5qML9lYMC2GPt+lIK2deVs7z
hPUQMY3am4dEF2W3rubSfJgNYzEjBGX/wMxD3c8IaOTYemsaCGUocEY4QSCkOWzgOV/nHW5UU83+
alKcaFeF9mrCz763hCj73nt3izGgJCU14h9tInG1JrRLXNMgnhMEyVK/hzRiev3FCRvrBHqRwiYK
67N71kwv27pWbOED5BgkZ3wfodnvXWOU7okacSlPseqtAEdRPvSIPbZKnopAWx4FM7LpCHoOaY8d
0tNPjYW6ufJSX2I8AUoF0oItd7nz+obqK6kiYp9BnDgdyZASdhT+Gpp7rfNAuw5nSdGEBM+149pb
5nDjXWiahcUBMOoXkCTj9rUIoDIzRCqzd/uzu3v+7PHWn53e/kS9dwWxmgHdZ+t3+9kAPjVLG3jy
2QyetF77ZLOSTWv/szt8bvsWBeezU5yuiOZr9tk0XktEvaFKoa5QAYSc2PuWcQ7zKHAO9Doy0tJu
6A43KXgOJoFWhY1D9h2xDJVXzAYhUnIptGoyTbFKgCcUV87gOMlTWXumi1eqx6dYuCgU+4lh63QT
IGwYN5bupullVLbfb0l2o2hVRTuO34MGgvIxHCL+s/K8gRjSZHlj9s3iJpNrf8iacwnuu3tu3CDq
L1ZrpdEF5RA5kb1ZeUUjSdRs4iDszDv8AvaLY7YkMGd3KvU+GNBRgYjoIlqbHc1u+OGbQDBO8nV7
5hLwX0zGiu4xqZGPVl4BuXRtIfHMx3FEj0CmS7iC3YDMOaYd+VAIKyLhDgC/5XGj7dveaiC1RKlJ
Nr6NJzJEZe0b3YGBJkelXpg8QXholo54cQw7usV3N3wTTjeTYc6r2GtXaREE9VvpIrFj6Rq6tDBv
IquvaRy1hHZof7WD2jtAGnbJwjEFcUHnVLq2KoEYITyJWcnoJkz0JihfYMAw+jgsBkZu9ps4jN3H
rHPwePnjDJu8KRxJJpS1ZLixujTP94OsuAg7yzHKTUC7k1pTztw+1ng0Ipqk6YVZZabqW0he/MtY
DMf0ZXJwkQEWquAlGS2Yd+y/XbgvYevkN7KpUutAT0FTPiC+5oALksJ9Tju3f3T7wr82hCbK6rnA
zMdUBORVHHomS92NO6wZlLiGdroeTSYl0dxXT01pBw8yGmH6oUSiOMyE1bAZ5sXXIFpiQkMtqFIs
pvsmqponRnTlde9P5GMH1T8HxtRxOy/jEY99soVtZDDGmyyqx3OSZF9B5oCqrhn9bynhnbGwa3yh
TYZ5i0LEnbQGD/cZVJ6oNYAmhTrPHpu472nz7YR5NQFRqFOVbk1wBZS1fYHqHG7Q64BLdVHrHMq8
i3eG9v3XlBZj6FbhXV9JKz7ktrpOfT+4MXXrbcsI06gfkb/vCvs05uZbQF/K1soG/aRMYBrVpIcD
4kz/1ekTdCipe1Zc2ePtNVVITDHqm12cZtGuNatD4NUv9bywk2Q1qq8Nrdk7r8zyA2et7pjqIPvi
j9ZIllAy02l5RDHDVssMjOeHJ5auXzm+Iy69pCmNg5pE32TXPOwt9NlUBdAA0aiTG8w11Sr27Aat
orKZ2IrgTWIrZzwwUB/QocJ8E/5wZIoXHNLCeldDRQsQstsb9mFj3YL/XXlNku5x25nRqkxwOVRB
+RKMg/sSNHP1aPN8g/o/qztjmmGM9GQ3bK/7kUSVuzX86Kpp6nfkI72hL/auhJWPCJbsQRy+eMK7
Hfxk3Gc563G6fFdplrXbMJWYUjUg4HVg4pkWWdEfg0ibOwhCJ+aSjzScUuaKtAOeq66JkjXeIZGB
c5pSi2hgXMNRMPoQ8gbK78pkovsaxHaLk1WH014Uln1OVCHBUE8z6VMg64SPeggguGje6FOKHgoL
/A/Bs7Z2NjoYlbX1wuqWIZG7a+s+OLJnfaSBRJyH2GFtseriolysrbF/yCsLzbwpv0WDdU4ok7L0
bCwzieao2nI+laF3iWHarf2uodcOp2/g+cbaKZYHyBBR5Llho3td9UX0gz2h+vZJ3st98OSR60O3
MuR8lcxuQy6is3DNk3PgvicXKQvaJqdyYOVl4byOJkIYUyaDrczT47hUfziDfekS77vZ8TdtMVkH
p0nWfWn+GAp3x3asvTDZb9d9ofa9ZTfrysjfA8I+G7kwm7QtLxFMtdfRaYyjpOAsnWv2lHXCLMuy
QM5qW/U43OdsZzeeBp8H4UZhiPWaetu5I/7hbl5zmqHT0Wi3bPeCY4wvDLlQ9VtQ2XelpJE48v43
dee1JDmOpOtX2RfgGElQ3oaOVMXMEllVN7RSSa1B+fT7MXtsTwYzNuLU3O1Yj1lbKwRAwOFw/0X2
PWg656PItZvEgcOkqO0+CyEeub5z75t0fezyh+F2vFKU5iNA2KN0x3UThF+l8D+NuEsggoa+VKHq
G0C5P7KYC4yCA7qnlf+QpUBvI7zRUBsNb+c6IaBtzoPUfmHwDNi2x3bQrjR1Hybkw8JP8aJ0Biww
RqzY3EbnH+4Cw98HcSzmJY+sr8j3SQSDxxcVM8ZNCLmzaVGpi+qfZSbodvl6vmlme+kSxG5kj98N
NaTMBc9uUlxg6M4sYzAW9wYZL62AKMBvEEvRz86At+NWjkq9z2vRwf6x+n7dU2DryEdqJWeX0x5c
ozsIYU6SHH6djUz5jxnh+JNmEkzXQY7UGys/pl2Q1AS3FluDCG72x5E2yXPYW7q/spHFYtWyIIOU
KWh0rrpeV//Y6FnSsbZacP8aW61ap5FFIwlDDIkshdmy9HnamxsSECs/amGjo7CgmFP71UWyOdoD
ua7cYznZ8iHuRt/YaXioeUgNl+jt+644ZGoT3uhcsTzlMC2nOVnrw1FNUvegDMggI2Hc0i/Mmxxh
ILpf4megWWmKKkTaRMhYivqFZUyRPJc5eP1wdH/XkEjpivmt0a+SCqnp1RQYfbhreml/d9vBoDGW
j2Z3LIFNPjQUc1hGRfU/xeoMwk5DW39yRjyn10LR4gdVgh1HT1E4P0AoaNNHn2KTzqY2mwisg0VD
klnG/paqfuVsaItKaLSOT2qrmxOyLAgZas2mA8z4hbftRzTYAhoOVGnoWPQVJth6HsbI6QQlf94Z
HTzaslPCl9LXaPK3FFHRLmqUUu6prNJLtVoF3xta999pWo3b3vT1L9I1pb6LW6V57l27RuN0zFkl
W69zf9XTa5zWpRNYd1EqpArJt6v5y2Fes9M7Gw0kXByyL3h8R1+iIGOjomFkf9KcgdvLkQlqgaEV
dChy+H79vcHHlrUas2kV+UoLr3C0cy8cK9fYBq0fciUEycDgtky/23EF3KXLtfIAL2Fsj1I3qj++
jqVD1ufdI0jYHsU4SPJpW0LN74u8Elsb+89nWYMXwwK7mvZJoxXooxqTPazLnprYSo9dC63fqdV+
Yt/r4rjqEoZSc0YdyEQJpo1A1e9zUyowYWs2JrQBkfZPhl0Vv5MOfwZesBW9vHaoULEqyPrXxlR3
vEdaLAe2rtsYOexyrfhTO6PxXQXc8AmZeTpOBc65xTrqzNJfJY5btxu7pQ20CwckizmKef8bgXFB
IxwzwmYl6bY9GaktHwPfzKKbhkGe0p6cYEXlR+n2Bg7j3JK9lUIHb+gyRMKZfvqZWTyOCjiONYYS
6Re/0KtfXapOHxJhzHY/ilni4ksH+BPyf5KXLbr5qP7AZUDoGjACEjMgPWOgIhbOG3KaMGx0fdP4
buU+mAVQZtEvpQE7xEXrZwYKMmaDqA3UcLSOBvEILqTgbpF20yDWaE5fnamo6Lc5ds4DWnZjvm/0
Mv08kLVjQ5Fn+W+lbfEtboK6eupwKkZ6acoLZGiItME2TXP1d+WXmMz6o9rjE6MHFka3EYD37TDi
RLGaph750QkR77tIdEq/gbKlfEvhfKPvNyklqhUpNdVV5wxNAm5BGdDySlKIKlKOvJpMv1bQGuxp
Ta5l6mCi3elcF2EfB8Bl9dR8EiAMQb+QwuN5a8Ox03DI4ikmZ5t5MLKZPNA5z6utotflsWs77KFH
GWg9iH1LO2ag9rQdXVU54A8kY/Arne6O91grouUEXin+gtkzGCU7NsJHm7xUWykmzqJbc+qbclNV
DlJbhchyMIz4NyH3XCfTH0c0LYJPuKqQxGMc8eSE6iw93Ni4sujgR5OdWdb9ZwtIF0wal2mSQefV
ozZFAUSNnorpARtyG/8VlCEfazm4xnoaGhU+SRJ2aIWGOiVinG+AF9t9QzhHGKTiPYbPEUAFRPTR
YX72wYLhUVZwQ+2C1NfbXaP5yY/LRa0ZjX5a8cS6bZbgA11LxZMi72kJzSoMq6R1DvEhH9SnySxB
FFH1QaHTLVDpEsh0SyqFcEDwgHnAmiPYtZ2ufIp5N97jARZqu8u/6F0Jlh8EpH3WcEHFRViLumTk
mrgMzUwMcLTfuihuycdhTRRtgOvRNKneXw9nmOjLaPCOABNqiwJ3ElS11Q7IubpgBDe6T4O4o6xw
QLTmxTFdcaXYOy/nSdUVVoBF8c12dcMGPLnASxp6HuiRakYbOYV+86Mq/Nr5Alyx2BphqIzf9S4X
tGusNMNLWVpX0Jpn6qWUXMiGqZ8YtmEu1jZXs4L6IZ2DkeC9wlYZGUNpqTB8ATv95brakCB03WKH
oLmIDMLpvuqsGLX4eaihhvNWZSKBWw2GRJNWf6gQKNleHu/M1OZJwfAH3QModvEd7bZJVXOu3Oso
5sP5DIdbDjwhWFGu6Uu8GwquBVVDoUHlwGzwFbD+pnIuRG/XYZgyVIDxgq2SzeQmzwExaebt66z+
qmX5/8fL+b/m4yroNP3vPcmPGFvhUvVfx+YdP2f+F/8tHmWr/5o1HcBAq9ACdL7Tv7WjTPNf4CVg
VQj2n/lKGfh3a1Ix0Y7CyJKim8lpZ6/8T2tS0fR/CTqW89+ytZkM8lc+rovISofTNhx0o0woLeDK
XXNurb3ZJnoqjToFhu0Vw1gdBIIrB6vWxo3qpvFHhGnLLQYOqPvkebKt+8Eg6k+Flw95/HWK/T9v
lu9Mk2luub4JPP/8GiI8dpyzFKs1r+LbX2NnwSB5pcVeIkv7K3m/ZqwyHO8+CRRk/vQjOs6bLs7u
TWMAkofhT/CYjVInefJFv0Hcl7zfd1r1c10KdDuGgXsdS5w0h25rRBWG60McFus8zftfl3+6Pjfd
/l/M/Oenu2i66iCUhSncRdQSSdVihzFGXkpnV90UHYpYUHCrZh2ltgIvIywd6gele0Q+HazSaMIQ
F4H10yQfeFAHTf/clc7wyRzEhJsDoIU/KRWfvTJY/uOou8mL7nfRL9MIp8+8LsqPiT48qWGnfLk8
kTm2v58HsZe7jYafuwhRtHtqFUvpyKOmGB+pnMdrgui1+/M0Or2u1qvErVBhy/DH4oYhHjtRJYfI
y0i/aEaB3S6HqrqtY7islyd0elX/eyh6byirGAT5ZT8MHJdbOhYTUqL2BRoskpG+ft/glraqXfPz
5cHOzUubG/2Q6lBFchatWadNQKTWRuR1tEZug6JFOcgoCm/gHfBweagzHwpUg21YhovCnDAWZ0U3
3CibaCt4cR5Gu94Q/RY/iWs35NlRSAV0A8oAX2sxoTEz1WiwVHQUAtiv/BOwaB1FXPlG70chmM0y
y1zDDjnv4h7WNav3ATjGHgEqQPyxgo3kxPrm8ootgBjzVkDPHaAHLC0U+azX1umbYCcRNYngC7IV
JkulG4LrBAJkzSoCn2sHGQtY6TzTR9yrpgHRFDy4hvvLv+E0tfrnJ+jQNI3ZvdtCduk0wuHiFANV
TGIPb5SXtozrvdA79FdC5FeNCe3erqvJuwr72ol7fwxm/iLMNEI9kBYxf4I3c9eSzDTw3+VDquqX
YVApiCb2Z9pKPzSfCsHlWZ4bzARcx3MI7QzbXuyaQsNwx5ZR7GVj+UyHVKwTVMvwkvqj0nJeXx7s
3JJyfeoYlegAI1BTPJlZFzvh2Bhl7Mk61bZ1J83tlKuYvDhliPSHW91NBnz7lAbftQ0178vTYMkD
QCWy2IRLRKIW+xZFBifv/Sb1nOF7gmmYMQpep/R0Y/XYZrw/0pz8y4es72/oC26z6WM4xj9qLYOS
ghMlPkJJ+/vycrwPQWCZ8GUntbDZ68sTa3Vw3MwCoUc3VaIvtJ87KtL+uMNjq95fHko7JQ3Nu9my
uSJsIAdYy2tLYpUvpO7gkhjP11uyycchoFkYTTvsk/FhDUP7YA9K/E3taW6ILIPVX/v4sBnF8Nd7
wAJfMe/vGc+lLd8MvWbUtDHA0YehlhzKUshtIlUEcDM1pFiRGzszmqIn0u7wysjvtzojm0SWWb7L
QYjzdPchmKNk5cDuG0I8AosxMjaRhfSRm7nmhzyK1WtrPsf10z03M025y6x53QGOnA4IDwm7YNUH
COGHQNOd1HoqXMXBktaMkSHshamsDF0gSZggGXdEYGZXz6juK0f83LcnR9UBoHD9w9KdF+ZNQCnh
nI6GzGKaoJp7KyTYZhAJ+qps8STrINscW7+WH+MBx5retJAjFiMo3SSZrqyImGPm6YoAEeLSJe+a
I6q5ANi0Jf6O3ZhJtMsl10dYlDRii1iH/YCSg15vYyVL23XvFsGtotRba+xoTlR1X8zWsdnYrDHg
7jxah5BNCn+2k8nbGGWMIrD08uA0A7IdYyMiF40Y37mrZa5/K/Iw3GAQjvtkNuTyq90Zw1MWtw5+
L2ad31WDpjzZg1Y/ZakFOqRvm9HCdxu2ZtmOrXXlc7zfhjMui+M4My1d5GVPv0bkysDIwqTxCgUH
gAZK64ZCDC0gyFKrsYrEx8tHf74uFmsOrtJB3VZzLOMdudFHcUC1iqHxKqNKDpMK1XaEubK7PMr7
WEbiQQxzAM7BVlvGMq0tKySdNGbVai9WSPKBWWoF1TaNrmyiBdJsDmVzjqPOtxZiCnDbTheQ4r2D
XKvSeOTwh8FO9hbMFpoCAe8FtA02ca5/TXi5Y1590JxvvNq3eM6uzUTbWYa2C6380VSrvTvLiDgh
nUntSqA5uxZUDSCZW2J+SZ7+wLDqQqsThfQgfUSgNnnZcLbp2LlTdOVeO/Nxoe1iaOvMF7i6zJP4
IDH3RiO9pIQqlQ55jghZ/feppUPXg2KWbQiBDMXi3nZGGcqmjFoPKVDrPikoPJcgua582PfZAaO4
xIXZ2YNnzSJNlnOBRNpj6xktundxFmC/wna+AS1DW9QC3DRNkHKm3rp2J51bxfkJ7xiA++D/zR/0
TYC07Arvm1G0Xp3b0HSonK4zB1u4vz4iJjHP5hlFrvXuiGQ5qBJ3qGsviTrAQlUMB5xVWA0mTsWX
h9LOzIh6mUG9gLcAfPTlGxfcQSemofbiYlTopaPKp9Ac2k/szG2ilTWmDtK904F3oEpmYrQU6dW2
DyrxMYUBu6VjPXzWeyluLv+wM0fDIgvj8S1sSofuYifhOm9JdqokAzSHraDuj/wTomoJ1odXlvu1
1LoIfDxVHG57bj4dlN3pV5WlEeBRbXI2CuyklbFOaqB0Bh5RSd3vMZQbyDemnOjQqSj/m30/YrcQ
xCb6E9iWQ77vGokHrJM/R62iIy/lFlm+vbwgZz4UqQEo77m2A1t5sSDZGMyUwYKjZZtI99ESP5p4
BF9Z9oWE7WvMPBlmsR9su9QzihStBwQIitEogg9GqNQ7y+zxXEVbASiYrXml6SofbBVncCPolX0M
GXMda0Ah7Vla9vLMX1n1i++D4swsH0IFaQ7qp98nlyO0HM3svbJQyju8IVEDrEsbdwRkBn5ZGt1l
gEg5MAalUhxr5xp57VFzKlG16yT2K4mjFvhvFpmBAh49gA4WrgFOU1pp4W4r3C93oanQc585bbCJ
OqX0rIKE7Eq8F3Mit5wJaaVlOLwU50vwdCZOPg1BULitBz6l2SZhHe+6ERgxftNgaen1rTIr/hPb
FLf8pumwZL3pk71s8eaKUwBQtHOD3dTazaYuHbkSo05ZKk11VJj07jdQRpCgAGzWYYPsYWSaL0Bb
Dc8xumBXRLF+l8MCPPZxjw9E5DibPmyao0KleYvLK2p0bt3/9W1PuKThQH1c535bvhpL1QZREqq9
p84iJKF062dwdMUqUUX8eHmbvD8gYKNZU2i0PN3ILk7XthrazrAmGx9WxN33Id5sVdJph/9gEFt1
xOv/7eUpVEQl6xBcpEcNr98UCm1uaofXiBZzwDndJlTSaCYQj6gGUy8+ncoouTnJGQYvtOKvtqPs
4JLfyALOoK4a17R53kdaBiPp473nOgZEkdPB/N4wkwxgIFkSjBWwLyPGOAial0qVXjnJr5F0OTFu
Gyqq82iAIE7HcqMx9kczGb06MEFuBU50rKJE3+kVjeouV6oblybmDy2ycCPg8+Ha0TuzExGUBJdG
eYazZhSjQkxhJcj0vbST/iWGo1NfOalnNhOCQDZkDPKYmeJz+kP7xmaDcQl7YuzR02zdcG3VQXZl
lDPRlloDz2169XPlaFkzRQpBsTON9aAZKAEywWOv0Hg2akT241r+sus4fG4QbGpnv7nuVqRl8wGb
5vxnBVrTR19DV+/LyuiuVe/O7EAKf3NflnflrHdyOn8zCEQtonLy+inSfjgxDAKFgsyHHJT7huzx
WnXpzNMTcbI3Ay62fOgEsd9k1eRREleP4+Sm+xoQ5qz9G6CFRGtAj9r8oAC4eWLW5U6mqdjRpLeu
RKxzX15QdKL0MwumzX2atyleGKDjEeMc6hVmi8y0NgpAcYDGL8eRM3VL5ssBsObeyPzuPx0mxeFV
t3pzoszkiH1H2RmnTEC2UHGcgxJ2KNHavbpHmEi7iU2l/OSjf3Bl+71vzfAbHFIfasEaD8z5tnqT
zSrQtPMxaSdv5MQi45ON90Ue8C6Oy+RAo2hc674ct8zjV113ypVU49xC0/m2TPR7uBiWWZdGXV3G
mCR7+pR+BbqKiEViiCsR50wPhzLCm1EW6zzGRZVD7dC8zBrTe1+NXW2n6VC6N64m5YfJsCijpH7a
Iv0hGs1DG1KnxlBmSOBKB5qNoMb2KZCp4SC/bMKqcbtaQkPL3GKHQEX9y4k6tcXZBKzg3aRMurXS
VCe+yyu0uNYVyMNqc2XvvDucsAFYdB4HMP6okCwPp43figZY3audpNr5Uamg5NNkXmgEyEUB4B3x
clZH2tFi0ItHtynVZ4Qj1G4FxcZPdkZrTnv0wewXP6kVFd5ir0CB7bQvl3/o8gtDKXPgYYLVp6kJ
umK+ed7srwiXc8C1ReP5mmKSHopp37v4a/7tKDZPfKAkOuOZbObTUXoLKVAp69YTdfzUVT3WEHJM
tWt6cMtFpyrGk482EDg94vWS8pXVMnOqusaKPMvsu4AH5qocEvezEuX2UbFQwLgyrTmrfXtXCgSm
5oSGBAB6CXHidF4l2nOCLEb1/ErYv2QCHXtVaXYAwzTrUOxO0bvCb4eMt8PFwUQXKUgF2uYRefjv
BpMfY10DwvJXHdC4ZxvVKW1jxDl2JIXWaBhzmG2E/QHZTAavKrQ+aBkST2wRK/re8G/DChAYHq+s
vG1+1rUGI7wt7duwx6kcpQgTLWRr6hAQBklG3SzSapCQZVGbSNI0kaThqScNig7QtbysLesBrVkk
F1cmlVCgSGZoFpvQFOV9pMxwqDgeyl+Xl9BZBjiubzjEjunQxDXm993pEratpuJa37Qejq5IovB0
Rf6/d9QHo/qlhEL5bCbT+G0yYuuIUla1UsGQFhv6EnGB4G3s3qjFVP7ONbpxK1Al6K5lcYT0dp0U
yvPY2VoDrcFWb8J6bGDU2WI6Rr4WqiDJDPkzDJ2y2oN/dA98Xr5M1ruhp9ZW/SlMHdoIQQqMo53q
RMUaUZbivo0FrBlfZvIma6XAzNEaoew4Y4K4tHSVAAS16IwvbRsUNe6QMSo/iQlMuHQBSGJSAGck
nCo0A8JibL6UqFVNa6hilbmmxG4j3JK3bbnq4cA/0vFDkwVCangzmtKoQJj503bqsZtAL2yE6gLo
r55uFVxa9Bu9M+RnPckptXRtAwUFdF8c3jrIDt0Ds+weiwIFfzQ61O/sMARlQDbj4panPojK0a6w
hINE2zuofqNgszf1nqdjWQWIsOtd8SlKErwUhn5wEhRzcLzZAk2CDDAYiETn2RgeaD7BUQXHWn/R
Dd4Uq7YIof5mk/jqWxqCWgTn2rlSaFoGsHn/WNh8mZRDVUtdNs4boN46hOfWU1tLbjXQnNuSLuRf
ZhyMQhmLRqwNPoK2y/wr3oTJMs1MHRorSbEB4jpnMke3nqor1+27jOOfYSwmZFMThb16OoxfyKwF
qDt6adOUB9WS0zZBewJQYKTv8ZLHS4wjHbnFuEM6dFo1LnDCywdyvmxPQxpnkduPViV9FUqRi59Q
Qe0MOp6/kwugNVLLZ0yi4R8TeTdBp7R7tHW+Xx5yoTxKbsXqEgVI5ElkSewWYxYQ8XCNrzrPjtoG
EL6jZZxE1oD6veK6L7ksuxc3sDgdsT1ZD7UFmlrxS/8Znw0sTcfyQQcvi0+4aLvtiG2PhN8Z4Ngu
pZ7+A7v6X22Z5vf/uwWi40TQ4kWmLlvJTd6hrNYi9TLM/KXAQJMt03oXZXYemomGdCUqkZjCNRgT
Xl6n5SvwdZkox89XNk2/VxjPm03YBhRbB9/qvNTlJhmUZtooZQMQdfZ4uDzUmUlS2FPparjU217F
jd/u90YKRDkKagK1m4eI7LhdN2CwMHXGCgJy9S0KlGxA8LcKXzCoAqR6efgzM+WUzUgrMRtfLUsS
ohubQgWWg4apWh2DUY8eTdhFvbAIspeHOhM/LLJbSu40H3RQm6f7vfADH5adNnrIxcJszhu8GBCi
uRI/3r0i+XYMQ59cpSoxF0xPh5FQtgmlweT5gxyOTqgbtwbRZpYtkDeQgWkoIM689QHdz6ZqNpgl
Bae51m+2GTT7NUiba3n3ud/E65GNNEcbHnaLqae1GWlINfG+6ehq2EX44igUNKD/FoeklNiDqpuu
Kdeir5Xt2AXJD8NR5RG4Ji4RMMKuvAPORB42N+zy+UsQohdLlBt88R6yOF1tF/XBIW8/pAlubtTN
aPkJHHWmdlQ3lz//6391cZznVJEkmBo75K9FZMesDoHUcuSJA65nH6ntn8Qahw0Saog0Twje1nQj
7w1ldvCJ02aLNFi3MULpPPJgsrEOQEAJwn51h+QSfj8REnSgg5Rd3U72sUPS6deIHsZRhL6+Gjo8
FfROM2461UBRCtH4kOxy4840VO5Y5VaXtOy7CQ/kKM8zaok1x1u1txncjm01NOlGy0dxb0RdfkU1
9syJp/M0N2xYDPPdgyWr1Dbho0xegHTvVqfqsXE6WD5uWWebEOQ5SvpVcEgUCIqXP8Eya+douAYy
LZqlcQu8AjLfxppKZrBQWn/ySln19xo4yG0ufXIsHXh+HNbF/vJ4Z048uSYVXlWlE0RL5fQo2uE0
Tboaq14QKJg+NX6xBV/Q/30Ic6kh0xLWAYuhg7sYBYx3BHuHUTIbFVGga0BUdDApMY5ulyf0rjAz
ryCY81esK5Dq17//5mLIUVyMUY3QPB9NTmyEgxBqJSZQ/U0wDN2z6YYEGb+fwqciGDRoKqlpQ4JP
DBWaWFFjxnn5B51bYcqvNEFohtAHWZypDh7umCmO6tUTMbWfOjLc2Tjq8ijvKpXAYunzkaVQAoPx
sSwDFaYTiwiiloc0abwd+AolOt2mca82lB7RqaMwR8F0xFsYQyl4oqURflPwD4PL2Vb0E8DyNRsY
2s2DGFK7WdlWr7lrw1AC50r8f78i/FSXxtD8RIVIsYhtcedSrxpNahfqSH9O1hxwvxVXNsL7k0R5
fdZUMnjLI8mz2HO84J3Jagvdsy3CSCvC8KGAJ3gb6TI8GmkCw+byJzg7ICXY+ZYGALI8Stx4wYR+
gu5ZvhPOGrOwjmJN2/ps9zXmHP6Vo/sOLjB/cjrX/zPgYmfx9tfyqsUMKhcogSFbsnHEdBMZ9l1c
RtEO/Unn0GYi2ttalfFexdo8oza7pxyTbNq2qJ6oduSboDe1Gyrb34YE0cyK7sARtQVlh0fM5QV6
n8jwe+EDwFmhImEvE/pGtxpMembzqoZ3do2Y3a6XCLwPpeH+J9/izVDiNOC4JDfTQFHecw1kNCku
THs1RXnF6scQRfr4mjXCuS3N6UbYmxY/5Gz9dLyxCdoxRErWK4VVHKUCgWoYsAa/vIDzwTi9nl9P
Nl/ABo5iLTWm/BIVwT7R2WFmZa1LRByQD0JfovSRoM70Gkk6JXOfLw/6/i6EuMERUrF3psPvLM5R
rmqdmzmJ8OQkcDST6YuKKs6nlgP+SRN5Ar21m374kWJfme2582TbOsSmGUIINPF0TYWljxyzWHgD
kn0Hojbes/guPBgZ0jTuCM3r8kTPra5DVOI8zWXmZfXPDMl53aETdFKdj3riYD4FMf1YZLQ60Z1t
t5FtysfLY545EmwZ3hRIM1m8Mxc1s2pKuRlEOnkREuQb3aqNbU57BWVWp7/ynj6zRcElAjsGYcSA
y3qgH3XDTPyfvFhU6j4P7XvArOWV9+CZ+YDsRf8MAuyMLV58s1wMhqPgbei1bVodyNNCWLv0Qvyi
Dv6DodBZow+IEBlgqcWRc90MoaRSmTxFOvoHp9HaL3akZ3cyToK//0qg2wVkBJ0Exl7OCgu5JAh0
nC2yHjeI0O++lo3xXCSR8C5vhzM1D5fMhc1nm7Pi2PLSGosGWfDIUj2rVKd907v1owgzFdK5r+44
p+EucCqI1kgP7ExZ5zeIKivHyz/izDfkN9g6tiBkLNCDTs9drsl2zLjBPYdK/S7qCuSUrFjsBdXT
KzfCmT1JugaLkdfB7Bq0uMGiMpAW7mBkAmSDt0B30VWua/VKBHuHGeKinNtjPAtdIHwkYqczKqrC
ybo54RhRL/4llBaveaHoW4S99ZtGTcNbVQb9jW5PxrpFmeMQyVh9yOJA/6BgeXDocY/b4SIXbi6v
9Duu0esPI5ILEmPYWcu82KljZ2zUTPVGt40Pgd2Hd2Yfd4eo4TZGjGgP2iq6SfHO1YM8v7NHNONh
liI6VMbmszIC9ZbcowBAAHZXvZlssSCtNzJPKBZduVLPbQs+FiJ4dHJoAC4eyE5eJSNle9Wz0bXf
K0jbPnW2gRCt6V/j/5y5cuZWI6U3sDN03RdD6ZOBpoIZaF4qodLDM0/vhzrNH6QVN2t4TzBP4wzz
uFCXvy9/kXOT5ApAi9NEv0tYi7yBRwnqUcgHw86Q/goxwe+N2ZuHNNa67eWRzrxTeGLyP8r9OpBx
dXHMHF9OCV9f9yanfCgo7O+1IJM/LTTG8XdNrVVap83KpK3yXcM34bPZIFss7OjKtXDm1iOw8dRV
Z24vgMvTszGEeOJMCMl4gV5DF5+Mh7x3Zg8dA8GFmN6UH2gfL0/9NV4u8hia1VwPDngR7r35N715
opV2pySDbwqv1CLE7ionTO+MAX4URowWahIEtZsM4XacrgqYaStkg017V/Rpjl6fNSZeXpkvtAtr
uM/0SLbuqLrPlqtYPxWljRS0WILZHydC+nPT2kn+Esf90K8zBx2ptd81WbKqFcSft46tOBNeza7+
FSWJ8WE0h34/jVKx7g0ThQ+7okixYpvj/ulkCGclPQBOxFMrSeHZLJEJwwQQkQql727hFWHhZ03N
CJFMDVMMKLVgwvxZU+hMD6FmfRA+nbB7zR5nmWeeR8UKYW6HjpTZNgNKLf6gHCRbZW/aVn6LlXD+
C6aXZWG4FSkI+Vu1voIPWeynwY2KdSWd4lkoPYIxORpq0xpZxe65nCLkbFwR//bNuiiPsg1MuQoR
GEfHLijpsCCjHO9t3w+uIcDPbWoQOeiBzpUTtB8XkRYFpAbgbiM84C8f7KnU7prInrACHNoXY1T7
Gwn7cGPTwvuWqz6mg9lQNg/aVKSHy3vszM3C8wcYF/e1Bg58cbp6I1FwMu+RU+vz4EhbEAqh7QT7
vx5lPsI63FUe3xDjTzdybje6Hyu+8NIqcnaO2sWw04OffzmITmlGA3GDniYQq+XbQsc11S6EtDx0
LtVtiI3QpoZqcuUqfhf5GMUWLtA3G3M3qDunUxnbGCuGXrO9Ds12HCn0h6S0tUPVUgS4PJ930Z3W
FAd/ZheTZpMsno7U96AmZJQoXmHHYtWm2KupI3Jkg44TdR6b8H5neXijuIZeOjMwiZXLg4LIC7V0
kZymdFe1pBeKN84u8Ukkm4NdI9SUVtijRlP2W0GZchWbWvL58oz/efufRDww5jNkBc6fPsMLFhGv
AtY5KSJKHnGO51FKFQdhHxTc79tGiaZNLGYjgEKru3s6e/HBbMxyW+J9vE4yiKJGoPYc6UxxPxgI
pfzKitj+gohM9aFTkwRNQ78pik9UU7ALKJMx93da0Ft4p3Rjsa3wBPB5IoZVs62FnqztphmKm8rS
dXxpS9TkNkRX+0Oi2fgJuq1VVGslbYCLzxoch3oqg3IV6NMAMdINok2XpNGjpbjdY5px/tZj0eUe
BQb3ocbR60cM8Y643biI7aVZ1Hr4hSbPcfjKY8j6/g+qhDj1WrLR/2g2lU1z7KlOyN69DdHPbO4J
orG2b7RqfJZmj5e5C3Qh2DWNCQCWBGD4PbSm+J3VgfqCHaFi3TVxo5erGbDpbiXmP3sl5DF3HM0o
MTcwRZs/SZYeFQIT0T/w4d0IiefVQUnwQhpj1/goTWRaVkGUWoeqnygZrqzRnrAMT7BXzYAcIL1q
juGmlqL93YWQa9ZR3wXboMPKCUd3N2+29KKig6akOhYOONlgLV3Rhbfzzt8hgpPv1ED53mJI8JwZ
IDL4NjCmXmcV31DNM7ykHuNnw6ka1FX80IzXbRc2X6XRVMj6kG55DprDO8Mtg2PlJsm3FDMqddWV
rXgITSgqq1Cix4n+Yd4EV07s+9jA7qXqQEOIb0wd4PTEQrTPrdwW0SMfIdpoUVPg+lOhK5ug9HTl
qMyB+fSkwNWEMUhYNQh4SzqjqlRGbrVO8ggYIyI6uMEP6H3jGnmK8tC4fbSz/M48JgXN9DCe9IOA
Rz9NCZ7bSJVdeWO+K0HAYOZ5QrmFdizc7Xlh3iQqrVJNTkv541FY+IPzVPdXOhaPOPf1Bjo3Mrv2
/puj7OnsgUipEBqpisI4XlKoYq3nTYZ+zGPRUUIStjLt4wSGeFJAXJw6Z7xVE0vdqrJNNorif46y
dHzKkPT5c/kzvLs+daoSBu93vgV3ubu4PlVHCR0nj/VHO/CLW2dMu1tM0cYrH/vMKLMqBWnCTLum
D3G6vEHY1ZXVhIYXUVAl5zGtDdioa9rXZ0fhQqNU6nBXL7m5Ze3g4lCOhldndOxB2ISrYPCd7eUV
e3+5WFQVSQUAPr1+vdO5mKiJTmqdGN7UwK8I6RqO+Rjvc5VWZd8VNoVVStylb7l/yeYGdsnGxLGc
9xIIuyW4Lsc7Keujhunpbo2VF7q8wVAZO7d3x5sE4T04sXR1ZkXGK9nPayXgdLdS1J7h4tR1dTKt
xfFo9NF0siozPT8bv4yJtD7ZrRVvOoHmpZaEe1lU45GQggCrUbgPgxYfXSvdSyX8eXnx359TfgjF
Ga52OEHv+nVWaVmp25qm1/hd+8GceC0jRlfrhziD9rIu4U58vjzinKQsp05xcmYFUqoBC7P43G4Q
l1kkTA8I/7R22ii7i+whOGZj2n8oaucWk3OovzHm6gFPj8uDv0+z+eY8jWHezlBFUH6no3fISg5Z
REoIA6L01DwqDx2+lR+6MvfRIxszbKvs5jk0GiNGlzGrHoHXpNtBj6+Vxs4drre/ZLEFeIYrEbL/
ppeb5A10YmGs9kZ8vDzh16h/utyozVhw9GB6k10t0R4D8Pu+RanEq9VMARb23+ydyXLcSLamX+Va
7pENwDGadfUCQAycGZQokdrASA2YJ8eMp+8Pyr5mGUEaw9Tru6mqLGUmAoDD/Zz//EOaZ09rBNiL
yRnwYNbwSv1OdfLI7+pOPFEg4F0YdpmEfq/PhODVcThGfmQrZb7txxYfPQtS6RMVApS2JJ+tzmug
mdZemrTZnnrU7FE1WjifN12iPEFu13FlZzS7zzVtbP0MCur3SVLEfHyn77xaymJmv+gEuTRkyuNX
21QTtZV0rPt5YtxNsIFy4bbSvWUl91tIvbo3zhP+4PrwPaq6RxJsF7/VdPVP6aPMGFja7MyAAipy
9pMlRoDdOIw4dt5DY5MHUqF+8jGPezsunKtRn4ozR8G6Tk5fMMRyhgyMBiE9iePbrtyUELhhtO6b
okY+odrtdaZ0WKWvk/8zj/jtVo1mHOozFhhMZZGNH1/LXDnU7Fb2vdEo5itkdRr1OSZ+V3fv9Crn
i1U65UnMSvt5yOeJMPr0qktd5QcSK0pkvYjMTaSHThaoehHeu6EbEW8mssQvtWE+Q0V478HocDFW
7SjbzWk9ZOdqUvfObN2PdrTAV4z0TQufEEFdq//pAIQ6hzVHh/mb/3P6kWVWPeIwK+z7bKyWXeS6
2k4BVb1qOi3e6A3uRnk6jGdKrHdeBtoFig3yY9GWnCLeJc6eS7pmS5mECu4hlXBlvDw3OZ7nwYwn
rRetaewMrstzu+ja7x2vOaBgKjsGxGzj0F2O1wH27xn7qBUfxjY+6CoRMcXQNJe0cXWQNLrhTcu4
eNkcugcxpM8Cd4UzS/HtubX+ApJ5OLcB4IzTVW90JOFWZnwguBuZN7p5v5ZJj2ukVmx7aL1nHva7
16O0hmPC9sJE4/iOSe21o5mo3EPKyH8nnLbYR01h+IN08AdaGMR//Kmtbe3pE4YuQsfAmWxCDT++
Xgy/N6fZTg6qneJzUBBCF6UXpIKVmDwj3MjjtD2zkbzlT9KmgGUiQ17ZJsj4jq/Zw0BulV5LDno4
TZ8wpMDdu4mL3LiJZiXu/bDM688ID6HgZnqHBXU0VASzx004F14ZRRhtsrmOoyeMZDp0iyV+FhhI
q4E1t8VdKiSx1R8/pXdON34y5QsUP3YmZiHHP9nRZmZZok4PhKYpQZnE0TbKCv1pyWNlp5ZKFNSd
o+1rTfJrnbC+yERjQ5YXyif6ZGeD55jAhzFz9onW25uZUJC9Ftb9wW7L5LIj5XKD6vlejdpsTT0T
7aXdOu3egp95Ca9Iw1jAxIOc5vbP1xvzI9wg2Fgg5JzutDoWqzJTsvQgxCvM9c5b4mKNeJ2S7UJK
5MeP8Z3FzTgEti4+cpTBvxfGv5o1bFkHQIEkPYCOdBuhTkTfzu6rC2K8m4v48eOrrUv3ZGlzNXi6
+MStLfHJMssBzQuNGLgDtDTH64lqvq7UuCAdtG3PPMW3NRb9Ec+PSGxo9xwGx8sjxmM80xOZHiJB
2p8+rPnwiaoFH9/Qu4/vX1c5geW6sUfCr7fpoU9dEvF0TMrKRbP3JY6zSNnL1/+Py4H9rzWsxezv
5Pmp0zjYzqCmB3s2jU9NXy8+OY+2b8eKe9mP8TlA+J2tCNCcSBWsGEBrTyc7uH1PJa1DeijYcDdo
Msl7rK14N+pUh+aELQxSz3PKp/cWyTovhsP+Wzh3sr/bFOI9MoX0IBELXuEH/IQRhbWxnfSc5vy9
t8fAAAek1YUG/c3xGgGBKgcdaPVATrkL/FZ80xvt1cm7i0TTnz5+de+sR2Y2tOs6UmnYBCc4KqbU
vanl7OqmVtdbzPqsTV3Mw5n1qL2tDDiSV+NJ+mkKBP10QZZhG8aqwUZupogt4Nx3X0tELirhqexV
HtwJ80KlJAuYIoNlEnPfRV5ITCIcLyFwihsN9Wc/oTNblhED4nBpzY0zpsu2G9zVt7kcsz/LRYO9
DyEdt1PqZvpiiMQnW/mUheYSKgC9g4S8XyRGv1104vV0HNy3MwLKM2fHe+8CpRByD8aVAur28XuP
sfmRjZNl7LBWfUFBk3oYXaXbP37jcMJRcK8UIErRdfX9a2vNQl5TQ3LMATcig1EYtdhMo/XnGzjJ
bgwF0a0B05jr1/Svq1jFrBnYmBcHV03by0Sp+EQtN9tU6tJsHOmc9eJ7Z09YL0aZgHqd9XPy8Igi
mBFxROVh1JinJHa9Fl1ThNH2pO4c2AE7GVfjoZgMd29UGKWlGLy/1PpSBrT9JjonYNp2zqdtOgjt
WvZOc2ssobv7+Om/s4s4FMfrLAsAFkHf8XMZe6eIImsuD2neZ1dk2btXs2zKoOuKc8v3neXEWwbx
Y+QE+nhKyOgcoyBJjUsVMrUJ6SI0obXqaP/xDb0RufKVoH6ER8De/7tAOL6jNA5XpVtWHVS1Fmtu
qnkZsryelmb4/TUvQV5U7eVgWuaGWqfakv/T3GAKCs5hrklPS2dvbaX+Kesq2UJ3KjcE0EzbYcmS
C2vIn/XU7NaoqeV7hPbNN5QlPtOXvfekYBow48T0jbLjpHkw+wg7Q0hih4UIYo+EaIJ+mECc+bzf
WImsT4rWiHZ11dfA3zp+UhG6PLh5bn0oOyNjOf7O5S5q/NUUqJ150Is6eSUsykmDRu/El2WOatsb
DSN8YcKgHQYyeR5DPao/lYtlvYakebdbF5n+oTL18Ds6N70ENOzRvsm002qsR8JzDfd7j2qFtVcs
+bdL4fE9LG4jmqTK6oMwqtzX8C+LvaUt3OePV9V7l2G+t3oZo1xk/nx8Ga0rBeFNbkKzJmvPIOQ6
mJP4XNe4/ltO6j6wZIaXTEIAPdX1V/xrkxLEqfC2yvRgVTVOxFU9XRCEPvgiddudu4y/5tLe9mEn
H8VU5mfIGm9VKisP7Tfuh98XNr8nx7yWNWqKCK48SDGQctVp0xcRY1qFpMfapXi3Z16NE71vqlV8
M+L0uamtwdkhE019K5bmpjREdcYE9p2Dmr0JVzADkRKsHffkzOujLopjAchoiyl6kS3fgifgVz3P
1kC6j9LojFVVkkNwgTOSq7SRYm8IJGzEwGh4/Sf8Xa8EqNLmTEmKAqRrpl/jtEpG0zIkw4kSRD03
e/jtUXj8ImGFg3QwhIauiHvJ8YtMw2LK0XPS4rWGfBBNbD3m0QoMRowSME3Cv5HQR713Q99GuXwB
e7Pe4f6cKP6YIM7xGzPss21T9sZrFaraTcfNbfVyYvFlkzLAobH6FAVeqBC+3sIaJ8HP6nU49bOe
3Q+KgYDGrpX2WUsK/gxxnkPySzWEm8yY0juyXGYnqEUz1hsNJXIWdG5KZkMfR2ZQxqRjbObI6YOw
pfaDX05kyFY0s460wmmTyO8l5hvEMjVkjMUQii6UqI/VS3bCloxyWy+8HAOog6VJA+msXOQPB5Vu
za/DvotWzu9S+xZjH6QoIzyKxVys7xVGKQ3JMIr83HeEvfm6Go8vqrSNzIeMKXBPa7PyexgO1XOX
E5m9wU2i3HcOhiR+1oamjmaWqAc25CGE7TNNinqZjBl2IS3Xlr7G5o0hbmhDDWmK0iQc0mx0cNto
/pEhEWr82W2ZcqY4CVkY3MVwY/q2dX7NRs3g9OMNxX2zo6yfGuj2atZrgU2dLGyhGGaSVuZysJoM
lg/7AfaLTVWruaclTo7mdyGHZO4Xl8wVNx/Vx5SAn+2gl9jhQebQsismeMTdtZUUP/VpCj+bQxf2
TEjSyJdLZfF1zJ3aA5zn+rd6WMLOR+o2XqF0V0uy6FP7IenlYm7QO+rPidPFRDctEm22IQhTTGdt
utKnbiG6MJYNl8514c1w617wHFm+VGrOh9MMTS0CQmnzew17KUZD3Zzlm57U+tAnMqKsN9lUF68G
9qXEWulOpwcjX7wJtXsmuKnPHboze6jF85SU7UUHiYIowQrG1M5Mh5nUIsMAd5jyTpc+jKloa7cz
VKtKDK65dfp6IE8EKQOBlt2MO45NZvqmrOYiSAnEyX3R4H7QRGb8I6yjKoHTGMW5X+SaFa/5m8Qh
hqmIf6lLF33FKzP9pMX9BC4pLblXamB+3xDKrHqMW9zNWCxQyKDszijQCE65ypAplxtOP+MZm9iQ
zbKPopewiZC9j4iSPDkig/JmZTQVX1Ga8CbmZK9uoy7Tx8s0NEn4dGaoYdtFVtWnj9fYmyaH8d1K
CmH3WAk46mkZUViGYhNsSGWdj75Z1/aloctD2CbV1sDxYBsu83e1qrUzU8N3lraN4IspM8OU1Yz5
ePfDhLmRqTXKg0Ui4rYy1TrQKth+H9/de1dBIr7CyviCov04voqNSVCKFw7zg3AQlywg5pD1co51
9vYqpBGsZE0oPQAJpzVSuxR8HYRgHXoSMv1E6N/zStTBx7fypghffZXo4wEUHdihp+qAsMP/JdL7
/lBhKxTQDKBgZE6wzRpZnOm21pPn6GQCmFWhKPF2wP3Bz46f2qi1dUFdNh1K3HN9Psdlg+bQubLn
3EYsAzH841t7yzo/ueBJH5SKCk5PP02HxZi0jYt6jqCvqPNFpuP0wEG006BzfjFNTsQ6TqUHpF6d
af7eeb4mhhc0OpAOXAx+jm/asKO0lY47HVxR/qpcM7sp50XjAFadM4vy7YiN29VpmqlFWS+068eX
smSaNaZUpsOka9VOKazhSqLR20hjnK+IaHH8JhrTh5LImX3EjyaFilmE0pjnfsk7C3fVdeP2uioY
YN0d/5CYoPQ5wdT0MIQLHXWaafsVID2zct+7ysq1UyHdrTd+8mTLIZ0Hcying7oo0SUR7U9Mpe0z
7dA7r4+HCa9vTYXHE+LkVjCcSpwFBJFktCnfWUtVkHfYdiH5Harz8PF6fe9afBX0ji68JBDR48eG
+VtvY/02H1ZtIaGMurgrovh7TCN+ho/zFpkHNrGYERLdgOQKbsfxpawsLJQ4MrTDCF2VFkm1S3Vr
UMGU3uC6fRIkY1pjQzqtyWzFapH3qCqacp20U1f5KU+M1GvbrO4bjp/Rm/uQRAaq0nS144TH34WF
2MB3s17JqDPv8oQjzJfT+Gtaquw7e3c/XxWjslwgauWAs6fFSG6WcCzP4UjrnnKy5+BvABDrAOlx
IKzP/F9tjTFVg4hmaz70US63Crl5wQgA54W1/QnH8opM2do6AwO89x4ZwP7DMQLpO1kz5DoPypwp
84Ew6jmwhzUzFoH5JnSGc9LDt8cs2C7MHNTtNE1QZY5vj2GiOVFIzoc2h2WOc5RKvRFhX6ks/E98
xJ9ztSo9aqbiHHnund3chiXDvBlVGTqlk92cgdJixn2+HExqdOwpGLdJC9e8rDK48PSnFs3rMQWT
nyW7slLgkB3faWPlcrDtWT24iEkQRDWPohDdxTQidf74M3xnH4WMtipqqCRopcTJ6d4XyDjrPDcP
C3yFx9Blcp66Dgu4aRAQeQOOrBeVwsjfI6YLPxB3ISE4iOoMwkzT2l8+/jlvtzlgffpyzmjYCjyD
4xs3mmhgU7CHQ1aVpOyZ0iXrW/9jWgSG1KvsFlBmBRnskw2h1N2kafTGPEgjzrbjILlnHb6L1jl4
gg+ddqa5fueuHBp9ErsQMYOVnXwjjh7lTZ9I48DwcN5Xjvolz3FA+/jRvV2iK7oEfQodPiOE333Q
vz7+vm6lWqWtdSilWV5mSC/2fSTinU0u0M7GBuTuT69HTQjeCgd7fVGnXslh2+TLbMzWAeRf8wvN
gWqrjoT6RuSnds18jgH49utHagJ/CJQaH27++3hpTEmEb+4Q2we7xwErzZgIj06nXDSa/opP4ETs
rZvs4rz6+fF9vtV3sefw+iDI4R9qQGs9vrBFuqsUkgdLntL4yzAa+xApudyYvfLIE24fakbSQdI6
+k08hyCIgmaXmaOxQYc/32qxmftuKl5bCi5M4uLy4GBOuw07m+BL2yzPbMhv4SV+L5xbDBTYsJjb
nmyTbUYg1NQL+9DkSrmx0Kb4dt+mz2GF5RfxbSlZxmMSEHXl3ppz5gR2S9ig1tUKmjOpB9kICebj
Z+i8YWkIVMdsEthw8BEYp4NW2EmjmRpG/KAAfB3cplFo9KYeCoFWd+NLNYXGwW7oTv0FTN7ZphGu
Mn6SaKSNCvzvCK7M7Oou1xcLLU6cOK+kCfX6pUPezb5MI3cXpylsLyeUyexNdRKNACtkKgcz+cSH
uTEJhrJK+jhPNVNJXKdpFl+wcF6uLKuUBUZrsQshnqg+YkhVY9nYcZrtU9cdimcb9xZCK/umybzc
tvINmED11e2Rbw8yzh6AfosfZP0a3V5VxvKxkYabbso60R/Cxba3tAnFi9pUsfTGJZyKwOJmfjKR
VhcPF5jlWRcZyUttN4vf1jTycqp7GW5GrdEuID2kP5JaS1UOGySsvlMYkkTs0qqv2l6mvxpqNTyk
9Wj52lS6dZc2PdGO1ZKJ20LHSW5n2ySW4Lo8DQST46M2+TKs43yXk4Hr53Fu+dnYgONBGJo6ouVr
81qJwhiKUm2MPTQ9K9O8j9fDuuEdFyqr8flqygJlCHxGHH9SOCX2jZ13yUOsm3KjKI55Iwq7e2oN
BRcPMXSX0lbEpmoYlSyVNp1BYN+9/G9YiOkI87CT0xzDGxsrDTV5sGb9MYZsy5LKyDYcE6LNR13b
x/DRfWOMisBtu3OhCG+qNOwzKV7gGcNJx+b25OathISRnlnzA3MBeTNVNrk6MRnuKdDL1gzT6AZR
sHLmC3xzyyZ1K6cqnx+DbFqz4yeu5HybfFP6QyHj6LPl8IgTUqM2kczVrVll4bYmTMors7r6gWCz
OXNY/C4jjt4416d9IUaSvVSl6j++fid1beQXGA9Y/MPHmnrHVDapbo53kzNrt1oaAyiGWGQJzzKi
HprLYD6L1iBf16maAbNyWbVXQ1TM43YoS+NWuiNePmWxqET1UrbgH4hTPciVG5ZbQneJHVaTeCIc
eOyjjTlZRhoYleFeZFT7FIkLzuaBppUEKevArqWfSljY8GwbDNgju5PtmTfw5nzm0bMJ8h9EPNHU
nBQBgChylBQdD9jsmfCVXGgmaBHwkVHRhoCQnekY35yXK1zzG7RhPMdA++SJRwo+zyQZiYfWkvTh
MF5X6/ax+9yo1edMqvpzU43mM2F27Z/CUuuVsZJb55wcmKfzjdyOJDqTWTyY2FsFequafh6Ovz7e
Qt4WrlwF4h3WqzxLsN2T51m4xTTqdSMekjmqLlW3G78oYkQ3GmEjmC+541e5Ka413u03jrknpzOS
C7yHz9Vdbxqg9XdAVaK9pDJhvne8svPa6NMk6sXDsOjaU2kMydatGSORxxp9+fie39SRJ5c6KYEo
tArDSDvxUDhkPk61UvjUK+f4fm+3CnpX6mJAK1xRoSQc31BiaypGO731EM+CwGk1KS6gTIv7uVyY
VpRds4t0gXS2Doe7qqy77cc3+RbIgv8Cmsr4GrL4W+5fYoyc91ZoPNTG5GxSp9glcZqTBt5cQeV8
Hkr1tl2Gi8qQd4N9Lr7nvWWFZxhTelTNFlPZk2c8jLaidmVsPizLtNz0mSYOWKXGN+RXLwEeBONV
ltflbSbU4pvM88eySlZ3Upn+cRkHqWrlPsJsgIbCKP/4NbRuby82apcHVVLVe5o9jp2HI0d3J/kz
wntwE/SacqqF77SG/WuM+n3HHouwcGxnf+nqRAuaxU1fz7yf9Qn8eys3VtwNxQ9niQ5N6ZT01WYR
7BloRQe9n6PdpJrXTjSLvW1UoiKapJgv8Wdt780M6kWTFspGKFn50kYiOfc5nH56KGbQWdGRg1dR
Xp6Si+AlJrEFqHooa72Jg3ZW6myjx5TUbtZkpV9SzLP344OxXLu1EiPpLho5+5Hhdk8O/2wYTJhu
zzCfek0Ei3DydcQyGslGLnjyeKrRWhQHtOuxT4xGeR3a+Wh7+KMre0mYx/cGGvo1+PwokQYm7bPD
Kdp7nRjr0cOJeng1+sX46qp1ct1U7FGewILE9asSKZhfyBVOSqNs+uIIwufDMi2uiHwzAyZWpe5R
ttV6IGkslF1l1csEhpmXKaAHA0VPQzzyxwZka3tDnbAaFrL2QHGPF50adaU21k32KTIyqV9MC5QN
r4sjrP6SwWl1j+0++zlkev6ZWJYWMGvJuk9614s9hXf+mmipASU3IcfGK1I3in3VIj3E08g4OXcA
nO6G/FbiHJhVo3iG7nLaU+AEVbVFym/tJ5BROA955w9Do+1EmTwUyZT4QimWjei0dMPYMt+EkXSv
59XKkDn/EGhjlvlgg+c8Nt40YERnMGWAw7CKEzgHT2otrFQTqD2K/kkhuwFL7D2jgI1mfSNuAJNq
a7u6e1TWS6Glt+bCI6yGvTGd02CeHv/8CCj5ZGZil4Ls4PRNUikpistE5dPIhNyfKiINB8ruy6Il
pLNqpfUpc6bJ0zPtDIj8hu1CZQsc6K7CKo5mttHjNdT1nRnaVmF/WvT7JL9ptbuK4Z8j+sAIlUAF
UjUwXU3TB6tzycx6mjMDmnbtR+ZNYV800tkYpea5+te0THdqITe/96//CRn/Cybnv7by4KV7+a+f
ZZd08+1L8fM/fz1UxUuZvJAn/vv/vPjxn3/+iX/ixXX3b2xxgQIFLRnyrDWr7Z98cV39G5rKaoqG
bwyIz2oV/f/yxQ2HPyLDa+UEkSH8+13jaNPF//nLEH8zK7TgkqxgLRWS+9f/+d9HlsTtyV//V9kX
9wyqu/Y/f5m6dXTqYGS0ujatGBpHMwavp/Free4owOoqAUNZltTP+pAX3eRV1aLgsqI0TR7erTq/
4lAsSQzxwNZru2bgM3FQf3ZKxcBk2Ux1+1Wl/XK90DLC2h8jWGxBLlXF2FROa7ovExlgs2/lkdZg
fSFi7XpWpwVDD9wOiVzrI6ban7M87JUbRPeGiyljkVfVdWmJVH2oVDs374eq0ljIo959cvrRvsoY
SdyLPmkxau8zPKdkp+CpDAEs2s7RWNzZgGlO0Ef21DDoL7WqeDW7RetLThJiYTl1MjmqQSy0SX1U
Z5GHt42jzvXOcHOn3IrInVuvNmdyanhEmhm4alw+G3ERWls9H4ZpX67aHQ/9Ux5ukMnVnb/0osuC
ZWqollMFhTQe4PjQ+Th/KdG2sMZI2UaRXdVB2bZjdJPjWXBTiKn4VGe4Jm9l047Xaj5WOts9+bUe
t5B867qle4AhixZjZnyi+cpQii177mpbOCrS2BpplpCmm6OX8FQRDaigLFUb8hsDsdpTnVq15YlE
2skmj2SieaBs8BSivjd+JnM3f8liJ4hCF9qBRC+7Uk6sQ05E2fXClmN4srOIyW0S0gjKwsjSnRIq
BGeqJr5zRtu+4OAIGoeHpM+I0LiOO2P5Ojtswk1DPLn9W0sRQoAI07i7SpW2EYGiy/wxxj76oq4d
TIwapQMNwhH5Uiu7/jUSy0wyx0QVCJfvu2qWGsnT+MfjL5ulGKhkpob16zxmHf1mb16p6ZR+y1sZ
SThJUzhRlCw1tzNOzq8o6ZnWqgriX0+XSh7vTAXwLhCL3n6CC4h3iHSHegcmO1IIZKLk2bBCbxZl
gp8RLTG5pbab9q5nQmPRtj2zlBx0KBvpattoJpm6jvGfMTqlQemWdXtp4jHu53rRPTDuUtAtJRjS
yF42nQ9Qkpn4RtTFHb24EfqdMQAGTRjb3FbM7PipE44GWwcR+OeySZIfjp6YHX776fB1jJO4Cbpa
zJ/71rLx4peY5ntj03TKfiarocARR0Y/XMxcH6W22BgBgVBUu3CK+zSYMOz61bTEFQRFCNWxVFy6
jqhulUNTmnDv08kIbVjyVq7yeOGLjoTFtp6LeUXk6UqlXRVd2iKJiZTkB+4N3XzdxdlI5kwiQK1x
mHuEJIj51WCl4S5O0j7zoi4UTwR3zqGnOpjpbrAySO9A663MM7H1/VXESiShbfJnXpvbE+Mfexiv
I2Cez8z9qgfZ231HmdTqF1kJ0Oqbg9F+VTAL7q7tpp/3AwYZCrBE6N4g/DcrP2+bdArUopfqhgzU
ASJMYal3DqQYd5t2WTZ4OnlQ/aXerGWC3Svtj3pUxp+VkEt+UXaZG92bdYMhEnOwOdwQ4ao1rwKS
KDVma4fPFXwNnhGzuZINTpGaD9Mv++5EhTFtJfx/AiGwfnzspgFlj66XNslPQyWLDchL9qhZCsqK
ruiLr5MrwGIknlLfgUvKe2fMNZJsTOZwGyAvUW2LPg5LX9Ea5VtkhgZZFS5SLbsb4hjw2YFZpYR6
/Eu3iXPaZEVdPRGd2bWXHZAUPr5iCq9LCH3OtjY1RNm1Fbbxpp1D1dl2Vha3Xgu+7vhOOvKOLGty
HoWOoz4xJHPRbk1tKG7Xb9UlW2/Q9+HEYMeLtCm9b2obh1UBXeoQ5kohoRuVzX3TNdETuV8Vlarh
utGei2IMP6tGGF60sdBn3+SFdbC93DlB/y+qODCaMH8p1FGg3xrZ1YKGT9hAnuyk+ZY+LWx8S63N
KcCxuD1Y5NEj5Q4rAKcpZjrkG2QC2yDfuXJJhHU9+XzGy3c7jJzHSu+7n0vhLDc5XUXht26UfWvT
wUg8rbKq0OeB89stxslRIIso+9QC9uH+ohu1DMhvg1Eqsnr+NJJ0lO5gQ2W5l85QAINULRjrKXJI
CCQgc7PYCiz10gDDzPILb22QvhlV4Q9nSMkDyc2FuBcJ6VfzbX7lI5FGEkobbmf4PaFO97qRMeEO
riBI5lISde8U6Or8OjX6CwJK9AoC4jw8LG47Sm8K0xZ6lhyirwQ+RHfM/sfcn4tiiBFYVK3jq1O1
3Bm4JaqBI6IRTzptXH6glR0vEzvF2aWfW23ytWnuen9eiu6gKJZe+5yo9hN9sHjWrA6nGbNz29kj
9UMioVlc42ufz9qDopZoAvSWBsVjzGDvR63sYw8HPtEEqo4kYhsrFpXy6CpG4qulUF/gK0nNa42x
ZLBQFtZ9OeP54WHZY7TXc5SDVYrSmO8VuLIY7UCH6YMq0tsvvRHrzFM1MvQ4s9QEMl+iPXIwVdml
OfQ6p5oclk0SJ0LZuDJjpFwWba96Ledtva0iiU0NmrWevxHOztOCnX0BCdhQbt3CXQpvLBxWTdHU
IyN3rE1/MXSrYIg2lEM4m/XY3plK23/n30Hfs86YnyMjTu7rXk3EJh9rne8rXrTLYsqgY5Jvb4dB
6JjJJ3fp4pAlD41nY1AiyAChRHtF7rslyH5xawz+55zvbeX+vy7mlN42k66TyFk1UFA7OAhLUKdl
d9BKo5ovi0wbdgiCHUifk9VgLIAMmuM2JO2GdHtdTj7dZfakiXBKAkUzm+u8nzm+QnvBNrAgHplS
gsnnV7Pql4FaoxWPVeZqyw4sDvlG2SlLv21HvAU9jMtiY2MsybjOgLiSj5SmAjUxwK72YFV24Vt8
NLgKxKP5mYD5SiAr5fljYh6796krkgFyW58Y15NuRdMGPJdgLnhGzox/JqWvFy6D/torEyb5rhM6
L8Ah0bdu6rXmMjPt1uY0zzvmSU6rPORaJbMgdiBieGk3J/1Wy1IivfRm6A8xAafR5UJiuH1RGL01
XMvFWT+lWauDmsMgvdZmw5iApAdT9eH1zZgXzIP2MGIZ+YCJRvZttJmaQOJs053Z90W6rQkGbv0E
QyjrvpjSEqwDG4Wk2GI6MpG5VWWjcstBGjdXTTEniDBax4yfc2KGLOkZc2S5B63Pwyb3WnQk5hVf
aV9+GQYwOSguuapKz7QKWKmqLCbldVIxQLyp9LxpPk9qSOnZsbbKHxM5AfHGFEUlnvuq6PTnf3Uu
9/+gTf/uB457f7qBFZxcgXS6FYwWrBOMMkx1xapTGQUFf3xjyAyqbmUX3z++ygkU+fsyqDYZ1qwi
OS530snjy1G2VHtZABQ5lxQO+fQJhy22R2pGfM9yTa+vrZrm2p/BFO5UOTZBaCfy8//0rN38uwNd
/Wj+1393gm961k+M9H+eNq3rP/JP06pZfxOwgMUUyXQ2I/VVLvxP06qJv5m2rKZH+MWiyV8pNP/d
tFp/I6SATEBjCqnnqGk1/wa0IRYT2R+iHdbYnzStkMuPsVIgSbZWZ1WDa5AH0CmcgLjwle3B6s3E
n2u1+CLC3nkVjqR2bIRrsaAixRj9GdKLQzyGm9ZBrvHN+LhbiBErM1yx2qFhzmW6strHM0fHRpS2
fqsaVDtBZxrR9zYqY451e1Fuay0e5r2ah5EewAdp9J0j9IISDIfOiGQtWFOFiOLLFiGr1+tiZzCo
0LGRzpLHyOm0asNB38XbsWhCNkajDl/0OnVjb0CGUHn1Yti1N1AfVQFmkJMIEuhosOCayuiohgWx
b9mEvXKQiTC766NWYRsxRctA1QpLxPgM4G+R3ehWwEbf+G7rLPmlqEx5lUVoT+gNRvebzBxr8ULy
DVBEVLm7XEzZFJXsgOr8Q2rt1HsybDVM6qrkJg278brJp+Ha1irI4h1Q/IScr8Q9p1tiTnupaYq9
qWdK9iv0LKq7s3s05h4FWqtvJll2T2lEhCFHrTVE+4YjbgA3T6cnLGybB1GSUeI1vary0c/Z8ETI
gVFsWseVT3iIGM9IXswvNv5A37LGbe5CK0H+pk0WxZspRaxs66pCwNRwUoraRSTQr7T7wQvdZV8b
ECxr16n8rnK+uFF7VUHPEDDe6caZI8GSaGoir8OnYrqXRn4V1jrhUFEQu8aeX1FCQWgYa+Fsk2xc
A6mUvmWPenEgmajadTU03uAsXxem23u4AN3twpjRjegtTcXvcA2gNiheF0V/xCZa982i92uAD5Ok
8WbubyD776xiuZv6/vP/Ze88dmPHsjX9Ko2eM0FueqBHNMFw8l4TQpbebHry6e8X52ahumpQ6Dtv
IAeZeSSdUATJvdZv1dg9por2XPY/eTvfyuS5tLIfgyUxT9RXWlLP1XQxmzs34zD4pcKmksUHbVJU
fzb0KCYGTxbl5NUMDPMadYa84/bzLHwuno71guPI10QTzvaxWQrJxr94iyV2VSdSZB1pNBTteXOq
LkItEeQ2GeGIitfMflAH55BjGavY3sQjJhD9wSq35itX+4O+cAk680INoF1eGgR17TGe7DKoDS2c
ZtV+KMysJbBjSMFB0CEY4aStyivEVOYZcvwVRXdlOfktZE17qk3avqe5nx/71fE7u8AjNh7TZOqu
7WmilNyG/5AHmus7kRF+CUvTq7tM34LNcF9c7UMlndagjs4NNADPWX3BsBJq8fpSFkZYdXym+DVE
fLsKmhJZaxFCMSaCI1nQBQoFdzAJXq42XNrvljHdxdvwoNvzTslpEmAvvVhEqLEK5vy6tDBtuNJX
7eSmdxXADSMw3GVXDHJHRebJQYK0zHitlfwE6oCPWtnJHC6H5DMX7TjWlb2pF2No8FrYLfbN0Dyg
eErLLzHGJx31a7K+CivfPFd+2WwWanbKYtwr2APdhRCL5Cu1GIeSNMQbodRe1k9vqUEEJgCNnT7M
rvYol7qJUsMl8tf94Ko7wR5xc6STh86zCpTibnYNjDWdfLRlOfnqvAivr3SfCHAcvfYuturUk9as
U6L+ag3DeTLIDF4tjEpLvqsYRg6D1VLyvEWGMixBPMlg4jezAMFTRrgxFz7NIj8mzQ+NZ4xC3BFT
PAdCv5SaJMVtZpDMMZfnpZL7yzXtlHMcxWZRBlyl1Y4W+OK0lONyv/DXzHJ6swEeGGynqzW3rvWt
eAHTjNDljr4NjdMX48HcnIdqW/2pn3e0AXvbdqNm2REJw64pFb8xuJKnvrxWy+zTTR2v17C5A7qR
5aDLsq49HvLuTtrWsZg6a7fF3MX9K3v5u6yWvV1X+UM9y8igj9Wo9LvWzm7U6mxm6jkpnKidykc0
JxdTGHK0Yr1orlrZPdj5dC+U+WA4dA72twolKH6W3M+XuVQWx3r4mKZ68Fw0Rw+lvV1Nyi9g8tOq
d/cYbFwIsKkDQWiZlTA0E1ZaiyGi6EKHKJ6XU7Kd7YaHscJzWcuzG9KXz1uunjF77OG0PTjL3Srv
0hZM11LOJsSNW16XYs9OeZ5ThyK6psqokqw8euXtwM4BsfLBDhtb3QoKMV0X6Ie0uF0uWyfQWwxN
NRCxv+VUKYv4t1/MQ+4U+2y24xNJWN1HZVqEP03O3m7BeicQHop0YYSm6cmg85ttytFNb6PKKWwK
i1V8jpa8iyBWzxTzRnB0IGPBNtwAZZ37+AslzVljb3XqZjdMVVgUnAB0inUjrYOpiLZi/JSZeVbJ
gWIx8IS+7Yx52ZEOzvP4cxMHd6tv7AXkJ8Fae6tWOLjUk+FMnqX3gdame7ep4sKzFCP90Dca7Txl
7ho24P6mIIR1LEEUV3X+yNr+zLbwaeTtb5Vpp3EtAFUNxHCW4a1DtpPDwNN26XZ2BU5dY0yzHmej
FC/OrCW+sM8krAG0tzeAUjx+G716Gjvzzdk6wd32JQm4ydXhc+vG3dwrzSfxStkR0YuHUBRQz3FA
bIydTu6nF3fNK5vOHPQZCflbYgU0k7naoWLH69Wcm6sJFNAXIpPCVV/2mL14CmYfmdV9iNjgUyYz
E2mlGJa95GGOInALBoswbzs5J64CbD67pO6roTK5vqlmr6SC8yEV52SW2p1CtaqyPqvq0Cv+gh/4
mi4zDn9p5iHGn4vAmLP0ApCb3J1mwXhT7lf9tQeMOXXbciDt4Wqxu1+TE67QtiJYpPCQkvhE3u6b
y7FasM84N1r3gizc48H0tC3ilDSVt1H7djfEt05ivyx5cZCuu6vi0luWT4f8VVbm5STVNkS46CtJ
GklqAuBMH3OEWZ6gBrIiK3Y0WIPHNJXeWs9hl6svqG6+qq7hObbuu66/HgcN/wS3TzMcitXhMtbN
ne6O3wlWAd80s6veGY/NkNzmrWlLbO59MK/ao0VdkGelk36YM0mwurxEjphn8mkOun3qMzPi8eFr
W6dc5fx+lhqANEajNtEARiRfrtPbqYVb/t3EaAgxlQaJBbeXE4s7LB8Vps5y4pdcH8o82cnC9GXx
ruc0sjj1W5sIb3LXe8eSvr6+EyUN271cqn3vsj4Pc6Px6+KNhkTiu4SXLxmEB9Ngei4BfzKr9lVn
j9D6e7SSveAhX0zauWyYbKskyC4x4SbRvQLha6/vzKzemZUWajALubLcKtrFp5CFiC69gZT8zWie
LXwDefa2tS+EWa3IK7PqJlNAvsDKZ8vYJStYQtF4ZQn8tSnN9VyNtuNPxiD42Cx0qMQN01qZ7BHr
Hy41g+vEL7qeMsd+7aT5MAs1fjFbzuQ03zOZALtr9MFpfmkpYbqtYRJ/jUa/BlU97drkexJGsK1M
ugyTKiv95YBd9HXH7u9jKwnx4nmIG7lEKQZd1e2J3Sjc9MTYOd3dzCh+l+WrFUwZq8bWmt4M2eQN
Ur8ihOF5kj+KkURrQ/T0qSICBM1c4FJUMOfGrmw/IYZDC+PB9LE04eo62JNNLjEtItJNr39iczoU
1U3fpkfMZCe6N5JXZFrJ3Trr2884tIEsh7AxWZCXrYQ/aJIQjir1irG2vHrKbJaFV/yiTLr1bZbT
T0nswXMGM3CgacEn4zno+MleCgwb1NrYePagP4DAMRQFdSH3sz34wA9+Kus0anLzw+4hSi6xWH69
rGg47W9Ub8GqqI8maLy7tbUE6Bk4lMuW59sAbAjihqunR7Lg+ovQv4dxmu9qQHQdme8aG1Bz8dGw
fwxnfZfdEa+yHyOgrqZT7qRXq2bus3U07wjF99XtBBnyU2En7BslWDqcqGRU+7XLoqAK7l9uDIqO
9wIDso3cD9tmeBllhJV6vbXtxlTsZpk/Zgvvv1kd0uVzLhcaK/Qr6gIju3WjvjSjqftJ1Do0Mz2w
4i8wrJtBn3cJTX95afj5WPpJU58Su9xZgJ95Wu+06b6391WFSI7nLROwX6XmM5l5HBb2nXCrQIya
T7L1VV4Jb3TsvZEUu2361TNWB7E+dr11NSXq2eE5SGkTZSY6u+Xc3Wq0VefILyD287BMdT3oNeVu
tdIPbaQNAnA8MDutEJ4+ZQM4sgYRQC0fuToP6OhhTcyzvZjvyzoRX5fb+0W28aGwkgGuS7lxbcrt
a3BCLX8t7XuacqiNUomdMAMbdy8i7rL70OvWk7ZzWycAhcVRy7tbGnbscNroPSa3PKmPddkFTlJf
6W1He/iY4E1fd3zh75bgZgbEFnpQmWvukb5xHSfPa82zMQup28bvLfOrZFN8OM9QAvlGU6pSdI52
juLsGTUHj2pRd3sk6cBQUFPqB4Qfd7dewtIJa4QmYpzR60fBDVyxWqwd1ZgzwmhKSaZjKdj1WFzO
ouPWGrJsn9EgsXdNum87s3zAIx1Tr02MO8cq9AK2zmCrunKnXY4E1V2/7aJHGN/G3RGofDgJm3Di
kgDCH8V1ujDDwkbD9Zfs4wiOxOTjXyJ3pqKTgsA1kDI55XpseNBRIKVtwfPDkcuZ2uLQpqglmoAr
rZkK4kU/oVM5GKMbFL1zNRrdS72u+6ogANBpSACQacIBRi6g239UCW4TSdcmtigR0oODJdLXZ/pP
+2o75Ik+3Us9tzwhgiWbPdvel5CfdWdFq3MeYmPybGv0BaOnUavWIWvv2j6iEsMKYVA8tzlQev+7
ZYfL50csk9PyQ3IjYzARXU5mBaPM8py6pOn7Q+n0b5mUpH5nhHn8xsR+iz1m+Bznvat28c7VTIdS
PVrWHbjHVkVJsIwKE9Xm8k3rfMknL0Bhby4YJlH4Yqh4D2oNXThdmPE1Da8AojzJFoIjKEHCq672
xzZxEuHTu+6+xrG2JPhPl1iNrMbSqKCXsr2ZaMxQ0OiX2jmuJWfMwM2bebOGWjVctNW+dV2cmJ6R
jyRnQAmJ91yzE+vQD7rbsR3oRhrFTcPeQ0aWdsc8xIq7bhNbZeFu6WteZfw8J2mo27Zat/tvjc//
19D8b9C//4hHftT/6+qjy+rmX2Q0l2/6G5EUfxGDful/Bfm7mBXBHf9GJMVfNBMjbFVVkGQKkdBF
/QOR1P9yL140HPzg2ehowJn/KaNx3AuI+Mct8Ed88w+w9G+Y/D/JaP6UZP1Tu2lfBFlEdSOWM9Dj
64i0/k2bRZiMsGYWP9yFG46+JYtcZ6W/oe6doKH3JRKpHsZaPt0okxlpMjsgOG5JZyoey1yEYz0/
ME+xny+pPHeN+axX0Il6tY6h4vRlmLoSXnLSu4OF5tsrjbgMejk1u7TIGceU+KcUs+EJwjPgdokq
WlT7124Z/xDE7x23frEh1oJpQdxqjdrDZKl7BVmGh56OC7/ia8ye8XE81PJ9bJLZ0wYLpMCIH6tJ
/Ldr4X90mT82Ff/8n8v3fDUtfURJOvz5BP75X1fZF+aD5nf4j18V/TQXHVb/71/0Lz+ZD/PvV3eB
wv/lP6gIRsp1N/506/1Pj873H9fB5Sv/X//wb+3X49oiCPtqxnq4/LQka+p/uZ5tcOz/AMr/dJ//
piO7fMPfOjL9L3TbyKdJFibsUlzsdH/fAM5fyCmoRaGXGzT8Eg7wj+vf+gs7JtoylT/ADXWRDP7j
+hd/4UnFzYxXHK8/aUn/I0Qe2/e/6cjA9ilbdQDwKDPGA3pB7P8vm2RGK5uLQQGGvsunY5YWSjiV
jXnkIms+9EYbXwSclwd6w3awLu+6S/BPKoaOdsI4PmdzZnzGkigVN8+cQ5muKSvDtu1MhL4gGjng
DTee/cp81EdtGdfpicClmjL2oTzPTZ8h1DZU9tLMZN8flGszLrp7pZ8lJhhGYewpuF844q8Wa2yf
e+z+fj2nzIvmaAZisZWwGDJaYFyhPOWDNIJ2UJMDfe9V681Zx1CrLvLOMVfjwehaaFKiWz8b2xlJ
bLnUdutbvV9a6PN5nbfTMljmfhlScQYs38KGHI6daaXFuennq0tRXALlkCyMYBq+GBwODzH5Dz6O
DCJqoD0vzsb4w3VoSVEbLVziMfaQv6b+1orvGAy8njEXZiXAcmkfu8qWkVkMu1zbSk8nGUbo5Y2V
PM1rc68w0+3JRZpvxxVxQuXOZE2pyTy/1B2J3HXtJLx65BHO3BpRRqEeYg2ScsqqBSVY5/UTF5H6
YIyVPCir8dgQDflWxK7uV4mhRCAbmOD0awQhZrRpXX0XV4242ho29rlW15C5w9rbxDc/ouSuvI7I
PHLCkbgdUzlb/lD04/OgL5A5BJsuYWJI98Yd069Rou7Nq8arMKt4JWEAvsJQ7NX2wE6XTmlUSX24
00H/gaQSJWrjcQra1rgxldig/Gy4tfvhVZmUC4Ov+zPxT6ghjAMcRrAYMpixnl/LcXlOWorL1kUl
n3b8xGJzbxZ6Fi5FcaXGoj06K5W4Q7WlO93IGxaw7TRMQAwK9FCFB6ftPlPRkY01AmnV1fQ0CQdP
IrW36VmRPRKLAbZhBnDsKJiurSawC+fgSHt8Hu28OGkp7ofY4d3xEjxcvVVRFrBW+k6dGOGSHIlJ
Voez/BaSqWokR83TRbIcbHmMIfHQn+l9KJdGiTprDkhE4e1N4/jYjGm41FNxhaeL7R73eWD1TkQX
NuqqRHG+tJmWYfQFqND71HaCCR3d7coxYlhJZDkI6ld7pekegtyk5cRH1OFpnRKqxrQr2cX0QSC4
2gxvJJl/L0Umj2Jyf7pOOyjo11iuh5MGVOexYSOiG+zlKp2WNuwQaE7oAGAK8tNEVFawjcDorZ5O
IVleJ2L7tONUytQjAgssSWPmhONiaNX1675pr/vJMe6gIAavsOVXr3RPiMWaG81hbxRqRjZUy645
VSbv+cVzaisfS9sVZ0pw8nsUAMiwVtrpsVb4wkDQvpQWalfbgn1QDSBEboTuYxsMcIDUMaJiVW1v
gtohnS+5GQZ+ozZP30RZqRHh5PPzaOnGbsRW+TAK82pwiCrPU8Kq2/po93Ro1fovk+MBW3x2hfzB
eC7qTQRteTP0rgTOAPLsHAP55jx/UUiSeYlU9WcTcDwYOyc7uRJtfcY8MRjKqyszFa17sQVqlz7G
WxdYQ9ZE9VrtbY27KWB3sM9ZlrXPxqpjwGu6L7LE78zaHG/RdnoAc1eKrh3Q0Dw3l6yzLMm5Jof2
IU6zb8Q4H/Yor82pbK/tDHmZVZalVzXxPi2z/Gi2A8qv0eoOSllMz1KpqitSgRQvpT/CE5uEPVjK
4ot4q+6cJRWJtEu5/XZ5UwS1Xs5hU1rJqciAFsYCiTNoJTFcaNLp4dIM5Ti0WrnrczT0eVpyPyHG
8Q1Cw6LuoidNye3bkTXP09CNU3ZKe95nJaVOc1+wgFXN9TYbFgK2qd4RTaIFRIM5J9D07eROSnqP
0ki8Z41hFoGdEkgwWVV3Q4Hgkf38LhayrcOydDO+F6VYsfqx69RENBC29W0psH0a/eyviZmt13bX
dz9uUZk/Cx/bsdhQeEy54TvQYp9mrjgfpHyBeJnxiV9ks4MSVDuRycHhKAonnNO45hLWUTv7HgbN
xkV5EcUOWv3cDNt034qqfO7XagPN2A5pp6KixORypzQT6w7NXAK3/ma9KosJJA8iMrTLO4K0p7gy
GpgqKtV8HgPXkyy+5suG3WcXIaACSUf/Ig6SlXXyo02zHtAGz8lz9kdPU2v4tL1MT/TdUpSwdaKW
8v6Sj0lO30wjc4QdyDg4yqK86VSqnBk/8LoXbW0/GipMn0dk2ghdo4i9u5n17aCMEz03RXMWDSBO
b+TA8CKrSJ9Aptyd9bxPZl+LO/HU1hxStN3yGMiqcfocVWd2vJiWsD3hju2zQA7/aGgNMFOBzCoB
7qotQhGaWPkgCGK8n4ToHhTdqe9Fm/YPjCKIgubaAg2EHQbEjD3SeiVUHw8tcpSWG6pO4VxkD92I
/ywy4614agztuZEZl9hYNSe3XfRjtnXLB+8HioDNks3PurWNJ9d0/E34IjTQF/mUTUfvhO9I8ISc
khxlYaffFnXUEPLgL30NETSaoXQoSCM5JLvIrR/yHL1rrl7LLsbDb3MSo0UcB0KKR7d8stYy/s26
2dqturLv+zUqzW+6pwJFtSM0wwGS8U9V7CaU7EGaZhA+hRuvN1nZxGenGDHu5FBP2vThkORQeRUP
CjAApf28jIsnvRndW2RbgwRQZLF3UgSq8dh8yAlHyZqM7eXyvTLlGLk29+iccX65wxQhkjSfDG2c
A8YI/UoteRyriAl2tQ2pDAETapSU3E1k9zx13E4XCnmRD7mti9DJDfc2Ter+I+tG04fhdv24FDIc
N9iUKs+dQ2paDZcg018ytN1ucGfrxwJSXCHInoj8mHlzIKxbdTS+zdVMQ2YvtHROV/moFORdL7WT
CQrwYBaFvcti2QXdYkUUd4yRnWqfdq4+I3pG3dmbCK5dCOIkRyzsNfHyVsYZFTcyEtyXplKfE6eJ
RGzzlHTrxduEoT5nfMadV68iOXEI1T+ESDGlbMgxN9EmkRpnAAg58Py37IsPalS7GwFQnreLedb1
or43W5tqeEOktxo76pvspulUK1PzRBaHfjOPlC9a5VoHvYXUH5rPiEB+868J4XM49YKqgELXn+Y/
4kTUts4vZgmdW9WUViRaxtmmSQLTqPxUK73Cmm7W5KgWYxPUVWTO9sypZ+1xMWRhrqTlLWGi6XFr
RLdfUKfBRebJjfpHG0nxYxvaYlQCLYkR7HHCHmqR3Y3bar+Yeupez5vcPGk2eLyzSWuebAc5H20W
F9mlScUAvPofOaYBS5kjoqd8MFDy93kt9royhLYWP7jlmXwsiQ5ysbgrhk1GY45aFnrOiQ95OWm/
BR6DPcFvJzvTCTFIMv00pvzsbrWWfZGu1aHr2vGwjbZ4kQ5pPhODMFlGoiFBkc7wC8Ase6oXtywL
R2C41Wc36r2pNONzMvZ4EjeVuItQZLF27Ixl6NE7GnqMqNUuuEsNheFMEH3h/bnOs2Zt37slU8IW
LQeCouZ1hrzk+lizuaKBmaEYbgweyKm11Odd1jBs1/EJiW9ce2PRGSqbB5hAt9T9HIp5ditAV1d5
dIlb2w6Kzb7O9F3Tuema+r7t5cDa35OXabTb+DKTce1DpGZYla0OOM3ORvWxTgrwP9S4oGxbXupa
QO5mzBunOs/a0BdhmjYyjKmxeVytRMX4iAz6fsn1KlKc2N4l9dYE6mpIWDGLoAiGA+FPrUM3G6LG
S1RnsT7i1Ox9bDl4F6Y2IVKEQa4fENlvVFrexIrMcM6YsIz5wg2tkCjzK5R++yiaC1WSWPNuaeTj
ROxn4tHhPvtbzaBhDExzIteEL2KpXyvp3txW6wyZjBWo6KprA+vEMa/b8lGwBvBgYqnjADH8SucF
zGVivPPujAd0p1aQTlBn9EPNu/aCiMf9+NbqqhmUzkBDFtlk5h5J+3YYq5hHHoBofbOOmdjjkMBL
2iauP3Q5o4quTEeNw/koB2uLkLcjou4a5TRfiomV+UIx9I56ijn5QtwU+qHOU7nPTQPyKZe14rf2
WL2S9wlJ3jpbMDq9ywkCU4Zmdt3zvzhQ1Y6lJaLXWXsBF4YKZWG9V6X7WXH94lFAzzbNSLCGKoFb
laWPPHtj+ZKsRemCaqUajPUGF6Tuk8iueBb1vicidtv+YUv1+7kzjqhPzHCwtFsWhvfR/SaL+EAV
MVj07B4ykvijQgMrUmesVuvsTQDLRzfVbfTlyKC4Pgp/GObhlRf6Fk+16edD86LMJL4WMh8+rML4
mfP0NNUkfWzEpmjVtsMUh6lnUcDiWywpdvqrm9wRiootAkUIC4M7maGd435wWvu8GOOz21M8X4xt
4rlVfIW8aiJDZayuO92oeQKVzn5bFycO2IvNK3vgWbXGJqIlRX1qKQHxepYKci5EHagLyuuLtnqp
YTMUpt4excLZGOsow5B1koJk1Y4orK02H7qtUrBP0OskNfNtilPnlQdhsZ+z4r1Wa4vERzNPYYKA
/p9VohfDVjRmxEffBLHozf0QF4/zxIbIow2CJ3cHdgUWevC4tr5v4kuZs5HgKAGKVsuoaZM4D6U6
2X6iNnGgxVYe8Y0yJATsIcu3L/KghyBVKDVG2DUG+dTGt9I22Xek/awjaYS6I9LkQCDO+JmT2Oab
2mCSsSP1UG+XXYLm0ZvEolzb9uTeC3diK+pi50qyGDnjcJXR+npjgtqccCJYO1Rp1s4ajNA0KWyZ
bYmPjkByX+/Xq3jFY+SaDJhyuHal+5WPjsXwA1pZkdK8KOIEq0W+kSXdYHXk02gqD53SdL6QpuQI
6t+GwZr3LJVcr+aFXHIv1XGTNe2lkTj8hhxIc3IdU1lNrP263WhL+b4Z6uTbJHnvh4kFlOVF9UlV
Y3LOrgUS78PCvmy3/AzhZBHdLamnrR0sJAVIYZ6QbmBpQWuuDDz0WzGA8LdPyBuzoRt5sIL8m7QD
1fi38k3vgnYaYx8bXx3y6elMxCWqi6kaQseBt2yIqMM3+CA1eZAtF5liIgPSgX3RCWotlcLGmfPW
i5X4oRCfipinyFDNddcvXfa5EEWNBiA+lpP9bvfTaWBcl5pWRnPHYdwU2gNnRX8zlmN7rOwGmAKb
ejLOBgYBsR3suN4LK05804iRAw23snbDdeg8uJB1PxbE9Maz9UeRiS6srg8peJ8vB3OKuNyIY7OM
LCrxGtB72a4BPcEvs2uON8RRq16dOa+uwVOlpve8iMfNz4v4qmAe37cxyhe0JZCNVf80o4PXO5p8
qu67xZ8cqg3SqYTfK1qXbDvWvXzVtbq7wxv1OMTY0MyyYY6d3SGqUdtc02Ym/M1U9qMhCUpuiw7X
VbMGsYGKtjSwijQ5VYPIj9ZwrMSd22U2z1JF+2R9+0R4XDDMV+LQljgXRb8FhYxjLwGCMRijw6rA
RJEkaEL1CVFpJtEqpAtSPYXj2YNsPWgW/4LXLztRU3dTtBDlbrImHmkQYZFlSZBT6HLVllUcmHr+
tMT6tdon6t7pRoM7D4gHJRQrvbUuwUbP5FemFnhYunwwP4hhQByX1g+tWD4GnSTwqoJSKuqK9yhB
SkWMDuECOShGN3QHaS2dRyElYh1NuSc4/JhIl3XTIiy80aG2ShA9lWajIMd/1K2L3FtNs3qJqb5p
HDw3RuVcESHCK1qDfNCkX6jFaa7rl7HT8r1iqXQBm1121hzUUsZI7nkyXIuY4IfLdVLv9YWrHCer
G62Dc8fgoYbW6K48+kdC5+wl4E4/LiRneVPDgjlyg3qMgL8pQ9mPs6ZfetZY3lSsuGYShzD6qd28
RnXWGyn1PZ5VttOE4Dg51gqy2uHexAdlbWPv88ge7i8mY2T/r7rI5WGj8xkC3Ul5aWdVae+s2oo6
XbF+HRh1g9Lqot3eLuklzJgsGFtl6P4GYOGx83SRYhmvA0Fd76SKJb69xb4uynM7pV/2JRpg1Hnf
bEayVxxeBzkBFlil6W/aNN01tBeKod8ZbUmAaYFgaFj0KEGG1KZLGSTk+z0aRZVGi7Gc+qR3ODhI
StpW/UMW1rGKh7MWv9sT15W+ZD8Uc2S+crkCjQmwciCcnhIOUsTMejiZo0VriKMTvZVadzg5TjPy
vhAfHqNTVUXxsJFlbBMNPhR5wspZhyLeZVb1mFnuQSvw/jYle19Z5i38zrCy0wt31Z+sVP+Fm9LO
9IgbyDFM/ZJR2p3HsVHQnb6rcnpVsNpRy3oRD8hvW17EMP1QXuyJbSi2vArSuUVJgifrk3MWC6xZ
+LOud/uiXt6WzW6DdFjqoJM/nSEIXViuAaE9uyi/CD57pVHE8gYLWZpVpfoeA0l+lc3pdtakMB+3
hIe7goptwqStjPlHA021d6ersdrGvWyTLzSIW7hKdTnPa78EI5FdO/BvxhbEh/Z01jL1NI8cJgsJ
LGtBTtvWWtdVZV2l4xq6abHx7rUc07PYdsK01LcMrsFZyPsf27jf6wivF+Wnb8Ke618utxjyiYFD
81z8rtvzqL5NjQgyzsatKOug0ouf1ax3TlsyQA51fmttPXUihdp71lBNQFjpCzWryiFRkNQ7aDB5
mj/idof705XyOx1RbVV43Y626LY74ExqsZWL8kbtSiB8pT4yjsbnmTsrU2pEovH1oFhzNAmZ4VBM
0I72y9OMiXkw01OaJDz7R0UJnAWtB5TBqzCqPZXnfYgzLT1hyC6vePuXnTKa+3g0eKGI4x872uQC
3qrxdVReTXfaiRXdJFl7WMSrySdPJg9WQ+sejOoCpjnimGjbASs4LLiVf1lKRn1eclI74Y/j9F3H
zTUGonjHevTtwsMIIsTQbqknpUkiVIm8Y1seVrgHsWGE1L0XXq41gaGm2/GSP+iTqq/vNluNxiXW
TnTFj2GjtcbLyqDkSQdVBBLR2e/THl3Jpm5XePuc/RL3UKXqgE6fJoM7MeXKIYMxQHNX1qC31sDR
7Rg/PYmQK+iKtixfkLQk7eMveiu42VlAcn+bH9bE3FsZFyFS7zIas+KAaDYcOHFNhGaZ/dYWmIw7
vnO0xmMyp+sV1dDJjpD+cELDNGS2r64gKsDiqHrZ76rxdrSx4rv5QzfmG7VASfVOuN0pjxWwr/l+
HEwZ6KQSg+H9F3fnsR25kWbhV5kHGOgEbADb9IaZSe82OCySBW8CHnj6+UCVTpeqp1ujZc9OUolF
EgkEIu5/73frB5rIFtHIvrmqFEZEW8rD0DG2yF1INzi43ofUcpYOW4m5qXFLtwZZMYc3FSJYdSRv
tw76dlw4BQKCkjwInrKOFNVEJm+9qCgWQk44ChOVF6B07bwnCjAZGN7aThb6LP+Vp2GqCIYIkpLm
1LOoAGtO8FXVeI/D70WZV0vNVyy8GOjxrtR6fWk6QeloqGlzR0mwggsd7EaXECObtXuC0+au0WYj
t6ZHwaLU2fdYutuTygWt5FSFd2JUTSqU8jyea+oUWVljeAFKj+UDbiV72bce9B62U/tOxniCJ+WE
4SqTbX7y9YKFiXdQsBaqcbfxyNFZV8lIx7tOthDt/ZsGBZLdHdnApSiyciNVj8Y/FeKNzqwrIOaE
MPOIrmAzfDJsGhw6j2W+G1S76SwV742BIhMfkON61Lu7hvfyJx+uWnc5jWh4T7tgkSVYRPEMiY+Q
vU258P00/CxUGHGaRBFz2xbGJhfy3a4tcRWmUmB3mJytkzf9cyGH4RFPuFwC38fFnJTpIXQQ96lu
s5FDI/PFIJp3QhKyt3HFRrNlIbwQvnjIpsa/Gqiwuwk53XzrRK0qjHfesLI9aBcjSLHHhh6OZJHE
3XTOiavDlGiSjT7Uahnr2FTHvi2foV55h17L/A3qVM2uNsURVvvGiU6WapVN+VugqmsrYn4QCrSk
2lbaPqypOeGGwLHkMU/gAxPFHdu+ksByZr8YtFR0bOmD/nGgo/jQkhpEZ/Kty1jiIUCL7MXBKybr
aGPxvcPlHV05KWHjMMsxSjeDEVxkyn44JSe8xVbkLjRZuU+9NVQfnV23EArcYlP4zrjuKzFRYRVb
C91seS320yoLMv3WomZqbxhl/Zwb9njlUe5zLPAQfVQG0gkaUB7oDjpiZXFXZ/lHLxGyrUiaq3Kq
HxpNFyw3WjB9tBHWYi3S/S1SqXkshse4TrQ3OTQ+JyOn2RmZaG/qwApW7jQwk8ujdDtgTFs6tVcd
a78eeIWxuUjqfn54ZlJvCqyi7tgXscdT5E8iv+t3AjfJUQ9aSXKXDiK9kul7yQU4TBjrd0gMzbDU
KM5aUWaW3lac8Nf/bfEgV5mLejvFJNGzzsuPc2MfuuY0m0ADd5VidWaJsarrv5+RvJSf+V1TfX42
p7fyP8BoodObhkHoX1st9nX6+V/FdzxHfzJo/Pi63x0XmvUbDglJ+YBOzSK6rkHK8HfLBX/kIhdB
LIe9CyjNmrmbP0wXtvWbpUtvrsYxLYhtc7j1h+mCPxIW3X0ATyxYvS6xxj/MJv8H09GfeYL4jHA8
wSIGHySRNOxfy7aqAkYMpS/aImP7gATxRrnSfFDHBtkUkX1DacTWHbxwTfb9r4j4NqaS8h+Gp69v
ruuGy1vUNvlVfmXGC9gQmdGjj7pWka38QpGAquowWDC+8TaR0A1jqQ0YMcsa/2mtqADHpqzs+dXl
EMGkeWoVaLl7VbMhDtGLk/rrnOItaydJj03PfxS2eO5oCWWyESpx5EozM4VvzmA54VnSs+EdSkRB
+kiAiwfA5YNdtZunCmvwSFYoa3ZksY2PSO/6ATXQ7MJN1LGWW1pEIs5NRzBwSTVe+T6Q4mzM4OxM
FnmlQGO8xPy+Hx7nwS5WUfsN0EEE8YGpAeNl5PZwfvNOy8qQxfex0e2Ta5OpWvz9Z+//5oL6T3tC
LRxy//rxXL6NMLX+i6f0Lf+of7ZQzV/34/GUM1mL3gBS6tSt8ghyj/54PF2dvDFlN/Cs8PeB6v7H
46nzVTbxWVyBgA2lO9/ZPx5P/gjqFukqvEy/55T/zuNJpvlPj4hNwB2Su7CMmaHHgvSLIyofOo7j
ZahvuihBAQmMDMnhMenqaFEFRrglxZfia9CjF/yNH25vBNdSDEQ4WfqF0mG0JB1SZ1B4O9EwYIJe
gfO/jFyDrejkXyeBGCmeUruws97TVtafzC6sTTJhwP/p4v9YeX6mAnz9qD897V+/Ck5JHsqZvgeu
/c/mrlClSQSrXWwmE/tekDzIcizBLfCULhw08/M4jttQjeg7Bm3IxYJRl0nODwJfmFTRhYWq3PLi
d64U79aDgIe4LN18sBd62rV3lZuUtwMhEUET37//0U0+6Z8XKtumOebLOSpIsltf7tCffWkG03Y1
gzU3tSFAJ+hWde/WwfBSWIqEnlchnTowLd6K0cpvS9U/hNgrTmwa2nMEbMpcgrMB8Sey8jFWU0qM
svZ8drUO863Ay/rPEMvLPg+bl5Ees30mwu5NMyuG8+6Y5TeN2xZLjTlOvcKRua+8wpALwEzElYoG
4zUHmHIzhtGTwNcZrGg8IoCiMdP0QOo0Pxijf8t4+f9zPYEDMLO3//WScob+FvK+f//8KH4BH/z4
2n/4LE0eOIzgEmgnBOQ/VhV4fZZNfaYnBJ0FNEHw/f4wWhpQEQgNE3+C98ZGgQfkx6Jiid9YYywq
FvBHQjL+W+SD343E/3gSIWcYOJrpWOReFoaD6fPPTyIZR0UnN1A0TRZELMUISS8ejc+oPIfkhuOA
yAVJK2RW95WqrGdoKHvH6Z23SdNGiATVhx1gaOzc9lpXDUkDiUuFcKAEBgNmoPVezEAjHZ7oW9fX
b/QRRpqtrtkQPJf2bK0LmrCeD6+oBNUisjmXD/W5SL+bJunUMq39dSq86K5pqBWYQk4D+3pMsrsk
tJOS6b6NZyVbIhcsPGtMbgtVrTnXrBJoxIUTX4IBmUofGiishbEZXW2i+yGaiV45IwMLCTEUoNma
/CEtqkeVTSc4Xie9D4Mt00KsJ9omJsWWRdgV2iI316OsiRYWhXOxmTyfqErcijzZZx6H78bftyDo
gBsRA7IgIEbWu9lw8fwKPlGQBfGlLtQn9Cp23MR2OYED4Jpjqqq9Qqb/CCP9Q7narrTBpMcie5Kd
WLNLJ4CtJuKxgYt1NLfuTB1nVEt8Z8wqbZMO/VOFH3EMpnuVlJ+wDLorbAT3SSFfpkwe7AwnhRkb
H/mQcYIzwxVwsZs88o/CK+vrzm6tfWk1ayxedPTUtnWnubF3qAySRum01fTqW+3kHND9z0zXxEr5
IYPpWp2mYGTBzcJ708EjZVq1WMvWJiVRqZU9GPmHzJDknZ5ixdBI78PqNjX4D7D9kEsixWhqIDCc
evU9L9C3BupAasVMc/E2xiAZVpneMPbDqrukfYE+CZeXhBZV57oymotknr7qRs7KUYaa4uvEe+oy
cJZGG+zCKnWYmCZrs2gkBThEkRiQQnUQqU7aWYM7pJNZdTyp1gYuo4WWkywUqmXA14evY8S0gVlt
uih7ec2Jeo0Txz2CXHSZWuHM5Bde68ZEmMUUDXd/Zq2ygprJgmbHKCz2vT7Vu4Q0vh+5Zyz8l9bV
OGka3ZaKC2YMrb+DfY/cM0imgE69rDL2iS2CIYwrXMC5u7IaJKwKYBe8QoB8S6PznReDpIwMNcI8
yFHEY4ygauHw3YSFvIlrxjBsJbEkAWqt2+PoQw7pUPvFXHQi43vHIh23SlL1DesN/sRiIgtqa9aL
FsJckIW1HpR2x0yhI4untQTfvKTBAou7iq7G7Nqm2SMEU0fSyffwseabeHpqE2PFC4hsYob41Ro0
M8vwbIcT9U/WuPNd3b/E1Y79Vo60Me3HPFoLjyqPKis+IU0SPOTzWEtsY6bpvQZSYKqFzGHTZhtF
L3YHt1sLkNz5UFD8BQQGzhCrpDGQI8D97ByWnJ1ty/7aRP/aFkMJbojWmy1R+zsMXeuWFvshDHf5
4Ii1qOR3azJPHiyxcxJPb/boy3NY2riGirObBOz8cQ8tnaBaWX2wGXgS/A7joWHuREyqL85QCdpJ
aYthpp2hi+EDTXofBwGPlzcQPArMfTGzc7u+fVd4HVtLSzZlZW8dTxGY5by+KCji4Z/K95Egx8pt
62aRis+uig5kiK9DfoxdMhbMGoc3rwlz/GuEBunPvECKWVm6diRVuGzmeY3XLuyi4pFhHsw9q1OO
OrzSSIJebUxDCJuiQRNX3Ctz1A0TB9zCun9y4+kq7hX+30mQD5vQDX31bA7hdm6uQxYYbxnG8LGC
0HbyWCdNG0THvIBV4wxkrtIap3LCPACbBdpOv9I8Ob2KBMOlKV8Bxh0HSNvnKsvjtbSzfk1ogvJd
ubKb4SpIcbSO1vDu0QuaWAXzZWAMWCS1MMxWdsrgjczKLmjq66hFFTWxuy/LtoNu0gGfmXGDr0FJ
j2lYKgb3zhaqzvMQSiZQw7RjT4gwXr+5yt02qrsf9Jk1MTxphQcoUg0vY9udGI9jlGXXFAVqNYWa
dwpk355TK9cOTFpWUzT7jKmwWDWKpKGd5/k7TkmNyejM28tI70+YHgF/3EiMdCsni1aVfUGt+9A7
szn6KqfeVRrvNQAeWBqPfTDGJxO3z2vUdt6qKhhJ8aqLQHKC3PCXbJONpdvDs6hcqawF9Vs3MRXP
ymuPnWh2kcNuWC/0veyVtmWA2j/HKe9OoM0eTdO8DR1HXXC1LIrhW2rjRmNo/SI9poRSvnByYIIc
MZWn/6lpBBl8o5b4/qJzpJfXulYfmb99D0o1LoUDojT3rAORX59jqRet0AIt8ILdexnhDYpKCLaa
CB8C2ehb2vbex7qpNt6cZYC/o27AigMu+oo66A1xgGTOP5jUdzxQJlOTTtK1LxVhFdsAZKv5hvOs
sHxkYN+caj9pr20BfGmKMnUmBFvdcvLXzgERpn3R1eIm6N2QmCBJjcaBbglUmPgGxM9663mNfA71
IYRfMic9dGrTNtmc/igBle29ORGipsn85s0pkZS3CbuKBCsqERIs8sz851SJlHn7RDqweKuUZh2A
QPnM11Hw61k9A1Of3gaCY1WQz+KamHW22ojT22TyDbAQWsRk3l3FBlw3whL2ro3IZnkRxpyFGRb1
d0hC3lK0cb6kBjh5o/NkWCmMHwfQBKjjsHSOkzm+aZwMPhIvoaovztS916Jgsl6w+g5Yl5yxXym8
DjcCnOy6FxkphqH3Mfy7lr7n8CQZ5KrZIodT7EShVHnE+IQPzVbiwq8QHmCPW4ingyE/7CxSJ1E7
wzJPU0Iyb7aLajh0uE4FYas1rUiXzAjbyxC7drKulKMiZn8VIfbB0w512cxlMajN+hQydYkdqz/j
GVELLcEI6k1RcNCQOkk7R0yxew12LetTWKzJUzrPkWnka3ptwq2X5tU2HZv+W28bGsoJnNkmGJlr
xYaWYC8Hh6OnJBZi5bpwnivBriFq2dwh8dgvCTga/mLTgAUVadM2CIvoyNc4uBHOmFoxddYb0185
vNEIwXaAmrdtk72no1hq5PAZCR9BXi693JiJrV3zAKbpnHKlbbd/jbP0qMGIxMHe74kfxZe2zUg6
N8T526BkibK/ri/Vyzj5fSM1VvjYrjIG4SumqKCR2Dv0VfIF70EILm5kUbTHMp3WaRfGR70GrhQn
KUtYOvOWeYqW7SDTh9HvHmt/aqHUm1+8rGzdZuHOzPNgUxTesQj0fKMwEV00rwB47e4IVj00BN0l
EHd1M/Q9fXnOjRcee4MHkHR3DnECE1Oei7NVhxhlvXKTucO1ghQlqpNeJGxDe3+lIrb3EXiOZW1q
xYMNJypg8GMZ4x6H9KIUclOmZbT1tei2D/BF9QQSNgFCfRb5j9NEi22n5Eogq+lKPPpOec4myRug
YlXM6bGy+93gJKB02sK7GQIAmo7hb61ErCEePppOpa5kzxKK8jGDvfPxGe/QM6/vIwxqZruNvTNc
2rVs7yKNBBtPAYi25/99Qw508Gvx/mBCgbI9riqnecfmNh1a735IgivcbRvsfvVcw9szc8Ji6ocb
rQx7THAYKCfiQUn9NHh5uIzYJaY1rB7Puzawea0Eh5ysgCTm9gfZUPxuU0n06fUAvH0vPqlmfu00
j3qotCvTpdrHjqje630crFRH1Q8mdi88C91JAEEZrelgTm2+nApmDEaa3Hk2eSCvOYyKs4cscgAL
3iEFegVeqWGs9Jm2+OL6YXhlfh3hDpqOeqot2KdBrHK5pdrGy9cVxWebZKa3Mhs4WB27ct5qWoDh
KseMVFKbEdXVwLuCv0IbgJ5UDiVOuXOuU769NV1qYF4LmfNjes0msK3oKYlwvlWjwhL2dYL+W3LC
f5rw6P3bucC2ffv4TIu2/PxZdJy/5ofo6OjEMPVZFkD7R/2fmYk/REf+yEWE9IAgGPinvwp+fugD
M0+RUiVzLt/xaFSZa7z+EB1tRglzrJN8snB1WM5/R3T8Ve3ymFOYqJuUVfKNvK+6sJ9SmE5JR9lo
di0UfP0JCxejJ6AGq36o2WKxPv+koPwvuqA1S5j/UCPmFh/GknNPDLLE3GTwS+y5snAEZInRrCqf
AyWzAiBXCCT9K31i7WHqawUiwI3htNuBDD+KdizzXQm0Yi+SqRELgvvk8CPZGi+Vkaa7KIcqH4Pq
FguvMjdWCxi2yVT0KpmcgdHoyFXRe+JstcRK9/ZowvDAEbUBrOrSpKKiwzRCp0hTw7gP7ayEP9tw
iPQ6LPNDJvbjOA14l22f3dZoS7UJnJGZBdQwMoQs2slNH4bYzEyvi2/+4lrNFS+/XisHCciaa7Ud
Bjd/Vm403x/Iys3XykvVK92I5QO6jK1DohAkdeDwsCMcmNIDJNJe+Scr2BhWitao5aCXGe+GRIAw
sa5yOXAEkIkTQ5epi+AhBk+79HCwzWyGqBq5eK6GwUFg+kysRtwFiCgbONf6R911MZ681nMOgFHG
fQqbjiaa3NkNouEQDXfSPQoyQbueyAmkwwwYBGU0ihl1XXyKqbrvnBz5tvuCjrBFWv376/TVmPfL
dUKwtylWm2V4c56s/SzYTlOVliSg0cCHyV105OsQEgLQv1rgguwa9bi8sklVbvUezxHgf6xQVBq6
aUJIsxf2Vhux9HU1fgORiEe7QWr18Usg4Qzp+i9+2P/lAfAksSNez+T+jXk1+PmHTTmDAP5hlJ7n
frzgB/Z33eA9RxXYMGnZdBzp0BvNQYSrPJqaTTZ59jZNqu4vquG+vtEvV22ec7AH0BEokTP+/IPE
sVJcgbjhMEtuoLZ5RbhDhf8/sOoldIth59E7teaRdgFZQ+BJahB9duGAbkHe+YvrMn+3f/ppaDtD
AJAMJ61fPsMGyHmUIBVCceOzIY5rQh3n+PIXV//XCQsrD/hgJrAWI1rH1H9ZfuzMh9laFDUVFKMi
XpaWe3o/jX4Z2n1P32if3fi+lYCSkol5iMkXILl/E+1kr7qqL9oN0Ghsw32X+6eeYobuL4YP/7wa
m7wIDDlfWtbHmWbx893R5kbCtlyAxfbFM8EHTj/ss1r30hvgF74uxv/vdzGTczp1f/rU/wlUfAQA
0f0JCgL/4Pcv+qHX67/NTASTWhEmPKCCuci/v5DR68nzgwkGEmzooAm4Pf7Q683f5puTxYUyEh6b
eXT4h17PWxwCNn09kBHw3PDO+xszeoT5P9+k0sALAJ2EPjXLxnXNS/nPN0Ea+3E2ObSmIVyH10Nt
jocCEXYfWqWEeo48XaSrMCefGIyFIBddp4/SLj+CIn3tRvNgtM0bOpa3huNJ8GAsG3aXnYkjykHS
AsmElRTNAANVt5KZfy8jFW6n/r3Qx5E1AE+mpvpLECPNmrn/2EPhDRzeH2nlX+dSy3ahO2rLHslx
nHMvItAvRjtcZ2KMll2HeRWN6uRWkXFX9YfC1Q/YeIJDpYUPQ9R8Gl9nRtgK59yAfKJhU1v5bS15
tWNJ4rjegsLzv+leD6tYnRn5XQ0yeQZKweY2C46k/c1Vk7V7vSTd0nnJlW/gwm2d8pYBb7bN47Rd
yXZId/2UnhGxjb2vpUfiZ8+GWRTnCKNDi4yRT77LyRce2OgVBVg8tPtyiNbU3oQbKCPXmWZqB4tD
cluNu7jToPDpZr714mztJjUyb9USloQxWgZoyobz2NRiMYExrJBmF7Esl7GHjjaY5l0QDGcF3Naz
iltwUWvVljvUcXSRah8NnMhLc++K4KoT5tqN2quek+agCLLCsVtm8UyvLO9TyJLLXMkHr87yZeSb
j6P0iiV6PdRKR98ScHwwBmOD3ElL0gRJDGh9uo4JGmk1B3zf5Ifpsc7OpH85bctZP0jy0NiHM6iT
VgiGkv5dxiQjz+wJOuFkLoOQDHYNYNC2qnUM/ALOfbYc25RgVLKnfWVH2nenbOcUpe4mouYnl6og
Qw0HPkjqYwnbqi9ZzbXY9BYaIjjSS/EMXgmOaN6wVemQw/BboVV9Ri40bFjX62nu7iPcjHYZya0f
t++dxdRq1kn0GkZYwqm3zJKtpYhJ8GxshUFSRk7hLlZdvBQoK6kYX+FWwLJSABlBRpI1e9Tq5Jqz
+gWlB4BWd0/weeFb6SoZcFUZCBxG06zrWN9GJTTdiJn0qrfcbyrNtoOb4OvIDfyCek5Evo8i4GPF
oZdi5+vN7dAZe96yV2YBqVJL+kU3IiUmLZGe0jLjDffPIy+fM7IMsmTr3OouBYI0PV9pjJvXeaV2
yWCWSx8Bepxol46+tCV0hazBeh4b1E5YwV2ZJ5ugLNZy9J96ghZcigaW6QgSPHy3DO1xzHN1gD4I
9tB6p/P6raqbI+aBdylgCRP9vjdm+1jrRHeM7/aD1K9MXHDAg0DQqp3x5TIbZ9RFtI0d/VLl9FYn
w42nkSUCo3lVpAMT7/gmUMY6Ksw7ZQQ3JW61KOduQfkxZhsbSPV7IwY15yf6BtvM1hFTvLRS78ks
MDEC/7Bq/22azW+TqW4qYlGl35yastxNMdYcEUMQ1cQO/NEcVcehTBuybFLAsR9GytlW1MVdryNL
zSRA1BlQR1XbbdycBWJOMduz/y7taUFxMuvdlVW3l5bMNuXwaIrg6AfFqs7QYuyKe8rIjXv+BeJs
K9dj3S77yXjhFvXRv40zZVbZmt0S1gMWG6VpB3TCjU9i4KJiPd87lb1xivZe4Q4kbXLpdMzYCL/b
pCBk0YgGt5POLrP3UHamMnxwtR55KoLC6T1x0F65RnHqqOleuV20y459svKcRy9/CN0H9JqJQoNi
A1Ae+2pv3nRRw7o/cVjnfJMNxmNSVdvG81e1O74XCFuNReTUG5W1iWov3tV4Jtc62cbZ92WD76T0
quKmz5GaIufI0fCUMRgrCDguTR5dMtvTCt/Ugy3zazkD+TCN85QQj+e804CLq809FRcvkbRvrXRi
xAH9xXSufT1dMQ0/05nCL2wyyZlbHhcZFgeGZ+eQWoZlOXUfdWGWWzPIAKYV8U07dK/Z7OXs6dfh
M3Qfqj6/8UqS0aOPydqxszfqq0yQntVNoQT7YUYyhg2ZT47dU9/yb7UV4GKm/hV9x0NVpDkeUt6h
F/k1y8Gw4Ho/0Zw+3XVD+Fhb+TcncK68XL2PlnEdZOkzS/q+8sU+7YDjpZRPxXr7KKp2Z7S1oG6+
2qPO8ETPR0pG54A5sUfz/kAQcshDKbMr8HgPBxTTb5qj4XAJ0dcnSR922pxGw31PO6IQDIuYtlTm
Y05B2ip0QHP6cXkZeuuKOQUm9MD73tPktxkN8O+50lu0rShYxxL0c6GC16EXz26cHiYr21YFlnBe
bjAePPk+Dd0RjeISsf2dAeIl/nOCvx6rw0IG+VOux2rjBNF1ZI6PmdA+Ox3Wndc3e2vUbyHm4TBy
5M735E0vkxPdA9dZqt6Yyd4aE6FRzlH4+G3MRwT6m3o4wqyAapfIXdHrRHZng3A2AFaQDGVbSu16
Zg5434wP8NDXfJwPLF4VEMRyl5ioXp3vElgo21tOQx0fkJh45Fk2RodwWzt8DoF+1/iALRttzr6V
Z14fySItv/KbMB3x0GYNXbzKKDaRNt6kFbOcnm6bjVUk17prHbLSvYmKxOb2bemw7BjSUSIQLaM+
+FYPbrroPO1iWsl7bbgH6CABh+gpPrGjSVhwdD5DT2IrtmOqXmuC1v24LkJqG8qouI3K7Fk3kVHz
0thVhUGw10vK9eRUa1fvSJmw62raK/QJTAf1d1pedsVEkUsI1SUrhrVWucfODad9VmY8X73YWlbX
0VGlMyEGA3qKyhcHk3c7IUpi+h5pvGtscU4ajzJrik28ZuK0qE8sEfWmz8ZNOjvFyUzt7YDpn55M
r5Hjfht1sNsyaN1Fa4vLKOOtRyqq8PmcHD3mry7A0vQxH0nyVhtWeDTH4YgZJIQf2d2aZIbBIWZb
s0Qqicea2zk3ryAyQcDUSnPhtTjYhyLrtpATcbVn9htMq3TVRP0pzSex7hybniCz3mZE/JGpCYRR
5/AA6XE/qvxddQiRlRedVAC0QM966KRNtHPMvN/oTWgxO0ruNWjpBsHVLYtZu/Y7i2DmgNE+oHMC
a0fF8Jr00aaigBEkPAb2xrauVJa1i7Fm1Yj1w9hV/jL0g6d+du9PozK3xIoNxjEAAzKQXRSUIavi
SSfZQAdTgimM39sFcV6cOS6+6SVCS8X7YFOPzZm17tiZ3RWr+ciyGJ2km79JvNRo6BbomjlSEI3s
uZp41Qr4IVrToEEnEcW48QDNo4azNZrWOrXdh8YYb502eumn8WRk0VVdx2+ypUmokg0/jZ10tCiT
JrWb2lyNXsTUWpVsB3xwBCKX8VoP5Gdpts6adZHkXzJeet66JBTmyCTZXZ8qq66/aIYZr3pl3jTD
nHZhJNBXMxuIMaY7wG4nKXSX9QOxzOaY0afINL6A62F+lNLSj3Lo76bSfahB8Fea+72fLG/pzCmM
tNzAUtmEDrT5yc4KXP8mjxY1HwTb8Ci4BRStPBmoD4EiU4uCRWfsX8YmWLaW9AEL9fQACx8aLSt+
U3YUmYwzwcG/7SkSZKNMYMmr4rdkaK90nRm6OcdEJqM/O5IfooazsDTDeQIY5LtEkIVMVHvD3Ycc
7hsfjSoefD/fxyPD0sxclwxulxYRFDzSPqNydZ/XQblORvNYG+OzJkn/aSZsB2YJ94ZfXUE6uAd7
cXGT6bbOmdP2QcbH2t/TMfYVlvhWE0trBIHkQBsOZgyz3O6PVmjuA8cCrd3MTW/SXo8xmyqraK+7
FOIJ+dFPolAn/IIhewJMgh2lRYGNaIVJhlRmkSyNOWozkiL7kh9wFNPmmPg7W2M6UXr7pg6++7TD
b21JkRhvlVhjXO7XEPRU1j8lLmbulGRRqyVr4Op7zcI7Ldwm22ZN0h6S0DmTBU/XXL0Fa9EmSOIT
s3YsEB6B8HBOoLDqCPgIAnr/znJlh69ZzPE7jzizCO2ZutJT4Rm1u7HFhFOyrB7GsBFrFLT+QAXd
gVqyB19Z4JSYG6nIe+taNq912rDJRbCT0j6ULTaQPK1paCNCzVYFtpMdMfNrPG7VuiFTykx941rw
b0Q/PtcpzSvYy69DOkdpoovxmhicQpnimE2GphM9uiqnAMMFn1mYkglI8maWPI0W7L2lnB0fldfP
DhW2gp29qMy82sS0WBHFJ0SlqvS6mxBGo7k+Ue9VdFOF8TfdCKej1dqHzDaDZTerx4OpbS22O1vw
YISBHI6jMhBnM8yuw9B+a2wGYBTmkdOjXEZVxUZDOKVUfFH1eO2lWiSTeyZ4x56r4S8huV9pai3c
4tkghMPhL8D/FjKgim1qWRwONE4HQi+LHnhc3w1XXrCTccaoAEa7Y/XhlQRutCm8c/J3qmmfHLPK
NpWZbSz215xiwa6MQ9KvGy3NNkky6a+hXuQwfEo4WLoxciNCgBqJGl1hon7Tw5I9nM5XZZEjkF3C
u2Y2ROCanMB/uyts92LljBqHCI/heawvMytalc4VLrznOCTVzV4hBayT62DVovx+AifFUYS5ZyUh
cUjsUsES9MiHW6wn4MT0wex8c+9bzTXt7azNJYkyfDJhl9w65sXLY7VUyDcLQxJAGmtqYMcDEKyD
Q2XhApIU5B5C3gw7j57AL6Mb1XMehCCccFsvrJZQkKMBAcezf9OI56FX/t4orU3OQXfKzL2Tw/Kw
XPU0dLAFfTU90u3BLgaiAau3349nIgHVxpcmdB57WXhy6+UZ80hw5YlPZrCJzlNRHKNanMiCnBq2
YKGTPwAuuadj+A6k1aPe67s6DBt03po8pgVgZbwvpA5gz6uv4a/q7EwQJBEl03VqvPgFpQJtPVUc
eNvnOD5jfHqoMlusgrBOCPnTxDRhYKg5nlrswPx+PspjjkjKFmqBHepLf3IQbqkpTCvYBcLMDyDJ
wL3UHj43nuOFCc2sMfqF5r+bxlPPgthN6ibqxnBLneHzMXO8E763U9cR1qJ8eSk6/xJWHQMV1z/k
fJ8qG+l7dMLPWqqrEnK8IwDEzJYBQY8gRBPcaZgZneh5ygBvXdvlGykaZi1JDka82zQlexLMV8u2
Jg9IpGqfNZgAW8m4tril9YiYbJRhHBrCu9GU2lH0bbNq7DHZqK5jry/FeZTWfZG4TF2ZgNIJyg4A
V+YumeYt5To1iw97oh5R5tO5IpQ5GW2/batyJxz9XAJZwUe9c6r6HndftcnHN2p736SScp8M3+N0
2MeoCVkuLqpsJ+riJXZR7UPnJ3qyyFVj5nnO1VTs2iahh4Hfwu3GDps7CBvkbsw/Yb8im0nUJgLf
m3qMsUrP1zcygdiIDYujFiZFx7GW6MzMKpD5TEbbS8BM+L/zyPhehX0wj6ewtSJLbw0ASafOdrWD
Xcv46BAMgFiNFND/D3tn0hw3cnbrv+L49ujAmAAW36YmVBXnQaSoDUKUKMzzjF9/H1BuuwiWq6Lb
u3tv2AtHy+osAIlE5vue8xw1iqaE93FZNcbDXy8a/9+pB0fMf6qs/PCdPPR/3AZvZfn2Dzwm/7gK
iobG7wc32Pu/4599X0P8QQMX85aGn8Ccurt/lpkl/ggxpCVkzVCoJFP//bPKbP6h4Dgw6friulJQ
Of67yixwocjUKAQtY/HuXfkLVWZ6ux8bLho+GIMSM4NA3qUePutD6RI2UPDRmEpGrdqaXcAshupS
JZdmUGOT1kYZ4fXgrWO24kvTv6+j/mJMXWsDZ8vxY/6EuijMpZAdTK1o34xJcNoQqcA+A5xokFzo
ybgnVpqsS/mhoTbdlfEvPdcxXJsXjZD2Xp/Kq1amvxT04U8CoHb4oZ4sP2tZ9nv6wk321fbHJ1sh
rW36H6EHhLEK/RwCv/eaVBagfnPElU6VFgyF+Toq1VsS2dLaFVJPZLIFpUP2YjK+lDsu+Boo0LdA
VrdsrOVV6GKfqAywE76GSlxnCWDfCM1KjcarcRjHbRhHV2XPd9nWOn5BEP6y0EtRGOXD7hnFV3j5
3wgCWkNA3NcNiJEudDlumBvFZ3i2Wa8yOy8ncTUK1Uqa//5ZQUWOV1nQ1WvTHAuz94WTaJ9rt+No
RevWykCdCbT5PVv3Ovjpu9ajp/NLoAmDYxMs2kEtPyV+m98Sf8yaoUvxsp/S24gdWMGH/en2Xggj
5pWAVSgZhd4tury51jPlOakkULLdt1YMT1XFkwsiQZpe4r92o7kbrZACpFrm6yFmK1G5aERGal9+
Wa+TNL6VbBLsKNRAzOEZWZAbKQTdNXV+G8lFtQwHrifCaYw6BS2UOuoIs5XLsm/qfWwth6IrNolp
fa0h0GYx1bq4pSGhojFirZKXvf5iypR1OgooSkyamJYFr3hkhwtLivO110BJtAc92vsZtDGarFTT
Bv0ObglitBZcrSJp+5KW7S5w/fpex3m3IYxYJYJG6/exO1zBM4NaWpU6ScsC7+2YwOQDN6VKmJKH
sVIpSYNUkeymXhtyUz2Stdsv0gJYLgSWcMnLjJVPRsed6u4+LGUMPZD2gA2QRkG0nhTTZRF8uQZI
U3DrmJpxR9yDPzLZhQH3OVfWnM+WJJTuFB6WrqTfxrztVqlB6nGh7BU9uo9Jz8DWBbm0oAqjXA9e
uFFJ7DlYvY4oMWadRg0vqZCxmtFqQocB7Ohjk4m6VaZT6/UcK0bDB0HIAbS9NYJIY0LFv1MKILF7
b9mRwZSZlOH3aDTUDLxgqGEmecxhX7NtFEWSOIM7ppVhhfJspzQbR8pSQCBo1aLrzkDsXLdAHKPq
6+krfQeJH/SWfw/OogrpXMFYM/n3DgdPE4W+D7QXJ4uiVw2794oY9SVgCxY4lIy/HwSxfrYbX5Iu
fSmN5ub0T5jayvNfoMi09KaVVrbU6fYciGx0zdCTwlA8h0izK11NLj1f7IqCRgoNmsyNztxuk8/E
fDyMjnwvFFV+dxh9HA+MSFVC+PQc1waiUpdi6Q9PZXRTA0Tk9FGHEBttMDUFmVtG9xTqgtL7q1qU
29jAjg5phxTKjVGnF0SJPcFdXyXNRRG2T1ZmbRoV+09eXCd24Yw/pTqGaIWeAY3+Wpl6ammj3aUD
zvyxM3d5FnwPu2qHchfBtL9mNeKE47+JordWsPW/9QBiF7mmXA4F/C9+OLThtqberkBgwDDk+913
1LmPiceqGclaeQEfRVq2nQ6UpvwaVla6QO0P4b1R7nxdrxYxFChOvjlRdpBa1ILl06JMPliP/ig/
DQUWmKC0rlXMJsvM8vcpadBZjidHyMbvdv5farH/PxlbQEv9PxvrFm9xML4dyuVU/v//3DZZ5h/4
4Vgq7MnujjqO3dGfHl3ctki4hT0tW7/Tgv9Uy1n8JRxzqMs0431T9a99k4JazqJzTxud1AI8en+l
Of+xM49UxuZfQDlBnZx7tmzi5zt8jxs18BTBHHVqyd9ZvrUK0hIM1/jXlovfwxDjhvpNR9ekTK/3
wXIxjODu1HGoHM75F1mNWm14dbWfWDduY2DnB/f+2No82wn+Hg0YAFIgnMy6PRst4pIUmHGVY5Xm
tUf/YUkI3dcArsbShEi2LPUcsr3MnnBQVqXl39IL/6a4yUNqBle0HXd9ea8TVLABCPNKrsQjAX9P
Z37jdGMPFtDfv9HCxmiwcUW2M9PFKHADIK7QU3PtPkDRRa8q11g3ZBq5UJUefKV4LBR1a3jSPfIq
aE/SpEwP+1s9tC9ltd9FEnUubHfqyi/QCMI2PvPQ3hfx+W9kjqHnYFstkIR8fGq+DkAYomHlYCtm
S1PgnGvI4qRpDsZG3Ut69lXHp2jREqef2195vk45szCdXku2pQ/ZWJaaF78svuECfxipZ2bZVOYn
UWB9+nYee+LoX5jBvGl8FyeN2sH8kqgYmrHJ3fSAQjk5lRScgXRAtIZ+MlUNwIsK8sES8tDYyavT
g0+P6tNtEjKnCQ5FxIhMP+5gcLmxKMi5REnFLNOpcHmPpJfTQ8xfU6J9FFmd5rPAfUvs+MchkPAE
FGBD+g6ydUGJkDivyEHMeOYzO9/VcH5iHARbmsybY3Ham41TKySDpX7llDZ5cKmVX1VIKmHAQgQz
EjN2IiskBXGIPcxG9JWKsLw/faVCzO7m9BMUiwOjzQ3V+c/Hn2AkqRlj0iqdSKc5jW6bZMokb1+x
GQ2bOsE2tvfqbngO8kCiLu8qL140uQLihmIwBluf/ngcvLV5TAPLNjNiKhOt32GN7bYKAJkcJqBU
fetL98ot7Ou8MJMrIzVtR6EnNYYjlDddWchBiZahzRVHacRNk0sNHV5PXnWeedNGGRa70f2STZWs
OvQuJzv0lp9xKdG+WQ+RZGymcK5HdKf6srcomHd6Q5HDzW6sHOyaHoTI9iduDvDLCPq/f9lFlIo7
M9vBtFMoeCAMFqa39OtIAjKLF0+2PcBXev+qJ7BhFSjRlosQBoCopnbqGv+jfWlAOjn9ON7V0oeT
e3ocBnpdA30hu+r5zMuSxorbpMLggoV2rYZ+tGzCzkc2Od6brFpYFe5rf4IcEquUrvKc+v2U/4sE
R5Pf6ME/NY3WwfNGLJMxs5c69l6nSjBHyp4lLYfWu6qoIHulx4LMJUvPfckf5qVHcECheN+8MB1Q
rjRbPiLGytMo33qy9ev0dR57wWDSALtBqMbTmu1nB0/uDfh2JQtIhePLC2ry+arHoonfTg80X/ff
7+ckS4e8Qetam62pdMPtMmuojudyHG2pr0nN0mLLiFdbZtXCIFGDN49fAIDKi9NDH7tGgS8f6gfQ
Gl7vj2+WrGWlkgOTdyrayG+gwK84Myov7pgGZ0aanQ6mZQT2iIwgkXWVRKTZSBOVCeW1mztjihW5
IcQkj/UHj20GBmgIUPnP01d25KYKldoTiCL8A/a0wzpcgRWpddMukmk51IG+rjRzr/SonQxRr9wc
pFikIApPzlzkkdvJoBCITDpj09P8OKiUQT/sg650EjrUCFzCSx1W3kLV+/TMSMeWZYGfYloWDSAq
E1rh8PoMUNt2AXwVIH/+5g10f8xudMDXLgkYgXLf9Tuqx78KuUqXVRL9OH13j14oon12Upiv1PmU
FYXVmqXNvEEGuEgM40r49aYq+jNXeWTSCKwUQCImIwjjfbxIu4lhGLpY6bJRhdI4pk9BSRT6ANAJ
YNoj1ll7efrC3sXHs8UNabLBN5uTNBrY+bxRihKMmUTQAa25Z+HFSzWvdn5gs/oO8f0w9NCsNZHv
ROeR2kAK5ItV5euuFtmGTiGRJAMMzjM/ano5Pv0oGnyc7pFNf9q9CgRAiL6IZlVdeVObjb0orOF7
bv8oe3RA5thLa12m4WDDV+lq5BKnxz/6GIjYmnBaHO4nWfDhXDNdiM5lx0nY6MJ7YiccNxkuVZFe
E/XwGlIlXZ0e79Ps0hSFdVB5R3nhIpg99hDJeuSHA+wLUnB9aK1CEASOvPH0MNO/5sNdZZh36JhB
DRqoyexRE3YiVcGE2PAqGTi+lcv1oxWCgT4zi49djoExCtH/VJ+RZztRL23joLbZhKIWeNCNfKV0
xq3qBmdmybHLodqOOQSBNgr92YaQsPBYi00yC8IwIhbeqCh8Sv9sjfzHItenqaABgyOIHnWRxZ5w
orgdToXaCtu8r8fEAbG7NtTsMpHty3YAP8EBKkV2dvoRnRtudk0y8fIum/vEQZq0CdXyxoLm4cr4
rPHtol8+s6c+OhzHBQ7fGrteMftIpX4mq61oGY6uMMdjxzVGB0HTIg6gJo7VmcVm+vWzCTiV6jRB
h4KoQmM2MRAH+PAbYRx3YwLJw/tujMVaCuhEGNcBkbfNYG4lrzwz6qfdNI/wcNTZ24yGPBqHjMgT
hSTnPBgXSkuZuAqciLzt04/v05Qkm1EzsSCwlE7VDu3jbCEsw2MraRROPNp7tcieKa+duZpPj2wa
gneXD9FkJpnPek8QZeuOXeF4pU9zuG5TqLYlyeXK8NVDBNtIZwacEiU/PrWPI5qzSUKyOGzQdGBE
spDX8Gzbm7zMwylK/Xtl5CqKdzMNEU1YeKq7aoub6LIR0UtbqdexyLd2aPSOa2LbTtQrj6Aw/v8Y
kUIzeDt99z+tO/xQ1Pps0RE2UM2ZT68KCVTaNoUTSeGTGfdXnUZ+GZqF/26Y2XyKmsYH+9UWjoBn
SFJXtPTiPoI+2PlnFtJPM3d2QbPplMXo6MaeCwrG8UegwbZvpZu4wZQAUPT0RR3dX71vWCkt4615
//ODEzy9dtXXkdo5oZbFtEIuI8yBsNCV68oyrmQr3klRvJUDPXNMw7s/Pfqx90awUaauzfLAfz++
N10fBJ2cM8WIA5PXqbDa1yrp86//3SjTrzi4xKwOetXniIV9oF1S9FsP3rmeyJFd+GQ0MignkivM
Pfs4BPzgwq0KtNBl01/hmnmx+/FeqcJbExOGXCTxyrDhB52+rqPPzmI9ZcNCixnz08dRU9HgbM/N
3HHHHpBM2nsob+5TzqeoeNjFuAHqDlEp2zCNUeIo+uOZHzC9WR8WdiYqG3OuW9FUTpDTRD64s2E/
uL1KTKGT5Mq3rIifJVA4SxER6OYlX/oietHz4Fetxum6jhQCyICFnv4J9pGXn80GudAYRqnVzT9l
WcD0In0udzIcEA7u0bdgVO7btDch/EjmovUHjAFmfFd0pbZPkqhz6lZdE5ZmrnsKTiuqotFdNbg+
sczp3qsE3daqjTe9ba20XED6IAl0h8VwWaY0q8tsvLahUW/qVnqoSr+C5ds9DVKJtaE3Lvrejpy6
rrIVGqrIMVHjLBUCKVZ1J+G2TcevDSTlNZPBXaZShbaFJyakESLNpPgL2C7RWIxo42rRA4Go8Upk
+m1emrvQz3y0zQZsC2ScS9yNYArz+lKXIyxDI7lWtffYt+R05rgd+xJsjxVoTuQXxVLzLDTWo8Bk
INEs1ykS6mjeK7rBQbxppeJBBEjhB0ADO3fUbvxeQ+SVETvqR136oow2UbCZe1EkZedUIxq/yrIu
SYaIN4MsASzPyafFAYk6pqqVfTT5j6k4/gLw9BpU0bWWDrtACuF+VzZKrqw0LqYm4i6DxHF6Phz5
TFpwP4mEnfz0/M+PM9INU83Gu5Y7dZdOyHdMNb7n38lVcOvZ4T1/68xLeGxAKic0YDk1TIf+jwOa
ltlLhD7lTkp8xjKPCYZqSHRwlWhvjS2htnV65hI/1aYpMViYNjS6I5O58L2MePDW6SWCjagSGadF
cneA6kZrKtjhQ0Y07oIMpu9NwR+KNrLXuW3cJUnylmf1JT8tvfKQyC3c3I93ih2qKyPohxtag+mr
jqp40ygAJkIrDrozd2netp3KImhnWCZYpRRe1dkCOVhJNEDSy50qTy4tM983vVTvx8SHkJXDU7NQ
lLnhGJI7ov5qJYuQ5a45s1YcWSos0n84xVNLmIQyHx+VjmTarBsz42uDCS9GGNPhxvJH0zpztdMk
my2L6IGm9RAOA6XD2c5JqzBDdFlPcGCUfBMkllI5OHMIOrI5s1jwqBpABxLq/KhK2RE1ddlmTtSp
T1VXVks/TZ/izN9SYA0W0+5HeBqsK0zop9+wY586MX1yZMNAD/Xpo0PWhI2jPXPCKthHlvEW5+6j
USW3g5+CnDOGZRqe87dPL9GnG2owiae6AMXf2ZOLrNIa5VrhaiNkxIM7PhQEUplBZG90tztjpj92
a+kIcrqc2pafypQNoZtZb9kQaw1xK4UNADYkjxFOgdzMLiTdfNAK8QCO4YyI49iNpQ0pLPydaKX1
2awxOkEJQFdyp1UWtGzWuQpTIEaQvcoLBUXhJDSKoufTT/O9tDS7tXQbDHCmnHNpIU0vzcFiAo84
qQw+bE472tGOSgHKfOouemW8akR6Eg48CKJU4CTiwaNOvEqj6EIZBAE3E+UtMu1iTXckgSE0jEuv
1CZRpKkZawlfs1eGP3Q9p6gvVWtP6qplKjRjqVTlgxkZr+AKX8x8nFj8yhctguXQKPb1aEaSU0mk
PliZ/z3XSCieQmJpGlgXFFwBgeiRv8I/6q/LCl+taZYTsdSWVm1QPJy+Peq0Ln26PdTEqQbZcFr0
2bplEMeR272bOX2VsJkywUKq0wEsxx5cjsjz9aEBqeTK+2HaHfiSWnwjunMTVfH4IGN7qRu/WptZ
sjPGDIeHiZGik4opTE5/ERbJO6B87E0m/HMl7yMfJpsSlmWBZ0G4qM8ebE1KMfDlnK+E6FGa8nug
MY3Kqqt679LKeaoNTK4z786RQ+NUTqBoAuEEU9W8BhTHvYGkw8icstPrTdMDzFRjSomYjWxqmbm8
IVMUmBdQCEBUAWQqhZNFGOK8s13ti2EZr31XPzUtfrxOHu/CXOj7voiR0me2dOZLeuSrNG0SIEhQ
CIX7PX/l8qr2CrPRU0e26bjU4SMW+XpBjkq5hMTWT/+Yn1lPEra8paNaJNtO7ZQz36XPCw5VEfYq
4HwFPef5itqHRa5ApUpBl0QXoM2uZdknRmJY18SGprh0u4AtrEWd6/Tk/nx+0PgqI0OlEKTbfEOm
Feng3YcSEhgusTEOwXMkMyq2Q6wyyek1Oejea+n6D8xSSFQNkSJnrvnTt3g29OzoUlSB4idyzCey
HrZ44XdDRiMwb8884TPDzHtbVqvGvllEvAQYe9K4oUsyxRadKxx/+uBPVwNswmQdZZ2Y41c8GR+6
FnIjyeotdy4R0RexgtH47zwvLBGT9kVlBzh9Jg+elzpiNbeUMKPhGG3UWn/whX4tAv+VCJ/bxkMO
Rnf6osB9rjbW3xp8EkCThsG+U5tu9cHgedzWHAY8Bs8lbALaXeOGP4eoRpmffy/qYueRc760ysd0
yHZnLvzTOXO6vwdjzy48BNHok4KVEbXbbAw7Xpdiklxw6AMCmLbtY6GHX3tLeuyr/JLIgDMvyqel
dBqeVA8ECLRKaF9+vHQP4tLYkcHjtNarP6gYJOAgFDdqHG7xrZ0ZbLqWD1+c2WCzmghwTYkDtJli
TyiXLc4k5LAY+FXaT/F/OdQ0rQ8eqSujAuBomDoVQJCsw8/D6qeQU0537fQTPH5RhmLzWYDfImYr
jaY3eQHtK3OwlunrXAiA2JisOcqOwzUo1fbvXBmaEQpL1hTzMCsJJkgL0PxyZYNNelEAaHCBwyXf
uNirVvjJ4zMz9Oj1HYw3myFmF7WNmvDQAi+/NZXuqgKRXliwGdV6+zduJesMOlN2xJ8aouFAdRiq
TOooKP4XuaVfAwFblnHSsT08p4r5tCedJuO71BZNGb2W2XMjj5eMSnu6rgExphDJOijFdWMD1ihG
nJ0IiyTty+kL/PxVRoJDPZDIQmpLmB1mb4BeypJck9jlkMm8pDUmrSrXf62LBINsjvUxuSxIaVh4
8bBOa/Mhbsszh6tpKZu9gh9+wOy9aPA1dDIUSYds3GUQi61OqzG2uvvTF3rkq8GU4QRHyZrmwVxI
HBdiFEHPza0UBVS+jQgE3MW5qYly8vPlUCTEaSKzE6QVOFs9q3pk2Y7YwwpV+hYEsoucPhEbdgTL
uErXVSf7d0Ped+tBG34MeYgKg5LfivRRjeKX/BBJxS8ry2HAWRDRTSssdzWc00Vc5A8RMQUbcyy3
g1pdFJl2FfbqHdYBbJCB6HeQCdpNFxgSOmBggE3b4wpTbAljQv6F+lR1OWTox2vK3RuvTAm8JRps
0q41aJnqCENj4zLPUb0AI8m1KHCqNrF+Za3sbcvYNyDUBds2lW7bRksuIkZaZQLPwpQ8pjSaRU6r
duF2Ub1pK7u5Baaw7qAMbdtSUYHbcPVRMv7M60i/Llz9q0d9a9Uj3igM0snNpCbZTZe+YASOL3lI
34xY9A81p2Psgh6AGS0ft71XGngXXHMrctgbqhEXu66VGvLpaoDgRXjRjP02y2EW2AnyaDNuijsf
9JjTpKZ7o+uJ4iB3RQ8tEEvpBqcmodQYAnGNBq78klfNYye50kJL1RvTVXaRMqWviEE1NmWVC4RD
qvniM+4yAB1MMgGuaFIchqshkrsV4Zjune8a7TINwnKP6sVaFrxhe7+UxcKYioedH0VvEuiWvVCH
/Fou2Xo2tbsYGq9c26TbroWnhpeW4UHGSPRdic1wrYta3nWpd4lRg95PAmI30JV2nWrKgzZ4392E
6Lywewjovu0DxYQYm5cgIKzoR6rH+XU7lq8cs0cumyRl6uckQoy1o2lxuO7kbNshElqDOE34BkYD
5nPZ2gKEIwM4VLZk0i9tnFrLCXe5hqxvrNB/aOTepjdU3qdkeRc3VIAbfjE2mfF1yHW6GjhpmgtU
djBTLM3dxECxgP+oWbdOSn/flUH1RUGthnuEXEvbTFRHSTyxMkc92+tN1W8TaoneMiS1IvSyr5lV
xRtPA3XRWV13Z9Wty+lQa3ZS5V7lYpCfO8kz9p7qRbelm2tAtJvQXFR2T8SL7l4KQgZIP9a7b0Za
wlrixldrGTmPtmlTIRfbtlekK6EXUUn5mDTHKZJxYas+3iDP37TaWN01aaOCU8dgy3mMxLnWwJ4v
wS02xjy/SGhV7CS5XxuwCJyQHAz+evZkwieH0JB9NxqR7dzQuOccHT3R25QxuSNl3kFzqL/7Wo5f
CJKau0gBRrwZvq/qZD50bbG31QJvqjRI4TIKm8dgULYmBYuFmvjL2u3XudQtEw0EbezXYk8SKzkI
vXJRyAoC2jw2F51pjjeoe8tl50mbpuSZjFrDCbmomnKlNJzYkPyTEpmOdkt4UCGxpEhdd6l63vda
7sTarfm+JpoBdEctvRE/BDpRxwMdf6tz7Lk2k8plzShBwOQEmXhLLRnVjTwS9QpRsoRKrxIKtPBg
HzmS2XQQbcreJBMjzPIbCZTZlUlOyL5SeGc2RCWk60RI1QM4CGWnx5lOmjsW6R995t4QNFwtx7YS
66wlPLiVXflOIjRTW2D/9JdDItJLN+x2bVfhKPc67MjpT6MB4ETQMFCYvLDxBEuBQU2SuA2xUyrD
q7C4lN21kRr3kZZgnucEbVOFuYgiv1skuauvCgmceaTfRE14i+b4riMAynfz57wMf5ZDLsFklS6M
OL62iLE2g26vjzl0YlghuPV9f9mUyvOUNbhk7nmrxiKBQ8TY/tHLOWOVXVgivhsJmVlYQZmux0qK
V5w/viIsqlYiFfUmkpVn0+CLUbDxIdJEu7UmIxqZpuR2+PUtNbuficW8ILm3g5nj7RRfJ3Gxk5/A
bUOrr81fDNTgZnav6qK9cPPgS9roq057busRSXXZPFciefZlzuRYADkky/k9meIPkaVdSUlK8GWd
XVoBgb6SjnqxuG9r/VU3EfZ1olu740BTOth63BllsO+k2uUVe7KbssKfK6/xhG4sq7lKhbeH/TFh
oTploVCLWkFMnszt/qWbGku3Tt7ClhtoP/nA4IvcJss12FDrJjsCuH3oOWFSXXkxYHtSbXureZPj
9AvOFqKVlW4/RupULGUXL1B/htqDqUgXfP3BbzYOURkOxfNrzXsh/CbmNfef21xcaZFJ8m6HUb6L
0ltVG7e2YC3ovTi9lxTedMK+nrQWk/BgOQpxH/SKl6KtjckI98NvIRxFwoP1k6z0QHmR9OpOj/ps
xzqzaCzrG+/Ut6glRcyM1jV42lebgp/nJyT+lpbj2ffCFRtJ6a3vSRZd1Ym4KmslXoYt07Erpe0Q
63vSUJWtxj/oNTe7DT3CXQvd6FemXC4jo10HbEhWqT0RGwYBrsMaHb2o7smVfiPjtN0X9O5xFFad
J3oy0dqg+jr4fRvcGYmeltmdC7rCXyN2FhsviMY9Fcxfp7dhx8ogVPdQV0ypjWz8ZocFt3fNRhqo
lCG8uTRbH2Evgl3rRe1uBlW+QVb/5OndtrGCc2fqIwdLeu6Ue2UDzRtdq48HsIKQOIlplDlVBcTe
t7ZxLS0j6SGLwfG74lbLpd2kAkJxwDwXb0pg7IfSvKsV82KsvsuxtCLQ4PTt+Lz5RW5PbuVUFJqO
F7Mtf6eTUOFZTep4brvsVHJ0ARRKyLpPD/N5UwomjaaZjShXRg0822NHkerabhunTPyaXGgVEjqr
xHjfkucgt/4KPNiZM+HnC5NRz+gyZjoaJrQSPt5sUqgLUU/Vk84QO9BOSzbbV6NkrE5f2JGj4NTt
wotHBxLG6OyZ+mEA6TPjmcIg3nvwfhNfQtZMvnOhnrmiYzOXsajuyujUFGHOqmg6WZphbTKWSYyC
ECTVDt/V9EmviM3Q0oqmkAY7kNJybp3re07/6k9npH8PPdc5Z4QcpSTUZc4QDxdeQP/AhkBfu/mu
g6CN+5ksBN/cg3j660ftw2uevzOV1EvEufiZo7n2o1JWG4MIvaZIr9W+3p9+lMdmDCUEizeU4xPu
mo8zph+NqM9Tyk5SylFTU+44ouAybG5OD3NkFSBiUVHx7gI8ohnzcRhPzRQx0t53GjAXwn5W446W
k7YFCbKOJPOMGvTYpMHNPXlXsdJT/Z694LJoTBWUHe/BUAFbafdJ1kpbQhhfx3LiAnJ7F+6gffEK
fy/Mc4LuI/eUQelcw8OHhW/NKiWRH0dtlmQ8vjGhI1AD/QCJFyzLRtHPvImflxgZE+FUr1ORBGBW
+3hfh7xqg74sMsdvR+MiNxLAUokKuBW6wTYiVmU1VmO/tsZaPJx+okdO9gcjYxb+OHIuERolExbi
mJW1m7qHrqU7p4c4ssxMNSAe45QIiMfy4xDeKIqY0KPMMYb6An67BRCB44QhtDMDHZmdE7+Cuh3S
dN2cu/XAxZS+27HGWFH5VS3uywEkCsFq4D4vzEqcebuPTQ+87FTRsXvRk5ytnqMEthy4P3cuS4AT
CeC96rsv//TdO/KApvOhihkEcjuN5Y93rwzikWQeXjkkCd/KSZpo6Hd/YwhaAhTrsVlS0fo4RD9B
83LwAk4fDFciSQp4tNbjfzfGNEkOCrie2qfCJyKWvSf4tiFd1NG5psORB2JDMUe9ipiBb9rsfUX1
0uWUM1KntmUc48HPNofhhGD5zLfs+DiTsZeDKuL/2e1qeyvpZcE4qTk+tUn42mpQI7B/rE/fsnPj
zG6ZqXttYeTU9pDqSIsxaledZT0WVPRPj3N0hlF2+/N6ptfq4NFI5CegweN68OreyaZ2JyWEuv6N
Mcg/fjdG2sZc2N8MohTALvk+me66cdVtUZ7bYhy9DHRNNgVEk8VmVovNrcHqkSVQAK4lEPrpZdvq
29NXcWQlo9SIqAM/sMG1zBZLmTD7mKUgRc4EUsZtriaCSQG7ZrTPtfOPXo1Jf45trQbbcfrzg4ei
lG4sePypQ1QDpBhIHiEMh79+OahjNKJguG/m5Ib/MIadRXYbidRBh3RtS1mxaK12M9FK5dA6U6g+
dj3T5g9vrIkfy5y/nB1RC3YmM1Yt343VvQde5vTVHHtddHxepFVM6tZP2zyF4DvPaHk4Q3I5nSon
wEViBme0L8eGQYJio38hTlGbN+JjBCSW5/KR0UyQPFlPiZJTDySf01ejHtm18rk02Z3TPcGKMHsr
R2rhlhszAShC32QD1UR/A8J/kefFysyNjRSiQLPNVV0aO4NyjuKpwIxfIpC6qVCImEmX0Y8EFIw9
MdWJYxxVGzR0vmI/vE87QPTZuJbMaFtqzULRrlvDOPOBPPI5/nAFs+9+5VcoAWzQ9XE9xca81rrq
hHJ2pYJ019XSOX3Djo5mIGXDb8PzmZ+ZPLuRAzNnMgclwMbxhnCVheQXiz77FdjnmoTHJgE7jX8N
Nluakx4frhUwmEzAGd+DhQ8yzhTPf+eSNBqRbAxRUc52GKkf1ZXVcwN7Y1jwwixJZ3E8dO85e3th
nlmij1/Tv0ebvaFtS805zxhtzMyNqQ2OIT356pnt5vFB0HGAieHrObHPDpccSItA7XNkLBbJrFJ6
J9vZipSxM5dybJ1mx/6vUaa5crB4xu0oV6ZQacuF7kK2L8Z3skxPpvp/eTmzKZ4jjm4HIgadVstW
Fml/6otBPsXfmAYolTSC7WWK/7PDAd86i3AjZdoHVI7U/dJE4WQSEZsKQYqFfebQdfTe/Xu0uZcG
7ULQVB2jeXq17j17NWLsHiyVKf6XxadIMu3pa4pMhL7ifDKIQs4JPhmYDLIKqbcjJtA8c++OzreD
IWYzoSLZWm6lnplgqiuqylbWrHztb803nPdsPvm4ofH/ON/o5wQu3Y2Uc+qV4cs4N7J1LnMqPudm
Pvpw+MBZfHqAtMyP+Z4+mKkw+YrWtNx6oOeDUi9ruJN6cuZr+nkkamsKp99Jl6d+KkGlam7LYcBW
Z0KEaVqxqyo6JEVzE3LwPj2/P3/pGAq7GFJx7d1y//HutSoBjA3eVZIezY1VDE/IHxxf8a+lyHcS
7ZJ2bUok0ulBP08MBqXGBhYMoS5amY+DRqMdiyQd2S1E41o2n+0sBnHanZl+nz9KjGLwPRIUKiff
9MdRbKVBs53wvLpwXGMpoQGYgAZ8DlqVqoI488yOXhPHZiqiWPs/KdcLTGWGV/A+1VK0gvvnxBL9
wq5fv9+6/0+Xehzyt//9nx9Zk9blcP/mBR8pmwZP7z/TpbDa1N//cR/8+H5ImJr+zp+EKfUPDkD4
IYEtYIxEc/9vwpT5B3YsaHjIO1GS8Fz/BEwpf/AXaGZiAcCsTNflX4ApA/QUnwTM/pNNwaT4/Re4
nJ9S2diUc6QxMGrASmD/PFsnpWRs5Hiwo01H9h5YZxkWWoe7by9h5Mtg7A/YhPxYvS5R+60lSfgr
+op0+pMwe41o7r8c3Lvb39XZf6RNcoszp67+938+KWs4YoFbMqhNQ16CSzrN9YNP+OhRkI9ai1yU
3lIe/crSdqUgJNVX8u42bdrAaUVAKswkJigG2X1OVVO+S4NyPPNSIfpiqMP6MQmayPm5NRyRuOVz
0avALVbBRFTXNSyHBaGlU6BJm+3SwVMuVMX+6Zdxv+zLEvGyJQbaiSTFXlh+C9++deXLERD1rUEf
dTmMmvZVdYl0KkpAUCPQZSKC4k3j13W8AjRsX9UmIbcVHXk02/J9YdQ/XLXy1lncNpd6FFpX6MJ8
eNCDvGcHVC8rGlrWIiuD8rbCqHJv+hn15cQ0LuyGAC4XBQbSfNwDv7ReF04SNe7/Ye9MmtvWtjT7
Vypqjhvom4jKHAAgRUqkRPWSJwhZsgAcNAf9AfDra1Hvvizbke/dfJOMHNTkdravaRIEzt7722td
lU5RH0k1eQCKyyupCJoSYJaIaKvxQln2ewVInQdy8Y0XQlTByZYPRpw10Wzgvk1vY9zxUiws5RXW
LvupHNx2m1vV/FYYdrads+uyZODd6ta7pxWvrgD7nzWPahq8bcsgJzLr/FjIrMQqwlY3FsXsljxf
FnoEeEEEGs6h05Fb6Ua7bFTf9ce1ddbYUsm8LTKnf6xh+yNIr/s9ZE3Wv0rD2gcL0Kp8thcr5OFV
MBiF3K0kEp5hwrLezC5pCfFetT50bEjh+k0yaoo5tCDpIq0EuLipLz/qNSWSUekZAvepMKMhdxDz
eJnb2W8lUPbyEr7JQTOyPNl1gREVaoWFIHf9hL9Ym54aR39xPT6+Jm2x0GTIQjS3+q4t3aXVZ5+M
e9g+zIYNZAD4rmLQcdGXOokT2V0JvXdB2vt1PLvle+AnVHgG7PZAqn2zzAtoZ2c41tgTLkYnb8Jp
sUXogP2HnZ89mrmPhcAetFishKCnlc07aX0XQbLtZ0Pfk7upYnoj7BLhEHrwGNCHrNwdsjJrdlqz
fAgSJBs6aOSoFWQnU1N61MHWxmO5k0v9UvSrQaYlGXZNg2iqR+K4SwrnPp0Bm9llu/M0nXyR51fg
R70bi/hCCR3db/f6oOsbBhR3OG3gfTNki8Dc6CcEBMu8Hf0kIJzi2qc0SZfdso7BI/vyfKSt5h/W
RtfysO1hhSe5btxIt5jRyQx1FfmL11wxV3FPdVlPh5rkyflKJs+/aUhVOtFoNuQARs1dcbz0KruS
3E3i3ETlgLYe/aQ5Lm+5rhe3WuteaNhWsSIUtuYd+1SCtcZJ4yZXbjA12Y2cmGBFOcEKKuy+qc31
TGYnIDMTWvfDrGln41aXzrzuOtktcus5My/HVs1ZLu0XNyrZzk5avMD63UMvftDzxomHKYULn8Dx
X4YygczP4snqrDo/NWsuLVs5d4tYhyhdmf6bLcRYJHkdIGJpvpUetHxueER2nKzEm1ERoZkI0WfM
CxfnWwWL+4eeeeNt4I/6gzaxVGclFTHoJPHaD00mK7j3ot1qMNuw7C1T2OlNdhwM1YXtPJvgmXvW
6X2d5E2SZ7FXDuuFpUosQeDH850fiPWZxMgYqlnvH5fcDS78YNqZBs5rU+XeZzHw+Ih1g8aErKf2
PqtBC0fdVLlXqmtyAfrfYH4sSEBNJMkxINlnF4dDyQEolsK3JSYAoXzYdWan9NB35+Ku5grjnsbl
eqpmZ3jKCtIe4TrBld6Ojib2uuMlxdMaKNd/QAZW+RdEybphxTfhdM2P1W/nc05IGMl1bttiGwQ9
/RUxCHdDd0GHL1M3zrGp9QDrQT24T57UjYfEqw/mkhBh4bB/8h3VdWGXAk+3C9t4Wcx1k7eSxEhX
d+O7Ko2RhRHP2gurVrESyPJsg5CebILG4oklVIyVRW3E2BuRz9L63mo8gA/1KLD+9DNmwCCZL8fE
WjG7y9F4YNerSsJ26hfyIMiECWd083xKnfSbNSdBHXWLv3KfqJNDW6B2p2pkoxeVuonTVArxvnjO
fd5RkEHXw8des1Rx4pKZTx47eodaNlmDuzvTuk3fN8bDeeSBBoefFPils1cJg/924oaho2gMbUbS
95nfqR29uOo+Xary3nS1E993tc94/4+jPdLmXxOc76njpZu81wxoyqStFCHFXV6NFR9iDWIDCdjF
3E1c4NNa3bnu2UnUwsxGlOL5h0BY+0ZZ4JYtUG8P3dparwvzyTHC/GQM9/l5R2kwlnSbykkU7AoN
xMsy6Xc6mRy7OXqZ7T433Ifm0B3P7Hre4khLy1SEteeADxuqdIrbMU/u+Kf2QnVZFeV1wTaLbIpb
qx5IJ9W6OZLV7Nxb5hgYsog/dEY4t7W/Sdtmvand1iM5Co3ZcDWr3LiFVd5pdbox/aZ4dGTlpDtn
kdwGpnl4qBbvMNuTteUiRPac42sv1qnaBCUE8liflGRpTY3jw9KJ4pSKbr2tJ4n6aLX0i8ot10Nl
NNoTG6plpJn6hYa74uzJdC4NtSoAdEX7Wq6tHyMzs17NQapIH0Wwk4nWcnPI6oe+E+1r2urukeWW
5rTAj7sWWhdg67KJ+SxzwHvK9y7FKLxdeGzgjvesyYzYyPYgYZJDSgTWDqwCL7T2izuQE0QhdNVt
0rVLrtbCH+51s8Da4I76WTpQatY+k6NFYlOM+Fsyr29DhszNa4AY65Co9kGvRfOW2yPXIW6PkC+D
/1YsJo86TcjshJ1RL4kh9u121nOMNypLH12jnohm1qZ7a3XtiF+iXKpnAWaAXG5ZOZdOprFvl1gJ
sTdP8ux3B7+LXVYCEx6oWYfGgDNqbPVW/zHMaRoXg7tpva7Y2ppITlgu/K1qnD4y0HDeBnrZHHUA
XB8Ze3x6/PUdNNeSiyWrXSiBNuHHBVXJTvC4uhLJKGI/XfSdWbZlZLXGTMphKi/nPGhev24QaY55
UwRB8rqWBBVLpHrXjdFWFic4nW9aUtT5HqljZkdcWXKTwOjGDjLZeoq43Brtoy5L86EbKsjGU24+
lGNvY4nknZ2DOBC+NdwnkJI/8mniVuC6ituMP8wnuB19/pixX4e4T2SevZs0l+8akrwsrvyOC34m
IAkGMOFUh4NyPn09llvEr2Rk+zb4rLM0OASkSz/qXg9GiV3FNh4KofPeGkrqZFNxYcjY8oyJCF07
oLYB4CdmvEnpcsIR6ccEPtQLOBk2uaY0OWWVy7SdIBygRGtoXi259sckMCYSWa09n77+IycNLkjh
WPzVJa+K51Op5hXmAGIuOTp+jvjT4Q8gbTKWLH5yWsjmxn3HtV58ulZh75l68stsNI14AlN4FGo2
5hOIgOaVFG/z0rMIesa9CxYRjcHlh9ypeV3WST9NnPwvmrnlN8c+ivprbAMj7AXPoftqqtRVJyeI
BbbOjSldRv6rb4/pKRDsPn+9/WkwBTe20/6tVPlvK8zPv9G7bJYuT7Oh//f/8+dvfFYd//Iv7Crk
w3I7/jhXycCyh79Xnuef+V/9wf/14+v/8hc19zkJ8Y9r7ovxbfhRvZW/lNznX/L3ktunfKZMZjkD
+Aizekq7P6HOgXmGOtPnPDe3oGedf+jvRbf3BzkaIl/noAu5k/OyIcHOIaNMtf6AmsRwEcYrOQ1M
yf9K1Q3C7tfSkq172tAmaSiXWBmNtt+q3EJVBdno+myURQFc87VHvjYUMaeOk5771WYwHDaXRfrp
o/x80L1OO9M8bskB7oRYutjMmh7/Tp2CPzeXfeIU6d4sPIU6sfc2CQ00hUcAyWDKzhRkz+/mCv9z
sZsmHBf1TYockeP51Fs7I9FUm318rGERLK7bwp9e6oqTVpAoXHScvtJiSj+92Z827bIg61Ptp2Os
JU0t3OSD5UYrPJALmK4gmknhwSqkxunHBfySj21qzGiRhr01JACuzkVHTXt2Oyj9IUXiFFq5Z8Vl
5vvPQ9DqQ4wQvgao3hFt5fZRvC8DCJHFWKwtP+wezWlebhvRsNxgwXjcJbnVx35R4bxRiWSDOM+v
vca4nnkvj77q662dN5dTyyHL8oFRiKTjftpmrHCopr/i4Jh7YQ2k+QIth/OtxUIXdxQuR2F0140w
HvWEQHhVFC68TC39ZC+4Y6kpCDCPkrQfye2n3G1N7h5lHxtwJ8OiKhoEDbW2U0XbhEWqWNvIj3bf
rVu7sp3HpVoeHUiZu1bp6bHOxmrf1775Jrsadm+7DHacUwh8KxX7GbWxmtRuxdRfOnP5Sq58+XC8
tj/kdunuyX4vL7LV+u/43d70daltVEw2wifPah3UVd08XRTrMs68m4FaqXGVF4m5y/fK0YIbInFW
2DpIrTwOCdgk6vZhMLU8atxeC3OOl31jli+rnVR7vzDGGAV1d+X3yv1IO8QrdecWH3k3cqYnHD2a
twioLO04qJZDBC7YAYJFMVc85gdNbBwnKy7XCdVRNM3J1NE9gR/DxC2Jxjlt690kNcLhiV8WGAUX
s77L0pI6iuAc5aPyKFxofhzW1LEO7BXc8Vxic2A6B2JrjzJmzXiadP6zq8rrAEnLollLVDXlszko
GVdL89QneOCsbrnn9GjfU40XV57MEC4abVHp8QhmZ4wonpbluWFZqX2ZtFIendbyd0NHc8zBg/48
ayrf5kbuvfuzEE3MiWC9d/siuaxyPsA0dZdnPVH9dlbVcC8ArByqykkedFkFF0LzanAis+OjFnD4
egiG7x7jo7tCduXN3OfVi7XwlS1HqR88RMbWJh8XIW/MRWlcD5WVb2vla8+y4vE04ojmcGO2LJKA
BIT05VaauKAtIXecXm5pT33i7tWjRUkj8oYA87mPT3s1DANMtDVe5pQheA+qmzJJXgp9jrUJybSm
blqJM2R27GJPiiMnulH9GGc1s9Ji1dt2Qo4r2C3F1DLGVq3hMbWMILJre34wMAxyTox6wAebukq3
o4CUjqXq2hT9R6Jbw48h6whF5qhPqZDsAnbblW1kmfZY9K6f5Ycu1cqyv24wezvLJlX9KpZNT+sQ
FoHrJCYDxF414xPzs6s1ca13C/TEBw0s98WRtXtK+gxNWQsCuhtQ3Wh0BVJ0rgGPdJoTa7lrW7va
NWtHs+K8fn8rcud9GCiyxBzgz2LFqs6mYFPaBhV/mk1PfZZY17V2B3N9cfHveU0MC0MdxxYbXFkL
cQj8InsVwZDcwEGesLhV6XGk0QeTkbX9bdZp7nU19kO76TVrCwTrMKv8MCTelT92Mpzn+ru50P/Q
IUtMfc0GajNGZj7n1OHdPaF6I+4D/dZZZ7YQai9WGM8iy2kLxJTzvNWKtriU7Ws743G12FhNCVFe
wcfzT12ZgF/KmukG+TDa+8oST9SAI8dzssAha7ac1A3c7eFAsGCrF0YRSn325jDxPPiEBvrTDQtT
8dqt7yVJtLnpOfXqlpr2TdWYcZ1n1ueEeFIrR1pf47Tcnu+Z8BPdI2KeCTCHccXnRRPQpa+Q1/kc
Om1LT4LwzoNLN4KdD+PGL7V6V8/6/GE6RblVPU2eIF2My3nI73sbfpFHj+XBcmlUSmjMUQNHJyZw
roCRdOkODF264fptIiMn4BjWg35fdpq8m/rZpU3YvuiaX14NrfCQJ6Yf3Ke2cys1mpZ84+QMV9wb
gwozT9au94MRPLFS5m3rOttyOkA6OpXPaQN8SNpOGluEQxnOL92JnBvX4zwPUUmDqOuSgwOW5Bt4
TkjghNVx3pX61l3VBSSSOpbzcJEYGPeyKlA3cN2jziwe7XJKL9p6Qo7ctvPWtwt/2/OsfPCG9DGx
W/SUovdjWXj3k1pf1kkV91MvWkojNR1YrKp29oRNV85jth1Z04o5g8BlsFksYnuLLUV5nc7jdR9g
dzcwG14FogGkAmFpzzBxucqYP+6AXONhtHmO6SAfWLo+d1Y5D2/yhQaYp+sRL1EnaKLd+vqItGFY
agxDyU2RGNeFx/FDjv20LWxm8L43IVBxk5manRtTt3KnGorkYZzXrRjtlxU+i5WzDdbeZeeqhAdQ
bzrCvrSmzJ5QMmUOYhdzMVBG0lzQvSetTIsLDcaKGZtF5g9v9CzqmyWQN7Vhbk2OGEVZP3HrdkLb
PbsXpwFNXa6Bd0OrCYvH3A31ZD8bg4kivc92cxAcTa+9lTVOVWNajpa0IY4inmQH/EhSagt4LK5Z
PqK6CTMt3xOx7kKobqgsjXorFLuf+TOP1bdpQp5tzhQ/QeGGC5eFP9MXQvHJWYuZrY5jcE0a7owZ
zcVlX2f5ZmbhrZ+697FJs2M6BfO9prITR9G7nM3UbeYZ7k4rpB6bGBc5RPG0c+OS7SWUvewhWH5S
vLcyM+7ZEN165fmclgl8aCpxHh3VZDEDiCVO5RjcK5OJgamCH04w1sfRgNYxzfb7TEW8lbPX3Woo
7XmIJEPD2ps4EIDVaRqO9qTMLA6WJRebseTgvWlGllSGUMosX49dl5qIN/1ZFtc2YwnnWIyUjiK0
nFl4ey0YlAppmyPutJdMTM9FoPLgfVn6hfWqrzLgv60S+rkQ+veLH/L6rfrRf9VD/1Ef/a0i+o9/
/Z9RLlGS/LN6aSfrj7F763+eUH79kr/XS9YfrNEErLv4/O2XeskP/mA2SLaBTRHmgz/bAw3UOczq
bJLr5yKGHMT/q5fMP5iY8Zwi6RPwkVNl/b1W/HMIyPv2D0nHX5DGnydxrB14xIbOzQDLdnk5vw4F
SUqOZVa47nZe8KJb7BbTbXGuMHjeWhqcQHae4zFxsTb4pODaZ3pK7uWaVuZ+YhVjg9SVNEtlbSsj
v/vpffxP5pVfAJpfXhqIOyLnlIUwIyD0/DZAzb1emYPNfXtVRvJaJnXCOKgq0jqiO1FcNKpP5w3d
xmrvyVUvD/RmWAh0IR/t9URb7tccj1Vrjf2Dlk39GWnY27GtGRzeaOmdzGEwgM6kWX4Sch2asO8S
e4pWWZngrgTl0iiT5AfTyICN36yj/5JwHz5oNpSXf/5H/YLP/fZHPWcZAotPwIAJ8FvR2me4fdEE
co6hW/IwI69V24THN6uiBqvl+ZizSq2te1+DjtVpaMYrp9GmsF8yCgXMIflRG0xxk7OPd8Hsx/9g
7m1wLGs2f/FKz6/kt1fqsa7C1fn1t98DdBl13qQHeXYh1DqfROVVj74TbDrWqy6Z+KqbiZ7545zN
3XbtJvtmDRp/L1aPTJoc0jFKoJbuh0TmV+66qO1fvLrz1frLq4OnTuiFICm9BiIbv72PrmTKR93g
bJumH+7l0M4xEk4/UkZZ7aq8mJ70pbhhsJaw2YvQ0CGW9Rdhr7+BeH57ESwXnLlKvA56G799pdj/
IiPTpdaWBQmtPAJmTdGwV36zEXbxkjKPiXE6LxFNuy5m9mozrJBF6KWP60jQEnSmcVW0q8mRXOkH
zYFb1CoVWdMqwz6d5B2Vd+OEUlt2Lgx52oiOebJyR13MtkF1Kb4tfWfAKtXFE0S+8jxaK556elRR
5bFNrUw76jT1QHe5Obb0S0KbUcsEdm7MHzJLZRwVUpPUL6b3N+IvBsGEwiy3iYYsMmKUUMduMmaP
ld6WF3qnHyCsrH7IlHPdBjUixBAEwLSXXVBoYboMeiSIrT6PCWcQ0oMkV5ml0xYppybYBpO+CQzx
wBbqHHN0Nw2gIva7wmXzzTeKdpe3QFF72oUcCVMdUNc6e3yX21JtVOnQA2mAof7QtNKIWqNwIHbw
/qqhSyCpCtqJExD1J5q+C5UGJpwVYO23gNHztVadd9fIuF8M5phsmoS6PXNmudPstn9LWGETVV4f
fDaEtu0yVZdjYbKFTmeEhlLZ7ateXs81yt9+bh0mpbhUpVu6FM5w3ZpJQ73pnqWsi1EfQMtlP4Kh
LJhdtNPe0Jp7C1NIXHU0hExE1L6XqAt9XNYXr5QNuSY3uCnboCNgN+X0kvog+Dao5JVR0Gld9KmN
ptGxHqSCuMtU6iFXc1PGmb8EDwJpxmdaNiK7mrXAvSbNMDOqNYzQMxmeTBornSFq8GALDn2+xuLd
M/HozOreXZgULrXhXjidZH40D/dL1cht4bX0nnu8NKRxyiEkGPyQZSKIqZqWMQKsPIdlJXF65nyI
symzLU15Y0+Znv8w+sWJAr3Gjqh8mr3yjDVUr2UWaD8QeQEKmPuMFrT8NmdGHbmSN3mFXbFxhZtc
0PB61xY2zJM5oL+suptkGb5zwDajOWicyPcsLZLMUJCvThtHg02BTaPdrKLu45wLqepn82patdus
Fbdl4vSngnO+3bnjvixWK+LbmGztMRk+itI5OUayXqg2u66aVG0zgPigMbx3bWLEyv76mcGAmlzk
FTKgIOcTM/MuMmFMh0mWGKAZevNqnpLskzZIf829Rg8o2DLzVa2ATaRRuFsjkdMuX5ElRHLtDKRL
6bLvADxstCb4waO6D1n/HyKuSXXTLMW6LUQ+PCxgwcNUtvapBa9YL6sBnKOc4qZz2P7M6eEdnLYr
qtCpc33DU2P+Buoi+G5Vrb1nGOy+MIiwv0His8MlsPNDUvW6FY1lATooB/e+c/r1TprBes1ktwJ/
abk3fot+vlme075nNMpG34EpZrqDhJZstUbaTx0UivssSy7XpFwvZVUlt8XsrYehUmdKirszzhRc
gXwVfKVhil0RCLoZjvDzIGxkNn4WfEe/mez++LAPTBolzA125z3ebTngyLYWARxO4f1NV3ExdLBC
mArMzfNYM8MUleLrxh76WC7jp+6s6poKo9s4a1ev2DhLgjqpW4hT0PdaRN/4RTTLoUuwWWY9tzE4
IG3IaLu9zNwK0HpBy2rpteLaX1P3OSe9hBBTzfWVZIWPojF/7QOQF52W3eEqaa/tNC131K1jFlaq
vjS81o49XwUPqmZ7lPuucdczKYx1s++3rptxhNKZKwehMWdN7KT5TZqN1lZ6+bMkfJjHCH36Jq6m
EfahTdR1SCfNDO3a6C7ESp5CekN3qVs9cfxzkcQ1UUXQ4mQaMnxlgjVAus77Ksbtle0roxUvShj5
o17U+idtXXWkPP1OUDO/8pyg2ZNmcB5mRsdxnQbm3lDiM3Db+7EM4DQH48v6daLK0qbeZuywHVMc
afuCuCzpnsY7th5T2xo96Y1wq9tqHdCPSupxw73nMZVdWtZM4AMo+r4Mgq1uyubS7dRBuP2NtzjW
hvL3uqFNFWq9dKIi77q911T0xewW2Xu+eld2ind6IoQ2liMAItWELD2TPO+6QbudYIKyF78kkTXn
jHi7PNsmIvleg+OJM9ItUdW65S5dUnrJU/Pctal8M9q2ecxNUW4Yikp00FMXF6PtXOSeiSOvtAX7
lPYcWeBEdm4RpHxBbXMzB1O2t7PWu7UHP4uztS23VUmmwvyaufudfTNWgnFka3N98+SbdjBEiivJ
ie9xCWqIsZX3MZsaEIX8cRTkzI0lObXT1Gw6Jrqfi10x/2V2dhSJRw5kdmrK/0SlFJK586Pu8/LT
S0d13U5tGncN4te6WnBlG7V+mkXQ9GwLa5WMTdiVa+hpDQViPyUzKYx04PZlkIUfQz+dJ9jdFK3d
Vhvr3r/qcghKm9pPobK106LbmyKZNANO+iypygHflNb9knsdbf08KWsw622bxUrLazN0xgHcTknD
vbwYG6t6r3k4lcd2Esq7ciuL4L7hgxr/gEVDMzdn7VaPdC4guasRK9mM/HBr39Nwqw5GUo7cnwIa
xpPrDMM1IFnp7tK2xxFWIcBK97o+t+7WVFanYN8sDAA0KD8cebyeTiXDp6Nhq/Rz7JYgZxqeqXtT
cr665jIfKWA6ANRzVmOL62cAMTPvh8lYHuYlmRDFAUxMh7MYqIpXc+mfbaM0HseO+Ys9TeV1U/vc
dBcH7XZeBW96MVi7zpPWpha+xz4Z80mPL2yTFRsmP/gXwVQxKmB7KLLGzN6M61IC2OnTBY685WHH
MLAdRJo+zYxFTLnKTQaoBhKO9JgsDcMgHj22YbVTZY82JCM3PY1ZXmynRVUb7jL6FQlT62i5KHdL
JZNXjyhKtxlMr2jiyZvkssmynHtT0AngJHNjlyENiORSq/TksqAzo8eu3df7pnbVvTXZ7aU5jvCs
TJ1eRZYj4ewInHznHeCcNtZJwxlUuHeylclllk+czdYKoL4JIQeX2vS96c38clw1o4u6JM9PpplY
z5KG0TfO2taGn7J+1yxv3eAzroFsaNL7QRQk8yIv7+17r1L33XmGMMr6qWo7GSdB/pzzvrFBTdDE
FNcIBp/78yRitS0OrOfpBFn0eWMW/d3UTtZB1gszjPM0Y0R9Gg61XjDicNv6DpRILnbCXH2GIMqQ
9a5JpiQyWqTyAt13F9UoE5xokI64rLIhERvbG6fq0JSQaJwEEfkOMgxMpiwZevM2XwN0oGveFR+4
7kc6eqn7QWe9vdJ9mI20zKp9d57vZAx65HniM69eDqXLbR40iS2dcUZ72UzA9c8razfaJJgbDR0T
pKVhmCS+BkvGecbkfo2bxNfoaf0aQ5lm/aaU6r/75KxeUHi4e9tjbtUX3fJRCvE6n2da8mu8lcmG
HCqygm9uLimA165I2eYazDeRlNWe8UZ6HEgo7/JkYu2/cx6t8zRNjemxr+fmxZg4HNQzp4XYbUb5
pg2Zm1BHl/pjjeERNpGb0S3OO1es7MllM+0p4JgfVVOd9FIT13x/q2Mzm1gfR15+yoTPsmLNoFEe
Mm7ibOP6nyCc3bhSw+XUTERqC/2STEYmNkE3W8eCI/Imc9rhpjUqqFTNGZRm06xIw6QuV5BDvd98
kJVjl6+yY9lbMqwsqZF38Wv1LSgZP+n+cGslKb+kZgwb66JOngvbliLSan+4YBTTxN48VjeLZIx6
jiKyl+iGAGTpSAqChP40aRG4Zgj2tIsRRGgxY2AjMrpAC+1G+0GeeL4perHnuctdLqmHz5wAxBA2
3uQHu9G1By/utMEFl1MPcjfYfSo2ZanIvHpLgWrHGNZ+39hNf+Q9/6z1nPZvsDg7S/Z6xOxv06Ge
DX0SSqq3sr3mBAPpmepWDXkZF4X/nLbtGhHm4TBpdW9pnypiPny/nAlMezKXt4UojOMMq/LRN1c2
GG2nwCCU860k0WwnJL2CagsFav7OHWWFYlLEDLVJTtM63VNjNZFolBMGLjVqP/rZPuUGHCc4CRhU
pT6NIxLVXPz0iFMXaFcQZPSQOO1EufDEU6kyETktR04O39NByirbcaQrrmwsmGE7zOoBFee+nIdD
Z7Tl/UK0PDTLatkkjXuOp3SyfmxWOcfZ7E1TKFiIdIGSadb9MBfnVjEgTjw2etWFM/nGqwxCd2i2
3M2DxXCuZ2GbZ3GPtelNeEs8cei+CjZHOnxfW5mj6gCr4r3RfH9qSte7xm8rvldF1V9VKlAb5kEZ
R9Z+n5bi3tb84jUBbehc6KVI90FnifeBs/JzNvtqm7sqfeJgi/c5GI1DU03qbVz77mZd2j7WLXYd
z6+syPbNkFvYG2uL4wMJ33ddpTTojaXxt1XnelOk8zCAOkZK+rzWGBNSlVe5MMWPr/bJ/2/x/kUi
BsL7T32mc+LmzyTNuUf9b//7ASlo+Tb+3OH9+hV/dngNz/iD59d5ccSnjfqFm/0zEcPq2h+OqZOG
8eFMOD93eDX/DwTYFuQpNlRsbAPnHYg/IzHauTHM/lQA1QcwOEtc/0qL17d+bYqxGO6yxM1zkD0L
AFfWeRnjp70PgnUE+d1GvzeNW6u9qdM42Yr6djGvpHkFlM3S75r0sCCAOw+T3Gu4f73YrtDOwu45
KKI1O5TBJUwozu+p22+SOUw/Gfn3kfPQsd0St0Y0iZNHLwHsDwRL+wYOILy/wT1N4xGTYrpsZuvQ
BnyX7b1L5B0hDVhHbQxF8ph1rzpH9SZiBXNmqOQ/EBiLB1bmDXHp1Kc8/6YZr7AdZ/0YrLu+vSnN
G1TNoU4UxHePRgGgi9WCYA0Xe7ekhzKlWRoWcXvTt5c03v82CPnHLfPfEkZ/ez/x2fCBc2ZmleXX
91NB9ZU+Ec/7PndekAHlMNls78pavW88QCDSBfCrtK161ubBOXrWMsVCEcD86Rr8T9rjv+/Q8DIY
EMDJhVzv62eb568vo+bw3li9vd4XmflkjIZ/56R6TsVx5RAgVb58cxubJt2sRabP7oHemJFD3/Fe
Co1hq/H4z1/PeS/3p64njU5u6sCo2Oc5vx77t+0/KX0zXSyfI5zZ6VuQ8sG2X+2Xga3nSriXpoXx
x/INY/Ov37OO+TsWRPk5/D5O+mXmdPN/qTuv7ciRK12/yrwAesEjcJsJpGPSm2LxBossA+89nn6+
YEtzyGSJHJ25mdFSt6QukQETiIi9f1f9Km675tev7vy5Ov1//i/k6RGu++YNfFiVLpDFsYX374h6
rz/zT+RJh1hn4JSJFJhU4leR8z/WJeH8ZUtzCkyBwaUQiPIy/8nUs/4iBZosYRxyWDWEdBX7J1NP
/cvBUps2z/8XU+/9fMH72JYmVDTJGR++3gm642QkC9OIbze0amr6uZZ165i0Wo2gSL9oyX+QjOJe
g/sbWmLThpt4aspW2kZlJbHLWkXMeJ135EqkWwD5OxNWdecouzfv4Q9f5sfheOSgOHLZRed2mr2R
VqqY8SJuNnZv3JmB8A0YfbToEhL25ux8SbLwC9xDfupvvj2eJSPyhuUygHLxFD4amtZq5p4RIw7G
nA1rfxpqn2L9K8+Zj+lTjAQeieCSmSBll+8XHQtNVVKIudnUYdDuJC8Ij8cONuRQhTMFR5SeWU7b
3SEwqaB2DAQFj7f8pqfBrB7z2d4WlEL6yhnlam03l6oZVL6tB/uCo9WN1ef1F048Hw3PpKOQ6tJh
Z45JzPT9FSc6muzMDbNNonTndlkf57y9ckJ3xsiE9kmkDt4ADrnK6aT4aIXGvxeof71dyIXv3cuR
F0BiAx+bdBo4zQ+YaPER9StwOtNQHqwLwPyzErLExuXkHDtKscLEae9qyloQ40lI/BFzxMMUWs+q
Op6VIet3py4/8In7KpdL3vrJlTmuQMSJLhR89VShGosoiSwnzzeBnmJbCtWLRmJoWC0O34VKK75C
YW1UQCmjbuFlisuEcfX5t2KL08fDQoQclTUFANrgo5G77ZvTiYQGoda78San4vytJKislnm2IgSy
0r4YHUC5iqQiq4iz/LsSNHfBuCxegBCkQJY4Dv5QLTw3XVg3/Fh1oA2sboioMTeGM9z1UgjWS0mY
4Avx3Kq8o9Oyn6VsDLxVHwxxZ+Iwr/igQyakETziRlTeiaP7yZyQ1kfyzNIfoYDCzgAgVl/sqnOG
m9DItBdRZMlFESBn5biuuN+bOu6+tfzrG1Iw9QW0Y6wgpjSL4xU0PuChzTWoaRHnOlVwMG/aKnG3
Q99Q4XC0kiRXtcCkOi8unHGmiIlIIyTTkAYShrZ9UK+dtkmfW4xsH5qUXD2WodTwUZYt26LL5k1a
1MoW15Zy+gZLWEu2c6DOEpkdXNDBJN07diNbXbi6XGDWW/pDqlS/cga7M/A3t1eFENkxqrV2VaVq
91ufCahZpZoILrK2K7/NYdscMW5WTUreubZWGcWMvoqHhTQyWJXZ0Wic7nekj4CTSul+K1x0biti
8vLHwrGDCwydx3PNIXpt0DJ9n3VxWq+Uyhy8oiKAe92ho0jXDWHWhwhGPaIIs5x3RRZAQWqRWyAU
znvMbzPCeagYbU6XEbygftuOgj6tCKthDeXBPrpLi7t5kuntSxVHymXYW9W8jwiLnPHvdniZ0Lnp
djaTvSxrwr/JdudZSi6rCVx4yGu12WNGUnGTlkihBsGJq+c9DRIt3XO8abwg7iJrDVPH2USWla6H
uoLrh1trLi71OJ5BSrCQDbzBSGlP9na5rOH0as0Kuem9GVqJ6gVGOz3rZg2vCE0o1tppo7m2Pyzd
HJ4vbagkdCoS5KNpmlwHqVm50KJz5S4sBX3LhorZK2rKbb9PByV+sRZBOxQQ3MbtEEvukswLx7qe
FBIu90K2j0vZSG6c2fwlXrvLbQ3olsqW8wJKcF5bojvnwSW/G9matmZxFczwUo0svKf8OU9lG3uh
n13JxrZT5OmZkrn9Ljbw/USXVmVrZC7mZUBjd4WEdF7FslU+DgZKJngk17NspGv47/mWbK6bss2O
HnVaz7L1HskmfCbb8UI25iPZoqfOhcy3uOV9Kxv4hDxysKalrxtztssq2qu5bPjDr3pRQxFudAkG
ZBIWWDTQiFZCBTj9tBPZhgAIqCx51rN5XQ7TgfhB52yUcIMSRb2XSQgiKW0TLjRmauhVL/DDNXxF
7y/RZx01CWHkYBl4Tkz7RG00f4m6Zbdo4hbfJyhgLYD0oED6KjLlUi0NOodaGPlT22n7sXfyPaVD
dZ5N6CoNYHwsqIBZdJvQt6LWr3QAGNRrIDExXUlLojOKqlXwJ0BspiR9qSWGoxbG8nuSuE7OuvnY
SKwH9/rcG7riGgtmGzp6zkqeS3RIkzhRyzPxKokdYS5g45zRN1uYBEBLsUSZiE9e0D/MTeVVrzDU
mGffTEs1UK7Fl7rEqtqqBLay/oawaIdsGolrNQBcYxwDdYFLu3d0lE0PIfmhSDUEENYrOkYr5gKa
aHSTEqHmAKGZqW5yNCqLM9tKAdjUZLG+1bBiLwLi9s5iicThplAfhqjrvTKmoaOMpbM35vFYjUj5
izKLL4o8vh5jjWaj/Qr2VRL3E201XgwSC4wUQQxqF7dAtCOZdK+Q4St6qEsg0a60zGvCbJ9LkJE2
mrMJq/YnYLCzFnpTX2qEpxX0glRlCwWw/92hMnBpkUn0cpmbDB0vx4pVBdkfQdTDhGrLV8W0HM3J
dq+L3J0Pmt3VeF+bycFJHOMhYrHYkmKE3Txt4aPWTbS9wVdTCbSOEnIty2WB5rfcuHgw7wTVcdOX
KIF1YwKoXiRoW0v4NnQAcvOlmh8zNNuHTMK8dtNNT1gELL6LI3u+ipXSOHYoutk8Y/YVgS58W+GX
f1WXnAoTCSnjgLZsNAkziyzDW8AxEn+A1o3WEUh6RPm1jnWVmlyXkHWIa+Omm9rS15KFVoERfQcS
ImK27ReIrhLvZkuG8xi7JWl9DaLWPGt9EevoyaaA3x9FyzaW0Llp1C9DsRyGcnlOK9gc8NmzdcUt
0NwMXlqWJ1/kxY3bGgutNePK6PV1FkXNc44f+hbLfiglVUmrtAl9bYibqyWyL+GB3BYS7a8r/Udo
IEgcaHH6USHzIYKUiBFNW9OLhpA8VA4YdJauc6V+mSWroJH8ggApJHkDBxP1AYh6sC3SHh5CzL6d
2WOx5nE+5XMUwcAoCJWvOuWX7iQ3IcbxoYuivBJR5lcaexthh/Evu660fSdRydiN3OseSwsIwWLC
774nXjgsOxP5KTb/K7ViocpMu98ktCttpHkvtOX75+iVmzFbwFWLJGxEpFtAidUb85HThn2xLCqd
lkHnk9lNfZLdx0pXI/qAEFJJZggaIeNuyERfY+3QXwWd3VeE+poNTiMQTJowRtTDRd8SNDk8uY0S
Q/Vt0h6jijKOz+hFwpCbI/f7ki62CfnBxFehQx37wJcQ79G3INiGVl7/Si3BFHIjq3tcZrwnNGWc
tnEVhA7meDCiVlWfaoQeGyZyxXgwyITRlg6pIu4BNWeJ2OBMF1cI+DHlgw9J0oCbQq1IwzpfI6/T
L63IKq8UBJYwz/OmfAhsZVK9ypr0GlKPW9SruY7juzJOoDKhlk9K5DV28mDkBeFFyKrb323fY1Qx
KhMGF0Yq4pKQ6La6yyTXCoJfho1E0XvWkrEKVYp2BL80L2JasuYhNUIngOCQTO3WzhvrXIg4+QnZ
LAt9yBPGvrU740iQiNhVodnduHOOhV3M/vwtYQ1Yt2ZX3E596Ru5OZ1VYMrNyla7giVLDb7P6WRu
IU+MZ8iuxh2kxOo8Rqr0Ag2bE+bKagv3CVRI/M7yetoyy5fr0QmDXUEAieZVbW1s9QmLQmjepbbB
+n+md5dmDqLqYgHU6rMl9MWczleJHtrDTeyKOfL6WM3ZAm3LC53O4Ne2ybCeeset0KHkxIlzyqnW
vc4iU3ZJekxJ/yEWsSqmR23EWEWteytyvaDrVGPVAAXhaIZva34PcjL9cCitflW9mG81wCjX67Kq
wXm9di3PmkLQFvpE6ksMsz9BY6OWt3VYZCiSG7kY0DKfrTXrBrvwXLq8y2Aub+qMCbGdERVcQO0D
HKnzKYMXPha+rkXtoxLp7mPL7458OLq5Z3fZcK1RIxziMupuinhRttmcdUdnrNtvLQYGMQfqpYaP
Dwr7UM3I/TlU9UQnKOFCPkeNmV65Nw2iqjl3LsayzoNpsB+y2OIgRtTluf7qboAXuu1LLC5d8WqT
Tf7qhAAHYoaGFlk4JLDCS7uE+NU7wajQSN6pbRZlD520V5hfnRbcycV1gRDN7iF9tWJ4dWVwpEFD
rUuvBlPaNozSwCGXVg6w32mihmj7l6QL0tUU65g+6Ap7YCOdIIzMtc7CV38ISvH6dtHG9nvy6h+h
SSsJ3U3HXTr3u1qdqUKk4cQkrSccaULRxVWM44R0prClSYUuisgbQrfc29LCopJmFpGyNCsOD9E5
uOPAngAAFxZNvQmkEYYrLTH0v90xpFGGEFhmLBHmGf9+C/CuzPn3aVfvXf/vv9cl/D/ETMcF7U2x
/aFBeH/7Hw8xS3jxH/s2ey5+vqOov/7sPxqFtildtDBlV2F747UrLdX+0Si06QYKy8QnCxaBLhDv
/r9GoYCiTmwqdlKIbLG6etMopL1IvwW0wTUBH8A9/h38QsITb7sUAn9bYuBALhAVczUnjUJF6DrM
Oz3wINVs9HjeziL4okdz2j87HUL2tt/0IMBtNNcYGWKKzHO9kjuX4lMy3755/ld/X/NbB67TVsff
wwAYqDwTOkKQ+t8O0ylDGnYqBWGQjZuSJLuynL3Uch+Ust9/PtQHXr8cCy209E/EnoaE1/djuVbZ
1CrBZB6w9VmkdWelKKjjVa8OZoRQKSq2Ae+ecGsiG43z+aJ7BU+MnXy67jhvIaJ/cfsnCAGNZi6J
Fpwm8EPn2k56h1oCoaZcpsArI+WmMrJdNIY+utczRNAbvRH3ALNfWCR/NeQJ9GUCSdACHwMvV8Nv
xcywsjwu+jWeMNgZECs9uV80m/80Xd/epZxrb+YSEWe21eCG42FStE7U6BCZ6RcNZqn++PBJIBHS
+TAc9ufTiZQ481CKsOPlkrqzqMVTIcydwlhggOfYL5wPdn/Wdsna7corZPJfjS97cqefpOwakouB
pNA4/SQb0+r1NG0Czx6eKLwuly735jbbpYV7FLhKzWF8SCz3ZnTRgubiPmq7L1IzdDlZPlwCfuG4
9UH9Agx7/5jpnYnQGPLAm5HAEqDxXW+g6jjhiszn+6JaKBzDlcrx3YB8b2p6uxKQkzjrer0W+EXd
r+m/rBM+PKYC+GZ/RsQrlC3SAatxZfXlF43O016rnPx8h6/WCNggnMYMYTAFrTAqeWWzfd61yTpD
TWlip2GM7q3StmeuaZ0Xavvy+Trwp5UNi3DOcLqLvsc+0SLkgcMHNxbMxmJ8cZv8qioH8nOjm8+H
ecWQT18HQgrdAFUCGT3V6kD90AIitAMvVYHTq6uC0MwVBya/6sqNmlhYrSMZDkPkr8pRLjGYz/ju
rGD/hM1LkV1XxbJdFgtC3+JNTnhNCq6fdxbVBq1PY2Y9mqetSMINyfI7t6ovobN6SEig+ueeOhkH
lfhBBqcFvP383vDc+cNcw+8CwwsH9AO84P1cg28mUqVzXHgt7l3k5Fc0HM9Cyz2328AjsM1zVAS7
ujFgP9jtJxuOUZc+93gMunlySCjZlTL+Pk2wXkxOTla3HqfLmuk3KSbFDf7wAe1QhaQ1YuJ8p8l3
KO43WUMIzGjvliW5mRuZWimJ8YrvUJ+12rzVnWw36QPI+uLB9NkWuWxUDr58kmqcELLJytryQbTj
C1IqH5XCruGJhvzzyCVarq4vg/ypBrePjHaf4CRA2uqmn6KbeaRksly67GUOoD2A1of50XUGP2gh
89fwy0SI+BwhaF5e8ZUf+znkJG2igc28zs6+Y7Rwljvi52go6Gyn1yxVFIqHZdIPSlCsAso9XMd3
xUyks9rQAo0PcVJcDXGIkVTUXFqafo7JD5aU0dYa87OyzbZUPLfEAjwr6L9oF0wX+shna4oHKT5z
0u4yrjPLq5b0biDQa4Xjw1XimrDJ0S3ThEOkfimEsu/T+CdlFTKEZVuGsZ9VBJU5+rc44Y3a4iGR
+4JlrtzZ9TsHryXMFbYWLLRGQLcNfLmQlPbviGcr1135rMnk3BiFb9ZPwrbhOhX8I8P6CS9gV9RB
vmLb2zl2daMlOfRzdB+Lgxh1PMtiBfxTOcrfhcHNNlzaSzeNDk4U+G2XHachPECKK1eONW97xbzD
ZsYfwujQ1uMqlQxnZbkP0IVCmN1PCMRQ/J5LmZVioodzKRV195gQEFMr7rVcdZRYhWZmnIss2up2
6NeJtQvJRzb76GbED2tlkI6xbsbphS7zRton8NeKSBu2zbYn89e9Bdi9p3Lxp64BP1OZIKOWH5Na
3Va9tQJK8HMNF8nahgJnrrMkOiio2Yo0OdgWlkDOcGZgxYUsxKuCbo+0etWMi9cSzQfuuI/D/iYw
kzUcu0vBi8NtyKPR69EHoLXIzyDzCBz4hgChP1r6z2jpETDozb5vzYN81VHG/7Y5WAnlAeHGfjRH
FNnpTg2HdVaH27ZUNiZtxCFy6A67zOOh39MGvOFwfEjnxXOX4HUOdDY7mRn+pk22rfXAz6LFc/Tw
1o4i38zYXdhYbf1OYEtXSqqKhksYj7WRryZM11qDXMCRPtLkNTJPhjzfoS+5z/XpixXqT4s8dqMC
7x0bp5HT7XhpoLmLTidJVTSXDjahYTFte0v/Ytv/AP7KPQztKUb8nGCFdpoHkND+qWpiHLzRTX9H
fMWNDV6YlVeZNXutZh7iOd/1BWaOc9n7xJ9cpUX4KPdU1Qq+RSRhrNoJNzrRfXOm7BioFm4ps/f5
cv0KQZ9uRYQVoL0T8FAs4+SY2YHkFHkgXBims7WqNGwCZ3f5MVom7F+awvyn4mq0Z/uXxdAxbZ22
TkInPoQK+sWl/OmcRGCE/npQ0nAqfr9xYKQ7ZkZGxC22ajcxAUBmsbz0KYqznOaE0+FdgYnEWD/H
juy/sliY/27izes7e3MJJ09jGnIlb6GaeZYB573GoA8+8HPSOnef3+ufJgckBBMYGcNlqdt9f69D
VseK3hmY24/Z90o1z20HQZhh7brFff1GiiHwHWfGByZZ10b0ODeXpqtsUPX5btDs4cFvGhf74SY+
5D2fbdR/RQX4w7GZ/VuDCABriv9y8izskMa9A74GwRzBzDz44MpoDhU/SceVnQ0bImL8XnHvwXxQ
9LC9ff6M/lD/OaoBdsHuoVrGqwr4TWkApmxE9aS6Xq49IXrzRaD/oDHlZ8VX5d8f6h78uQwNx2fI
WMI4eRngqU6Zoh/09GSf9wZaOunOhDGcPm9pPrEifxHhosty//RAzpAyRZO6H9bRycPNbOyXu5gh
wXJ9GNb4hiLPa8KNPOii/cKKuFZ8+Yey6owXjGsMUWH4mu7kjJgpysyagEuDJHJz2JDWi7ljtrPt
jCgg6wCIvm+78HGJp01VqtselKgG/Ed55E38TD4NvsMpqAnDc2HnxzxWHqpcuZ3SyE/q9lKbkzUs
7GOcsvlF1qFrBjIFrEPaxoc2V3yzSa7zBGR8sHa1jYSWqmqenAc1q48NFy1/vpuGzZxEflcZu47d
Rsg+suj90WSPm6JHeRrrGQ8TrjOrjnwsYvZDEZ5jZLTW+u7SnAN/4BQ4L+ZBU5etoMyWX0nv8ucQ
g1VWTDczdzJ4fhz7dZ+Gj6GpeHAJ/KJLDmGU/iYPG9qNuDf76YbcYDyKJnWVJsPGrjgixu1e4xws
T1oOm203EMk9YOQFvQFl+Y2gewoeuWW3O+Di98PUu7MlnC7k+j035iHQn5Db3ixV5nPiPWtxZalA
clfyKBKgGzJgOWfTuR0VT1ofEi4Qr9GCPKhgj2wYR9oQ63mw1vI0GoCHtBWzwI2vQ06f2G6vnTLk
VOMeZwdOuMzcJqtcPsOhqy/VPKRpjiqKSB35c/HCwZAdVZ0skrAJ+3X5a1Ru8Yv+PfH8SsK8c3HX
DDOVnrU23X7TQSON2fD1dPaWIL1OS6AQ271ZHPTpHecndG6jOm/lQcZM3Adh0rC2A+OcVEnPDZ17
fDSOgdtdOsV8McSYJqVs+AnvlLmGvyCE0/xo2dOFlV8u4D5Jw6G7fSI9DZFgfiV7RiLgWIUQW6uM
w5gPWMeigmMX6szFQ7pzvczxOizHs4LitLTS64KCNXEb4SkNj40fjoaEQ3IV3cpeiJwj9jRviav2
hpHliTkot9jcbfezkx7nljhdNWe+jr5rdntMsr0uYH4KiLbNsm1gJ8h30yi9b+cYBkXKrVPygBTK
Tsw+rSndaQ0nufGOT/r+88VO+7D54feHxbsrUwrhpp2mnmCJkfTcO36ZoXIr6wHd7M8WTpVyGhSJ
uYvT8JYc8G1szts24BhouDefX8OHBZdLoGmJJSFcaxbCk/ZPqcLhUA0sO1tgmqGQDkLmKrCwOc27
L/Z6Kt3TBVA2Y/Cp0DFAhPB9er9a4ZLmq4SIixEQKYs7r6K5a1ZxG93gNOYZC8f41sQX24r8mnU4
qbWHOpqeUNPdQKUB9zP0Q1ApxyEaNxQyK2UaX2wT4tIU2rhTU3KyNmgJW9M8cFJXbOWYpPFhWNBG
dkIec+TDpUirqnDbx9ZOmykKQLmEPm5hD+Ew7R4Xm1PYtExA4PN2HJF8lHm6C4L+DFHOoXQMfHmM
g2XQP3LiG+qPm5ZPJ2+wlLaZUfMYrCIM46ThszRLPy+zsPDiCKedXIquovBbIhDk2PZyUWjzxdjJ
CjRjjSLpF2PvglVwyY/or8/HLnok5eUaC56rrkGTLqbAbyyKikoqhXKHNZa5WthrzGxuGi24VbH+
KcgEZB1+vftupqIulFs80vG+yqObXg/1FQLEnWl2L0oT/ZonUtjJCt/ZRXUl0HwPfL4KrQiYNTdo
YWxPGYLb0raQR/IGwlo5YjDyrTOoCKkci6Go/KAefFaCQxjn2zFODoEorjqLos5iu4oo1vSCGrgc
NmE9TOs2DG/qTt2wIuOt7JedOCq6e5syJi2zay3oCKHPjrVqHHRXPRfU05ni+vK7aBH4GIW5m7TZ
Y5odZop9w+YTpc7orWHTVdGhSsZN2oQ3cpl1KudewyLJ6QBsG5BYREgIu/jlbrKLpyyFSQO+hfDc
qrNdp7MpLs3ObvmDvk3Xtehu9cqSWzCaHMP96didjIG3SGlHrdZFtbEzdUusijJdh+J3nzl4pFS8
XDOIDpmS7lJwaUPMngXi3arFMwok3LD7CyPLrgGtdg7Z7LLwTliUFwqpSu1egFkFHmlKg83DMh+q
ObvuOufB0iOk0uKmZnH23T5nwRL5VdgGaMxInJRY/YR6DhuljcaKppMLodgppg0hmfXslOiH+3H0
oTl40oigqJw91rdIH3tUb5TxnLczzYWJwJq5UpfgDOPOAy3/Q+bYd23L6aReJiy2Jnw1HEgpSW1I
B6jku1sM0cbA0aEHIoEqFB2aIvzi7PyHlUOokDYclzMhjqonvXoo8rhWtqrjCSRGJbin3Hht+Qma
Bclkg//5qvhxOBnpyZnfIH2bHvLJcGqMRg/iCAVS1p/J8wkWBL4oimc506vpSwLsx43ApPuItTlV
GR1Q+6R9NstoOdscYQKw6GcU2E2MoWS6qFt6NutYS5/UObolOPoYR/kuJhticpPr13v+t6RN/z0A
8H+CJP5vVBG4vI5/bfd79Vw8589vpU2a/IF/IIOO85fGSsNro60gXXt5df+UEBh/QWcGBJCRfcSN
YUP1TwmB+xeCJiocFRMc+PZMtf+SEPD7qEWpEkyUT8QKi3/LvOq18fq21AffksRl/gacJnvc72vO
wnLc1nQn06+7KNq4SABudWfG5GWxa08Xk47JC2vPAN3QWAf0wm7cCuc5C7ne0VDU1NNpGq1JDBnI
q4J02HVhTdt6IvDDhRyxtSN+T2jjo+04U7F/86Cv/r7Mt2jga0jzydVzOEHEQ8cZtyJDnl7elINa
hn7TDVzDzxRbXOVREJ+5+CMm6zycY68rrO9l0qqY3UkbGyctosOMCQQdOuJ6MUmMrW0iomIzqPFm
SXgIk9mnq7rL0wP+QKPkCz+1UXljIX9+BPuFuRNDI0HWqnqcIkhL0PENWMOjoD1rRKCErjp7nNs7
jwOm7XdFVF6oQx7vylJpyelWcB7shb7BkzM5a/J8+qK/dFq0ynfIRIIm76A+Add6/zysRs0Jz4HO
LJp8ussqVgJU73V4FrhRs5pjI30E0tSnVd8ML5+/iw+ImtTh0T3TaV7iNYbk7v3YMFXzUJAb4fcj
f1vwjr/vSIn2SiHrTSxiaBxkntNLSvYwPCjwcQ9YJ/74/DJOV2YEyvhFkUhtmDwB7bR1VUY4DZKF
TE7UYOCK0WBhq47Zb8URD6aeL3ueQ7z6fMjT3iFDAvBLgRCYtBQCvL9xYliCvqtpRYlRxZrVFo8o
729aUXw10Me3y0DoU4QN+AvL4GTXKSooINZid76ZQMFZkchSbgOcuTcQX00gnwa/lEboAEWJ9VXj
R6Jc7780ahAWA8LwuM8PcVMBbzasqp6IoKArt3lVV76wi9QTbej4mdrcVUUQrCZMpltteZBsxC+e
8p9uXj5oqiEewoen3Cq40ODJ3PmlFTyqQfk81fZjYsCmq2llj52GVsb+4lQhi5uTm4ZpwJqNrw9m
badTOgZfUIs+7sgfaq19HCPOtFNRfVHmfZw/7Oss5hwkgDVZg9/Pn34y27ZwsJ1wUuJscBbCW2ru
WkT2VC6fT9UPUh6az5DfTXYWeY5grXg/lmOPmH4jdeI1mmd97dzXmvVLgeC5JnCoWi1J48NkwpEH
cq/etd++GP7j1wnVhFBvtkOHvdA6WSOQWqKpMxi+M/SfTVoe1al5ctTuyQj7nRZA+q7CACNc20Ny
f6sq7tOY4KprLTqW5RMBZSGuJMQWxevU+f75tf3hLby7tJOPC51ENAQhl+ZYLvWIe0U74IVXs/t8
mD8skzyCVwzUYHlivXz/Bmwlx11PX/BDNKdbp2u3ojQeMskCFX3vt0qCgWGENTw1Kky9eTVOeMx+
fg0fpzWXwAKN5Jpjie6cnCbjBF+Usp+YBKIufQdFhDdWRv3FnZ52DiS7QidJwJVKPunR+f5G1TLJ
8lEdGCVx7sPZueuy7qFgt22m1v/8hv40rfiA0AmyPNI3PWmcJmbmqrXVN76xVM1uCZ3HuMQqW8cz
ZjtQWuF7pM9fPMQ/3Z4hT3Ya7HJSF07eo9tomj0lLaHRVX8X4qm7sqPmpTMdSPfGz8/v70+fLd0S
UAEcI1UdM5P3z7ImK0xHXND42HFRnin1tLZEmZPjAbc8oqLdwsoZMLMXj2VIqg787S/e5h/nLUaM
3K0pTPrhJ99HPwaKWnd1A/XBRJDeamcxHkUbYhO8ae5/zbyWo6YlKLlJIefcikNwo3zxzP94EQik
Wf+xSmMTOnnRyF3KWo8K7Mmm8tFAdT+Dcc9ad1dp1QNHuyv2roXAgN9m5K6MqeTY/l8H+z+cNzW5
Pr3fEARxqXSmpFJUMKvfv4chT/Ke1mzjD+2ABmpQjm6qllscLmgZWsWmJZ14SDEYsmscTSa81hX4
vFbkKTo9lw4aQzGTzmcS0h7UlP+UsqqHIYfqfX6hHycn7sewijiRcJGacTI5VVE40YKKl43LvI9B
CQ6JK7YOotrVMpB19floH5dOthKkoXBWTOboafh8O+p23yUZdnpWO/xM0/gWL0L81pWvjrcf/Gwh
/hGZAofRduBL0pZ8//yTJNDSKTVV0GgdL5XqcSE0B+CjvZpCzpVxgOl02Mz4/+cF+k/wXMtVxx2B
VF5P65lkLWxtErxFvCJ1njoaebtuNLHTKXKcty0OE5j8XzcD78fM8KPGGKnxqm5Gf9aba0edfoQw
uT9/eqfvClYMUBD3wqfNrDpdjce+iOwKP3e/p4DyLSsX11NIS1+QaoF3ZfHVuny6+v89Hm5RVJ4U
kqcd3SjvkkGtmsVvOJ2flYlqXbchDJzP7+p0SZajQGMCP3aZhZxZ37+pzIy1HG784mN6jiSkil6W
KX7qzOrY5tiVYj3/xYCnnyYDGtSBdI811aAAkRf0phScqjESyApnXycF9LGqU92P+vpZb7QfWoZA
JB9In0pKs/hi3A80UTkwZ2Is+RgfhtjJnWLE2CWdEJOf1TivV+xCemncBZ2TrlI8hg46IsDESu7F
8juyxS2WRJe2KI4BJ6ClzB8BWxMcVqPyi7Xy9KPksigUWKMcgFJoayebPOE7XVvwLfhujVtnAI9m
T6vPXbsQbfafv+tTHw0E7cAD6msBBC8PAtv7Z5/OSt9l+MixBobZulmKcB0a5E84eEBhipf6i6Nj
lLZozxZ5k1irt2sqP4WOvIntGd3MbIxfPr+mP0wHKNUwWKSfhma8ruRvpkNfmxFjpZOfICvZoAnB
yr9ukWM6yzOyx8ekR88cxlm0+XzcD1s1CD6bJJWgxRIsi4b3z4KeDev5BAltbtPfiEhhBrkO9kee
OxUx3rXJAlmvL8/sjJgSkgEbZ1Xndffz88uwTYZ5u1PJy9DJqcNRRGXBPH0lfYbEIewV+u7ZaPy0
quB7OsSXo6r328DpfqVjb98NnG1CjIHd8KZJqnmXZYuX6250rYhmj/RFHPshLXdTA8RmkkeBWFwh
Xqc2caY2laW8dgAILpGOW/vUXLS9W5DyV6pZ8d3KYcqVxqI+ddWibwOzdLd91GPX3xT1BmvNdt0C
aBB5Q1O5HfKLciy2NdK8tT6jVkIppu/RWr8UiuMc4M8bz6g/p5suL7nI3sRwCl1uoesP9WhMN3NG
GqUgg2in2611UWM/h5w6Ky/zFtVFhAreR46NDHggaMQLx3E6z1J0SZ1AsoSGqBFn06il96lTJtYW
kaexfPExflzj2RixLkCozxL1oT2NPIa4jKwZfNy1rJ8C8+x7XQuKXb6oD1bj/iML/V8bJshJ9v7t
8+I5rVFi0WH8sCYpcz0nVk8rPCyMOys073mHL6VTPYFapKtYCjaXdodc0Q9n5cfnU08KGk4Htx14
Q5oGb54Mj5PVII+XQkRwQYi7DYOHXqv0VR47locZQfAjRmoXExFRY6mTKdONPQbjN0IYk7soa5yz
0IEWOCQDEzGZlLMux3h7pWQEAa2bukRrF8jVLIXJeoPgRl8jWiNFw+EXqVYLfc4oNfSfJHd+fk8f
VxOTDxe3F+JeIW6dcoAB92e3GeFKYLKGqWjVxFeNG4tLUU3MHTsK9hg4QxaAUKp/MXU4CMij9cnb
pOnB7sUVQPc5/ZYjEK8QC4DODyJ8DzappFrBl8r3eikQCVeVXX0vY5KJVkM4OXuES1a+Imcpv/xP
9s6rN3JkTdN/ZbD3LJAMWmB3gWUapjKllFeZG0Ll6MmgN79+H9bpOi2lNNLUnKsZTAENVEOVimQw
zGdeE5h58X104vhjWFiYXY1xfFY0Ji6LgRlQQUK29QANdPrkWBDwdNn/zLpROyaR0xz0VMuOzqCR
OVVBAZizj5DgaztgIlslnsor0LCfC007qnam7XS9NA7SKWGcD/n97OaPokAqG4fy8kzQHfoIx9r+
Ag9NrmRZLpLuAk1bqPXYQOnVVZvp9oqIxb2hIyqPg6E3Dsr9HVKFyBEKfDqyehc5iX5XqnZZrnsF
MUzu2x06oTgstqrmJ4GFnC/cO08UsurpGk/Npygvh3vqNu4mhTRdb6DAoXVaJSHAfpjJ7kYKlYnI
oUOex03WXC48fzQ+y748gCSGB2k3/fyopJ3ySJyt3TWDMB/NsYIPqgAzLcEGY1eTtJr8PMLoXM+I
HSMR2GVblJFnPKYhhGaBM11jNVmueqkESPXqNnXyBNphpNs2FNUOXRJF9Kobeo45m+CP21Ksm6qo
jnVINXmbVkWwiqZkvMCzoFybkRpW20Sirr0KFEW30KhomQtoZXd522ITNISq/Iysstw2VV7GniYU
96jFmrxoOmyG0zouvjiiig4mEhHbrIRk6oaWjkIjUhM9uLpkU5cIJuDAVOSfiWVMiIk1zkIR3Ogd
epH2onfbbSaBN9uUJslOj6v0OwDR7goKIA3n1M092HK4rudjAghUj8EIxgM9hBloqopLa6PmLLUJ
ynQkNSRBVaUD5Z1G67Z3LWC0jaPsceQzf4ztJBsCCZVu5EzGS6utpczlY73lYD8K2dxv+6ASZ1NN
UrwtrZ5eBU4wKbE7qgvg9Ryn2qlwA4GpRShQJj1mo8BW8NisYt9w4u6IxEe8j5LQ2WU1/HFV0aMa
KIyL3VE4ZNN+tqfwGvwxMimmdM9TAYFvTuJbDTXI88qUhd/KWn2oMR+Dfy9NpNonLM5rVcs3alx0
+7FOq3VVWC7ERLffjrVjf4k7C+YtlmTVyphTBN9STGLjrsCITymmi0ChG67rCsZgau7q+wG3nBWa
ziCpnG49j5bCJgO3jauP3Bul7T6AagCoE5jjTa0QX6CD61QX9ZQF27KHHt5PNjPSase2CCv0XnTj
IrAQlquaYV+mmn0sy9pZjTAR1pbbxj5mb13r1VCrLQQ3TGUPXKA6mlZS37JNPnd2jaDp0jBWyCn8
ttbtM7dN3b3qxMpuNtt4PZuKfRenrb0Zw8D9NGrJeDNG+vxNZrzMPhycreTQvEmpL190qmzXRZY6
R3ybrQvbDvqLupvtrzq3wDe3UHh1QZ58kmaqIz7FOx2a1Npk46JPHI8gEknVyoMm3QiseJum6yav
Sf0mIE0XuFDRrYrp595BpiVoQLJ0pyE7tIpjtTo4iC9dKilmx6LBtg6E8U05ivgQjEm57Snsb3U7
mJCxcJQNcqPWagQ3c0C+G2JznjwO1ugCIQkSZaUqqBpnlnlt5Q2XkazdjY4ZylVMinpVhGmAOn0O
sdfTZ2W+bMtZgOOwAcwXWkmwmMBmKzGSSGPgER1cpNjsG6CVw32hVBsEUObbGEXyo52wfhmipm7a
S89KUtRlgTAsuP7lFkS5gHZX3/UBCUmsl8Mm4K79nNl8dtG9+6x3dXJAA9X6jjw7zPxqKA/ClrGf
I0SxyQsYAV5cp2q4GpiIT6Vq8B21sS+OWGNDgwj6fZUhIBA54WXvOvUWR41qj06jPMZp5lwrCUxw
yAnVTYcBxJe5buKP1mRM14Ub3RZDqfywZtvg7FmwZ7LTjmJSc8DuPdCBae6ubDzytDMl1LrpQhZw
cTvZYMg54sZsX4JvqTV04wvnhmKK3M95qm+tyeHD9Ons+95G83sDUHTA/K0L+3FXYJJ1jbPF6G6x
GezWzPBgkiJqhQbyTk/GNUomijdUWE74CEUjSJPCsfbwARDjKq16XMxnTW6xtiuuZWrhH+FUVrmq
k/oecM6wiurauixx+fyRaMr4cXFnYOimH7a9NgYfhYL2OQ5dODsMTV9+SqiOw4zA3BjR6tFEx8it
UySKotZFUE39Pnelven6dtumJmaiqEqkiMyYF0j3Jx8XMwg/DuwE5VYMXFfcMsMVxfH+i50q6WOq
5tD45Rhu80KgquOOg96i6qI3WCnWyvxZMfqiWhtp68gVvx5UfThz3qjZ2eCK7Jr+aPlzLgQIfNMu
MCl0u+HeGsV0JZWeqkiInE1hYB/u6QkwPS1KKmzOC6AQFj2ZVPpIcMGWIT15HFy9PaIONt4HgSvn
7agp0TEoDfFDVeOv0u7ty7A16++KzIgTO7gM9+PAmUJ3Fo9kqY1ENal07Pt51ukelqZ6lBIRJjfp
dAqPLW6Oqm4DqknxzUuS7HM3q+6q72u8X4sGmWDIMHUZAnzqD+Q7DUL3ioaXR3jAw/XaMvvCc/vK
PVdGNmsfquKMqqMD3DcgwfE1bEHPhQQhpJhjcQMuSvdVbWjXER3IL2OCgd4D7PfPU2xE6pZLGsvb
rl6CC6PnBTUluzOK3P0EZyckDt/lY40YskXO40N9v8oGpYDebrYkMJFeccuJBmgq8h41V7td0Edg
TpzxahiCCKn2JQpyuxCKeiTNsxJt4RnKel7ttBFmHt/xgnClueIgzcA02Q+5ucQxdeYeLIF/hJr0
14MWxluu7uQwtvNB7fIQtlHl3CVE02auNr7dEVKj5o0IQpTtuoUcNqGJ4JHmNV6n2x+LIN8MEb2p
TrE1LmT9Z8Ca2plmMXtSzU0gRPYmVzprK6Mcx++gwNiyHD5ZSafsMoQXvHGQDGim0QMzlH7Nqwhi
bYFhRerY4bFyK6Jrxz1LzX5ExURvLlvDsc66pWhUg/f7aFk5kOMs5ASqg+lBVTGSLG22Sokc15Ch
gKENaglMfkTqYyxRiRmd9EwVwq869BlEM5QbWe5iCXXCCJM7NnMGP2s+pijU47Qi000ziavWGlR2
vmZcO4EGBNIc8YYcpxicbBwVl+kgpyt9lk2+rWsZHSeNE9SkYXiNkEPpz9CKj/OUXHK3dSDyUPHZ
RQhsgAQkHB0st4EyhZC1y0F3bY4dvVSM4c+TJq5uBoGDuaPl3wJcvQ9ZRgFrbXXgg8flByo0wXBl
YDbvaWWobSL8tBaNGmfTjGmN1LWGAEFfjftoGE3qYWF3z+859OyuPeap7VK119rHMH+c7Bg7zTYd
1iWrFnueiYhMAKKtjAxeXRUk53pnWpxYkncYBtUmDvIjxgraUTFYmwkxhoJ/8i5ognEbNfA/8T41
+PjwTVjYGo5mNB1xJp3RBNGGM3VIxb2C2Nt5VoTTTY9L7ZloU/UqRJjN73WVJKfsUsVaa+ow5msa
prCMNG06t2c996vamO4tfEVB/JbJjZEsgtZVbjQru9dxxUHRwbwQYZEKD5GtRdFWYdXPJG4IMtjV
gR5JXENKm4Tt1TGIRK+btWRaYQCRbt2ojzahQPtiNaC4iaK9mH/goCOHdW65CKHNYdATp1do8qIF
Jlg6Tl1+SbA1vO2VVJ6hkDSW2zAYHCyXDdFfN5I8FwLzjOUESmHHvtTHbaUrEqYMonLuqqzn/K7L
EuU8EwbUw26GDZSUmkLNiBom+Jp1Z8zACxECRQvIGG8QuzMfYaSg8leZxpZKFjrco4rldqzaKF84
g2xApUwy8wfDdBDzH5V9OItkq6VFchNnFspdleZ+xtC++Jj3CvYK1hD75XLna1FB+AKhLvZmxIgs
r7VLBwkgIkHMzEjCGhleqlaBzLc1x7um1AsquabcjJlSYWntroredPHQVLEaaEwHM2Es73t6QVM7
T5sct4mt5ipOsGqw2dwMsbB3fRS2G2vK5LeJ5bVWQ9vcBo5ib02ixkXPfELXDcK9cmXmIVJUSifh
/AOmaQ2kw9I5RzQDPyD1scSrcm3VjrYPklbSGcPiQFLnxju4xah0LqSXxCCVqsxeN4NJUCfGCGU4
bMTVNKy3mc7LKQdrX7nTkdae9jBL5btdJOFDP4j4a9+q6nbuwvxbp+TAO9QUTCeSNDdD1oX7xiyj
80npOdtR/VpHEltS0xj00BsKV7uFVBePKwk5d1KWr9RYVF767Nxpa016pqgLzJCwUqiVvjrvHd0f
BDFd20plV8m02hS63e1Vqtf+aLrBXptF5odKK9cajn7r0JFs1kVDXw+L4dBxWHmjrMlflAaJGZf2
+Sqaa3AiFF13ZusC/iVisOmHlAgaeWkVtnc6AteAjpHIhHuXR9UmHTK/piRy4apUaGth7jWMY/xZ
QKrNQtExi5iRng1jh4GomCxMR0X/0dDT4UxKBduSoMlYvwW2TFTYioOSu9x3tb7uo7vZXPgeKlKN
HnoR8hhkDu0byX3q9RDwZFIIEoHkLhzi4CzQ1HBdUJKgAjHdhk1s7ac+xNfLwXt3qSF3Z4HQ+m0h
8oXNWYCxUjmS3KzMUbhWZ7li0kqfykC5condN0kypCgfYhgmJwr23FFJo9nnddoeu5F0kWtn1bui
/xbSqV8RQX92dXC6U2ZRjAKwdxUuEkxURgxvsStb9UEAsxfAmdU2w3YOEncjlPJsnmuubEP5hG8v
4kbRj0JbbAeMJYkbSn3dJrO1GWfcqogWXL9ucRPqugij+Gq+6ws+LKJkhjKjqWehFm8SleYVucqq
6dN+XQ5hRRlkmtmxbrKRka1sSxX7OIk9RESrwouQ3vSrMR3OnYSKn26A8A2cIIFvPd1NtSjWqo34
LCoV9oUm8H0zY3kuijTepOBbPTPS0BCbVFon8XhRJICg5zC7CVCX9EzsW1hiLfHuCAlWveclPLZh
8sBEPUxmuhuM2gc5fhiQo72ouJGNTV+HslrHyAgGIOaES4gyT67pdTYqRI6hjFciS5q9hs4ASlY4
HXNSDl5lmPhaxYhuXzlzPV4bcTVKT2K4c4PxQuVBx9OPDhn9j9gFg65qxceZHmXpGSnGaE1I8cSF
nAIhqg1XQRx0fjK6xjf2ExJuy7GPwZiOjB7Yek9SLFqF5JZF4bbg9rDpzizs8rRefOw1cefM2P4N
eS6PJqA+D5TXR1RI47XtTil4L20+INyDfBlvcxcj/LWKXUFm5vYNkZAYVpkWks/Hwv2iN/N9BoB+
k5G1c4smFFqm5DvFCUDlbnyvj0oHGDPqV3bWfu8CrIFrRCYHg+Sa8qZ+Zeq9voFtrV5EtuFcQ6Fy
jnGklWtNdskObFx+DBXtDPErByWjLIhA/UPe8ZwsfgimqeT6Ts1jG7X6RSbD7KhW2Ca2FeICg/jk
hBq2YQWxA5KhEKPHOmdzwaO3MD/+ZGvjuNO6ZtXTKD/2hAag+9rxqzso8qZMRroGFqlLMGvznho3
/QNw2BXMCVuiWVg1IOL1/KhUSXDRRpn71S6htgGsLF1YWJFCNS0DUFCvwqpQuCki1YrvW4o8GIlA
b9C/mbPNBZVpi0YACbI49qpBQByG4VqqXfRoUxM5VOyJa5t3cAiHqjgUqpictTPbzQ/XmiKGixLa
ElPb7opkCi9tG9VDkzv5O0Qz5VbWIv0ZyHw6H7NQfm5ykd6g0NXj/6dS0bIrGvbTgE8o5ugdDf9G
Xy8W8Rt8mVk8ZWiuRV05bEW9/hTqzXSnFXHtj6jv3CPoXiIm2mHp2HZxBG2EwCdM1OTcRkxxsxD6
DkWJrcyGfGf0CH2sA9KiIfl5a6yQbcX+WkTlvNYZ+qItxpgOWg2tvPplTZIA3WoMZzthJQMssG+P
mD0LL+yn6KoLlPwWu8R6V8cmUQ1UNtqlFXJm9ATIj8abWCsQ9K1cjUJ7qtXmYzjHFCpAVLqbPh95
TfC4lOSgtxwvumNn6GFwT832IBNvNE33rrIgTFUCK4I5y42HYhLhR4XQxi5RAnDSqsS+SRfK2qmq
ErftkWsinxV3JXGqeogbQRnNHkNsAawbKnor1SAlpuVPaHKbUn0kUDO3lVX5o6gTAMfOWRhzgTlO
7dlapK40jWXSudmXNqf40OAbTRNC+SlSUGVqJKlw58Kb587YUNbeRTQbVuiIFmvFCSn6Ouy5Km0f
Yqc6Y+t23+qOYk2dDQ16O5B/VKDAsqyoCAZoWFZRDPeRR/dwYjMxW1FKP7LdcjOPWbvO+rQ9i6hi
r00u2R9qwBXdmrm+NWbThFSjuSuzw7WqI9DD45LAZHD7Ax7o8nwBgJ5Rr1dWSqib6xpd4MYz4L6v
IrfIVhGf24sKiAVTR6WPEmxz2yGd7VG+6i9kyEGBZK52l3adu1E7gbd3bxYRUW5IYtQ4GPFYjap4
gFYtFtPoXFeUtc5/JdxTVAz3YVRo50KE/dpoktZTpzLaOUkGs7QfnEPcYEVgoH4AH2k7ITUcehXY
dl8v9e5WM7Tc7w0EOShWZ4oHADrxRZ+5O2PoMJkSrfyMA439WCRx+qnW2uaBuhrSH0M8hck60aPy
kPdj8z2gS3DACVWgyUCZeCLiOa+w4LhywzTxiym8mpwiWYtiih7e7vW8oGEvuAixkN0gOdPbPwUZ
DTSj0kjVq41mJMZKaapFgda9L1Jq0pm8LAJN3pp8q3t6Lj+4ngha9Fy1geqJzHy0lnB6CB3LtytS
/UzNYBgl5b4p59BL4yKivoZe1dvf+ZUOvMk5D5BEWDR8aXjTQnrS7jaoMAWDSEFvwhC5n+LRXcFQ
iUgCZLrKDIBazXLi6F35PRJspIamwSHJG+NCOkXjzTqgT4Kj91yZX/bNTNSVeEsOfpP4fZyAxoRa
ILdrh9VGp+TdgDShH3UdkGCi1RthpIUbtFc1SvYeIGlpMT7vmEFaxBcBewZgeMAgnk+Hbc6saKjU
m7nUsr1b4lE5WWOfYLNk38lEPAJPv5/AE0OvTnpSBAJ1eOCp11ZQ07KFvZuSaFF6SC9oRDrHITbK
M7uaxHrGWuUz1OoS+Ky6NKlqjWYCJlVrmh0/a8C3HhVtm0gN7jL5jP4tqKtjUHS5p0ltU0SD6+fY
L61M2vNIbBf5N2WCNWBjELxHMzLlXphL0m7LuqMcgxF3P/ef61SD9BPkna8kjViDJ8qIZvLPDtQD
nAMSzfo2s3eQ+qYAbszh9OOdBbbARZ7NqAnqDjaKC7Zh0ck4mVF3KkGMDsBFpQLTeagn38W54Ugl
PvVRQqUaVFl2dNc5Ssxxk36PNUtdoUY+pO/0Q18AGwBW6JgBAPKhhYNAxfNX2/MTGXdquWknYV1b
AWxRaFrD1a/n/SOy079CY3omm/hfSBCR1/5PQOQLOcT/V3dfQUz+KNq4nc6+/5//xb/+LYDofoCV
8At/CxtHY9/9k+Zkqx/QVMEGxYDKDIlg+dFvpxT9g8WRZQKMUIG22gs56rdTio42IiACsCsoINom
eNP/+7+fASCak/9/ShR6oXUG/gmGEyEJKEUAMdYJOkxxknaylRQPAZR2rk3qUBZxQLgbTNCZ2LwO
+RnnNsUYRwn3GlTi2TexeFtJBSmkuJH9Xo3pJIU1xsBGhp5sPFbapYwT2a019GT2dRnERwt9iht9
cIrb3mmccqtbGD/8+cL8j7Hw/quZ9XCGv7H0WHMY9fwbIpz/5j3WX7vvzxYin/29EDWEM8FlW8Ak
Fj6ODjrltxKn9gEPG/ATAuzuXyKdvxei/WHh1ME6pz+1SGVyqvxeiNYHQKdCd+kFmsDZTeuPFuIp
MgcOpwHmFEQevkFg+5bj7clF3elUmGVSTwSIuX0bj11DU9WZSpQdZvWrkC6OqmafBttB1XCznZ18
8tphQuA5RW3pDHEveROnwwAYAmlYfGyA9EUoCgF+xeLka6oHGcIR+NJ60O2cd7Qgf/HHnt4CEBgR
RLG4CEAXso+Y96ffXoH2SzRoDuuoM6dH+oL6bWqZE1UcF4XvyHXrB60nvSqzIMYTNtfXFtXySR3A
ODIrxhkKJ1CIFU6CkmyWqfI6hZJwGFHLI4Y62pozXXWtGD6JetEeqmahXNHKm5E8COaNZWc1jmcU
eT7N1ITUyzAr6PSo+OlcW0kSnQd6QW8IkZqYRN0YY6+dcIVsyGLew+Wcopx+TQVKnGAM0ezDH+f5
VGgdEXlmYaNoaGZA/hLZXjeqCvhKSGBPlvrVP+b36el1iqVdhoIVg2bUEs8Yp7yvuMwNDU7iiN7R
BAWgkOq+UQIAVC7NOLsJbD/siuv/OWf+urR4k28dNGEXZ9mz00XjE7+PF/0DBoVksmhSYbeDOu/f
x4v4ANbNhI1qmcBuxaLm8ft4cT5AGOBccRam4JJT/H28OB80fhshCvzuX9LBf3K8vCBIOIucJyKL
LmAx0Gr6yT035z0tZyvEwFWgxG+qAL9o6G7Q8vtWuu1XJ3auu2rSdpGeyn3TY7E8GVRTnszYK+v1
BQaWUGC57Q1rIUvQuTjNRuji2g5mMutOqOqhc/q9U+Q/miS5G5UG202Fgh99E68syvNmMUB+Z/wX
G4bxkYkCgMu1z6F9Mgvsf6k1QIDxoSEeXVNwAhRhpChe5mY0YrIyt7knFG3mjEJ1BVdtp1JMD7ub
YTsgh+G1Oe5jaFmErqRMkkRrq+oyBGHo52aZlOX6fzbbX5uNi/Tf32zLTf74vWyexZR84q/NZrof
kMCGPAY/4pcrKDvqr7ucH8EBclBkRZ/LQQyMV/x7s4kPhJSII0NW5e3zT/7ebOID/Fxax+xgYTrw
eP5ks70oFPClEO9elGrYa7TilyviyV1eJG5T6NJQVompndNmCdt1QqNnM6dmADSuG8HAEhEbVNBo
F2WrhqxbWUWGWbdeTkVzH7VT89Oce7w5otpVHztKPcM2akUbb7XAQc8H/4X70iySi9rKZvGPffJH
Sc5/z1iSIO2NZbc6SWOWf/3XkrOND6A4kSj95Rn7j0P8t1yD8YFTVeeEB9fPubIUM/5acjpHP9kF
7CTCgUWegdX4O3wkMdKRLYTgayOlaIg/WXGnua/Kb4IBDa+GpU074yR4LKu2TZu27f2mcaZtLbQQ
3SB9/sdp9Cx5ehpunEY2yyhcRwaVL3YfHNHnyzpJ3AGWUo5puuF+M1vE/ugaGasQLNg71Kf3Rjo5
p4GyUncHKe4rshfeWNFRxYQiWWOm7W6evOFX7qRTDDUPtWx5WCoErvDUTiJXzJUygxZvh0WQEuIR
ZyJTRO8CY7Y2kn7vutLPG7XZcuA0nwd8qIkQ/nmwvTL+K6/OhIWxzCrajoQQzydV0+vAzZSh861O
tzyQxzS4AvHXRfLvvrrXRkELg8VhEoi84NySxjoKYuYdlkLC2SZJF4EZd8U79/srrw3C09+jnLy2
RkaNFqRVh0Yb1txJWEb7IJiqtdCQi/vjabMoG9BU/aV24pxMWyE6GdKnbX0q2u5lZrT2LZFW8U6A
/cq0UetFdxv6Fnz/03ihs3HgyqTR+tJpjQMI4wCTtWZ8Z5SlMvU0eWIJQksjbOR8IAE0T4qhZas7
QwkQzw/1oj4DVkTHsVIdDPwyex8SO646O0LZMgZy+eezuMimE4FC0sL47/niUxPFztuibf2umxA2
Lg0J+ALg79ujvFwWqH4gb0HgxZfFJPb5KPaslnGV69KnQl6uSige58DSrJVWzfU72vWvDQVRwoBB
RjitnsoYBC45ZyNH2ttabu9nvbPP8tKqj5Vtvqcx83JtAA2i2Ahf3uCdneZ52CV2Utb0dnLOY8+l
wXERl+F7fgTvjaI9nzuBhIzR5pn0UQQQu5Lm7AHk4nvP8tq0PX2Wk0OwRYgL6ThQAbZAKqto6nxV
KnqyVWbikj9fDGgaUYAhDGO9n5wRcZ5MOWL1DEUxemdG+uC5ihmvE6Cpf3xG8IaeDLXsuydhWB9E
bUAvHS2UiYagHZpIPsb6j3/teU42r9WJSpY4KPoyyR0fxRfbiwZFWzdN375zvC736/NzguchRkU4
ge36qxb19HlY7gGdaKf0k8as/bDNzV2stvk2dvJvnIbZ7u0ne3XpQaZHZQo1CNibz6cvChWsjxwb
71EbKXWljTCzxInxj18ShHS4mCYBFDTdU5Zs1Ss4XVJR9dOofejGHuE51xi2bz/Ki/W9ZAPcF4Bv
2YfESM8fBYctPQ5aNfNbLFtWlha130XU4qUkayt/5y29mLZfYyGnQjsWEvWp5kQEsVO4dJf8ivbl
5wBsoKcGOOK9M8wv9aBnq4FxdBV8HYEnVt+nkk4l6U8eYUzrq04aHRXLjc+LCTXYITXzc7zsuksN
MboLRQzVeUUP6TJ1HfNjB4kERVzFQTBTRPOF3SmoB0NmOHADNLeFmOQ7CkEvVu3yPZl0KMfCocC6
zNeTXRjoyGXGbZz5Xdi5X6AHmKDoyspXQsMGZte/VxR7Zf6pmmBIS28B5rw4edfwifoC7aHM1zXl
gQqjWGeqPf7pqhXkd5QSGMngj3oySDoXgZmqVYbCQ1Zv7Rx1v8Ds31PVfpFI8u1/qT4bzi/G5Avh
54o6iUIh1G94TY8SU8BpbSmi0D1MQEA7NQmWvHKo1VUx5yPCF5HrV2hR3XE1wcvSG3nraKGO0WBl
Y7nHRHiV0tN6y/tm3lDYLreDLAFFqWMvr9/ecy/fg67TD4ToguqYKuxlTz557yBQ55JbMfXTbHI8
+ELlrlYm552d/SJ2wuAai3uXkpIL2fz0OlFCV+2cqkv9oIbKPMlEW0GwCrdTb8UHIC31eTBMP2ys
ZG/ffryl1vf8NF5GptTNTqcbBZn8+fMJaReKY7WJb0dRAq5yTMStOU/mYylrpIiHDrlYj7LceD0l
YELXFUK06Uo2wMnPpeOy7YK2cb+kmDR+CSMLfeYUpirkp7e/58vtR25BfGe4zJLNf8+/ZmfSwxrD
OAV2non1kCVfzKgQXtHm0wrwRPfOcK+9D2oots4Nj87KaTsYN/jSrVVsYNMuEKu8MNuNuSQFK6uN
A99KpfGlS1PLl5NV3L/9pK8tOBYCUSyxuqU54vmTRnqdTE3UJf6I2foGCBuaawbr7+1RXmgvY51C
2mHbRLILhOF0xRVxSUOwzhK/SmocQzNVmzwLENRN04zG3o5rsZ+w6byfoyhYge0ACVv1gbFGI3k8
o3Pt/uk1vXwf3KKoQbAWaR09f+y4nDWtlBakvFxNWfyouNQxxj5vP/Yrkyt4nwTvlNcM/vJ8lHqe
xrnLzBi2PqDJUM8lXrVd8i+OcvIKtTiYOkjK4GQmO9+k3OcefRvlnTPjta3LzkU6G2U1sCCnGhCw
jCqnmwAHTn1+6YABvI3isIZWF6HmC5LW6vV1NBWl8LRc1671QFc+Vch4FlsnsVQgYFa5/NXVv+ts
qp8S+Vznjy8YDhfHoK7EAYrI3Ml8t2WsaDhrR37SYfeez858ZWQwYt9+q6+cYYKdwlJGRpYC1cnh
kFazFibxHPtxmg97063wi3epDRC59++82iVafB6uLMVaB+o/3Q4VnMbzBRQNWaODEAbl1A84bNuX
TWwkXtba94sEZOLoX99+tBcdD1g7qIzRQ2F/UB071TmJHK0HFwysCt/e1M87cGToAFGKrUjhLzVt
HnCLtlq8v1U4TGZY4H0goitepfnx7a/ycpaXkxCuIHAHgwrhyQ7F2RxJAiT8fNln853lLPxuZ2w9
gR/3O4fBy9P++VAnswxnFABrz1A6YfXWBjW0M+FJ+jhHh+eAbN+zq3tvvNMNazS9WgWMp04F4lal
FN/jNB3hIFlQPRCNfGfrLgvy+SrirS6xHQ3s5YI5GS8h1mldtYx8EQXarkpVuDwxKNhoFUy9dqEU
NSQdG3vxIGidzxmyUD/ffpevLSumGAQzVynayqd9+kikStVgwb5YZVfX9dCVDzYYhVUXBOIw8JY3
lZ1nWOEa6d4NK0xPnAgNONmfvf1FXltUgGcQsPlVn1pK1U/Dqwj2mhvi9OCjUKJ4NdsOQsLCuLAg
V/wnhkKcEW01CqWkn8+HwpW31sIScmFdwxnFZwEBI7j8KP5Dk3h7qNfWkzApi+uLAuILp5t2gYkj
hh76lRph7xChmI0jNJZ2MA29KcqSd9bTy2uNlhBJFCKbHE281OePliJF51axCP10BmBa1L32U7WL
4p2q1Muzj1F4GqrMuoH4zvLzJ6FwNSaybSo19NUy6D/KTAEvHQoN5ni/cPsxLJd18sclX3YHepo4
GxCP6YCong8aUnsh1CxCPxOqvJ3LbriONDG8c+C8Eg4BLaVzbVN0cwBSnexIRXFG8LxJ6M+ZkV+n
czp9CzWjQU9ZBJjIVfa+mWxMvWiIUVNKilVf2OMVUr052G+IoW+vnxcOVZz6YC4oJLA/zaXH/Pyp
kUvjAMHg2acYWV7iqi2QlpwVbtCmWrlJKm7QwDNrz5xE9aNMNLFR88nYIdSXXEgYkWfwXKL37r7X
Vhn9d1J1wI0IBZ7s1RxmsBIr+KPV0l34zQUm01aPJN07D3+KIfr18L8UppY2Pyn384efBgE5r41w
qKAr9bXUpbvJYKAeXPDgBwn74gy1mujMDRvcgnIpr2dQou9Fii+a/L++BSKutNkRGdNOIcesBbcL
bAX7KYQXPxVDDYYdDvgaUkezqrrWoQSMCH87J8lxjnFxy2O3/PT2VLwy45Qc0MwFJEgT1jmZCVj+
8Ofo8W/BDmEL4qiQjzG9f2fxL7/l5DaigcfRCvqIhz0NMZZtF1m4ZmzRYnlQ2rG5iCMYMRW2ZyDf
b99+pNcGw3UKXCQZiGOcHiIilmJO+1bZjknabUlJoTD0mXllZoVz4NRPb94e77UppOtBdGzDTKSL
/XwxRS5CBF3W8XACt0pksAYcDu304j8xCp1TGvXMIT3956N0xUDg1NWYq3Rl5kkrIRYMxvfKNc4r
Lwo0Kekvf7heTm6wMJtqSOIkEkk7GxetHNoDBFJ82ZvS+GqLIdg1jtP7gQzs7dvP98rRjwDK3yOf
xH60VyBYVjxfX5vJVTg5CIk0y6mjohndldVwqMsm/vNJXZpJgI7I1Li3TwaNE4EfJZXvrRblo6/2
nPqJMjT+24/2SgTCYqTxwQPyBk9RDnFqaQOWMu5Wy61sNdYz4mGlC8Yv1t5z+3ttKO4xqnnI14E0
PHl/SJVo2QASYhvhdHjvDNV8GEJj3jtq9K7H4SshJkEO1gtolJEfGst3eXJZ622p1jPKCFurFuP2
/5N2pj1y21yb/kMjQPvyVapS9eJu73acL4LtxNp3iVp+/Vz0YF64VJoWOoMHyIMkiFkUycPDc+5l
tuukPGtRVvtVOqs/DVxhsARQ03/szC1WGKQi/gnJUXvWVzW/ODYMzIWL910/GrC1tdXpNB+qkRIg
F9U8JZXlnpZxnA6csW/EJgm6gKtg3UkzCdrJm5ecyssmcqLUC628aJ7R9uujy6ohGYHOQolaFhtg
TBafkuYC2XsFeuKpSfozR1fpgw4s5V2yODqoSHyx4Kaw7vATzdqogmWKx/jdq3cOcFcenqbUSXZ/
uzf88YlH5Gwyjw5nOKpdN54cHX9ekoPae47c0j7/h8EkckEmBFSGNuupTuhXdcPshm6fzm+5Lfp7
GN3TUzuv0cEq7GxT+S74n6E2t06be6OtaKMbKqJC9LYB0bpMSnF2OhT4//9mtcnuIFxFEX5jLmI0
bv+pyjv1zqFb86ZNxulgqJ2LACATjWm6qtJ9cnP4FMo+YkZBKxyQI8FA2F0xsXeOMrf9URxScS5u
1dnmLgXDL1nHt6N8P/pehU1Sk1Rl8PJn2zvc1KT/Z5TNZ8tRUVPnAgqmgW7Ol3ZuaX1HivnGRjzW
nwejWbGGQHdIHe0S1zC7zw/ug91pkgRaMnLSytukyxOSeJEJPShUulLxQaUvfgRj9GCau6OQemEg
D1Ta2L7Y1tXLtRR1nNBF2u3C3+HWhAvHQfqzPwoFV9J+euDqJua4S7ZEoqzc0EGQ3s+iJg81qKUH
/aPdQ8VTW/ZA5FNN/oo/gwVlHF6cBIu0Hc3nJFGKL5PiWpe+wXTz5d1xNNQmVNRdiammzaGC7Fk+
YtLrXQZzWnHSRY705aF28gLSHfzsKCDDgdveMqYTdbYzcqhsIYpwdYo2EBPs2MVAAchQ5ybA/rl8
/Y3tgkSTdzYvNpqu159Sh08qsUZuKNS4vlsGWPXzUqUnb0KH7T/MD21T/DhwXWHhroeKKpQ8KpGx
apOwHtolTR8K4Gt3uGcZfqq7He5YSfP15UF3UmTXk71QNj5cWHsTf8WoIfKQ206Yiak5y5YYTtox
AF4Hgj3eNrmRHkT8/REhjjjwCsHxbb5o02Hc7qIYFyI9ZT+X02SECMGhJlyMzpOTGMXrwwcKMbLY
L/tOoEuvP6tAk6tRBw72UHfVCQcSNB/rqT2I+DuzYkui6A9kUeKkN/mjSTBcVMEoGuzvM5KR7smY
LRsYkqZ8aj2skF5et70iAgNyFuAn8pDaJqxZXTad4CNDjDKzkh6l3r/XY0jPCANU7rexIFaajVHh
WtegHpXK1toEI+KxymP03sldDn7RTiRA1hUHLvrquJJs9fwNdTSXBeeFEIpoeiql7ICqRm2It9B/
WVJSdGoVKPOye/XrJTVBa3Y5BLWwQXzzvZgsTABj4d6//Il3YjUPAZdMHXsPbrPNxWcr9aT2XO7h
4LA9RxXXvXTsk9ffO3gBUW+iWihrk5vtGY9rn0UZozS4uWBrNX5fO1EdRLG9qeAnhUoR1f1bxEju
oFJflJoTpn22njGwR4TGAmz9+g9GxZ7/IceFhZX8FX9cO6636tBBJic0PARzPBR1/clNjsyk9/YZ
sBS6x1Az6EVt4oehKUVnJ70T9v3i3k2IGj5ESlK+50rvDm6cvaGAXIESkm08WNfXE1rjqjCmJXHC
zqkQRIrt9KzwEgmrRDUPVmhvKMk5h2cC8kPdwhbyRBPOOqOUCHShOa3FUN41mlOeYmU6Suj26vH0
k0jpqHcBuNnaj+AsAuAavEeodTgxIXLo65hUUq3+y1FQplFi53PluWOANAcxo9f/nob2x8tbZXe6
wE3YKCRB9Aauv2yEFhHeFh5KoESrsLZcynu5WZ271psOFnEnf5WpEFQ7mK9crZsbzsLADDrcYod9
oyuPuEHopybWeTxFmvZkpXqFhF7VnrshEe/dto//w/VDvwG0I81v6jWbKBIj4qpw9OywcAvTd0xs
fwWx8iD43lYQpSgAVw9FLpuK+RbcWytehTRra4c8CU2kaRKn5UZF1gTB6/rU9JGNCHFWfx4n3MzR
0O3fmZk0r3t5WW/iDL+CeAlcBgQTRbfNsq6tps/5jFohBsDlo2mnxYMt1K8vD7K9auHNUzUHBwMA
mD28zdTjxZsatxXi4mC59NSTTwcItLZfY02PP1SUxo6KxNvN+ntAyuPQVllDCGbXm7Wx4pyeNlQB
u2t7ZI+L+GQPQvWrrn+t+xKVO5IwKJugRjkW2x62lyiJpVeroIdtLr+oHf6zqk1zKru4vcttN76b
137+/vL33E7v95hYwcjEhYG3ZzFBM6rTBd/TLFAUw4Ad8b+kdgMgYMvBDbFdOgpEJO+Q0Dn3MlHa
ZEmWmymxUaE5ExHhw0JjaiNiuCeerQMeypV3QIrYnn05HuVmEC6ACvn/zeHTsa4qhRjRuKmM/lLP
+novYuR9/DH9LYQzIbVDFLqfuVIeaQOjHfPyt90eiN8/gBqAzmmQKijy3/9xJWJ9XLiRXbQXTOgw
MbGIvX6pzsikvTyOnMifZXU5jhTWwp1CQru2FjHuqJH/6hAvPDdFVb+pdPFztoWExddVeu9qo3Eq
wTpeXh72duswLGQcydjhRtkCe0wpUGnTNrjkovi7cN0s6Jr206o5Rzyane9INQNSkGHzBlS36bXR
uJPSagvKc2R79yViwf4SK8vdq6cDl0BWBbmZJMHgerXWGG3qRnT1BVDm9HUyIuWefgXabhVyBwcr
9tsN9nrJgN4RK+WC4Ty7bTZWbWR4+BWVFwSZ7SWYliZt35uI1i1nUCxRH6DrPETnHIcllA9F07e+
xrq+lf066uDRtP7g4BYiWNRoKbEK0M1L0xhNHQxF4zyoPX7YiIDVzQ+rdmL00EAtUjEso+ERnbxx
OXkrMqhBSUfvH8o46aep7Ob7pS6Xs1D17m2eTZ3hK5rRmyF+EhV2486C7o6RFqK+U5rV+KIOqL9e
emvpAoWE8LREmvF3a/CEBfRsYDdgt+p3aST1r7KYUpdlgOaOTIyn/khaZdHOQzFGd6ZirajaNHW5
+iJ3qA3rZozoXNU56fnlBb7dRnxzjKbZRPAr6MxvFljLOy9asuqSKOgZmk6v+aAkj4g2t1HOpWXp
oIJARDX1LZxWrRc1BQqLxirSwCdPQ2yMrhv6QUjBQTbvXh1jGE62uTgfspqtX09qzromr3j5XZRa
eMh2qXFY5PMRRnhnUjxO4AJ7+CuDNdieDS1HUTKx6sto51/tcjWCLDfv+qHEIEHRxenVC8XJonJF
uYeMeAtaQTTFscjU6ks3q+t7Y6iXcPLU1+Jt5YNLMqvhn0Mlg8l2/eXMSLGE1mr1pW0K881UaPMX
o1bbg/W5DZKSjC4Rz9zqoF83l16xVGgoDCYchFWNQqhRlLg1gfxoafQHQWVnf8NoJJhw19H42eZf
mWq1ea7goicatB1UgIE08Mc1fP3isLuBSlCOhQm1mZBCcdsq5gL+xjRpgd6sA0wEZGZfHmVvw0n2
PaY7oOzQAbheHG+uCb2NV11wWXX/Shbphrx49jn3RB50Thu98rkvNwPlRYjIBu89ANjX4xWjVuat
vlaXMaOT5TpKEpSJ8h8OKxuBagLsRUm12USgeWwmvYIXf0HtVD1XPQq6KhKPr99ysm9DnkUcokq0
WSEguDFSWgYiepMo73h0lOeVzwYSdfAOhrp5efDdeEjSfaAOSX1t20ZDmSstlYyrmRrq4LuZC3rZ
+Ern+EeXFL/KAifvsfqIZuFjk3av7Nr+HhsiDKQRKU62Ta+mLsKRy+PCRsh9CTINAcXEqY6muHOA
+eOhjYB24r7e+rrrhMUe2y1GqdFB7QYCbNYX71O3Owp7t/mqSxpHpUEqlMCLlv/+j3TRW1tbgSVR
XwDEJCGePVgX9gY2Y0WfPRtrrAc1wI878KDxh7Y4NNTdCR+kcwwNpJrS2paigQub07RjWl+cGqfg
TtGtkAbpcLBjdg42O5IrGJAuMixbeD0MxFK1BPSlZLD6d9mqgP5OV7PlHU7SgFWzKg5GvM2OAX9Q
bUY9l/cbrO/rz5prZaUI4vCl6Jf20UZ9zW/i2nzqtGzFBgcasQ/coe0OovHu0aA6i2sY24bTuLkz
rTnu0V1NCGHzStNqTJXPcVflD26nmz/n2kx90j3j3ZBW3YNOev5lBP5z8CN25g7AnaSZxwEndft4
Tc1y0kbVK/Ff8JSHbM6KJ1Ol/N1bA8TSTBdPQAWOwAc7GwnwnrwdcPni2GxSEpjwQzc1ZEAdkLK7
JcdB1lHi4SBd3x2FRw+sJQhqkOGulzUlWrvIgJYXtcVQaMWu/qRQbji/fA/Je2aTp/+WppB7lXXc
btfEcaqxKqbyErVD+rZeG/0t5M/qNPdDcooayJhZmyh+3Y7x6eWRd+IOoji8D6TtnKSsXc9vKEc9
Q/y2xCJebzGcSBCuMpY6RGFyOngo34AAiaSwQBBjYKPSK9n2gfinoIqmprwotv2Td8YbSxmehtQ7
ZUX3Th/EnT0hUw1x6L6FnZ4r2bk14jvsjL6+POedNaVMTQmUwqSEh23K4Toil9XApQW9uiMCYp2D
ZG6+vn7nwN2lxCKfr/ZNBdTI4BQV8Qrh0NRSsmXDCmO7PwIB7wQ6PiYvDgl+prCzieb4sbdaX4Js
Nsd69auqUO4VwGhJVMS+4yqv7ZOzhJJeB4+P7IJ7ePPpjGjWxqFx8kvaNepJOqh+M8W0HuiW7cQT
+YKCycWNi4jlJrUoHXTkDS3PL5aXz38ns96flxWt/nrOvIeiFdpDJmLtiCF6I8oqJ8fMKPwhyAAs
eDO5ZPWyKoHNcQGoWuMcMebFpYTHc+cU9nDJshhPpnLR369aqZ1gKtCGVroinHrTDhTLLYKYB+sF
0y/nIAW5acTxy6QiK9hr7jJSgc0qL0rBjZ2QXNVGLfxMiRxe3XjXgHl545rZM26DaairCGMn5Zus
mp7L1sXtw5r/efXJ8bCJhLVB7ey2PZ51lSmsFtaaYg/aw9h7bbgsoziIhjvnUz4ybfp8sqK2RbY0
YphHq1Kyi9mCjisMu3uIBuvny1PZCXyUd+VSg5GWleTrwNdXBS4Mi52hviea05wkKy5DMKdGbzwY
aeeI0t9hI9Oy5PBsMx4Em3V3zZbsYs9rjoct8a13YlaPzH/9usb50WPwpvnCdoFEpQHLYEMzwU1Q
76spL0QKF85d0/gBM6eq9stYST9OQ4xhqjfjADen3akvXGwBliV57JY6C1Y7LQ927t5SoqUjWcYW
yd4WiyIzpVnDA+6iqaJD3bdEJBuc5wGQf28tkdlzwcRKpbetbLHrJHGR1GoGH7eOQzTP25MHzOa0
mJV6EJpuJwSJkSxL3tQ8gI1NjFCXxJycCAgIzCzl3ozmH/1kqvcv782dpI5ReAewNcFwgni83pyL
2mbZoGMakmfN+lV0nv2tzSwlcDWle9+UifakIZXGfdLpD06lRifNzV/bLSSt4jdQxAK4T2a3PSC8
hwodV1pCoL3G4awLfKAaLKUG0znKnfc+KhLeNNBALPE43sT7ccpHtce25KKjR3+ulyg/kWb2r76Q
AbCR6rhQ8KEqbQHwXmNYVet1xSXJI+POKifxXEAAO9iLe3MhuYH8CSoPqsfm7Jlxzidd8WIpmvqT
il3OJYpK5SCVut3wyJv8Mcgm6U/0JU3yhUHyNKv8PnPzS4MHSEBj94iKszsUrxqpys17cds0rmJp
bNfhjiZiVZp6tlEYAXJEPHMZDmZ1GyiZFVASYr8MF9tgsQIlWVS7YIG6pnrom0Ev/KQu1aAY8evy
i2o+6rrdJhqMyB1DdYH8HrTc9TnLoi71uowRrbY3nhzq/oG1TM4JX1KMZAz8j0RmvL5wwqAS/Ser
Z9QeNyEEl1YKa15SXGyRTg+iNlLfgUbApbActWx2NiM0CDY8MRHSkS7fHX+89d15EivmKPllScvp
qSh1+3veOsrrS4JwOmQbjPYlaf1Wc8fpy1pV8eC4LJY+Pet93X/DsbQ8iIo7i8WJ4lYj2bV5b242
PVkuFwyEh0tWF3GQNK1236aqNgeQf7WnSaT2SXSYoL8ci3dHtbhcwIaCPDc3WwTu3mhjz51fYjhU
YWsabaANc/ZsR7ka1rGZfbFXz7q8POjeujFHWkDoGxN8NwGRcqguqyT5ZWg0cZd6A7L7TvpaGS0i
PEr/3GYSeESavZkan9LU+nrIL9Paxm/mJipKv8aB8CAiyuT0+nF7PYyMMH9swmVIbHNGje5iYeB+
b5N3OWB6y5+on+Dihj3Fpcg8kPhLmbgPxhCZr65OYMLNUZOwXh5j294zmo/Yv2GNd8G5V3pbLmow
m/jpzgJLStGb3b1SlvGXl1dwJ2Wnj2jJ+5umrApt8nrWuFmXWdO2KC5YAmMDLhrvOW06bEqj3vg1
YYHyU3Sq80h7DmtZNZvvEpyhL0iSV09qmUcHO2onjNOR+o2FNMkOtzCjktiJSVGT4cOr4WykZMW5
WjT11CZGcnBOdzYvQhNSf0OKc2vqJuiUbrRghcMjgY2N81/S5ucqG4/abHsTcmSxxAQK6KFbdf19
zVTtVOwoyN/zBN7xujZhpWbuk2FNR22p3QnJli38DZ4MW9CsU+PO0loMlbTe37HtVojLJ0fkoJ04
g7aoRvOGO1Aj9buez4jLstQpxn3FjVKgze2MrfgSvzGTBQ3S2LbvwSMevRT2ZkbJUicpokhB6nU9
aBaV9ejx2aDAR7j1uPr0YRZ1+/nls7Bzr9Ob4pKV+HqALps4gwBXZOolDyDHSqe3eRx376osQoVj
xLcrGCLDOog4e9NiSyDUQL5H5UVGpD8iToZx4YDjHA95rXYvlmL2ofTsOL88rb0sXSJDTSmwLqGi
m69XKGopzFxkF68Q04OKe+f9hAszBrRj/i6OIRaTyBT39TCk3/t+pf6T4CQSvPwrds4BnxYlMKlq
LhXBrucKoQwo7hoTZ9zV/OIpGQ6bKvIKXSSOIP87n5XDhhQ+0AVwyNta6DiN04y+fYplllp991KT
3YmF6OnlCe2NQjZGJ4fzIMGk1xPK9AmA8ZIjaaJof7clqEGjhU//8iB7Xw2wB09j9j6Mj+0g6OrF
eZWklzmPlYAykwgqzV78UjeGg/nsDkW+ZyPyTZl+e/2U61TZXeMkFy1RvrXxHJ3SSX+nKFn0H3YC
9VWJeUdOzd0Wkbn9pGE88im1Y8dBvfTq2ZhT/LiiQxrB7hrx0KYUJJF426qjiS4I9H8dpRazpR7V
ga80ldg9OGA7iQMSSYBiHZrAhET5K/48xp0lSr1y0wtNKcQNQPVHaejg5d2fIRvM5wkx8CWIQGOs
/lTAPADPoVgHPJeb4MXbR6pSy3uc+oW9ydZ7ZA+GuOd8ofdYv01FhpEeyFIfDLRzKssqeu0rVY4H
3FyW+uBL6Jug4g1ahzBTlV2E45Shp06j7+KFeLD/bxaQBJK0EvVPKc+FatL1pzVtZGZ5cKcXzZt+
tsooTqr2f71P/p/qtr9/61XmJ0eBP0AZiroXt9f1KBSnKWmmWCgr1BKwj8NgG49ZRNmKpDc+uKmX
P9tTFp10s1MuGN2PqV92evnk6IjhxX2f47asiTFc+7j3ixZt0s6YII8AJwwLS1FOXYp9XYL7ixI4
Rru8U5bUPkjkbo6vnAPQAG4u3mu8AK7nUKJ/2OkDX8pMhr4/tW1lkiW7dpH6MwntQbD4/SK7/mQG
BbvfSHDuLm/7yDFxOc7AY6MfousoEcRLm53diJLdg0rtJHronak2/aKbwb1Hc/tPty7xM27d2HM4
S63g3q25D1CLq38S21Au9aLPpd/HVv2UVo54TnIzPo9jlD7V6+SALsV4RMBbDSpjNe+HIXMvlVC7
u3Iyjfs2Ur4D+T1ifd/uPaYoUcRkx5S2tp4Hqabia5sS0su6sJ6XvM/83GzSg3P0e2G2XxL1ZvIN
VM/4ppstbmdGrBUoKl8iPfUwjtZDtdE/JO0AKtv7ginnI2yvd+jFFb5ZmiGv4nvPLIQfVV2QVMu7
uRKfIkGlfVIn1e+mLmyL0cAtOQ1qYz4ofdx+EypSVIws4EikzFvCEvRkD4NuaJZmJXBIrmqzxAJt
HJWD/XUbzRhHPgBAM0BB3PLb4hxhB8jublhGq/ExdbLqR00ZuqRxXJQfVtCABwPuTUxyDui0AU3C
Nur6+OS9M3cjV0MYeUK59zLeXfg4F69N+Ei+ZOsdoyjZMdjaRVle6gpQa/A1mm66N8chPUk9uP8y
F4ALJOiyGrB9B9hGPaxNyVwwp0qeYrWdsKDN04Pn023A4VUDx4kqB9kW5+T6i1n9UJgpWPowxiJL
nBq9UHMcqHEL9IeqOwJK7I2GRAwnBMgQxTe5Yf64YxNXr0U+QZIYWtx+7TbxhVv/W4HNOPh4OztP
5o6U9RD+kv3064EGIx7qpHftsIrj5XFqCx78hsNLR1jT5xa3v/80Hk0qCb2TbLnr8VLTGsqWnC4s
Ibr8PY2IT9olwkgDYpTnqdasg3tCLst1uJEPUQgvMksARrwJN2teDRpaV3bo6oP+GCUWHs+tNoev
zFtRneO5y8pLjyvmdj0r6OUekl5yVgbAmQQ4xl1vLLNvLfYRQX9vwbj5CNMS5IW8w/VQxuIix2es
sD2oNT+sa2u8FTMA3fWN1WXNwaa//XpSUg8lNvrKEo23Wa0hteraiFIj7HScyZOuky5ainGQUN5u
dtmEgqlD6ZVSyBYYV2fWOjOMHrqt92O1cy2wQH2EnToWB1XDvflIPTJyca5xYIzXH29oBSaLk66H
uLwXAPOt8VTGRfTqsMd8wH2ShrNMv82N/jy8mPWqUxxLW9cFR+o0H7XPSq+Nn16752SsQwSGSiRF
3q0avYcsY1JHkx42C5KAqKSkYdZY6sdet6KDoXY+G6gCVLHoW3INbuEFq4lAcO3OOll+e98L03oc
S+dIHG93EBYH8L0mM5BNJJrbSEW2l0HsolroLTjuQzopRz2t2wKgzDtku5fCI62tbe29EgW6p2Wp
hatbdZ+6ZACRwdUyJO8Vk2fEOy2a+t7P1SaHshVhEuY3MIzje2yli5S65JTUdGQtcRQYb6fPfiTv
l5cL1dBtYFTjcphSuByhGdv5vwV4Q7rfanvQJ72NHhTpSfmp+1DGvmHFeOVS9oVVqXxkunmuuyC9
HhdvRNI2gVUW3cHJ3h0OZiN9WanvvcVyq5kOs6aM1ZADs95XjamHqY1eUSzKxJ/V8kir9OYj8uVk
ukEmxXekXnd9vkWUmp1ZmVZoCtvzQbNXZ3U1Xw3uYRSUImC+QHbjBbIZpVFXRNlG1wr7Jf3HFIMT
dP1iwqAffiqKVR68dPfmREkE8hSexNLA43pOM+6Yfdth2D03ZoHvfdScY8zIDiL9zUoxJzpECAGA
Gpbl+OtRWph7aaOYZugldozHOj0HU6zTfd84ICbN5Eia8vdHurqYJQeV1EYy2fEK2hrQTs2sGIIK
ZGgCylzOaztqrT91Je4Qqhjn0K205R+6IErywJFrITYumfbQun2++mUxx9QWzBS74GGqUW0Sg+qJ
i7D66lc9Obnle7MDNb6LGvHINdLijL1oufg4d7r62ekR4TwLTT7ZKksTla+gOX3wQX/L4t5MkCxH
+uuCMlE38Swd6YKNiKSGWYs7vd+sYogwDemLLlhbE4KOaTZNQqVfR9S9Xwsdm8Yunr7gwGFlp0Rx
zc+ibJzPBZAmzXeTadDORa0pBrdjWw/+OA2AroupWY76hjc1b5aGtyBYdQgf8JM2t/6YsXKZ1poh
MW/+WoGrOC+VYp+MBn4gWknumxkyj//ydXYbmOWoyP5JF1vZ1d6cqnF2V9WJefLFa1I814vwHj3k
Nh7dwhV3SYtvhJ/b9XSy4gbjO8lsDKmt1s9mnUU/hGGPBy/VnXNHrQjIGZQ6mgtbpYEYSQdhZhDz
vSoxnxekl3y1WPrX5grMmj9cGlPKHHzbX6ACOeArMyCEMZjLG3NqbAqDjv76GELrAplvFIlIure0
b6/wzNJdCjMcVyM7YWO4BjZOvAeVzp0YAjpMhkVpVgLY+jqGZNSQ1HR2jXDu+9gNkFNTQM4q6sdh
Xow3U+6aH17eMztLxNpAoEKvEwLUFqAy586iFQbpqUJX1gfZwakevO7g4+0cB1fXAYxKCgAX5yYA
T5U5qu2o6qEpxbyxDG/qM/pq2imaSFf8lJjvA/MYvrw8Ofky2cQPdA7YGyrUY97qm69ps1xIbC7k
Q9oc++MyF5+yaXbOWrO41AexxqvdSH0fucuvlweWf/DtwLLzBK+Db7t5YbSag1S5IUiS9bE/D6Ic
n3Pk6O+X0dYOzthtKZLCO6krpujQSGVn9nrLpI1XMvtVCyXpyO+WaGgC9NZ6Zj03Sn6KqF/+TMzM
OoHFds90/MeznTmZGZhrPZwRkOseAMKsp6ErFyDnbfdQxAlOL86AuK9C99Eb6/Sx5Wj4yaJj1LMU
nXoQuna2ITcm6FuiBUiILZfMQ4pLZWm00LM6+06Z8yyIaECdXl6W3VHQCoFUKBE/W5GVvjRVqlGD
Fip297bDrvbdEGXawaaTe3mz9jDiCL4Q3rkAtgiHuqcwPKujFqbKSqhNxQ+vKXW0xcT90lOF+A9T
Itt16K5S59givqvUSMaob7RwwPbEVwfDuc9X7KheHuU3nXY7KRINXkoEQGmldL3JKpyAumJu1FCt
rMoK4Jp337ARo7xKVcn9oeRl8qVO9CwNZgPRNuqy89SHhaDg68fZqMJ3dLX+V2vMUeN3iHz+azj9
+n2KOpH7s5un5hmeQ5cGSmdaRdCBn04vqNtxYxXmuDbIa3v2d6tsPO9kGgsiZvwFGnNtaCLleREZ
lZ9mZvV3OUXuPx4d0n81XvefhOlOn+dBSU3gT4b5DaOGfPbhy1tfzbiHFwC3ZdB8FSoeqFXdBQpY
mLE6ByXCth/cXKhugIEJbSZIm/XHIp3yb3HXznFgmKUu0Myq1y7QGneuJBOmGHx++GKd/5dbO07i
9pUWiqjIbN+OAf/6au1WPw6W5ma7gYkltrL0oGLpQ1+vjOcWzQqITA013g9nfS4af1bSBjuo+Uil
6ZbmwC5DPgJCDEfUvQk1qjV2eb+2a5jwzGsDXrTrPQWJigu3LNPufu4yoQS5kWTjqRhj+wtWI80P
vZ7KxzGtojFYiolqs5lX9c9XfwUpPU0jS75HUXe9/grz3DZZDR8J6nSrBx5MxxONWM3Xm/aokXEb
25E1krYfYJWI79vHhNb0sddZyRp2kTad0cY1Q0V1J7CX4uiD316bDCVLE1xiMqfbnLpRHZTBra0F
jc2IF7XWRs17bTUX6N1mrLxDnAvTnXgxEKt6+XPeBkqyEATbaLqSfNN5vf6c1mAVSWTOS7hM3vqQ
19Evz5rUg6Tg9kMiZ0G/BJMC6I+Y9V0PYuMIJFy9YBAKzmSmw4gEaO32lDStIxLi7YR+p8byPpYy
ZtsJjdRFJi1rljCtRRfEo+m9Taak+Oe1n43E0EH9mc4jiKRtmqOlYqmNpZrDTphPqE3Yue/1RIFX
rw7SLTz6cLzB0QClzOsPly2jIhpNnUIVvCXdMWBBlbocaaTd3mM0T0H5gi8j8cVG/HoUdx16HNlw
Afbg4T+VWVK+60qveNAiywjb2jUOAPU7rxfZDadZJMHunK3Nbl/T1lgtK8b42kSr3RLJY9mJ0teM
+YsCWcV3q9YMWmR4fGt1PsZl9j6zhzdj91odexzB6VPQNjBkRnLzO7pBrLwi9QGmWDbdTQ2iuxVq
Eq9eREaB3kQfjxnzur3+vLkO6CQ2piEExAjmuHP6UxEjAfryjrw5Y0RqEhEKBLy+qDpuave1Mxd4
RApEoqJJPGUFOqDEDOsyzGlx8HS5OWJo39P/4L7/TXHZlj+GeWjiVRRl2A5OH3RJlb7r53Q6OGL/
p692nYoQm1BrQQMdsjld+OsP16zV0M2a14dRPeXeXesNi3IuTSzUz0a0zH+bVosIiFrHRu3bg2d/
EambqQTPyUY9o+2j6JTUc6GdhFVmuo8gt2L66WC0qa9pk5acZ6+x9DOPhdk8J9bcfpq9tU6CKUrn
DKERZHHucBelhN+W3tyGcdGjTGEhVX6uimgx7tYpafJg7uk++WSJRefTDsviII3oAzw3ZYlX0rIW
ThaUlh7/1S7CVYLGFYl78qrGfQMGODbv7LgFyu90tec3+aR/UsexjX0kOxVeLVEWi7OwuzI/R3GZ
vrdRASlpd8fuEPz2fjhFoxqrvqHzlvTRX+r+bTotKk6GttiNn0d6+Vdrd8UneDvFe+HG9j9tNCof
QQTTkmuVRvvotJr2dTRGF3JmUxllgNVfW/ltX1s2pAx9ejILTYetYc3e24pTGPle7mRWsCzsurBP
2gLRcUdZ6zclEmJgWtYaYptIlTEG8eBSvWkb10ufKdaUKlqEjvjIVadrPs4Y6udWuEUa5I0hckSH
1rL019QqIz81EDq6tHaTlNA59Sg7gcXQPphTlxrnqdD75q5MuvGLYSXGdypnA/JIUrQl7WzxbCtK
UvhujI3A5yht+sc0WfX13JrelEiGaG1cBiZbBa6a26fMnUvXN63Y/OV1kW1RVLMWcL1mEhv4CC7a
WzGRlvl5OqlfTGRXupB3S+yd2Snd+6JWRI3rhobBmrbqA1ViO/EG31ky5a5vQX/4iL4qEZnhunzL
+7zlo7kKd3syKgt+e01P4UZ4Dfd+mtLKL2oraQJctmsaPPH6Q8TtklDvcnnZTWvev6FKvBph0wvj
kxBeMfJaU5OB/CCevMDWZ93GgG9MflVGbb7RrSl9B1oDIRelcNN3BW/WD27cFkVQeE4lTkPr0rlU
M6352a0T/majUxAER6WP6oB7dsJyYDTEQ53k1o8cIBZwAhogzKf0VvMcZ/Hyq+ly66M+CdvBckGn
OLkM9jKdJodyQICZMp0XrLES0pnaHdc7kI19GURDrL4TtoJMhQ1IKtDLhKLtPCXR7JeuOwM2zNLm
l15b0d/wjdtvlQvD2O8n13jf0/UzAt2j1IQMj9Y99fZbR8Rv2rSJPk1Nq/xyi7nPg1aMfRWgxuz8
O5lz9w1/al27dF5hLqEujLJ8LGxzGPwpzbqfEBStCgfLxE1CfUzy1O9ckT1XkBqywDEX93vTtuLf
lDLze75OhMgPW2cOVDSR/629ZHQC5CaUyp/w1v2OKcX4aVkmtbnUiKjzTx1PDCej1Iw6GFF3j/y1
ybNP9FAI0SqQAs2vENb40XvUQ88LBrbWaVwi9kVeWNFf/GcpUNpxsv08nrIkSK3WOYO1tnm9W4rz
YUDrfLy3stz1Da0f3hVGg2AfHsIOm7FPpKtD6rEGfeUkjW/AAHj0Jj1q7yPcAkTIQfLe2rHpYh84
L8CRTK3uYr+3dXAcKWKYjk9/YPrEqwkhd5ZwynhqacajW9vLB6PM1GDKDIj5k7qYD+3qaWxaLXGn
h16fGpjtFEqGAL3l+H+zd65NdSNZuv4rDn8eMbpfIqY74kjaewMGDDb49kUBGOsupZRK3X79eUTZ
VYB7yuNv50x0RFd0uTCILaUy13rXe6lDPuBEiqTnyjea4+ZXiTvMTVw2lUPS0qjb75Msqa/crJMu
j7A1CPlzB+PYYfJ52QYu4j+PaTGdGH5h3U7ahJBowdDAOVb52YpN8XVHWs66dz3hdKcNOZRdJPMR
++1FBmsQ5WOZnW25TqwNe3LnfStqb9yv89A2h1EVogHRb/zmuMQ9FqZeXkOzn1v5qWKUKaMMIsfB
T1KbfVY0xC3UcnLOfNVjyVCZnXGhQyx1o6kuMBbsJEZ/NYmoBzJu2TwbojbzU2LM04EEomwyDo47
slV2+Dtd92VR3WemNqUHJ/fndD+MRZMfqmnVgUxoga1D7kwB7azI2JGKNBdfuMDM7Cajk0F+Hhjv
icYpx5AHNH7tnK7/Yk9WP4azrS1llFVe9clyB1c79Gr09GMioM0sdHiSJQ8nF2Y0B/XshJZK/DZE
4jx8qv1cx66k0LG1ajx7/UR+PRGIaz2YV75ZVieWgmcV5lPXzqFl4cKxK7w0l8cJ+7Aem6nytBBd
I7UcyQBQHGdX+4wDSi1OPE9oOtkBdlWFZtFUD1WuehugIE8/QzTq37R4OSdQXI2eeY7waNuXVSyX
SbBqI1lRTc323SfOHHpFgX1CodkNjxqz/5NqTpywBTw4qM7TozWlhFSZvBwnzdH3K61fEZqkAUoK
JTFyC3B9IRQw3QJs4eKoSzuf0yKEZJt+lo5Wq8jpR3RHzOaLU1054msLDA/e4yinCAtbpyGnbdZE
XBUNTXOyLJ0RpsJt83hZPO1M1Vj+Ar862WfLHtzzdemm/MBuac2x0EyOsswouFGjXbvR0HdGeZJ0
xXzpqEJ+rtukaiOr9fKFDdXBFR0kQyTxCj2uDNtpcsaYl6YKdmk9Drcrc9gDdvOLz0QoL4+7nvMj
Ljx62tvSKd11l5dTapxkjZZ98fTRFrGVOWYRD0bqhmKuja1ybPcyF1in2VbZGVGziPqMe1kA2+St
bKN81VIRmYOvX6wVqvM7e5lbEalycK9F71gPWeAidHdlNem7avDJimj4sCosDE7qUPd7toihdeXb
su+7h6HjtDtgMApR1pLJAhbE1isf0kn5HE06s5sm0ZeP9An1w7gaJoVB1y/2dTlq0/3Qf82qvVHU
61dS2v3Pc7U21HKCKdGcDJDiTNhbfqiNntvFPDcHHgipsVed8of7QVXjxxbzuSrskO5/yGdv/Aqc
QWEnXENM4WJKCjsb59Dq/VaZXGVq0bLDWGXYwgZE440hQipkcL0zqCnCCGfOonVekTbqQT5e973p
fRS+M3wq/VyqC2w+mnsMAEo38qXh9WGdaP2FN8v8mzM05ifTsgXtq50k39jcOJ+laYPSErFcpyE/
p3mn7Ma4KfXaez92iw7/sNYyFUGBqrp4ZqvTYt7GKjihgHLnXdka84m7spwQL2yrp0SdheNQhnDc
Twfvimi9sgrnTGSIqHEnvNLbykrjSRuazyIpnYcSOz3K52IMbjTHzCycPJz6QSaB9rbpl+a8mIx5
l49Guewao6+3UJNc3dZ1290v3YAStk4SsV5PCIGNU2+exMeCsvq4tWTxeQ4s+8xLS8Mj1hTDv3BM
GFTyYcoFg4CmLW+4c+V4OmKT9CFrtbxCUNZq4oL+zdDiUWemEXts/iIE6uZ0Ksrc8Q7CMBh1YLKS
OrRcg5kDcMi6eKtP7tLeyJzdI5K9Za9xOetQzdkShqts7noRNYG3DGHNmr1o+l6/WirNJX9Gn9jn
qMOaJRQMT+hZs4pL+KoIlrAMMEANoSU46bEZEP5IKOTc5yEUF6F25eCnH4iVDr62TN1hLXtztoYD
3OP3ZeeSlTW4uvalJqdopZqusneTyZEa5jkI9tzbyRqaGZOPcG7Ttg21hOfKe9mkzakzGHNGkMxo
XdTMD8yDdFX+bR4aBSJnlkkcFHPtIbGdt/ajsIwhIkZGqKjHcFc7nUipy3Fo8bPrwqtGm41w0eYP
5Hwv43EAOrDsatAjQlN1t4OiQxIxZ05gag5DD1eJvZuseXPcoac6M/thWOLSKpgwrVVQ7pPcbCVW
npbzbctipzCdGt85aVU7f4Xo7onT2rbSPpSalwDpmmkdlci8PllWyytVDh4nSturWb41Sfauj9Ne
VUHUT05exsa8zh8aa1C3CRTwNCrVmMnInAZxmwd5n0YwxL37plgJR1ZNs7r4/fL8opyweye0taH/
OOjQBaCq1v5t1SoMT7GDBKeuayc9I5qh03b64BrFzpIiI/6RY9oKZ2Q5aVy5hZ7G2pqO3J413xxS
03KtD6NZoxgjfq/ISS/C1+fgksDAXuMqBjVp0VrTBSYyzXQ5Ss+90Tx8pCJzqdc+FvZk3sLBm6xr
T4D6cbtn7bgzl+Ea5D+1Iz23qve+NnH2gj27zFgTH1Ac/2mcRZHxLdD6gdkjJx07/biTlWV+rggd
UhealMKPsDZrzrMl7dqToFyyi5rawiW7oLGbkI51+IxV13DZG17qhPPaOkUUaBSwETsBquLVMVUS
Ne6AIVJlwsAJ/W4pKPWLqnyPS1tlhWpsAhJ2pZJT6GLW3kS1H8jpMLAq/EMekJcT+WkG4GM2VrC8
oZoikcUThn9SdUKHNNzgyxxVhde/r4xSfWtKdtB4Kpfu3aTbzlWtShqFIqWTfFMksmKvQfxF3p9o
h+xME1o/w33oxUjYbF3irJ/PvJhzNrV9iGOXfYuDhMzi0nXE5TyTVXSsUTYcyhIGy64d9eTLUvJA
4p5ysIz8odOvhOooNK1Jb4vdqEat326Np64Yb7VBPJRqkKG/Bp0VFo3FjRssMxXUoHqrqHlm1hsQ
MvwhOMqO8abM2Z9Os7EfWiqWVHz0NH3IT0r0lZ99HXOSeF3Tfo3roElG+AMLhrRUXMNhUAxXMB9P
SOodFm9+qLE4OZWjQ587rgTwhUh4MezSRVcn7Gp+PTIibNNzibT+0s+Ee2VqPlu80aW1vlv8LjHD
0aXiZkpTlB6QSp4FXEuVIgoyPxChuU76vT/2WDKaYh6+dgUi2WOEvMm+ndcgid1GNvdKWr0e/4eV
ja0gi3Dal1vv3JYmxWanzfqvAmh+HvUyMccNDSs7oCHjpfQcUMuuJXgdoF3FDGfk5HGL+zkZ6fy1
z6j04MT/ioj/E7iGOZfubwpDlFbMX1/gsJUiyXHQHSC8pigjoy602IPVF2GC/dtyRm+7DCMLDPTg
4r78eOYqnTVxhmVvk0IT5lROhxW6zi/Qwp8gvMerII9B1MLc+hGhfUKZroq6mZTdMW8Q2rrjOF/D
1Wh/25hruwr/bLHp0FVeMkjT2ps8Y2gWxiazGzo01vt8IL1xldp3x+z/fCbUkf/8L/5834qlJ3d3
ePHHf57n9yTatd+G/9q+7c+/9vyb/vlWPDTvh/7hYTi/FS//5rNv5Od/v358O9w++8OO3N1huVIP
/fLuAf3U8HiR9KHd/ub/9IuvHh5/yvUiHv7x+h6l6LD9tDRvm9ffv3Ty9R+vN5b5fz798d+/dnFb
821xW+dNfn/78jsebuXwj9eaaxxBit8YfoYLOwI3lNevpocfX0Kcg9fdZry1WW+Bwjct1fU/XhvO
EdMuShEbKBmX9Y3VIFv1/Usbu4PhoAsbgbUTvP7xu13+gd3+8VS4Fd///KpR9WWbN4P8x+tHLs1T
iJcNgyQ8mPTQDxFLvuSCM9oosiE3utgcgAbXwkfXXtmmFiYa8uuoVhYjZk/gahraGBMGIS45MnaM
xI27svZEOA26/1A2xak9LloHoiUujWY2D97c+na41K1/AvkmiElu0Mn+KmkNwtKw2CLBYY1DUwz6
2yKHthhmRWqf9f6kzgp/XD6Kltppl9lj/cFVhnnTdLU6EC+3ngZdPr9JZtF2wKtU3gSuemLXNvWl
MIZO7R8f578X9uuNv/Lrhd28evcg1F2V3z9b4nzvjyXuH6ETgDbI4ma7QUPz5xL3zCPWPkNAxuYb
kWtb/T+WeHCE8ZENiwxnEUgi23D3xxL3jkiiQ0oOMYt5rIuHy28scbS4jCmernF2VxyB8G1g3LXJ
o7jSU4a70CqzWKxq2jFs9b03BSjRsm8HnLT2ZVkV1yZg+rTDKwjMZ01kMe4lhJwuVLKr3khDb83Y
0sq0PZVOtfAXA308KAOkKspVlt+uygSlXqvW+gr+TZpYCY2iDoWw1U1T4HQSeRPcl9Akrqqgacv7
5oSBb+vGldf7N3ljtKCPWKRTPQ7WsIR549tlKD3as4j+G8QDtapfnjdVLdOwH6eAF0l5SRHBw1jS
g2wLD+2i8PSLxpjma6+UJkwJ5ePeb9Qz/sD9KnlDktYbHwLleCAmWjNf93ru1cclTGjgD9u1x4su
qzGHTEYpukgLMtzPgyD5uhnaqRDpomnHI9X9e0jYlXveGFIEUUmZdT4FY6BOCWA1l3AR0qdx6+e6
3tMtm+ipJjYZvMNws4gMusB+Pxh+Xl+wEQ9T3NSjpcJFV12/oyUbYUIz47gcHVzu44kk4Vtjbsom
9Fy+M4IwPcsdzox4xFtuopnRpOfNFLfzoLIv2dDob+nMdBHmq98CCzLfHC8o4uzpIPOp/yhrZ2Qe
EiC0GXdajobjuBOivKZdLO1ozIP6zMqzcQ4ZQdXniTfqt5PnF29h6Xp3uJfbMkwor9glCd2eQyMt
bAON3VK8rexg+CC6oPQjS/h6HjYzCqY4SzTrbvXmdAnlXKw3KeP9CSQ6mRmUub3K9x3KCIBEbdXy
aGklVJde4FVNNm/neFeFR58NJLWOzmHV2s46te0sMynJp2SMWphqZGo5hnyHG4fX7THGSs6FMw5m
DH7hPWycleoCXMV8N4xkzp8V9mi6x0JZZhmv9uqTnD0nZR379Vzhx54gGH7TovGaThoNTCgazcWc
aLMSOcRymEUaVUOKx1Bh4DIaGWMX2Hud8YgWq9qpyliUVpUctM63z223LoYoHSS8nZ5YP+swG4xB
9mW+QOnMWqneSSPzqNITb7o36mkeQ1eD4huCUmbjWTMwcoCUj49nRh0/RwGwpwg9s/edSCvH9UTZ
UuKx5E46dkuuNRqgZw3OF8CxXRD7fdm+J34gAQZvtDSIcGQ0UBBXMBg/K0dLfKY0mOyHzlxqHweJ
DXQonVn70OfjNMV57Tkf/GnSPwbMApOQirrxeOIb6Rv4jNWaM4mx/Lm7D9oOKz670DnimiJfQIf7
8c5ryvFSm+cZH/VxsRhOIeX4BjKD+/1SwuDCCWsDi4f6YUlg7B5md13maM3LxAjHwMfwLjfsmA20
r6Oqmp0yKrNU3g9QpYZoqlb/TKQQcMK26HhtvCyfrzNVOhc201kQsybojBg6W733sD0CVUoXwnZk
K9KTuuLTxsYwmECmOCXWcStKrYsprEUbm04fQFM1BjqRGrNLopbsnrQepK3MIwK1ymUHtOWdA7cb
ItI8hylBMIM1Rs2Yk8a3uvVkvTFTB2+YWtfvazNRt01vg3o6EzmFqNErm+rAXZVxmFGQ3thF0QAd
QHB/77AIBZruLAdTTx31UXdBvsJ0wIIButoy4+WFBYqI85GlC7E+Y7bs2xMgRs4jMOBcp+ldmmT2
uT6UzoQZrGlp7JtlUEfp7Opd6BNIm+7tkeivva+ssjg8OSn/RVn1yAV8fuRYiMQgMG8BkLjEmc+P
HLPXMyXnHtISRIEh5OlqbqQPLFOl1uI8K/SeOWGRfJnKzHljrAzWYhth6B+1y7Oa/Gl597LL4Mpw
qDfzU0KcLdzUn/8aVj5b+VqpaYf/Wsl+aXHrKuNXTOqXzZnLT6d0xPfXfjznt68/6WUyaXVT51rd
zm1r4xQobvzsiELedHljU1T8WYL8ixu7UTWe39dHur2F9hh+HAXy80s1TRIYssoF2gIFI3y0Z0fu
SrKqpzAYhG+c9V0FbzGrTeifUJF0Fcmizb9bLf+7JnxNPfbkiWzN1LNu5/g2H/KndeDj3/9eCHrG
kQuTnvgg2hJGIH+VgTYFHbUhOQJI5Zj78di+l4GmfkQDhFoT1hMqe+g5f5WB/hGab0S3PqUlxuDo
zH+jDHy5cjbfLqpKPL4Bkfm/F6/C6vcW6agZzJGRzT3MW9zjc2wWT9olt5MwNYP2fE7MdAg5TZbD
SGVQxk9u1b9YvC/fkz9+Bd5FRBQBt+nFe2IWXdkyBfJ2KYD6vu8sK7IzwqRBiH9Xp7G5pWKNv0WS
cK2XtDVGjlpSA7LvagD4WBerE2dUj7/4PD/fUj4RbvWWg/OtjU3X85cx8ytKY2XbO20s9bc9aTIS
0libyrBgq7P3Zl0Nx3hdaBcuXrwfGd+a+S82uI2o9nQ/2FiTLCg+LDsQwWfbr/hk64E+wTSsMKE0
b4lnwpXuebUkQTxXsuY4hUxg6Yn2Kx3AY5Lz88vC2aRvxmuLFgaV/YvLmnXSVXrv7PRGFGnYZnmm
n2h2xXh9zUwR7ILZ6NOToTdIGM6Cjroh0R2qpkCU7dt00OwbserTEo4QC84a4QIC6qPb3Zb5EMDZ
adOUCotD+E1nrAwwRIFvILBnQ5s8D3lZhNIPiiBclibF7Jy3ajj0fmZf6/6mL8ud2fTC3ity+2uR
SdpyHxXStIdFm9xkVl584mEV77zKsu/8sivH/YKEeTiuCwP+h9sF7jvC6/IvlK2OezWAcNY3NlMB
KwwcvESOfaW5n1NnSewLq4J1cVPaC+bhbbGOKOFKw4yMxyNbH+rxo/d4kBuzHYgLDCLM96nrcdQv
26m/PhYAlBUUAxz4FAbtY5HQbPUCsw7jHkBXJ3hkKyfax9IieSwzkEmCwXeP5YdNIuU5pBaKEhIj
KFC8AkZtqIrBIbnaryqKGBaFtW8eixuqfQqdzR66BvTYCqCalN0sho6UnjQ9FTEE9K1cAh+s97nv
9RRRalmnsEqUc+FvVVbKUDOgCCSMO2TM6Z95E6TsiCgT/x65H4UaUmuKNnOr3+BhFAf9saij4KHA
c3lR1GGqxIMGofD9+lgKjnMBd8jcKsQOV6wMMtFWOHI7x8uGYrJ9LCurorUVpBgno9zcKs9kSOpo
RbB93GvT6O0SUnuuqsHLzgLpBp/6dMweIGzBPbI0feNE+asFh2LsDkJWw8GzNf9NXS7e+KbQAvtz
R7N8aXZWSwPFwPMUcN8D/6GTOZ/nwIcwsxrB1Yimqo/RXgB6I/dhqlK2OSWk6cldQrkO8aLR7TUa
qcouZiNTXWTXc2PEAad2Hjqmln0Q5ZhdiaqstF1ui0AdkyXm5lElq3QHM2EuPtQjN60JU8IF3VOI
A3TkAi1iczrbRbKe4epO0K0w6+Bd7gWdijImDkXUIrk8UHqhxTYX3+lilTRWFa9KW9dYZq3bHttT
ld4BV7kIKoOqAGdn9sbAfxzssAva4l54La5BIF860WD0UsyHalez3haQSJNoIWZh2JWzbC+QQQxz
lOOD8o4esP3s0wHf41GR85p2WnKFIbb/NisLD9q+I9KbTnmscQa18sFDn3AZ5OgMIhC14mrJjSHd
FYle9bGZ14Xc+47mfLDxh/vSm3PzjZaV6XnQVeMXufrJnYF2omNzMWAtOdiDkZRhkx96TCfvJG/H
ql90Ju5MrCKEikpFRdXORsheXpGYqM8TSEJb8p4YXhFcuowxhtgcG+NjUicWEHujYNPR67RMaPPG
vNCHAvMQ1x8MFZdqGfj3DlQ5zkzFg4Eaa6CW1lthx+aEaHdrpdfPneZqmIFUQ3PrpC3CDTMb2mLf
1Ao4OrA09IrtaGr0IAVRI3HuWxlRFapfjHBtZEDRrq1V+tYSONRFVlmPfuz6gogLNVqY+WqTDtdE
ENHGyCrPpwwN6AjBZzG6DI9pM0XJSmdlz6E7+vPtrHrNi8vWE/pOBz4kjtOztDWkcEjTXVf01hQT
26dnp3aSl04kYFNtsy+/ufVTu75cWb1Qs9DAWqHVt+tbd9EaI0Lxmdyjnyk2CeqoPleppl93Gm0M
bwT56Vg8edgT9boJX0sWwkhjIOPep9vBvCQmgrgM4kk2zjURd4N33LRW0ceN64/t6aQGVuZc9u6N
wp23CIXe+BD3XFn+St22ndZPzzSXdgW4DSh485l7LN+eHqXQH1LNKEpn10zLl1o29jnz7zWeJs3f
qyopflPb/3g51KqO4dobZ5q67+nl/JYNDzKhs9M65VxV8qqF7X5arJV4Z3s8mr8vvcyfMEAgeGrJ
DWxEU0oB+Pxyfd+sPVuIvRvXVF1lft5kYeYoD+5gH6wqdJgdYtlkqG7Z5XmV5DewarQkptcemPcF
zHLjznbFAltT0liqRsJtSq00idiSmwcizo3lYAUMRuNJOASSsvnAZvKSFD4SU/1x3Dcchb9KZ/y5
09RBSsl0oNekTkYQ8fyDGa5PUvxmm0ebp0GQkfiB3dnZKDmZ1jJw31A8zeZJV9Q6Hg2GLnv4Wxt1
ABDdVX9UhP/ui14Tg/Zkxf3UF53e1rcvhkCP3/GjM3KPNrt4zB7wbd8AbX7Y9ymQB3qOaHQLl3Y8
krSe9EaGf7RZnW6iYY9JJLLrv3oj7+hRzuBDKsAbA5Thd3ojdJ8vXv7N7ZGkDG8zcWUi+VJFaw5I
ggJhFPvV0DFjxHUmv/VzG9hl4u2lAG0bsYFjgfGuNfQSTo9sujEmPG1cwkqHXxQh+CQzs66lYAau
GWy6irE7oHXmnTG6tWpG6hu1ZrYAr5RbacdeXuEcN6lxIcY7WJMwEZ0yIYiO5UcxkG6xI87tNEuy
+t1SFZaIkDtgr+mmfoU6gGQ/O6xXm4q1gi7L2YK7dbpbmaYxtk0d60Pd43MQN0gCzqrEbD91FSRY
hrouv6BpJW/9qm1gPJRYxJBFooLi0DnSuJSTDi0qs+r5g+trcP7gkq8dFHJd1VHdTTZES0nFBIHF
v2hhkM2g4sb8kBoBsy30CvONwRzteDbKqo70FRYhf6zVnv3e+EhSh3mnY6lyhpu0RZlquv0UdmaZ
YiSUOma+G5Q5FztjVfoH5Ef2x1LmdX4M7zy48/Kue2NPk+Pt8GDTRKRDNrPxXYNgsfdaN7nThsCD
ItS65SeacRsUF/Y8ZZvKeDjS8otPwpOceUtGvx1CkpBm2BlJsoTewPw5ApDUvkCdGg0Q8MTZ/A1G
f9dbvXfbaqbfhLWWD5+g2GT3SQIKELauSN6aeGHlIZbNvRWTgDN8gVJpWcCAps/a8Wx7PRunsvik
ofaLJIfxGOfkdFKztYMzA+Rp+Zfe1kQZarUjbYjVgfUwdooJJH4tc4uWoS/2Ujr5p9FMrGrnpiD/
mg23NKRpn3AORfhgUi4EUxKNSbZFMqnRvnIlVEXy27Lp1F5skku4AJrdX5wuPzX2wFFbdAjIAkI+
+u7ne3DRSphjcJD2zPGbHcPMrcbFPWbgxP7FpX7uuXUDzgDi4C0dFgHc80tVKq/SnpJtL5zuUvPW
giHSRKaH02s7GObb8ZSPZ4J/vTQKffpDOPZb+/v/b+N72vO/27nPb3ti6/JOPTyDtbZv+jHf1I/Y
HNkUycpAAvg4P/xrhA/ghWrUYyaP/cbmfPdjvmkfsS1vQdA6Xqxgr3/t3fYRFSVfAibbDJc5WX4D
19oe+NOyDR4ARwe/Gf6imzP9CwQEfpZhAwI0sePKIIZ0qZ/oi/YrJe6jwc1Pl0H1DMjLAie76cW6
kwr6VZs14EgdVMnA85LjAv2lCt1lWa/rMbMhoZfefp6sNc5SNX10V2k/1G6W3ArNOyYmniw6UxQB
Xj2z2UEi1g4NuWxoa2ftvT1g1LICeVznBekI3lRUB2VOIDmlaL50SurXLY5TD1I4V2nqdW64WPoY
46/ZvSlGM3vLYC85heGVRW7be1ZoLtK+8DetlFcjTIA06Btf3Vo5cO+9/nIZLVqEdZbvU2FKeLdD
7ZCwmFvD+0JrTMzwRPWNUSZEf3sVjKR0c9Q+GLTGX9cCpUI48W5fMeRUYWqJAe78bNv0iRDqICI7
qCqrYXTavTVKqHWtsewSK10/uW6CdQAHz3kLePElqTsvDPoJtj9hHt5eLR5zwhI56EkblObXqh3T
Q1cGe6hnlyKZjBsYX+IroP7wwdJoUjdqq37smUSJzqughSJRGzPWuehOXAZiVegFS/0JwRtio2VW
U5ghqrl/fF/+l28K7OF/Dh5+KufOW9gyD31/OzzfFPimH5uCeYTUkzQP9Ku84dhs/lnRuSaUH8gQ
5COwZWDvxSv5Y1Nwj5iQMIeh10Luvfk7/uA8uEeMakHZ+I8OJbpu/s6mYLxs5igz2RdsDhms0ziW
XsyfRn+SVP1UJsq15E0xivVzVs4HZVc6krveKC/bKZDnbSW1O0i87iVNjN2HBJP098pr5jNJI3QR
JHb9TjPX7sAy4034/XXzv5Mx9jjF+O9X1/tbyFivjh+qh+b2P179H3n/0Eg4Z69um6+vrvtcDrfN
q6+3r6BEZ7dP19/jj/2+/jhdNjPzbQyGy5pPB/Hn+jPso62Qp1L7zjjjS9/Xn+YdYdzLZAAbeYTm
NCQsnO8rEGvgI1YKLlKPZxwOPr9xKr1oS2lK/K11wcEETJ6q6KcYprme87rNTnUSByv4NK1Oen2z
Jl1z3DfGCJ7sOKK9S0ubyBhC7NBH3VmGMttdYXoZ4oYnr++/GL088in/Or8gWDpov7GZ57TFHJI7
8/z8Qgq/MOxpsCDLsIhr/E71FIqFgCAeuWSV5vcaO/WQ7VunHpUVkrQQyONZrpZWxTmqsUbbMZ43
XWa5gfcLo88XWXtQgJh/UUZAbcBdhFryxW+XBjVK0I0G0w6FOa+RqFVnnkK+J+BpGZZRg1YAeIEy
JGEaArKKa4TfXSLXmoO9A4jlXRlp6uu/+r2eU3232BloP4xYICnqsARfRnuYVmdhpZaf9o1Ttdje
6cqezzTMYnDP76ZK85kyuOaq08boZdN94PC3x5PSCHIPR62xSFzIMJO2rF6YBc3GRnAXWVzXRuV9
NJh9zGNc9kWe2VE/OkqGIjEW/bta/rfOp//ZPnPd1vzvJSX1GZX1v/1B26/zJ+P1/w3iqskh8jeH
3CXk2aF99S6/b5/tMtt3/TjlnCMTGj0Ynckx97z09Y42h2IHbGJzKH0EJ36ccuAW2+YEtol7J03g
k2POOyIgjbm9A8oA1IjzxG/sMhsG86z4Jch9mztiY+Vj8IBv5/O3usnHFIdUWSPTd7WdWNUU27L2
cuQfWOuzvwLawb49XUzvva8rhGNlsxNWkZ1W1arjGO/moBDg19ng++FYaP6ZW2V3C4KX0yzr6FWb
7o2h8DHKtTF4m2JDeNpVy7B7ct//xe70cooJoR2nHwoF5rXEibzE8CZBuG9i5DWshqSPtEXJuE7y
SwfILiLpAElTYUy/2BG3LeWvDZGawPHZC/HNgrppQlHZKognk1P0ygjLGB/uEqGXsRVU30yv+RLo
9e8anr+80AvkVQXzmvskCe9Aar70Bfoivw6u//4GvlwH2zX4NDqev6wuEKnnH2ZQFnjuAPqDAMUP
+0nCWBt68YvH9GKbfrxnAA9s0Ax/GXE9Wnc9uWduJvCgEjWREb4KYkiQb9o6+JjkziFQ/aexVze9
NHZeie1ZsRpXtT9f/v3n/Kms47GxHdtQwg3oFC9d1dx2NAJRoCwMyvasQh15vg4mLOgRzwNYDb+y
8nlxin//wD4v/pZQBIX3xbNDaWbJtdlsPCgHI6irdxkcOizH/DVMKu9tE5Dl2Tv2FQrZb8yv3//9
x4Ug//MqpYLeOAYWrlsbzPlslVrNrNkr05hdHohTII+LSlvNne0W31Il1itkRFfIaJtDPQoM+bzq
DvuPb1ZenQlzKMKsFjIuF5IbWn3N9ijA7Utl+xddjpDJq898zb1Yi/KbTqvY5D4SoYUZ9zJpSN4U
SjujpKes8RW6LA2Ig7BXvo4VLM1e36iaiXW1WqUVNmv+3jG6L2XiXkvfvmp758rXubLtpTeMDJmo
O8Ud9FwZdmsv4+1qzBEx+ODX8AMXalvjXU94l4diNq5sld4loP3w7PTP2MgG4bh9ySlN572ezMPO
NfE5qTK/P3blbEZZwaUq2YjIRogck1G1Xtl968eE4nGijvVZXphXhQS7e/xkZmGfLyhW39jdtufl
Gslq2kQ0iNeV53kpP2EZxqdCzLmeI3aNpnnyYw0Hul3guBedNTFvdtzPmiebjwNwW4wDQBC1WFuC
rVGhOOVo8YlkcDCTtgih7d+5lXdB/33hFEN7XMp2Pa9KFewXx792NzSWPXw994U9RpR+WDtbab5v
cpwxOHkuDKfZuvmAFl6jdFs960qU9V25WB/M3DTj4P+ydx7LcSNbmH6VXs4soIAtAJuJGLhyLHq/
QYiSCO89nn4+UNJtsqgWQ3c2c29MdISkFlUFIJF58uQ5v9Gbez8LUzcDz4CARz7dLO/V1/MTummG
lY5peNaZvgupTbK70mhsmpqi05eq4KphrVhqgyDBuAzyyzCOKt262EDNLATpeqMHiozGDYMwwTfz
cik311MomrYR6ac4cJprrZ6mNe4DBsqD0ZOao1WhJG3picDSrQCFB7cREDEbGmXeFIV2UaQrDYwt
U4Gjl7YfGIYQzTuvRmXFjWdzOviBj2aLoCSORrnYpiULIDlni6uq9NkYyns51Lcv954Ger4Wc32b
ZzNw4BGhv15+Bhh9jUhy6cGpKBCN4CH7KnxeTQGQ92CQ8cWZECqRwIN3Ud/ScJ+qTdKnF9kKWJRR
jLIbKdx3YkazZ/rNPSRA0dHiVULd1hytFF1dR4LYZplhFHhKnE9rChPMmry9nzUmgKBFz0Kg5pjH
1PftqCfuaMDiGwTQGBRkclxjRrZXM0JB05QuTAnZA1C3FHXjik/7+cmyaMSeLx46/hGtAdR1WO6o
gtDBonpj9ViygUr3+erONKCaJM9azyJL5+wJDZrTcJAOsj+cVaJ5nXW4ctOyTw4VUP7FQ9pcR77c
WN2gXsw+gNyqGQ0kxlenORh65IUiHacM81SalAtEBRtLXgVPisnATIXENfz6XpOLE2rW94LASE16
dEdhvXPEgRcm0cZEGyUUruNoNR1CPZwsNQGYrPXLEtXnL7QL6esaxrU4zwiHZsI11YQR2QXjWglg
WDXpUx6wZJGjvG5CSXCX4Nu2euJUTX0fZ/JFHZUsWmicKEIw8UUfYRHsl+BGCRC35UGDfo4SiqIS
Mma9Hndl1I67McPSegEzIKsgtjT/1fBUabvZtxFpjFEp4dVoDTcpYi52EEEA4YplsETL9Il+Jk+Q
wVgHXR94QgXoou6L7Es2h9tENSLbLFnxTVzf13qIynF3X2f1PVDNxZwHM1x9VROUdeaJEXLfhRE+
pxEahy/rVCj16ywV5zVYAJDRUwfYt6iLDTQhVgWUeQcpNtk2euF6nBIml2DuzCQtPQOjt0vEj9Pb
XvfhPIp+PK1T0/8m0jNx5FERXEHlU74oX6RJpgAMqPzPDcb2lrakfb65hMZqlE4UHWY7PH5NWitI
MLm4wQxnUsu7pGk8nhsKQRDwRuKCzFK2S9kVDXCmtl+1zWTxUoRNEKHykNbC52kMwnPFyGTMSYpi
08kE/EQr7leAYlk2VFhPVNREPSmY5UtpjgCp98JU73t9ItIqiZBZbSiIiPWFGp+UOmGTqdwyukLT
OkCDzq2nnkifKRd1SL1yHrveBrCdcEJFg/2uTsPwLBHy1NVq7TPia4mjSlnjUPYxHNQDxHsKltoe
6crS8yuxfJAEY1wbuT8dhBT0EnpE4VMTCMllJAqfpQpWLnST5f3FInLrKAkIrjxIstsPlfoVUBVS
XZLS20nAYulTqpB4tKTuiG6DA+7M8PSqF+8p6z6NI9vzEpzKghmssGEbqFmyU9X3L9sieevFNNSy
mwOWsBtx2RcTv97DgYfIbmin+IlEEGNYBiUBQ6FB5ciZVu9VqRXsphnOgOxEj0VOBH+JEUm0OhWb
Mr8S8vgpSEt/VwaAZtoFjkiIX/aU9DrtC5A5Kx3FBeLxCKnHBtT03JXyeal0h7rQv6hh+pDryT5B
eAIgFFlCM6J4AvGMAm0vyohysOBkQpzXRdRxCzGFdImkiwV0ZdqPlZicTKPOQcU3aqcQ6VOy6LZy
0l/FTZ95mPR0Tjtq4zn2hUBFhmbc5Six22SU90a+PCb9Oi7KekyTan7sIhNuY/gUIcJqJXX0vMjC
2VK1LNolwXhJF9CCuJ9WyRNu8CV7VqO4GsiSD9pSbwsFS6KImiBdDpAInAphnB7laRlHvXycQzfF
Xd5d6cL1wJUImvHzENUynAZceoAARx9c96Xv8OYYQ5UTbcvF8FQkNT9OEOn7Nh2icNCB9f4sjHSn
bcMdRYgLP0EuqZSQqwrySLTEOnXIRw6rliq+Xt3HWBzqSU4/U2U/n1WFlA0lZLGuILRXXlzPVwEd
SwsBM8kOm2brt+IXzWgFePrCHSW1K62sQWcapVeNGo2H4EZquq+xnG6kQAecx7TuU/+5rKHAhFm0
Q2SONC3tx1NNaJNdNrGWc5/ATe9/Oyy5+0BL11rmnBaDq8yJOrGy6O2lRMimTc4mA5yoVUOot/Gz
JWtMTZbk0Mz2YEyZlZXJaAvlrLidIH/gLPbugLpa0K50vzhjazh+UCF4fVgsSh1obWQIzkomCUF5
kCRNWm1nPXiOS6InG+vz71P/F/PAoxcLVw93FQoQTCnl6Oghd0reVn4qOPkyUrwcFWc1UlslNAO3
aeaHztBBtbCrZKm67n3jdEkn5ZmAnpm9bKN4QAI/s+cuOZM4kAItb7kmGZiU5An7v8TJiCGITG2n
qHcaJA+2hZw+V2V9r5RkOt3MuSZWLkaDOG82cGGiqCQLYtuXwyh1+1a9oBZHIki6KcxkDhlJeCOy
OlFgS1yQjJMVgh8ia+PQ8pLT9TWUuVk2ro2GJSKwPyVJLWykgbcNAuy0nPmXHKTux1hqrgtTRtCm
GVBgMIOFr+WzjX/fGTlzBQMbwzCJFCbHEE1Ss6kBkA4lgRW9KBQi2BVMcxKWxK5xOKo8QZRKnCXd
UqLqHgmi1iV59ncBlkaPL6/vj2pu/zfVtNfFtP+1/lYsXOvmuDD3/2DJDbHmheP6Ue3/e9P5r//h
1Z/zL9/+5+vy249v+FmAkz/RyUFuGcTa8stSpvnZe1Y+AbtH7QxM21JiX7yB/i7AUdOhA0A9ijbB
Yuf7s80Ep4KiHUZ6dGiJmiy7P6i/vQ8LCLjCBaSChFEyVIC3YQHBoqYdETd2ImEVemUpqRa80n1e
1g6CjvJayaPxg7KVvPA03sYF2mNcEQQEjsVQgN5eU9GAU4+xqThxMw8bAMdZ3ZDlJdSQlWK0Axws
rbwPYiQNaYqXLdKMY+oZhE2LKqa6bp8jSGWbNpkhCKptZmHD7ah1fqInuNa8erW/qOu91B+PbpbS
BXLxgPNQk3gXxAz0WXveodMU+i3qNAiwI7Z5YhjhoTAHayx7cZHmvAH/zw5WbURowOt4JBfMGkO0
NExnbHygJatSjKckqq71OtLtkjQn06sFWIo4iWzElRPPAsDWBDMLjnPrINR31PwwbRFK8j8Efxyo
wIpcFjbv6Gu2qvuLKte26J3s61XsKFH0FeYyRAZzIEeo/J3mF9r36tkfhYT/NOwI9YVXb/xdm/h7
I28ftW3z0rw7/dZHzevF/PL5v5cyDPgVuimga2mQve0YY74tLRrn1Mwl5Kz/Xspw4ZFYoZSP9QRT
ySAA/FzLYACZ/waSVdJSBf9DmjxfdLSwlrhACQ7NiaVTthSMXxU34zKaoC8EooPBS3xYFWpyqeSK
OLFLBvJ5jDjZOjTo6GlFJAWutMrJVqayqx6lKWw81IjGb2iVjRwNBulLATHeE0HA3UZwVAoIl9p0
KrdSzY5FPzkDVmjWuxpxktTC2mFVOnmISBRaKfU33KV+4FL/kQf5Tk6fCApWipFFNJl8Qj8qEJur
AojMMM4Ogpz+fVXo2lnH0TwFT11/xRsTUVpTgEsJMVzaChgMXplUqSXSRj9/UkvjczG09fg9ef3v
XhGLc9RH29tJ9yU66lzzqZ/rADiVDikNmQSKF0vr6O8tTfokgn0w2bjATQEMJ7j/3NLUTxSACaV0
r1kE5uJo+nMdKJ900N3sCiChZVbJH+1p7xVR5AVIDST9xcaG1fp2HdST1volylZONCke9PDIdJtR
oJrH3DfJ9b+g51pdQVZqT1IJHTSASE26TqZiD/gqRz5TU1GWavXpIp9hwVtaps6fkZ4LT9phyE/m
lRhDRymqCpEyP+zO5LE+UTJTPU8E2fwMez06DyYIJUIUSXYA06c6NBMSzJVB+QWtsEa48KsmfJSy
SfQy8Le522pVf4tDILVwsaMAkvrZZmx/iAn9d09XmY7BP0/Xa+RAv4duG/h20fy1bVJQGG9j+PIV
P+YuDFeJzg8m3jSBQBIsYO2fOG75E1NmRaBGZ4S0aEEg/Ji7svQJawdYiqReQCFI1/41d/kR0wzy
K7Xg77vCn+RjS771Ot2AC0mQA+DMV4ElOHa+nIRJ8MOW0pw8JO3tlEHcxzaucFbpoifSRs89pqu3
ilSweP81aL/Ic457iS/XZdUCOAIugJbR2yUzT3o+oCKLOa4qItOLHtllTGHJjsS8+2PhLJ4R7zGo
5vQuyYmPck6GsoNLgRFvagQIxGWUnxFInp3fPxFv5N1IkiFzouTki27WkoW+2gybRtWzlbTY/Rp6
5rZNBrzal5INVcMcPdcxOxEK35XVdd0M2fb31z7OqhlN2KWaCmMf/RvSxrfX1jArmI2Ua4/AWVw9
RBRJmA+ICEaeXEeSW5cADX9/yV+8QIInoCHKOMuZ4Wh7VDSfzoyI/sfgV5Ht56LC8MazrVVa+AE1
+Rcju2IDBunCw60Q5Hn7dKYZlvUgCNRkmzI6l5FBccw5j7a+RmVNaKZHLRH3Bu4Gm7QFLP7753zx
vT5aIazABS6LniAmXUezZyU0CdfWKMH1hWGHpT6vIS8oFvhVA796qXYUGbCKkU+dF8UzFay2FxzJ
GCxlBlEP7MkOxUj7YEx+Nfz0N4GyM69lhA3ejsksaWFD+4l2lJqa3qqaUxumRQn1kVLUn48AJ78F
z6ECUkQP6e21pCoeIrzBQ68PzAJOra89hYWRPgKk1W4o0faOuRrsUozzbZecCMh32AhRx26EhLuH
KyRNV8mX5o+OdcfZJ5MeMhgAZhrbvJmXBO71gkNzOoA3H3jYx9cIFqV6Zo3iZBQOrmtSwe6XGtcU
VKRTpZ8VFHiHKbQRtAWkiKDnbpAH4a5bjXwKk73QaZAasYM8L6sTucPaOFd0uFxZ4KDLqJ5EgfCU
JRAiwjAkixWHUN7CK8jvVmKWfOQ+Ir1fz8CndB10tkxbAHjW2xFP9CIEnsbbrak5eVo/d3vdjDMK
uYWIlolfhOLz6BeIo6L6OjooUy9SN1MvW8jYlCCsqO4ckHHSWrvsS/MOis1qcqogCNGcBbrm/n6G
LMJbR7FvQaAC0gEICD792HPYN7pO8bWV7w5Jru3zEcMvu8hzRFmhNO+xbpAumzSUCruS1QA6OelM
mKXGLg9mzt5RJXa3adzCzIgnH21mrJSQB1WVFnXSEQ0sa6BqYMPB5S9a2YScPsoozqPgElxh9Tic
8w3hRU25LLKEYtRxjki0c6qe6WWUapBlcy9ADb2FJ9qqa4ie8o7ytHYZrXxjtKVmnD6Ym8v7eRsz
oGaJHNgQ66PSfHyIV3qt1wJF9UFwR/1NWk7iGvyg9sGO8+urAORErHERjTmKTOUcxr5gir5rBgZd
Gnn6VpSg537/bt8nCAvLjGeRFv4BUM+3UxH5qGiutMFHBHjV0s+d9ftaVjIrCHLyXUxNrK4canuq
c/mDTe0dVAvFiyXzwXoemQb5XT23DleREMaK6SZ1gVJPrtEUBbNerFx56lGnj6T+EWeVJHJEEAyb
gkalZnexXDY0RfXyJEzE6Wvc+CfVQBdL9kFCWNgV1Ne+HAv7PtSV60UMPUOtOg8vhSTPvsAxU+EO
m/H52CX++o+HEhAG+QwmPGxjx2bzcdOaUyQ3pttrSpxQZULZf8Dtd6obOOv6DXJE4a1g5PoHr/D9
/olTO6qkCEZSDoB19PYVjqVSTWUpmm5Ymr2nDoZ5BS7msklaojlGzx5z65QWWrg28Xb84OKAgN+t
BSC9mHrRblEwBVh+/ipMJ9DtwBHXplskZbdugaTavpDXNlw0fR0nVX+WYiBllRO4ECEu2E4lLfHm
VFTO0YCa3Co3bhPdL1AE9mdHleelKqfnm7JQVy5CxZWd1YPslGL5LUDiyeqy+jNyP/5pKyPh9Ps3
+A7OtYiwUDkBPgjmeWHRvn2YYBylPux13a0CWb+cEwWVDtWM9mHWSi1gGfpW7FTmNmp91Um1ytyO
WV2c+3UT3P4bt4KbsMwhloMxkMm3tzLm8EaipGA21Ygml2JXf+47zB5WStdsjVkSzvQQwGKlYt0B
AGAxXtBPJKVuLz+4Efn9C+YAA4gOMA+GVsfTy+Rtgu0IuZGqPsk7eTvPmriVlFV0QjoGfJo6lI0u
/cnUCOoGYr65luIidcpI/khn+BczXVEgpWK9Bo4cDce3YxJiOZQJ5AouRkjKTRAmxmGFAdC+kfLK
wTpSX+uB9NmM2mkPGKn6wDLvF/F48XcmUBK2Fuz426sXFT47ccXVR9P3D35jGp6SQZF4Ge8/OlP/
I6T4TRPkP650uuxg/zpE/kPp9Dai/QEXYmE+tOG3v9Y1lIivUf6teVNFXb7qZ/WIEzjYYqCPTE/A
mK9UppDaZfKBUqTI+nLK5pX+rB4pn8hkOBHDmkRtdim9/iweyZAe4E9Qb6KuRAda+pMD+LtdbtnZ
KDByLmUXXzzn3s4avBhqQ5hpSODTDg5iyHJqNiuzx6ujNJETteImkW+E1ZjcmSHpkxUWoXHet2lz
I7YVmaiMuwRQGd/jkN/E61gSzMPUaRs/j02n44wk0tMIy6d8GHxAVlN4O7VFNrkdmoabuJE/YADI
SzvldfKzPBBVDUpx1IY54R9tN5EpsAvEeeLQz2+cYDKyc7XEnCqOldDWpgY5zKYBomTi/iVORXpQ
6ka96IwyWYf0kdErMdHFCaJDkWg3YB8mDwkbJBtDrDNWgeb6yPZs2rxuNq9m0/n3O3ytfHecdHPf
oNMl5oK+uBAvLbDXGxUUJ1HDbScBtIcOaTvMoxsM2e0w5z16LXhgtn4zfLA7Sse9qeWiL2FzEW4m
iB8NFrxAU0E7M3bMPpZvkni6LRF3tKC1AJDUyUVwg3dHuVGc1DAHr+xy84Oo9Y74tdzC0pPjeItK
Ozn82+fWKw5Ges8tlDlCYyslRHtSlfL7UVI6OyXpOogN4JMQLstaEmLBTSZ5OW20oDZWU7gPAfFY
Spl8KbNBsGJEgz4YpJewfTSj8FdlMsELWFTKlh3oVQoxw1vPulxnkJTbqD90YFFqoDRAmK0eL4Kq
xtwgPgNuYM/iuEN45yRVvkIkQCEVawpfcyZ5LQTZmkTDnjvDUfQc+PrDZMSoVN6Vo84GKXiReVV3
6vdo/Y9thOOTEYMLUH+x5aVUIsI5eHvrVRjneQamxWkEFFvnsUbzCCsv20zmAfTWXG5/P4nftS0A
1cC7UIFdkLKDqDi6oKH1qtkhH0WmxMoZjHQf5dWXQZqDTYEmqZtmiX8AKvHUtTFoF7S/3C6VTNdo
Vqt16/fpBzf0fgC4n4U7RttJwu39aEsGZlmDUeJ+zHrsbSEkQ8rCodwQYAtnEuAt/Pn2+B+38S3d
u3/e+ICDfY7qb2/2t+UTP/c34xPkmBcNjoUlw2byrwrzyvgEPWzp+C0h+a1SiPzpZdt5VUZ+tcHR
O6SUScmaVJcP/8kGdxxW2VmBG1A7WlTjadMchZc6DShW+TIOi33lu3hIml4bLNpsQVBt9RiT+4xD
3PrVAP0ilr9ryXBVDBl00ZQoUFL2XXK1VyEDg62YUlAm4S/ZSnfhCk0OHcm5Bl8dUzgxM6U48+ck
A6A+22adVrfcuHhVq6q/baKVsdfMCl8icb73BxXIapUYnS1KjU9HQMQAC50S1tKAMKo1aEroNbhZ
oV81d+6ci+0XVU5QX+oCBFAGQMsPSZobhyBTV990E0VJp2tbYHutJB3GxFgdhmm18iYU7JGFzkKP
FwJDYygG/0FvpPnqzxfIf2n+uHQR/nkZ2ZyAvnx+S1xbPvH3MqLeBhmIQspirYBLws9Gzcr8BJ2N
M4Uic4gFAfOqycgyWqYGhUiZgweNnr/zRHo47FnknXQa4Wr9UY/xZY97vQfSp1xWokGOwh1SGHk7
oSdk32AErGQHYDY+NNlQQxtaBRxi+rIWAWwhHI60dw6mRsVxehYfZtKKfd+MugngtcKLKsBEjfIo
wT4CYnIBAgflaInauqWiJYYzVdnUV4HU4wGPaC7g4rjQN1JoNukGzTLluUddb0s25GtuYbCewCi6
fUyt44D92z4B1gwBIZofDLWCH6eZQ6O7YoNR16yUG7OhebsJlBpTWNxHKdhOfU3DovW7D5CHxzvO
EnCAOIECXJRbl+j1Zunj5IMqZI4Cf+H3u1Twz4exQYsS3S64fP/f6mExSVk8TOjs/G41XS2EdLeD
ed5GXfN2b+KDPxcVYDQKA7DsWCQoHizdk7/BaOC8xKV2T1MKdV3W28+zl46KlaZx7CJwa9Cb+cKf
hy/ALXDUUUP4IWL1Z4ev47lC05N6GGc4EmDSFPFormQRCX+cS2wTla/bkw6nYfwcjEG7yU3A8Y0W
O9FuUuroLh0yzcZQ7krWFjE+2EAxDm022k73QNVjz591gOIkmXXanEuDaLVdITgFObyVdXrg6kFx
USDt2sbxv+Oj85+W8kDvh8j7m2j9Mr8On5Ha+fbGWufHB3/OL+UTMwEvggXXuBzFX+U+gB0BQkNT
WCpub4V2gDSigABVnR76y8f+nl/8SGSygr/ji5cazh+AHd8drQBt0aNC5kdVwJ+8A4ZUPgqPSaEp
cLLM3KYQZhW4vScYz0VC29uxL2Hy2D/i8pFYfpFfdzkGzMgDq3aS4i88dWmDg4POREySj04mL02I
1zsKN0f1AkACBxQESY4LiENajWKu9Qr+C6hbt02fb7Ra3Hfp9BQi6uqCCXkUSFKsMJ3Py7I+T3KM
F9S0uJ3w9dzq6VpfMIg1YERJqkVrKAcLAPPBDOYUY8gUg/MON9c8M85nvCAcfdBBFiZ9Zde1EnsO
Qg6pjVch9gxQfWyIEWsZTszKQKMGUPpEa1Pc0+RInT9PgP7TlsuClyU3WbCAlBcJVcZvF89pUT8X
afIDm/I6OP/yi74vJpDzn2DO0mUHO78Uyv4Vq19+Iq0o8Kraolu2/ORHqEbAjQ8RwsEHi/QkXzCK
P2I14COWIPIgCHrQrP3DDOhtqAb6tXr5JoRIlsPEAkN+s62D3UAaGCXVu243QWa1YBh+kDgcFWPe
X4Id6fWhoZUU5LdnLuEYN8Hn/j4963WuhOHMR81rNrBXNbJ3Vzou+qU6csGmwZUKt96c/5Cv+Mei
w68f5KV3DDKAKgBZ7usHCZAbTtRwCO8GCEZWdzrf+Z54XZ5+pKW+4JreP8erCx3tn6o0GnEpj+Fd
rtpKiKmmpXu1ZJlPobftLWWn7dpduffPOye2uu3k1KeKO4XWyjG8ZEvC6sGDknT31Ubxi8Of9MvR
fXVXy89fHf7SeAxWczqFd7WxmVs72XjFN9PtvNYdnPrzeNs/ogO5kuwPLrvMwL8D6o+X+uqyywx+
ddmw9mW10rmsuJOc+nrczicxFaa75qbfSzvfas4bYj4RcbfTrz+49q8eGYTMststdbLjjrNQCfFK
jdvwTvqCQKVRW8UjhvUPRmip1+ibq2eJF8nguq3k6fdXXo7vxw/9+sJHy9KUa5xLpGWqTeQ40Emt
+fZLsfn9RY60eL4P7eurHK3MRqFbq/LL3aq20OooH3Bk4ewNT44LAp7sQnZUGxLx76/7Yrry/uk4
b+sy4lsUMN6+0j5CjTuXzPBOzdw6b1ovCKbZpYNaYoglmxyc8EchC7nINBy2p3GLwhyMw3rV7nVJ
SO0u0isr6DtcTcOxOKSSemq2lJiTUUc0rn4UluZmZsRuBmGbhva4zmXhuZj0cKMXOnrxyFx6oyI7
Sd7czdPcIPJZfmT5eARx+jm6fz/lUbjIcVTCIkcO7yiTnrXnwWG8xKfpNLD62+lJeoB2+1HNefnG
343rUdzIOQH2vTyHd8qViuwP3siW6mZuYBlnQmgb94b80ZtcvvF3VzyKCf6U1n1dSeFd5Wafq42P
m6rduaOXnoi23th0x/tzrEmdzIUwO9novzeBaxp2n2xQ8Eb6fNiE63TbbNI1/5+cCY68993fT7df
BRDAzAszhw2Ygvzb2TYbvRjiMkbcOpn35mnmxN85Vv+4MSxaXe9GAXoPewL4lEXt7e0VaPxUilpH
0R2gJ3u1pit8SC6Ly/prW1qzhYOb+4XktLoxHuZ96Exn7Z2E/qkbPbb7qTu0hrfaTufyFYcfq7Sn
O4zf3DG2fAwUtoInXY3nEFJoiX/DhfhhsLSvteokknuBp9N59zU5963YGvaThYGCbAXnnwfrI7HT
F3/S4/f8+gmP5nIaVpIICzq806zODbe9k58J1uxVGCJbsyO6wyXSU8kuvDK2SPdP3mz7luxknvq0
slDzfhQtn9+rq9DFMc/pPtojfrVhvr69o1c8oXyZq5If3k3r+GTaiaHd3Cabbt1v2sKhgGK063En
7cQTKKnn5gmAlt9PsRe119+Nz9E6yPtyEHsQ43eJVZ6ou/ABZPmGfsp+OE/sa30TO+PecBL7rt5R
LLWXSVHtKrvdNYfQq/fjRf50/vnLeJG6kZfasX3f2b2jPKBeiYfSaMWH4k6+bPYcgMvDsO8+WMby
MkHf3T764+ShwM0QRX07gUM5iYQRLuVd67ROvkW+crU2v2ie5ORe7OkuMbl0V1ez251FX1u7vQmc
59+P4FGH5Xu0NEhraRiTKXMrb29BDgNhMlZxdBfdyrfyN+FS/brCCX6X47YOQCWzNIUu7gcPfoQ8
eX/Vo+RiboJEU/IsukPH90zbCNZ5c9Kuw92w/2gJfXipZct/lcfUpV4C6uBSySnqd9mBiOB70TZ3
/VMC50fgwaMG+PsnO8ogKsUsADzm0Z269nejg7TFqW+3zngyOgSk0/FJcKcHcds4pI/WsG2uEkd3
orsP3uovF+art3qUYehTls543kV3LMr1sC438zp9Cs/CJ/M02Gmu4paHHo2Xg38qEjvXv7/6kdfA
jzGgioFME2c7OLpvhzxP8xF/QMaABoKTOlhDOtEekKSD871dPg8PmJI4vlXu5H3g1K1zwJAj+GCK
oeXNVd4tLvTXaFYu5ZljCDv6GQGoKsbgfvuUWZF1f3V4uvWi08rKHWZcY/f7wnraHp50a99YZCdO
Zruy5e7WpRVa51vVzuwz2RbtbJdZ96v1I7ZOXra+JoaE3qWb2JuT0PFAhfJ923NX5fl66+k28K4y
64zGC5/09nZu1w7eM9YB30CrsR4vDrq3L9aPF4l1NvNZzfJ0S3PUtWhdjE56MnqHs94Z3Mb2HTu1
7PXknH/zzh8uv7jTGS1e2Z29yDqcibZmyXZh7XtntTs7qO7jdWgr1nPCkx5uH53Kur6t+POX2pns
s8NsqdvM2hTWdWpxfUvyFOve87fQ618GQPJWdujwrQi9ECa/nT3q3NxF4WTW1elkfT08zjyCsxcc
9/LMqq2T1Oa2t453sbstrME68Dxf8R/0bjZfA8/g5lK7tDY3ne3bX+999/bR30ZWYZ+juU6kvUr4
c2GfMZbL7Bj3T7yPwEKNgGcubMHaatbF4crpncO2ta7Xo/U4rR/39lfgwfzV48hDifZM1GQvN7nz
Zn32yEmNnMu0vcxezzxhcmityxVvdTpf8S2ZrTqsO4/vby1XtYBPLn/44mquuzYsGykO275yd6cr
K1lvz73RetjccKuKve7tbWOdR5bKvD25O73ap/apdX4yM51PNjvTFuzKcXcnO/fyxLB2pnNfWftN
Z13V7lZzT7iITaZl2RAmrOfPhtPYZKSIXFrrB9VSmXHngdvuDIvwfuis09xyNxq5RMGr6OzTK9na
uKH1dfY0BlTZfQmd9eAJO2Vnyd5n6/RmcpLrwHoEDr5eMXDuJb+V1i5Y3l1s3WKM6SBGYof85ck3
3XZ35drfuzvJXu7sW2F7DiBsp7dXZ6cnXIj7tEv7cBY57rPr7NbflkTHPf166Oxd55rWDQGN+ti5
m7vrb7Mdbyr30O0uJvvQO73XO5LXOpvE2hwgD9jy7pbVPTGtDmfXveNhC+LWzs3t4Uyz7jc6K6J3
jLW4djeto1u3h/0Fd544ZGRuacOvtPade3abOFbhPCvW1f1XZvKyjHTrOXPczc2t7Z7vJibg6fqB
4cus59vN/WAxupMTn34+qS3DOn0I7IfJG92d215MjmHNLta368IJrXjvW+zt/LdGuMQKvA2DXe4w
/nH41uX7Ott0NEdYbujGveHuWnfn21cX90+DtR+dhgFB29NWPHTgtte3Im9stTYYwgvdSW9EK92U
p/Uut3cfAXxeEDy/i28LcunVxibjJRCpFfEND1brXtjfz87ToWHW3PKmWLDb0D6otszQF/bT9ZrO
9PYLZYNqe2dYJ0vu2ruVp9hX/15WCMiMIy6G03Ac395YSSEYcUW6DOIu34puAKFmXW6DxEqvYq+l
ADWcrTZGYeWuYudMuN/vPkd0gx+7z6vLH+3AZmiGKxXBYXJC+eKxOB23OnFwHbnKqb9Zna28cpec
VR+c6X+14QIth7tCbRxmydEzi6iK94YyRHcNslSIwAgn6IJ9MaQ5tqaoy2lhwj3PURGCoB+vPkiD
f5nEQbqj/8OhftHSfDviWWYUgyRwdYxOt+Kz8aw+DPfyPceS8qCfC9c/YPR/hNr833TLFuwxWs1W
V3/73P1VPP91tTTQINJ9+U/QqtDgpNCQQ9N/kYMA0rE0yf+5436TR+23ry+P+K356xBRM/7rrGvT
KcqDX/Emf/n1Pzo9ukZjRgK9+fLKEO5hkn7vJMKB/4TMBVwLjgML/IWE/Ed1muI064ka6ArBn8Wo
iqz5Z3FaBN9Jq4dWIkdtaAYUlv+o1/M2ecKIFEw/zGQ0WQ1dhi5+NKPkrsmCPloFD1Vfoqdfh9ql
1MSnZTPvkT37VmUtsvxFaI1B2npY4DkxNaXWqEgBkGqluqR8fTXW59/j2j/jGX/cELA+oH0w2MUX
f4ZX0W6oW1WYpj54yJKy8oQA6vrLL4kURo6Q6KjedOJHafRbPOOiEg6ecel40bnFIOiYidgocg6l
NFKup5Ww16TazUAq3AZTWFktZtluXY2qjcAjndM8vF01HxVh30YV6p+wSenjsrSXboFyrGKfhXnH
kI7GpSgHWwFqCrxqVbFLwHeqhiRBsLIUlLv1Oc3/KJ4tV0atA5ATjDxDB2p1FM9A+If0cBTlEr0j
CYhhguEDEu6IP/VX0BQ8+GVofpabqlAffv+i6Wa+SdyZw7xhpAZ40dDhXiSS32xsMXZEeVaHGSll
wtaWWAc2s21m63aw7i3/RDs1Xe203eCFt11to/VqW+9XW/1UcEPH4JRvuoK9/P3y78pNvck3rXVe
b1r++H+4O6/tuNFkSz8RZsGbW5i0TKZoVJJ4gyWVSvDe4+nnA7vPGSaYhznsu5nuVRRNJiJ/H3/E
jr0tT97LX1p8P50X/t07f3/R3Xwn/qiPFh48N+59/Gv4MX1Jj/N2fBgftVOwLz3pfr4P7qyv48Pw
BYI/gkbkAwS8R8PpbcOrvb+/8NC//275dnQ63C3FidwHjYiL6QkbH3dg4Dt4HXc67o+Iw1N44rbf
1JvsT7yvvNYdHGtn7TQ33ha7hghUbs+/xXtpPz2O5/EsHLOj7hl38knYidvpMDiV1zkFT5P29evz
TU8jaAV/w27+AnvWfnlSZ/vOnx3efmebjuEuH8Nyq111xBt1uKXEDuzk+3DrO9oeusit9dzsBjzF
jwd0QVq8uYj9ezxliNGAmC9xhtVciqyu9StNSB827vmZGPeR8NU2eOh/RSMak3aIqGPpZao9Hucd
+lV25Em2ZKebeRd5xZaXetwSNv9s73HJQsJZT/h7u8DNHRBmdujFHiBnPnVKl+fLf6dJcgb7AXlE
4nOtnX+1vuSqTZxTcIed4AYbjmPeu7uxZNZkN8u8VRaEFMUayAK/5g7fOmSlmkE61yvZw5hagaNo
g3kY+yreW0W+HaKwgV03xqkMzF8tWHc0wZYvWXgIgcntX39qpuFHHvTNFreutVHh7DzoXGG0G0sV
4seCQL0uVeIePkGnlsfi8PpFitu/Q7kMHKNjhVI4ReyPGji2iFw9ttJwBjsvHnwG6mAFzb+/5OhW
2bMfoL/43797fR20qbeq7pb6/vUMADJLtREnGxSia/YRf87HeELB6oGS3IOgCncqJWrkd+7M7B+S
8k8oH7pGlNwrAoyl2vwE1dpmrvZU6HpzUznyfIjF30Go3OXq8GzE+c+isB5QOztIiXXssvZbB/MR
ePbUzn9F6vCjaTMK6EJXm+pNVHeUyOrbSPoLd8ykYtT6Qm39tipHOJzncKsrEaWUBGjaZBOrkTdQ
6ViEZy3pvLYtoS1TvcJAHVXvd6mPsrEouqraHmMtOitpSHlnCk9M/jS0qFUiOPPx4lklP18XjynR
cTCFUIwEC/TKtYth2pblLHwQE84aUM69LcuqPYh/RLiVoObZStqXqdU3Y2DdohpYG2fIGDHOQOT5
8Eagxbk0PtZGo5WtRLlkqENBC1+zMyF1R2GyaNpD7n+Vxgd0tbvHWoWSmw93Y+tYzZvFP1uSgBDg
gGChcnIVH9WG2mzGQZvPFHb8k2RWDZ1clW3mQD77AfqTVNkST7BKdKXjRtre6PpL69T3Ac+Hioga
KECUeImrWpZS7XxyzxpaplIi7yY1eIwzM4EOv4FO0RfSDcC93m41tIzKYh/NUXeC4HTTS9kxhE/8
xC3kJ8pvuRu0MyyMY/l3CVX1M6R78Y1c//VPqgNzpqCPmna8ybc7T26KUZHiSDx3UvTDpKbMyUQx
tyPFOHIR+tElSHVGVe6mMzrbH/fSa8Xjm2soaCW6BvVGdndQ2aAqLm1LQ1abMvCwhzTv3JSqHKgF
5v0GzZAS4bla4/SRA4JPydzcZ1FIssTIv05MmmOQV5E9VJ11ZxTs/HXYHntV+m5O+fDQDnK9RRi2
cV5/1Iuw8jR1mJwcouFtK05fuyBL7yGuOJuVGj8Ybel/Vdv7ORumuzg4WEbYPxVSSBKkhOA0VieR
gD5qdM2Q94c5h80Zgd320QgIgSL+S2WP8vW1Zz51Sfq/oAD8fw28Q+HDmxnyvq6tq6McssK3MJ3X
t/z75qMp4Ii5pUDRAi5twd/8181H0ECrGYsuFI4uE5latf+++ugA49gCeDVUq1QuLffr/8JQ/i/K
NHk984/SbsQcPnPvUYxLl19DB2IpM6HGBawPojSvGJE394xAliGEA/xjz2UkQWgOG0a7AXtcgNJJ
dTPcmFJanvVC9AsHFefhWwbv61EL/EG2mySO/Z0aS8FfFGsisNtEDWAbkGEJlNjExDdZli3fynqV
e7HWRtDmhplmh0jJbHISupGTaUP8EgtzxUJJjU7ZmkYTIbVpZGhN+4OWHSfDlH+qYwcyQkPcrIOZ
wwg7O5Gh6HUb35ehBJ4A4jlW7IeynUddebYmUyycqQwK1YuLsd7mnTAAq4iagDSAPLeV2+pG36Ok
nhkGis61+svs+xG/tJhDadPpekIIpzE6we7FKSWFludz8oAyAQrwbaBNmWeaTWpxH4kh9uMuA9df
gdbQ3wNkf39BsD/MG7FuMxgKwtF6UIPR/6NSVPDV14bma60sSqSWGSjfanS3H+VRHiH9a7vM6xQ5
a53eFPrQExI/P8e5WRNQJAGekWCE+N6Rx8g392VgjD9rK46/IeWlv0RRXpLNi6n0cgRLLyu3kOKo
c0tL7gs3UWbFkSahPlnzIHM/DfzHQR6Nb0XQpVSzx0n6nNVZmKFWEHXPudj4CzWKgnZCGNQCfqtp
fY9SsUdrXq5qnKg+21KWLkW7PNODTTDGJdXbhdwd6j6NMlu2ci5SflJ1IzJCkl6dVFMwiSArtQz1
qRWgqjqqSv1kSk0VAj3v859+bMrNnRy3go7YRsADg8FS/8Tx0IduNeamAsU5RF5ebKhz61L2VU0u
JOwlckQzqt8IDAT5gyL5xa5nMFF0J11C6WI/VJJd54YBf5BSRv+IQRF9T+MgiLfTFMFtOyMv2qLl
F7aWrbdpzEUCDLpuN01fJs6sqEJli2mu+xvV0BoSarXU+W7eiIBz5nbWjGNYF51JdECKw5853N3R
IYiK8U9mqqOwRw4xqFEYmPPsATrqUtj0emo9TFXdjrZM5Y3bqUL9fUzbNDhISLbFe92v/ae27wqg
l+oojvJX6DK06leDaxcfJ3nun6Ry6E2gW5oy4kzqeuAQhizHXVUL/lOXJQGqu0KOhyaqqVHYUYoc
7qOgz5nBNQHoSuWIegSlZqjJwX0PpTm3bVUKWuQRUiPc5lKsxHfwrAwnqZCNzh1Eon52E7QLHUNX
QHhrQT/dfvFFodTdUpPb1o5FamlmR4WYBSxoEaqJEzVxnG/aKkZVLp9iqTv0gaYUO1EodFISWa5C
nytpQQBYI+jvmiIVSqccNI30oRR0uTfCTk/uA2VXgueT1j9Mvt89xRZKY15Ia9r9AGr7GRliDQr/
rLV+5wOEfm5sJcLPdMiTsxWJcWsXGWNBZ8bKT9WI+5ehDCmWBC4+3Btyz1EJDef4XM5WhIhvVWQx
To8xC3YZxFACAQAq+V6uyh+1AszQkam5++HjdcdOpWnTz1RO/e9wSwX/VJJa/ElHvYPHHKZdYtJ6
OXG1a4tB3FZ6qsAjznl9p6VlXR9NxU9+E2YlWRvHM/Tzctx1zCQ9Q3xDjSSZArNZ0h1DmM1fGrwB
FHMEholn0KRpvA9MpXuoLD2Zt1YsLeQ9Gp6Pg+fRhqiL1RAYCUVZPuP9pz63TuWYtNQTun1vQF4x
Lkj+bTPDEOQhpwM4awqNZm/NVtp5VVFm97Afl/WvtMpgcpwCSpgXvhKDWyyCoJlXUZlxGJKO0tMw
LHoBjFoDRTV3IqiY6/plUAZea6p1JTiTOAqRN2nDKdF1rr9xE6CZ3GkBCUrTDwOnG/3yJTGb/oV7
3Sja+kzRoZ1WU/QLwYYOqYVYQ4uiGICJeKOZ9Zlj5bJS2lNcTdXWrGtIkesirr7JsCv90+v5/Duf
BPGsZMqy58Q1NDpTCszPEceGy3IXpH5id3B8kg+djHGh3S+D3E6jRvqjDVoXOl3GTHR9husB/g/t
BaX4yQOWfoDw3nSsKqkRs4szajWnUe/tpp/6Z7WNJnCbja4+yTyw34lQvBODEYvuV9TpcugkmWD9
ioaWUKOvhjJ4m2ieJ1uApye2Zz3zBaLolbmXe19S7X7Wk7/61tA6SoEiNXBLGOFOSKAEqTvUWfck
C4oMbidWg26rKn72Xfdp374B17tLpKkNt0LYc5dphCEP7NbogTFKeh8+C1Mvfut1gdVB4XosOdGs
h+aDGnci2i5T+RjkmUjNtiaFKkA4XeOMK7JycmYLdep/edaf8h///yxtW4CJ/3Oc3a5/sr7e+o/L
6//tPhIDNwnHwt5DQAk/8E1dm7F4lkiRErFdeNPfuo+ouC18BGDOCSkSXF+KNf4rcq7AnqlBr0El
3CuB3+cC56tYF8xuGKBKmosHJLLcXi9vQ4oQ5LEc1JNdaW2qOHPYtvW263K1OAQz8j+bNz1zJSr+
3hzwdUoeaDMFdfK7wEoZj0Zas4GKSV35L2OaoLwCrX4kqE+C3up4Eh8bvMwL4B6TlEBwgBpAOHhw
xlexPDHKkxr3bxHnEfPHlljTcxXp8a2r94L/+T+XStx4hpdg2sIlIXKntFbdqIp978eh9OB+d583
W/Ln3s79uCErXNDKBHyDq9u9Ly1HMCZO7svzHgPO08cGlNVN4rINGFhFbpqqKaF4kh429mbzff/4
uNnbzp2DIWd3PLlHx7kFQ/2w0zDIqnkbBWibOpXbxaBLdvoc2Gfb+3HviPaNnpNXc+Bdw5RLO1kM
w4UY03Ob88t+87zZMD4/nd3BebphSRVvmVr+/uY2tvDiCBJNOu7Pm/POxRToldNm47qbk8PPJ5ev
ruuANnAd93Skj/e85nTix4Pr8rede+Bv3oFvefVmvz+7O/564s17Xuo4e57GFOORPH55yabg/fvn
zXm/52k2j7O95c+b/cZ54SV8BNtZfsP3/OABmNg5O+zyWp74ZXvm8UfX5VEv/Gbv2Z7HE7+7J3u/
f7aZa7zH85Yp5zjLyzzez/OWhzl3fHOiJXyix8X8ducc/gK4wEu9w56OvndcvqfVOwAMvJFPt/F2
zKvN/sRAvH62Le98dH7y1B0vPdw/7XZPSzfRUcu73dMpsxezTw6//njWs5d+tHSZhcuW9WbIGrk0
/D5idjwcN8elszan1//z7/llQ7+f6YfTy2nzcjpXNoNyenlhEtl3Wz70/nG732633nZ7Z9/z6Q/O
cUdX/bi7e23qne3c75hojCpd7joPR8dm7L3Dg3M80rLDrZi+9LrT/I87Ec1ZmvumOQn0WH3BZD8y
UAzW+bz0895+3ZPsTWWfGbZfywjTkNPyF1542jxuHpexYG4xPnz3yBv29j3TYMN3y36232/v+Xf3
RBvdg/PwOp3P9NSykBioe2ez2b9Okt3hcGAY3SM9yHI7b5aGhqQv3DN9QD9uAMI4R55Fr3w/Mb/d
3dnlPR+P7M2BXW39ZuAXgkFPYJI28uns7cllptEVNk3419xybsynV9b1j/p/FdqcOUuhyqP/Ny/n
wGNBsNAYg9dp9cj/sE+nLespsBn/w59dSfLnj7vb7f6QBHq6sclCGnFjfq+OJigeh2lYdtnvDO/p
aecsg8I37tl1jvs9i3f3wgRn7bIBsGlsPa9itW02O4b45O6WTcH9vtluNi/u/nxmetCY82Ng299o
2oZRZd54BxbOdxbxwX7dyffb/Xn/+M8+sP95XB766/n8EtnPs/0rsPds9Rwv50d+/OcfuojtaQds
jP2Yfx92T97T7g8TjU3AfmZTGW07sLesrm939/ff7g877+v+sPv99OB4W+eB3cHxvCfX/nm3zCjm
/ROrCoza4Y79/bBj+F02N9Yfq2G/+cO/7LVYZKvZndimT0dn590zM19f+NcTv17W8ZN7fPj+3XWf
nN8fz0ttOW4+mCGvSYy3K7QQRkViw2FPP4FpdDf90qU/thtW3bL8PEaED3tcVtADey+f/uNPIL16
PR99hNVRn7WmEmfLnDjvWZ/kXME6MsLLSmRLONNqFj4/sp75YnMisbr563nz7D7vH0/u94KPvLW/
H38tC5zpfd7a2+cv/fLh2UcemUULNJFDoLS9+5+xfWDiccDJtvvAFvoCKs+7XzYe1965Hq20D8t2
dWMLUC96mhpjSrLMV3IvuJXIcy5/f9PT/TxbgdjljW1CWIrsZYkyF2yt3sfdeXmA/NsKdcwEVwgR
Q/tzaYUID/JgCvSwC+WX53eCRqxqTF+Cca7cKLGE+4/tvW8VRfn4fyh8Q0hBucqlvVSaqfcfKTLr
akvdROYwbsK0lz7lOC+tImYBJAi6De4u76jJpc5EPE70CXtxwf0mRlW2b4lB3JiK7/sOK9ATQb22
xMrXaP66SsWwNciTjVRMGk5ojQWR4VrTUFa3pqIhWzmEzx/33+Ud5LVlRORBHZHZ5yK11ki3cqUq
s54q1qLK5YMowAzbEwk/iZ2p32jeFVNc/UgFQgyEG7qeGnKZiUXWoX9ZpD3RVX0stk1naiguZumN
lNqVniT+r1IrBzwMirfVrNBKPTcFYCgIxDbxvotifYcgZ3unFop1Hgi130APXLOnLUkRkTsscY3l
72/WllXVutmgQorwI0JXXV/L96Gug8xQzcnVR1P99FpmdoDRJNUCzTFpj0t7PVTSGuHpyraKLnM1
K5a9VkVK9NNz48LKymfwM3OeokLDSlqFvQMGIQKtDJfXixL0tzCYy8P+zy78OhHhMIVZlwUGVmtd
U93PRlk3Ek3S5uIMsXWwNZOp+msypeRuTHPpBdXq759v31uTK2dAEjQtEUbKN6daTN1WTvX7Jp5h
/cuC+sYyUz9u3brIulcpFRoSiUrRUATKXvvaBiTmrerJq1Yo3IBOAcYpeKMvp0VjlWE9w2tml8B2
viRFGTtw+Co3+N6vWmETZH2BwOQoubTia75ahRbFpEWz6DKNhb6JejAaHw/OVSvQxxFkNsExvl7Q
3y6pKCOM0LNbSHmb6g9mXxrKJh7Htjn9B4bAOrNLKBByqqu1RB0iNM49e0WdU9C6yyQfwom416P/
YI+AM+EV5UvPLUo0b/eI2jKiOqr0yhbQX9Ud00qTQ0p09A8y3+GzxZ7Y3rB4bcNlLrDlkl6FA3Pl
2MRCmNaRrgB3JCi3TfvuBzGvX3IFLeznuxAgAQQeLF6URVYzApKcEDk/NorQFwwHhmvTVVOpvXEI
r4I+yxaxgLOAUtKJr4fVZQ+Gghl1qZbXdqXUit3kyuBoEI97ZVkG23xYlFZ1bev7SbJVtBYCyGqh
ZJxFNbyx/a4g2//6JAqJ5mVywia49jpGJORDaSSrHELvfhBTud9UVak8F319CnRhPNRNCZ1CAtRT
UbrMGackdOiaVmqtfTcJ1Q0v6P3maTG8MMNC/gXoZV2KCMOUnzQGFKxJYOmPhTlVnh6gGdqj6+KK
XRr/aqN63nw86leNIvwCuBZeWr5eDscEm/8cVGyfXKh6l/SD7AyVL2wX4ZbJ+lHEQ+V+bPH9nkAz
31hcbdiTrIxZJ3HMjhCVoq8cL+lM8Pn/gRXGdnEn4YJaD66qQVIaCGNlZ0JX2JqhZaSggW99bGXp
ncvzjraAUQAbBmKCr5e9N0yYF3qslKI5UKUZWJluy+0QKOQmAxkAQR1GpPX8+KHpyLzfWEzXBu91
ZyXGA+3wWi9N74KxIv1c2WmW18cYnZ19GXbzKe6E+ohXpjoIyko39olbRldbbV7P4zxZnPH42vrg
9pUpHGVfDBzTzJqT3E9W6xbziHTCx329PHfd14vLCccXT34HCxlLM6vSOmd5kJv93grd2FGd28fb
IbdE6gVzof32scX3Wy9Ml6BQFO5BHMRrXFWnBEOuNSQDe7/JXb0CZKBkMbDjfLzle15ZFBoziE0I
vCEH/6pTExUJdlLEJA6HLvXEZO5gstM+71FTYwGUnAQJTE3wSVxO13wiCanKU2kLRjlslUSF8SI2
HsQKdFpaize2liuLwzDApi2Dxm1rzTCotnmEADh0TGkvNofQFLJtQfLuUGSa6ZWG3j+PqPBQvUkw
Z7gxWa5MUixCPcQchAlbXv7+xvEwktGck5ZTcxZa6ymtNPksiXLnlLJW7YtapyioDOEd/PSEAVHF
JRaDjOQrrP6NVXwOvVWkAfdX8ju7VCzE/YBf2JHYCzd2nmsNfL3H4mbD1/+KCXxjyiybqVGDEkeE
JPdR76punymtdojYrXatb5BqT6vmVrn8lSFdsI0gwzgpNLj0Lru1DiuASi1WFZLGAVnpyISVu2hQ
ZFS6+1EFmZ+bVuNUUX9r+b9bIa9JvYX0FTePk2o1opo/oKSDSLwdxGZpy2KubHAH+8/6kYsVYiyv
cxbwqHzZwCGQ9WbU2bjxHdvW0YNeyFxfrmEP++RUwRDkxYsE4YJu1VfeVjY3Uj22LI4IDI8jSV3y
CKMlMJY4TB4+NnWt59hccA+pI8HeylSiRmoEhri04YwbS7vqhPmlF+T0FlT43Xa5NAn/m6lBdIAl
f9l30RyX5iB2JbM/mdymnNSjmHbZHjh7c2NruWYKNDYieFybOftWptrBz8n6Z5iqAuhx+klwIXj7
ERbitPt85+EZsdSgOAEHvayIN+usyswwGmVwX7UqRl4t4IvCg1XdmA1Xhmg5ZTiR6TzILVdD1ARG
aFVIe9uphhyJqDfAz4rsVhHANSvc9pgD2KC2Z9UWVqtkgi+hWDyZkOnWLeFX31ngLz7dZQpRSo3C
KTZCUVEuuywvJshhp7i0Lb3/yzRyxctlv/z8DLgwsrT1zbgYclYheJ/AqVx1/qZN2sZJlD52AGff
yDcsR++F3wHN4sIZyh2Bvf0d/F9qxyorJIGCfSCnd1U8Vk+ZMhR7C7GwGejPOG4/7r9XEqh3FqGb
pVhHRWhiHRiaqzROhwqLamDRNkiG3BHxK8dHVD61Q80Pd/nYB94UadY2Fyv5DyVyh0bLy02oDMnj
xx/n2qxhIOEnQecXYYmlf970NLJMWWf6zBrD6mdXKIXYIx7xz+eNIDPItk5EjNDiagHo1TBHTQky
coxqOXImKnRbtxGt8lah7rXRpKaQGBXoZpbzsrO8aY2vJigLTsybPM5HJw6p1BEHqIa0fpe3wr+Z
VP9HfqRrfUd9KZMHcWQYnVeHVjc2+pj1BYyUreYfk36q9iU7qPv5zkP9CdZEyBa5jqzWtZEatTIF
7IZxk9V36B7DOaUp0Y1w7JW20G2LaBexHA7JVc8leSEk1lI9MA1GeJ8Cg3Wk6KY243UrRIo4sXAZ
5dVsQ3VRaCGfK/DyleyUTSNKTH5u3thv30chEAqlgJeLBEIpy3S4nAaZPheamIFBjTs/uoN/R9lQ
RXQoBg24rdjfm4P2iJyo71Wh4R+Jdx90qyxvnC3vfDg+xEKmiPdGJIQQ8OWHmJGps1rQt+Drelny
2jFs8i/qqIn9ndYNg+KMg5VG+7pHFOKG+3hlGSwqrVQWQ1GziGBcmhaKUBO7zCrsKYsVZMNEcIhD
Gd0pKlyxXUPF1Q2D18YV0QoC63hVr9SdF+uuk40xm0Hs2+oCcR0apd4Y2XxrJSxz8HLnlJa7IdEr
KE3Bkq1WgpRyI67hwrR1av/B0BvFfspnY69CP35jCr3vQUxR98CixiKOyGUPslfqYq3Rg6jKRIKL
7kxl2iJwpq9Wo2i/wyFDf+zjdb4Myrp1rDxcOQhVl0qjS5NhUmljUClom+UZsGGr0v6qumH+VXVG
6kpSLv8iIDIeyxAsc1bLzQ2yt/fTlZp4bkmQQZp4QpR5XAxhlldi0A9EU8S0DtxUN36ntfFCobBu
V1YOT4d6y6N8P2kWi9xXyaYtEdBVHzdDFEeyhFJOLsjcV6uu27FU8hsjuUyKVbeCElQ44ZifnD0r
K4D7gcEBhbZrGBRnx8yj6Hs1I13s1qWvfqmSfo7sxAzb3DbStLl1RlyZs1Dn4cri/yEr/q7Oey4N
iJB7KAtTv9poQTK1juVL4XPRQGt8Yxle2fjIneObL/X0dOt6hSiykKgDuF970psvxLaSZ8m3ErdX
61Ry1SbUnhIl4zo++gPslGgc+oYtNE31NazVvLzhKV7peVIPiwoBrjUBuXXPp/BbzBVSTgklHQ6x
7fbXoOPL5+Jo2enkJ6fG/EuqgvDTRxmdQBqdoBmITe2V0+6NEyBmFlJ65RIXnKCfdtrAV8Cq91LU
3Ojua2PLpQvuBCrz2OlX18ksz2Mf6GlhB03nf+2nWDG8SbL8YxupnXHDb7xmDGJkwvfEdwhvL39/
06pWleVQaBGPndEoO5RS0d0PuSG4vV4Mzx/vRMvArJYMYs2YgfDEWCbupSnJVzUEt2mXERv+77iV
pq8mIO4tapjpjpqB8NvH9q40jUA9sGPSYUuWe9W0VBWirJsK9vXCMF0h5Mpc1wEZdd7z+SFbiEvx
9mka03K1y0V6VgZNGxfA79Uaotux63zSmbmyl+ScMODHDbuyp6LAQcPY5UQQ0MplR8ZjrqcBNTGQ
z2bxosNLKY9QkWV0fLORf7dT3VOgwVlz41JzzS6RRkwqi1LcK8TqzVzpKLhIUZvF7pATJRq7SL2X
J7KadR6FX4dCLe7MPhRuJB2vDCMABVyAhT3F4H542dre6NWsFQK2upYIgZ+zysukQvnDaPQbW8uV
GYo8HcABFEqh+DdWHTsrQ2cgT1WgDTfPTtrN8nbSe3PXLXoh1BwIN1TqrjUNXa4lkQLdP5zil02r
BiOoRtPKyaeq+l4WZjhAA614nE149z+eM1dORTw2dCnpQ+D22mrxqXqFhPHkwzMQROm9Wscz1C9a
uPkPrHDuUm6zsMSvsdNiViYZ1RXIXsdp5VW+aB5hQR1uxNuudptONAK8BQHpNb1KQw0TJTAlVlJt
NByg6OlE+SbJNXdCgba6sUVemxVEp5Z7DE4Fq+5ylERx1usOWiEmYPu0CIlnRTXYOv6UbVRxdWOg
rlnDB10gVISiVXk1B8u8iXWlZHHXUxUc8qiGoiwJjL04juVxHubuRuuuTAx2ZMi60UfB5jqDmxhy
OYwUBdhDX5bkTENR7t2gkPxbXsSVUcPEEhQjDoxm5fJB3uweUGFIIbVZ3Nap2crcDKACXLOFGdlR
5NdPH0/EK71IJ5IyJAsOE8HamD9KY94GZm7rVqjlLtnT6u+8VjXf9gVuw2QX1PDzuyMntoWvu3DC
cnpftm8uzGwMRzknChz5TiIEiN+Rz2o6TfBUvx5tZHuHGyfBtT7FIeHugpNOFHDVp3oJWAsAUm6X
XRv1+0xMIt0diVBP3iznN2W4r5rD5V3i3YS15FXAJWxjoUTaFpe2SQ8ymWcvzZSAQmn5Vs7gylHD
9stdfvFNuG4u4/tmsmRtbaYhgrl2O87tdp404cus+7DgaE3lCaM1HYwq8r99PGmuGgV/9MpdD4Rs
ZbTOrEGKTCW3m4FWRcA0vmaT/jXU83oj6pWyQWBYvWHzyvXMIhPDjonSy1LBftnQxpyLJlYoSuSm
JNlBmB+scky/TX4Y/11kSvaiZWLtaoJY7+WBUuCPW/zel14yT9pyG10Kr9aLX1RR3lbSKLc7Y5Qe
Ojmf7DSsg5+CX3Wn2RR8r/Gr5iSUzY2T7/2us4RFWSmE/AkorDMZeYtedUt80vZlUEpRKwUeZbry
w2ebt4DKoFXjzr3kFFedG7aZEIo153nWRhlKl4bUPU/GhCBeTYIDHBZ8P2ogLpjEQaHG/GPr7/cg
rC+wIpB6BOrXp3tv5F0UySHhIr8LX4I5pPq7LZoCjmhDrV6mVJN/f2zx/fqEf46JxCnFXR+P4nIy
6WQDcFPZDuQxUfb89zMp1WErh6a5+djS+4mDJc5DYkFch3CXLi31QiFGkorDK5Yl2jiGUFodIoRF
CB/WkEYSGSp/RkVoFMtkR1ha+udj+1dairPNeYW2EeDLNXMidwfZmlNOSTTi0FEdJ7j6cEubVvNg
BZnCG0P5fpUqjCTJS0KMEOqsvacmFpIY/BnHiZxWvzlAXOSTEEtO0E5q2xyuq2yqfpSDUW7jSVH/
+rix7xcL1gmlA0VeiDaWKsi3m2HbweLQNVgH1RUfpVIXbS3O5U8vycUKPH0imZ6lXPDSCnPUBKU9
4CEOgnWIJ/W+Nyn6/w+agtITqx4IKwGFSyMN13kBxBgdOczlF0Dp/kSiW+xv4bSurD2C2zLT07AM
SIBWXpSF35gNCNDYASw4rlVR6mhJWbAHizceTLMVPu2SglGDd5EcGaWk1Fiu2hXIU1EtQyQIseKl
vZnea8S9vCwY1S8fd+G1uQjME9GwJWBJJOTSVBZHIvetiUPYGJq9GFeqQzAhc+VpSPeIJ4qHipz+
g1bH5Q8KGcsbS+HKyseN475CPB9lsvUIamnSg/rA+fbHQJDtiogivFwpRI7iaNTPsixoEJyoUfWs
Rigs3mj8+yMaD4vuXVLGJmnJ1bgWaBWTTk7Jq82F+IPBiHQ7l1mMKHMHaQMMMUkegXBptza8KxsO
hsEwLPJuOCbLGn3jkLRR1FRBzyVgkqrGgRNH2/fmHH6XjC75nO9KnIXzSiMpw3mMR7A+GyepkcEM
B0v+ruhg3Y4S8a/cj9P6XCtyQZ+TMZ9uBcFXe8xidEnWAXojRgzcY9U+CZYSf1amCIXkMNikeShv
cEZ07+O5u5o8/7JC42gZFwHqui97US3FocW1jNyohgUGoguKrNtq3OraDPGhPwWO3oCT1cDB3bC8
jmG+M706G3M8ADFS4IyLScm08EK4cyPKntmpgKZFtX00zaTd6tPwNRSnaVOR3H3wu/bW6l3No9eP
AbbQAr9BBAyFlcseqIuoiGKji1wzCLqDVumTJwZdvykiNPA+7uxrQ/rW1GpI9VkxJi3rI7ezrMhr
ldR05bEpbngCq512aRCbqQ67E7FYpJ9Xh5OWc+mPTD1YiMPEHF0ItZ6i0Am1VEk7uyVZpyieNGnS
LTDTleYhaEtqkcJ26oBe68verEhlUitYyqzAHSDdOLWjgBSHpd4KtF9r3hI0YavhJvmuUr/UMsVX
BxnPrR0M9Rfx3jDftkpmyDupgCXqWE6NcWuZvGsaeXyWAUlZEP0clqu5WkOSoQo+amZa1QY7sfaR
yQFg63w8P95NRaLnFi4F8S5uHgQALqdiOKup7Aul7EyJCj/JMJsukcTYkYzhk/dUMO8EskmXLJJC
YNLXs76kvKlOIO9yfJxgz6/ymVtqq7kJ9TM3WvVuwDDFXRjZbfSF8PtXC6xLIyD9hSw5QTQFvTMp
aXGOq9FiDoakg+Q5uHEkXelGqprgOiQiCtBjfYeyYjjFkjiDlkosQulLLaRdd4bxR0CNBoxO097I
qK3O/9e+5OgFeK0TMcTFuRy2ONEraewGhq0Ri2Po5+VW8OfMkWFnemx7Mvr+0MVOnI3K3aBow43m
XutfnG7uyAtOB/XLS/OyYFl4vKHsMDXNrTC3sq3qNWFoUVDwBgrxxh3uvT06lYwzxy73DcCZl/YS
iDuEKlHQNhBEmIRNvXDSEa0uJKEf+l65yYvI4/43Z+e1JDXStesrygh5cyqpqtrShqab5kTRQCOT
8jYzr/5/iu9kYIgh9j4dBlSSUplrves1/xhS8HR/udzvjQ2mgzKvcy/HRUt6F0Sm47aPB9FfFum/
P3CgWJ9d66cvNsD2rze1bzD2+4AtUTsq/xjZzM6c1fH+3yZW3AubFnsj+9d5tPN7zdL0uikD/nOq
2YtfY6vvMmYHw19wr3/fyxnoPZuN822f4a9f76U2DX6bKq6x8ylaiILFchKQkf6ic/jjVc7IDBUn
cMXvGpq5d/dyiESdRYa+UgZ+eaqs+W9v/9/fMns8tKVzivrPIJxf7wWAPNfuGNWZs0lxXTXGP24V
GblR09rH/959/3RDfLyMphxIFQwBfr3UZLjXgsDErMi1voEvFR+Lyvsbnfq3epklcDbQYZpBYwJe
96+r9GcFbVVJTOaW4puRa/vk41R1HGufEIyoF1cFAOlfxih/eooBOyGxVBTjEA9+vTUGpaO3rYxM
YjNOL4ZYics+8sUlJmb5Xy7176fIoJ8a5KxlAEf7GcT2jyLAMmOlhzWS2bCb/kRI/I/JDf426//3
Q4R7cg6IQI4GTPb7njC7tlw8pKTZ4IUYmPaGAJuhUzc74NKtVQ7NbWfE9Ldh1J9ujetxe8yjOF5+
2yPyQPfol/Iqc+3NXGB4F2brmPd/2V7//a6YIkKwgdiGuIpC4Nd31YdW29lLWaMVMvl66vdhdo6m
nmR7MbZY4V3+96r/06MEDjtXAkjM7Z9e3P94X77SlRwFVXiA7d1jPzl+0nqDc22XdU7Y0567F165
5G//fdU/PUq+NJpWdOnInc9nzD+uqsw8CKEUtX8QqCxYHXkjF+tvINEfrwJezSZon4eI5z//x1X8
egUvy/0qw4ZvO7pDL6GH2X+DbP99HtI9QDhhXIhYnAbx16vkW6kWHCTrzB2n7lDI0Tx0ftVkBQ3q
nsBHLv+y8/5hhYDVkvh8xqip4c5//o/bWgTES3vc2KhAA49+V5vLnGgUrInPWRfZf7+pP6yPXy72
292Vi+eJLdzZ5kMKi2WxGUaFoo8u6EKW4wZZ/GYL57k9/Pdl//BQ2YYDrL/O/lhw2369x7izdBgX
Y53Ny1L06QanwE2Z9EdBWgXxXF6QDY4Z6H9f9E/3CgAO4HYGFqiPf71on4d5WWmvylpl1Tnc0mGt
TBqaebenhGxWFadLVG77qVhHiLz/ffE/vFWiIsCrOFPPRKbfTm2PGn+eVyTkHVVXCoiUPwX74l4Y
t9++/X9c6n+82bMv+e/djIUXIZy6pc0gIe8HwXZzFAP0nMkGtvnvS/3hE2Q69ZOie77U7wJlul2v
FM5ZGI8IEh9KrFvFrOTxv6/yr2fHG2OoSLfLjBZU9rdnp+jZmCXWfYaIfHzA5zPGbXbaT6W2g5f/
vtS/1gjD6zPbgmAPIIOfSTf//PiwZtCrPdQjchJMdDEr1yu2pX0+WcRbFeMelam3D6P8Ql0m/xZX
y7DUZQ3+Ug6zj0GKpCY+/wrQxl/XKBNqiexSjvhdsmFPiTAuBqH3W3OOgkyxv5xJ2w6q1mAhrKNp
rrFpjVorkPgmxzofD3iW2q390bSuLt8qCevCu9ybaBDPZdiFw/KSa1l39UUotll879pa5Dh9Vvi0
10klt07WB2svrNxNS91to5UtG4Pd+rTE9eQ+bWqIRZ8GZbmf///SjO7rGJbt8sNerGF/MY4J3A8T
1u3t91F6y5o6q67sQy3wVcdB2V7q9mod6urKCusAJ00MVfVnRf4to3CaVkuGR/Jr8jXVttx2wgZp
yDjzm7PZQ+2WTfQMruJ412h+Zut7PKOk+iT5i26d9IisbIItos0pDnMHAavJiLRs4+sSZVmTMjTt
9o94GQdoMfulzvOsZRwu01ov8fTpbCpc3029L9yLJo7z2c+4l95/HRu9uiZjOsIc/WKodmTdB8YW
bgtKgAfLaF1MJRaZp6WFVJUEDT8gzNCgVFWYtvEYkxyph9zK+jJ39SMQo919b4YucDBoxxPwZZzp
1besmXCK/QAzts8/LFVsoDWv9lyB7GwzPzWAQ/LZXgsL7bGLMbv5OAQD7FUckSON2a014tsb+k39
MJ8dZ9pMuGKNX/xch/OXYZ2ack1Bdrr149zXwKvJ1gFxlrSxeWxflK6zqMegItyBzqUw68hksraE
VyeNM63mBWfepvhU+dE2EtTCxrI1l826reUDptrDRrxLCbrysO9h3+wJhsS7BtlA76SxENY4kLxM
Ic0tQFU3xMuz0e6eY+C7+UY8RLNbNN88DnCnSFshomLOzD7VTsRs3/LXj31QWv67Y4xHOlrnYPxs
pWWxhXV5ft2TPad6HXsSMou43wsujx4ifgLfbGGnr0MQmZMu/K57XZzWljLBU9jdOVCbNdy/MBvd
HCtZVk+a+3GNnGY+iTnWM7l8dTf5RVrVpVMO13UezGgSiFeyrc+RRy43qnRPmWlLixpL6dehjI19
tTuDZz55HQbdH904X7onNIiqyXziVfcUJMWESWQteZdtfaWt2xbHMJT2IO3muRFQQ1DmrsGKS8I+
hjd92Y/TM2Vc5Rz7qASNT+HUzaWFhXlvF+Ji1A1euEk3elq/dl7Lt3lsLc3Wk4TSMvA/ulp0k3WN
gXY7kO2b47i5n7pS+GFDQHmUC0zcHQnQf70KpKBxam/tar77pWBEleXlDMUnsXtt9d4R/k9HJN1s
C6NtbJtNRxJLzeZBoKThPm4cpxBQUDHxgXOc6D4q5Js/Tmqo0rCwjPUYlAOuBUhydB5jWrvAf1lJ
VB/89Vtb67okfsYp4mklwUBu83wV2nQ3ywfZW34zXU5LUw7raVJIfkkmpQEJ8ZB2g9y/6dw6aFeM
iaqyIyemBpSBAG3HaOqI0J381PGEwJa7WvdocC6N27JjfcobX6/rYyfdUcZsG3G425+mvIeXREEe
+W59HjiK8BYdoCIkGUbQ7BwwsPb2ZI85LA7zrGFDZrHY6+m+rbEUvhhxBqlq6IJLL+sk9p09/h61
DgON41Lr4MfCLhJe25acrS9hheswYRfI+6H0wUSCVYgStf+OJbRFSvVGhZDuqtq2ayvAM/BJ04ev
z9bST82paYrAuZ4jzKbIdfGtr+HS4l5UrXq4nHLTnHY/t3Fn2MfCToJiL26D3CnvYmQFR6eJ5R1D
s4GqoA3j2X+KKr+VB9ClSTH0GErSXYJh21H/Du7oic+OO+vhG/dUuZ+XoJ6h5q5CxCd+FiMGu5Sr
TiEZNO7pHEPeXM+6I7Am2CnUU1nHzvjZXZ1InD2C23G4Eb6Mm0eynZvxxq57P7/Ht1rpG7a44bPx
wA+fiy4ec3K7qqh9qKWIwodltEz8GaLP2B/nXlRhVtrDpk/Uq3pJNtXBCD2Mos3fe6Sa0z2c1Kol
9KVS8VeWbM+ay224LA9T4HTd9zj3aqKmxMRzOPRmm9z3ytuoDxNBs8SqZo1Y6kEi+Ohe2qaW9cdO
m9FclaL2ZgnzNG/kc15Ei9VdePsczOHR8qdC2ReK3i5XqdmjevqxRXq33jfpjd2elIvtrSKdF+E5
X51JKRy/y65TgcmQX2xzk2KVUhDHEcdl5SPE6Msz5XQq3VHNaaC7sXsPV6JLyICNxhm5bVk4S/xG
wIc1PIcVYb6cQz0LvUygfZnASWWvXR/aiU0KEBGnRaSmUxRtDdpyMu7G20r4WCPAglm9JOoVWzi8
hnl9bSF9TgkCqWplN7SlnUpoFhAo7V4sia/6Cs4QLCgvesbE3muf812034tuqCPAyWaTqb8O9rMt
QOZSl7XopuFYTO23eTXRI+yttcvi1irVQ9Dt6qLg+8pvZOmWXcruM36ObKa6yexu8nWGsfPY6L7+
HlQ+wUVDr9yHYd+DBxSlmNafT4LXIkKxi75wDq66fSzXjxQHUZP6pR+3p9HglHHC5SZfDlaYe8Rq
9fHkXzCYgjUCl7d97u2Ql6WNuMQV3CKIgGwIKykHnAxSWHbYDPgj9unHOvDzG3IGdZsMZEi/VYIj
+3Ig48A7DOW8w69elvYwEYlzDCJte0fP6ooT3Q7+EgPSNgvGWj6W2dB2vZVuMMKziRHFSgJWtL26
EC2bdMw5Y1JfbryUSjd4DGGS7yypnvZVXhJ3gVm+t0VLc6AMiQu8iNS+ZZWmBL/CgK7RVORdeCHb
aVF4xeyRnVmCYyixz5dKsbWSEDqIJPDSye4DkbnqHCcxn5Ml2O6cl/ln3ISj4/mTV4fFJ/+cRlEi
PX+wf0ZU4KshrGNZ9TBtrHCy+B5+xlrEPyMucBMagpshb5V86HtiZE6ON9fDpfpfVIa7OOqTRKo+
Zt4Yiiqp/XmnETvHbgRz3HqH/GcaR83fuTu/B4Dvn3kdy8/sDsoScjy8n5kewc98D35iuyVBtzpv
8TkApHBxuMigLZMLguRmcU/Vz7wQx1T1l55XU2E5T6CIW83E/XQ4IRxBKYcOkt05fYQuqiXo6pxJ
AtpL2V38zCpxz7El0/8STH6mmYQUJ/Ar6iju0/gceiJ/5p+EP7NQ4nkNlqPbzwRBWT/Nz3sz9zot
t7MpuvhpkF7+NEs3azs87uHc+h/JYMBTff+fv7oKhzmR5ajUrR8WAxrqwoVG1RV7aGc973P4MBrL
ueiLugX3cxuVJ60SHgVluNomcZH9kL4ULmxmGPZ7zbFrN3HnwNTqv9q9PNvHs2cmY6DWIiuLkX/W
lWEsDxsFb3MZhJVfQAPvwuu4gUh1ihr2cKr1uJPv0rhqfw+wxPncNgPnSV1WlUvCRRxPx8UUFvdi
z11KteTht70zqrrK1eQ/O76eo6suh+Sflu5WPJqw6EgYhlZ/rbacenLbd+q6zZBDkgU9OShkcHgx
noqlqu716DhfZi8ub6qGfIZksdyCpIYorqu0yzc2xt3Y3qfJsfQX0cs8TgTGYPajsy54HvjwF9rP
cho3gDE5L2v3gc9SE3PWKU6+IK8scV9Syj6ZVXhDZvVOdd3b/hqnPbbehgCbXhZZUZSRe8Gr8rej
WUsSDGrqh8cNLUl9yFW15ElBh1xeVLsYg6OEhyOTDY1SeMyXHDzYCMz4k7JX9mdvF2e2E1LN+gjg
SVyyu21EiakyPxlns7CtIeqiPQlK6OGlrN0dVkIoq3QuVvYupr+hbJMd/WN7MSFmvQd9c5qMcdFm
X47hYiP/ErQpfF9BJbYTdCRVX3ReNA1kkFQ0apLXUuPdF/PvWPXqz9msPHTuqFPKF0bo7btjm+J7
OfT7d2xdyre9kM1N50P1O7r05PemXuVTR96XyiwW1OfVJQ3mZEm3e5qksNgzW9u4x1AFDUWBlcci
8yko3FNgK1teuk07P+UV9bZJ6e7JsjFL5z5OCOj0AXnRkJV5HXAWCE6tFNIsxlR540UVxWBHT7o1
bnDv6hp3C4NSKT5CwLemowinUH2quziSl4snKYeXzQoPptk4hwge6tzlMGBDVyWBEOVrXaBYT1D3
We1Tvep9zrZ2zN0TW3F/GzKbRr/rmgBNzRoHiWdqTAAgT8Q/rMlRP6xFxD9mz6eZ3ep81OlqrT5D
2GjmPIM91xCNbrcOwQh05JBazm6QxB2Nb/u+I2Mhua8lKSU27jfkfbQ9S2xLSmQxfYrysP/akkrh
XrlIz09MR6OKvJRoOqdg2CFLqi/lkNZ+DtOiLEf7eevzjc+lN8WXoBv2D4Hx8rd40eKBqKD1IRbx
Lk8DFQ9ZoYuPZDhsmW0dqroej7vXztUhtlVETMVa6dt9bJR1bLxdfQ3xG5WJL/TyrXYxQMAqpnOD
LFdOeGospDDANIV5my1vQwc/RJ262OTsft13bw0R7Oj+bWDzMIdwjepbp3asHyBI+4dNbANLaZyD
t61o6qfSx/4CvWIzX61BQYlE0iD7u4YXQcIgDFudjXvV/lCjJb52s6oJljJaf6z6BV+XuTdNeVdX
o8eUtN26d7uZiUPadSzlQQuvARxQhKuJVg0TDYIefxSBl3/R7lA8rBzh9wGxPq/l4jNW3nhq38Jx
ma5VO9rU+h3vPIHVo+y0kYI6sGnKsybXmwEOLU83inlpSaDiROed1EoudFW6PLcJkV/d206ruuNg
Vb6B34RT0XGb9bYmNcmB4Ql2h/0aLNIPEvT24s6bfD53B01lmNU9bXum0KxPiRcqYj9qRuzROdNI
x4fdVegzpCLx0jDi9Y67Qy9/cMblTA3xluUU1jzrJCbuJkj71VkL8kZCFlm+ed5dPhJBBfbZPO3O
CvRD47fOiTvEo5Xk2CsESRtE6lE2hf9OyGZzu88EY12pUrjEu0QUMcdJtdGSyvU8vbFyu7i0x5Dk
Y6Xi+Ikzva+yza+66xr59nI59U3wpd9ccatI8vKPdlSWLwUF63pF8FH8WMa5VggbJQKC2VV+npIo
PB4iW4XygrScrk4Lb/C+R6OrINx0eXPtmck8e/s6LOnkz0GX5o4We6J5M6eWuep+3LbSfGaAqtUN
u4XfHmOAPAJuooWwWH/YKGeHguYu5+Z5OjrWn1fGK0++dIuPckLFm1QLgFJSCFLMMkdq60dT1e01
Wr7zFg5gFRynrRrCFInMch8uesOZFy4YD8DsQWoQX91hpuYqMvdMQGp0JILxwDCy9VPReNalv+3c
ZozCAVfJdg/DhO/Z+8b0Mv9kDd784sGV/9J5o74umrVW6VI28Uu0b/13wL/mflqH9isJQu5lz21O
KbM22l/FiAgrDAj9fmbvcX7pkgQUcd1Vs6JEvuyH3HI3J7G9fOTJsmcUqXT8+bHBI4Rm34EEwe4Z
jvcbXepOzNFU2/BxhP9l07N/Gwb1OQhdei9uKDxS3bxm+SrnKpSJaoA807ntAxze/Lpxkmmdo7e8
2CmS1zIubow/qinRPMTbfJVWhW5KrTfDWlCkWPZqZzoPmx7N1iiCRNN3vAq/JMSxCjx+tzOg94Cn
0Z+8oSabR28TqaUBmlGaf1P14ylvxX6bk2zaUKqdY3XG0gmLdC77aD1QNeku9WZTf4aDn987a7Bv
SUt/ZNK2OEfWMGDtL7oA18FkG4KwTwsXNf4VCWvTm7Np7ykwscfeLUz30HdL9OIXrq0vY1nIpwGh
4rcF/vQtEoheH6ugOscRYXHx2VJgp4nDCYyyvxrtx2brOALyEs9KttggfFCdFb6s7kArB0XYey63
jaNj7zWSnmCSqrlarNq9bmaaZGpft18zt7PF5yo6m9bSM+Q0pJGHG9RM1XLTmm6Zk8Frxi3hEw++
CrE3xaEc9+YCPUDHMVVIede59BPgQMzLT82Y1zeTwQXhlIvYvoxmGb4XrdddQVmnimk2Sgx7idQT
YHI4ZnCM8z1VpLYRM+0PcNYbADF8KhHF31YMnL7tzRIHx2XpnaMfbCTwdUttqtSZpvnVGvf4PoBI
B729w28kkX7bTGmMw+M1c8yeMNNJVh+LVi7EfS2d0yAr2Ki9Ipyn3GRxi/bjGotwT9t9cE26eLa6
8aJCxxyFS/UY4R0cJu2wVOHRjVb7yDseDJUbOubWmcUrZCm07CjanTnzG3++aZC+7ReSsdRTSBhg
eUXYDodjSVldJuxF4iIuLbWdrGIIw2zyIyTofsEm4wGWXeV2Y+7mpRmJ6FWlvNadnkhRmnxNBrXQ
8121B5xqXVgwyGzWqbuoQoZDByP98rOfD+ZtjJU1ZrxDebOqxbGzeJ9Z3I3M25dFyOFr3DYeRE4q
lG/MFfRtHe5LmdEzdx8WpUVzb+GzsBSP8QDum6neXcjdyddqerVd3VJ2VKu3fvBypwiyiHw3/VUa
Yc1JR+IXPnrRwluwKNXpDGdXuqetikP0y9UUfwv8iqHoOM1mf93z1f4YMTy80JtV8uGYbf3ct3v8
rV1JOCQQsuuecUb3SCEW9ZTurmhfrYpTN7HouD8ZUcc4KgVxf7SngFUaB+veHMS8xtFBrflQXUzA
23PidJ5tboompmYxtMUfA28GXrSVg+zfBbNusmqQkUpKl7xj8hbrnoR08PqPUuGKgDe66QgRnEr1
ung1ZSg56114aBt+TNZvI5dW0RjOmWW0uqV4HuOk040e0xZErzogvW8h3jAGeiMIK4iKb405Qwra
GseHqBZRdHDw4qHY2Ee9p6byyWjbwnWxUqGVIehVD9OQ9ky1fzg6tODD8h4q58KP9+HLmJORl+Th
OropGDNtjQ7dFaRHBP1wNXuOaPD8dMkygu3PdjRNQ9mmnTH+/Vrv8mazSOvK1LLTChUmCOiv1IRL
fDktw350HGqMpCwLl+iuoZ3AwlHuPdbT6lj871v/wXZr6jZdG4sAYVBfLw26KnhoG3gDidLrAOIm
2/ADvnYuuXlDsH6HPaTWBDDEGjKIq92QtZMoAayGuLjfNK43CUCJJMgdhuye+Qrv1NRv42hi6Tje
bZPn82NMdOeWLrrv7PP23bxVylvZppnJ89crqulE5Pb25BgvvhtatagTXPz6fu4K28l8DCAeSFrb
Vyy0Fyzdu2B3mFDZ5UolYM2OLY5rDGT03JZ1YTJTF5ud9n1XmVvpSVo1n2PwHJS5+uowGIE/pmjM
3lxXU2RfTMOwbMkAZeOpZFWR7CyaqASr8PqCzbjig6oQRhSJ6mdJIxr4xWkt3MhkuAIPDC7zeimS
CJ/vPA3WXL15XbNYp5Iu9RJM1b3rwz34URIuvbJvFQu5nSygMPGbxlhHaQppsil3tqfdF61IbLvS
M8YXBDQyd6nCNh3aAYK3xvhKRdAuXAOF9g7Sq/ywY47mp90e7yPV/h7dMheaPuXQiC2G/kAhSTXt
BtTPXhgEVPtoYMnls33v2BVnU0Ou5FdRVgZQ0ovlUw4TgRT6UMSanEUV3ceqpnIKHHcqE8uaDTiz
buRl7jrQIxbFJCbx0U51WUjlOqUrY72WN2l6GgDl+VPq14P3MZ5s+mobieMjUx4bCGO0VwqhdZXJ
IiPGUJro4vu1ouTNcPeWBCWX1BhbIbYx2/Zy++rk2mqo9/bhppZtY186Sy6eJuO5DxB8TZv4Sx6D
sFrdNB1aBny3pvcBwMrCXz79HDIk8RYP7846qTvR5cuzyPuxOcTTWL/7ruQ4HTZlvu6kod65uivf
xx5/DpoDN78bdBewBeW987w1Hka5G+jTRej0zrd8ZcvjVlljjELNmq2qm76ExJyKxJgNO601Khv0
xvi04JNW+wfOOe+Oodn8SKtqBnIbff0ZmoL40jGZ4CCLSzUnzWqL+hYnUuZJxTJuHwcdlfoUuoZc
g8EJp/fJwpCFaj14FzhBWinNaPTBcfYapHdS8yehWirrclmt26Y+7zSqLPOHjuNzSffF3q4ZjiCt
hdcbiiSvZju4Vb7xAkYzbfOgbE29yyW7O0eJAM/CjfMuCjc2qwkF4uMYdfV4Peehoxgwtefw6LAB
psS/OnIu1tHDB8vHPsXPFrvTP3hC582KUlOmA3Dqs72XgKUS87s98T1gj2IPtH/BIWiDa7coNBLH
tP2DPNsIHIl01GTT725H+0F5nwSR6H/kovW8tFPlSCu8uf1jreJ5TxmRV/Mx9jocXUjFtR8mShAr
DSBm3c+U/xPbQVQyfNpKvATPve9EkV0ovOTzdtgSyV6H9mirQn3pIcJ7j/y69pLWXr02ZZHoz9ta
iydiXSeiMfU0vXUyB63dsOMnOVJtw32Av+m3iZPnDqTZvscDuHfuR9goOZBdK8nWOA+FVd3Z00sO
8medalev961lz+11HizGkPtL3OcR/R/zv5rs3sdeMRY/tPNMLe9GVVzB6JlFlcLbLb92Emw2GdnP
+P4mKRkTDbK8d5C6rodp2aZDkZ/TLZUnXZ6vdigqpsYKHiQj05FHXVAr9I7Tf7Uks+hDN7MVp7pW
rNiot8Ifi2vpR0+v23w9RAFHjrb22U7DzVdv4OChl85wjk8BlrblZeXBFj8fc5hdDkPvUv71Bbgd
HjNOngLrms+12uxXLZvITjYHeiiK9v49CHeykbHgxrG1Zur7sjbhFsIdaBnb+0U4Xraz4F9up22k
pPXCxk9HGfk/mHv4TDsgDpznwy2Cqs6babNwbLe+gZ0Ai3dsalsqGR86N3pqrU+N8Jj1CxIJq3Sv
GOyDI+fM38MS/DfDKK5/lLurvyp8NF65ISJYaDaa7hDqOg5Sb9zm5bRjqn8F4GPtSc8S+ki11EEf
c3NhpX1khHvS9uK+Wn5XPUOGLb+sYLOv+HTa5YnRdPs81pX/Ppm+VAlFjwXmz2zu69CP3q2Ko3Gf
Dv4W29/giQ8mcQhDphHAE0BeWrLZXzqiofwrp+wIZl4ggLCQMWH+wfeoRtDDkTlxtTWaEg+eDWbm
UpTDYZ4q73rGSoJxk+q899xtQQLsPsqzctqD/RhWZjXMGX1L0DH0Yi5uC79uuWcmAyJVrFd97NfV
bdKWd3fV2b3FLBm15bsc9uVh6AxFrcjn3E81cLV78Dtf1elgNa51bfKGfFRch/xX4SgmQl0ROcux
poF9DKWwhzT2hdCX1VQ6T8S8IPu37JLaICR+N+0XG3SmONcBSZHnw13TuUPD5r53H8XEeIxTusZb
2NhD+GDNwVYcd7G0X8KB6iitOsDqpBGFz3nmNMPTMir/Ozx58JlOrn2YTAu6F++zh02hfetqQpVv
5ETsROLKHLSJmOLwDur2ILOIc9hk5RKRrCuFv6Kd27B+OBakszSnvBnD+tph+wB5LsfFPnjxVD3V
stDAPf5O6m3f+64HnOcAKw9LYFJHr9CHbWnks2vROSQtZhUFf30yWdA5Zkk4Ikf01Zw074SWR17G
xMe+CvY2lwjc4uAqkJEgIp1x28eSR/k8GIOCWdVx1adCsvelG3QHPIu7fhyOQELF/VyezTeaPbCf
hVWuL+hX+Py6lfBn3t6g5qz0otlLC3hmTA7zyLmca76/N3gCbJBe2DHoclw2W0mZxcfZOdOQ2CSP
7ziXwI/CFHGmia2CkTRjr7XdU7Ng1MRpEOYHT9FEJB52qMduW0R94+s9D5JIWYoc5g3bobTpAFQv
Ih3474M/li8dW0rJQwjXy96mJMoiaE/eo5HNeqM9q69uqM6Cm32wwu7kb91Wpb7fwqOhcgCtse3N
nrJ2cwQAjClYPKXv96+bXrmR0a2Kh5am60XRE6B4ET3uBSYa8k8yKgaNVNKQDQ/wzxiAUe90PQyU
KccWTF2mzaCnFW2sO32w173/JhrhV9cK3fUF0ur1W7A1/sFyynX8AHTPzGtB8ajZlMbgR7y11XfN
bPW9AX199oYA6kQ+YNeTurKgeltGSvOs2gbvboHuASmMGSwmSZtWjBw2UrW1g704jpr79BbWPZvg
WoKWc5Is4ZTWspp5FXvI0l+iofOSrpy95xi20VvZ2OrZGsNoTVqnU28dLtN2VpebeKCeMM9LPfLj
w6j95Hnr9CxVb8UJe7VdIwmCdwJZzJsoWnQxVAjHyVimdzPzklS4uwA14AwPzDWEU5TYq/LefHvx
PiE6Wh88QYOazNE2f3OsoqMeoQkaiIhvp8uWG6Sky1f3uqIkDdKm2uYezgrG1zh5uvjbbgMkCz79
djhxFpZfQ2/3F/yptXExcRrx7/BgwlRZzgO0U3jAId9qzjpIK8etIC5jCMb8fICjlZz3ZJQwvGAv
mciMuuki4M7/4+y8euNGmjX8iwiQbMZbkhMkK1uWJd0QcljmnPnrz0OfGw01EKFvF1gsYOz2dLND
Vb2hQOSS8gkfm/RPMvZ14cVEy7d5SuS5m/qgBNYC3s08O+7pNT/GwNrVaGSVO5mJxsz8Qo53s88D
AzZuja9lIidvJASItKNMmh9VZZI7x5Kq4VELpvhBnXo6fqjKAArH81GULnwNkOnUaovbvvWrm0xT
xY86J9O/p+wkNLeCbPU6wW19CYop+94YCSE2HPAYGljki6dQnwrk9VMkbiRg7vBY5EH1FvbFQjok
B0mcAY+29tDJeSI5fWfzXkhTFwMnASY+GgakljiE5+sMVd7+7dF1vBqkoAHxhuB8CoKEgAqkQrfq
0Bo16FZ20hmuGjb6fWTOOvlThpe003Wqcj+KYbzP6DZWUq7U4jeIcyQeU9v/GWkrkzlhs+zcptGi
4jiXSf5cwEFjE9vpGLkSxQDZAS8IbYdCE+Un2mCH1yEKAtOtNZVeHcHAf7SvQq0L6QARUhBPZWlK
j1rmQxZqgrG9DxofWkW8MOsdTRvCCdpZJz2Tj6e3Qqe8zWrH0m1Zt8EdVFDccH0l1y5UpaXuWy+0
JA6ZruP4mBSd5ZkU0p4oJJYvcjCo+s6UU2qxfR0pN1Ajc7q00/9kxsqhMkCiY8WcXO5WCBuEW/n9
hLYt8qRK8JHDFvjYY9srgxtAzHuWQlGOnggn+ThIQO7c28H4ZpW6/6gTubBOhtT9UsQMso/CPaKn
i6JPJOfSED4pfqT7l3isDrd5hQXMnu3PZQYDj/ex0CFvg7r2VUC0LmpqTFlp8DxMRX0ladwnjtkG
beK1qVbNjmRM/q1qq/1Dr1rtr15rtfqoYMPxLU+B34nWCh8oUtPfqN0NXHlmHRwLgWSe+mtUHOSh
gs0zalL5jak20BlMNQxd2lLByTEGKC2SP2LOJGfGf6UWpsZOqvv8bbkSyMzAOTDmJnq4MP0xw6cQ
jPSlsgYFlUMogpxXSbIoyVCXuElrJAVQYgz/ZjZTWvTNFN/gH4Rz0Xu2XwQlYZAWXc56TtW69OHg
U7SA8bGvpCm5SeyCBzOrskFl+9TiMtHBmTCxkYuUvMlIHuR2jH8PxWy+hvC+4V2GQv7ZzBWJkJ5i
o6ONIQybQJWREQad7BOKG734yS6Mr6Dg/x79Jq1ckZdEeGZETG7OlorFY57Kx1gt4TCNM8Aml3Rc
hbvYIkx3eons04mB6CAY2YN6AREntHZY1yHwNnJJvOUQ4LihBE9vnPfyMWwqjgTFfvuuUUtxV1J1
zj1/EMNLpfJSsvm04ZeaV2AiEJ+Mb30D38vJ7SJ6GiYgMupQg36Nxnlgh8OhDHcdZL4as6dSI4M3
E5ALo1bkSz5cDckvGaXHxB4DyGsL6bDQ7Sg79FUfccn6+Uuts50H0RQ3uRyN4hinpbzPpbHVDlyo
VeKabdGG2m7uKAPS5IcaQtpfJjmYp7Kgh/DoLMeEe98fR1vPwBiyyGjcWlIp8NJsBYEDxvdA2r1I
OE98BL+Gu9TqBmBHb10nQ0RzskZQEr9Gr0bFIB8Tw6TTTw0Nl1IEFQreirDd9aWZij3NZChjx52o
n4tYHf6itgoNLLZAmb24narvKGal9Ao+b/Qt5rbIXHNYMilwZX4EFJkocEzirWeMRaVvqLmBrs15
iN+0UBv+gusxap00ie1Rq0qt21rLKALTsnAmB8DQFqQ1t/T6JxK7Uv8W6kX0A6JB2xJk9WXntnQ3
hycyojhK3LqEdXUMKKM1V0iCm+sePnmHzo4A9UjLwzIKb8FXR/URVsX8i2Crh/Y+mprfPLVBggRk
V+OpZV5IwPdv2HYPz2Mgxg4ngdoqPJtMGF5FJ2H3SE5NQTswZ+nFxuMMHy7LsG/CLrFDGGChRUBd
FN8boHvIVHIk/5KgROTeHCW6v4MQYkOHIh3NPK2BFwS6vRwArZtwH1Rzq69cq5Yag6jahF0Gumc/
tkVl3c+dGGQAyplporKuDrBrh+u5b2ZKbjM3gwcY0j0EcKM7MCElqahjWslTVABNeV1R1JjrwPwj
sEyyifpwo3Pl1EpCom9BBlGgibVtCxdFChNgBYltA2aLL2NSzqZ/rKgnR/gcEdS6hawCEwK75cYe
Y68SsyW80aw91fqEt0mowHEabHFM4Gp6TLh53asAVUIKvhMwDv0uRAB6iTuMQlVFziWJhLhh+w6j
jGtBFWeT7yQT1zvYIUWeC2y+SaAhmZjwueZYedMTNUEinOOLiX1qn4xeJnrtTzjn3IFSRGcZRxIZ
dVk7hvfrdFzWD3VapT8gI4pyRyY/PvVBmIUXEsE2eEZUinszULHMGpWSHdkaeauAFCrK9UBA81bF
vfUd/18bwhEdj/xdas+oRWehtje1FamvYaGaWE7Eo3wx60FR3tZ2Ud8PNC2W4WtYENWLJZzPfJHU
riZ3MMGIwiXE1bnR/MzDlNw2xueTSx7ipu9RDdfuuQ7AjVCWQcMVeSpJiwSlu+OamntXxAm8xjKW
2v1Q/XsHtNbunUIu2muuRrBhuEP+M4KL9DhhlTp6kByABKH2VC8TqrjGq+gGVV3ihiT/F4yIwA6y
RF3PpTSg8JTIRjx5XC6StVMGQcqJk3j7JwvUZiCIToInTHP7+ymse16Y0gjewiqa/1N80JJ9UtvJ
L5tHut4ZHCzQhyq2KjxlYhMu6ESY6bLjAbjR13BuECsQ7JFuJ7+py+dvRWlGiM/wen8CuaUuMzTt
dF0Ug/2G3goGDyixXlH5n2NoykKy/qRxNv+KyKeYlYLdiNNlZq+5cRTr7QLh6b0rR2b6GmHWSrcf
ZcYyQKM6B9IZLdKNprchiObFnEE4kWU+fgBUd9kMk9o6sqlCp8f7SgphFsVBvbNKG6o1bwvtkaxA
myHRF1V1Q+syefJM2ZCv9CCne0CkDGlxIGZMflYFtzJBHHSjTi25+iE5Zr+hmMZ3am62cAsjNZN2
sMD9u5b7KXQJ7RVSs6jovqvww3+U4DWPugF2oPE6XmVFKh7iVGj5fRUPHd45dtRPR9Xqx+9N2DT4
ms61wNenTFv/MBUifuhK0VBtGia0KZM8U2EkdsEFdVatxNqRGUnGLtIKUsSxqYzaU1tOzS5oo5H7
0R7q/CLXRrXDknnQLJt6qs79oIuWPw5R7fwuo7mUXOzLClwZYmWKf1kFZIkDwrTev+7JayBx0Rf+
YYQr91cjHeBTK/JAT6aA+rqvhVDIJlgvUBpaOf011KP/6BPd/8HlaSmtTuOgcREQA+5Q3IgXZB+w
OzJUQC9VNPKQ161iH6p0SEBWEQJlxxFO5wP5SUmn4lhtoMzraIAGZa4Ut0mROzqJqqYprBIKI57v
o4YhjjTNO+rRRJs6SoBvcQ3lzotoUGkBGHQ8TxBqxJM6VdGv0YLN66apSZSLsrGu3Eq2/Ls81uAW
FUNCkAvUGib7QmTGdylTIe90SPXuGklpZ7ey/G5w6FcIg6k05eJRjcz6FarZLO1Hc6oPIUrg2bOC
yr9kS2npLqlRpVHAEfm9YrXWA50SixdLVLq07yES/O2UaPzVh8BNFFli7aaZpeShmQbWaWA/vJWA
6yP55lBd1Ois+p2CoXvr8rvkR222y+MoxT6EGIqnf5okCl6mMohfs3YSPzKS3j9dNWYRcCx7zlFF
Jk1OAC+bYpKOJwcteG31Z5qCzihJ5lPDzfoZQN60ygNc+0p1yZGCgtcQHI6QGXK+0wns0HZB3Zo3
baxLIxd4quhUAeP4uS6T6NH2E/sOAJHay+D7s7SUusbCsQwJXcsYaSQBE/fdG6EECYgK39JpC2QP
Dqoq/5cRUrTYN3YVa94EK8KG8dVOl9psZJhcyMu7E8tVGu20PqRAm8LtwGAms8zbJQPVuWq6+aIp
mqB2/a6nyodNk3rV9LP2I0i42xwcMyOaDJGs7K26JMjBo7n+b8D/5Yr2zq3q9bUMch5Z6AsczIrG
3tXbKkidfp6kZ0zp+PLjhPO5Fc3KoxhNnFkqGJgq34/AjUY5hYoEJ8nt+zbxZ90hbQ8JJXxF4ZjI
qvRjiMT8w4/6ToEavlScaYLQvWlxIyp3HqjIuDONJnyS1XwCeqN6dJfxVSWItCTYziRM5RqtWH1j
2YGquqaSEe8HmtnOHojRMHL/A9SrzQToO4/J4O+hjGrBMVUa+17KQ/wsbBvs/pvoB3ANgPHG89tp
ahBbEAFcqLFmS07T0jK5zTE08YIWAH5HCpvHaBDjorhXJwWCAOyxBjmNz3YCJum7XTWGU+nV8qho
rjUjh3ZHueveejFIw27oaiXe26GdcNJC2yD+goo6Q6QLgthTKA5Gf8aAEs2umyWld7MC2T3h2pRA
vrArNbrEZszOroc+su70KEkrT/RzikargG13i/gHeLtDscBiVCL7oyS50uyncPZHbxopXmFpRbjs
Kaxi7c1c7UQcMXgVC5uWkkJ9SPUfosokwqjocCFB+ewJTSaO8N80H+mbHqEAeSjaCe+aCrf/a9yN
2mfYsxpwZNEY15UOAu2KeSohGVtljBGi5itwcLnPSNnV+KFVYoOgmZoqnLwBgraXoiT6U/jl9KNI
lfhWg58uL9RBqsjUZU3S06L8z/J7UkIqvFQNqSMSh8U60E1rpvIrceDQuiQuOYFpX1u3Sikq5eBr
1vwaSIN8jVFIL39DSSb+DLoiljJNClETl47gghJxOIOUyvktMgOhwOYXXQjgTh8DFzoQJ8ocY/k+
pLdB4haazAfrZVl/7JoagLnqDIDeRG7si0kK2uEw8L2/z7zr41GjxnER1yFIuOipJikW5U6oEbyd
BTyUG2IGHpFUboremRtKGwcrqmroF3ZYBI9ZZwM7JUWvwpzKE+veyAposTxCwW2Vwil2elb5Zybr
/e2S/kHKkVOUYZJUNHeIJP3fSUkt2e3FSN6hjVYKYYTOKS92OHGYgzKcTJhaKUWMLMbQdrf4CP5O
KbthAKuW4WOo5S35sGxXL2jGjZRyW57+DpSqhg/hJxSXbJuCPOz0vHxUCrgA3LQwMTQda2Mnaug9
7nGKp1d7Muae6F7AChko2urwcQgmYUxr6YMWoWpwwaOMX7pVm/e8TI3YF34A4s3WrXdyG9QE/nUp
Sne5nae9GlPy2cVjS0Fbt2YokqGV3S5s1MkLx2q8Jp7JG+MYgG1PuxBXguqgFJV03fS8pcekKMSF
RaVEdSx85Ensi7FUbhtkgX9qX55vjchKW2eAYtEdtWK2om9WGeUK5fmgNa/m1kjLJzIE6UmyKYsC
ApUy7HwjJt5th1J5SfOZippCXB//toO4lxwSMRiKvoJk6lBWcMZ/mvQgtQFc7FznYhAUyWDZBpTg
of9E0w+4pT2tNGyES3tRouRxim6i/evn6uq1lRLSbVw9sWtAjaVqGO6dqptTbMnsCtoPcLCmvtLz
1Xe6pOoOZjKMd5KU4hwr+QGfq+28NOmUw+fDr93wluHpwIoA38Ij1li3ZkG0WreQVjIH4RWJUQqR
uTvKcAQFlrHlLQiF7cy6FnyrxxRS8OeDK2ut/L/RVVkGc0RXbsgraTfkYr+qMyYfFBo3HXChFwe2
6hKjPFWEoBxtcOca5dcubQfdy2NrOuQ5mbc6BNCwJ1J9uBv2xu9ai+v//Sw6Aaqo+BWMn1cOENXI
HdhppKJ5FlDmRKcWQKJIqQImTWEUG34T67ZpdKQiNqSzMEcCb1ft35+/c7egEZqhA1/mTuITbOxq
xecKyeh5uEvIsqKS9XNa7AkVOAQRGSY62V2Sw7ghqqPoXxnt8+ffZW1F8f8/yGZDYFyqquteK+Wg
5bSLhwcCGdj6pUWmgByHWMp0olEff/kEFxumCee2oQkcYOiLlS4+H6enAHpkUyQNKDxiQPXOgGRC
wKvAxG3l8QLunH0oc8TahTA2Ojt8HFgz4Bkbyw4E1bZXPgqTISETKUtkgLk8LP6l0/UEevYNdoSA
uV21XmVV1YOtp8EXHRw4cicjr6ZsFSgf4d0AM+Kyh9SLEnRU/si0Wu0vqEYBqX/+UT+eNcbDfEaX
MdrGk3bZ9O92WTPphRJpnDWaH8mXAcxWHtuy2DDX+bh1GIX+f2wb9Bj82+koDB0Ju2Ivi0FpL/WF
+GZlyiWQ/PDdhG29sW8+nlQNCxSx2H4BB+LzdDocDVF9O5PYqXXLC9ZSJHapPf5EWqMcv758XNSa
TB9SXH3XF+VAJwQNUJNDWncE8DyYcCrlEoLlxr44t4IWvdRlZO/oEdZOTyjG6nqMeIT8Sq0uCI+Q
fKFSjlx4pIifayrIG+46WyOu/JcUkvoq67juylAafvsTtTW7jZfiZR0mdzg/Wht2bWcH1CCAMMPF
7nn15g0m/NkkZIotyD3U9bCZL3Gy6BD5D/oNHItuwzDw3N6nnRHGWQoGoZjLnm6TqDMGwhYGnCuz
glrd2lCcxmrjy53bjDbGufR6gLPEbXI6ilHUejBZy5dTevt+yHFUcMcgMKVdlxLIbJzntS3Lcn9g
MMPLYWKzjgHZ6Wg4mwRxvmxIX02UEbZ00sQH0TSKvFfaJfJUGqQ0odLF9u7zo3B2ZGFyDAyWUtNX
Ixd2lxJxo3iulSB7iwAV4aUmUGbm8spq8qWXstT2T18eFNMpNg0bRscEarVJfUjqY0tfKqr8vfyM
NCgBeUj86Jbdo/wixoGYOSA79DfO/TKZ9+4zLDMWr2DcWE9xqa2tp3o1KkKr4oZp/M56UZF7x0Ql
Sn+s57LbB6iyN1b3zF5dAkG6vQiFp/DDPT3YLcy+FDQNUqqnY5+57ySxZcp35t3jDWAgGsTTd3C9
V2ffmoUO19fBGiLcs8f8QzNRQhdZvK9S36KwJLSDJuCtbuzbM6fEZGasqsm1jTD6dN/W6N1N5KXM
LynHy6rtTBe2ng4VX+s27pkzG5V+f4JeIViV4lS6etyrVFbnQc/YMwj/PKmGVzbqNarbCCTpvoSj
/Jwo9lZfiTMTtFlRYmpTp/vyugMCamnMjnuWNuIEenINFwldi38IZCQKnx+KM3vFXlxm6Z9BQxu6
U52uZYzinBISE/QxAPLsFhLTUOlbdm8fR8GeC1ckbKZsXsB10zS5t+jPUdFyRcI94DYZEsh8Ydxv
RGJnRlms8fibyxOrqVUu0CFWyXLdBpU2IYiWSq5D1Qm/amts0e2DSAHfa54CmigsH+9dFDTKYT+S
T9CKEsZIdltjplN4RS214ca9cWY63I4KPvUyV6S5vjeAlrQg1+kOMQ+4n0aZWruwFTd8eD9eTovl
JN6dmIeYlqavLkUVlcYw5tQ1VVlPLvs2pitEkAJ3xiWGwIu8upxePt9yZ4YkJ1jsBU1EZsztdAGB
tDvTpOgBai81QGa01ASQ9AMEKbEcF/fdWIvfnw95ZimZHCwLVefDsQtPh6TRPC1FUiJlIUrSo9Aq
9+U0jt7no5ydGC6emsyjRlvL1cQGbGmDOqlI/u0KuDINMRoyx2ZvmV3olmOw1enn7KxoUAa/l2eF
dgans9KxgkeywqymMI+Q7RbADEU77z6f1ZlRMOShFqYLbiTZWsUkdmMgcEdx4HSp7N9ZI2qnJk6m
DZffj68JJ4kbnTdSw1d+HRH4Roi91OKeKWhaB00bSxYkM8N3gtfqCrlp72p1tKhp4j7YaBny8Y6n
CwRB+YKv8JaJ1REIBzW3B5pVO77I54MOV+o1lcAJrySV5P3OR0urOEUVUk/9+sriP419Ljevqq89
sGkviQUWloJOH7bSTaxrWG2X5bARuX58TJiejQu7yonD33j1WhbliKrego5lp1Z+QGHot4tq3uS0
pWmmb+yWc98Rkz+qccuKKutKRCfoPAVjlBzRGqNDbGiw3NJIwgTeN+PrvA6ma50C2kEQ6D5+fTmX
QJamHhZdqMTqOJgRtePA0OHhQzG6U3Bf2hV4GW7ki2cOOS8z0TIhus4/V48M7kulUCU+VWYkptNA
I3gVIz6iMGErQCyjOf4PsyLJwW+WO9Na+9vPGJsUiPXYnVpRRh5689KAfIVd1cZuPDsxMu4lElhC
81XejUcUBE28Epxi9mHz04AXwKIp7DE9JpkuNw8zGpytOtmZQZdeJAy3LCYxz+kVNqsQhssZxctE
YzQwIsRUE4z0AoeZIMu8z5fyzEkgiKPTHI8OofE6L86GBL0rBjeIk1pkPm40j1X6jArLrEa02tOg
bmVYH/p1sEfoEmKoS3ysEIyvDt+Y2WFgAA04Nscu20V9K18PI15edtTmR98CulGiqgFvBYuGMws8
5ASTCSCX4Va3sXXP3OQ2FiQWJsksgbkudYQDfEmaMBUwXupgR79aiHWBupV9nJ/zu2GWz/AuQIqN
Nu1lnyYz/jyPhlN3i80VHRk13c2E3d7qWShdyAP4lpViVlumuABJ/WTR/CaWN+72c/uLdJ0sYbF1
l7VV/F5g6+abGlMOYHHzhNjNX1FXCUQtObjsG7Lez7fYuSWmEM1bwsfWKW2fzl0zZton4InomLqo
cEBDy2NO2bAxq3Mb2aRfN7kBNCpDXmb9boXh62rp2BG0Y2ZXvfhxAI5XqcEb/a233uVzC2hCD6Oo
DB77IQHqIzmqKvp0OYWhBc+IY/XnubO1Zp8WGFo5RgLxdv8/rCE512KFLgNnrL4Z9sgwBBQCjpr2
4J5fQw0Epwk3Ao6zXwpFCXcdUglaQZyuIaImv1RpiEoD4CCy9ngUaZ1HpoX8+fPpnPtYPIS85iAB
y7txOlBNAGyhaGUgqZX3ErR0zyx6875ELvz9fxmKjgwkWTwY6xp41oxNa0vsi3Jsy1vLb0NATQs+
L7SiIf7xPwxGHyuyIJk6krnahHjZhHhRE8b3IA/7rmtpaQlV3OvbNPsfdgQhIWuH3/qylqdLCJlJ
M5qMCgrtKLJ7fCysG8PqrY3rcfm/nNZp9MUP2VyqNDxK1mqUPO2NKZrZd3kDgdLpII1ecB8PTyF1
jX3ZIfX5+gpS64OrSPdIYt7V4ydaFOOZAXKGmVbuxjPauDqm/RdxfbjxsT7OjTKfxqbgraWSsZ7b
QMydNpCrFyk17B6/ui+s+hI7OuMo11G/MbEzo1lLYyjBflfJXlcTGzoh0UccRF0fJOMyyGzpMbaR
Y1BKnO/w5/M3QtyPZxmzaoUuQIQuxNHrthqRbMDclwoU7cDqL+Wih8iEOjx8/rnOjkL/Qo4xpQxG
Ot2FktQb44w1E9Q27Fe1Pqhv4HJuWZqfWbsl/AJnIR9ZasGno1BERxplQbDP+6m/UxR/YUkg+b3U
ssH4qVZ++t+Xp8UWVAGuqGaQtq6mJYy0joKQLAR7MfKDTP0T5eYXu08DUJKC0KeJC32BRNfvoirh
NJHPPeldIbDQbTCOocSr5S7sC9RpMt9s4zR//FpLYVmnvyeuXdzx4nQdq75EftPbEPvSqrsy59i/
lrtBDF++3dFWECzTGpXbnWrJ6TBWBsUHzkeCLUZb7LIk+zsv7LLaiLcaXX2YEM1IyMBNwCP61Bjr
zpbY/NZSJ6NCVKopeskKqdwlbbhVJD83ynJoDY1nSdAA4nQ+KanNorWFLlSnkFOiWoRXWqRnG6/v
hzSRyYDW0+SKGAnEejUMxFPY5SbD1Eh9KyfJLex2hmlIxHXfldAD48aGnocWnzsGN83q62gcz8nS
MIyHmZdZWz9fMnbwnbaU8dCEWZ4thr85bOOvJm/LILATgOcpCcFAPV3NmOL+aIQMgsuT/w0pDHQZ
KfA32nYuQeXJw8WFvrQjIT4jZsKD+nSUOsqbum2M1w4ZcllI90Z0zGRzXyiqQ1mRMApdGa0vNnb+
col/GBVtE8VjDU+i9b0BSRFD4NF4HbtLO7Susn6nFr6bGrE3z8+fX1HroahQy6qB+zuZC+nbui9p
hHXFbNsTwmNjDG4wVPHdbsj6bxIu7jsr82Gp8WZ7nw+6bMH381sPugrl66KgSxiNSKjO+FDPkdnd
WwqENDqX+Bun4exQ9P2hIQpINCHp6QcE7g6wHWZ+IdKqAeKGtFR9cWty0a9vkUXWJ/zfvN4Ntvz5
u+QhmBTTwhwPMSoNu67CHPns3It09/nqnRllqY6jsFvqeh868uiG75tzxeohfxzQTGT+Af+WrwaG
zIWcRKcfjAYD31gjXV2nhBD9MYCEh6IfBrB3kLXZ3H91LhQNEF2AyVBGI6Y5XTEEDnOsG2gh/ags
Sc+bcAfj8av3+7/SxLtRVt+FtAfbgbHHBwEKs4M114ucKC+fz+TjRqPOgvsrXW/Jr0BJTmcyplKr
BjNubUXTG3+UEcuIFA3wYl1hbnV+UpbC8OkBWgaj9gEmQ+MNdfU0DtgwaFMPVgZyjlENkamEHtxs
rmopq25g9Rb71ui6I/6yqjtGsXqBEW/6xRuYxJVnmc6NMtVIWV2nylmFiXsWms92hOCgwsnRHY1k
K2b7sNmXQaCRgBMu2329rBnOMjgVBy/JVGX2TlRCv8xzbbIPn3+9Nc0L3g1/sZaE8ga45xoRwmOm
B26S4OB2kBph/SlXOK51N3oX6NxLUosiatQRMKJ7GhJ6jCAq7oILHY8Tl9/2xR270ICWY6cS/lgW
TT7XN2Ru5UNZjoMzQ0W+qscER6RGtBvFjtXi/v8orCtokcoYa7hI+GaU5ETzjpEhdW9Ya69LJWXj
Cj43CtEb2RghicZXPD0Zc0FDCDUPuehD+ozU6L+vhDxvIZSr8/dvLhw7hOLsFMLSVawdWbmKQR9G
FIghUqfRkvTbiFnCPkJFtxEULD/43en7NxTsqaXDNlmzvIa8UEqgtrWwu5eV2hZ/M7xck8u8AbS8
Gyo6Me2TaM7UB/zdot9zhLP0BiVIOTdXeBZEPgqNG7U1rKJpGPubE98tjOvHDhkTxmDiMPvJEUPm
o17Ur100vHYK/YA0/3uud88jEPtEWFu1yQWu+1uFmDOfGCImL6y61H4hSp5+4rKmYG93nJ4Cv72L
hK90hTuH+fj5Id0aZXXrxUOk2At679SqYqI7KcQuRDv9tSdp+brMxV4qmoRE3Aanc6nRzvp5ynbt
5iDcq/Yo7UsVE6v/YS5LDY4rXPvILLZp35Di6cYnLOL4Fel1cyP1kvHw+SirjPffXHgpaDy/1OZN
a7VikDmCss+QbieREh9KHJQxHJNTMBW1K8tL0cf9j89HPHM2loKBDKFrKcprq52AbDtXhoxvJKj3
XY+KPrzRZ0G6QEau32W41GHFZhh3sI232IYfdwf0e1I4rEiInLEfOP1u0gBAJdUxfiCWVl3HSV4c
Q7vZwow+zs8CxwQFA61lguvLLJSr3pDLbHKQ/D3Ihv7Wa9ajPxuXPY4weMC2R1Orv8aU4SsuaB9O
BFRul3LxKrRAxTSQyeeTU9VmFvyOsJ3s3VIRkeFiWVuGntpBQjg2OW45G5/z4wayFIr7kGUAkYSx
TuXg44S2nTC0ZUBuFqMf74oyrHa0S0Iy0dZbxYxVOvJvqhq7RlHI66g7Lb/nXQQ9KbOvBSr+Os2A
lYI6ZvHPNAj8PVzyGOGkWR47+v0eP9+zH6/TBdSE4Q2QQcF1jSSFM8KqefFrxCBJchO5kLxEa+x9
iV+X9/lQZzapYkBvWZIRYOM1URVbosHMJDx3wOTw4uY9Qw2dt4t/yBcHgrlJ+0yqDEtnV1DA04WU
RhTZlo6CQx9xBJFqnLLKhK5rn4/yYeUWHj5DLHgC+3JNcRIpaj6LRgUuas7SU7Tkb2wqrZdVab8x
0oeF+8f41xmG9i7cZ8ufv9sY4TyFMk5HWIROVXeBHUnmIvTJNz7Ph+3OKMJg3wkedhP+5ukotg8d
b8adC8Uctrg7RVOxuE6NUP+DVs7CJa6Mtf3nS/hxYhRJYBHwiXg++dfTIfEn7WOzQvtsJ42+q8Ie
bahvzBvx7fpcESdwnkzeGgomnK7VuULZpdA9CjJQ5/syLYzw4TQIGWiYx01t2+JBUs2NsO/DkFRz
l8cNCjggoVhTCVO6BY6iQSYSNbXijTih665dtNKdgkfTrW21i/Pd1O4+X051lRpxjg3CP/Duf8cZ
SON0PUejCRHb0VNKPcAhcGiksVNu8FvxaD7i6jugL+db7VziXe9MPz8few3Pfhh7FYMSrnVGtYxd
eq9PuUdrD+fP5d3bxijL/+V9+Lme4eqhE1GtaPEyynW1+5W4j3/1w9vTd7ERoKwqXx/msjpw6Th0
vZwwSruPnM4ddsVBXKteuPG9/kmoPpvNcsW8O9itJUo7jBmn9whj+V7R7ufs/P5xEzp3jfdGGOZg
nLhxm/yjknw26uo8ZE3emBhYNk61w8PJpf7g2k7hWp7hvR1eGu8Hbjcbd4uyfJfPxlwOzLuZQilO
JyX6NybMUxcvAucJs81bWrr+wL/zYmObbA23ulgE/hJqugw3ub/mvXyggdOu2Yc30YXvpIduY7us
SxIf9ssqY000RH/o4ZbvGLoZf2sOBpUuXmIb63jmXnl/wO3Vy2aZcWPly/a39OfOP0YY7pZ0y9Tz
BG+LLeBya3vaq+sktiRVx8Hq/6eV3mL275l7Gom5PyIv8v5Dr82FIjv/ba7n+ilanfI1JDYEGYb0
FQOL7+pl81TcVJfil39HQQnv5vJteswvo1txpz9ubJut5V3dLkE7RkaxfEeMIT1E++ya/kjjKdd3
TLfc0VHas1zL3aL+fshp1/Nd3TeTmidps2xXgKx9dFS8x8ydnb++U7K8xV51tm6edeyyHnB18WgS
HZhCMFtHyXE07300IEXdXfaJufktN27sdVRr0y+W95ehBvcXO8n5nTuX/7nfnz7/dOvUZD2h1f2C
j0mcSsso855GSi4uq27ubp2+rUFWt8qY5ngC5Qyi3fuHCmuVJwQll/7Wq7Dxiq9Dckq0qVYvc5GO
mju4iKyc3+a1ebmVzp0936CL8A5JckxDXS1ak1hZLi+7gA7GO4WrS3g2D57m2t8yl2aA980d3tiH
+qBd2Vs39Llt8X7s1VriUjOl+sDYrTfsjKd0H+6H/eQl++ZCPW5VFM+da2ADQd4K0APcc/r6xFhe
x1NdNk6Njzz92jGk7ulP97fLay+eN7KP9dkiTF4Y6CpwPooB2IengxltpPphqs2uJFqxx3UJf2al
jujWNs0bz8FyL7x/VRkKZiqsAZIcyyRzPB0qtVRjVHt6cPmo3L8Vdp7DnxLpxvO2Xr1lFKo0GgkI
ylvK0aejaLS4prMkJkotmuNb7CvNy7pPG1ee1Ow2LrPsB/Ik5e7zA31mFeH+aACAlByAwldTKzBa
qJuSro+0rix3OLxyTWltdo/xfbq1F9fPDRMkh1OAAv9lCB8qeLNRz7YpTa6Z97nt4p3R/MBSDmem
Wqeo95gqfYt1bGbigFvmAYrHTg71mzSe/Ce9zdvCqbGN6i+qzFDvoaZUdCuqo9JySpkOTJ+vy4c4
G2hVJrdVKDKB6LF9Vl+Ddhx5a5q0w1T6nu4lUhpMPIm434be2NAxFkNpvR/jPb1S+7cav7PfQWMH
lqeA/837uBTGllp+fS8uP4lfopPVL3SgNVwmYf0U0ch+dGnWkGBZLFSHthbZC0V1jA2Gsrcup1Il
Ior6ceOy/LhNBB8Nrpu9nDcAwdPVwBNWGiakJm7dWq8VTJAfLZZGt/h4brFcz4ykgjoaVDCoKpD5
n44UNEvzPFudMelbPEpChFNeMcV4kAJH/f38I38810i+VXu5k2EQ0C1mNZYpj1mBQZZrYqWza+vx
D5dWsJGjftz1UCSoX4BNUDr8P/bObDluJD3btzLR52hjXxyeOcBSRRZXiaQk6gQhURT2HQkkcPX/
g+oeWyz2T7rPHeEYT49aBLFk5re83/tY6smyXtZpTpqOD9vFkNmOkiZW7sxCRdvnjdjYnONBjAvL
376xbQqVMSoK+PQ+TwLlykoroykhxtdmTImrXNRdVTnG2dtXeRWP80EyAUpr0N3eFcfMyfOjKWXk
q5iCWEljX0Jd9fMqMXyWSnXIxNpEThmXka7m5hUiiPLZqhYtfPuX+It36CHO3qpdlIKprJz8DvNE
32fJJ2xi8tHHSYmKF1jud67y+iWaquHQB99GXNAxnrzEYjEKZ0RlEmRzW1+V5qCFmYJ7zYwnaVgJ
Ge/+7l1t0gzkmZvymf7rybGtL+pQQrXFaX7NkkPeKOt5DN0lePsqrzcUFwkPQxC0VJggO77fX7JF
5nhply3uEECarUNVxT+nxB7ojHaUgjDDmvGblcN0HivDn/qu/3iS/5k8N7d/nJ7Dv/6Lf35qMIva
NGgn//ivq+ypb4bm5/hf21/773/t5V/61037XN+N/fPzePWtPf03X/xFfv6f1w+/jd9e/ENUj9m4
fBDP/fLxeRDleLwIv+n2b/5v//Afz8efcr+0z//87akR9bj9tCRr6t/+/KPzH//8bZvB+49ff/yf
f3b9reKvMTfWVN+zb6d/4/nbMP7zN8W2f6fIuSkiHAslEHvGb/+Yn49/5Gq/06FWPY9FbdKG2Pq1
ddOP6T9/06zf3WPREsEGK5623W//GBqx/ZFi/k5Vn/IajKGtbaGiHf33L/fiLf3PW/sH7efbJoN5
xs2wmv4nEtr61xiCcAxh1IG6kf/2crVxNrSOkjYVLU9vv2CQYSThiBH3L4/kz6v+epWXq+14FfrR
BAlULBltPe09Zq6cS1cM1Y4hpV3tFpezdPZaKq/LSXvvnH8ZdXEtKoibJJQpSjaQV1NcrsgzZmj7
YgelOe0+Lygr9N1YN3Pz2S02pQMRTWPtLIXq/c+qdaV9Zw+W154XQznIT22JPTXAobVZIHxUjL2f
NZIBycBc4FR8wsTFMDCJ6+P3HA1evYmt28aGtA0sMt58atGCm77bwarJd633UJY3CqTPorh/+z2c
bPDHh8NXSLEac5q/6CDOdd0xBRJnu0XJfuj2cgZS69qaUGVKuevXOoQr7PczCO31vffy6htA2odY
h9CUbj4yw5MvzRow+mx0D/ip/5XS6qXhU84KJgqsQOP2yb2370k937lf1snLz3u7KIf0lldsB+f2
0H/ZENVeoy4B0XnXROuuJWOKw+Lghu0FsJCwfnj7akcFzYvFxNX+0IwhP+EEPblFu81TpnqNbNdF
1pMMs4/J2Rp+RHATZue2P4RzKKPU/wm4yL/78Pa1T0ohf7xZQgS+HDIn69WMOrTs2h0JHHcOHGvL
Hz45Z1k0HdpPVMzPyUh38pBG793x8aW9vuN/XxVRz8vna+YEjSLXs91MGVYLtTMsA0cf0kfofEyi
7KELMULzmhArtmC8iiMFZSeFWYaqdsOZGzi39dV8kX8YzpKdG739RI7Zx6vfDcEbDZetI3aaTzo1
/n0GwIEdZlRnxg5fsJ170IP5zI2Ka+UL9MiL8QZ0Jv9n3sY35k6/YA4qnC+b++a2P5hn9Gvf2Qdf
r3FCjm2BoyZnezpV6PDWpmEuBZjAlSn1S3q4/ccxyYbxQiAreCfE4WQ5+fa3UT7OHnJcWpSno5+N
UkKTt4t8h3WsLMOl1Kl6bp/n38sltk9vi4c3JT6SIAbZTjKredBxiZ87LpSYT3Yl3GAiuMMzcX2v
Xf9qD8EZiNCU+GbzJGLQ5eXnRqKt1C4s1ijplL1X2ZHuHeqswET+vWNEf/Wqtktttkf8v63Xtv0q
v+wc65hqSTkILvXNPMhzimMRs3E7KMgYqV9kkRMMobNfdvV1e619Wx/SaLnI992Fsnv7M34Z0vFw
6YSxWdoEdUx7oZN5+XsoRjuvFULBSO7qsNozv+cXYfnOPnn6qdD9YuKApixBP9PCp3uzZmcrzpAs
lTrroz7DKFR552M8fXNcgWGgLdwhQCVo2R73L48zFalei3Th4AnomNyWZ807ucurW0D6pnN04yhD
mo9I5uUFErqknbNsFrKSPmVqrZ5v4hv4zqZyehWHQU1armwn+Dihbz1JkLxyHibojVVU54NGht6D
U3b7+J2H9VdXQbnBCyG+07FQe3kvLfk4lhZ1FckY0mjYD6yIQB+ZRHjnvZ9+5NvtuMjhMfeiJ88I
6ssLjbPnJbHeczsTyCdNh+C0MteCuQUOF29/x391T0xIIitlph/t50kCNJXliCkHTy7Vre6ByYn2
uqypwP3dq1DkYX8lzWK0/pV2qXPBCXliLKO16eIv7BcgPB3lvTV5+jFvtTxU71QQN+cR93RwNx+2
st9q5ZE1luu9OvfTVetUzrlLshW5hTW/o+V5/ey43hbJMKLBbnCqmHBGHcPoys6jlvJYWC9A+IiC
rXcOp7+8K9ui9oqOFJ3iybctcnSylBRh3o2qglGh0p6Z1pifmcpgnLUD/IC339VpoM6Hh9zLdklk
+DBIjV9+fEu7lpjNGm5YjUMJkM+8Vme7gWfdFr5uKzfY4Sfv3CL3su2Xv0YFvC+OWea4SPrRN5xu
RE4xZUOJ+hiT76S8xm0L/sqNPdQjPl9hdwSM4oIHbJQiKhsJLsLrEMojkFQZ8/m+PGJKy6pXQZZa
6gqVL0mHCRyOkSxB60A4HTfWKfmWdm4dAagJg83fjRR+T6QuiXqb2xstNWWi3g2hWbY7xDgwzXLT
mhLsEnV6dUxYwlwdhQ5/FbILzpApgPV7u2dkDzY0sNak2ritcExhuHpHnqt9ZLsWowCuaOeZul44
FdtLWB9ZsDoutvIT7zi2g6owPHln2Mmq4YN9pMdi1oYVNw6tUGWtqoJ0a26wWZzb4M7iJpffloUt
5F7bwLR4Bc/3brFsTcUjuTZlWBew5ga07UTSYzTslmyNxYa8BZRgXWHmPA5R6VSmg6G9o02hLcpB
2/MwqZtldhnfCFFlOK0fybqlMWltODKFjrG82k4/jCOH11Nn59puxVRH02zmgEQ2aO/U5ox1r0eW
r5VqcH2Z6wGvwi8FQo/k+3MM1wc3syMPGA4VbOAMj9R5l/3BDD7yg7UROg7Y+gyu8LQhhpsNNuy2
7lwH6TKunb8eecTjkU1sVl3dHsAyc7V5TaCKVuxoRmC3NmRf29sQx3/gjrUj+xjoo/NTt9KhDRh9
UyGSOQJSMvq/Bqtb+BSQvDWTSnqR90rCMazEt8WRt5w6fZxl5/AfMb3d9zM85lxfMASuj5hmeGAg
mxcdQQRINkjOHnwYMo3OA/As3ClPQmCrjRMNRwi010/yMT2ioYFUgInON2K0c4RHJ0eQdHqESutH
wDTCMyC9OX7hsa9XVf+AMDRrfd0UxnoJDz6nOXlEVju2jN3ImidZRmnNF+h3XdHuLK3R90tVzy4g
GCRufmnWAq67B3fLV8bV+AwZtP6kIU3+oVOe+uZA2GzDZhSVEYy4W/KGN9T2bGTaHWt6tc5628i1
KOff/lbZFahdhbz5SRxh3cngTD/5ttYuXI8k7xXmC7SNI+F70AcVZY+0Uud8rE0oUAkoEmAdssTM
Q/A5LeFCt4bnNTPE71mN5PP2Wua3g9Qd3IcOH32A2KMFd6mDcFKf6R2u08EsOGJ9dYkbN0z1ybto
y3iBWWJPqghwJ+nXKyDl7Q3O2o7rq4Ay5T5RAHOfy4SCgF/Tp3oa8ipLIgzolTvVGCHTDTiKwOxu
HEv6NsOSkB3X1DWCDq0QAGkPr5h9hiVIG8TNgkk8jG4ti/LcVR8LeLw6z0U6D/qcTY8t7OEkTBRT
jRSlKnBAT4xyXyuluHadRSVX5NFfWpWVY8dqjeODMPTpI4D3SeM52rhOd5Uqhz0S8PFiUJAg+xy9
6rMuRTcHszM413lLSSPEtncQ4BE7CXRR4s5shxpGx+k5fvtuFuRLlv8syFbUSMcZIQ753gidOh1y
X6jh3UXzWViLDpEHu3a/z2LcqJa+MfPQU0WHL25VMSKtyzur1pQP+jDNVThlo6JHU6NYz4lSm955
C3e1Z4ZltA0/SYZsDCfixRq3Yb2U0CPh6vlxX+loTLpVuwY/1KaBV8O592WNgNQvjA5wSDpK2p4k
O7XFeEPPl67EbtwDtey7FRJsWyX7JdESPWSwGrznoEBC9Ps0JmOA4psjN0xjHPiSttDCUc9KoO2p
l33t0fYXkWcqa3WdMFl0V7Ki6IrM3bIG7tyLOYApObKZNlXWB+7UauxK6yATmkTN8C0RwrQiWZml
cSEWeDNnZqfJNEjhWj3P22S77+ZDL4DQdHYeuHAYAQ0YXZ/spsxeP3tDCxVMWXB0DRyszC/LvtW1
QFRuyZXdsux9JmjjGTv8OCuiDhBOCtDExTjfrMSkhALtFYznwssGbl03vyS10K0AOnH2s8sV7N1Y
6bHri1FLinPYwy4O0G7P1j6vQsHQPnEHYAOTOjy3S4d/XqesjQK/Rxq34Mxg4cyxyYpEepvZfk5a
8kO4IK4CUtCpD1JzthBcpYmrY/jpIsKoM4FrS2HW1spidmDnUGxXUkaqSmYcqKF2TTBUXvNoO/kI
dsbQ5ORvVpvA/YTFZM5U6s4FG8rEh9FWo8n/7m7w7YRTwpseEwHxI8rhZnIQWDmm3e02yxEMTZ99
acbCwViFhtCPGOl/zbFWtdohhTILxrTLVecMAwCAq/pcQvIRk7hfvWkEFU3e/iP3anGBqLEofIV+
cELYYyg6J0E130xuW+FSps/GD+h/a7ufKSx0MHIWbwq1rI9TX1Yiu+8mFXCN0tPkC11jgJxizIn5
rbJq53lxvFhy6RRHxqFNpOF7U08A4aRy2eOgtRk1Cqv57kFes2m6bmEJ/WoIhcY4L+xedrvwaVWD
pkVlw9I9k4CXFPQO9qQ8jg7Cax86TWHsUq+tvyqNw1CejjMeNO+uz7/AxpsnHzcAYg5T9vnXSeL1
GXTdSmTFnbTPk83A0maoN65nAPYaGXRTt5oRmm/1pz3pA+N3MwbKwcC4LeJxdR0f+woznlBRhmqj
FuriU6mvmQwqOLRmaOVaf5dz0GqRrebTXSyFpwLcMuVK64V9ziFa/GZm8bY4nIFR1kAps+VHrkrY
RoOigjDyPTp77TU+DNLdc/o2w05kevathyS+BgZL6lz0ubA2qLv1uQSiJwIs+tIrSEqLFzi9t35c
HJjwoNA0+0c9pvNTZs34BVrF2NcBfJP4Y1PKmO87np37zLaWUE1gWe8yrbDGnTlktX62xj0SBQTs
VLQvOy8VX6eOBwK6HAw1LAQjjQbDrvSwnMdK7Idp0jQQCLDl9gyJMOfSzAYClK4jHtR7FRNJRvCz
NVKpBj14oE/XPSwu60shRslYUjNgG9r0NsVDYZfMRBnJ6i6+OTjytmRgAWBoZXZPjFuuwEAV2Zah
JQ39Zwf4gG+xR0UR2XNsoWzL8+lSaFYOe2iprIOFGyhbXIfZ0EXJhS/42Kcs1Oy8Q5ywtp6xm5Ni
9KAeGfnP2GUyaJeKOgbuMwJtKU2CIXWKCWIWbak+2YYrtNtsgReTnMXL3Hc/xy5Tlgdq9caSBwRG
6qFWc+VprbSx2fhcdGTDlbB/3jOFYU58fFk22dcNdhHz1VSrbnsNKCwuPkyjsMezIR11mPL2PBn+
0MUznlR0G6LBVVJgBE1fL/uud40xzAuWXZCXnUqQgN9gERRZ4WQfXKUnYFxKGFLYvGmLRxsVlGuo
G0n65CST+yzlynGUyCbV9gokdPPT6NRxG1SoVR5NftPkvNbAR18Z3bBqBzoTmTkEi5eUDBvoAwlh
WCR0fC4GD8tvL6g4qS9X9EoqVm95NXmRM2HzZoe5ZhUamDE3dr2osLPl+6Sj7o/WUaxfxz4xP9Ef
Ndp9QXYzYX5VQHTIczbZM2+c4z5g17Y0kOgaRzwuYO6ow8DKFJHt1bzUxs+jNaVLoDMzNjD2m/ba
l8IVbu7bJQyVPVDCKrlB42HMZwqALPb1mlQ56oVlrztLZtN8sL2GbVxbXHs+mEPX13unjRP2HTP2
SjbUGPadK9bsS53UyxdlG3fZx3PtrAdZK+qTt2xcyipX5/nMjid47kNp9dPgW2k6W/t8TdTsvLNB
Z+8EPkZNNIxy0T5QoZycawSEnRdBnWADUcfeVHzHnZIydNDemR9z5O8AQXDHwBTGq8zhWQfAI/d9
T4hzqGM9Lg+5tmrk5DXn8g3sx0rfz8VgfLA74pBrx15y9fO09gNeroNiFehgiqKwzl2CQ/sxw+OT
GGsm+fdj4tDxalAFu+8ojKH/5nXzqEfUojDNKOy6s3elXpvJbc9kuiRnWsUclblaQAwRpSwiFTRj
hyxLV4gkq0IDi4j9HUsH2CSYFFvrB56mBJPjli2EYcaeliliH3GzRyGQMmKj3Szio5TKXF1Jzn9x
41UaBBu7UhoztI3auUP2uH6cPOHeSoFj+r6y1f7JqpxVHCyIk+WHJjfmz+pSTmskUm/0zpahGrUr
oTaTGnWOxH9QscZkftTnBXhQMenNHNWV6ICZA7XRoHRl9deq0TNtr7ux91ODJlYCaiIzuh7gHGWh
w9tUD06hV/Zu7vtEu5mcvljPp6oHzcVqHnACzDylBIMjVRe4/aR4KDUrXs8UuqnKoZhDsPxhQOPp
Dl0bp2ay+Qu180WzAhgJx8xsiQHViQM2WajFXdtGDwcMH52twQHhPoGG5KbWTVNmWnIxYCUh8VVE
WBGYIss0F6JfswU3aqwhmWO0U8QHQy9d8xOwGw7Fso2n72ZsE35khvspVqASh1lnTw+G1XfiDnwE
cOZyMtLnNiZX3q1eBxpacbH7T+tlPZRuphR7IxHrHRSgtgvMPE2eR9Wce3zrKqA8FQSc+FM/59UX
IBRphg9E1l55GSZ/KCoKJ8f4fiZHMSkc/HAXaK7nlVpnP/Vh7ZSgTlur+aI3qiFCy02c+qKpeuVR
IYryzmXX4BVirW01kYVgxn5RC5mwoDVRPAC48dwAI7K5v6XwmD6UoBaag1Y4ZXFeV2MOGAkH4s8d
duqfpxa5zI7ktIv90VK7OGREKSv8yVJ0BZssk3Fme5oJOW0buufZtkFVN+Nkc7rqfTtrQYWEjNRN
6vKyrNg9mG8tLSMoOVe4t6GYHML7RntIEdHAU+WH3xVqwimfFtYwXpmatOs7jLrq7Fb1+lo/5Os6
DpeTQhrSw3nsvOSyVczmO0ogZw110Jp2VNUkC2FStVDHRt1Z612j2+mHikxhxLi9oZNuogUCLMwJ
mAeT1StK1HWz21HsmRaOlaYz9asCpYt2kSWkqU9EZgWrpXPdJOindhovgWHVt6JMXQb3ksImh1tt
gS27WPr6aegTJiJtHSOHfJRuR9ihaz+puCwgmNxhRHzq5ilTEOh91HAVuONFBgcsbE+Byn+L8sms
OYl1WJmw4VHgG3GnnFF9W8En2UQqWCvMUx66TqyijSPnvF30pl8vaWCpvQWLt7LTR4chrvslNZT8
DP47adXCUsV+c8Gi8uAkI14dzBAzs1rqiz0GxOnT5LttUjL5r8dtFzoMtFL1owX/dRhdWtG9QkQB
AFYYn+Y0Xx9tqqpf5qnsknN0/EB7LHVhgSlJrsxneZIiK2zHYi1vF1mbrABjEOFkrWZDuSG1N095
CDQBD30pw1ixAT8hoJ3U84T8yfDl2LlPjQc5GrxXlVzpmcA9aIhrbYlEp1P/xJjeuo17xfkar2n8
ESehOL6AWAlvNKbrtV9hLNBCFAUrrwC66/pkMVhn9mTtB3xa5HgYcAa6xQ81LXxrqtcDGMNWCaHV
8YJIL0iUW561CTBssGQkxdrfZ1PREH11NZ4dqT5PXzVRm3fELutdXBVg3aUmEfro3maa6Obz9K01
W/ndwBu0D1Oqk5M/VdlwrnUlGLFVYxFFsJO7B/Qe6qNBOZnwUbfoZ7WTZKBrchR+ULZMo40IhAd0
CXAZxqdsOwDourtot4ZTd26o5N3GJV+69m7uGvdDD0H1BqdlBuj7US2+eIsBB3toZN3RuYBA6atp
7Ny2Rl5DyWW4+GPfOU4eNqmy/EBAR+23Zgz3qhAqcb5jrZtHY23b11kZj9Z+srGn3A25UDAbqNae
eTC7729na+Iol50KtHOVys8sqciioDAmStS4i66H8BxK7E4KdROxuTSfzuOevlQEq60ms08pDRCv
JNRkhnbTYJJBefOB5YNbGT+cnWWoTScLKDOZl5YY6KsXagm6Uu2XFt6fnTnAl2svJYPoktzd6wQN
xD22lyI0SeevWmVoadDVTXIGnBAu3dDr5l0T285XMdlOE8ocZhU/aO5+OonCpofXWM0gpB5TbtDH
MXnOJ3N48vqub6NKpNlP2wBs7xsMSz+MrScfu1StbryulO1Oma3xRur1hJFMkw7PdW8oj5OYuyIs
GjTjlKltC5c5V3uw2hGmm4Ijr2AqXqytj0uhYHuwZ0v1zRIQ/IWNHciXkVqrCr20VMH0xh146DIm
VNPj2H3qZnOijppl64XddW7he1nrHUpjsBS/IyCAP1WvixlxYBN3rIbwcKtkbN134cZ/tcHab1lr
rUkik971ArMQhRaUSd88DQvDwwGhl8ZOIbcZ2wwFYOEzA95pvMtlan0HzOf3cm68c1SaUx7YLtt1
YJSyjKN1qesPOI1WPau7IVLuybExQkxmQmhVAKILZo199eA1U3WnO1QuRG5z4OOP49zniTnfC6Ez
rt0nuRUJQktGEdeNfWuMaIH9GCL3jzR1ARBA9SP2a6DegpQl1h+U/E6rYj0qjc482PhX7joDzhEo
DQWvs6TxYtSUsT1/dgjmmI6Z8/ymcl3vcaT28LON5+FM1xVDRNSUR3icKiYtW1YZ6ekusW0BBhAW
401DLna/plN5Q4UtvhwtEMN+l5bTV92kWrRzOCUPayKdH8CnSydSM9NoLvBwYJNZm3y9791RvUAy
ol2B8mvHAC7ZCl7VZRFRnB2+JKsUj8BbXMpizAB88wqGMUkjGUQGPmjllyTyJWITasuJbxnl7AY5
MORvYCJMFi1jnD8Zm1X5abmQD3IqDBOeH8FEoK6q990cJxYe665vA8kWuYZrOzRfoSaVa6DNMfBO
6hOpxgY4O3eGIH3lVGvFVaWAd+YbJZjw1cmxS0JpF6KYAI99jkt5TSQ99dUPV+2cT0wze4g4pqW6
x5+5fkB/qSFSMWVF736RzkLwlUPVBDJUpWFtjuoY5EUWX49LD9fZbDMDc+Ky9r56aVqDpndjKhnG
qnUfDSdtvyfET7gB9vlWoEBe/rwavXxwFq//YuHiz8o002cqlGxxMZ1xZDCe2V/mICWfKlruOO43
VSx9s9aM81yb8i7yujp7yNNBqIEKS/qjmeRkwNkao5VnKoLVmKggB3eWo+AG19uzs7HDZ2jWLbQp
gt+MGCEQrWn+WBIdsqzTetWPlUIHa3V2Vj0o2hzeoQ2MPA/6PjVYSnExPOFwI2GUQrm4ckocTX2d
Ar4SrsWaYBasM4K46+IMIZVS8HAiUJ41EU7BWa7Yuc6as/UJIxONqKgYNewSx77yPjiNVz2satuZ
0FW1+LsUtLV9zNdLBjSpTpGkoZq9WYzaejT1LSjjOBNIpXJttvwZ/eOgS39O0eU1UnFHMHK92W3d
sfQIiWTNGiZVvEjTRLxGs97kVSgFiHtQoKLmnmO88sKSh8hIcS3yZZuY1g2gKPFkh9JeBgb4sSbM
IlresTgb11gfAtckHbli97f1dxqQrzq5iAYcVApI0iAX0dV92fMUTpuqudeWkbKWS+RQvTmTdvbp
7cbqq4vQZkf7uE3T0J8mP3x5EaUADi2WSiO0mvWz2erLG6DT498UXCB+QJOCdBRV32adcSJMydnP
NqNF1OCd0l4xwh9/TCow12/fy6lCgSYxAln0HIzpbKY1J7KOPNPLVNC1CZsmi88apaJ6OQJhMdT6
vTn+15dCOXAcZkEHg+785N0giV5sWworVHSvDswOMGufNFBVp/K9VvvpG0KewtwFLwcdJNpfZ2uN
/6KG4ayxlxHLR1CVYFf8tHftsO804uO3n95fXcdEIYxggTz+1aBauRhN4sU4NOHqaJxZDidKIx39
nS/hdSMfJ+CNaMDCReZznGH+5W7aZaDrifwHTOhifGRFO5zbwBqglaTFV1HW1MINIdW/uZY2ZRZe
RrjA4b3A+MyJfiAvXS2eFwoTtd20O9Jz7byzsD7+u48Q8ddG5aIJz6I6fVVZLuzWWQszTDFuPlgZ
0BwEH39X4XFUmW2iFWQQiC9c4+UHYcki1UsPNvWELpxUTp2CMu/lO4vp9efA5IqOQMpgB9/YjCdX
mTtrpuTEi6L/gvV13t87jZTPbz+x7af8qrDgXhAe8rEht2XdnpopZCOxuRhbI2Q6TFJ0j7Vd5i21
T/HTCvFS7m7fvt7rz4/th8EV7BqxK8Jk4+Vdrc1QEWNwV2QN+k3GjMseL8zhPq4d5XYt6C+krktc
8PZVX+8WPMaNPedsk4ToV15e1RMrdkxlaqBe0VbfSyjJxeaYYROMUcvxUv83WvHbtsf+/0croifx
7UfT/zpZsf2FPycrHOv3bdPZrCC3OR70a/89WeHpv3NsbIcsGxIKre2P/j1Z8TtyI2YDOLtw1DU2
JtW/Byus35lM2GbxGMVwmcX7G1MVRzXbL2uAIUMQGi4npIHQd+OTvPw6FNmItNBXJVqLZiec4p6G
WtBXP2vLPCuld97Ue1F+Q/tQOpeuM0XkQP4om/NOEXvZ6ftUB9Esl/NfHt/tH9d/YwyD34qFyXQt
PBjsb2kGv/ytygaVRucpXoRkoQ0micv5PNB3GVAYRZlNavP29dxN1PfiMXB840W7GfBsxpPqyYYT
Y5I0sYrsKFvLgbzQrq3qerTxMcLFtWjp0BsmA6pzrThMRqEkx1K2qJW7QUPNg3hgwDJRJl15LdYl
631aNOQBqrCGnOBwUD6AExs/d4WM+6gucpJQ4AwaETkpxZdW0gXzkyldPzNIZgFidmSyj70FlDy7
7Jzf1fROtKjSrbX38ybr4t12JzSwS4G4E8GEle7tWe1Lv/X6zD0Y3fY2y7wuJmqf+vgxHjRHC5ql
ZLZAapO1z1Y32SsU/a0QZFFpUrFPxS6tEtX2GwZIDx1ezvM+w7rH8qWo88+JVRkGippUs2Eh1znF
qWkWj51pK4mfD126a2MQS/Rf9HII09YBVpwVjLmjG5Ee5QYv5lD3kgTX7lSrVhX5QFPTQgQGYAVm
vKxPbtzhLuvFQ+cdiqS1WuSdBKl+Tl+gCOtkXm4GWmptZNM4J+sxcsJqWO6N7U+uU41R0nszQ6ip
YqWBUBTL9nHHtR7E2vVLIBvX/iSVrmbkvpy18SxR2/xaU/TpPTTeX3xM7kYCAE/Jqa+enpGrIU3M
ZWYjclNH/WDTdGv9RkE1FcQUQM7zNRWHlBm+OGRydlHeCaVeX53jWTUYmoXorL3iUwx60pJ42VrU
9E63BOWW1QWK6JTlfCyU+n4EGNOEsURl50uHIsfu7bV0PFB+WUvMWuMATsC9WUiye+knB846LEov
1kKN5mw2MHDshlsSxTlcRNVfIiyoz70yqXexlnkBEz7upTJTO3fiCk1vmSZhOo3vyYdP4wmcftlG
+I0YYNP4jU72E0ex22wBzBumWlxekdvSMLLs/uHtO//Lq+B1hcBL3zKakzgvkYme5yLT6J7K+mLJ
6jIq49WI3r7Kq9EoCDC2BtGJ+8APH9n1y80RrcYYNzE30zaFe+tNrvWRbNV81kwkYatrXnuL94U9
2QxbMxmCsSvSd7bn7VB48YZPfgNOrV+zgnjJGzPLyNumVMyHtbWVQ96ZX7sUTaU/th2QvDxZfizQ
83DLUZvlnUDq5BPHr+/lEzj5whiLgxss6UjOUvvpmICem4Ex5zxboc10aEWSGKPEbqnf4URup8Dp
fUNHxTqaIRdOg5PrKjVdiMRU1JCPOtnFZhUHaWqJW1h95cFZDPv7O696e5WnF2RKyqPngWUbe/TL
B52RRsb6aquhjmdIpLCfhIPa6g9paauB7tAIs8rC+zC1ynS9apZ8BqDm3NHFkuM7J+Trbxs3ZJV5
Fnic4Bi26dBfXzkIiFbUrPawn0vnu9ko/U2qISZ4+4ZPI2ReLCsUF0iYCCiuTxlps9toBk1CLaTg
nN+P3rKe14V07q2UKYml4Qv3k7R8zwb/9b3hi0gaoDN+RDf9VCUvUKYWeP1pIfVmDthUFNE6Ze95
/J3G4WQZG6+AlQvTl/88KUM0TWItvE41NJ0h3clKdnuquv1lpeXl49uP8fV3CjrMI0dzOX4AdGyP
+Zc8d6W7sFnW0U1Lp/kKSGHzSZG18CmUmThcJvk7Tst/dWsOURrzkuRR+ulEqCIl5KrJVcMma7q9
NSmMNRRzHgpZpe9c6sTSBl9im01vO1zVY0R9HIf65d5Sx+5btUjsaOwGWvfdQEzlm3gnfidiMj8u
ZpfjUm7rxSYl6egWzrk5n7VST4C0Ex59n8CofS+njsEv/D7UMRqTTt7ONABFVLT0pa9khv2wn8wK
8rC3X8yx1vTLgua3dwxiAvaPzfSEmemXb0ZbxSrqYtEjYQv167zKfJMRWsNDD7m3D4AEIhcEUA7o
LZPSSIIicc2DRn1sCRjUo6cxIMJDHpqt3rcq5wDYQaKm3lhJw7wfhlKtsT4cIPKujhX/P/bOozlu
LN22f+XGnaMC3kwTSENSpEiKoswEQTmYAw8cuF//FrKqW0yQxQy98R10dVR3lU7CHfN9e6+9xIFP
VBvevojV016ugfPrUg4iVcSjTXR6DTLqTKcpU31L32sMDFxGVFLTcacaxTkbxCtD2Wwn4OWilcH+
vXqRhfBg7BaJsdUmw32nZ4Z7OevNdOX0Qt6/fVWrqWe5KiY39vi4szh5uavPs6jjVjQ2q7WJoW4/
a+Z8Z81hywYzbdotFK3wwapTeff2qKup5zgq0xx2GWYfbJbLDXj2NuOEHdpBZXOvN1F37cnKC1Ce
xMHboyxPZPXWUQGmzooDiIlnPR/QsBnyanTRRnZF9s7upf2jtFMb32vnxpe0WGscIsP8rpCm9yDr
SZxBir8yPmELlB6OwFbKo6dXiThJb0tiSrdlVLxrGuOq0s3L2Klvajv5mUtT0hpwHllivr993at5
cLm7fGompV8yslziUk/HrWqvj9phsraLUOJC44CydQgMCqxclgfD6qwz13n6uuJnpu7GwsVRcsFt
Oev9ATm6pTkQzBXkc6kejKi1rymvihu1dLKPb1/a6Yvzn6GWwsByLCV87PTSZq2qS66doVobI0xG
f1ZFAHRm1T/daP0zCptN3hwKwNgDTkexFaupTED6FEwdWio6Gr0vRhsVV9j/rXnT6558b5fFfOX2
YXturjT4w0/fWpfNFqYCUKucytcJ06V01aiucgMNS9Lep3VNXAv1ueYxn2fU59JOxUXXaD36cMcc
OdyM2kALUtcW8TGyeATydNnolDSaszEWinVipzNKsCZ3t0nUaqDPWi8pLrVBz6yrMcqcYg8Tm2hJ
3HluthFa6g5//ClSe1583qC28Hetd3QIU20vUkp9K2gxvfNgeX0w87i4iNs8yjboQN2th6Bob3rT
4DuJacdnHun6+MBHQVGFErHJ8YxvYr1Y49ExE92pra0xCToHMLbrZlt5HQaUUnN6Sju2NmSbvKsX
M42TTIlv4wv5WKP+Hc4849O3eFnMF7ANzAPeYe7LumlCVw8deWOYW/5fJEh18cuY3XOe4eOB8/eL
xFusLSCtBRe05Hi4a5eqYyldW1Soq1WRhvOG9p31vWpjbYRFXDjmLmdRvk0KjQTgrCNNN2gFcrD9
oBbxLxv58Bfyk8ps48hxJnU8p2G2wf7TXsXenLQ7A9uRTl2s1KCCxnP2qRVizg+RcBHuN6k3FPu5
7c4BpLTTW3e8qCUC2mWWWXaT61uHHbasisREMkhqYhvpnBFSe9hoMre/E6sxqghiRvdelDE/V+lr
ue/KdFy8V9jq27nSfTMprDvTVcSZqenFLAhwcLnfVNThu70IGfUUnvUkGgc9VlKT6uga40anLHbn
Rpr1+KfT4EI2Z/qjdokPfj3jKnoUZrFF8MY45UbQD+HsWzryqbdHeXFFyxFsCR1bFmk+mdU06MVm
N82TdAPKc8Y7MQ7OlkJYv7eczLl9e6hV9WSZchmLgjDzHYQOqhanU25mRK46V4ylouyf+VXbTsEZ
I3PN+e4Z1A9dg5Jc2c9yp0pPv4yZBjdeLdSNIdNqhxvEPHPqfXn1HIrYG9G4Ws6i6xxwHSeAobUO
V6+Y067Ff0h9dLAv3Gbqz0xOZ4ZaR9U5ZqPqRcZQSVw224lake+0WXEhujk6M/Wc7veOS5vDZ8Ni
zb6LLtNqb6C7ae6FknbmXKj9bY9W6rFE3HQ/j5N717eRFoisMM5sEF5+tUviGTsxXlrMXPzl9Ok2
UzHFHkj0YIqQiwi0/zj9zPQCRYp+iLLQxZgLMtOIp3JrJ238jom8vI3tpPkBIRFFe+9Z/f2c1fqf
P2QOi7Dvlqo7ndjVD5uLnkwJ0TnB4I5kA9TdHIx4vHaY29TtmVf8tKpxvPV0QpddEhXSJZro9Ca0
kZiRRUgnmG1DXlJLl7tI1OZ7Ow+rIMtjbx+5lvVIfSPb5U6dXbDnT54iZ4DI+vZPOd2Y/vNLKJZC
wHGoPaxzkdQiClGnFQ6V6im7JiZBfG/terzJUSwejEKddk6pVx+dQZUPVSuLM3b5V95Bl2IkR2aK
D0xgyxz/bPdPkI6aUpO1A89SxqtcUY3H0ZThLpXdA/+03FlCxp/fvuQ1XvK4SYW7Q0tfM5d8rWXT
/GzQDHkLjIPWCbTKHt7Pdh5tmTz19zF+ssqu062LQ8bPaifM/DYx+utmGHYZMQFnJtVX7/2z37Ha
wdqFPSnumDN1l0iphKdTxeP8fYE/UPnGqjRdzaaWPw7tNO7T3B4f3r4Pr0w1cBFgmUHioCy8Jgii
4ROpN9ZOELpavcOxKm/HXITXna7LH/8/Q3Ey4Ekvp9jVtzWZU4QPnbdMneoh6DAfslcvf7Fo/xng
5p/3Gef5f0Za1QtnJSoKavxOUGTe5IfU2raFRrQJuer1mcf36v1btpJL4AIHZ/P0NQIDZJtMGU5g
9FMTECuBjXAAhztqiXtmqONe5mQDx7kKti8dSmpo7OJWN1CtyqFxs9lBLY1UkgKEdVmmrYE7WdZX
k42N1hGOQXdl7u8sZwhv1GgUXwqjtK+lmOIz89drV26Q2sq2Y6kFr6cv6K9YpkumLz4gb5c1nbXT
69EItHq0Dm+/OacH2L+fJ88S9N3Cg6W8dnqTvaxyFXtkKzXArd0gEi++emojr2yvaHYU44ozxNDl
ob240ZwOMIMZFNrWmJVokuxmZcml1YBcJIpAH4v2Ofjja9MexS++PYp4nEJWX/5otI5DtjizrkUF
PWtjdwezId/jggLjzx7Lp0aT7t++la9NN88HXd1KgA65Xmtc2jxr7WU9zMqNEVMkVNSGpNNCRD5Q
VOM6N43ixhiG9sxK8+qdRTpJ2Y9XmX3U6ZMEmEHwDpMqTxKbOHiB7ALxsDhzka++mrjg2KlRQvfW
WH1EqXllOtzZNFPdvVuM1l5FFuk4eCXfvp2vXo9DJ4C671JiXs00ajwRfB9xPQJHrV93kQl4gcTd
t0d59f1/NsrqrlVm43RNyyjoy3V8Y019bTLKdZsadSCHTl68Pd6rbybFP32Jc19Cvk6fUo+AvER8
Ro6fQ42BE5RbbY1Br/cZusxDJ/LhejLxop65zNduJsI0WMAuhjCO5qfDdsWQL+YxPjt7jvcyKp1d
W83JmXnr3CjLy/Ns4Q9zfDSGysLfAtK/1xqIG8oQq2du4WvfGZtIY1GmgK6xVtuLFmOhVmCwDhLq
Cpe4ixNlI+p0+NJPNMyI0EuIegjpJWwchITaPtN7eeZCX1sv6H1QbwTjtew0VxOMaCiKCU6MgfAy
Zi+lptzIa1Pt0xZXXhEm03bU+3I3mzxTWX2uLWd+QuuhThRCbO3MSeOVjxLIokk9kDeZJ7zcsWf3
HbWcEfZ54QbjEMkrGct5R5S98NG0m49//P5CKEJJBKobzfh6U2OrOEdGBb4H7Y7iS581WNYprLRt
WX1tWMmBx4fq7u0xX3mtGNPiVGxxokGXdHp57TghyZ8YM0rqOYjTVLskpelc9+zVUeC3g8oG7qSv
Xyunt+eZZHE3kATBBa5e/iIt9RwH/7W9Ma1WjBisgZ5B2u3ptSTQK7qsBKXeFKN47GboBT42VaSU
c2tjt4k6VXsoMbc+4UKI+02Xz3m5rWYrUjmhO9Qc3763r8xHJ79n9SJnrSEnW+PVSYzcCVmrXLHl
pXe+zI7U39MzEHdDqp0LR3r1XqMHW7Sei5RkdRc4khh23DNqTV3hWsEyfSXis73tV0exVM7AOqA9
VKun97qFhSBzReMjHUaxnzMjualDs71x43zGx9h1D+lszHt8ZQ1wDHdfFFbkTzGQK1Hp00WrZ7j3
wMOfKym9MoEt+kyy7FnZyDhcytLPPtc4iR2F/ZwTWNPQbvWqD3/OSuVs8f0D3I6Itdg4RuNtBtci
MGF0kzPPfNXhPG76WFZVdl/sjlAArnYqnd3FxgiVK2A7jYJELuYUvcsUrL3SxWymaJ9HaTKXdZmP
o4EeqCWxAEl7epgH0/zZNuEXB/y5r6SJeYErNN2piZu+T+xkSJCYhv2ZqsZrTxLBHi0WphBy/1ZP
crIyxc2R2AbIXiBLRU58oS7+kz//FvjD2dTweBZjwulzqeOiBjqZ8m1iNt5UyaCMG88Jh51mROO+
MwS6PZjKUXNm3JfTN6pdPgKE/Ytw/FjSefY+FEWUpo7HocbVqsiPUflsGyfOdmkHrOjtS1ye7On2
m6HIwjCY3zhhrLvDQ1op0kPyFuCQz2/bQWpY7WBVjeiWXCPfCkNN34HjcvKv4OHGf+S7J2D056rL
l89xwUXSwlqka3STVxsEj/aqXqScNoSVDNu2dNL7hrrUH1eaGGXRJ9AGZ6paV+MraSVW5Al6So2k
Al/M3s6a+5+Y5MczWoHXbichxnDJ6QMuPeTTN8ZFbAfniZEQbVYXTmroH1U5GzujamheKVChfulE
9A2KZdy+/SBfqfNxkfSu8GfQ52fZPx1a74SZw6liaMjO5WaA0bRlNk32hjo5n8Hw1HvHrsiEB+0C
74gJsKEJdcU3DTMMQx/IkPDOwmV3d+aHLTvm9SvGUVoF0MP2CInI6Q/DkTKgS+spe0ytZWw4C+kf
bPSQDxTtzZvRqiBfzELLvk+RoUDY7lw0hLPLO+iDW4hqXKZy+uMyGPsGaNsU8jnjvogcAHFDj8Kb
nIC3siR0pQs3UvbzD80s8Z7WS+w8hudzSpLXvmuikI/SQIB4a61Ro8dj1aOaD2AeDH6kW/jEGueH
NoJGOHPTlwXz5KZbKuICm1eBvZnOV3R605tQaz2PQl9Q44m7dBHsbirM1PfQ8eS7xMW6sVHiQf+a
dZDnoeDJfVm4JqXQOr3X57z67uLP+4GGRb21FZAGmwxX6pm558XHv/xGXgxkQXwryBFWv3EooESY
BdwsmSF3jr2Pcx+fK528WFtXg6zevjCKlBgGBDfCysZbCWzge9iE4VMrbLiSbZHE6r6y4/GX5Po/
T/rc7t9+FC+mhOUHcCxhewdYnpbG6VWmnQMYi2kW0pfyDpvupciMwh8V411j9Vedad1bbXNmeXz1
6eORolpEWcUxVnd2qEF02Ausw8UhXmzIviNkrrAbTl/1Piki5fPb17jq8LKBWC6Szvmye9FgJa8G
tBSUfI7igDZXZRhEYC2DtPWwvcNjbX6NfV5/K0oPVUQP8WOq0dPZ+bmT+7GI8+Kdf/YjVo8aBAd2
vilWAgU/eONnQ2q807wpuk0LyryQ7crqCh6TtwntybjsAVceFIiBB9fphltrdutgzJLwA3F9yoXS
OvPBk5Fzn8+excKRhFdF01vY33tjXxK6sU9TE2J6Af8BUbwMmnmAbiBaqBdV/fHt+/vql8JWYBGV
4B1aF+XogkVIbfhSimI0L1Mnvqdtnx3eHuTF7LQ8w2eDrA6NI99pHFlkNSeoXaHuwaGES2PdyEpW
H94e6rX3k9hvm/8sGr71RDg5Zj9GSgrEEQtjuC3maobNV7vqPsxb9dNoJsavt0d8+RUSM0Kdw2VR
Yeu/XpgVpavrMq29oC2U+BALrf2gRJiFizlv9tlEG3uu6gcTZsKntwd+Of8wMIKDhU/MFLAOEWlQ
vnetk3tBSEng5+CxGgbogIAdjJ0aQDgsHuLCyD7DGtD2Y2npj2+P//KpMj5aXtrjsNLxOZ9OP7Na
CDdLUy9A9pV/yjkVEfSJSmXPB3hWXPHqYKxsxK+QoUGX43QwEXb4vqbGwyztlTtRxXOEIbnobpUJ
2NLbF/bioEoFgBPzf8da3rFnm2SlnSa0cjzRApLuleZm0zW4zewuGyMM3bNMMx4uBue3R6Ufzp+7
nmVcj+oDwWR0HNZnpUHLJ+wOfbSNDXBtEYoHzYdVNstt6lSq6isqW6jSqaz3aaSNxANa4DJ9NRky
lVdct1N2YArGHmHVtrWH+ZqQ+mCo2SeeYPyJ0tJtGRqARSvaKOY2bmNwMrEwisL3QJSguSrhIW0h
75mfYym9eD8apUM/vmybW5BKsAQKRRvuIEKq7yVs3wR7ed5ICHUKnzUUhkwEdev29oaOBeJjeLKo
UCqiC9QNvCDjB9aF8VeBhP6dN4sWMJrTpJ/GzirgSdIppVQ+zuYHo5rKx2Z0gIxEwCofLeGo12Hv
jMWmzmCGbmrD4q9FONMWmgony/wC9fj3uRv1eGPZndJtcNPYCaaR0hwvHbXvu00XNlAVtXKoRgrK
+LK9PCPmGgZjzjkS5Eb0TkFtoQWwNupv5ABFUWDXs3qBQkF+GlEcp1vslfCi7Mot4ztlwLKeu6lw
HwRwQtFv6wEOkk8Zwu2Bf7rKQa0jj9Z7IRtkeiDZGkf/qLWTVoFs4/ryOnDR0kFztfIq/JhEBhX7
xFXLBw3QpqvtpdNlOS22oSk3hRHDDjXDfMi2Wiw8w1dDR9iBZUs4c1EWU/hXatV56kbcv01PP8tP
oXBm0DmgMOJIcS227uBygCZbI2dnAGqi9TUnGX/26NbuKpq6P+OBgK6Naudq5mcKJNfAxQ4wPwKr
jYYdOLRQHFrbhFwzzyphcuNIcyWoNMVO/AYAHdTaqe0/aG1BzUHLpNMEVWtx8tNFDbglg+c1k2Ym
WzBySgQjhs4wvJjqyI7xjhyZJNIQgXQLXmZaQDPjkTmD+6O5pUIFiQbOWAgC+UioSY+0msIAK+ge
GTbZkWcTlxZcnIo2THlE3VQL9YbSOwCcaWHhkLcGFkdbCDk90jViPY/gnPAI0VGsXHyejmidvtGz
9+xR3btuIe/Q2AfCM9dlRelOL7Tb6YjpgZbQDMtbCb6nDssWPtoR66PRkO83LYxHseHJgf7xrFH9
oi88IPWIBrJ0qiL+HNnNRdKowIMAe5hNwCZr/Eavr38yjqAhOmo49aAIAyDCUTB/sMJI/UAvU/9q
HVFF6RFbNMm5eSiOMCMqyoBVBdhxO9BlAkRFVhOEKUoOyc/OCKdLeLdwkdosiW9Dc6ElGRqgX3Fk
KLWsr+6mtOKxCdQjZ4ndXUqHMkKtXRMjF71zW3O8VxY807yAmqzW6eKDncbYALNQ4DgOXX2hT8J2
MpV0wbQVjvN9kB65dvkRBKUcoVCowYBHuOBVXT+nJzhT442BSEnVACg1FYb5sz5ipiC5gJyKYNUC
HDyiqDIOhsbG0ccyuYgbUXyp9ar4ApnFeGyPMCu1bgBbOQvjyj3irqYj+so7YrDyfCB0qUtE0fmU
xEBllZ3FxqQx4j3bu+HBHoV+aK1YwQwJqGpTzZdSZMm3cUJDBOEoSz/HYF6mDezuhgnYsppveQ+W
K0LTrvmda3eftS6ztYNtOZOzTAxwZODtxB8Bodkf9VSKdgcubGyDaUjy8QuVJ2MM+tG0xHZKYv1u
TMJ+hDanQBj0EkOV35OmzkDVTgisgS8mrQPGbFK6i9DE4EP7lurORsNFMPteu9BL9IksC79SUO9u
pygTyQ6XE1xCtRvVy6Vol21sKq/Knt+lfq1MMcvDZJaAoPtMgd7japxioJn16hQ4rYkYbZQQgjZ2
ouNGKLC122DFOgfGbBs9mhawZKrLMJj9qpf4taZRVahxpnamXpTw/iLYuuiND0S0Dns3tdMFWZcK
edAy23jUlV6G+6q0m/yidXqgwipaYG+D+Cbkr0MUOTuphnlypdujso/jVv2lN4s7zxxVId9lVj7A
iErZVvqyBXb9UXRKW9wSKybEIbMdKp1JZ2poktDFA/CSKEUxls32tHGLwvgkzIom7sB5Sj2kmiiT
jwZW0vxHJ9JhCEgtS4pNbrfVlSahmkZ2Yn9Ua2/+bLIzMLbMoOa8SYww+QS4EF9sSq6heiM6fEBb
EGxF+i2EEVgT+YEpGZGBJ7mFMqPeaWiTuoE3LAHZOrHy1Cutl1PMob4RZDAYx2DW4+QrMq/xZs4B
5d/zag/EGUSVxi9NlO+NaUp5YciwfFIpswsfvy6sm84OI+YOkJCzQZZkxiJQFkqnMfF6g7kb0KZY
sGk9OvKiaTqxtSZ7+pTknfaoGCFo1CgRzBMK+5AnNwHKB36m0TcFwDOYXGZnPkR2qHyuW7Pn3G+M
7LyVtjeApVNphOvTiPiTUThgMUsBCyhHAaMHddlrv5S6734Oxjx9wXU88OFBOr9yQlhHbFAmYBbe
bMIKihW1upobqrG7Auh6tM+cJLuwrJZnNhaFeUs1JvuqO7F+01iFPgbTVJbdR6NJk2tYWEYTeOVc
37T8U+GG9m5lb1U9Ft9iMGGxn6RFbvkQOWdMvW7a/9RBkM3gfkL7XVqp1VdJ0LiyGVVNdFvOddh4
QV5ZV13htd0FGK6625uVUFxfywod6YgcncY3e9gH/P7ZanY4ZMw7My7GD2EBF3zvVAnc2342B4Da
A5GPbOOk59CN4b3eoBIva1bSAXIOm+8iDsARaqFvE8rwJLoC/qOR5krr99yXawWOhLdxSpzXGLaz
EshzOl4SLQMg3sh/Gn08QumrTeU6M+JUBEhqNtZg4xFOeIVYbShE9fu4K8VV5la1u1O9If1S8j12
fg82nPZiU8kZzLKpfCZLgI/Q6uL2qZmm0fJ7ygDW1lYq97IoDRIVGkXFIqkhQXsqYDirRkbKQs/v
3eS5ru/TslHbb/noRCrcn0xPfNPNQ2r/I16noIIFYvk52OSExR/MrJEOpQpYVRmuGo7dN+j6CxGo
nWPeZ1DbqFXOpW9bJledi5TtMRkeLCWDXmXY6/qSEkEZzmWH9JHQXUivVVFvIbOMVy68fviNCm7U
rTNEoLmZ+UcRcMRxtnVOyqxvx0n9wySQ45cL0gq4ZGTn1x5CfGsTNT2662xKbQI3Osigfp94jeE3
+tyQ3jrC5N+EIdW+jVZbkfTxPZIXwM6X6cyjY93BJstsM9ARokI19aA7bt8+Sbw803MUpTSzMBqw
l66bUbWYZ3uM9TAw08S5MlUYxRqxWhdvj/LKuZddgEG7C54DXa/lNPPslLRwWN1Z78Mg8zQiG2Lu
AvBgVJ7JMNvLdcHqz8UE0rpkv32movBSWWxxjc9GXx0+BdyvMSutMJg8Pb1pM7cl4qTo6gfbaN/p
da75RVZXF1MbOx+qPMt/iAXDZaP/vWw0L76y2vpcp/GVI6pJCLjF+Y3sN3edteSM3tAQxeEFpp4R
UKGm8p65iO16MdVn7v0xGuz0qMixGz8Q+zjM07hpVze/gjSVuxG5ijKUJvzrWvwUikRIQgvOvEkz
3QOkL1X7ncWNmrd2N3xQ1BwHWGu0nD8Srem/Kvz9QwbC8ZKkB1JxzGZOB95pq/msO0NhkGjYpdFe
rXvzKZkpMPvjHIbdjna8fuNOkUgXS0UzbCNHbe6RP+l3i2D4qY16BZ7cnJXlLi/axtyUeT2+Lzpy
V/78Vcd8stgg0AeQDbbqowGJhLTbCY9zUAP+T4h6qwDYODPKq0+WFjrVHQSP1D5P7za5RbjsiSXg
gxoJBivpVbJ5vfcmjl5vf1QvSwA812cjrSplwH5jdMuUHnh04yF2wvLgTgunz3IQ0EYVTqFYxA9v
D/qyZrZUsOhdU0PCxqmv6h2WHMK4yqQXTHOjBZPuiCBRb+LqnRaSd/D2WK/NGnTkgMHQNls8Q6e3
skqspCkWWkQKHpJPoxSHEU37Y9hoXeibeklqUWETMVLoLMlvj/1KLRnPN9vLxfQJRm6tFibgbR7C
Tg2DxfCx18D6XpiAxP2qMq1rIldSP9PC9IZzemz6I/7Jm1ba8Z/KEjEJUWnVAUto5tK4Or0Dgx1y
dtCpoBv64DzWWS590iH7vxuT/0cv+t9Fx/nv9KJd87P4Hv/PXiZPxdNzhtHyr/3DMLK0vxaXjepg
xMPZSEvzvwwjy/wLCQerJ0sLqgljiRr8h2Fk/UVtd0lqt5eJF1wRr+4/ECP9L1LNqEzi/KLjhChK
+xOM0d/6n9+zO6CVhae16BAZhBxrbzUL1J1GuaQYsKZEYS8upAL2xp9Mt0o51gkO9pPOVopAemvM
/CGphy9GE5tyP3SixAbG/gTgHGfKgACtUvWrUs3hLBtRtLcgCps72vVil6Rdl287ax4OZafXBC00
k8v5SNjK4FMOs5+gZLP175o4et+0SkmGsGtyQo4qTDx+qANV3BgaCtRATrNygay5/eW5bf7YV3lS
ErJRddZhdkJz9PuGXdWWBmGo7s2JNCMwzVBV/DaMw/GDRCByObR9C7fM9povZJDHnY9f0b6ryxGq
fyT6/JBPZfpDKFN9L2Dzf/G0qAft2sf150jvHLlpxz5VbpxiGA+DShAK7IN6+pnDUieMjULbd1nq
8ecOqMg95NR8CvKSLcE76PeK4YMFnUO/bC3zIzXGXgDGVVK28IOS/9D00M4f1aiz3UdqYVoNzxor
49bVeuOhL3K2wpHjUHRUZ0viUs/7jOO/PSYSZrgCYoqgcRvMeR5FRAp46C43+LskTzHuR4PjqlTq
a9HGpIt1APWbvSyaxGNHFdWXpu7WP3TyJRJfnYy03jXO5AKtSun0bUTY6IvIby5vcrkUCbW0beUl
BiiIGZLEqPwyAdYXEWUl6wF9FxZYUEyWeF9Ufcvj1O28In2vSGN/JkDsR+yNOlQbQcHhAgFs83lS
Ffep0Afzhx0Xbb6hYjA9mqkSfcpUju0b4RZ5vdUr00ZfCpsFVm/uSSJjqqEldI2itX5tOrX5Myrq
In8vOCZquzhREG3AyR7Tjx3bETPoxsJiSc0XHLguF5sosBVxrWEHK4gUgBC4I1ZI2veOUzUUBRRb
vcCjvdRWRyq/gU39Ft6oU0fxA2Z+znFscKZh3NQV3xkceGSRTaHmJpv3aPyml+iGOCKMhCkhn2w+
szuBNVw3SN6a3HbvyphN+87o5yy/01DGUMr2ykG5MDNz+NV0oZcQDQLm/alrps7lIwgN54r2UhNt
8ol1LCDLEFjWnBV2uCvyXOF02/aVIC9kBIlHfiWFUi2LOw8AeBF2ft3WWYVaPCJsbo7K5DN79vhn
TckMZaXtVNoGNSFHd2jZQ86zMsrDaEXFHXZgc9wZ7HR5mwTve5A45hIUU7KJ2VZj4RJvgOgmDhQg
uL+IbkGmoaXd4tJJXb3FPh8XT44G8WozmEbzAdATaRyx0UCLMJUMhCQoB7O+lnHZjVudOrUWKJEa
55u+1OXl0IxlxenOjnaaXqnJYVSKfD+mVgUNPVP7u3kJBK3iqFH8Juvcm1xtQ2qKntY9ZE0e5wFm
FvEQIaEhfEAfnU9Rrnr3VZfptyrkpevUmAkViGxZEq8AkzRAlVpCOKd6Z/tEKZWEp7W1/ZUZMvlE
+N74FFqT6164NFgzn5m6Btw9JhCzQhEW7yl39PHWHsDNb6IiHW7JEkRxmMOxNamqCQFmssHxTEXQ
8qCl5YOroc8UclwqBc4BzK+gJDEp7XiZhXIk14IoPt763iX9lOgiChbH1ev/1vH/dVjV3ljHnzIB
iu/H/1y0y3+1J0s5/+Z/lnLnL0hCi5kfScKyXP9eym3tr2U3y26a7SZCu0Wa+M9SrrADUJHmIGTm
FKU6rNv/Xctp8vwF9QqwBPsCnNGmrv/JYn7cU/5eyxXao3hDEGmstnkNtTaE0iI7iNF6P8YEExGX
kPjsf7EVdY3xVW2F8tGBnf45EUwNZTIPO1LMbH8KR8Ihssnb451Ntj1hJo+i6c95nlbSzN+/TD/d
gMZKqvata1IQNeL8SjenChdwA2cAk/810TyhrzYIKmpOdRutn7IPnTF/7JVY2+kwDBBehBaxdOQM
BQDp9F2oY4w2SmJFndIdtxkFg/tnT/7275v1XMq32rf//qWrU65asvvumBoOMkTHZDSy2WQKWQB0
JePvKjkTV7ZJSlw/x4IM0xAZUVe35Rnh3b+OvjpbGm4bej2NBfp4urVjFh4CJYmsrVuzpjRxlx9Q
omckUA0VHbChh8gfJv7bl356XPrvla/Fk2VhJLMJbeMwo9gsNpXdJ3cRxfULxWpJQBs89Z4EGBKu
Osc5Z+A4Pe3+HnN1yu0JhNLJnU0PlZD5bsglZAC3yK5R2f94+6pWoM7fQ6xOfy58xVydB3HotSi+
mqs63nJaLx/gshMqMocxiHOi6rxoUmGo58Uhn/tu50bzjciGo7E08MyCuFXRfiOaydyViS59wpLC
Mw/9yJ175bNdszNR/5dFaw/pQRfp6Bdtkm4JOWh3GfWHg4Hm4XKAUnYZeV7uO2j9HvDBpNtII8+q
lCqa7jBqic/MnL0hxvhSHTT9pqIqfGXU1XShtqTj0AltNzltpJu37+q/Pbflf39WiMvbIeky1yqI
rhtz8gAs1EZj2u+J/Prw9ghHy8Vrd4VZ9vkQ1ByizKQee8B7mQG7MWrikOhwW1k1XiHBYtvWJOWe
pkWJBX1qSOojCaHPiZJQR6ndkUQ5beNmSW4iIgF9YC8+dUVkHqIqlgcnnag347TxwxktKXk5ynYc
S5AEpCT7Wiu1rSDJs6ZNuc3DUN/13Vxc0XCoL8BCpEFlcclNq41XZgSnvhVlFcho+NkC37rWI+kS
dNcYf6T8/f0Kr+b1dLJmwn3s8oD+QPXLKsH+boMyVavJ2b19u/9t5lFXM3TdAEDyppHb7aTtDu+R
GhBJlftdIW/QtH4iIe4LZKciGAyn3ri5MZ150CvT0e+rW824lRJKuAVmeRCJLcnAtVLT9gcKGZx/
4v5n3rsOSQJp5tgAMSZh+rLSvH3rgR3b1PZoqYe5I/3v703Qv2q5//XnrKZgFDBVOZcWNxt0zrth
Jv0CnUmSHwg6cmhkmZeFG2V4BhaaqyTSTNGEwIRZj4fezM9hA1eOmv/cFVwMp69/X1h87qpWHtBz
JIdCh3ArMAoDqg8/1sbAHns5Bk1qx9Z5qN3tTG1r77qzPLMaLIW4l58fRJLT8SnemQqH2+zgDuRq
aRzKgqjM6itC1zK2p7Cv3n7xXp9Jjpjm5595OLl8WcCCDn065vsWMD+LPUYRVasf3h7htM75+04u
V/hsrmoyz5uhFIgDgelpENLCIM0RNHJtafICVcYSMj1pn94e7O+8gtdu3HpqHFNZoEsrDlgVpx8U
BYG6oQKZLmkeKd6utcgT24jWJhhVNll2lZHzkQadJL90Q/IiZXyXgzwBjlVjI9wU11BpuDtJhyEk
611xPWaNLThRTep3tBzhU52HmkQzYaRfxNTKL7HaR0FOh21nYX0hSJf6Lholi8l0M5A9SVxlEXti
b4eJc6u6BJz6hNUAfQJH05PqNerXreynGyPMdLn9f+ydyXLcSrZl/+WNC2nom0FNgGgQ7CmRFKWJ
myhKgKPvHcDXvxWqV1nKMAXDMsc1vXZFBACHN+fsvfZKkfZQLL3P/kMa2rotSkGgC0I8RE0uW7S9
S9nUwGAFAADgH0UQhYH2PnF8ZPgWuV7XktRCg9pmSXJN1Zval8Xucso2WjlvB6KCyhvigZOvDvuK
ayJQZ/9uCipj67izbUUZKdyki3I6DMIxU5kbBanXutu0qZIdeb3JsDfT2n0C3lJL7qxef2mCRFCV
SaJ0hOY7MRxT67H1OeSCd9bsmy5zg6elx5S3NWwhGy66VOh8p9IkuLweyXQJhAIsknJ7ITDltduS
Ods5NwsUFUsb+I+c5+PRKq4KHX5yWM3SoJICOnWKDHPMvmfUQ54sWeb3OYfwQ1uhsHUSk4LN0Dm8
eRw4jY/eoUkXjtm2knG/9NRnKzil4MMlhOk1r4xXFx2ZFSqS2vNIGW5+72Kl0a7oCfY/a9cpfmF5
Ca6J2WrIbiGKbMsmod4avjOh3ZHd0JJKNYgpEs5Y5pHRzf5T6a+8ZSNXxaeqrKoydNAQEMsmS/dV
WyUxGGRY5kdtUYDM2COt+1WVkgSjZZW2saXzTEM4NROtjIM5tV6zxZ1iy8+7Z6DW2Xcjd90fJfob
QumTegF7NejuD6Arq7bj1DITpcqhO3l0pVW1kdFodUoRwmfDaRJn/gnXR/mSmCCWYRmbuR7n7dgS
MmwM+i51U8M5VNkUHHINdMFOqo7x2OXtq0Ss+Ll3loDAF23ClS4bSZvQ9RUPZk718dEeKrYMJOqi
ffNlb34ebeBHGzmYNkynpSpgSTvupiTlK3S7ILh2uppsbWsVRM4INYR+B6/Xzzg8hURKr1+DxWnb
CISVW0WmmIfPbQPEM3TsRcMvNpK0pHw73duzGolsJCDzMTEY1tEofMZ6MSS/nLRqhtAmQIhqnkEA
VVfniQMma21jLTDK3dy3TXavBsP9PBCz/trpWjNsNbdmGDJykg2xvCzWrm5lj2T6krzdl27wVvOp
kaZcdN5nMTbVL83q3R9+MhnDMQ7C+dkuFtI5ox0JM5racXrOtN5Ei4A8422Y+iGNnN6qftaJnT0T
iUzUWUIhcMR0T6c5hJ2xGGFLSN33Fm/83QhN+8syj+POBFv95HayIb8NRdRh8GvRbIWjCSMSaCX8
3t8mM/aEsBlJ4poTpzmmbTuEuTnNVVIs89NglFS+5qxsv3uMJtRcJdLI2KzLbJer1Co2Re1bX6d+
nNMtYuQrVeqkziO0pPyZGW0T+7RojyS/bI4Hu/DMSIzG+pYHXTMQUJot69YkTvBG9CuIAuaE8pMg
VY1Jc2i+onxeyiu9Efot2YDroR3TAfIdRKEXu8948WOw+DcGcPhhm3ctQioN7c+YCHlnkEu84UW2
sdOq2Q2VU5MVHeQ0lIyCMMmllAXzBJC4eFrsoQy7OQh+OrUuxbYslP4Del2Lqt+WDtGZwTy+texY
qx1JWIURNohZysilHHW7BPWAFMAlESrMhyYDveCle9EchY1Ka+yvejCU36dCMdkWBCAd42xb2YRu
njOe+2kSgimcKTOSbdChzktT5waEEp/hxyvgmQX9d1LAH8vtsMCImDvreDTIzF0L5Z8hkE+4VJHk
fnyJ4xHgL0usf3Kka5YAASBHU84CsxlasifMHMXThabZmZ2Pf7Jf8IVK19Jzq7htnS6iL/NUk3B1
3RcoOhTYqQvP6biR+9tNnOwTqkn5Ff79KsZGRVT3oKu7ItFukR+vNyXo/UjR6o3ckTRvdxKX4ql+
e5D/dtmTY1UFN5lExKqOISm3L6RFcUOuljFda4W9vkq6lGQp6lnCTkAlEgdbIWokjzk62IjY0Pxm
KLpjlpaQ+S96HDUxt+wOwt6dOg29zZS3DPPjLkNbWCPXqpina8tp6/0CRfWhKefptSPmic0zRGGK
4Z6dCuiSfH97Pe9ZqzytJZWJHMru0cibhvq23YE0mYd+epRizF96T8d3s7ajeckie27MWv+6RWyV
NVKv79jzD0u/cyorORDdt4T1aonNfzZmT85X81j2JTqfOqaa29E1W6w4IZY5/viv/6Y3/+21nhyi
iPqtg9Uzq3guf8s/cppeARX60UkWGkt1/5lsXrVbTXSulHJoNQtCKsaO7XZQy3SXG+hafGckddEm
SD1l47az10y+NJNHbrk5kLZW9DLOHNKEmXbYGKp8vWptv7/Tu8y+8GWf+fZObZ8d5OiOTNuMPZsZ
Iewr92XFV5Bq8n22Fu/CVc687uDkdSfeKnFiNnksJ8u+SejiUd0/6mdg+l74us+e307ed1WtrlZY
cxFbzpruOkV3v5AWJVko7N7GY+WJZidbHqoq6FgPibdU/ppBmzHFz4/HxIlu6f8dfE7GhAcDIJgo
nsQamYmHRizLnryz9AFdoXxsSZ0kMDHtnkmfHzl1W85t1pbO49rmbbTgR4kbksL3H/+Wc2ewk0N1
1SVSOPOQxxobZlLJdfpSuoNMq6i1yChruMLB8j96hLNH+DOv1z85OlOo8YAgsTyMvsXk5iZ+hFZQ
21qdqD99fD/nXu+p3m2mwSXksBZxNqrshi4sAYcZbJTMtCdSHBdj2yf1cScT9IeWI+i+IJvlxmgm
c/vxLzizfBw7G3+ear3U6crcb2XsEDx/D95H3M6qyV61VluZucm9xNyR8OqrdJ+tybL7+LK/c43+
MtGcIqEXj8D3dLRlLLKsfUe0Dr1LYqYxUk81N6NVurgKk1G04dSW6nlw7P77QKmCXsRIFtnebXIi
P9egJ5fGW+dyC3RYyoiNK1bD1NIVK6BGcM2KNjo0XGcCNdMXyZNWlAn5eWx+bm1LGT9TZDxVpA2s
LoVCjkqpzhJs00idvjBLnHvCJ7uMym6ymi0s/rpxNjlapsdycVMM23FWPaE+LSMaJTuBFiTRi+o9
7bP6EtDgzBA+Ckn+fLtrh83MtdYkDiq3/Oom87KlNYmLqMmaC+7aMxU/2sP/eo2xqtjntFyDgoS1
W3I3fyRsVaNETn00N9x+Y/pWetDs5tc44hBx56z6fGEU/b3XAKX1X69NOcRflnbQ9lKm1VXfIIdo
sHLdcupZnme0svHqeuOeHoQlQtGYyUxBCAYQm2nkjqHSE+asgRpRsrGUDO6qRQhr0znLGEtHlTuI
M0lsldI4hs4GzRvZ0OWrLdNmH4w6Qg8yC+kqtRwJu420l5l2Krro+3Zwg+E/m/K8k0UmGBQtLXT0
sSCvOCwQ2u+aflhvLHSjJK3k2SspvsmFPeu553my2gCctprab2RMFNlPyxoej5A2zojZXaFNxr73
VfHNTjDWffz+zk1/p1pQ3c2IsPHpU5G2fWP44/io1yWqn6PIwTNlsxv7FLRfkH8Xq6e9ov/Qw5GP
9eHj65/7PE6Wk5wQoobohzy2CfaKMnhfW0lTcWeWhbzQlTlziVPoVEffxSd5Oo3px40HIU0dNLqs
rwu3XC9sCc8siu5JiXX1cTQ0o5bEg1VCDFAtfr7WyW+azmgOc4u5oSXz6sd/9Mjc09nsGHi2BH4S
c0An91bp7oGcxSBSs+5tP77Emc2bezJppR6qX8QKeVxS1Hsw1gaeTGWh5sJMtRcDvqiPr/NbA/uX
NeiUgBIMrTNrHTOXIdzqOmsWK+rdWmwMJCi7SrO029Hv86teH+8NDhMPnluWW8+om5exMo3vtSqJ
lE6NnxV74rCqMZKSkf2UqKyKp9DVRBMXaduHaZJ/WaV0d+tQJMdKBCF6GtCcZUzyndYN+7Q+6qea
0tlOZIpSXJrye7wTPzJmN8oIGD4zWALxVGNA0720DcearebspuVjxevdirxj44Mt4jofe8JLehOa
siu+eYNsdx4H/QsD7dznepofMRTI8XzdZDvgN9RUIAhkIZYyN3LJftugPvP3aWfqcacpsZvaQvua
9O0YWWWhXzignBvrJ7NhPWHQXi0jifvSS7DOrNXn1cQpao66gasDk2OIcXb6+fEIOSHX/3Pre4yF
/HP99FpQfcOSJzE8ev3WcxGBW6Ja46bvuoPCs7sf3N5kv9GbxAlNZSixU0alic5RSBdR8Fw/B6kW
sC/JO2xNnb6z1YxesbTXby79lmOfMNs4ZmFuODciTcIBdOEzOveoTrbtwYSr2ZNjEnvz3G8ts4JE
P1ULHiznC95B+Uig9EVvw/GP/u1TOplJl6OivmzaJDZLDo+2tfR7vRiWN29apmtJiNPV5OaQ+os0
/azyskYIlvWbVspLd3tc8f/yA47i1z/fVJYHUmr6wN0eFWJkP2pRKaHBfTwQzm1yToEBbd8FE96B
JE4MOJ7HePO4XlW3xYONQ22evetGm01UZmt26JwWJyPkpQs7rDNLiHMy5eokBcBqoSqiOwW6hnGu
NgQoSAim5iXG1pkp95TqR2Uvs9cFBoS3LOarJcz5FrXbj96HRw54z75U1PvNsvjbazre4x9VPX8h
RgyJexrnhN6HbTAvj5Zay2vVDcPGrIW598lQ2akCgSTRcvKxMkeNpFFJBcltMlpF9E/Qy2rLdko8
62pxzGrTe+6lKLJzz/pkQ4nO2BoWn+W66KrsUZjU3I3VLGhLOcbLx2Pp3CVOpjC5+PWIw1TGA174
/e9QgRTEyb092pfgsGe2cc7JtNVDVcCZILlEn/VXnjIQ42h5sDOdMsDzJ03irIxxS1+uubCWnrup
k8kG/Wu7Nv4gY14fFrTZzK8Ysn1ko269sJM6o8ABKfqvYwdlcDLZRcBR1dPSJ+rc5X4KOvOh6Lom
WhLN2iy4Mz9z3fZApz2NzTltIyfxV6TH1biZbQOPqDfb0QqEZ2NX7hhRrhk2XTdfqsae+ZBOMxrG
oIUoIjVJNRaTaaCcPFoyb9nVLp00D8/l/uNBdO46J3s+4baa6SXM352xOHTUSyjtdYBAmXN1lJb/
ZvLGPxfA03ijAA9U3bSOpNw4rgcOTVmoiUDbkj54KXPwzMxtH2/xjymhpuNKIDYKhYnYkO06BPbt
0FbL9uMHdWZgnrL0QBUg0C6DKu5wPIegoZytMFkh/IXW/X92iZM5I2/rwcKdXMVZldC4g0VxBzX4
HgWvurDrOXcTJ1NGEpB50i0FN5EG/n2T4xsN6m59mKby0ls4N6BOpgwtJciOyBHycloxvAihN2iw
c+Pg6n0TogcdDh8/rDO7EvtkouCnd/OYW1mM2PIzdvS7JOvd0IDJvZkaAb7DvkR9O/fQTqYLMi3U
qtBFx+SSAsWuCCXNvNagKZEGl7YFx6fzl+XslPM7JGY1+M2UxVmGmA8SprjSZ6kRqVyRW6R65PHH
vphJt2IrcwOfMVkQV+ReeVvSVS7uy8+8POtkNvBTh7JAxTE6rVvS61XgD+BRHMP4JgB+NKAUsu4w
mQKLPrDH72VfG9+csW9qrNK29WNYNHUV5A5k+5wzB/q4gmMEKUH0Yz5+679/yd8e1Mkeptakw/Ee
4a41tmGOa/7zYo/oI4grNLu824J+sSP0h0fUQe1HvbUEEb36cRckowrtwnE26LcWqKu8RgW2nZa6
134ZE8PfDw7snKkU8xYB5gq+QyXbLMkAceTpdaf6m3Yq+7DucWiMBJfqtGRvpiVxv7ipP+3LxMp3
Y9Jd8wbb/TRoWCVlYt7Ner8xuktzxJkV+RTlWwBbMRuDgYLGwjxkxsw5JcgQ3+odh8XV/KWtDWf3
DqPmx0/8zOg/TVQhVkMLZmEnsYM0IqoLUBSOtQw7g/CsC5dAVf730X8y8Y3IblMrXfMYb0ewwbW+
7JqEFQ+TaAJPkA5Pna0KxWu7butKJF9B43Z45iHjmOa6XBWmKELhd8l+VVg0yj4Qt4KIjl1ZLCgl
k+ChtoviMR/qH50TyN3HT+bcx3IymfoJoKYViFMs/MZ7DFwYCeBWZWQGK7KuzrMvTNpnZrpT3GCe
6CXxqKa3T4PlIcAeus+hoIa4sEXIU8Isg1ji41siLvfMqziZVtHmprk/p1ms1kBH4j7W/rVsiXwG
XpPzxmd9PDroCjeIGkAet4asp5F+GL3hreVIuaFWgMbLR4TRRZJtFZSNuWH7pDJIHB14ZAI/WXZM
R9tNHXClKAP/YUXg4tQ3Xpfl4arRxH7I/f5gSg6BIR61+T2dBHyhlC3ag9Nq0z3lYetzYRlAJwF9
vadtlRpEKU8F+di9dG8Vwg4Z4oYZ0whOrLgvA82pN5MWqE+ghtxpkzRuPe605Ae6g6rG+SLMu2qA
9YJoJae1B6fzCsBAk22CdWiBRkAl3niLjidB0tyct7CjkjRcfK+Ix3WmZ6l52lpscETn3lb0WNBC
H47yT5eq3WYmtA4y6Wz1X7tJl9/9wUc6q7VdcLTJO6Bl8IuL7zqf1QtWxU+Dm6orZ6H72xvBfZNM
WOjWxUxCu0shu0yLq9Gw6z3zpgaSqIcwYuwpFBBvmi33J9/HojBuRJYIJwIzLcYNqrNu57Z1+t30
up6uq8gQZzpQKNKtVdnGqzO05lUBlXmbpn7f7vWyoi5FjLWVhblSnRH5jWhjS+N2pCJUJPLZp6QP
5H1aoAbEmAGAsKr5Z603w/QJrWz7KfOyCfGJHwAeQTUW/GhFX1jR6gRFnOi2VW8qwxUYkZqlBMxh
JZ26GwKteK9A+r4WCyWHUHOBXQEps7MXEvh0GSrYJV+UTB0vmkm3EpsROOTzgDsri6Y1ad6ycWFe
XPMCOkaXLNPBmDNrDHX0KREqn9bcoXkbGdKrCWwJC2JVhAxI9boYRp1gGJz858YU8peGllDucf2V
+cYrexHPQ5VB3+oqhC72grAptJWVHeFdDlOQmwyjvS/yBXKS1VWIAkfZZjuOnw729aq0532uSGWy
rMkyt0Sq23bkpJ68VcT/GhzLlf6oknT1otrFUyfNIH1OAN3KW9+oMMTozaxbh2lddSPMQRlV2xqr
YXBoe616A+rjttE8DsE35QU74aOZiLC/LQ9+sCz4FIvA209ghCx4NraKMpe4ZTyCRX+jSMPId5Qw
26/LJJPvvb7KnTYV2bFkmWaR6fZ6cDXRpa6j1vf46Sot0DpJg1gAUieTR/yOjR+zl6eh7EPEKrZj
B3EpZKm23wICwZ410WPA5avwrjLTgD6cV5UOhAjEHYmjzvgqxna6pr0EQMT0OyeLaNIGnxPZa3B8
GnpfNDSDLvtEW6HeV5nm/JjcpdkwFrQyHEW5UtjNW/k8VsJ7r0cnZ4eWEcodzUHfH5NxqxpdfIvK
ZDcEzZqwRIvmNlGzzHeWVvSPiUM+WORT5HKiNQ8IW+78bqStg7klCet0dVAnjSp/0rBKYqnrzfIZ
ETzs3zlP/TewnpQVcsBwRBZCZuNiju3cr/7RtlHnk1tsMm8Qe9SnXbrVAuGsu5bK8V1RznBoZmYQ
iTV2NZhqmknDT1T06DNBI2nbxdIaY1NY+ES29eoPO1sXzRMmKQT+k+7d5JYiODoNyuF9mkjHAmzn
rbtFBjoSIUMhoLHtnjRSqBx+aGaMhmCYaIpYg7qd7B7kPX/Pj8xZJHEn+sy8Gse1sbfcOjrcJu2K
9yCY1LgplTESZVI6X6FB6Exd+bDwhNpp8g+WjeIwLEHd4bYd/Ol6Xgm7DpG7Ofc62ZJJGHSDOpQA
koD8BNJ55Ktv0eSmQZtFJSN5IUXPV1G9ggvcJ7Rs3hxnuvXL9iXRSczbGL4fXM+mlvws+feMBORx
IXEK8t4uPeuHSBMNdljWNBifXdM5JBgqvJ2VMk9tifZE2ACty3ts5h4IWK0fS9xz4dmh27J7gmE2
ToJ97UCTqCfTG4xIltBnLQ0YNZTi9FexwPSOh1Lct9Ly7ktrMp5kTRMf/FZah63ZuAzFDPN0qFPp
E6gZK/umQKnFQG+UeJj1wrFDe2iMr14djPUWBAvjthftfS/MgaDy5RkF8LFZHmTVk5avWoZQOe3f
i9mtl6hHKgnQbMzLb0VQ8ONqcu4M0nHt7opycglxhCG7WZpaU+EsfR0G7JCPn9B4qk8p8WjfCDTu
l70/WJq5dXOnGwiGk2SRZxMBYyFLuo6+qU70uOIREE5YVG9YR6enta7KuwaaEf5hPSE2tapUKzez
JrQJpMwsYhB/C2i+vFZJpHtzCvVHjtLaN1gQf6R8u1/ZGIDNKunbNghXe3H0Hyfdemx70jrXAxEM
dNg9cbDHisouQonxBrmIEyKNtHCEm1qIBPRGTl0Dj84x+0//K5gYGOwa/P1UZeUX1ET8NHB1zZeP
N0Qn/Pd/1i3M4+bvj6KCjkzY1Sgx7idDPSXETkbLlGK3wSQcmYk+bUyS6rdQImVoMoscQFnq16pV
OI/tvNpYRPPscn36/vHPObP7/622+uPXzKvZlM2k3L2uaqbJZHJ33Vr1dwHxmmTqkbQrdEn4Iovq
hSue2eSaJ1tzpvkhd80cK4eW5S8mTqaNVc6skXxgB7r1lxD/Z44Zvxsnf9wZTFJy4oCB7IH3Vtu0
MItb9kLTpjFl/vjxwzt3iePp449LrIUAUth4/p7gGUpDgXtfzESJdwRJXzjGn7vC6eY5Kw1Lo7O1
d33tecgs6yErjAot03IplOnc6zipRcApKGjocRojidfcKkgT1/VcGzt8q/XeGP1/L6/mn8P+t2/2
j2cliHDumxS+YJKnr5ywD0BvUZuX6Xsr6+WQu4N3wUv2uwL4lxP9KTLK7YpOx5WRxmLEU9rWRfLg
Bd10TxvMDYl5d2PLHdEn91l1i0vOiuouMbZmms6E2nVazO6cI5/qWGTlkN9MYjZeslJZ2JAstTHZ
ym/9BL2mDdkXdjq8D2Tx7tYspPtgAQ/eSY9OsEvVHDlN5R2UlnXRsNjldpq8dNcabbshkqK4T6DF
7i2vyW8FGc5RPy7qZtKaeZui/zyURU7zugD6wZy/biuVEe+BWWHjjXiIOTqBNF/75cJIO9dBPWV8
t0mRoe8ptH3rVv3BYGO05dycgtgd+40tiKSDtIcXOM+1q14O+qfUMNhB+OklmNE5Nd8pSEhkhcN6
WYm9IxyBUaGekjt6mBYwP/w0e89wW3MDEiAwkEL1/XeYP2m4+rN6ByiwXGGHyJYYB0Jwobt1xm1u
neKxaTblo1fSD5lt6HoKAWFUAojc/R+v8jp4D53l/pj91ropFtuJA0nrwpQ63D22Ew+WAVcSLRkv
X9jB50Jb868fTzxnztSngTNWmvSDTTJb3BWtsa+k1jwigzM3H//1M1OCdTIllP4E/bg2xV7v5ulm
QQwdsclVO9PXscjh+7gQ7nFu7TltjAoODBC5gj1qqD4khPSHrYr+PmAbfygTGIa9z6FrysfgQp/m
3Gx6/CF/zEGcIuYqPV6Qo1nzmGMy+0V93z14hfzx8aM71401T6qJSofVZztOsPcmuoGVZembukzz
nSuN/m1wPXT8w1QwPvoulkgCN4SJzW+/L/7/6Rb/ZegsgOfxFvtxOeFT/f4H/5dq4f6DOAEDTpjt
86n+zh3kNDP87//SjlSLI+/Po4gEhflPQJX/D85UREoB69ZNgqWOMqn/AVQZ/+AfmKTaHXNCHP4n
/99hWpC9+i8VMgBVbEgMGFnukeB2TNn+1+HpgCVy82pKo5QADgNEj+VVcLlru4m62QUTCrVg/Tat
hv2MgtFA2OMHmYyctU1xxszD9FnJeUZ/beTWNyJToSOZnL1CcrG0pwXM9btam8Dc9El1BXm++UQv
GwPSoM1qCmvOoNdWY6DFSKwp+VTDr/YirVrzx3EcnBt8hB4cxLlzXuac0DvIzVWtEDo3Ct67vdgF
CkAI5VG/QtFWiR5Q3Kda9MqBf7jjJArjvVfCGHZIIbgjT+T9K7mMQtHutI68I2Ra3zt7TB7bRkwI
YUcr/5n0KXztDnkRtfU574D2q4FMt47pv9NTQF1Ld1TNOi7sjb1WVd51awoHdyhOxGTTFKVLZ8Pm
YlvDrMHOuMpIvg59Mt5OA+RmarxgUsMpKZfHlGOfvadK1l+Vuq9xNCUO877DE1jsAIxiTzap601h
7nEADcsRx9+GJIhZHN9L6RyaVSegPQFpcUfJBWZx4szeV8MZRBLZVDO0jejzALkpxiUOdd6UOTx7
hXkWE4qkBtR2PaqdwAlisK25c7CU85mulPikZXYCh6wn3C1Enmt80so0KWCG+96tze9LNrhenTFK
LG99TjoMJyEeF/+gE5euHVtLfsYRBnV8qNmpCcJeDZx3ilIL3txuttKocZ3hzZjRr4dWjoQ7NvXS
+ewMcuFcrRXTk8oLb+LM3x/r6GMLkTUFMm2OzpWs8nWrlBR4ScaguYXuQ0ekGMAjEZrjGb981Gpl
KCi8VeHYGn3P0wZmDng60I40J9NuMbZ1LijsCc9oVC8aau/RXt6tvq5/Tqur/yKuQb93u4UmtahM
q0EYCwYmahQqtm1OHQpUgq0NvLJ2kW+pqwYVQo5dsJH5/QRGWzTfvKpOIUlgF8G+s9gr7RxAl+Hq
qNuVREy51fsKaY7yM3xmUGe7b5nyfTd0FUy42pzkzrDzwd5SrnKvnIFtCLVb4YFWT1JCtLG+cOJ3
zbrp3hZNFHeAqAs8JKnXH0aZeDzIqSjtLbIQx9l75lSstBRHc92YvXNtZFYptnCkmidbLy0/IucI
E25mum0VzXKqOCUmGJT2dZdNjx0Y2OzgEV+yRG5FzTrytdV/a6oV0E1nU0QLg8mo3btZMyk3SVod
95QcgAljZyzeB8Pvu+su8NKbxsXBEdr6PB/JjQ1BFWBpdDtqVt7Fkffb/KJomxK9VohXXGjrd63m
1Uf0qd2vFbEAvDvdbr4WqYYWsk6ySdvoCsAZTHynzMJ2DWQJviOdn3zOtRnlHXO6mxqsnCG73/Gb
Qx31u8qxlJILmmbw11UFSW1dte/e6DjWhqyt4H1oZsgEiTv3T7hX/eFgMf2lW3qH0+dMFuqRMWZB
COnNXI86YjerbaHNFC9B4CO1n3GDvvgcZCsUrgxcqNhIBXejl5JsX9VmM5Lr1ATG1ag3ar6bbDl7
FOk8X0Zinsbhyq0DHofdwomPSueIuB5N5PrwhNbOfSLlI7dSZJItODFophmTnBjLet7YtjFeK12v
8zun6aW37YCry800oDG6zVSa2PfYQfU3LSP6LBRk6/j7olhdUFlSP6rv3GGe71syz/ALWY2e39SY
divYGI3zMBbaMjzWK7XVyCYYSxDY5treJ9vQUjq56VLrV1orafx2Y+m4Ilyla4xmaE/t4s6hV7Jv
pIBmyH7bL6P+7K2KxKkFsZUWVbandJIMNcZ3mloQMkw/WboXz9GH4mdeQGEJ4UD6pFfwXsF3t76/
7HM2h8wSS2F/IaLTfwBSK/sQGBkSl3I2jbdjXNEbfZMMU6doqO3lllQ6VbhyeFI8mxUHblsFu6zt
vRmJu3TnTb+k6Z2j5+qqBw7yKrNSjJG7BtntCm7K2At/muAiLr5GS0jVzY9kSNYfTp9393WbZ98a
gjqv09Q1vgg+6B8GleY1UkMAJJBJhygNXF7eu6fU+GxB2keKKKdyiKxj+wH7kEizsCHgoYOFIsji
MXPb/2JNc1Bfu2woaQ6tJcfFduhIAvXbtWSVYMoZFTw5gqtqZhugrda6wZhbIwQN9HllvXSpOiGB
/Ax+215i1TfOS61UQRF9HpdnaNuMvSkvkoQCc0IfxlKqSsHsU9LY5WWHQpuqAA+wRSTcXhkS0jZA
QpGnO2OiyRXm6eyBtRXt+ALzFsqA5tm2CB1jlBldCt9AOkGf4Vl6qvejxQuwrwxWoA8sFwDzwiwQ
+c0aEF4bMh+7W81JVoaZrM1vsARphNVMKBPLf15Mu4xoom9u4pS/vIQqNz1dt+l2gJOzr1Vdzy+O
mTmgH4TuvqFJGJ4s0zJZQe25KMPC7ANWcbyPP7xaCw7TEPTvvlzyh6AdayYMe0JH1zlHcn+TOsXj
UsmsnvestkGlX1fA817GTBBB2CdDiwCSNvmvHNXRr0lPgl+G3ejMTqV9hzXNrUPErv29U2Htxy1W
39JBGF4rv+WciwG/fpK90+bhiuEIKbNtmMDojcaLAdxx9qtoCN8UA4kZYScra9h6OhrADUjmIRbC
s8YtgrzSilIUPGQEpJb+7qp5XTa0K4G/AFeB0mdlMMP1eQpymPOm+eRbo/2EWjlBA4fjIMP5kQn6
eEnDnmvO/KehF5UbySDv8Kg25GZH0Ar1I8tweg30arCO3TlSg7C4WBLvurPeUa+Hl9GPY39An+jb
oWyK7G60k2K6K8k5MDYOkPpnVhQ9P2RBbrx4XmuqyJp7sUt7l8L+jGLV3iypbyZbyxsXa2fOFQSh
qurc58Gi0bInKMh+7cg5nTeWleZPa6Y3D6A8ZBJNusaJbk7y4oZJHaJjYE/vJQjMd3azy1vx3+yd
yZLrRrZl/6XGCRl6d5hV1YAE2JPB6JsJLG6HvnX0X1+LysxXujezJMsaP5NpIOkqECABdz/n7L02
JIsPuWTIHphf8NXB5QJMQdvELNe88wKzVV0rXnM37K6JCONn2uoyXEc9x7HVyMxUX4dalj2NaR9m
tNUN933u0+VYRonTbBxr9LxDLcAKrFrYxMZeJSEZM8yvjJemGKoruqWq2AEamwCR4hb2LWxORyPs
x9hv7dIYmPJBZ1zFYSP2QFUGc9UZxFaPy5Lm9GBT9wBDjO44/WjMXipW4Dl5hjM2TZORGJb5OtxK
a2BtXEyOBwv85GhD+lRXrqJqMt44IxQxcnkOib5sPPUad8QRwG5FYr8CjpkJmOEeAy7Eklq680Kg
WWvNDk1BfMDiPczlMjO7lWJ8stMmfq0ILweIX5RhC8LHjF9LbR6/S5FClCszjk6r0nBQ2WQIXo5E
j8b3PUM+uLPjKJ6KOsUiwB4fXRJGVDd7dD2DxS0n3OcaTU0cjXXsXRZhkMiR8pqVVq+9WaUmrF2q
WdCeq34sD9qYkac0OLOzzwCJPaeMTlhgSTZYCL5R4R1TSn6HsQyZnAyzEZkrWmoWuow+Zkzw32Vw
N++//a//Ad3kz8rg62f7GfWf8x/pjr//L/8shO3fTHD6iOZM3XBd/v4vUrNr/uYi/wYIDMfbhe9I
S/ufeEfD+830DBt8sv2P//hflTCKzt9c3QWb/3d4PlK4/6gU/qkQdu1bHi65s5ZjU6RTWv/SGJqz
SpojfOLAivLHEtzMysU/hDwkEn/R4vq5E/TPK7nC0w2Lxo/1yzDCHjLX0Ow0IzRtni91rztXeFg2
nU/0DH/4Dq5/7zv/kbf47y516yGY1Pnc4a8aYcDlfWd23BS+nGuM03ytGc5D04Z/0fb+uWv391uy
LLwuBtmJYLh/6SLQyYDWmHlpkE2myplHUmayHhhHRNAYV1MsP39+Yz+riP5xQVKMLfRB8IF/NUUN
iA4SMjEQMJdtfudVksIpbc/ELtmbLPa0lRMr9VddaoqqXx8SSeYH3xnZAWQ10Nj5uVtC8GSjecqK
Azhq4qqB1Pxe1nOImBGNvIXg5HGY6vEy39r1VqfqXULm4GHC7X8JKS18p4W14tRZ8epxBN6QCj4e
BqG714WcuLVdAEOK577deyBpdgZl/WOKToJzz0SAqFKEpy8FDV9mmzRE6yGXB3eqsvccJXsgzJhD
DbTxSq3brO58fWhDTlI5C38IfBFVSybeYZAW2xjakr1So9LuCBeTX0M9tD9svjri7BawzEWbYa7s
+m4+ibDoPkWVf4uzIV3rlrgMSgCfMj0iapDC4EuwupTPQwgOsQ5dcibjR9m2IM5IggKmkmivhh3L
iyOaMTAKKJCu2zfJTfYzvZTCUVvAzcldNkpS5cj629uoiXaOXnzqVWPuwubWrWgGQql0tzI+W7R8
j3XHqR4gIewxOM3zV5DuFeazUeYbaut+y57FoD4vSLbSYH1QNySgXNY5SV13DuesjmH5lNMb9djT
O7c5xcQppQxD9MwnA7F9Q4GVPRg2AdQiro29nFPHN7XFJaqxNL+4i4WoNdFLsoGJi/KXMNFOkxlJ
sKK6w/Yv+6+RO2sroOjGk2bVN1FdFTrJeu6K9ORWaFOHIg/3LcPtwFzw24atpw4x4su7NG+ja5c3
4d4QMNxWBv9y1xe6xoS8yHNCK2Znk+FQcWkkTeE6yc3hUAMYepwLp3FhOJejwemgEIcudeL3yLBc
g5FFiMtoyF2sRhmg6UW3DoRIlJ9mpIBdV11qfh0gnvWrrFD9bgxxL6xizGwcllu5M5KE+gk1wBz0
qEx9m0HJVq+SO4LLFlr1S//tBmw9FJOHolWnf0G8kdUaD53etd97XVfHNIxc9NN8uIsDBjxRtBDX
lFjxsCob+h21ySknzbvmrXGHaO8OqYV2CMhz72mx8C2it4lChQU1FMniW/MwQsoynBe6PtUVzQKC
r6jM1mFVh6+yW9I1AFTYW3ahH5j4ZS8OU3C5apr8Y9Zu6UDEbzLLkt87oyw3XZmIN7oXnFLdbn5K
vCJ6KAfHBatte89hkZkQ6l25VcgGDh7AxjMiPTnRZTD0Z2uJbzGadXgxjIS2F6iE6TEOHd1HRhB+
S5IovpucMl0vs8iOHrHq98Bf1ZuEgdSB0KqbPCDIq1RftZhQ5sCcvSLddeWsV5uxHIiAFSg0O0KR
4xtroc2U1WxRhTQNXCZ3Ku4H3Uxjv4E+r38rvXzMNxwCyV8rl0aW29ABR7OyPKuqzjE+pl1mKS99
zjK6watozvVvagD1vpmJZZuDKOEchj4KaNaZLYXPe6HOk+tw7uyPpdHczp/MRYgNNtu+87Uws8eD
m9RCIRyTVx2Yrkh1w9nSZIvog4JLGX2O7ZwnS9hzxSdyl/4pGSo78x10pyKgB22fYSxCpWeiVYyH
2BnD6lCCrngtC90e6BJZ02cx0EZfMYRzoBKYavra66m2IKhQ1gvobk8cMhF3P4pazY/GXMTWU0rW
LBUUsHyCOQpzifetpmW2X4gC2GmcUn2RH2LlDyg45UpLSO7EO7rV0TwwSbW1dai6k4PfHEEPIVCt
Iru671q8nAPtVXpZIPer8RBJ5qsU7mvigcIXa0gIUi3S9Icdz8uathOc5cYDL8zjNPEHaylWNj7K
beRYh7akwmDYpB+13mW94PPYa4P2HSAMCZS2Vl+7OjHWet7TxyL4d4ckBq3RPDxmPF5Vp69JvYJr
zPW2xnSDyMTek+rVXeu6u7AsZM21pL4hjWtbR+4hieQQzD3hBmVoG3e4u19otK/LJd6yAwFEbo+i
G49urO2LWhzzKX8Zx+bNqZpkO4XzV6cxPq2hWaWdvSV46ET/7lnq8fDMPrSlxbPTXUpNt2UOhSKH
2IQRKFdoklwQRf2+KqvtwhxsNbjLS0aKJf0nwllrsXzmSXsi2u/MLkk7uv2BJn9bWfadbdd+kdeP
VZPfl5ZXErxlb0fX2iYi7j961oZVEYcMiwUjNbR9q6xU9mUowx+xPT7B6rsTBg+JV5KKCnJVmG1Q
xd5rC1ORrNy5wrAbFptIqXtZ8xwNy07oDcZMmr5zg9kvjb9OOirhfl5F3neiN7GPO54fL/kLVoJu
lTsDS2ZOEzEDFAcuAQJceXKc6T1xxc6yCVcjDMOqWHczI8hJULO77rMd+I0X4xRn8x0cJhpn6kZ2
Mjhv1gt/otkowphEKu46NcIS1N1LVJns+1Z/dmxpPtqiDRz8xc0wPZHnmhGf1lbnRoY7+jQ8R2ax
gzq0mWvQfSKf38HF1Wgl88M4doGdSJSixGuyWGrEkyNc90cUgNt+aio/mjRgoSVUfmNEnl5JoHfC
AajotetK5trKFOaW9iOd4rm9anHavBqSzM/astu7HvilNdgY6UIih0/50sf0phhm4PA72CipfepG
smKz/ClxOBrqWXmmpRVts7zc9Euy1xdJolf8mVfZt9LSm4fYjoJZAHS0TfOQutT5N2cALYZHr5DH
uYmsu5QIMbz3eMK5ADefloEISYNsLX2D/5Wu0CRf53D+bhN4uW4ct19TAyN6jnsiWxWDKLczxL0p
0vqS6CTP5cxHV7reXuoa9Ozkaf09IC1v71XOm9JSPjI1Hz2RhptbGib9N31LlEr3MLR9uKmqBvy7
FiLpMMdPU5vicyMWcUBocQ2Tcjfr9BJtJgXnTHP2jdSqHTlr+xZgEvpq7cNir98hoB5WhTTOjCLu
ywnOdgutg/ZnCo5Ul0jV6wsmBvUWUyGtx5bc6F6Z2zkcwU+qDPBp8oY2SG3aCeUL2mT+TKTWk5zu
1ZC8VMb4UEj76I0KPaNZxTzcxHWOpnkxhHZGeQuD0WWgUXXx4zTrF8Ma9lZR33vWfOgTdRqAXsJ9
ZJLje3E5bgnWPdOTWgKpI+proqNrt7tqGmmHOuVm7klncaanejZ+ZMm4E1bz0MThS567D5ZjXaKs
PYk8vmZeP2wGUrKNebmJwXviXObpq0v7ekY/amdy73XtTo1kazT2SeN1pRuBnVBlZwYtlzzN0o2U
yYVUyi/WVBDimCCQpfmeQF1bGZr8MOzmIZqNYu3Y4i7N8oDZ6MbMDHJx8gzFX+Eb8aKdXL186hb9
CxI0fVXmgx9rU+LfuEo8smN8UBaazZYbjyRNtXma5pWbw+uJyWVez3wu7EvLCYXtaUl51/HHsxZW
zJ6SxLEeRNOBNpyMlbR7Y9dlWreeWhJ76pq+Tlf3YuXV5rOmjH2JTjjQ20WsCn2Y9wR9mmutNb/p
ki8xu3kDNEJ5jEz7Wue2Tq5Y7x6gB5HSHavnvLIfy7jXcFoOeExGqKTKdDxmm1ab3DvtTeJrAgyK
THOhR4OetZfD1yGqwnU51OfeHbVDMmoBXpzbo+K9qbz8mNrSFypdHhe6YzeCLLIgweYEhKXZ1COm
S7QGr043zPzI8R3d6bnI2W8I8eKzRXMLJUYZO3sBL9hNKv1mDuKL2eXbWWnHua0+b+GawYTXgWUq
sF0+3jzKu03tZjikXWPZpDEhJe3vjehoeGwrweZSu3vun1txy0ua1N/zSR2JhsQI5d4U541FXgMh
AIgNMUFNkOfPeuqJlVMobdWZuTqGg4JB303aHjQviS+hUZWkIGfltlrcVCfdtU45s0aoqBpE+FY1
fy+WviaSciDjxupvkNy6RI/VNNsODVhJWHNKQovSpxfIAtNBRWi9oU5nT1AzLwpmJvKstnhcyFYH
MquBAI9D81Rg76HO6lx66IStksjO+Zi4v/FL2TIOWZtFbASFVclH2CmcACJqvtu7yFMXkclLj6X6
bhBScdIIaHsZIsejP040aDdaMDbcAtHqTErFWpJO5wXyBnqJhjx+oOnqfmZ6Pu1a2zoD6Is3oy6z
C9aj5DsJT6LzSbAmnsX1tHVv30iKTFBiwmHDrGNe4O1LGdO4Y9Y075Oewd8qnUxUiqjU1CoyCvNE
QFR6gC5EWuiIGq0E9HUNpTts3NGZLm1WdY9dp5w7Iq2Kc5t573ACac0y6/se5tBiYUh0lDdu5K6j
jGe08rrq1LIKbm1yT+G7ZO5jO5dpoMMdvHSllq0qM582ISM0v9Zo+Ya6M9wxcHdf5kGREmXHPUXU
XKuzOw7iqBJD9auUtIj72osKP8OHuSYDmNcJoOtrMsfmsdQM457mAM4JQs6zM/6a5Ik0bY6/oU74
7TpzwmzDEyu+MhOrsEdU8nXiKfwhRN8GQzqaXwihzk86HsV1j/b/GBdtAh4YbF2/wmRAsmMTjQUG
Nd79A5aVaItEVuwaO+zOTkg6TZ7o33sy0DcIHjpkcrF8SqfJums8o3kcF1PzZzVyPCuMfewsIYRz
+W1oDWa9LCQHtXh80cRD+bFeV/ORIUv/0DrFrash0qnZIpxvSn+6fVMH5vwaYc2rKObUhLdc57md
T3phWrb8USKVllUgHR6HK7G989yfdbtJjNFv3CVLMZt0BIt0q5mhnRU0M/HH63wkgytAsJ5jApg0
46xa8j6ubiaN184uEEbcxrPII+wqeijs+WQ4NosrccN7PY4GBB7AlLed2cjXcnYsii16/3Y4FgVL
TBW4/PYcRGOLjOHW3BhG3pxqaRIVlEjlwx7Sg2pu+gDz1xwYQL63PWy1jeG5427oSaklWjBorRlY
X2z51ViXjL5KQQsmtUF5W51Pn1CeLMOWK7sPr83IacnAnIGr1Ju2FRs/6KTUvPG6+bqyeiDmOJ8O
TPDqLSX/4zxMUKCjUe7DGQv20DVB2o3ROVXTuy2X726CqXzWQOgMVqcFsLKtQ0xffxjaPQlOHNzF
SL0/DR2IyWg4TdHc+WSZOZtpwpExAAE+EE/TnutOjts+X/JjjFAGqTNmX222rLfQQz/IC72NdAdO
CxPqDcOzPoACOmNMtJ9Ck1Pw7KgNczuPksKMOiw4XrxmcOIeO7OUa8fRhnNbiHoT4rTdd5UDf5jY
UDbLZdIufRG46COJx6k0X2DLWTnO8gUwLo8eAd9ruN/uZjZQmTO66It1Ebv3jm0fWzKrA4khld+H
cBQSYX1CwdNmVXlV5ddS34PSFife5YkdUzBhRP7DeDS279q6vkwJwMfY1btNZE/eofFG8mzpYqWv
qioYpivC4ffg4b/UlXJ9NyckG13UECiZVdtpJjnPVhHUaN0q8Iapz2Reyg2+CxyjidQ2cRiRT7/I
5q6p+gcmlq4v2uhl0BkjiHnMgraZPwhPsxneDgCI8dfteOEJm5rcOUDIw3Y96JuqoA8xlIb1Nhdl
swlvYs2JRgEGM+siHDlfQJgpn7Ky8Kkx+qOD7nZtETLEmchx4HExt6o4cqwLgycz0rMQcQFhy4K0
tyOV2qduZj9aGE6xZG2GJ5Jf0mmW58QL7wBSUE+05vBuMRLfezN6plU1WAwtTeiCNwD1szOwDAIG
vK87PTlJDaI4Qi5vM+jom6Xt6O8GK/O+zvTWh/8tzqzx6dpppNpRx+QBOwEJ4jgK13hkzGBuhUNe
inMjbBjT20J/NVCunE80wou7dBpnKp20/KKF4XjPfN9JmQQ76bvTlVlQSyPch9x8oGrSbxuzs0do
4PzLntCxg6mT1aG3KIO92klvyiwm8lGh6c+y6dktNcslobrsH0sAVkeK8TqoWpzSkQagF4pVgyKi
9PZAHAyscEtKZ5PMeaqj1KvxwxUyvJD3bKCTal7mPlv2c5hZ6wHs39qxWnxbplkwzso/TSxoa/YL
njeMPottXYyo1u9g8eosTB7HMtGU6S27EXW1n82eeDHJgfAZQkbbyWu1A3mVeJtQeNCFAJPkZgaW
a4XzbYr9MK1sTouIJEYkcv48WXJlOMsbj0O6U+1y8zil2CpToBcrc+AMGvN6rJyBJ8XmpKyMj4Ic
653VGXSdLUZwvE9XdxrAcclCbvqMhn1KRuTak7V7hVVVXOzWumBRydVqYfbpewlsM6Ijn7vceDYk
GgtVxlTylcMBcG6cVVi2rBI8ErIlE9AiedHq3JfmppEB+sgZZtmQSIEYp9x7fRnYU/0uUrlLQ+tq
zfIDJsAXzlIOZ1wSb7CedHexPX2z68XepLYqgtAW1B1KfYmjEUU4GTzAwanyGr3bG+3oXHnn2vNS
Zd2pZY/fFamh/BpbzS5uoilwa4ztUSI0/QoRPzsQqnl2kvnVauZPjekiJds4P5aLrh7skQ5H00XR
vCbaDpF9Z97VPYStFdh5iVrIGFd2Mh57sx83pVN6r6Gap1cHWGC8sqR2hmhz7vPEZnaOui2ScOGh
vD+6g3wRnnusiI3d5Jgx88xhi2sjJsZT8166c+Ob4bith+kggAJxavDp6J5mYcuPZmYjzWLdp6Da
DaJ/HFuEU5P0i2x5cGtCB2nBb5yUXkiiV2fiCEwOv3h3nLTDhJgk92OrfDrgPnEFfuXwLKbE7oxl
sheTcxGJ9+a1+jFFWVnbJnbs9BA19k4uxdNk63KTo6nClbPrK9ZLL7lXWv80xPVzW/brtpI7mqqb
GPBoTz/EK4ZDpBI/j90N8svvHRMCBZ93dtW11BbnwzTBSiIJyA12WxIWfLPRgipqA1XNy2sqit0y
wA6JHbI5brmYRDvk2rFteHtL72gJY1OEA4kDg8TvOaF0VFfpWRvPKV5qZCpx0r6DFMeRRm18q22W
6IDHFxlVDZIZ6BgipvehwHaUQd2ASVe3JipEtLiH2XOfwxpHsUcItd3zFC2+lzWAPJnlpzC1Ba1/
12R/EwLdHkLMqPhWWHVzmQpP7Uaz8tk1DqM51m+jZR0Kp93Gw7i3Y7b1JJz2UWT5cQWBwyZPge7u
qavKLZUpz2ponUqshXQM1lOs1gO/aRZV73Xa+lGartk//KKsr4xD34TGMigjNm3dPRVO+VAqOkhI
aeitwPAEULIRlcFYwODL6NepcE+TUNvYHdY0Pa6WVeOfJSwUlUogOrnRvKw88VGePSd86rr2kJlf
rdE8qSTZYC292qN9bNI+81Wuntwwv84ypr088UNoP1PteOYANiI6RfD1SNooHnGonvOZ9hc7utWZ
/oIGAkifjudutO6jGJTU4n3gl8a6h9eLzYMGqbabzDSwrFvAuzud0M2claxZL+RZ6+sjcUA+SbmB
q1X7MqTu73nHvInJ36oeiZRjl7+v8+hkDenHqPrrHJUEpJvdwUyXNSkX8oHO+swxIPersO8C13HP
QFgxZ2u3DmaLSLMapnsrM+lrOxkbQpde2fDvc7c7t5wpFz2jg2DSW+PuswH7r+N1R5zxD4QB9KtW
DMc6Vxim6cQSP7BNwHXWtnGcih6R8giAnb7TFSnuyYYCuHaj8QHhwmOch75ITRJTgBWUlhqD3mrz
VeexmoYastkYLNCmS/RdEmMzt3iuKG4DN7U/LBkSG5P175Xdv7Q2SyfSicXPlDja5iz8KG+/6WPP
7tL/mOJpT8j63q48fyqT9yEW94yMnk2nlLTe+4/cGo5LJr09w4gnm1WrZjjIkBObWfxlHuZDPGDJ
Tt3r7KW7SIYsl0x7jMRDwBJ6G2G0D6NDV8EcPZIwkunY2MbeyYpbVO2zXLQ7YXJQrrQFhVlkP/ZJ
qdYh5k1EQudxKL6nIPGnxtzWk3bnufGnpwZtTeNlH9pUfrdaruLWR626ozjxLT07Onl8DL3pIXOb
h15nmhc76lDW6sL+91ElENldQz7nUTxtC7Pj/CQIy2AsSH5reSfa7NRiQ92G2vLKCHs1FtMRA+8d
+ICFwiLUT+ANkkcjohDXiNC5LAtjuVFWJJLOg9k/LknxlKXjtI5JtgkyXYtmBKwtdRdhxHvhgRkx
9Gw+EdIwrHJvudQt+EqpeC94P/K9mhuxjSZbYp+26l3XCON5vg0GyejipI/qdAb82hEVNKFYNvuS
jo9sYU+PHGffNHCxCw+dtxwT3TLOpuN066xTebOpyLkIjLa9HYGku2GSzBS5yW9pTXn8WBAi8SWz
zPSazw1tn8ybG9R+oe73SWI+DHPiXC0RY7ueEy8i0yDTvw+DRysGA13PQhSiC4pC2LuNHn/J4yls
d2FCrCeEk6h/18ZmZoccq/FKHApJ95MnezYromiI6Ui+wE8iQKQo2/uG8eGuykzxaCXe8kqqMTyn
YpAXzWsMaBY5JbOXRIuvBlsndi6frvQOrfdQi/WPkVbyrhpvQmwHVyRUCD1cp8zh8iCJyLoqRFds
QpGMDw3fTHCLwA7CGr0nqvwhKFWUfHqNwGGnlh4MczetGatbnMeB5LtpNx2dfrI2zBNMDnah9wAb
gbARXVE45hwuEoT0prUxaJOwsA/jGdEgiIPZcfmOSFp+yctwAuIziMPgjPIzht+6QYg9PUVZb6+k
xBc62vn0jFcBBZ4VfY+ghfjVPCfIIkc2ALKV650yy/4gb5CeMVHfiCr+EJ3T3SW0DwID6dNTX9h6
v7IrNRA4klX7eemzx9ahs1qPCV0ZGqv+0hrGWlROuc6YpegFrZ+QhZKpJB1URyxfSoaDgEk8b9xP
msq3tepYf/RFbIRs6mNTtSUvEEtbE+m+XRmXiqb7ZqLv9uDpS3ZMOmeLMuGe2ZD1EBcL52D47CrQ
kfX4kyzLYOC0/TqpCWwaAIDAVF0JUchh/3einI56Mg9BRw/VNy16TYNFt6FJQnkOK6FdyLyo3JUY
JjKKnQS6dFwN+Z05j8zMSjs62u00sneM4W03QXKxgnXQXxLUiVBGjfQYxnYKS1l8NK3ZbGgAqU2U
ufmWs5OHStUpQAdUbOw9+P6LPogq4QlQFNsZjOUDFAbv0esyDPGqr9S3xQiBw6ALLDaNGPs7WesF
5ZoLUaRfzH47jB4SVoyfEzW+sLeLrdqOY0HKNL2NIXesEKPa57Cd7IPC1XmwszpH3doshGO4cZ0N
m4Lcxx25OEPre1EacvY3W/vJqCOz9p3JQgPo6cVI923x7ghjx+xQz9rMibGbL1MGFASdW/dmKKPY
ZUMSE7iJyHDqOueM1LHiZ2rupQ6V8B100Xymc4HaLq3M1d+WEslO3RsEeBoG0PtOTYg1Ur012HQi
3QxZukOqiioPjTfPTd34zSIzPcKdwZTLF+4N7vG3LjYao2EsGUSDZJfNNPhZzMm6Rr+4jVDd9m9Z
kaXkOtKzqFMyf1dxwmXXM4/7tAY+HL9EIVlWm991Q/9tU0Ofh0bq/21Tu35v+5+1efzxf2jzXPmb
6xiQqg2X6v3vGcr/MKlJTGrw6D3PdaTJHmKiMPunNk//DVWeIJDZEwIVGxE2/EdV9V2Mu82QvyE3
003UecZN04f3+n//z58yJtQv//xHHdvPnlOXMakumLhju0Dsr4vfdVl/MFHGTkjB3qZR0OhYs+rK
Wbaukf0V5fRnL9w/roL8kJm/tE1cdj+ru1rmX6j3I+aNbf2gpXJbe8knmvYzMU6en2TDVbOqH3/4
Fv6NQu8XIdvvdyYc/nLx9Qjd/sX3WsoadXOsSLkKcfHrgCgeItmHJ0ctnxN+mPNUmuZfCNl+UQX+
fk2JuAPTIdZEGII/3+fYZdHMdqHRFE9eDS/uDrmKlhV2xPzvr9tP3+Mfv7d/94nSynN1bIS2J3/1
DBuVk4hIdjSkJzW+VCUkDyvSc7xqFCakAxo7oim6DX2wfP/nn+u/3CPXMzFRCtO1dGq/m5LvD08M
8DLLyWyzoeMuB+Ykdmc8FpVz0+SEJlSPP7/avzyfvDsOak7DsVwc1pb189UcbHSRMmwAyIzK13Wi
WMENKvj/j6twJYGcjQ7Tr/fU3VJC8tRtgx4D4JlA59jHdVMH/9lVHEeYwha8aQ4eEaSWP9+LVdaW
spOwDXIUSFdvMLWNaZDG9+dX+fX7uV1F8q5J1+ZYysn856vURox9KI9U0HcLx8bCGB8rK3QPdWOE
2z+/1K9fDpcSXMawdQdtqmveHtI/PAqZhdAAjboKZop7Eqlhz3B8/qvUo39zFcnw1OQLdiQ+218e
gXae8l4S0gdVik6HxqGOWLPlr/Jc/+1VPB0NNUcE41/ya7HFc1quGxWMHOtBvKGRK3pmMP/ZJ8bC
wFpv8+NZ2G+S3p8/sZmsYJyFKQ6jhkIvDesJy1OnNfZfLA+3n/N/YRkupmPk2/K2OJi6DQD2lwWX
L6EdYATrmFoU9At9UjtT07P3yJa0s2Vml9c/v7HfBbo/XdHjKaBdxs7E5F56vwh446IiToBYgSAh
VmaVN1jle0PDKm/q6cF268/Ihgm9cHwJZkrJo2kTfSHQxf3FnWOzvj0Qf/xVhMNuetsddcfmI/g1
akjZYhnEUAzBGJk2rDQFC3alDYugsw48vkYeV7PUgN9MbXMzZq1XvNwO7fKe+XI0U+eP0fdZh4h1
YOo8qXMzjePy5pisdZAimc4ePKXFtK2somV57zFdcJAbzfZBm27AdLN1gRwVlb20uzwd66sivnTY
lGPdnvTqBgnFpjtJ9CF19oTm2y52sQurb5sAiEO/Oycy9umimR0TrN4Vvo7FkgphSFAFq3Gcv6mw
TZcAQtliv0VGoyArxG6RHHU6ixmtAg0Zjcqi6dinzugR5tAVw5pG3cgBf66X+WJk9HO1o2llnTxh
+M6AOxNReqqSatEoqHFRrZWjV88gtcjfSHRVB17phFi2UYcfUwLMUz+LMO3UHuXLiqBSdS4dakSi
XOqMiCFZFAK+2+3FdbNEpDQcw1ZfL71BVDzdBcUQOe8KrDiTC2zKGnvxqkSLKs00u1YSGzrpTGOM
mI48oUzONbNBtq5Fq9lHm/1OrizqsdTXIQJtKk1hBy4jy4z9wmvAI1uJiUtNoQd0YAiay0RhNIkH
vRAlU/Xp9lP0bJJtgJVuhora0mrR7YSxz6BC9TXtmnFZJ0XcR4GjT9FHbCjvAV2p9aHFBAbf8owH
qGx2ljPYtkd9JA3QxIeXpMaIFKiux3cV1dOPxS7Zn3FrvfWN3X4m2EdDv0hGGqhhBcMMj9Dkvtk4
HtFihx4E/NpW4nSLdM1WtBi0Ox055NcMcVa8S3WhL5sO73ROrLor8NmThHiIqH2obIXLIxlWPNzI
wGK1seYKIzrizmqlRUK/tI3bvqgSN8PWGtwIdXCb1DqjpBB8VR27hH6YEBx98hNDZ8UgNMn8oYuL
rZal4qOLkvpNK2b3dbRqvH5XObjp/2HvzJpax9Ks/V++e1VI2hpvZXkADMZm5kYBB9A8z/r1/ehk
19dgTuM4dd1RFVmZkZW5rWkP77vWs6x8b8tkk162tpK37bIh0m8d0thXFmGg2gcemapRKe9xZMds
jnqHrFD7Hsh30S9T6TdhkHiL6MKSELesK9OgLxhXMeqBsLFwS6uxXiqu19a0RntfN3da7FENSfCi
ShAWR3Xa+oEfIeeqiInznmJrqna+T4gtz8Y33iY1KW6LZkCpXgMCkh3L7of5aFt2z1Lf6njgChRq
IwBZpCmVSdmTikN2E/QUdTCMecUuz1XM20Wj0IxUUUIjR1WC7tZsI+oRlRXZt3HQJ/rZINr4KqhS
jfjiVBPlKkkAl10KYnWfpKnDZq80gyJfILoGRClVhiqWntQQ4dfifqR2nQX6pZqmyrsZFpPltoAO
zntDVZM5QnocV7pSNfSpbHrKtGcro/Yvy/koST7w1E6O4ikmWJfc8hDLq6HtGFlGFnwTSFQ8ZNRR
F2bMrEVPFhHakrQQLKiRRFkFBVRGW77NpOaj1wa8qgg0Q9QeZLp3aIYRzNIjL8dzwBrELau9VA0I
QCr/jYCeknAKpZK1S70ogtecBW0kTxPFijPqg/7eal16Lyq6v+uqVbWnkYzhZxS24f2kNOIpmQbq
dB72SAWZTWpATgv84QZCHp2gkjYessVZsIpNgB2GHOYwLfXRl3RnNE3tKenF+NpD4z+guokiCpde
Uzp5P5gdwooJWwDu3URbCvg3t7KwQ3CoEmd/kIUAHB3usPwL4F1ZLls/5eNJ+Cp6lLM6SAcjrI0P
jmkJIt6Kvt3G0yCBOqnum+UZ2lSx6aAoMF2kQfmQYN0IUHNS51yMhZa/V2FLMlmcWAqaYlt50idz
epzdH/YiYp9ROLGkIotr/bCn+6GNfI2miLXgDMq3tuZdNjXcxeXwMsl9reCvoKhDMaHt6otWyOOB
LCbrw85KIIz4FUAMJIDVJTLBk+JVZw54A8cmQRXUJGOvlo3uY72dbe2+TXPa6ViJlth2a9oceRdc
24oK7sAb8KjMhL7IdvpOBK9tU0toiqyQ/rpXtW2/lCIbkG/uKfGNxzvvIwlVpW4dVomPBVnkbXpR
AFbYxVTskBuLmbE9BkmbLL2gKj+UIBSdq2t+jnzUDBHQDHDKrmXT0vdCx9+TZHL6i4w8rKdSZcW0
+Ygmcqaxql7A2Fa4RdtIup1tuI8QBBuw50RnYD5WC/Hm96E5niXyiHsk8uDgUblJcXSMWkEkJ5JX
2jcKFcH6PPYnrXLMJoiuO7DFqCaiVtnLYFjIHUaGVa7gyzT9rNwrDhAS6GOpcqADDs+G5MMGgzA6
SZ1rGeZgadzWrejMlcrRb6822LwhpdiwrILeGPWNoQXFgxUiQ3CGSsEBWkpNeJ9g6qQlbOb0uoJR
jB8UsoTutlmbV1stQ++xkYzE9uGy6CCvjUqec0lyMy4vCCGRD1YS8GmPlWGeK6iKyT0PxmynNDGG
1JQ6N3LSFiFZ2iTCuCwTYc4KeKzIuFqV7gLaCcJInPjefmCJa5hrW/myMk1Fc8rYq++Yc/C+srzb
VxHgPRn5Zme8l7LarxPSNt6J+sPymYxJNK4RNbY3HXIYE/wyUSOXFOcHehEYKmwYDr30XGnp9NjK
JrIsUHH1wRMh8vNyiPXlRDP9mdkiobjasU5lhgLFEShD9TwaozxXj7UGkqHXaA/QONRfk+yRk0n/
MFsUsarek9hON2WqQmmH5MqoHTMUAXLkst6xDZBfNVpOpZPy76aBrPI60AzU5Fel1pRrAq/Kd3Z4
Gp1kX29A0JYJVBOPnYzqFzWweMvyJrfsgALAvtDEXmk86VZKFfRfNn3IbVuZU7LAZty9TqnVl26r
9nxkaFjjM69srAjdccP2L7Y01D4NlU52xkp7luExIYNA9eIDx0x8aEZUaDf0lwwyi70ph8FSyXiG
LUPCa6uBOcrcosDY5NhCLXsoJnZ0VlcBnN+wpsrhWANSJyg8lnWdmMxwC3ZZRrGcNDu+jagFY1/D
c/Waqsosu/ZqPIt9OUmz+oQuV1D1E3XzKIImoIoxk92pr+u7pkyty0qjk7EupdJLllpaK5TFJ08F
y52itt5I7BvCJY+KhGWNzrHhAgJSQSV0UhKwnS2yYal1NlXgJrACYERxHaaunqOOXOIDacErtgZ6
EH3GuQCdrTRyNwfJQrYb1MM9CJyiUVFXeiWKyFiNyVHObcykDjIZ/akhBm3XkEdCMnofsRHD4ccH
wN2XXmW5QC4EDCm9o5xs7wHtAOUdSsxArmyo3bWZ+gj3dIpPHZqhOF9VYztV4B7DJFplwRDkK5SE
hDCJMob2w+lJkUk86FAAaOTOuMJSql8lvUvmDLVM0enqBBs5qJLosUoVMVG4rO30rTS7dnaraNpb
TsPFWJQl/VInR7jHWmz02PsMUwJ6gU0wVlZaIxDLjVPdcLzwKdeu4rI0D+znWhx1ZRbedZwRymVu
1YJ+I2kESG+HkZ7WFGe/qrqrthJVgdzF6EKnUzfy4B1uQbbr8qp+lEU13HHX0nfaqqVKk5lek6Nh
xXud6qA6IFb3jIUXBOyDwySzn2leqLlTj1WN73QU9hVnILi+iGGpyfdhBODZGgcTE4M2gKX1REP/
MAK+c9d1Y3orm1Tf6J6X5r0HfvRtwD9hzD55knM6i0k4Fo2enPmo05g2SSzPAGVJzaXaVtj9tCA2
bwoMESTKSyUKbl0KEwRboZc9K5XWY1vDWFGg+dcNy6mVxH5NZDSqCzuZ9Tl51A53fF9yzD4nGz6C
pGPrG9sTsEGR9NZCcIZjio27JFyVZR9tRWXOHo94GPEw0AR8Kdre6hB6Re0Tjq/q0QyqGKLEpI5v
/iAXzSLIsBJkSozNSKjjrR4VvebIOkKYi6YBBLPMOt96s+IyPRfaNNWsRmr73Oojcfeq53tbqY5B
R466uNXsot8FWDgRAJtReR3QMoFcgtKKfTWn0Q0ouvSDBsNQL6SuBvCqV/nwEOS2h58vm9AtVAJV
ulN0tfjV8iZwGgnB/DkmfJyX0I+lnZQn3RtiQcwcTZuxoe1SLGUwxCJ9mTYhLfysr/rbMWvN2y6a
v8w0koIPi0PrzaC0SXBej6AU2Ir3GkcX8j8wEDR5inJKoe3ogCnI9pEmgz8yLXJEwan3PfDmHvlg
VnrZa2yNKE0tw0AzGek5+sVYHqsRQkSuAOPKvGxcBJKZ/dJj7KiQxSuLHZPRyPQQW599iI5T8sUz
c0yTdD7sRyGFqG/wBIzaEq2tSb8mVjUeYligOelNNhFRGE4XhpV1kNU9z/rVJ3SZnDJRKk7tSiKf
6wU6NxdnS/5I6HgwEtFoafg+sKeoQDptFDNVhxWHZDD47k5hWcpdMSXGHsLHmHAddRW7eSWkpwIA
y7uNjp3NYB63O1YUCKJM1OkuKKvxaQJ8cmeicQcskw7hh1eVVbEkOqj5JZrGf2+7Ia65DVPWuJYv
hYC4Se/7GLmlKO47A+Jg4RksmZWq3fQwvoJFleVzGp5QggUGwO7ZNOzgoZW1JCLmw6fWXmdQlhay
1Rgqsw4d5pXRArhA+maLbQMbiJYc220a8WM5oeEgY6M/bwqlGNCy+ybLQ6izR7BJ9sWk2wCwWwJh
z8clIkOoOEmO6opvtwW+o9bZYLrVWHc3VDujORBUYnnuB3pWrigLbPidV+t8yLwMOG8sHFYrk7xk
TGswkmvSJFM5WWC7MhtOGJb5bnLC2ctmOLxLUhHVC0QqfTiz6aaad95H9KIiAJucLiQgd1F2hoZe
spoiAmkA0GlRXUJ6MloFCYtqRYYrs/FHoEMrPFnmIsAo23KC4WeZTZKCcyn9sdiGdi0uDVg0d1rk
9Zm4bZTSM9Q706dx6/YtsRXYEtrBQh8+NXpY7alBIGqGyY0eCzpt+2CWk3wWxAEmPEmuylcwBIOC
lkeu/W0HKpLFIU1KHY8xsgUZNTQWpQB7AaoeiwInGY3acK5FuLaXhtFIDVS6gPSZ1ByiXwZ+3oQF
GKUnudNRZjuEEvNHu5upbLhg5UsJKfa9JJdzAkox5vdgirSbqE4tfdEY84cqD174AJee4BnCO1CM
RtXwodqS+tZEGQudOiacgTRrqFEA1Rz1SeGMknjOqcBykihICRcq4j57kRpxf92I4LqRFNBGRRpU
iB+EETs+JsJgjddKexxaSYeVMJgEk2L1SbMFLMDZyliNAXyGEX8SFZs2yc58MzHKRyVqLXlrTxnw
7BztOjNgTQ8Lv5rCk3LUKsEJNK+vE3OHpsoh0rMa+XbBEU6KBGdCz4q2aZR59HknC+HDWYeZEq+Q
bqWwSK02mGW+td4nKj4FH8l9wqq3yAlebzh4BtZ5X/R2dQt1v82vIrr4lqtj2qS2iRalbs69ydLb
2yroB1REgxgwt00xdUCnsButxVlmT95FMWCc3VZj2lUhfvnMqneUjWokK4RJU3Be5KMmouuqweq9
F2D8+merNozkyi/6pvNWveoJc60FuOldpeX2LVuvryhs8tFi/xwyAPoS3wHJL9Vsk5rCPfoCC/ob
OaL2qjWFwvGyGYHzS24Dt41lknxsuUyJdp+6CgOPYQNFcztaxxxqmqzKu3DhB0jlseXSIAedZgtO
bW9Dy1/igwrZVaiODFdRrCyNfHGO0WKYHT+xVGHXneYjiIz/7D1Q5epSdL3OtFZm2bRU2h6nTqBG
2rQe25yN4wAcP2Z1EFQn9VAzOXxzFRnFmrAMRzy4Xc4p4Y7pMILII03a2OBQiNugI0pEzTGzOUOq
pu271XehSfVzRG9FUyJP39XOs0TlRkNqmBeoue3kQlbLiLtG0D0NpKjmRvwKzRpraCZ3UPZ4t8Oh
3A6WX/a3OvJbo6WaRiPgus002aRmpiY65hgFbgCyAXQabez0JHeHN6xbdXzf4KIh8TAwpgAKpl5G
d2S/qfnaE6VVXsSVroeHAb04wRPGIGwO53D3LwaEmZjcEvhOKV4jj2aACzM3V0eHST43hIv8ilQj
pyzxUm6QAkjiLKbXoi70lNrrY+pV3oGeT05myFALOwnXvl5F8XA2KvWgTMsGvYRvrfEONVKHQCz0
BcXjWOCppKjMgQk9uZDrBkoWug8mW2coiqTa9mYlWJQ7CalsjH09aOtpaZgpbel/elb/Jx74f6pG
a+Z/Fw/cVe0x2+f3P/Fvto/4l0zXyzRMC707okkAPv+tH9Ctf2m2oJmIeJZ/RLZpaP1bPyAQEFjU
BWxSn1D16zNL/d/yAaH9i3+G3tC//6XG38gHjpqNaBpsjQ7MTLudOz/aEdsnN5pO03rK91OayU91
MltbQNjdsl/De/HpzvyhoX/U8v5nLIXQH66YTcxxwjmUsFCEZSyWZmbWNJuN8LpTTWtF2axdtzQv
buIoR19cBdMJ2M9Rb/CfkRlTobGKmkA+6kBag0Biq8LKin3cd7kO6qvAW/jz5R130P4ZRXCBFhAc
Uz0GdSsdARnoIgRn/y68ajPICX1ZSbeFJgGEQ1PUrvOBZgVlFmRIehI/hBOc26H1TzCH/vhQP/2Q
o1ZeqrWNiHN+SKhbN1C7IRp0l/GpNLc/3lTQUBb/0XS0BF9boUxxoaFJiVh2vZ+jvde30jBoJ27q
7xb0p17gf9/U/xnl6NH17FQCq+el6RfyAmbxIr+UFuGa5Wat8EcKg/2KY4aDfW7BlnuP9H2RvnKY
P8fef/Z3EZHgOvlEaMbqNs8XYJfF5/y5Ya5pY997bSaW8On0FRXg5ApJA0JJMeR/J2mAyoAEhR4o
XVlL52M/6s1rovbR5TLPZ6nCISbLdyNNwBODiBlV9rnXOg9jmtgCeGM1mws8ajTLLXmCCN1YTir6
SA76/2DaqHk71pzeAy9ba10bBOsiFNqrQL08OarhiYJuEh1/6rscSzqgTDJlDL3vOeSwqfaKNSyl
Id7HXQkuk9qrrO30RIr9RQjTOgQQEkBu5kis6MjaVLO+qJIQxzMy9YSeTEZy2x5cJfgNOkQyLqyI
quzClBLVukxHbsxZFBf6Iiaq4sqapdq2vo1UjBlU52TqNsS7mxxu/UGBEmN2mgt2aLwz+wbYBK0A
zXIHTWqSTTj/cV3EYW1vgmooohvSzwvaBX0JBcoqS+TgiMzte8CdngfIhhMsxAxFx8076h3ABymU
ol8pZ3dOm32hPEEf9SQ+cGoWS6LZCPKU0kK6txTLyF2oBINb+VkdrRtNC6lpp5ZfryaCp9SFnFbo
IUv4NvN5lDqm7xlU6foxSkCGe4J6udKHVK3C5mxIk7Td+JMkXVK2ZQeGQ9h60/KhUHbEBrXlwm78
RiXG3QP+FCRKiK2zlaXLkOZ3uSZWBO9IbyTWmy1HOKbWpj1YF740cr22OYKdlISF+CAemuRFoBdq
l1XaTeMqCwfoIDFug4kjTpmRy1Fn0oyCU67VSqUhYBijdV0SLnSNr9rc0wgxXnU+kXyRJE1ysLuA
HUkf2BAuwlgUIH1HY+pcIY31RzCwpXHZZXGYqIYU32qhBf1trENIwCnbT3S6AtPiQKuUleJ0hZr8
Yvmk8tQrXfkUalmTLmqOWYA/JCtDSCxrvySsiVdoFyTP4XulzRoUAQyywvR9emuNnzxpdpYo8yaY
xD3EI8VHTH/2Etug98unjHyNaHdCAR8OfrVQzbbb9WORPUAHYhb3C9/fhUJQODTp6OxrSH6TI7Ia
0qQZSt0NbtTyra+LsMAg1w+U4kqp0uZTTvAwlYMXuamMvsGxQoi7jqZUyRVcG+rMQ2k1WxoTIXgc
ktz2aisSmjti7K+ELwbaOh3A2koFI+b6HEvvgL/aZ1RjK0oTiUmJFdKxzuIjI1UNx1SLF1LYyfsx
SFsSl6KqAJDlZxQ6oDvDrI550XeqVIXkNVGC3shSgutDg6hJFz5WxBvNhU6+yO2U0yl23GdaNqRd
8JpZu74knYmb2fTNojUT+dmwMxOmOMyTAvxloR1sr+O79OisfWBtNl6aaUTHYld5NEMklGiXecV4
xysFTs2HJu0iLOkHp+hHzCamVEaYShVuU4R74FAzhyhYUHgMKO5HPuoJ1+qlp6caG2FDNI9jZ6XY
fMdGd0PemEOaQZqDM1Ol75kILDJVIxHz3tLNBMg9ygUrSlaqxkYro/RCVxB+LCj5J/omVvm4MZwX
ZYw6HjQ+rA0TV+FY9XW6wOeGJTKESRYAnh3jdqFSknwGFU/DBltNdz0g5xrIZbHKd1mWgIgZQoU5
NUrKsOUknujbMOYo6SQBOu+VGZpTvIIxbGvLniRTeVkano4Yo0O84kgFH8K+iAqSu8I2H6kopkXp
uWpe69a5VxdVBUC9rMiJnLUXa22CR7xV4CLfI7tuwViDtr8JampRZB4KOVh4YSdgRilCT5ZBHlXT
ZQE0/HpCPKdCjlYS4ahZvQOeERVLXanNAcsD7vHZmaZju/DaMtrI41hCq8WCIDYa7DAYSHIDY9o3
tKJeADemhIdH2r7RTTARbonUuefIlsnG2sB0wzRYGRK48lQZurVq+zSiKKJ7/YKGHOxkREBBsxys
Nga/R+tucmqzkLFH4+OVqYKSmLWyYlq3yziU2xIfhwWENYZQPtZB0h+Mqghxv3i6Ki5QEwQ99mZE
lywEQWJtMg3vqiumQb8e1L4qFoU5CH0ZyDEi8ikL53CgnB+/SvVclS6UVtUraqo5yDUS46TLSKmK
O/aXvra0gq67khVZMpZ+HCXWEl4iapgcEbGMZHDWvcWzI2hBXZjUPUMmYmurQ9ekIevrCQ4oORDJ
ssgjtbmdTa69y8IpHvShHMwNBsvBPkiGxw0jWaEcVvP5fFjgNPR6h+9Lzzn3K7Qq0Bp5HZT7UEhL
yCpCdgAe0X1W7Ca6ZFqlO2xVhXGmjWq+kQt/ulHMIoQE2Hn6DaAY2mmVp2bsTMeycvW2sA00PoGu
869QkyraWlbXfxR1bILcSyPq9ynrOSdqksqatRkiFjhPEM9qCPvT2d/KtXEyzUz1AYl/shtj1Xhs
GvCQWymQ6pyZjPRDOtGa2JaiBp+khWYTryoAas+/9+j/d07lnMrR7X8/p96/Z+9T+568fFa6//5n
/n1Stf9lycYsPOQ4yPlsZq/+90nVFP8SmqkJDdHjrOD8dFJV9H8ZJsdX1JAabzNoi/9/UJVB16It
RQMPS9lCJYRo/EjX/pPOXcwb0f85COi6oXOGNlSEseyGEfkebVQJe+B8Df7OdVeX7ubSnf935TjL
s9VqvXAWznLBXzgbd+N+uk9/OLV+PeZ8H/doHw7QYyApavTcPL9X5Ncq2P/87599Aj9e2NERXCa3
IaXc67n3O4QQzttz6FyHzs53rgLn6vp9fXf+8fh2fvPzqL/V8z/cTuvo9DYxjetpx+18Lp37fe7c
ol5zHvmL1/ctjpX5r9/Xy6eHl6uL+6vty93Hzd3F2753TvwO+6vQ9dvttY7OqiryAFWff0fuPN7v
Uyd3nu8f7y9e33H9OI/89zl1Juf2dXc42z3fnvnO2cG5PjsczrZXh8N2cbXcrg9n68PhfP6z5fn5
8uL55mq7OL85XzzdXC1ubi52+8X5x8XN1fnevbj4OPH07Pnp/HQfj06EyC3josYgyO9/nW8lv//1
9fb92nduqTTw0w/vtyG/H7ctf5rPf1y/375zSbfD/IQf+H8+FM71U+B8vDxdfbw9vewD5/xlzx1/
uv7gju9vPu4/3thq8p/7/cc9agjncb/dPr28XXzcBM7+7cQ1/U42+umajs7cBUT0BEM2MsffT2D/
9nHxuksZ9vXw7juHK35y5myfzu9frl+uTpxI58/pp7Hnz/GTJL3pNbx+I/dTMjal8RDKz358TXtk
hn85uXz/82egz4/np+Hmj/PTcJaB9U1qGe7y+fJxf765fN49Xzw+rte3F5ePvrPcHrbL9fl2eTjs
DrvVbn7Dzvc3+4ub5dX5iStX51f9+LdQKDTwL2hMcL/rS59+i2Ehj1OiyIOB4butRW8iXYT9Vq44
n4Fv9Cnll2a6BND+PA0voSToTR+07kHTUqfTzqXpZYzvekyU7S0BJlc/36k/vef/lCKpoVEpPJql
JtRfAKkCz61lWs/6gx2S/CudDeONhcqpGfN1npx4D/84M34a87jCRLx3hv6AMZmeXslddA6h8/p6
/bK9fnm6vnq7kZ37t1Mf9LfZmHoIx0JbwdHFsvYNdk5ED5XIkkCPknYmgH0UdVba+3TJu+nXz/dU
mSfZz0/cRBenCQqGqg6u2zqGgxd6CHh6JEMAabOxCqicPvRT4tPQIJziPEwrleOT10RuGVtQlg3L
/hVl+BJPFNmOr/n3zzAUjQWc+pbQvs1hIpRt3EBuUjbTjT75TbQYqYzQy5nSu5+v+Xi+/z2WrVID
ZrdhsvX9+sE1smWWSFosF5V5+RtagyB+FC+d1quHom3CE1/V8fI9j6fLKk/VtrjNx0VnM0eSp6GM
cyGh6Tu71r0ldovkxNfxpztIYVmxZAxraErnq/706XYVMEkKsqZrglRyQVa8ZM3s7iaJe/3z/fvT
9UBZp8ZMuc42ju+f2QYYBHLwBRB+DSpKsEx6hNGLvxyFC7FI0KOGJxumcVx8rPWgMkncoXVVV+Ea
TTbKg74I/vZaKBzLNkYnypJiboV8vWs+Peg+MEw656VMUJSdUVYLbN/9+VrU4zneZBgFbzTQesVk
uKMlxbYTO6X+NrhYHggjjw+pZaIrbjZt651FZr1MpPQht2gbd+bCn4oN/ZKlVBorZWg3CvQzKGVL
fZhesIS5VIjBBHUEgQjlbohOuHC+vUdHP3X++5/eI6MG0qbT7XMBldvnQanYC2r51BZo3v3tRz8P
JWRCAtha67RFvg4lK57A8cJQIovyVWOJR2EF9KIjKJY/P4Bvr+w8ksajFnObi0ikryNxHk8TkYsB
cVmK31nXZBRuwjzxyn6bWBiFl5XTgY2z1hZHty73ILsNJbWW0OpMACBhv0r6Tr0yEKai+AGf9PNV
HY9HJ4nzDuYlmfMIFaF5Nf/0qLpAwEgEt+b6ZeRYTbapfG2l6v15Dn7w56G+vcHHYx3dwbCRcL0p
1egq2+pa37X32WX1aL9pYN2c5qG6iO7H6+kqeJk+wmv73FsS8nJiGv22OTn+CUd7wn4oE2xV/IT8
XtzIB3wcV/mHsfbPxb6H0XBtwTW7k68j6AZn9UbskMOdmGOPXyPw1UKQDWLjx8YVObdSP99wKdIL
uamb3lU6NH5KpA8PBOJWJ9Zk7Q/D4KlmPhAceskSPVqg/EJ4SmESE6UF6RmEh94dO+XRwuNC5Xi2
3KCziuEO3iHNWA+0CVr7zkyBAhce4TzW5Jhgmu3ycepXrU4CVHCRVP0m1Wo3lS5VapWKDFAA/Z6I
XuwAjghBtP2TojwN6HW84kwZx/Ukv6ncVVl6MEXiEMa9NCGpxOFb3hTUVpOVDp7pxHzwh+umCWzg
NaBLylx59IDzSLOTyeNy03yyX4fY157zNFn+/Cb/YRA2V5qg1maqJn/y9RlGikHqCnAKVxtTedVV
3R7Y5XD+nwzCwk+kiaEzLXwdBKJghTak7l0weWhXYzoBCVLu/+BSuF+zyZ+3BVrH11EMu9c9U416
OLe12OKsHGlWtdaJWWZeAj/vEHnpLUUxmGIs9kzq8ZkAXrGhBGXXu0Mct04D0uXGpjF2OZArsc79
UCzicVBPJGzPU/+3QSnnc/9kvgH96AZ6fponkOV7t6ut/NzEu1ES84lKP5EALdYlxjaFrAw38Vrl
799CS6ETiX1z3hvLR1sCXaRSlsYZd1UXsLoryXORtKgnZrM/vYbMJSgfuEi69UfPTpCcLk+V1JFo
4purSE/ac4UF/kSQtnK8RMwPT5trYxi6Yc8f11ikBN9qXqe9i01V0OagZVmOqn/d9aN1Hnsjjax4
SFe1QVY4xU9lWfd5/WQPyUbresHr1JtOlKS3RW8u6dydiN1W5gnz+DEbhsHemN2xquhHd8FXW3go
rJauQq8Z7FBTZa+VYZm7xI4FbqLYOxhGl20mReBtzBS/3tcD1DYE46kJ35hm6MvPX+68Rh/9Ilu1
dT4mdreCT5e//2lNBdJlQLVsWxd2DJjCUaBKg7a0Str+1Od7aqj5738aKlDsfkbatG6LGhDoM8GI
6J5HQUU89+ruxGQxLxpfL4wSqIlf3OZ9YONwtHbpheVjq+patwstMJQeloiGUMVNZ9DCghMbbich
b6BEH+hsDIu/vKuKTPLmXNll8WRHf3RXieWoLBJBiIumUe2TdpnMbXCzS9R1HySVcuJav731fFWq
jPwF7InCmetoAZXJNhIJLTV3jMpdIjWPhaCT55njM21j+cR88W2qIkCcdjvqKf7IBHn0DksoUeHD
mzFiaLNZyiPs3ayd2jOjqbtDDd2d5axP1iRfW6uf7+q3mfn3yPO2iNsro9L4+gIlkt12VW3HrjHS
5FSlYlu1hb/Ag/ZMsssmyzP/xHP8NmsxIht2kz3JrNU4XqFDUQ8U2Y3YhR2HitWMaZEkYPl/vq75
d396VY35rDwLpfgEIdeImZ3z+cNI6RWhPZ3oW7HFEtvUCpP6MDD1l7uRWAvpxK7u+3AEI8PU4BEi
aCO8/etwmV74YJWq1DWLov4VAh5e0+Sjs042lTgxvRzdQC4NRg7lgFlPAwj3eNrvOH54BGqnbtOE
yt6LCu82nNLi7x7T71HIOMPUBdwFQc3RDfQmus4F2SSuIFZsPSlB9FKRyHlijf5233gTrPkzsxlI
Zk75et8QuvpGPnHfQEOBqU1FnT2A/C2SVVuV9YmH9O3GCfYfJlokU6MFQzf462Al0EJkQiikxRTZ
5Mli0KQF6p1YlY/PGAaNJ/s3XUhhUfoOChkhhCVlxzAhhSPrzCw0qmIwAUAmWpWeaHsZ/B7akKwc
J2NX9FX2NBWEwTql3o7RMlEyCJtqCCD2Oa2S6hX4fBa9W5lUXeaAC/tlAFm/x+IVoCVwS/Inuk03
qbUFRDS29z9/R0fT4D8XM59E4QhxlDCOXmxjtMtulKoEz4Cu7EE+WsAgJjXylkAqig+FZUf/u40v
QyoK3AzOSFihFU6EXx9TI1k4HfUsdVXdKpd9hCAcJFx+4v1WBP+aLzMEwxgKZUJwUGzhrXlO/rR0
xoAOvc4mBaAcwHWDtPaviGknIqQrp3Olt4qbMsFChwjdX9XtEGDDrAdHIdZjbZa1v8F9qzz8fLO/
v6DzJpndvgaOhE3X0ZqTWo0WphFUcBuJ/yaEmbHCfyxOXPkfR6H6Df+Ft1O35hvz6cIxHIRpWjJK
VOnhjRUEwXUfQYz++2th9pirGBrl2GMylFSDFcdwn0BoVsFXtlK7BqGd/QfvCjtsFdgLnzTq5K/X
Ege5LiWFnbC97kiGGXrVRbMy/ifXwpVQYWIg7XjJmsiBLNk+Ju7gKclHDtJqSVBIEJ8Y5mgt/v3i
E7Gp8WRsxNLK0ZTLglmTEscwmLqlPc55ULrhhHKjCZo1tb/4zAwhbP78nL7PwIrCGkmdgH3dfED7
egensPFzJPmJi8mY2Ol4kDdaDIccaVV6+/NQ3188YkrZPLLR4Sopl34dKkZ6oas2tHPKqJyIlIwg
rWhK4sL9eZzvl8S7YFCtY1etUTY/mkDIbtIQo1GBzWBAPhY9u//SqetQNZa23qji/efhvj82lWYX
mAJBFVIgav96Wfj3jJrVmuFyUKAVswRm/34ELlmQwbaOCQ7YyDza9d8OO6+dLGkm5zKDJe3rsBFB
KMgNE2DVMvGKS0MheHmtlzM7t62gaSjMWZHrp2l1orp7dArgNWXmtHgbSRTk5v5e/z7PH5XSQTAJ
JGbK3rsIcjM9i02fxKZhHIH7YNOWkli6Qo4FFYesyhPX/f3pzsPDrGLyold0XLG0I9AJ1LFgCFTd
1G8JTad6BR5Gyl3iR6xTobDfF0AqSTIkViCISO6PT79ISaoBNrm3MJHkdo5qT0G6go4SYZ5KBYXn
QrU65cQb/P1LYVDgUQYL4Xy0P1oIANrlqWZ43oJoR2mJwQfhZhQNJ0b5dic1XltQPTQv5nlNmf/+
pwfpt4Omt1CbF1iY5XWbRvcJXb4NnI7wxMz27Xp4TwheNqlE0sWiOfZ1JOm/qDuz3bp1LV2/ykbd
a0MN1QFVBdTUbN3HbewbIbEd9T1FNU9fn7JXnRXP+Ngn566wrhaSmBZFkYNj/OP7cY1v2zj08D2K
461H4zL+S9nwyfP89iEuoyCUZWESuRL2vx0liqoGrAoQEjU05bUJ9OmpIZh4NCAXL8gRuroR+Di3
H3+Hv80io3LCkWpc6oCESG9HpUHBR+9rekEWjuVJiRx51Skj+zIAZ95+PNSyk7wJWZg8igNQzbiu
kXk8WhZOYvpiRpsYxKbb3nMbGdUXp8+1ZFqlmaVH51xlwdHKVEbYC1kKm9JP4vV3XiQXVbhm3pJT
/i3ZosuJn9orOwBe133tcII4hS9RJn8aonAQ/TrM0XrJ0HOCkWmxEovK4XpQokZrmnfFn24lyzBE
QpwTFFx+Q/rJuRurNEafP8IK/WEVNu228eRfjwLs2Mev7rdthKHIFhu2uwRduv/btyZAjWl02mIO
FkagjnLrSVaW/BICqnNWms9+8vGI76zL5WRgdbJWlvzn23WZd6KlnAg2yBqIirTaKrEXhAx9XzWe
+PbxWO8tC/YSG8kH/xHtvR1rgp1eVB7Wb3Ha1yd9plXnpkjyT77v957I51lYexRDqR6/HYWW1bLQ
uIaDtNOzZqMJzS82EZl3He1v5H6WxP39lbHOcQEnjSvwILeODthGuKD3y0YEOUROoyv77eBFiHrR
gVsjzad/OoWMxnimQXGRnO7R60Kq3JvI5kUwzFihnY20vBe7RB/19JOV+PsuyUAwTH32cq4/x/lS
UYAkmqNaBJTjxNZX1nQ35HVzLUhYHJx50h6s2veuP366318dg9pLJoELB15bRwukIH+gSlDZxAxW
hhFEiivnyjVr5MX2rEG/+PPhHDjCP18gN6mjPXmExDFHxKDQ4h11CukKG4JyNC7dQhSbj4f6fekb
5tIFaPhLpp9I+u2iNJIaEpycBLQANWxrsxxoX27+fKd6O8rR0o/IZMc5Bs1BgQX0tFZ2A8Os0bA7
aXpT23/8SO+9LE4XnoXgmX3+aPcl9pjMyVQiwBKHntxUtu51RP8BXBLPlp/M37uDEe24XAugMh8r
J+cEyJrZ82QxtL+tkLm+0WloOjNpqPlku3/ng4bgS20QtCCJ3aUd9dd4Zw4nvONShjLcvvsSzxby
HS/T8TvNJ1zXy+KPD0uUCWiRiK/Q0ohjBG7vq9ZKqk5gLibhmBR6tPfdovpkV3xnAXIR4Dv2fHR+
bPZvn6oz/LoakLsHSSJoQElz81D0afrl4zXx7igU01C6UHLyj6OcMZZm5btsT4WLdW7WYVFhDPP0
yWJ4bxTiCi70RL0LPPjts+ht342Um0VAy0WnTkfXwzEY80Ttk3He2QPB3zJZbIFIhH4q2n6JfFur
iiIc5EVQYqYHVcHY2gpQSbkorDqA3avCaD55Te+s84W4S0y/sMd5xLePhu9jY9MFJ4Ias9+NVoYU
xYR2m5QYg378qt4biV2WD5g0JIKko5Fom0jHhBx8ENFpU2xHHyAUfsEC38m585LHj0d775X9OtrR
Vgv9eU6HUViBrXkVxa4swYOHdsD/j1Fg2BOlIdtEIvN29vTWqfx+wgnZyFNzO1KsPs2btPvk2Hjn
WZb1AFuPRUGkdryX06qZQ++0Ahy1c3gFgzihIGZ8cgC/sw0xis9A+hIqHWf5LC2CoKAYxfDN6SCM
ul/X+Dzch1Zln8edKj/po373qbhI0qxOczypgrdzVzqZQ3vS8lTahCWyF8U084yf9eC+NwoN+GSu
KEYTdx6N0kOxiVEhsw5G1zwoCGsYxnnZ+o/XAalasoo/sw/CPVoH6ZimE3g3K8D5EesoTTMPrZPE
n8zYO18Qo7iLHQHpZ5Dfb2csbls3pIJrBdiXpXeRnnr9rp2SPL7LBU2Fn6y699bDr6MdbXrsp3MH
SRivSxm5LyiG6k3v4DOUNR3CKBrX1CeT+Ps1kn2cs50MA23gXP/fPp4JIgkPcz7Z2su0dVp4zllZ
FBHcoKHa4IXmg+Moxkqt23SQ5ubjN/jO1kufvbm0oLP9+sfrJBs6zWtSntZtBzfcznYUI2ccKgum
Fq2GAMJpW/dXmlt71ScT/d4SJe1I7xq7IhK7o8XDPT2WaWtawexAMBsh+s1Ad5I/FO6A+2Z6qQLa
7L7IAMyjXQTP1la00DRRSRigUEukCZ0HG+3jeXz3YX4ZZfnzX44wj2a1zElmi97qqj8hkRPuEw9c
3sejvPclEAPSU4WYHInJ0VKhI7rV0LIg5dZohg6g4LoCpW6jvy5Ms/6T0d5bG+h0KUNzUeZ6dXRy
JZBsbaDZyx5i+Rj08LroGR3882iosTV0/Es16NEnVUGKS0cCdjjxOAiQb6cHjPo7m8vbuZRcR8w5
WxiCVSNvayNshr20EnmGctzCu7C24W2UZqc9WmWVn+uYFSM0mWoPdvScutvMJ3KAtCaT6yiFswvv
m75YXMYFPj6t7Q1Bb0XFTQbV2oKxWdG2KZ0WMw4SpbIOaOWPb6CRVjbQIFmdejVNy0GEGQ+8Dcex
qSJro3lnNnb3WMBSwHotAsMZ9LIyt5E7h4ju6cR/Fvzj86wWQJszy13w97xQGEBRDQw2612pcLit
plvs0YxDGy9a4sqOqhMdnverr/m40RdWKHdZE6ZnWGdGFLGt0I+CuLPTS5TUCy+rGfJ9qw1ZtJGN
7nyvBLXOVd+jVFjJLqvOaN9t6E5PGs3dYgxr0kabptFjE+qcc3bU8Uydnlqnk6NP+QkYCo9CKcR+
WlantHrIYkV6xEnD/paSS/bYA5fPAacip1pFWHNf91WdTvSWkMlY4QGQwMP3OnrVTaeatsY8di+R
oVXpyh667Nb3cms6lICgH1ptLr+4sy+yVZFo4lZZFeSxLpfJaV8DtAtSYP3g+Ojx3+fRnGElb2A1
SXMwHOAVFE/tCsuWFMw9ecRAxpXX09WMu1PgouEEkOAZcw4mQRvO584pmp2LczpMztwa5tUwRrBT
wFQNe82swVZ7sbCGTeTEyeNkOPEjjq3YTLfdaNoHLfPY8nvEvq8dsv8z0r9M2tS11bluN2OLD/kc
neFvK4uNlbretxTKngkml4xBIBdyTZB3CY3rUuTyu1sPcKyKJBMPgLbgF0+dfY59pPPUION0TytV
x8OqV25zlZn9YK4KHwzfCiBGdx2FeIMHpgibNDChwoyb2XHxqqKNfMb8e1KFt1FdbR3sZI6JMUm/
IxzVLRJ3UcZggZV51qGjt/l7Zo75lT+o6qWPc/8Bdkw6BjMqg9OobosnoxbdA7Ix7S5pDPFM1g8e
KQRaLw0csrnNxnUVILtEkGNyEiWmDehdYLZQNq0xKGMFgNWfBweUmmXcenJSNh37vrzqVFK7Abkr
TPJwnOsoysROfmqxgH7EEEPC9Rhpnb5yhhDrMSezohvFDehWTf70VfP0Hhxs12PcTrP1ANZNeABu
Y7cxN+aU2sVWgOFKtxU5JMDTKsaxlxN32E6z1u0I77SBnqbMLUnC9WA6ByHm+yJXzWlEvSbZaFYt
XiZXVWngGqOb7R1fNZvWGgF8tSSLBFnrcAI8G7U0Tcf+3J/oFGwfqNfO9rZUlnbewBp50nAelgdu
TuWpDnESGCb4gC+J5+Vi24UyOmRzA5cc3duCtAX5kG01pOzqMJjcuLdzN+fnnavs19zxxmunKWcH
Dq9qAdIwBTBUCtnqGCLM+a3WePG9Bm7p0hw60CkRVLkI5XghnUDmifc0G2NzUaR8j6Rsi8jfINCr
7G0BdfpEWePoBnWnTf4msUw2KssdXZgLTkjTPwzwMl0blOvoc+GeztzZyv5Otmpo4f7N4z2HkOPu
+m5ScPUNYKpbQzNtYC5QLMvt6GXplTnFng4c0bZve0NhBlhbU4zThWz7i24uIF8rIGVZUJtuJIIM
Ojk2oHz0RjBAuwc3UTSGvvYa2Z66+NG/JBJU3wqPPfnYd113NVt19KXCbfrJpNT1Y3bShl0Dbxhq
3EaRr1k4GYjBHD5okIiwfE0SQq1VW815fNnodGVhPDlNN2lRIH6WdRo9Y+NX/KhZWtN6JGxSe2Na
wDIjvD2eW6p7U/a4K9iAP1ZpN6a3oumcbyS4mmRr9cVwgdTV+BGORXkJGB37VG+aqm9Dw0e96rPO
+u7jezjue+o6AN+HLH+K82bQUXL7izkllaZ1YjVVcSKTpH+2QpFmAL+18Ttq+VHf+sz3uY3zdMjU
Faxah56nrVNwydmEI94NKyPSoOJ6mj9kO7NI1Jc4DbUviAK1b5M+DxdL1edpqELFGQEh9L6Ea9Gj
40t6hC5g6iwsaEcUCLE9IpKB94DULcfz/cQqi/6ZZIO8HcaexbbQU290/FKe49jiRMAQpeUDzY3m
W+Soia0xDTlJbKMwOZpLPPdoYorLQOm4BAZUacJ7gJh+qZ/CROAc3kmZFV8sXYYF9MfOAm895nUa
ZKmfXbWiky/KKsPDOMruGeRuCGS75MWx3li8oGMgHHCwOd/9GLgM27cBK1pZ6WOdO3W7tTiJysCN
CDa1sXWe/DzLFb6ENWgLqxc1Ea+lqScjS/D7GzXd2fBdwfhGbpufZS7+86vYHYDvTNXQMjtAXT1y
cll2l4GjqOFUa5CyQwTqQLwbdj6wHZjEYtfpDsBs+E1X9hxmMTYn48grbUGincCVbWy4m3U5r6el
z2U7OxFUcg8ciFrNmcGofqLMeCucGngE+7t9H3qzPe0dwB83+Pf4WKxqcQUHmja8mRZXOMqrcAgj
C0h1p56A7vAUrRdX1a5BZNuBRhj9ik1XeA9dF3osgyj2W3C5+DusBC1aKUakqsAolngElErj93dj
NrsvHbLEdq1FXMaYls4fAy4p3nM+lOZD04x44KopfaIY215qWJw9j0NVP2uxAeOGyh80a3o9Q4PG
Uz89b0ot7AO4I5m2gvcZX4QiIQQyzR5kSYiLor81EyeFOo43z21WxaO+Vq1WQ0jGhxPOr6i0773M
ze+1xGVk3WUtGQi9GT02nVw86DS1YSAp83DaORneBoGNkyL9O3k2knoJiSs9TOb45HnaQcnk2fQz
4eJv3GTaNlNVVT365CeTNd8CysUUgW2NaY5DNe9gV6FmXmVRTpkbG5I2PS1iY0oXAjYLRExeiO24
Vlf3yFTnbJ2RBMJsW8IqR+SOGO7MDask3I9qdvr1MFWVt0K9A9VzNkrrIVW23m81MVfRup1x9Lga
PGsUAQ1v+dDgdpr42U6hcxDrcaDrgwiNrdSl7tLl9gn1844Hz1M9Pe1xXYUqC3sqxYQtwdQZuxqg
ytpGDLJ0v45NEd262dgOASKFNovWVd060QElkTbfe1rbOJcSmd58qMtmzk/cMp8BMic9EUaQELrn
pxr+OyBB+krGu1HpU/YltmL8yFNMv9eRpWv6CbYYkXliF3YmX0RMoKlW8GOAbxVcDnJwIkU/kfuT
+AYMmHrR8oIUzQ83GgTXaB2rWiV4dtLB/RjR4BmOe+RMDW4Zwgon/wS9edGdtQZeOQFbiuhvcmKc
/nRU8STgp3JW6qvEyc12w8+20u1URYN/Nxc53RWDrTx/jz+eRRmJsCcMBpRw6U1VR21x5w1mxls1
XD2LHtzeG0HDuImnf01LwGI63wq28xygNtcG/qbtHTrRKGytsU/QuRYgkV9ldYFRjMVZagSOCe8T
x+Ki0MknULjdJi5H5g4U/ZDdGg0v7qyfi9g5AWrTql1aSUyCpyZx1Z2BOdN8BfXVMepDBECaDpSB
Ft7EXUWlG6tXLwzxskiTeii3jaUVOv1+2Lzcu2aX5JfIeym2uG3U2/Paqe1QPyFhbPlb1WMd/yRr
JJIFcRFXF6xrgf3FAZYq7X01ANrdRD0q2FsvsrSe3YMKMMCdUIw3ifJr0azGSGnsCFFVfe16eMVE
CrGRba1wbon2HHu5lIGuZxrqMWJgXl9yqOseNvDKd0Oo3wYRRndR66Xi+9FNG09lVUEHO5UhefYf
5CBIAcLTtcxvGNi03nnlFFJd115uWzvZJjh6j1HXqHsKh+4SAgxFPj1MhlQYO7luH7aXWFAjjMFp
I62gA+Vxy7XPTyr5omdeRrgmUYOStbdjzHZpVQlAp+YHwLdqPpipZpucW0ZXTOtYa8p8m8R4y5z5
XZyQ+BpSV10Z+li1xE6if3QV3bSXVoteZGW1rd6/0MdrlxvPVuphTE22ac8dRLMWXgs+O8pn/xop
llFurCnBzop0hYg3cJqHctc3sWFGwItcbhW+sFt9O4/tCO94kX9iG9uGTU1Y18zK/YF7rxFejB3+
Vls1zdYdGN8ELhKR/bTtZZZE15BxXWst8b7STpF+0OWrF5ZerHxNpCN9OKkybyUvsdxCyypwWQrT
EmsMPxfO3m2iwQLkI6Vb7eZmpDt/6nA8wNWnk8V5luIjd87VlnDCToZy3Duj27fnHOVhfjlmEPVu
eSGF+dBGpoqos4eZ91zrnplsfdokkkPUZwv6yhosbSuHtv4R2mP31XDnGQ8rre3dA+4pUbHSI9NO
9yoaomvfj7tiFQkUckGjW0MOcq7JqiCpF0/vHvHFCbpHC3eCoucmRbFJM64gkk/g5c2Ra2uNDws7
TjmEzrp3CJAWyH/vb2Vr1Je5rPhixxROVBNU46S+j1NW+lewy7rwe8J2HZ+k3Cq9U+h3XgY8m4TG
aZLqU3kWW51pXyh+4/lCE+YwnBcwtbh5+nnbl5jwxZDFREx70r7WR9Z9N9TCgQxnu2nLmKPlEtfN
UXFv97FWP81pM74m42Db5b4MGeca9PgUBnR6GMUG/xH9xPXamQ2L+Meb7nocgqHER7qVRftE+vh7
OHpe3JPtrtzN2OvhlahL7ulJX4abvk7pTmam0h8Rn5K/AWPvWdsYyBmuODH2Emse3TvNyb/KU7/V
ubrnCMlPQrLAPp49dn/m2C0gK4ktV7lpbJhrK1Td5g85GBXwtbDnROiYyGcb+wMuYZ07XqUuTRx8
NTkuYJWTYTGWdVUUb/l5NHiYWmR/5Xpbzbu5H/M7bBrjeVNAWCsCSIodbElbirMpjSprU6nK7HYd
/cIGwEgs2HadxkeDvtw1402rMvfH3KY7/Maretc7tTqr+sW8uvbj/olDuRhWszFAP57IomirMUuz
U7dMgHT3HLjDJsEJcmM0Sv9udUlp7qt0+b5bHbsPrmeun2zR/03rJBzcW+QXZBDouw6vZZyTq4vt
wWyDtJnUszMYzsvoRmWOY8M4X9eymMiv6UZz7ra4cQf+bNoPsk17m6syfSfNWBhzILHv+gZAEKO8
JlGjt+M+WdYXrabXcPkWbQLGS3kyvbhuR2PXYojh4Cjm2Nk3ey7sM9MPMa/zR6ysN7aeqhuyI42x
EcDGbnLPmsW6MOdkDAZKIPfQ+8C0lQNdbOuB3o1HHBeAbTuDaM1gSrKuWRlWrf9oxhKLhdGgnh9M
gy7nfaoZlCS1Nq1feXE5wLRJq1QAkSJ68uB1khQQ7YCxlS/Sr0aCSVPgmpJDM/Lr8qnCFNHa1kqb
8PdxlPY4lDNeE7AoM8PYSxtVxmayIqKPlAtiH3RdaQBtHJXBFI+doLpbVvV310qrYh1qYbzx+7F4
7cwEhYOq+q+QX3s3QNGk8QtbGkF5zHXhDnzDkK082KFi3WFxDrhsdJJbPWnDeCUlOorAnNSPuCS5
g5dXNtc7P43ES2vhn0hhohgurXAE/ugQFZO59CSOICQi+9NJ2MaLZqf9iE+M298aAz0HYzZZxBVk
3t193uv+HNh9URs4Sw5xufZh376UMnOhrVdt8rWU5I8WJzaa2LRUn0vOYDFVGzj96jH0MgMX5ZVP
nCGgIWaeon04N93T2WqtGl+fKIXzYsHBw3o+lVx+C796HE2jBZIWUpQMqLhH3M0sqbiQFoUzr9tB
Y5c1Rk9vqQNEnskGO9gkMttpaAN67xMHk4EpBADfoJdSofCLVRanGtcgJO5XBEE1hpFeSE6foLDD
WGZkZFEVEfgZj/MaHBvo+LWURpQdMmjR3gqrytTZgJBMfmiABe3A9lL765hhNbkOix6rPJEBi1/3
lUFyuGlUG18oFSbZJmRLG84TLwdmKXGUwaSrrU3irayuz4gRMXSIof0b+Kp384OwsA/eulPbqyBh
0+OCKfsGtCD0Am/JLLmvEUT9OEBXWph730bNdyparLg2SVR137DhwcPEVQt0VgoJ0rqUVgeHD0nI
QCc2RmRBTJaFbIwt8ptaz6fiQtNiL9uYsZ88sRjzKfA4ao21w4Voh+NM2h9Ug6XDxiPJX7JxEDtg
k2JE5tqt6iLaYfBXzxuMSsJ222MYzFVHd0v8OeVYd6vUavDtI6Wu2IpKn3RFP7ZVTORaGRd+W5j6
qolkK1YAz/IRdrwhyo0Gl1OuXV/i8VjhMtfutbAU/gG8HxZ9iQTgXcQkqda+F0XXAwWaG78oTkhB
NfWaHy9AyCQAIjFfamGdit6ezLWujKLd1KavprWJbxkgyUaocO1ls6NvlD0lPwrV4CY4jrMVH3JI
EpGz5paixhvYfF2/WFMuKaPOci8QfHEzcZDTvWLQkHPHJ0w8rRfn2p010/KCXRsR41paprqWvWvd
8Xm0MmgRv51lbWXAdtXy/gL6DTkMrcgU4g9N31Q48kRryLd8PmS87lJMxEzWgqc/hjTmJxsf8wm4
IRaif5C/GGvsEmPkX49pudRU55QsuFG5EGTbOMFl28tD0rpkSrSbNi2SiMO90p+NMFmsFcjKxId5
kPm4S6h8eCtTlfXlWJIBOEcQpffcFPoJEpep/NN0hhN0WgwE4gEXX73c19IuomAqK/aqyOu8Owwu
NI6/ermbzvTDyOiaokZcXLXcMi4SiMTx2oW5fG7jXfNcY2WK7axsFo+6Zr61KWbiTguq0yCvluSg
QhXyCmMUC+rJjsGc9vBssr4t91iH2QkHGpNMPmnqLse+ny0cJiaCImDu2WkLpRSzEM8h3KXUfMLO
OX9tbNAVK1Rt6DcwuBnUjnSqtpfj4oBTjX5L0kqDTPuv7pM/4jBe1q/ljWxfX+X5t/rfl3/6XNVT
m0Sx/M+3/wsn8K+fvP4mv735nw0bqpy+9K/tdE1SP+ef/suCffmb/69/+I/Xnz/ldqpf/+PfniEC
yeWnRUlV/kpLXLQu/3fA4n8VWEI+fyv/cfOtqL4d/7u/IIv4yv/TQOaJmgCQ4YKi/z+QRdpYYf5T
1RVLT4RLl8DfdgAGf0RRT/dR5tG38LPV5H/sAAzxT8RzS/8EAmzUljQC/s8UXP1LAf0RZfGoog4J
fOkmtJAnMwp9GUf1+1bStCZs5d6YM34aERUWykGT3GT4Oh5C7n2HX+bor/H/UfbFVUUzQfcf//YT
4fWLMBvaGf2StMgjt3EWoNFRyRdvLL8p5krd4l5ihdSzyISvWgP7lpnqwdobhHlmc2ZudXLB+8oX
0a6jybdcGyzfkzRUuOH1iU0hnLP0YCXW9FrW/SM+OREyScMQ162Y8idriro9xO78IcSTk+spBj6H
KVXpNwyAIz3w/XQ8Ke2SJEAqvG6nN7O5qUm5/Jnm5+fjUhW2Bbc/GyXLkeTMMMMiJO0vb2MhgUlr
Y7Kjruh+IlM4qgYvCLlFzo/ozKZHgZL626qsL/W8tbAJui1xmbkgYjAOLlfTdehKSgZUNavTHqru
J0qjn9qvt+/yZ/HZRBUOF+e3kjcylmrEd6+4bRt0YWbSu+tckqwU1BFWtm1isYUxVODI+Kx0x2fM
Hsfbj5fTMSjn55M7dNnoEAQAKftH9WgdA5lWYMF7yyFrXkQN8Cr6Lv0VxmIXlcsjRxa3gxrjsW2s
z1/0uOsP/sDC0zNqD1lnmxuZacPOydvsMRMkCbTa1HZ4QssTU/0QLazhaW7bc3yP/rCfjKaDRZuN
RttCP0MH59HaiObesnIabW9S/cExo6DSTjBP/mRpHH/gyyCIwRgAugIYtqOloUi8aIuR3I2DLbST
vMqi3vHV78b0/uer+KMd/jx5hm9R/ZBvt/Of+9Pfe/3/tnPA/PAcWL22Rf/y5gBY/sFfB4AjoOK6
yECRMpJMcxbk4V+UXf4ImQgyXuSoglrr8kd/+cFY5j9pzKHz30aR7Zk/z4a/9n/+CIkshwPXGvhy
gi/iT7b/o53DpimOFgHykh4MAAed09udo4FE69RU/LajkR1iO9vVSFUG2qkEMasJhca+hkCwVtl0
EXnZnp1sxy9FXU5hcW2cp262qzQ8aKd7NWeB0TUBPloBlm1ENd0+pNPa07STOqIr2noR8glh7Gps
+j09xA911t71fbkNyW0gbdobmM2XAyKBajvW81riQ6fhrRClchfL+CGCqDQ6mINVFHiIt7D9XGmO
tSMXc5YdUsvft85QrDxnCHwUGSsis0UTlt4C9Poa+up6xtZiSLRN5stTB0d1DHNlkZFAIF4c2j/7
7n6b2KNzDpmQcoqwa7eyqU5qXBMH50r06UY19ifbsOAV/bIL/zbS8ue/yJvqps7iseYV+uaVZj4q
4xOqzU/B8tsBUBiDHYJGQX4G4f7bARqXWjLco3brRecJTRaFdwOzPjNCon/MIG8jswr8esA+I7uo
41OrKrYAv9dpekkfeNAu2os6W7WLFaVmrx310KMU0o37kYUTY4rZ4ReMfdoqlQDN+Vmymc64eayo
5qxc64s2YbVB2T8lbiVo3kx1tekoJ/Uiov5PLKtlwDcyPBgynH5OaGz7RIX6swH7twlYxNbLd4zy
adljf5lhxNGIHAfVbim/8BtzxDynSwzRP/SV2mekNzApEy4XDrzVSiYlN8NtyK/38WF3tJXzonkP
v/waR1t5Ac3TmSLeQ0p92fHxasaSzMA4naP2kzW1yMc+euIjoWVVC+Vj6862QDqcPpxVSMSl9M+e
aNkY3xnH4XSCDbrEoG9n1o/bGgAIM9uZt3FtH1I9XOWA0DROKfwyWv/MWbJr4oQ8/fWsXVSV2pAl
MKl9z5Ryy1oHl8rN+/tSMP94the93u9T8PevdnQ6C0AGqkv7dgtahPSVS6EQn89+KblGG07VnXLo
N1XR9cfDvv+S/x72aEP2tXEKa8VLbpwc22WQ0ibeRrXa5uFn/bq/bxzLevp7qKMtCqdG8vA9Q00j
WQ3s5KPi6eOH+WyEo50j7vHE9ltGGKan1r3t+k+2pvcniw4Bm6ew4Fq+XT70X3PTdtlke+NSTs+9
y+qIbLwRnj9+jnc/B4uOBN8GSCiOmy0wJ/DxSmacJl9cE3YkYfX55uMx4EK9t+LATACXpGncMo6+
786O4A4VrLiizdjhaJGaFnmgdzBnfS0zaoZeiOcCCYJi2CbOaWfrXORJILrW/UhKkDv9D9NOLpOh
X/we0kULeacQxKwcHHcpSfFXcZ2h+1btNXxIivEuzWAY5OWWiiDSsPhSy6EW9tkGctlOr18iOWx1
ij69P19I91lvXjTBv3frE63WTwxSfKToPWqHNsk1gSvPjE7rpRN3RoXD+0FiIJEK8EWzf1B4lJcu
X3fDV6PBlEnKbTRjmInl52quD+E4BjE83ZC0VzvfN5pxYql0jwBrL4ddXZMY6vILs3zVTxKj+p60
7g9bqHvHnm/IZF5LdyfNCyx7vvS5+4MSEaVAFBlGuwlT/QalJFWA+FQycV1M9rXikoLtRNL7CLZ0
Envu2hmuWrxOteGpzWwUDNbOHuwdiT2c4/Bbii5MkikskatCZhdZZ55lzUtPCDHv3S+yec7mXcjZ
uDzCUNrbEFOgSUOC+a10nqP5qRcPbeZzOH2zk+IqHElGT/1ajP46wxR7rts1nUkb6WOYCgJn6NLz
GYOmflyIXXdD02wpm504Ppohb0WOD3lxep5Ow9aU1dmyXLTkpUnoYNHTnSvia17P2uPM7DkpiolM
ZGWfTbH54vXjVnjhDSpL6qm6S33TyM4guJ5XQlDzi/AaUgMO3sO+d7vd2NyEMRb202lhduu6STa9
OQSm7pziY4V1GFl5Z68X9mpYjgfynimaS7eikda0V9R1EWlprI3vWpGuJwByAie35mXkLyUFDs3l
tPa+S1/bOBEVHES1jRQHNzqF3UM6PD6k6TfLSgnO9C1zXpKLVPJc6P+KCHInSLV+D04haMkELh47
RW1tCmoLUvkody/xil0Th/hTt+4I+2T/fSk1Ub7zzYuKFlX9SqfZfW60IO3iayraW7A+67Eu1mi0
vlJB4PTDkxxhwZwV6wp9I1ZeW5P245ASZB6a536sKLabW7vKL1pXfMv09CkR82XpVBfVPFx3g3dW
EMriSmWE0QmEBKp18U72z73wV7j63ltazi39TjXELnEdRNV3Ob0OIg50VMtiTPdgmQmEJvzpO3I0
JT41c5Bzx46v+gSL5PTFCMXKkpyHhgEzEEtUyYU72onBYR7qnUHFgFL6xQioxMiqlTkFdK6uU2Qm
eTyf1TmmzqY8LRoq22Z9PkblU81P601z41WXOODwG6xSA+JtJC+rrGMeho2HYhpS4DbRYqBv97nN
3aEp9r1WsCDtbVY/Ifm+Aie9iR2xrQZ6BqM6kDI997wb7Ok3oU7DOg6tagypT5ubTsMNl2CS7lMn
yr+0hX0YBkQx02KcOm6SttxioBXYenhviXbvpM4az4DtDPCojKk5JhvRjGc+TTvwJwjRcMCpixpp
Hsuy6A6+O6+0qdjPCwcPP/rlCTNP3pCQ2CnzCT/DTVre2Ei/eTn1cNFV5RXanENcFk9eq31JZHsy
diGdlpQpIiiw2pmGcSyuw6tufkpJdCAFXNls13JqSaTjSRjeyLraGgxk1PVWFMNBhPm27cTeCvvD
mPj/zd53NTeOpFv+lY77tPuACXiAN3Y3YjMTjp6iRJkXhiy8J0AAv35PsubeVqFqiO3p7unumAqW
pJJokEjz2fOdD0e4tdVmBliwT+J8ZpniFoYmU0qAoHV08BKQzEsj1xcYUJ1LIMUscE86x9hYBJV/
D5YwR4hPy1T+EDvA6MVtMENCqw2QVUTvHR+odH9nyO1aKZ802b+pms5r21Vh1gywewsIH9LLGfjk
EqTXvYzzziexo0DcnaNuDbjvoTpmaLYeLCq93UhGuhri2G00oPnR4VkWEi+s95Xfute1oDSquIEf
DJoW/ENtCIoNwcr7tUoXkMAJ0OqqsrUwn0cAV6BmiWhIRKIROsAniZ1mcAnlCAlvlQDvzVA5Y6lm
sIhbcQXOXuQX2q0QHOKzMTG0b9TzaGQj9WyAVjaBQVYh7w8wbnXciMeeyNFAtPoA5JU9q1P7dPqF
lfzfzMfIElcAkqh6VArYQhfTmXo4NZGjAt16fdovYdevrF1+cxJKflDrg3yqxG/+k4sTGDUob4GA
snVwG+qN7moCrO3mtG1ENKsSDIbUgCWdzxtuAEQB8vAy4EFDs0C+6MHHUqAtaCGXtO1jajQLGaAr
DVkX7qMHZw1MAANyUOqdWipwGoFS0Xp0ADRYKb5pgYZTo3tn/XC6OYW3J+AXO1RSxLVEwJDaugpc
whaFIceKaiCSEvPYktSH4mgpKqwTvwY6QgVQBEjyQHOAglwjFLpVjcE2lfcw9rfoOLXlZ06X2gPw
KQ+AMTPUvG8T4ChAFL86tpk988+HQJcsc3be1YX8dE57agR73Qc6E4AeO+2HfS2IwLs1btYfD/1Z
f0iQ2xngmohy5QhIUQFwQQoj+gAUGFUeoJgDR/Qpj1mN5rMhFIkS4UAHUxRlY3K2Lxvk55W7uFif
Vg4i8FihZSbflmsRMjGo9qpg8zCOOZjLFnM8HJp5U+fAJOyPswnL+Jv4EYrtvwSjUHKKympuOX+6
el2anQYIT2UDwFqHjV14wTpEgg/t4L5s0V8UX7zNU/y7Glz8/wtBOu/5+hnQgvFHfZWU+nNkoXiH
rX+chaL5a17/9D8W7+9JmPn/8yevTp6zt/pzOop/wJdo5Ez/G5JQCnjm4MYAjmPCp/0SjMQziEPO
NDhS6D97iVL+V2tq5KJMlJfPZibIz2RUgf93wy9BQiwSVbJoBAYXjBeF/aKGX5fOHD/LICSGDBlN
A5CKAvUF4kzf8KupUZR0SHs5egs4NsgogIyqFqa8SVPvVDE9ZWm2R14KmWYYn6LbnVxdWegAvfaZ
gpapc+C0S5i1R7QbBZcebQdXRJtCHURjULSWjoZ9KlxpVtb7NnIUwRGOLkznzKBaCT0KQ9NkgW4b
0bzKPOW8PEIoBRaA0FrCdNDKdYti8MLchvsUojSsQpvMVbAwDvVt+tY9ax/dc+YI6rpPd2H02Kte
epxwd0eRuG9naCSlZTP3gXlRZQdUV/VT/27c50/lk6xT7V58B7zAeJEKZrzkT/lT844ALnAuwwsq
roJ9Sv2j3fTvfchymZgAFQAGmLtnwJCjV9TywAx2omFVK7TnIFwPrKyS72rNYyJ89LFEUrBoovkF
LLlPu3X7ZXW/ygfyeMaVRTdHESAjKQBA9LHoZ+OhqHZm4oqg0xfuCnkLh2Q9fAg786FZprfDIX5U
LAE22iOMqrKl2UBmcIRSOgNM7OYMQxKWX0Xh6Sp4468c5iga9AcNc2qDjMsz/wIbZEoqjDk4h387
qfB1EOwiFECDZCJXBHwBaN1GdqkpJmWqp0iEoJ2pxpICgZ+01Zh21CDNBvMXBaG/vdrIHv2VV7sw
JI7EAwg+wWKAfvOIvo+7OVW8zgJ9j1WnobqDkgALREUMLZTpjKIujqLFLx4aRUdk22c+m8qefuGE
uTIAYySf0gRwwmMaoLeuc7bQnTchQDaq8Lxh5CVEe+jpaYmG5aDKaW/N5+7tWBJefwyMF8F3AdWu
KCeYF/sZR3mh2ZBTAXb+Es7TjiILjch6eZe++7uTRFMd7j+N74Q1QAmnRXgnngn+h+/xe4tA2N9/
QX/VziAK2uRGwPYDRE0MC359BVhQbUUnckJa5tZfnj5AWyvcoV/tzRl1xDlR5v7WfxyeC0DMwOay
RrOHG5T1oVBreSTNsjroCS0SsjTgiT9Ih/qtdeJNf39e+Cy9KVGdS8KbuETZERE1cos6NDQoLNEh
gqIWG0Wv58AeHiNPChg6Y4cfAZ79KF6z1+IVPZjOKBb0UWBA9PWbuFagdlurlzBgqhR3PJDjUzif
SNxUGuuAkATJ8JO8CEEGQM4ZAZig2Z+cY8HQGjtYoOV8Qq+L9+llHsn3H8v8V1zmKWky5kT5raXJ
187SF9kJFBCP8IOVBUL7a2epbDvJDFD/5hSy/4564m3flejnZNSDO6sUmQoKcPvXd/bUJUfK4be4
5AXT9I3IRLoYHNAg+wTj0de3GQP4U86UTHUQJaAdq+nt/WAFazrFgTF5oZE5/E9f6JLgHd8RKIHg
lMDF5d0Lvr6jUM4DUCeUqtMeAY1QzPxMMsAUUO8fuXLYdXaN2inXmNU6RRHsYAsDSn0rHXmEqurB
2ycJJUMNdOr1gBPPAzAzUnA+Iok7BCgP7iF5q3VZtAXVTYjk6Bhn7BjfdrKa2GKMtozX98SFlOfa
7YwWKKtBh1KhNNiZKTSl4DRAB5IBXtNAygpDoEkLcmKWhAzKDIQOAhEfOoCCyy0Ux7FFZR0xulX2
nKDYm+UxnVK63z2mn6d7tK5+moizKMX4elj2ngBqDw+YXvRLj/bVxnzQXdOVHwr4Bubm/NKuOqda
hRO8RlNLfiFC+RTY+IsvuTbSb//qJec77sqOHPMN5UGaibIAM698LgG2RgX2c92QYJVNKPqpraUp
X5/k32NrTd3rKCn+T9/rCLbyRd0Y4OQCvheJY+B7v77Xug2SaDjHqvPwINLNBk17yePjHRpkXxcn
l8UZL97n64zECcrF9BYVOjiuc//m5AW0JOL86PjuyXspvMoDUaulUxjIHsgliCM4Cj2SgsC2Wxbr
jDw/z5kloNGyjj9KsEwLcq8SHR2n16ABIbNJo34EGv12YsbyperMsET/OycfSHwD+XdEdfJuZgdb
KbBiilSY6FUDBVdztivm5Qa4NFDpGqjcvzO865M3NZYLxvaTnPF/x7FMbZgxWPmf3TDf1dufNgxH
vn8OGqNoCaHIFBumtQH90uf1kwclkzvIiRaJ1Z2nDv13Ykyzz9cbHfpzVNaiWGG9T6x7TTs22yS3
ZUg1lB8GLAgZ9F0BLCDynC6a3s2UW1STtAMtGcqaeEXOFPBm6sRcFuLzov/RJ2ZyxUZh/l+7Ypcd
cEWkSCNLudbBCBuDiMnJUpo7ItxienRVlUkfCsClJAWVxq/eJSNx+bvvkslJGMnV32ISvhdARG0G
qPgQ80c8adxtGkVV0nCuC9Vh7CknT4V9dlZPKTmxBzti5N23CMAUzNw80l1tKcTd79cKNUnP3EVP
H1zm3kXEvS4iUUgAefDNbvh5UOooBpM0wJHmAwYlOgYBcgeBIH2Hym87uNWdpict8nL4rZ7ni3qO
g/ygrwDb2wGn/opXFlRwexz9k62Qg2C/la7yqLGGztwjLd2YIK9+d4Rzsjtau0NCUYht9XPES1xP
oAI1me7pLKadC0YSB3wFFF/WiThbn0R2twjs94G21kCBj7Heq4WKSsrbLUJTggXb+T1fHZm6PZF3
gTpe7BgW2D+YTqj1iJpEfHxMzTeTvSfQdhatyBzVlHbwAlX9groXO8Sn6kRyQvq61VYkXW5NZlia
5QE94IEdCuPQWUKs2gYxg4dCXvwZHavx+4yi0GSZ3Ye4pM60G2PNw2WSI3r30cdp3tj3KJib435e
Y/qqs+Xjmd2vTXKP8Ba9396k1FFxuYzk3pkBgEKcezy1rMHDM59bJsHLlTmAFAMV7dzLyHy93+1Q
ZUpOtkZ0a1Fb/PEArBhZvHUboH/thlastk5s0dC3gwzRn5IGyj2ibygrJyneVbFsCUof+2HRkFXi
IS3MoCDYmT6sFpFXsdJCdGgTLBfZkn9YwSo78M7z9gGF9BUpcnKm/TxaRl5T4b/I/BAwFlPB7rYy
wofRsp8rG35ZPkL0C8HXAahhPGLytn7UnOPGJM/uR0MOB3EXMjAuiISUy4SUmOPCAmb5wXqMvZOF
olor9x5rhvprNszPtrHCNAu0I55PHHT4JW5GXVDFTThuytd4yr8bLp8OwsiKL5oBSWp+OjWCJua4
U9zAyvZyJySbVccGO1ueLbY1HCDa54+1Z0lzDNHubYuyCatvSlKoIyX+L5EUU/MzUvTVqSxPXXWZ
H76pjitjc7ZWAqlJSZ8kNjCAruj8uV9SS3FwBjIi2v52OZ/vdxPTMy20Rmb+D6H1Q2j9ewqtke34
ex7KKfkwMit/T/kp8/Kub6wapLVQyXvBXI3zdoJ6Og4BKi2gmypWMdHh+rG2Wru1G6uxBnvAz/TQ
2YDsOmfKn+vnoLxkIGrB/3lGij/X08EGytiTbMlGES2TqcQ0W7ZAkWDFVmhFTACIyrhB50sXHdAY
DBoGRhMWwqLWdsj4yA0Ipu3s0LCO6mTZMKu1tHlrPftsxkyLa1LdibyzJex7aFF0j7bP+GtBU4Y8
DXx2WAwJrBpI03VEAnL3rNBnYC8vLj6MBucdBfHbHNrxJna2Nyo7wTBqyU1Ol3JD4uVsXb4qzkCX
0LQZWW6X9486ggIBcROYD4eczMhw0dpQ02+LA2gDCOIZBoEF2FON7Bryxufjgw9o/wH1jedRRXYx
Kt7e3tCVY04jK7Z9O3FSGK8qAd2SXVh8WgJW35Wst3U7ZYXDjQKToojVuW7BfuHLHluwn9d6ZMqH
ZhdkPlgZnAKr12D2Ggp+QjwqpkCV85VctIxnOPkyqnOUrHqZZzqF17HeUmx0+rBkBFEKWOGhpbmJ
7VuBHeG3DPH11ApYjAVXmGGDV+Lyt9IJbJS60cgOrZomeB6vtkG9ZA1u6sR4tnPjFXzeYsbETQr6
PwvkVTBBY7tcgs8VhbAVUTeSU1nAzHuD1TNY+kdLJmgqYIG1FtZ0ARsMN4OHhFGF1hG3oeOrt2C9
MQMWd2k1NF2UlrLRHckWEQhKvNYuGIiRYIFr2PYmVia3QW7pFpRmwNNYgUvKW9Eb1souX5aevDw5
NLDQM5AiAEwGDEeaZ25ICMxzq3QyO7Xss3dan9aijRqDOT5ptWOAv9FgnuJdYInGFuam54mJNIEh
CcOQhocWvydWzjp8IqoZYUuDUBP7+GShr7S9QNwJBqjs5JZp6fgycEMw2vnhQWDANZazZWi7M9oS
/bbfNDYBQ5ZH0WvWCaa2z6SoGAWsfoiKv6yokEQuCq6IirGze2xQVhGaEBWtXUNQ1JbugBXf6uzj
rvu7YjjiLMmQEfwZlLY6XD5ITLR6nMCjI9IeKImMRXbqCPS1hcOKTWt5oUJBAQh3oGGg6WIh9rOB
Q5jQxJmzbHVanT39ocN+VskRcdhh3m8AO2A4Fb6V2QqsZ/gXOL09RfIfH6luRLKWH4KbE03mM+/k
nBwcPltxgL4CCjT3kNSn5uXkQNpNwVAuvVmuzdPIF6rayMyCc6U6IE26nOiGwpNfnSlXj42lvQ52
ywqoxcHWHhJvgFRSISEVxuUkf+hUIjptnISlmD0wr1oJq53IDjBvPv7vQ1L61pGBvRA/fSt3/Hlo
JXbtlI70wmUvqrRoBvkasdwJ9vx9KdAp/LXhLoTyBaSOlSu8D7JXeuGfILmRXeL9AcPaWCk9MgET
3i5Sh7/qyytByIRX5HgENv/uz8FoOJfc0sFPXDG0Slo7KcYdYl0Su6QJvqNmC1+pVdgYE+4xgxZA
a3CMgEv9IwtwH6mDr1Xq8PvhkQt/HrHBBfMsrsR/Ypy4kxyv4le+fG24nuDvg7Bdt24KkcvFrgED
wkBAIaTb2EthMyxB3w/7AbVCO21ee8lNdKM+5B7EN3TraV3fSnMUk9umg4DNxcjp4NlzYwZAJSax
xsmwCuhsRWNoOdDFI7ZkUt1KnPwio3N2Wg8WpDvl2kXGeqGrNPZjhzUQcUqOFspLaEVFdiTRjUYl
JBRiFljCNrRjO7ACi0W7AMaJwASod666SiiEyj5avZs4PlRab/csxXMnG5GELwYWzpfNVXXg8DiF
if1lsMjKbnom0aVpFx8aDIsjDVZoecrQenuL3O7cZ/scqB8nQZQnc8ybyAkZ1PwReu1IYZSA2pBa
FWZOw0wiJTNDFCinwspwNDpzSq9e1kvD2a9KqErw/pLVGTpUxsArGrMHtF/CTaPrCCaxwLbn5+to
hQA/gdKT+gBCLdzFzDuTA79DExODIWP4zG1c5HOhchscEIyWVVbDcoS2CsvYoRwP155ZBKqvJcRA
1GCgd+4Reh52mYtQuFd7yrxeSo78oL7qrzXrX33szJrFS4DMXQ9+NUr+uKNNZArzKyULhHLYarAf
7NYSVlhaWJ6+ozjhVph3TmLRjwzy4eMjobs3pNPp/m79HJG7uzN5g9V3xILRxo3u9DVbcGtPIgO5
4SGWmtzyq6BNMUE1E53BPDQQ7klhHB5AAcAQBmF8m6Efujvb+lhhEzNVwp7usbX4kmrMxMtRzc0y
5+zmixwLw2Uhn60jlqbEPuhJyJAXgtWzBPAK4b2zrcwDd46V5OY4KtCx6/hmQrYcW+hIwS+M/0d4
QwLhOljgDyXUcHLPcCRMnDLXHwSEhjIHt0XXMtNoj4lZ0sDl4T1izRwLxWsbf/ORWzGMiCP2foYH
cG24BS6oFfx1hiVEqaIV4GOEiZCFdoG/XBOpo5COCrbNogVRH84At0xLC+y3F2H6xULlhwIZlIt/
0j1w34Mf6HwN5WP7rmxpNsjpbjVbYugbtwR/Gm3W/sLA7ydPtNC1xndVys+uTlfcTNWWhf0ikeYO
Uoxlm4ulCqnG5RgsVjuz43njlJB3sF53oMx0wIXImlXtSATSDq+DJHSkBdhOXS6ZI0hgEAhAYgOD
ZsWIbaJg5vKAmzErqLrpdvJe3ofL5lFaa6t46XugAL3PHVAi4l0zi4dIEVndojwKMhyym0t6grFx
KQvNEDsxzq0OWfjls1HNSP2lSlDyZamwYbFtXN82ccj4KvEAI2zrhWShsvVwtvEqhHNBa0fP25bq
XreAZHaSvW/xUZ5cBGwZAncnCxZsduezBDY24tL35/vKaVgJuzOEfIvx+dgFVuSYEC8RDnEPpT1g
Nz1XlMKsrrA9sU5YwcCpX0Cthr/JO/hxOP/cBYocyUM0FLsQ4VJu3eJna/OVrhBq5aqTi2YeXef/
Q5gRKr8EkKdCMBbeKTYibAYn3PSIcaJnj505Cc6NCfGIh4UmFJBNPKwK2YXJCLCrJcTHG5jVIiTs
zDnD3So+1sBC2saSB2lR8gYxBsInBFPBS0dyfIe7YXNLvEGItcOs8bejpQZ8hRl8DoXwI8yP6wwC
ewY31ceMJJjzhCrb9B5izjvSFO4M1go7IYVo4w4vHE8gRnkC44TP5+5O44mEQoLjOBkXVXSZGVfA
RxqP54XgobgQ0gAPO5m3Dug/vWwtAiyZHdq5tsJy8aA7CZ7RhB53edzrSA5gK61Bqufh67IVTcBV
vyjUjhT3MYbAnQhtjSoyfHHlGt8dPeEGinmR3rVut+CKmW84/gkCXJPjxaiAUWJnLHS5MwieaPoC
z7v2apQ/hAR6CA++GhGEtmwvZduwXvlGDmEUnB3wYGIsaHqCqD6Y7TaF44Z2Rmny3iBQbWJ1GyRC
SqzfjIXYyqBcAdEBoW/Yx5ggPtvqTeDwXc095PKezza0Ipwd7PVbroaEW/5a/leT1i7/P/gcHPmG
a07uDQYO3Ch4g3g1xbabMAgnfexxe9EfPvYPH/tnXjppIhqnjsL1hm6chuSMaFwE45crjhpG3jMX
k/JqCpQJapMJJ48//wkA8MN5+eG8/HBefjgvP5yX7j/993z7xUn5XEfII6DXXJdRZkcS0JVzxsU3
oAaISXuOAZt4oghw6hojgNA/dY1pJ2yUKvjhhP1wwn44YbC7fjhhf7wTNmlFjxJVv8qKvnTUvSLz
xyUaoliia02HTAm4xy55j8LjifNsqWx4+Iojx5B/JAhWILsLDj/kEAv4pgbixgNTLRl5DHAVWQPi
MDy+/SVqBJyeyV7feVw2pu85OGfe7oc5wtuol7Q0B4wjyJ8AOwfQY858wN94QIbHPL7EWRfcP57C
fU3e6SjX8de908n017gS5N80/SXNvmuM6AroX2ROLz6GkJ+rVkanjRPf/IjWIV7HY26Hw9uhpy8I
quZAQRzwh4Ihmr4ATPCM7woPrfN4H+JQ3sBebgayKfHSmiKofiuQDaAE82yTbWrH3J7u5a2yVlbd
Tr0trAIB7RLIEQPpqhqhJbLdbl/RKIRsEdVMyBahqGE+zEUPmNT54JQM/LpA2OWIjga2RHMPnYwQ
WOdVH2hMiHAYwbvRRHH+mBBj9/GxD8geaQCMVWBvIdt9IAeg4B5ipOpT4DwOHLYp2IvDAoHvZUOO
9O0tosB+IJeP6P+hYgekNhAX1PgNA8IJVEjDf/Jn+N3vDpiLyxzhk082vuEVHFSwe7sO9vh+FP3T
yox8+ySMZ2ha1qjAKvPHAikf+nS20EGaPBjEvkUhzn1LfHLTkdtLLbsD8DKxlgT4lyUQNHeokbHQ
LoiFSHnwtF2L5IqdIXkVWWhXy+8lQsz18AaoTX+ZtQ9gXyLro5+Am3Jql2+N6k93MjKqO6UXtE5G
PkB/Kh6O74BZO+e5sQ+f9Z24k3fdtrbATtcFTAbEUqfoRd9JVEBf45W5R3GgKoMyhFfTdC/5q44k
HxOAxQabKeh+Y4rCQXmnWy1a/zxeXwGFwzy/UQyfxj0y1NGFFQ1gjjgb/VoKkad95ynQlL5KyBkx
tGNahT69S23EdC2Bxft4H6zQUASZuxAZIR7T5vjg62O6FNhdG9PIrD9VvqrEBc+tIEOlUmSikApR
7NPSBI6L5/MAiCG1e8GagCmPnCQrBxJIuj/bc2CXUDGFzCaygPUlKaNgz0cYKjAxyBGdkcJMVsgZ
wWrKHO0RJaoTWwFcQBNzOtLsUQZmy1DA+Hm2wMR4eZIWeYMVh/z0SNny7ADPD4FMDlgx/4bDl1pk
4o4H5H6ARzttOBqtvkvwk6e3eZL5iPQzT6dzOBNPf3OQPd/vIU2RfXeqwvJVpuz822q2KNHXEF2v
EHju3Qjw6xoZzJqFyw5Rumd9M1guh/yYtIC6R+IXq2gicVoj79fal3QagtB8xInXXWBJYN4Efk3d
cLxCaylzESYC6BWBI3POi7e3o/Xxcbd8T52bLXils4zg/EFGhQzfApzB/ceM1UCo8eg4j3lzvc+/
nxH5Rt4aiYLG5b/zLBCPlSO9iOA6mHARUUTK9lduL3lUItGoWXjsFWx59N+7YBBQr+vy6T3fKS74
AJE9CwnagkKUQPDO55AY+4L2pKB3IrlL2d3dPkeS43KHkIm7t7cMtXdcRl4/B9+3EH8+m5cCzU+R
T7HL0N+rwUDLm2Sj6rC6gDRzWifnKDAHFG9sWMr3Exed0paXKrxPV/2hLf9V2nJyP4wg+7/JfpgS
xvIo2P/HnZYpsXtBBn7auD/E7p9L7I4spD+ZVp8ylC5EEZ9217/CUJoyOsdc638Wo3PK7JdHBtKf
1+w3vmv2Gwa6RotoGqRfqtA+7QotL32QjsDUM3dPLZA7m7xzvU22r1eSC5A3eweSwkrIe7zyYckB
e8CaO8DoaTiHeeGmc2B7CMA+cO9eOwpKVmDJwFnl6PawyhGJiQiAeu0qvuAqMsqrDIK7GSzvMKbB
rnDyjES7qiQ7tGBdolhzwpSdvL2Rf/YXu70L4+o3joYpotWZqKOUd0wBaKbodHbiBpaIvu23DSAy
6r3BHrhpzrGwHYMxTqtbuB9wQGI3XugXrGhJmxXHgUY2LxNpwV4DVl7SGABaAbfHiwdYtAHIyk5X
oKxG/AvgGWTIOeASUB6qYE192jk+KghyCQTWjibZs8a6bshN3tzIWvhL3ZzyXeT3p5UbWSU9Gtln
MrrHOggTaGSxOyCucXiAH42SChFREMfZqoi4tPQSndw6212BchmJwh+ZcCe42rq2h0ZHpDyCySjR
MJKN7c3319dw8jZHOvN3vE2Nz+i1+xwFCjQlD/WmQqimtDiWNF4PCNLYIaTXCw++vHhrmTw/Lh10
pod089YI2YCdBs9sXgB2xMtyihgaDyv01pPi1J5qp1t5qbv6wnTTvX8iuXt99viIro14FEYYjjMj
NzuMGNy29gIBvesfP+pB8qXC2Py0B0da7BTnai4bkB7VDGRQJO5pfHjhxWTSUqUifmZAYGouR2hy
JHrCJNeWFhw2zj34wA7YTZ1S5aNCVT4iFuCtp+h2jeiFQpObwULHYmCZ27N1vLk+8Il5mY39304X
hWDAvKS7R5SO7aYc7O9rjZ8nZjYKwRdlF5yUEhdYnFBFPAAVCrYsmiO2hxCqQG75zhjge78grmp7
xEElG/qaEM1+QZdl8o5/71tw3dxV5LGATVsRjBIFbTxCGMALn1fkBroQBU57xPE+RCIClvcxsboK
n4Uru2fcLVEoBvTgDXATkCo9Bv8wIw8lAsA8Wvy04n9BPwsOZ4WCP1nLR754glMRdn2xps7dhY3+
s4Xxpz93My5JPo34l567qe07ErjNb759R0L3r7l9R+L699q+E9pxNpLBv0g7TgngSyTr00b70wjg
7xLmmSYSUYaoKmB+HEngLBakWtPPqvMSoDypdnIQ9yDYeA9ZR/cwUe4g7xhqKXiSaqJyQRK53fet
YPv54iPpnAwnOReUDvW1KS3XESqKBtTC9tbqwuy1QQdCNwPYnsP5Zyim6kA2BZznXkMh1Mui2vsV
mheiqSQUOYDXqOniEh6cGorbsuMjIOn2ei3iPmT2EeEuWsdcoPEcPJkUVTk5U+hexH97r3N4qVGE
gH1oi24E/hAfVSRI0vBAa2TJbgz/J7UjC51CKJ5E9YcMAxqd2ZnMnrkdXeKJ68IWvJsTkyN/Lbv6
MgQL5RErwwxUUqOxxUXiL3Konh5mJf9VhOhfPaGlIappeG0Nqo3xF4M8/FcWi1dhd6gtV2yuI3LC
awOeZnhniT9zq4lX4vB6RP5pTyXBc18ewZa/BvzBcApvUQIGED+H+RdIZiBlaMlIDpq82pB2KO/i
WXZQbvHfAfdHRRLKwg1UDLSXAosz3oXaqYzMnC/ofWkuQUF14KO5PmX/QD/9vJ34dvt0CFNfSps8
xnYS4SWV5MUnXklvbn2YejANa5Ixm/+B75HUyrynp/ue3SsUzHUFjJ7n5zcw2ECHR+Rt9zEPsesL
GmAzpGxqbSc3/kgv/Ttt/O/SRn2WSCOlWqKBUVukWMWLOc8jFfzBF42bb5F9692ihgi1RCggvxj9
Idb39uWlhGG2+zgcQD3w/m6C+ymGP3z0uIWHetrl/OPjA7WEe5d+CEjH8sWdy4SfZ7pHiV6IEp0C
dXiZgwI3nq+N5vvA6smEzJu8u5FG/2vd3bTQGun6H0JrUmiNzJI/TGhNWgojH/M3tRS+a2ijtbaE
hjaSrFyCE58k+/Goh0nfQRdCS6ElJo50DgEPqruBzJ91WyTJfEJGf5dyFn1W//uSo9sNZeGkRzIu
GRjSWyeaYKUwKzRgOb2oAcpPW6l10kiqWBynqZ0N4EhVJVCNqjGZierD+Qyi/TLNavTLK7ZpK78U
AdpsZX3laEZck9m5FadG/F2D4ecRqyNTLo3iWDvWEJxgImlRhwtITkALTyH9CvFB9Dpu3QI0IHfP
HJQwX/vg55/QwJco/zcG3achjAy6FN0Ue13FEOBYcxF941u8UI7T2SWE08LwukEfOKEdrKv9RwIs
xHUbQOZW0bURjKymtGvqOCgxghX3jt92K06IuLHB6XeChbK8m0dkN3HJqXkfmx2//bxfmMyv3fXI
nqiL5nQWBNy1ZJew5IALKyliXwh1lIAVlM6A88KJEcDk05IzW6OOj5uGKdllQBOEDACJ3sWScOtX
Q9gfUQ6AlD4O12fq+7Lu0/YYqfbObAVBzjDMA7T1C7cwYZXB7ERIg5u0D8xpKfiICrLlJIuvKoiF
OG2js664H8ILu133llsCfOhnHo+hKEQ/HD72H9dHOrmR+Zp/Eji//UaeXNKRJv2DlnRKTPKuZZ8n
6o8Xk1OndSTXUz9WznGBPZiS1XbpXt83Ex8+xjb/sg+/NJq4csov+IhPmzLqFHRSPUMl4bTUOMAS
aEpATELjVXR/IkteBR/SZJ0DUtWAcgz8GqD7Ksga5Awc8fTGMw6P1vU7njrTY+TvH3empQkjYkwi
/1sYERPa6DJ5n1bsN9BGk5tkJGPTIUQv0IpvEpGCSswHkBfWEjRATTn1LdcJAnnqGHx+RwOIrkcA
JLaPa2ARHWAZ96jNpxOWyeSYxtL0zzCmkXz9LQ/TL2qW+X+b+lQ9J+Fz9hNpqvfn5qf846f96fkU
1qfw9a/Q+pKLgH/c+nKdV6fgvcp+Wj1XuMnn7/W+5J/wpfclOqT+TdRV2AymaeqGZEK/fOl9Kanq
3/AnNKxBa0zV0DVsqr83v5TFv2maYqB9goQWl2iOizfV6Hob/O//kNS/SZIsozOZYuiqrprqf/yf
//X6uVwR7UO/+v1z+eJIouDzdU1GsxxJQic3dMEc6RJJiLO8O2rdNhYqhYmC9GTEJTrBZKJByiwb
aFAhrfZptrZfxP3na3JT7pMSwDUNWUerX1PWJE2XxvK2qE0jUzLpvB3aBq28RXTPRBPv1Lt+lUsD
g9FlFNWEQjEVSZ3h62u9LhVRck5lqd1WUpAtgwhduIOoY8mgyiwSupYEteyv4nPsdZm515PCdyZG
8M3kymglPRPRoVSRFPSRG7kzudk2/TD01dbMT62rFvHMPheaZouzFtSWtRbP01REHDbwgTsuW9kT
YjRUU/JZ4sZSpRFNr/pFEyjxSjpJ/sJvC/9F0dtgYqbGpqIoysZM1WTFMHgTVLTy+3qmxCFQI11S
s22kZIGtZxFM6MwXnHOWau4gDy28vaFW0aCgXIcCYPfiUDxKQRDRVB3eTqEfvGbySVlHYlXO02PS
rYJjNHMT2Wjs01lRnMI3I9s0Z4Wris32rPfnB0lBjzVTQx/1oJZaGp/E7EmPuv3EEowSj7g1U8L0
y6qJahV5po+WIEt7oW8VNdlqs1idl5nUUWPQwqV49ms6qxKRNmp1XqvH9GwFWS/a2QyNF64PghuQ
X21E3tgaaCZJl2V5ho62X09vXutnzdSieHvOTvIiSbT7yJczSznrjY3G8bPBR6Zar6bYG789AJo5
g/SYiei5q8rGGPF8Emd1q2epvz0bfUAHU7pPggaUQJEmsGNUz9zwFOyNo4Zsgh/XTKhagVy/87Ev
iwKhGWQfb8gFOTdDm/ivbz2TZnkW6dlsg6ZVtWP4ArD05WDc+Fl4tsyjkThSv1f9aFPLPfIV6Kxa
h9XRlhoZoX20SlnEShnYZpv0u7gy3SBMHTkTQDB3kh5OiUxP4EAyhtlEvfU3AkpDQ0ukk2RVx5pp
4kixxie1OHeCPNtU4czY99q5tU59eZywOyV+rL7aF/h0U8H8mKqGLuhj00ru8tzPDXPYhFHqdX4j
OJ2ETQqsEWliLbKlU9U9K4X6EjYgGBr0nqSNaUwI47H7I4q6hEubBl8fhbdN+3qJhLgKsjYf5E2m
HMX1/2PvS5rbRrot/0vvUQFkJpDIRW8AEJxJSdRkbRCyLGOeZ/z6PmDV+yyCesSr6FVHdISrvHBI
Fznd8dxznRrc5TRyXptKoBXLyTBxMqehsiMYi6UZgdz8VNVc86w64zouTh6mP1R175WiTU1lcNp6
IWMU9LrQA7D3e03WrbwqH20JK96GuqCft2/Y1CUeP1/njAui6DBkMp84Zm7KNLUIhXz0MPy7kHz3
R0lxtwLOGKijlL4BHLAWwR6jWNI99xl3jK5rnDVvVJnazAuJwXpPeVNbrdwDhuGAq4n27j5x5GHO
HkxiK3wroarCZRXdc5yJKXM9EV0Yl0lTHWkQ5w9EVatlmzscbm2o2JLkgvi2Sfg26bPuKU6z0nBi
JUVyo9GhavOgKc2QJZiymsVBdZQ4zW0vSUTz96P9Vy7c/2yY+TH7TE5V8flZ7d+z/wcmmo8DAf97
t85M0/BbVw4/9bcrJykq/4sSBdMFNV1VmfbHl5Og4/7SGXw1HVYUBTz5jzMn6Zh+LqOTkuLIiSbz
8eD/8eYkovwlQMQtC8aIQuEgkn/jzo2m5I9KUTlst6bC21ApXpmO23b5mLnaqbVWOPShlAjyl6Fb
mMxL+bJSDQc4SVxvo287QxmGGUN7qTLPgjnH9mBiLoW/o0y0SIycqVq6BXvAGMLUSrmHQjYf5jyV
8bdcLA+eMnxfzH6nqPXjFV0uT02aoI7rSr4fJLqXeP7pKBJ6i6RuE7a/XBYkG67IM2r68tFiZROZ
ExOWllGRdYEs35eeY8SeC1rFMgaTnOze6VkxI+zSY/xbGMM8e5mgtRamYbKNqRQ7ULwQ5iWtbAk0
c2Lwb9hbPjpWT7HcevaXG37399Z9dcUnNugsUIXqhBNOGQbfT53kpi5p4VSc3Bdu+EAcVu4KJ18n
Ybh2pfaxYL209glSMWzl1Ae1GrwZD2HShnP+AK6qisIxnFTA7I7b/yW/kNKsL0SVknuIoruakYMv
0myZSy1ftWmNwrZWghqxSYmleUl1Cu2G1EiwZknw4vvJWlpXZVPtb2/L1ZmDNJ/Bd1d1GUERfJjL
j3JhJZUs8vndwGq0bZZ9bwCXDr7PjA8rvcvn7tj1LkCgqusczoaOsGh67kWjlZqeD9pdogrX7HX/
VCjSVomz3M6CHoSfFRkeo6TrDC+XTLUFa2DbYtRP1mdrkqgg8Y/Tk1vzOe/gSp/gu8CdQAXoYjjH
9NjLjZBJF7axGPhdKqOFMVLXmB3wFgd1DiuvK0tPk3d1MQSrPlKKmTrzt3simCZrGoVW1Ke0ekXk
8rJuIJu75S7mwW8BT/5JcTsbX9u9cFEfvQq8poNasAWjzF0LVLRSThFCNX2/E51DrH9/LwQHyAhx
Ehf6GRTx5bJKBPrVzQmOKSvCO1kXuVm59WcosR9JqZOZWzjd/HGAoq7TUdchRMf2X25+6zsOQ/Sk
Puiifhc5WReZZDdS/th15M0bqqfOB5V8Msw6plNlLmDeqAIzJhATYl7w5NRb38vQxTwoD0ycfJ4a
oe5aLKaGu3HBW4reCJD11pWhgrXYYUbg+xada6U+G4yvqv78DYTB2iowq7h6l4tP3YKyoSXKQ4Pu
Wrikpkd/MmLX2kEtTNyF31yzO3+lSZgYa2ap6a2dwQjYv1VP08+YqKeo8PvIhRF/cH9rzC4+lHqF
SeNFY0p8oyWmUxsBaLDftcLiyobN1QIn3i3u2HgSX3ZhcgWq1I0duYf4Frx1ysolq8a3Bh9DgI+t
tHKfmGJ4hVkMTxH4OV+T6K5Es/Dn7Us/iSOvP2JyHeogThDZycpDrcWmmv9oCIgOdPiq3Uci32e4
IIVAOr9nc6HJ1BqeV0/H9BgieI3xielt5MJ3ez8iDwwTRTyTyeOw4No1tW7ZDA+OC+ZruoJpMMJ2
H5SdUbRvQ3pI2KZv7TZ65BjnyoCkoyevtuJs47N1HJqutidkdXuLzn7V1W3Fe6Gw3DBjbHpNVKku
0pAqD2FhdwCPNcZR6yy9M1MQyKIAiGEPmD0RLpITnPj8o/ldrtUEVOEd/LLIzpJlXh9yxSDCSMCz
YMm2+lymVu2ZNTeYYop6RYaZqz0J/P4+VqbIUDLwFnUxdaYyT3diiTbkIUQjf7jq3wuycxtDSn5w
MNLHpu8afOUzfPwiDxagURjc+6F96jC+JLGQ4pnRdufi/nQPv37P5LQ7JfWSVKrxPZj2Epu9a/KD
3uxdEOX4tsYXHZL/4b5017S0vM6O86eArpQexCL10X2LoYii+1jeqvJK9g0JBDvyi98aRbog+YZj
/l3B0Mq/zPylhvzBa6jfR85KKwz5AUMdb1+H8UHcWslEdwm5qmqpws76w1slVoLbETAE+nvdP1N6
d1vWlQcnGBSkBjOJ+ALZimmKhUmeKkTClAdRYTghtWPw6TsrsRdvHBNkbwublMpwZybCJitrMTWI
exz3vAYmkuKPURULX0Mxmy94ulFjQySb0FuycNs0JnVMCf5TNzz4wJtgCl5wbOoDCCbkDON3clAc
p4Z6L++GELNXjRIEMZFRA4R58k8YhJoDBfDKbDR1hdo+8HwM2pMM2j6WdDU0ey9YBMyK+x11Lfyw
/6Gllic9kGRze8lXbsjfSxbqmMpCyDe1+fA2mcSSXnnolwJ41dyMQTT+QV9bzSyJ7fhL5Mcbbvne
Lg/NIp95ped668VdGnccRhh/wRrAQb60g1IbMRFk2HHhLgMwsYMJerBGDawmYGrhyqIPDom6TJHy
sDt15UVm9wuJmla3KsVI0n2LJIFjt35gkOB5pEGJDAfomfg+aSyGtxbthvJZTw12Iiv0QdJwUXzm
IO6OX0X64EqmktoeQEH646Bs5QzcaHpqJbMjUC9TYf/cK3hUiIAJmgfPSOIvjlWZlYIPLjY5Anf4
YIZA/L7L0J7PGqp/mVkr+9y1SbdJUA8+1I1RaQYFcre0A82SyyXSgLdPnV/mja8/aGJ4napR4rLr
lAe9N33UG8lzwHYtJjscwSPTRPu8Ojb+sdE2dbBVtA1KGLVkkJNaGB76sjQjDAwG/elapWMlCUIX
q8OhJIZ71D3TS836Z/nMPzKrf/Du1XfNMfgJt8sZ1rYGlHJkpLpRPOi286oRgz4roeFqBvsN06Kr
RvscH+ADiKO4C9ALFNttYxLJpPgpYmUb6dftvZjgOP7ZC+RvEaFxFJyu0layhiqV1CoP0kkc1Y/g
l6Cm+jMm24qtZcXWJLuGut4VG/WzGAw3MPIj1h6/wxEXr8C2p++SYsWH6oEusuf4MV+rv4sDrpwc
G8lrrZsVjM6H/5DsnC0SwNI9BlGs07loYhrSnZ+xkBUCv1ZnujxJwhMepVUnsAhsboHJJ2gNK4z4
IIG3vlhmqqGEKxwb/6wwlzVBVAEO8tvbeO7Dnr7kMchjyGAg5j5fuS93vC2FFGueRx68XwkA/08e
WPyXYW0JcMi1BrIyUWtHwobSVANTfiWGvi0fkwccaL2OMythRsQQ2eyrp9YzdLQZSMvbXziZ+/v3
QavauVyFgAtR1KWuETEvMk3HHmGILfDFkdE9wv6r94vAN8u7Cr3S/5cCJ8qtiOJa0sablRQIJQzt
M8FkL9noMRKgN4Y9AxU8vLpkxq+cXefkLiRh4ujxeBecp+GjIkZ7qD/1R+U+eG/exXM04z9fhXFQ
3V92dVqCkrT4H2nuswMqMUwtfie/VG8c9O3PwhfnhE1Kee5QaV6pInTrMSG3W9PadPtjmqJzoEfD
RPrq8Rgwz8iAP5UCgy7bTDIz3fZhgZ3Hmq9ScieGVeYcZNU11OKZJXuG69Yg8lKPTn5KuzlO8m8d
mK/7Qy5vnRdIUk19qNocAxk8q39K0lWKkRC+QZH7/kB5KgnmLt7op1y9xT83XZskEpO2ijTXg0wH
56AYfb+QhJ2UJ/iYkrOgTxK3kofANbB09c7J5h7ad+YOeRWZoLqPyGlK2SC5bcLqISYPzm/53e03
zg+hLJKf2VZhhlQd/XjGtz6n8a7W+0fgtBJN3CYpRZqTB00siG51oakKO+4fE6xdzY0Gz93HFC2y
5fCzQlmzSTqz5aPuuPUFk4vZFKJklGPJzWOB6c615WEGrm/04eNtnXLle4/uA1SZzPUxoznFr3lu
0Xa948intkPMWBhRvelzu4kdI/OI4Ysft8Vd5ykm8qbrCuuEFz7khf0i0ld1vKiaZYTRjpo5YOhf
bFWxRfL7iFshguen5r5EXWzhhzMnPLfsySNqUWJ02gafoSsbHQNKMJeo3CjuDz8xY/3fa5nJoifP
Rw3SQXc8SJNQwwe9IigGSxuj0GXVcDGJiy0a7RjvdcD3MF+lW8s/ksig7l6jqEZYoWPgj4uhLL4l
pWahmbmClCbS+GZG7NvHc04SXly7yZeyS+Wihk6jZym+NMLwmMp0s52HoUrNMkCm8OCVazfdAvfR
Y7DZYNBimeBBdA0x1P4jZweWwcd2fETAsUUzJBOKfYtJp/khRKcy5t9IxOwwyDHaoQEcNfRlLXum
CsOlmZ0UmVqOiTWYyiStUiU1ZQSqOT/Fza/bK1TGvb5aoaZQRpGsRtlnknpQJS+ofYIVNsnxLROg
pAUDm7YuMFaG/qDhWiC0H+6izqy0OTt65SSPm/tF9NRf0H0hezJEe2zBxTJosQlmjTZ1NGLiKYDn
Y64b/tpYTEROPIYEuIF/zjPapfJaNrtm0whb1n5xQBzkPRULXs6oa+1KXUMoARZrxGGpMoABl5fI
k2Rfk4NeOSELV+VrJi9zwFYokjO26hkCWNXI6J8laE5hEX8ThDb3lgoyca1NQJtRwWquYwxEwkih
zApApymZDl+QwGKtoT60P8RextAe9iG99T9c3EUXv7qyvMhAfAwuy+ahQKUa8xVjU+x130CasVTg
sI6Oqg96Tn0nstqo2IueLyt3oxdmGyOAmHlKZ5s4vWiEaqjvEQo0yRQlFImgJm4lySd/MCCvQNl6
1/wGictgc+cowNKQWLgFzGy8nzXgmr6F51O8dBtM9xWG/ig9ANwU6diAPRw85i1kfUVLu9ZX/g/3
MdzHeJdGpy583YqapQfkU2l3uqFlhouRUt2TkBY1+11LG4B2aGq2tT0Ehq8bZIlU0YDNfPE0pOM/
HRBAIkZDVjiYceGvnKvzPfizAxMlW4lSlHWA+16S+ypDGLH0pZW2fs9jdJJK69sPezJ7FSZsIm2i
ZD1J76VEw34jybIuPjiOWsdEpRz+Y4qO3czUMVXwM4qMHE2AyZLAad4gxkRc9VG8BaEBQ+P8DOcy
QN9oG+SjRz4KlD/QyXT5FIB1k/1wCJQT0IK0NBrXRFxye+HXzsq4cFXWOH49BE0zLkkeRkpcdMqJ
oz0CAwjRz5sa1a/op0uMwDGr1hrA9ZMZibtyX27LngCW/tn0L7In9oJ2VHgshmy/NNgzf5E/9Wy8
gupL89IC7xKM5EQc4fgPZHtKxXRfHORUViH22jXkGRzSd0b960ZMsm2ukNPW71rlVMXmgDmH97Fq
yqAfdTEa6Pa6r0OiyZ5PrEgihl6Ki0E5lX2y0kMk8/AaLRmUocqOw6pLCFxsSd739YxamZU8MSJh
3HsymsRxo3ILCa4c3a4Y7IyBcIhQgM3BBEXdUDE5cjYKHI/ySp99OeqJKYnDgFFgu5ST9lY/Fz9w
x7T3QTeAW5KepU9PNvPcijoDnsnMXn9nsb8e66hmviQC1DIOdB5ir1X6QDGzsLHcfCkf4EDSY//O
PutumVGc9DBznSY4z/+63GO5HWgzFHUnvqqIeEWbVlZQDzEDzK6lptTbhbNURWX1b5reGLX3WKSv
CR8MFnz47ql/GrJNQX/kimLEyl0bogKDWixKgQ5Isompkd6gfmFSUqLCsri9Ud9f/z+fO9E1npMp
TQXJJwdJAGZmsDPl2lGeUX6s87k077c2fkxuAQMHqOa0P7OKpHEIV6ackmqRayASyzpTAQH1CDXY
eZlkOL6deZvZ1Ccd7/fVNfwieHIbcinVs1pNsUq47ZEBG4iyUR5aEVnooLZmRt1YcWMNLyiEhMSu
JFOr0bJpoTFTgPeHLmrMEK4BXrW8cN13W4JieLVkgU21ncbvG3ZyQUXdrJt2o9b7oVs65YzC/tYs
/lnBtGtTT3xFKuMc14qZFTLTBe4HsqF98KPqgLmGvxNat2/GdUpyVFcaMCPopuWETQEakTKwtK3g
kXl8TQfVKIJdqdSIPxKLRWtSWyWGPGKGp2wWbNWXsd0hBlSoqYF6u7Cj5FmN91G0R9KNgMTeP3bD
XidmI1mUGEW2zts9R9TE05dC/uFj8mezGKLXiK2LZE30VQTOjnDYZXFkZFG+SALkywlyKsqD5+z8
8jSz2Kt3gAIABRRFQ3ocMOIpxLH3Vd/TOjgCItuncO2YjumUFdLM+jJ+LsSaV/dBdsRrjeOtG695
YA8RyrL3amlkmuGEZpKZrW+Jz0qAIEvpF15shcSq4avBCYPzcJCkRYFEe4K4bVstswhsIFG/6Aq7
5Ov2lYBzBKYXG1KBky+5v728cxX34gFMljcxAJI69FVTYnkMzBs1IkSzBL/Vu25KGO7dgIIcvChg
NynukUXmBBu/cPmWqUhI2QxzlFUjw9qYqWOcM1mAdkW0vwMMLSaLGttEl6lmBopZSsssA9h4Ecfg
p2bJqZANFpltuaq4IXRT9iz1EHNTCUxsTaFbqmvGg62F73G9qMgeKfbSt2pioWJbxEaNluTc8DsD
8NHqrcuN7A3ha0HsKBsMzTGZbhfqSyZ2t/fq2jUa9wrNJEyWdeSNpq0TheIrQNq4cI3Yoie27IXG
UN0lbmZUgAShuZyZZX3n5pth9L27jVbNJDOvtNXkAyZOadGQttJy+H96sNLzp6w6cM3kZNs6M0/8
Oq6dSJp6YplKgYmCsy07iwqhZd+/Kto94es8M+p0I5xVWGy5b6WpVc6R3SlXKm0ifOJ5yTHNO2e8
kzl46HpTiyyBy9Bt5LEpYlc2a9Wz1W7hOBu/WCrBwS2WWmEKzCSAWZxLnV0DMCZfM3HOhoIlihN4
yilOthVf6ahO1At2Sn8Bt5cDPlDO+WRXHspE4ORJAtHDioFg+QA4Jv2vvFnHumto9EWOH5Leysv7
On7FrsN1cbpyffuSXwc+wH0QGcAmwTUgZq+AXyWJumRg4SlWswbOt54YrIr9RSWGHw5PQYCHHh4E
l/WbmwtvG47hV6nS1io5oqFEVdVlXziHtogTk/X9b50ARK0o0mdRaW/w+foljfsPz7WboeV7WKzH
oSyKGWfryrvEIijCZfR7qWitmjLejaV6Tn0lPBXJCKrQ8m7RwWwtb+/VdT4E4biiIXMK/AbKc+d/
/+JLVryjUuBy75Tr2o8ujQeMu64A8E0rlJhCR1kAqrwT0GqAp6FyWqOoTpu5tV6rpfNXAD4K+i30
2OiTBElX6KnrOr130jqUMsPStfRcC8ykLrU1K6xUB2xKMIoWG82M05Uk7cqAnHiuPNWtP8zc3vE1
fLEnOvp8gJoiAEQANYTml4lfn3ddXnmO4546CLFyPzp5XckNuXJ/t0Ux2+IyeSujOJUJZMFGYD/A
ohNxoZ6o8iBSrL2hO434iq3QyjPzijw5kWtEGfNXFaHFIkvi9zxEJEXlVNqW8vCaNrDiWcMlg2lZ
vnCj+AMFULeu1VXeUESbHaOmD8WiqOhS8zQ1mvF6pxig8ePHKgS65ABcovK0H7vvU7SEAfnwQDqU
PoYc6cNCSZgtnHDtVNFelbiyTtyuMnIp9izdjSXbLVBDyvIwN7iWPvdpHhq+TNYk090l1bea10tW
wDGARa0xnEOlc+c7oXGBIySfYVYEuBYZqX514jG3PZpUCHflU6cpBy+WjTZngdXqfrkdAudR8kPp
nsSDi6p7x1eRlyWLpCTyMtDbgxpk1bbrkCwEvHTX+3G/rqliZo6694HrNnpZ9u4crNOs6wFegKY2
B0+uW/S9yYGZxsFg3n7BU22H1WgAYAkNmGJNQxfORNdWWh0IX5XLUxMIjN72sPuuVPpwLhK+UAsf
QKzglWtKbWMgjmc6LoA0PA6BgkvhsxVJ3W0kqUU2CpXlJCydQ+AjBecOmo15FyZaWfP7ivAUTlAP
8rcmw/gwqXAsdB+RmThgWgsBVBpgUTR84f0JPqKZLwNbue1EI+JMPARZkW4lv30icDVjjR9UXCQz
1bLSjPx6pQ7IldJObQ+xB0ALVfRwEynhom6lYEOjwECgmlqAOwUWoTD35x3///0t/2vUu/99f4v9
+euzeK8+f517sT/LsSv73OeTfJb+O3pcksqv+vWv/33+Pf80L2v0Lxl4Z9TSoNcBb4Qj9E/zMuV/
McCDdUTL5wZlBNT/NC8r8l/oX6AUcH4VehgdG/9pd1HwL2NHnYwsOpCtI9Bn0qz8b5qXMSxI05gM
Rxidejp+7+V982mQxiJLwr1c+qaiVws3lFDLTIwoJoYrHr/s1t3fFuRrr8SlRR87ayANrWaaItBq
huaMS2mD3ytSHzThPpWaVVHTBZNn3PsrCejRVNgIuNdgR9nZK/1izLsmz7M6idkenXjE9OIWCX8/
mquhXLrwWAeSq7DX6L1WgOe7YqKKdS41qh5V+0yNgMOrVfSYFHG9bOvMW+RDisRyrrAZd2jiqJyl
AibEoRdGySggXO5e5Sd+luqi3Je8lnaKk/zOeB9ZYSp0RNVtbxUKEPwqOpGtfkBPCMq1yIMkjTZb
vLwMp//5EiDqKfpiEURNiU6BeW8lUdFiXyW+bqcDAIYOLZRXKeTuymkrdyEiwmzmU4wxEhJ4JbvK
Wwyk+9lHfnnfdWG46CMabrnqcKPxCYWPnGcrt2te04QBtpu2pZXktb5UYrWBJtdYs9WUwnlwUKzz
DHRkVWbu6NpOdlJtJpyeQMb/a3lAKiJVgHdxTp18uUSRHvSSCzavvezFxRqOQ7hT0yE0gy6j93Xa
60bscO+g4h6grSZ3jk5Ax9DZ7xec9I9OraevRc76OycOKwsOHXwZOCozTv6lkzZ+JTrFBPxFuPio
JExteJz0fR3DjuzRnKotW45SWgccuFnQVsDq0Tn01bU8rhCqYKwEbBOQTZPrN+Qxj9E05u+l4C1H
mlmpfNNjFlot54zg9fO6lDTxB1u5512nQRLbAOszMpdrJtoT7HF4gQ7aMuDjik1qZeav2+rpuxUi
5kDTMvqsBXpiLx9YJkua26G1fe9XNjrvdn4CMn+93/bo4L0tiUJ/f/Gwx8PjOAuNju41NNUUk0oq
LyzCnvj7CiPY/IfgURyTnbbBVVdegx0GgS2TXXckS25ndvnkfgKMfH/IDumaHFE9YbWp/m5BbHn0
rdsfdhm1X3/XxDEEcUXi5+Hg72m77eFPZIm2kIoK8LrBDnxueLFuovp4W+iV0tbR3g8HDiB6ONAI
gC73nQ1STpza7/ZVnvxmYb9UnXSuS+7qbM8yOEUvP/oe4fhcylDqMpMTCl4FpF6Q9sOwMvQFNOyu
C2fSO9dqeiJpPPov2iMIvMDRCkiiBjrwN+oqsD5UjNgoj9mM43t1WJB07nPUYMNRTx7jqi+S3D6W
I23kighYDqQ4OjaQa1H692Z48ZFvjcZaEJ+pXl6p/rNMhGuIzXVgryYOA4sG6jRJ1u1FhFkvSFU7
XF9wb6+LUxkBhJLPGPQ5eeO5flnjIFVUNArkIR4FnjLdN0Niu8pvrXLWLrK5JJwR+N1lHBOESAnA
0cJflwJl0vAu19Jur7Ret25BwWLySJ9rHbk6OrBZwM+XAYgHhw18/UspbpTWUauW+YE3IK/2SgTZ
uiWg7VIvRvjqmnrqrTt0utx+aVe7eRYLLwzeHpBz0/BiiBLKuiDPD5Lw72UptCvHNwdeLnKSvokI
RVlgOW+L/GalSLWi0I32Qw2R2uQ55FxSmDOuFMwhizR21ipldqlye5AL0yHxfa0mm1Ksb0u9eu5C
4xz5IR3eEh7GtP8u9tER22Zaf/CZY/WsXzjFkiOJHWTJx21J5wvxJ1miw08HCQ9CfzieKAle2UU9
jQrm0YHu2V46sk17CDcaJmU8OomhYPbGMlskC8aNGpALdeY4p4byb9GjUNDzqGJKPdSltCcCeTvU
pDCUFB6gGgijB+C4RC9PAYm3l/qtODgAwKqjUQsa5/LSgnLHp52LvnFXx6DK9g5tuMuo7bc+RVkt
R3z0n8jqfxArnNf2RdjECdB8RMd+dha21aU3ZW7qyPSdE6yBoSMU1wQJPFAOXC6G8KyivqxJ+7x1
MHo8HcCC1gOMd3sVozq8vByMja46/gNxDZKYl1KYgnoDiVP3kOSisZO8fEujMFoFvU/t25K+WQ+k
wPVG2Ai9MkVYpQDJxoM3+IeqDPy9xxLdajw6V3mfvitofY0IihIa+KeQ9prsmqv0g69KfXL0JKot
I0+nj0OTKT99D40VuRy93V7UVF9BHAJcAVoS3G6FTD0yVjSBN0SiOAadsECXdGzRQyv3itWX5NRm
Ciq7M8/5mwUiQD0fF9jE4KFdHliWe0Me5E15pDQCZEZp16o7gP4dBbO84Q+3l3d1O7A8+JkjzQT6
s8WUN7NMUyQGnaI8VlDHSO6CcJzxTSzUmdaNq7sBY3Pmz4LrroM/aVz0FyPqhFkS+bQsj3WUbv16
G8tieXslcxIm96KvwiBEuac85lwHiPCoJ+GM8vlmrwQdHy1uHcoaU8B3ljacNG5VHjmcN0nekHIt
+Zl1exmTkhmU+bhTf6RMUd6xUmJcTAgp7Ck7ctkYXsLUlEDede9/ABAWfaJKlwYzSxs350JJTIRO
fFPeRX0apxDqF0aFxktl4VALwGt1zl5885zwdsGegjI4/je1imifyUt9vG8pUJRal94xR2qBLQCt
blIspArc1e0cunZq/8cd5UDKQF3D6yDnwseXu+e5SuSUYiiOaAMjSHgfaLAqqZG5QMqg0jqjBSdl
x78PUJfBFYjKLhTHtNNKG5w+FKpa4ADVVXbnDhgaQrfDFgMPl8MyXNON2Axv0q9WN7LP9OX29fnu
FXwVPlEerIjbYmggXAawh6Z3IS9mLuh3J4hSgz5q4ZGSb2IVYydtmyaGBNgTy0MDdBhjyrarYpIj
Gw5On7yliT+jhL95FOqookADB/odJL4m9xOpPJ00VGqPnaKARau50wQBWKS0FBTLUc5G0hCN/eFb
J4cLLRVG26InO5nx6K7fPxifZCRkwLIFGIc87v2XeyQVSdOjTWA4KkpicqTfq26til+3D/C7pcLi
oJ1EBxoHWdmpt1ronY+t748KQVu5IRSTUYN86K/doTXyn81z8ZTM1b+uTQ5W9kXm5NaUSpgnTuti
ZQlGMCZ2HMdGnDR4/nczqxu//lLRqOgORXJl5CsTaO643MN88JHLzJThGEPRoC6cG7FukV/8rUHR
N7bKHX0a+OK20PF33pI5nuuXc3PA3OSGcj8cPQD15O4lQ3vgbQnnOPeWiIl5o4rfeBGThyO1S5Nu
831noMMeg+vkrbSWLB/jP/wlyPH81PDXxTL+7S3Fo55Ytz9jbqETE1iWmYsgoRuOwvM3pFtxLZsJ
Tc8O9tVCxxQJJrzCY53ixwfCw5p25XDsN2gt1Jbps/erKdZeaoBLol1GJ/10UBbSvfwBVg3pXroP
DsVz+JhbYgEU07aecSuuUh0EWRvU5RmqtqAhotPqwYAELM/VWD6Gz8g6gIIxWyjoPz9RyeA/5kK6
b9/mV2mTYw6zmFRcHqX9bn6pdK3mS1EaJQD+I62BoQIvt0p925kJRCbt66NJuVzl5GCpp7OatpAb
//YfVNuzmRWutTu+9U7+ztsOuSG/dDNP9VrPjzIFKGvg+o6N85evRo6517sSZMq/Gd+FzSpeR/QE
Yz1LfnDtfCBqgGrHIY7sRNN5fnWuprBaWn/sXivbf+ePw4fYpg8hSJu28hPaDNCcX+CyAcf8Wq/+
/ZNBJUhBsQZpEDrl/FAlRwi/d/rjQDSjk0yCJPttCd/4A+Py/oiYHB5nUcYBLuiP8kYF3XVn97+z
XbIjy3KTrIM1W4arnC3oIQnWPlBRM+K/0wlfpU/Mdd96MYkLbzhGQyQZWSfZeR3NNRF9KwQkpaPb
iqzHtOdYj0C1lRT1cJQYngMAxmX+cnsXv7O94DD6j4TJMqS4yaUsgt4pi+fBD7dRz1d5LM/chm/s
IDJFoGyCd4MsI5u4Gb5fD1U/qvFaHERv1+1LkSyUuerCN/cdJUiQkqEqooMhbmJtBz0P0qB3hoPr
skPv2nXwlHjVfT/shMRmbN+17zt6S6AURJVwJJCdaCx9QMdTIBL1QAJhKo331Im17G+F46A0CUR2
9X/YO5PdOJJka79Ko/fRiHlY3MWNnEmJSUqkRGkT0FQxz3M8/f8Fq29XpmciA6re/iiggEIBtHQP
c3Nzs2PnZOupWyo5XImTMysquQtfTKOLJXytcoybKipb6HBaZV9M02GEPsWzJQZ/DqPVbNLG3CRZ
tu2q7x2TrPD+8tLptrdd5vJj0j2zDH7DDCOC7Os8gJmBVthVLA8PoUcHRR2tLbV/1EjK+rm2paW2
hTACQYxmmEajkcK/oW6kHnZurgjiWuoH1T96PEXdodE3ueQfmoRBpsTbBdSrRi/6KqvBwfY/dFW7
KRx/IQ25OCR0dJAmmsnA6W3T1T//CV7HSGfu685DWNqcQb2gc2LAuaHHfrjQCr5qyoFyaL6ceA4L
X1jLyqEPSdYfPGMyNkkCtlOuPQYv8jr+XRfmpU1FyQKaRX2CBuD5qpKhkcPWl8djPwGVpxM0BL/C
4WUyondy2gF1gkFuocVwcWpmk/M7n885d8iEkK2XmloBIRiPddm4VIf3g6OsQ117pIKyGtXmMNbT
burbhfxt3rSz5Gqu+kMjrMyVLUbHhO+Xh4WVQG9RHTu1VFej1HX3TuIhZgjhhBtF8kMIWOrQmWO+
cFSuOO8MSKaAzJHVjTfe09MUmY5X6dtJWWM53uWhtTcyWA4UnuW+EXynsbPxI3nb+Wscb9d5tuKa
nbngvVdWz55yfUDOx8tSnBhL6moYA6usjvEkyR3wDz3ewNdYrOgp1z/BXwGUagrlsYNVfeGSFCB0
8+GFh58SGDBMyF95ZZ77mNEBD4uTtjpWhhQyDWpKCSSEMUwpVp69h8l6vLecYLofqzFdFW0VuT3U
emvWUW3KIhtWQzR+lkNDXU/VyESO1+kgosxpG+YRc41VOxziyhxcq0jL3e0wd3H3zj99DnFQzNFQ
EV9U3pRNQZV41THsnXbTp1G4HiTTWTgRAnz5zx2icMezlyYDVoQd0stiGjKHClEUOaRJjVJsTKN9
jeNIue9sJhP0aXrys4S51UizN5Fdlb/Zo52/0Ty5C/CFLs7FVTaFmRdApFcfza5oD1OVZNuht5OF
7by6UDiaqJlT5KBSKS7UAbdge1p9rGtT31ROgmDVODA07mXOyhzH/mOcxO3KCtpwD6d5/5CXevLh
9je9dhQ4jZDpE3zm1sC5O1Z6XzZtatbHPtLn8aVSW0d5BwU/LTml6KOt2QG+k3RpXDgI8x8WIhBB
HSELmGOYoRKr3bbkDYEX9+ZD3NDHadEK2Kl13zLpzDg46t/aHpruH7cXe2GTGVT4UplC59o0OYXn
i03pbSmB5Wucve+S9D7svZUiy2sl+dT7/UKMubi2BFvzYTopBQyIIUht4alHB0hmbOv3SCLcQ3S8
YOb6kuZ+I2LDmmYKWVc++YClY1096gZ8OD41R7Dr79vPtzfu+mL+sjL/ipPFmE7XNHJE7tSVwz7P
rVXY3QX+tPDEvvDFeUSYuAhKBCg8hdRzK7yQYljUY/XYV1tz2o/a3YCUcbNR8sdmWHC/i5SN0qWM
ygaFPpJV7sBzW1IzJnJiDazoNTVXRrIZPvnaQhXv4m6fbcCSTFsWnCuQyHMbStw7dcPGHQMd3Qqv
jl9iANw2yJJJr1eekstuPaqHrPIXbvfLS/bcsggyoUTUKpNTyrySINRr83BPtrSSph9VGn7IZQvS
tHqtmtKmmb46rbweI20BKj7v39nxnn8BPEbgfhSwc2Jewx1vx/5QKEfHSraW5G8C5/PYR5s2fWp8
beEQXL4CZmtzrAYqyCtAfBVWpKgw0ZTKMRmUdW+ZO8RcNnWgrvsm+qQPr16ivgb5R6Mv1r3EDFRb
HUb4jG4fkmsuRRo3z6IgUwOa9fxzZ6mSx1GgKkfwyuu6/qqlUIHUP+VaWvDda34FWoM8albE4cly
bmiKHTuqqko5ah+jbttWX8vwPv+ZeB9K/QjQ5/dXBVRW4VXDXTwjcM+OfigrYx3HinbMOvuDNcn3
/RC/b6r0tYqthfNyJcqA1PjLlHAmhygcQmdQNTo26gffhEOqGQDf9wun45przk8XQMqzJJJYyCvT
qtUjBQULJ9Lhd42cV69rQ7fR209a3O9LE8KK23t4WZjhhUquBwuCiXde8HUXadaGsQIJoBym9msy
KqhGVOl0p6nBuPJTgJeEw1+JHEOLGev5pmdgqwu6d0ZhwPInc1V5YbqekDh5PyZT8L6I6x+5koS7
0Ki7zws/9vIzzE8tqGGY6ppBkMIXN2JolBnmaLglmQjQ7exL6TTFBk0iY+VXhGSdhPS+Ux3JDeRG
3iRW0W3GEk4baKOgoA16htraVHLzxFki6Ln8dhDi8UZDqEYhaxDJ0Squh545WlKmzoaaqoneRRW4
zM4YmGQypXvbi5bGyoXhYbaC3uFMtg7uFBgjj6XzE+AEatOHM/K190brq2+3wc8+bpKPY99KKK2H
Xf91SDUnX01Tmn7J21AzGa+UYorDdHE+DqUdPthwgtZubtDed0fUjl7iJJK+FqWspDx+LIDB0uiE
X5kAmwq3x0kcRuZV9SkKGmgP5UCd7vqoMZ70QpXqVeUnqCE5aoLOh+zE3rOto8fljoM6ZStmUOqH
TCooaipKGH+hhj5GcHJL1lcded+nGA7c2G2Ktv8+1ib93S6N0mfoNUqQu4nZfQJCkn7v+xbaw6xM
/ePQ09RYOBHznp1eDzRmgVVwATMtNFPZC9mRXPg1+BGzPBK61/7AcKrvakGzUvrdbW8WnVk0NP//
k8yll+S+1koMtba8biQwtcnRgSDgtpX5595ajuAiGdWevMuwYsggaWGqzaFjvm1C3DHKBFTwuOPQ
31FJl4Wij25LSpMpUXdMUuZHg/TQhU7kOlXEiFxMje22NXFBNFzBO85yUMxLgd8Vti3KALIVSdcd
w4D6zigziVPb4P1vW7m4yCiyUmbhlcU8ItOAwrZ1pjl0ihQC1Qi6TVXPxIGN9aEp+y20/O7YTTQl
bfR6w/g3vYLHFoYh51XBk4N9FB4Cdm8OTV6mPDHhvs0hmLPK0O3sheXNm3TqFW9WgARQ5GA7uT7P
fY9HHVA2LaPUIXVrtT3aSggPjfKbvidaET9V6EFsYOY8VqMk26SO95kORL+9/aWEkU2C4Lxj8xOR
9fCEEivJrTH1cmBHvBMbb51E1rHMJ7dpftHNXcVTsYlMfQ+bGLELzQ846F1NGwb+T78vpKWjcOk2
5D70kGnC8btoGp3v65gmbT7oXvA406ZljnkX58V6igFKqc3KM/Rt2TzVqrNwJC6uHoZfoLRF3YK5
AFjQ1XOr+ujoIw2k8NGk/eZsw+HOmFY+HPGfb2/15dHjaqMAMWPD5zKv8D31tKoVNZPCx0RppK08
mTTIDSgqblu5KD7wwuL5o77NJ70hD8+X45uJFSa+yk2qOYOrx6oC1qcfob3QXbm3YEorbZ0iT/2t
HnmxhHmxBK8TF8oveGt/kPHJ1MF0YaFZH5YtBHowIwPAXuVj2kNOkOYLSeWSFSHGoFgJyjmXm+Pg
+EcjBebPvMVS5+2aEUQ+3vaUyvEbTdTJLTP0aZIMVHKPmm9ybcZyVrxIkyIvnML5t54GlHnHuCxR
GoPPAeFFwQUtkh47D98OoZVtyz6s1mkgVQxn2uG2rMtyc9tJLpZFiqWC1wBITaCit3PuI2jJRUam
KeXRN6FAbv4ojZfbBuZPfLagNwNglnEE4rF4ksnNzVzujPKYWL7rhOQxNIqCT/+dEeHmHKoMD1Aw
EsLGE5Wf++ljaVUL0eH6Vv21EuHTZLFR+dD+lUcl/9oDpgyncSHOi1GPTGZW1/nPXgl3VloGZjEE
WnnMyxX8gPCNcVAjetWu12z6pZbW0peZ13vi0bk32AlQq/KYas9KXLh5f08BY2HTxJAqLmn+ESdG
lEIbs2j+/MUP1jMdSt0dLF7oC2aWvo0QAuwU9RkGk8rj2H2HfcoNl54IS5s1r/NkHVqIxIc06OXR
pqIvpY+W8azYf/x3XiycxSSR0jBKsOGPoILtb1r6CX6m/87G7IIn6whzExG2DheLmJJvFQBayedk
sSm98DlE2Gk/1VFdOKykgwtWh7S7hIL09kIuAuX5WRFBfEnNIopSLY+WEu1Lq2c44dirxUYrvt82
dNWDGRKAeJCxDyqJ5zsmN14ABJJjz9NiY9OxMfqv1qhBb/rBMxYaI1e97MSWcFrskEHMLJ+fMpUD
l+g7pXsxIVm4vaAlI8JZqeAuTXp1jmNd4SbI5dhoOvyd5x8TAn9tm3Bgmj52qvrNihqsCgM6XQni
RjlctdnvuzQwStobFCJpmb8JtZ+4tCmpMElLMsHfLFY6PKS8l2GJX7ByJTZTTAJTxIP2TY/v3A3K
to68oqrLo+bQN+Zxjeamq8IKp9FbXdlLz80rHwlzZOQg4yhKXDTiSs2jK9/j3uWXidJVrKGwZG1v
e8JFUfXt6XxiRfS3wUB7OMZKmW7ml8tD8Rg/RRD9F27dueWP6X3wtMjYe3VpBkAKslM6GuI4ctyE
qqQGLd/LSdae1/8y4bPTkyWZlqtmTuoPwnVt2VTI6USQeETfBhBfifQQtz9vb+CVIHRW4xAubFVX
4saAyecYodkk60+V8oLg/W6CBu62oetf6mQ1wnHS6qjvmppw10NsoNLOcyd7eF/16mue+GsNbl+z
a3e0pT8YVrGCmfeus7Rdp/q/H3bPVizcUVYeU1bt5wgVNfBwqmuYbVywDzu7+E06TjpFQgVJuKvg
AMkVBlXKYw2JdrXOPLd5rj9Y+xganZWWrumD5XCgbr10YbevXF+nixS5BGNFSuJ+NqxE0DsjQ9GN
Twvfc37ACmnxmQkxY22RdaRuUR4hO3BeW6j7vkOfEzdMnq0df5saC0ta8FSRfMpXkA12AEQcIVlZ
x+N7NYwBmWaQR/6tyPWXp4oAzNCIKTaFWArVcqOHd2XcbZX40+39WzjcjnApp2nrV/XbF8qGvdHe
axC3y9FCeLxy8599IyE6elKt6rnGN5LTfqd0FTTu/kZte1eKHyrF391e0tUL5mTf5i94co0pRRVK
xrxvnUL2Dx9+ne+KCdIb/cWCmkBlXrhF6PC20SW3EMJKN/2fUdDshJVj0L/Yw+epXhi5ENu+f55k
emaMd89z1sLaIFDOsrYhPW+yfBsbsksp2jWBOltOsaVO99BOn28v7LpFi4xtztpAYZ7vJsLOUZkm
E/dn4SBtH70rsnGVIcokG/aH2HFg41qCHF3Ax/9c5V82hdug8UOnNwPe0hkSKr32OsC4b2vdaurD
bZ5Dv6AeFGej1Xfab4+ywk+rg0+EMorOE6UlYblRlOdOoUnGQ2/pbl+3rkana9TXtvxTDpSFBPLC
UwVjwjo731fsLPHNB7n5bqneHhIFF8CVSxnwwfeYu4As02qqw+0velnOEsyKZz7UJUXzMNv+YY8o
H61MGybGdV+tB//V+RX87nmczQHaYW5GURgUEkqQsmRr/aRiDpm1uIf+ej3mrprTWV579crKFgL0
1U09MSdcCJNqpBQFMZdU6+5Zi1aBsx2+IXaUQyH5a2Er5z92dvvMa5tRtYBlSCNFwGWspZpdO4H5
MGCscx00dpp1JW3CZoPavbFW35ub2ybnQHLL4rz8k+gmJ+OoxTkWy9F5UrNnZQqRb+zWlfdpgrL0
trGL2+F8eWILUXayoAxq9rJivsuuNubcP6yy/X9nRfhiiTRlXhWzJJRO/KjiVvDdXPlx28hFHBOW
IhzsHsyxlposJQzSndogE5c5e60aNlUKFU9ZIftVLTxCL+6EN5OQMtECoEkkXuCITlf0ujzjIbGR
N0cmxIjXUnIXLI1vXf9Kf9kRznOYJGo3TbbxEPoMNGkPhbxDl/P29i2tZf4NJ27X58mk1LljPDT5
M9Jiaw1mRZvRqczY3jZ00T15i8Ag8P9v14QrbvJkLa/pgaEE48pPzo/mYya74Tv1kHxvf/Sv0GLY
kAQvZapLeyjc370xDHJFb/shq+FD7qFCnoX/Xm6vbcnI7KMnm6iVih8VBpeLLjkbO4Q7PP0Fkebm
tpXL61PwOyFESDLQGkfF72pYp/UjypTON/snrxnzsySvWxRfl1S3bnuHKgshPq/BZpPeGw9lvtOc
+8R6rhkliJewIUtmhEAxjYUeJD4fyfCLFTSVq358zdCzdKqFLbx6h/zHBy/6VzIDVpE28qHgv0ar
l3g0j3zvYCORpVli8vYHW1qWkAY0siTnsc3uNfoPz9TvivI7L/pVjw7IbUNXlgXFJzBaw2Qg6GLk
OrU6qc/rgYCESEG3Sj/Ahk/5/acDB/5vd6wAQUEBpyrMeNC2Fke49BFoeEWn98HRNiMc/zKn9vZq
rpwmLMxdP+5eCBQFN3fAf2uShAU5KD3qb0m9HXMo9qzYWLp0F0yJKQzikp0eMDj0kM7Uu+UmUtFl
CP/4r9YjohZsO5HDEkTKg0xyFNfV2qyLFbqRC769tBbhIlQjUEpax1osC0Er2ghy+C3vloZeLuss
b9+f4RA6p6CWxeKU6Uxp1pSy8QC19oP3qRxgf+Btrq9R8WKgripdtXGhv/k7e/iXVSHC5tMo59qA
1XwGGj03xqu5RK8336ZCAobb/WVCcDuk1IugyCdmt9JPafitWLrNF/6+iEftsyZLi2LEDaJ07YAg
AG6wEHCuu8B/liBSE08lBLWqzhJM9UviPJvmXh7DhS8hLgNmblCDAE3BQYBZMeffcHLXxaXsNaFf
to91NCVrxvt+SYO8NBmozqHx9GPMR3/GCMLeNnNEi7ARG3CfktRK9xhLmTyrwnvSV9uuutd4nNov
upqViFeZbfU5SlJKl6ne1sYqH/z+UwBhNxotpnaQ5Wm4D3sFQPiYqP1XxSyMYQVwAr29gknUz1oR
ltFqoMQ8uinkWJmbSnUjMSlfNj9u+6+Y3c/rAZ+L0P1MsA0HzPmuOa1WNL6eNI+BmkzPXVZ2blSV
KfVHaJUzJT3M5JsLX0rMjN9sQvrBleDAtyde3lrSpnnpaM0jMbv7pfRRvwK3GrpZP4sRF9r0JZa7
l0EzDrfXKnohdmEynpkqQTWAEpk96MRDMGkopSz3j7mjxPdBGgFHbukCQD229AS9sq3zjuKHMCry
VhMShzEBAdlPRg/9NCShgdf9klpnrWvyc6NN77026RZOmHilz2s7NSgE2ciANrfUrP6Rbkew6RPp
2UnN3lVHRqjq2vvNhwbWWBSUpCaYbvSH5lNyspOKXZiRLw/9Y617zn3d6MUhVjv7XhllaV9X3RLZ
yJXVgbaxAFRjENCD4KXcIKqZ+Fn/aFjQ+SghUiglaO4NcOFyYzVBtbvtKRcZLbNvIN8AlgJCo5sj
HnPfMOoC0TbtMbH+CDX/gwHxZlzo+1gmLfNm5RD7Xu3T91FZvNOjpfr5xQEB9AapAtQfQEqgahZC
mVPZhhQxHveojdHXQa/9wyj7zYpI/YlaUelC7mu5UbFEnXQxmcCqz+zOn+Hks/ae2SfjoLHqSPk8
jPo2MLT7XlIZJC3cKW/cGvRsVXuHqFdArQ4aszNL1ZSLMD6TnTA6DoBsJj4VYS1VYstSOFnmoxHL
9jrXjIyq2Pi7EEpjtoLTUGFEBZ0piPOVKnzdap4te0wkr9xlqZaQxTFyseBGFxEHBCNNOkY4IVM3
ZHFoxrJzrc1bKYRo2Gxf1NRGzLDPLNTe82GKXZlZWQhlwREjGJ40Ntz1hpa8Tp4+HhwG9u+jsTn4
dR5vJ19GByaSoj/D///nT/+nzbf4D8vf+lvz7d+c6A/f0l//889t9Sv7EfzjY942wa8q+8e37Oc/
/jdrvlU/mvDHP97xn/UZiTp/7E8Sdcv6F3FBn5lPbJMr0yay/0mirjn/gmDKntmliIwQTeHZ/yZR
lxTlX/OMP/NqJA9wgc9F7Xq2/T//lHTnXyhOwCXkoN0Alvfvc6gzLMvYBH9pjls2swHCqzgKRyry
kx/A7xjUz7FmxUemAcxvnax72wStEDB8sbzg5G8jnycpET31mXob/vgZhAo1gxA1pKGG+VV3ohXz
kOuyfVCMd4n1vXLeTdGHOTZ2FYDPD2UTbdK8gso9WSvRc5l91MN43fVfWqN3c0s+pNX3Sp2VvSQX
lhHVOzABdkiD7mC2T1ndbTuPs6P7KCi8U53nUrERgohdBFNcBxkpvR5WY5vtukBxC5kHU7FTPWfV
WEuEyYIwgn2xXKFwo1VlzuQ9y7U+2u/DB6Kxm8KvK22RPz6CYnlKPpH40ZNxl3hnhGvhwrJwC/YD
A9HegGXPbOkTDP3Rq159JdqUWfhHOxgHvf7j5FA8/vkRT2ny39o7t76t8PbIDXNIGZ+IVsWh3mzL
zZbWsQv73NbYefv8YLrp9uNtk0LmJC5SBCDxoO5NWNWooh/CTXKcVvq2XxhlvGoCbv6ZDRZOFpH8
X2m7SWlUiQzb+jHZIQPMqGwhU5Z/SqMvt1cjaJD+21tObAnekhiVVXbE7RXEm8gP/rR35Uu1H+7z
Xf+aPfi//DumQ5EBvs+egp3fuNrzwFD559u/Qkxn5k2d5VXga+NOozEi/Ao9qZlVjxLIIKQN5Ff2
py5wJ1inxw2ZVADBjuIy43HbqJCzXdgUvDVVKlNGjwmbWrzpwnaXNVPt+ugarfJ4SUfmiqPCbMLj
z6CRBgRcm2/ik9QFJg8plZKZkC2X9JWP6tST79jeNh4Dc53lmrZvx7rZZlORvk+tsV05ozm+jGXV
7utSK++LtG6PcCOoRym0419jbOq/53WER5p8UAoTLKHK0N/iyskvVAxJIf6F6AMZQYi8nGyu4Rzy
7jWEKFa2BxOJ51dLTx4hm4LKAPo4qmGaBSu3BSHJ+bYwweQkisoQbRsYNRxrfrVVZDvc3/7UcxQ4
iRLQt7Em6NMgO5xvRlu4AZKx76LQrse9aUPVvlJzs23cyMyM50qWi+OQj9Z9lfI4cGE/sELUUM0l
El3RxUGoM3RAhRFKHYYUed6fr7Qp1R4Us6Ps1dZsNpE+qPd11+WbVp2SFcQEylZTzfi+NGREKXwV
BZt4iD7UTbT0NhKiywxjA7I/lyEYCOKhKWz5lDtN5td+sW00c3LJZcv7qChRGq/sX1po9fuGUY2F
O1jM3GejXL9MZTEXxEScqIORa3nUSFmA0XFIPxZpK2/D1olfLDWK94GmIXPINOO01n2Y0iBnHrW5
cVNX48qGNRddUiXOFqhhxK4vvwnaZbBiFKjmYZo3sdQTh+9UOcj7ciq3ASSAK9SZ4nvPYmixjCtv
K3v2z7hP7pw8zMEwjt26ccpF/Yz5HXrimNCVEQ0gpzEdggIoYsEpjMkrFakqh60ZOVBg632mgGBI
Ojl3AysPPmQmQ3fbOu/0wg31wLdgdrDzd15Qld8geMvNrZP18DEHQ+l9v31m3vzg/LcxRoKrIAI5
/yNqRel+X0tdqXZbKdT6YTtRwPwQwY67zxAV/mAZTVi6sg6lMaya4/AD0TwDMXVLGxV3qqro0Yad
ERCjakn5xiqn6QXxEn+Rzmj21tNfyUmC0p+XEk9Dzo9YHKTJ2Fi9lZl7AoD3bkiYLVZ6IC5D6psr
qRuVbawptWsj4QUXypAdmp5ieG0jTxqOaruaUB/bBmER7wa/aRd6hBduP/86yEDAppA9g6CYv/+J
i8WjhgIN3D37jOlPqOFi24a3NlC3RuqPboyY3l2ueBpkfOi7U6ZLNxGUDIiFQFFEcW1pEOvaZs2d
AWIuVAm8+85/TkFPqil82dxDnlyunMEvt00LxayKltf6tvtcMTWXH4nqUDHAiSQUmOTGaMO08a29
M/m/5Gpq1r1WWZvUlu2Fe1wsrJMmwckHEzWsL/LMYS9c5AqjK0NpxN5+rKIfDMJGuyZVgrWqZbFr
Npn20le69jUqk2RlNnG1jqMKUYsysueqXrCy+jJ/ur34t9GTc68EiUYBjxc1tCjMbZ9vdK8RxqzA
8PZe00Q/h0TTn5zWOMh+Iq0i0ApIr4X5fRI0zjaTKvVFYRzY7aOpgSqGWe3Ck9r7GuqiwE07R1sz
/lvcN3S0t3ESlh9K7uGNAsLqcPtnX34zfjUkGrzyeDAxxX3+qxPuLVutQ2/fdtb0LgxnidG2lPcJ
I3kL7iFeh/NHg1gOIifGyJDmEFHIzUgxPApMZ18befkujTMLnGnlt3vKToUBpUvjfzXstP4VeJq2
VSMl3udoNWVbA2pra3V74WLV/O3XzBVDYjF8G8S885WPZhvHdQ7gKKv78nPee/GTPhj1UxEMGurY
nh50bmiMbbNqjE76mXG0QrfQC30zUQ6qt80UNS85A/c20tdSXe6mrs03ulHUaFZoiRNvuwbFxrar
om+pERn53koNuYC7yYDeWcmN9OPtFV1cbvP+OhwHhTISD3vx0dsEVMr9mBV5TWBt03a0Vhr0intK
Os3GSCElymQfGQRJzbdNRUOClKPd3f4RV/yJ5zYdSUiKqMOKp6CBYHpIWk5BaY8wZhbJxPO31e9C
7rAFf5rPuHDgyO2YMaWKgYeIM7lJCe1Y1FPcjWZhsVbrAlSmrHhrt4q0KWvGEvtc/izDu74Qfa4a
tukfzwyJvCmEOKfVBbJdZS3tZSP01znMqyutnJQNY0/ZWkozeZOWTXEcma9d4LgV3i+zz875G6QC
zJMyJSz4LCe5jvwh9A96m2t3fVHLrteO8mNW6+MqHNovtz+mmDaK5oSQhixZKsPK4h/MIbT3pRwY
h1Y2EzrMWg6Fgteu4ZRY0l6/4kEkqjOLNY1xmJiFxD3VOq6QNoaf0Le7TVNLn60sohFowcXyN5YH
UzCNTAQ7eIOeR4AuUNXGzhWWx5NkbehQIstW+IWJJu9OSz39I8KrC9DVyw9I+JNhpOABRHVKDDqx
Ptq9h0jrIVCLfsfePmsp7EhVb+vbuEWo6PYK58v9/Ihgbj6G8BXxzhCZSyStr3qtifwDld32G18s
2XhK+7EIpwQye0PLNnYFlURqTw6qncHCYi/dh64nfW9qj5QYMX++v8OURE4K3OcASXB2kOyQsQm1
Gx4qa04gw8KD8XpKl/Kv+fQJa4Zjcp4P5qsSCsWCY2QnijLaPlyWxTC4gdq21BglQ4tXLVOKf2SZ
7b+oDcSbB1v1lLtk5DBT/sv8L/kQLBUBRC0zjix1V4QdyfmR1lLENhFxGq1pIMIERDNf93qd7oOK
JNQMyhr16IhaRFaBkUwk4+DU0XinOFW6LbzK2XmWXLpdl3hPaRzLqyZQ8j1nvr0rmbt+Ta2o2tSZ
XG/SQTPvQ4hMHhPdbg+0o+JDko3DOuEFdmhGP31UBk9734xacidDGbJh/KO8G0Y7WYV2s8TKc/nZ
CYrwGs3PK7QoDCFI9XqYI+4tO/uhDdaV+jBVaNgbr1n5EHZL+klXbM1pC+ktrwFat0L6MkS5VaUo
YB/CEJmtsnVeLcWX75WCPqNTJM/1lCxxUFy5ZiGhm1mvYWYmaxKLJmGiNpPfOP7Bj7yfhaL5e7MJ
BncOV8dJbut9a3mOmzhOvLYbzXrn5aO3kLVdhhF+AnfATI1P71FMf6H1iRr00/1DbOedS6Htm9SW
6BGPk7ox+3hJguMyJKP7webCLwALBhw/5wcZoHumFb4PPWw2tncQcJRoKqndO2C4v0lvynGZGwYz
JRZZNDo9wt06NmMLL3SGvJdt3vm5V7mRlVprXa+TXc1uksl73kdT7s11qcM2eDteXklR58oUUQva
JV5vIpR5hjhLHerBhyLP7VU2hvah9DXoWRwNlWzNmvb1mErf6y5RNnbuTccslz6HZmc5CznG5Ree
8YuwDtJppQgk0ixakURTJ7bDA1zN1VpJpekLmmja+y4twgjinqJZWPrlN54NIuyIPAV6C+Z8lZw8
W70q6uuJQthBCdtwJTl6fZ8lwWuJTthCZe6aJQMyJtTduApJZM4txZ7dShkcRwe5d6BksgZtz+uk
dLVJbhbqm5f3HwAsvBa6Z4sJXzFfgi+z13sriQ5JXnd3nWc8J/JccKuLYmty+SACK6eHps3pmOR9
+HuIhNmXsa7P4lZkF/RbzxdaKHnLYovokNUDfIFemW9Lj4WiTHaYOqteMPdGkXd+82EPFwWLDwyC
zt25PcJMScspjw7SpAXr3rSGjSFX4YbXSbhP68x7aIsuuoOAatzVRSithm40noOmYTizRVqjkVvP
jdow/C631eg2cW7tx8bw1mS33qYPneKQS6QLU1DaO+gd/Z3kMRnrTZK98qjBfjO65gm6vepl4VTO
HnGxMAItvcq5PiW2CvxYCeo2q6MDrc/IzXxTWXfQLoNhyfxd3Qb3dt9qh35oWsBPZroZwlFeyBXf
Qqr4G2bxU2KCLcPqIgQmCLRbxYZY6DB4SrkZqHCvC3XQUDuvlU+gs6KjVI583GDI9b1hSc07NTPs
V0Vhs9OqyndWrgRu26cTPINm6Nam2a9MQB17W9Kcd5LuF2uLPPsuU3h4ouXSPnmdrbqtJOmZaxf9
N42/nlpatqvNaUkZ+vIepR1jwPw+Bx1yb8FVyzmqBMEQIemoR1uojLPNVI7BRkp8ba3WHqMBjDx9
u/1drwUCJowIbg7U0vS9zv1VVyKEoimWHEqzNVw5H3Iqv722dirjN9HF81GkDg8uyKHwCyhpDrcn
0S3061aJIH4/qBJyzKEn+/c4ULJVIR3axVGfLCTec44jeAvM4xxB7l50B2bh9FN7Tl7pdFzwWKVW
zLWmV6EbGOUSBOnyIcqqEIclctP1J86cW5EmZPokf4oOXm92+8iwg1UT1v2qTqyO05w5D5La50jD
1d5Cln11fZT0LVwGfVWR4q7xo66IVDs61IrdvlcUKf/U5071eNtBrlyChE6FZB6/JKIJ2d3otwGF
Dik6RJCcb3Jf9t6PYyftJUuKn0yvXlI/uG4PwABvFkopIiso891p1bfsZxdGG8Ou861qojZKi0x3
7WapGXnt65Fr0Poks6IPJoTrGHZe37GwZtVKeh/0bbxujGzaD/EEc/yIFu/w6kt+vvkbm0o/jFMO
MoO36LnToExuVl5mRIegUINdFFklirEJXIzeKL23Qtl4+hv2wKfP5hBVFRtxqBbrTtoF8cEokL+h
85W98+DzcOG6BdKZ90u0W1fu/DeZR5NmOqdCvCy0LMltVJrjA4VPBieVNtoPNdljg87sQZIhy3RG
Jafo6gR7qkfBQspxJaiRlkNUOPMTUYQTvmrkZWY7DmZ8KFgb1RljeBii6utAB3B/e2OvW8J1dIvi
F62t8w8Z0MN24jJIDkoXeRvGRat9FdI1t6w0XjjuV948hCsq7qTksx6NeD+MUTcodUNqAYFn8D3W
pvIwjqW1LaeoPIRmWxz8IbPf9/nkrUiJ6lejqxcfXnM4E4Mq1///Y++8euPGtj3/VQ7mnQZzAAYX
GFZUKbpKVvALIckyuZlz+vTzo+y+raJ8VdNnXmaAe4BuHNttbW5y7bDW+gcgpVPJVn97yHebeI44
c+opQwj/xPAWslkNG67r3kpLnHEdWK2CsmiibIl9fxGmMFR8U0OU3PLyrZNI7ebz1w9m7sPzTOKK
1MzJd6lUzYs5uqRB+ihGaSvCQlHc2gqyn0mtK9cWst3jBoDToG/rPNJ/xKjgFxtT97qLvuiMx6rO
e6rNpnIwU/Tb674c4Ow3vXofSla7M7pWuxv0LpLdIa/jG8QZIODIUTAELjaP7ZkdPbZ1ulfVsrlu
8rGx1/Q8k1cPwap+pea98dj7WmWzjYRL8kfUbPJxrzZKfJXWcbXyuFTsE13PbyQtCLlRdQm+6TCp
h9gtdK6ny8IzMVgQfqdE3MvTetmaKSAn2pF2j96SVqXrko5tjEh1XG0aIKfcfIwoAYEZVjaDGnX8
kmmjfZckghM36VEPtfMhvrTlOLjXpdFExyUJ6EObnQYXvbFo0gdNlqhLPy3MC7lU8su+QLB1qYV9
8qBW7IZl6ffmhs4jzzb0fhO5gx5UK8X2nKdiyKq7hDqPtVSMpDVcATr9UPPYgVtFfqIsR5Eoj4mc
+oemz4TtSrUZWW4h1+IgGVkubei+obwyNn7mxkpoXHR2DujCfwidBkRXm9cYavVxqjwUtUAoQB1o
w15Rcu+eC9mOV5HsmZpLvRgMtx9a2nZ669Z10otqcLvAb85tijzpImm4iVGt1XGW1kox3NtRGz1b
gdrWK5Pz5lHPrM5fYkQzPDpKbVo7OuF6vGxaYV3l4xA8GZHwnLNSspQzqSw1rMZRrLoa66xyXCdB
SB5miSi9TWpk9ovIkp6PGGcAfiSz8S6d3iwPKOkrhlsCg1BWveSNtiua1OLAk3DlWUrCGQ+JLuii
Nl5mR6uottpxEQdt+i3R8h6Cm+HUWz3Isj2kUvNsDAzKTaEpX0JVyPe4kJboEDcFLQirbduveYpx
7KKscA9147FRbmWPPWVbxk14gdW1fGPy6XU38nqIBaYkRb07mAhIbnIh+9vGLLRh4SVDA/q2s651
M7H1Ta1bXuv6+BEUy0yV44QITuQfweiB28fyAaiu2vj5g9rl7bNfRbgG5LKFwX1VyvmjZojs1YFl
cNCMsXkaZaH0RHNP560ech7C78LrsPYHY1ENhvFs1F0pL7y+kGHdAe3piMMAFGBvlIemIFN3bY9L
6CJtDPOpqgKknQb2oCesX1ExR7LXeVAjK9yIcXLp1WyRJwtfTD8nDmGijeCEdDLiTHnO4iaOMW+L
gq+0m3zVTaNMDxcRmQ1UmEC/EyCUd2kxwFGIhdJ4C8lPW+EKVU+/Ox0lVtfOhNG4uRh8sdLUWNsF
nB8ZiIoCLbCyiDRjpXMsP1hDEkAFcHKWki7oVy0aOSixfUqbYVjFgWg0txvGmE5YaMY3CdqkN7iG
DKmr9Za/ZB8oX+DSJfeSFiJsmTlqiPYw8E439drqzOl67W6M0vZHRyUYSJfwWx+ofATlvYoU1LxG
T5LAlgVx81h2KC1BKNOq736opaWrdthRrRVH9l66sKnvuiE2cUmlKKq7vhajJMRzB8kyAHeKzafQ
h+KMlVrfVWmQXMVdgZKLXaA/7fpJbexDedTIvXNnSnfTsr8J9C6/FVXe8UEbohZh9ER9DcrR+CF7
ZD/umPvDTYletASqIMSOChaBQZSLXNywg/toMRja2BJrg//UUXYbF4ReS1ekraOLFs/f59ZLg2dr
UDrVlVtwJ65XyhANtWh09kMFt2RZZXbanZMeabdxY/XCHTqfQnlnVrKyYtH12M8OTbSgfR9/TWTI
NkYe0hgW9/Jo6M06j0D2kNE0KIviqJrLy1zqimUCALVbegDeOjdu+7wEYCSy4CYPdHmdKIWVbjN1
bP1dJQWWtaSHJX1tRs0MVyIcy30lmmDv2K3z3PEyb/2kukgM557cMQyXZsNps4A0YoOKTZsLFDPG
YRUSwI950+bCZbtyHuTYl0YyXHXQF0ma4BVkR40qVk0kxG2IVuAjAufBHT++tFwKU3ynMRq83ei3
DvKhEosFvqSd/cx0T21ctE2TbwnQyG9NhRsQk4p701WGXsqXjiSlPqaqXEbcoDIGpKFHzdjbQ5Nt
4j5XL+Ii0ontXjISF+kQqVzZnVP6bmF4HsEU0GInJupJHzlLwIwEUbQayjRHvcDigjUmVWu5fRHU
qJUDZIKZ6HR+wONhWVZXmfLYtn61wRMEvzJTyRNlkflSd04wa4FrabnVLtOmy7EVzuregqaZ1Vd1
wxJ3h9TMHpMCe6OcG2KzoGfU4z0aUHiGeh0hq9flPnhQtWiVBykw7Eub7uPvVuo/gtxf56/poS5f
X+vLp/x/Tn/1JcuHUvhB/R/Hv6x+/dp/zSYM+9EvVmkt6uFr81oO+9eqifmr/KDf/+X/6R/+RsXf
Djmo+JesSevppxGe6Xv8u0MN478G02+ap2T+X/9Cy6N+9oX6LoB5/i3TXySB+IWWn/6EvI+ciPLz
W7PsN1Ze0b6QZFMBt8nlSWWmyttvqDx/xHUfayoglEAOqQ/9E7D8HLcOdIiqKAQNHk6ZmiizO71P
+V1WOz+57oy8vrWTptl6pRY+K21Z2ux6bUq12QqcrWzJ8Vk3dlCNsl7zV6xLoyZyh3Ir1EsxBFm/
KurI3yeOI+01qI1oNDrqPetF3CpG5X33s05bIdLr5hxfV3iLDO2695GDHyL9my/1zTkShdJeUnH4
Eb3Xf0PjP8SNBHTERQCC+MWT+zVXl/qr6KMIJmupt9ZK1dssWHTGaO8SLqLVOqNC4YquKy6Ayaq/
gUD/KHAvxUuJPPrP+jhK3yLv7xD+/y280bn/LL63r0/lj3+dVfHEEpn+uXxZZulT/NfvVe+D/+1n
/eaKaF8mdV5gybSf8ZGcejm/ot9Sv0yCMbQq4ZbxrwmC/hdXxFC/kPiRTVvkWBPjjb/1F1fE0L4A
nkFsnnglL2MZ/JMV8CF7n+pik8saaS2oXWtWqMPnpq48nJDONNCY69QZx51lmVsMzsoNlVHOAY5Y
CBnlY+YEt+/e4M2vTPI9s2C++nDaoO4DUQb0CvgysHvHGbVTj3aeOR5qdzDPb3K5cjJyIy+7ZztJ
nuI0kPaZkmer1gLjdVbr/dAueJ9kLq0ZrYI0A9ur58p5yA3fX9AdUM5FkMbKuozl7EHUkuxgfN6S
XxiDZ79whA073zHH/Rh2Iyo9lfrSpk7wbaDC/lMKm40ejz0OV0ozHa8RhbYx6Z70yLrtY9WvFhyH
ku2OKCA+DFKKALgjNkhjpW5saknjYj5ec4LJRUgbXPLkaysW4be3d/bfC/B/KJNk/X99wJyLUjw/
1eJonU1/5dc6Q3JBZl3AmGSJwcB6R8qiJPyF0jCEHHo0FKOnA+j3QuP8majAiHUblFqo7VI9+mud
wdfi9Jl+GxdCYAOYH/x1uP6Obc7lX4ftH2L9rWf7dzGFIUxqVJO62BtcjMzkONYNEYGu9ev2hjqD
uvIzROqjdvjRxqL7URRY9eA+YywzE92ZSNarZahgddw1UBBUnFNX717dH57mrVJ9/DQIuaE5Bnmd
Fcj/PX4apRdxEnhjdNPF+eiWkrZT5CS+6w3cJbncldtESVNUWxSgEc5Yr/JAQZREcbbIJn3Xwg4D
lcpOlkViV7e9FpebttSLszGL6kUAafS80OJulbbOQy+QP//84ZXj5sn0KsErIUcHDI3j2ZkL8Peh
VzeoioQ3uF4AvJBZgzXMM6WSl2zD0desbEGjjHa9q9XWuUltxV97ahRvutzozpvKL1+apK3u8ti7
Mvpdoiivnz/hG85n9nrBnYNVgLsLBnjeTW6zWNf7iCdMlFje60ne/hReqi+C0jRWdOGNc9nGR2aU
C5jMTSUtixEgnUnDCnhPvAwqlGr1RO++pn5WXVnpmG0iR5AbSh3Ol3KC3aFo421m+/J1UTf+hdPL
A0iECdffO96pEutx4Y1UCAwCRwTtOG5p5BzTIfKuECia0CojKceOUzO7xG3lUtPdocHIwbYTb+mL
oO8WRjDuKyzicB6q5eeCas+1qJS8xopuIEep/XhjxXm49JExuDLqCGdcL2vKRTHm0ktC/91bJGz7
C3jrG6k30psRX8XXdKjIcQNqJbe5cdBax6XuZF8Uhag346hzXy/qUsFVYgRvhC10dt4PmoxcU67F
97imkZP2lrOqDN9/9MIoP5DLmOki0yBXuzCA0+8esAKAjPUr36tQ3Lim9uvSCHGugNaqKSUAkT/o
dd+tPL/1mh0lgPJEvEyr7V24WCYAdjBjpNLsAYT2bG+QI6Oo/Epkh1EB2Z+Sz69rO9dPkTFmn/HD
MLPLrq6RltsZNmtks/lGCsdgE4+lQ70u8z0XttJlrgQggvF3pOiQ3KWenN46WnObDNLD5yvkjfhx
NGVrahBOuG0YUfJHtxyr6xE7MvP9mIDkbDSzv0LexFqadmZfNIqSLNjJy03XUwww2k75OTiZdEFt
Lz6PSsx/wTLrO71wsAYk3XdTEFZLMVg1esF1ipNeof3oSSI2qt5tE79jrZRmda4kkbI19Rp2mGZn
hpuW4zaGD3sfyG1/6fdDfl3a1CStIMy2IIvlGyfulD3/wJ0pwuKOpMk+0VaYYWDIPuhvg1YDsAda
m+bb7ArWD6YGgLj39rmmugCwL0PeQxXGaNdAoOjMnZm3C78O16LLDgU8rs8/xUz7bBqf74BzBVX+
iXY/d1rMVVGbtR7pe2/Ui53hSRZvt9uZMcYmhTfEdG08cRBS2oJJMG2sSHrdNYA5Lvl9PF6VKL6I
oqE7Aa/4sCimx6IRqcLnk7kIz1q6ojbURqM+yBVwuDdrVbkyRKCffT55Y77ypkHQPpnoa2/38+Od
bQhwZhIUL/aUBrWNqXZub2blWVPWJxbfcatzeskG7tHQE0GRTUhbLhrvt1AVc85Kh5XA1TPxF1KW
BZVboD+4rAAO3iWZ2p84JacfeLTAoKY7sOGYHswngNvHA5ZB0TaxotV7X69Wcjtc95WyqBPzRwvl
uoQAATIpOTHmH0KZXhXwAu5LYEJpkx0PGuZyRJu3zfe9Q0ltLA/BYC/GstkkffVsUacfHWvVkODK
YfBTVZMTLaKPc0Y9FUUsigzcAvW3fOP9OWUmekWVsd93UuAv8fsavkaU2SmJ1911VavPPJK6A7PZ
nlrDs2C15QlABwNJgSNDsBqzHVxPm4qarlZeQy8br+RcLBJJyXadpRqhCyQlQWJVjKvcy7L1GCXe
PZ2ddk3qX2yLxm6eOI6ym9Ar1BNvZGZsiKwPYEUSK2KB2y2tsxmMJmoFK5tr8bVZj9SR7NbYJUWn
LpKk8g5jV7lmj0J27UXaOs6dc6vq4Xb33Q8KDZTrrFRsGy4t6yADIjKCCV8mMnFUGCbHQ56fQu/O
+p48LlwmrqM8LXorQD5ny0RSUR2RMP0G59dCGk5dqW0uFOPS0YalivqwX6vrTpJcLx5PfMJZ7AC0
JEPXMVIDuw0Xcd7G9vw0DUvqOddDWgM+GMytCkzAjTsktvNYMdYZvdetg6TYP9qB3saFLQqixKJu
zlI9XjJKDKxDD4LxWuuEWFZVVq0kCyMXimOnIIezezNVNpzsge5C0qWFSjAcDwXQU6ktYUY3WOtK
V1YnXaSjBBnc4pzJvMYNBr1//Hx2c4YjV3WHasjEauJ4mQSzjsdMyLvE4JXjHpP70QV8b1OMr0ZM
FbVS2VrxmKzoUSRnWtFYZ9gdUuWiH5JZqbKTx1Jx+05qkYgP7Y0k46/ifv54c5TZ9Hjc0FV8aYEP
Tf3248cz+iBMOb+GPbpx3zIFEQm/KQU0wcGBSaQZC9VHpEymS/OAskZ34fmiuhIg3JcRNhznJPjZ
auz1cCnAba5sc4D/BkSndIO0Ch71torOJstHOxTWwhNmfpWo4XhZRnrh1r3+0NjjRJ5s+p1WteGp
3fh4U5pwiQhxkN1O59uEJJ5tSqKy6BT47bin42UuHE2gtE7bZJWPPV6gRaBL6zhRql1oPzd4HuhB
3i8cBwNgguibOniVtgiSsXn5/J0fLzSeakqCEVwgDFWNsJii9N0mDaqujRpvUPZhHWk/DLtJtxCp
rAVuf+kqEFL/aAMAWiuefOqm8+F9MDK4UK5ZFLyg3M5iUbZ6PTPSTNkLD89j2kz+oh8c5cRJf3yl
mOaHFhaFtElsgav8fH5e7ZudUtjlni2u3ZSacY/xl7VEqkU6Eb3H6/nXSNPLRDp84tTMtczAFU1A
tazcG1BOHoxMaVZG6pyrCuCFrqdJFTjUpj7/erPb4jQo7NaJA8CVkbv7nGNvF3nfcho0e+Bv2dqU
AvXGLLBOVTOpPoRsPqtgGLq7BrvMlVy19cIOMBzEajEBltf7WyATIaByqzq100xJ6N8Xnr8ebFrD
MD/wgp0t5bHrU5hiXrOHycUFRKjKdzq0zbnnaeNZNuTeuRfh+8WZBipKztMdR0tI6QDLhtTrLwKy
sHWsG/7GGEN1F1f1c+bbr3oqRYs6pVb/+Xt8U++cP+6EIcSNDhlRIvJ4Gagp7GFJy8t9qXbGeiy6
PnEzU/Y3VtGu7TKHLzI2yUa3Sn3t2E2/b1s7onWrjsF3E1myBT+zOlOUMbjwtMpHVRE9d6Ook40x
KUokfp69qqlIdn4J3z4qfHHu5BQJWr1WF1FuOBeBaqcrvRH5VZnJ32V6CndsDEDvkDKyrjS8ayEW
d+VV0HnOvq1zex2EqHc0dDNQi9ULGsGpuRBNEpy4lM8uLW+fku2B82ramwmx2UL1e0lLIiso9pYc
3jpDBsNyKPRdl9nlVsry+tqPA2nbds2NkY3jvYcb76M3oL8Iu3vNxosPBwVhVzXQNhicaLgaJD3Y
pbXh7O28/4coxmlFsNFCtyKBh6sxh9WGTZo0YyDl+3jQ660zxDlddRVHtj42lvVojKvPQ+fjsmc8
8B68IG730DGPIyesYwMcswfqQ1XlB+iILmyJaFEKh1LMUJtnjgED6PMxP25qpGLs1fTFAaEirXo8
ZmLZFGxKv9hnPWCDUhXqMqjhQLKkTyG/jzOlt48PHwLBYFojk7Hz9CjvzodealsTubtibyd2hrZT
6F9lYDoWIojSXdx4p/iPH8fDYFbDSlehnkjfe3ZKWokZBNxDsj2a+tJtlwOQ9L1gcAcZ12xFCvMT
VlQfzr8Jzo7fnKOTKkGjms2vquq6FK2g8tGV5nZUytzFla5dm6Iy3dzEKCTMMdks5bY5cdWcc+M4
/Kg0YIhA42/KeudHE/pzZh6aTFU4UvfYF6J/zpV8vKtThGULQ9t0bK3rSMjqlVQIA6+P3DiLUSZf
5YrUuFKqZksbBMJDpCJk1JvIGuhS12MMuTH5scu+/y4pHDyeXZXbVNekRaEjg4rSpX/foGMap2g6
sZ7FWivqFARNO3TbuKub82zMTlB3P0TsNNfJzn26bRjafK556eFX2hJGfhCjTVF4Yp2whXLJjYft
54vjw4KcDTW7wsMITkdPYQOwc7lfSHH1APxKkDo493VQPKhDfcrD4634cXR6kCnRBKMgS+ZgsWiO
F4neKmGGTEm8J1TlXY/5dLOIYyd7MLNiUjQV2kKzgnRVdupNUY7tki0iu0LNJFiUZQJ7O7E5CyV7
lM/0eFhJSR5vJKku1044inXeaeY+q0RJHb9P3cGYSChS/TqlFiuzlTLZ7csxx00jG8Pzwh6XRW9n
uzpJT010lhAyscl1mhNgkrTB5/1DGQOMZAWCJ+LO1sXuCBB47TQ1rbi86tb0Lful0+uHoNVqQCJl
ukMb7cSq+bA/TE8AauENvUBVYbb1xV1LgT4qoz2wvYBStGTqrxoCE+u+1ZXboUtOeV/Pqii/5oyY
Ev0ZrEugAc5GlFNaQbBD4r0mCnNnt95aI901JlR82inl1pcy/SptS3+Z6wjTiEIfXSPoT9XGPl71
mPnUZ6ZOSpkWAffjIMPF0KJe4sf7MhzEpnGcYBPpVhaCvPNGt6lecTUKtqrf2yvQZ95SUFGt8hYS
uRcZX1uvtJ+CsL/7fLF9XNf088hjaVtRZgHjPnuoSk1BAxrpXkEL5x4qcIyMvClWRiQpXz8fSp3u
GcerDCYEXfY3vqvNdn08FlooFLRIGvZ5pUZuZgdo8g+0WlzfqHwNQbPE3zWanq4VFJSWRSapawgx
zQ5GJYBBJQ8XBqBlyglpGG0UBdwYsFDAt5VKKQ5FiDNruvEtmghWkuc5WXDi1P6Q8NBrBK8+Hdgm
MmBzdqWuSB7mBRQddRvLubRPxZpip738/DXNxWGmNfrG4ZiUaNiT5gxwtgOADl2b7VvJfxWtte2E
fZ9NEFJDGKBJDal2s0B4XzWYrK7kNcoGJP/wLaLSs4hl9aQ84x++G8qxuD3CPYKVMN80QNdi9euk
2Z4mvbVIothZRYMa7tAMvsVJebxMh2s8TqVzNJNu1aRrtu2pbGSqdL4LHSo5hKlJPWc6aSdb6OPQ
8SWMAqQ6674qFA9WTY3vkB7JPxPDQgLTqsqND3VjraVts0qoZyVJe6J8PkuHeABQmBoyiRT26eBN
SqTvr1Fa6Ee09ORyn9etucjHLl5lVXiXhvKTX+XSAolofRmaBfVZTTmlRD0LvF+DQ8QiEeaMoqB2
PLgc10Zomnm1RzzjhyoN+gUV8eT287gzPrzj6fI7vWMmCR1gTvoyjbId885s9tRX7Y2md/56pD/t
8jkQGR3QiOcqZWbnGDMhwCJA3uoAo1ZSEHi3Zj5G+yizxyczzKKr1A77jaZE3sPg5P6jX8lig514
sFaDvlmn2tCs7bo21gFScmuRVGCfqdps646MJEn9a4wwKZ42bXXeB1a0sZTgoTXjZANs11nJQ1Be
mdFQkWh20moIB+d8HPvsMuiL2LV8K7xtewvT4EqN14EKqNwrWt0Ngux7Uayz4bwdRLVpLb248Nef
v8MJSXccp6TyhLzNp6I0wmlz/KWSVokqrdfGfeGIFw21jIXqSPIuThxh4M84qlNij8BzKNRu4/lD
/t0PqseooWhcxpF4zrOkvmzzMv9qBzWsmCCo1lIeZG4b2uZ5noIgN5KsuzaCwVk4rZHCj/Dw+22y
Qb3UWmS0q9KPt2MxnvJi/xCDNkw2cFXwkEF+aPPo0BLJSjo7kPckD6hWh730FW6Cd/PPXyB9FmTl
kO+lwDrX+zIFrOreK5V9E/fLrBcrf7BW8BsQnCjXtlIfAtvc4j29EWx7UZe6bZreKMkm9e/86jpN
E+Fqw6XdKW7jpCu/3sZlfRuJzkWvcDFYjctic3OtuzM48U+cD3/4+pRmFWxcQT+yjOba1B3YZzTn
anvfWBmOnFmEo7SdcbfX1R4YrlYLvvJQIZ/UZgZcGHqFbumH2aVeVDogYso77QALMgdPtSjabjcG
9gtw4nxjNIazK+hpf21lugy2JMc/8BQO1pxCoNth1SwN36DXqardNgud+MTZ/dZQO9qAaXrQ/AB0
SoVFpaJ/HNhKqHdxECjSvo+0Ye2BAKY/7N/EY9vfjGObX5ZS4NxVJtZpWtdYbmfhftEVsC4yANS+
0MW6kOWhcAts5JBvQ12RFlJvLqEexMvPg2h2p+HwRC+Gg3pq1VA9fKuHvEt5LYjfYNMbdZ9hLUO1
OYNsko9iEUmqdCJX+eNQFA1J/6gNszaOX4sPhwbvP1ndq0nokYAVMB9ARKwiwmv/+azm98df02Je
YKj53wfCXG/USjfWubbXwrHZRrqvLJMB17hAk89JgN2gzMRZjCjPZlCcu9oZ1C3kg2KJhce4VBVW
hxxmJ66Ps9v82zMhDWBTmgUtxr5wPH89Q4vRGEttL4LuJ3fpPFU3rel9jbXOOvFV/zgUhzAflMoQ
fa3joaB3gSoHiLDvleSb5MgwvlJhLk1Jxtkp89tTnMHpNnoc8exAACkBE1g0eOYNc1/PiPgxdfYY
emTPpoRNpuLb0TIVehvjXxYpDz1SkdUSjOR29Gzph2209ujCrUKH3iTluMkHf6UD6rqXZMs7G4XI
zxQqoPTesnA4sUI/njwUP2gt0SqeOtXzAmjX9glFxTE8IJ6AjNeodi+akmtbgEIaHTe1OStTccqi
fZ5bTfdUwGNAs+iFMebbjvhuqbV5OzpKmxSHqlHNszCj/5SkZr5GZWS4LmugIGnTa09sy/kygmF9
PcLYWelg4H59rv8GcgLkZNP5r4GcgNygAiZP1W809TGgk7/6mzYgG18Awk36EyChwaWwU/2mDfAn
aChT2FEocNLD4nb5F3Bakb8gKMO1F/Ut/hOaeu8AnTIC/JYyCfO+hQE/cQbg/AzQOT87WWtEEc83
cRroG791Pt9FkqONfhQFurIt8krbqXGEgV8hJVawzHOAnMIpRpc2w3CVFlqgL5zsLvZ1+9xuqnaf
tFp3gUoFBU6lkp9DK8zPAtO/gUU6LKJOPQjFQjXbStvgCj3v4Vshd8NLW/TKAlY3HclUH9Iz3asu
s7aLfjWw/lFk/q+mqsunWDyl/3Kb8vWp+Vf281+HGvwtDugv1Rz5P/3s/4T+/79BVyFz/ywKr167
fy2e4tcfWSqejkJw+nu/QxCI/gQLAP5oktgisPifIWjYX6YoA9FPY3WSgHwXgvYXqqRcqWgJTGDf
qT7/F6ZYVb8QgBNAhpMXkRq6Z/8gBOdnuU4pnkIIKF6q5IiyTjfgdxGY2Ra2TX7u7ZP8maaaKd8H
p6qo8036bQjmyRPTikGp5HgIqWziIdDBpmlCxk/hoXYEm+GT4t/WZCjvPsDNr5PqPR3gw948DQZK
BTAW8As6KdN8383Hw4B50nCW9t3gBovhykH3pdjYiotceKJv0416yrntT9NTYf2g7Mjn/aBdJ4e1
kuuZLu2bn9n37BuFRLpGpwaZ3wOmaU1yh1DX5alcO6Wx76YFfbCztdQA3xfabmv5buKXC90IMXQ5
5X/2h/kAY6PBiaLMxLmaDeUhTejTL/b2iJEsJP1bHj+Yee7SKXRNoZz4XvMEi3mR+IBYoffMdivP
qmMWZOY8g5pNhtOuzPJaK0+pyMwD/BfUmxSOEgr/miMjuzoK0j4Y/EPuyRe2eiX7xlJqutXncTe/
N81HmV7qu++jF6rdDv7oH7x25Umuqd171+a6BcRhnTJ1mr+yaShUEtFEZ+VOFeXjoZTKbzzb8YMD
ZdJyEUXrwlCjxefTeXsr7++Bb4NMbIPJiMWQJ+7Q+/n0naaltJCCQwmKazngiZKvy/Ssf87O1OcA
xmYGRt9V7zsIlZBdnfXn48/D/W142hNIV2gTdW+2K6m5BhxfzYJDG38b9OIQdNkWZM1LV+QnPty8
OQAQYWq+/j3UbMPgqAotpSuCg9MikuVae6i218VavegvkxMY+D9+uXdDzb7cxES2EsFQitmeIfIL
IPdUj3W+eJkNFx64XnQhQaK9MUjexaFsNkrjxCWzIUGwB+McvOsqtJNFrShAZE5tSx8X1/R9JkgW
GyB4mFnlp6oMLadG5h96TNQih821XsKP/jwY/jTIpMuCNDu9GyANx7HYBCMg0ZI9Iguin5K6HY3w
GzW4EyH/8eNQykT+Hc11wLUf8AKhndIoC9TgUFB3vNWVAGkLy5P+YTmdcGMY9EW5EdCb/nAYyv1Q
arltBAebos0wUjpVIIOemMuf3hh01OlqAfeI++rxG6ucOKQB7rOrduWqia+CWNy0Qbj5/Lv84Y3B
hqNeBcwSCbK5/WJSjOZoGJ04KPFCaSNlUerScGImb/rXxxsRuP53g8ymUqNy1juUsQ7Ly+tbbavq
rnPfXiP4sPC3z/ubcTEs5WW2zHf6edm72UE9H9yv/8Y8uWmR68EZ5u51/DaxGsmCADm+g4ay06Sw
d+Wn9er/bozZfhtUMcgLueCL6fHWHjB3706k9n/8Wu9moR3PgoKxVAd1Lg5dbZerwGiWNe4PJ5bq
nweheAC4BKDAnAnaVegnQYAWhzQqtyFSEVQJ/p0X9fcIs4O2Rj02gcLJCGxwFY2vID3xombEK8TJ
JioJkoF/TWJ+J7EaJ+xELw7lWt1g+bEZl8K9TRb2Urx6OSeE+HbzYm265RUAj+cOOe+9vThFtPnj
m8TqhyLbRC+YQ+SMoGvrUh7FoYmaM3+MoDxl//Du9TbPv4eYSzP5gmZjIAZxcK5tW2yqVDpxis+R
sb/eJMVzZQKNTCTJ45jTi9wKvU5j8T4jhbNJtvm62mSX0aVx5d1aq5fH3dZa8h3NfXwZrdVtti43
wWpwf/wbMfPuMWbnLgatlS8iRRxs8wDInmuscSLu513eDzOdhSXq1WOXRpY4IHmz8XbDaxWtCnMx
1q6/wgzGHZbpKl7lm7hZTi68KFBe++tTkr9/jBnKExSC325us3mOdSiJvjPEwTeLTdcUyRNCAN7r
5y9z+iEfNmRE61EUAyX5QUCrRr6Fe7wJmSe78jQok9L50GiTNfG/E57vBpoFj5JKTpe1vFIUPBea
naNHdWqIPwYojF5sLfgHmO1sU+wheo94EISHy+dkF6+Vc+Xe7912a62K5bjQFskyXeD6tGrO/WW8
aNzG/dptg518vv03zhgu9HSc6QHxNLPJNqngTjAm4UGHq6mFyVWvnNIQfAO9HX85msh4CdMeQA+A
W87xajSzRoyhFVUHlIes12qU2oMS9nXp4mqGAKUB6eWxLYzxZ9538cMwGvVTFWnxt1xvw0tT69W9
8COxK7XBh0A6SDArsrD1Xuz+f7N3HkuOK1mafpfeo8yhgS0AkiEyRAbJVBtYSmjh0MDTz4eoqZ4k
GR20ux3r3ZXphMsjfiElt+OyikEVaScf+jAVf6ZIpdpkFSLxrDqPH0aB9wARj6qjlOhwL1C6HxTI
EVprHHKpVbgB5kr5Ebcv8aBZIX9vNovu+m0xIfWb5bWTIfwFvQB8eQtAzE3U8jFsJjSkkLUxXhZZ
xA9Oq1j4Gk0oXmymzswqz8kbu/OAFsDiTMDJJvTQY1qmbj+ZkFaMEB4BENLqy+yIqeIvqTd7KZVc
ICpT6/x5//RcxOf0ySgFAYTk+NDUPjuiRWnUZZKkwx4XpMe5fqkM88+icTsYe96CKyjyi/sAM4aV
N7E2hXiLzxnElN6zeJwiwWDCs9XOU66STte45GRPQfth17KviMwNFFtP95SoDS0qKiM5OLnO+sxd
Xn+1nFH/hbAxCCvHKMULLA1l8MwJsgaeWaZ916Rx+qdIsui5dyUhldZl4DdoEeTNsY+GNn0VWvsU
diGZptCc6lfoaMWzMk31n663xC+tXfpvc6GNdLnDQYcYbE74dha9U8uNWPqyhsxpZi+WdNHfVStd
nb1WnaL7yNSKj07mTkcndnQ8hVKZlOCeEKDcoIuslV6DH8hD1CC558FryMzdhOgXGsAEaOLKBXdG
5yfQ4Oahj4Q6ByCttaJ3Onk2fiRxJ4fkoKCy9yBg63pChc2Mf3tVob+Sd98su1XunLDCSSCMYBiW
0c9olOMmdq3qSjj/2mU+XUtieRz4SExM0LMXPwcZjV7KKjtkIqu3slCjYApD50YBxbqpOjW6R7Ab
rjk0731T17bXz3p11MXKeJ7wp9+00hkeGzOc7pB5Ff5S5coeJEQM9jwrKcON9j4M860yztWDjj7U
VkxS3eazOd9xI1VBi47rw5DbbhCPBhJdaadv3j9+F3APagkY3BHc0bqjdXMuLj52ImrcThUH187X
S6Ayuj+DgwOPV1eqdp9g+vgVpv1yq6uNgp9s3hkfR9yzkb0TXfkUkeweSmduvvfWMj8jkxZ/4l1R
D+1c64U3RypqZ3M11s9dUfAqzoQE+uAjKwrKLx3lRyQciOPsos8eLOQSE2+RYSj83oUmAFht+hI3
bWN7lD+S34jyRLVvOXEv/FiRMn9SrGyQfiKUCfpBi2EXXED3s4JK3jNi26hBiHTQOm8o7OyLNiTy
J8pB4eipdS0+Ac0V+1FJuwct63vDGyxXCcI8s41rBcSLGiwbeu2KQfZmpg36iaf7eratRIbD6B76
1o3coAMd0z60bgiDv8374dDP2ZwEMm7rFOVG6nN+L1vEAQEzZyinzGH/6f1lv7gIQR/CjaGVQ60H
i6Oz6EwBjwP3csgORo6vCg+FCYIkia684Re9anN1NtNesX4UES6yHxGpiWImRXkIw1r1JMIbqOYq
Q4CV203Wi9wv3A3Na2sXQpfmweymp7EISx+tyRCt6dF8bjmD23/87eDHVslnWKVrJn26GFUXxWah
j+WhxNdy23SVuVngy1+5yy4jKfoVSJ1wk1HU4Nk5S5KLrFVjVNSqQ1407X1sifDRUSLrxlnT5XrO
9l0liw9qZBsbxBlYd9wKN0VkFn6PysUGy67Jk6iW+qjkYHMTiuJGFYoeLEUGqB75hh5yy41lheZN
j1bgzaAMWK2Z2O06adb6C02BDW984rchHuzvT+EafJ1cjOu38WLTDaRfc9FljpzIlHYrq8Mooyho
LSSKW0NQ2s3M+MolfI644xDixkeJ3dZWT2Hn7EkA4mcMhlyqg0Mv/R5ZI2tj18L1EDqgnJyXIBGH
PDu4Kp7UNUpwt+9/6cVBWYcHrgulGOIM7YzTzWJZQEtnq6sPhIRYDVhT+CgQlLwCq9cuogaGobGw
RiZwC+mLnQ5TIxDaoukoD/XSIzzWxbi0ZUu3bDJpxTutSLqtQcr1EhWhxQuvPiCnpvqDaig3Wo7+
EjZphVdPGUZA3aQhQZjYfxIFXkC2yMkriV9jXu8i8R0RadupLq8R4y/COHJaNjrVtdU/EIey0w/A
I7gEFjrIgzv1i6+aDVrjwo18szX3Xb2inPASeH9pLjoMr0NC+1+HddD6OB0y1sOYd3uRhwxbJE9L
1PDG6RZ9M6pIKuJDaHvcrySaWa5e2f5vfazNkEQFYiWZna1Wp7mDFsmlObgZRqFO2Dmh1y5LvjFQ
WwwQGur3laPVV0Z9Yysyt5TbaHvxtSse4O8OhGgKA5a43hzStur8eUpC35hj88q9dXm0SWRJ/ECQ
gHYBRHI6iooCJ+CiVD1EEyKZ9hT/6LDk83usSYP31+9yFiF0sobgyDhfFw5LfdQOtRWb+iEqOVqu
i/w3b/2ymxXUOBB30fD406Mrm+YcVs1XsUUhcNJ3BqIHxPX0+7TI6YU1VsohTSZ0zvCragcEn92w
DaxuvOtc5x6BtkOj4TAaOkitDuZLF+JiG2bXpMAvF5S8dpXCWo8OUeZ6KfzVmmj01kiQaFEwL6Gl
pKb2nynpr/kLrnvx9KpeodLsGTT6AayfN45yXRRtF6fRsbGlu7G0qvcqDTdbvXKKDZLr0e79Vb2M
4Yl1Xpvx5HUQpM8h0s4MbUaYnX1oE+sbePVdFDaZlxrxxyncm2OGjnUJ46IHIZWpyG1rWziSV47K
5UebVPsdG5QYmDT0xk5nloIQKadu2QcdQqhfavNyNxOeUI+v5h1uW+LKK/FmgAcyfc34gB9o5/YA
RcnzxWvpHOJEoDwdL5r2tQTF8NxqSzp4Dc2UF2Ne3B7V1MlcfMwrx3gbJrnxq+Pdv1bIvOzhsQg0
VaiTAjNY1Q5PJwDeSF5PU+oeMqCYW3xm240k3tI9RbrKQ9/YxhOFMOW+gHz6AFS58uq2cD+/vxUu
9zf90lew0b/hemdHrZD5NGAT6h4whHE9ESnKKhD95/1BXkVATjc4YPVVKAQmBuChc2u6uRFNnoRG
cUzCekCifCjY3U7a3dTNoi6+mQ/dLVhxdZXa7o0R0q49Zx60+IpeKoLQXlM4ww9RA+b1kYyYosAx
Rjf3awQJSXOd+knklbklZ8++LIVtI3vY19S4Y9WMFC+yQueZFLH8XMPom2BLWY0bjNrUBrM5Zc8p
qdETYgWNCLp87knDlWS41foUpZo8C5VPJPJa6adJ634t1GZAKqeXwAwq06qLQMmk8mI0i3as3KWg
xuSWQvFaHIP4ZWHdRwFgTrPdtmmiz16NQd/TjKLS5HMTKJYf19VLLqT49f6Uv7HbbUTi2NKolwED
PmfAxPpgtYPs6mPkmv1WuoiJu4uu5N7Kb/cNVLJ9TBqxik3TO3OA5R2ldXaUYXetrXe5wxB3AhW0
9imRwlhBRn/foJWsCxuuZXoUdh7dz1ZUe6A4mmtX2vrHnG6xVUMKOAuRzcoPPnvvhdkKtcnC9DjC
KriRiXDuIxsdJ1vF+BDHzewmdJJ2k/RK/KL2o+2x0a7ZUl9eaStaDzQN0CTQdudE/CrMLWOprOQo
3MZ9oJk9HcepEY/IlR/0eWquodjfGI+aOYxoAP88T+eBbw2qOquWKTmCcFUClH+Gm0Vb30MTwVwz
iq914y4BFkQDKy2OcJtuMAna6VpSaFCmNmEtJ8gPN3O7yri3RrSBYmHhLiklpdKRw+dWFiRZN99W
oaMHSjhonoH+mj/ZSbnHPau9jTH5C1JSlyt9sMuAc/2FvCbkc2SP51NSGkjnUZ9Lj47KEphovPkz
w6PVNeGQkS0TVmS9PJbJ1bL8G/t8hViCdCJlBzl3vgElpt9QzNIjhTP8Xgh1t9Q3rzX833i64fau
HEnyEKK/8+6UFYvJGBwLMIFNMc0SnbqlSzpvTQoWuwj667YebN3LMqv5MJt9dmfiEBGUsdCDEeRG
8P41sy742amjZgJ4g/I/mBv7rDov1Uk2CkoSx6Rwn6Zs/oOK3cEKURy008e2Gn68P9xl4Es0igMK
nCdK2hfNe4eX0k6qKjuOi1nfW0pkvsDk/UIhVb3yYZcpLfBHEuhVT5XawLk8TheFJkJRWnk0F/db
Fonu2cXe7zEdof43ajtu1FAfb4tOBVTuJNbmH38neQsVCXi/+NpaZ3vJ6bFVyOh0Hu3FFndFQyGy
FhYK3KgKXckl9Ff3ntM1hKkGlhYYydppX+HGf1/QVg3EfXHD5lhzROsbMSSolDlYH0D8aItNbShZ
7VelPn5bTBQmd6FCYdSTfVp9L6s87e/tMIfwNeK5irn8UhcZdJnK3KuOjJ5nVVmijaUv2la3KpjX
WjI2hxFztM0g+ljf4DmXP8IlMvDQaCzxXR1G40+aUzEZ1Lox7iysub5PWdjVXgI036IMSbiETl9f
hpxlIoIgapzkq1v1c79D2sk4juTmPxytN2iG9InxPPWz8aOM0BH1Zw7oprD0pvG73B4/6HXpjmug
Mb+E8N1mb6DQ8OKWKR4JJDu952Knc2wjKAwlxxF9UnBsd4CbIXaiYoIoiDTMofd0s+4sfxhze99W
pnywYQGtqiEtDntTr2GJi1RMoXj4xeQ3c80yIKbMEmMaLMNbu++1u4h666GSSviHNHxVfZh6YXsE
F8OXRe3pOS1mlm/6qhcL+Dl7KvykrPgnAsgM0upihRYI5DjELlNrnCaiqot7X8wjAc3SzTFhLo4m
O1eh2cQq0KRA6HlenpooU75KpxOdXxoq0guxLXXXo9E0O8FYpRr9HlOXZkC/DY1cIkZDBBTCso1V
hvXnxQwtbTMPpLn+xLpZz4qs6NrULQQnr3RFj0mIi3dE0OqxFQZZbOXYnwxN+ZmbuquCHsKV7TmD
qnSbioqY43WjnO8xXHR/JJSVf4SDUeDGFsWCP6iprI2JC4n0BAaH+LiUWpgEvWEmt4nbo1E9YCZz
5I3QUGvNHSjbrj3ojy7BZenZeUWGzMYov2INg/tgRc1cTFO74Qow0YtBsR6SROdHZjIF2oImjj8h
FgwLZJweOXyifrLarNE9aChGCe3bzhp/KZrkxaWlt9dEnHZBaS3RHXSU4gGo0/w9XTLD8rVlKpyb
1OwX4bWKrade1M/qtlXL4rdjFmHqTVT5D40buiyjE8UfOw7eV2w9bawuHPmsdHP+u8ev5UNjWAkw
YVgv95OQmhsoVhv9kF0bfaZlqViBU5fieQHUXHltmxyN0YCDncsqDxodKJ9P9ld8sisUgqQ1xzuE
jVA7NzSo21RIRFL4uJbOn6qZmgJTlC2W38QGDhKRVlp3s4uTC+JkU/M5bWtkUTJNfJNt48I7XZLm
RTaN3XpNS5DuLeFgPqAi23R+6izxtjYspdyknbFp5i47zkj4P9ZqMioIbET42CfqguumCbSMEawx
+VYqjvUULWX0A/5Qz9lXLIylYV+uC+0+DaVjfQnphjeEPAoOVLayTN/oolI5wMkK5zcr0tOgyXPL
paCmVjIIlWywvAg3ol/Scbv7YUq1G6cdmYZZxn6GgVMwDon4kI3C+hU3DpTAuOr1z0JfxieWg50X
Ufoz8TLCeMyrokr/BLV8bANXVK7jJ7nVH5aJMP+QjYuKRWLnLr8mNVOfehSOf0Uacq7Iptf13o1y
G3uidvlhm5NB3w9SB4pLQ76bIzvaRIZeUiiW9fJnMC2vLZTHIXVvXVHMUMrC9pdF9yQwCqj5GmiA
z5GRWdJnY2uVp3eO/qBEZDbgx0N5V2RGJ0jvkBr3OkedK2+KUI7wNWcWf7RBhs9Ea+M+CpX5E54t
851bEq17yhhahJNUCSlmxXL+nTouuguR7LGwn0xu/Rr9TsVfFf1ZsjBP8DippBQe8UsaBcbC3uOO
S7TI455MP5ZOlnwQY1qpAWtX4gXldMbnRjXD+UoR6RKDR8JBkZaIHEApCdBZrGoYWaq5vdocNa1G
eSCdrY9jZ3wv8Fd+NF0pNlVTlb4uy2SX6mMXNEUx+WNh5xveQ9bBsju0AbXwQ9iGw4OVIwfLP4cV
mZDYLVE44SmVVLsa9PYOPS1tMxqLczsrw/RSNLp1a1BqvRKUXIY/a9kCJCbwc7Q+z9WoU65aZNvM
5jgsGPdkc4VKboz+SV9Y5pXqzGU0+/dQF5GWq1Votit2c5z7ONroyWgGOCRc855+44P0tahG/8mk
CnEuVzAJI55LYZbHUKm/j4PbP0WOI31dUcw/70dUb3wPKBWg9LS7Vufps91Qg83uo8Sqjs1qizNR
6fRMrM52/3gUwqg1KieiWrWtT0OpJEwdaQ1RfYwn7tkuRz0ms9RrWPrLHAdKKVGwS137lWxzOkqX
dooqs1keQ6tF5aw1Nb9yHMTTXbAhaa64QT8O800fmdcSztdy51msiOYARTEgABYGc2fJfDNZehbN
eX/MqBulfkhEeRMbZbTBcMkcA1HZTkHvo8szb5pnorV6TOfRR9Ws9vOybZ/aUGQPmpFqqORidHYn
Mnv5ThjX3s52i5csMi+R4dG8wMc4L8zuySUCsQMmpAcxMzbJMY8QpfM1jdSqVW3OAV2lPN7F+DEr
XN1tnvnaRJsGaVc1+tgj5vxPNR4gCdMyRO2DLjHaKOd001koIY3zQX7KeC78qjcSv+7Agry/l14z
ub/nmhHYrPBZV0XFVbnxdJmXqjO7WQuHT5X3LZBe6y1e5dt+7f2JN6V/FddxfhbPhzvbu4hWJOFk
MZzwTQ93uaD1k42y4UJnrHRzJ7xk+/4XrlnM+QfSWwC/gSUDO/qsjUE0AMTHiMZPVu0+dTrhuV6n
P/Ks/6201ZXq7/n5X7/u77HOkpwQnn2rGcrwaSg+GObPJD28/y2v8ID3PkY/XS1NHSklTkzfvetJ
z/W6oN8Mwe0Pw4eB7Kn+S+zveF8CbRt7WSC8KyyN87oAKRzSj+SKqw4f5KRz2BR8EBw0NH06ZrIU
KvZw1Uytb8Y71q8zrb1TsxpcWV2mndhkFSp9IMpmG9uFSeTGhsTBfMpFu5RXMtlzNYLX38X9TkBM
zxSh37NUVjQoTyiVnI9hkUxferXrMU8kn7WVeLntpRH6ZaWHL3aFcBeUK8xuKi30sEoY0SOurW3v
Ns2TlMPHUW3zD7hOdcEsRRSg7py9vL+GZ3vk9aeufjw0u9RVX+z8wJFkEtpZ09FdbCXoZwnQZSK/
fH+Us13PUYa8yyNOZg/lD5mc043SGoOuFENvH1etpI9JoQhEKdvez6i93YTW+H9FGv8RqfX/U+Oq
lSLyP9OtUSP+fcpv5T//j2cOzjhUkRxUJKHFU1Djtvs3x1oBGvgvIqxVYgswjMqhOmG4urjYQo1d
V1DlIfh/DFfV/RcVORA0VFjoX1IW+ycM1zNsNo87ySG1J0jgBLArZPl0myxmbke5q9RHoawVFbzY
GjvAW0ndhGZs/tCUJHrosFYhI9dm6jH9YGGv22jqjobAMnpzMqWgrool+jA2bjR42liUL066dDzH
RfccCzk2YFrr9gG3h/gH8Jrs33qP/7vz/ktdW7T/88779L3sv3f96ebj//gPuVpAoaaQgew61zXo
xf/sPYR0/oVoF5rGaz2V7jfb67/5/fq/KM2BhoLktZIL157tf5Or+QMhKePuDvURgDt3yj8gV5+L
0HIoYHgRKgMeQiwFMu3p1ktHzc7qwmn2gzlZn52QkqfEznynzBBjOodKXJzo+oe2zbTbpOnT+wYp
4e/U5TR/ojq7UZRWPpipvTxFhlsHeqQvTwT/9g64HKLhbMEff83u879f2b/502dX6usPBvYDRIF2
tm6d84wjihbAV8CIg8Jbgnxals1Q4U9aoSi1VZHzDd4f71Ur5e/Hfp0hUHOriRulugs6Qdqa6Jfz
XO6HxBWfDOk+WcUye1OhjJt+cj5nuYEoZJmjI2wnkCd6uo4lWiTUPmzHq5XhIetwVUvzMfQt2+0/
DGPUbpoulxTsnBZZ29TeGrNh71Kc5G71WLum3HmeQ9ASXDFhtEmQIv+3WsTfRV8qihbvf4FwtUk5
xy16bow0StBKb/PNTBlTpE17q7T9/v2pu+hLMvBrskenHQQS/ZLTzaVM6VAs5dTtwWyhF6hoyU6L
6uS+6Lv+zu2MBj0ipb/Fl2e8qWdFCbCeawPHaa6pW771Sxif3iSoMZ6C8+QzR02jDnPZ783SbG/S
vNI/oNg9fEh6SW/LNNpn6m7qtmtFc2ubKeiuNsMsqKKqemVO3lgMWlarOC415NUk5XROarCEqijr
ZU9K39OvymffHfvxKNlBO3vOp0MztTjVTgLiJVHRI6cp2xQJSWxI7ea2F4PzcczG/DNQFu0hb/vh
k6PkObRxV7+S4l70ANcnE/Qb5oXYuqDYdLaAemGreQ72fe/IMXlAq7r+Gdc4u5hl0j7EOnJY+tRY
O4Tuyz0idM2dNZRssXkp1a2osmmrV9ay5V/jIAja/ElJiIDen9DzVIafSPP1VQMLZjF6JafzqfSR
NCJq+HsjafVdWs84LGvEl6mbXaMuvzUdqBxwhGzuStAc62/5CyBElyB2aclp+0EabonYUFIuHtxL
KBtdkSean4K7OwxIcAtPjYR4IU+e7G3Sz2m+ceumgZauJlqLuITaT1s7kqZ1jyu6+nnQsXJ6f2LW
m/v03lp/IUxrjE+ILM5xP63ZmEsXq/o+L5Zk1wzhso2Nod6JbpaomKXavcyX+ZbyahlQN7yKybvY
6BQPKI289qpNCPrrv/9rsnojr/vcsN29rg7m13wGqnkHFqTF/ak0xB62wKx7bYnLK4g93JY8mVMN
C2xMnBHiE635rXDzuQy6WnVv1bA2c29SpvCoG7n90xUxmoJTa96D+LNbH93BActxy5mwoUCR6mfS
WAZsqBho7KYtnP6B4XXYPe6YtrcNKJEafo2EtjMumYpYxTSMS9Che7j4bVUWha+Fk3EYXGnWXgS6
tkMirs9+0e5wf9m4ZIYeystR5jtO1h5syJALiDl1+Y13HOCdaLQ0GdTGjIE7+L1M7MDWLzTL6zof
tm5XozDcjUW9iwbE83wHhUdoXNoKCF1yQPYbdVgL3bNssDGaexW5wWhp0nt6zAqQCsx7c68AxZY9
pKiGw8ewWz0LkjABN1629SG1GlxE3D7KAkNtdNrGjaaFu6Fr0imQ2ZIqt7U5prej6JpqK7Uifqrb
0un8URtN4ZftmF9LhS4gUOxpQCFceoiSrZfK2cUXlUY7pmlv761icjd0CoVX9Bauq0ptfKugvTyL
hm9eKtPco2gW/5ri3LhyWVwED4jVkDoTYqM7zM1BXPX3nlQxpCriqrP3SiGznbZgBVLSoPGGqKxu
ClsbrwQPF5cT4xH04YHhuhZ5+tnlZNfpMnda7OwVJUEDPM6zwKwie0tl/RpT8I1PQ2odgCg2GSiO
nXszccemijku7r6pYugZsRlt0QomTmm1aFto4DPev17e+DSeMQJH4iLCxnN9fiDMPXVxx91nC52z
RRoWhzb7XYpc++eLRrQL9ZGpRDHgnBUoDbBiYSHC/UhX5xYhyiiIaiW8GcBnBGMTTtfKK+fwInYq
tai1uELAB7rkrDZQ1JmwEdZV9kauVTeY9q4iyHlGk5tTWqIBv02w5vTkVC4bmUvjxs3S+srOOa/x
OOuPgFXNw7ay1oBdnG7V0FWHtqkUcz9D2cjR3AL6fJtJKZoAeJ0TBuZUGFxloUFjGkaBO/odmxBp
y9LWj0tnIj1o4/15jUh8GUqBJkX3aQXukh6jw3P6w3S9wKFDhu7eTHrLx4fztg7d8laVlrrXYRjf
V0Nie64eDoFQbFr/1Tw+DlZsXdmAl4E58dyqd8C2Jxkirz/9Idx+0qoSJzvkXaH8DLGWxB3GNZ5k
rHe/eiZjDtS5gxQn03z6rlVcc77oE/QZUZJW1C9u62af4i7vvFQ3o08pss3Q5W3S7ocMdthR1/hA
ZARtG4VrIajvi7lgmuvc0CM/gdxwzXbm8gyzx5FpghOJURaUoNMv6pu6mygPhXsl1mMPUV/d6xeL
znFc9lvYidfO8FvjMW/sc8gO2LiexTO9nluiWKxw72rNTV6t4uYU2pakQCPQ6a/s6DfWa8UFchuy
b7AnOi+lUzVttRhV833pGPm+Qnb1SQsj2BWhVftlP0e3sWwVaApaE8RNNwb6RF6g99rPlpv5IeqA
f+KyNexyzcxv3NRy0Kl3qcoXIUrlWB60zq0NYH2T13IBfJjIL2C0rqHk35ozthv7ftXDI+Q8XaOC
0EH0FGQI86KSUk34bUiXX+2g/QArsfmndywzpgMwBANGIeAVzfNXCJXqpSZH3Gb3OnAuvyz0b/FY
wwk19a/vD/TGoWYkCspsBZp0tFBPv2pEKK+YTTc6VLHsvsm5Wr7rJrq5XmVMo+LP0kwVv0zDNiHR
HobFi9TO+oZhKHZnBWiO+gox+I1ogR9EkLAGCiSRxtnhNspOTYq6jA651dg3tlKNzx2Eb39sQHyK
tO02nRT5B+Ad9cZxQ+eJtKS+0lZeo4GTCJq5X5H6hPzELmRrZ5MSp6nTIq97oHk/3tZgiDZmMv9T
TQTeNhPpIJIKKkTg3M4Ofdk2rZXJCTRK1sVBTAAWJGAPrpy+N7Ytzm8ro5tMjktTP/2Woqls+ne0
Qrp2kYCe2z34LurvcgjUfv79/nZ6peydzhy5J08oVa9Vf9ZcZ/avjTuXlqbg7pQeeLGDMhIlhcmp
x5EYNEuj7pq4Mx+NfKDZF+bY3n0Enq+kfoPo4/NIqVJsFrebj7lWu8+Do1Q/tLI2bq3Ql7bc6YWF
ZVuuAdz2oTU0N+//9vX8nv100JYc8NfeMUyN059uqYPiAuVID63AM86i5wiz7ojV9b0w858afuXe
+wNeBlL0w+nvs8+Asl48Y2YaZ0vc6ulhdKaEoELBxjtHTb8OB/fKJnhrKGqOFJsh2qxp/em35aUZ
FXqvZvj/zK4XTxhp47RherOKm9M//6rVHGDVBLRgApxdk42WWqbZ8jgT/6bBIqtoZ+GufRtr6nBl
Al/Fos6XjDGoCKrcx/p583SKgX3rRlcdMkP2Hx2r0b5Ei2P/wGVe/dqrs/5LH3rlIeJbDT8TZXuM
GwWsSpEhuQJ7IFGOQ8W0Z2lDk2xsoupnli1G5kdKCk4EiZhGo0VkSuLAZew+hDXmzAFbUl82Y5u0
z2VmVgbnyEjhE+Rd89VSautH04QW/Ad9Gkp/aDqAYinmTKmnCHV8Ujpp36bxXOQfImuYPog2oo++
RBb+L8XcWHqAW5MeQauMR79YFg0PMnfS5nsBasL2eTydj/AbwAcOWlh22yYV6eIZVi2/KoUB9V0L
4/ibqCcdXkNaNflG2lo1eMgToQg9RjrPluy3qULF1Bsq12o9pa/zyC/muXpslLqFAQV1gtA+GpBk
L6xMkUGSuu0HXXbKgpDCND1mqjx2Shimm9ye5/u8q8W39/fRqw3M2eIC0IAWTB2WuOFcZkjTc0Nm
alMfiqiIEw/r8HzEuHtIJ0BJph0GqlhSFI5mx4LXMznZj9BqZsxb86b5WA3NyI2hS/vzQsxOn7bs
xBbYfBp7Qzi1t7RM9dtyjmpkawfTFwB5HrMmrmC193r3OECRzjedow8fEyt1f7aIVbQ+XhojUE/D
zn5LUyQJDgK55vhj3KnTJh6s+XeRauG1E3VBYOZ+IJ1kLugSUcK8cGCDkdcBE2sORqa5P82y4xlu
2j4tPHWo64FfgXkYCoGIM6y2XrXYWcrYdZ5Okd/1DbWotm4FpK52ZdOygxT9B/yJuPYUm35kUDVS
w2ZHF1+7KUc2B1Rw+cB3Yctt1ATyHp5J2M1hZ0Ihu8sjFVuswiwfO1bBQwPfsm7fX/rLmxiKHEnQ
KkuLTNx5hln3VWqHvVsfxKQpW9Utw7tYHX7yu+tN7Mz2vZ1BwXl/zMsbkvo4TiJ0a6l30hU5vSER
wGk6d2irg0rpOpD4a221wrA3ohnn/ftDrZft6cYmtVtLiTC26UKfE6mbASGWSk3lIVJhMlpq22/c
aVqu3MNrnHQxylqzVNdJZJzTD6KKbHZmLOVhQlQmaIXzFPeK3EQhiJ64m19W2WbPHLJp8/7XvZG/
0pzSSaKRtaLYfX4pz6pRJ7Cz2kNL7PFd2It4sCsRP8w2whnVoqjPddblG4sbMMiszHmkYOr+xhDK
vkmaIrzyqr/5czg3dGvXhtrFs94NHSFkbnUHoKHTzkiKg4ZFmBea/fhjrmP2uHDmj06lltvGtPXd
tMzDxyLMxJ1WJ+WV6PaNpUeGAFknZI5WPYazkM9K4SUbk2ih60NXwak6DkQ5XAPcvVJnz9aecBLk
ARsZFfrzhEtGDuSnZBgP6PmoD3jkzj/RBiRydnOj26zWaigrKRGCNJXR3hX81nmDOlOc+FL0PQR1
kfMaWSIDO+kofePcoi7QFV4cJsvPPm/bPjAtRR99K5KxFSyzhjGMUOYicMBRa4EWD3V20xSN+TNM
OtXXOqVw/WVu0muk2nPkCUg/BGEgvgm8duFxWGfhba86gxEl83QA2RrutKHl6cTyRd7KeMEUxy13
2Ka2H1iR41IO6bEotXpXwX3yYlpj2yJKZ+oWsrqbwnLYYluv3o1RWAUgg6crWcUbIhxsIEQ+qJlB
x9TOybDurFoJFPzpEAl7/pTLafBB2eW5l6wWTk2bKrhviJslBd2msldeADort61TV3fSjtwnLXa7
r6DLrxlnn9996xyuZ4MjC6ARJ+XTq6Ie+rg1rXI+yDKOvFomw32vrZ4K/Rxv378d3hqK/QjjBTTY
atx8OlSkYL2HfO586BOJTIQwpT/qYbHr9bj5P+ydyXLkSJZlf6Wl1oUSzMOiN4CZ0Wic52EDId3p
mAcFVBXD1/cxz0pJJ6M6KLmvRS4iw8NphClUn75377nfbIBfT5Hjb8XwA4ogb9wRIv75R5kSBZ+H
jeT+eDwmOshH0uzSMMlKoS/augoviCwW3xTaX29bxx+KHxNQBnMPrDZffqgVCYWIQ/NDhVujpZ+d
eHBnY6szmlKmyL/rM/9le+MHHrUtXN0hNqFJ+XJVhRZZy1FJ874Zo2XnUKHMiZcV+XmvB3djV6k4
MY8ThXX2aIpo60EPnXqACBRdTG02fLPE/4dnfjQzHbnwx8f+1eOu+sjg3XLNe3qWVaILcn07Gg/x
NDXWTgz2vPXmafnmmf9Pe8ARY4+IEkEFvu/jrvvHpTMcXKey+3C991LDOFsjr40rtxDEFWWS8SNu
+6pLuZIObb0z18q8J37V29BQ6s/UJC8MZh5n3uCaN6o35Klh9us55X63Eb7xb0MdKCRY9cwrmXrS
dPmiuoDKxHw56Nb7IS+ax7JT9rG6inaDHvtvXrXjUvvzEGBlUGVQQDssDXrKX1ZGZ81swG5t3buB
Wk8ZVSyn9QJzxKuxtmSLNrlodPN2Tiv5Tf329ZSjWmfOAioGUBfzv6+/JHoSkwZ0tN77ejEPcrCX
a2BDb3+/k/z118Ntzr4VUuMwVfrdR/rjS1+A63HPrc37tq+ajeYfn1rTbeLI7aqdM/bzYRCNvmwy
qb+pcJzjl/T5yeL95cJ+rBax9H/lnSzErqJzBLfVr+6ykaHh3jao9vGQEHIEDNItqmGzrqv51o4Z
lbPs1DxtJEAREFJmE2wZZJpm0ocaC9Y65/2DPebefmb+PyQdkVUEVJXRpRN0mNXXdll/zTaesqTH
BgkotFB3YDNePG+tr8MB+cKOZZDhmcdW+ctdve4sQlCyHmQRZDPKhjJ81sUcnrQ+DqTEaUr3iZxc
xqjZ2BmXdRRgVXHQrYhvSurfHZNPzwnOxdFdicaOPEvuL1/ey1ofx3F+9VCOpjjDxGWqTel183mw
FHUGKA624pXB6KLB6ec2N01AfB92jAZOjAN5SiXz2hC66QpcCnEqjZY8Lle8GY0qj5NbXGSwXgoj
ntu23ZStniOCGKemOzOkRDuxzFmJcq4R+nYF55LtIlt6eJvSTMYWqY1FQtNn3DNOAQ7ntqJ8+fsl
+peLG4sTBQztYmJeaCV+5eF3RjN1kyPFQ+Dk+VnfN2pveWVXJGXmtxk7UNcVcZMrccm1ptxnYPUI
WVF+tySuMAwRd6jzibRdcqeKnbXW+wzP0bbWIspjeBuWt8FFQryagJIbB1HV9ZvQmPJ3l+GU3IZD
Ve70SgMlSdtguKomi0Zj46+u3Fmm5X5zY//La8GriFT+GErGwcf7//nrZojR6yoLuwetxbCDB8g+
wzeXH0i+cE9YJd228cJxb2a5K2OUiOKbfecvzWz2Vhjs+IZppxyDNr6cvi5A4lGFhX6IvGraV10j
tl0gqz22R2+zZp46NaYKzG8I1hIGR5dMnV/e5EGznPz9N/9XuA0son9MqdBhHDVYn5+FNucCUF43
P5DSLF8CawqRzcncq3B1hmWdZL3HEGm2e/t5NVcuRllQZVctiV4a6mAtbxpHB4lZLfU/vqT/lWv+
B8PJP76kzZt8+z8frSzkcvnWfPzf/7h8U4P6JNY8/vn/FmsiyWQIgswpspgsosf9U6zJ/wsYiSvB
MQiHU/SfYk3ylghnosoLSfmirqe/+i+1Jv/SO9p2kCgxJPd+v/z/hlzzi1IYkTDv1PGig5KCCoca
6/OCwqNS53jF02tOQ+q6HJbNOL6jE1n2fWjvKYCMGKgsIpZywqAdmOdFOL24MoOB4a2bqHY8xClD
/uQtcbFSnPm9Ue/CwH3CdYyHQMrlH9v//640Vhpf9P9fGHzMXnr9eKvf2p+f1xv/1T+V6YH/X0fo
FVMmCjMqV3aq/07/8r3/oudF95GSHhrykUnwzwVnIz4/8hegTxyFsEcS8z/FwZ79X7TVWaD0gLGL
ISv+t8TB/E1/VDhH0giuL1IaKG6IxsZS83m1FfiIpd9r+WKiY1uTfJkKl5BdBv2zKKYi1kPdAKel
9/6CIm7CoJr2jkiCNMCNFgTC/+m3EESOqNv+sRyX+WcLDrTa/PFYr/9RSfypCP5y+Tl+TGR/R/cU
VS5HrfNllzV8AsLrWbkv3ALteuN6Knqyjcg7SyXJimhX5FEQ084zJYTXvVjG5F6OnjZeOg5+FDJO
Wf/6+4/0G9rwr5oHigOf5Kj3OYqNjiOwL31Endt15oQMhRcaLPkuI/vy10I91pFDlofjrhrUCv7K
maPrsG0s6EUIop7aJqreWyvqzyIZ2WpjTO3KzVFZq4qx0Hrz/khw78HarsFFOtdI53SeBfekXDRY
84LgDChRdjuQ2nsrW2W8rULL88ikpFmHqpm3VORTu1mipnvmFG8vqXicywXhWr9pytbkb15NAt2M
CqbrvvYsfcVF0ruaUzAwi7Xkl9ZEF8gIjOOQMve645TCr64XPQQ/8sEbTjOl3XepJuODdiSc7cVL
o9hwkIdaQ73ehIVZXq/SajP6ucvkn4f9QKcm82f51Lm0+enm96TxClOQDkpDXL+0k1Od2VUgbzv6
siRpj4YwtuvCNh+XuZ/b39yXjq/Pp0X/u03A7JKvkJoevs/nRZ9bEgGyY5jvZuuYoJidNk/EsljX
bMzBEluD0E1cTno5XwvHuobUkHqJM4RcOgzQVWOcreVwGZRZeLOAIC/jKS8MXFeMg67zyhMfuU1M
a0yuUUMrLesDG/quPRycqbFvA195l8uip1MB9e7j71fl13IEIwuuArJQSM6kyYO86POvxsRG27Za
mxcjpynH7aIHA7BwWX8F+UaHv2iH+W4Kl+oH3YvcT6ZKWzkqvXZ+9TI3vfHRrtH1N7hPf/PJjrfQ
f70v7GaYo9Cnk1mNeI3bKnvkn3f32jS4HK199ToTp/LQlQo2QAQp5LkmxdKKU7g2HXeWrLtZOYRv
TWHYM5OpGYW9CF10tRAj6vCbm8tXcwSfKnDpzmJ/Rb3H/vJl/wt8fqrhhO0rnWPrsjMrEsa8tose
ceFYWFRd5dtwvzwwTDRCi1fN4I0aXndv0pKoaUrXsB/5Zz5f2KfuYz2swovrddQ/mJzUVxC7MwUh
q/br7z768aN9fqA4iZhhICRCQIHm/fMDbWyDxsAcidewN4y31iu829zzu7dRZyWC20Zk7Jar9648
pukxItRGxRrsPNR6K6y+A8987XkenyQSCowrnGcWqfFf9sMiirKmF+74Ktaov+sBuLDwWgYEcReK
9cFyqj7bpLpWXrxafmOAxj8ugaEL559d4QEbr4LJO1dMviDBiVV/Z4n9fUh8fmDH6ylSBeeooITG
8/mBLU7D5WxJp1eU3f1NibrsqRkMs9gVNtlbMXj3PtqZhrFuVK6R+MqhB5ChBv8RNUF6mPw1+LGu
qkjjiQqzjTPQGHdOkQVXyo6mF+0sMFsWHaXHAPW5TgY6cL8Cw9TzLp9G4wHMnH4pxyDAWS3L+TxT
od4V2Ccx1viEuvtaGE+pKfm2EDoN9BLnPv8VAZq5clM9PlZOA9dGr1n73bt53PC+PhlqW9qoZLnx
HX6pOSfLbAqzMtfXdM4YMELWnh4jLvBXXWfD3kGBeZ/Jynq1UYSGBHmP9Wlj1qKK5RpYxxdmTO8E
LWfcHvP7N/vGXz4b8WvsZpTEfGMoGo77yh/tH9wPdti6WfpKtTyAHGc4TAy3y4sWB9LkfOzCsrkn
Zne+rLHSP0ZtOyEiQpyexe14tJzb/fre56P/wfR+Xr8rTT4fJuxrEc5D4FI0ucnCpNT7/PkEOnNq
9Kx9w76/nKpmtFQcYL+77vsyu7VJCXhn5/VUYkyiuJKTVbymGDmeOrBTl6RVLxds5UED0mIwVeLc
//3j8387Fv78bukUs0nQiz3WKxD1vryXAanuxhjU7ttKALKODQYk6S4IZjtPGicbnqNlTKkg1sYY
UIUznt61qMDqZJ575Z2GZemOW6MvzfWkh/YIs70EWLP3KRX6s8KcnHFnNrhdkkJMaQc4XY0rb84o
72zbcj/6EGYu0djNfBDl0D83DZKhOsecfqBjNP/QlXesmMLRbE5X7a7FzgFDH+1kH8jXvlLCS7SH
xmFjDF79E0tDeUtHoJIbq/Ons+iITDovgN8feo5F8E2RyZB1RQViUvRVTnFTzr3Jq9xH67tNVMDp
Con2J1t5Fz4zxyrbLYUJ7oCukuqH3/vcq6asgJXO8K41N0UbNmcEo/Ts4VNTDMBPVuOUXZXOMxh9
+lJQI9MsUWU0VJtZLP5jDcEGA0RuwGNhfKAefH8Zza1tlmF4xqECssWP+lJchMEAGAlqejqdDw3H
9Yk9+rN75VN2NSdguqSdjLZSP7O0jm7MAnpsvIop2mdZUxubpQiWLJnaiXUufGe5KSNp3UtQOEMs
tCAZcQZVmiZh0PS3UZAPtwsvkDzPfb+7NSs5PAoK0mfKq7XZj5NnXVrNkLlUO4z64nW0Sm+nqO1M
yodanJZrZxMANdvOWxlNTradphyCUWMTu0LdXedbYvjag+Gm6R07AxCLfvWC54URWbMxc+XLnbTD
4jTL/fWRlcBAhkTEI2zFbMNruqfNsxUY1os7MKkDrBW0ML7S+YdSzdIBZZqN1yET1Z2Zdj6uD0b4
6HhWRstxnc+RkwQ5+KbYyJB770XTWSHqabA7sZC+2jthId0LScrsVWtlXr6tco2EYi5Ee4P8o/lp
z5LkgoGKcXkpW8GCgLk1sYWbucd4QbH3UfK2TzRhNQYOU6U/YcsG524+uucQ47sshmtKFEgYQC2N
iYwZythZlPoVtAhgN33TQAEmSMiljhFh+z4FQXAxVAGinDFLXZ1o/tydMYTWla6j/mIuCzQXoczz
NLFLmR9GqaJ000RBlb8otYzRQQXdmO1sd6gXRk9Z+CQHBj0xwenBU6FG4waACMTMwurba6O1x0vP
1Kt111h5xrvs85Y3VOE6f57A0NzmTtZeD/YQvaS10Z0PuQjBnk7EnCH65/5IhzIfshhpVt7ELgzp
18ldMAN0Br6eCo16Ay/NbPdDIGR26EYapYc2KPJXexUqPC0jo1ivPG2pYmfORO9Qc7q1czdaWfYM
G127STAtrHDw4tYcW1j2/bjRhjiroRCxt67149S6zq3GMfRLtkdAdlSxPgp2z0syUnS5jbJ1uTNI
vuCb7IrifaGP3Mey8YP7fi6Hg0fBjV0z9xWwBA+Vn72Y40sIePLGBCz7BgVJvFjLpGFjLel4xTYo
CWPh0vUKBK2/rf1gLWIwJPl1WXCrQJNvD+iaLWHxbIF8wZ/Vw5tjldn7wJZ+NjSWqmKrbe1zfD94
Idsx4C8P7DQ8C6Zyfax4p4Z4kDhNeYlssQdP3f5chjzwcUtWoHPNCEpwnEap/SJkaIpN3lHGb2pV
9Fe25EKYgPWESicciQKIZeBWhHvp8C5z3fpaiGmeNxyfpYxDYzSH2O5NfTbXfvY8KG0fwzpSa8TD
Z1jzOcX42m3TTnWcBL0ILwPEZoiS7Vy8NYEu3hsMUWLjpZDek0wsY5Dkq2cNyehaZbSV1iqfUlFa
xXYapgLNEsCwm6FdxVPrpMZllpY1XqmR5sbx2jGesreaEF0rJX2Kazt88mikPpq+ICN3zINLr9Nd
E0+jqN9K8kbEdnVE7sakxmQcMdXiXUDotHQyBCkfIhvD/CLLpuxW8rXmSVSuAHrLJZrTuJojv0yy
1M9DAFrSvwaUxc5R+GvxkwUlD2Zmeh+TDXvVaSycYAtt9LcwGKPHrOBPxakKmnuO0eglk4V6BK7m
k4JMz5bpXhRtMyTj6Q7lqxkyWoQ8zLc56edmLFSdoMwfvY3f+LPNiitwL85lxUE6DH1wm5F+9bKa
eXQlOMDgg3WR86IH/Kkb0GPs1pgumF7k4zIkhXJgIFr+KB+dNBqXk8Ic2odszqZpA/eMTStEhvsL
qYd73w3EeMQis9U96syG45wcM0Bui9kcRETHeju47q2AI5bk0Jt39jo0B6uH3xIH5BX8iEoTGQio
a7zQqTH/msb+mXyjg1NGM1ExZTVtG9fLL6LR5+cUQd2CWGvX93JMmycO2mHec+kx262DJOTN1Vl2
1806NOOo9YJTq8uLMXazwd91jLlcQI7WSlOisBmLVO3K0ENOkfnhMuSq6afADIl0xv0lqOG1b7Op
7fU2Gi2uabnd3HXLOl5iS9X+ljl4c00RQEDiVAVXJd9umQQSfukWVIh9NzgN1eHAdfzW1J1/z69d
r5uqaAHiyW5tH9vSWi8AirmnEEMm8zLMGy/fca82GHIWbbGp2V+KzZACWcs9NrjE947bjFemPDvN
tXEPCLO4QQOlnC3vbXSH1pgxSOGU4wHRKaTHYU0VpyY3xXOmBgSRZAF7GilUwfmST+G9av2SXKC1
Wh6BIbmMD9bBvCeUzH9e7WZ9N6au6iGX9SEt3txRRaKtNsyeAlWZxc3xputez5MsHBEbeW9UG3aB
0OedHiRrRPtenph26t83Zee4cbvgkIpTc1qZRhq5KG5IIqv3qFej5rxx2+5QL31JP8OcA/dUZ46S
AAObvt+OQUdbaTD9tLl36TXzq61CaIh8JMz66RN2lk5fIGrF1hFO/IUYXmxTJ7m1jm9hp/GCDqYz
pHEjCAU97RtgKr+kEov3WBGo4iYy6OVTlNMnPRtUHli7rBgjHMnk2xDm5Zp1ebUMbTNwRjFnYQyW
2pcOAaDuj3kNKcY9R1949TTYB4WTddlizEUh4Qo1uFu/Zw4zsr3ap/iKYV4u2n7U89rtsjwK0AQr
aONJUeZHU2dlBS/seBWoTVZ8uZf2vHSbrM2deT81eXY7hmV3pfKoxI5ZlYFAXDPn3fHZdvouNMol
PXTrEhB/Rm8/OEWJ47hbrL1ApGvO6fPSy3isYYZH8yyqZF+fSk2rf0O7wcASEvYXgFX9OekivFY4
nxUPwB7Kdj7RYIL6E6fvWycZMzmYJ4QvT6elgaz2pBpT7xoUehhtBAputRfdyJMWxZJNZ+PYBQ0v
Bw2jZBjbITszPLWYGyW1cadM21u3RTMCyqtyt8l2gxl0y84uPavcwryJBLBxKpBTQYHrblPOGg++
gbOOScvgyyfxaUmfw2xa3uowBFDOhlea2balqepc5qWoihNZoZw+eIPoi5uqs7J+l1pcxc/oPIur
TpYLfUmr2dhLJjIuSHBhlyKXRVzYaXXWtFH3HJAJtmWbWqItlMUeYnU6MTIeUogXYD1XtaeZDa6w
NNNJJa5XhU/BaPl3dEeMqzJrCjKgcCT+ciNZvaS5UzoxoDR1kKVD07MA+xnDny7WRIa1PEOAkO87
Yw5RzoVQW0+axZSP0ZhNz+MIt/3UzQeos340Wx4XBkXkQt1xvjDQ7+eTiW4jx+uUQmhANvU00jMn
cDA1mi42ar99wW43W7elP+r6IvLy0N6wfsSPNfeGd+6Yot91prXepsDHy+1/jiV8dCNP9SvtxrlK
IgsmbeJ0NvCH/6xE55Sm3+lXQzbZAejMr9axeb6jMVz/Zw/ANe9Hj66gnwc3NcbpdDtO3RyBgg3b
b5qSX9iNMHuZcLiMzrC+4HHChfT5ihw5ug8EqttXc12MvaOi4tyK5mU/SMuN/d42Dsx63bhXq7sb
As/Y6DHoH9x0GPcWrbR9XefYQEVqI9zs5x1XymwrILZejGxjnOLjeGYbfbBtM2vZkigsNqbVDrux
8tKtUYvwCQKG8U377YsB5vhLEXRxnNZxi8Lx/JWEtUaaXiEn8NtaOlwgyJzgbO6D9UmSoTngKBfq
leCr7DHTY/FYq0E8ew5IXZrFywgXufT37D7q3e+j6XpALvtDp8eGWG/XJadOqH4MVlvy23Khfvj7
psBvK9C/egK/P/txXsn0gkkoN40v45RSy8IjFq59EwE/ZCNUDSi4J97nVCCKfuC/w8TQmqZ9suL+
pA2LpQekQRU1t5Vu+rcQbcsNJkfArqnw9G3XBOuFRMuNlLCcDYKUNCN4TeDlU89kkmvR0Jscc2lr
Il9H672tVkLoY3C3C+w7pGQHWosTnFFbFY9484AuFE4fSZw5HUP+At47oFN/fUV6SrIRZ6V/lldF
/zhwFxegNIZCJdEwddeG3XOzc4NwfBzbaWwTQuA8nTRtgdUtyKO8vPGnYLITfzTGLPa0312GeA79
bTjp+pmKfwUEULYdY3zGJdcSm+6bqVOi2NuRWX1sVb59HlBA3PMqt12MG1r8mAr4A57Ovat1spn9
p+s6X5ShC3MssBd5US/58DMNavk8DEV6AZq6qJMSWOK4kYFn1SfBGmo4eT6XLloo/rCb+lBuXfaf
go2v9c4Db1QKPoghH3JF4jmoWjAnGCOiH0UGF8fpK/0UdpgbfHshfw+pf/E2rM5UJrriRQqU1VzV
alpnNjiwEd/MVL60f1lSmD6PmSNM6Eycul/bYBL/ViuVbt5AZoifDRKIlw775J2jcHdyEcfY4ckw
vxrrkDuoagJzR1dFX7GVr7c1t3Sk2IF1PhWkfn3TovstDf5zudsMHGhrwdjERIyj+Et7k9rZSP0q
dd9C2WbdtuPXf0htRIO7afGtqzEYW/8Eifby0kOouKFlYe9XU1PmdZan9pNM1Vm/ZCP37NW1OXiZ
3Z8YbhReCcXIAAdlP57SD/Bf5qHCgVNjT6YjKfS9EeXRiSd85m5lV1OusbMZXVIwKLTYCFAjI1Vc
ro/tqBO66zDBtCjGEOxnMb80NSQDkOG5f4nZA0MHiRDgj8eMWjWX81rGkiuwSBbttWRiESJ8ibLb
foTDLFldgR7ug9xU9WZ1sEIhICPVNxTiasizutkMJE6SFllRZ8TpVFSXC2XPkkh+mdPVdElT4f4h
yRYZmB3SRfDkTc/9rOIyytaxn5h3P3ZTob5ZSL8dap++rN8iV6a8x4BaJI1fJjKOJ8xeRqn10zQ7
870yJ+sEpD2E/kD1p3U2in2Y5vWlW4KxzzvXeBRVJE8WvxkOVl7ZJ6UOjlEt41qzbbkGjHc17VZJ
nL2J1et8NQd/W/YNxusytLrdpFtKNvYyrkU4GXn5MGmkNrYFpHMXcszFZlYFRVXPtMcbhTywK/Rb
JgTuZuo9e//3W/NfzkoEnEeRydF87yOv+m2W+qPdvQarbBvhpO9VCe1nm6osux5H5gW7suvnj76a
hmcD18mzg82CWM0JqtCmtWrrlhuIgfktcvVF2nCz3qThXJo7DA6mSORiiRtTBDDqO2Psr1I3zG9K
lu+50TbVL6M2rHdZm/Ia7I95OJ4N445Wl/3NpAE5zKdRA2sYLz8DN5rSAf9j+vq5FhiBOK+lO6s3
F07LK236/MA5i9nOo1/4NIklvNQWEoKktFUFpRjkOfly3VyfW1qil8ys2b+HZqQJR4HoIjCEVfN1
U1rhi8d/fW9JLw1jEFCjv2sX5T6oIqoefLSiB0UfjbreddVD59AqiYMFe4yXdWrv4aD6GA217Iqw
VztifuyE+XGe7XFSKLk1/dr8ISn05o2XWcK5p8PREFfW99M1RSwpBOWgonukFLN1EaLmHxAmg/b+
ofg1P9y5cX4Zk87IFFAepNs6mKe9TTd7Bg+1jH1cRbaeACU3Ph4Fq7j2xsKrt6s959d9HjgXhPRa
zypq5Fkux/a2F9Fy6dErouVEcMrHkWS9ITmgYgObOYlM6saLwuyM62Hp3bMqQHYaN5EbPE1TRfRV
S+/hvGgBkkNDyPqPAtLpTxpI7YtaHMuPwXWGVrz0I2W85uZ9NtVd+eGsQwjqyelma7vmQU8oQeSb
w24g7Ss4aZeGktuZRbjcczuY8A/O/QBt1q299NyrPHWlq3RCKejNzv3apB5NkaCQ9lWKJEHfSHjS
NjBX6InhLuMCMGbw22XQnqiSiXFGTq7DXSStvejDbobp6LXseJcLdzSfJ+IJMDkFfn0OHN44oWPv
T4zp59bfLr5orqx1we9L5u2SzCD/bwJLk3KSz+V1H8ymFRPz0xL0OVsS5fgYeWPi1unQJeE82WXC
7deq8D6m+nLF7XC8M2guiuwvszhprS6sT9iJrPBEoTdwY55Y+DJFXpcmKYKGcjMbYWfG3dKKmpys
Rl+xxflngUHf+GAXbese8q6166fGjQgEtlReN7u+tIwLvOmgleJCCMAV7VyOV1BfemDhXaFoMEdd
8T7aIV3JYlIL1p56yi9p70Q/bH/Kz2diQverM2bODo1HeNFHmRQnFcFw1Qne7HLd1VkU7BXxKNd+
qGlQalemHYYZMaankIwi4kGW3BgTEaal3i4Sbvp27gZEEirryylx0wAeifZ8VKkTV8J3GlPVvbnq
I0FloElWyYX2BKEObrezabM8sLTWeV9WR5p172T1mdQLToa86ajaDITLu2mc+iFm/TPYGNYK9onk
rD4fPC+szvqJK6QvA/uOSQcGJodA7l0+CiA1bd9drtqS/sZ3svA+xHVDB8vK7Fu/QikTy7HQdAcq
eZMRc3MXWnlwsMbjTU11vSjjQvqgDsbQI9koI90pp+ER5pcmt0J6VaCbLsgjdCiOLedgmlMgd5ot
YsPnVIdMrlOLtnq2b9jBjm7gwtXPdpUjag4ln2auGdoc36j1PO+zfqYxUxEaPztdc7kyScpOUl83
Jr2uqb6s9Rrc5bm0L4pyrpy7oOn6Mzphq7nNF1p49NvnYtrouumfonmd4GFQB5wJFOEwr9K2+VmY
Sk9bWNnhnEhbVDKWNYEH1lwwQUG3dKhRKxRJ0NVmsU+BcLxl7RRclrb0t1XPgHgjbdWzxbpdMWEl
XKsmrrKon9gOavmB/ESeDmWE+ssR3Vs+981jaknOXZ2PY0h3CWvuxp7XiHB0lLf3mQFmK6GywW8q
5/yHmv1mN2fVRKYLUugL5Wd1ndRRy/wvL+eTMWyMD5+yqtg20VAAobHC8tVs9O+kC4BdY2tkXI97
snRuoEWKlHFc2txoq1bPAK/kNq+d7HYpFKr8wZfZ47LO3UUr6Mds5iElkDoUNMi2ZmUskG1UID4C
VpXaEI1hlUnr5Vb0xJ5eOJeTKBvzhIxkya2f6X5z7RrDTHNKMjrdpaGnsgulc99IanzSbJ6VbXdJ
ZZCsscvbabLp9xp9vXfQ/Hgctz7mGMRNZOFV/Wy/TFY+S8ZiIiIwti2WoMTUMKaXRtXW0LqJe7sV
EiQsBZ2cbsamZWFW9ejcmegZph0YLQFRxbJqfXAUe7/I0uCNYUJx3o10ceMipcjYMgB1ANl50icP
JDcscU6bajwMFpeWuLdkSafGjfJr2AF9c2MHJIJ/oLmjfzCyD6odYSBBe8rpsRbvjPxRqSN/Kx88
p3ErNvdWT3uRVbO9qarJfVUqmIsrlM71fW+T5bdpxFDnGwJ2yl9+ObrR5UCyD+HtFtOrHRc5JA2T
goSITdV2n/uyqh4FmsVyRwKxVyS5EnmdyKaDLTj2ho+ILF2zfS2PPhDKscl/oPMgwIbMabBcwE60
7MsmGIzqNKOghhLEe0NUBi5uOp3hmE6bAn7WySSc8ME0x5nCQ/k7h5eCrmbpaUJbAMBA5AlTZTAy
GDxmUm7Xe3FVqPbeCB1xZxXLejuai6JVmwXC2tIAS6uDkZoII5pwVl1cz1N17CQWxhw3cqp/BIFk
oEYei30dVYX3Qlgm5lwIcWZ/Ni02852Ohs4SBzpt4LKaXnSLoJzhWDiu/R2QpO7WYY/mmtBiLPSn
pbkrgpTZgGgd8HA9kVo4mceiOvAVmeedWZveWbNMDKozW7fOTh1L5iS089V/0kGa0a3ouMS69Vrv
cznJQ1+shb3VXl7kT30K7fZEdxzQMZt53z/13JwfyqN0LwmIS2+3ablO1QbfQn9NB3n4WXlcoeKp
8hjfMVnNn5UOCyD/jV8g3chL68Lq7fzgLKN143XwxdgeXfdXVhUSb39l1IfSaIofppn/P/bOYzly
JEvXrzI2e7RBi7sMIBTJAEVmMcUGlhLaoeXT3w853dMMMC7jsmY7vem2ys7yAODi+H9+kVabhZrF
J6DQ3ciCpjjkGigfG6Rc7BuaVs4g0zEHa1q28JxlXAR3ToyfDrHMVjLRsQyrryZ2CMD3cQ5GLPUF
qBDqUHXTCwfVBVt3+JfVjcmXUs6Uv6qsN59bHHnaWzTw5ongiiDbG4M04bBglWa8NejStK7upBWq
nl5tffwQKs0L23L2HVrxz5lR0eZB4Nl6MtOh3GqREhm7GPxI2lFo9EQJYRC5MdR0JPZKzIgHsSJJ
/nJQTOxjOjXS1rFH0DgnCu80gJpn5gadbT5lcSqliSBNx8wNnkDLoo92MXQfQjmaTgZhfPJmsKRk
3E5NrT/OYpiex0l8SkL6Q45NdNemFfZAEJjclZY3DM7wJI2D8VTj9Eb6AnARyQB1X5zavE3EJtBr
XjO9AP4xHecYkX4Y7ePGhN5blMH0qyFTzdzlQ6bbHxIx1/E2C9PeQ/ub+iLrtNteTqN5q2KzwLcG
0drNWhn+FNpEbfbn2vS/FPT/hLTz4gb5SuzwELc/vsW1+I9js9DQm3MeOn/1Xzx0VcchXcWnHl98
aOj/Fj5I2JH9AyNqtEtLBqT5x8D6v4no2j+QRJg4JMFex3pw8af6FxNdNbCw5nYB8LO4OGEo9Q7Z
A7/sBQPNwJqMMFmyveEvAUqSyX5+LSQpoKInImbfGAtpmwN1yXUIgYuCxSPF9poj05pQznig0Yu/
Nqi0QnzY6hpa6/kYK06k+lJSTBtJin6rRn1yMgDwQf0qK1lB2GWb7KXgIc8/o6CHpF2p19RDK/0+
jw21DUYitDEANAt62/ljF3NOAnZTFH7JMVDNKp1mAS6q5GN0WzXfOO2DvRZHoH06rgl1bfwOm+GD
QJnscYc2fGE1j12B9p1S4CN8kBjTal15UvXg0CYyrSyUUV5Va/W2b4mMbMM+Ps5fVLOcKTWG4oqt
IhkQ688IzI/B/WK/vJBT1yRQCjHapWOlnnJq6MjtaojsG+2HgZl93Oz0pQ930LMbnXMZQ5v2kDWP
MQXag1MeE7q7+sGQXPNXQcAV3aJ9U35rbG7BW0oeGhw8bwXfrzkVp6m4S+KdjaNqS/4aokI8WD1j
Gx7NytMsN0Sn6Wygq1DWm2Kn/jRSXE12Jrwmnz2tFIfok/IVX2burTFhGtNJJ1O0OhaZO9074tkk
n08rfgjlxjQPnXXErtUQXnDAztkqyTf2nJ58sL2CnN3ea/Uuj7yuc2fLg9o5GjtuzRNyP92NSHSK
vfKpe6jDnWlvssfyL+uL9oX+9gT8QAjlRm7Qqe/y5lNqb5zEK3C7wT/ort+Z++8hlBasWzbKp+JR
+uTYG9lxZXM35rtAYpP/MbbbXqViOM2a2+KHu6kCF1gqvy294GslHwyHSnEzUbTke1hhhrJRT8nJ
Ohqe9aGyXcxyg18NVqWAg+OmuA2/89WMDw1PlRwmy60gZ3ykH7YP9vo+2idYG5/iTzMs3ukwwwgr
Ns798LwLTs5ddxv4k7UxPha37S67Gz87ykY/CeG2oddj5vmdCAPbnW7qnXEMnijCxmSTkjBYnsDg
x3GvPfQS5+DGgSexSe+dL9leupu/5N/FyTb2eekRsIxplqvuh98JxryP2d3gOnfOMdrKXoOozi2/
Tkd7Nz7jjuniwr7lGY8pa4qafZviIphvitwtfye/nXGT/BYwQ+Rjb7vGDa2aXXFLc4DFNz8kJ73w
eKFfxJ77yrFqvTJxu53ipj/TY/F5SvbOk303751Tvx2Ozq/ez3znEZBemtzMn7+xbOttCMhBf5pL
7IOyFY/iEaMpp/NGHf8HN+EAxk+D+uGfIV//ewj+J+fPm4fgt7L79h+LGmvfxeLXt7NDcPmr/xT/
Gc4/8FcCg4Shvqj/2PT/qcXS5X9g2U79jL+Ywf/gT/51BPInFtJODk5OQsuhCOLs+tcZqCj/MNnp
0GHR8cCVwVHecwjyy14cgoueywI9InCEfyEKxLUXOz5isjTis3PXYLoAuo+B028BKnZ48XIe/gtL
f6mmOodg/wxjIPeCUE0xgLJ+dejkwVxIWVPadxI8g780XMU8vW6xBAPf/xRKiv6paCX1qCm5/Inm
g3kl0/n1UzqYIeJWIyNcAOZfCUGkwqkbPPrDk5Dndq+kdu7l4/D09jNeGsRcovUWaxxsKlYtn0i2
2oz6PzoBlQeuhHwSP8H6Whlxftz9EeAtaTPY5tOg5r+XX/ECrJfmKaQbEkcnmQRNUi9Fvp3tmRB5
mG3e+x8Ivt3ifreI/+QVjRsmNNMaEswpmZLuh1PYErzrxST8/cM4KF0hOWB64PxxeH3xRG1kG5PT
8USAZ4AoA5BUZqTtFfeQtX57US5SdC3CFbJ6oAWsGAExOi9J6fGKCp2CM0ArCEPT5CVgXP01NCPR
prRCt/QObVp0UYHrA8zEOjed989F4Dr0l6oGvKytE/7IG9YDaYA4GDVWdxPZmKuj2vunFPvH+H/C
X8WFBXde3P6ZJug7EZrh6oYka21zRo87D0YiNU9VKv8cLIi9jlk+GnDjN5M6mu+fKZhOMU/YqqjQ
rNVM6XjndeyYnNWd3nGUg17mDTj12xPlwtQn1EhGoMfUZyWvCuigjnsTGD45afMY7Eco4l6VT78G
eDbu2yO9WsqLtgKqMrxOuBYMdb7I8rRWyFdN8lMr0gCQgMlzgP6oXNkxXn0kVEv0ptCaLp4+qMLO
hwlaO09tq2THgJrgmWGe/jTDst2YXW4/AuL37/1MjIczzPKBFObeerxJ0ZqhbqL4FMzccaKFYIcQ
Ld++9+VhB4sBGUpHi/e4nF0vd6iKjn9lJyQuYyyiHKGq9G5RptqVUV6v58V1lvnGfYZDEiOE82Ew
9AfJs4L8VJrQFUFHZS9Rq/EnmdbOLmpD9X6a+0e6z81v7IqK+wAwyi1m+GTvfVyDLHnME2R0kOxe
q7lC02CCpy6ikx7p0zbqpJ+BRPbzuwdhH1axCMDugQdezRSSB4uuillgTtB220DUsTdZXDz+Z6Os
HgVmXdBk2hSdWjV13EjVR2T9dn1llNezHmtCFhd1B1c3PG7OP9xEEJTVR0V+QntXHSRkZjuTJIMj
qcaTl8J3+a8Qsf/nVvhq2+AI43hhff25Iv6R5r44X+TCHmwAJRLAc1h4mhb1wQbErn0GuISF+t5X
yFHGNoj0CQgDw5Lzh5PwcEXWVBYnk/zq27YNIOX1WXb/N0Yh8YKFvOwca+hCS6exb4mgPtFrwl8n
Rx/YTOk1CfzrF8ezLCaLFK+s53XRZkciKSXFKE7QFOzS7VWpy+n4NIiPpraNw+PbD7Vs3/9mYXBk
wT1QQGQw80E8hvnR+auzYNY3/ZyWJ2JHFBt2J/qLDOVEsMvt2fZD+Eo/J6kzT2MpQeV+e/DXk5IC
hDpbhlaHZfV6cHSVeqGNVnUqcPcRXkqifLjJRJ18iWjrfI0yObmWZfPq9VLtICBkCyNvjWFXa1qF
l91UYd6cwtEA7KVH9jA7CakAgWJcmS+XhkJqTP2LKbhJMXf+ajUrjA3RFS21jzL8wmVHPlWjNuzH
XvpnZN///2rDtwRbUHA9jWVAxO/5UMOEjYAisv40L9RtvbGGfd5B2Q1pVH1+5zej4lis4Lg+wSeE
IXg+FJ4PtS4ZdXeq7RzqEB/qZhgryZ1tqT3oKO6vVG4X3uLi8YmskQLEBNI8Hy8s8FckGqA7SSoP
1MAV9EQtBiCF0Tq8/Wiv1sLyaIu5E0UBl8M1tY3pV49y2nUnqiDl2wDr3JVCgmdHqBw+uDfWToWD
9sDKQ+PKdrk8xdkyXIamIMSuBlCUcu78KTGFTiF8KB0tLSHvKvTrX4UWzVfMShdw9a1RVt/OrOIq
7HCjOGm5/AW//XGr6rFzyKUi+JiQaufOQTK8t37882TU1yijDGbn6uDRBO0bNWDMwU4tT4+lzzg2
11uymMMrNcHFmWLjnsjVHteftbjZVLG31lqrOzllPruFFpNJZeSaS5T3tfLj4lDs0YDooOWwnc8/
l4Cn1ONS3Z3moS9QucjyZzmQ55u40a8ZzK4QbHZoXhxIwZJcCJit/SFkvjhJG9UkZTBWe+hGVRCj
rLATf5bM9AZxfniSu1EVh7G0DMi4sRPArg5z9Rc0bHFf1anyWEfG1RifC7PVZv1rWKyR/87Rcf74
pTxWModhf5oGJGRzMOg3eh8HV46mS6PgibPwlvHAefU953iW2rlllLnPgo1UEbOWUn5u3170r86g
ZV4uzQhgHQ6jxULqZeEMNajtJtUYTiriCzfmGNzLdVIdicurPndNk7x7P6MBAEFVpi2BnZu9TK0X
n3OYnKiRWnk+DQnaWRQktWvhg+LOCtnO7300Jg2RF1wKuBPwX+dDodsTxUyUySmRa7atvGlUBS4O
OIYnVYOFXjsZ89R9e9DXm6hOr4ViAp8hOIB/ArdfPF9o5UGFRM056d2IkV2iQHHbS4Rq1kcoVUvb
vW9F/5A5WlqcMgAX68oPeL3JLczDBXWiriGza/ngL35AF9FdR30qnUy7tm8Gq1Tup1xq9gj2F7eX
Rhp1D/UaYrS3H/z1dKWU4upKkgz7uGUuv+vFuKT7BqBURXCamWVbARcbdWoQXTmjXo+ynA4gGWS9
gq2tdwN0ENNoFnYAR6mdd5OuRluL1viVmQNMyK89OyoIs8XHSlaWReFAq149TSnpZCM56n3V88Ie
R2vE+KaxB8N+DB28ZXYLSArjpULQdxc6tarf5LUoaNInpUPjIqlK/C1zJW+G7RzMstkiY8pgxxHx
U3aJ33QagIimD7J0pKCpNc+oE1jQWBWMiWd0ffAsmUICppnwBD2kEDZUr+6lgg+phDVd66qsGq+j
uzdC6x1sMlAd6JFf62TOJ7cM8vlTJtQ4fUgxJq5dNS4b81aQeoMyA8/FsoDX0TkIY0s8LXd1jwPl
tzjth3an9bTVHqKuRayZJkbz22hqki4wt5SiO1HY5Jeowunaxy4Ly8pDR5+3aM1gjh60NpdTvGK6
5nOYz5bl5UjfwzvbRtlP+wOnzg0eLfQoogwe3l1MWMedLI/Zc0v6ibZNQKjij+ZkxJwpVM3fRpiQ
qh+laLnuoyYbUbaJ2f7aACt9klQArP3sEDWzazA7CPczdv7dpyytUuluTMbEOkJrCaUCyVsQKI/J
AHWG7ggO4/ez3kvDTmar+qbpEyL6KBc2jQ/RFJUXjMTkHiqrhNtZZXFBantCwMuSLaG3x15P0PwK
OAP2LlCl8YPUj0rmlVhTfa7bvET0hIi22DY6RxW9J03PvdAJ4m8lHPVFiW7gwtSC5B6lNkwTT4H1
3GzKMUcfmadB8z0YVPOpHUaAQcrJPr6TW9Jbt2Wp04ZpM3t2CfFFnR+33Br2QYRY2ZuJ6dBPkuiN
YZfOFlyrjYPSTWwjgArrPtcksyUNOeus75yHqGul1OpCtC/wOOwtah4tdgvJKb6bs918N+uiVF2p
TbNupzdDmD6mdayOsPFzWf06AsdFv/AfHdSDBOGj2GeBnDXbsY9KCxsoM4IAgUe/sSN+NpOPgQpy
vWswsFRc20ktdC2Adem8Jd2yGm/oGjfmMW01Q9I2RmZ3dI+cnsws0Vaa7JE4KWVeM8N5dpu0Tdtb
M7MQzPQw77qvmFlVzc4ZBg13m1SDmoEvUzncNLBemmYzacYobm1joNtWSQbTPembPL5FBZilJ9wx
WuXnEMCUKbeJnUTlqRszg0yOBs0A5wVKrGOLH3C8h3NeSt9gLhZiU1pO1pMdJRfZHsmTg/1FmJmP
dBEiO3JjAF95YwZVaBxNGu/hzsrKot7PXdCWxzjlLxNZbMewnuu2o5/XDpF8w0mpw+fEspaOKVY9
wXboEOWYsBXNjTXQ3Lhv6rpNN+Zoi/JrMlYRkB1th1o8Iw03g58ztMTw88Qtaag3sDDH0kPYhBXr
sZxTUwO1t0et+VZmldE+paz26Y5kF9nYp1YO7t2WGrgBNmQYpNUekt3mZ6eODdNCJIXMnrWThWjM
6GY2tAlzxuF3GEjfxwicLVWyVt20XYnGQ1V+RYrxpa2t+9CJMs8sjQ/QXplvASLTpjbkLQKf/HfT
jWIHA6nzHHD4jcC7LZdQtaGGqrt90zb+rKqfRKMzlWLynctEvW/xHqP1OqcYuFGibGIw9ZuuK/c5
snG0DKDMMo5gGy0ISz+olGHnzLq+SYgAQ1NAhKqqTIj1x6h6REFAw3Oe6VQjwIxL1OEdlKKD3RXC
D2LgOmkyfo9hPUC3NE9JHXYu5ljSU14V+jFTnXtNBGLbk6FymBXt+xT1g5da0p1mtM3WFqLcGSBZ
e5yfQk9bUmgmbRQbeJP9Z1NrD5adlDsbXubHbijuHBjK23EiETmek+RAQdtjtqA+zDoR4F0rlP3U
p2Q2BdbyjwXuCnO9t5upuc8EarPSDKOtbgqks0r+VcsNhU779Fihb3el3mh2YwxpFqAj/IxmNPXE
OH1uFBWYTZUHEoZl9caMMrGvq2Q32zl0VDr7QxAcMBCAFY2pfTWiiqtzSCYHpdMguNYmZiXwDLV2
KD6UbVhJHqKDrngY8sSZD22W6tkjLiyG40pVrEg37JNOd2OSTBMf6pB8BtfEPBDfJWSsAhGzmMcH
FM6WQdDi4pTlJnIshl+QgIv+dxpPav+EF3DY+tj0zKDvICXavqylSP2Vq3I+IdoujXn+OAm8GGZI
jWHT31SKbNc/sASX6we5QBmHX32gJtum7DLnJp+w6N840DafJOa5tc+GWZv2StLl+UFJFK5sPbCR
gd90Fha/8ypHtuhGnLWJ7eWTYzjobIdRuwtCS/+BkUfsfAvYpKFtN3LVbU2RhEimhA3tDcZf3GqH
BJIMaCMryiiRIRoqdgWBhYwchyDzc59J3XDH6WVBFozI0vIkNUz9ohmdegtQhUuq1fTOMxY6Ngeu
1BQ/HQy+VJiFCDFunbyZEaQXZg6LZhxsYwsskesHiPWOjJPqXDquE+UWn02VI25LmIv/Fm2Av9SQ
GzjTdVSk2XbIkvjrEq5VI941KoGkt4tuIkTR8A8rDZqHOtnQ9qshk+F1TIPjNq0d8KRdIekfdZxc
flQ5/FkXFxYtvqtwEOMYtDmoPbTxnUzKjoADbQu8CDzeC8XbZI96yTUgLH/CEgoUr8i7udyM4URf
DFG9bj6IMZ/rgxNPsSLcUYLpTbRY5Ez7OsBF4a4eIxlqQ1Er2nhHWn0IKI7o2/RytVakoz2SRuXK
taYh2u5J79rMbZW1+ibPRqfxAMCUcNx0VcIBBunQeKzqMQndUOnQoDhAPpzMWBffRzllm1dURqM/
dTgR1A91lSVYo8f4FXqJNkCHYVtvCt8pYeDjDzU4XPoRxlWHWBmUYD9YxaDeWHXUSzgilyMRWZVc
QmIxzIeIEGuoYOrQOOj8UWNtM4r8r1T5i5kFS5ILvaolJIJGMrzmMezR38dRps57DgsjcdsuTftx
o8HdbZFmBobYw1FqTbfoowCRPN6Mmdv3BBiQE5rC5+VkxtJBGxvqdMlO6miHPxnmp5nVZ5DcG+SK
8i2tsWHaOBJI365m5/qNgUAS45hVx7ivYNLR1OWINUE/LrVEVI8lWdJlKgWuPhYLUzo2mDUGhkfS
k9AqwgsI2OJcgMDdY3TYKA3bBEdLSeSKyMqfxlJoHnuYv4Rnx1Gy+ELgejB4Kst02FeFok0nBZJm
sStnoc37gO5tt1fzHvcXXSRt7uZJjoV+PeB9cHQI23yOLZIDoDoV1gcxyzFWi0VVFXu7C5yfcayo
yaapVWxg55b82U1dzuE3YJNKHCZqerHLklRtNlrYJvXm7VvTq9sagBtaTYdNFcs3oK/zewZ4fWwr
cR/5IjJDH+kbHPJJEfccZME2V1tcVPQOMdHbo77Cb/6MCiuP4o+m47p1SlGf1sXURT6uTeJYGyLe
JvFoeVUhXXvAV/jCMhSMSgAGkEVwxfMHBEBXlLKdIx+tEV4wkpyeJhymoY3NgerWahFfIee9uiEy
IKCJRvQLAl/YJecDWqECFoedn48YzfocQmr4glawuAKbXByFTq0Jy5QcAHt125WrsStHzcJGdlar
5iAZpRncOxMON1dQvUsDLfCvjOiY1uMr33VT72t437FfGWQAqRmhsNqU1Pv3Twiu1egxwSlxRly9
tBL9J4ZSTezDWQkPDjQEKs1EnBZP3Cs4waUJwXQg4HtpQ9OHOP8+WT1RrA9DjJVU/dRmDtuEWNiO
eveF9u7nv/FczDt0mKwt8NfzwRICxGuYHrEvmky/l8MBl4lmrF1tUq8B9Rc/FHgWPsnL51pTPUQm
MoKA8TSgIAw5ZOs+aJ4lbMT6j28/08WBAF/pdLBtANWfP1Omx0j4Wj32A6Q6XDUky3zWyBJv/8YU
X7gCMJiAk8mjWY3DqYCTYpL4eZF2n6wJA0GvmMtMvBfSwVeCPhiW8sB1tOJWgNVciUCdSffyrcjo
vDBS1N1k2dGH9741GqsWHtbY5SxfaTVK00YTp2mV+nY9jndZ1ct3BEFmVwg/rzdWzLtBi/BBxzDT
XAeEZDiZjrLTW6cOxZkbQJRxKYIqBAmZ+u7Pcz7UCqGSm6y3y2my6Gh3yqnCXfCe5tS1HO8Lk21p
30EmBEoFtl0tIIx6csITB+dUJpJ1rDoUQ4RfXMvXef3aoBfQA2UOMNtInDqfamjtdF3J6tAvezJC
pyLH+7whMGTcZJWTPL93JmiawcHnwElZTBxWM8HqLTXtcif0pSyU63sBRzA/0eLVd2+Pc+FoPxtn
9VCzOedOJOWR36q9jRBH2irNL9In4X8Hxrxr7Kve05deI7QQOucOex7T7/w1orSx46UA9+1JzzpX
TYf8RoPhER8GY4p+vP14F2YG1tsYw2AqrUHvX37MC7x3UodESpHk+FgfK76ltKlFlTyWv98e5vUz
ARdDKcNpGVdK5BPnwyyBSHhMaqlPqize73FPOFBXcNfPpLl3/2djLaDwi0dK7MyWMF9JfQwB5kc4
pbpXNDL60gzd6ttDvX57C6yMUBtjfRgifxLAXgzVgfYF4TjGfptrwTPAgLKjv2q9t9mCx8TSpaNN
xXd61YzIzVLT6zhPfDw+Gmur4NzZPRGilfSYSs629t6O1TIcnwpqrwEVZb1ZyIESWkanUUUMA4jA
ODZuq3TmleJ1qUXOoHniCMDldU6mhfG1jq1XF7zf6DhoA0KguAxCI6nYlIz+UMt2cdfZQ3KHX5Tk
63oxgn4ouR1c+QkXJqXNS4UKqy0ta2c1UYwmAQeaqsS3GiBzrmwzImNCXotPRH/qtvf2XFn+ba8e
mDCIpetBgSavdnq8LsshkurE1ztciLkF0eRcDCt1pK03ZtK1t6Fo1EPt0PF9e+QLsxS77KWlQ4W7
/Od8QcR9HDuYsyQ+FpCIQSosL7tBna7M0kujkBALlw36EvFSq53EsMdUxhkv8WM4j59MOYlyj38Y
h1eW97Kxr98jxtDm8hppea4nTgDUERgj75Ggz/mD2erlh8QKEVEE3LpK8F/nyoCXpgkFFGuPvAKo
j6uTJremYQ4HKfbLBsLtZEtEITWSc9MiN/vw9pdavsSrZ2MTNpdTFNXXqoBHYJlUiR4Q+Rw2yHl1
O4Q7ekK6KT+TPdx7CabTf+fplg9GVWUubNLzyTGAxhNVFieImRV9h4JL3FjSKG1qzWqu7JaXVgDd
TAp4k10XJdn5UHXcwtsY2ce6uM0+mFGV3ZLcnd8MLd7VPQlkxuKE59yQRHgtG+/iN8TuaXlQ4BBr
1UQegcV1wwkSf1TM5qvmtAmKgWZuS5oLCOeuLIWLU5TASdlgeuIxtdpYoijHVoExfLuzFZcImtKL
5jTdCowvb0151r/8jWnzYrzVtMnLGmAL3MvPh0mnG5/9CjsJVfeYJDc0rvI7BfeGKyycS28UrSVM
QuyjuGqu3qgmsmhwpAXZDILpNkgiG7eFqBOLLaGsXtk7/yjx1gvj5WirqQPsRHcLO3VfqZtS90ZR
dRuaf8FD0uG/IBIR0VMECJ5au7M2jaWJT8hGrlUW67yS5Vi0aSdTJxENYiBDPZ/BThDNzhBbnMTD
AOIpMkv8rNIIPKm1sGqltxj2mSuwgjBpYRXDY22owQPux+EhL7XkONbyvI2wRi2vbPGXNg6VqBKO
sSVJxVntUbbdDGaQyIk/YcdCrGgyNDtBjDcG0BXORJg5Wt857MsrKM3FSaBTQfF3FwbKauJBTQiC
rqMR3hn0egqhPc9JIG+rzJSu7B2XThfuY1RZC70ehuD5m8feuw7slr1DG2kO9YFIPJOs0N3bC+nS
DgW4Rdv2T2my5gu0RZOKppsSv4A448uR2XzIop6YZn3IyWpsnVst0NuDUgXhe2mWy8wy4CTiwwbk
tTZ90+tUxkxVSfzUSQ3Mgmci0dVeu4Fzci3/cvko67UEoYRIZWORHL0iUZOcHVOGpz6+T79yh6na
NtX8q6k09QvY37SPSH38UthF/oueZ3OFI3hxDWmUP0jHIHIbf0TGL2rmTA4r/iRI/Zo7wV6S8hYp
C8aAkaviwPQhLeP2k5VjH7OpBuXnmBtfJtHru9LutA+1LNH9jYxhvrKDXvrwqFAMOCLwtIhnPp9e
6TTVQMeUSHKhAZ7WijLvgnJuv6nD1APVZeIrXYXmSVJU88oLuTj0Eh7AOoKtsq7OSJPqnUKGDmcV
wYBHeUJS06ZI6JN5dS6TjiVpBo1fRSaf18tyx+muLK1Lewcup4TjouiDfb5axJIWRFwGmsRX51S5
r6BW/IW+KDkpoxR6DZECeyfqtelK3XHpjITDj3YFCHFZ0+dv3KmSEfStTPxM6NhlGYVeLM2rSLrv
QcqPmlCkK4v70maFMQB4G2+b6mN1KodTNKZ0tBK/1pSKLIocKbqXjZIRbKw4y65VO5deq64CkdIY
gEm2ZjP3cyDnduZwZEW1zThD9b1Jw8UpG7OS3YChxe+Im9bz2zvYxdeKWnKxrNNIoVudUKhlOjNG
JOl3/Ug/dcY7kZY5Pdf9IpDsdjjmNH+9PeSl97rQthcUmJJ1/V5HMu2mBAWo342auLeicJw8rNR6
1NmBnj7+jcEMlGlLy4Nu5WraxKGNOaJoudwbdfZsdLADd8UYZ99rgkqj7duDvWatsiszmGwCZznw
8VZvc3QEXl02b7MpuMdI+MjTix/CLR3Z2TUVvMQyXXmM5UZ4FpZuHiEbtH9CnMY30hhda8Isz7be
uCHlcULAmgJsWJdcwGGdFecpvdcO++e8bf20iAAnqXdsX0vH6r7rUjydNPqud4ZNE+BKmfFaObW8
EPYqhLicVOzh56u2Qj5UGRI/oV4Mzx2lkfGo7I3JS3Cdvi9tcjPcOcJlUGn1Oym2lI0cKR3ChGG4
dg+8tG/CkKYPxJUMoHZZCS/OEWLDIlJ869THIM7eAVxhhKbPYXXbYTS/63A3/4GTYXYqi8K8Ni+W
777+EosqGK4EaT2v6sCm7qYwk9LMFyS/FGQ5Svrn1k66z1JrJLVLhE6z1/qO/I55KNvSzUQ1GpB/
UVJf2dQu7TLcpkAxUIMwUVdzglBVQhfnLvWVboLeF9f0l1wc4mlBzxOI/65Nw+C3JGXyfKX2uzSy
RYMONxAStl41FlqeC1ezBBsB/i84WpRCjrad1OpPWQc1AQumocAEo52uQeaX9hsUxUvLEx8YYmfP
P7w+OsWkk0PgZ0aBz+ZYYewni+qpV2Pryr3j0jOi4WSKUZjxqKtrh2TOUQyVg3YD5PZdMLbCBdQy
j/B+pdsmj54T0ctX3uvlx/v3mKtKtzFsaIGlSLHy62NstsInuATiNijK/Pj29nbprAC1pGeN2TCc
/OWXvFhBBRS/SoZt4AektIybQU2neV+JrsMuSxUEAQ6dVF+pdi6OiRjRAcCB0L3eQHB3Q6I0lak/
CNrxG72d8TpkhaOeSjVnW/TWtWP/0j5BQbkUV6TQGmuMFn/vrko1NfXHGN4aRmU6Do8iqA6qmpq3
A5kYmLJwSnqSU19rvl2cP1RUwCpLta0tf/7iDUc97C1ya1JfCuubQg58k0g3l0ioRykOGm/Kr+Ec
Fy/K+EX894irDZo0pUzBSBdLKxX+rE7p5TVlFeAATKKn1bS9N1viS66Ozl5t+3kfR921wNJLVzW8
gWgBIq2A8Lhan2C2kGFLppXqlLJXGSHOqZmcXsFYLn7WRZj2h5UA6nj+arM50uYqb1I/Ela6M8D2
Nw0psdgv9dEdJnDRrm8nu8TpBO7t2+vm4gp9MfTqqxLLwwUqUGhm0B2WNo6ZRX9VNpzHjWwtJOK3
R7v4OhfXgWXRQCBYfVEyRPpab7LMn6Q5sDZ231NZldUwXkM3Lj0WRLmFKQ9LgezY8zeqtgDySrxc
zOxSKTaJaYwt5F8lB1Cocbe+UktcHI5qnJ6QbgJOr3afkpzDmExaZqpJx4Go16z6BAm2+S2ZQZdd
OSYvvUTudktreunUaKuyMRuTSBKzxFbXZaXXwNd352KMrszJi49ks7sx62mfrEXyKAOaInTizG/p
aciuHsGN3RPX234YGiz+/8YNilIQJTwaJow9VsWp1NAld7o687tCSz+0ejt9qTUn+owti267DRDC
30CZuLDhDaEg/OGuuio2AqEInC3mzDcsyaLGz8t977RwETOo6W4RTfpDFTTT4e0FcOGtOuhcucwA
wBOnvVrpOGRntiYotvRZW5xQLS2jeQg/bQkJU6/cLy5VuA7UguUyTro98trzVcCOHZg1sZ3AEwLd
Rm82N7GeZcdqEtPeDGuVYMAgv0tgnhGjVOOBKaFU/Zwpjbgymy4clQ5tG2YSLtIq95DzX2I2gUSa
uZH5Sa+P5bGrAxiFQS7DFa2JL/rYirr5+varvnBe4Te0wPOouphWqzVZCwQL/YynL5mUzXelCNGs
1LG8zeVeu0fyFewgwFv9lZ3gwuIEtlz0qqxNGQHb+YM20RK/O8p8YEHiikeeXAtHEhfQdPv2413C
ntjhVPY2ClZQvlVthQiRPANR5/5YT3q6VWqHBpypFtlfc1twXYbSnxySvnKT3ki2lA25F1UhCmtc
V05Bhpu/KUbp4e1fdek7L10zg1VMjbmWXM21E1TcoHMf8pOybas+zjaSUlR7hDTyETFq+eXtAS8V
CdggLuCfzkX6lRhTDYa2z2f2KSqgwCWe0HHnUp1QOsjDoqqQXfzP8VtzOlix5J2Ij7KUiiuPfWmu
sVVSetKP4RBYnWv0l6AHOSxrYNX5Y1zN32wpmw6S3lsfSvj6+GSjA337yZeZtLq3YZq1dOvJDkZC
vzrixjTTSYrvMt/OtempC2VzviUPt65dB0zBw6DoU0pLaoLp04Uk35F4MD+//RMufW3KQaBsdIU0
9Vd7aDkgLDFGVnU6JaHlmaMwiNbievjLqkXf3jpzZxRXTooLtRJfGuwLFSXX9rWHVV1rkZn+X87O
a0duo4vWT0SAOdw2O8yMNBwFS/7lG8JBZs6x+PTnqznAOWqy0UQbvpANA6quYoW91157LdPOg07J
x296iilsmBvuM7aTHx0x1ke8FJSnmJbA8/3J3vrGYEL0+gGiILyzyp/m2RIGLm5F4OhjdaKJS7mo
aOA+a7na0H6ipD+kk9/OxlqZu4DvudDQSNaotVu8+evuQgXl+7xXrCIw0qT6HcA3gTTuTN/bpZou
qhHhW5iIE/R9PPzMMDraqDr5lHXqZzwhY3zZKvOCe0W6E8jdvH0wOQfcJ+wGxlndPmGlJNzbahGU
Lm0EeON4R6h5U+K78AJ8RaP3KzToFBrxOzuaekchFOU/ukBDv2pQRNTUON15W2/tRlITsmnCCMRo
Vj9JpKKeMMwsggHcMKAnEwK8mwyyDzFRWx6aUZTazjrcOoSy8iATav5cQxZaj2i07elFoIhaO1sI
lT57sGae6eJvzrMFbcBzFbwnijlEdbKexN7+uLUrLV5U6vNEFJusLE+muCwpPAe2id7EcRoo1R1G
w6CTAEo7aokitl7ZW35DkycyNmDfNv2XB+6V1kelu3lJu1b8G8/wpg5z61b/hH1U07ekT/k/9w/Q
9mnk0MkkRxYcdWqO108j2kCtiVVjEgw1Bm0+DRPaNyNvzWXnoG5jLJp9ZUmTyxGcc12EyNIZWRVZ
XusbgDvBf1q8g/VQvWi5Q8fiw7OiWRCeoNx1DLbadc0yeHQs2PB5c9OOjg0uscvFjBK0sB8fyENL
Cr1aGT+uqRtYPOMImVAYdzPom0ZY4c4HJL4zyvZ65UFBnJcdTdcpxcnrj6ToRsdsQRiogVcJDDC3
do8wSZIB2Voj/l5gWkMTXQdf5dCoXjb+eX+W2wPF+DYAjuTf6mgaXI+PZLAFOwxPJMhWqLTSvLSc
Sn1UsSpW2ho4ku7jvzsF95IPXt933WlSKgRT7/+I7aGSr+o7xVSTLGD5I3+BOpqYokSiTFngJCLH
4QGlYOrwSZVxYjQB6anBhnBucv3H/XG3NxhvGvwDyaPmjKyjJ+RpoopohcyunfUQwdt4iU4zjgzi
YhUMf8T6qH6cFMqgkF1N0i4++5r8UKIIWeszX7xFiv4fEMHFd0ZrxKbEaD6Smyf/a7zR2/nMN2YK
/50aHbUWqUu1ihwUJbLrYQD3tM3JA+olgkcWJC/pvDRmL6EbKlfdna96416QISnBIora0ERXWwu9
yGWp6LQKzMopneNQjE725HmkfjjL6dNO+nFrhtQ1JKGSC8801NUeAhCoQrcgv7Qng27hkhanxZ2V
b27XTwGAe7/ni3hjfhQhkTk0La5X+F3XI1awKezaC/NA03vVfl56tZlOPRWY+juSD+3Dry12QBZ0
cbQ6QFzXRf7FTAdL6EYZGPlSHVVkFoIRF3s/As26mBQqvj18NsDlVVIK2HJA1KtwV8xuVrpuTjNs
audPS28Yh8LTxc8SD0qcVmhn3bsKb9wCUCdg5kuCl06Ifb2eCgZAabIMZUBvha4c6zl8C9HuOBQ2
ZkjWOHgfvBxt8Z1deuOVBCHgAgaUIPpb03KAK2L4s0sZcAHp3xR65v5qmlg831/Nm6MgvIUGKGT6
jbCS1kYm3k5qGVRzVZ2w2Rl9V5n2osQbZ4C1o3uH9ZOMvNWORLi1bMxmxhxoJiU+mwmUo8OUWKl+
XnQ31s+dLrRs5wXbDgoFlqZAVHrITWhHuf5sBqVEvMq9EuDKXD458WJ+NdAd+LnEofU1R9A+Oj26
ljQpkfTBE5VM93WnUlpKKVrVqILBtpXTUNMhHo69slNKuTUtlFsB3inUIRu42o1lZJppbLuMUjg0
J+o5jeAFmuVOh9h6t+jG+T/MSjI5YIHIgGP17bBNdnoXoYDAVibjNe7pxzQqsfMMbI8Yf78pXx/S
Ktjnq0uyVxQKbW3WBFNepi9luOSnMBpH3tlCh3HbJfP/wsgNtZ0tsr0p5bCgJ2jh0hyzLrfWIXTN
2fDqAA2V8c2KUu2F6jiaADYOG8rx4YWEaYRUlAEhBm7IaiHxoe9DHZOhoLXHv4e6GC4ielzqBhFJ
dp48aagHbnZHQ3e48MapDXQReufIsxfP14peFzt7/cYuJLT2UBuFeroVZBNhaUY5mFag63SUYS4c
vWiu/q+e12UwK/Ue23s7HDcwML4O0xY+2foCEZWJ7ka2TEFcRT/wt3N8Re0+2xby8X0u9voAt7Hv
+33/HoMBDa8l34q+KVXkLeZAqxQbylqo1n6opn124vn2PpZjEXuIeTVFc5pKb9qrxG8PA5clHVSU
93hYAXWuLy63hN1fZo3ghKP9XLrt7722fMfXxfMba3ora7U539+am+XlUYPtKKku4AskZtcjDpZB
x0XjKa9x69D5PpsnRUfZIi5d3rdFezRieB/N4dhBdGB9VzeYpna0odWa8prkuvpEgtbThZb0yxMP
vl0fQu6HnRE35xzMmYDvPRHUqTetVjSZB7XKGzJO1NwW+4i/idJjhaw7/7RqPFs7Z2PzpjIa77ZM
mpgcsfT1alKHxVRPkQ00o8DXaR6Uz+Yg9jiHt+YkZfLRPedAmOui8zy1kcEtkAQT9nPHDHOho1u4
youSl9OjQQITkt1vnHepib9+cvLYSktkktOgqeb6BTJPfhLapO9U0eVHuMIxGQWlTZnPEfhsulS5
7cPRQo4pGIBXfqvgjCLlmqStfcA+PSz/msokU3O8RiIt+jAY4VwdnKzVvT1xu1sLSxxLvYvlQ6lP
3g6/JH2xoobYqEGrB3UMq9OgN1V3ROnBGl+x2xv+w2aBoUk8yz0Kqih/zS+jed1oDY41ks2XcK11
HHeTY1+Vfb/z+tyaFS+C5NARiVGVuB5nakUhoNrAqcmddDlQ7XX/SVx98bUQ8Zr/NBj0EfA3Urs1
hTrsQ42mDgaDBzqCGnjEWggGtF+WosDI69HL672hC+9J1H+5rVexw4TYTm9PCgXKovFot7LaPkEf
wkj/pm88edPtIn34PDAiDxFFLLAJbR0SFTV6JiBXAIzI79CkMzmlcsYaD4Gux6dGFRThdZ5zWuxX
N8mYlmFstaCKbd6PDUIyWoFHC37p4uiMdYK5TiMRiPuDbp4fdgm7H/4qKSTTXO1/eyF/TJoiCiJ8
6oJEVdSzggAWsixt8bTU3Q+cbI2d+G/7ABFGIDPBBQOEvKlhpdQvUlyPYzyl5+TUt7X5o/Ka6Qt3
enpUwo7r+v4kt8cBsy1p9EE1FHry2g+gditvnieqB9kMKnH0Kqf7W1Ej8VurCKRb7g+2nR2FCsoj
tFkQbZLNXZ+9plLN2IbUFhSzgvW4rrdqfZxqgf2d2zsxelFW0ewZY2w/I9oC0FUkB5sMaK1ukXpm
bttFjzfOYoUviCuj35ULs/+CO7tx6NM5QqlsSLSdW/zGXCFSQh8kbKLYtRaVtUtYbItD4S9zlp+9
ESf/5mU5fHfNsoHDSeX56/21XX1ISqukQYghSvIsjdrrs7hAIuwUzGlfuYdCX5NlLxdBomPcO3sC
1fK0/fJAyaHYKzoVH9iiDo0p159RhXOk1q4tXkusBL+2SWWDQi7JTqxyaxRqF1jP8IuBqFbHr1+Q
VyrxSn9VzQ6MgTv7lJpGvrMlTXkrriYjjxrIqtQkwTjlejJWOM1tFVvYbhEYZr6hpY1+Kr0WBcSk
YRcfvbFzZt9pHPFv1Ot1dYAhYn+MSKjwY0XO8IcWVc6XSu2b+dSVhaEjkJaHKCklXc7yo+Gk4AiG
RsihK2CRPk8qylwvZoUv42s3snf9Cv/u/EzR1pwuujCq+KzmYWG/De3UjEfdjL2fU0lGSu2ojBEF
E6YTRR9T2+ni16x2u/Lk1aKd/EhtVVbKxIDzSYWtIp5Lrym+ZVnsYObW1sZ8vr/nVntcbgTJgCdS
BhVC2371iRZdq9E2ctXXZig7qo61d9KKHIkyL20QI2v0x/po5HgAzbBiKGOQH6+RDK3IFFMpJu3V
mBrT14zaOklO4GFYjHRvX2y3BaYKhAgkqdJwcLXHQfNHW4SL9qpmfY/DNGSBpYv23jW5QKvN58K1
pkDHFkSTdbWApoOoW9bOxiuOHwrChO2M57TTaadIyxRfF8O/farZ1VmMdJ7d/3Y3jhcLKYMSB87P
plpuKNNYJHM+vzZWWRxLpYw+Y5Xs7OyQ1eXLFwMKhKoE2EUBAfju+nRxEFQbq07tFYGq3+wE7anZ
VQ9NGf+MUGM5iHAvG9hOy9Q5eZTVJO+Aquf1gEo5THZbKtpritreU5eW34RZ73WS3RzkXQcDYIEN
spqVV3VDn9pYC0Y9zPch0uIz98VyvP+Ftjc6eLIO6gkq41F9WsVzfV73hkK5+RXuQFidx3rprAOc
ZDBlRFx3m/BufCqAJ3rJEe2Fz7qelOP0TSjC0XydY0/7MSD492zQTf5CkT96behoP8+wGnZeyRtz
hEbKsHR8wE1aq1wpltYJ9O3MVxJJ5R/TbcNvy5TQF4XdSPMY5Yq9CBea02ZKkxuqO6sSizUJLWlT
13xFWwtJcMXKjmYd05SFct4xpJC1c8K2tyPjyaKVlCAAS5C76JeMJivsKQoBMV7TMMOLMbQK35k7
pBercTigyDh/vr9fth9QxqrvVhl4HlCsux4vqRL67ZCYeCVKdUY/FEbdPzuKW7bPmtc5zYeO9hY4
7nmRWTtR5PYeswwKUrQCmBDqATOuh+5Vgq9p0azXBCVPP5zV8C/4w3CMoBdd5jYSX0yaAP1ZG/e0
t24ssiRjwmgla6a50rgeOaUKHAlsmdHybiYMEsMeHUYRHiBpungaz/bDHxWkgZvaAryXr8NqEyF3
3WCBDGYTO1GJpWWRXfAhj30jybMRq0Ux/nv/q27vGsZDKpzkEd4pQfr1BIW3xGae9Morq28e+h4j
y9ltrJ27Zs2M5HAwDJ1HcmLUCjbyPvNiZk5mK6+WgpWrmS3Hbqz/nCz1X6s3ooOb9F+T2O2Ojire
Js16ctN53tlEK9zj//4EOj44pMyWe+96ptCt4UkS2QSDaQ8x5KnQnr5mFWcMxUXP7ZFRpR0fR1Av
i8Ofg6YhtuioaBDurMX2HJF3UbwgGyLhpPJ8/TsWU2+wgc+iwGtC7yDaodaobWMAa9f0rdYpDX9m
PGPHef9Db6cvDQJJi0D3SFfWqvSj480UF4skqGxhP9nYH4mTWRe1euhi3RaIQqr2n4YuLOtQL0b/
rdQa8+f9n7Dda8D/gJGGLN7wWK+OseO0qpNMMLpitJleu0xL8Zptpp0dvT2y4C8SLsehiA23piWl
sxNmOTTboFR0bMLT6YV6C46zo/JC7X0vi78xJ65E0EfiAZNcYnVguaz6Jo36IsCBpvyRGaV5cr10
erq/cu/ZyHUkx6SgHaI3qNHqvcaqYyS4zUVXqiBJ3cXWDw2rJ42DARMvw6AlP6vSVJcjxuw1qp0K
WuLTS4SQxHR0S0Qe7VodHd8uMBv6iiy2Eh8sMQEHax60XT/tsLk/Cs2LjGeuHCfd6Xm4tUZAtDy/
YO0Sb7/e8UU6OFU5eEWQaoPtUzFXfKdCGff+Gm3felhB0nmQRh14uhuEb8bZRXhhGTiKbuKD6drH
Kcxtv4Y+fL4/1GZCwOlQnqC/EnOS260CtCFc7Lp0wiroNS/xpzFWfBeB1Z0K5OaiYBQOC5uKJIii
2erCqsJ0KLV8qjmxRXLG2ppYohW2cghDTGoOkMjH82Dr8c5euzE5qQNBwESbM9Nc7WjDmHIbBZAm
6O1+8TtloFvV1ObTw0tIgkVCjJ8sgOIaTcwxJc8E5gHBFGqj33d9RN5ZJ8f7o2z2BOJu8pqlfMaD
it/I9c5DFd1KmmRiLkjnPi3CTl9zYpsjoMyDnYW07iEs9B5s0t9Ku9hq2eYFC5XRW+pgmTr70g2m
gx20TbufEj/8gjAULRu0NQCsSdrY9ayAYjKc0tMmGLRZ/51vk6EeglXfCaHzOTk00xAiF7Pojwa4
clh8r/A/fKffrWao9mmpx3XbBKlu0IjWixT583D5EWZxcfaKXHmwy+d9ScFjoWaw/2XseT3PpG8k
FFE2germ9ZMLu/kSZ1l/GjLnwVrZ+1AspiRMUmYF0Lseara0wcxbjaESrX5SUyQuu8QcThng0IcU
CdTP9zfm9pChRUI0BHRHiodtyvV4plOnnhIaTQCl1z5VhVWeC015kJn5f2cFRMgRgCoPhnI9itUM
ZpKPXhMg3akeI1crDvlkL2dLF/VO4HpzQuCQ1JawfaUJ7HooR8vsqV/cJlgsLfwTetL0qevFsnPH
b69Elu2XUVafiToRngNIFgW0V2Babjv97Bup3uInARn0H8Wa/h7sMf32Hz4Wau7yruKTrTO7xikt
jYboNlgiN3qZpFK5gRHE4yvI+QJnI5FEm2Bte2yZfajErd0GA5K4HOUUG5I4EQ/fiIQkkg8sJbto
11u9xSEi9k3rstG7MM18E9nVwG2i+cVB1v/T/WXbXr6MBJkFZildevSVXm8J2H4RDV9LE0SjF33N
20V9Flr8IRLJuPNk3RwJUAEOqSSsrrHcBNzOKnunQfVSHY5uhzakFqeuLxKg//uTurHPpZcU9y4U
E8l5vp4UYUxvjEXaBv0cKX5R6+VZj4wv/2EQoEgJJ1CyXIewhWoP+HiWbaDJ1L4vlunQC23vMG0C
5fedQOwrOyxAIVf3eTuiT18PIxuOk/rc1OjjNwLrD4K15jkqyj235ltfSZfsEhnGSjvI66VzEmAt
bxDMKgnnlDhQDMq5VJL+bRitatjZE7c+FHQ7KFxSfAPE7no0gxbNsBBLS9u0UV+SSMWs18Iz5/6X
uj2n/zfKmlAVerR0oU3aBl2StEdw/tJvUjxdqjj6eX+kW/OhhEAQQ2BmUDi/ng+9e/0CMtkGrZKM
z+m0mH7UzeHpP4xCishHYvtteMKRXlYI+HltUCMJd2w18bdW4MbwHwaRIjOUQ4jY15F60jaTEk1Z
F4R6bB6jqZ8usbAeD9IJnnn5+DjQ6jaEWRT7XG9wqy6AZeD+oRmj5T2bGFzql/8wGxpHZW8Yb/k6
q8XCqbeXsOhQWMWE9+Bls2of2rJs9iRHb+4AuKjvvVhUQ+Re/AXw6z2rpwkqYdkKIY6kBs4BY6+H
E1rubNooZfcqfay8edej5IM1J6OJJBseUcYprDtMlxz4Cw8vGjkazVZSwgnyv74aZYRQbLU2wm/5
qPlpmihHox4ev+EIRiBhSFc6+edqlGhMbaw3Laj2WDh80pNE/ZvuMeNztPTZ88wl9Of9Wcl46ipL
B1diPhT6wLuA1VePq1uOlTO7MJgXp1aHpyruG+XrFItheQ0nUTWv5RyG9jlxcLd+okbcRw+H6ECH
QMEGMZKUOF9NeCpY8tkc6yBrOzDaOIq0n3WOG6NPS5XyP4R5hr0bcPuKkPUwohT+Zc+sAwrTS/GY
EibHjAhm8MtSMYszFIPlYliYiBwcvSj28ODtmFIvSjKdgW6IlFYnQR1osEzhlgWRUKf46Kl5Y/+e
L8YYfVPMVjH+rLM02gEx5N95/W2vx5S/6ZfTF3XTOAP69kE/qPpHDSv7owWg+IfIiEHvb6PtQZfX
CVc9JXcNsbvVV3TdpTMVtBED2pyU49xCPc6bqN55IG8tIlsVDXTAMiTxVxNKRq0f1a4ZAmFk3wuz
Gw5YT30cFv15SKu94PbW6kmXWIrctO0ig3m9elWlLRmY7hBg0Na9IMT1F3RgcXEXTL3vL95mJHl7
saMh7lPX4om5HkkxgP7qfu4Dt6qVY4rKJl08RndIFtHuDLX5TtxbvMhQjE3CmU3DQiGaKrHxRw7C
ErWsLPWGY9rXewfsxoSIAmFNw4CSlOPVhdw186glGIKhGJI0+iHqk3/mLCwwC7ew7n548YDHbRgL
nGUqnas9YeI03UyuPsIPsiu6u2v6O7EO8rTab3B83Jva5r58p6Hr3FMyDwYbvv5WxE1W2xXmFOju
xDMwwM8rfVwm7PYJFy+LurHo8J+iVjd+b0j5hp1AZLu0BKJSxZJ3CLBrQ7gUuF7widXAzvPkNAK1
+J0WDpdpsfZ0CjaZKxAxG5PuNs42hddVsA3vaImbqTCgxmLOiYdbRXbipmcsjc1Az1vnr9wIk0fL
n1TMuJt5k6RkMqnz9fq60dxQym2dYHBpKLhQAoqsC1rmGva3oyL2FIu25wHUFdli9g7lMoqg18PN
0zBmUV+5gemOqt/Hmn1Q9d3bcfvRpFkIVXgayzh767RFMdAF84x0CfKYduxj6/bsTqfv3BLHRAS3
dg65PF5X9z6CqhSuqMbBw5cdrteTqrVUGhsII8DC2zzGFZwnW7jtWbdmFTfmRve7IaGgDAj81DX6
3luw2TeI9b3rTlMN5JZZy8LYMSSOYnCWAHG0Njq7U8sQndH1+QfqXK2FISdOjsclxqflfP8y2JxO
hoY1AjkF7Jk0yrieuanF+FKGlYa6t1vX53Q0Yu3s1XGsnzip43zk2bVc34rnfDnVSmc+KFIjKVMm
PbEAInxpxAdWCWNjE0VV2mgG6YJrm5V57ictJpaKp077iofpXpVl86nhnUHKIVfgH0qhq5u2Hwov
WRbborFIaZ90JczsZ6uycuqUvJGnrEwwvJsaB26E2es4hplkysbp/qpvDpH8EdKMW7Y4OYTG16uu
QJMoRJ5ZAAwI1nAl5S9Laek7tYXNIYI3j+wy+Qqgrg5j8nqUoqsXd3QRFZtirXqZhJMda3D/42Dt
2rffHErWW+Gbc8l6qwNEpYSkRXPDwPJ6U5x7vFcKP8Kyb/HNAR3Vw6PrhxQvKDX/EAaDyl/PzDEa
p5jH3glmr44OdoREcZMk9U7StwmepCgcyR6kTwlyrXkBte5RbMpcJxjB6d4ct9X/dmCyPNcTnt5e
Uao73a3bRWRTkC1DvGQh+XDXs8pHxVj6wfWCWLgZvRtoCPhUdPPPNnJlj954vE6A7rJcD0GZvPZ6
rFa3cuwxuzCgAb1EnVwR7VGp2/qkdqaFzSbWuHAlFbfQT5oS2zmi8eays7435kvxiZKnlEuXxZvr
35DWlks9hU1ToZX+VGnDcEyKyj2NziA+398w7w3XVzc8VhCA8RA8wCmpyq/Gso1ctihM2Vsbak1/
iCmQ1peUD2+8ZWoztCc74cI9YkOI10hLpNCf1bZtzUs9CqE8cSPm5tG2oo72hUn6aqZGnIpv6KKU
7VlJkyk86GVvZx/axWhHiJue9W/bNVZ1qPBNEBiw5sU4HuymRrw5zjxj+N6KxGQUhMTbYzrkQ38U
eVohbCQ4TeYhi1p6EWmNKsPfMtMMpyc1q9zo0HKhKIdJs7uLAKAOfeR4TOOSmf38RneaPX0OPTsM
n9MBvtxHbVKa9lWLmrY9dl6NCMVcJqbxXOpWleLOafYFDLrcLH6nKUws59Zsw9kX6TIXvw0OHa2X
NlKj6JTqfbccVYu86ODm9vwnmihl6qsGB+KUFAXCenVKt+vJLaLZPUzuYjSfs04fsUdubUt5Qo03
HH3O2RSdWVfVPC0ZMjefh5LSXXfQBBajZzVxuvb3eMiQuz7kZGMGuhtN05tvrTI1Pwa+1/gtHVu3
+GPWh6H4pCQtOHBUR1n429zgLIYZezjH4YtrJOXwKZx1VXzxjKoTkFISLXpeplarDzWyTvUFhpNF
/EvkaX+GOetWT/c33fb+ANsFy4O4TWGSWOZ6f0M+7XDYK7I3wk3jj6lplu+xgTmBUbvFWVHrcicS
3L7lZK8UuPAqpDaDdub1eOWsLQgYjfVbNeXWB40XezyGyIL/Dvgcv0xUal/hXo0/u1mbdxLnW0NL
RJGnSnJQ1wlZlkcF3qBm81bSkTY+1WWOriRN+Qu+HcJwqougcb9/mbR58S4LwPcOq3cbQVH8IiXE
9pufQMfF9dRDw+zEqMj3x871Iw5F1W+tiqjuqRwU7HLMrvQsMO90/N/9T7y9woDuWW6Usti6xroZ
Dl2HpMW/KH1TmnSafQ0bJl9HFDbyXXyfd+7L7X6i+oEUK/LzVBMpQ19PsqkyUx14Wd+mrOciGCs9
/zen0/c7JxSyU5trVn16eH5QR0EKyeZdpGBXz4QR67izNUb2pmRLpZ91vNLzU0mv7/hxUfPFfbo/
3DYuIhVD7lGKnElS8eoFTCqAJFdF9aBAmvqUj0I7h8WjzeyEnHARoPLIsJd/8VbnspynaKGNMQwy
w+wvNQTOL9WwjE8qenanDJ7G8HC4woB8MCkFIqsVcvf+AivpZmqmOL6EAf1w+sVL8abA6elBg0U5
LfokYZLwor5Lal2PUgCTlbadpG8eR/3NWGLbd5TIefgTuZRHebXJNim5rO0iRychaqqM+i3GIeLU
4Sl5qPWo29l3242A5gZ9uwCc7AXyzdVcrK6o8yGf3kAXh891YY6nNNb3Suc3RpGTAAyB9AfxSv7/
X75LHukL0IE9vZl6KV4Qig4PBejMwyuGd55Mmslu3tld16OEGUi+beXz2zvJsymU5Odc18uesoZc
kusIB+CBs0rcyB5D6/t6mBLiGH1B4/yWtuWHOFQcP+ujFN8ZWmvun9K1fppEvSkakJaTv8ARXkM6
tW3NXIupePMsBbJsTzLjXkZ9WtxPdRe16onIw2o+zZnda4eJLpXpT1hOnomQkzn/nVqD4p6wuZ8+
WlOkWP8sGNAUOxvoxmrI7iKCPZps+Y2rm0Rx8kgj3BFvRD4SgszVp1nrhzfXIYy5vxw3dhGy7NyR
ksUlKxDXCx8Z6jgstLq90X7htIcwMp3ypNhT253vD3RrTkQ4pHPo7HAfr7IeI8zaKbPS5W3MhvGF
zsHCF+CJR3dxtJ3luzEnj6xRNrCjRQNj5npOYZspkdlnxZsqVO2pj5bYj7I821m57avNi811hUI8
yCep1vUoTqIaixLNxdvQjMOTnpr1d5oXrZMCDnjwUH085sMgdsont6YG51pKi6Pps0lVpXJ6NHs9
g9Z0q9dJWfg6mOjeGbnxsWBegGChLsK7uY4MonYcUiUty7ekBj7wKFxc4B6V/qQa2SdTLPUfA93y
xYEusekSttPLrJrTH2Ya5S85foYfqJa3p6iC1mabxZ4ExGYNACelCLHkiNB99y5E+MvFhwSx0IUz
aG9jUQIKWG53UBVHf76/X7ejSMgcKihsHjDK9cGgCkdHWYRhbSwg6S5Jpp1ciPY7W3V7G0GRk2Gf
bECSzNPVLkrJcatM74cg1wthHzyTSPAnOghD9zFarEZ9LQdS2CdK0IIevMVx60uuuIv70kRlpPvh
kKb9CcfyZT7M9jQClyyi2FM/22wHKT1EnM0uB2SE7Xm91W2NouDQtkOgK3qD370Brw7lm4OiZ/rO
1tsuu+wrAFKD7A82vAZHYA2QcNFSHVA5af3RiauLkWbe8dGPK48sI8hBpOLL9YTGYqxcZ2lGJBNE
eSxSUhq0n/VHIyfZ7Ct5ODCLgQfXJr6qmXUa5Hk1WBRbe6nGrDiqg1B2ttAmsH4fhfYPcEFcHNfc
5YYmNojxLaOQNByG1PprMJanqsGgxQ6jPWPT7VYAtGIjUI+QRbk1LGdNKclmbmhg216YHIyM/g+r
ayKQ7dz4/f5XujmWrI1L/ybsP1Znowo7ejbRhAyUMkWFu41Nv1J4NzwbgPf+UNttx7Sk9QzSXtBW
17E7vnL5gFKBFkx9ZPuaGoXHZGn2qsKbJ4NPBdeXjmFkOrjEV4/tkuVTry8sHt5r1XEaSgEeMyhf
e4Nendao6rNmJ3tdXzenBlKryqRrm13Otht3QIVasAjRnY0SDDDOhj1I7uYoRBI0jcBn5p2/PlHa
0EddXJlaEBt24Q9d2XwwhmjPAOL2KFBmEPGWXRor/NvuZzE38Dfxf+otP0zT5llRur2Wqpuj0NjN
LUTHxIZNmVkxOpbCZd+1Djr3Kfdy0yt71I+bm4GGLdnrQna6Jh8WIivtETQiwG1p8fUiebPV8Le8
Mn5Lq/p1LMPHLC2J7dh8/3+8NWwfq6mFjwxfKK37P8oIS5DBi+qjVQ577O9NlUKORI5FjRvkaGNh
0yExPJhC0QJjwrRy1N2nJCqfnBhNDqNZvjVL9Uc4hJ/xRXhQzOF9jqwmra+k4lQx5Zf9JTTo8tbq
04T9gTJ4eNGHUcAp9sqnHEzp0XiWSUo6FWQaMgkA7+uhsp5tsSxsknjwdB9DafdQeQbo49TvpSy3
9iMXLsRvnhEiktU9qAIwd5RndewvPdz7vEJ5sWmbvty/Am/dtjbQm6S9AfetqUjJbA6WaBs9aEPH
PWFX8zOEDnF0o2yvqL42HuMzwQACyKaOC4WEIsX12tG80dXhUC1BaWQxIp8zXCNR636ODOdlwvbh
bVji+XUYtfFca314Bt+sn8o+moA9nT25oe3yQgonjkQZA+VRurKuf01RGsIyF3MJZisSfpl7CFIv
pfFwYEPOCedKcnSo167Ncqj1tBFanHpQsqzHqB//sOZmT49gOxWuRfYj+jcUDDZSkZR4M1BbQwSR
UitnLRrxC3N7c2enbCIOVETgXlDelh3mPM7XCxaG8aDFXuwESWN/FK71OtK7eYjRuKLcvLdZNlOy
qK6g3UxLJBwgKBjXg3kzmptj2lkBulPmcSpM7GEKY0+X8tYo9FFKSiHVHL7R9SgQfcfUm0crsFqr
Odj66J3NbNhriL45CgAojarQD2B0XI/iui3kG/oCAvraE7qEFQMn+Cj8ev8g3xhFilHIRxIdAApk
16PU0CzMha7QIDKq5YhhunYae2U+3h9lc11QgqPDDC1byc/ehNCz8PpuVlIXGamu/9rkVIkSI+v/
Rghl2Dk6t4ZCZomOTD6PpGReT8hNUD1u+SFBMYzloVr08eKYFBUTL20frTozKwhM0imUmIjs93oo
IMgcUaeCyqKSxUd8SoeDUBHx7opljwZ24zNhDCTbQKmns+1WQyVV1RdKRxEzUjFGHUJteNXcXjz6
6ssJ0S0EHk2iQ2X2ekJtDLSXGAkT8swfCfbJz8bgoTPgzo8ChVKpASYSVmvEmigaXA9U9gi3JFER
vRmKNpzcWv+7QrltJ6Oi8Y6/5gooJBMA9CZ3A7rbdlypJbGUbg9uMLWtqI617kafGvzcZn+gNmZC
a9Yr543HtMmPscim6Hsiqtn97OClqL9EoPbT73miZuVJlA0KZDbhY+1TVNSDus3G8HdtmurlEBs9
Bc9KU0broKejbTzXluK2B9T0aU059HY3YyyMMG95wSA0646FJ0R+qFw1Uo46XjKzn9lExOewzzv7
oOnpZJ4qdZ6Mc+HR13r2tG4qLhEugvPLMLp2c/GcsDgnKHs54kCpYta/iKJapv9BbqOgajez+xJl
sdk8oVTqxc+Tl1X/5pzBnwSwhnZeptSNPnplbCZnqcI+9IfZXNTkONXwV77MM3H75zAz4/giJq0F
o1ES0X7UJ9fCEwAAlrpy2WWCHvMq+aMqBjY8Aaqn0uOPTcIhqcoCV3sIn/5cm3p2qDqvLD/ylM/t
uTHT5Yuad86PTJvyil+b1/FxXhTzD9cEPDi5olz0r/ZoWP1TgnGs7tPqpegH5CAaFICdsLb1kw1j
of6nK4bsM8wQTUP3g9DrXPYWlrJFi9PUW6ohOfYi2nqaLnOHLdE5S+kDfwrJDlF8QKNs/Dwl2vhD
EUMPN4a30Mp9L1ZC8yfwY6T69jLn4l8MzRzdT7Hr6P1yLurOz+00dL4shFjeuRnNevTLYlzGi6WV
VvrU285M/31RiUl55Umkf9FszehTxRIlf3nOFGYn9f+wdybNjWNJtv4rZbVHNubhWVctAJAURUmg
pFBMG5giQol5nvHr3wdldlcQlIlP+7fItJBpuMTFHdyPHz8H1CzcVmaifA21XFUcmvnScmMNSWbc
i8mU0t7d++FDMAhW6pR6UwroLIlV5fZGPIgsjK6X3WEMQzw3adZWD0nSJ9J1NvhTRKI4WfGxpSt5
ulLrPJltXoZA2b0xKtPJ6OifHIr7cfjnPAWt6VhBnf30gyZ/0APcuWyNWKtxymCIH7pJGcVP6dwp
t5M4pjgEs9IkC2kwXYydKdeEwsV2tJj3bStmLdr+lhzea7Oaxm4bqkLkSWoqxLuY3DLYwQrRw80s
FKa8mcK2g4WxvIYvVSk18haAQNYcMY6HcjsWcSnu4IR0siMlRljZFLitcUfRNZ7sMErn7+jp6f3i
i8F+stXKV1M3Qljmey/h6uM2cCBKmy79UXZNpZI0t8Q6XdvUbSPqL5JUZaITKrWcwMew5GOliJF+
lMSiKRKbDqzma8K+lRxdSwIZtlgqtduiUcWf79+M5wc7xwvMMEq5dMud4ZNdFUSAqxKV8yF/wBU1
fBKQp3z44CDc4oDoEgCTQYVpTYGhnttFfTLnXi9Suq0b5MgNWRic90c5u3l1EKVFOp7WZLiha8BC
GsRhSIWi9gIgrG1rldGVFgny57pF9/b9oc5mbQlW8HmAtESYTP54en9gz6GFctPUnla2+lXYD5mj
9JLivj/KWei6jLKUs+jr5gZZF83ylsYvjKJrryIPuobBXtNhSJYD1Xwbwlt+f7TzZ4KkBIbJzBGP
E/GdPlMlWL6YDnHnWcUwIUCmF7YYiNXmg6NQa6R2Sl8m6ejCAz0dBekCnxJH33qJ1Zuamw2DeNBG
a/yg5TddUHRzg7yz8KCGAAOfjiM3yjiV9KqhQUk7ZpmEfWZDsoyfqI2omxFG0TbQuzy48MqWZPD0
xqdch4IQlMfFwmfdMZJG4ei3A9lGZfT+3jB+xNKAe1jQ0MSb5BT0w1a35bpDMuKj87p4flAYI1FF
vWgd0QQiuk9zqet3eSmNO3WxS0M86fH9Qc6fjkiTZPs17dBgOp5Oaq3MSrbIjt0ppi9sdUFVDjFl
RVcrTXWbJvIhjVCfsZpB+XC8RoxLuouoJUEPsdvpwEpXcVsqrXU3VMxfAGvs0GCGdiGePttvSLoB
KpCFLPZvZy5/5FVVNeiCdVd3fnxvJUa8ldRS+NKGVN3ROZif3p/O83rKgnQi/Uqn7aJ2smbk0kBp
dAHHljcJWT7YkpBjMlWVAY3lfizJnZ2YihlumiTrsl+SNS2SqongQ6FLhqK5ydOkGLdpRaP4bWKk
WmfjfO5fquKdH6t8SGB0bsaFWrXuyZRK/nDoW4PH6SsStdSxGxMK22E3XvJXfWMoEjyqS0T/nEPr
smsQ8HbDUey8TJt6FyG65AmZTOVQFkJ3oTb55lAgzLAUqRjS2n+6ooSwmqwhVDuvjoLRcDgUgHS0
IOiIFcW60rcXXvVy3pwcDIAoS3FucVMh+VCXz/Mb2DeVaSvKkzF4LW8x82jVFPCQmlMNCUgT+zOn
6fi1fa7VhmwXSi9WT6aKty1sxjLGCCyTouAK53AqJoMURpewmLNMhY8HSZszk2W42LKefjxzENoW
Hn7vGYIUOcoQE7dSRruJZIs2Zq2iHXMULlUY3rhxACTp+qHFHGBNXj7Ub3MSKqh6TBRePQ7TDg0d
hFKPPnNyYe7PX/Vyr7GilrbF84x8ShHaTLJ59OSOkrCjCMXsYVdqRW43zWpw4SB+Y7S/ulyMhV58
BhdOWTRLYGezR0PkdBVFHaRVH3M/en9+vL+mzt/Z0hkJzLpky6hQrU5jq8AANpv80ePmFu4RZwy0
PZi57OaZqWRb5F+qyUmToQ4vBFpvDEyxHRSZo+tVwPb0vaVGANEEZqoH/FC6QOqCHUrC4HaiVXhS
VaVXwxLPv/+0Z4czVihL0AVYvtx0xvL93xaLMaOPXfTB5OXpZD1E/RwcckGz0OeL+psmS5Bdf3/A
N14k4CQJOkcEfqhruVRJ7Royw5wBmfzbwIjRMEGe+8n3L9INzzcClxs4JS8SrN9a1yn13JeU2cgm
rxHN8CDHCbKDWXTJTuCtGeT2pD8Y+dJzqK1QlUAiO5s81Q+nz4YWNW4gaelO7GLf7RCrvsAUfeOp
Fq1I+iEoIkKYWr2xxqoxwYxy0UtgoT5yrmV2YETV5/df05ujLIpOi6r5Qsw7XRcARFPuT5XopV2G
4p4SlVurlS+ptb8xysKdB6WkXMgxuQ5AsjQNc2SnPW1o1X0yWNMtMM4lSYe3RuEQBssDOSQXW83Y
kDcNlela8hoDokSStiNNpGPmvj9jr05hp3cRTwCwi9grZz51w9MpG4woEEzDF72ecqHi+qUCRa4A
c0EwsBjFH8Jowl5vIfjeT3VYWVtY/k0QABiVgnU11aKcOLJvjZ8nY5zmZ3nIU2OTi0anObhnDqZX
y7mYOqIOkfA68ev6p+FHentdVFFvPpGGliIyYhFFSkULw3g7hb3wQQd1MjMKF4uTMZw5pnNNmmgR
Ykv7vJI8NYuMO9Ia1PWTMlq4h5L05f0JXeZrNZ9LXyO7d3GqPotOxzrj/IhFyUsLkRZtSYN7atNG
pxzBiOtmU6exrF+IVc+XCtchuwogbPFoWxdIzRalsnHM8VUREnknmxEUplltLiyVs4B/AbLpmGYa
l85cebXsE1nq8wQ9Bs/Si/5HqjX9loWrPOQzkNY01voXFevrvTSJ6gWa+/npSwIHXZQcG8kJbv7T
Ndr5CmyhkDWKXkZ5k9aT9LlLYL4ME/jl+6/vjalkKErAwBN0Oq0JjNw1rdAUDOUr6XCrsFSuI7kz
9u+Pcn5pEgwAStA8ygGC5NfpAxkt+tQ4pSsemG/t5tqgbbMxN29HuQ4ek0hPf1nYq2/fH/T80VDf
RkANpipNnhB8TwdFVTmti1xWPAowloN5YPTZtELtw7H0QoLiLSH/TgV97SA2lbE6FVgreZgeRjdj
r7LVzUG/1SvjEsP3fFmAuEAz5ZAknubfpw+UjYZVCtQ/PUsMf9Sz1e7Frpy2Q9hcKuW9cUoiPAct
mtIUyoQcmKdDhbqC6XWlaB4k8ETA8pdevniTxGg87SUVP0Q3UoeSRiNMh6RrPZznxq30qvBEqzLr
jRyN5fQlikYLVdJeXYpboyrGV4HRR8dqSoLJnWqh+oUlchDdG1BEgisZNY1so+diFNKNZOKHLHVZ
ZNnQVSqfTqe0mS5FOcuEnZ5dbHBa7pCDYw2AM50+JVrsuT+YheLVTfRn0VaKY6jdvvTp9ZGj5nnq
w/2U1Hh+CRei1zeW5tKwQ65NNLJwwU4H1tNmHgC8ZU+xCv1mVgXhOdVq6cIGeKXgrZ6PIjuXAPIr
jLNG6nrEV+rZrDWP7ifTAfrX7lJT79wgbtt7yWgaT0SxdzdpXeGM01AesRiI3EJvL/mona/cxdaX
O514kkqktJwPv8Wv5G9dhOKA6RlYTNgAlYJTj1UBcD8nm4/u+qXJb9mMXICLsNbpUK1eBJlPGc1T
BTPaKBhZUBChKvL+KG88EGxieCsgbAu7ZMl4f3ugKRBbM9QzjfQjbJ05zUW7yCKRQpNuXUg4zq8h
YyngE7MuwOFZKRodt8TqykbzpMAQ3Cno2iddSnonqE1AD8kMaf4bpSl2RyUtL7R6na9TxgYf5+Bm
tYLInj6mldWEfCjdeqVQxC4WpcHOHKZLxnRvTibeBfTYgoajS306iknvFA4UveYNJZS+uDV8r9Pj
alsVVnzhtD7f8TyQsXDAF1sGSGOnQ1W1MGI5KmreBBsTmVDuiAcrypovIcvWTRQl+5XWcffVBwoM
7CDQrUtipW897GJgi80lFYez+0KN1LAvS4Epxbf7cRTC/hZZxeALi+kSpPfG/ufKRZcPlgkk7DNf
kqJWUaXwZd1Du6c3ruqqSwK79PGYsSUjjg2nsMLhc9FEdUbwOqb9TrSaqLrVa8mc3QouVr57f9+8
Nf8EzNxiJO/EqasFpSaTgdhnrXtq0ExA7CmfRJ4+lU21UQtdsxtf+tFYwVYq0g9r+kKTp0USxogE
AgUp//TVz9ibDIsbjUfobDp9JPqQ0YN6F9Vtd+Ep33rHi8QKdyjTTwPA6VANNRNQ1NDw+nyUbehM
uie0OnIkia8+vD+h5wwtHguNGhYUEQhAz2qsdsCzvAoGg/XU9oLbzf3wEqcVgoyZkM33g9RMk23M
XepNQxKNLg21frJti7Z7aOJMH3dKIoeXQJI3zg3WNoEXAALo4ZpC1edB21RFaHqDWKt3BSzu2xEi
2af3n/2NUchx0GpE+nQxalq9UT0KStpHOsszhm6EbpI3xfde06ePn/VLCwPtTmTZvKwV40gvQqOb
hczkRskSGEfT9DBo0rCVQl298ERLwHF6YQMpkZnC7Vs0utegoBGrs9H1oumlZts/9VroH2DWUbk1
UtEWVb/7/OEZRLMGJjCdIxQ61dXJmwtFJQNnmZ5u+KldtilNvGZ7yTD8je1A4ZP9vihqci+vJrDr
GyWwzMTykizvNr7ZdY5UGBnau2J9IeR5Y0m89qXBB1pUxNbyqjRcdvC0UsvTU6l3e5VSk48V0YUr
+a1RgIrpTkTtknN1dYoFolAL9D2y8BK9crQoshxFVLsPZ7nkY2wjwhiuRiLx01NklMKc+CMJjnPZ
abu8GDpbVPxLfS1vPAs8KlYB620xkVuFZjrSwShqoP5UDkrqdJGR7BNOyAtw2Ksly8nKZp++6vlS
MSY4WxuImvEgGRmWs0c1M7vZnTi05icpafLU1jXK4/uF6lK5qp9rP/tMmvXjoGXi6MSFnJf36JXL
4wOektAuiLDq1CE2x5x6EZQQYlvjlPsWicir2BUWr5aLs5PFv5MuF65SH6zq1jSHAiqHaORUVCJN
y55qJEuOLUdLhB+t3oq21Q0IbqGjMKU/Cgwt69vCQDzBloIgfci7pJs+DTly+Ikt67GqOjyB0hzK
2ocNpARChJYCdpeWncha/HNIsN98iGKtLa5quZC1jYqG0XAYUa8ybFECI/421GI0o04lTfpBUCPJ
8CIrLap9hGeCTwPKgIZULk8WpcW5mScb44u+tAXESJPaDWAKqj+kFtudlw8eCgak4ldonTPvXEmr
JwJAF2QyvY7739WVLHDbDMH490c5O+qWUWjpoTduiU/WkVgjCJJMM5TpmUUXH3WcieysD9RDqozj
xh/S5uv7452t80VdH8zVAFeh02d9iltqZRV8V/LiLiq2lYw4bVir2oefauk0JMYEdgDU1le7SaNd
Q0RiQvbqwKjdwojLLb1owkErR2GvydWl1uLzWSSFXFqY4UVLYHCrbCeLRaHT60bxsFpSj1jdWaEd
wtL+HPiKENhih9/x+/O4PMHpRgbm4MnQBlgouGtsamqstkyUngiuzjLD1YyyeoHgLCQ7OWs1eRfI
cpFfaQ2Fkav3R34V9lsNTUMOXFYYzfQZrcuW8AgX+znL8rJm7Ka7crTSn4mRJ19rY0iCrZHI3Xec
hajhpckYjGg5WuiodJbfvZRt1gh7K8Ulylb0VLBc1qQJY1Ch7vwU6mYj78gX69mNIvpqnaEa2/Kb
YmQBknFdPGlOmdRdtCkAe2q3i7SifbQIpP/05d74Qlup0tvRhBahLcJBfO4birYXrrbXa3L1+NCV
qHXRqbF03q/WliRIU6fTKe8h9lHaFZU2L7YGTbXjydJ+KP30OTd7d0JB/2dd9M03tdbLS8f4+uUv
+B0hHXAPFG8Cu9MrqQ6hciFfYHlCnES7oa2lmoqxHCTO1CbJBRT0LPGleqIA2y1C8OAza3a0Pyik
nnVjeVYAiXEgZ7LpW/2uj5Q6cqHa5bl8H5hcAu8vs7ODgsSQBmsYLHA8aAFbttxvqX2v1LSggE55
Mgt62zakpFlAu8hHRwENgfkAHEpur5/NZG1kopZE8XGIiu7rIBSpjW6x/Pn9Uc4iL5NR6JaQIFrw
JGt0V6tmHLySPD42PRvUyCTxhu7JZAvCdSm9OjuJyNsZCKQAxAA0bX0SWUOTIagG7pJa+Ebo47cx
CQzHpwe/7frwwil0/mD0ty7YFveUjLLCarQgzMciKMvgWA996fQMeVOmpXInZd2H3QdBP2Bmg4/z
UIBK8ul6yMYRPTzcKo7xWFDjqeps26eD+uFVx1Mglwg2ARhJ0ng6igBWR6RTcRPWfuoQd4T7Ig6s
3UfXA9UMyngL0YHyrrrCHavQKIxkCBOmLVECtyys8rs508hrx00eiu77o51dFdRMuGl5IgM1YAoa
p8+k+dGgZwO3u6gFs61laKhZlfCzLvuDEPfFDi7pJYXFN9YFNyF8c8Rdlht4NWTHiaTPSZscIbiX
e19rqXxNrZCyu1q///b+852fFKgZUjzhul96EF8Z8L+dFKExBqoYlMhDFU1wayFD/SlWs2Lz8VGo
vcrc8ovA03oWe3kCkUrN7IgoLCJaTWttemu69K7eepal+opCJdsKSPr0XYVBLOVIFmRHuTP9LZ0p
+nOAh/z3jz4LslEqBKlFchwkeDWK3mB/oQx+dtT9McE6BLu0pEWK8v1Rzi8ORtF4KbSJIVy53rGz
Ic5y0eT5sUiVeZfRz7WxpmTeot3U7lUBW9oKpfBDW2X6JQLM+ZIn0Xv1jiAjWVo5TqfRH6QS5nSY
HQvJ6IcHuc70+I6uGHk81rhx5Z8muex+6KWvxR+WdH/1XkAyBc1C0K31amzKtJHioSmOaagPplOU
Fp5z+Ol+fItRPKcmRGjEG0Sj5fQR02jyjdkMiqPfzznqAnhFahkyZ1aqGx8+FBexBe4vbi4UWtex
phJnBdzztjjm5dxtAUf0YxG3xQVM+BwmXTQdaI5Cz4boBYbN6RNFTax0gpAWxz5Ohis9UZNtaAj+
jlws2shDqbtZBm8WeNx0RiymNr05qHc5Z96F4/n8DqVfn61OWXspYKxXD3s7BaY0imOJqc5uqHLd
zoYw3yhC7btSQhnt/Y1yvukZj259UEOQ9zMco6gmrdKCuDz6RRTTpFVN2AfnlwLXt56KpJYLexED
OavD5nKqcnx15ZG+nsCZFSt2csunm1T2y002i83V+0/1xh6kQRDiM2kK9MZ1TkTqMtdTbZRHtori
cD0pm4jq9tZK4Teas4gCQtUGz+8P+sZUEh8skOfS8QSId7qGOLd99BQXNSJfthwf3UvNkYlgzQuv
7I3JBNkCwaZ/CzOmNRlYgtc8apNYHYs2F/+M9Lx4yBI9/9xg5reRy+jDrFSaxGjU4i7FABENulVc
Ysr1wIltlkfYucr1op69lUeVKo2ifn1/Bs9KA4zEuQIcyfFFxLrCIuu6gvIZ8GTAMMqmCdKqd8h2
6LGq5AQJkyjNxCd9omfb6sN2X8dlceETvLFwAJNpVYOFxglqLd//7T5vOrnq5zlujpxxhbLhvK7l
jSINXXZtFVJZ7VE1EB7yQtSKC9nAa+fySW63UGcokHJ5LCHgWiw9DKMYTlCnHdMKywyDC0or0UtF
96AMrpH6rKK9VUKMugnRMq//LI1xNnbikMXNY27MNM/ZSaHP+p+S3hTVQRgVa9q1o1w1S2eSmO/f
f1XrRUjvAkuBd7TwK5YU7XSiugGmdT9L6bE38sbt5+Q6EPxjrgZfqB1/NFNaBoOAA1a0ZINnkqqy
VHSSMcf5MSwaCXfXtMdvVfxo+sIoqDRzSC1UJnKl1SM1aSm3Wd7WR4wKdUfTBGvHUnvSrLJwYEq0
F+6c9WJfhoOxRx5PZkGNbpnh35ZaqULaNM2pOUalYOxalTsmtXppQ19Y7wzmmO6aaTA3da0HjjxV
4YVTZH1aMTxdeQRJhEfc42u9m7Qtm5bAqz0qAjYzSioFW0Gnwe79ZXI+Cvv4VeSBU5EjeXV26A1K
v8ocdEcEaszbipa37GrMquFShPxaFvl998h0uUsgIsghgJfr6zhBb1Iht7puOAIPYZgjK/Fo7hpr
Fq+Rlp3zbWrO8TdVEyrpPqzRmphdOpdQioUZ0CKTZIpdU4FgyHT3pmUQfYp7RZx3dOfFo2P2A+oy
U4/QDI2iVhzbXaKb8y7wM/1HYojZp8gHm7CzOoxxVTYD6+uE7CtdDaLwpOiNHn8wKOJhgQ3Iexe5
ogWkOF06SkLD4ljl47GwhO9yr4a7sIj1Czv8rDtjGcXkFEQ9gKHY5qtRqkA2s6icQGZ7SdrUo9aq
dgXpbXJnIUfwyRpHUDFhbC2EeYMxyI+pwu7fxVpgNls8rWO0WGqodfaIrI3gUmhShg+mRovNAiuZ
bUthFxRlle2VlTkA+s3lsbdMgu1MMu6ErKNw/7qO/+vn+H+Cl4IsAJ593vz7v/n6Z1FOND2E7erL
f99GgGZN8Wf738uv/e+Pnf7Sv73yJX9s65eX9va5XP/kyS/y9/8e331un0++2ORt1E733Us9Pbw0
Xdq+DsInXX7y//Wb/3h5/SufpvLlX//8WXQcXfy1gN7ff/79rf2vf/0TGPW3Lb38/b+/efec8XvH
5/S5O/v5l+em5VcV9Q+46FRzXvElAp9//mN4+es70h8UEF4zSQ2kYWlzywsaDf/1T/OPhYoEzAG3
TAEuIj1qim75jvwHjrtAHyi4qQRu/MA//+exT17Qf17YP3KEl4sobxv+LqvzPwcCeSXcH6AoIvAF
rD6DxXsZ4fuiMKYbuB2ti+1CY4eqSQVFilB6LqfWLhUsqyMIZ7/Nz98f5PeBlxV3OrDG0ISBcOcW
84vVkWdZiR5P2VDf5HIXO70e67RcyJDnZZSm3x/q9HRdnpGhiH+oZyALzB10ukP7tMIMasjrm8Kn
STlpe307anp04YHU5ThZPRGivHBRFxVbos7lY/x2U0VBE3SYM3Q3Jg34tlib4bYRtfQJG9D+uo3E
YaslqSRv2noE6ZNjJBVHXQ1p5Vat4TlCFGQzqI2uu7Nc1Tthlv3W0aWiLGx5NmSvUjo6maVijH+V
ikJdJjQqO2+n6Unqp+ZL0lfDrz4KhW+GoKS2NleWZkdj3N/1tVCAJ43h9BBnsvykdkP1rQ0k4xCE
4w+ticV7jNMGV+7HDqKPL1a57SvZ+N2aJeFjmPHru1iCBgJzEmMksVeRoyw1mUwLbntTRXlxNQvR
vPG78ZLx0WnY9dco7B6WF//BEli9Cj0WYc0MZnOjzeHnvnKV7g4fmHKn6P4lWvArbWT12oH3kRVf
CIo0VS4L/bfX3nTBGGml39zQ0b6tJtGRg8ytfGUb01bT/QzibSlrGNTRqI7q0KTV265vCVpE22yR
IqrBkZ4TMd5HVfESCOomHEyQGE9pRnuQ77TGQkxocsJBcbXss4k9T1dl9jAT/Cg3Un3so2uxdcrm
wRdjOxS/q9GXuL9uCifNHQG9g9AQN0Eib7D9ccy42wp9bMfzTgpLVt+XxvfiYrrH3xdnyJuYEGeM
7yf9xW8/T3N8GKIHDqVtKl37OK+W6HoZkzPoW8UMNnI/8M9nQ0k9lDGu8u6hjmv3/Z37Sn85m1zy
/AU1JM9fG/jg8YK7WyM1N0UYSTu+3OpmLm7jJH+JkmKCJyRFN3owP2dVIeyM2aJW2fbhJylJ7qK8
FLeaHwpuFvr6oaizwc580c6tSdllkFWcrM/r+7gRo6OPPhmetvNhFKJ004aK4kjNGDnmIP1KS63d
J4bWH6yiN251tWHfESG5NX0/j0qil/tkjAZeTz7tqMGHFyKM1yThbBJAkBbZMbB8cwWVwSUWy7jT
2xutMRWXJoloyyE0Xc/lrDlqrvR/WsPIuW2kvY2UofIVhQR5nyOIYAeDpTu9r1d2JMWSq0G2cgRi
Q1sSe8tBBaJzfE6Yq9Fv+MuL6q+qUjJ//y2u6nF/bUcagvHnQ12Rq2sVIgldqIWtIbU32TSo0BaD
ymkCS9+15aRuGnPId6k5JQei+dEupe4L/anT7v3P8MZ1Ay9kEU0HgQZWXeXMQ672YiIn3Y1gQoDy
LSE+oKCu7UzNvyRt9uZQ3KdL4wyB5/oeyNWwqpq5625iPQucVAlrN6skcHWKO5dmdjnI1kuDRi2y
MfpFF4Lt6eEjSq3ZaHBeb9JSbO8yMzNdsEDlfujb4cBkKHYSzqZjDHVyE0piuSm7WrWBCuF1doW+
DZoYN8gpzC5UJF/zotMPRq8LNyGsX/5/1ngSGMi8NMjK3AS1L28agFYbadowpXxSmoh64CpmBCaS
Hq3y1a8ixaWZ1L/S8mHY5nBadno6zFdAjZjwzb2IzeF0SZX1PPIBz3tNEUgwF/m206lT/SCEoaaU
N8XYAg3ldbEJkzG91uc63xlTmOxjhDtuJGqrH8r22A4gJoimwVciTKBplajv9xujCkSpM8I8P9Ck
Ym6MKSndgFrCR6MewDVI5AQ+8JWIS1ZRT9lbZV+NsXrIxHrcilnE3Bu5sH1/X53dtIAAaDCRIRPN
cUSv9pUeiPqcTv18yCZpp5R1fdXNIuCDZFTIu/wtUPj/8wvyC97Pf/1PIH+WX9w+1034nKb/2Dfp
c/6rOU01+NW/Uw1D+oP+HSjT5PZI8y0Jxd+phi7+sbDilwVBhwE4wv+mGpL6h051nSBcp66Fajo7
4e9cQ/1jyRiBiJEEB+WjzesjucbpWmGL0UAiUUoFbWYsYJXTdT9IWZoNYpQ91KNYO1Il2bNoPvaD
rtjhWJkXTvzT/f3XaJTXF0MvbWnNXV06ehwMYyqU2QMW2Mk2u5fnwBuUmK759rZQwsgG6o+ufnsp
byQ1b4zJoU/vAVNMVrO2/stiP5S7bEwe+snwxsjiYm3HXdlEG7EvjF0kJ4fIuqTA98a0vpbcSSBB
nc+mtdd7qyukNH2QZ22+6ltz347Wl1Yw0dnQL+nQc6vwlv5zsjOvyIMC3YPhL/PKDXf6FontczNO
Rf3B8rR+iziLErlm8kscbWkM7Cb+FcFOz/OvXfAoxXDI7szWU+A5JXbtO2LgynSBSM/WbC/txOEv
M/hlFk9jhcnQUez3bf+nou7NeIP7Uhtu0/iT2nh6eEjpytE2Ue8YoVNnO7P5NreBnQdEsbUjf+rq
fRO66k18X4SbSfk1FZ/U/jHMkXT2ZuMb3nFzuTPNna89KAYKa/ei+mBqsd1IAaC5DGfmvhWFHfp4
nXEV7Ub5Sgiwa4RWqDyY/l7ZGdcKRfkws1Fisz7Pz3roZlrrcF9E39QvyQ+5dBLhOGs/UyG7jfTS
oTW2Ko4DDWdq9mKK3ybzUTOfK4qZU9/ZMDXl6gfcc7cpYvw6Xnr/O319xKZ20G0bZd8XOaLkKeKy
X/353s9ddNfEAQJn1/PEwEnTVyNObUn5IkSHerzW9ZmbsrQt6SCWCNnYzTHH+can78wpgsAJrC1r
AW3cOjmovmsM3zrB0dUd0m5RsYfH9f5GWIV8f60SbrbFEfaVvrjC3qo4qIOM4PNhiLLK0XVfxfNn
8l1aQEMWgq9uzSZSbvKhgnYgVJ+KVr3U23u2L9gMSw0dsi4ksDNQdTJamFaTrj605nM7taHTDs3s
6OVg2YAh8oVQ7K3RoFEs9htQoqgRnm4LTUDwvoAf8pB21pMflqFt6F3p5H18M9Zhe2G0s4MGwsir
4DbBFSpCC6T0ewjhD0YvdMqYfhoJeW1QTldtjSej9PftkB10K3qa6vwSjvLKcD7Z+owK4YHaCyUA
+K6rVHfyA5zNEiP5VE/at9a4CjMata2WnCoyk2ojETDZdaiPSNEMV9B3Wctl+CnK+nt9yE276Uxl
n7VJsaFyQ2kifnh/0b1WfU8+H5AZpr04MqGyvyA9p7MSyRp9B3JgPeblrdHteNuG4rTmlSa7Fgld
ZKvi1ZRcSdtxLw6b0kekzg7LjfCSsAgtOKB2D3Pusb2KBSfeZrf1Qbqu9tq1AcJtd6SWlWPd6h3P
6PCDdW3ze9LgVjRzO+hgAbugYrwV7RgAWLSFX8JNc11caaWt3zU/gsfwWj7U39PrYBvu/E21kSEt
C7Zs2FLs+g/at/dn4/UgPp8NiLqEZpD81xdgUFK+m6rEejSfhslRfpJ1xYjGsAVqMD7H/9M4FE9p
a8vH9MBEjKgJiW6J8KFl4w9Zf8Z8R6ic6rG8HQ7xS/GD5zBKG/jg/c/5ak7z3udcQULY2Q3AGaH1
GO/LG3WyoWSE+3pbHIor4SrnGP1TYm6/Jnfz1r/vv0pefjNddxvD9jGMknfUx/3bcG9dUXaQH5S9
snj8bqPiyuo2ReoKlZuGLsqNc3ITq445PrWhmyv2UNlja2uNww3Wm3YC7mIbV8bB3w9H6X58oIW2
NewSqKVyR5C00K26Xarbyuyp42HWto1/axXHCcWu4lvbPuSVo9S2+jW98+1iq15hZnhf3hYeIgjF
Y30b7y5F3q+h9XreAIZpZgLXXFrkTld7QrNshu+X+Rh9Fq8lT9rPXnzT3GV3lq1dCV/Uz42d3XcV
q9VOEjsYba2158ZBBliQSMKd4Xs2bkCJzMJpxn09HOsaHw4nl5Dec/i9tN51pCfRljQ5rDAZc83B
iTp3ismaHb+0u5xO2Y0UOs1NfNASN//OvYPOthBeVyWbbpt+rx6F625vfom/61+k2/4Om70jF4+C
48Y9JaMMY0IOj8dOtDX10er3oeayH6riSlFdocDHEVdo1+o3OFuJrZ2Fdnyhb1M5zaC5qDgzFg1m
VDvwMYCmczqLU0yMkxHzPPq3/m30ubtW9uGT75RuelOFjjhuBBpWi23YOLSlQSvLbvV9t00P+SHa
Va51X+zHjbxVt2Juy1+Ay9PbS66FFJH4DL+/aYALkkYSRhhnFgo+q3O3VAscAvxquk/NXZTtCuk6
tmzckHX2Y5DKnP+HpPTtxtpkwT4Irstonxr3en8f53vRuqaZ4v+yd167cXRXm76XOS+jcjit1IlN
NrtJitRJQZTEyjnX1f9Pyf9gPjYNNXw+hmDZoqBKe6+9whva6k21ns1u3yJRFh612REVdw62SezU
PyvTDwcbtFD3MT9EgQuLXXksOrsRbVmy1V9pbVs/oL18yLrXl8/h/Go2D9Lk8XOaitlsJxES8Y7Z
e5rhjCMSs35TurF8WUq3rd153JfJPQOEJnODeJNFPhpVnVGQ20QOdse2pSCJsR/EZ2C3OF3eL+mx
qjcRUwGicfsQJ4a9FPedGju9Ybly8awrWKm4bMwBvLrp192GJmdyRhG0f2fyreiXtD8ksl+mj4Ow
0ef3mVxRLyCQAHLXC7s2FC9FSgrlGTtTeURuRi0BETRkgokT5LZAjFQ0hyVaRClIdZR2MPjTXL0N
bcx77ca4y6ezEZ2G/tiasT+YL7HxhNaLnSe8rVualdfJBaQjnfYVWx1kLSXU1VYPcrlFmD8Sz9iD
Itg7JbtAnxWvDuQWco1x4+T4cjV6dUyYAOmgUsjQ6iq5EPNE1csYeU8aNL/ahtRNSdPEFpH95LiU
b7WKrncg4xKaICAW1vJwRSF+3oFMRvQWrEl4oV9W271UQy0oip+MD9Y8f48DrOjExq4YBuUuRFkW
DIerLmGDB6yxb0rllu3H9UR3hQtRS1GokloxLr/G7QljosYiAnNn/JO/NWOk+SSOtFf1u1Dp6eOF
waZTOFSFHPU/AcV441HTy5xqRHw0ZmQC/n5AXud63A5pDTKRZF2gw6yrzJLYNIXoKS5nTKk2Kkrk
kTp2yBEjuMyAxl3yMrBXiNeNc/lzGxM9FW1VXCd9AGUD6v4agTrFSmfAOBLPfVy1npi2ojNIYYtS
Mivvv33CdUxPlgLjmBd/3ZwVwkyNQuSZzx2eJHYZeN3EHJLZTURl+V1REt1NJdX/+0VJzq/DKmwC
TJlW5zziPnPxzwtvauRKaapKPqcpSiROnuwi9ZeVKU5a3i8ZJinb3ro3wh+IJtvKYDE2ISiI96Z4
1KzUrso3rX5Su3NQvRTiaZoOxXSZq5e5fa87Vsl0ibK7sXuP9YPa3ZEtp8UBxS5z3hb1cV62ICEk
lbFMRBHX2rGaO6+whLp8cJKdUW9TuST4UeGZDwu4gWXbJPZUPRoxu/5U9EdN3+bim1gTwFXhvl62
6nxMhY+SmmNBnbiVYxvxTYOjV33Vw3NvnY3ypTaohLYGN2I+CKEvKz+z8kWbvXK6b0N31LeccYPx
mIk7Szs0uSsVH5aRkA/cQeE0DR46dwWkwOLBHrBFm+1F8Czhm5k8y8u9HJ2psA3dDXimmLco7GX1
d9BvtOGHVOKL8RjXTxnlLRpPibSJxsod5l3CuxI4aBvXEO5iJmJVDprHDFxFO2K+0P+MSgFb5B/S
2kHXvuOYgAy0XembTHKiFsXux2Km2Nni81pquwpon7qjftaNp6F/ivircao7jXJpZ2cyX3rLlxRP
Vrb0KOKAwnmN1W3lKcy6bundfDm1SctWUC4aWnRf2U+flxcDzjHEskU9R3GYUbDjIVRVZmcXmHXa
syY0TixVt4DAX7JpMB4Y7AANIJBy2etcIVrCleItKudF/1UMgG0WnD88sQ5tszyk9Ucr3AMJU5lt
9eGj0u1DJIOLjRQc1fqly30CSju9CaafGcd8OiIlGsvIpWuPJqWA9jhL34PQUVW7op9A0tjsx4zx
ot3o+xnujJowfuDNzvu69AfLHfaycVfYufJMVrecgsDRrUdr6D0xsteBZugPii/D4BSc1txj8GBX
4r4Q91P7Oyx8VfO6zCt/BfpG5N2Je+txSI/3i2I340OUvJazZmtZY9cx2gg94jCPlVHaRvNiKPtw
cOLmIVN8Y7KL+AbfGNmAL6EDJg2MoT8TJTp+VzWL2SK/OheKfI6VPVNdsoXhLtuhS+llzvgxILN/
XAa7eVUNtHmcYEYgA/KZbg/Bo7jsp7K2kUZXnMk4VtFdpr6v/yfEECzOX5hH5YObFfZSubKC4JqD
ertwme/LZZ8Yx6g4PpT02lJH7AuyZnWncjYr8+9pQAtOee1NXkHJb8w1drlU+fDtrOy7Ff+Yk6NF
zwfMLe7P8SUCsT1thffqJLVH9FKk8BAObqG/BPPz0A+OGaJlPv8I1UelGiiUjtjNC/pDpdgKeYAo
5U4+EhCah3n+YfZ3VilSMJ2FGO51fze4Ze0E3VkU6NmVDrqshSmDinJDzQZU1uibSLHz8KnVSub/
7xLj00RIba15wqVqfWUz9WCfbkWOgeYoU1wn1PCxDcivTidbN9z5Rbrr5WOtbOTR1sV7NT43P0ak
Ck8j7OWlt03hmOmqHdYPWnAfJKMbI3zf/FKIbdFR7qdt3KGuP2p3RXNqtRcpDLZpSDlePdSd90PD
xEfr38tJu0MTbocIqW1OtV1NSDW7ufFb1CO7hlzYLhESHJuiQYK19o3uJ5xKIw+I6z4u22spFCCL
tGAE0BAz09kW1Ke82gfzbsLnsaev1/enUJltMHJV9ktTnmQbu3ph2mgp825y5m2yGj5xFpDm+6Vp
P/MxN8X3F/ldqPwI1kbgi6KbnIXnXnSlX+ANTIqX2gdDZpWOlYJIO6bRhvNgeOzup4US2Ef+AjSq
k2QbdJsSPzA2pRijy+PV6X7O3Oq5Sw+0VX3YQIs3AUyrbCXciS7Usc2I/i2OQl7YHuPeiwxf31pu
6xEfojdEU8rv4cHyy/v0h3CqIzuX7OE8ef1u3AIuaR96eqn6zqDvco6+h4U9Cba4rS9xwt3NKmeZ
E++qQ/JNtcXAmR8b1VW/3bJlvxpOrqkN8qArf2ClMFBBX/WJSnL5PMUf4pw0YMGHuBLtCQw1BWJk
64qK4qtkeYlYyGxQ+lph1rtQog/YKag2/kD3kSo9t4Jx14rpDbTrl1yY/iGw5j/YbhBL13JXFpy5
WAAQc06irHdCTS7dtBhu+ZZ/ySh5dBzFQN/oKgjJa8iK0sVBbSazeE6QabYrrX8RI/GEEz1F/vKj
E5fTmFg3YibqRNcxk14lTcvVBZM3zwzh83kIKkiQk2SWzjlw0sURDTcXtzSi4oVI4NeFS/97UiCP
bAv5PhE2Eet0ecmIsXThq535W4rdd8JP1a0tiz47GNI5TNDjAvJU18403McaMeMwR797/bSMv6X8
1WgPYvY+9Cf4gmXyUgwfi+kzFR9AUjV4j9q1YDNpSBMXVUpyTokuvG3UPmsgifxidpoZ/KZXkkkl
+7jZFYY7gZTqnSx22DEjHOnZZvIQZXuTtrIPHmMrH2hobElEHluPYtKhX+jSutpI/uzU3uC3Xnhv
Pgbfy4/gOf2oXktPc8sDcxT+HlMjv/Z0b3hLv+Xv0lt9kHby9/lR4HftNOIPBGxIZIyCi7PLryLc
LpKfLudB2M7FTjHupvGx2JjKtsrfh/TnnKMceBAHYD9HMXnoxp3QFjbK0HZcbQftktR3Yvmau0V9
xwZfZD+u91J6sGjihLss3haKb6UbYBkc2AUseRxE8Lk/i0/1G64V+dtMm7tEC85mmCeohEA7m2zj
LX7/e65Ooft18QB8YWC/dkC+ViNzB3jRzPrlHEmuUm8nfZskd6rqS5MfWB5JJX+u6q4c7xjB2WLl
sLDV71btNqo3VE+F8d6X9/TizeXYkVhjxCFthtiuIi9afC22Q8q3xA4rpz1nb8JrlTvlfeuQXNMh
QHjj0gXeKLlJ7skPwWV+1cERzn5Z2tqj+jq8SB/RuXjJWQ2P4V215Yb29THyU/4B63s2uhPk7zu0
unzD4x53xUv1Q3sZNniLFbagOemFcP+hNTboKrrKOEjHkttXdswNbqMHY5tVtvgDAoGx1XcVdnnS
E+JMfrWPvhcAvVQ789pd90EnkINTsts37Zhya0flqHmWI3j5Jt3obuuHd7rNYeKIPjy/1BZ+JDRo
2FCJoyAHZIuX4C54Ekf6HXR9xF/yLtwk9HgSgGN2fSz3472yHbb6r5Zo7ZW+/C5/Sw7ofmiPMDDU
pxp81St7qqi8ZHHT1BvnvUYPVfKWYisysxp+VcbjPOxm5RJVy0ab7qzIT1qHn6EJsh4KhW2cxbfi
W3rU3/oR51c7PObPdW3zy6g8fsHv0oWtXvqYnkid3epOlDoI5I1cbtxaqwfQwRyO5SjSrXtt5z3k
AIP4/j5sjY2ZO91C194bow2Yk+ER3Jv0PP7Sfg9HuWOKYTf8S6adM6NMPTpIwrBtdCcLnQDXvnTT
ahu5u0+zo2j6huryl8vUKVQ7+h3BtMdkLXGmxDVnV+z9QNsHltskB4yMNMkPlJ0k+Wa5j8bHlBZr
uNX7DzUmn7oojIiHbVxvWvWIBZjSPoyUJonXdS5/2Bs2Bsll6XYjoc4G8pVi5pe5DBFHphaM75hE
3qj9v7ZA8DBcJz2Q0FTmPdcEH1Vrcnha+XLOewO/gJEdHsRTZqcD8w6Id/suPUvNnS73p6L0QCXK
rsB/HKj6tHiV9EaX9ktHitvh2MD8bRVCYeD1+eholGZC1CeSztKrBXzPE7WKCWvJWGMyb5xTjPq+
hBqAM2QG1mqaRmvgqtkmZoGCRVG1nCc339b7/n66G18AUPqWN57YGnFtL5KTR/t+eqpSB+aTRIv4
WT6pT3Nimye65MlwQlYsoWMuUI9QCfvIc7aFI8cbM7LNn8sz8E9H+5FjCKPZeudkhp3h/GX6LWv7
JBte3j1krTMOnpGvB1SfeFPpNpRlnS2eko91oz/Mb/2wVZKnUL2fB08hPJ/mU3WQ35ptuMvvOm/Z
h5t4Y53TjeB1h/mkuumG3uo3/t4D4f2l+DHeVfeyPxKXlHtQgXVyb7AkA7dNPG3B3WU/x5suPS7d
aUqPucp9uOppShw6vmq9hsNAYfzlCcajxJEjOarBt3HGk/C8xsajeOL2w+94fYXP4on5mviqfAjE
yOxAn9gI7eBtWVzmMBRExBj9pJx1V3dLR7I1f7kjv/VVm/PWlf3lAxaKaNnCc/EOLxJ3K+43fR7Z
d6Zd/+ZFr6Fmu+z11+jclnb8VD5RCgn76jGr2aBDsZ6a1i/rNAqOKgFBs/nz9n0gaDFKSikw7P6j
9Ipj/RC/0jbZm/f93trq5+R3yPk87pu77En7Oe/lY/oOY5iwa5xoCvO7MO2TZ0VhrOyqPSW03UkH
TVm3KgCybHhsg4PZ3o+WK/hpuc+G7Tyhf/vYd6dYPYaqH4MJ1l1BcSvJj02CDuHBzYSN1W4sxRX6
7RJvsAuDdEMXQ60c/TsNa70lcLt562gJq8VOv1mFvSILBFv35u5U9UdZ3s69L89nWT2mrRPpTstz
F3dCf8w6dPag6WhHK36BOBe0tnGjr/sf9iyTCkBIq+wEnMirwYrZYyURTN1yXhBheRCUuDggVzWh
MjapXt1p838dIwBfo8sFCJJZCZv3c4xISn1OxlFIz3jA6E4Xm0TMpt6XYvprNoVbIM8/VsafZjI0
d8g5QNhBDyNOXEUJK6kUrNHM9Jy0QeViUP+uyUV/UrDFgiD1EwxcEM9USVFXwqkHcRFNBZjsgiMV
9V+nyyHXc1rp1ixs4ADhAGqBtLbC9uffU6frz8Cbpxu0dtfFVRJHvmpy1hOsgS7J43O1WCWjnZ5l
quudS7HjLKPc7/5+uT+8jX++l/V68FOZSa4wCDROPn+GtLLypWqz+GzGy3jI6vluSgLTT9uoRTFo
+VnrVFRzosTebC4MWiLT8GkNF06pZs1haKgZeZ7GFhI12KK51tPWq4w7PEZvnHF/UMef7hRdD1S7
wLzBwaE2uXozbS7UyIMpy0X+3nM9yQY+nT0JD+pGuwQbc5975SPz0ugS7svfyjdCPUPR+HuWOkJO
v9ZugGEnJ7X0UdmhXZMBgOjvcxousS/Efpq6pCRa4Mq0fqSY8//Sq/fqsLXOeXIIpUMROBpWtugT
ZU7S2Fj6KJpvobe5eJo5oE21w7+rb0gifEaf1kh+7db5sZBp3j4KwXkk3U+8uPboCZCIzAf+pyLY
8XvpzY9QBGoD/s4aJehkDAotEicmXSKX4zz61hH9wFgZDmz2KHEbkkCEm8Ybr/gP6OX6FcP1YKzz
R01MvYoBqS4ZtF8z8bJUEH36PHUVY9KcLOKgrIRJttm1P4aC87NKya5y8UGVgo8EG8gdQ5HT35fm
dc9Ox4kEN6rVMBR1EBgFn1cmpXCks2WLi4wSN1Oc7EFVx2ETxD/xUCJrfZ6HcpuM0y1Z4us+8J/r
Qq4iOOHehA7P5+sWCsZ/ehsXl8ES/E4C1FVNyWLHemDncizTzNLbGwOVL5ueR11VMSmYmHD8wZb+
Ex4kqFLXSkqdX5IyGbzGOMwwXyjyyOaTPPX//l7/w8XWjYS4GrN0dCuvAi/6YVpcaRrvNalf46gg
wVbM36XUP89ZfCszvU7O+OdpIgBtIB1cj5WrTFDB/5DmdjhegiWl5Va05NoyI5u/P9Kfw+LzwkXV
ij46o6GVenxNHU0gjrZSrQ8XlPdpZpXwYp6ixB51W1zY/iR9jknRG2/N7KRhkCJ6aEtrAFqL5z7e
lcUhic6C9VBNh0rzkmBTWpqjZX6meXIOpdbrJ3es75XmqWrdDP32djMJrqVu29TtYkgrh07CSmxX
WIdQ9SBJNMvWCjxLY0TtSh+Uk0yt8RUhc8TIN37Kn6QXY8JKw1Nip7on9+Ln2Us62GJp15En1Q7y
bPLg9J1TMjLM7mHtdzEc4/vEQBZ/LeLhCpmCg5B7g5604oXGJjl0+VYMNum4GY7F5pYF8nUXik+5
4uXQliY8mF94Eqoo5Phjiv1FTBfH0ocHZnz2YsmTM3TNa6+VD4gw3YpIa8T5/GHR8GTOzDJaF+u1
4UdhRNiQwES4QFpIKAMnd86NyIM6C7ZraFUXjj0toWHaFkIXenVZ3Rovf33sVfNLAaINJVk1/hxL
/+CLieGCQ642FZdMUF+yOI+dRo0CJ6mL2usSWXaT8gP/w+zGk3/dpYRg8JirySHg62unw7ZHnz8e
quYyo4K478yNABZPizQnl0Jh8/ft8wX9SU+RHAA+gL66+oAz+xzyhE7sg7EpudhoXmpR2qJemjAS
+IjGUykUSHNKqI8tFiOkrCpvJIL/4eogT1dVIVCAlK7XfM+S8z4qMAK+CIVoMbNYXGSWj0qv1S4K
tMf5bqyThCFg+MJk7vXvj/71NaPAB7cRPTwI14Tez08uq3EVDmbRXNq8PdTtH868RbzodXuy2ptx
6stq5mq0xRBSWlH9141saxQbIH5aewFa0W1pZI3dboL1Z/ey/qKsatXw0WYGzKl5Yzl9wYICAecp
+cQ0ckGlKPLnB414GkOomIDlGFLJaSM+ReChi/7Sd8KhaJABHGRG0lNnCJAf0QMCIWpCJN7pVggE
s8pEv1tE3xhV/dIyZ//7Z/iSnnN7iKMonPYM9jF0uDrskyoTAOOG4nmuMQ4Op/kjGurW18uqteWU
6T7JgAF0nVGmBeuHupoiuo6+dbHMsEvNVb8z+9LLddK9SjmjUtN7TQ7irUpu3OqXFQNcFW0CNJHY
mGTqV3c6YJKjT4VeXawK/PbSMjGxqlpCGSf9if1gd+PDfTlAV0w2eoosUAkZpmsHUKvtW6mAnnXB
lUkBUg5uJQv67MYe1L7EWRQmgNDQt2EQABL3KrketUYpWzmLLzVgtdjOLflNkaZzGy27qI7LO10F
rRbOC0Ngta4OusZ9WEKmHKdefwjE0DpB1kZ+cQHeMxnafsDL8r7C9v2QIo9s68urauaMdptEf8AK
G9zQ0mMYLv80AfIKUfBuhZGw4zboltIUlrPp3qo1ut3YtDn4BIE2EElUOlXYC2lQnq28cBOl4wMs
i7qpDLF97OmOBp05PC6Gl6FVdAZWMKNSfDJqLO27+EZ6+h+WrAmZisWwIqE4nK5wPm2My1zfZsll
6fLECTHScQaxLl0jk0pHXGj5pcmgOmILLxxtaFC7SpkzdBWt32InHhGJ8pRJHb7hpOAsDa2ARrYa
H5q0eiM7uiKkYkbAx13VK1fV/tWT8Wrv13IR9pZZxBdtFOKNMg7Kg9SVghcOnYyIICuqD0oABRVV
UUnvVGHAKDZs/6ivBbdSpNQV2gFAIHrQS7rEuwVVytxAcy5V+w3+Ne2dKoSHLpDk7d/jwpfDl7UI
JQBNhVVXj033OWopfdEIkTYOK7TL2iisjjuGbHYogmE3rbG0MxPn5P/+mkRKlDFx4AJNenXNUdaA
6ppDc5aT7ueStb/zKPuWBekuNwNOQwZgghj5f7+mdC3VtlpOIz3ISiLZwXLp+mjAoKORdazhzkXs
KgWs5YthYYIyvRQFzri9HUqvWn6EkNTV+1wHvANIM7Z5KxSrIaq+tRfH+HpA7JlzR4ScEZutq1Cy
tTMAg2CxwwVMhvxudOCA33XEZUvl0ND5gwQkDw8DQrSZuk0KfNjP8nQ/APOp0m0wn7rMNWavSCk6
qYhe2qx2huo5l97H2muZ4/XaTrV8K/oA/5tFtAj1TUBrPVef9XJrfit0dyxeFeUwwrhZlbCd9qSZ
Xj8zEgP5w7xU9/Te+SM/M30I1RkzCzuv3WKCw31U9QejeQ5o5Onf1Ez1zPQBRRa7OeN7M5R+FeK2
Q0v2fq7c2bSFN8Ivk69Y2wWGD6ORTYVMdFrAsmAMByJyI1U34vPX48CiEkUpCoIoMMxrNGQmziPi
xWi4t4oChGKiyxnE9yH42nIc0htL89/6Hp/yYZbJuhMsjgVkRa5ZsLGW52Jcq+O5V/1Rfix1O1ge
2paPJ6LX33paRsdAezXMH1Z1DPiIZXCJuteo37fKm6L+ltTf00ivqzqF1e9MOEYBesuemn5belSP
GbodApFhzLNkPs9zjyzxt3CQna63bESh/Zh5mZA4XcBoA3TFAHhkTHdBfx6jY4lCtvnaW2Clql9y
26CHRyODL9T2sSMhFtTVFev5mxXs56ixNWg9o645c0GDnZbK1Ha7IRI8ZcRNxBlB0qljTw9lpDtH
hznt3HkAJ8FQzSohNiQo5M80J0UVoDDKRXloC8pvSfsVC5VdSCfrdaKqaiCACSD6C9oG4Wtd5puB
W59pbDf8VIbLNAYijdYX4DG2GOPb0nKspEy6hzftOxyCkaZ8YycvA6ilzJHNx6Y6J+kvlSlyKls0
BnYmHGkrfLLCx7h5K/WzCHQmei0B8eiH2qLkhVkE4i1PzgE3o1o7q9z01Rs4KvDMk5spwChYsf0G
w20TgDot6XpnyvbyUnL4OUFkW5ZDw4WBWv8sf0iXKXIZhUsqKK/0ToayoDoGNxx5ffUoPDIeHN6V
AwodNOrjTVk4auPhY09LCk/clsYNMDbZLYH0cVqKbmq+j/KLYHll6DEUyiN3wPE19ULFQZtL7zdG
ssUrx6JIDvYxeMbxu9XSm9zJxq6e/aTxx5WWNzcgQ9CjWP94mh8Q4OIN8+fTNzGaGcy99eXbxEAX
OO4YucbL+GvBlCj2enMDy5BJbSM/WekegeBC3ofda2jusuW7MfxYWJkmLBaTvGMdWveRlxLHWCeM
R61N2XuK6ZrTAWA8oZBfxXDXCJcUiFS6ozibsKrMQBDc5b2XVPc6iJGifU/XwfJkp+2ukB5Vbl6o
fg3S45BdgumSMHVscTWYDmaz0znay/S5iI5FcK9IGzncRPleDTdBcpf2+yTb1/1a5yvLFphksTxI
xUGX3EL1c+08j99g9CnDc5/5+a4vH2ZzM6l+FT81KRzBs9SfehAAwTdsF+xl2mmWZ5l3INpzbYu0
DlIQEXiovc5k8paymLqe+VeBxAAOR7GH6Dl535c0tsRit5uH88IkMAZkmiWdbaBP48+SeEmSbNwt
tT4+qF2t2m0eIq8tx26AvOUmEmmn1L1MgzidVlcIoHN1Sh5sDErnGHoOoCEPmKXYvTU8mUnx1AXr
IFcuvcwQgUGsiLAC1FaXR9OmnkJaMQPaH0PLMZVZYupo0TeEBiS7MvIa2CxyiSQjet05caYD/FzK
TTqA0bpxBn/JgcmMoB6uBSEmTghDfk42hAptHSkSsosciONJjwa3VgpXVoPBXgaJw3iA1WKG71Pf
ohckhrfMlaQv34QbWImCKwlyLcPXG/xHq0HrpcFYNC27UMWpd2F1oi0w+1WnfsQtGMKu63tYPnSJ
m3kanSJdfsEeZ/hUsdD//i7Wr/9pdax3gkCOzBwIhfo/jeJ/3Mm4ZJGVoU1yWTLxLdQWzu6Z0qsk
593oqNxYxPW/X/FPWvXlkjpuPWD5NerAq0q8yBW8A2WVHmg7dq5ZFqPTpcZPpbLMU66GMCh6eac3
RQ4wtg28QG0emkl+UjgM97U5A+3T8+cQVU8YhHNDClQMTtektiX/NiYOLWjQ04239Afe9fmeoRus
il9k/4DTrhPreAnidI7rFDwc62OQimgzTKLsjEE/uNIYd16VDYsth9RNOrBddK7DUwfWImTu2BfZ
4KuhJW1mUew3cq/aWo0QUIpjiB8Gre5rRWltTGMlw+QJqIy2azetVOnbuQR+hbTmz7kw2rtZyjfj
LP+Xwtl8iFUTniAB3wo+x7VweztXU1CqS3qRYVfYqDM9zRhd3vjqXxL8q4tcffUg1FJZTgMQNa3I
xAO7bD+WmgpADf+lmlD/jFBGPiejJ5uhAaa31mvdPxRTVvmJgcsSxheOhC3JZEIUGgewX4yfHBFM
g7ugwk4Sy8kwQWLKUZ4FxG9uKzWEn1AJhm+5fF3lVir/dRevXXWZdhaebGAXr3ZxFZs6+jmLcNY7
EE7oPC9eLQ50Ccxw3EUVRYtOXtCHd9q09nnDsIFfa+ogtUbzxgK9Vl9dvyEjDB3U5DrL+KK73Flq
MFMmCee+zjZapwybuuMtCou6KzUZtoKMzeoCPE9NUfWVZuXBijuSBAgTXqiRhGk5I5fEuIVo/I83
hvPYKi1GgxO1is+hrqjGIsmaRjjX1rw4XTielaXekR9kLrENFnDRvQ194E4B3zCPhINIQ8ExZuBS
A06HaM9FlzKfXm8sx7W2u9rQ7GaZncx3o6q/qv2aHnXHOazCSxaYxf1CPasr/SbIzPGwFMFODxCs
qlIzdCZ1Eh2Vv+XobaUfNE3yEuEwlXcK41JVxJ0pbLucXEH/KKxo9uu5EHEiLf+92P6/wMr/Qbz1
H9/ui8DKU1msQtb/1oJcBR///P1/q6oIkqH8i87MyivHbU6muf1/ZVX4kfUvoEnYGsPNw+Js/dH/
SjgKkvYv1ADBIlCB/1EF5FT8X2EVQVb/hSrPyt03KfewE/ivVByvBq0aQ+zVlpdCbm08owZylX0Z
+KNoUTxpz5NZWneFoAyviH80Zy2bhq2cisUTEo5wF8sUTRK1kKcdvi0AYGurdycVrQY7kprlRgL0
uZTlpmj+IYEFeZWYgZDIVSzOp0oMw1jongMRDawkZaqthAucybmVfXki0f3HFzv9e1v9U1JS/bTZ
/vd6fAn60aiT0Pn9HAOigXHuMofDM/pnvZeN0BaQfZZuFOhX44V/X4YBJLrXyNjAVrt611FQpVJQ
RMNzZYBxLASrBLkbmQJMdGs849kGfz0xETuTdcXtjHZwhLrpT39/1vXd/b/Awk2gaIFnJANQQGoc
plfxLk4TtQ0ss3wRNGFGNFMWXuca6D4KYP23uRE7YAF5f5LrEnVHFZTW3y//9SXQOSaRw6+EUTpH
wdX1BVVrF6lc20kdDKqgBMnWy5N5UsROui81YwBQncgHpW6n+2RSX/sUQO7f7+HL50boiJi6WlcA
mWfS/flzF10qLG0Wdi+NLAeAPakfusbQb1xlfZDPL5qrIGTCkYdJ8hfu9TQlYy1FU/dS60qzk+MU
eGyEy2CT4Jj49we6ytfXj4q3IExLNjCoS9BMn59oqYZRwjdrflG0bNktC4M5oQQ4KqamtR9kLYrs
sorAQHbCqz5CohHiLqU/FAZy7sRKpt9gI3zO2v99P0CHJEMUGdLK2lVHWqVaSvK+GV90RfjeM3Sj
Y1tsk0l7RFnJjuLq1jzr68vGfp75LAkiYRGCwucXIJv49ulVNr+gcsqQHOqmG6I1je5ObNxYwV8u
RUkmSSxdJE1AuV4Pgrtam1stK4eXrIfGk8cwtRbk8mG7tP+d0hyvkUuRlpoK11sl2a7qwKKqkyoK
xv6lF4rcnwxL2Ae93jhBo2nnctZFTzIaA7vC/Bax9j89JBnn2rBfVX6vU+6k66NKTZvpBdFVdSt1
vQCDvcxg1s23fKa+BPu1xMXGDwkF2VrFFD5/ugmjqdha5OklUIM7o01fcWPN7MmIEfdqlfe/75Qv
C5OLcWzSb0D6Ruelfr6YUcloXQ6YvKZTBSsMuk/hpGgXb6s5/x/2zmQ5biXLtr9SVnPI0Di6afTB
YE+KlDSBUaIEBxyOvv+2N3s/9hakm3lF6qZoeuMclFmWZYqICADux8/Ze+3yfE4MfepyBIB/fFVI
wlTArLvsL/ar+1jPs+J8JM2HWenosxrwqJPVvncS2zgY3QLQnAzn2++vufxsL5Yf6goOS8jUiO/i
XPjqjeBTiL4PK/Ohj7E0hkOk1jN/4PDHV/nO8xcgRpEJfDeV/nQ8z/sBxlAbzQ9eI8OtdJt2FThj
tPv9VV75rr6/CPxursnCjfKDguXlbYvIiuhLt/ce0jK40Ij7yxgvS1sSI4FlsN5aDlQhWLnpQWYP
I/EjqTlBUJuw/XWYBx9+/3H+4eVYqgSOVYvPn9Lt5aepHFkSZaO9hwD5W4O+cC7GjQ0E//eX+cdv
vciIAtZ0wmNe678m5YO3oen8gJ2dUeQA1OuUXAR3g9g6DBlX9rH6Al8ofkbAG70lPvunL/nzxV+9
KYQrZWTTN95DHl6I7tz3L2P5hmL+10vY9pLogwoAYgIS05e/Y+/kuZkZafsIcDbbZzOxb1r5oGgz
V/3xc8ouzItPTYkIlP/08lLGoIWQqgsfqsEbtsrG3IuYtnyjdfQqPnN5Tu3vSWXLk0HhLl7teyS+
1wldtfAhCPpCIcUs2q8xEa/ROkqZFOD7qFO8gW6ujmXbym9kGYzcQEdhei0qIT6anQ45DEeeVBsm
fPmzdnOAcHlrIXmNAMRy4AtU0u6lm/kRtimVwU9x2ukkyqq/Ri2CHDRApYuKRWD06ozCPMRJxWPS
iIW35cBL+hYUiX5rjft1veGrw2xDuLM0674bQ35aCVxLVTSXBv8hb7JiW+rIoR3YvBVH8Gv5yC/M
us35AP3KIoR6eSNzUlNqO2jCh2kBD6vIwqoetYVvn9lhMhydKSjn1STcqNt2A37ENFILYKzJ9B+p
L5ZbTa8awgYHdAIxcLq8/CAziD84z0b84A52eBxpxW5sU6mDMRT5Vkl6/b9fDX79feGmmVTupNAS
SiG8l9ej/1Vpq27Vg1nHauPPsE08jVb491f55XRAiybkzxOPgyoILuTLq9ijFY2p3agHyV7NFNcp
XXDkFQ7noXev87ivT3FO/8GpGOhOcVy+sST84/WX8yhz9iUP/tW3BA8nspm82QeQ3snlqOmmGmbs
HZKCOsfThMoO44iL3CmMD5W03ur9vhp+L3eV74/IzqMVBMnmtdV0zIbAkNJLHzJ8WQNgR3bY+uST
mbQdnam8T2WMl3xi5oJLIV971ZwdqskSbzxc/3Czl2RWhFLMcxHHvroNUWUVrRNxG2ggq3UfgNPC
VzT9+SO1BLFSNeNqJpnt1SM8zHFYVT6PVFG1ettk43hWmulbmJ5//C4suSEbd7joqF8+UtmgSSQM
lHrwWqTywyBL7D9+88bS+6pr//3OUc5ZATYCht+8KC8v00U96ZO9mT4k5Zgh1bJS9bU14OOvMj9h
cFIMlbzIdKjfE5hpfiG3GO5HFI1bJwdo54/9N9/skAONg8/k2Jjz6ZulDHsvRmeGL9DW0zZLFByR
CBNe1FvMkP/41eMLILNcvsFyQn/5BewxpiEYdemDnmmRdj4vOEl4jEoNi2njZIu1ERWfNYm8ZT+9
JTX59QTJ044MewEFkViCuPbl1QuN84L8ZZzOWe1uu0QzJjdK61ibmAlUaaX7yRn9w1B15q5yB/ey
6KPpdozMZBerSP5/PP9AUJa2LFFD4vVv4XmVFQ46Tx/CzPSPcPYLtMYi3//+F19+0ZclMt+ZkuD7
dWiovSqR+9Af67afk4c5GNQ6UiOAsTDWx0RrDtGFO75xvX/4kResKT8xbx1eo9fVMi3omke0bh7C
of9Y+vh2C2m7q8HypuM8Ot4Hq+0/9AKiTl8M6dHqTPynZt+cnLpQ299/+V920mW4ReFFdRks4jH7
1beXiWbSOuXtQ0wWeAU1oW3OOB/pbRw2cs9T3zzyw5GbEAs0DaVcRK+V+cZD/8ovumDzkFVR/i0O
LOCnwaunvjK4z8rx26VTEODNr9pHqtL4OJhM1AcT44zO6WaQhJ7vJmJQPredM91Hhv01D8mumdpb
gjHCN3pk/vK0//RksP4vLRU4XguIh1Lj1dtgFUOQI7LqP/hs8edxV6YfvKZBuxPhFIGz4QeQnZoa
QeQK1Y17EQdZ9cGrJtGC5JwhfEyZk11WeRd9kla7sEj8zL3wfOk0q35ALQ61I/PQDMa9da/FiFrI
mGRx1cJERyTF6PkDNNJuXM3tkN9XRONBBaW3c90MjXVDhw0xQIIG9d5uSmfE/1MBwqmLuPoUJ5n8
At9G3Ge6SDFmzg2qlJHTGZqScma0brtRddsPRv4p17X1MAUhlEq3IydjJZwIeB4SGflkm+2MgEeq
8FSMXn5B5Rp/ISIiZ2kFLvHZmSElF5Z0ntHp4mBMlbY/Oz357mvbG8VnK4yrGzGbUOfIbIyZ5JQm
hezMswSsyZFfytDXWOcHanLH7ZbBfRjW90ZTIKbRaRnOzN5n+E6FLNOPZq6jHyeC/w4sGEDwEv1n
Ivx91z9l3cuJBf/g3xOL8B3sJ87aNC158f+eWFDavzNJL+adcDFdsE/8PbBw3wHPpVv/PTiADWxp
iv1rYGGZ76DAL3s/YSzszc6fkOC/j+N+ejMpVAifYOVc7OWcGcWr+r/xRdm6pduiZEGjo1G8nUYH
rYyrO3FIuiY45s2o915cF9d275RnoozKXTZ583XjjP2pUyrDRpbv4xiRe1BU6jwM2+ressb83M+p
8zxo5AdRN/MpsWYTpo3bRBA94arB2a7fKFteHoGXkz1FLvg6euF05NkXXm67pqhdCNeOuHMZtm9i
nQfbNAi+AOw2jj/d5OsfP9HPM46l/vn7h/vrSiSY0PhiEgWs/+WVOt2E6VB27p2tMRNJOQZsOQBi
crfU6MOkd1F2S2pXmFnzG4v8P3xJrshhaYlitKHmvby0DMpiDLQZ3bkJRFZYmvEpiwS6Eteb3tjV
frkUD1mw6Dbohy+77KtvmfLc9GGvq3tj8NqdnLwn7UmTDD3LfePOOUsN/uIHZTxF+AGPIX4kNDKv
di6/ML1Ye1N1r3xzp+PmSLt4F8zteV6Z22rUO3IRVq5zzGMqePHICn1jFfY6xcMZPQGCoqW2ro3m
IIf2bNLXZo3irRdHLeiCZHduJ9+P5D47eoF4NCeMuKe6R7Mh4TF1tvXGjrd82JdfRtBqXgpPND+c
vl4V6cE4pZ60M0X+0QCyxkT9MUa5vdJTW6wTYbzV2/rlacTjY9Owp+/DgIQn4+UjUQ7wkVJaFPdo
j7z9HI3Y1IwRc7+O8mM5DuGNMnyEAPWbT8jL4wjvAVdeJp68eYgS6K2/vLKfpiNGErbOzqcTFJc5
zAI70m+8ba9lBVyGkxv4TWZsqMZNf/kYP7VDrNIqUgOj6n0XWZhDDakOgrHTXmkf0kqQbRB3Nwxg
UOzFNUKIJpLeqhaEZKa6Ti4BfDlbg1Sornr6w3UAiFLooy/D47QwQV8toOVYZV2RRvH7JIqLdZS1
3ZVvoSWPSqSlFjrtbW9hQfQhM/z+wt8N4y+eseUQ6FHt8X8Mab43z37+SUh9NaXn1u9bgZYV/Sxj
KQyEQ35TNdNj7fT3aTZNaz8OzaV++tyS+TA4oI20iADsdNdyoHxCePFUkIWuOvtrbDntihbtZ4J5
0ejM+7HknA606Pef/FWpzDNDpczxgDPZAghA8vzyZhoov0RMK/Z95doXESFDQ1ZuiiC8bEII57lY
u22+SgzxaP3liv9vlfK/LJs/3YVfZBWPZNYkzf8QWfM/u67tcp7ynyQWy7/9d8HiIYhYGsk4JLg5
fyfXILEI3pFZi6yBQ+TfxYrlvFvqGkbA2CkXyARLwL+LFfFusaUt2eY0n3AmW39SrbxaBWhKcBrw
OUt49CPo5rw+8MWD3yWJZbbv0y6lDK8dnV2OeeKba5eO4X6x4a3SMY7Vdp7sHjUw+0Jgy6957DVP
aF3by2x09K01kZXbcHp8Y7dcVtm/38jvHw8FCZJBcrGZ37wmXwxI1cyabvH7KoX7gZn9DPhMgCpQ
V+KNBfHlsvvXpZiZMM6g48/devkKtb0/ILGb2/eTMcFgG+p4G5syfWPu/Et5uOz9mNeXgRcv6y8E
5gGlsFGj5n3gAN3tLQ/JsMY6OqJmWOMOqvCtddAK2jZiq8um4HKujAtVZ6daRvB0rDjn1K3mLcxs
904H/OKGFapNOk1q50e3ysdypvq0PKQxM+yykdEea5ILaT403+oWLAfwl3cHQRp1NWulufh+X/1k
E3VhPelGPvi+IZ99doRrmmfNmhKLU3lShoj1rbNRAP/txFTu+2xex5MyN7olR6eGk5U1usZZee+K
Pt32Kk5+3NT/rk6sTuHvVqe7J128WpH43/97RbLeoUAgbJdqiid/aQP9yNJiRbLfAUYnb48WN5XI
y1WJWDcKVwQT2KypHV6sSiwg7J6CFh3bJ0TgfwV+Xf94Yn5kKf9zcu/3KdSLB4uiiwEKzRc+BAey
V/V4XHWG1sFsgZ1PEDXWeCGxtUZz+VwmEVy71nVXhS1JJA3Mqs7WgTVHeGEIoVpg6mY1EJJR5jC7
/BAk4TDoedVknnctOLGTTGI6jVrHarL9DXGMxV06G5/qvqETm9tD8dmknzotLGOGQ7g0jVsGPbNc
hlu9XtlZP5XbznTls/bKgN5Ynrvkz8ka/KJus/I6cSiQq3boq/WwBM9uy6SqjI+Y88IrVYvsxrD6
4F5lPYKeOIdmV03j/Ea1/MtiRksSdzCdPCY/4DleVcs1NzahSWvdZ2YSQczu6rXWot/89Ej9dd9+
PrH9sjpzFQv7DPPCxdL1/QDyU72U1dRmVZnQIMpFs81lUe9GpyGIFXv21un1W7kg//Bc8FU4hi68
eHpI/qsyp7N1Pjv4wu89s5yY8xT9x9EJDGc3RGHlrUqkWNnSWA/3JBFKngXLH/SqcUqMeGPBULps
IzJiRS6+6Nxsv0ZmERI8BZTFX7f+gL0zngpxJxJiwNZ2Kab3nT+52HQdZyq2SYmiPp+GutkyBMWJ
x+6sis08W5O3Ut0wt2tZ+rm3wmOdXjVWA6NROOUEtJE8FyPExrvxRAnGLPKrW09G4ydQLT7QnaZz
nlxEjd+EVikFtsDNsRKoQPTqD+/YIk4AXSUshqDLr/hykyNLFaXM6I33bZx/i+biFBv8NrMdHrAK
J7vvF/vv4vu/S8/pP/ev9l9pNSYvVt/lH/xYfIVHYjrzMrr6DPkpbbgFP9ZeYb4zraWM/5dslv/m
L72tcN65gQtpndLP5fBr8+f+KgiF9Y4lGe0VY31edRcZzR+svHyUF3s6J10WfY67HGqXwwQWn5dP
CLK40O+drt7OQVupfTalnFYGv/QeEpcB/U52kdmsq7h3vJ0n6vG93WfBE594PEZBAWmup7tMLI/s
BMRpb6Zko1WXZqdGOeEHpt5AgtpWh5RxSajcPc2HAYvj3PdXo+03FThxG3M17YrgU5shKV81oTmB
zAur6CIPQvQ79dDKJbSiMIo1cgy4ucocxvO2tZyIeM7OXsc+BqSroY/SQ9Kb4blftxEJF0MsV8JN
q29sDguVW5pP8zwxRUYToT4WYZ45cEqzAVRnJs3LBM/Wx7bq/fdhrodkL+k9kxyfSrJyvCkGYRoN
wm9WQ6ZnQNKxbp4ggFnPMtcW5Lw50Y92i+RjZU5cGxHArKFCW30VbQLZkPhjYbr54EpvPuWwpLyj
wZhjn1jZlS1qoNPdENZntmRN2OsmNy7rzMURERZp+ixTZaAdEmI6q72S46jZt75H0NPUELqumGOs
XbsFFy5qo+83qISaZNVGuUML3UAyuE0zx8EZlHcllRocp4uiTOIeclVnfxJNbhEm6WX1jW/68WIg
hKSbtrTFNqYSmbuq7Da4qpVDAl8WB3JeV7qB3EOlZ9pbwxD1o1O44WcU2go7pqPorjd6sJ56JoX1
OpZMLjZqaSv1kur+EOEMRvhRpprUHDtvsW5VogpWvu7ma6+xLarFYRrKQ5CKtFnFvsI0aAy5fWBV
H+yNZw6EKBbWHLzn/JXnRO/Y8MLGzm0VUeTWlOCNyRNj340hOHghDL86q5oS127mmiSdVXlRYZUs
QEgQKd2V9qGt4IyPIsRLRlsq6LcylPyxOqnhIoZpbd8FA0z4fGwlu8wcMGgcZbBK7NyZ1p7DM4Y+
fGoALzf9+1HVhJr7fgpT2Ao77Z3NMk+7dUpX5imLJxPfDYe0UxV0Ub2dvKDQazuIFk+J5/p66+oS
+BHDhuDCnwtPrcXgB9PKLiMLf3JmeIR8+c08H9KKILuVSGrXPRQBkBA8w5i5EJkqmPiTsMZPOQma
H0vDJv9MtEHG79OIBmt0OPX852yYduZUh5/rueUvVR1uZjmV9cXs5DQoSdo2D63uyawa0oL31vHG
wca/KwEN0R6bvqnRSj763YxfGOhBy9glZb8+SnL73HVoskSQjFrV3ywGUs46RUGkNhYUgWWgSK2x
yhyjyNZdErmPvi5ytXbEmDLpDUXFjylE/dDkSfYtYzz0STdtRdpZXUZf27IEpM8bOFy6vT2nm6xk
grzumoLcJYbGQONUWGcdhnNLPgYqtEl4dyrPWvujNOM1UqeuW6vEimf6yyncqmYWKTg3K5hN2mE5
mCy1PDxLsHjjnxFWVNkr0Uoh147qwceWgjHh3g2N+Zpe5QBe2ZVab8ygBWTBOwqHzw8Menm5bHzz
6JENnu5bIOUEcmUcfXfFXNjDbjJiliaPEZ1zmEIFp4AJIuuhE4s6g5VV08tJRKmJQikHo4aSn/r9
LqrGDJZer8SHwq0hzQfBmDy43QCClYE9mX8WHsz65GZiBvrVte19OE5eAia/V96hK1s73zoT/JRd
ZKQ+QdWTFZesOqaTfuGjjN0x8XRC1rLXiE9jKAAY86W7W+mrWG51afTDoS662dnH2Wy1t6KWPB2G
Mbnedc3ggqCAMCqLVY4sS+2GoSEhxWei/2ykXrNOMWvsUu3BDyvjmzB1yDH3qy4lBqXwtSJcoDzk
DONXbgSCtZ4T7ilHbO6dG2L7dUke9Vy9Tyjxzuciv0gHGwe0jo4u9z2AzhkU0zUDh20YT5DNrGFl
6e5SxTgNeYd12V+JyvzSlMmN6QIWc1LrTNXd3ukkNt5oWElPt4deDRsnwLLMkDBMUR84ITiBErdt
gsioqd0PRB09T01+NyqHN7Tc9Zb9ZMXXfVtdaDVBhp8OTiOPTUsaYBxuJ04TM751C1zfmExbXckP
dR8Ym9atqoNfD/ddHpHsmCbjwfFg5uf5LTV1vIb2AtgmuMilY68zsmNNCP9+9yXQCRk3PaK6kKtl
JjzOGkDEEAVnoZM+upMjd21mIl9M6e4CKDHwHQ+KPLpZZdCyp7NkLtWZaBzjDIfFfayEXrmi2YAj
Lg6DOtiF5jWd6qOKYVLIPDiQhLrLgv62oa/Ye+FZaJUsPCk5KuPnuTehJg3+dOTfP0Z1/Nikgo5y
Lu4ylZz1vjwFyjlX/QTLLZgJqTSnfV+NDJJN/mwZixuZjV9cI823updNuB5cq2digTwhB3iba97S
ut0awt5hkOH9nE8pUSpZbp0Gy4BjnGOLdsVVB5RsXbPcmOAtFrdouQqC6kNtgJdGg1N4Ia7D7NCl
9sGcgoeyWbSXswR2qgP1MJuAabzyqrGTrZUwSJ4DfcFCBHdy1MlWjinp6jPyDJlDqivos7bWUsZk
7ZeksG/rSqMaaItwTXo4aJ5sVxXVfW+nH1hL14wy5dFAMdMvjba2LVgAEpjtokIpuqPwuav84lRV
2ZOdyccRZs+XurCs+zGXu84lbQBUaUgDCUutEYwXDXqETRpKSCPFeNPjPl9xklDboqvg+RtYt06Y
Hr4EApNv4ffWxWBZ06odP4gSzGeYel+53CYN1KVMagIB2t4NQXBHFGjaukgJdXJkVO0Dao2NXRrP
MyQG/InbOZujM7usy7tG+NQl9sx5a8EPXYsUBF/u3KYmruMs7IjisD0wK2YvPnZ1P5/PKt6oColo
VnUrlU83thh2OoXckNugQwPuIf3ra52X+7q+rOM+PtK5v8xn4FVGe6yzPOSXTz7PibyYgQXPyMid
Mb40PPfYTt6136Yk+LHDYtna4Jy+s12yD+QAetmLt1L4BH1Ap1qgnfFqUjCszaq1N6KI7FWr9KEl
wNE21MVUxyelAFhb+jZH2Nr4IFCbfh+b4bXNJuOGZKZaFvGSkTqEFQ9bWO3jaQNHl/TUT1JBXK+b
91QYHxKCBkL5JS+Dc7oByXRpdLjU8uKum5wzL+L2EytFBWisE9yvDlkFeMuG6y5+oCO99q16F9Xw
U8Nno2jPJ1h/XRtFF6iiTmab7owMw1IwRczgvg6WA5hXWNtKKojQkrATNpiS+FgbKmjdHUg926Z0
TDb9cilInp8ikj8F4nVrHznQ1lAXbmLlhbt+UIRis0GH3i5rIlZme/6iqgkoo3LnDefNbjXVVCLm
3D7nRDoXmNQ26dxRH+cCQIO+HNyGILE636iM5aRJPugB8xxfDcDOoKAjuNUTdTUc2eJptJeDqWdO
eCA82qWf/JYbdIxn0392QDxbQ1RJDgVtC3rJMO0GBUlg5uQidvUE2F6rT9ARYM6mXhakhDYSdZE0
rUmeReENGN+jzkDLnbIXNGWXQK8dGr3uk0SQoehp8aV2U/1kCQ1+nMlxVG49P/JqaDBaj+sI8gB1
Vp4n9QYjrnVwvR4yczh6bIktbssVQ/3mVAaafFc8uM4Zx5fuK7+t6o+2F/nJxksi6BVjGXg3aaz1
t8y1CA7XvQnNyAjg9ZpBNRDxhaXoEQIViWVxmnYj2pfBCy69KGmvfUw9ElVkL+5KO7YCHFShyDZy
JPSTSKaxfOYFAwU21lnNABhgAk62HFriagz4epvSb1EoWGwQN8NgN83aatvpimB54pZQ8oYu+HI9
DiRpjmaA1zhG6zSIdPmYMA+zM7P0BJsj4wBqyzCzvbNCJcbjMBfGJbXJVJ3U5Kmtbib/2UI4RIOm
7OixgBiYP/+31dBOP8y6tGD/c6/h/v/+n1ol09cXwyeHf/JXt0G8W9yULo4CunQ/zOM/ug02ihhU
dfg8PfqrDD5p7v2r22C/szDA4+ZCKIWARdDX/6vb4Lj8vSWGzWdAvTQvxJ90G172D/H3IJ70lrge
32S+Q9f5Za8Bahd7MU2qtUJBxS593mfhSaNb5amjvfLvX+WfWpXe8sf+7in/uBgd7eX70FvG5Pry
Yqpr7DavXEgXhaHnOxRcVnnGSTeRK7bniozbcrStC7q06belzg72WsJ/Q5nfBQez0ZCxsaiD1qHD
EMEPCipwXiqO0wYrqhsQwZoUrdy5s8qNY9VobzzZVdRWB88f/AsnyariSsnWPnebpI0vc5kmE5Va
PVYn6U5xtZsFe/ym1wG7ht3ObgNu39SMvFPsy6rCvkPYSrb8I9ceKRFQ+ql9Sy1/nbTYt8mbU7lz
1pW6Uiz6ldYHMQhe8BJm2RR3/KV2JLN97XF6+BiqwKvwTNPeXleNzxSq7iU/RYrZ6zot4oAcAjW4
hEbVM2rjij9ANzvr411YzKa1QcdMIdkGpjQuELybRwJXi25Tt8OQAFQiS73a515h6fO+TNxcbLIO
wRY5k17UHu0w59iDNMoFbFUmHb2gxgrrvZzh7KyswTDHdRNzEyGR0Y4ioY29D3bYnCN67cVjCkGd
9mhsfI7JabAsA8Gx621QLlNk6HZaqwbs0ZBE1spuluAeYbCPDstfUlG+ocmxSNb9fTJ0W5QjFse8
hiAKCS7Na91LwldvYw8VuBW1DyF4DH44TxJ4ZgMH8++B8d+WdnIhJgpJ11bPLq3d1dSxtM92Cuhn
Tnc88TCfAvcYUj2tkpgYk2YOY+IyOuIYSCJKPBIYloN/P9o72BgKZUO7LzRtCMPlXOYbVz1Lb9/P
pLsN4pA1eU3uzHAzVulpNnWykamxa3TBtj7mmy4Zow3GlACOOim6Gj+82Xy1BhsQsNlPqzFqDnrW
9oU9ureY5NVqsuMn2dhnE5nJZYBaQDUeFJ850nsrb3aicq+DPtukY4ca3jIue6uDflHfcjC8VHNt
HDLLPsOSvooC0s9Mv6F6S2tgfOnBYWy6GfNp7w/TYZ7yK2vm6mXhnRdef+0yPbZCenSyru+hSNw5
HYjpfLqcnIxQtS5677T9yQSRb4h0ximLqLWZo+PspOkxyOCr2Gyfs802Znrz8pmQybccuG3cdHU8
v9ehuMoUeRqxPwYYk2YQYKQkrITSOY4fgHlZLh9FTSKeEXZXfcC412+NeoVofxPSu8T3/mzhfV/F
4UhoSJXiZWq+NiMQEDPiADJM8o6h/abOyL6ayX0oYWiVlr73VCEB04SnwZ7P8zm5LmwOnFiSIN+b
l8iVYuRKLqnQdNF2iMdhliE8g58PIRQm5YNdhtkmCVriE+ZmTyYU/Z/2Ax/0nPZqsApb80toKA4r
srim3v02x91dN9AItMJ+X1feKc+6D5zWD61DkovIsXHTtP0sa8hHcoq6HZBIsZ6KyNhMtXNhhPbJ
n/jSczkTWM68YCtVml60JTnF1JXXTlmIfViW17PRoLSS1XM3KGNVpz0pSeSy4t0KVo70v8KP2OmC
FM5Jxbel1Y5rOaJdos88c5Qhfrqraxp0+XwuYnK1tV3Ma8dR3/rJAU5YhZ8ZuIHGNviu0YUaJ6CE
Yb+0J5dzW/m1SEJrFduGD0fV3bmCNO4xNVY9HYlVHYSbLEEa3Pj2VT+jNa7b5NRIs9wnhrdzNPkT
k09ZP+h+N6czimF9JieHg6A6mSkdWRW2W5P0ykaBFcLD5PKA6Zs0SuGrJu6w7t2spd/gPsSBpfjv
erluB6Rx5iymjR69u6jwrxFLBdcRld+Wbg2JOoV/LyihDhJojm+MD001jLBbqgODwm0wVMdp5moO
6rG1rYj/NqQ13yq2aRTXzUXHcXifqBJ/06jJJWzzb1OWPxSe/0wjdE+qgNzMpnRA/XbOGk20sWHV
gMBpbcoljVKEYwn0qmu3cUWCO//vudlUJLgxZmdAapyNwcQnlS1FX1wp80HqSB7IQ9pFcbkVDs4T
kUY3mR9ferr+Urk86EUPITGRxG4FFTUdpxQ/gAhoTsm9NskubzCze3Tm1zUHdNbd+LKhNzJNNcFg
wMu2bBL5JQ99sbXMobYuxmyG1jc0xpXpaFCFHUBMJ0sr+sAk1/W92mUeen+6iljzkT6kYX8qKiBy
pdOs69D/5gyKpcFSin0xtrNtElhtwM8CEzA3zqo0N09uQCJaIjiRdcUoAcUlN3FWf8TNekFj8L51
NI914e9rjjkDGED/Mefo9rVJtXGZgz5ZzUN24WcFrZauhAJK7E3mTjsyUj+HpbxnWCy+TjozN65X
XfleN91wIsqwJiQ7Nr/Ps198bEuW6FBXxAEb5iGC1ksYINFnHdrFlCPgth6KY+4Z5iryo88U2ThY
3G99wc21+zI4pEKW171Oh5PllWS7oxdki8z1fQxgZzHhCDwJmcMPxU3KzfF97qe4cbD7h80wrtDw
39p0fjYisS4A7X5jgtrswq4sV+PkXCaIGOGP0vZ2k7xaG8sJOsldttm6u+rCJgYgO3FiQ/f7CMhZ
EPPbBJd1qqgXwu4Bxh0WM+Vnq1y6Bh2ZaDrz6/LUxWF9NClcYVckxNU3w5IgbjKzST/mbd4dS9P9
AIgs3JrF/Cku9Y3BOhUJa2nnhjXZvK4NwVqJc9OBoG+P9A16AWCXwephluoMf+iNW9QXgZ/fuUHi
bK0JUhUb4LB1pS1uZ3JpVo42szUnRiBx3vzRHTsMgb3YR0WmuZdmcjBio9pYve7Q95XpSdjGRdmU
4QbR0ceYN2KFMqojH3rp27uev8UJYjwPTvalGyE0WmNy60Kp4MZR8oSBYT24JL7kg5vsRVkYhBN7
H+ec2BQUh/4OXWxB35HbXhnAo5y65RhOPhSdjGHbm9FRtc420PIo7O6K3IunQZBuykpz7vWk5npR
tuuyGEinG152euI9mYBRqZZdQi+02NH3aVgg0RbzySICdFXk/XNhZlsUlifSKmjWh4oBlUPodniV
tsl92YuNZWYXtUT5EJfZFxVWKyOCbRAXnrlJZpN0Jvfas50bRld7DF4fxjnj61JiLB6SdRswpBkz
86kNEs7wnfvAty1glBJJN9jvTR9vReIPJ1wc9yEPorbN+kx0Hgm82WBs6HokV1rDqBjDul8XTfWx
TI0R3nVkX4LzqcZjWi8MW1FOWbcP6rGUN4zmOYDDpCEUoveG/Gsy2PArpayAr9Jl1bexaauRhGdv
sNb44eB01pACT2WiEfIa8G3IYU8R/R4Wvn/+xGxGPQ5pV/TVasIk0K8BzTkXTSdMSkLiHImwYVi3
EX6eN1dm7UDO/P3Z5KWMajmZhMK0ASEswWzwXl4N5ePc5udj4LgutE/Nm/ZEo6JLmM7zXhJJPSXT
WK9TN/p/hJ3XbtzI1ravqADmcNpkZ7W6lSWfELZsMxVjkcVw9f/Tc/Tv+YC9TwaYgcdqscniWm9U
1//+c/+lRbv/YNxNSGwoqLjbm+x/KY1bvGWjb9+FDGYjchYg4RDzWpA+G8kAbHYjuntHOu3OJrJw
r+J7rxkeDa5zSGKy4ZcvOCD0XnTS/iwTix4vx6wNeLshBVOGXoqDBX83k+HqnjOD13Vll36BlYiC
6Y3Ru8briCmojVKh5/8hgfm/V5XN9q6fNmA3yRL6l1akI87CR2MzRkPVy3flhvJdg/KKyuItLBbh
f3pdGRjb/35N/+XP/efLtHESYEFBwnkXLv5rzRTrYKcGFY1eoWUeO3Vrv9md6ahdP89VsuktTUNQ
gzxHboCS2DJmOrzwN3k+xZthF4r/cXfd99r/3HtRG9wXdtwv9EGZ//pAGgG3FlZvRCN38xmra3Ce
SyUuBQvoTbStuHSNn5DkNIn/FWP0f/b7f0AH2kDuOta7ifc/rwUBocEY2pTaSn9Kf+k0aDku6rVP
I9tCnhj1/ur9rxw/oI7/+HWRLhAbRbARfNC9OuJfP3Oy5t73EyeNR7mesCbUd5998/nfv2UyZu7P
xv9/WQlnMfDEkOnjcwBis//P3w0hbJ74KZ2WQ9adERC9ZgmzT1uSZkk7dkL28NRTdOee5qy8tpV7
bAfOvSrI1WGRJAAwY91fitSCdgNnTINS7YRv/K8nxmOSjnQzVEPB9NLY5ZPVr+Dh5OczMNLjQDgX
Z6zT7h2PwHHQ/pUATMXG7qJla6R78nPv1lIL7pk9jaLN49BDaOPR2CA9PTad3VCvN0RJXYH964CX
pY0uoGA+ewi80tquYr6PyyDOdvLZG/dynuqlUc33alcUkJI0yQrxKL3po3fnkyth4txFfyTj9GWp
+cvQ7UdiW6fCrs+Coy2mpI16U5Y7QhyPMFhYmEX4mkLcV2kXk0+/K3Nv3zjz0TC7a6gd/6ywGBWW
2K0D6r4pBRIi0ZMZgAoBM6seW8fbLfmE4pguM1KNYaGJgzZ+AAq/ZIP3M++Sh6lMD8tkP+d36kXn
UBie+qqoK6vt/oOr8tpoMmJR0WGDMffFkp8q4X4yHl2USB+zaokXiz8sUgQn7fih6SUELobdabtd
6oi9m4lv8k/Olpmj1Wr1n8ZpXjkkwbGHdT/lE/VmsJU8GjFJV291kNq0nRKSnSmIZv8Z8u7zXsU+
jdU7/XWnsXKgcwwEE+2sdv69dLz1NqRDHJveinUbftWzCwDOM1x0j9ZSfExpfh9MD6VG75jon9UU
6s1oN892Pr1ISNGO1CVDmT+E5x9IpGB45ItFhEsKunzNUvNUOZ2E5FER4VQwhXbQNLt0rVkkivrL
y8UcpQX7v8eMFPlG9sI09zYNqouBw7pIUr8X0cdjPo2C3X4aroNdv6bjMu26blabPOnlNzJKf4dH
+yEpmv1qwZ8SL90YaGwq26jiROQPzuqf5hCDZVLxHQdGSAooiMGa0eTTwxXV5bBv5fqw0JERjbZ6
EqM9PNazYOwcikc7UGe20avoFLc8nN1OZM6p8Nozu+EpXHnOxsUvdi3KmY2pV38/QgbSAm3lB4QR
y7Vs2gddlPskGcGonUKTjD+R5a2znT8qJi6spEeENG8O0NTRQZz6BETyF+4cmmsQH4Mc6AEd/GgV
BHQaVTUcR562bd7kX0M4vHoVmc7Q7TMcq78z/HXPeTBEy9K4m4xDo66aB1FT7JiUV65rXDeNgnM2
w8jDALdBoYr3FI9rlPcMXYa1oKlZ+q0j84uvkoNsVusdCSk81zK+hi2vF2Qg0Ha6+Qha3kQdGNdD
P4V06zKjbdyWngI5TIGNAGk8q7n7m1juafTWX84sSlgsJqHOJFPA751LmIXPkxo/hJqIrke8Q88J
Ulyak31a2AAX1V0hgz27SEx+ha6WTA3ZYQ3oJrDpYLKq8NIWyxbN/StKmq3E2xD7zSqihN/D0+7V
8PSjO6dfqqSmFAFUb80Hs3L3bcJAq9yWWk3nY22WR8Tk1yR0dxb3TN/kP5t2OMlebC0xUoNECXM3
79rAjOqlvI5L/gv+d5uRLpNLil0pCeyD9ayW1N2YUu4MwuW7wPwa159mZn6MUICnsBicfu9UUmQf
qjf0fpiQd/k2UzqVTzHRi2KL6uVe0GulfDhqCUc/3JuV98cTE7E4Tkg2tzQXf5MX+XpM3NpWVDa0
4qdfWwWls+kUeX1BQZafu8/jVPQgs1z+kFMS2dvZFBqv0ZC3j4bIZzQTsJwdIRsIShWPwVK+h7R8
bVo1zxEdLhadZqX/yquArbwMfhNfcVy1SIA0zJgCk79i9BCABHp2Y8/OqUhfy4S27364+W0TROZs
G3/nFcDilA1UDxSJBBSbA+PSlEztyGTY+N1049L7tJFzydPEFgXmqc1nw6AdlHA5/23MBYHxqIgi
KSfrVhemDPHFpdM5QBJCl60//EJK0J2Kol0uIjH8fCOJZIhqf7HiNBiuE+DGvpOKAqX8DBtJkMSQ
0JwbrGu0Jqw6y+Rdcq277STFQzAFt2EibSJhV4lJUqPIMmFDS8fiVKco7yq/MYEimDOzsn8flP3Z
zSh0ENsRk+GTgdd7nTjZQfeo5ulp0cODs9SCLmh/aL6tZfhtV8O0J+LIjHQngGarLgFuMvNk+AoN
jfHQr6X4RQBLUNEJAyKpV7q3SZr+Mqa2PdUDtXsYKwX/T1/S5N6RBIQgSA/TQ8gGqKCx/fBHMuXt
cy5I6ImNtL+WhkV6/5KEJIgXhjfYx54QgXYLKt/DsPNm3ibEsdfbJC3Vnq7R6rL2Lcy5RvVURiE2
ELlRbueESBQhG1GT1vYhCFfbR6dYr49Fbw8iWsTQ5oD4RBGlrDvXfupLGjUrka9R0jUr2dm68+Ow
Dorf/VQkb+bkyJdmmeoTKTIpdSQjAruGNKUt2Lz8HIM+2HatU77OsMoPqpiBk7l5vJ65knvxGC6+
R9exSVN9kAYPFr/bCZGX9gBdZ/NRoiJpGlqLJhakOKHO6+x1TIhtP+/cUVzvtqB9IJp3Dbo8B8j6
gtWietSo820BUhghx6d5WpRRk4vpI3P7ZyR2DQw/52CuJ++p6yoZKe2Hn2LIEHvaeeL8rUE7X4e+
cIctoQj7yROP1downXjYnzKDbPJ78UZonHtQaUD6uiEDFcuzcnowz9Fr1DM6x4PoVvzc7lK/lYn7
5Nm6YWmzwuF99MsGWHwI6g2Pf39gUgWpcfvipieObk9flGMXsaW7IirTecZjqc6KuNqrywGD4Hbi
DYcxFbehwgqxbczS/pqg+A5W75rXPF+AmmvfVqd2WqejO4gDohl9syz3D7ZERByucB5sDYgRgBfT
gljQAJUoXmCVzLgx4Vd282K8d7LtHRB9b9kn2kB/Z5xtd/jhLNWPoXMfx2D47td2nzJjIKz3Y1Hb
aAw8J+XP+pk+0m/r/NZuVj8k6UrOOA1490SN+diPfbJPwwoNO5m9q7OzUQqfZ4vTsxZlullhpM5w
NDRYK0T5eYFwySHl9u5SfkpKT6GglV7U+W57a/xlHyS5eqpdKjrWyjz4mh6OXLZHuAkDVlo2ZwT4
F10nSxSayJdFN9EJ25c/GQCqw2hM2yXrAnwh5c+BvEEUhdKNO2u6qapFpEGMTcWxnU7jn9Rznz0L
33NNSbhVFw+ThWAA1PlGVuk3+mhqIArEDmAjsXZJnIcOWeB4TOSX975ZoFdRcvOJdLoYNYaEYgpP
hQDMFdlw6YLglpZIO1aF4Zb8w2jWM1UXud7OKZQapAKvwZye8zon5Wdc17fATN46WeqoGNEF9PX0
KqkN2tpu43w6NXIn8H/GiHvx1kYpBLwTcxiZfwyV9lSsh8ZLIegKdG/btnNWrnXo5rdxgvNUq43I
tCW4r3SDW08//MUfhbMX2jU+gQsH6rMREdf0iLdWKLdDxwhLtW3KCtvJegSQn7vIX3vXP3IV0BA5
3RKpmhyeOVgjiebpu++zTNPbFw6/80LJvQAuuA61/SSlMz+WdWC/GJRbk4IY3Fpi0HZu5dQ/vEld
9EyIyRJm+8kW6xMtkjImBP+tC4v3wc0X5ICIaAlov/qJgY3M7Cb6WZdT2oO/plP/A+Og2lbGgIZk
Jgzt2oyL/luXHQ1Iev4qCu2fioB4NmXoz7pM2BfWkraulMbyxOiWg8s+vuv6pY0SxdQ6pRBPyMAo
ik8azD421boVjvf7mU3BqP/YGI38rdpqfiKo349Nv8UFc9/2k+a4ut2+zKsnBm1o4GrY1YV4X2v/
qdE9l7ulomWk8ZTQ9rxWyFYmk5eDWqN6kFtlIMTYJEk27GcxBr+GvGFtFCQqcnLyPHGQHzOpizx2
edHlkeTxfLFtOloWxyXiVg+op3CUJ+NNew2xf+1QC8QdMtmuNRP9uIDVeZTHgWSbaQJhyfvRmpJH
c0JcpGkTCxT983b+BI+4yRp19dbuOvfFthTt8+jAFQOr7I3GHnfEFC9Rr8K/fRm044Zw+g9novZ9
mql4rzIO1DkRFKfkvOWaVkS0W8mdKgggtFDlbzK6Stp0qvbpIPIDOlhCVuqf2lQFIn+L5iTnbI7N
CWTnGyrB2Tp5jv7Sp+7K4xU9AQ5uPL/VGzF1WATm/mZb9nlU3AGNLl5kTeo8tGMVoH8KER1tepfy
2BY+y0/7R4Rf/Q3R9zn0+/LZkQiwrZpxIfHlUXfTTXqpIvqle+ygAigZKucxqlrjI1+G9din9nHW
hoVRrL6X9Fg/O2m9uSJxn2G+GaKcYfryTdxAft7TUFKXKd9y9ZFU94ClZfhqKAzfQBA4R8rEX8US
Nk80/THrO3awnVyU08NSJzsen6OrQkIPrJRG7gJUwEuyDjJ0NmJwPvMRY8QcFVn2aTTMiaGuoWrc
4sFekmo7ugzX03hZbI4Z7kkI/jrxzpZHy5IFKb0Jc+spVeFzIrjsnf+3t9C0+UX45M/o5fLOZfxp
RgSegi3drR/DerH2MhjKrTToi6qHW7aGZ9drSKlyBkawe2lBgYDtJFtEroVOixPPbo2wYAj/2Lm4
IfL/Oa5uH7lm/dNWdEFVRX8rG+AB7b8Prblhl2AaghI+SqRUZg29Y9ppwMPbv3eL1eJswPrqBMWt
hOe56BTJpZNOTWRPhK8KIq3Tkj68CRjTisZwRWk/9eDNWXtavKTc4E1dd1aFXF/1tTyko7UcEp2+
wC4IRN7g4Awgu6T1hnRnFIL6Kvc4Cl19hi7TsS4azVhl8/si78am+6Ra1JaDoV+GjnC8IFWPUqrg
VbtUL9HQmcboInL6Tgy0jail+IbV+6zG+TAGo3cKy2zeNGqpD72rXcSNCcLb/Jez1vPvZnIa9HRu
eJrL9ZdB0OQpbBbiYoqvrnNAgvz2q7L722q09XZIPXH0q0luy4mK+qpsX1G9/KGIJdusnLFb5JDY
zkqaPzFJRDMctcomfxsUKApmgh7WNj9lCqE70W8E2dbELZV8TYMQWH+8R3+ZdXQHHyxHv1AueOUK
5bH2qsOsx4Ma4Vsy1ztT1rpERDqV+47jGOD3WuikYahuwytA6Q9jWXtil2hRG82/8H1IWZvmaFjO
LTO1Q8R//inxnO5ZgcU2H/sONsqrySi1iDmY5G1JC1gPuQaHsMp4T+UQkbbR/WoVqPVAlPqG6f5R
Oc4NpLiL6ra8qq6tsAFy/V3h/nL9gh/hO9lx9aiK7tr2udTUuiLZkTERZ+e60vtSZuMm6+filE1m
/VvK2toP/C/aKz5Hi4cTK/1Dw6N6ke38gt1i3nQBi/uo2kdrdvgkaz7HmdW+dZ3xtoT+LaXkc85J
2C8ca44Tl9ICPOOvpptfx5YHWhjyCdr5hzswC4VucW7tmbo3u0PmMOZncx5mNMil7HlgrAy/vnl1
2/J36vDk5K6Is9JuuXugsavuLi7ObUBeHc53mSabTeCyDEy0bnIgbxdk8/z3cIgd/hvq8uWBUpu3
rJMvq49OoSvEq9Lyo3GyA1fR3eB/RSwtb3Nbf06uPIYdq60v7ohiP5fxgp6CeySc484eqwgkDY5h
EFu3a18YgN/kAtIjVPdU5AiPm7Y/F116sY0JFbbuD4nEaJUZ4y1JzDMx5xd8X8+0oFDnpNx3B40P
wTRZxZ5UfdSGC9gqr8WavfkO9FGb0xXULMc5kT+dYH4rCmPvhYiicrv69HpZvBsEp24mbewyLswD
aL0C1asom+GtvUmH4mEeCak1QRr5xp3iaLjOdze3RZShr7WH+paPPj9Xf7oMqKogr0lV9M+nZRNZ
nddE6KyB0QCVZpceI331UjQII67RME0RI80/dd8cFoxZG1W0BAfKUPOv4LNNa7zoNnvvsvUPD7dz
dhrKpWGB5DZNaGdUTQJIFjxhHkYl6v4KTbjeCbPbLtDDwRyLqzczUQq3TzbuLHapANNn/oJPZ5nf
ZX1+g0nO2YZWm4kluC1OhcqWSLcdjOW2GrzyMyysCc+WxEbAEeQsUHxyKKhf9+iHXETA7VQXuJbU
A+I5va9kvmst9AhVTV1dPetb5+G6kMp9BDZ4nmhY7EK0dNIpEdWn8VCH8erhGpiB+BrqktCrgyuQ
l8Do7IWHRpYMj07f/3Dn/ptuLXfPjrVyKs4ictYULEbaVmLFWe0Op4mjOLbsuWTUN27IbQHWE8rq
RZJcF1c+LIZ+gHK6pJ3Rnez+3n1ozMGz7y5v08wiZsvxqyqNEp7K3hteckJTVyBh5kWIzP5QJKO/
Maoge8xWHSKO834Go7nw6uDHVkmbbINxejJdF624jwzKJR0wQi9wKsPp3WjS1wYvxSbsqgfiXPM4
N8pXZ3ESboj6IFmR47FI3Aj2E2R0upDh+thOwWOb2GejEXacyVwiitPfg+IIyEb5ktXGXjrwcKsO
GJg6fZyc9dSVihkqg4PVCcl9sqGacW2M98G5dycGFhO7lQ/RtHSg5ZaM9ZSTyR+UIk5bNhlkfhhW
4FlnQBliRw+zQOuBCuPJIjd8K2FwLoZdvyzd5PKyTINDarIQ2Hm9cqksd5sEM88UNnzsbIHvDp9I
6NnJcLFhQb6lIUm1+GKMZ4WtQVGCl4vTMie/dY/4wOrW6tdcmeKCwhvnlxFu0XafkcSRrk9W9LOZ
rCDZ4Xhu+tBDLEQmNgVY4TlrpL2vW9FGU59fVWGAi6HLjvhNxXbxx1eVCO4VSTGAmbTmTvT3PACz
vSbcrXjkPC9elK8ZOek0j1Um2neUqurVSxp1W6SR3CZhkhPd1+P8kHhIGEyzHO27znzeZNqf03Mw
uNvC/gzh8TBVkUwSMtdDJcWeVV+LCtK4Mjr/QWS82VkXNzAEiNbM3kQ4WeZtXFUu2/ZQPLsJUHJX
YQYsguWg1yA5MPrFWO8/6zn5VqLxjp3rvq0dwk+UUd2GgKbfZZXiCuxXc1N609daosBYM+9WzsaC
Hn98T7274Ry9Pz4+iN0Mm8DWLb0voMpp24XDWbeKdj5ohW2NGYxi4sSJjcVMNk5Wf0MYoZIcgucJ
FxlUe8Hr3ZCnwWvs3ZhZO3RDdZyL4m+Y9Jx7ohORZw7mPmw0taKF/uVX+RF7GBfYyz+aAVn/igZn
dZvbMKQ88p65MrWjeHKV+bV6fCY/bP6Qr/VnEpm/dXCnT6TePsg023mr/eBoOi4T+dVqLCV5FiCB
NRqTUEmKcrsV1LNKvCoiI9UD/LhL7ZzlJ3lMz51AEYrMoI90Q920I6F88Dy41DIvqMVUeWpxDo3L
cOP5flrrJnu2Jjvcp/bdEmn4GmJWSP2rdpIqFqZ1pY6ouLhuB/BdkckUg2k8O436vbBWAwOWNNPF
Y8djty/mpmoiz8vhfLg2VrV3dV7VW34obwKtJYHyrp3lZ2EMmIMC5JrJHcXOTMXyiuuts1qsLpjN
3MRrtmvXo6eTsCCDZ9+6Fv6Ks+eoa3/XZsziwD3rDuSuAwLM3Wpnt4xDJuAKdXt647MbxqNYtlY1
8TXqDy28X1VLTD+EZXd3v75ZneLOCl8ECLpM34AirthV5eOC5jUel5CGSSKGkU06hxkRGvIowUSb
Oc3A2V6CmFn4XGHJKCNbhbWR9JQNYQuwUX25lFIDh1Pz4spLjY19I3MKEXw8PNWKYCxMZrTX0x6n
xmtvs7KUq8WdqkmirS/aY7/w2JjALpYxiRbl+gPKpPQjycijnVY2OtDPuQqMnbmGb+BiL1jANn47
LjH4G9htuJ3rej9kTJap+lFl2oD0qp1tMvl1PCDnK5xgibqkeUc3sh10fVyK5DJq43u2red+Nh9a
O7FAGxRC22VII2nrxxqpT+iv8eTY27HtKedsymdZqX5bDgge+cR/EbE+GkWm9jLRTyU+i6j2SMBZ
q1nyIyXPoX1I1+DMQ9Rt3IJBrSz1T7taeW60SS11fUw6G/qNGku31Tc7+1HZXYbfD39VHW4DQQCk
nXzAPr8m6s+EmU6wPmWiwvv9nRYDL7AQGFHk2aHxnc+J27vxOyi4u/2xq84pGKqy1Ind8jDO/Q9z
XbeNWrftivVeDVCwAZV4BRDiMFxKDye3n11nQALumiPby95t8x/+qtqNhazjKMlgHty7QXM+ZiZp
gX6W7cPMf1lnJEjKas5DstS7DhycRXJFIZEXf2SS/m3d6i9w6i3Bscdo/lHm8my2aY1nzn5PDYnM
009GBF0OA/wq0I/4pTk9EEqDoNZl7nOs6a2olidGMTJkM3PH3nEOKxk7XYury28ab1dgnuHCAP5G
pbHis8/HizksIG2V1l+d5bEbjGP37KZt8uIEPIybcsrLCOv0qWx7ePoBa3xut1XsFMIEYQj6uBb+
KLdSDN5fJa30LaR0bFeu+Nl6a8ACORrVdExwenL22VsLsNjK1xX5qoliDfK3H/+pAvDbmNRcHdfk
X8dWSQIohUFGfF/k8yCjoCHxv5N06l4aTteGel8viWwiAcCeTFxsenW3SPj5dQuCn7xsPQ69xlrl
uj62UIQqM8F1YDP38rC97Rg/wEyJd2aOpw5yua6+zRHR4vtivPtW0g+vgd1+rg5cjkFN95ApOjzE
oFCJYagyhnGbZo7xnKeWG9uLRzWNd0MTsV3gfAYHF6Dd4gfMO6+4G/558vAKGSWSZBvjoEX1Y1x7
CbS9QjE2u23zmLWmx1QS7pEr74151VvfWrFXJ+53z970qFPn1U+yp8RnnuvXb/BMd2s2ndiuTubz
G6dggPdNyPbT3yPy8lgoPz0umXX1ivTdX5yjDHEotu5pajF7u839mDSqnzWxA2upztY/JR+cTxv0
7TmO7n6NQxl+M6bgxVA5uJER/E6lSH4VRDlsw9rqdm1n4/Aj4CdH1eZVxP/ZNbBfoJ4cufAR0qE+
T2V2kIYoY2iqB3wIuEORJ4sGsWuReOUhGzB7NOyFkHrBpxDibfXaq7H4dIdbM78UOctTTwM4rk6T
i+Vv/bs9FSuW2rRT2ceuxbKxhk8MCvEg0pHXo/1SSerL9KzjVNQfaa2+KR5mcmtgBv2He2IFcWdk
KeOJlc5wG5vR2vrSx1QgaZhbTXgJD1F/WuB6C1zoTkZS/LUYLux08cknqJqt4fSnVUz4X+udORBV
j4+cMWwN153qxuMS2BUWy+lEQUN37Buw8iIhx0IXJ+HYH+Rme7ESobHLVXpb7VFfxFJ89fnw1txt
w4MKMMff3cS0ki2b1h2eSX7YhTJriErLoEDrkifFcHZ9W/pbYnwyGD88y6R10hqqu7Nhjp9ovrnV
+GsaohJIfwhM2UeTQyRUTeXJuRjEjixLb4OCNHkhkHK8W14+kdaMEeP3rZDmbiq9BI2PM/82RvGx
qJFPjMOWgXD0YOwg2Nissj1Xgya4ICg+Z8f4k0G3vTi6xlxQKw5lup8h6NGKLDNjPgkbkUGurVug
MrapjYiWcr3lWWo/W+jyBwq3Xd42UNhRj4w+yrKFXnlXvE199uDeQ6xqxQjeBO8kqI2btmdzLcMS
Jp2+hE0HmLEJ7iH8IJ9HSYY7uivasTF8Hxdmtng2qlcW4KfybrrP8e7t1YIUya9dfNMojcYi6ind
Zc8nQK4HA26pnPUEWbN7hJGWxvytdHrmu1/DXd76iIsThJT1lykpVtlMnbksZ+34KRArfcDuWWZ3
yMsYyzG2kZ1j0Smr3rpaEsf9ZfEafki9zgxTInV01BLin7/OFijldi7xg5zg+kN/a7o1xdYkutg8
LjYMeYknKYsZhJafvuWT0TQ0ZuttTY/VaetOmrSQcfFG6NO0Ka+6FNUfPTLViK7l4O4G/tKH3PUX
tfUZGe+2l5JHUYUMGOxSRfHHy+eifq9nnm8MEGiM4sHMx/FPJRWvezKx3AO06Np/9GCucmjkOwgp
1z0dh/s/0wH1I5Eg5QII7TIx1Z0p7MNchWTXAAD+dkbbgsop2pyX7kjPvKZv8IEoEd2fYIfuZvJ0
Cb/SvuZzzZ5e+UsRnP/qzKFYvidL6+B7RoTynk00HWwdngE+FnmThzXtpvpZ32v3qH6qyouNeX6J
zEI2+xm/w3IxxlA6cYC6ut57U2p3W2S5GDJQZSHYCFiaysjssdK84Lsf9lbij/1Oj1lQHHhvzlz3
1ZiSXdl7i38jgDQMz+VqBOMX817eRAqR5T2/lUNzQwnXJD4Llbf0BXgrC2xWDrTDVUMGEifUylLR
4yIfaTP2cCCgHyvRa7QJc1lvrxipJbp66Evz1fGTMN/isjBXAgVrMXQbrcb80nqEEB7DEWMxgHHe
VL8BZihNzwBoUBsV3shwmxGuaAPJlrVOTsWA3SWiUaWDdcXFVL0o4XmMVRDG81NTleNygpKt6pg4
Gss5pU6SWxeiV5QJQALrkbQF6EjZ24IA58Vgj5rNSX8DZdUTw1bQGhcWReZ5wygLwGujtIxn01vc
zyHtp2VrdyNKBVsV4V3jJ2SNqK6YdkHq9bCimTKRUXSmFY93AefJGFXWw+HKJWG/G9tm3ASOtlCo
WOwX1tVEVq6fPbl6zkGlOd9MoRcexrENGv/BlyniECSxfcSlxKEs5nbRsUAJF0B0yUJc85qp/YHq
KY+/q/eXc2PUq3V0hdf4j6sneX1woKNQDs2GvI+SPKA2MrQCYRUZSTybvCFsJEJOmL045QoWY5Re
+1b3aebCm8m1uXRGG5wL1D2/xdKOvDHdtDnALkwPyOYvhQULSUyBQG6ihR6eqpZ0yaiZ6xZS0V2G
t1U0zuMcIJynQC1o8/2QqhU/RGPVAKZsnu2OqCQJD3rnLQlB4VUogZ43czZAzgZZXTMGuWmRa+5D
s/qFSsT8lRe8Tja2/keSyURFRJA9uM5762pqs4kLDtuLVWKDxu3CzoZWnitzqzjG7jhk+5fOgbXe
13nAITkZM3K1AkWtfQyUZ30IFyvBhrpuTBbZNLOnpioYiyPKUjb3grBz1H0FSQuHNsixFoyemJ9d
L3st8xl17Gxh8Jo2VjJZKEtohvmb8nPLxxrcBLwtk2wrFGnp5Fhl8FXYI51XBeBBXbYqUTdY7SJW
3Ak5gRXgmNm3P3eBx4Keh5uxNoOfVUlm4axDdXMdAayTWQW0HCAWINOcLm9+MfMYh6ocrOtc8HEi
mC55dIspYNEunOG7sSxE3/08SuuikfsdHAKx3Gj1PB8rmlsNJ4aFEkpGGRycxpyWpzHr6agmBBLp
FiOzIDPUCCFgndzi+trGzLFpoqjCaPCP7NzLUcMvFSUvgaoTyI/+ripfknmMQaW6R8zFHI9wK2/D
oLCd2Jbytors/O6QLyZfS9jO6ADrYBCvhGghDy5s2z4kdpU9DKC+t8bAg+SwHPiRiQqh2w1+Zb5a
SzhqPqyR4xMR8qiSaXkZs8a8LbYFYt7+P+7OZbdxJEvDryL0pruBUTZvokSgu4GULNuZvpTTcrou
G4OWmBIlipR40W0wwGzmIWY9q17MbpazyzeZJ5kvKDNTQalspxldaZS7UUjbcjAYceLEufznP3PC
lZ2Y5g9HLbrTDN9FusmxXBAGtAhVEWc7sbMQrTafDhc/gMaKfgJwi/ogtJRMqPKzEjhhtM0oPdos
h+hGvKe7GcGKtelR/mGOjszYtzqpDybvaHy3pruUOQRPnfnk8wj4hPHxTLOj89iHra3tOOvo3VS3
Fz/ZixY4ctqZcAfFK6LLURRx2UYt9mkF/8EvsR2Npx3bmtJJkmYLjWXbSvTkAjp67R5sEzb/rB4R
s7BGwx8A1/BnFhqCcpOVFgHIxCoetefgRT5NwR53HJ/a7s4dbBPc9mO/ZbWHG4KaXVTLKj72Q+q3
2msKHOl0lDkLuzuDi2v8XmtN6xRHchpgi0vqbrAZL34GPwSct7VcXVFr3GodYd8HNIiEd7u71BMQ
n1odyCiJ3iGglcxGf+vayro7miVR65OWzNLLhUPNFmbv7DJ1Ei5NU1/DybIcT1s/L6LV7GbTsLML
H1qz+3iOIHQoEUCWpkZA+ag/TOxeEtqAPoH+UUdnrVvu3ca3fgJWx2dDA+vhqoWXNTrSUOqkXu7q
o2snnkWgEZJmcHM3Ss6tNEjSLh44NnqSrm7CdD36yUnmMbjS5tQCarIab/RfmhND/7Cqa9p9Az6c
82CRTe99W5/Dz9Ogbro+0XGi0s2MmA+NXK9Jn4Cw0+oz8whYkxa1JzNr8S7JYvuTP5thRK01LJJ0
ujSONWMV3AJPHVEI1BgN2ZkN2JypttDMo6W+avToYpPUTy1yLZfEXmC4WM7mvJE5Wl7j5d6kQcNA
WcFo5bTTxnp8s6Y5rpctAjeDO7BrW4spBMSLa4z94ZXBTfShReJwcjZuxgDEV7Qoatsjh5LYmFaw
c1KjQEzuxl2zOR9dzUdRdm5GkQMLSHPcpFqznl5u/CADcj7SR31/6NwBHLGS6KNPn+/zzQZwD2R2
9oRS3EWLO0XfxB/ASbQGvPbwAx1hQBilw6h+3pgl2sc4a/r9CMhJnQBg5rSOF+SFyfMRlraAl0Uw
WbWIm2MJ1P3j0ZDgLhBCDdEeBxbXmWGK6tggXhNKTChVuBzjTECGCBZ6dRIQ1OBA5VULm1a2gCLK
xCy39Kl+BdUhcomlh9zrq3VoAw2lB47ZCsg5rBNnaLyvp2HjExl6QG3DYExUX6OYePt30K+QvaUi
Yw5T8nhztnBmzi+Zn+p9bUNN2BFBudn1aJRBMgMyMCZ0Aujo3aSuoTP81RQNE4QmYgxCcHRi3png
bZImoP5kDA0WPZwWK0BHDT6mifMUwJwKBtOgztbQSO8vE2pw22AcAV7NcWGGd1CddUfJEO4bnwgB
yPdIb4BFGY8n94KO+6ihjxtn2txG6y6sgM49I8Jh78N5HbxbCmSrv1ovzOQ4zRpB2JlSN+DhVNxd
RJQAHzX9FSRzkPhBNDTPOpgM5AKbGwKNtJKatCiLqa+E+429PCcvHI5Ppo6xgJ2G6tiwS2FkcA/n
LotCYoHCHtosNo/1CFxj1/Ed+xNAZcOGL023b5ccZFSZHsyX1Mw2rVkHJ2G06iVG0yCHZ4Y0Kq7P
9fmRs9QWxiDNFytNN6MNbVzN4JYD3EgBPgmKyGaQrgi53lEVFW70jLsT29mOWyGx6IAVSXVCWvyz
dXcBXrx+pC1bfid0nNVVrPlrKOxARFOJwNwo+J9MIwq7puNh6Hy0W8PhCfXeVs+IyJyuslXjdmSb
GJZTLC6tPcaP+8mCQ43KQqsFdMlORx9GyWpzCcTK+LDc0EnmSEtDgVqnfNP/YIONJYTf0OYWnHxD
zKN4PRp9aGY06H5vptPNcTaPZz8FJI1uR06T0gI//hhH4JMhnZwM9A0tPGGe8u+J69oXtELHWve1
xA4p24oN/tqmVnZOZXtwHMJuQIRMo1EZKYSA8wP9Eh+PIlKCbRjtsmt9uo7fAzH0L0lz9nWoN7KO
NtSdVne4gPbiNjIgielSuMGGBtMJ98gkTg0LwOSoHne3t//Sz0BZUxPJ0fIBuR/NrPXqapONRrNO
6y5GwhdEVxZn1hApbdMtCm+ymReeOeKquQiTemIeT5GUuE3tP8HlfADi35yIiPJYMAfjKFld2fMh
JpfpCK/NzmAee780In5irVYc/MnEQS6pYNdpfGdHo3raAZil3U+ErIC0p8awoWnrY6huxga9tBxr
cpGuWzQb3tBh56yRpY5NucyCBZrczRmEuksuqGW6Xk1OzTiYO10oPBrgMjYZXrGRLheT09loxee3
WmCo1+/s9y1q+oc4R5M5RfuxBYE09aooMEoNmusG8aeF3+rcpUsgc9nIuiMwEvgGDwMfCyImingk
rOCTzZJDtzD0rNMKs8jSTgFxgqQHsEC+BAuFeNrk/aYxwY9YgK+DnZ7w1trqUH5LTL/Tyg3CBOWj
fZymmwkUeJllTq8AqDnjTpoBSexQoGpMjoew0zin9O9JY/juBSByyUGlpUqI8lpvOBfvtHEwua1P
fTgeifjaZHOB9yDVADU9J+Y+JeumG1B0LFK7CZsahlSbnp8brRNCrKV1fNtnJ9caLGbns/VKH59m
Ac9ux/VJODqq16P4R2TIJpwZrRrD7ipYZcSj7mJgKKZNAKljWM6wlybxHcYM2an3Mz/0KY+wE41C
Z39CRcfcMCDVS+i3DoPlhjjJyUj3KQZvgww00o+NxQyULmYRyaJsbgOVouofyYGdMbjd7mFM+D2B
O2s4yU4X4USDRpVPRx18VadPmnJhnhD/ISmsmUlyZfiNIEOrtFKYBkaaBoolW1EcFNAGgPyVCTvT
UqOA/AP+wl3zxF75GmUJy+m0b9qENtH56zUsops1gdbGMtVuhmFszXsr4Dl37/HqET/Ye8m+gIqa
3Camg8j7RF3Co2lzcveOu2tp/ADQ4i7ARxxBkUFIMUiOsK5J4jnZKnROk5Vu/oKV3/ppMr/rjlt1
QFQ+JTYCzru+a14uYFy9WzrD26FvrLhCgsvF0qLEw8TtIQzRdtbT4fVwTBqbarMUuFL6yYidn6nf
QyM2GlzWx6m2+jEv3fsmUuqbaMr//yr+ph/N1rE/HKU5afLX7y58iPSS6FP66Kdger50p15S/pA0
Msz3D7M7clNX+qYbpn66/pB58fraS7KAWex8dO+3Xzj0xUBXkR+mN9HLPlRQRB8e6KGRyc165v3t
D/0oC1MxvyGo0l2aKdHA9AsF05eB8pd5bIDA5Z2zASM3aDVgQ2tmGybGMl+U6AZROHz4db35xkFH
0guIfqP5FzxUPHBnhX5tDR5/vWKp2X76EXyZubSWj72Bl++aIOfSRUfwSmtg2m/gjCJLCxP39kta
A90Ui2A38vYwr+vdRYOUSq/eaNDHD+2gQ16ef8nb33ojOqRRxUtl7et6c6Pym2t0I9TALNLeKv+i
SHlH8K03NkhUOtEQL8q/Xt8KaFWXQGfzrSZx6GZz+44MuLMEukGHEkO3befhSa/o0IuS8kqCb5tv
DIsXt2HZz79kwYeZzzE0R2+8WrVnGFuJLCnQb1D9dEEQnR4hZiD4Jr4YcGf7W2+4EhwwxHRJLA7I
K9MB1ZWAAwGj5RAwedD8XKc7S6Bbb9CLKIFmsQavTQ2KzhWVzgFCYBuwj0DLI7268cYS3aRYm4fd
33Y6ekUqQDSJrvbqTRp6CHYM2nWUdp3kHC1ATDxF8bXVs6/o1Q2r6rubzpuGZtKQtAFfyI7E1x2H
Bigtk3bWDyK/VbSv6OWdqu/eoFuLQ3ADk/aLYttZAjoRA2xtUQ/0cDO8uu03t2fx5ZrfNt40mjS5
oUfYVsLly6/uoBS0lo7m+2oVvjLVr8M5U+n062/MhmigpplfFZwkBSa3o6CxEe3XXtfL65Wtnwbt
u6GawuX7KuPSy79pwlmf92B+Za+uV3V4RRsnkmkN+oNvZb9s9NInVPyisPtf3ek3rKr+bsPE7jdb
VF0+iL5s9dTRDg0uBvpJbldIxARemRhUXYI6Bn6TTvOQgxGyzr+ke1A3rTc0YtWboFDzRXh9YqBX
dYEsLjph+9vFCpTEgIPSEOzg+oN78C120DPshS+BtA6p2kEeQvO9ZCcO9+QHigjT/gC7XYChPfva
njf/qIipbQffRpHE93+XQmx5fGvnl3/lrt35VvrsNvC489siOLb7rIf12J/pwXcofnjqe7Eb90fr
bh7tengrEe382x86bugO3N1YoDALvk5jL2j45bZ8bNST2PPCgH7KxVAiwiaiP1UHvvBWpHyLcfK4
nWC7rzpszyUAW7tinWIvbwN94c8zj6usGDqn79cUPOlj6KfeoNZL3dRLpNGFMV71PToMELtB7e3U
i/2+tK1GU2uh7n71CUzmWVvbcWP//t5zpaXhaGMHtuDpf2L8QwL8JQy8L9ZyePfbf/8wHbF7ZJQh
eCyOxO6heuRQ7h3g3fk/nP/dH3XFASvUj/Ss4jfFDx87PW13FCOQxWLmUo6W/tWlfe7OrWdxJsmc
6DtcddQTd+MizrE/K8bK5ysu+6pDv4tLUiYILysPmsSuFxTj5HMVV2DlYWN3XoySDyqCSlUHfR/F
g9ISGAqWAPoc10+L6eWzNRUMe+7du6GsMnUVl8kPlG1Ik7UVaMoPpN1iaVRHgRT03Gzg197G7r3c
M9bQ8P6qSkOP7Kas0kXKquqoDxeSmHOtO/XjvXtJcBhXfciPXpLW2m44KYYSQof7VHx7MD35rOvo
Z2/qSdJhiGRW1fleRjWE7o9JrWzDNFTotZOIYWu97H5AmyruaekoWsiKArVMQ8H72rtEzF9S+cJO
15uOgjV6e5/VLrJEksiH0RWI5b9ed3vd69vu0b/VhPB4MQtWln/i7bBdmyLBZhBksGh+8NTWH7qs
fxv7g0gozZeK6/+l9scjtsp3ciDeBmh9WS8puEvehoMojiXZwq2seqzfZuK8SaOK8H/VYdteMPSz
aTFQrtsUHDCIgVjY3B059eKNN4wWfihNXrDAK5i8WzILRSPxysPSwABPQZpu3sssd0Ffru+PvHDq
xtI9okLhv4u9sqoXmJiqq9BN0qh0OJqPOUnPteQ3Xn8kr60IL1edLfD98iKIEHHlYd048g7dRQRU
qg+Oj9D3inHE0RO5zKpTPvHvcaNLFqKjYOdOwIeFibcupigm7Ci4Lk+8GINFHlbFOhDHkVdX9Nqr
urrweAAck1QDSaLq455mITpHWgRdU6DL3vX3lAPBzOrzfZe6gTxbkZaourrvvbgkYIAzFAyLyXrh
rmVjW1dxA5276aIkDZaC1T33afReNk100QCz6gr3gmjhTspTVrDG5z56PfVC7N1S+MdSoN7Ps5U3
vY9oxVMsgdA+tNAsvn35rXwBGSprUgyUjyu6tFRd6YsodEvh3oaCI3IhdHsxu3yytoLdu/TSkRfv
e1xNBfbwZRQvXVlXqLiar4QnOpBWQoVreBXFaTZ05SibivD/dcQtJx88oAXF/F8uv+JEe+WBdQUC
3Mu1ZuyHUs7CUOF19GalGDHdFhSsxMLFoYslmTAMFUu89Aby5WGoCJH2ln662Z664uXFgc5hjVW1
z8eJCMNLxqWh4v54CLmd0Rx+EMluo0jKV532LcZVH7nrUI9QjJaviWhsVHVwNDIXlDeMZYFW4dX0
vLgcNm0quK0Jgnm16BPGixQnpGJaRSwdxZyOGLvvDcqeHtUQKuy5M2pXFtJqA6anfF2BYfv5P4T6
P+SaNS26rYHroJNci5inaT39uO8XWgN+gPw9J7RG8CHkBOyl9eSwWtQnvfnEZ15D7v7tp3KSt7mv
Px5e+ZmRhbchTm9f6I9CVWzNI2dP2r5x3KR0a9O1vXhCcW1/24hdugnOJN28jbCWNNy3Dbo9zYey
5zn8o9LYefDRDUrrQFa+4kL0ogwNdGDOJtm3PdPz29bjB3ES5BnbZoteiEbLAtTTbBF938+bfdsz
rsjEDcu607YtUENQLlkGlTU6AOPHbJvkmdKNzLglQbRbMMEaLYeL3dCpUTIfzdQ990FtHAy/fwDl
QVcXnVQFqEnej0pUWOXLxyD7WqL33MddeEk0i1J3Km8V+ZGGQxUr1SdgPcGpPhpwe/bDXPj2vPti
2kI/AG9riv+BhQboT2NTgfH6VUvjuQ/6gjSp/Ypn1bIAnZisoonpqxm686iBs33s97ultgCc59xS
OxKwdwvtzl8oTgBouz/qcvYUAFC8wN9IulVFEhgq7dStXZfuloaCMGU3qPXcYOGSMyrkLhdLBcb0
SUZCfOoG0n24fxvubNkzddFpFA6EOtqdMOnT4tviUvz2gS9Z4NgdZtKM9UexX8+c8hVYwak87NOx
60PS+YjMKkR8Hbqpqh4/2VB8FUbgFupHetydRvLmKPDa2+QVMhkfqiQYEAWwZYeHPA9Twaw7UT9K
an8689Bj4fDPhx5jKQgj5taiQCZciExn6B56joooKK2fJgfHVvAOx3SvLHROrjNVjEmkR+CICphr
7n0LEobQK1lfjyJGn6mVjmMv7I9qhDLX++MruAEexs/NbLHZwmP+4ibVzvlW0uGtxwy6Z74Sl44U
Fto3sb/9Wjj1iOo9SNEW4tw/IroeFD+TXgJXqhCKl19EZz5IYWJRxUi5Jyka03vCSFm/fGAaIQCc
mrrJw+sUI24foGDml96y1nGDAyEdFXEumttKtpWuIsp164ZYKpm0FE0FptWlm8XyqCrOrFjgXzys
qlLyoaVAOq78tO/6HNRD6LeWAgPryp1lLj7JsnaSEU6S71xRVlpVvq9YGHnNnUb1UbmkkpEbBAfX
RYVFuy2iOPUCL3T/pfY26ZPIhGcmVzY34sQSkx64Nai8R9Ka4XdXf7ubaEKSXlo1ijJVjAumoBhG
KBjDVDHbjDRLabIKJPNHttdP8gU/hjmrDBZT8IQ9I9NQAVaFfX0282KwUgc0egPfvtnE0aeSHAfJ
aqhIfEplOLUL8nNx7YcsDdbYi4cOCA/lyRpw01ar5Yh6tr2oXflK/n6Oj4gC/w4dnWBIUZN0FhXo
2rfhkBz47gF/cmPxAeGaerSAJ0qTJQ7B7rC6inHJUUtJLEOBtd7mgg8HkpVmKhi2M3IHu++vInF6
7c2y+4DAKuk8sBa1DgxjUmbMUmA/HHnTqI/7wmOefp4CCexQhxnDliotlgJh6eBhw3u3O2xDwYX4
pcQwTz6FX9ZIeo4Cc6XjzrzarRcPPGnkx9IAz/SujsY+KCjZL7EVOIrd4XqW7k7WVjDZ7hyzPkLv
BQeszacvoad1VZceLLFsxKrwR7opPQpnsrpuKjidNxz7Exf2bEm5qjDrT9x7+RC2FGzfyah0Dexn
+8p2w9NbdsDtUAGC6nz+n9SrDf74bhH5sXTq4OMt5PrlXvuZF66lTTuQAv72tTj378tWAZ1rqs/2
nJQaHeSKgfLQgqXAgGa+pVVQEYm8oIZ/6CYE/uUJK9g2ML9Rmsri8Gie7ZlaGAymu5SsDljyitm/
XMoYtjSoglN8wUXaL+NQlaxthvb15aJseGNULIMYuZy711VccxfRRuhf+BGKaeaHQ0W5zKWPiS+N
quLKyEeV7wtdRbnMVg3X236SyIEHgF/FS7xckK8//yODLloyC2EbUzAwnkk5o6PAjO156/7ICwJP
sjihPaw+4weEyx7aCWZNBYMLNKMMVTZUFHf0BJmIWzv3yHoUs8zjR7oCK6gHDrqMJFJBjtAj1ydJ
HKCKYvIvF+WbSPbSDFPBBd37/F9RDervz//I411X8ef/Dvu+jAgzVGQbqKT2S2kr8JAKVsUNN2UF
DZVW9YE/DvcOuIp6GuIEE+pPa8duIplFhoraFMiI/JJNbyhBhhCHAfPpF6uan0AVF+wvez6IoaKG
5Bd/eu/eL2WNoYLvYqtD98+3iuKUth/XbjDmpHoPkIHFor9cc7y9X3vS3jUNA0iy5ljQbVP3T9ng
kwfm+8VhQfo5v8dA7EGMcONp7NL32wlD+Jq/w5D4pyHxhTyzVpw1oeAUGBhvqam5d/2xbA00iqdU
ONExfC2yMa7AQYNaZhi4Ay8ZFTPMFb2ChbhY0zNadqsFxXXVFG97lOGdFePkm6bApGgTyZf1palg
rgSo76OBvGcqDIpe7Av4zEQKCqmI3UCuIudeVFgo4DWHtTPxn97b692Nox9l8e3Lj8U7+E720Eu6
isQ4I8tbp6twQN67M1l88/YpVU/F2ToerjcCKFCsqDgZ3PfFty9f4G1lx1lUCnXToKj62Fvb6sDY
CgTjDHo9WmbuLYmCc33uytkhSr2qrwWVcG60d0QaClaZykNStSVZVuEjEDIc+As5bqHbCu46EeJc
l1xHXUVS6NKbyRELvalg666AjcN0cQj+oLeUjD/ZM1V0FaQqVzD/AiABi1WKPSmQuh6AEHeG2iiO
Rm5YCNr4qsruZuT6ZQCcocK2uHHH/v5K4zgpmLPrEz0sxtnaWAo00Q2hBWEWltWcoUIjfdzceweW
QwXtxa3vpZRESOuhQtX9AE1ZtKi9S4FmzGp/qXXJAEdpdgAcJRpuKdiAhweeARlLRnjzf6kV//QP
PbRpqYh19GagLIL1IX1DkZwK2+fCHwwo/u66Sbq7R1sq4F8/wGiRZ3FPPqxab+RPKL4LWbUv/9xi
T3cfSiyAGrwnoxVPZ3/zW8Vlg2I/+L9//89k4q7d2km8JgXIDE7JYk/dYtckfUipqW2qyGHe+CBL
6mRI5bSgaHtHH4zipV9uq/U8nIJJIe7JX458N1rjL/m1DyCVXCn66DRpt6ciS3QUTQYRC3jjTnAj
fbnOib591Gsq2LwzNwMVL9HX6YI7n+aI1dftyq0Hfr0PM1w9SbJivNyE3j5DQUQOQpPhgZEV6KBz
d5aCTz4w+JMX1/cLLG1rrH+HkaV4KOwb2Y1WoZLbmPAlti8VNBzt2KWx/K7sqMgxdTAsJcNPhfbs
iNq3Uq5DhdHQ7WflAlgVrREeyp9IdpeQTCoyB8duMBE28CEboKlA3Z5khO+k+BLatpCSChcUdy92
nyQa+qPF9c+0KIQLRuXuuphirrtVVJRdeeUqHgUa+2OclSdLM8xi7i9f3ltS8hvab0gbR5n/UyN/
v2vgS/+LqjfB7iuIBfynlPe/jbN7aW0VHAkqIn2EIc/Ft934vlw0/NTePW33gtTP/EAWChV+uJgt
ilMylVXwNgmkKp08qJiXhlbB2d9x1/DgHVKaKrzaTkk6VMDyjqIpWXiZVUiFD1mMexiHriKIRyuj
cockFRSJlPgOaDCUyYAVFcCxU3p7+MVx2xr/Cnyy98hxaf90FaQgVCUKfEYZTaiiUkFQ1SUChCU5
//RnLxbn5TfUFTTOaSS4TCRn1FDRHWJbRnnmp+m2ku/SW/iyBlER8dk+5TzrywF1Q4nmwzryB+4g
vwxuonvonYolz0OGKkiDRchwuz4d5BK2hwPVvsY+x1j2lVzpmSbZdqFufVjGaREmbFVRebTVCnsR
ZxVY7raABCej2q0fD/2DSp62F8V6vlyEP/YefYIChF4beoFSIYHRVDBuB9ockkzFEuQipSIC1HNl
q8hQUT9P/iCtdek7AQwtk4+xCgzyVjoxYdLR538E3lTyHBpqcKy8wIXLE2T2VtHUXYEPsX2B7S1Q
+9Nxzub/592tNSn/fdKn2DWbuw8UWL8NyZBg9fpdQotEq5QyxlgFIzKJ+E9RUPDZ7O60DSMrTQQd
24bfVLRNf7oA6/vt+yGCwt/W+Tv07jttT6XJFGfiWb9/SIwIvXqIHVEa+MFHxXvjdnwgdXmiB+ru
vP9pLu6JF3F7Sk6uihT2dZaU8vmGioTHzef/BVu9luJJcF8Wh+PXLvndlSx2+LfReodoLH9buTj0
7s+S7qcI5nak/xB/5u/wLQ+Qd/7+3vIQV+gre8snRPohFNgPIPL6+/8DAAD//w==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13</xdr:col>
      <xdr:colOff>449580</xdr:colOff>
      <xdr:row>51</xdr:row>
      <xdr:rowOff>0</xdr:rowOff>
    </xdr:from>
    <xdr:to>
      <xdr:col>22</xdr:col>
      <xdr:colOff>327660</xdr:colOff>
      <xdr:row>70</xdr:row>
      <xdr:rowOff>41910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C4B8A80-E9FF-7EBB-D808-6967499F52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609320" y="9326880"/>
              <a:ext cx="5364480" cy="35166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327660</xdr:colOff>
      <xdr:row>0</xdr:row>
      <xdr:rowOff>160020</xdr:rowOff>
    </xdr:from>
    <xdr:to>
      <xdr:col>9</xdr:col>
      <xdr:colOff>152400</xdr:colOff>
      <xdr:row>4</xdr:row>
      <xdr:rowOff>160020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77340" y="160020"/>
          <a:ext cx="409194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accent5">
                  <a:lumMod val="20000"/>
                  <a:lumOff val="80000"/>
                </a:schemeClr>
              </a:solidFill>
              <a:latin typeface="Gadugi" panose="020B0502040204020203" pitchFamily="34" charset="0"/>
              <a:ea typeface="Gadugi" panose="020B0502040204020203" pitchFamily="34" charset="0"/>
            </a:rPr>
            <a:t>Toy Company Sales Dashboard</a:t>
          </a:r>
        </a:p>
      </xdr:txBody>
    </xdr:sp>
    <xdr:clientData/>
  </xdr:twoCellAnchor>
  <xdr:twoCellAnchor>
    <xdr:from>
      <xdr:col>11</xdr:col>
      <xdr:colOff>579120</xdr:colOff>
      <xdr:row>0</xdr:row>
      <xdr:rowOff>144780</xdr:rowOff>
    </xdr:from>
    <xdr:to>
      <xdr:col>11</xdr:col>
      <xdr:colOff>579120</xdr:colOff>
      <xdr:row>5</xdr:row>
      <xdr:rowOff>144780</xdr:rowOff>
    </xdr:to>
    <xdr:cxnSp macro="">
      <xdr:nvCxnSpPr>
        <xdr:cNvPr id="4" name="Straight Connector 3">
          <a:extLst>
            <a:ext uri="{FF2B5EF4-FFF2-40B4-BE49-F238E27FC236}">
              <a16:creationId xmlns:a16="http://schemas.microsoft.com/office/drawing/2014/main" id="{00000000-0008-0000-0500-000004000000}"/>
            </a:ext>
          </a:extLst>
        </xdr:cNvPr>
        <xdr:cNvCxnSpPr/>
      </xdr:nvCxnSpPr>
      <xdr:spPr>
        <a:xfrm>
          <a:off x="6812280" y="144780"/>
          <a:ext cx="0" cy="914400"/>
        </a:xfrm>
        <a:prstGeom prst="line">
          <a:avLst/>
        </a:prstGeom>
        <a:ln>
          <a:solidFill>
            <a:schemeClr val="accent5">
              <a:lumMod val="20000"/>
              <a:lumOff val="8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165398</xdr:colOff>
      <xdr:row>5</xdr:row>
      <xdr:rowOff>7620</xdr:rowOff>
    </xdr:from>
    <xdr:to>
      <xdr:col>8</xdr:col>
      <xdr:colOff>218738</xdr:colOff>
      <xdr:row>5</xdr:row>
      <xdr:rowOff>7620</xdr:rowOff>
    </xdr:to>
    <xdr:cxnSp macro="">
      <xdr:nvCxnSpPr>
        <xdr:cNvPr id="6" name="Straight Connector 5">
          <a:extLst>
            <a:ext uri="{FF2B5EF4-FFF2-40B4-BE49-F238E27FC236}">
              <a16:creationId xmlns:a16="http://schemas.microsoft.com/office/drawing/2014/main" id="{00000000-0008-0000-0500-000006000000}"/>
            </a:ext>
          </a:extLst>
        </xdr:cNvPr>
        <xdr:cNvCxnSpPr/>
      </xdr:nvCxnSpPr>
      <xdr:spPr>
        <a:xfrm flipH="1">
          <a:off x="2024678" y="922020"/>
          <a:ext cx="3101340" cy="0"/>
        </a:xfrm>
        <a:prstGeom prst="line">
          <a:avLst/>
        </a:prstGeom>
        <a:ln>
          <a:solidFill>
            <a:schemeClr val="accent5">
              <a:lumMod val="20000"/>
              <a:lumOff val="8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594360</xdr:colOff>
      <xdr:row>0</xdr:row>
      <xdr:rowOff>144780</xdr:rowOff>
    </xdr:from>
    <xdr:to>
      <xdr:col>15</xdr:col>
      <xdr:colOff>0</xdr:colOff>
      <xdr:row>4</xdr:row>
      <xdr:rowOff>144780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7330440" y="144780"/>
          <a:ext cx="164592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accent5">
                  <a:lumMod val="20000"/>
                  <a:lumOff val="80000"/>
                </a:schemeClr>
              </a:solidFill>
              <a:latin typeface="Gadugi" panose="020B0502040204020203" pitchFamily="34" charset="0"/>
              <a:ea typeface="Gadugi" panose="020B0502040204020203" pitchFamily="34" charset="0"/>
            </a:rPr>
            <a:t>Total</a:t>
          </a:r>
          <a:r>
            <a:rPr lang="en-US" sz="1800" baseline="0">
              <a:solidFill>
                <a:schemeClr val="accent5">
                  <a:lumMod val="20000"/>
                  <a:lumOff val="80000"/>
                </a:schemeClr>
              </a:solidFill>
              <a:latin typeface="Gadugi" panose="020B0502040204020203" pitchFamily="34" charset="0"/>
              <a:ea typeface="Gadugi" panose="020B0502040204020203" pitchFamily="34" charset="0"/>
            </a:rPr>
            <a:t> Sales:</a:t>
          </a:r>
          <a:endParaRPr lang="en-US" sz="1800">
            <a:solidFill>
              <a:schemeClr val="accent5">
                <a:lumMod val="20000"/>
                <a:lumOff val="80000"/>
              </a:schemeClr>
            </a:solidFill>
            <a:latin typeface="Gadugi" panose="020B0502040204020203" pitchFamily="34" charset="0"/>
            <a:ea typeface="Gadugi" panose="020B0502040204020203" pitchFamily="34" charset="0"/>
          </a:endParaRPr>
        </a:p>
      </xdr:txBody>
    </xdr:sp>
    <xdr:clientData/>
  </xdr:twoCellAnchor>
  <xdr:twoCellAnchor>
    <xdr:from>
      <xdr:col>15</xdr:col>
      <xdr:colOff>0</xdr:colOff>
      <xdr:row>0</xdr:row>
      <xdr:rowOff>121920</xdr:rowOff>
    </xdr:from>
    <xdr:to>
      <xdr:col>15</xdr:col>
      <xdr:colOff>0</xdr:colOff>
      <xdr:row>5</xdr:row>
      <xdr:rowOff>121920</xdr:rowOff>
    </xdr:to>
    <xdr:cxnSp macro="">
      <xdr:nvCxnSpPr>
        <xdr:cNvPr id="15" name="Straight Connector 14">
          <a:extLst>
            <a:ext uri="{FF2B5EF4-FFF2-40B4-BE49-F238E27FC236}">
              <a16:creationId xmlns:a16="http://schemas.microsoft.com/office/drawing/2014/main" id="{00000000-0008-0000-0500-00000F000000}"/>
            </a:ext>
          </a:extLst>
        </xdr:cNvPr>
        <xdr:cNvCxnSpPr/>
      </xdr:nvCxnSpPr>
      <xdr:spPr>
        <a:xfrm>
          <a:off x="8473440" y="121920"/>
          <a:ext cx="0" cy="914400"/>
        </a:xfrm>
        <a:prstGeom prst="line">
          <a:avLst/>
        </a:prstGeom>
        <a:ln>
          <a:solidFill>
            <a:schemeClr val="accent5">
              <a:lumMod val="20000"/>
              <a:lumOff val="8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605116</xdr:colOff>
      <xdr:row>0</xdr:row>
      <xdr:rowOff>0</xdr:rowOff>
    </xdr:from>
    <xdr:to>
      <xdr:col>23</xdr:col>
      <xdr:colOff>593911</xdr:colOff>
      <xdr:row>4</xdr:row>
      <xdr:rowOff>0</xdr:rowOff>
    </xdr:to>
    <xdr:sp macro="" textlink="">
      <xdr:nvSpPr>
        <xdr:cNvPr id="16" name="TextBox 15">
          <a:extLst>
            <a:ext uri="{FF2B5EF4-FFF2-40B4-BE49-F238E27FC236}">
              <a16:creationId xmlns:a16="http://schemas.microsoft.com/office/drawing/2014/main" id="{00000000-0008-0000-0500-000010000000}"/>
            </a:ext>
          </a:extLst>
        </xdr:cNvPr>
        <xdr:cNvSpPr txBox="1"/>
      </xdr:nvSpPr>
      <xdr:spPr>
        <a:xfrm>
          <a:off x="12079940" y="0"/>
          <a:ext cx="1848971" cy="71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accent5">
                  <a:lumMod val="20000"/>
                  <a:lumOff val="80000"/>
                </a:schemeClr>
              </a:solidFill>
              <a:latin typeface="Gadugi" panose="020B0502040204020203" pitchFamily="34" charset="0"/>
              <a:ea typeface="Gadugi" panose="020B0502040204020203" pitchFamily="34" charset="0"/>
            </a:rPr>
            <a:t>Average</a:t>
          </a:r>
          <a:r>
            <a:rPr lang="en-US" sz="1800" baseline="0">
              <a:solidFill>
                <a:schemeClr val="accent5">
                  <a:lumMod val="20000"/>
                  <a:lumOff val="80000"/>
                </a:schemeClr>
              </a:solidFill>
              <a:latin typeface="Gadugi" panose="020B0502040204020203" pitchFamily="34" charset="0"/>
              <a:ea typeface="Gadugi" panose="020B0502040204020203" pitchFamily="34" charset="0"/>
            </a:rPr>
            <a:t> </a:t>
          </a:r>
        </a:p>
        <a:p>
          <a:pPr algn="ctr"/>
          <a:r>
            <a:rPr lang="en-US" sz="1800" baseline="0">
              <a:solidFill>
                <a:schemeClr val="accent5">
                  <a:lumMod val="20000"/>
                  <a:lumOff val="80000"/>
                </a:schemeClr>
              </a:solidFill>
              <a:latin typeface="Gadugi" panose="020B0502040204020203" pitchFamily="34" charset="0"/>
              <a:ea typeface="Gadugi" panose="020B0502040204020203" pitchFamily="34" charset="0"/>
            </a:rPr>
            <a:t>Order Quantity:</a:t>
          </a:r>
        </a:p>
        <a:p>
          <a:pPr algn="ctr"/>
          <a:endParaRPr lang="en-US" sz="1800">
            <a:solidFill>
              <a:schemeClr val="accent5">
                <a:lumMod val="20000"/>
                <a:lumOff val="80000"/>
              </a:schemeClr>
            </a:solidFill>
            <a:latin typeface="Gadugi" panose="020B0502040204020203" pitchFamily="34" charset="0"/>
            <a:ea typeface="Gadugi" panose="020B0502040204020203" pitchFamily="34" charset="0"/>
          </a:endParaRPr>
        </a:p>
      </xdr:txBody>
    </xdr:sp>
    <xdr:clientData/>
  </xdr:twoCellAnchor>
  <xdr:twoCellAnchor>
    <xdr:from>
      <xdr:col>18</xdr:col>
      <xdr:colOff>0</xdr:colOff>
      <xdr:row>0</xdr:row>
      <xdr:rowOff>0</xdr:rowOff>
    </xdr:from>
    <xdr:to>
      <xdr:col>21</xdr:col>
      <xdr:colOff>11206</xdr:colOff>
      <xdr:row>4</xdr:row>
      <xdr:rowOff>0</xdr:rowOff>
    </xdr:to>
    <xdr:sp macro="" textlink="">
      <xdr:nvSpPr>
        <xdr:cNvPr id="17" name="TextBox 16">
          <a:extLst>
            <a:ext uri="{FF2B5EF4-FFF2-40B4-BE49-F238E27FC236}">
              <a16:creationId xmlns:a16="http://schemas.microsoft.com/office/drawing/2014/main" id="{00000000-0008-0000-0500-000011000000}"/>
            </a:ext>
          </a:extLst>
        </xdr:cNvPr>
        <xdr:cNvSpPr txBox="1"/>
      </xdr:nvSpPr>
      <xdr:spPr>
        <a:xfrm>
          <a:off x="10317480" y="0"/>
          <a:ext cx="1840006"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solidFill>
                <a:schemeClr val="accent5">
                  <a:lumMod val="20000"/>
                  <a:lumOff val="80000"/>
                </a:schemeClr>
              </a:solidFill>
              <a:latin typeface="Gadugi" panose="020B0502040204020203" pitchFamily="34" charset="0"/>
              <a:ea typeface="Gadugi" panose="020B0502040204020203" pitchFamily="34" charset="0"/>
            </a:rPr>
            <a:t>Average </a:t>
          </a:r>
        </a:p>
        <a:p>
          <a:pPr algn="ctr"/>
          <a:r>
            <a:rPr lang="en-US" sz="1800" baseline="0">
              <a:solidFill>
                <a:schemeClr val="accent5">
                  <a:lumMod val="20000"/>
                  <a:lumOff val="80000"/>
                </a:schemeClr>
              </a:solidFill>
              <a:latin typeface="Gadugi" panose="020B0502040204020203" pitchFamily="34" charset="0"/>
              <a:ea typeface="Gadugi" panose="020B0502040204020203" pitchFamily="34" charset="0"/>
            </a:rPr>
            <a:t>Unit Price:</a:t>
          </a:r>
          <a:endParaRPr lang="en-US" sz="1800">
            <a:solidFill>
              <a:schemeClr val="accent5">
                <a:lumMod val="20000"/>
                <a:lumOff val="80000"/>
              </a:schemeClr>
            </a:solidFill>
            <a:latin typeface="Gadugi" panose="020B0502040204020203" pitchFamily="34" charset="0"/>
            <a:ea typeface="Gadugi" panose="020B0502040204020203" pitchFamily="34" charset="0"/>
          </a:endParaRPr>
        </a:p>
      </xdr:txBody>
    </xdr:sp>
    <xdr:clientData/>
  </xdr:twoCellAnchor>
  <xdr:twoCellAnchor>
    <xdr:from>
      <xdr:col>15</xdr:col>
      <xdr:colOff>15240</xdr:colOff>
      <xdr:row>0</xdr:row>
      <xdr:rowOff>0</xdr:rowOff>
    </xdr:from>
    <xdr:to>
      <xdr:col>18</xdr:col>
      <xdr:colOff>0</xdr:colOff>
      <xdr:row>4</xdr:row>
      <xdr:rowOff>0</xdr:rowOff>
    </xdr:to>
    <xdr:sp macro="" textlink="">
      <xdr:nvSpPr>
        <xdr:cNvPr id="18" name="TextBox 17">
          <a:extLst>
            <a:ext uri="{FF2B5EF4-FFF2-40B4-BE49-F238E27FC236}">
              <a16:creationId xmlns:a16="http://schemas.microsoft.com/office/drawing/2014/main" id="{00000000-0008-0000-0500-000012000000}"/>
            </a:ext>
          </a:extLst>
        </xdr:cNvPr>
        <xdr:cNvSpPr txBox="1"/>
      </xdr:nvSpPr>
      <xdr:spPr>
        <a:xfrm>
          <a:off x="8488680" y="0"/>
          <a:ext cx="182880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accent5">
                  <a:lumMod val="20000"/>
                  <a:lumOff val="80000"/>
                </a:schemeClr>
              </a:solidFill>
              <a:latin typeface="Gadugi" panose="020B0502040204020203" pitchFamily="34" charset="0"/>
              <a:ea typeface="Gadugi" panose="020B0502040204020203" pitchFamily="34" charset="0"/>
            </a:rPr>
            <a:t>Average</a:t>
          </a:r>
          <a:r>
            <a:rPr lang="en-US" sz="1800" baseline="0">
              <a:solidFill>
                <a:schemeClr val="accent5">
                  <a:lumMod val="20000"/>
                  <a:lumOff val="80000"/>
                </a:schemeClr>
              </a:solidFill>
              <a:latin typeface="Gadugi" panose="020B0502040204020203" pitchFamily="34" charset="0"/>
              <a:ea typeface="Gadugi" panose="020B0502040204020203" pitchFamily="34" charset="0"/>
            </a:rPr>
            <a:t> Monthly Sales:</a:t>
          </a:r>
        </a:p>
      </xdr:txBody>
    </xdr:sp>
    <xdr:clientData/>
  </xdr:twoCellAnchor>
  <xdr:twoCellAnchor>
    <xdr:from>
      <xdr:col>24</xdr:col>
      <xdr:colOff>0</xdr:colOff>
      <xdr:row>0</xdr:row>
      <xdr:rowOff>121920</xdr:rowOff>
    </xdr:from>
    <xdr:to>
      <xdr:col>27</xdr:col>
      <xdr:colOff>0</xdr:colOff>
      <xdr:row>4</xdr:row>
      <xdr:rowOff>121920</xdr:rowOff>
    </xdr:to>
    <xdr:sp macro="" textlink="">
      <xdr:nvSpPr>
        <xdr:cNvPr id="20" name="TextBox 19">
          <a:extLst>
            <a:ext uri="{FF2B5EF4-FFF2-40B4-BE49-F238E27FC236}">
              <a16:creationId xmlns:a16="http://schemas.microsoft.com/office/drawing/2014/main" id="{00000000-0008-0000-0500-000014000000}"/>
            </a:ext>
          </a:extLst>
        </xdr:cNvPr>
        <xdr:cNvSpPr txBox="1"/>
      </xdr:nvSpPr>
      <xdr:spPr>
        <a:xfrm>
          <a:off x="14523720" y="121920"/>
          <a:ext cx="182880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accent5">
                  <a:lumMod val="20000"/>
                  <a:lumOff val="80000"/>
                </a:schemeClr>
              </a:solidFill>
              <a:latin typeface="Gadugi" panose="020B0502040204020203" pitchFamily="34" charset="0"/>
              <a:ea typeface="Gadugi" panose="020B0502040204020203" pitchFamily="34" charset="0"/>
            </a:rPr>
            <a:t>Total</a:t>
          </a:r>
          <a:r>
            <a:rPr lang="en-US" sz="1800" baseline="0">
              <a:solidFill>
                <a:schemeClr val="accent5">
                  <a:lumMod val="20000"/>
                  <a:lumOff val="80000"/>
                </a:schemeClr>
              </a:solidFill>
              <a:latin typeface="Gadugi" panose="020B0502040204020203" pitchFamily="34" charset="0"/>
              <a:ea typeface="Gadugi" panose="020B0502040204020203" pitchFamily="34" charset="0"/>
            </a:rPr>
            <a:t> Orders:</a:t>
          </a:r>
          <a:endParaRPr lang="en-US" sz="1800">
            <a:solidFill>
              <a:schemeClr val="accent5">
                <a:lumMod val="20000"/>
                <a:lumOff val="80000"/>
              </a:schemeClr>
            </a:solidFill>
            <a:latin typeface="Gadugi" panose="020B0502040204020203" pitchFamily="34" charset="0"/>
            <a:ea typeface="Gadugi" panose="020B0502040204020203" pitchFamily="34" charset="0"/>
          </a:endParaRPr>
        </a:p>
      </xdr:txBody>
    </xdr:sp>
    <xdr:clientData/>
  </xdr:twoCellAnchor>
  <xdr:twoCellAnchor>
    <xdr:from>
      <xdr:col>17</xdr:col>
      <xdr:colOff>617220</xdr:colOff>
      <xdr:row>0</xdr:row>
      <xdr:rowOff>151055</xdr:rowOff>
    </xdr:from>
    <xdr:to>
      <xdr:col>17</xdr:col>
      <xdr:colOff>617220</xdr:colOff>
      <xdr:row>5</xdr:row>
      <xdr:rowOff>151055</xdr:rowOff>
    </xdr:to>
    <xdr:cxnSp macro="">
      <xdr:nvCxnSpPr>
        <xdr:cNvPr id="21" name="Straight Connector 20">
          <a:extLst>
            <a:ext uri="{FF2B5EF4-FFF2-40B4-BE49-F238E27FC236}">
              <a16:creationId xmlns:a16="http://schemas.microsoft.com/office/drawing/2014/main" id="{00000000-0008-0000-0500-000015000000}"/>
            </a:ext>
          </a:extLst>
        </xdr:cNvPr>
        <xdr:cNvCxnSpPr/>
      </xdr:nvCxnSpPr>
      <xdr:spPr>
        <a:xfrm>
          <a:off x="10309860" y="151055"/>
          <a:ext cx="0" cy="914400"/>
        </a:xfrm>
        <a:prstGeom prst="line">
          <a:avLst/>
        </a:prstGeom>
        <a:ln>
          <a:solidFill>
            <a:schemeClr val="accent5">
              <a:lumMod val="20000"/>
              <a:lumOff val="8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21</xdr:col>
      <xdr:colOff>11206</xdr:colOff>
      <xdr:row>0</xdr:row>
      <xdr:rowOff>144780</xdr:rowOff>
    </xdr:from>
    <xdr:to>
      <xdr:col>21</xdr:col>
      <xdr:colOff>11206</xdr:colOff>
      <xdr:row>5</xdr:row>
      <xdr:rowOff>144780</xdr:rowOff>
    </xdr:to>
    <xdr:cxnSp macro="">
      <xdr:nvCxnSpPr>
        <xdr:cNvPr id="22" name="Straight Connector 21">
          <a:extLst>
            <a:ext uri="{FF2B5EF4-FFF2-40B4-BE49-F238E27FC236}">
              <a16:creationId xmlns:a16="http://schemas.microsoft.com/office/drawing/2014/main" id="{00000000-0008-0000-0500-000016000000}"/>
            </a:ext>
          </a:extLst>
        </xdr:cNvPr>
        <xdr:cNvCxnSpPr/>
      </xdr:nvCxnSpPr>
      <xdr:spPr>
        <a:xfrm>
          <a:off x="12091147" y="144780"/>
          <a:ext cx="0" cy="896471"/>
        </a:xfrm>
        <a:prstGeom prst="line">
          <a:avLst/>
        </a:prstGeom>
        <a:ln>
          <a:solidFill>
            <a:schemeClr val="accent5">
              <a:lumMod val="20000"/>
              <a:lumOff val="8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24</xdr:col>
      <xdr:colOff>0</xdr:colOff>
      <xdr:row>1</xdr:row>
      <xdr:rowOff>0</xdr:rowOff>
    </xdr:from>
    <xdr:to>
      <xdr:col>24</xdr:col>
      <xdr:colOff>0</xdr:colOff>
      <xdr:row>6</xdr:row>
      <xdr:rowOff>0</xdr:rowOff>
    </xdr:to>
    <xdr:cxnSp macro="">
      <xdr:nvCxnSpPr>
        <xdr:cNvPr id="23" name="Straight Connector 22">
          <a:extLst>
            <a:ext uri="{FF2B5EF4-FFF2-40B4-BE49-F238E27FC236}">
              <a16:creationId xmlns:a16="http://schemas.microsoft.com/office/drawing/2014/main" id="{00000000-0008-0000-0500-000017000000}"/>
            </a:ext>
          </a:extLst>
        </xdr:cNvPr>
        <xdr:cNvCxnSpPr/>
      </xdr:nvCxnSpPr>
      <xdr:spPr>
        <a:xfrm>
          <a:off x="13940118" y="179294"/>
          <a:ext cx="0" cy="896471"/>
        </a:xfrm>
        <a:prstGeom prst="line">
          <a:avLst/>
        </a:prstGeom>
        <a:ln>
          <a:solidFill>
            <a:schemeClr val="accent5">
              <a:lumMod val="20000"/>
              <a:lumOff val="8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27</xdr:col>
      <xdr:colOff>0</xdr:colOff>
      <xdr:row>0</xdr:row>
      <xdr:rowOff>144780</xdr:rowOff>
    </xdr:from>
    <xdr:to>
      <xdr:col>27</xdr:col>
      <xdr:colOff>0</xdr:colOff>
      <xdr:row>5</xdr:row>
      <xdr:rowOff>144780</xdr:rowOff>
    </xdr:to>
    <xdr:cxnSp macro="">
      <xdr:nvCxnSpPr>
        <xdr:cNvPr id="24" name="Straight Connector 23">
          <a:extLst>
            <a:ext uri="{FF2B5EF4-FFF2-40B4-BE49-F238E27FC236}">
              <a16:creationId xmlns:a16="http://schemas.microsoft.com/office/drawing/2014/main" id="{00000000-0008-0000-0500-000018000000}"/>
            </a:ext>
          </a:extLst>
        </xdr:cNvPr>
        <xdr:cNvCxnSpPr/>
      </xdr:nvCxnSpPr>
      <xdr:spPr>
        <a:xfrm>
          <a:off x="15755471" y="144780"/>
          <a:ext cx="0" cy="896471"/>
        </a:xfrm>
        <a:prstGeom prst="line">
          <a:avLst/>
        </a:prstGeom>
        <a:ln>
          <a:solidFill>
            <a:schemeClr val="accent5">
              <a:lumMod val="20000"/>
              <a:lumOff val="8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0</xdr:colOff>
      <xdr:row>2</xdr:row>
      <xdr:rowOff>152849</xdr:rowOff>
    </xdr:from>
    <xdr:to>
      <xdr:col>15</xdr:col>
      <xdr:colOff>15240</xdr:colOff>
      <xdr:row>6</xdr:row>
      <xdr:rowOff>152849</xdr:rowOff>
    </xdr:to>
    <xdr:sp macro="" textlink="PivotTables!A5">
      <xdr:nvSpPr>
        <xdr:cNvPr id="25" name="TextBox 24">
          <a:extLst>
            <a:ext uri="{FF2B5EF4-FFF2-40B4-BE49-F238E27FC236}">
              <a16:creationId xmlns:a16="http://schemas.microsoft.com/office/drawing/2014/main" id="{00000000-0008-0000-0500-000019000000}"/>
            </a:ext>
          </a:extLst>
        </xdr:cNvPr>
        <xdr:cNvSpPr txBox="1"/>
      </xdr:nvSpPr>
      <xdr:spPr>
        <a:xfrm>
          <a:off x="7345680" y="518609"/>
          <a:ext cx="164592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D80137-960B-4B11-921F-36BC8EE10F06}" type="TxLink">
            <a:rPr lang="en-US" sz="1600" b="0" i="0" u="none" strike="noStrike">
              <a:solidFill>
                <a:schemeClr val="accent5">
                  <a:lumMod val="20000"/>
                  <a:lumOff val="80000"/>
                </a:schemeClr>
              </a:solidFill>
              <a:latin typeface="Gadugi" panose="020B0502040204020203" pitchFamily="34" charset="0"/>
              <a:ea typeface="Gadugi" panose="020B0502040204020203" pitchFamily="34" charset="0"/>
            </a:rPr>
            <a:pPr algn="ctr"/>
            <a:t> $3,468,269 </a:t>
          </a:fld>
          <a:endParaRPr lang="en-US" sz="2800">
            <a:solidFill>
              <a:schemeClr val="accent5">
                <a:lumMod val="20000"/>
                <a:lumOff val="80000"/>
              </a:schemeClr>
            </a:solidFill>
            <a:latin typeface="Gadugi" panose="020B0502040204020203" pitchFamily="34" charset="0"/>
            <a:ea typeface="Gadugi" panose="020B0502040204020203" pitchFamily="34" charset="0"/>
          </a:endParaRPr>
        </a:p>
      </xdr:txBody>
    </xdr:sp>
    <xdr:clientData/>
  </xdr:twoCellAnchor>
  <xdr:twoCellAnchor>
    <xdr:from>
      <xdr:col>21</xdr:col>
      <xdr:colOff>11206</xdr:colOff>
      <xdr:row>2</xdr:row>
      <xdr:rowOff>168986</xdr:rowOff>
    </xdr:from>
    <xdr:to>
      <xdr:col>23</xdr:col>
      <xdr:colOff>593911</xdr:colOff>
      <xdr:row>6</xdr:row>
      <xdr:rowOff>168986</xdr:rowOff>
    </xdr:to>
    <xdr:sp macro="" textlink="PivotTables!C5">
      <xdr:nvSpPr>
        <xdr:cNvPr id="26" name="TextBox 25">
          <a:extLst>
            <a:ext uri="{FF2B5EF4-FFF2-40B4-BE49-F238E27FC236}">
              <a16:creationId xmlns:a16="http://schemas.microsoft.com/office/drawing/2014/main" id="{00000000-0008-0000-0500-00001A000000}"/>
            </a:ext>
          </a:extLst>
        </xdr:cNvPr>
        <xdr:cNvSpPr txBox="1"/>
      </xdr:nvSpPr>
      <xdr:spPr>
        <a:xfrm>
          <a:off x="12660406" y="534746"/>
          <a:ext cx="1847625"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C1E0CE-1A5F-4562-9C24-B6B80C682011}" type="TxLink">
            <a:rPr lang="en-US" sz="1600" b="0" i="0" u="none" strike="noStrike">
              <a:solidFill>
                <a:schemeClr val="accent5">
                  <a:lumMod val="20000"/>
                  <a:lumOff val="80000"/>
                </a:schemeClr>
              </a:solidFill>
              <a:latin typeface="Gadugi" panose="020B0502040204020203" pitchFamily="34" charset="0"/>
              <a:ea typeface="Gadugi" panose="020B0502040204020203" pitchFamily="34" charset="0"/>
            </a:rPr>
            <a:pPr algn="ctr"/>
            <a:t>35</a:t>
          </a:fld>
          <a:endParaRPr lang="en-US" sz="4000">
            <a:solidFill>
              <a:schemeClr val="accent5">
                <a:lumMod val="20000"/>
                <a:lumOff val="80000"/>
              </a:schemeClr>
            </a:solidFill>
            <a:latin typeface="Gadugi" panose="020B0502040204020203" pitchFamily="34" charset="0"/>
            <a:ea typeface="Gadugi" panose="020B0502040204020203" pitchFamily="34" charset="0"/>
          </a:endParaRPr>
        </a:p>
      </xdr:txBody>
    </xdr:sp>
    <xdr:clientData/>
  </xdr:twoCellAnchor>
  <xdr:twoCellAnchor>
    <xdr:from>
      <xdr:col>15</xdr:col>
      <xdr:colOff>0</xdr:colOff>
      <xdr:row>2</xdr:row>
      <xdr:rowOff>152849</xdr:rowOff>
    </xdr:from>
    <xdr:to>
      <xdr:col>17</xdr:col>
      <xdr:colOff>609600</xdr:colOff>
      <xdr:row>6</xdr:row>
      <xdr:rowOff>152849</xdr:rowOff>
    </xdr:to>
    <xdr:sp macro="" textlink="PivotTables!B90">
      <xdr:nvSpPr>
        <xdr:cNvPr id="27" name="TextBox 26">
          <a:extLst>
            <a:ext uri="{FF2B5EF4-FFF2-40B4-BE49-F238E27FC236}">
              <a16:creationId xmlns:a16="http://schemas.microsoft.com/office/drawing/2014/main" id="{00000000-0008-0000-0500-00001B000000}"/>
            </a:ext>
          </a:extLst>
        </xdr:cNvPr>
        <xdr:cNvSpPr txBox="1"/>
      </xdr:nvSpPr>
      <xdr:spPr>
        <a:xfrm>
          <a:off x="8976360" y="518609"/>
          <a:ext cx="182880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31D0D9-EBBF-4C71-B660-79C2991C5EF0}" type="TxLink">
            <a:rPr lang="en-US" sz="1600" b="0" i="0" u="none" strike="noStrike">
              <a:solidFill>
                <a:schemeClr val="accent5">
                  <a:lumMod val="20000"/>
                  <a:lumOff val="80000"/>
                </a:schemeClr>
              </a:solidFill>
              <a:latin typeface="Gadugi" panose="020B0502040204020203" pitchFamily="34" charset="0"/>
              <a:ea typeface="Gadugi" panose="020B0502040204020203" pitchFamily="34" charset="0"/>
            </a:rPr>
            <a:pPr algn="ctr"/>
            <a:t> $3,525 </a:t>
          </a:fld>
          <a:endParaRPr lang="en-US" sz="4000">
            <a:solidFill>
              <a:schemeClr val="accent5">
                <a:lumMod val="20000"/>
                <a:lumOff val="80000"/>
              </a:schemeClr>
            </a:solidFill>
            <a:latin typeface="Gadugi" panose="020B0502040204020203" pitchFamily="34" charset="0"/>
            <a:ea typeface="Gadugi" panose="020B0502040204020203" pitchFamily="34" charset="0"/>
          </a:endParaRPr>
        </a:p>
      </xdr:txBody>
    </xdr:sp>
    <xdr:clientData/>
  </xdr:twoCellAnchor>
  <xdr:twoCellAnchor>
    <xdr:from>
      <xdr:col>18</xdr:col>
      <xdr:colOff>0</xdr:colOff>
      <xdr:row>2</xdr:row>
      <xdr:rowOff>168089</xdr:rowOff>
    </xdr:from>
    <xdr:to>
      <xdr:col>20</xdr:col>
      <xdr:colOff>605116</xdr:colOff>
      <xdr:row>6</xdr:row>
      <xdr:rowOff>168089</xdr:rowOff>
    </xdr:to>
    <xdr:sp macro="" textlink="PivotTables!B5">
      <xdr:nvSpPr>
        <xdr:cNvPr id="28" name="TextBox 27">
          <a:extLst>
            <a:ext uri="{FF2B5EF4-FFF2-40B4-BE49-F238E27FC236}">
              <a16:creationId xmlns:a16="http://schemas.microsoft.com/office/drawing/2014/main" id="{00000000-0008-0000-0500-00001C000000}"/>
            </a:ext>
          </a:extLst>
        </xdr:cNvPr>
        <xdr:cNvSpPr txBox="1"/>
      </xdr:nvSpPr>
      <xdr:spPr>
        <a:xfrm>
          <a:off x="10820400" y="533849"/>
          <a:ext cx="1824316"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AF1C95-A3E9-4260-AD76-4265655A264D}" type="TxLink">
            <a:rPr lang="en-US" sz="1600" b="0" i="0" u="none" strike="noStrike">
              <a:solidFill>
                <a:schemeClr val="accent5">
                  <a:lumMod val="20000"/>
                  <a:lumOff val="80000"/>
                </a:schemeClr>
              </a:solidFill>
              <a:latin typeface="Gadugi" panose="020B0502040204020203" pitchFamily="34" charset="0"/>
              <a:ea typeface="Gadugi" panose="020B0502040204020203" pitchFamily="34" charset="0"/>
            </a:rPr>
            <a:pPr algn="ctr"/>
            <a:t> $101.98 </a:t>
          </a:fld>
          <a:endParaRPr lang="en-US" sz="4000">
            <a:solidFill>
              <a:schemeClr val="accent5">
                <a:lumMod val="20000"/>
                <a:lumOff val="80000"/>
              </a:schemeClr>
            </a:solidFill>
            <a:latin typeface="Gadugi" panose="020B0502040204020203" pitchFamily="34" charset="0"/>
            <a:ea typeface="Gadugi" panose="020B0502040204020203" pitchFamily="34" charset="0"/>
          </a:endParaRPr>
        </a:p>
      </xdr:txBody>
    </xdr:sp>
    <xdr:clientData/>
  </xdr:twoCellAnchor>
  <xdr:twoCellAnchor>
    <xdr:from>
      <xdr:col>24</xdr:col>
      <xdr:colOff>0</xdr:colOff>
      <xdr:row>2</xdr:row>
      <xdr:rowOff>152849</xdr:rowOff>
    </xdr:from>
    <xdr:to>
      <xdr:col>27</xdr:col>
      <xdr:colOff>0</xdr:colOff>
      <xdr:row>6</xdr:row>
      <xdr:rowOff>152849</xdr:rowOff>
    </xdr:to>
    <xdr:sp macro="" textlink="PivotTables!D5">
      <xdr:nvSpPr>
        <xdr:cNvPr id="29" name="TextBox 28">
          <a:extLst>
            <a:ext uri="{FF2B5EF4-FFF2-40B4-BE49-F238E27FC236}">
              <a16:creationId xmlns:a16="http://schemas.microsoft.com/office/drawing/2014/main" id="{00000000-0008-0000-0500-00001D000000}"/>
            </a:ext>
          </a:extLst>
        </xdr:cNvPr>
        <xdr:cNvSpPr txBox="1"/>
      </xdr:nvSpPr>
      <xdr:spPr>
        <a:xfrm>
          <a:off x="14516100" y="518609"/>
          <a:ext cx="182880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E49F8F-606B-42B1-95AE-A7D01D3E2AF7}" type="TxLink">
            <a:rPr lang="en-US" sz="1600" b="0" i="0" u="none" strike="noStrike">
              <a:solidFill>
                <a:schemeClr val="accent5">
                  <a:lumMod val="20000"/>
                  <a:lumOff val="80000"/>
                </a:schemeClr>
              </a:solidFill>
              <a:latin typeface="Gadugi" panose="020B0502040204020203" pitchFamily="34" charset="0"/>
              <a:ea typeface="Gadugi" panose="020B0502040204020203" pitchFamily="34" charset="0"/>
            </a:rPr>
            <a:pPr algn="ctr"/>
            <a:t>984</a:t>
          </a:fld>
          <a:endParaRPr lang="en-US" sz="2400">
            <a:solidFill>
              <a:schemeClr val="accent5">
                <a:lumMod val="20000"/>
                <a:lumOff val="80000"/>
              </a:schemeClr>
            </a:solidFill>
            <a:latin typeface="Gadugi" panose="020B0502040204020203" pitchFamily="34" charset="0"/>
            <a:ea typeface="Gadugi" panose="020B0502040204020203" pitchFamily="34" charset="0"/>
          </a:endParaRPr>
        </a:p>
      </xdr:txBody>
    </xdr:sp>
    <xdr:clientData/>
  </xdr:twoCellAnchor>
  <xdr:twoCellAnchor>
    <xdr:from>
      <xdr:col>8</xdr:col>
      <xdr:colOff>445547</xdr:colOff>
      <xdr:row>12</xdr:row>
      <xdr:rowOff>15240</xdr:rowOff>
    </xdr:from>
    <xdr:to>
      <xdr:col>20</xdr:col>
      <xdr:colOff>171226</xdr:colOff>
      <xdr:row>26</xdr:row>
      <xdr:rowOff>15240</xdr:rowOff>
    </xdr:to>
    <xdr:graphicFrame macro="">
      <xdr:nvGraphicFramePr>
        <xdr:cNvPr id="30" name="Chart 29">
          <a:extLst>
            <a:ext uri="{FF2B5EF4-FFF2-40B4-BE49-F238E27FC236}">
              <a16:creationId xmlns:a16="http://schemas.microsoft.com/office/drawing/2014/main" id="{00000000-0008-0000-05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441960</xdr:colOff>
      <xdr:row>8</xdr:row>
      <xdr:rowOff>106680</xdr:rowOff>
    </xdr:from>
    <xdr:to>
      <xdr:col>20</xdr:col>
      <xdr:colOff>167640</xdr:colOff>
      <xdr:row>26</xdr:row>
      <xdr:rowOff>15240</xdr:rowOff>
    </xdr:to>
    <xdr:sp macro="" textlink="">
      <xdr:nvSpPr>
        <xdr:cNvPr id="31" name="Rectangle 30">
          <a:extLst>
            <a:ext uri="{FF2B5EF4-FFF2-40B4-BE49-F238E27FC236}">
              <a16:creationId xmlns:a16="http://schemas.microsoft.com/office/drawing/2014/main" id="{00000000-0008-0000-0500-00001F000000}"/>
            </a:ext>
          </a:extLst>
        </xdr:cNvPr>
        <xdr:cNvSpPr/>
      </xdr:nvSpPr>
      <xdr:spPr>
        <a:xfrm>
          <a:off x="5349240" y="1569720"/>
          <a:ext cx="6858000" cy="3200400"/>
        </a:xfrm>
        <a:prstGeom prst="rect">
          <a:avLst/>
        </a:prstGeom>
        <a:noFill/>
        <a:ln>
          <a:solidFill>
            <a:schemeClr val="accent5">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445546</xdr:colOff>
      <xdr:row>8</xdr:row>
      <xdr:rowOff>106680</xdr:rowOff>
    </xdr:from>
    <xdr:to>
      <xdr:col>12</xdr:col>
      <xdr:colOff>0</xdr:colOff>
      <xdr:row>12</xdr:row>
      <xdr:rowOff>15240</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5352826" y="1569720"/>
          <a:ext cx="1992854"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accent5">
                  <a:lumMod val="75000"/>
                </a:schemeClr>
              </a:solidFill>
              <a:latin typeface="Gadugi" panose="020B0502040204020203" pitchFamily="34" charset="0"/>
              <a:ea typeface="Gadugi" panose="020B0502040204020203" pitchFamily="34" charset="0"/>
            </a:rPr>
            <a:t>Sales</a:t>
          </a:r>
          <a:r>
            <a:rPr lang="en-US" sz="1800" baseline="0">
              <a:solidFill>
                <a:schemeClr val="accent5">
                  <a:lumMod val="75000"/>
                </a:schemeClr>
              </a:solidFill>
              <a:latin typeface="Gadugi" panose="020B0502040204020203" pitchFamily="34" charset="0"/>
              <a:ea typeface="Gadugi" panose="020B0502040204020203" pitchFamily="34" charset="0"/>
            </a:rPr>
            <a:t> Trend</a:t>
          </a:r>
        </a:p>
      </xdr:txBody>
    </xdr:sp>
    <xdr:clientData/>
  </xdr:twoCellAnchor>
  <xdr:twoCellAnchor>
    <xdr:from>
      <xdr:col>1</xdr:col>
      <xdr:colOff>15239</xdr:colOff>
      <xdr:row>30</xdr:row>
      <xdr:rowOff>161544</xdr:rowOff>
    </xdr:from>
    <xdr:to>
      <xdr:col>8</xdr:col>
      <xdr:colOff>280415</xdr:colOff>
      <xdr:row>44</xdr:row>
      <xdr:rowOff>161544</xdr:rowOff>
    </xdr:to>
    <xdr:graphicFrame macro="">
      <xdr:nvGraphicFramePr>
        <xdr:cNvPr id="33" name="Chart 32">
          <a:extLst>
            <a:ext uri="{FF2B5EF4-FFF2-40B4-BE49-F238E27FC236}">
              <a16:creationId xmlns:a16="http://schemas.microsoft.com/office/drawing/2014/main" id="{00000000-0008-0000-05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15238</xdr:colOff>
      <xdr:row>27</xdr:row>
      <xdr:rowOff>76200</xdr:rowOff>
    </xdr:from>
    <xdr:to>
      <xdr:col>5</xdr:col>
      <xdr:colOff>609599</xdr:colOff>
      <xdr:row>30</xdr:row>
      <xdr:rowOff>167640</xdr:rowOff>
    </xdr:to>
    <xdr:sp macro="" textlink="">
      <xdr:nvSpPr>
        <xdr:cNvPr id="35" name="TextBox 34">
          <a:extLst>
            <a:ext uri="{FF2B5EF4-FFF2-40B4-BE49-F238E27FC236}">
              <a16:creationId xmlns:a16="http://schemas.microsoft.com/office/drawing/2014/main" id="{00000000-0008-0000-0500-000023000000}"/>
            </a:ext>
          </a:extLst>
        </xdr:cNvPr>
        <xdr:cNvSpPr txBox="1"/>
      </xdr:nvSpPr>
      <xdr:spPr>
        <a:xfrm>
          <a:off x="624838" y="5013960"/>
          <a:ext cx="3063241"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solidFill>
                <a:schemeClr val="accent5">
                  <a:lumMod val="75000"/>
                </a:schemeClr>
              </a:solidFill>
              <a:latin typeface="Gadugi" panose="020B0502040204020203" pitchFamily="34" charset="0"/>
              <a:ea typeface="Gadugi" panose="020B0502040204020203" pitchFamily="34" charset="0"/>
            </a:rPr>
            <a:t>Product Performance</a:t>
          </a:r>
        </a:p>
      </xdr:txBody>
    </xdr:sp>
    <xdr:clientData/>
  </xdr:twoCellAnchor>
  <xdr:twoCellAnchor>
    <xdr:from>
      <xdr:col>1</xdr:col>
      <xdr:colOff>15239</xdr:colOff>
      <xdr:row>8</xdr:row>
      <xdr:rowOff>101600</xdr:rowOff>
    </xdr:from>
    <xdr:to>
      <xdr:col>8</xdr:col>
      <xdr:colOff>289559</xdr:colOff>
      <xdr:row>26</xdr:row>
      <xdr:rowOff>10160</xdr:rowOff>
    </xdr:to>
    <xdr:sp macro="" textlink="">
      <xdr:nvSpPr>
        <xdr:cNvPr id="37" name="Rectangle 36">
          <a:extLst>
            <a:ext uri="{FF2B5EF4-FFF2-40B4-BE49-F238E27FC236}">
              <a16:creationId xmlns:a16="http://schemas.microsoft.com/office/drawing/2014/main" id="{00000000-0008-0000-0500-000025000000}"/>
            </a:ext>
          </a:extLst>
        </xdr:cNvPr>
        <xdr:cNvSpPr/>
      </xdr:nvSpPr>
      <xdr:spPr>
        <a:xfrm>
          <a:off x="624839" y="1564640"/>
          <a:ext cx="4572000" cy="3200400"/>
        </a:xfrm>
        <a:prstGeom prst="rect">
          <a:avLst/>
        </a:prstGeom>
        <a:no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411480</xdr:colOff>
      <xdr:row>27</xdr:row>
      <xdr:rowOff>76200</xdr:rowOff>
    </xdr:from>
    <xdr:to>
      <xdr:col>11</xdr:col>
      <xdr:colOff>594360</xdr:colOff>
      <xdr:row>30</xdr:row>
      <xdr:rowOff>167640</xdr:rowOff>
    </xdr:to>
    <xdr:sp macro="" textlink="">
      <xdr:nvSpPr>
        <xdr:cNvPr id="41" name="TextBox 40">
          <a:extLst>
            <a:ext uri="{FF2B5EF4-FFF2-40B4-BE49-F238E27FC236}">
              <a16:creationId xmlns:a16="http://schemas.microsoft.com/office/drawing/2014/main" id="{00000000-0008-0000-0500-000029000000}"/>
            </a:ext>
          </a:extLst>
        </xdr:cNvPr>
        <xdr:cNvSpPr txBox="1"/>
      </xdr:nvSpPr>
      <xdr:spPr>
        <a:xfrm>
          <a:off x="5318760" y="5013960"/>
          <a:ext cx="201168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solidFill>
                <a:schemeClr val="accent5">
                  <a:lumMod val="75000"/>
                </a:schemeClr>
              </a:solidFill>
              <a:latin typeface="Gadugi" panose="020B0502040204020203" pitchFamily="34" charset="0"/>
              <a:ea typeface="Gadugi" panose="020B0502040204020203" pitchFamily="34" charset="0"/>
            </a:rPr>
            <a:t>Total Orders</a:t>
          </a:r>
        </a:p>
      </xdr:txBody>
    </xdr:sp>
    <xdr:clientData/>
  </xdr:twoCellAnchor>
  <xdr:twoCellAnchor>
    <xdr:from>
      <xdr:col>20</xdr:col>
      <xdr:colOff>335278</xdr:colOff>
      <xdr:row>27</xdr:row>
      <xdr:rowOff>71120</xdr:rowOff>
    </xdr:from>
    <xdr:to>
      <xdr:col>24</xdr:col>
      <xdr:colOff>92455</xdr:colOff>
      <xdr:row>30</xdr:row>
      <xdr:rowOff>159004</xdr:rowOff>
    </xdr:to>
    <xdr:sp macro="" textlink="">
      <xdr:nvSpPr>
        <xdr:cNvPr id="42" name="TextBox 41">
          <a:extLst>
            <a:ext uri="{FF2B5EF4-FFF2-40B4-BE49-F238E27FC236}">
              <a16:creationId xmlns:a16="http://schemas.microsoft.com/office/drawing/2014/main" id="{00000000-0008-0000-0500-00002A000000}"/>
            </a:ext>
          </a:extLst>
        </xdr:cNvPr>
        <xdr:cNvSpPr txBox="1"/>
      </xdr:nvSpPr>
      <xdr:spPr>
        <a:xfrm>
          <a:off x="12374878" y="5008880"/>
          <a:ext cx="2233677" cy="636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solidFill>
                <a:schemeClr val="accent5">
                  <a:lumMod val="75000"/>
                </a:schemeClr>
              </a:solidFill>
              <a:latin typeface="Gadugi" panose="020B0502040204020203" pitchFamily="34" charset="0"/>
              <a:ea typeface="Gadugi" panose="020B0502040204020203" pitchFamily="34" charset="0"/>
            </a:rPr>
            <a:t>Order Fulfillment</a:t>
          </a:r>
        </a:p>
        <a:p>
          <a:pPr algn="ctr"/>
          <a:endParaRPr lang="en-US" sz="1800" baseline="0">
            <a:solidFill>
              <a:schemeClr val="accent5">
                <a:lumMod val="75000"/>
              </a:schemeClr>
            </a:solidFill>
            <a:latin typeface="Gadugi" panose="020B0502040204020203" pitchFamily="34" charset="0"/>
            <a:ea typeface="Gadugi" panose="020B0502040204020203" pitchFamily="34" charset="0"/>
          </a:endParaRPr>
        </a:p>
      </xdr:txBody>
    </xdr:sp>
    <xdr:clientData/>
  </xdr:twoCellAnchor>
  <xdr:twoCellAnchor>
    <xdr:from>
      <xdr:col>8</xdr:col>
      <xdr:colOff>411480</xdr:colOff>
      <xdr:row>30</xdr:row>
      <xdr:rowOff>161544</xdr:rowOff>
    </xdr:from>
    <xdr:to>
      <xdr:col>20</xdr:col>
      <xdr:colOff>137160</xdr:colOff>
      <xdr:row>44</xdr:row>
      <xdr:rowOff>161544</xdr:rowOff>
    </xdr:to>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22859</xdr:colOff>
      <xdr:row>8</xdr:row>
      <xdr:rowOff>101600</xdr:rowOff>
    </xdr:from>
    <xdr:to>
      <xdr:col>4</xdr:col>
      <xdr:colOff>609599</xdr:colOff>
      <xdr:row>12</xdr:row>
      <xdr:rowOff>7620</xdr:rowOff>
    </xdr:to>
    <xdr:sp macro="" textlink="">
      <xdr:nvSpPr>
        <xdr:cNvPr id="44" name="TextBox 43">
          <a:extLst>
            <a:ext uri="{FF2B5EF4-FFF2-40B4-BE49-F238E27FC236}">
              <a16:creationId xmlns:a16="http://schemas.microsoft.com/office/drawing/2014/main" id="{00000000-0008-0000-0500-00002C000000}"/>
            </a:ext>
          </a:extLst>
        </xdr:cNvPr>
        <xdr:cNvSpPr txBox="1"/>
      </xdr:nvSpPr>
      <xdr:spPr>
        <a:xfrm>
          <a:off x="632459" y="1564640"/>
          <a:ext cx="2446020" cy="637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solidFill>
                <a:schemeClr val="accent5">
                  <a:lumMod val="75000"/>
                </a:schemeClr>
              </a:solidFill>
              <a:latin typeface="Gadugi" panose="020B0502040204020203" pitchFamily="34" charset="0"/>
              <a:ea typeface="Gadugi" panose="020B0502040204020203" pitchFamily="34" charset="0"/>
            </a:rPr>
            <a:t>Sales By Region</a:t>
          </a:r>
        </a:p>
      </xdr:txBody>
    </xdr:sp>
    <xdr:clientData/>
  </xdr:twoCellAnchor>
  <xdr:twoCellAnchor>
    <xdr:from>
      <xdr:col>1</xdr:col>
      <xdr:colOff>22859</xdr:colOff>
      <xdr:row>12</xdr:row>
      <xdr:rowOff>0</xdr:rowOff>
    </xdr:from>
    <xdr:to>
      <xdr:col>8</xdr:col>
      <xdr:colOff>280415</xdr:colOff>
      <xdr:row>26</xdr:row>
      <xdr:rowOff>0</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6DC70A30-AFFD-42C6-BACD-BEBA0B5C2C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32459" y="2194560"/>
              <a:ext cx="4555236" cy="25603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320038</xdr:colOff>
      <xdr:row>8</xdr:row>
      <xdr:rowOff>106680</xdr:rowOff>
    </xdr:from>
    <xdr:to>
      <xdr:col>24</xdr:col>
      <xdr:colOff>216945</xdr:colOff>
      <xdr:row>12</xdr:row>
      <xdr:rowOff>15240</xdr:rowOff>
    </xdr:to>
    <xdr:sp macro="" textlink="">
      <xdr:nvSpPr>
        <xdr:cNvPr id="46" name="TextBox 45">
          <a:extLst>
            <a:ext uri="{FF2B5EF4-FFF2-40B4-BE49-F238E27FC236}">
              <a16:creationId xmlns:a16="http://schemas.microsoft.com/office/drawing/2014/main" id="{00000000-0008-0000-0500-00002E000000}"/>
            </a:ext>
          </a:extLst>
        </xdr:cNvPr>
        <xdr:cNvSpPr txBox="1"/>
      </xdr:nvSpPr>
      <xdr:spPr>
        <a:xfrm>
          <a:off x="12359638" y="1569720"/>
          <a:ext cx="2373407"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solidFill>
                <a:schemeClr val="accent5">
                  <a:lumMod val="75000"/>
                </a:schemeClr>
              </a:solidFill>
              <a:latin typeface="Gadugi" panose="020B0502040204020203" pitchFamily="34" charset="0"/>
              <a:ea typeface="Gadugi" panose="020B0502040204020203" pitchFamily="34" charset="0"/>
            </a:rPr>
            <a:t>Customer Revenue</a:t>
          </a:r>
        </a:p>
      </xdr:txBody>
    </xdr:sp>
    <xdr:clientData/>
  </xdr:twoCellAnchor>
  <xdr:twoCellAnchor>
    <xdr:from>
      <xdr:col>20</xdr:col>
      <xdr:colOff>327659</xdr:colOff>
      <xdr:row>12</xdr:row>
      <xdr:rowOff>0</xdr:rowOff>
    </xdr:from>
    <xdr:to>
      <xdr:col>27</xdr:col>
      <xdr:colOff>585215</xdr:colOff>
      <xdr:row>26</xdr:row>
      <xdr:rowOff>0</xdr:rowOff>
    </xdr:to>
    <xdr:graphicFrame macro="">
      <xdr:nvGraphicFramePr>
        <xdr:cNvPr id="48" name="Chart 47">
          <a:extLst>
            <a:ext uri="{FF2B5EF4-FFF2-40B4-BE49-F238E27FC236}">
              <a16:creationId xmlns:a16="http://schemas.microsoft.com/office/drawing/2014/main" id="{00000000-0008-0000-05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320039</xdr:colOff>
      <xdr:row>30</xdr:row>
      <xdr:rowOff>167640</xdr:rowOff>
    </xdr:from>
    <xdr:to>
      <xdr:col>27</xdr:col>
      <xdr:colOff>577595</xdr:colOff>
      <xdr:row>44</xdr:row>
      <xdr:rowOff>167640</xdr:rowOff>
    </xdr:to>
    <xdr:graphicFrame macro="">
      <xdr:nvGraphicFramePr>
        <xdr:cNvPr id="50" name="Chart 49">
          <a:extLst>
            <a:ext uri="{FF2B5EF4-FFF2-40B4-BE49-F238E27FC236}">
              <a16:creationId xmlns:a16="http://schemas.microsoft.com/office/drawing/2014/main" id="{00000000-0008-0000-05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99060</xdr:colOff>
      <xdr:row>46</xdr:row>
      <xdr:rowOff>167640</xdr:rowOff>
    </xdr:from>
    <xdr:to>
      <xdr:col>17</xdr:col>
      <xdr:colOff>0</xdr:colOff>
      <xdr:row>54</xdr:row>
      <xdr:rowOff>76200</xdr:rowOff>
    </xdr:to>
    <mc:AlternateContent xmlns:mc="http://schemas.openxmlformats.org/markup-compatibility/2006" xmlns:tsle="http://schemas.microsoft.com/office/drawing/2012/timeslicer">
      <mc:Choice Requires="tsle">
        <xdr:graphicFrame macro="">
          <xdr:nvGraphicFramePr>
            <xdr:cNvPr id="51" name="Order Date">
              <a:extLst>
                <a:ext uri="{FF2B5EF4-FFF2-40B4-BE49-F238E27FC236}">
                  <a16:creationId xmlns:a16="http://schemas.microsoft.com/office/drawing/2014/main" id="{00000000-0008-0000-0500-000033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787140" y="8580120"/>
              <a:ext cx="640842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601980</xdr:colOff>
      <xdr:row>46</xdr:row>
      <xdr:rowOff>0</xdr:rowOff>
    </xdr:from>
    <xdr:to>
      <xdr:col>27</xdr:col>
      <xdr:colOff>579120</xdr:colOff>
      <xdr:row>55</xdr:row>
      <xdr:rowOff>0</xdr:rowOff>
    </xdr:to>
    <xdr:sp macro="" textlink="">
      <xdr:nvSpPr>
        <xdr:cNvPr id="52" name="Rectangle 51">
          <a:extLst>
            <a:ext uri="{FF2B5EF4-FFF2-40B4-BE49-F238E27FC236}">
              <a16:creationId xmlns:a16="http://schemas.microsoft.com/office/drawing/2014/main" id="{00000000-0008-0000-0500-000034000000}"/>
            </a:ext>
          </a:extLst>
        </xdr:cNvPr>
        <xdr:cNvSpPr/>
      </xdr:nvSpPr>
      <xdr:spPr>
        <a:xfrm>
          <a:off x="601980" y="8412480"/>
          <a:ext cx="16329660" cy="1645920"/>
        </a:xfrm>
        <a:prstGeom prst="rect">
          <a:avLst/>
        </a:prstGeom>
        <a:noFill/>
        <a:ln>
          <a:solidFill>
            <a:schemeClr val="accent5">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30480</xdr:colOff>
      <xdr:row>47</xdr:row>
      <xdr:rowOff>175260</xdr:rowOff>
    </xdr:from>
    <xdr:to>
      <xdr:col>5</xdr:col>
      <xdr:colOff>38100</xdr:colOff>
      <xdr:row>52</xdr:row>
      <xdr:rowOff>175260</xdr:rowOff>
    </xdr:to>
    <xdr:sp macro="" textlink="">
      <xdr:nvSpPr>
        <xdr:cNvPr id="53" name="TextBox 52">
          <a:extLst>
            <a:ext uri="{FF2B5EF4-FFF2-40B4-BE49-F238E27FC236}">
              <a16:creationId xmlns:a16="http://schemas.microsoft.com/office/drawing/2014/main" id="{00000000-0008-0000-0500-000035000000}"/>
            </a:ext>
          </a:extLst>
        </xdr:cNvPr>
        <xdr:cNvSpPr txBox="1"/>
      </xdr:nvSpPr>
      <xdr:spPr>
        <a:xfrm>
          <a:off x="1280160" y="8770620"/>
          <a:ext cx="183642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solidFill>
                <a:schemeClr val="accent5">
                  <a:lumMod val="75000"/>
                </a:schemeClr>
              </a:solidFill>
              <a:latin typeface="Gadugi" panose="020B0502040204020203" pitchFamily="34" charset="0"/>
              <a:ea typeface="Gadugi" panose="020B0502040204020203" pitchFamily="34" charset="0"/>
            </a:rPr>
            <a:t>Dashboard Filters</a:t>
          </a:r>
        </a:p>
      </xdr:txBody>
    </xdr:sp>
    <xdr:clientData/>
  </xdr:twoCellAnchor>
  <xdr:twoCellAnchor editAs="oneCell">
    <xdr:from>
      <xdr:col>17</xdr:col>
      <xdr:colOff>45720</xdr:colOff>
      <xdr:row>46</xdr:row>
      <xdr:rowOff>167640</xdr:rowOff>
    </xdr:from>
    <xdr:to>
      <xdr:col>23</xdr:col>
      <xdr:colOff>396240</xdr:colOff>
      <xdr:row>54</xdr:row>
      <xdr:rowOff>76200</xdr:rowOff>
    </xdr:to>
    <mc:AlternateContent xmlns:mc="http://schemas.openxmlformats.org/markup-compatibility/2006" xmlns:a14="http://schemas.microsoft.com/office/drawing/2010/main">
      <mc:Choice Requires="a14">
        <xdr:graphicFrame macro="">
          <xdr:nvGraphicFramePr>
            <xdr:cNvPr id="54" name="Product Line">
              <a:extLst>
                <a:ext uri="{FF2B5EF4-FFF2-40B4-BE49-F238E27FC236}">
                  <a16:creationId xmlns:a16="http://schemas.microsoft.com/office/drawing/2014/main" id="{00000000-0008-0000-0500-000036000000}"/>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10241280" y="8580120"/>
              <a:ext cx="406908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456154</xdr:colOff>
      <xdr:row>46</xdr:row>
      <xdr:rowOff>167640</xdr:rowOff>
    </xdr:from>
    <xdr:to>
      <xdr:col>27</xdr:col>
      <xdr:colOff>509494</xdr:colOff>
      <xdr:row>54</xdr:row>
      <xdr:rowOff>83820</xdr:rowOff>
    </xdr:to>
    <mc:AlternateContent xmlns:mc="http://schemas.openxmlformats.org/markup-compatibility/2006" xmlns:a14="http://schemas.microsoft.com/office/drawing/2010/main">
      <mc:Choice Requires="a14">
        <xdr:graphicFrame macro="">
          <xdr:nvGraphicFramePr>
            <xdr:cNvPr id="55" name="Territory">
              <a:extLst>
                <a:ext uri="{FF2B5EF4-FFF2-40B4-BE49-F238E27FC236}">
                  <a16:creationId xmlns:a16="http://schemas.microsoft.com/office/drawing/2014/main" id="{00000000-0008-0000-0500-000037000000}"/>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14370274" y="8580120"/>
              <a:ext cx="248412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320039</xdr:colOff>
      <xdr:row>8</xdr:row>
      <xdr:rowOff>101600</xdr:rowOff>
    </xdr:from>
    <xdr:to>
      <xdr:col>27</xdr:col>
      <xdr:colOff>579119</xdr:colOff>
      <xdr:row>26</xdr:row>
      <xdr:rowOff>10160</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12359639" y="1564640"/>
          <a:ext cx="4572000" cy="3200400"/>
        </a:xfrm>
        <a:prstGeom prst="rect">
          <a:avLst/>
        </a:prstGeom>
        <a:no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15239</xdr:colOff>
      <xdr:row>27</xdr:row>
      <xdr:rowOff>71120</xdr:rowOff>
    </xdr:from>
    <xdr:to>
      <xdr:col>8</xdr:col>
      <xdr:colOff>289559</xdr:colOff>
      <xdr:row>44</xdr:row>
      <xdr:rowOff>162560</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624839" y="5008880"/>
          <a:ext cx="4572000" cy="3200400"/>
        </a:xfrm>
        <a:prstGeom prst="rect">
          <a:avLst/>
        </a:prstGeom>
        <a:no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411480</xdr:colOff>
      <xdr:row>27</xdr:row>
      <xdr:rowOff>76200</xdr:rowOff>
    </xdr:from>
    <xdr:to>
      <xdr:col>20</xdr:col>
      <xdr:colOff>137160</xdr:colOff>
      <xdr:row>44</xdr:row>
      <xdr:rowOff>167640</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5318760" y="5013960"/>
          <a:ext cx="6858000" cy="3200400"/>
        </a:xfrm>
        <a:prstGeom prst="rect">
          <a:avLst/>
        </a:prstGeom>
        <a:noFill/>
        <a:ln>
          <a:solidFill>
            <a:schemeClr val="accent5">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335279</xdr:colOff>
      <xdr:row>27</xdr:row>
      <xdr:rowOff>71120</xdr:rowOff>
    </xdr:from>
    <xdr:to>
      <xdr:col>27</xdr:col>
      <xdr:colOff>594359</xdr:colOff>
      <xdr:row>44</xdr:row>
      <xdr:rowOff>162560</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12374879" y="5008880"/>
          <a:ext cx="4572000" cy="3200400"/>
        </a:xfrm>
        <a:prstGeom prst="rect">
          <a:avLst/>
        </a:prstGeom>
        <a:no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0.24904</cdr:x>
      <cdr:y>0.35458</cdr:y>
    </cdr:from>
    <cdr:to>
      <cdr:x>0.75074</cdr:x>
      <cdr:y>0.64143</cdr:y>
    </cdr:to>
    <cdr:sp macro="" textlink="PivotTables!$B$41">
      <cdr:nvSpPr>
        <cdr:cNvPr id="2" name="TextBox 1">
          <a:extLst xmlns:a="http://schemas.openxmlformats.org/drawingml/2006/main">
            <a:ext uri="{FF2B5EF4-FFF2-40B4-BE49-F238E27FC236}">
              <a16:creationId xmlns:a16="http://schemas.microsoft.com/office/drawing/2014/main" id="{BEAB3F22-4F28-BFF4-E49F-170C1812241F}"/>
            </a:ext>
          </a:extLst>
        </cdr:cNvPr>
        <cdr:cNvSpPr txBox="1"/>
      </cdr:nvSpPr>
      <cdr:spPr>
        <a:xfrm xmlns:a="http://schemas.openxmlformats.org/drawingml/2006/main">
          <a:off x="1229330" y="904240"/>
          <a:ext cx="2476500" cy="73152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67FED350-ECC6-456D-9440-850263C195C7}" type="TxLink">
            <a:rPr lang="en-US" sz="2000" b="0" i="0" u="none" strike="noStrike">
              <a:solidFill>
                <a:schemeClr val="accent5">
                  <a:lumMod val="75000"/>
                </a:schemeClr>
              </a:solidFill>
              <a:latin typeface="Gadugi" panose="020B0502040204020203" pitchFamily="34" charset="0"/>
              <a:ea typeface="Gadugi" panose="020B0502040204020203" pitchFamily="34" charset="0"/>
            </a:rPr>
            <a:pPr algn="ctr"/>
            <a:t>98.40%</a:t>
          </a:fld>
          <a:endParaRPr lang="en-US" sz="2000">
            <a:solidFill>
              <a:schemeClr val="accent5">
                <a:lumMod val="75000"/>
              </a:schemeClr>
            </a:solidFill>
            <a:latin typeface="Gadugi" panose="020B0502040204020203" pitchFamily="34" charset="0"/>
            <a:ea typeface="Gadugi" panose="020B0502040204020203"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Rivera" refreshedDate="45506.714400925928" createdVersion="8" refreshedVersion="8" minRefreshableVersion="3" recordCount="2823" xr:uid="{7E81D58B-D16A-4063-B0EE-8480A349BFA5}">
  <cacheSource type="worksheet">
    <worksheetSource name="ToySales"/>
  </cacheSource>
  <cacheFields count="22">
    <cacheField name="Order Number" numFmtId="0">
      <sharedItems containsSemiMixedTypes="0" containsString="0" containsNumber="1" containsInteger="1" minValue="10100" maxValue="10425"/>
    </cacheField>
    <cacheField name="Quantity Ordered" numFmtId="0">
      <sharedItems containsSemiMixedTypes="0" containsString="0" containsNumber="1" containsInteger="1" minValue="6" maxValue="97"/>
    </cacheField>
    <cacheField name="Price Each" numFmtId="44">
      <sharedItems containsSemiMixedTypes="0" containsString="0" containsNumber="1" minValue="26.88" maxValue="252.86999999999998"/>
    </cacheField>
    <cacheField name="Order Line Number" numFmtId="44">
      <sharedItems containsSemiMixedTypes="0" containsString="0" containsNumber="1" containsInteger="1" minValue="1" maxValue="18"/>
    </cacheField>
    <cacheField name="Sales" numFmtId="0">
      <sharedItems containsSemiMixedTypes="0" containsString="0" containsNumber="1" minValue="482.13" maxValue="14082.8"/>
    </cacheField>
    <cacheField name="Order Date" numFmtId="14">
      <sharedItems containsSemiMixedTypes="0" containsNonDate="0" containsDate="1" containsString="0" minDate="2003-01-06T00:00:00" maxDate="2005-06-01T00:00:00" count="252">
        <d v="2003-10-17T00:00:00"/>
        <d v="2004-10-22T00:00:00"/>
        <d v="2003-11-26T00:00:00"/>
        <d v="2004-11-24T00:00:00"/>
        <d v="2003-04-21T00:00:00"/>
        <d v="2003-09-11T00:00:00"/>
        <d v="2003-11-04T00:00:00"/>
        <d v="2005-01-20T00:00:00"/>
        <d v="2005-03-09T00:00:00"/>
        <d v="2003-11-05T00:00:00"/>
        <d v="2003-02-17T00:00:00"/>
        <d v="2003-11-21T00:00:00"/>
        <d v="2004-07-02T00:00:00"/>
        <d v="2005-05-09T00:00:00"/>
        <d v="2004-11-29T00:00:00"/>
        <d v="2003-04-29T00:00:00"/>
        <d v="2004-02-20T00:00:00"/>
        <d v="2003-05-21T00:00:00"/>
        <d v="2003-09-25T00:00:00"/>
        <d v="2003-11-06T00:00:00"/>
        <d v="2005-02-02T00:00:00"/>
        <d v="2004-11-12T00:00:00"/>
        <d v="2004-12-03T00:00:00"/>
        <d v="2003-06-16T00:00:00"/>
        <d v="2004-09-07T00:00:00"/>
        <d v="2003-11-12T00:00:00"/>
        <d v="2003-11-18T00:00:00"/>
        <d v="2004-09-03T00:00:00"/>
        <d v="2003-10-23T00:00:00"/>
        <d v="2004-09-08T00:00:00"/>
        <d v="2005-03-03T00:00:00"/>
        <d v="2004-07-21T00:00:00"/>
        <d v="2004-02-18T00:00:00"/>
        <d v="2005-05-30T00:00:00"/>
        <d v="2005-01-10T00:00:00"/>
        <d v="2004-11-22T00:00:00"/>
        <d v="2003-04-11T00:00:00"/>
        <d v="2003-08-13T00:00:00"/>
        <d v="2004-02-12T00:00:00"/>
        <d v="2004-09-16T00:00:00"/>
        <d v="2003-08-01T00:00:00"/>
        <d v="2005-02-08T00:00:00"/>
        <d v="2003-10-02T00:00:00"/>
        <d v="2004-05-05T00:00:00"/>
        <d v="2005-01-06T00:00:00"/>
        <d v="2004-03-10T00:00:00"/>
        <d v="2004-05-08T00:00:00"/>
        <d v="2003-12-05T00:00:00"/>
        <d v="2003-11-13T00:00:00"/>
        <d v="2004-10-14T00:00:00"/>
        <d v="2003-04-04T00:00:00"/>
        <d v="2003-10-20T00:00:00"/>
        <d v="2004-11-21T00:00:00"/>
        <d v="2004-03-15T00:00:00"/>
        <d v="2004-02-19T00:00:00"/>
        <d v="2004-02-26T00:00:00"/>
        <d v="2003-09-05T00:00:00"/>
        <d v="2003-10-10T00:00:00"/>
        <d v="2005-02-17T00:00:00"/>
        <d v="2005-02-23T00:00:00"/>
        <d v="2003-10-18T00:00:00"/>
        <d v="2003-10-04T00:00:00"/>
        <d v="2004-11-05T00:00:00"/>
        <d v="2003-01-09T00:00:00"/>
        <d v="2004-02-22T00:00:00"/>
        <d v="2004-08-30T00:00:00"/>
        <d v="2003-10-21T00:00:00"/>
        <d v="2005-03-10T00:00:00"/>
        <d v="2003-10-06T00:00:00"/>
        <d v="2004-09-30T00:00:00"/>
        <d v="2005-02-09T00:00:00"/>
        <d v="2003-02-11T00:00:00"/>
        <d v="2004-04-09T00:00:00"/>
        <d v="2005-04-15T00:00:00"/>
        <d v="2004-11-10T00:00:00"/>
        <d v="2004-07-20T00:00:00"/>
        <d v="2004-08-19T00:00:00"/>
        <d v="2004-11-02T00:00:00"/>
        <d v="2003-12-09T00:00:00"/>
        <d v="2004-04-26T00:00:00"/>
        <d v="2004-06-08T00:00:00"/>
        <d v="2003-11-20T00:00:00"/>
        <d v="2004-10-16T00:00:00"/>
        <d v="2003-11-11T00:00:00"/>
        <d v="2004-02-21T00:00:00"/>
        <d v="2004-06-01T00:00:00"/>
        <d v="2005-04-08T00:00:00"/>
        <d v="2003-11-14T00:00:00"/>
        <d v="2004-01-22T00:00:00"/>
        <d v="2003-06-12T00:00:00"/>
        <d v="2003-03-24T00:00:00"/>
        <d v="2004-11-03T00:00:00"/>
        <d v="2004-11-19T00:00:00"/>
        <d v="2004-11-09T00:00:00"/>
        <d v="2003-11-25T00:00:00"/>
        <d v="2004-01-02T00:00:00"/>
        <d v="2004-03-02T00:00:00"/>
        <d v="2004-03-19T00:00:00"/>
        <d v="2003-11-07T00:00:00"/>
        <d v="2003-05-28T00:00:00"/>
        <d v="2004-11-01T00:00:00"/>
        <d v="2004-01-26T00:00:00"/>
        <d v="2003-01-31T00:00:00"/>
        <d v="2003-09-28T00:00:00"/>
        <d v="2003-12-02T00:00:00"/>
        <d v="2004-01-16T00:00:00"/>
        <d v="2004-08-09T00:00:00"/>
        <d v="2004-12-02T00:00:00"/>
        <d v="2004-12-07T00:00:00"/>
        <d v="2004-12-10T00:00:00"/>
        <d v="2005-02-10T00:00:00"/>
        <d v="2005-02-16T00:00:00"/>
        <d v="2005-02-22T00:00:00"/>
        <d v="2005-03-15T00:00:00"/>
        <d v="2005-05-03T00:00:00"/>
        <d v="2004-11-04T00:00:00"/>
        <d v="2005-05-05T00:00:00"/>
        <d v="2004-06-28T00:00:00"/>
        <d v="2003-09-03T00:00:00"/>
        <d v="2004-12-04T00:00:00"/>
        <d v="2004-06-30T00:00:00"/>
        <d v="2004-09-10T00:00:00"/>
        <d v="2005-05-06T00:00:00"/>
        <d v="2004-03-20T00:00:00"/>
        <d v="2005-05-31T00:00:00"/>
        <d v="2003-06-27T00:00:00"/>
        <d v="2003-11-19T00:00:00"/>
        <d v="2005-05-13T00:00:00"/>
        <d v="2003-10-08T00:00:00"/>
        <d v="2004-06-24T00:00:00"/>
        <d v="2005-03-01T00:00:00"/>
        <d v="2003-06-06T00:00:00"/>
        <d v="2003-12-03T00:00:00"/>
        <d v="2004-04-29T00:00:00"/>
        <d v="2003-03-03T00:00:00"/>
        <d v="2004-11-16T00:00:00"/>
        <d v="2003-11-27T00:00:00"/>
        <d v="2004-05-07T00:00:00"/>
        <d v="2004-11-15T00:00:00"/>
        <d v="2003-02-24T00:00:00"/>
        <d v="2003-03-18T00:00:00"/>
        <d v="2004-11-17T00:00:00"/>
        <d v="2003-05-08T00:00:00"/>
        <d v="2004-11-25T00:00:00"/>
        <d v="2004-09-15T00:00:00"/>
        <d v="2004-10-13T00:00:00"/>
        <d v="2004-08-27T00:00:00"/>
        <d v="2003-10-11T00:00:00"/>
        <d v="2004-01-09T00:00:00"/>
        <d v="2004-04-20T00:00:00"/>
        <d v="2003-05-20T00:00:00"/>
        <d v="2004-09-27T00:00:00"/>
        <d v="2005-02-03T00:00:00"/>
        <d v="2004-07-23T00:00:00"/>
        <d v="2004-10-15T00:00:00"/>
        <d v="2003-08-10T00:00:00"/>
        <d v="2005-01-07T00:00:00"/>
        <d v="2003-07-02T00:00:00"/>
        <d v="2003-08-08T00:00:00"/>
        <d v="2004-03-11T00:00:00"/>
        <d v="2004-08-20T00:00:00"/>
        <d v="2004-10-21T00:00:00"/>
        <d v="2005-01-19T00:00:00"/>
        <d v="2005-01-23T00:00:00"/>
        <d v="2005-03-04T00:00:00"/>
        <d v="2005-03-23T00:00:00"/>
        <d v="2005-02-28T00:00:00"/>
        <d v="2003-03-26T00:00:00"/>
        <d v="2005-05-29T00:00:00"/>
        <d v="2004-11-18T00:00:00"/>
        <d v="2003-12-01T00:00:00"/>
        <d v="2003-03-25T00:00:00"/>
        <d v="2003-03-10T00:00:00"/>
        <d v="2004-04-03T00:00:00"/>
        <d v="2003-06-03T00:00:00"/>
        <d v="2004-07-07T00:00:00"/>
        <d v="2004-12-01T00:00:00"/>
        <d v="2004-10-29T00:00:00"/>
        <d v="2003-01-06T00:00:00"/>
        <d v="2004-08-02T00:00:00"/>
        <d v="2004-04-13T00:00:00"/>
        <d v="2004-01-12T00:00:00"/>
        <d v="2003-10-05T00:00:00"/>
        <d v="2004-08-21T00:00:00"/>
        <d v="2003-09-21T00:00:00"/>
        <d v="2004-04-12T00:00:00"/>
        <d v="2005-01-31T00:00:00"/>
        <d v="2004-06-17T00:00:00"/>
        <d v="2005-05-01T00:00:00"/>
        <d v="2004-01-15T00:00:00"/>
        <d v="2004-05-26T00:00:00"/>
        <d v="2005-04-07T00:00:00"/>
        <d v="2003-04-01T00:00:00"/>
        <d v="2004-11-20T00:00:00"/>
        <d v="2004-08-28T00:00:00"/>
        <d v="2004-12-09T00:00:00"/>
        <d v="2005-03-17T00:00:00"/>
        <d v="2003-07-01T00:00:00"/>
        <d v="2004-07-06T00:00:00"/>
        <d v="2004-04-02T00:00:00"/>
        <d v="2005-05-10T00:00:00"/>
        <d v="2003-07-10T00:00:00"/>
        <d v="2004-12-15T00:00:00"/>
        <d v="2003-05-07T00:00:00"/>
        <d v="2005-03-30T00:00:00"/>
        <d v="2003-04-28T00:00:00"/>
        <d v="2005-05-17T00:00:00"/>
        <d v="2004-07-16T00:00:00"/>
        <d v="2004-10-06T00:00:00"/>
        <d v="2003-04-16T00:00:00"/>
        <d v="2004-02-10T00:00:00"/>
        <d v="2003-09-12T00:00:00"/>
        <d v="2004-08-06T00:00:00"/>
        <d v="2004-07-19T00:00:00"/>
        <d v="2004-12-17T00:00:00"/>
        <d v="2003-07-16T00:00:00"/>
        <d v="2003-09-19T00:00:00"/>
        <d v="2003-10-22T00:00:00"/>
        <d v="2004-08-04T00:00:00"/>
        <d v="2005-03-02T00:00:00"/>
        <d v="2004-02-04T00:00:00"/>
        <d v="2004-06-15T00:00:00"/>
        <d v="2004-09-01T00:00:00"/>
        <d v="2004-05-04T00:00:00"/>
        <d v="2003-07-24T00:00:00"/>
        <d v="2003-10-28T00:00:00"/>
        <d v="2005-01-05T00:00:00"/>
        <d v="2004-05-18T00:00:00"/>
        <d v="2005-04-03T00:00:00"/>
        <d v="2004-03-29T00:00:00"/>
        <d v="2005-04-01T00:00:00"/>
        <d v="2005-04-22T00:00:00"/>
        <d v="2004-05-11T00:00:00"/>
        <d v="2004-06-14T00:00:00"/>
        <d v="2005-01-26T00:00:00"/>
        <d v="2004-11-23T00:00:00"/>
        <d v="2005-04-23T00:00:00"/>
        <d v="2003-01-29T00:00:00"/>
        <d v="2005-01-12T00:00:00"/>
        <d v="2003-08-25T00:00:00"/>
        <d v="2005-04-14T00:00:00"/>
        <d v="2004-06-04T00:00:00"/>
        <d v="2004-08-17T00:00:00"/>
        <d v="2004-09-09T00:00:00"/>
        <d v="2003-07-04T00:00:00"/>
        <d v="2003-11-08T00:00:00"/>
        <d v="2005-03-28T00:00:00"/>
        <d v="2004-04-05T00:00:00"/>
        <d v="2003-01-10T00:00:00"/>
        <d v="2004-10-11T00:00:00"/>
        <d v="2004-02-02T00:00:00"/>
        <d v="2004-01-29T00:00:00"/>
      </sharedItems>
      <fieldGroup par="19"/>
    </cacheField>
    <cacheField name="Status" numFmtId="0">
      <sharedItems count="6">
        <s v="Shipped"/>
        <s v="Disputed"/>
        <s v="Cancelled"/>
        <s v="In Process"/>
        <s v="Resolved"/>
        <s v="On Hold"/>
      </sharedItems>
      <fieldGroup par="20"/>
    </cacheField>
    <cacheField name="Qtr" numFmtId="0">
      <sharedItems containsSemiMixedTypes="0" containsString="0" containsNumber="1" containsInteger="1" minValue="1" maxValue="4"/>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03" maxValue="2005"/>
    </cacheField>
    <cacheField name="MSRP" numFmtId="44">
      <sharedItems containsSemiMixedTypes="0" containsString="0" containsNumber="1" containsInteger="1" minValue="33" maxValue="214"/>
    </cacheField>
    <cacheField name="Product Line" numFmtId="0">
      <sharedItems count="7">
        <s v="Classic Cars"/>
        <s v="Ships"/>
        <s v="Trains"/>
        <s v="Trucks and Buses"/>
        <s v="Vintage Cars"/>
        <s v="Motorcycles"/>
        <s v="Planes"/>
      </sharedItems>
    </cacheField>
    <cacheField name="Product Code" numFmtId="0">
      <sharedItems count="109">
        <s v="S18_1129"/>
        <s v="S18_1589"/>
        <s v="S18_1984"/>
        <s v="S18_2870"/>
        <s v="S18_3685"/>
        <s v="S18_4933"/>
        <s v="S24_1046"/>
        <s v="S24_1628"/>
        <s v="S24_2766"/>
        <s v="S24_2887"/>
        <s v="S24_3191"/>
        <s v="S24_3432"/>
        <s v="S12_1108"/>
        <s v="S12_3148"/>
        <s v="S12_3891"/>
        <s v="S18_2238"/>
        <s v="S18_4027"/>
        <s v="S24_1444"/>
        <s v="S24_2840"/>
        <s v="S24_4048"/>
        <s v="S700_1938"/>
        <s v="S18_3259"/>
        <s v="S32_3207"/>
        <s v="S50_1514"/>
        <s v="S12_4473"/>
        <s v="S50_1392"/>
        <s v="S18_3140"/>
        <s v="S10_4757"/>
        <s v="S24_2000"/>
        <s v="S32_1374"/>
        <s v="S72_1253"/>
        <s v="S24_4278"/>
        <s v="S700_1691"/>
        <s v="S700_2466"/>
        <s v="S700_2834"/>
        <s v="S700_3505"/>
        <s v="S18_3029"/>
        <s v="S24_2011"/>
        <s v="S700_1138"/>
        <s v="S700_2047"/>
        <s v="S700_2610"/>
        <s v="S700_3962"/>
        <s v="S72_3212"/>
        <s v="S18_3856"/>
        <s v="S18_4522"/>
        <s v="S18_3232"/>
        <s v="S12_1099"/>
        <s v="S12_3990"/>
        <s v="S18_3278"/>
        <s v="S18_3482"/>
        <s v="S18_4721"/>
        <s v="S24_3371"/>
        <s v="S24_4620"/>
        <s v="S10_4962"/>
        <s v="S10_1949"/>
        <s v="S12_2823"/>
        <s v="S18_3782"/>
        <s v="S24_2360"/>
        <s v="S32_2206"/>
        <s v="S32_4485"/>
        <s v="S50_4713"/>
        <s v="S12_1666"/>
        <s v="S18_1097"/>
        <s v="S18_2319"/>
        <s v="S18_2432"/>
        <s v="S18_4600"/>
        <s v="S32_3522"/>
        <s v="S18_4409"/>
        <s v="S18_4668"/>
        <s v="S18_1342"/>
        <s v="S18_1367"/>
        <s v="S18_2949"/>
        <s v="S24_1937"/>
        <s v="S24_2022"/>
        <s v="S24_3151"/>
        <s v="S24_3816"/>
        <s v="S32_4289"/>
        <s v="S50_1341"/>
        <s v="S18_1662"/>
        <s v="S24_2841"/>
        <s v="S18_1749"/>
        <s v="S18_2248"/>
        <s v="S18_2325"/>
        <s v="S18_2795"/>
        <s v="S18_2957"/>
        <s v="S18_3136"/>
        <s v="S18_3320"/>
        <s v="S24_3969"/>
        <s v="S24_4258"/>
        <s v="S24_3420"/>
        <s v="S18_1889"/>
        <s v="S24_2972"/>
        <s v="S24_3856"/>
        <s v="S10_2016"/>
        <s v="S10_4698"/>
        <s v="S18_2625"/>
        <s v="S24_1578"/>
        <s v="S10_1678"/>
        <s v="S18_2581"/>
        <s v="S24_1785"/>
        <s v="S700_3167"/>
        <s v="S24_3949"/>
        <s v="S700_4002"/>
        <s v="S12_3380"/>
        <s v="S12_4675"/>
        <s v="S700_2824"/>
        <s v="S24_2300"/>
        <s v="S32_1268"/>
        <s v="S32_2509"/>
      </sharedItems>
    </cacheField>
    <cacheField name="Customer Name" numFmtId="0">
      <sharedItems count="92">
        <s v="Heintze Collectables"/>
        <s v="Corporate Gift Ideas Co."/>
        <s v="Fungiftideas.Com"/>
        <s v="Scandinavian Gift Ideas"/>
        <s v="Technics Stores Inc."/>
        <s v="Enaco Distributors"/>
        <s v="Anna's Decorations, Ltd"/>
        <s v="Rovelli Gifts"/>
        <s v="Australian Collectables, Ltd"/>
        <s v="Australian Collectors, Co."/>
        <s v="Australian Gift Network, Co"/>
        <s v="Auto-Moto Classics Inc."/>
        <s v="Herkku Gifts"/>
        <s v="Petit Auto"/>
        <s v="Royale Belge"/>
        <s v="Clover Collections, Co."/>
        <s v="Suominen Souveniers"/>
        <s v="Boards &amp; Toys Co."/>
        <s v="Cambridge Collectables Co."/>
        <s v="Canadian Gift Exchange Network"/>
        <s v="Classic Gift Ideas, Inc"/>
        <s v="Classic Legends Inc."/>
        <s v="Blauer See Auto, Co."/>
        <s v="Collectable Mini Designs Co."/>
        <s v="Collectables For Less Inc."/>
        <s v="Vida Sport, Ltd"/>
        <s v="Mini Auto Werke"/>
        <s v="Toys Of Finland, Co."/>
        <s v="Danish Wholesale Imports"/>
        <s v="Diecast Classics Inc."/>
        <s v="Diecast Collectables"/>
        <s v="Toms Spezialitten, Ltd"/>
        <s v="Daedalus Designs Imports"/>
        <s v="Uk Collectables, Ltd."/>
        <s v="Double Decker Gift Stores, Ltd"/>
        <s v="Stylish Desk Decors, Co."/>
        <s v="Volvo Model Replicas, Co"/>
        <s v="Saveley &amp; Henriot, Co."/>
        <s v="Caf Imports"/>
        <s v="Corrida Auto Replicas, Ltd"/>
        <s v="Euro Shopping Channel"/>
        <s v="Gift Depot Inc."/>
        <s v="Gift Ideas Corp."/>
        <s v="Gifts4Allages.Com"/>
        <s v="Giftsbymail.Co.Uk"/>
        <s v="Cruz &amp; Sons Co."/>
        <s v="Land Of Toys Inc."/>
        <s v="Av Stores, Co."/>
        <s v="Marseille Mini Autos"/>
        <s v="Bavarian Collectables Imports, Co."/>
        <s v="Marta's Replicas Co."/>
        <s v="Men 'R' Us Retailers, Ltd."/>
        <s v="Microscale Inc."/>
        <s v="Atelier Graphique"/>
        <s v="La Rochelle Gifts"/>
        <s v="Mini Classics"/>
        <s v="Mini Creations Ltd."/>
        <s v="Mini Gifts Distributors Ltd."/>
        <s v="Mini Wheels Co."/>
        <s v="Motor Mint Distributors Inc."/>
        <s v="Muscle Machine Inc"/>
        <s v="Online Diecast Creations Co."/>
        <s v="Online Mini Collectables"/>
        <s v="Osaka Souveniers Co."/>
        <s v="Norway Gifts By Mail, Co."/>
        <s v="Oulu Toy Supplies, Inc."/>
        <s v="Quebec Home Shopping Network"/>
        <s v="Auto Canal Petit"/>
        <s v="La Corne D'Abondance, Co."/>
        <s v="Lyon Souveniers"/>
        <s v="L'Ordine Souveniers"/>
        <s v="Royal Canadian Collectables, Ltd."/>
        <s v="Reims Collectables"/>
        <s v="Salzburg Collectables"/>
        <s v="Iberia Gift Imports, Corp."/>
        <s v="Dragon Souveniers, Ltd."/>
        <s v="Signal Collectibles Ltd."/>
        <s v="Signal Gift Stores"/>
        <s v="Souveniers And Things Co."/>
        <s v="Handji Gifts&amp; Co"/>
        <s v="Super Scale Inc."/>
        <s v="Tekni Collectables Inc."/>
        <s v="The Sharp Gifts Warehouse"/>
        <s v="Tokyo Collectables, Ltd"/>
        <s v="Baane Mini Imports"/>
        <s v="Mini Caravy"/>
        <s v="Toys4Grownups.Com"/>
        <s v="Amica Models &amp; Co."/>
        <s v="Alpha Cognac"/>
        <s v="Vitachrome Inc."/>
        <s v="Auto Assoc. &amp; Cie."/>
        <s v="West Coast Collectables Co."/>
      </sharedItems>
    </cacheField>
    <cacheField name="City" numFmtId="0">
      <sharedItems/>
    </cacheField>
    <cacheField name="State" numFmtId="0">
      <sharedItems/>
    </cacheField>
    <cacheField name="Country" numFmtId="0">
      <sharedItems count="19">
        <s v="Denmark"/>
        <s v="Spain"/>
        <s v="Australia"/>
        <s v="Italy"/>
        <s v="United States"/>
        <s v="Norway"/>
        <s v="Sweden"/>
        <s v="Belgium"/>
        <s v="Ireland"/>
        <s v="Finland"/>
        <s v="Canada"/>
        <s v="Germany"/>
        <s v="Switzerland"/>
        <s v="Austria"/>
        <s v="France"/>
        <s v="United Kingdom"/>
        <s v="Philippines"/>
        <s v="Japan"/>
        <s v="Singapore"/>
      </sharedItems>
    </cacheField>
    <cacheField name="Territory" numFmtId="0">
      <sharedItems count="3">
        <s v="EMEA"/>
        <s v="APAC"/>
        <s v="NA"/>
      </sharedItems>
    </cacheField>
    <cacheField name="Deal size" numFmtId="0">
      <sharedItems/>
    </cacheField>
    <cacheField name="Months (Order Date)" numFmtId="0" databaseField="0">
      <fieldGroup base="5">
        <rangePr groupBy="months" startDate="2003-01-06T00:00:00" endDate="2005-06-01T00:00:00"/>
        <groupItems count="14">
          <s v="&lt;1/6/2003"/>
          <s v="Jan"/>
          <s v="Feb"/>
          <s v="Mar"/>
          <s v="Apr"/>
          <s v="May"/>
          <s v="Jun"/>
          <s v="Jul"/>
          <s v="Aug"/>
          <s v="Sep"/>
          <s v="Oct"/>
          <s v="Nov"/>
          <s v="Dec"/>
          <s v="&gt;6/1/2005"/>
        </groupItems>
      </fieldGroup>
    </cacheField>
    <cacheField name="Status2" numFmtId="0" databaseField="0">
      <fieldGroup base="6">
        <discretePr count="6">
          <x v="1"/>
          <x v="0"/>
          <x v="0"/>
          <x v="0"/>
          <x v="1"/>
          <x v="0"/>
        </discretePr>
        <groupItems count="2">
          <s v="Group1"/>
          <s v="Group2"/>
        </groupItems>
      </fieldGroup>
    </cacheField>
    <cacheField name="Price Ratio" numFmtId="0" formula="MSRP/'Price Each'" databaseField="0"/>
  </cacheFields>
  <extLst>
    <ext xmlns:x14="http://schemas.microsoft.com/office/spreadsheetml/2009/9/main" uri="{725AE2AE-9491-48be-B2B4-4EB974FC3084}">
      <x14:pivotCacheDefinition pivotCacheId="6119295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61"/>
    <n v="28"/>
    <n v="134.46"/>
    <n v="12"/>
    <n v="3764.88"/>
    <x v="0"/>
    <x v="0"/>
    <n v="4"/>
    <n v="10"/>
    <n v="2003"/>
    <n v="141"/>
    <x v="0"/>
    <x v="0"/>
    <x v="0"/>
    <s v="Aaarhus"/>
    <s v="DK"/>
    <x v="0"/>
    <x v="0"/>
    <s v="Medium"/>
  </r>
  <r>
    <n v="10162"/>
    <n v="43"/>
    <n v="143.10999999999999"/>
    <n v="8"/>
    <n v="6153.73"/>
    <x v="0"/>
    <x v="0"/>
    <n v="4"/>
    <n v="10"/>
    <n v="2003"/>
    <n v="124"/>
    <x v="0"/>
    <x v="1"/>
    <x v="0"/>
    <s v="Aaarhus"/>
    <s v="DK"/>
    <x v="0"/>
    <x v="0"/>
    <s v="Medium"/>
  </r>
  <r>
    <n v="10163"/>
    <n v="48"/>
    <n v="128.03"/>
    <n v="11"/>
    <n v="6145.44"/>
    <x v="0"/>
    <x v="0"/>
    <n v="4"/>
    <n v="10"/>
    <n v="2003"/>
    <n v="142"/>
    <x v="0"/>
    <x v="2"/>
    <x v="0"/>
    <s v="Aaarhus"/>
    <s v="DK"/>
    <x v="0"/>
    <x v="0"/>
    <s v="Medium"/>
  </r>
  <r>
    <n v="10164"/>
    <n v="23"/>
    <n v="138.6"/>
    <n v="9"/>
    <n v="3187.8"/>
    <x v="0"/>
    <x v="0"/>
    <n v="4"/>
    <n v="10"/>
    <n v="2003"/>
    <n v="132"/>
    <x v="0"/>
    <x v="3"/>
    <x v="0"/>
    <s v="Aaarhus"/>
    <s v="DK"/>
    <x v="0"/>
    <x v="0"/>
    <s v="Medium"/>
  </r>
  <r>
    <n v="10165"/>
    <n v="36"/>
    <n v="154"/>
    <n v="10"/>
    <n v="5544"/>
    <x v="0"/>
    <x v="0"/>
    <n v="4"/>
    <n v="10"/>
    <n v="2003"/>
    <n v="141"/>
    <x v="0"/>
    <x v="4"/>
    <x v="1"/>
    <s v="Aaarhus"/>
    <s v="DK"/>
    <x v="0"/>
    <x v="0"/>
    <s v="Medium"/>
  </r>
  <r>
    <n v="10166"/>
    <n v="25"/>
    <n v="80.540000000000006"/>
    <n v="1"/>
    <n v="2013.5"/>
    <x v="0"/>
    <x v="0"/>
    <n v="4"/>
    <n v="10"/>
    <n v="2003"/>
    <n v="71"/>
    <x v="0"/>
    <x v="5"/>
    <x v="2"/>
    <s v="Aaarhus"/>
    <s v="DK"/>
    <x v="0"/>
    <x v="0"/>
    <s v="Small"/>
  </r>
  <r>
    <n v="10167"/>
    <n v="37"/>
    <n v="72.759999999999991"/>
    <n v="5"/>
    <n v="2692.12"/>
    <x v="0"/>
    <x v="0"/>
    <n v="4"/>
    <n v="10"/>
    <n v="2003"/>
    <n v="73"/>
    <x v="0"/>
    <x v="6"/>
    <x v="3"/>
    <s v="Aaarhus"/>
    <s v="DK"/>
    <x v="0"/>
    <x v="0"/>
    <s v="Small"/>
  </r>
  <r>
    <n v="10168"/>
    <n v="23"/>
    <n v="53.33"/>
    <n v="7"/>
    <n v="1226.5899999999999"/>
    <x v="0"/>
    <x v="0"/>
    <n v="4"/>
    <n v="10"/>
    <n v="2003"/>
    <n v="50"/>
    <x v="0"/>
    <x v="7"/>
    <x v="4"/>
    <s v="Aaarhus"/>
    <s v="DK"/>
    <x v="0"/>
    <x v="0"/>
    <s v="Small"/>
  </r>
  <r>
    <n v="10161"/>
    <n v="20"/>
    <n v="107.22999999999999"/>
    <n v="3"/>
    <n v="2144.6"/>
    <x v="0"/>
    <x v="0"/>
    <n v="4"/>
    <n v="10"/>
    <n v="2003"/>
    <n v="90"/>
    <x v="0"/>
    <x v="8"/>
    <x v="0"/>
    <s v="Aaarhus"/>
    <s v="DK"/>
    <x v="0"/>
    <x v="0"/>
    <s v="Small"/>
  </r>
  <r>
    <n v="10161"/>
    <n v="25"/>
    <n v="110.39"/>
    <n v="2"/>
    <n v="2759.75"/>
    <x v="0"/>
    <x v="0"/>
    <n v="4"/>
    <n v="10"/>
    <n v="2003"/>
    <n v="117"/>
    <x v="0"/>
    <x v="9"/>
    <x v="0"/>
    <s v="Aaarhus"/>
    <s v="DK"/>
    <x v="0"/>
    <x v="0"/>
    <s v="Small"/>
  </r>
  <r>
    <n v="10161"/>
    <n v="20"/>
    <n v="77.05"/>
    <n v="4"/>
    <n v="1541"/>
    <x v="0"/>
    <x v="0"/>
    <n v="4"/>
    <n v="10"/>
    <n v="2003"/>
    <n v="85"/>
    <x v="0"/>
    <x v="10"/>
    <x v="0"/>
    <s v="Aaarhus"/>
    <s v="DK"/>
    <x v="0"/>
    <x v="0"/>
    <s v="Small"/>
  </r>
  <r>
    <n v="10161"/>
    <n v="30"/>
    <n v="104.94"/>
    <n v="6"/>
    <n v="3148.2"/>
    <x v="0"/>
    <x v="0"/>
    <n v="4"/>
    <n v="10"/>
    <n v="2003"/>
    <n v="107"/>
    <x v="0"/>
    <x v="11"/>
    <x v="0"/>
    <s v="Aaarhus"/>
    <s v="DK"/>
    <x v="0"/>
    <x v="0"/>
    <s v="Medium"/>
  </r>
  <r>
    <n v="10314"/>
    <n v="38"/>
    <n v="209.88"/>
    <n v="5"/>
    <n v="7975.44"/>
    <x v="1"/>
    <x v="0"/>
    <n v="4"/>
    <n v="10"/>
    <n v="2004"/>
    <n v="207"/>
    <x v="0"/>
    <x v="12"/>
    <x v="0"/>
    <s v="Aaarhus"/>
    <s v="DK"/>
    <x v="0"/>
    <x v="0"/>
    <s v="Large"/>
  </r>
  <r>
    <n v="10314"/>
    <n v="46"/>
    <n v="138.99"/>
    <n v="6"/>
    <n v="6393.54"/>
    <x v="1"/>
    <x v="0"/>
    <n v="4"/>
    <n v="10"/>
    <n v="2004"/>
    <n v="151"/>
    <x v="0"/>
    <x v="13"/>
    <x v="0"/>
    <s v="Aaarhus"/>
    <s v="DK"/>
    <x v="0"/>
    <x v="0"/>
    <s v="Medium"/>
  </r>
  <r>
    <n v="10314"/>
    <n v="36"/>
    <n v="192.05"/>
    <n v="4"/>
    <n v="6913.8"/>
    <x v="1"/>
    <x v="0"/>
    <n v="4"/>
    <n v="10"/>
    <n v="2004"/>
    <n v="173"/>
    <x v="0"/>
    <x v="14"/>
    <x v="0"/>
    <s v="Aaarhus"/>
    <s v="DK"/>
    <x v="0"/>
    <x v="0"/>
    <s v="Medium"/>
  </r>
  <r>
    <n v="10314"/>
    <n v="42"/>
    <n v="137.53"/>
    <n v="13"/>
    <n v="5776.26"/>
    <x v="1"/>
    <x v="0"/>
    <n v="4"/>
    <n v="10"/>
    <n v="2004"/>
    <n v="163"/>
    <x v="0"/>
    <x v="15"/>
    <x v="0"/>
    <s v="Aaarhus"/>
    <s v="DK"/>
    <x v="0"/>
    <x v="0"/>
    <s v="Medium"/>
  </r>
  <r>
    <n v="10314"/>
    <n v="29"/>
    <n v="145.06"/>
    <n v="8"/>
    <n v="4206.74"/>
    <x v="1"/>
    <x v="0"/>
    <n v="4"/>
    <n v="10"/>
    <n v="2004"/>
    <n v="143"/>
    <x v="0"/>
    <x v="16"/>
    <x v="0"/>
    <s v="Aaarhus"/>
    <s v="DK"/>
    <x v="0"/>
    <x v="0"/>
    <s v="Medium"/>
  </r>
  <r>
    <n v="10314"/>
    <n v="44"/>
    <n v="53.18"/>
    <n v="11"/>
    <n v="2339.92"/>
    <x v="1"/>
    <x v="0"/>
    <n v="4"/>
    <n v="10"/>
    <n v="2004"/>
    <n v="57"/>
    <x v="0"/>
    <x v="17"/>
    <x v="0"/>
    <s v="Aaarhus"/>
    <s v="DK"/>
    <x v="0"/>
    <x v="0"/>
    <s v="Small"/>
  </r>
  <r>
    <n v="10314"/>
    <n v="39"/>
    <n v="37.129999999999995"/>
    <n v="15"/>
    <n v="1448.07"/>
    <x v="1"/>
    <x v="0"/>
    <n v="4"/>
    <n v="10"/>
    <n v="2004"/>
    <n v="35"/>
    <x v="0"/>
    <x v="18"/>
    <x v="0"/>
    <s v="Aaarhus"/>
    <s v="DK"/>
    <x v="0"/>
    <x v="0"/>
    <s v="Small"/>
  </r>
  <r>
    <n v="10314"/>
    <n v="38"/>
    <n v="105.27000000000001"/>
    <n v="10"/>
    <n v="4000.26"/>
    <x v="1"/>
    <x v="0"/>
    <n v="4"/>
    <n v="10"/>
    <n v="2004"/>
    <n v="118"/>
    <x v="0"/>
    <x v="19"/>
    <x v="0"/>
    <s v="Aaarhus"/>
    <s v="DK"/>
    <x v="0"/>
    <x v="0"/>
    <s v="Medium"/>
  </r>
  <r>
    <n v="10314"/>
    <n v="23"/>
    <n v="76.22"/>
    <n v="2"/>
    <n v="1753.06"/>
    <x v="1"/>
    <x v="0"/>
    <n v="4"/>
    <n v="10"/>
    <n v="2004"/>
    <n v="86"/>
    <x v="1"/>
    <x v="20"/>
    <x v="0"/>
    <s v="Aaarhus"/>
    <s v="DK"/>
    <x v="0"/>
    <x v="0"/>
    <s v="Small"/>
  </r>
  <r>
    <n v="10314"/>
    <n v="23"/>
    <n v="107.89999999999999"/>
    <n v="3"/>
    <n v="2481.6999999999998"/>
    <x v="1"/>
    <x v="0"/>
    <n v="4"/>
    <n v="10"/>
    <n v="2004"/>
    <n v="100"/>
    <x v="2"/>
    <x v="21"/>
    <x v="0"/>
    <s v="Aaarhus"/>
    <s v="DK"/>
    <x v="0"/>
    <x v="0"/>
    <s v="Small"/>
  </r>
  <r>
    <n v="10314"/>
    <n v="35"/>
    <n v="66.490000000000009"/>
    <n v="9"/>
    <n v="2327.15"/>
    <x v="1"/>
    <x v="0"/>
    <n v="4"/>
    <n v="10"/>
    <n v="2004"/>
    <n v="62"/>
    <x v="2"/>
    <x v="22"/>
    <x v="0"/>
    <s v="Aaarhus"/>
    <s v="DK"/>
    <x v="0"/>
    <x v="0"/>
    <s v="Small"/>
  </r>
  <r>
    <n v="10314"/>
    <n v="38"/>
    <n v="61.510000000000005"/>
    <n v="7"/>
    <n v="2337.38"/>
    <x v="1"/>
    <x v="0"/>
    <n v="4"/>
    <n v="10"/>
    <n v="2004"/>
    <n v="58"/>
    <x v="2"/>
    <x v="23"/>
    <x v="0"/>
    <s v="Aaarhus"/>
    <s v="DK"/>
    <x v="0"/>
    <x v="0"/>
    <s v="Small"/>
  </r>
  <r>
    <n v="10314"/>
    <n v="45"/>
    <n v="137.46"/>
    <n v="14"/>
    <n v="6185.7"/>
    <x v="1"/>
    <x v="0"/>
    <n v="4"/>
    <n v="10"/>
    <n v="2004"/>
    <n v="118"/>
    <x v="3"/>
    <x v="24"/>
    <x v="0"/>
    <s v="Aaarhus"/>
    <s v="DK"/>
    <x v="0"/>
    <x v="0"/>
    <s v="Medium"/>
  </r>
  <r>
    <n v="10314"/>
    <n v="28"/>
    <n v="121.53999999999999"/>
    <n v="12"/>
    <n v="3403.12"/>
    <x v="1"/>
    <x v="0"/>
    <n v="4"/>
    <n v="10"/>
    <n v="2004"/>
    <n v="115"/>
    <x v="3"/>
    <x v="25"/>
    <x v="0"/>
    <s v="Aaarhus"/>
    <s v="DK"/>
    <x v="0"/>
    <x v="0"/>
    <s v="Medium"/>
  </r>
  <r>
    <n v="10314"/>
    <n v="20"/>
    <n v="136.59"/>
    <n v="1"/>
    <n v="2731.8"/>
    <x v="1"/>
    <x v="0"/>
    <n v="4"/>
    <n v="10"/>
    <n v="2004"/>
    <n v="136"/>
    <x v="4"/>
    <x v="26"/>
    <x v="0"/>
    <s v="Aaarhus"/>
    <s v="DK"/>
    <x v="0"/>
    <x v="0"/>
    <s v="Small"/>
  </r>
  <r>
    <n v="10197"/>
    <n v="45"/>
    <n v="118.32"/>
    <n v="6"/>
    <n v="5324.4"/>
    <x v="2"/>
    <x v="0"/>
    <n v="4"/>
    <n v="11"/>
    <n v="2003"/>
    <n v="136"/>
    <x v="0"/>
    <x v="27"/>
    <x v="5"/>
    <s v="Barcelona"/>
    <s v="ES"/>
    <x v="1"/>
    <x v="0"/>
    <s v="Medium"/>
  </r>
  <r>
    <n v="10340"/>
    <n v="55"/>
    <n v="79.97999999999999"/>
    <n v="8"/>
    <n v="4398.8999999999996"/>
    <x v="3"/>
    <x v="0"/>
    <n v="4"/>
    <n v="11"/>
    <n v="2004"/>
    <n v="76"/>
    <x v="5"/>
    <x v="28"/>
    <x v="5"/>
    <s v="Barcelona"/>
    <s v="ES"/>
    <x v="1"/>
    <x v="0"/>
    <s v="Medium"/>
  </r>
  <r>
    <n v="10340"/>
    <n v="55"/>
    <n v="117.87"/>
    <n v="2"/>
    <n v="6482.85"/>
    <x v="3"/>
    <x v="0"/>
    <n v="4"/>
    <n v="11"/>
    <n v="2004"/>
    <n v="99"/>
    <x v="5"/>
    <x v="29"/>
    <x v="5"/>
    <s v="Barcelona"/>
    <s v="ES"/>
    <x v="1"/>
    <x v="0"/>
    <s v="Medium"/>
  </r>
  <r>
    <n v="10197"/>
    <n v="29"/>
    <n v="41.709999999999994"/>
    <n v="1"/>
    <n v="1209.5899999999999"/>
    <x v="2"/>
    <x v="0"/>
    <n v="4"/>
    <n v="11"/>
    <n v="2003"/>
    <n v="49"/>
    <x v="6"/>
    <x v="30"/>
    <x v="5"/>
    <s v="Barcelona"/>
    <s v="ES"/>
    <x v="1"/>
    <x v="0"/>
    <s v="Small"/>
  </r>
  <r>
    <n v="10340"/>
    <n v="40"/>
    <n v="84.77000000000001"/>
    <n v="1"/>
    <n v="3390.8"/>
    <x v="3"/>
    <x v="0"/>
    <n v="4"/>
    <n v="11"/>
    <n v="2004"/>
    <n v="72"/>
    <x v="6"/>
    <x v="31"/>
    <x v="5"/>
    <s v="Barcelona"/>
    <s v="ES"/>
    <x v="1"/>
    <x v="0"/>
    <s v="Medium"/>
  </r>
  <r>
    <n v="10340"/>
    <n v="30"/>
    <n v="88.6"/>
    <n v="5"/>
    <n v="2658"/>
    <x v="3"/>
    <x v="0"/>
    <n v="4"/>
    <n v="11"/>
    <n v="2004"/>
    <n v="91"/>
    <x v="6"/>
    <x v="32"/>
    <x v="5"/>
    <s v="Barcelona"/>
    <s v="ES"/>
    <x v="1"/>
    <x v="0"/>
    <s v="Small"/>
  </r>
  <r>
    <n v="10340"/>
    <n v="55"/>
    <n v="87.75"/>
    <n v="7"/>
    <n v="4826.25"/>
    <x v="3"/>
    <x v="0"/>
    <n v="4"/>
    <n v="11"/>
    <n v="2004"/>
    <n v="99"/>
    <x v="6"/>
    <x v="33"/>
    <x v="5"/>
    <s v="Barcelona"/>
    <s v="ES"/>
    <x v="1"/>
    <x v="0"/>
    <s v="Medium"/>
  </r>
  <r>
    <n v="10340"/>
    <n v="29"/>
    <n v="141.19"/>
    <n v="6"/>
    <n v="4094.51"/>
    <x v="3"/>
    <x v="0"/>
    <n v="4"/>
    <n v="11"/>
    <n v="2004"/>
    <n v="118"/>
    <x v="6"/>
    <x v="34"/>
    <x v="5"/>
    <s v="Barcelona"/>
    <s v="ES"/>
    <x v="1"/>
    <x v="0"/>
    <s v="Medium"/>
  </r>
  <r>
    <n v="10118"/>
    <n v="36"/>
    <n v="117.19999999999999"/>
    <n v="1"/>
    <n v="4219.2"/>
    <x v="4"/>
    <x v="0"/>
    <n v="2"/>
    <n v="4"/>
    <n v="2003"/>
    <n v="100"/>
    <x v="1"/>
    <x v="35"/>
    <x v="5"/>
    <s v="Barcelona"/>
    <s v="ES"/>
    <x v="1"/>
    <x v="0"/>
    <s v="Medium"/>
  </r>
  <r>
    <n v="10197"/>
    <n v="46"/>
    <n v="87.74"/>
    <n v="4"/>
    <n v="4036.04"/>
    <x v="2"/>
    <x v="0"/>
    <n v="4"/>
    <n v="11"/>
    <n v="2003"/>
    <n v="86"/>
    <x v="1"/>
    <x v="36"/>
    <x v="5"/>
    <s v="Barcelona"/>
    <s v="ES"/>
    <x v="1"/>
    <x v="0"/>
    <s v="Medium"/>
  </r>
  <r>
    <n v="10197"/>
    <n v="41"/>
    <n v="110.60000000000001"/>
    <n v="13"/>
    <n v="4534.6000000000004"/>
    <x v="2"/>
    <x v="0"/>
    <n v="4"/>
    <n v="11"/>
    <n v="2003"/>
    <n v="122"/>
    <x v="1"/>
    <x v="37"/>
    <x v="5"/>
    <s v="Barcelona"/>
    <s v="ES"/>
    <x v="1"/>
    <x v="0"/>
    <s v="Medium"/>
  </r>
  <r>
    <n v="10197"/>
    <n v="23"/>
    <n v="64.67"/>
    <n v="9"/>
    <n v="1487.41"/>
    <x v="2"/>
    <x v="0"/>
    <n v="4"/>
    <n v="11"/>
    <n v="2003"/>
    <n v="66"/>
    <x v="1"/>
    <x v="38"/>
    <x v="5"/>
    <s v="Barcelona"/>
    <s v="ES"/>
    <x v="1"/>
    <x v="0"/>
    <s v="Small"/>
  </r>
  <r>
    <n v="10197"/>
    <n v="24"/>
    <n v="90.52"/>
    <n v="2"/>
    <n v="2172.48"/>
    <x v="2"/>
    <x v="0"/>
    <n v="4"/>
    <n v="11"/>
    <n v="2003"/>
    <n v="90"/>
    <x v="1"/>
    <x v="39"/>
    <x v="5"/>
    <s v="Barcelona"/>
    <s v="ES"/>
    <x v="1"/>
    <x v="0"/>
    <s v="Small"/>
  </r>
  <r>
    <n v="10197"/>
    <n v="50"/>
    <n v="78.790000000000006"/>
    <n v="7"/>
    <n v="3939.5"/>
    <x v="2"/>
    <x v="0"/>
    <n v="4"/>
    <n v="11"/>
    <n v="2003"/>
    <n v="72"/>
    <x v="1"/>
    <x v="40"/>
    <x v="5"/>
    <s v="Barcelona"/>
    <s v="ES"/>
    <x v="1"/>
    <x v="0"/>
    <s v="Medium"/>
  </r>
  <r>
    <n v="10197"/>
    <n v="27"/>
    <n v="92.160000000000011"/>
    <n v="10"/>
    <n v="2488.3200000000002"/>
    <x v="2"/>
    <x v="0"/>
    <n v="4"/>
    <n v="11"/>
    <n v="2003"/>
    <n v="100"/>
    <x v="1"/>
    <x v="35"/>
    <x v="5"/>
    <s v="Barcelona"/>
    <s v="ES"/>
    <x v="1"/>
    <x v="0"/>
    <s v="Small"/>
  </r>
  <r>
    <n v="10197"/>
    <n v="35"/>
    <n v="93.35"/>
    <n v="11"/>
    <n v="3267.25"/>
    <x v="2"/>
    <x v="0"/>
    <n v="4"/>
    <n v="11"/>
    <n v="2003"/>
    <n v="99"/>
    <x v="1"/>
    <x v="41"/>
    <x v="5"/>
    <s v="Barcelona"/>
    <s v="ES"/>
    <x v="1"/>
    <x v="0"/>
    <s v="Medium"/>
  </r>
  <r>
    <n v="10197"/>
    <n v="42"/>
    <n v="50.23"/>
    <n v="12"/>
    <n v="2109.66"/>
    <x v="2"/>
    <x v="0"/>
    <n v="4"/>
    <n v="11"/>
    <n v="2003"/>
    <n v="54"/>
    <x v="1"/>
    <x v="42"/>
    <x v="5"/>
    <s v="Barcelona"/>
    <s v="ES"/>
    <x v="1"/>
    <x v="0"/>
    <s v="Small"/>
  </r>
  <r>
    <n v="10197"/>
    <n v="22"/>
    <n v="115.4"/>
    <n v="3"/>
    <n v="2538.8000000000002"/>
    <x v="2"/>
    <x v="0"/>
    <n v="4"/>
    <n v="11"/>
    <n v="2003"/>
    <n v="105"/>
    <x v="4"/>
    <x v="43"/>
    <x v="5"/>
    <s v="Barcelona"/>
    <s v="ES"/>
    <x v="1"/>
    <x v="0"/>
    <s v="Small"/>
  </r>
  <r>
    <n v="10197"/>
    <n v="50"/>
    <n v="101.81"/>
    <n v="14"/>
    <n v="5090.5"/>
    <x v="2"/>
    <x v="0"/>
    <n v="4"/>
    <n v="11"/>
    <n v="2003"/>
    <n v="87"/>
    <x v="4"/>
    <x v="44"/>
    <x v="5"/>
    <s v="Barcelona"/>
    <s v="ES"/>
    <x v="1"/>
    <x v="0"/>
    <s v="Medium"/>
  </r>
  <r>
    <n v="10148"/>
    <n v="23"/>
    <n v="117.48"/>
    <n v="13"/>
    <n v="2702.04"/>
    <x v="5"/>
    <x v="0"/>
    <n v="3"/>
    <n v="9"/>
    <n v="2003"/>
    <n v="141"/>
    <x v="0"/>
    <x v="0"/>
    <x v="6"/>
    <s v="North Sydney"/>
    <s v="NS"/>
    <x v="2"/>
    <x v="1"/>
    <s v="Small"/>
  </r>
  <r>
    <n v="10148"/>
    <n v="47"/>
    <n v="124.44000000000001"/>
    <n v="9"/>
    <n v="5848.68"/>
    <x v="5"/>
    <x v="0"/>
    <n v="3"/>
    <n v="9"/>
    <n v="2003"/>
    <n v="124"/>
    <x v="0"/>
    <x v="1"/>
    <x v="6"/>
    <s v="North Sydney"/>
    <s v="NS"/>
    <x v="2"/>
    <x v="1"/>
    <s v="Medium"/>
  </r>
  <r>
    <n v="10148"/>
    <n v="25"/>
    <n v="169.28"/>
    <n v="12"/>
    <n v="4232"/>
    <x v="5"/>
    <x v="0"/>
    <n v="3"/>
    <n v="9"/>
    <n v="2003"/>
    <n v="142"/>
    <x v="0"/>
    <x v="2"/>
    <x v="6"/>
    <s v="North Sydney"/>
    <s v="NS"/>
    <x v="2"/>
    <x v="1"/>
    <s v="Medium"/>
  </r>
  <r>
    <n v="10148"/>
    <n v="27"/>
    <n v="130.68"/>
    <n v="10"/>
    <n v="3528.36"/>
    <x v="5"/>
    <x v="0"/>
    <n v="3"/>
    <n v="9"/>
    <n v="2003"/>
    <n v="132"/>
    <x v="0"/>
    <x v="3"/>
    <x v="6"/>
    <s v="North Sydney"/>
    <s v="NS"/>
    <x v="2"/>
    <x v="1"/>
    <s v="Medium"/>
  </r>
  <r>
    <n v="10148"/>
    <n v="32"/>
    <n v="169.34"/>
    <n v="14"/>
    <n v="5418.88"/>
    <x v="5"/>
    <x v="0"/>
    <n v="3"/>
    <n v="9"/>
    <n v="2003"/>
    <n v="169"/>
    <x v="0"/>
    <x v="45"/>
    <x v="6"/>
    <s v="North Sydney"/>
    <s v="NS"/>
    <x v="2"/>
    <x v="1"/>
    <s v="Medium"/>
  </r>
  <r>
    <n v="10148"/>
    <n v="28"/>
    <n v="129.97999999999999"/>
    <n v="11"/>
    <n v="3639.44"/>
    <x v="5"/>
    <x v="0"/>
    <n v="3"/>
    <n v="9"/>
    <n v="2003"/>
    <n v="141"/>
    <x v="0"/>
    <x v="4"/>
    <x v="6"/>
    <s v="North Sydney"/>
    <s v="NS"/>
    <x v="2"/>
    <x v="1"/>
    <s v="Medium"/>
  </r>
  <r>
    <n v="10148"/>
    <n v="29"/>
    <n v="81.25"/>
    <n v="2"/>
    <n v="2356.25"/>
    <x v="5"/>
    <x v="0"/>
    <n v="3"/>
    <n v="9"/>
    <n v="2003"/>
    <n v="71"/>
    <x v="0"/>
    <x v="5"/>
    <x v="6"/>
    <s v="North Sydney"/>
    <s v="NS"/>
    <x v="2"/>
    <x v="1"/>
    <s v="Small"/>
  </r>
  <r>
    <n v="10148"/>
    <n v="25"/>
    <n v="60.26"/>
    <n v="6"/>
    <n v="1506.5"/>
    <x v="5"/>
    <x v="0"/>
    <n v="3"/>
    <n v="9"/>
    <n v="2003"/>
    <n v="73"/>
    <x v="0"/>
    <x v="6"/>
    <x v="6"/>
    <s v="North Sydney"/>
    <s v="NS"/>
    <x v="2"/>
    <x v="1"/>
    <s v="Small"/>
  </r>
  <r>
    <n v="10148"/>
    <n v="47"/>
    <n v="56.849999999999994"/>
    <n v="8"/>
    <n v="2671.95"/>
    <x v="5"/>
    <x v="0"/>
    <n v="3"/>
    <n v="9"/>
    <n v="2003"/>
    <n v="50"/>
    <x v="0"/>
    <x v="7"/>
    <x v="6"/>
    <s v="North Sydney"/>
    <s v="NS"/>
    <x v="2"/>
    <x v="1"/>
    <s v="Small"/>
  </r>
  <r>
    <n v="10148"/>
    <n v="21"/>
    <n v="73.599999999999994"/>
    <n v="4"/>
    <n v="1545.6"/>
    <x v="5"/>
    <x v="0"/>
    <n v="3"/>
    <n v="9"/>
    <n v="2003"/>
    <n v="90"/>
    <x v="0"/>
    <x v="8"/>
    <x v="6"/>
    <s v="North Sydney"/>
    <s v="NS"/>
    <x v="2"/>
    <x v="1"/>
    <s v="Small"/>
  </r>
  <r>
    <n v="10148"/>
    <n v="34"/>
    <n v="129.18"/>
    <n v="3"/>
    <n v="4392.12"/>
    <x v="5"/>
    <x v="0"/>
    <n v="3"/>
    <n v="9"/>
    <n v="2003"/>
    <n v="117"/>
    <x v="0"/>
    <x v="9"/>
    <x v="6"/>
    <s v="North Sydney"/>
    <s v="NS"/>
    <x v="2"/>
    <x v="1"/>
    <s v="Medium"/>
  </r>
  <r>
    <n v="10148"/>
    <n v="31"/>
    <n v="73.61999999999999"/>
    <n v="5"/>
    <n v="2282.2199999999998"/>
    <x v="5"/>
    <x v="0"/>
    <n v="3"/>
    <n v="9"/>
    <n v="2003"/>
    <n v="85"/>
    <x v="0"/>
    <x v="10"/>
    <x v="6"/>
    <s v="North Sydney"/>
    <s v="NS"/>
    <x v="2"/>
    <x v="1"/>
    <s v="Small"/>
  </r>
  <r>
    <n v="10148"/>
    <n v="27"/>
    <n v="128.5"/>
    <n v="7"/>
    <n v="3469.5"/>
    <x v="5"/>
    <x v="0"/>
    <n v="3"/>
    <n v="9"/>
    <n v="2003"/>
    <n v="107"/>
    <x v="0"/>
    <x v="11"/>
    <x v="6"/>
    <s v="North Sydney"/>
    <s v="NS"/>
    <x v="2"/>
    <x v="1"/>
    <s v="Medium"/>
  </r>
  <r>
    <n v="10169"/>
    <n v="30"/>
    <n v="167.32999999999998"/>
    <n v="2"/>
    <n v="5019.8999999999996"/>
    <x v="6"/>
    <x v="0"/>
    <n v="4"/>
    <n v="11"/>
    <n v="2003"/>
    <n v="194"/>
    <x v="0"/>
    <x v="46"/>
    <x v="6"/>
    <s v="North Sydney"/>
    <s v="NS"/>
    <x v="2"/>
    <x v="1"/>
    <s v="Medium"/>
  </r>
  <r>
    <n v="10169"/>
    <n v="36"/>
    <n v="63.839999999999996"/>
    <n v="3"/>
    <n v="2298.2399999999998"/>
    <x v="6"/>
    <x v="0"/>
    <n v="4"/>
    <n v="11"/>
    <n v="2003"/>
    <n v="79"/>
    <x v="0"/>
    <x v="47"/>
    <x v="6"/>
    <s v="North Sydney"/>
    <s v="NS"/>
    <x v="2"/>
    <x v="1"/>
    <s v="Small"/>
  </r>
  <r>
    <n v="10169"/>
    <n v="32"/>
    <n v="70.760000000000005"/>
    <n v="5"/>
    <n v="2264.3200000000002"/>
    <x v="6"/>
    <x v="0"/>
    <n v="4"/>
    <n v="11"/>
    <n v="2003"/>
    <n v="80"/>
    <x v="0"/>
    <x v="48"/>
    <x v="6"/>
    <s v="North Sydney"/>
    <s v="NS"/>
    <x v="2"/>
    <x v="1"/>
    <s v="Small"/>
  </r>
  <r>
    <n v="10169"/>
    <n v="36"/>
    <n v="123.47"/>
    <n v="4"/>
    <n v="4444.92"/>
    <x v="6"/>
    <x v="0"/>
    <n v="4"/>
    <n v="11"/>
    <n v="2003"/>
    <n v="146"/>
    <x v="0"/>
    <x v="49"/>
    <x v="6"/>
    <s v="North Sydney"/>
    <s v="NS"/>
    <x v="2"/>
    <x v="1"/>
    <s v="Medium"/>
  </r>
  <r>
    <n v="10169"/>
    <n v="33"/>
    <n v="148.79999999999998"/>
    <n v="7"/>
    <n v="4910.3999999999996"/>
    <x v="6"/>
    <x v="0"/>
    <n v="4"/>
    <n v="11"/>
    <n v="2003"/>
    <n v="148"/>
    <x v="0"/>
    <x v="50"/>
    <x v="6"/>
    <s v="North Sydney"/>
    <s v="NS"/>
    <x v="2"/>
    <x v="1"/>
    <s v="Medium"/>
  </r>
  <r>
    <n v="10169"/>
    <n v="34"/>
    <n v="50.21"/>
    <n v="1"/>
    <n v="1707.14"/>
    <x v="6"/>
    <x v="0"/>
    <n v="4"/>
    <n v="11"/>
    <n v="2003"/>
    <n v="61"/>
    <x v="0"/>
    <x v="51"/>
    <x v="6"/>
    <s v="North Sydney"/>
    <s v="NS"/>
    <x v="2"/>
    <x v="1"/>
    <s v="Small"/>
  </r>
  <r>
    <n v="10169"/>
    <n v="24"/>
    <n v="94.58"/>
    <n v="6"/>
    <n v="2269.92"/>
    <x v="6"/>
    <x v="0"/>
    <n v="4"/>
    <n v="11"/>
    <n v="2003"/>
    <n v="80"/>
    <x v="0"/>
    <x v="52"/>
    <x v="6"/>
    <s v="North Sydney"/>
    <s v="NS"/>
    <x v="2"/>
    <x v="1"/>
    <s v="Small"/>
  </r>
  <r>
    <n v="10370"/>
    <n v="35"/>
    <n v="65.63000000000001"/>
    <n v="4"/>
    <n v="2297.0500000000002"/>
    <x v="7"/>
    <x v="0"/>
    <n v="1"/>
    <n v="1"/>
    <n v="2005"/>
    <n v="147"/>
    <x v="0"/>
    <x v="53"/>
    <x v="6"/>
    <s v="North Sydney"/>
    <s v="NS"/>
    <x v="2"/>
    <x v="1"/>
    <s v="Small"/>
  </r>
  <r>
    <n v="10370"/>
    <n v="27"/>
    <n v="56.85"/>
    <n v="9"/>
    <n v="1534.95"/>
    <x v="7"/>
    <x v="0"/>
    <n v="1"/>
    <n v="1"/>
    <n v="2005"/>
    <n v="169"/>
    <x v="0"/>
    <x v="45"/>
    <x v="6"/>
    <s v="North Sydney"/>
    <s v="NS"/>
    <x v="2"/>
    <x v="1"/>
    <s v="Small"/>
  </r>
  <r>
    <n v="10391"/>
    <n v="24"/>
    <n v="100.69"/>
    <n v="4"/>
    <n v="2416.56"/>
    <x v="8"/>
    <x v="0"/>
    <n v="1"/>
    <n v="3"/>
    <n v="2005"/>
    <n v="214"/>
    <x v="0"/>
    <x v="54"/>
    <x v="6"/>
    <s v="North Sydney"/>
    <s v="NS"/>
    <x v="2"/>
    <x v="1"/>
    <s v="Small"/>
  </r>
  <r>
    <n v="10391"/>
    <n v="37"/>
    <n v="46.9"/>
    <n v="7"/>
    <n v="1735.3"/>
    <x v="8"/>
    <x v="0"/>
    <n v="1"/>
    <n v="3"/>
    <n v="2005"/>
    <n v="147"/>
    <x v="0"/>
    <x v="53"/>
    <x v="6"/>
    <s v="North Sydney"/>
    <s v="NS"/>
    <x v="2"/>
    <x v="1"/>
    <s v="Small"/>
  </r>
  <r>
    <n v="10169"/>
    <n v="35"/>
    <n v="132.55000000000001"/>
    <n v="13"/>
    <n v="4639.25"/>
    <x v="6"/>
    <x v="0"/>
    <n v="4"/>
    <n v="11"/>
    <n v="2003"/>
    <n v="150"/>
    <x v="5"/>
    <x v="55"/>
    <x v="6"/>
    <s v="North Sydney"/>
    <s v="NS"/>
    <x v="2"/>
    <x v="1"/>
    <s v="Medium"/>
  </r>
  <r>
    <n v="10169"/>
    <n v="38"/>
    <n v="68.39"/>
    <n v="8"/>
    <n v="2598.8200000000002"/>
    <x v="6"/>
    <x v="0"/>
    <n v="4"/>
    <n v="11"/>
    <n v="2003"/>
    <n v="62"/>
    <x v="5"/>
    <x v="56"/>
    <x v="6"/>
    <s v="North Sydney"/>
    <s v="NS"/>
    <x v="2"/>
    <x v="1"/>
    <s v="Small"/>
  </r>
  <r>
    <n v="10169"/>
    <n v="38"/>
    <n v="74.11"/>
    <n v="11"/>
    <n v="2816.18"/>
    <x v="6"/>
    <x v="0"/>
    <n v="4"/>
    <n v="11"/>
    <n v="2003"/>
    <n v="69"/>
    <x v="5"/>
    <x v="57"/>
    <x v="6"/>
    <s v="North Sydney"/>
    <s v="NS"/>
    <x v="2"/>
    <x v="1"/>
    <s v="Small"/>
  </r>
  <r>
    <n v="10169"/>
    <n v="26"/>
    <n v="39.83"/>
    <n v="9"/>
    <n v="1035.58"/>
    <x v="6"/>
    <x v="0"/>
    <n v="4"/>
    <n v="11"/>
    <n v="2003"/>
    <n v="40"/>
    <x v="5"/>
    <x v="58"/>
    <x v="6"/>
    <s v="North Sydney"/>
    <s v="NS"/>
    <x v="2"/>
    <x v="1"/>
    <s v="Small"/>
  </r>
  <r>
    <n v="10169"/>
    <n v="34"/>
    <n v="115.32000000000001"/>
    <n v="12"/>
    <n v="3920.88"/>
    <x v="6"/>
    <x v="0"/>
    <n v="4"/>
    <n v="11"/>
    <n v="2003"/>
    <n v="102"/>
    <x v="5"/>
    <x v="59"/>
    <x v="6"/>
    <s v="North Sydney"/>
    <s v="NS"/>
    <x v="2"/>
    <x v="1"/>
    <s v="Medium"/>
  </r>
  <r>
    <n v="10169"/>
    <n v="48"/>
    <n v="80.55"/>
    <n v="10"/>
    <n v="3866.4"/>
    <x v="6"/>
    <x v="0"/>
    <n v="4"/>
    <n v="11"/>
    <n v="2003"/>
    <n v="81"/>
    <x v="5"/>
    <x v="60"/>
    <x v="6"/>
    <s v="North Sydney"/>
    <s v="NS"/>
    <x v="2"/>
    <x v="1"/>
    <s v="Medium"/>
  </r>
  <r>
    <n v="10370"/>
    <n v="49"/>
    <n v="172.85999999999999"/>
    <n v="8"/>
    <n v="8470.14"/>
    <x v="7"/>
    <x v="0"/>
    <n v="1"/>
    <n v="1"/>
    <n v="2005"/>
    <n v="136"/>
    <x v="3"/>
    <x v="61"/>
    <x v="6"/>
    <s v="North Sydney"/>
    <s v="NS"/>
    <x v="2"/>
    <x v="1"/>
    <s v="Large"/>
  </r>
  <r>
    <n v="10370"/>
    <n v="27"/>
    <n v="144.87"/>
    <n v="1"/>
    <n v="3911.49"/>
    <x v="7"/>
    <x v="0"/>
    <n v="1"/>
    <n v="1"/>
    <n v="2005"/>
    <n v="116"/>
    <x v="3"/>
    <x v="62"/>
    <x v="6"/>
    <s v="North Sydney"/>
    <s v="NS"/>
    <x v="2"/>
    <x v="1"/>
    <s v="Medium"/>
  </r>
  <r>
    <n v="10370"/>
    <n v="22"/>
    <n v="179.5"/>
    <n v="5"/>
    <n v="3949"/>
    <x v="7"/>
    <x v="0"/>
    <n v="1"/>
    <n v="1"/>
    <n v="2005"/>
    <n v="122"/>
    <x v="3"/>
    <x v="63"/>
    <x v="6"/>
    <s v="North Sydney"/>
    <s v="NS"/>
    <x v="2"/>
    <x v="1"/>
    <s v="Medium"/>
  </r>
  <r>
    <n v="10370"/>
    <n v="22"/>
    <n v="96.86"/>
    <n v="7"/>
    <n v="2130.92"/>
    <x v="7"/>
    <x v="0"/>
    <n v="1"/>
    <n v="1"/>
    <n v="2005"/>
    <n v="60"/>
    <x v="3"/>
    <x v="64"/>
    <x v="6"/>
    <s v="North Sydney"/>
    <s v="NS"/>
    <x v="2"/>
    <x v="1"/>
    <s v="Small"/>
  </r>
  <r>
    <n v="10370"/>
    <n v="29"/>
    <n v="57.529999999999994"/>
    <n v="6"/>
    <n v="1668.37"/>
    <x v="7"/>
    <x v="0"/>
    <n v="1"/>
    <n v="1"/>
    <n v="2005"/>
    <n v="121"/>
    <x v="3"/>
    <x v="65"/>
    <x v="6"/>
    <s v="North Sydney"/>
    <s v="NS"/>
    <x v="2"/>
    <x v="1"/>
    <s v="Small"/>
  </r>
  <r>
    <n v="10370"/>
    <n v="25"/>
    <n v="126.41"/>
    <n v="3"/>
    <n v="3160.25"/>
    <x v="7"/>
    <x v="0"/>
    <n v="1"/>
    <n v="1"/>
    <n v="2005"/>
    <n v="64"/>
    <x v="3"/>
    <x v="66"/>
    <x v="6"/>
    <s v="North Sydney"/>
    <s v="NS"/>
    <x v="2"/>
    <x v="1"/>
    <s v="Medium"/>
  </r>
  <r>
    <n v="10391"/>
    <n v="39"/>
    <n v="63.2"/>
    <n v="9"/>
    <n v="2464.8000000000002"/>
    <x v="8"/>
    <x v="0"/>
    <n v="1"/>
    <n v="3"/>
    <n v="2005"/>
    <n v="136"/>
    <x v="3"/>
    <x v="61"/>
    <x v="6"/>
    <s v="North Sydney"/>
    <s v="NS"/>
    <x v="2"/>
    <x v="1"/>
    <s v="Small"/>
  </r>
  <r>
    <n v="10391"/>
    <n v="29"/>
    <n v="85.100000000000009"/>
    <n v="10"/>
    <n v="2467.9"/>
    <x v="8"/>
    <x v="0"/>
    <n v="1"/>
    <n v="3"/>
    <n v="2005"/>
    <n v="116"/>
    <x v="3"/>
    <x v="62"/>
    <x v="6"/>
    <s v="North Sydney"/>
    <s v="NS"/>
    <x v="2"/>
    <x v="1"/>
    <s v="Small"/>
  </r>
  <r>
    <n v="10391"/>
    <n v="44"/>
    <n v="38.5"/>
    <n v="5"/>
    <n v="1694"/>
    <x v="8"/>
    <x v="0"/>
    <n v="1"/>
    <n v="3"/>
    <n v="2005"/>
    <n v="60"/>
    <x v="3"/>
    <x v="64"/>
    <x v="6"/>
    <s v="North Sydney"/>
    <s v="NS"/>
    <x v="2"/>
    <x v="1"/>
    <s v="Small"/>
  </r>
  <r>
    <n v="10148"/>
    <n v="34"/>
    <n v="105.83"/>
    <n v="1"/>
    <n v="3598.22"/>
    <x v="5"/>
    <x v="0"/>
    <n v="3"/>
    <n v="9"/>
    <n v="2003"/>
    <n v="92"/>
    <x v="4"/>
    <x v="67"/>
    <x v="6"/>
    <s v="North Sydney"/>
    <s v="NS"/>
    <x v="2"/>
    <x v="1"/>
    <s v="Medium"/>
  </r>
  <r>
    <n v="10370"/>
    <n v="20"/>
    <n v="136.5"/>
    <n v="2"/>
    <n v="2730"/>
    <x v="7"/>
    <x v="0"/>
    <n v="1"/>
    <n v="1"/>
    <n v="2005"/>
    <n v="50"/>
    <x v="4"/>
    <x v="68"/>
    <x v="6"/>
    <s v="North Sydney"/>
    <s v="NS"/>
    <x v="2"/>
    <x v="1"/>
    <s v="Small"/>
  </r>
  <r>
    <n v="10391"/>
    <n v="35"/>
    <n v="158.54"/>
    <n v="2"/>
    <n v="5548.9"/>
    <x v="8"/>
    <x v="0"/>
    <n v="1"/>
    <n v="3"/>
    <n v="2005"/>
    <n v="102"/>
    <x v="4"/>
    <x v="69"/>
    <x v="6"/>
    <s v="North Sydney"/>
    <s v="NS"/>
    <x v="2"/>
    <x v="1"/>
    <s v="Medium"/>
  </r>
  <r>
    <n v="10391"/>
    <n v="42"/>
    <n v="119"/>
    <n v="3"/>
    <n v="4998"/>
    <x v="8"/>
    <x v="0"/>
    <n v="1"/>
    <n v="3"/>
    <n v="2005"/>
    <n v="53"/>
    <x v="4"/>
    <x v="70"/>
    <x v="6"/>
    <s v="North Sydney"/>
    <s v="NS"/>
    <x v="2"/>
    <x v="1"/>
    <s v="Medium"/>
  </r>
  <r>
    <n v="10391"/>
    <n v="32"/>
    <n v="45.25"/>
    <n v="6"/>
    <n v="1448"/>
    <x v="8"/>
    <x v="0"/>
    <n v="1"/>
    <n v="3"/>
    <n v="2005"/>
    <n v="101"/>
    <x v="4"/>
    <x v="71"/>
    <x v="6"/>
    <s v="North Sydney"/>
    <s v="NS"/>
    <x v="2"/>
    <x v="1"/>
    <s v="Small"/>
  </r>
  <r>
    <n v="10391"/>
    <n v="33"/>
    <n v="252.86999999999998"/>
    <n v="8"/>
    <n v="8344.7099999999991"/>
    <x v="8"/>
    <x v="0"/>
    <n v="1"/>
    <n v="3"/>
    <n v="2005"/>
    <n v="33"/>
    <x v="4"/>
    <x v="72"/>
    <x v="6"/>
    <s v="North Sydney"/>
    <s v="NS"/>
    <x v="2"/>
    <x v="1"/>
    <s v="Large"/>
  </r>
  <r>
    <n v="10391"/>
    <n v="24"/>
    <n v="168.42"/>
    <n v="1"/>
    <n v="4042.08"/>
    <x v="8"/>
    <x v="0"/>
    <n v="1"/>
    <n v="3"/>
    <n v="2005"/>
    <n v="44"/>
    <x v="4"/>
    <x v="73"/>
    <x v="6"/>
    <s v="North Sydney"/>
    <s v="NS"/>
    <x v="2"/>
    <x v="1"/>
    <s v="Medium"/>
  </r>
  <r>
    <n v="10197"/>
    <n v="47"/>
    <n v="83.2"/>
    <n v="8"/>
    <n v="3910.4"/>
    <x v="2"/>
    <x v="0"/>
    <n v="4"/>
    <n v="11"/>
    <n v="2003"/>
    <n v="88"/>
    <x v="4"/>
    <x v="74"/>
    <x v="5"/>
    <s v="Barcelona"/>
    <s v="ES"/>
    <x v="1"/>
    <x v="0"/>
    <s v="Medium"/>
  </r>
  <r>
    <n v="10197"/>
    <n v="22"/>
    <n v="86.38"/>
    <n v="5"/>
    <n v="1900.36"/>
    <x v="2"/>
    <x v="0"/>
    <n v="4"/>
    <n v="11"/>
    <n v="2003"/>
    <n v="83"/>
    <x v="4"/>
    <x v="75"/>
    <x v="5"/>
    <s v="Barcelona"/>
    <s v="ES"/>
    <x v="1"/>
    <x v="0"/>
    <s v="Small"/>
  </r>
  <r>
    <n v="10340"/>
    <n v="39"/>
    <n v="59.16"/>
    <n v="3"/>
    <n v="2307.2399999999998"/>
    <x v="3"/>
    <x v="0"/>
    <n v="4"/>
    <n v="11"/>
    <n v="2004"/>
    <n v="68"/>
    <x v="4"/>
    <x v="76"/>
    <x v="5"/>
    <s v="Barcelona"/>
    <s v="ES"/>
    <x v="1"/>
    <x v="0"/>
    <s v="Small"/>
  </r>
  <r>
    <n v="10340"/>
    <n v="40"/>
    <n v="50.62"/>
    <n v="4"/>
    <n v="2024.8"/>
    <x v="3"/>
    <x v="0"/>
    <n v="4"/>
    <n v="11"/>
    <n v="2004"/>
    <n v="43"/>
    <x v="4"/>
    <x v="77"/>
    <x v="5"/>
    <s v="Barcelona"/>
    <s v="ES"/>
    <x v="1"/>
    <x v="0"/>
    <s v="Small"/>
  </r>
  <r>
    <n v="10173"/>
    <n v="39"/>
    <n v="71.97999999999999"/>
    <n v="15"/>
    <n v="2807.22"/>
    <x v="9"/>
    <x v="0"/>
    <n v="4"/>
    <n v="11"/>
    <n v="2003"/>
    <n v="71"/>
    <x v="0"/>
    <x v="5"/>
    <x v="7"/>
    <s v="Bergamo"/>
    <s v="IT"/>
    <x v="3"/>
    <x v="0"/>
    <s v="Small"/>
  </r>
  <r>
    <n v="10173"/>
    <n v="23"/>
    <n v="118.61000000000001"/>
    <n v="16"/>
    <n v="2728.03"/>
    <x v="9"/>
    <x v="0"/>
    <n v="4"/>
    <n v="11"/>
    <n v="2003"/>
    <n v="117"/>
    <x v="0"/>
    <x v="9"/>
    <x v="7"/>
    <s v="Bergamo"/>
    <s v="IT"/>
    <x v="3"/>
    <x v="0"/>
    <s v="Small"/>
  </r>
  <r>
    <n v="10106"/>
    <n v="36"/>
    <n v="146.64999999999998"/>
    <n v="12"/>
    <n v="5279.4"/>
    <x v="10"/>
    <x v="0"/>
    <n v="1"/>
    <n v="2"/>
    <n v="2003"/>
    <n v="157"/>
    <x v="6"/>
    <x v="78"/>
    <x v="7"/>
    <s v="Bergamo"/>
    <s v="IT"/>
    <x v="3"/>
    <x v="0"/>
    <s v="Medium"/>
  </r>
  <r>
    <n v="10193"/>
    <n v="25"/>
    <n v="76.260000000000005"/>
    <n v="16"/>
    <n v="1906.5"/>
    <x v="11"/>
    <x v="0"/>
    <n v="4"/>
    <n v="11"/>
    <n v="2003"/>
    <n v="71"/>
    <x v="0"/>
    <x v="5"/>
    <x v="8"/>
    <s v="Glen Waverly"/>
    <s v="VI"/>
    <x v="2"/>
    <x v="1"/>
    <s v="Small"/>
  </r>
  <r>
    <n v="10265"/>
    <n v="45"/>
    <n v="86.84"/>
    <n v="2"/>
    <n v="3907.8"/>
    <x v="12"/>
    <x v="0"/>
    <n v="3"/>
    <n v="7"/>
    <n v="2004"/>
    <n v="80"/>
    <x v="0"/>
    <x v="48"/>
    <x v="8"/>
    <s v="Glen Waverly"/>
    <s v="VI"/>
    <x v="2"/>
    <x v="1"/>
    <s v="Medium"/>
  </r>
  <r>
    <n v="10265"/>
    <n v="49"/>
    <n v="171.98000000000002"/>
    <n v="1"/>
    <n v="8427.02"/>
    <x v="12"/>
    <x v="0"/>
    <n v="3"/>
    <n v="7"/>
    <n v="2004"/>
    <n v="146"/>
    <x v="0"/>
    <x v="49"/>
    <x v="8"/>
    <s v="Glen Waverly"/>
    <s v="VI"/>
    <x v="2"/>
    <x v="1"/>
    <s v="Large"/>
  </r>
  <r>
    <n v="10415"/>
    <n v="21"/>
    <n v="67.820000000000007"/>
    <n v="1"/>
    <n v="1424.22"/>
    <x v="13"/>
    <x v="1"/>
    <n v="2"/>
    <n v="5"/>
    <n v="2005"/>
    <n v="68"/>
    <x v="6"/>
    <x v="79"/>
    <x v="8"/>
    <s v="Glen Waverly"/>
    <s v="VI"/>
    <x v="2"/>
    <x v="1"/>
    <s v="Small"/>
  </r>
  <r>
    <n v="10415"/>
    <n v="42"/>
    <n v="57.61"/>
    <n v="3"/>
    <n v="2419.62"/>
    <x v="13"/>
    <x v="1"/>
    <n v="2"/>
    <n v="5"/>
    <n v="2005"/>
    <n v="49"/>
    <x v="6"/>
    <x v="30"/>
    <x v="8"/>
    <s v="Glen Waverly"/>
    <s v="VI"/>
    <x v="2"/>
    <x v="1"/>
    <s v="Small"/>
  </r>
  <r>
    <n v="10415"/>
    <n v="32"/>
    <n v="95.95"/>
    <n v="4"/>
    <n v="3070.4"/>
    <x v="13"/>
    <x v="1"/>
    <n v="2"/>
    <n v="5"/>
    <n v="2005"/>
    <n v="90"/>
    <x v="1"/>
    <x v="39"/>
    <x v="8"/>
    <s v="Glen Waverly"/>
    <s v="VI"/>
    <x v="2"/>
    <x v="1"/>
    <s v="Medium"/>
  </r>
  <r>
    <n v="10193"/>
    <n v="28"/>
    <n v="110.96000000000001"/>
    <n v="7"/>
    <n v="3106.88"/>
    <x v="11"/>
    <x v="0"/>
    <n v="4"/>
    <n v="11"/>
    <n v="2003"/>
    <n v="102"/>
    <x v="4"/>
    <x v="69"/>
    <x v="8"/>
    <s v="Glen Waverly"/>
    <s v="VI"/>
    <x v="2"/>
    <x v="1"/>
    <s v="Medium"/>
  </r>
  <r>
    <n v="10193"/>
    <n v="46"/>
    <n v="53.37"/>
    <n v="6"/>
    <n v="2455.02"/>
    <x v="11"/>
    <x v="0"/>
    <n v="4"/>
    <n v="11"/>
    <n v="2003"/>
    <n v="53"/>
    <x v="4"/>
    <x v="70"/>
    <x v="8"/>
    <s v="Glen Waverly"/>
    <s v="VI"/>
    <x v="2"/>
    <x v="1"/>
    <s v="Small"/>
  </r>
  <r>
    <n v="10193"/>
    <n v="21"/>
    <n v="149.6"/>
    <n v="14"/>
    <n v="3141.6"/>
    <x v="11"/>
    <x v="0"/>
    <n v="4"/>
    <n v="11"/>
    <n v="2003"/>
    <n v="170"/>
    <x v="4"/>
    <x v="80"/>
    <x v="8"/>
    <s v="Glen Waverly"/>
    <s v="VI"/>
    <x v="2"/>
    <x v="1"/>
    <s v="Medium"/>
  </r>
  <r>
    <n v="10193"/>
    <n v="42"/>
    <n v="59.330000000000005"/>
    <n v="13"/>
    <n v="2491.86"/>
    <x v="11"/>
    <x v="0"/>
    <n v="4"/>
    <n v="11"/>
    <n v="2003"/>
    <n v="60"/>
    <x v="4"/>
    <x v="81"/>
    <x v="8"/>
    <s v="Glen Waverly"/>
    <s v="VI"/>
    <x v="2"/>
    <x v="1"/>
    <s v="Small"/>
  </r>
  <r>
    <n v="10193"/>
    <n v="44"/>
    <n v="105.52"/>
    <n v="11"/>
    <n v="4642.88"/>
    <x v="11"/>
    <x v="0"/>
    <n v="4"/>
    <n v="11"/>
    <n v="2003"/>
    <n v="127"/>
    <x v="4"/>
    <x v="82"/>
    <x v="8"/>
    <s v="Glen Waverly"/>
    <s v="VI"/>
    <x v="2"/>
    <x v="1"/>
    <s v="Medium"/>
  </r>
  <r>
    <n v="10193"/>
    <n v="22"/>
    <n v="167.06"/>
    <n v="8"/>
    <n v="3675.32"/>
    <x v="11"/>
    <x v="0"/>
    <n v="4"/>
    <n v="11"/>
    <n v="2003"/>
    <n v="168"/>
    <x v="4"/>
    <x v="83"/>
    <x v="8"/>
    <s v="Glen Waverly"/>
    <s v="VI"/>
    <x v="2"/>
    <x v="1"/>
    <s v="Medium"/>
  </r>
  <r>
    <n v="10193"/>
    <n v="28"/>
    <n v="93.210000000000008"/>
    <n v="1"/>
    <n v="2609.88"/>
    <x v="11"/>
    <x v="0"/>
    <n v="4"/>
    <n v="11"/>
    <n v="2003"/>
    <n v="101"/>
    <x v="4"/>
    <x v="71"/>
    <x v="8"/>
    <s v="Glen Waverly"/>
    <s v="VI"/>
    <x v="2"/>
    <x v="1"/>
    <s v="Small"/>
  </r>
  <r>
    <n v="10193"/>
    <n v="24"/>
    <n v="51.84"/>
    <n v="3"/>
    <n v="1244.1600000000001"/>
    <x v="11"/>
    <x v="0"/>
    <n v="4"/>
    <n v="11"/>
    <n v="2003"/>
    <n v="62"/>
    <x v="4"/>
    <x v="84"/>
    <x v="8"/>
    <s v="Glen Waverly"/>
    <s v="VI"/>
    <x v="2"/>
    <x v="1"/>
    <s v="Small"/>
  </r>
  <r>
    <n v="10193"/>
    <n v="23"/>
    <n v="120.42999999999999"/>
    <n v="2"/>
    <n v="2769.89"/>
    <x v="11"/>
    <x v="0"/>
    <n v="4"/>
    <n v="11"/>
    <n v="2003"/>
    <n v="104"/>
    <x v="4"/>
    <x v="85"/>
    <x v="8"/>
    <s v="Glen Waverly"/>
    <s v="VI"/>
    <x v="2"/>
    <x v="1"/>
    <s v="Small"/>
  </r>
  <r>
    <n v="10193"/>
    <n v="32"/>
    <n v="79.37"/>
    <n v="5"/>
    <n v="2539.84"/>
    <x v="11"/>
    <x v="0"/>
    <n v="4"/>
    <n v="11"/>
    <n v="2003"/>
    <n v="99"/>
    <x v="4"/>
    <x v="86"/>
    <x v="8"/>
    <s v="Glen Waverly"/>
    <s v="VI"/>
    <x v="2"/>
    <x v="1"/>
    <s v="Small"/>
  </r>
  <r>
    <n v="10193"/>
    <n v="24"/>
    <n v="97.55"/>
    <n v="15"/>
    <n v="2341.1999999999998"/>
    <x v="11"/>
    <x v="0"/>
    <n v="4"/>
    <n v="11"/>
    <n v="2003"/>
    <n v="92"/>
    <x v="4"/>
    <x v="67"/>
    <x v="8"/>
    <s v="Glen Waverly"/>
    <s v="VI"/>
    <x v="2"/>
    <x v="1"/>
    <s v="Small"/>
  </r>
  <r>
    <n v="10193"/>
    <n v="26"/>
    <n v="29.21"/>
    <n v="10"/>
    <n v="759.46"/>
    <x v="11"/>
    <x v="0"/>
    <n v="4"/>
    <n v="11"/>
    <n v="2003"/>
    <n v="33"/>
    <x v="4"/>
    <x v="72"/>
    <x v="8"/>
    <s v="Glen Waverly"/>
    <s v="VI"/>
    <x v="2"/>
    <x v="1"/>
    <s v="Small"/>
  </r>
  <r>
    <n v="10193"/>
    <n v="20"/>
    <n v="50.62"/>
    <n v="9"/>
    <n v="1012.4"/>
    <x v="11"/>
    <x v="0"/>
    <n v="4"/>
    <n v="11"/>
    <n v="2003"/>
    <n v="44"/>
    <x v="4"/>
    <x v="73"/>
    <x v="8"/>
    <s v="Glen Waverly"/>
    <s v="VI"/>
    <x v="2"/>
    <x v="1"/>
    <s v="Small"/>
  </r>
  <r>
    <n v="10193"/>
    <n v="22"/>
    <n v="41.03"/>
    <n v="12"/>
    <n v="902.66"/>
    <x v="11"/>
    <x v="0"/>
    <n v="4"/>
    <n v="11"/>
    <n v="2003"/>
    <n v="41"/>
    <x v="4"/>
    <x v="87"/>
    <x v="8"/>
    <s v="Glen Waverly"/>
    <s v="VI"/>
    <x v="2"/>
    <x v="1"/>
    <s v="Small"/>
  </r>
  <r>
    <n v="10193"/>
    <n v="20"/>
    <n v="113.95"/>
    <n v="4"/>
    <n v="2279"/>
    <x v="11"/>
    <x v="0"/>
    <n v="4"/>
    <n v="11"/>
    <n v="2003"/>
    <n v="97"/>
    <x v="4"/>
    <x v="88"/>
    <x v="8"/>
    <s v="Glen Waverly"/>
    <s v="VI"/>
    <x v="2"/>
    <x v="1"/>
    <s v="Small"/>
  </r>
  <r>
    <n v="10415"/>
    <n v="51"/>
    <n v="121.75"/>
    <n v="5"/>
    <n v="6209.25"/>
    <x v="13"/>
    <x v="1"/>
    <n v="2"/>
    <n v="5"/>
    <n v="2005"/>
    <n v="105"/>
    <x v="4"/>
    <x v="43"/>
    <x v="8"/>
    <s v="Glen Waverly"/>
    <s v="VI"/>
    <x v="2"/>
    <x v="1"/>
    <s v="Medium"/>
  </r>
  <r>
    <n v="10415"/>
    <n v="18"/>
    <n v="69.699999999999989"/>
    <n v="2"/>
    <n v="1254.5999999999999"/>
    <x v="13"/>
    <x v="1"/>
    <n v="2"/>
    <n v="5"/>
    <n v="2005"/>
    <n v="65"/>
    <x v="4"/>
    <x v="89"/>
    <x v="8"/>
    <s v="Glen Waverly"/>
    <s v="VI"/>
    <x v="2"/>
    <x v="1"/>
    <s v="Small"/>
  </r>
  <r>
    <n v="10342"/>
    <n v="40"/>
    <n v="161.35999999999999"/>
    <n v="2"/>
    <n v="6454.4"/>
    <x v="3"/>
    <x v="0"/>
    <n v="4"/>
    <n v="11"/>
    <n v="2004"/>
    <n v="141"/>
    <x v="0"/>
    <x v="0"/>
    <x v="9"/>
    <s v="Melbourne"/>
    <s v="VI"/>
    <x v="2"/>
    <x v="1"/>
    <s v="Medium"/>
  </r>
  <r>
    <n v="10342"/>
    <n v="55"/>
    <n v="65.45"/>
    <n v="1"/>
    <n v="3599.75"/>
    <x v="3"/>
    <x v="0"/>
    <n v="4"/>
    <n v="11"/>
    <n v="2004"/>
    <n v="77"/>
    <x v="0"/>
    <x v="90"/>
    <x v="9"/>
    <s v="Melbourne"/>
    <s v="VI"/>
    <x v="2"/>
    <x v="1"/>
    <s v="Medium"/>
  </r>
  <r>
    <n v="10342"/>
    <n v="22"/>
    <n v="143.66999999999999"/>
    <n v="3"/>
    <n v="3160.74"/>
    <x v="3"/>
    <x v="0"/>
    <n v="4"/>
    <n v="11"/>
    <n v="2004"/>
    <n v="142"/>
    <x v="0"/>
    <x v="2"/>
    <x v="9"/>
    <s v="Melbourne"/>
    <s v="VI"/>
    <x v="2"/>
    <x v="1"/>
    <s v="Medium"/>
  </r>
  <r>
    <n v="10342"/>
    <n v="30"/>
    <n v="167.65"/>
    <n v="4"/>
    <n v="5029.5"/>
    <x v="3"/>
    <x v="0"/>
    <n v="4"/>
    <n v="11"/>
    <n v="2004"/>
    <n v="169"/>
    <x v="0"/>
    <x v="45"/>
    <x v="9"/>
    <s v="Melbourne"/>
    <s v="VI"/>
    <x v="2"/>
    <x v="1"/>
    <s v="Medium"/>
  </r>
  <r>
    <n v="10342"/>
    <n v="25"/>
    <n v="66.739999999999995"/>
    <n v="5"/>
    <n v="1668.5"/>
    <x v="3"/>
    <x v="0"/>
    <n v="4"/>
    <n v="11"/>
    <n v="2004"/>
    <n v="80"/>
    <x v="0"/>
    <x v="48"/>
    <x v="9"/>
    <s v="Melbourne"/>
    <s v="VI"/>
    <x v="2"/>
    <x v="1"/>
    <s v="Small"/>
  </r>
  <r>
    <n v="10342"/>
    <n v="55"/>
    <n v="119.06"/>
    <n v="7"/>
    <n v="6548.3"/>
    <x v="3"/>
    <x v="0"/>
    <n v="4"/>
    <n v="11"/>
    <n v="2004"/>
    <n v="146"/>
    <x v="0"/>
    <x v="49"/>
    <x v="9"/>
    <s v="Melbourne"/>
    <s v="VI"/>
    <x v="2"/>
    <x v="1"/>
    <s v="Medium"/>
  </r>
  <r>
    <n v="10342"/>
    <n v="38"/>
    <n v="165.17"/>
    <n v="11"/>
    <n v="6276.46"/>
    <x v="3"/>
    <x v="0"/>
    <n v="4"/>
    <n v="11"/>
    <n v="2004"/>
    <n v="148"/>
    <x v="0"/>
    <x v="50"/>
    <x v="9"/>
    <s v="Melbourne"/>
    <s v="VI"/>
    <x v="2"/>
    <x v="1"/>
    <s v="Medium"/>
  </r>
  <r>
    <n v="10342"/>
    <n v="39"/>
    <n v="40.4"/>
    <n v="9"/>
    <n v="1575.6"/>
    <x v="3"/>
    <x v="0"/>
    <n v="4"/>
    <n v="11"/>
    <n v="2004"/>
    <n v="37"/>
    <x v="0"/>
    <x v="91"/>
    <x v="9"/>
    <s v="Melbourne"/>
    <s v="VI"/>
    <x v="2"/>
    <x v="1"/>
    <s v="Small"/>
  </r>
  <r>
    <n v="10342"/>
    <n v="48"/>
    <n v="62.449999999999996"/>
    <n v="10"/>
    <n v="2997.6"/>
    <x v="3"/>
    <x v="0"/>
    <n v="4"/>
    <n v="11"/>
    <n v="2004"/>
    <n v="61"/>
    <x v="0"/>
    <x v="51"/>
    <x v="9"/>
    <s v="Melbourne"/>
    <s v="VI"/>
    <x v="2"/>
    <x v="1"/>
    <s v="Small"/>
  </r>
  <r>
    <n v="10342"/>
    <n v="42"/>
    <n v="119.37"/>
    <n v="6"/>
    <n v="5013.54"/>
    <x v="3"/>
    <x v="0"/>
    <n v="4"/>
    <n v="11"/>
    <n v="2004"/>
    <n v="140"/>
    <x v="0"/>
    <x v="92"/>
    <x v="9"/>
    <s v="Melbourne"/>
    <s v="VI"/>
    <x v="2"/>
    <x v="1"/>
    <s v="Medium"/>
  </r>
  <r>
    <n v="10347"/>
    <n v="30"/>
    <n v="131.48999999999998"/>
    <n v="1"/>
    <n v="3944.7"/>
    <x v="14"/>
    <x v="0"/>
    <n v="4"/>
    <n v="11"/>
    <n v="2004"/>
    <n v="214"/>
    <x v="0"/>
    <x v="54"/>
    <x v="9"/>
    <s v="Melbourne"/>
    <s v="VI"/>
    <x v="2"/>
    <x v="1"/>
    <s v="Medium"/>
  </r>
  <r>
    <n v="10347"/>
    <n v="27"/>
    <n v="164"/>
    <n v="2"/>
    <n v="4428"/>
    <x v="14"/>
    <x v="0"/>
    <n v="4"/>
    <n v="11"/>
    <n v="2004"/>
    <n v="147"/>
    <x v="0"/>
    <x v="53"/>
    <x v="9"/>
    <s v="Melbourne"/>
    <s v="VI"/>
    <x v="2"/>
    <x v="1"/>
    <s v="Medium"/>
  </r>
  <r>
    <n v="10120"/>
    <n v="29"/>
    <n v="96.34"/>
    <n v="3"/>
    <n v="2793.86"/>
    <x v="15"/>
    <x v="0"/>
    <n v="2"/>
    <n v="4"/>
    <n v="2003"/>
    <n v="118"/>
    <x v="5"/>
    <x v="93"/>
    <x v="9"/>
    <s v="Melbourne"/>
    <s v="VI"/>
    <x v="2"/>
    <x v="1"/>
    <s v="Small"/>
  </r>
  <r>
    <n v="10120"/>
    <n v="46"/>
    <n v="201.41000000000003"/>
    <n v="2"/>
    <n v="9264.86"/>
    <x v="15"/>
    <x v="0"/>
    <n v="2"/>
    <n v="4"/>
    <n v="2003"/>
    <n v="193"/>
    <x v="5"/>
    <x v="94"/>
    <x v="9"/>
    <s v="Melbourne"/>
    <s v="VI"/>
    <x v="2"/>
    <x v="1"/>
    <s v="Large"/>
  </r>
  <r>
    <n v="10120"/>
    <n v="46"/>
    <n v="58.15"/>
    <n v="4"/>
    <n v="2674.9"/>
    <x v="15"/>
    <x v="0"/>
    <n v="2"/>
    <n v="4"/>
    <n v="2003"/>
    <n v="60"/>
    <x v="5"/>
    <x v="95"/>
    <x v="9"/>
    <s v="Melbourne"/>
    <s v="VI"/>
    <x v="2"/>
    <x v="1"/>
    <s v="Small"/>
  </r>
  <r>
    <n v="10120"/>
    <n v="35"/>
    <n v="98.05"/>
    <n v="1"/>
    <n v="3431.75"/>
    <x v="15"/>
    <x v="0"/>
    <n v="2"/>
    <n v="4"/>
    <n v="2003"/>
    <n v="112"/>
    <x v="5"/>
    <x v="96"/>
    <x v="9"/>
    <s v="Melbourne"/>
    <s v="VI"/>
    <x v="2"/>
    <x v="1"/>
    <s v="Medium"/>
  </r>
  <r>
    <n v="10120"/>
    <n v="34"/>
    <n v="83.79"/>
    <n v="5"/>
    <n v="2848.86"/>
    <x v="15"/>
    <x v="0"/>
    <n v="2"/>
    <n v="4"/>
    <n v="2003"/>
    <n v="76"/>
    <x v="5"/>
    <x v="28"/>
    <x v="9"/>
    <s v="Melbourne"/>
    <s v="VI"/>
    <x v="2"/>
    <x v="1"/>
    <s v="Small"/>
  </r>
  <r>
    <n v="10120"/>
    <n v="22"/>
    <n v="111.88000000000001"/>
    <n v="6"/>
    <n v="2461.36"/>
    <x v="15"/>
    <x v="0"/>
    <n v="2"/>
    <n v="4"/>
    <n v="2003"/>
    <n v="99"/>
    <x v="5"/>
    <x v="29"/>
    <x v="9"/>
    <s v="Melbourne"/>
    <s v="VI"/>
    <x v="2"/>
    <x v="1"/>
    <s v="Small"/>
  </r>
  <r>
    <n v="10223"/>
    <n v="37"/>
    <n v="107.17999999999999"/>
    <n v="1"/>
    <n v="3965.66"/>
    <x v="16"/>
    <x v="0"/>
    <n v="1"/>
    <n v="2"/>
    <n v="2004"/>
    <n v="95"/>
    <x v="5"/>
    <x v="97"/>
    <x v="9"/>
    <s v="Melbourne"/>
    <s v="VI"/>
    <x v="2"/>
    <x v="1"/>
    <s v="Medium"/>
  </r>
  <r>
    <n v="10223"/>
    <n v="47"/>
    <n v="115.37"/>
    <n v="4"/>
    <n v="5422.39"/>
    <x v="16"/>
    <x v="0"/>
    <n v="1"/>
    <n v="2"/>
    <n v="2004"/>
    <n v="118"/>
    <x v="5"/>
    <x v="93"/>
    <x v="9"/>
    <s v="Melbourne"/>
    <s v="VI"/>
    <x v="2"/>
    <x v="1"/>
    <s v="Medium"/>
  </r>
  <r>
    <n v="10223"/>
    <n v="49"/>
    <n v="199.47000000000003"/>
    <n v="3"/>
    <n v="9774.0300000000007"/>
    <x v="16"/>
    <x v="0"/>
    <n v="1"/>
    <n v="2"/>
    <n v="2004"/>
    <n v="193"/>
    <x v="5"/>
    <x v="94"/>
    <x v="9"/>
    <s v="Melbourne"/>
    <s v="VI"/>
    <x v="2"/>
    <x v="1"/>
    <s v="Large"/>
  </r>
  <r>
    <n v="10223"/>
    <n v="28"/>
    <n v="60.57"/>
    <n v="5"/>
    <n v="1695.96"/>
    <x v="16"/>
    <x v="0"/>
    <n v="1"/>
    <n v="2"/>
    <n v="2004"/>
    <n v="60"/>
    <x v="5"/>
    <x v="95"/>
    <x v="9"/>
    <s v="Melbourne"/>
    <s v="VI"/>
    <x v="2"/>
    <x v="1"/>
    <s v="Small"/>
  </r>
  <r>
    <n v="10223"/>
    <n v="32"/>
    <n v="91.29"/>
    <n v="2"/>
    <n v="2921.28"/>
    <x v="16"/>
    <x v="0"/>
    <n v="1"/>
    <n v="2"/>
    <n v="2004"/>
    <n v="112"/>
    <x v="5"/>
    <x v="96"/>
    <x v="9"/>
    <s v="Melbourne"/>
    <s v="VI"/>
    <x v="2"/>
    <x v="1"/>
    <s v="Small"/>
  </r>
  <r>
    <n v="10223"/>
    <n v="38"/>
    <n v="69.31"/>
    <n v="6"/>
    <n v="2633.78"/>
    <x v="16"/>
    <x v="0"/>
    <n v="1"/>
    <n v="2"/>
    <n v="2004"/>
    <n v="76"/>
    <x v="5"/>
    <x v="28"/>
    <x v="9"/>
    <s v="Melbourne"/>
    <s v="VI"/>
    <x v="2"/>
    <x v="1"/>
    <s v="Small"/>
  </r>
  <r>
    <n v="10223"/>
    <n v="21"/>
    <n v="117.87"/>
    <n v="7"/>
    <n v="2475.27"/>
    <x v="16"/>
    <x v="0"/>
    <n v="1"/>
    <n v="2"/>
    <n v="2004"/>
    <n v="99"/>
    <x v="5"/>
    <x v="29"/>
    <x v="9"/>
    <s v="Melbourne"/>
    <s v="VI"/>
    <x v="2"/>
    <x v="1"/>
    <s v="Small"/>
  </r>
  <r>
    <n v="10342"/>
    <n v="26"/>
    <n v="55.95"/>
    <n v="8"/>
    <n v="1454.7"/>
    <x v="3"/>
    <x v="0"/>
    <n v="4"/>
    <n v="11"/>
    <n v="2004"/>
    <n v="62"/>
    <x v="5"/>
    <x v="56"/>
    <x v="9"/>
    <s v="Melbourne"/>
    <s v="VI"/>
    <x v="2"/>
    <x v="1"/>
    <s v="Small"/>
  </r>
  <r>
    <n v="10120"/>
    <n v="29"/>
    <n v="71.809999999999988"/>
    <n v="8"/>
    <n v="2082.4899999999998"/>
    <x v="15"/>
    <x v="0"/>
    <n v="2"/>
    <n v="4"/>
    <n v="2003"/>
    <n v="84"/>
    <x v="6"/>
    <x v="98"/>
    <x v="9"/>
    <s v="Melbourne"/>
    <s v="VI"/>
    <x v="2"/>
    <x v="1"/>
    <s v="Small"/>
  </r>
  <r>
    <n v="10120"/>
    <n v="39"/>
    <n v="119.27"/>
    <n v="10"/>
    <n v="4651.53"/>
    <x v="15"/>
    <x v="0"/>
    <n v="2"/>
    <n v="4"/>
    <n v="2003"/>
    <n v="109"/>
    <x v="6"/>
    <x v="99"/>
    <x v="9"/>
    <s v="Melbourne"/>
    <s v="VI"/>
    <x v="2"/>
    <x v="1"/>
    <s v="Medium"/>
  </r>
  <r>
    <n v="10120"/>
    <n v="29"/>
    <n v="85.49"/>
    <n v="9"/>
    <n v="2479.21"/>
    <x v="15"/>
    <x v="0"/>
    <n v="2"/>
    <n v="4"/>
    <n v="2003"/>
    <n v="72"/>
    <x v="6"/>
    <x v="31"/>
    <x v="9"/>
    <s v="Melbourne"/>
    <s v="VI"/>
    <x v="2"/>
    <x v="1"/>
    <s v="Small"/>
  </r>
  <r>
    <n v="10120"/>
    <n v="47"/>
    <n v="82.21"/>
    <n v="13"/>
    <n v="3863.87"/>
    <x v="15"/>
    <x v="0"/>
    <n v="2"/>
    <n v="4"/>
    <n v="2003"/>
    <n v="91"/>
    <x v="6"/>
    <x v="32"/>
    <x v="9"/>
    <s v="Melbourne"/>
    <s v="VI"/>
    <x v="2"/>
    <x v="1"/>
    <s v="Medium"/>
  </r>
  <r>
    <n v="10120"/>
    <n v="24"/>
    <n v="107.7"/>
    <n v="15"/>
    <n v="2584.8000000000002"/>
    <x v="15"/>
    <x v="0"/>
    <n v="2"/>
    <n v="4"/>
    <n v="2003"/>
    <n v="99"/>
    <x v="6"/>
    <x v="33"/>
    <x v="9"/>
    <s v="Melbourne"/>
    <s v="VI"/>
    <x v="2"/>
    <x v="1"/>
    <s v="Small"/>
  </r>
  <r>
    <n v="10120"/>
    <n v="24"/>
    <n v="142.38"/>
    <n v="7"/>
    <n v="3417.12"/>
    <x v="15"/>
    <x v="0"/>
    <n v="2"/>
    <n v="4"/>
    <n v="2003"/>
    <n v="118"/>
    <x v="6"/>
    <x v="34"/>
    <x v="9"/>
    <s v="Melbourne"/>
    <s v="VI"/>
    <x v="2"/>
    <x v="1"/>
    <s v="Medium"/>
  </r>
  <r>
    <n v="10120"/>
    <n v="43"/>
    <n v="76"/>
    <n v="14"/>
    <n v="3268"/>
    <x v="15"/>
    <x v="0"/>
    <n v="2"/>
    <n v="4"/>
    <n v="2003"/>
    <n v="80"/>
    <x v="6"/>
    <x v="100"/>
    <x v="9"/>
    <s v="Melbourne"/>
    <s v="VI"/>
    <x v="2"/>
    <x v="1"/>
    <s v="Medium"/>
  </r>
  <r>
    <n v="10223"/>
    <n v="47"/>
    <n v="100.53"/>
    <n v="9"/>
    <n v="4724.91"/>
    <x v="16"/>
    <x v="0"/>
    <n v="1"/>
    <n v="2"/>
    <n v="2004"/>
    <n v="84"/>
    <x v="6"/>
    <x v="98"/>
    <x v="9"/>
    <s v="Melbourne"/>
    <s v="VI"/>
    <x v="2"/>
    <x v="1"/>
    <s v="Medium"/>
  </r>
  <r>
    <n v="10223"/>
    <n v="34"/>
    <n v="106.14"/>
    <n v="11"/>
    <n v="3608.76"/>
    <x v="16"/>
    <x v="0"/>
    <n v="1"/>
    <n v="2"/>
    <n v="2004"/>
    <n v="109"/>
    <x v="6"/>
    <x v="99"/>
    <x v="9"/>
    <s v="Melbourne"/>
    <s v="VI"/>
    <x v="2"/>
    <x v="1"/>
    <s v="Medium"/>
  </r>
  <r>
    <n v="10223"/>
    <n v="23"/>
    <n v="74.62"/>
    <n v="10"/>
    <n v="1716.26"/>
    <x v="16"/>
    <x v="0"/>
    <n v="1"/>
    <n v="2"/>
    <n v="2004"/>
    <n v="72"/>
    <x v="6"/>
    <x v="31"/>
    <x v="9"/>
    <s v="Melbourne"/>
    <s v="VI"/>
    <x v="2"/>
    <x v="1"/>
    <s v="Small"/>
  </r>
  <r>
    <n v="10223"/>
    <n v="25"/>
    <n v="101.39"/>
    <n v="14"/>
    <n v="2534.75"/>
    <x v="16"/>
    <x v="0"/>
    <n v="1"/>
    <n v="2"/>
    <n v="2004"/>
    <n v="91"/>
    <x v="6"/>
    <x v="32"/>
    <x v="9"/>
    <s v="Melbourne"/>
    <s v="VI"/>
    <x v="2"/>
    <x v="1"/>
    <s v="Small"/>
  </r>
  <r>
    <n v="10223"/>
    <n v="29"/>
    <n v="110.34"/>
    <n v="8"/>
    <n v="3199.86"/>
    <x v="16"/>
    <x v="0"/>
    <n v="1"/>
    <n v="2"/>
    <n v="2004"/>
    <n v="118"/>
    <x v="6"/>
    <x v="34"/>
    <x v="9"/>
    <s v="Melbourne"/>
    <s v="VI"/>
    <x v="2"/>
    <x v="1"/>
    <s v="Medium"/>
  </r>
  <r>
    <n v="10223"/>
    <n v="26"/>
    <n v="67.2"/>
    <n v="15"/>
    <n v="1747.2"/>
    <x v="16"/>
    <x v="0"/>
    <n v="1"/>
    <n v="2"/>
    <n v="2004"/>
    <n v="80"/>
    <x v="6"/>
    <x v="100"/>
    <x v="9"/>
    <s v="Melbourne"/>
    <s v="VI"/>
    <x v="2"/>
    <x v="1"/>
    <s v="Small"/>
  </r>
  <r>
    <n v="10347"/>
    <n v="29"/>
    <n v="123.66999999999999"/>
    <n v="3"/>
    <n v="3586.43"/>
    <x v="14"/>
    <x v="0"/>
    <n v="4"/>
    <n v="11"/>
    <n v="2004"/>
    <n v="136"/>
    <x v="3"/>
    <x v="61"/>
    <x v="9"/>
    <s v="Melbourne"/>
    <s v="VI"/>
    <x v="2"/>
    <x v="1"/>
    <s v="Medium"/>
  </r>
  <r>
    <n v="10347"/>
    <n v="42"/>
    <n v="49.599999999999994"/>
    <n v="5"/>
    <n v="2083.1999999999998"/>
    <x v="14"/>
    <x v="0"/>
    <n v="4"/>
    <n v="11"/>
    <n v="2004"/>
    <n v="116"/>
    <x v="3"/>
    <x v="62"/>
    <x v="9"/>
    <s v="Melbourne"/>
    <s v="VI"/>
    <x v="2"/>
    <x v="1"/>
    <s v="Small"/>
  </r>
  <r>
    <n v="10347"/>
    <n v="50"/>
    <n v="136.69"/>
    <n v="8"/>
    <n v="6834.5"/>
    <x v="14"/>
    <x v="0"/>
    <n v="4"/>
    <n v="11"/>
    <n v="2004"/>
    <n v="60"/>
    <x v="3"/>
    <x v="64"/>
    <x v="9"/>
    <s v="Melbourne"/>
    <s v="VI"/>
    <x v="2"/>
    <x v="1"/>
    <s v="Medium"/>
  </r>
  <r>
    <n v="10347"/>
    <n v="45"/>
    <n v="130.76999999999998"/>
    <n v="4"/>
    <n v="5884.65"/>
    <x v="14"/>
    <x v="0"/>
    <n v="4"/>
    <n v="11"/>
    <n v="2004"/>
    <n v="121"/>
    <x v="3"/>
    <x v="65"/>
    <x v="9"/>
    <s v="Melbourne"/>
    <s v="VI"/>
    <x v="2"/>
    <x v="1"/>
    <s v="Medium"/>
  </r>
  <r>
    <n v="10120"/>
    <n v="29"/>
    <n v="72.23"/>
    <n v="11"/>
    <n v="2094.67"/>
    <x v="15"/>
    <x v="0"/>
    <n v="2"/>
    <n v="4"/>
    <n v="2003"/>
    <n v="68"/>
    <x v="4"/>
    <x v="76"/>
    <x v="9"/>
    <s v="Melbourne"/>
    <s v="VI"/>
    <x v="2"/>
    <x v="1"/>
    <s v="Small"/>
  </r>
  <r>
    <n v="10120"/>
    <n v="49"/>
    <n v="50.620000000000005"/>
    <n v="12"/>
    <n v="2480.38"/>
    <x v="15"/>
    <x v="0"/>
    <n v="2"/>
    <n v="4"/>
    <n v="2003"/>
    <n v="43"/>
    <x v="4"/>
    <x v="77"/>
    <x v="9"/>
    <s v="Melbourne"/>
    <s v="VI"/>
    <x v="2"/>
    <x v="1"/>
    <s v="Small"/>
  </r>
  <r>
    <n v="10125"/>
    <n v="32"/>
    <n v="101.71"/>
    <n v="1"/>
    <n v="3254.72"/>
    <x v="17"/>
    <x v="0"/>
    <n v="2"/>
    <n v="5"/>
    <n v="2003"/>
    <n v="102"/>
    <x v="4"/>
    <x v="69"/>
    <x v="9"/>
    <s v="Melbourne"/>
    <s v="VI"/>
    <x v="2"/>
    <x v="1"/>
    <s v="Medium"/>
  </r>
  <r>
    <n v="10125"/>
    <n v="34"/>
    <n v="190.69"/>
    <n v="2"/>
    <n v="6483.46"/>
    <x v="17"/>
    <x v="0"/>
    <n v="2"/>
    <n v="5"/>
    <n v="2003"/>
    <n v="168"/>
    <x v="4"/>
    <x v="83"/>
    <x v="9"/>
    <s v="Melbourne"/>
    <s v="VI"/>
    <x v="2"/>
    <x v="1"/>
    <s v="Medium"/>
  </r>
  <r>
    <n v="10223"/>
    <n v="20"/>
    <n v="66.039999999999992"/>
    <n v="12"/>
    <n v="1320.8"/>
    <x v="16"/>
    <x v="0"/>
    <n v="1"/>
    <n v="2"/>
    <n v="2004"/>
    <n v="68"/>
    <x v="4"/>
    <x v="76"/>
    <x v="9"/>
    <s v="Melbourne"/>
    <s v="VI"/>
    <x v="2"/>
    <x v="1"/>
    <s v="Small"/>
  </r>
  <r>
    <n v="10223"/>
    <n v="41"/>
    <n v="46.260000000000005"/>
    <n v="13"/>
    <n v="1896.66"/>
    <x v="16"/>
    <x v="0"/>
    <n v="1"/>
    <n v="2"/>
    <n v="2004"/>
    <n v="43"/>
    <x v="4"/>
    <x v="77"/>
    <x v="9"/>
    <s v="Melbourne"/>
    <s v="VI"/>
    <x v="2"/>
    <x v="1"/>
    <s v="Small"/>
  </r>
  <r>
    <n v="10347"/>
    <n v="21"/>
    <n v="58.95"/>
    <n v="7"/>
    <n v="1237.95"/>
    <x v="14"/>
    <x v="0"/>
    <n v="4"/>
    <n v="11"/>
    <n v="2004"/>
    <n v="53"/>
    <x v="4"/>
    <x v="70"/>
    <x v="9"/>
    <s v="Melbourne"/>
    <s v="VI"/>
    <x v="2"/>
    <x v="1"/>
    <s v="Small"/>
  </r>
  <r>
    <n v="10347"/>
    <n v="21"/>
    <n v="229.3"/>
    <n v="6"/>
    <n v="4815.3"/>
    <x v="14"/>
    <x v="0"/>
    <n v="4"/>
    <n v="11"/>
    <n v="2004"/>
    <n v="168"/>
    <x v="4"/>
    <x v="83"/>
    <x v="9"/>
    <s v="Melbourne"/>
    <s v="VI"/>
    <x v="2"/>
    <x v="1"/>
    <s v="Medium"/>
  </r>
  <r>
    <n v="10347"/>
    <n v="48"/>
    <n v="100.3"/>
    <n v="9"/>
    <n v="4814.3999999999996"/>
    <x v="14"/>
    <x v="0"/>
    <n v="4"/>
    <n v="11"/>
    <n v="2004"/>
    <n v="101"/>
    <x v="4"/>
    <x v="71"/>
    <x v="9"/>
    <s v="Melbourne"/>
    <s v="VI"/>
    <x v="2"/>
    <x v="1"/>
    <s v="Medium"/>
  </r>
  <r>
    <n v="10347"/>
    <n v="34"/>
    <n v="64.959999999999994"/>
    <n v="10"/>
    <n v="2208.64"/>
    <x v="14"/>
    <x v="0"/>
    <n v="4"/>
    <n v="11"/>
    <n v="2004"/>
    <n v="62"/>
    <x v="4"/>
    <x v="84"/>
    <x v="9"/>
    <s v="Melbourne"/>
    <s v="VI"/>
    <x v="2"/>
    <x v="1"/>
    <s v="Small"/>
  </r>
  <r>
    <n v="10347"/>
    <n v="45"/>
    <n v="109.96"/>
    <n v="11"/>
    <n v="4948.2"/>
    <x v="14"/>
    <x v="0"/>
    <n v="4"/>
    <n v="11"/>
    <n v="2004"/>
    <n v="104"/>
    <x v="4"/>
    <x v="85"/>
    <x v="9"/>
    <s v="Melbourne"/>
    <s v="VI"/>
    <x v="2"/>
    <x v="1"/>
    <s v="Medium"/>
  </r>
  <r>
    <n v="10347"/>
    <n v="26"/>
    <n v="102.19"/>
    <n v="12"/>
    <n v="2656.94"/>
    <x v="14"/>
    <x v="0"/>
    <n v="4"/>
    <n v="11"/>
    <n v="2004"/>
    <n v="99"/>
    <x v="4"/>
    <x v="86"/>
    <x v="9"/>
    <s v="Melbourne"/>
    <s v="VI"/>
    <x v="2"/>
    <x v="1"/>
    <s v="Small"/>
  </r>
  <r>
    <n v="10152"/>
    <n v="35"/>
    <n v="129.26000000000002"/>
    <n v="1"/>
    <n v="4524.1000000000004"/>
    <x v="18"/>
    <x v="0"/>
    <n v="3"/>
    <n v="9"/>
    <n v="2003"/>
    <n v="143"/>
    <x v="0"/>
    <x v="16"/>
    <x v="10"/>
    <s v="South Brisbane"/>
    <s v="QL"/>
    <x v="2"/>
    <x v="1"/>
    <s v="Medium"/>
  </r>
  <r>
    <n v="10152"/>
    <n v="25"/>
    <n v="65.31"/>
    <n v="4"/>
    <n v="1632.75"/>
    <x v="18"/>
    <x v="0"/>
    <n v="3"/>
    <n v="9"/>
    <n v="2003"/>
    <n v="57"/>
    <x v="0"/>
    <x v="17"/>
    <x v="10"/>
    <s v="South Brisbane"/>
    <s v="QL"/>
    <x v="2"/>
    <x v="1"/>
    <s v="Small"/>
  </r>
  <r>
    <n v="10152"/>
    <n v="23"/>
    <n v="121.83000000000001"/>
    <n v="3"/>
    <n v="2802.09"/>
    <x v="18"/>
    <x v="0"/>
    <n v="3"/>
    <n v="9"/>
    <n v="2003"/>
    <n v="118"/>
    <x v="0"/>
    <x v="19"/>
    <x v="10"/>
    <s v="South Brisbane"/>
    <s v="QL"/>
    <x v="2"/>
    <x v="1"/>
    <s v="Small"/>
  </r>
  <r>
    <n v="10174"/>
    <n v="34"/>
    <n v="235.73"/>
    <n v="4"/>
    <n v="8014.82"/>
    <x v="19"/>
    <x v="0"/>
    <n v="4"/>
    <n v="11"/>
    <n v="2003"/>
    <n v="214"/>
    <x v="0"/>
    <x v="54"/>
    <x v="10"/>
    <s v="South Brisbane"/>
    <s v="QL"/>
    <x v="2"/>
    <x v="1"/>
    <s v="Large"/>
  </r>
  <r>
    <n v="10374"/>
    <n v="39"/>
    <n v="135.59"/>
    <n v="5"/>
    <n v="5288.01"/>
    <x v="20"/>
    <x v="0"/>
    <n v="1"/>
    <n v="2"/>
    <n v="2005"/>
    <n v="118"/>
    <x v="5"/>
    <x v="93"/>
    <x v="10"/>
    <s v="South Brisbane"/>
    <s v="QL"/>
    <x v="2"/>
    <x v="1"/>
    <s v="Medium"/>
  </r>
  <r>
    <n v="10374"/>
    <n v="22"/>
    <n v="174.29"/>
    <n v="1"/>
    <n v="3834.38"/>
    <x v="20"/>
    <x v="0"/>
    <n v="1"/>
    <n v="2"/>
    <n v="2005"/>
    <n v="193"/>
    <x v="5"/>
    <x v="94"/>
    <x v="10"/>
    <s v="South Brisbane"/>
    <s v="QL"/>
    <x v="2"/>
    <x v="1"/>
    <s v="Medium"/>
  </r>
  <r>
    <n v="10374"/>
    <n v="22"/>
    <n v="53.3"/>
    <n v="4"/>
    <n v="1172.5999999999999"/>
    <x v="20"/>
    <x v="0"/>
    <n v="1"/>
    <n v="2"/>
    <n v="2005"/>
    <n v="60"/>
    <x v="5"/>
    <x v="95"/>
    <x v="10"/>
    <s v="South Brisbane"/>
    <s v="QL"/>
    <x v="2"/>
    <x v="1"/>
    <s v="Small"/>
  </r>
  <r>
    <n v="10374"/>
    <n v="38"/>
    <n v="110.45"/>
    <n v="6"/>
    <n v="4197.1000000000004"/>
    <x v="20"/>
    <x v="0"/>
    <n v="1"/>
    <n v="2"/>
    <n v="2005"/>
    <n v="112"/>
    <x v="5"/>
    <x v="96"/>
    <x v="10"/>
    <s v="South Brisbane"/>
    <s v="QL"/>
    <x v="2"/>
    <x v="1"/>
    <s v="Medium"/>
  </r>
  <r>
    <n v="10374"/>
    <n v="42"/>
    <n v="69.27000000000001"/>
    <n v="2"/>
    <n v="2909.34"/>
    <x v="20"/>
    <x v="0"/>
    <n v="1"/>
    <n v="2"/>
    <n v="2005"/>
    <n v="84"/>
    <x v="6"/>
    <x v="98"/>
    <x v="10"/>
    <s v="South Brisbane"/>
    <s v="QL"/>
    <x v="2"/>
    <x v="1"/>
    <s v="Small"/>
  </r>
  <r>
    <n v="10374"/>
    <n v="46"/>
    <n v="94.100000000000009"/>
    <n v="3"/>
    <n v="4328.6000000000004"/>
    <x v="20"/>
    <x v="0"/>
    <n v="1"/>
    <n v="2"/>
    <n v="2005"/>
    <n v="109"/>
    <x v="6"/>
    <x v="99"/>
    <x v="10"/>
    <s v="South Brisbane"/>
    <s v="QL"/>
    <x v="2"/>
    <x v="1"/>
    <s v="Medium"/>
  </r>
  <r>
    <n v="10152"/>
    <n v="33"/>
    <n v="50.949999999999996"/>
    <n v="2"/>
    <n v="1681.35"/>
    <x v="18"/>
    <x v="0"/>
    <n v="3"/>
    <n v="9"/>
    <n v="2003"/>
    <n v="62"/>
    <x v="2"/>
    <x v="22"/>
    <x v="10"/>
    <s v="South Brisbane"/>
    <s v="QL"/>
    <x v="2"/>
    <x v="1"/>
    <s v="Small"/>
  </r>
  <r>
    <n v="10174"/>
    <n v="43"/>
    <n v="158.54"/>
    <n v="1"/>
    <n v="6817.22"/>
    <x v="19"/>
    <x v="0"/>
    <n v="4"/>
    <n v="11"/>
    <n v="2003"/>
    <n v="136"/>
    <x v="3"/>
    <x v="61"/>
    <x v="10"/>
    <s v="South Brisbane"/>
    <s v="QL"/>
    <x v="2"/>
    <x v="1"/>
    <s v="Medium"/>
  </r>
  <r>
    <n v="10174"/>
    <n v="48"/>
    <n v="93.339999999999989"/>
    <n v="3"/>
    <n v="4480.32"/>
    <x v="19"/>
    <x v="0"/>
    <n v="4"/>
    <n v="11"/>
    <n v="2003"/>
    <n v="116"/>
    <x v="3"/>
    <x v="62"/>
    <x v="10"/>
    <s v="South Brisbane"/>
    <s v="QL"/>
    <x v="2"/>
    <x v="1"/>
    <s v="Medium"/>
  </r>
  <r>
    <n v="10174"/>
    <n v="46"/>
    <n v="121.57000000000001"/>
    <n v="5"/>
    <n v="5592.22"/>
    <x v="19"/>
    <x v="0"/>
    <n v="4"/>
    <n v="11"/>
    <n v="2003"/>
    <n v="101"/>
    <x v="4"/>
    <x v="71"/>
    <x v="10"/>
    <s v="South Brisbane"/>
    <s v="QL"/>
    <x v="2"/>
    <x v="1"/>
    <s v="Medium"/>
  </r>
  <r>
    <n v="10174"/>
    <n v="49"/>
    <n v="44.779999999999994"/>
    <n v="2"/>
    <n v="2194.2199999999998"/>
    <x v="19"/>
    <x v="0"/>
    <n v="4"/>
    <n v="11"/>
    <n v="2003"/>
    <n v="50"/>
    <x v="4"/>
    <x v="68"/>
    <x v="10"/>
    <s v="South Brisbane"/>
    <s v="QL"/>
    <x v="2"/>
    <x v="1"/>
    <s v="Small"/>
  </r>
  <r>
    <n v="10106"/>
    <n v="34"/>
    <n v="90.39"/>
    <n v="2"/>
    <n v="3073.26"/>
    <x v="10"/>
    <x v="0"/>
    <n v="1"/>
    <n v="2"/>
    <n v="2003"/>
    <n v="84"/>
    <x v="6"/>
    <x v="98"/>
    <x v="7"/>
    <s v="Bergamo"/>
    <s v="IT"/>
    <x v="3"/>
    <x v="0"/>
    <s v="Medium"/>
  </r>
  <r>
    <n v="10106"/>
    <n v="28"/>
    <n v="88.63"/>
    <n v="4"/>
    <n v="2481.64"/>
    <x v="10"/>
    <x v="0"/>
    <n v="1"/>
    <n v="2"/>
    <n v="2003"/>
    <n v="109"/>
    <x v="6"/>
    <x v="99"/>
    <x v="7"/>
    <s v="Bergamo"/>
    <s v="IT"/>
    <x v="3"/>
    <x v="0"/>
    <s v="Small"/>
  </r>
  <r>
    <n v="10106"/>
    <n v="49"/>
    <n v="74.680000000000007"/>
    <n v="13"/>
    <n v="3659.32"/>
    <x v="10"/>
    <x v="0"/>
    <n v="1"/>
    <n v="2"/>
    <n v="2003"/>
    <n v="68"/>
    <x v="6"/>
    <x v="79"/>
    <x v="7"/>
    <s v="Bergamo"/>
    <s v="IT"/>
    <x v="3"/>
    <x v="0"/>
    <s v="Medium"/>
  </r>
  <r>
    <n v="10106"/>
    <n v="50"/>
    <n v="64.83"/>
    <n v="11"/>
    <n v="3241.5"/>
    <x v="10"/>
    <x v="0"/>
    <n v="1"/>
    <n v="2"/>
    <n v="2003"/>
    <n v="68"/>
    <x v="6"/>
    <x v="101"/>
    <x v="7"/>
    <s v="Bergamo"/>
    <s v="IT"/>
    <x v="3"/>
    <x v="0"/>
    <s v="Medium"/>
  </r>
  <r>
    <n v="10106"/>
    <n v="26"/>
    <n v="63.76"/>
    <n v="3"/>
    <n v="1657.76"/>
    <x v="10"/>
    <x v="0"/>
    <n v="1"/>
    <n v="2"/>
    <n v="2003"/>
    <n v="72"/>
    <x v="6"/>
    <x v="31"/>
    <x v="7"/>
    <s v="Bergamo"/>
    <s v="IT"/>
    <x v="3"/>
    <x v="0"/>
    <s v="Small"/>
  </r>
  <r>
    <n v="10106"/>
    <n v="31"/>
    <n v="106.86999999999999"/>
    <n v="7"/>
    <n v="3312.97"/>
    <x v="10"/>
    <x v="0"/>
    <n v="1"/>
    <n v="2"/>
    <n v="2003"/>
    <n v="91"/>
    <x v="6"/>
    <x v="32"/>
    <x v="7"/>
    <s v="Bergamo"/>
    <s v="IT"/>
    <x v="3"/>
    <x v="0"/>
    <s v="Medium"/>
  </r>
  <r>
    <n v="10106"/>
    <n v="34"/>
    <n v="110.69"/>
    <n v="9"/>
    <n v="3763.46"/>
    <x v="10"/>
    <x v="0"/>
    <n v="1"/>
    <n v="2"/>
    <n v="2003"/>
    <n v="99"/>
    <x v="6"/>
    <x v="33"/>
    <x v="7"/>
    <s v="Bergamo"/>
    <s v="IT"/>
    <x v="3"/>
    <x v="0"/>
    <s v="Medium"/>
  </r>
  <r>
    <n v="10106"/>
    <n v="32"/>
    <n v="124.58"/>
    <n v="1"/>
    <n v="3986.56"/>
    <x v="10"/>
    <x v="0"/>
    <n v="1"/>
    <n v="2"/>
    <n v="2003"/>
    <n v="118"/>
    <x v="6"/>
    <x v="34"/>
    <x v="7"/>
    <s v="Bergamo"/>
    <s v="IT"/>
    <x v="3"/>
    <x v="0"/>
    <s v="Medium"/>
  </r>
  <r>
    <n v="10106"/>
    <n v="44"/>
    <n v="74.399999999999991"/>
    <n v="8"/>
    <n v="3273.6"/>
    <x v="10"/>
    <x v="0"/>
    <n v="1"/>
    <n v="2"/>
    <n v="2003"/>
    <n v="80"/>
    <x v="6"/>
    <x v="100"/>
    <x v="7"/>
    <s v="Bergamo"/>
    <s v="IT"/>
    <x v="3"/>
    <x v="0"/>
    <s v="Medium"/>
  </r>
  <r>
    <n v="10106"/>
    <n v="48"/>
    <n v="61.44"/>
    <n v="10"/>
    <n v="2949.12"/>
    <x v="10"/>
    <x v="0"/>
    <n v="1"/>
    <n v="2"/>
    <n v="2003"/>
    <n v="74"/>
    <x v="6"/>
    <x v="102"/>
    <x v="7"/>
    <s v="Bergamo"/>
    <s v="IT"/>
    <x v="3"/>
    <x v="0"/>
    <s v="Small"/>
  </r>
  <r>
    <n v="10106"/>
    <n v="48"/>
    <n v="52.639999999999993"/>
    <n v="15"/>
    <n v="2526.7199999999998"/>
    <x v="10"/>
    <x v="0"/>
    <n v="1"/>
    <n v="2"/>
    <n v="2003"/>
    <n v="49"/>
    <x v="6"/>
    <x v="30"/>
    <x v="7"/>
    <s v="Bergamo"/>
    <s v="IT"/>
    <x v="3"/>
    <x v="0"/>
    <s v="Small"/>
  </r>
  <r>
    <n v="10328"/>
    <n v="47"/>
    <n v="87.54"/>
    <n v="14"/>
    <n v="4114.38"/>
    <x v="21"/>
    <x v="0"/>
    <n v="4"/>
    <n v="11"/>
    <n v="2004"/>
    <n v="109"/>
    <x v="6"/>
    <x v="99"/>
    <x v="7"/>
    <s v="Bergamo"/>
    <s v="IT"/>
    <x v="3"/>
    <x v="0"/>
    <s v="Medium"/>
  </r>
  <r>
    <n v="10328"/>
    <n v="48"/>
    <n v="58.919999999999995"/>
    <n v="1"/>
    <n v="2828.16"/>
    <x v="21"/>
    <x v="0"/>
    <n v="4"/>
    <n v="11"/>
    <n v="2004"/>
    <n v="68"/>
    <x v="6"/>
    <x v="79"/>
    <x v="7"/>
    <s v="Bergamo"/>
    <s v="IT"/>
    <x v="3"/>
    <x v="0"/>
    <s v="Small"/>
  </r>
  <r>
    <n v="10328"/>
    <n v="35"/>
    <n v="76.430000000000007"/>
    <n v="3"/>
    <n v="2675.05"/>
    <x v="21"/>
    <x v="0"/>
    <n v="4"/>
    <n v="11"/>
    <n v="2004"/>
    <n v="68"/>
    <x v="6"/>
    <x v="101"/>
    <x v="7"/>
    <s v="Bergamo"/>
    <s v="IT"/>
    <x v="3"/>
    <x v="0"/>
    <s v="Small"/>
  </r>
  <r>
    <n v="10328"/>
    <n v="43"/>
    <n v="60.86"/>
    <n v="4"/>
    <n v="2616.98"/>
    <x v="21"/>
    <x v="0"/>
    <n v="4"/>
    <n v="11"/>
    <n v="2004"/>
    <n v="72"/>
    <x v="6"/>
    <x v="31"/>
    <x v="7"/>
    <s v="Bergamo"/>
    <s v="IT"/>
    <x v="3"/>
    <x v="0"/>
    <s v="Small"/>
  </r>
  <r>
    <n v="10328"/>
    <n v="27"/>
    <n v="102.3"/>
    <n v="8"/>
    <n v="2762.1"/>
    <x v="21"/>
    <x v="0"/>
    <n v="4"/>
    <n v="11"/>
    <n v="2004"/>
    <n v="91"/>
    <x v="6"/>
    <x v="32"/>
    <x v="7"/>
    <s v="Bergamo"/>
    <s v="IT"/>
    <x v="3"/>
    <x v="0"/>
    <s v="Small"/>
  </r>
  <r>
    <n v="10328"/>
    <n v="37"/>
    <n v="108.69000000000001"/>
    <n v="10"/>
    <n v="4021.53"/>
    <x v="21"/>
    <x v="0"/>
    <n v="4"/>
    <n v="11"/>
    <n v="2004"/>
    <n v="99"/>
    <x v="6"/>
    <x v="33"/>
    <x v="7"/>
    <s v="Bergamo"/>
    <s v="IT"/>
    <x v="3"/>
    <x v="0"/>
    <s v="Medium"/>
  </r>
  <r>
    <n v="10328"/>
    <n v="33"/>
    <n v="123.39999999999999"/>
    <n v="11"/>
    <n v="4072.2"/>
    <x v="21"/>
    <x v="0"/>
    <n v="4"/>
    <n v="11"/>
    <n v="2004"/>
    <n v="118"/>
    <x v="6"/>
    <x v="34"/>
    <x v="7"/>
    <s v="Bergamo"/>
    <s v="IT"/>
    <x v="3"/>
    <x v="0"/>
    <s v="Medium"/>
  </r>
  <r>
    <n v="10328"/>
    <n v="33"/>
    <n v="64"/>
    <n v="13"/>
    <n v="2112"/>
    <x v="21"/>
    <x v="0"/>
    <n v="4"/>
    <n v="11"/>
    <n v="2004"/>
    <n v="80"/>
    <x v="6"/>
    <x v="100"/>
    <x v="7"/>
    <s v="Bergamo"/>
    <s v="IT"/>
    <x v="3"/>
    <x v="0"/>
    <s v="Small"/>
  </r>
  <r>
    <n v="10328"/>
    <n v="39"/>
    <n v="85.86999999999999"/>
    <n v="12"/>
    <n v="3348.93"/>
    <x v="21"/>
    <x v="0"/>
    <n v="4"/>
    <n v="11"/>
    <n v="2004"/>
    <n v="74"/>
    <x v="6"/>
    <x v="102"/>
    <x v="7"/>
    <s v="Bergamo"/>
    <s v="IT"/>
    <x v="3"/>
    <x v="0"/>
    <s v="Medium"/>
  </r>
  <r>
    <n v="10106"/>
    <n v="41"/>
    <n v="83.44"/>
    <n v="18"/>
    <n v="3421.04"/>
    <x v="10"/>
    <x v="0"/>
    <n v="1"/>
    <n v="2"/>
    <n v="2003"/>
    <n v="86"/>
    <x v="1"/>
    <x v="36"/>
    <x v="7"/>
    <s v="Bergamo"/>
    <s v="IT"/>
    <x v="3"/>
    <x v="0"/>
    <s v="Medium"/>
  </r>
  <r>
    <n v="10106"/>
    <n v="30"/>
    <n v="105.91000000000001"/>
    <n v="16"/>
    <n v="3177.3"/>
    <x v="10"/>
    <x v="0"/>
    <n v="1"/>
    <n v="2"/>
    <n v="2003"/>
    <n v="90"/>
    <x v="1"/>
    <x v="39"/>
    <x v="7"/>
    <s v="Bergamo"/>
    <s v="IT"/>
    <x v="3"/>
    <x v="0"/>
    <s v="Medium"/>
  </r>
  <r>
    <n v="10328"/>
    <n v="41"/>
    <n v="101.38"/>
    <n v="9"/>
    <n v="4156.58"/>
    <x v="21"/>
    <x v="0"/>
    <n v="4"/>
    <n v="11"/>
    <n v="2004"/>
    <n v="90"/>
    <x v="1"/>
    <x v="39"/>
    <x v="7"/>
    <s v="Bergamo"/>
    <s v="IT"/>
    <x v="3"/>
    <x v="0"/>
    <s v="Medium"/>
  </r>
  <r>
    <n v="10106"/>
    <n v="41"/>
    <n v="116.46"/>
    <n v="17"/>
    <n v="4774.8599999999997"/>
    <x v="10"/>
    <x v="0"/>
    <n v="1"/>
    <n v="2"/>
    <n v="2003"/>
    <n v="105"/>
    <x v="4"/>
    <x v="43"/>
    <x v="7"/>
    <s v="Bergamo"/>
    <s v="IT"/>
    <x v="3"/>
    <x v="0"/>
    <s v="Medium"/>
  </r>
  <r>
    <n v="10106"/>
    <n v="31"/>
    <n v="52.599999999999994"/>
    <n v="14"/>
    <n v="1630.6"/>
    <x v="10"/>
    <x v="0"/>
    <n v="1"/>
    <n v="2"/>
    <n v="2003"/>
    <n v="65"/>
    <x v="4"/>
    <x v="89"/>
    <x v="7"/>
    <s v="Bergamo"/>
    <s v="IT"/>
    <x v="3"/>
    <x v="0"/>
    <s v="Small"/>
  </r>
  <r>
    <n v="10106"/>
    <n v="33"/>
    <n v="72.92"/>
    <n v="5"/>
    <n v="2406.36"/>
    <x v="10"/>
    <x v="0"/>
    <n v="1"/>
    <n v="2"/>
    <n v="2003"/>
    <n v="68"/>
    <x v="4"/>
    <x v="76"/>
    <x v="7"/>
    <s v="Bergamo"/>
    <s v="IT"/>
    <x v="3"/>
    <x v="0"/>
    <s v="Small"/>
  </r>
  <r>
    <n v="10106"/>
    <n v="39"/>
    <n v="40.15"/>
    <n v="6"/>
    <n v="1565.85"/>
    <x v="10"/>
    <x v="0"/>
    <n v="1"/>
    <n v="2"/>
    <n v="2003"/>
    <n v="43"/>
    <x v="4"/>
    <x v="77"/>
    <x v="7"/>
    <s v="Bergamo"/>
    <s v="IT"/>
    <x v="3"/>
    <x v="0"/>
    <s v="Small"/>
  </r>
  <r>
    <n v="10173"/>
    <n v="43"/>
    <n v="117.11999999999999"/>
    <n v="6"/>
    <n v="5036.16"/>
    <x v="9"/>
    <x v="0"/>
    <n v="4"/>
    <n v="11"/>
    <n v="2003"/>
    <n v="102"/>
    <x v="4"/>
    <x v="69"/>
    <x v="7"/>
    <s v="Bergamo"/>
    <s v="IT"/>
    <x v="3"/>
    <x v="0"/>
    <s v="Medium"/>
  </r>
  <r>
    <n v="10173"/>
    <n v="48"/>
    <n v="44.21"/>
    <n v="5"/>
    <n v="2122.08"/>
    <x v="9"/>
    <x v="0"/>
    <n v="4"/>
    <n v="11"/>
    <n v="2003"/>
    <n v="53"/>
    <x v="4"/>
    <x v="70"/>
    <x v="7"/>
    <s v="Bergamo"/>
    <s v="IT"/>
    <x v="3"/>
    <x v="0"/>
    <s v="Small"/>
  </r>
  <r>
    <n v="10173"/>
    <n v="24"/>
    <n v="146.20000000000002"/>
    <n v="13"/>
    <n v="3508.8"/>
    <x v="9"/>
    <x v="0"/>
    <n v="4"/>
    <n v="11"/>
    <n v="2003"/>
    <n v="170"/>
    <x v="4"/>
    <x v="80"/>
    <x v="7"/>
    <s v="Bergamo"/>
    <s v="IT"/>
    <x v="3"/>
    <x v="0"/>
    <s v="Medium"/>
  </r>
  <r>
    <n v="10173"/>
    <n v="26"/>
    <n v="57.51"/>
    <n v="12"/>
    <n v="1495.26"/>
    <x v="9"/>
    <x v="0"/>
    <n v="4"/>
    <n v="11"/>
    <n v="2003"/>
    <n v="60"/>
    <x v="4"/>
    <x v="81"/>
    <x v="7"/>
    <s v="Bergamo"/>
    <s v="IT"/>
    <x v="3"/>
    <x v="0"/>
    <s v="Small"/>
  </r>
  <r>
    <n v="10173"/>
    <n v="31"/>
    <n v="144.93"/>
    <n v="10"/>
    <n v="4492.83"/>
    <x v="9"/>
    <x v="0"/>
    <n v="4"/>
    <n v="11"/>
    <n v="2003"/>
    <n v="127"/>
    <x v="4"/>
    <x v="82"/>
    <x v="7"/>
    <s v="Bergamo"/>
    <s v="IT"/>
    <x v="3"/>
    <x v="0"/>
    <s v="Medium"/>
  </r>
  <r>
    <n v="10173"/>
    <n v="22"/>
    <n v="156.94"/>
    <n v="7"/>
    <n v="3452.68"/>
    <x v="9"/>
    <x v="0"/>
    <n v="4"/>
    <n v="11"/>
    <n v="2003"/>
    <n v="168"/>
    <x v="4"/>
    <x v="83"/>
    <x v="7"/>
    <s v="Bergamo"/>
    <s v="IT"/>
    <x v="3"/>
    <x v="0"/>
    <s v="Medium"/>
  </r>
  <r>
    <n v="10173"/>
    <n v="28"/>
    <n v="53.720000000000006"/>
    <n v="2"/>
    <n v="1504.16"/>
    <x v="9"/>
    <x v="0"/>
    <n v="4"/>
    <n v="11"/>
    <n v="2003"/>
    <n v="62"/>
    <x v="4"/>
    <x v="84"/>
    <x v="7"/>
    <s v="Bergamo"/>
    <s v="IT"/>
    <x v="3"/>
    <x v="0"/>
    <s v="Small"/>
  </r>
  <r>
    <n v="10173"/>
    <n v="31"/>
    <n v="89.01"/>
    <n v="1"/>
    <n v="2759.31"/>
    <x v="9"/>
    <x v="0"/>
    <n v="4"/>
    <n v="11"/>
    <n v="2003"/>
    <n v="104"/>
    <x v="4"/>
    <x v="85"/>
    <x v="7"/>
    <s v="Bergamo"/>
    <s v="IT"/>
    <x v="3"/>
    <x v="0"/>
    <s v="Small"/>
  </r>
  <r>
    <n v="10173"/>
    <n v="29"/>
    <n v="95.24"/>
    <n v="4"/>
    <n v="2761.96"/>
    <x v="9"/>
    <x v="0"/>
    <n v="4"/>
    <n v="11"/>
    <n v="2003"/>
    <n v="99"/>
    <x v="4"/>
    <x v="86"/>
    <x v="7"/>
    <s v="Bergamo"/>
    <s v="IT"/>
    <x v="3"/>
    <x v="0"/>
    <s v="Small"/>
  </r>
  <r>
    <n v="10173"/>
    <n v="21"/>
    <n v="75.460000000000008"/>
    <n v="14"/>
    <n v="1584.66"/>
    <x v="9"/>
    <x v="0"/>
    <n v="4"/>
    <n v="11"/>
    <n v="2003"/>
    <n v="92"/>
    <x v="4"/>
    <x v="67"/>
    <x v="7"/>
    <s v="Bergamo"/>
    <s v="IT"/>
    <x v="3"/>
    <x v="0"/>
    <s v="Small"/>
  </r>
  <r>
    <n v="10173"/>
    <n v="31"/>
    <n v="31.529999999999998"/>
    <n v="9"/>
    <n v="977.43"/>
    <x v="9"/>
    <x v="0"/>
    <n v="4"/>
    <n v="11"/>
    <n v="2003"/>
    <n v="33"/>
    <x v="4"/>
    <x v="72"/>
    <x v="7"/>
    <s v="Bergamo"/>
    <s v="IT"/>
    <x v="3"/>
    <x v="0"/>
    <s v="Small"/>
  </r>
  <r>
    <n v="10173"/>
    <n v="27"/>
    <n v="41.22"/>
    <n v="8"/>
    <n v="1112.94"/>
    <x v="9"/>
    <x v="0"/>
    <n v="4"/>
    <n v="11"/>
    <n v="2003"/>
    <n v="44"/>
    <x v="4"/>
    <x v="73"/>
    <x v="7"/>
    <s v="Bergamo"/>
    <s v="IT"/>
    <x v="3"/>
    <x v="0"/>
    <s v="Small"/>
  </r>
  <r>
    <n v="10173"/>
    <n v="35"/>
    <n v="33.229999999999997"/>
    <n v="11"/>
    <n v="1163.05"/>
    <x v="9"/>
    <x v="0"/>
    <n v="4"/>
    <n v="11"/>
    <n v="2003"/>
    <n v="41"/>
    <x v="4"/>
    <x v="87"/>
    <x v="7"/>
    <s v="Bergamo"/>
    <s v="IT"/>
    <x v="3"/>
    <x v="0"/>
    <s v="Small"/>
  </r>
  <r>
    <n v="10173"/>
    <n v="22"/>
    <n v="116.86999999999999"/>
    <n v="3"/>
    <n v="2571.14"/>
    <x v="9"/>
    <x v="0"/>
    <n v="4"/>
    <n v="11"/>
    <n v="2003"/>
    <n v="97"/>
    <x v="4"/>
    <x v="88"/>
    <x v="7"/>
    <s v="Bergamo"/>
    <s v="IT"/>
    <x v="3"/>
    <x v="0"/>
    <s v="Small"/>
  </r>
  <r>
    <n v="10328"/>
    <n v="34"/>
    <n v="112.22"/>
    <n v="6"/>
    <n v="3815.48"/>
    <x v="21"/>
    <x v="0"/>
    <n v="4"/>
    <n v="11"/>
    <n v="2004"/>
    <n v="105"/>
    <x v="4"/>
    <x v="43"/>
    <x v="7"/>
    <s v="Bergamo"/>
    <s v="IT"/>
    <x v="3"/>
    <x v="0"/>
    <s v="Medium"/>
  </r>
  <r>
    <n v="10328"/>
    <n v="20"/>
    <n v="72.97999999999999"/>
    <n v="2"/>
    <n v="1459.6"/>
    <x v="21"/>
    <x v="0"/>
    <n v="4"/>
    <n v="11"/>
    <n v="2004"/>
    <n v="65"/>
    <x v="4"/>
    <x v="89"/>
    <x v="7"/>
    <s v="Bergamo"/>
    <s v="IT"/>
    <x v="3"/>
    <x v="0"/>
    <s v="Small"/>
  </r>
  <r>
    <n v="10328"/>
    <n v="24"/>
    <n v="81.17"/>
    <n v="5"/>
    <n v="1948.08"/>
    <x v="21"/>
    <x v="0"/>
    <n v="4"/>
    <n v="11"/>
    <n v="2004"/>
    <n v="68"/>
    <x v="4"/>
    <x v="76"/>
    <x v="7"/>
    <s v="Bergamo"/>
    <s v="IT"/>
    <x v="3"/>
    <x v="0"/>
    <s v="Small"/>
  </r>
  <r>
    <n v="10328"/>
    <n v="34"/>
    <n v="51.93"/>
    <n v="7"/>
    <n v="1765.62"/>
    <x v="21"/>
    <x v="0"/>
    <n v="4"/>
    <n v="11"/>
    <n v="2004"/>
    <n v="43"/>
    <x v="4"/>
    <x v="77"/>
    <x v="7"/>
    <s v="Bergamo"/>
    <s v="IT"/>
    <x v="3"/>
    <x v="0"/>
    <s v="Small"/>
  </r>
  <r>
    <n v="10352"/>
    <n v="49"/>
    <n v="100.72"/>
    <n v="2"/>
    <n v="4935.28"/>
    <x v="22"/>
    <x v="0"/>
    <n v="4"/>
    <n v="12"/>
    <n v="2004"/>
    <n v="99"/>
    <x v="6"/>
    <x v="33"/>
    <x v="11"/>
    <s v="Brickhaven"/>
    <s v="MA"/>
    <x v="4"/>
    <x v="2"/>
    <s v="Medium"/>
  </r>
  <r>
    <n v="10352"/>
    <n v="22"/>
    <n v="75.510000000000005"/>
    <n v="1"/>
    <n v="1661.22"/>
    <x v="22"/>
    <x v="0"/>
    <n v="4"/>
    <n v="12"/>
    <n v="2004"/>
    <n v="74"/>
    <x v="6"/>
    <x v="102"/>
    <x v="11"/>
    <s v="Brickhaven"/>
    <s v="MA"/>
    <x v="4"/>
    <x v="2"/>
    <s v="Small"/>
  </r>
  <r>
    <n v="10352"/>
    <n v="49"/>
    <n v="52.64"/>
    <n v="4"/>
    <n v="2579.36"/>
    <x v="22"/>
    <x v="0"/>
    <n v="4"/>
    <n v="12"/>
    <n v="2004"/>
    <n v="49"/>
    <x v="6"/>
    <x v="30"/>
    <x v="11"/>
    <s v="Brickhaven"/>
    <s v="MA"/>
    <x v="4"/>
    <x v="2"/>
    <s v="Small"/>
  </r>
  <r>
    <n v="10130"/>
    <n v="40"/>
    <n v="96.34"/>
    <n v="2"/>
    <n v="3853.6"/>
    <x v="23"/>
    <x v="0"/>
    <n v="2"/>
    <n v="6"/>
    <n v="2003"/>
    <n v="86"/>
    <x v="1"/>
    <x v="36"/>
    <x v="11"/>
    <s v="Brickhaven"/>
    <s v="MA"/>
    <x v="4"/>
    <x v="2"/>
    <s v="Medium"/>
  </r>
  <r>
    <n v="10352"/>
    <n v="23"/>
    <n v="102.29"/>
    <n v="3"/>
    <n v="2352.67"/>
    <x v="22"/>
    <x v="0"/>
    <n v="4"/>
    <n v="12"/>
    <n v="2004"/>
    <n v="90"/>
    <x v="1"/>
    <x v="39"/>
    <x v="11"/>
    <s v="Brickhaven"/>
    <s v="MA"/>
    <x v="4"/>
    <x v="2"/>
    <s v="Small"/>
  </r>
  <r>
    <n v="10130"/>
    <n v="33"/>
    <n v="103.75"/>
    <n v="1"/>
    <n v="3423.75"/>
    <x v="23"/>
    <x v="0"/>
    <n v="2"/>
    <n v="6"/>
    <n v="2003"/>
    <n v="105"/>
    <x v="4"/>
    <x v="43"/>
    <x v="11"/>
    <s v="Brickhaven"/>
    <s v="MA"/>
    <x v="4"/>
    <x v="2"/>
    <s v="Medium"/>
  </r>
  <r>
    <n v="10290"/>
    <n v="26"/>
    <n v="96.23"/>
    <n v="2"/>
    <n v="2501.98"/>
    <x v="24"/>
    <x v="0"/>
    <n v="3"/>
    <n v="9"/>
    <n v="2004"/>
    <n v="99"/>
    <x v="4"/>
    <x v="86"/>
    <x v="11"/>
    <s v="Brickhaven"/>
    <s v="MA"/>
    <x v="4"/>
    <x v="2"/>
    <s v="Small"/>
  </r>
  <r>
    <n v="10290"/>
    <n v="45"/>
    <n v="114.91999999999999"/>
    <n v="1"/>
    <n v="5171.3999999999996"/>
    <x v="24"/>
    <x v="0"/>
    <n v="3"/>
    <n v="9"/>
    <n v="2004"/>
    <n v="97"/>
    <x v="4"/>
    <x v="88"/>
    <x v="11"/>
    <s v="Brickhaven"/>
    <s v="MA"/>
    <x v="4"/>
    <x v="2"/>
    <s v="Medium"/>
  </r>
  <r>
    <n v="10181"/>
    <n v="27"/>
    <n v="200.41"/>
    <n v="14"/>
    <n v="5411.07"/>
    <x v="25"/>
    <x v="0"/>
    <n v="4"/>
    <n v="11"/>
    <n v="2003"/>
    <n v="194"/>
    <x v="0"/>
    <x v="46"/>
    <x v="12"/>
    <s v="Bergen"/>
    <s v="NO"/>
    <x v="5"/>
    <x v="0"/>
    <s v="Medium"/>
  </r>
  <r>
    <n v="10181"/>
    <n v="28"/>
    <n v="102.17"/>
    <n v="12"/>
    <n v="2860.76"/>
    <x v="25"/>
    <x v="0"/>
    <n v="4"/>
    <n v="11"/>
    <n v="2003"/>
    <n v="117"/>
    <x v="0"/>
    <x v="103"/>
    <x v="12"/>
    <s v="Bergen"/>
    <s v="NO"/>
    <x v="5"/>
    <x v="0"/>
    <s v="Small"/>
  </r>
  <r>
    <n v="10181"/>
    <n v="20"/>
    <n v="81.400000000000006"/>
    <n v="15"/>
    <n v="1628"/>
    <x v="25"/>
    <x v="0"/>
    <n v="4"/>
    <n v="11"/>
    <n v="2003"/>
    <n v="79"/>
    <x v="0"/>
    <x v="47"/>
    <x v="12"/>
    <s v="Bergen"/>
    <s v="NO"/>
    <x v="5"/>
    <x v="0"/>
    <s v="Small"/>
  </r>
  <r>
    <n v="10181"/>
    <n v="36"/>
    <n v="124.36999999999999"/>
    <n v="11"/>
    <n v="4477.32"/>
    <x v="25"/>
    <x v="0"/>
    <n v="4"/>
    <n v="11"/>
    <n v="2003"/>
    <n v="115"/>
    <x v="0"/>
    <x v="104"/>
    <x v="12"/>
    <s v="Bergen"/>
    <s v="NO"/>
    <x v="5"/>
    <x v="0"/>
    <s v="Medium"/>
  </r>
  <r>
    <n v="10181"/>
    <n v="44"/>
    <n v="123.14"/>
    <n v="6"/>
    <n v="5418.16"/>
    <x v="25"/>
    <x v="0"/>
    <n v="4"/>
    <n v="11"/>
    <n v="2003"/>
    <n v="141"/>
    <x v="0"/>
    <x v="0"/>
    <x v="12"/>
    <s v="Bergen"/>
    <s v="NO"/>
    <x v="5"/>
    <x v="0"/>
    <s v="Medium"/>
  </r>
  <r>
    <n v="10181"/>
    <n v="42"/>
    <n v="129.42000000000002"/>
    <n v="2"/>
    <n v="5435.64"/>
    <x v="25"/>
    <x v="0"/>
    <n v="4"/>
    <n v="11"/>
    <n v="2003"/>
    <n v="124"/>
    <x v="0"/>
    <x v="1"/>
    <x v="12"/>
    <s v="Bergen"/>
    <s v="NO"/>
    <x v="5"/>
    <x v="0"/>
    <s v="Medium"/>
  </r>
  <r>
    <n v="10181"/>
    <n v="22"/>
    <n v="73.92"/>
    <n v="10"/>
    <n v="1626.24"/>
    <x v="25"/>
    <x v="0"/>
    <n v="4"/>
    <n v="11"/>
    <n v="2003"/>
    <n v="77"/>
    <x v="0"/>
    <x v="90"/>
    <x v="12"/>
    <s v="Bergen"/>
    <s v="NO"/>
    <x v="5"/>
    <x v="0"/>
    <s v="Small"/>
  </r>
  <r>
    <n v="10181"/>
    <n v="21"/>
    <n v="156.47999999999999"/>
    <n v="5"/>
    <n v="3286.08"/>
    <x v="25"/>
    <x v="0"/>
    <n v="4"/>
    <n v="11"/>
    <n v="2003"/>
    <n v="142"/>
    <x v="0"/>
    <x v="2"/>
    <x v="12"/>
    <s v="Bergen"/>
    <s v="NO"/>
    <x v="5"/>
    <x v="0"/>
    <s v="Medium"/>
  </r>
  <r>
    <n v="10181"/>
    <n v="27"/>
    <n v="143.88"/>
    <n v="3"/>
    <n v="3884.76"/>
    <x v="25"/>
    <x v="0"/>
    <n v="4"/>
    <n v="11"/>
    <n v="2003"/>
    <n v="132"/>
    <x v="0"/>
    <x v="3"/>
    <x v="12"/>
    <s v="Bergen"/>
    <s v="NO"/>
    <x v="5"/>
    <x v="0"/>
    <s v="Medium"/>
  </r>
  <r>
    <n v="10181"/>
    <n v="45"/>
    <n v="140.55000000000001"/>
    <n v="7"/>
    <n v="6324.75"/>
    <x v="25"/>
    <x v="0"/>
    <n v="4"/>
    <n v="11"/>
    <n v="2003"/>
    <n v="169"/>
    <x v="0"/>
    <x v="45"/>
    <x v="12"/>
    <s v="Bergen"/>
    <s v="NO"/>
    <x v="5"/>
    <x v="0"/>
    <s v="Medium"/>
  </r>
  <r>
    <n v="10181"/>
    <n v="30"/>
    <n v="82.82"/>
    <n v="17"/>
    <n v="2484.6"/>
    <x v="25"/>
    <x v="0"/>
    <n v="4"/>
    <n v="11"/>
    <n v="2003"/>
    <n v="80"/>
    <x v="0"/>
    <x v="48"/>
    <x v="12"/>
    <s v="Bergen"/>
    <s v="NO"/>
    <x v="5"/>
    <x v="0"/>
    <s v="Small"/>
  </r>
  <r>
    <n v="10181"/>
    <n v="22"/>
    <n v="154.34"/>
    <n v="16"/>
    <n v="3395.48"/>
    <x v="25"/>
    <x v="0"/>
    <n v="4"/>
    <n v="11"/>
    <n v="2003"/>
    <n v="146"/>
    <x v="0"/>
    <x v="49"/>
    <x v="12"/>
    <s v="Bergen"/>
    <s v="NO"/>
    <x v="5"/>
    <x v="0"/>
    <s v="Medium"/>
  </r>
  <r>
    <n v="10181"/>
    <n v="39"/>
    <n v="148.34"/>
    <n v="4"/>
    <n v="5785.26"/>
    <x v="25"/>
    <x v="0"/>
    <n v="4"/>
    <n v="11"/>
    <n v="2003"/>
    <n v="141"/>
    <x v="0"/>
    <x v="4"/>
    <x v="12"/>
    <s v="Bergen"/>
    <s v="NO"/>
    <x v="5"/>
    <x v="0"/>
    <s v="Medium"/>
  </r>
  <r>
    <n v="10181"/>
    <n v="34"/>
    <n v="53.83"/>
    <n v="1"/>
    <n v="1830.22"/>
    <x v="25"/>
    <x v="0"/>
    <n v="4"/>
    <n v="11"/>
    <n v="2003"/>
    <n v="50"/>
    <x v="0"/>
    <x v="7"/>
    <x v="12"/>
    <s v="Bergen"/>
    <s v="NO"/>
    <x v="5"/>
    <x v="0"/>
    <s v="Small"/>
  </r>
  <r>
    <n v="10181"/>
    <n v="37"/>
    <n v="42.67"/>
    <n v="8"/>
    <n v="1578.79"/>
    <x v="25"/>
    <x v="0"/>
    <n v="4"/>
    <n v="11"/>
    <n v="2003"/>
    <n v="37"/>
    <x v="0"/>
    <x v="91"/>
    <x v="12"/>
    <s v="Bergen"/>
    <s v="NO"/>
    <x v="5"/>
    <x v="0"/>
    <s v="Small"/>
  </r>
  <r>
    <n v="10181"/>
    <n v="23"/>
    <n v="65.52"/>
    <n v="13"/>
    <n v="1506.96"/>
    <x v="25"/>
    <x v="0"/>
    <n v="4"/>
    <n v="11"/>
    <n v="2003"/>
    <n v="61"/>
    <x v="0"/>
    <x v="51"/>
    <x v="12"/>
    <s v="Bergen"/>
    <s v="NO"/>
    <x v="5"/>
    <x v="0"/>
    <s v="Small"/>
  </r>
  <r>
    <n v="10181"/>
    <n v="25"/>
    <n v="154.47"/>
    <n v="9"/>
    <n v="3861.75"/>
    <x v="25"/>
    <x v="0"/>
    <n v="4"/>
    <n v="11"/>
    <n v="2003"/>
    <n v="140"/>
    <x v="0"/>
    <x v="92"/>
    <x v="12"/>
    <s v="Bergen"/>
    <s v="NO"/>
    <x v="5"/>
    <x v="0"/>
    <s v="Medium"/>
  </r>
  <r>
    <n v="10188"/>
    <n v="48"/>
    <n v="114.83999999999999"/>
    <n v="1"/>
    <n v="5512.32"/>
    <x v="26"/>
    <x v="0"/>
    <n v="4"/>
    <n v="11"/>
    <n v="2003"/>
    <n v="95"/>
    <x v="5"/>
    <x v="97"/>
    <x v="12"/>
    <s v="Bergen"/>
    <s v="NO"/>
    <x v="5"/>
    <x v="0"/>
    <s v="Medium"/>
  </r>
  <r>
    <n v="10188"/>
    <n v="38"/>
    <n v="96.34"/>
    <n v="4"/>
    <n v="3660.92"/>
    <x v="26"/>
    <x v="0"/>
    <n v="4"/>
    <n v="11"/>
    <n v="2003"/>
    <n v="118"/>
    <x v="5"/>
    <x v="93"/>
    <x v="12"/>
    <s v="Bergen"/>
    <s v="NO"/>
    <x v="5"/>
    <x v="0"/>
    <s v="Medium"/>
  </r>
  <r>
    <n v="10188"/>
    <n v="45"/>
    <n v="193.66000000000003"/>
    <n v="3"/>
    <n v="8714.7000000000007"/>
    <x v="26"/>
    <x v="0"/>
    <n v="4"/>
    <n v="11"/>
    <n v="2003"/>
    <n v="193"/>
    <x v="5"/>
    <x v="94"/>
    <x v="12"/>
    <s v="Bergen"/>
    <s v="NO"/>
    <x v="5"/>
    <x v="0"/>
    <s v="Large"/>
  </r>
  <r>
    <n v="10188"/>
    <n v="32"/>
    <n v="65.42"/>
    <n v="5"/>
    <n v="2093.44"/>
    <x v="26"/>
    <x v="0"/>
    <n v="4"/>
    <n v="11"/>
    <n v="2003"/>
    <n v="60"/>
    <x v="5"/>
    <x v="95"/>
    <x v="12"/>
    <s v="Bergen"/>
    <s v="NO"/>
    <x v="5"/>
    <x v="0"/>
    <s v="Small"/>
  </r>
  <r>
    <n v="10188"/>
    <n v="25"/>
    <n v="101.43"/>
    <n v="2"/>
    <n v="2535.75"/>
    <x v="26"/>
    <x v="0"/>
    <n v="4"/>
    <n v="11"/>
    <n v="2003"/>
    <n v="112"/>
    <x v="5"/>
    <x v="96"/>
    <x v="12"/>
    <s v="Bergen"/>
    <s v="NO"/>
    <x v="5"/>
    <x v="0"/>
    <s v="Small"/>
  </r>
  <r>
    <n v="10188"/>
    <n v="40"/>
    <n v="91.4"/>
    <n v="6"/>
    <n v="3656"/>
    <x v="26"/>
    <x v="0"/>
    <n v="4"/>
    <n v="11"/>
    <n v="2003"/>
    <n v="76"/>
    <x v="5"/>
    <x v="28"/>
    <x v="12"/>
    <s v="Bergen"/>
    <s v="NO"/>
    <x v="5"/>
    <x v="0"/>
    <s v="Medium"/>
  </r>
  <r>
    <n v="10188"/>
    <n v="44"/>
    <n v="98.89"/>
    <n v="7"/>
    <n v="4351.16"/>
    <x v="26"/>
    <x v="0"/>
    <n v="4"/>
    <n v="11"/>
    <n v="2003"/>
    <n v="99"/>
    <x v="5"/>
    <x v="29"/>
    <x v="12"/>
    <s v="Bergen"/>
    <s v="NO"/>
    <x v="5"/>
    <x v="0"/>
    <s v="Medium"/>
  </r>
  <r>
    <n v="10188"/>
    <n v="29"/>
    <n v="136.45000000000002"/>
    <n v="8"/>
    <n v="3957.05"/>
    <x v="26"/>
    <x v="0"/>
    <n v="4"/>
    <n v="11"/>
    <n v="2003"/>
    <n v="118"/>
    <x v="6"/>
    <x v="34"/>
    <x v="12"/>
    <s v="Bergen"/>
    <s v="NO"/>
    <x v="5"/>
    <x v="0"/>
    <s v="Medium"/>
  </r>
  <r>
    <n v="10289"/>
    <n v="38"/>
    <n v="120.21"/>
    <n v="2"/>
    <n v="4567.9799999999996"/>
    <x v="27"/>
    <x v="0"/>
    <n v="3"/>
    <n v="9"/>
    <n v="2004"/>
    <n v="102"/>
    <x v="4"/>
    <x v="69"/>
    <x v="12"/>
    <s v="Bergen"/>
    <s v="NO"/>
    <x v="5"/>
    <x v="0"/>
    <s v="Medium"/>
  </r>
  <r>
    <n v="10289"/>
    <n v="24"/>
    <n v="56.07"/>
    <n v="1"/>
    <n v="1345.68"/>
    <x v="27"/>
    <x v="0"/>
    <n v="3"/>
    <n v="9"/>
    <n v="2004"/>
    <n v="53"/>
    <x v="4"/>
    <x v="70"/>
    <x v="12"/>
    <s v="Bergen"/>
    <s v="NO"/>
    <x v="5"/>
    <x v="0"/>
    <s v="Small"/>
  </r>
  <r>
    <n v="10289"/>
    <n v="43"/>
    <n v="192.38"/>
    <n v="3"/>
    <n v="8272.34"/>
    <x v="27"/>
    <x v="0"/>
    <n v="3"/>
    <n v="9"/>
    <n v="2004"/>
    <n v="168"/>
    <x v="4"/>
    <x v="83"/>
    <x v="12"/>
    <s v="Bergen"/>
    <s v="NO"/>
    <x v="5"/>
    <x v="0"/>
    <s v="Large"/>
  </r>
  <r>
    <n v="10289"/>
    <n v="45"/>
    <n v="48.379999999999995"/>
    <n v="4"/>
    <n v="2177.1"/>
    <x v="27"/>
    <x v="0"/>
    <n v="3"/>
    <n v="9"/>
    <n v="2004"/>
    <n v="44"/>
    <x v="4"/>
    <x v="73"/>
    <x v="12"/>
    <s v="Bergen"/>
    <s v="NO"/>
    <x v="5"/>
    <x v="0"/>
    <s v="Small"/>
  </r>
  <r>
    <n v="10167"/>
    <n v="44"/>
    <n v="134.63999999999999"/>
    <n v="9"/>
    <n v="5924.16"/>
    <x v="28"/>
    <x v="2"/>
    <n v="4"/>
    <n v="10"/>
    <n v="2003"/>
    <n v="136"/>
    <x v="0"/>
    <x v="27"/>
    <x v="3"/>
    <s v="Boras"/>
    <s v="SE"/>
    <x v="6"/>
    <x v="0"/>
    <s v="Medium"/>
  </r>
  <r>
    <n v="10291"/>
    <n v="37"/>
    <n v="192.86999999999998"/>
    <n v="11"/>
    <n v="7136.19"/>
    <x v="29"/>
    <x v="0"/>
    <n v="3"/>
    <n v="9"/>
    <n v="2004"/>
    <n v="214"/>
    <x v="0"/>
    <x v="54"/>
    <x v="3"/>
    <s v="Boras"/>
    <s v="SE"/>
    <x v="6"/>
    <x v="0"/>
    <s v="Large"/>
  </r>
  <r>
    <n v="10291"/>
    <n v="30"/>
    <n v="128.53"/>
    <n v="4"/>
    <n v="3855.9"/>
    <x v="29"/>
    <x v="0"/>
    <n v="3"/>
    <n v="9"/>
    <n v="2004"/>
    <n v="147"/>
    <x v="0"/>
    <x v="53"/>
    <x v="3"/>
    <s v="Boras"/>
    <s v="SE"/>
    <x v="6"/>
    <x v="0"/>
    <s v="Medium"/>
  </r>
  <r>
    <n v="10291"/>
    <n v="28"/>
    <n v="116.32000000000001"/>
    <n v="6"/>
    <n v="3256.96"/>
    <x v="29"/>
    <x v="0"/>
    <n v="3"/>
    <n v="9"/>
    <n v="2004"/>
    <n v="101"/>
    <x v="0"/>
    <x v="105"/>
    <x v="3"/>
    <s v="Boras"/>
    <s v="SE"/>
    <x v="6"/>
    <x v="0"/>
    <s v="Medium"/>
  </r>
  <r>
    <n v="10389"/>
    <n v="26"/>
    <n v="99.039999999999992"/>
    <n v="4"/>
    <n v="2575.04"/>
    <x v="30"/>
    <x v="0"/>
    <n v="1"/>
    <n v="3"/>
    <n v="2005"/>
    <n v="194"/>
    <x v="0"/>
    <x v="46"/>
    <x v="3"/>
    <s v="Boras"/>
    <s v="SE"/>
    <x v="6"/>
    <x v="0"/>
    <s v="Small"/>
  </r>
  <r>
    <n v="10389"/>
    <n v="25"/>
    <n v="72.38"/>
    <n v="6"/>
    <n v="1809.5"/>
    <x v="30"/>
    <x v="0"/>
    <n v="1"/>
    <n v="3"/>
    <n v="2005"/>
    <n v="117"/>
    <x v="0"/>
    <x v="103"/>
    <x v="3"/>
    <s v="Boras"/>
    <s v="SE"/>
    <x v="6"/>
    <x v="0"/>
    <s v="Small"/>
  </r>
  <r>
    <n v="10389"/>
    <n v="36"/>
    <n v="70.260000000000005"/>
    <n v="7"/>
    <n v="2529.36"/>
    <x v="30"/>
    <x v="0"/>
    <n v="1"/>
    <n v="3"/>
    <n v="2005"/>
    <n v="79"/>
    <x v="0"/>
    <x v="47"/>
    <x v="3"/>
    <s v="Boras"/>
    <s v="SE"/>
    <x v="6"/>
    <x v="0"/>
    <s v="Small"/>
  </r>
  <r>
    <n v="10389"/>
    <n v="47"/>
    <n v="111.57"/>
    <n v="8"/>
    <n v="5243.79"/>
    <x v="30"/>
    <x v="0"/>
    <n v="1"/>
    <n v="3"/>
    <n v="2005"/>
    <n v="115"/>
    <x v="0"/>
    <x v="104"/>
    <x v="3"/>
    <s v="Boras"/>
    <s v="SE"/>
    <x v="6"/>
    <x v="0"/>
    <s v="Medium"/>
  </r>
  <r>
    <n v="10389"/>
    <n v="49"/>
    <n v="79.22"/>
    <n v="3"/>
    <n v="3881.78"/>
    <x v="30"/>
    <x v="0"/>
    <n v="1"/>
    <n v="3"/>
    <n v="2005"/>
    <n v="77"/>
    <x v="0"/>
    <x v="90"/>
    <x v="3"/>
    <s v="Boras"/>
    <s v="SE"/>
    <x v="6"/>
    <x v="0"/>
    <s v="Medium"/>
  </r>
  <r>
    <n v="10389"/>
    <n v="39"/>
    <n v="179"/>
    <n v="5"/>
    <n v="6981"/>
    <x v="30"/>
    <x v="0"/>
    <n v="1"/>
    <n v="3"/>
    <n v="2005"/>
    <n v="60"/>
    <x v="5"/>
    <x v="95"/>
    <x v="3"/>
    <s v="Boras"/>
    <s v="SE"/>
    <x v="6"/>
    <x v="0"/>
    <s v="Medium"/>
  </r>
  <r>
    <n v="10389"/>
    <n v="45"/>
    <n v="102.16999999999999"/>
    <n v="1"/>
    <n v="4597.6499999999996"/>
    <x v="30"/>
    <x v="0"/>
    <n v="1"/>
    <n v="3"/>
    <n v="2005"/>
    <n v="112"/>
    <x v="5"/>
    <x v="96"/>
    <x v="3"/>
    <s v="Boras"/>
    <s v="SE"/>
    <x v="6"/>
    <x v="0"/>
    <s v="Medium"/>
  </r>
  <r>
    <n v="10389"/>
    <n v="49"/>
    <n v="81.399999999999991"/>
    <n v="2"/>
    <n v="3988.6"/>
    <x v="30"/>
    <x v="0"/>
    <n v="1"/>
    <n v="3"/>
    <n v="2005"/>
    <n v="76"/>
    <x v="5"/>
    <x v="28"/>
    <x v="3"/>
    <s v="Boras"/>
    <s v="SE"/>
    <x v="6"/>
    <x v="0"/>
    <s v="Medium"/>
  </r>
  <r>
    <n v="10167"/>
    <n v="43"/>
    <n v="134.04"/>
    <n v="1"/>
    <n v="5763.72"/>
    <x v="28"/>
    <x v="2"/>
    <n v="4"/>
    <n v="10"/>
    <n v="2003"/>
    <n v="157"/>
    <x v="6"/>
    <x v="78"/>
    <x v="3"/>
    <s v="Boras"/>
    <s v="SE"/>
    <x v="6"/>
    <x v="0"/>
    <s v="Medium"/>
  </r>
  <r>
    <n v="10167"/>
    <n v="21"/>
    <n v="69.88"/>
    <n v="2"/>
    <n v="1467.48"/>
    <x v="28"/>
    <x v="2"/>
    <n v="4"/>
    <n v="10"/>
    <n v="2003"/>
    <n v="68"/>
    <x v="6"/>
    <x v="79"/>
    <x v="3"/>
    <s v="Boras"/>
    <s v="SE"/>
    <x v="6"/>
    <x v="0"/>
    <s v="Small"/>
  </r>
  <r>
    <n v="10167"/>
    <n v="40"/>
    <n v="41.71"/>
    <n v="4"/>
    <n v="1668.4"/>
    <x v="28"/>
    <x v="2"/>
    <n v="4"/>
    <n v="10"/>
    <n v="2003"/>
    <n v="49"/>
    <x v="6"/>
    <x v="30"/>
    <x v="3"/>
    <s v="Boras"/>
    <s v="SE"/>
    <x v="6"/>
    <x v="0"/>
    <s v="Small"/>
  </r>
  <r>
    <n v="10167"/>
    <n v="46"/>
    <n v="73.12"/>
    <n v="7"/>
    <n v="3363.52"/>
    <x v="28"/>
    <x v="2"/>
    <n v="4"/>
    <n v="10"/>
    <n v="2003"/>
    <n v="86"/>
    <x v="1"/>
    <x v="36"/>
    <x v="3"/>
    <s v="Boras"/>
    <s v="SE"/>
    <x v="6"/>
    <x v="0"/>
    <s v="Medium"/>
  </r>
  <r>
    <n v="10167"/>
    <n v="33"/>
    <n v="115.52"/>
    <n v="16"/>
    <n v="3812.16"/>
    <x v="28"/>
    <x v="2"/>
    <n v="4"/>
    <n v="10"/>
    <n v="2003"/>
    <n v="122"/>
    <x v="1"/>
    <x v="37"/>
    <x v="3"/>
    <s v="Boras"/>
    <s v="SE"/>
    <x v="6"/>
    <x v="0"/>
    <s v="Medium"/>
  </r>
  <r>
    <n v="10167"/>
    <n v="43"/>
    <n v="75.34"/>
    <n v="12"/>
    <n v="3239.62"/>
    <x v="28"/>
    <x v="2"/>
    <n v="4"/>
    <n v="10"/>
    <n v="2003"/>
    <n v="66"/>
    <x v="1"/>
    <x v="38"/>
    <x v="3"/>
    <s v="Boras"/>
    <s v="SE"/>
    <x v="6"/>
    <x v="0"/>
    <s v="Medium"/>
  </r>
  <r>
    <n v="10167"/>
    <n v="29"/>
    <n v="101.38"/>
    <n v="5"/>
    <n v="2940.02"/>
    <x v="28"/>
    <x v="2"/>
    <n v="4"/>
    <n v="10"/>
    <n v="2003"/>
    <n v="90"/>
    <x v="1"/>
    <x v="39"/>
    <x v="3"/>
    <s v="Boras"/>
    <s v="SE"/>
    <x v="6"/>
    <x v="0"/>
    <s v="Small"/>
  </r>
  <r>
    <n v="10167"/>
    <n v="46"/>
    <n v="70.11"/>
    <n v="10"/>
    <n v="3225.06"/>
    <x v="28"/>
    <x v="2"/>
    <n v="4"/>
    <n v="10"/>
    <n v="2003"/>
    <n v="72"/>
    <x v="1"/>
    <x v="40"/>
    <x v="3"/>
    <s v="Boras"/>
    <s v="SE"/>
    <x v="6"/>
    <x v="0"/>
    <s v="Medium"/>
  </r>
  <r>
    <n v="10167"/>
    <n v="24"/>
    <n v="117.2"/>
    <n v="13"/>
    <n v="2812.8"/>
    <x v="28"/>
    <x v="2"/>
    <n v="4"/>
    <n v="10"/>
    <n v="2003"/>
    <n v="100"/>
    <x v="1"/>
    <x v="35"/>
    <x v="3"/>
    <s v="Boras"/>
    <s v="SE"/>
    <x v="6"/>
    <x v="0"/>
    <s v="Small"/>
  </r>
  <r>
    <n v="10167"/>
    <n v="28"/>
    <n v="107.25"/>
    <n v="14"/>
    <n v="3003"/>
    <x v="28"/>
    <x v="2"/>
    <n v="4"/>
    <n v="10"/>
    <n v="2003"/>
    <n v="99"/>
    <x v="1"/>
    <x v="41"/>
    <x v="3"/>
    <s v="Boras"/>
    <s v="SE"/>
    <x v="6"/>
    <x v="0"/>
    <s v="Medium"/>
  </r>
  <r>
    <n v="10167"/>
    <n v="38"/>
    <n v="48.59"/>
    <n v="15"/>
    <n v="1846.42"/>
    <x v="28"/>
    <x v="2"/>
    <n v="4"/>
    <n v="10"/>
    <n v="2003"/>
    <n v="54"/>
    <x v="1"/>
    <x v="42"/>
    <x v="3"/>
    <s v="Boras"/>
    <s v="SE"/>
    <x v="6"/>
    <x v="0"/>
    <s v="Small"/>
  </r>
  <r>
    <n v="10291"/>
    <n v="41"/>
    <n v="155.80000000000001"/>
    <n v="8"/>
    <n v="6387.8"/>
    <x v="29"/>
    <x v="0"/>
    <n v="3"/>
    <n v="9"/>
    <n v="2004"/>
    <n v="136"/>
    <x v="3"/>
    <x v="61"/>
    <x v="3"/>
    <s v="Boras"/>
    <s v="SE"/>
    <x v="6"/>
    <x v="0"/>
    <s v="Medium"/>
  </r>
  <r>
    <n v="10291"/>
    <n v="41"/>
    <n v="114.33999999999999"/>
    <n v="10"/>
    <n v="4687.9399999999996"/>
    <x v="29"/>
    <x v="0"/>
    <n v="3"/>
    <n v="9"/>
    <n v="2004"/>
    <n v="116"/>
    <x v="3"/>
    <x v="62"/>
    <x v="3"/>
    <s v="Boras"/>
    <s v="SE"/>
    <x v="6"/>
    <x v="0"/>
    <s v="Medium"/>
  </r>
  <r>
    <n v="10291"/>
    <n v="26"/>
    <n v="57.730000000000004"/>
    <n v="2"/>
    <n v="1500.98"/>
    <x v="29"/>
    <x v="0"/>
    <n v="3"/>
    <n v="9"/>
    <n v="2004"/>
    <n v="60"/>
    <x v="3"/>
    <x v="64"/>
    <x v="3"/>
    <s v="Boras"/>
    <s v="SE"/>
    <x v="6"/>
    <x v="0"/>
    <s v="Small"/>
  </r>
  <r>
    <n v="10291"/>
    <n v="48"/>
    <n v="110.18"/>
    <n v="5"/>
    <n v="5288.64"/>
    <x v="29"/>
    <x v="0"/>
    <n v="3"/>
    <n v="9"/>
    <n v="2004"/>
    <n v="121"/>
    <x v="3"/>
    <x v="65"/>
    <x v="3"/>
    <s v="Boras"/>
    <s v="SE"/>
    <x v="6"/>
    <x v="0"/>
    <s v="Medium"/>
  </r>
  <r>
    <n v="10291"/>
    <n v="48"/>
    <n v="112.46"/>
    <n v="1"/>
    <n v="5398.08"/>
    <x v="29"/>
    <x v="0"/>
    <n v="3"/>
    <n v="9"/>
    <n v="2004"/>
    <n v="127"/>
    <x v="3"/>
    <x v="106"/>
    <x v="3"/>
    <s v="Boras"/>
    <s v="SE"/>
    <x v="6"/>
    <x v="0"/>
    <s v="Medium"/>
  </r>
  <r>
    <n v="10291"/>
    <n v="26"/>
    <n v="83.789999999999992"/>
    <n v="3"/>
    <n v="2178.54"/>
    <x v="29"/>
    <x v="0"/>
    <n v="3"/>
    <n v="9"/>
    <n v="2004"/>
    <n v="96"/>
    <x v="3"/>
    <x v="107"/>
    <x v="3"/>
    <s v="Boras"/>
    <s v="SE"/>
    <x v="6"/>
    <x v="0"/>
    <s v="Small"/>
  </r>
  <r>
    <n v="10291"/>
    <n v="32"/>
    <n v="71.75"/>
    <n v="7"/>
    <n v="2296"/>
    <x v="29"/>
    <x v="0"/>
    <n v="3"/>
    <n v="9"/>
    <n v="2004"/>
    <n v="64"/>
    <x v="3"/>
    <x v="66"/>
    <x v="3"/>
    <s v="Boras"/>
    <s v="SE"/>
    <x v="6"/>
    <x v="0"/>
    <s v="Small"/>
  </r>
  <r>
    <n v="10167"/>
    <n v="34"/>
    <n v="105.87"/>
    <n v="6"/>
    <n v="3599.58"/>
    <x v="28"/>
    <x v="2"/>
    <n v="4"/>
    <n v="10"/>
    <n v="2003"/>
    <n v="105"/>
    <x v="4"/>
    <x v="43"/>
    <x v="3"/>
    <s v="Boras"/>
    <s v="SE"/>
    <x v="6"/>
    <x v="0"/>
    <s v="Medium"/>
  </r>
  <r>
    <n v="10167"/>
    <n v="20"/>
    <n v="79.66"/>
    <n v="11"/>
    <n v="1593.2"/>
    <x v="28"/>
    <x v="2"/>
    <n v="4"/>
    <n v="10"/>
    <n v="2003"/>
    <n v="88"/>
    <x v="4"/>
    <x v="74"/>
    <x v="3"/>
    <s v="Boras"/>
    <s v="SE"/>
    <x v="6"/>
    <x v="0"/>
    <s v="Small"/>
  </r>
  <r>
    <n v="10167"/>
    <n v="32"/>
    <n v="63.12"/>
    <n v="3"/>
    <n v="2019.84"/>
    <x v="28"/>
    <x v="2"/>
    <n v="4"/>
    <n v="10"/>
    <n v="2003"/>
    <n v="65"/>
    <x v="4"/>
    <x v="89"/>
    <x v="3"/>
    <s v="Boras"/>
    <s v="SE"/>
    <x v="6"/>
    <x v="0"/>
    <s v="Small"/>
  </r>
  <r>
    <n v="10167"/>
    <n v="29"/>
    <n v="83.86"/>
    <n v="8"/>
    <n v="2431.94"/>
    <x v="28"/>
    <x v="2"/>
    <n v="4"/>
    <n v="10"/>
    <n v="2003"/>
    <n v="83"/>
    <x v="4"/>
    <x v="75"/>
    <x v="3"/>
    <s v="Boras"/>
    <s v="SE"/>
    <x v="6"/>
    <x v="0"/>
    <s v="Small"/>
  </r>
  <r>
    <n v="10291"/>
    <n v="47"/>
    <n v="121.57"/>
    <n v="12"/>
    <n v="5713.79"/>
    <x v="29"/>
    <x v="0"/>
    <n v="3"/>
    <n v="9"/>
    <n v="2004"/>
    <n v="101"/>
    <x v="4"/>
    <x v="71"/>
    <x v="3"/>
    <s v="Boras"/>
    <s v="SE"/>
    <x v="6"/>
    <x v="0"/>
    <s v="Medium"/>
  </r>
  <r>
    <n v="10291"/>
    <n v="37"/>
    <n v="50.589999999999996"/>
    <n v="14"/>
    <n v="1871.83"/>
    <x v="29"/>
    <x v="0"/>
    <n v="3"/>
    <n v="9"/>
    <n v="2004"/>
    <n v="62"/>
    <x v="4"/>
    <x v="84"/>
    <x v="3"/>
    <s v="Boras"/>
    <s v="SE"/>
    <x v="6"/>
    <x v="0"/>
    <s v="Small"/>
  </r>
  <r>
    <n v="10291"/>
    <n v="23"/>
    <n v="124.62"/>
    <n v="13"/>
    <n v="2866.26"/>
    <x v="29"/>
    <x v="0"/>
    <n v="3"/>
    <n v="9"/>
    <n v="2004"/>
    <n v="104"/>
    <x v="4"/>
    <x v="85"/>
    <x v="3"/>
    <s v="Boras"/>
    <s v="SE"/>
    <x v="6"/>
    <x v="0"/>
    <s v="Small"/>
  </r>
  <r>
    <n v="10291"/>
    <n v="29"/>
    <n v="51.82"/>
    <n v="9"/>
    <n v="1502.78"/>
    <x v="29"/>
    <x v="0"/>
    <n v="3"/>
    <n v="9"/>
    <n v="2004"/>
    <n v="50"/>
    <x v="4"/>
    <x v="68"/>
    <x v="3"/>
    <s v="Boras"/>
    <s v="SE"/>
    <x v="6"/>
    <x v="0"/>
    <s v="Small"/>
  </r>
  <r>
    <n v="10273"/>
    <n v="30"/>
    <n v="116.96000000000001"/>
    <n v="4"/>
    <n v="3508.8"/>
    <x v="31"/>
    <x v="0"/>
    <n v="3"/>
    <n v="7"/>
    <n v="2004"/>
    <n v="136"/>
    <x v="0"/>
    <x v="27"/>
    <x v="13"/>
    <s v="Bruxelles"/>
    <s v="BE"/>
    <x v="7"/>
    <x v="0"/>
    <s v="Medium"/>
  </r>
  <r>
    <n v="10221"/>
    <n v="49"/>
    <n v="138.87"/>
    <n v="1"/>
    <n v="6804.63"/>
    <x v="32"/>
    <x v="0"/>
    <n v="1"/>
    <n v="2"/>
    <n v="2004"/>
    <n v="122"/>
    <x v="1"/>
    <x v="37"/>
    <x v="13"/>
    <s v="Bruxelles"/>
    <s v="BE"/>
    <x v="7"/>
    <x v="0"/>
    <s v="Medium"/>
  </r>
  <r>
    <n v="10221"/>
    <n v="23"/>
    <n v="97"/>
    <n v="4"/>
    <n v="2231"/>
    <x v="32"/>
    <x v="0"/>
    <n v="1"/>
    <n v="2"/>
    <n v="2004"/>
    <n v="86"/>
    <x v="1"/>
    <x v="20"/>
    <x v="13"/>
    <s v="Bruxelles"/>
    <s v="BE"/>
    <x v="7"/>
    <x v="0"/>
    <s v="Small"/>
  </r>
  <r>
    <n v="10273"/>
    <n v="34"/>
    <n v="98.06"/>
    <n v="2"/>
    <n v="3334.04"/>
    <x v="31"/>
    <x v="0"/>
    <n v="3"/>
    <n v="7"/>
    <n v="2004"/>
    <n v="86"/>
    <x v="1"/>
    <x v="36"/>
    <x v="13"/>
    <s v="Bruxelles"/>
    <s v="BE"/>
    <x v="7"/>
    <x v="0"/>
    <s v="Medium"/>
  </r>
  <r>
    <n v="10273"/>
    <n v="22"/>
    <n v="126.58000000000001"/>
    <n v="11"/>
    <n v="2784.76"/>
    <x v="31"/>
    <x v="0"/>
    <n v="3"/>
    <n v="7"/>
    <n v="2004"/>
    <n v="122"/>
    <x v="1"/>
    <x v="37"/>
    <x v="13"/>
    <s v="Bruxelles"/>
    <s v="BE"/>
    <x v="7"/>
    <x v="0"/>
    <s v="Small"/>
  </r>
  <r>
    <n v="10273"/>
    <n v="21"/>
    <n v="65.34"/>
    <n v="7"/>
    <n v="1372.14"/>
    <x v="31"/>
    <x v="0"/>
    <n v="3"/>
    <n v="7"/>
    <n v="2004"/>
    <n v="66"/>
    <x v="1"/>
    <x v="38"/>
    <x v="13"/>
    <s v="Bruxelles"/>
    <s v="BE"/>
    <x v="7"/>
    <x v="0"/>
    <s v="Small"/>
  </r>
  <r>
    <n v="10273"/>
    <n v="21"/>
    <n v="102.19999999999999"/>
    <n v="14"/>
    <n v="2146.1999999999998"/>
    <x v="31"/>
    <x v="0"/>
    <n v="3"/>
    <n v="7"/>
    <n v="2004"/>
    <n v="86"/>
    <x v="1"/>
    <x v="20"/>
    <x v="13"/>
    <s v="Bruxelles"/>
    <s v="BE"/>
    <x v="7"/>
    <x v="0"/>
    <s v="Small"/>
  </r>
  <r>
    <n v="10273"/>
    <n v="42"/>
    <n v="62.16"/>
    <n v="5"/>
    <n v="2610.7199999999998"/>
    <x v="31"/>
    <x v="0"/>
    <n v="3"/>
    <n v="7"/>
    <n v="2004"/>
    <n v="72"/>
    <x v="1"/>
    <x v="40"/>
    <x v="13"/>
    <s v="Bruxelles"/>
    <s v="BE"/>
    <x v="7"/>
    <x v="0"/>
    <s v="Small"/>
  </r>
  <r>
    <n v="10273"/>
    <n v="40"/>
    <n v="86.15"/>
    <n v="8"/>
    <n v="3446"/>
    <x v="31"/>
    <x v="0"/>
    <n v="3"/>
    <n v="7"/>
    <n v="2004"/>
    <n v="100"/>
    <x v="1"/>
    <x v="35"/>
    <x v="13"/>
    <s v="Bruxelles"/>
    <s v="BE"/>
    <x v="7"/>
    <x v="0"/>
    <s v="Medium"/>
  </r>
  <r>
    <n v="10273"/>
    <n v="26"/>
    <n v="114.21000000000001"/>
    <n v="9"/>
    <n v="2969.46"/>
    <x v="31"/>
    <x v="0"/>
    <n v="3"/>
    <n v="7"/>
    <n v="2004"/>
    <n v="99"/>
    <x v="1"/>
    <x v="41"/>
    <x v="13"/>
    <s v="Bruxelles"/>
    <s v="BE"/>
    <x v="7"/>
    <x v="0"/>
    <s v="Small"/>
  </r>
  <r>
    <n v="10273"/>
    <n v="37"/>
    <n v="45.86"/>
    <n v="10"/>
    <n v="1696.82"/>
    <x v="31"/>
    <x v="0"/>
    <n v="3"/>
    <n v="7"/>
    <n v="2004"/>
    <n v="54"/>
    <x v="1"/>
    <x v="42"/>
    <x v="13"/>
    <s v="Bruxelles"/>
    <s v="BE"/>
    <x v="7"/>
    <x v="0"/>
    <s v="Small"/>
  </r>
  <r>
    <n v="10221"/>
    <n v="23"/>
    <n v="80.67"/>
    <n v="5"/>
    <n v="1855.41"/>
    <x v="32"/>
    <x v="0"/>
    <n v="1"/>
    <n v="2"/>
    <n v="2004"/>
    <n v="100"/>
    <x v="2"/>
    <x v="21"/>
    <x v="13"/>
    <s v="Bruxelles"/>
    <s v="BE"/>
    <x v="7"/>
    <x v="0"/>
    <s v="Small"/>
  </r>
  <r>
    <n v="10273"/>
    <n v="47"/>
    <n v="115.97"/>
    <n v="15"/>
    <n v="5450.59"/>
    <x v="31"/>
    <x v="0"/>
    <n v="3"/>
    <n v="7"/>
    <n v="2004"/>
    <n v="100"/>
    <x v="2"/>
    <x v="21"/>
    <x v="13"/>
    <s v="Bruxelles"/>
    <s v="BE"/>
    <x v="7"/>
    <x v="0"/>
    <s v="Medium"/>
  </r>
  <r>
    <n v="10221"/>
    <n v="33"/>
    <n v="133.86000000000001"/>
    <n v="3"/>
    <n v="4417.38"/>
    <x v="32"/>
    <x v="0"/>
    <n v="1"/>
    <n v="2"/>
    <n v="2004"/>
    <n v="136"/>
    <x v="4"/>
    <x v="26"/>
    <x v="13"/>
    <s v="Bruxelles"/>
    <s v="BE"/>
    <x v="7"/>
    <x v="0"/>
    <s v="Medium"/>
  </r>
  <r>
    <n v="10221"/>
    <n v="39"/>
    <n v="89.53"/>
    <n v="2"/>
    <n v="3491.67"/>
    <x v="32"/>
    <x v="0"/>
    <n v="1"/>
    <n v="2"/>
    <n v="2004"/>
    <n v="87"/>
    <x v="4"/>
    <x v="44"/>
    <x v="13"/>
    <s v="Bruxelles"/>
    <s v="BE"/>
    <x v="7"/>
    <x v="0"/>
    <s v="Medium"/>
  </r>
  <r>
    <n v="10273"/>
    <n v="40"/>
    <n v="125.66"/>
    <n v="13"/>
    <n v="5026.3999999999996"/>
    <x v="31"/>
    <x v="0"/>
    <n v="3"/>
    <n v="7"/>
    <n v="2004"/>
    <n v="136"/>
    <x v="4"/>
    <x v="26"/>
    <x v="13"/>
    <s v="Bruxelles"/>
    <s v="BE"/>
    <x v="7"/>
    <x v="0"/>
    <s v="Medium"/>
  </r>
  <r>
    <n v="10273"/>
    <n v="50"/>
    <n v="85.75"/>
    <n v="1"/>
    <n v="4287.5"/>
    <x v="31"/>
    <x v="0"/>
    <n v="3"/>
    <n v="7"/>
    <n v="2004"/>
    <n v="105"/>
    <x v="4"/>
    <x v="43"/>
    <x v="13"/>
    <s v="Bruxelles"/>
    <s v="BE"/>
    <x v="7"/>
    <x v="0"/>
    <s v="Medium"/>
  </r>
  <r>
    <n v="10273"/>
    <n v="33"/>
    <n v="71.089999999999989"/>
    <n v="12"/>
    <n v="2345.9699999999998"/>
    <x v="31"/>
    <x v="0"/>
    <n v="3"/>
    <n v="7"/>
    <n v="2004"/>
    <n v="87"/>
    <x v="4"/>
    <x v="44"/>
    <x v="13"/>
    <s v="Bruxelles"/>
    <s v="BE"/>
    <x v="7"/>
    <x v="0"/>
    <s v="Small"/>
  </r>
  <r>
    <n v="10273"/>
    <n v="27"/>
    <n v="103.56"/>
    <n v="6"/>
    <n v="2796.12"/>
    <x v="31"/>
    <x v="0"/>
    <n v="3"/>
    <n v="7"/>
    <n v="2004"/>
    <n v="88"/>
    <x v="4"/>
    <x v="74"/>
    <x v="13"/>
    <s v="Bruxelles"/>
    <s v="BE"/>
    <x v="7"/>
    <x v="0"/>
    <s v="Small"/>
  </r>
  <r>
    <n v="10273"/>
    <n v="48"/>
    <n v="83.02"/>
    <n v="3"/>
    <n v="3984.96"/>
    <x v="31"/>
    <x v="0"/>
    <n v="3"/>
    <n v="7"/>
    <n v="2004"/>
    <n v="83"/>
    <x v="4"/>
    <x v="75"/>
    <x v="13"/>
    <s v="Bruxelles"/>
    <s v="BE"/>
    <x v="7"/>
    <x v="0"/>
    <s v="Medium"/>
  </r>
  <r>
    <n v="10423"/>
    <n v="10"/>
    <n v="88.14"/>
    <n v="1"/>
    <n v="881.4"/>
    <x v="33"/>
    <x v="3"/>
    <n v="2"/>
    <n v="5"/>
    <n v="2005"/>
    <n v="101"/>
    <x v="4"/>
    <x v="71"/>
    <x v="13"/>
    <s v="Bruxelles"/>
    <s v="BE"/>
    <x v="7"/>
    <x v="0"/>
    <s v="Small"/>
  </r>
  <r>
    <n v="10423"/>
    <n v="31"/>
    <n v="53.72"/>
    <n v="3"/>
    <n v="1665.32"/>
    <x v="33"/>
    <x v="3"/>
    <n v="2"/>
    <n v="5"/>
    <n v="2005"/>
    <n v="62"/>
    <x v="4"/>
    <x v="84"/>
    <x v="13"/>
    <s v="Bruxelles"/>
    <s v="BE"/>
    <x v="7"/>
    <x v="0"/>
    <s v="Small"/>
  </r>
  <r>
    <n v="10423"/>
    <n v="21"/>
    <n v="84.820000000000007"/>
    <n v="2"/>
    <n v="1781.22"/>
    <x v="33"/>
    <x v="3"/>
    <n v="2"/>
    <n v="5"/>
    <n v="2005"/>
    <n v="104"/>
    <x v="4"/>
    <x v="85"/>
    <x v="13"/>
    <s v="Bruxelles"/>
    <s v="BE"/>
    <x v="7"/>
    <x v="0"/>
    <s v="Small"/>
  </r>
  <r>
    <n v="10423"/>
    <n v="21"/>
    <n v="89.289999999999992"/>
    <n v="5"/>
    <n v="1875.09"/>
    <x v="33"/>
    <x v="3"/>
    <n v="2"/>
    <n v="5"/>
    <n v="2005"/>
    <n v="99"/>
    <x v="4"/>
    <x v="86"/>
    <x v="13"/>
    <s v="Bruxelles"/>
    <s v="BE"/>
    <x v="7"/>
    <x v="0"/>
    <s v="Small"/>
  </r>
  <r>
    <n v="10423"/>
    <n v="28"/>
    <n v="78.89"/>
    <n v="4"/>
    <n v="2208.92"/>
    <x v="33"/>
    <x v="3"/>
    <n v="2"/>
    <n v="5"/>
    <n v="2005"/>
    <n v="97"/>
    <x v="4"/>
    <x v="88"/>
    <x v="13"/>
    <s v="Bruxelles"/>
    <s v="BE"/>
    <x v="7"/>
    <x v="0"/>
    <s v="Small"/>
  </r>
  <r>
    <n v="10366"/>
    <n v="34"/>
    <n v="123.76"/>
    <n v="3"/>
    <n v="4207.84"/>
    <x v="34"/>
    <x v="0"/>
    <n v="1"/>
    <n v="1"/>
    <n v="2005"/>
    <n v="142"/>
    <x v="0"/>
    <x v="2"/>
    <x v="14"/>
    <s v="Charleroi"/>
    <s v="BE"/>
    <x v="7"/>
    <x v="0"/>
    <s v="Medium"/>
  </r>
  <r>
    <n v="10366"/>
    <n v="49"/>
    <n v="125.4"/>
    <n v="2"/>
    <n v="6144.6"/>
    <x v="34"/>
    <x v="0"/>
    <n v="1"/>
    <n v="1"/>
    <n v="2005"/>
    <n v="132"/>
    <x v="0"/>
    <x v="3"/>
    <x v="14"/>
    <s v="Charleroi"/>
    <s v="BE"/>
    <x v="7"/>
    <x v="0"/>
    <s v="Medium"/>
  </r>
  <r>
    <n v="10366"/>
    <n v="34"/>
    <n v="184.58"/>
    <n v="1"/>
    <n v="6275.72"/>
    <x v="34"/>
    <x v="0"/>
    <n v="1"/>
    <n v="1"/>
    <n v="2005"/>
    <n v="169"/>
    <x v="0"/>
    <x v="45"/>
    <x v="14"/>
    <s v="Charleroi"/>
    <s v="BE"/>
    <x v="7"/>
    <x v="0"/>
    <s v="Medium"/>
  </r>
  <r>
    <n v="10338"/>
    <n v="41"/>
    <n v="137.19"/>
    <n v="1"/>
    <n v="5624.79"/>
    <x v="35"/>
    <x v="0"/>
    <n v="4"/>
    <n v="11"/>
    <n v="2004"/>
    <n v="157"/>
    <x v="6"/>
    <x v="78"/>
    <x v="14"/>
    <s v="Charleroi"/>
    <s v="BE"/>
    <x v="7"/>
    <x v="0"/>
    <s v="Medium"/>
  </r>
  <r>
    <n v="10338"/>
    <n v="28"/>
    <n v="82.58"/>
    <n v="3"/>
    <n v="2312.2399999999998"/>
    <x v="35"/>
    <x v="0"/>
    <n v="4"/>
    <n v="11"/>
    <n v="2004"/>
    <n v="86"/>
    <x v="1"/>
    <x v="36"/>
    <x v="14"/>
    <s v="Charleroi"/>
    <s v="BE"/>
    <x v="7"/>
    <x v="0"/>
    <s v="Small"/>
  </r>
  <r>
    <n v="10116"/>
    <n v="27"/>
    <n v="63.38"/>
    <n v="1"/>
    <n v="1711.26"/>
    <x v="36"/>
    <x v="0"/>
    <n v="2"/>
    <n v="4"/>
    <n v="2003"/>
    <n v="62"/>
    <x v="2"/>
    <x v="22"/>
    <x v="14"/>
    <s v="Charleroi"/>
    <s v="BE"/>
    <x v="7"/>
    <x v="0"/>
    <s v="Small"/>
  </r>
  <r>
    <n v="10144"/>
    <n v="20"/>
    <n v="81.86"/>
    <n v="1"/>
    <n v="1637.2"/>
    <x v="37"/>
    <x v="0"/>
    <n v="3"/>
    <n v="8"/>
    <n v="2003"/>
    <n v="68"/>
    <x v="4"/>
    <x v="76"/>
    <x v="14"/>
    <s v="Charleroi"/>
    <s v="BE"/>
    <x v="7"/>
    <x v="0"/>
    <s v="Small"/>
  </r>
  <r>
    <n v="10338"/>
    <n v="45"/>
    <n v="122.81"/>
    <n v="2"/>
    <n v="5526.45"/>
    <x v="35"/>
    <x v="0"/>
    <n v="4"/>
    <n v="11"/>
    <n v="2004"/>
    <n v="105"/>
    <x v="4"/>
    <x v="43"/>
    <x v="14"/>
    <s v="Charleroi"/>
    <s v="BE"/>
    <x v="7"/>
    <x v="0"/>
    <s v="Medium"/>
  </r>
  <r>
    <n v="10220"/>
    <n v="32"/>
    <n v="224.42"/>
    <n v="2"/>
    <n v="7181.44"/>
    <x v="38"/>
    <x v="0"/>
    <n v="1"/>
    <n v="2"/>
    <n v="2004"/>
    <n v="207"/>
    <x v="0"/>
    <x v="12"/>
    <x v="15"/>
    <s v="Dublin"/>
    <s v="IE"/>
    <x v="8"/>
    <x v="0"/>
    <s v="Large"/>
  </r>
  <r>
    <n v="10220"/>
    <n v="30"/>
    <n v="157.12"/>
    <n v="3"/>
    <n v="4713.6000000000004"/>
    <x v="38"/>
    <x v="0"/>
    <n v="1"/>
    <n v="2"/>
    <n v="2004"/>
    <n v="151"/>
    <x v="0"/>
    <x v="13"/>
    <x v="15"/>
    <s v="Dublin"/>
    <s v="IE"/>
    <x v="8"/>
    <x v="0"/>
    <s v="Medium"/>
  </r>
  <r>
    <n v="10220"/>
    <n v="27"/>
    <n v="186.86"/>
    <n v="1"/>
    <n v="5045.22"/>
    <x v="38"/>
    <x v="0"/>
    <n v="1"/>
    <n v="2"/>
    <n v="2004"/>
    <n v="173"/>
    <x v="0"/>
    <x v="14"/>
    <x v="15"/>
    <s v="Dublin"/>
    <s v="IE"/>
    <x v="8"/>
    <x v="0"/>
    <s v="Medium"/>
  </r>
  <r>
    <n v="10220"/>
    <n v="50"/>
    <n v="165.16"/>
    <n v="5"/>
    <n v="8258"/>
    <x v="38"/>
    <x v="0"/>
    <n v="1"/>
    <n v="2"/>
    <n v="2004"/>
    <n v="143"/>
    <x v="0"/>
    <x v="16"/>
    <x v="15"/>
    <s v="Dublin"/>
    <s v="IE"/>
    <x v="8"/>
    <x v="0"/>
    <s v="Large"/>
  </r>
  <r>
    <n v="10220"/>
    <n v="26"/>
    <n v="56.07"/>
    <n v="8"/>
    <n v="1457.82"/>
    <x v="38"/>
    <x v="0"/>
    <n v="1"/>
    <n v="2"/>
    <n v="2004"/>
    <n v="57"/>
    <x v="0"/>
    <x v="17"/>
    <x v="15"/>
    <s v="Dublin"/>
    <s v="IE"/>
    <x v="8"/>
    <x v="0"/>
    <s v="Small"/>
  </r>
  <r>
    <n v="10220"/>
    <n v="37"/>
    <n v="136.01999999999998"/>
    <n v="7"/>
    <n v="5032.74"/>
    <x v="38"/>
    <x v="0"/>
    <n v="1"/>
    <n v="2"/>
    <n v="2004"/>
    <n v="118"/>
    <x v="0"/>
    <x v="19"/>
    <x v="15"/>
    <s v="Dublin"/>
    <s v="IE"/>
    <x v="8"/>
    <x v="0"/>
    <s v="Medium"/>
  </r>
  <r>
    <n v="10297"/>
    <n v="32"/>
    <n v="65.510000000000005"/>
    <n v="1"/>
    <n v="2096.3200000000002"/>
    <x v="39"/>
    <x v="0"/>
    <n v="3"/>
    <n v="9"/>
    <n v="2004"/>
    <n v="76"/>
    <x v="5"/>
    <x v="28"/>
    <x v="15"/>
    <s v="Dublin"/>
    <s v="IE"/>
    <x v="8"/>
    <x v="0"/>
    <s v="Small"/>
  </r>
  <r>
    <n v="10297"/>
    <n v="26"/>
    <n v="109.88000000000001"/>
    <n v="2"/>
    <n v="2856.88"/>
    <x v="39"/>
    <x v="0"/>
    <n v="3"/>
    <n v="9"/>
    <n v="2004"/>
    <n v="99"/>
    <x v="5"/>
    <x v="29"/>
    <x v="15"/>
    <s v="Dublin"/>
    <s v="IE"/>
    <x v="8"/>
    <x v="0"/>
    <s v="Small"/>
  </r>
  <r>
    <n v="10297"/>
    <n v="25"/>
    <n v="82.79"/>
    <n v="4"/>
    <n v="2069.75"/>
    <x v="39"/>
    <x v="0"/>
    <n v="3"/>
    <n v="9"/>
    <n v="2004"/>
    <n v="84"/>
    <x v="6"/>
    <x v="98"/>
    <x v="15"/>
    <s v="Dublin"/>
    <s v="IE"/>
    <x v="8"/>
    <x v="0"/>
    <s v="Small"/>
  </r>
  <r>
    <n v="10297"/>
    <n v="32"/>
    <n v="126.93"/>
    <n v="6"/>
    <n v="4061.76"/>
    <x v="39"/>
    <x v="0"/>
    <n v="3"/>
    <n v="9"/>
    <n v="2004"/>
    <n v="109"/>
    <x v="6"/>
    <x v="99"/>
    <x v="15"/>
    <s v="Dublin"/>
    <s v="IE"/>
    <x v="8"/>
    <x v="0"/>
    <s v="Medium"/>
  </r>
  <r>
    <n v="10297"/>
    <n v="23"/>
    <n v="72.45"/>
    <n v="5"/>
    <n v="1666.35"/>
    <x v="39"/>
    <x v="0"/>
    <n v="3"/>
    <n v="9"/>
    <n v="2004"/>
    <n v="72"/>
    <x v="6"/>
    <x v="31"/>
    <x v="15"/>
    <s v="Dublin"/>
    <s v="IE"/>
    <x v="8"/>
    <x v="0"/>
    <s v="Small"/>
  </r>
  <r>
    <n v="10297"/>
    <n v="35"/>
    <n v="113.9"/>
    <n v="3"/>
    <n v="3986.5"/>
    <x v="39"/>
    <x v="0"/>
    <n v="3"/>
    <n v="9"/>
    <n v="2004"/>
    <n v="118"/>
    <x v="6"/>
    <x v="34"/>
    <x v="15"/>
    <s v="Dublin"/>
    <s v="IE"/>
    <x v="8"/>
    <x v="0"/>
    <s v="Medium"/>
  </r>
  <r>
    <n v="10220"/>
    <n v="20"/>
    <n v="52.820000000000007"/>
    <n v="6"/>
    <n v="1056.4000000000001"/>
    <x v="38"/>
    <x v="0"/>
    <n v="1"/>
    <n v="2"/>
    <n v="2004"/>
    <n v="62"/>
    <x v="2"/>
    <x v="22"/>
    <x v="15"/>
    <s v="Dublin"/>
    <s v="IE"/>
    <x v="8"/>
    <x v="0"/>
    <s v="Small"/>
  </r>
  <r>
    <n v="10220"/>
    <n v="30"/>
    <n v="68.539999999999992"/>
    <n v="4"/>
    <n v="2056.1999999999998"/>
    <x v="38"/>
    <x v="0"/>
    <n v="1"/>
    <n v="2"/>
    <n v="2004"/>
    <n v="58"/>
    <x v="2"/>
    <x v="23"/>
    <x v="15"/>
    <s v="Dublin"/>
    <s v="IE"/>
    <x v="8"/>
    <x v="0"/>
    <s v="Small"/>
  </r>
  <r>
    <n v="10220"/>
    <n v="37"/>
    <n v="107.65"/>
    <n v="9"/>
    <n v="3983.05"/>
    <x v="38"/>
    <x v="0"/>
    <n v="1"/>
    <n v="2"/>
    <n v="2004"/>
    <n v="115"/>
    <x v="3"/>
    <x v="25"/>
    <x v="15"/>
    <s v="Dublin"/>
    <s v="IE"/>
    <x v="8"/>
    <x v="0"/>
    <s v="Medium"/>
  </r>
  <r>
    <n v="10297"/>
    <n v="28"/>
    <n v="79.8"/>
    <n v="7"/>
    <n v="2234.4"/>
    <x v="39"/>
    <x v="0"/>
    <n v="3"/>
    <n v="9"/>
    <n v="2004"/>
    <n v="68"/>
    <x v="4"/>
    <x v="76"/>
    <x v="15"/>
    <s v="Dublin"/>
    <s v="IE"/>
    <x v="8"/>
    <x v="0"/>
    <s v="Small"/>
  </r>
  <r>
    <n v="10141"/>
    <n v="39"/>
    <n v="152.26999999999998"/>
    <n v="4"/>
    <n v="5938.53"/>
    <x v="40"/>
    <x v="0"/>
    <n v="3"/>
    <n v="8"/>
    <n v="2003"/>
    <n v="163"/>
    <x v="0"/>
    <x v="15"/>
    <x v="16"/>
    <s v="Espoo"/>
    <s v="FI"/>
    <x v="9"/>
    <x v="0"/>
    <s v="Medium"/>
  </r>
  <r>
    <n v="10141"/>
    <n v="34"/>
    <n v="142.25"/>
    <n v="9"/>
    <n v="4836.5"/>
    <x v="40"/>
    <x v="0"/>
    <n v="3"/>
    <n v="8"/>
    <n v="2003"/>
    <n v="169"/>
    <x v="0"/>
    <x v="45"/>
    <x v="16"/>
    <s v="Espoo"/>
    <s v="FI"/>
    <x v="9"/>
    <x v="0"/>
    <s v="Medium"/>
  </r>
  <r>
    <n v="10141"/>
    <n v="20"/>
    <n v="54.33"/>
    <n v="2"/>
    <n v="1086.5999999999999"/>
    <x v="40"/>
    <x v="0"/>
    <n v="3"/>
    <n v="8"/>
    <n v="2003"/>
    <n v="57"/>
    <x v="0"/>
    <x v="17"/>
    <x v="16"/>
    <s v="Espoo"/>
    <s v="FI"/>
    <x v="9"/>
    <x v="0"/>
    <s v="Small"/>
  </r>
  <r>
    <n v="10376"/>
    <n v="35"/>
    <n v="113.92"/>
    <n v="1"/>
    <n v="3987.2"/>
    <x v="41"/>
    <x v="0"/>
    <n v="1"/>
    <n v="2"/>
    <n v="2005"/>
    <n v="117"/>
    <x v="0"/>
    <x v="103"/>
    <x v="17"/>
    <s v="Glendale"/>
    <s v="CA"/>
    <x v="4"/>
    <x v="2"/>
    <s v="Medium"/>
  </r>
  <r>
    <n v="10154"/>
    <n v="36"/>
    <n v="64.33"/>
    <n v="1"/>
    <n v="2315.88"/>
    <x v="42"/>
    <x v="0"/>
    <n v="4"/>
    <n v="10"/>
    <n v="2003"/>
    <n v="72"/>
    <x v="1"/>
    <x v="40"/>
    <x v="17"/>
    <s v="Glendale"/>
    <s v="CA"/>
    <x v="4"/>
    <x v="2"/>
    <s v="Small"/>
  </r>
  <r>
    <n v="10154"/>
    <n v="31"/>
    <n v="91.17"/>
    <n v="2"/>
    <n v="2826.27"/>
    <x v="42"/>
    <x v="0"/>
    <n v="4"/>
    <n v="10"/>
    <n v="2003"/>
    <n v="88"/>
    <x v="4"/>
    <x v="74"/>
    <x v="17"/>
    <s v="Glendale"/>
    <s v="CA"/>
    <x v="4"/>
    <x v="2"/>
    <s v="Small"/>
  </r>
  <r>
    <n v="10141"/>
    <n v="21"/>
    <n v="42.43"/>
    <n v="6"/>
    <n v="891.03"/>
    <x v="40"/>
    <x v="0"/>
    <n v="3"/>
    <n v="8"/>
    <n v="2003"/>
    <n v="35"/>
    <x v="0"/>
    <x v="18"/>
    <x v="16"/>
    <s v="Espoo"/>
    <s v="FI"/>
    <x v="9"/>
    <x v="0"/>
    <s v="Small"/>
  </r>
  <r>
    <n v="10141"/>
    <n v="40"/>
    <n v="94.62"/>
    <n v="1"/>
    <n v="3784.8"/>
    <x v="40"/>
    <x v="0"/>
    <n v="3"/>
    <n v="8"/>
    <n v="2003"/>
    <n v="118"/>
    <x v="0"/>
    <x v="19"/>
    <x v="16"/>
    <s v="Espoo"/>
    <s v="FI"/>
    <x v="9"/>
    <x v="0"/>
    <s v="Medium"/>
  </r>
  <r>
    <n v="10247"/>
    <n v="44"/>
    <n v="241.05"/>
    <n v="2"/>
    <n v="10606.2"/>
    <x v="43"/>
    <x v="0"/>
    <n v="2"/>
    <n v="5"/>
    <n v="2004"/>
    <n v="207"/>
    <x v="0"/>
    <x v="12"/>
    <x v="16"/>
    <s v="Espoo"/>
    <s v="FI"/>
    <x v="9"/>
    <x v="0"/>
    <s v="Large"/>
  </r>
  <r>
    <n v="10247"/>
    <n v="25"/>
    <n v="175.25"/>
    <n v="3"/>
    <n v="4381.25"/>
    <x v="43"/>
    <x v="0"/>
    <n v="2"/>
    <n v="5"/>
    <n v="2004"/>
    <n v="151"/>
    <x v="0"/>
    <x v="13"/>
    <x v="16"/>
    <s v="Espoo"/>
    <s v="FI"/>
    <x v="9"/>
    <x v="0"/>
    <s v="Medium"/>
  </r>
  <r>
    <n v="10247"/>
    <n v="27"/>
    <n v="153.98999999999998"/>
    <n v="1"/>
    <n v="4157.7299999999996"/>
    <x v="43"/>
    <x v="0"/>
    <n v="2"/>
    <n v="5"/>
    <n v="2004"/>
    <n v="173"/>
    <x v="0"/>
    <x v="14"/>
    <x v="16"/>
    <s v="Espoo"/>
    <s v="FI"/>
    <x v="9"/>
    <x v="0"/>
    <s v="Medium"/>
  </r>
  <r>
    <n v="10247"/>
    <n v="48"/>
    <n v="140.75"/>
    <n v="5"/>
    <n v="6756"/>
    <x v="43"/>
    <x v="0"/>
    <n v="2"/>
    <n v="5"/>
    <n v="2004"/>
    <n v="143"/>
    <x v="0"/>
    <x v="16"/>
    <x v="16"/>
    <s v="Espoo"/>
    <s v="FI"/>
    <x v="9"/>
    <x v="0"/>
    <s v="Medium"/>
  </r>
  <r>
    <n v="10363"/>
    <n v="33"/>
    <n v="85.39"/>
    <n v="3"/>
    <n v="2817.87"/>
    <x v="44"/>
    <x v="0"/>
    <n v="1"/>
    <n v="1"/>
    <n v="2005"/>
    <n v="194"/>
    <x v="0"/>
    <x v="46"/>
    <x v="16"/>
    <s v="Espoo"/>
    <s v="FI"/>
    <x v="9"/>
    <x v="0"/>
    <s v="Small"/>
  </r>
  <r>
    <n v="10363"/>
    <n v="34"/>
    <n v="96.73"/>
    <n v="4"/>
    <n v="3288.82"/>
    <x v="44"/>
    <x v="0"/>
    <n v="1"/>
    <n v="1"/>
    <n v="2005"/>
    <n v="117"/>
    <x v="0"/>
    <x v="103"/>
    <x v="16"/>
    <s v="Espoo"/>
    <s v="FI"/>
    <x v="9"/>
    <x v="0"/>
    <s v="Medium"/>
  </r>
  <r>
    <n v="10363"/>
    <n v="34"/>
    <n v="81.62"/>
    <n v="5"/>
    <n v="2775.08"/>
    <x v="44"/>
    <x v="0"/>
    <n v="1"/>
    <n v="1"/>
    <n v="2005"/>
    <n v="79"/>
    <x v="0"/>
    <x v="47"/>
    <x v="16"/>
    <s v="Espoo"/>
    <s v="FI"/>
    <x v="9"/>
    <x v="0"/>
    <s v="Small"/>
  </r>
  <r>
    <n v="10363"/>
    <n v="46"/>
    <n v="88.45"/>
    <n v="6"/>
    <n v="4068.7"/>
    <x v="44"/>
    <x v="0"/>
    <n v="1"/>
    <n v="1"/>
    <n v="2005"/>
    <n v="115"/>
    <x v="0"/>
    <x v="104"/>
    <x v="16"/>
    <s v="Espoo"/>
    <s v="FI"/>
    <x v="9"/>
    <x v="0"/>
    <s v="Medium"/>
  </r>
  <r>
    <n v="10363"/>
    <n v="22"/>
    <n v="167.57"/>
    <n v="7"/>
    <n v="3686.54"/>
    <x v="44"/>
    <x v="0"/>
    <n v="1"/>
    <n v="1"/>
    <n v="2005"/>
    <n v="77"/>
    <x v="0"/>
    <x v="90"/>
    <x v="16"/>
    <s v="Espoo"/>
    <s v="FI"/>
    <x v="9"/>
    <x v="0"/>
    <s v="Medium"/>
  </r>
  <r>
    <n v="10363"/>
    <n v="46"/>
    <n v="60.300000000000004"/>
    <n v="10"/>
    <n v="2773.8"/>
    <x v="44"/>
    <x v="0"/>
    <n v="1"/>
    <n v="1"/>
    <n v="2005"/>
    <n v="80"/>
    <x v="0"/>
    <x v="48"/>
    <x v="16"/>
    <s v="Espoo"/>
    <s v="FI"/>
    <x v="9"/>
    <x v="0"/>
    <s v="Small"/>
  </r>
  <r>
    <n v="10363"/>
    <n v="24"/>
    <n v="172.61"/>
    <n v="11"/>
    <n v="4142.6400000000003"/>
    <x v="44"/>
    <x v="0"/>
    <n v="1"/>
    <n v="1"/>
    <n v="2005"/>
    <n v="146"/>
    <x v="0"/>
    <x v="49"/>
    <x v="16"/>
    <s v="Espoo"/>
    <s v="FI"/>
    <x v="9"/>
    <x v="0"/>
    <s v="Medium"/>
  </r>
  <r>
    <n v="10228"/>
    <n v="29"/>
    <n v="222.86999999999998"/>
    <n v="2"/>
    <n v="6463.23"/>
    <x v="45"/>
    <x v="0"/>
    <n v="1"/>
    <n v="3"/>
    <n v="2004"/>
    <n v="214"/>
    <x v="0"/>
    <x v="54"/>
    <x v="18"/>
    <s v="Cambridge"/>
    <s v="MA"/>
    <x v="4"/>
    <x v="2"/>
    <s v="Medium"/>
  </r>
  <r>
    <n v="10249"/>
    <n v="20"/>
    <n v="67.820000000000007"/>
    <n v="1"/>
    <n v="1356.4"/>
    <x v="46"/>
    <x v="0"/>
    <n v="2"/>
    <n v="5"/>
    <n v="2004"/>
    <n v="68"/>
    <x v="6"/>
    <x v="79"/>
    <x v="18"/>
    <s v="Cambridge"/>
    <s v="MA"/>
    <x v="4"/>
    <x v="2"/>
    <s v="Small"/>
  </r>
  <r>
    <n v="10249"/>
    <n v="32"/>
    <n v="57.61"/>
    <n v="3"/>
    <n v="1843.52"/>
    <x v="46"/>
    <x v="0"/>
    <n v="2"/>
    <n v="5"/>
    <n v="2004"/>
    <n v="49"/>
    <x v="6"/>
    <x v="30"/>
    <x v="18"/>
    <s v="Cambridge"/>
    <s v="MA"/>
    <x v="4"/>
    <x v="2"/>
    <s v="Small"/>
  </r>
  <r>
    <n v="10249"/>
    <n v="40"/>
    <n v="95.95"/>
    <n v="4"/>
    <n v="3838"/>
    <x v="46"/>
    <x v="0"/>
    <n v="2"/>
    <n v="5"/>
    <n v="2004"/>
    <n v="90"/>
    <x v="1"/>
    <x v="39"/>
    <x v="18"/>
    <s v="Cambridge"/>
    <s v="MA"/>
    <x v="4"/>
    <x v="2"/>
    <s v="Medium"/>
  </r>
  <r>
    <n v="10228"/>
    <n v="32"/>
    <n v="105"/>
    <n v="1"/>
    <n v="3360"/>
    <x v="45"/>
    <x v="0"/>
    <n v="1"/>
    <n v="3"/>
    <n v="2004"/>
    <n v="116"/>
    <x v="3"/>
    <x v="62"/>
    <x v="18"/>
    <s v="Cambridge"/>
    <s v="MA"/>
    <x v="4"/>
    <x v="2"/>
    <s v="Medium"/>
  </r>
  <r>
    <n v="10228"/>
    <n v="24"/>
    <n v="104.35000000000001"/>
    <n v="3"/>
    <n v="2504.4"/>
    <x v="45"/>
    <x v="0"/>
    <n v="1"/>
    <n v="3"/>
    <n v="2004"/>
    <n v="101"/>
    <x v="4"/>
    <x v="71"/>
    <x v="18"/>
    <s v="Cambridge"/>
    <s v="MA"/>
    <x v="4"/>
    <x v="2"/>
    <s v="Small"/>
  </r>
  <r>
    <n v="10228"/>
    <n v="45"/>
    <n v="63.709999999999994"/>
    <n v="5"/>
    <n v="2866.95"/>
    <x v="45"/>
    <x v="0"/>
    <n v="1"/>
    <n v="3"/>
    <n v="2004"/>
    <n v="62"/>
    <x v="4"/>
    <x v="84"/>
    <x v="18"/>
    <s v="Cambridge"/>
    <s v="MA"/>
    <x v="4"/>
    <x v="2"/>
    <s v="Small"/>
  </r>
  <r>
    <n v="10228"/>
    <n v="31"/>
    <n v="102.63000000000001"/>
    <n v="4"/>
    <n v="3181.53"/>
    <x v="45"/>
    <x v="0"/>
    <n v="1"/>
    <n v="3"/>
    <n v="2004"/>
    <n v="104"/>
    <x v="4"/>
    <x v="85"/>
    <x v="18"/>
    <s v="Cambridge"/>
    <s v="MA"/>
    <x v="4"/>
    <x v="2"/>
    <s v="Medium"/>
  </r>
  <r>
    <n v="10228"/>
    <n v="33"/>
    <n v="103.23"/>
    <n v="6"/>
    <n v="3406.59"/>
    <x v="45"/>
    <x v="0"/>
    <n v="1"/>
    <n v="3"/>
    <n v="2004"/>
    <n v="97"/>
    <x v="4"/>
    <x v="88"/>
    <x v="18"/>
    <s v="Cambridge"/>
    <s v="MA"/>
    <x v="4"/>
    <x v="2"/>
    <s v="Medium"/>
  </r>
  <r>
    <n v="10249"/>
    <n v="46"/>
    <n v="121.75"/>
    <n v="5"/>
    <n v="5600.5"/>
    <x v="46"/>
    <x v="0"/>
    <n v="2"/>
    <n v="5"/>
    <n v="2004"/>
    <n v="105"/>
    <x v="4"/>
    <x v="43"/>
    <x v="18"/>
    <s v="Cambridge"/>
    <s v="MA"/>
    <x v="4"/>
    <x v="2"/>
    <s v="Medium"/>
  </r>
  <r>
    <n v="10249"/>
    <n v="25"/>
    <n v="69.7"/>
    <n v="2"/>
    <n v="1742.5"/>
    <x v="46"/>
    <x v="0"/>
    <n v="2"/>
    <n v="5"/>
    <n v="2004"/>
    <n v="65"/>
    <x v="4"/>
    <x v="89"/>
    <x v="18"/>
    <s v="Cambridge"/>
    <s v="MA"/>
    <x v="4"/>
    <x v="2"/>
    <s v="Small"/>
  </r>
  <r>
    <n v="10206"/>
    <n v="47"/>
    <n v="192.86999999999998"/>
    <n v="6"/>
    <n v="9064.89"/>
    <x v="47"/>
    <x v="0"/>
    <n v="4"/>
    <n v="12"/>
    <n v="2003"/>
    <n v="214"/>
    <x v="0"/>
    <x v="54"/>
    <x v="19"/>
    <s v="Vancouver"/>
    <s v="BC"/>
    <x v="10"/>
    <x v="2"/>
    <s v="Large"/>
  </r>
  <r>
    <n v="10206"/>
    <n v="33"/>
    <n v="117.33"/>
    <n v="1"/>
    <n v="3871.89"/>
    <x v="47"/>
    <x v="0"/>
    <n v="4"/>
    <n v="12"/>
    <n v="2003"/>
    <n v="101"/>
    <x v="0"/>
    <x v="105"/>
    <x v="19"/>
    <s v="Vancouver"/>
    <s v="BC"/>
    <x v="10"/>
    <x v="2"/>
    <s v="Medium"/>
  </r>
  <r>
    <n v="10313"/>
    <n v="40"/>
    <n v="166.95"/>
    <n v="7"/>
    <n v="6678"/>
    <x v="1"/>
    <x v="0"/>
    <n v="4"/>
    <n v="10"/>
    <n v="2004"/>
    <n v="147"/>
    <x v="0"/>
    <x v="53"/>
    <x v="19"/>
    <s v="Vancouver"/>
    <s v="BC"/>
    <x v="10"/>
    <x v="2"/>
    <s v="Medium"/>
  </r>
  <r>
    <n v="10313"/>
    <n v="25"/>
    <n v="182.89"/>
    <n v="3"/>
    <n v="4572.25"/>
    <x v="1"/>
    <x v="0"/>
    <n v="4"/>
    <n v="10"/>
    <n v="2004"/>
    <n v="169"/>
    <x v="0"/>
    <x v="45"/>
    <x v="19"/>
    <s v="Vancouver"/>
    <s v="BC"/>
    <x v="10"/>
    <x v="2"/>
    <s v="Medium"/>
  </r>
  <r>
    <n v="10313"/>
    <n v="30"/>
    <n v="99.13000000000001"/>
    <n v="9"/>
    <n v="2973.9"/>
    <x v="1"/>
    <x v="0"/>
    <n v="4"/>
    <n v="10"/>
    <n v="2004"/>
    <n v="101"/>
    <x v="0"/>
    <x v="105"/>
    <x v="19"/>
    <s v="Vancouver"/>
    <s v="BC"/>
    <x v="10"/>
    <x v="2"/>
    <s v="Small"/>
  </r>
  <r>
    <n v="10206"/>
    <n v="28"/>
    <n v="144.87"/>
    <n v="3"/>
    <n v="4056.36"/>
    <x v="47"/>
    <x v="0"/>
    <n v="4"/>
    <n v="12"/>
    <n v="2003"/>
    <n v="136"/>
    <x v="3"/>
    <x v="61"/>
    <x v="19"/>
    <s v="Vancouver"/>
    <s v="BC"/>
    <x v="10"/>
    <x v="2"/>
    <s v="Medium"/>
  </r>
  <r>
    <n v="10206"/>
    <n v="34"/>
    <n v="116.67"/>
    <n v="5"/>
    <n v="3966.78"/>
    <x v="47"/>
    <x v="0"/>
    <n v="4"/>
    <n v="12"/>
    <n v="2003"/>
    <n v="116"/>
    <x v="3"/>
    <x v="62"/>
    <x v="19"/>
    <s v="Vancouver"/>
    <s v="BC"/>
    <x v="10"/>
    <x v="2"/>
    <s v="Medium"/>
  </r>
  <r>
    <n v="10206"/>
    <n v="36"/>
    <n v="58.82"/>
    <n v="2"/>
    <n v="2117.52"/>
    <x v="47"/>
    <x v="0"/>
    <n v="4"/>
    <n v="12"/>
    <n v="2003"/>
    <n v="64"/>
    <x v="3"/>
    <x v="66"/>
    <x v="19"/>
    <s v="Vancouver"/>
    <s v="BC"/>
    <x v="10"/>
    <x v="2"/>
    <s v="Small"/>
  </r>
  <r>
    <n v="10313"/>
    <n v="21"/>
    <n v="127.1"/>
    <n v="11"/>
    <n v="2669.1"/>
    <x v="1"/>
    <x v="0"/>
    <n v="4"/>
    <n v="10"/>
    <n v="2004"/>
    <n v="136"/>
    <x v="3"/>
    <x v="61"/>
    <x v="19"/>
    <s v="Vancouver"/>
    <s v="BC"/>
    <x v="10"/>
    <x v="2"/>
    <s v="Small"/>
  </r>
  <r>
    <n v="10313"/>
    <n v="29"/>
    <n v="117.82000000000001"/>
    <n v="2"/>
    <n v="3416.78"/>
    <x v="1"/>
    <x v="0"/>
    <n v="4"/>
    <n v="10"/>
    <n v="2004"/>
    <n v="122"/>
    <x v="3"/>
    <x v="63"/>
    <x v="19"/>
    <s v="Vancouver"/>
    <s v="BC"/>
    <x v="10"/>
    <x v="2"/>
    <s v="Medium"/>
  </r>
  <r>
    <n v="10313"/>
    <n v="34"/>
    <n v="52.87"/>
    <n v="5"/>
    <n v="1797.58"/>
    <x v="1"/>
    <x v="0"/>
    <n v="4"/>
    <n v="10"/>
    <n v="2004"/>
    <n v="60"/>
    <x v="3"/>
    <x v="64"/>
    <x v="19"/>
    <s v="Vancouver"/>
    <s v="BC"/>
    <x v="10"/>
    <x v="2"/>
    <s v="Small"/>
  </r>
  <r>
    <n v="10313"/>
    <n v="28"/>
    <n v="102.92"/>
    <n v="8"/>
    <n v="2881.76"/>
    <x v="1"/>
    <x v="0"/>
    <n v="4"/>
    <n v="10"/>
    <n v="2004"/>
    <n v="121"/>
    <x v="3"/>
    <x v="65"/>
    <x v="19"/>
    <s v="Vancouver"/>
    <s v="BC"/>
    <x v="10"/>
    <x v="2"/>
    <s v="Small"/>
  </r>
  <r>
    <n v="10313"/>
    <n v="42"/>
    <n v="132.9"/>
    <n v="4"/>
    <n v="5581.8"/>
    <x v="1"/>
    <x v="0"/>
    <n v="4"/>
    <n v="10"/>
    <n v="2004"/>
    <n v="127"/>
    <x v="3"/>
    <x v="106"/>
    <x v="19"/>
    <s v="Vancouver"/>
    <s v="BC"/>
    <x v="10"/>
    <x v="2"/>
    <s v="Medium"/>
  </r>
  <r>
    <n v="10313"/>
    <n v="27"/>
    <n v="87.64"/>
    <n v="6"/>
    <n v="2366.2800000000002"/>
    <x v="1"/>
    <x v="0"/>
    <n v="4"/>
    <n v="10"/>
    <n v="2004"/>
    <n v="96"/>
    <x v="3"/>
    <x v="107"/>
    <x v="19"/>
    <s v="Vancouver"/>
    <s v="BC"/>
    <x v="10"/>
    <x v="2"/>
    <s v="Small"/>
  </r>
  <r>
    <n v="10313"/>
    <n v="38"/>
    <n v="45.449999999999996"/>
    <n v="1"/>
    <n v="1727.1"/>
    <x v="1"/>
    <x v="0"/>
    <n v="4"/>
    <n v="10"/>
    <n v="2004"/>
    <n v="54"/>
    <x v="3"/>
    <x v="108"/>
    <x v="19"/>
    <s v="Vancouver"/>
    <s v="BC"/>
    <x v="10"/>
    <x v="2"/>
    <s v="Small"/>
  </r>
  <r>
    <n v="10313"/>
    <n v="34"/>
    <n v="56.24"/>
    <n v="10"/>
    <n v="1912.16"/>
    <x v="1"/>
    <x v="0"/>
    <n v="4"/>
    <n v="10"/>
    <n v="2004"/>
    <n v="64"/>
    <x v="3"/>
    <x v="66"/>
    <x v="19"/>
    <s v="Vancouver"/>
    <s v="BC"/>
    <x v="10"/>
    <x v="2"/>
    <s v="Small"/>
  </r>
  <r>
    <n v="10206"/>
    <n v="37"/>
    <n v="90.17"/>
    <n v="7"/>
    <n v="3336.29"/>
    <x v="47"/>
    <x v="0"/>
    <n v="4"/>
    <n v="12"/>
    <n v="2003"/>
    <n v="101"/>
    <x v="4"/>
    <x v="71"/>
    <x v="19"/>
    <s v="Vancouver"/>
    <s v="BC"/>
    <x v="10"/>
    <x v="2"/>
    <s v="Medium"/>
  </r>
  <r>
    <n v="10206"/>
    <n v="28"/>
    <n v="67.460000000000008"/>
    <n v="9"/>
    <n v="1888.88"/>
    <x v="47"/>
    <x v="0"/>
    <n v="4"/>
    <n v="12"/>
    <n v="2003"/>
    <n v="62"/>
    <x v="4"/>
    <x v="84"/>
    <x v="19"/>
    <s v="Vancouver"/>
    <s v="BC"/>
    <x v="10"/>
    <x v="2"/>
    <s v="Small"/>
  </r>
  <r>
    <n v="10206"/>
    <n v="30"/>
    <n v="119.38000000000001"/>
    <n v="8"/>
    <n v="3581.4"/>
    <x v="47"/>
    <x v="0"/>
    <n v="4"/>
    <n v="12"/>
    <n v="2003"/>
    <n v="104"/>
    <x v="4"/>
    <x v="85"/>
    <x v="19"/>
    <s v="Vancouver"/>
    <s v="BC"/>
    <x v="10"/>
    <x v="2"/>
    <s v="Medium"/>
  </r>
  <r>
    <n v="10206"/>
    <n v="28"/>
    <n v="87.3"/>
    <n v="11"/>
    <n v="2444.4"/>
    <x v="47"/>
    <x v="0"/>
    <n v="4"/>
    <n v="12"/>
    <n v="2003"/>
    <n v="99"/>
    <x v="4"/>
    <x v="86"/>
    <x v="19"/>
    <s v="Vancouver"/>
    <s v="BC"/>
    <x v="10"/>
    <x v="2"/>
    <s v="Small"/>
  </r>
  <r>
    <n v="10206"/>
    <n v="21"/>
    <n v="53.330000000000005"/>
    <n v="4"/>
    <n v="1119.93"/>
    <x v="47"/>
    <x v="0"/>
    <n v="4"/>
    <n v="12"/>
    <n v="2003"/>
    <n v="50"/>
    <x v="4"/>
    <x v="68"/>
    <x v="19"/>
    <s v="Vancouver"/>
    <s v="BC"/>
    <x v="10"/>
    <x v="2"/>
    <s v="Small"/>
  </r>
  <r>
    <n v="10206"/>
    <n v="33"/>
    <n v="97.39"/>
    <n v="10"/>
    <n v="3213.87"/>
    <x v="47"/>
    <x v="0"/>
    <n v="4"/>
    <n v="12"/>
    <n v="2003"/>
    <n v="97"/>
    <x v="4"/>
    <x v="88"/>
    <x v="19"/>
    <s v="Vancouver"/>
    <s v="BC"/>
    <x v="10"/>
    <x v="2"/>
    <s v="Medium"/>
  </r>
  <r>
    <n v="10183"/>
    <n v="23"/>
    <n v="233.58999999999997"/>
    <n v="8"/>
    <n v="5372.57"/>
    <x v="48"/>
    <x v="0"/>
    <n v="4"/>
    <n v="11"/>
    <n v="2003"/>
    <n v="214"/>
    <x v="0"/>
    <x v="54"/>
    <x v="20"/>
    <s v="Philadelphia"/>
    <s v="PA"/>
    <x v="4"/>
    <x v="2"/>
    <s v="Medium"/>
  </r>
  <r>
    <n v="10183"/>
    <n v="28"/>
    <n v="122.62"/>
    <n v="1"/>
    <n v="3433.36"/>
    <x v="48"/>
    <x v="0"/>
    <n v="4"/>
    <n v="11"/>
    <n v="2003"/>
    <n v="147"/>
    <x v="0"/>
    <x v="53"/>
    <x v="20"/>
    <s v="Philadelphia"/>
    <s v="PA"/>
    <x v="4"/>
    <x v="2"/>
    <s v="Medium"/>
  </r>
  <r>
    <n v="10183"/>
    <n v="23"/>
    <n v="86.99"/>
    <n v="3"/>
    <n v="2000.77"/>
    <x v="48"/>
    <x v="0"/>
    <n v="4"/>
    <n v="11"/>
    <n v="2003"/>
    <n v="101"/>
    <x v="0"/>
    <x v="105"/>
    <x v="20"/>
    <s v="Philadelphia"/>
    <s v="PA"/>
    <x v="4"/>
    <x v="2"/>
    <s v="Small"/>
  </r>
  <r>
    <n v="10307"/>
    <n v="22"/>
    <n v="122.4"/>
    <n v="9"/>
    <n v="2692.8"/>
    <x v="49"/>
    <x v="0"/>
    <n v="4"/>
    <n v="10"/>
    <n v="2004"/>
    <n v="136"/>
    <x v="0"/>
    <x v="27"/>
    <x v="20"/>
    <s v="Philadelphia"/>
    <s v="PA"/>
    <x v="4"/>
    <x v="2"/>
    <s v="Small"/>
  </r>
  <r>
    <n v="10307"/>
    <n v="39"/>
    <n v="189.23000000000002"/>
    <n v="1"/>
    <n v="7379.97"/>
    <x v="49"/>
    <x v="0"/>
    <n v="4"/>
    <n v="10"/>
    <n v="2004"/>
    <n v="157"/>
    <x v="6"/>
    <x v="78"/>
    <x v="20"/>
    <s v="Philadelphia"/>
    <s v="PA"/>
    <x v="4"/>
    <x v="2"/>
    <s v="Large"/>
  </r>
  <r>
    <n v="10307"/>
    <n v="25"/>
    <n v="75.36"/>
    <n v="2"/>
    <n v="1884"/>
    <x v="49"/>
    <x v="0"/>
    <n v="4"/>
    <n v="10"/>
    <n v="2004"/>
    <n v="68"/>
    <x v="6"/>
    <x v="79"/>
    <x v="20"/>
    <s v="Philadelphia"/>
    <s v="PA"/>
    <x v="4"/>
    <x v="2"/>
    <s v="Small"/>
  </r>
  <r>
    <n v="10307"/>
    <n v="34"/>
    <n v="53.63"/>
    <n v="4"/>
    <n v="1823.42"/>
    <x v="49"/>
    <x v="0"/>
    <n v="4"/>
    <n v="10"/>
    <n v="2004"/>
    <n v="49"/>
    <x v="6"/>
    <x v="30"/>
    <x v="20"/>
    <s v="Philadelphia"/>
    <s v="PA"/>
    <x v="4"/>
    <x v="2"/>
    <s v="Small"/>
  </r>
  <r>
    <n v="10307"/>
    <n v="31"/>
    <n v="83.44"/>
    <n v="7"/>
    <n v="2586.64"/>
    <x v="49"/>
    <x v="0"/>
    <n v="4"/>
    <n v="10"/>
    <n v="2004"/>
    <n v="86"/>
    <x v="1"/>
    <x v="36"/>
    <x v="20"/>
    <s v="Philadelphia"/>
    <s v="PA"/>
    <x v="4"/>
    <x v="2"/>
    <s v="Small"/>
  </r>
  <r>
    <n v="10307"/>
    <n v="34"/>
    <n v="97.76"/>
    <n v="5"/>
    <n v="3323.84"/>
    <x v="49"/>
    <x v="0"/>
    <n v="4"/>
    <n v="10"/>
    <n v="2004"/>
    <n v="90"/>
    <x v="1"/>
    <x v="39"/>
    <x v="20"/>
    <s v="Philadelphia"/>
    <s v="PA"/>
    <x v="4"/>
    <x v="2"/>
    <s v="Medium"/>
  </r>
  <r>
    <n v="10183"/>
    <n v="41"/>
    <n v="150.34"/>
    <n v="5"/>
    <n v="6163.94"/>
    <x v="48"/>
    <x v="0"/>
    <n v="4"/>
    <n v="11"/>
    <n v="2003"/>
    <n v="136"/>
    <x v="3"/>
    <x v="61"/>
    <x v="20"/>
    <s v="Philadelphia"/>
    <s v="PA"/>
    <x v="4"/>
    <x v="2"/>
    <s v="Medium"/>
  </r>
  <r>
    <n v="10183"/>
    <n v="21"/>
    <n v="96.84"/>
    <n v="7"/>
    <n v="2033.64"/>
    <x v="48"/>
    <x v="0"/>
    <n v="4"/>
    <n v="11"/>
    <n v="2003"/>
    <n v="116"/>
    <x v="3"/>
    <x v="62"/>
    <x v="20"/>
    <s v="Philadelphia"/>
    <s v="PA"/>
    <x v="4"/>
    <x v="2"/>
    <s v="Small"/>
  </r>
  <r>
    <n v="10183"/>
    <n v="21"/>
    <n v="116.24"/>
    <n v="2"/>
    <n v="2441.04"/>
    <x v="48"/>
    <x v="0"/>
    <n v="4"/>
    <n v="11"/>
    <n v="2003"/>
    <n v="121"/>
    <x v="3"/>
    <x v="65"/>
    <x v="20"/>
    <s v="Philadelphia"/>
    <s v="PA"/>
    <x v="4"/>
    <x v="2"/>
    <s v="Small"/>
  </r>
  <r>
    <n v="10183"/>
    <n v="49"/>
    <n v="64.64"/>
    <n v="4"/>
    <n v="3167.36"/>
    <x v="48"/>
    <x v="0"/>
    <n v="4"/>
    <n v="11"/>
    <n v="2003"/>
    <n v="64"/>
    <x v="3"/>
    <x v="66"/>
    <x v="20"/>
    <s v="Philadelphia"/>
    <s v="PA"/>
    <x v="4"/>
    <x v="2"/>
    <s v="Medium"/>
  </r>
  <r>
    <n v="10183"/>
    <n v="37"/>
    <n v="89.15"/>
    <n v="9"/>
    <n v="3298.55"/>
    <x v="48"/>
    <x v="0"/>
    <n v="4"/>
    <n v="11"/>
    <n v="2003"/>
    <n v="101"/>
    <x v="4"/>
    <x v="71"/>
    <x v="20"/>
    <s v="Philadelphia"/>
    <s v="PA"/>
    <x v="4"/>
    <x v="2"/>
    <s v="Medium"/>
  </r>
  <r>
    <n v="10183"/>
    <n v="39"/>
    <n v="68.08"/>
    <n v="11"/>
    <n v="2655.12"/>
    <x v="48"/>
    <x v="0"/>
    <n v="4"/>
    <n v="11"/>
    <n v="2003"/>
    <n v="62"/>
    <x v="4"/>
    <x v="84"/>
    <x v="20"/>
    <s v="Philadelphia"/>
    <s v="PA"/>
    <x v="4"/>
    <x v="2"/>
    <s v="Small"/>
  </r>
  <r>
    <n v="10183"/>
    <n v="22"/>
    <n v="113.1"/>
    <n v="10"/>
    <n v="2488.1999999999998"/>
    <x v="48"/>
    <x v="0"/>
    <n v="4"/>
    <n v="11"/>
    <n v="2003"/>
    <n v="104"/>
    <x v="4"/>
    <x v="85"/>
    <x v="20"/>
    <s v="Philadelphia"/>
    <s v="PA"/>
    <x v="4"/>
    <x v="2"/>
    <s v="Small"/>
  </r>
  <r>
    <n v="10183"/>
    <n v="40"/>
    <n v="49.3"/>
    <n v="6"/>
    <n v="1972"/>
    <x v="48"/>
    <x v="0"/>
    <n v="4"/>
    <n v="11"/>
    <n v="2003"/>
    <n v="50"/>
    <x v="4"/>
    <x v="68"/>
    <x v="20"/>
    <s v="Philadelphia"/>
    <s v="PA"/>
    <x v="4"/>
    <x v="2"/>
    <s v="Small"/>
  </r>
  <r>
    <n v="10183"/>
    <n v="47"/>
    <n v="107.13"/>
    <n v="12"/>
    <n v="5035.1099999999997"/>
    <x v="48"/>
    <x v="0"/>
    <n v="4"/>
    <n v="11"/>
    <n v="2003"/>
    <n v="97"/>
    <x v="4"/>
    <x v="88"/>
    <x v="20"/>
    <s v="Philadelphia"/>
    <s v="PA"/>
    <x v="4"/>
    <x v="2"/>
    <s v="Medium"/>
  </r>
  <r>
    <n v="10307"/>
    <n v="48"/>
    <n v="86.81"/>
    <n v="6"/>
    <n v="4166.88"/>
    <x v="49"/>
    <x v="0"/>
    <n v="4"/>
    <n v="10"/>
    <n v="2004"/>
    <n v="105"/>
    <x v="4"/>
    <x v="43"/>
    <x v="20"/>
    <s v="Philadelphia"/>
    <s v="PA"/>
    <x v="4"/>
    <x v="2"/>
    <s v="Medium"/>
  </r>
  <r>
    <n v="10307"/>
    <n v="22"/>
    <n v="71.67"/>
    <n v="3"/>
    <n v="1576.74"/>
    <x v="49"/>
    <x v="0"/>
    <n v="4"/>
    <n v="10"/>
    <n v="2004"/>
    <n v="65"/>
    <x v="4"/>
    <x v="89"/>
    <x v="20"/>
    <s v="Philadelphia"/>
    <s v="PA"/>
    <x v="4"/>
    <x v="2"/>
    <s v="Small"/>
  </r>
  <r>
    <n v="10307"/>
    <n v="22"/>
    <n v="91.41"/>
    <n v="8"/>
    <n v="2011.02"/>
    <x v="49"/>
    <x v="0"/>
    <n v="4"/>
    <n v="10"/>
    <n v="2004"/>
    <n v="83"/>
    <x v="4"/>
    <x v="75"/>
    <x v="20"/>
    <s v="Philadelphia"/>
    <s v="PA"/>
    <x v="4"/>
    <x v="2"/>
    <s v="Small"/>
  </r>
  <r>
    <n v="10115"/>
    <n v="46"/>
    <n v="160.46"/>
    <n v="4"/>
    <n v="7381.16"/>
    <x v="50"/>
    <x v="0"/>
    <n v="2"/>
    <n v="4"/>
    <n v="2003"/>
    <n v="163"/>
    <x v="0"/>
    <x v="15"/>
    <x v="21"/>
    <s v="New York City"/>
    <s v="NY"/>
    <x v="4"/>
    <x v="2"/>
    <s v="Large"/>
  </r>
  <r>
    <n v="10115"/>
    <n v="47"/>
    <n v="69.36"/>
    <n v="2"/>
    <n v="3259.92"/>
    <x v="50"/>
    <x v="0"/>
    <n v="2"/>
    <n v="4"/>
    <n v="2003"/>
    <n v="57"/>
    <x v="0"/>
    <x v="17"/>
    <x v="21"/>
    <s v="New York City"/>
    <s v="NY"/>
    <x v="4"/>
    <x v="2"/>
    <s v="Medium"/>
  </r>
  <r>
    <n v="10115"/>
    <n v="44"/>
    <n v="126.56"/>
    <n v="1"/>
    <n v="5568.64"/>
    <x v="50"/>
    <x v="0"/>
    <n v="2"/>
    <n v="4"/>
    <n v="2003"/>
    <n v="118"/>
    <x v="0"/>
    <x v="19"/>
    <x v="21"/>
    <s v="New York City"/>
    <s v="NY"/>
    <x v="4"/>
    <x v="2"/>
    <s v="Medium"/>
  </r>
  <r>
    <n v="10163"/>
    <n v="21"/>
    <n v="231.44"/>
    <n v="1"/>
    <n v="4860.24"/>
    <x v="51"/>
    <x v="0"/>
    <n v="4"/>
    <n v="10"/>
    <n v="2003"/>
    <n v="214"/>
    <x v="0"/>
    <x v="54"/>
    <x v="21"/>
    <s v="New York City"/>
    <s v="NY"/>
    <x v="4"/>
    <x v="2"/>
    <s v="Medium"/>
  </r>
  <r>
    <n v="10337"/>
    <n v="25"/>
    <n v="48.05"/>
    <n v="8"/>
    <n v="1201.25"/>
    <x v="52"/>
    <x v="0"/>
    <n v="4"/>
    <n v="11"/>
    <n v="2004"/>
    <n v="136"/>
    <x v="0"/>
    <x v="27"/>
    <x v="21"/>
    <s v="New York City"/>
    <s v="NY"/>
    <x v="4"/>
    <x v="2"/>
    <s v="Small"/>
  </r>
  <r>
    <n v="10337"/>
    <n v="36"/>
    <n v="157.76"/>
    <n v="3"/>
    <n v="5679.36"/>
    <x v="52"/>
    <x v="0"/>
    <n v="4"/>
    <n v="11"/>
    <n v="2004"/>
    <n v="143"/>
    <x v="0"/>
    <x v="16"/>
    <x v="21"/>
    <s v="New York City"/>
    <s v="NY"/>
    <x v="4"/>
    <x v="2"/>
    <s v="Medium"/>
  </r>
  <r>
    <n v="10337"/>
    <n v="29"/>
    <n v="71.97"/>
    <n v="4"/>
    <n v="2087.13"/>
    <x v="52"/>
    <x v="0"/>
    <n v="4"/>
    <n v="11"/>
    <n v="2004"/>
    <n v="122"/>
    <x v="1"/>
    <x v="37"/>
    <x v="21"/>
    <s v="New York City"/>
    <s v="NY"/>
    <x v="4"/>
    <x v="2"/>
    <s v="Small"/>
  </r>
  <r>
    <n v="10337"/>
    <n v="36"/>
    <n v="70.300000000000011"/>
    <n v="9"/>
    <n v="2530.8000000000002"/>
    <x v="52"/>
    <x v="0"/>
    <n v="4"/>
    <n v="11"/>
    <n v="2004"/>
    <n v="86"/>
    <x v="1"/>
    <x v="20"/>
    <x v="21"/>
    <s v="New York City"/>
    <s v="NY"/>
    <x v="4"/>
    <x v="2"/>
    <s v="Small"/>
  </r>
  <r>
    <n v="10337"/>
    <n v="31"/>
    <n v="89.38000000000001"/>
    <n v="1"/>
    <n v="2770.78"/>
    <x v="52"/>
    <x v="0"/>
    <n v="4"/>
    <n v="11"/>
    <n v="2004"/>
    <n v="100"/>
    <x v="1"/>
    <x v="35"/>
    <x v="21"/>
    <s v="New York City"/>
    <s v="NY"/>
    <x v="4"/>
    <x v="2"/>
    <s v="Small"/>
  </r>
  <r>
    <n v="10337"/>
    <n v="36"/>
    <n v="71.89"/>
    <n v="7"/>
    <n v="2588.04"/>
    <x v="52"/>
    <x v="0"/>
    <n v="4"/>
    <n v="11"/>
    <n v="2004"/>
    <n v="99"/>
    <x v="1"/>
    <x v="41"/>
    <x v="21"/>
    <s v="New York City"/>
    <s v="NY"/>
    <x v="4"/>
    <x v="2"/>
    <s v="Small"/>
  </r>
  <r>
    <n v="10337"/>
    <n v="42"/>
    <n v="97.16"/>
    <n v="5"/>
    <n v="4080.72"/>
    <x v="52"/>
    <x v="0"/>
    <n v="4"/>
    <n v="11"/>
    <n v="2004"/>
    <n v="54"/>
    <x v="1"/>
    <x v="42"/>
    <x v="21"/>
    <s v="New York City"/>
    <s v="NY"/>
    <x v="4"/>
    <x v="2"/>
    <s v="Medium"/>
  </r>
  <r>
    <n v="10337"/>
    <n v="21"/>
    <n v="109.37"/>
    <n v="6"/>
    <n v="2296.77"/>
    <x v="52"/>
    <x v="0"/>
    <n v="4"/>
    <n v="11"/>
    <n v="2004"/>
    <n v="58"/>
    <x v="2"/>
    <x v="23"/>
    <x v="21"/>
    <s v="New York City"/>
    <s v="NY"/>
    <x v="4"/>
    <x v="2"/>
    <s v="Small"/>
  </r>
  <r>
    <n v="10115"/>
    <n v="46"/>
    <n v="124.42999999999999"/>
    <n v="5"/>
    <n v="5723.78"/>
    <x v="50"/>
    <x v="0"/>
    <n v="2"/>
    <n v="4"/>
    <n v="2003"/>
    <n v="118"/>
    <x v="3"/>
    <x v="24"/>
    <x v="21"/>
    <s v="New York City"/>
    <s v="NY"/>
    <x v="4"/>
    <x v="2"/>
    <s v="Medium"/>
  </r>
  <r>
    <n v="10115"/>
    <n v="27"/>
    <n v="105.33"/>
    <n v="3"/>
    <n v="2843.91"/>
    <x v="50"/>
    <x v="0"/>
    <n v="2"/>
    <n v="4"/>
    <n v="2003"/>
    <n v="115"/>
    <x v="3"/>
    <x v="25"/>
    <x v="21"/>
    <s v="New York City"/>
    <s v="NY"/>
    <x v="4"/>
    <x v="2"/>
    <s v="Small"/>
  </r>
  <r>
    <n v="10163"/>
    <n v="31"/>
    <n v="107.39"/>
    <n v="2"/>
    <n v="3329.09"/>
    <x v="51"/>
    <x v="0"/>
    <n v="4"/>
    <n v="10"/>
    <n v="2003"/>
    <n v="101"/>
    <x v="4"/>
    <x v="71"/>
    <x v="21"/>
    <s v="New York City"/>
    <s v="NY"/>
    <x v="4"/>
    <x v="2"/>
    <s v="Medium"/>
  </r>
  <r>
    <n v="10163"/>
    <n v="48"/>
    <n v="69.959999999999994"/>
    <n v="4"/>
    <n v="3358.08"/>
    <x v="51"/>
    <x v="0"/>
    <n v="4"/>
    <n v="10"/>
    <n v="2003"/>
    <n v="62"/>
    <x v="4"/>
    <x v="84"/>
    <x v="21"/>
    <s v="New York City"/>
    <s v="NY"/>
    <x v="4"/>
    <x v="2"/>
    <s v="Medium"/>
  </r>
  <r>
    <n v="10163"/>
    <n v="40"/>
    <n v="122.52000000000001"/>
    <n v="3"/>
    <n v="4900.8"/>
    <x v="51"/>
    <x v="0"/>
    <n v="4"/>
    <n v="10"/>
    <n v="2003"/>
    <n v="104"/>
    <x v="4"/>
    <x v="85"/>
    <x v="21"/>
    <s v="New York City"/>
    <s v="NY"/>
    <x v="4"/>
    <x v="2"/>
    <s v="Medium"/>
  </r>
  <r>
    <n v="10164"/>
    <n v="43"/>
    <n v="116.07999999999998"/>
    <n v="6"/>
    <n v="4991.4399999999996"/>
    <x v="51"/>
    <x v="0"/>
    <n v="4"/>
    <n v="10"/>
    <n v="2003"/>
    <n v="99"/>
    <x v="4"/>
    <x v="86"/>
    <x v="21"/>
    <s v="New York City"/>
    <s v="NY"/>
    <x v="4"/>
    <x v="2"/>
    <s v="Medium"/>
  </r>
  <r>
    <n v="10163"/>
    <n v="42"/>
    <n v="91.55"/>
    <n v="5"/>
    <n v="3845.1"/>
    <x v="51"/>
    <x v="0"/>
    <n v="4"/>
    <n v="10"/>
    <n v="2003"/>
    <n v="97"/>
    <x v="4"/>
    <x v="88"/>
    <x v="21"/>
    <s v="New York City"/>
    <s v="NY"/>
    <x v="4"/>
    <x v="2"/>
    <s v="Medium"/>
  </r>
  <r>
    <n v="10337"/>
    <n v="29"/>
    <n v="155.10999999999999"/>
    <n v="2"/>
    <n v="4498.1899999999996"/>
    <x v="52"/>
    <x v="0"/>
    <n v="4"/>
    <n v="11"/>
    <n v="2004"/>
    <n v="87"/>
    <x v="4"/>
    <x v="44"/>
    <x v="21"/>
    <s v="New York City"/>
    <s v="NY"/>
    <x v="4"/>
    <x v="2"/>
    <s v="Medium"/>
  </r>
  <r>
    <n v="10363"/>
    <n v="28"/>
    <n v="58.18"/>
    <n v="13"/>
    <n v="1629.04"/>
    <x v="44"/>
    <x v="0"/>
    <n v="1"/>
    <n v="1"/>
    <n v="2005"/>
    <n v="148"/>
    <x v="0"/>
    <x v="50"/>
    <x v="16"/>
    <s v="Espoo"/>
    <s v="FI"/>
    <x v="9"/>
    <x v="0"/>
    <s v="Small"/>
  </r>
  <r>
    <n v="10363"/>
    <n v="21"/>
    <n v="116.56000000000002"/>
    <n v="15"/>
    <n v="2447.7600000000002"/>
    <x v="44"/>
    <x v="0"/>
    <n v="1"/>
    <n v="1"/>
    <n v="2005"/>
    <n v="61"/>
    <x v="0"/>
    <x v="51"/>
    <x v="16"/>
    <s v="Espoo"/>
    <s v="FI"/>
    <x v="9"/>
    <x v="0"/>
    <s v="Small"/>
  </r>
  <r>
    <n v="10363"/>
    <n v="31"/>
    <n v="94.58"/>
    <n v="1"/>
    <n v="2931.98"/>
    <x v="44"/>
    <x v="0"/>
    <n v="1"/>
    <n v="1"/>
    <n v="2005"/>
    <n v="140"/>
    <x v="0"/>
    <x v="92"/>
    <x v="16"/>
    <s v="Espoo"/>
    <s v="FI"/>
    <x v="9"/>
    <x v="0"/>
    <s v="Small"/>
  </r>
  <r>
    <n v="10363"/>
    <n v="43"/>
    <n v="119.86999999999999"/>
    <n v="9"/>
    <n v="5154.41"/>
    <x v="44"/>
    <x v="0"/>
    <n v="1"/>
    <n v="1"/>
    <n v="2005"/>
    <n v="80"/>
    <x v="0"/>
    <x v="52"/>
    <x v="16"/>
    <s v="Espoo"/>
    <s v="FI"/>
    <x v="9"/>
    <x v="0"/>
    <s v="Medium"/>
  </r>
  <r>
    <n v="10363"/>
    <n v="32"/>
    <n v="89.12"/>
    <n v="12"/>
    <n v="2851.84"/>
    <x v="44"/>
    <x v="0"/>
    <n v="1"/>
    <n v="1"/>
    <n v="2005"/>
    <n v="62"/>
    <x v="5"/>
    <x v="56"/>
    <x v="16"/>
    <s v="Espoo"/>
    <s v="FI"/>
    <x v="9"/>
    <x v="0"/>
    <s v="Small"/>
  </r>
  <r>
    <n v="10363"/>
    <n v="21"/>
    <n v="171.22"/>
    <n v="8"/>
    <n v="3595.62"/>
    <x v="44"/>
    <x v="0"/>
    <n v="1"/>
    <n v="1"/>
    <n v="2005"/>
    <n v="76"/>
    <x v="5"/>
    <x v="28"/>
    <x v="16"/>
    <s v="Espoo"/>
    <s v="FI"/>
    <x v="9"/>
    <x v="0"/>
    <s v="Medium"/>
  </r>
  <r>
    <n v="10363"/>
    <n v="43"/>
    <n v="61.23"/>
    <n v="14"/>
    <n v="2632.89"/>
    <x v="44"/>
    <x v="0"/>
    <n v="1"/>
    <n v="1"/>
    <n v="2005"/>
    <n v="69"/>
    <x v="5"/>
    <x v="57"/>
    <x v="16"/>
    <s v="Espoo"/>
    <s v="FI"/>
    <x v="9"/>
    <x v="0"/>
    <s v="Small"/>
  </r>
  <r>
    <n v="10363"/>
    <n v="50"/>
    <n v="131.53"/>
    <n v="2"/>
    <n v="6576.5"/>
    <x v="44"/>
    <x v="0"/>
    <n v="1"/>
    <n v="1"/>
    <n v="2005"/>
    <n v="99"/>
    <x v="5"/>
    <x v="29"/>
    <x v="16"/>
    <s v="Espoo"/>
    <s v="FI"/>
    <x v="9"/>
    <x v="0"/>
    <s v="Medium"/>
  </r>
  <r>
    <n v="10247"/>
    <n v="40"/>
    <n v="49.71"/>
    <n v="6"/>
    <n v="1988.4"/>
    <x v="43"/>
    <x v="0"/>
    <n v="2"/>
    <n v="5"/>
    <n v="2004"/>
    <n v="62"/>
    <x v="2"/>
    <x v="22"/>
    <x v="16"/>
    <s v="Espoo"/>
    <s v="FI"/>
    <x v="9"/>
    <x v="0"/>
    <s v="Small"/>
  </r>
  <r>
    <n v="10247"/>
    <n v="49"/>
    <n v="63.85"/>
    <n v="4"/>
    <n v="3128.65"/>
    <x v="43"/>
    <x v="0"/>
    <n v="2"/>
    <n v="5"/>
    <n v="2004"/>
    <n v="58"/>
    <x v="2"/>
    <x v="23"/>
    <x v="16"/>
    <s v="Espoo"/>
    <s v="FI"/>
    <x v="9"/>
    <x v="0"/>
    <s v="Medium"/>
  </r>
  <r>
    <n v="10141"/>
    <n v="21"/>
    <n v="101.91000000000001"/>
    <n v="5"/>
    <n v="2140.11"/>
    <x v="40"/>
    <x v="0"/>
    <n v="3"/>
    <n v="8"/>
    <n v="2003"/>
    <n v="118"/>
    <x v="3"/>
    <x v="24"/>
    <x v="16"/>
    <s v="Espoo"/>
    <s v="FI"/>
    <x v="9"/>
    <x v="0"/>
    <s v="Small"/>
  </r>
  <r>
    <n v="10141"/>
    <n v="47"/>
    <n v="133.78"/>
    <n v="8"/>
    <n v="6287.66"/>
    <x v="40"/>
    <x v="0"/>
    <n v="3"/>
    <n v="8"/>
    <n v="2003"/>
    <n v="122"/>
    <x v="3"/>
    <x v="63"/>
    <x v="16"/>
    <s v="Espoo"/>
    <s v="FI"/>
    <x v="9"/>
    <x v="0"/>
    <s v="Medium"/>
  </r>
  <r>
    <n v="10141"/>
    <n v="24"/>
    <n v="45.99"/>
    <n v="7"/>
    <n v="1103.76"/>
    <x v="40"/>
    <x v="0"/>
    <n v="3"/>
    <n v="8"/>
    <n v="2003"/>
    <n v="54"/>
    <x v="3"/>
    <x v="108"/>
    <x v="16"/>
    <s v="Espoo"/>
    <s v="FI"/>
    <x v="9"/>
    <x v="0"/>
    <s v="Small"/>
  </r>
  <r>
    <n v="10141"/>
    <n v="44"/>
    <n v="125.00999999999999"/>
    <n v="3"/>
    <n v="5500.44"/>
    <x v="40"/>
    <x v="0"/>
    <n v="3"/>
    <n v="8"/>
    <n v="2003"/>
    <n v="115"/>
    <x v="3"/>
    <x v="25"/>
    <x v="16"/>
    <s v="Espoo"/>
    <s v="FI"/>
    <x v="9"/>
    <x v="0"/>
    <s v="Medium"/>
  </r>
  <r>
    <n v="10230"/>
    <n v="43"/>
    <n v="163.17000000000002"/>
    <n v="1"/>
    <n v="7016.31"/>
    <x v="53"/>
    <x v="0"/>
    <n v="1"/>
    <n v="3"/>
    <n v="2004"/>
    <n v="151"/>
    <x v="0"/>
    <x v="13"/>
    <x v="22"/>
    <s v="Frankfurt"/>
    <s v="DE"/>
    <x v="11"/>
    <x v="0"/>
    <s v="Large"/>
  </r>
  <r>
    <n v="10230"/>
    <n v="49"/>
    <n v="148.99"/>
    <n v="8"/>
    <n v="7300.51"/>
    <x v="53"/>
    <x v="0"/>
    <n v="1"/>
    <n v="3"/>
    <n v="2004"/>
    <n v="163"/>
    <x v="0"/>
    <x v="15"/>
    <x v="22"/>
    <s v="Frankfurt"/>
    <s v="DE"/>
    <x v="11"/>
    <x v="0"/>
    <s v="Large"/>
  </r>
  <r>
    <n v="10222"/>
    <n v="49"/>
    <n v="122.4"/>
    <n v="12"/>
    <n v="5997.6"/>
    <x v="54"/>
    <x v="0"/>
    <n v="1"/>
    <n v="2"/>
    <n v="2004"/>
    <n v="136"/>
    <x v="0"/>
    <x v="27"/>
    <x v="23"/>
    <s v="San Diego"/>
    <s v="CA"/>
    <x v="4"/>
    <x v="2"/>
    <s v="Medium"/>
  </r>
  <r>
    <n v="10226"/>
    <n v="38"/>
    <n v="109.51"/>
    <n v="4"/>
    <n v="4161.38"/>
    <x v="55"/>
    <x v="0"/>
    <n v="1"/>
    <n v="2"/>
    <n v="2004"/>
    <n v="124"/>
    <x v="0"/>
    <x v="1"/>
    <x v="23"/>
    <s v="San Diego"/>
    <s v="CA"/>
    <x v="4"/>
    <x v="2"/>
    <s v="Medium"/>
  </r>
  <r>
    <n v="10226"/>
    <n v="24"/>
    <n v="162.16999999999999"/>
    <n v="7"/>
    <n v="3892.08"/>
    <x v="55"/>
    <x v="0"/>
    <n v="1"/>
    <n v="2"/>
    <n v="2004"/>
    <n v="142"/>
    <x v="0"/>
    <x v="2"/>
    <x v="23"/>
    <s v="San Diego"/>
    <s v="CA"/>
    <x v="4"/>
    <x v="2"/>
    <s v="Medium"/>
  </r>
  <r>
    <n v="10226"/>
    <n v="24"/>
    <n v="134.64000000000001"/>
    <n v="5"/>
    <n v="3231.36"/>
    <x v="55"/>
    <x v="0"/>
    <n v="1"/>
    <n v="2"/>
    <n v="2004"/>
    <n v="132"/>
    <x v="0"/>
    <x v="3"/>
    <x v="23"/>
    <s v="San Diego"/>
    <s v="CA"/>
    <x v="4"/>
    <x v="2"/>
    <s v="Medium"/>
  </r>
  <r>
    <n v="10226"/>
    <n v="46"/>
    <n v="159.65"/>
    <n v="6"/>
    <n v="7343.9"/>
    <x v="55"/>
    <x v="0"/>
    <n v="1"/>
    <n v="2"/>
    <n v="2004"/>
    <n v="141"/>
    <x v="0"/>
    <x v="4"/>
    <x v="23"/>
    <s v="San Diego"/>
    <s v="CA"/>
    <x v="4"/>
    <x v="2"/>
    <s v="Large"/>
  </r>
  <r>
    <n v="10226"/>
    <n v="21"/>
    <n v="60.260000000000005"/>
    <n v="1"/>
    <n v="1265.46"/>
    <x v="55"/>
    <x v="0"/>
    <n v="1"/>
    <n v="2"/>
    <n v="2004"/>
    <n v="73"/>
    <x v="0"/>
    <x v="6"/>
    <x v="23"/>
    <s v="San Diego"/>
    <s v="CA"/>
    <x v="4"/>
    <x v="2"/>
    <s v="Small"/>
  </r>
  <r>
    <n v="10226"/>
    <n v="36"/>
    <n v="43.27"/>
    <n v="3"/>
    <n v="1557.72"/>
    <x v="55"/>
    <x v="0"/>
    <n v="1"/>
    <n v="2"/>
    <n v="2004"/>
    <n v="50"/>
    <x v="0"/>
    <x v="7"/>
    <x v="23"/>
    <s v="San Diego"/>
    <s v="CA"/>
    <x v="4"/>
    <x v="2"/>
    <s v="Small"/>
  </r>
  <r>
    <n v="10226"/>
    <n v="48"/>
    <n v="92.089999999999989"/>
    <n v="2"/>
    <n v="4420.32"/>
    <x v="55"/>
    <x v="0"/>
    <n v="1"/>
    <n v="2"/>
    <n v="2004"/>
    <n v="107"/>
    <x v="0"/>
    <x v="11"/>
    <x v="23"/>
    <s v="San Diego"/>
    <s v="CA"/>
    <x v="4"/>
    <x v="2"/>
    <s v="Medium"/>
  </r>
  <r>
    <n v="10222"/>
    <n v="49"/>
    <n v="141.91999999999999"/>
    <n v="4"/>
    <n v="6954.08"/>
    <x v="54"/>
    <x v="0"/>
    <n v="1"/>
    <n v="2"/>
    <n v="2004"/>
    <n v="157"/>
    <x v="6"/>
    <x v="78"/>
    <x v="23"/>
    <s v="San Diego"/>
    <s v="CA"/>
    <x v="4"/>
    <x v="2"/>
    <s v="Medium"/>
  </r>
  <r>
    <n v="10222"/>
    <n v="32"/>
    <n v="81.53"/>
    <n v="5"/>
    <n v="2608.96"/>
    <x v="54"/>
    <x v="0"/>
    <n v="1"/>
    <n v="2"/>
    <n v="2004"/>
    <n v="68"/>
    <x v="6"/>
    <x v="79"/>
    <x v="23"/>
    <s v="San Diego"/>
    <s v="CA"/>
    <x v="4"/>
    <x v="2"/>
    <s v="Small"/>
  </r>
  <r>
    <n v="10222"/>
    <n v="48"/>
    <n v="56.639999999999993"/>
    <n v="3"/>
    <n v="2718.72"/>
    <x v="54"/>
    <x v="0"/>
    <n v="1"/>
    <n v="2"/>
    <n v="2004"/>
    <n v="68"/>
    <x v="6"/>
    <x v="101"/>
    <x v="23"/>
    <s v="San Diego"/>
    <s v="CA"/>
    <x v="4"/>
    <x v="2"/>
    <s v="Small"/>
  </r>
  <r>
    <n v="10222"/>
    <n v="37"/>
    <n v="87.75"/>
    <n v="1"/>
    <n v="3246.75"/>
    <x v="54"/>
    <x v="0"/>
    <n v="1"/>
    <n v="2"/>
    <n v="2004"/>
    <n v="99"/>
    <x v="6"/>
    <x v="33"/>
    <x v="23"/>
    <s v="San Diego"/>
    <s v="CA"/>
    <x v="4"/>
    <x v="2"/>
    <s v="Medium"/>
  </r>
  <r>
    <n v="10222"/>
    <n v="43"/>
    <n v="74.03"/>
    <n v="2"/>
    <n v="3183.29"/>
    <x v="54"/>
    <x v="0"/>
    <n v="1"/>
    <n v="2"/>
    <n v="2004"/>
    <n v="74"/>
    <x v="6"/>
    <x v="102"/>
    <x v="23"/>
    <s v="San Diego"/>
    <s v="CA"/>
    <x v="4"/>
    <x v="2"/>
    <s v="Medium"/>
  </r>
  <r>
    <n v="10222"/>
    <n v="31"/>
    <n v="45.690000000000005"/>
    <n v="7"/>
    <n v="1416.39"/>
    <x v="54"/>
    <x v="0"/>
    <n v="1"/>
    <n v="2"/>
    <n v="2004"/>
    <n v="49"/>
    <x v="6"/>
    <x v="30"/>
    <x v="23"/>
    <s v="San Diego"/>
    <s v="CA"/>
    <x v="4"/>
    <x v="2"/>
    <s v="Small"/>
  </r>
  <r>
    <n v="10222"/>
    <n v="49"/>
    <n v="94.62"/>
    <n v="10"/>
    <n v="4636.38"/>
    <x v="54"/>
    <x v="0"/>
    <n v="1"/>
    <n v="2"/>
    <n v="2004"/>
    <n v="86"/>
    <x v="1"/>
    <x v="36"/>
    <x v="23"/>
    <s v="San Diego"/>
    <s v="CA"/>
    <x v="4"/>
    <x v="2"/>
    <s v="Medium"/>
  </r>
  <r>
    <n v="10222"/>
    <n v="31"/>
    <n v="62.67"/>
    <n v="15"/>
    <n v="1942.77"/>
    <x v="54"/>
    <x v="0"/>
    <n v="1"/>
    <n v="2"/>
    <n v="2004"/>
    <n v="66"/>
    <x v="1"/>
    <x v="38"/>
    <x v="23"/>
    <s v="San Diego"/>
    <s v="CA"/>
    <x v="4"/>
    <x v="2"/>
    <s v="Small"/>
  </r>
  <r>
    <n v="10222"/>
    <n v="26"/>
    <n v="102.28999999999999"/>
    <n v="8"/>
    <n v="2659.54"/>
    <x v="54"/>
    <x v="0"/>
    <n v="1"/>
    <n v="2"/>
    <n v="2004"/>
    <n v="90"/>
    <x v="1"/>
    <x v="39"/>
    <x v="23"/>
    <s v="San Diego"/>
    <s v="CA"/>
    <x v="4"/>
    <x v="2"/>
    <s v="Small"/>
  </r>
  <r>
    <n v="10222"/>
    <n v="36"/>
    <n v="80.949999999999989"/>
    <n v="13"/>
    <n v="2914.2"/>
    <x v="54"/>
    <x v="0"/>
    <n v="1"/>
    <n v="2"/>
    <n v="2004"/>
    <n v="72"/>
    <x v="1"/>
    <x v="40"/>
    <x v="23"/>
    <s v="San Diego"/>
    <s v="CA"/>
    <x v="4"/>
    <x v="2"/>
    <s v="Small"/>
  </r>
  <r>
    <n v="10222"/>
    <n v="38"/>
    <n v="110.19000000000001"/>
    <n v="16"/>
    <n v="4187.22"/>
    <x v="54"/>
    <x v="0"/>
    <n v="1"/>
    <n v="2"/>
    <n v="2004"/>
    <n v="100"/>
    <x v="1"/>
    <x v="35"/>
    <x v="23"/>
    <s v="San Diego"/>
    <s v="CA"/>
    <x v="4"/>
    <x v="2"/>
    <s v="Medium"/>
  </r>
  <r>
    <n v="10222"/>
    <n v="31"/>
    <n v="95.34"/>
    <n v="17"/>
    <n v="2955.54"/>
    <x v="54"/>
    <x v="0"/>
    <n v="1"/>
    <n v="2"/>
    <n v="2004"/>
    <n v="99"/>
    <x v="1"/>
    <x v="41"/>
    <x v="23"/>
    <s v="San Diego"/>
    <s v="CA"/>
    <x v="4"/>
    <x v="2"/>
    <s v="Small"/>
  </r>
  <r>
    <n v="10222"/>
    <n v="36"/>
    <n v="63.339999999999996"/>
    <n v="18"/>
    <n v="2280.2399999999998"/>
    <x v="54"/>
    <x v="0"/>
    <n v="1"/>
    <n v="2"/>
    <n v="2004"/>
    <n v="54"/>
    <x v="1"/>
    <x v="42"/>
    <x v="23"/>
    <s v="San Diego"/>
    <s v="CA"/>
    <x v="4"/>
    <x v="2"/>
    <s v="Small"/>
  </r>
  <r>
    <n v="10222"/>
    <n v="45"/>
    <n v="85.75"/>
    <n v="9"/>
    <n v="3858.75"/>
    <x v="54"/>
    <x v="0"/>
    <n v="1"/>
    <n v="2"/>
    <n v="2004"/>
    <n v="105"/>
    <x v="4"/>
    <x v="43"/>
    <x v="23"/>
    <s v="San Diego"/>
    <s v="CA"/>
    <x v="4"/>
    <x v="2"/>
    <s v="Medium"/>
  </r>
  <r>
    <n v="10222"/>
    <n v="47"/>
    <n v="70.81"/>
    <n v="14"/>
    <n v="3328.07"/>
    <x v="54"/>
    <x v="0"/>
    <n v="1"/>
    <n v="2"/>
    <n v="2004"/>
    <n v="88"/>
    <x v="4"/>
    <x v="74"/>
    <x v="23"/>
    <s v="San Diego"/>
    <s v="CA"/>
    <x v="4"/>
    <x v="2"/>
    <s v="Medium"/>
  </r>
  <r>
    <n v="10222"/>
    <n v="43"/>
    <n v="70.350000000000009"/>
    <n v="6"/>
    <n v="3025.05"/>
    <x v="54"/>
    <x v="0"/>
    <n v="1"/>
    <n v="2"/>
    <n v="2004"/>
    <n v="65"/>
    <x v="4"/>
    <x v="89"/>
    <x v="23"/>
    <s v="San Diego"/>
    <s v="CA"/>
    <x v="4"/>
    <x v="2"/>
    <s v="Medium"/>
  </r>
  <r>
    <n v="10222"/>
    <n v="46"/>
    <n v="80.510000000000005"/>
    <n v="11"/>
    <n v="3703.46"/>
    <x v="54"/>
    <x v="0"/>
    <n v="1"/>
    <n v="2"/>
    <n v="2004"/>
    <n v="83"/>
    <x v="4"/>
    <x v="75"/>
    <x v="23"/>
    <s v="San Diego"/>
    <s v="CA"/>
    <x v="4"/>
    <x v="2"/>
    <s v="Medium"/>
  </r>
  <r>
    <n v="10147"/>
    <n v="48"/>
    <n v="192.62"/>
    <n v="7"/>
    <n v="9245.76"/>
    <x v="56"/>
    <x v="0"/>
    <n v="3"/>
    <n v="9"/>
    <n v="2003"/>
    <n v="194"/>
    <x v="0"/>
    <x v="46"/>
    <x v="24"/>
    <s v="Brickhaven"/>
    <s v="MA"/>
    <x v="4"/>
    <x v="2"/>
    <s v="Large"/>
  </r>
  <r>
    <n v="10147"/>
    <n v="31"/>
    <n v="112.74"/>
    <n v="5"/>
    <n v="3494.94"/>
    <x v="56"/>
    <x v="0"/>
    <n v="3"/>
    <n v="9"/>
    <n v="2003"/>
    <n v="117"/>
    <x v="0"/>
    <x v="103"/>
    <x v="24"/>
    <s v="Brickhaven"/>
    <s v="MA"/>
    <x v="4"/>
    <x v="2"/>
    <s v="Medium"/>
  </r>
  <r>
    <n v="10147"/>
    <n v="21"/>
    <n v="63.84"/>
    <n v="8"/>
    <n v="1340.64"/>
    <x v="56"/>
    <x v="0"/>
    <n v="3"/>
    <n v="9"/>
    <n v="2003"/>
    <n v="79"/>
    <x v="0"/>
    <x v="47"/>
    <x v="24"/>
    <s v="Brickhaven"/>
    <s v="MA"/>
    <x v="4"/>
    <x v="2"/>
    <s v="Small"/>
  </r>
  <r>
    <n v="10147"/>
    <n v="33"/>
    <n v="97.89"/>
    <n v="4"/>
    <n v="3230.37"/>
    <x v="56"/>
    <x v="0"/>
    <n v="3"/>
    <n v="9"/>
    <n v="2003"/>
    <n v="115"/>
    <x v="0"/>
    <x v="104"/>
    <x v="24"/>
    <s v="Brickhaven"/>
    <s v="MA"/>
    <x v="4"/>
    <x v="2"/>
    <s v="Medium"/>
  </r>
  <r>
    <n v="10147"/>
    <n v="26"/>
    <n v="82.39"/>
    <n v="3"/>
    <n v="2142.14"/>
    <x v="56"/>
    <x v="0"/>
    <n v="3"/>
    <n v="9"/>
    <n v="2003"/>
    <n v="77"/>
    <x v="0"/>
    <x v="90"/>
    <x v="24"/>
    <s v="Brickhaven"/>
    <s v="MA"/>
    <x v="4"/>
    <x v="2"/>
    <s v="Small"/>
  </r>
  <r>
    <n v="10147"/>
    <n v="36"/>
    <n v="86.04"/>
    <n v="10"/>
    <n v="3097.44"/>
    <x v="56"/>
    <x v="0"/>
    <n v="3"/>
    <n v="9"/>
    <n v="2003"/>
    <n v="80"/>
    <x v="0"/>
    <x v="48"/>
    <x v="24"/>
    <s v="Brickhaven"/>
    <s v="MA"/>
    <x v="4"/>
    <x v="2"/>
    <s v="Medium"/>
  </r>
  <r>
    <n v="10147"/>
    <n v="37"/>
    <n v="119.06"/>
    <n v="9"/>
    <n v="4405.22"/>
    <x v="56"/>
    <x v="0"/>
    <n v="3"/>
    <n v="9"/>
    <n v="2003"/>
    <n v="146"/>
    <x v="0"/>
    <x v="49"/>
    <x v="24"/>
    <s v="Brickhaven"/>
    <s v="MA"/>
    <x v="4"/>
    <x v="2"/>
    <s v="Medium"/>
  </r>
  <r>
    <n v="10147"/>
    <n v="25"/>
    <n v="42.67"/>
    <n v="1"/>
    <n v="1066.75"/>
    <x v="56"/>
    <x v="0"/>
    <n v="3"/>
    <n v="9"/>
    <n v="2003"/>
    <n v="37"/>
    <x v="0"/>
    <x v="91"/>
    <x v="24"/>
    <s v="Brickhaven"/>
    <s v="MA"/>
    <x v="4"/>
    <x v="2"/>
    <s v="Small"/>
  </r>
  <r>
    <n v="10147"/>
    <n v="30"/>
    <n v="68.58"/>
    <n v="6"/>
    <n v="2057.4"/>
    <x v="56"/>
    <x v="0"/>
    <n v="3"/>
    <n v="9"/>
    <n v="2003"/>
    <n v="61"/>
    <x v="0"/>
    <x v="51"/>
    <x v="24"/>
    <s v="Brickhaven"/>
    <s v="MA"/>
    <x v="4"/>
    <x v="2"/>
    <s v="Small"/>
  </r>
  <r>
    <n v="10147"/>
    <n v="23"/>
    <n v="126.38999999999999"/>
    <n v="2"/>
    <n v="2906.97"/>
    <x v="56"/>
    <x v="0"/>
    <n v="3"/>
    <n v="9"/>
    <n v="2003"/>
    <n v="140"/>
    <x v="0"/>
    <x v="92"/>
    <x v="24"/>
    <s v="Brickhaven"/>
    <s v="MA"/>
    <x v="4"/>
    <x v="2"/>
    <s v="Small"/>
  </r>
  <r>
    <n v="10147"/>
    <n v="31"/>
    <n v="64.67"/>
    <n v="11"/>
    <n v="2004.77"/>
    <x v="56"/>
    <x v="0"/>
    <n v="3"/>
    <n v="9"/>
    <n v="2003"/>
    <n v="80"/>
    <x v="0"/>
    <x v="52"/>
    <x v="24"/>
    <s v="Brickhaven"/>
    <s v="MA"/>
    <x v="4"/>
    <x v="2"/>
    <s v="Small"/>
  </r>
  <r>
    <n v="10369"/>
    <n v="41"/>
    <n v="110.12"/>
    <n v="2"/>
    <n v="4514.92"/>
    <x v="7"/>
    <x v="0"/>
    <n v="1"/>
    <n v="1"/>
    <n v="2005"/>
    <n v="214"/>
    <x v="0"/>
    <x v="54"/>
    <x v="24"/>
    <s v="Brickhaven"/>
    <s v="MA"/>
    <x v="4"/>
    <x v="2"/>
    <s v="Medium"/>
  </r>
  <r>
    <n v="10274"/>
    <n v="41"/>
    <n v="164"/>
    <n v="1"/>
    <n v="6724"/>
    <x v="31"/>
    <x v="0"/>
    <n v="3"/>
    <n v="7"/>
    <n v="2004"/>
    <n v="157"/>
    <x v="6"/>
    <x v="78"/>
    <x v="24"/>
    <s v="Brickhaven"/>
    <s v="MA"/>
    <x v="4"/>
    <x v="2"/>
    <s v="Medium"/>
  </r>
  <r>
    <n v="10274"/>
    <n v="40"/>
    <n v="65.08"/>
    <n v="2"/>
    <n v="2603.1999999999998"/>
    <x v="31"/>
    <x v="0"/>
    <n v="3"/>
    <n v="7"/>
    <n v="2004"/>
    <n v="68"/>
    <x v="6"/>
    <x v="79"/>
    <x v="24"/>
    <s v="Brickhaven"/>
    <s v="MA"/>
    <x v="4"/>
    <x v="2"/>
    <s v="Small"/>
  </r>
  <r>
    <n v="10274"/>
    <n v="32"/>
    <n v="58.6"/>
    <n v="4"/>
    <n v="1875.2"/>
    <x v="31"/>
    <x v="0"/>
    <n v="3"/>
    <n v="7"/>
    <n v="2004"/>
    <n v="49"/>
    <x v="6"/>
    <x v="30"/>
    <x v="24"/>
    <s v="Brickhaven"/>
    <s v="MA"/>
    <x v="4"/>
    <x v="2"/>
    <s v="Small"/>
  </r>
  <r>
    <n v="10274"/>
    <n v="24"/>
    <n v="90.52"/>
    <n v="5"/>
    <n v="2172.48"/>
    <x v="31"/>
    <x v="0"/>
    <n v="3"/>
    <n v="7"/>
    <n v="2004"/>
    <n v="90"/>
    <x v="1"/>
    <x v="39"/>
    <x v="24"/>
    <s v="Brickhaven"/>
    <s v="MA"/>
    <x v="4"/>
    <x v="2"/>
    <s v="Small"/>
  </r>
  <r>
    <n v="10274"/>
    <n v="24"/>
    <n v="72.33"/>
    <n v="3"/>
    <n v="1735.92"/>
    <x v="31"/>
    <x v="0"/>
    <n v="3"/>
    <n v="7"/>
    <n v="2004"/>
    <n v="65"/>
    <x v="4"/>
    <x v="89"/>
    <x v="24"/>
    <s v="Brickhaven"/>
    <s v="MA"/>
    <x v="4"/>
    <x v="2"/>
    <s v="Small"/>
  </r>
  <r>
    <n v="10369"/>
    <n v="44"/>
    <n v="210.01000000000002"/>
    <n v="8"/>
    <n v="9240.44"/>
    <x v="7"/>
    <x v="0"/>
    <n v="1"/>
    <n v="1"/>
    <n v="2005"/>
    <n v="102"/>
    <x v="4"/>
    <x v="69"/>
    <x v="24"/>
    <s v="Brickhaven"/>
    <s v="MA"/>
    <x v="4"/>
    <x v="2"/>
    <s v="Large"/>
  </r>
  <r>
    <n v="10369"/>
    <n v="32"/>
    <n v="98.63"/>
    <n v="7"/>
    <n v="3156.16"/>
    <x v="7"/>
    <x v="0"/>
    <n v="1"/>
    <n v="1"/>
    <n v="2005"/>
    <n v="53"/>
    <x v="4"/>
    <x v="70"/>
    <x v="24"/>
    <s v="Brickhaven"/>
    <s v="MA"/>
    <x v="4"/>
    <x v="2"/>
    <s v="Medium"/>
  </r>
  <r>
    <n v="10369"/>
    <n v="42"/>
    <n v="109.08"/>
    <n v="1"/>
    <n v="4581.3599999999997"/>
    <x v="7"/>
    <x v="0"/>
    <n v="1"/>
    <n v="1"/>
    <n v="2005"/>
    <n v="101"/>
    <x v="4"/>
    <x v="71"/>
    <x v="24"/>
    <s v="Brickhaven"/>
    <s v="MA"/>
    <x v="4"/>
    <x v="2"/>
    <s v="Medium"/>
  </r>
  <r>
    <n v="10369"/>
    <n v="28"/>
    <n v="44.21"/>
    <n v="6"/>
    <n v="1237.8800000000001"/>
    <x v="7"/>
    <x v="0"/>
    <n v="1"/>
    <n v="1"/>
    <n v="2005"/>
    <n v="62"/>
    <x v="4"/>
    <x v="84"/>
    <x v="24"/>
    <s v="Brickhaven"/>
    <s v="MA"/>
    <x v="4"/>
    <x v="2"/>
    <s v="Small"/>
  </r>
  <r>
    <n v="10369"/>
    <n v="21"/>
    <n v="94.22"/>
    <n v="5"/>
    <n v="1978.62"/>
    <x v="7"/>
    <x v="0"/>
    <n v="1"/>
    <n v="1"/>
    <n v="2005"/>
    <n v="104"/>
    <x v="4"/>
    <x v="85"/>
    <x v="24"/>
    <s v="Brickhaven"/>
    <s v="MA"/>
    <x v="4"/>
    <x v="2"/>
    <s v="Small"/>
  </r>
  <r>
    <n v="10369"/>
    <n v="45"/>
    <n v="73.08"/>
    <n v="4"/>
    <n v="3288.6"/>
    <x v="7"/>
    <x v="0"/>
    <n v="1"/>
    <n v="1"/>
    <n v="2005"/>
    <n v="99"/>
    <x v="4"/>
    <x v="86"/>
    <x v="24"/>
    <s v="Brickhaven"/>
    <s v="MA"/>
    <x v="4"/>
    <x v="2"/>
    <s v="Medium"/>
  </r>
  <r>
    <n v="10369"/>
    <n v="40"/>
    <n v="86.92"/>
    <n v="3"/>
    <n v="3476.8"/>
    <x v="7"/>
    <x v="0"/>
    <n v="1"/>
    <n v="1"/>
    <n v="2005"/>
    <n v="97"/>
    <x v="4"/>
    <x v="88"/>
    <x v="24"/>
    <s v="Brickhaven"/>
    <s v="MA"/>
    <x v="4"/>
    <x v="2"/>
    <s v="Medium"/>
  </r>
  <r>
    <n v="10159"/>
    <n v="41"/>
    <n v="202.35000000000002"/>
    <n v="2"/>
    <n v="8296.35"/>
    <x v="57"/>
    <x v="0"/>
    <n v="4"/>
    <n v="10"/>
    <n v="2003"/>
    <n v="194"/>
    <x v="0"/>
    <x v="46"/>
    <x v="1"/>
    <s v="San Francisco"/>
    <s v="CA"/>
    <x v="4"/>
    <x v="2"/>
    <s v="Large"/>
  </r>
  <r>
    <n v="10159"/>
    <n v="24"/>
    <n v="73.42"/>
    <n v="3"/>
    <n v="1762.08"/>
    <x v="57"/>
    <x v="0"/>
    <n v="4"/>
    <n v="10"/>
    <n v="2003"/>
    <n v="79"/>
    <x v="0"/>
    <x v="47"/>
    <x v="1"/>
    <s v="San Francisco"/>
    <s v="CA"/>
    <x v="4"/>
    <x v="2"/>
    <s v="Small"/>
  </r>
  <r>
    <n v="10159"/>
    <n v="21"/>
    <n v="81.210000000000008"/>
    <n v="5"/>
    <n v="1705.41"/>
    <x v="57"/>
    <x v="0"/>
    <n v="4"/>
    <n v="10"/>
    <n v="2003"/>
    <n v="80"/>
    <x v="0"/>
    <x v="48"/>
    <x v="1"/>
    <s v="San Francisco"/>
    <s v="CA"/>
    <x v="4"/>
    <x v="2"/>
    <s v="Small"/>
  </r>
  <r>
    <n v="10159"/>
    <n v="25"/>
    <n v="145.52000000000001"/>
    <n v="4"/>
    <n v="3638"/>
    <x v="57"/>
    <x v="0"/>
    <n v="4"/>
    <n v="10"/>
    <n v="2003"/>
    <n v="146"/>
    <x v="0"/>
    <x v="49"/>
    <x v="1"/>
    <s v="San Francisco"/>
    <s v="CA"/>
    <x v="4"/>
    <x v="2"/>
    <s v="Medium"/>
  </r>
  <r>
    <n v="10159"/>
    <n v="32"/>
    <n v="144.34"/>
    <n v="7"/>
    <n v="4618.88"/>
    <x v="57"/>
    <x v="0"/>
    <n v="4"/>
    <n v="10"/>
    <n v="2003"/>
    <n v="148"/>
    <x v="0"/>
    <x v="50"/>
    <x v="1"/>
    <s v="San Francisco"/>
    <s v="CA"/>
    <x v="4"/>
    <x v="2"/>
    <s v="Medium"/>
  </r>
  <r>
    <n v="10159"/>
    <n v="50"/>
    <n v="69.8"/>
    <n v="1"/>
    <n v="3490"/>
    <x v="57"/>
    <x v="0"/>
    <n v="4"/>
    <n v="10"/>
    <n v="2003"/>
    <n v="61"/>
    <x v="0"/>
    <x v="51"/>
    <x v="1"/>
    <s v="San Francisco"/>
    <s v="CA"/>
    <x v="4"/>
    <x v="2"/>
    <s v="Medium"/>
  </r>
  <r>
    <n v="10159"/>
    <n v="23"/>
    <n v="67.099999999999994"/>
    <n v="6"/>
    <n v="1543.3"/>
    <x v="57"/>
    <x v="0"/>
    <n v="4"/>
    <n v="10"/>
    <n v="2003"/>
    <n v="80"/>
    <x v="0"/>
    <x v="52"/>
    <x v="1"/>
    <s v="San Francisco"/>
    <s v="CA"/>
    <x v="4"/>
    <x v="2"/>
    <s v="Small"/>
  </r>
  <r>
    <n v="10381"/>
    <n v="36"/>
    <n v="229.29999999999998"/>
    <n v="3"/>
    <n v="8254.7999999999993"/>
    <x v="58"/>
    <x v="0"/>
    <n v="1"/>
    <n v="2"/>
    <n v="2005"/>
    <n v="214"/>
    <x v="0"/>
    <x v="54"/>
    <x v="1"/>
    <s v="San Francisco"/>
    <s v="CA"/>
    <x v="4"/>
    <x v="2"/>
    <s v="Large"/>
  </r>
  <r>
    <n v="10381"/>
    <n v="37"/>
    <n v="168.42"/>
    <n v="6"/>
    <n v="6231.54"/>
    <x v="58"/>
    <x v="0"/>
    <n v="1"/>
    <n v="2"/>
    <n v="2005"/>
    <n v="147"/>
    <x v="0"/>
    <x v="53"/>
    <x v="1"/>
    <s v="San Francisco"/>
    <s v="CA"/>
    <x v="4"/>
    <x v="2"/>
    <s v="Medium"/>
  </r>
  <r>
    <n v="10384"/>
    <n v="34"/>
    <n v="142.54999999999998"/>
    <n v="4"/>
    <n v="4846.7"/>
    <x v="59"/>
    <x v="0"/>
    <n v="1"/>
    <n v="2"/>
    <n v="2005"/>
    <n v="136"/>
    <x v="0"/>
    <x v="27"/>
    <x v="1"/>
    <s v="San Francisco"/>
    <s v="CA"/>
    <x v="4"/>
    <x v="2"/>
    <s v="Medium"/>
  </r>
  <r>
    <n v="10159"/>
    <n v="49"/>
    <n v="106.23"/>
    <n v="14"/>
    <n v="5205.2700000000004"/>
    <x v="57"/>
    <x v="0"/>
    <n v="4"/>
    <n v="10"/>
    <n v="2003"/>
    <n v="95"/>
    <x v="5"/>
    <x v="97"/>
    <x v="1"/>
    <s v="San Francisco"/>
    <s v="CA"/>
    <x v="4"/>
    <x v="2"/>
    <s v="Medium"/>
  </r>
  <r>
    <n v="10159"/>
    <n v="37"/>
    <n v="135.59"/>
    <n v="17"/>
    <n v="5016.83"/>
    <x v="57"/>
    <x v="0"/>
    <n v="4"/>
    <n v="10"/>
    <n v="2003"/>
    <n v="118"/>
    <x v="5"/>
    <x v="93"/>
    <x v="1"/>
    <s v="San Francisco"/>
    <s v="CA"/>
    <x v="4"/>
    <x v="2"/>
    <s v="Medium"/>
  </r>
  <r>
    <n v="10159"/>
    <n v="22"/>
    <n v="187.85"/>
    <n v="16"/>
    <n v="4132.7"/>
    <x v="57"/>
    <x v="0"/>
    <n v="4"/>
    <n v="10"/>
    <n v="2003"/>
    <n v="193"/>
    <x v="5"/>
    <x v="94"/>
    <x v="1"/>
    <s v="San Francisco"/>
    <s v="CA"/>
    <x v="4"/>
    <x v="2"/>
    <s v="Medium"/>
  </r>
  <r>
    <n v="10159"/>
    <n v="38"/>
    <n v="164.18"/>
    <n v="13"/>
    <n v="6238.84"/>
    <x v="57"/>
    <x v="0"/>
    <n v="4"/>
    <n v="10"/>
    <n v="2003"/>
    <n v="150"/>
    <x v="5"/>
    <x v="55"/>
    <x v="1"/>
    <s v="San Francisco"/>
    <s v="CA"/>
    <x v="4"/>
    <x v="2"/>
    <s v="Medium"/>
  </r>
  <r>
    <n v="10159"/>
    <n v="42"/>
    <n v="51.48"/>
    <n v="18"/>
    <n v="2162.16"/>
    <x v="57"/>
    <x v="0"/>
    <n v="4"/>
    <n v="10"/>
    <n v="2003"/>
    <n v="60"/>
    <x v="5"/>
    <x v="95"/>
    <x v="1"/>
    <s v="San Francisco"/>
    <s v="CA"/>
    <x v="4"/>
    <x v="2"/>
    <s v="Small"/>
  </r>
  <r>
    <n v="10159"/>
    <n v="21"/>
    <n v="64.66"/>
    <n v="8"/>
    <n v="1357.86"/>
    <x v="57"/>
    <x v="0"/>
    <n v="4"/>
    <n v="10"/>
    <n v="2003"/>
    <n v="62"/>
    <x v="5"/>
    <x v="56"/>
    <x v="1"/>
    <s v="San Francisco"/>
    <s v="CA"/>
    <x v="4"/>
    <x v="2"/>
    <s v="Small"/>
  </r>
  <r>
    <n v="10159"/>
    <n v="44"/>
    <n v="121.72000000000001"/>
    <n v="15"/>
    <n v="5355.68"/>
    <x v="57"/>
    <x v="0"/>
    <n v="4"/>
    <n v="10"/>
    <n v="2003"/>
    <n v="112"/>
    <x v="5"/>
    <x v="96"/>
    <x v="1"/>
    <s v="San Francisco"/>
    <s v="CA"/>
    <x v="4"/>
    <x v="2"/>
    <s v="Medium"/>
  </r>
  <r>
    <n v="10159"/>
    <n v="27"/>
    <n v="80.339999999999989"/>
    <n v="11"/>
    <n v="2169.1799999999998"/>
    <x v="57"/>
    <x v="0"/>
    <n v="4"/>
    <n v="10"/>
    <n v="2003"/>
    <n v="69"/>
    <x v="5"/>
    <x v="57"/>
    <x v="1"/>
    <s v="San Francisco"/>
    <s v="CA"/>
    <x v="4"/>
    <x v="2"/>
    <s v="Small"/>
  </r>
  <r>
    <n v="10159"/>
    <n v="35"/>
    <n v="35.4"/>
    <n v="9"/>
    <n v="1239"/>
    <x v="57"/>
    <x v="0"/>
    <n v="4"/>
    <n v="10"/>
    <n v="2003"/>
    <n v="40"/>
    <x v="5"/>
    <x v="58"/>
    <x v="1"/>
    <s v="San Francisco"/>
    <s v="CA"/>
    <x v="4"/>
    <x v="2"/>
    <s v="Small"/>
  </r>
  <r>
    <n v="10159"/>
    <n v="23"/>
    <n v="102.05"/>
    <n v="12"/>
    <n v="2347.15"/>
    <x v="57"/>
    <x v="0"/>
    <n v="4"/>
    <n v="10"/>
    <n v="2003"/>
    <n v="102"/>
    <x v="5"/>
    <x v="59"/>
    <x v="1"/>
    <s v="San Francisco"/>
    <s v="CA"/>
    <x v="4"/>
    <x v="2"/>
    <s v="Small"/>
  </r>
  <r>
    <n v="10159"/>
    <n v="31"/>
    <n v="71.599999999999994"/>
    <n v="10"/>
    <n v="2219.6"/>
    <x v="57"/>
    <x v="0"/>
    <n v="4"/>
    <n v="10"/>
    <n v="2003"/>
    <n v="81"/>
    <x v="5"/>
    <x v="60"/>
    <x v="1"/>
    <s v="San Francisco"/>
    <s v="CA"/>
    <x v="4"/>
    <x v="2"/>
    <s v="Small"/>
  </r>
  <r>
    <n v="10384"/>
    <n v="28"/>
    <n v="80.539999999999992"/>
    <n v="3"/>
    <n v="2255.12"/>
    <x v="59"/>
    <x v="0"/>
    <n v="1"/>
    <n v="2"/>
    <n v="2005"/>
    <n v="122"/>
    <x v="1"/>
    <x v="37"/>
    <x v="1"/>
    <s v="San Francisco"/>
    <s v="CA"/>
    <x v="4"/>
    <x v="2"/>
    <s v="Small"/>
  </r>
  <r>
    <n v="10384"/>
    <n v="49"/>
    <n v="130.56"/>
    <n v="1"/>
    <n v="6397.44"/>
    <x v="59"/>
    <x v="0"/>
    <n v="1"/>
    <n v="2"/>
    <n v="2005"/>
    <n v="86"/>
    <x v="1"/>
    <x v="20"/>
    <x v="1"/>
    <s v="San Francisco"/>
    <s v="CA"/>
    <x v="4"/>
    <x v="2"/>
    <s v="Medium"/>
  </r>
  <r>
    <n v="10381"/>
    <n v="20"/>
    <n v="147.6"/>
    <n v="1"/>
    <n v="2952"/>
    <x v="58"/>
    <x v="0"/>
    <n v="1"/>
    <n v="2"/>
    <n v="2005"/>
    <n v="136"/>
    <x v="3"/>
    <x v="61"/>
    <x v="1"/>
    <s v="San Francisco"/>
    <s v="CA"/>
    <x v="4"/>
    <x v="2"/>
    <s v="Small"/>
  </r>
  <r>
    <n v="10381"/>
    <n v="48"/>
    <n v="98"/>
    <n v="2"/>
    <n v="4704"/>
    <x v="58"/>
    <x v="0"/>
    <n v="1"/>
    <n v="2"/>
    <n v="2005"/>
    <n v="116"/>
    <x v="3"/>
    <x v="62"/>
    <x v="1"/>
    <s v="San Francisco"/>
    <s v="CA"/>
    <x v="4"/>
    <x v="2"/>
    <s v="Medium"/>
  </r>
  <r>
    <n v="10381"/>
    <n v="35"/>
    <n v="48.620000000000005"/>
    <n v="7"/>
    <n v="1701.7"/>
    <x v="58"/>
    <x v="0"/>
    <n v="1"/>
    <n v="2"/>
    <n v="2005"/>
    <n v="60"/>
    <x v="3"/>
    <x v="64"/>
    <x v="1"/>
    <s v="San Francisco"/>
    <s v="CA"/>
    <x v="4"/>
    <x v="2"/>
    <s v="Small"/>
  </r>
  <r>
    <n v="10162"/>
    <n v="48"/>
    <n v="91.44"/>
    <n v="2"/>
    <n v="4389.12"/>
    <x v="60"/>
    <x v="0"/>
    <n v="4"/>
    <n v="10"/>
    <n v="2003"/>
    <n v="102"/>
    <x v="4"/>
    <x v="69"/>
    <x v="1"/>
    <s v="San Francisco"/>
    <s v="CA"/>
    <x v="4"/>
    <x v="2"/>
    <s v="Medium"/>
  </r>
  <r>
    <n v="10162"/>
    <n v="45"/>
    <n v="51.209999999999994"/>
    <n v="1"/>
    <n v="2304.4499999999998"/>
    <x v="60"/>
    <x v="0"/>
    <n v="4"/>
    <n v="10"/>
    <n v="2003"/>
    <n v="53"/>
    <x v="4"/>
    <x v="70"/>
    <x v="1"/>
    <s v="San Francisco"/>
    <s v="CA"/>
    <x v="4"/>
    <x v="2"/>
    <s v="Small"/>
  </r>
  <r>
    <n v="10162"/>
    <n v="29"/>
    <n v="178.5"/>
    <n v="9"/>
    <n v="5176.5"/>
    <x v="60"/>
    <x v="0"/>
    <n v="4"/>
    <n v="10"/>
    <n v="2003"/>
    <n v="170"/>
    <x v="4"/>
    <x v="80"/>
    <x v="1"/>
    <s v="San Francisco"/>
    <s v="CA"/>
    <x v="4"/>
    <x v="2"/>
    <s v="Medium"/>
  </r>
  <r>
    <n v="10162"/>
    <n v="27"/>
    <n v="69.62"/>
    <n v="8"/>
    <n v="1879.74"/>
    <x v="60"/>
    <x v="0"/>
    <n v="4"/>
    <n v="10"/>
    <n v="2003"/>
    <n v="60"/>
    <x v="4"/>
    <x v="81"/>
    <x v="1"/>
    <s v="San Francisco"/>
    <s v="CA"/>
    <x v="4"/>
    <x v="2"/>
    <s v="Small"/>
  </r>
  <r>
    <n v="10163"/>
    <n v="38"/>
    <n v="113.14999999999999"/>
    <n v="6"/>
    <n v="4299.7"/>
    <x v="60"/>
    <x v="0"/>
    <n v="4"/>
    <n v="10"/>
    <n v="2003"/>
    <n v="127"/>
    <x v="4"/>
    <x v="82"/>
    <x v="1"/>
    <s v="San Francisco"/>
    <s v="CA"/>
    <x v="4"/>
    <x v="2"/>
    <s v="Medium"/>
  </r>
  <r>
    <n v="10164"/>
    <n v="48"/>
    <n v="150.19"/>
    <n v="3"/>
    <n v="7209.12"/>
    <x v="60"/>
    <x v="0"/>
    <n v="4"/>
    <n v="10"/>
    <n v="2003"/>
    <n v="168"/>
    <x v="4"/>
    <x v="83"/>
    <x v="1"/>
    <s v="San Francisco"/>
    <s v="CA"/>
    <x v="4"/>
    <x v="2"/>
    <s v="Large"/>
  </r>
  <r>
    <n v="10165"/>
    <n v="39"/>
    <n v="100.31"/>
    <n v="10"/>
    <n v="3912.09"/>
    <x v="60"/>
    <x v="0"/>
    <n v="4"/>
    <n v="10"/>
    <n v="2003"/>
    <n v="92"/>
    <x v="4"/>
    <x v="67"/>
    <x v="1"/>
    <s v="San Francisco"/>
    <s v="CA"/>
    <x v="4"/>
    <x v="2"/>
    <s v="Medium"/>
  </r>
  <r>
    <n v="10162"/>
    <n v="37"/>
    <n v="27.22"/>
    <n v="5"/>
    <n v="1007.14"/>
    <x v="60"/>
    <x v="0"/>
    <n v="4"/>
    <n v="10"/>
    <n v="2003"/>
    <n v="33"/>
    <x v="4"/>
    <x v="72"/>
    <x v="1"/>
    <s v="San Francisco"/>
    <s v="CA"/>
    <x v="4"/>
    <x v="2"/>
    <s v="Small"/>
  </r>
  <r>
    <n v="10162"/>
    <n v="43"/>
    <n v="36.29"/>
    <n v="4"/>
    <n v="1560.47"/>
    <x v="60"/>
    <x v="0"/>
    <n v="4"/>
    <n v="10"/>
    <n v="2003"/>
    <n v="44"/>
    <x v="4"/>
    <x v="73"/>
    <x v="1"/>
    <s v="San Francisco"/>
    <s v="CA"/>
    <x v="4"/>
    <x v="2"/>
    <s v="Small"/>
  </r>
  <r>
    <n v="10162"/>
    <n v="37"/>
    <n v="38.979999999999997"/>
    <n v="7"/>
    <n v="1442.26"/>
    <x v="60"/>
    <x v="0"/>
    <n v="4"/>
    <n v="10"/>
    <n v="2003"/>
    <n v="41"/>
    <x v="4"/>
    <x v="87"/>
    <x v="1"/>
    <s v="San Francisco"/>
    <s v="CA"/>
    <x v="4"/>
    <x v="2"/>
    <s v="Small"/>
  </r>
  <r>
    <n v="10381"/>
    <n v="25"/>
    <n v="52.83"/>
    <n v="9"/>
    <n v="1320.75"/>
    <x v="58"/>
    <x v="0"/>
    <n v="1"/>
    <n v="2"/>
    <n v="2005"/>
    <n v="53"/>
    <x v="4"/>
    <x v="70"/>
    <x v="1"/>
    <s v="San Francisco"/>
    <s v="CA"/>
    <x v="4"/>
    <x v="2"/>
    <s v="Small"/>
  </r>
  <r>
    <n v="10381"/>
    <n v="41"/>
    <n v="105.36"/>
    <n v="8"/>
    <n v="4319.76"/>
    <x v="58"/>
    <x v="0"/>
    <n v="1"/>
    <n v="2"/>
    <n v="2005"/>
    <n v="101"/>
    <x v="4"/>
    <x v="71"/>
    <x v="1"/>
    <s v="San Francisco"/>
    <s v="CA"/>
    <x v="4"/>
    <x v="2"/>
    <s v="Medium"/>
  </r>
  <r>
    <n v="10381"/>
    <n v="40"/>
    <n v="68.08"/>
    <n v="4"/>
    <n v="2723.2"/>
    <x v="58"/>
    <x v="0"/>
    <n v="1"/>
    <n v="2"/>
    <n v="2005"/>
    <n v="62"/>
    <x v="4"/>
    <x v="84"/>
    <x v="1"/>
    <s v="San Francisco"/>
    <s v="CA"/>
    <x v="4"/>
    <x v="2"/>
    <s v="Small"/>
  </r>
  <r>
    <n v="10381"/>
    <n v="35"/>
    <n v="122.52"/>
    <n v="5"/>
    <n v="4288.2"/>
    <x v="58"/>
    <x v="0"/>
    <n v="1"/>
    <n v="2"/>
    <n v="2005"/>
    <n v="104"/>
    <x v="4"/>
    <x v="85"/>
    <x v="1"/>
    <s v="San Francisco"/>
    <s v="CA"/>
    <x v="4"/>
    <x v="2"/>
    <s v="Medium"/>
  </r>
  <r>
    <n v="10384"/>
    <n v="43"/>
    <n v="97.86999999999999"/>
    <n v="2"/>
    <n v="4208.41"/>
    <x v="59"/>
    <x v="0"/>
    <n v="1"/>
    <n v="2"/>
    <n v="2005"/>
    <n v="88"/>
    <x v="4"/>
    <x v="74"/>
    <x v="1"/>
    <s v="San Francisco"/>
    <s v="CA"/>
    <x v="4"/>
    <x v="2"/>
    <s v="Medium"/>
  </r>
  <r>
    <n v="10230"/>
    <n v="42"/>
    <n v="172.34"/>
    <n v="3"/>
    <n v="7238.28"/>
    <x v="53"/>
    <x v="0"/>
    <n v="1"/>
    <n v="3"/>
    <n v="2004"/>
    <n v="143"/>
    <x v="0"/>
    <x v="16"/>
    <x v="22"/>
    <s v="Frankfurt"/>
    <s v="DE"/>
    <x v="11"/>
    <x v="0"/>
    <s v="Large"/>
  </r>
  <r>
    <n v="10230"/>
    <n v="36"/>
    <n v="54.330000000000005"/>
    <n v="6"/>
    <n v="1955.88"/>
    <x v="53"/>
    <x v="0"/>
    <n v="1"/>
    <n v="3"/>
    <n v="2004"/>
    <n v="57"/>
    <x v="0"/>
    <x v="17"/>
    <x v="22"/>
    <s v="Frankfurt"/>
    <s v="DE"/>
    <x v="11"/>
    <x v="0"/>
    <s v="Small"/>
  </r>
  <r>
    <n v="10230"/>
    <n v="45"/>
    <n v="105.27"/>
    <n v="5"/>
    <n v="4737.1499999999996"/>
    <x v="53"/>
    <x v="0"/>
    <n v="1"/>
    <n v="3"/>
    <n v="2004"/>
    <n v="118"/>
    <x v="0"/>
    <x v="19"/>
    <x v="22"/>
    <s v="Frankfurt"/>
    <s v="DE"/>
    <x v="11"/>
    <x v="0"/>
    <s v="Medium"/>
  </r>
  <r>
    <n v="10300"/>
    <n v="33"/>
    <n v="167.33"/>
    <n v="5"/>
    <n v="5521.89"/>
    <x v="61"/>
    <x v="0"/>
    <n v="4"/>
    <n v="10"/>
    <n v="2003"/>
    <n v="194"/>
    <x v="0"/>
    <x v="46"/>
    <x v="22"/>
    <s v="Frankfurt"/>
    <s v="DE"/>
    <x v="11"/>
    <x v="0"/>
    <s v="Medium"/>
  </r>
  <r>
    <n v="10300"/>
    <n v="29"/>
    <n v="137.4"/>
    <n v="3"/>
    <n v="3984.6"/>
    <x v="61"/>
    <x v="0"/>
    <n v="4"/>
    <n v="10"/>
    <n v="2003"/>
    <n v="117"/>
    <x v="0"/>
    <x v="103"/>
    <x v="22"/>
    <s v="Frankfurt"/>
    <s v="DE"/>
    <x v="11"/>
    <x v="0"/>
    <s v="Medium"/>
  </r>
  <r>
    <n v="10300"/>
    <n v="22"/>
    <n v="76.61"/>
    <n v="6"/>
    <n v="1685.42"/>
    <x v="61"/>
    <x v="0"/>
    <n v="4"/>
    <n v="10"/>
    <n v="2003"/>
    <n v="79"/>
    <x v="0"/>
    <x v="47"/>
    <x v="22"/>
    <s v="Frankfurt"/>
    <s v="DE"/>
    <x v="11"/>
    <x v="0"/>
    <s v="Small"/>
  </r>
  <r>
    <n v="10300"/>
    <n v="23"/>
    <n v="122.07000000000001"/>
    <n v="2"/>
    <n v="2807.61"/>
    <x v="61"/>
    <x v="0"/>
    <n v="4"/>
    <n v="10"/>
    <n v="2003"/>
    <n v="115"/>
    <x v="0"/>
    <x v="104"/>
    <x v="22"/>
    <s v="Frankfurt"/>
    <s v="DE"/>
    <x v="11"/>
    <x v="0"/>
    <s v="Small"/>
  </r>
  <r>
    <n v="10300"/>
    <n v="41"/>
    <n v="92.4"/>
    <n v="1"/>
    <n v="3788.4"/>
    <x v="61"/>
    <x v="0"/>
    <n v="4"/>
    <n v="10"/>
    <n v="2003"/>
    <n v="77"/>
    <x v="0"/>
    <x v="90"/>
    <x v="22"/>
    <s v="Frankfurt"/>
    <s v="DE"/>
    <x v="11"/>
    <x v="0"/>
    <s v="Medium"/>
  </r>
  <r>
    <n v="10300"/>
    <n v="49"/>
    <n v="78.8"/>
    <n v="8"/>
    <n v="3861.2"/>
    <x v="61"/>
    <x v="0"/>
    <n v="4"/>
    <n v="10"/>
    <n v="2003"/>
    <n v="80"/>
    <x v="0"/>
    <x v="48"/>
    <x v="22"/>
    <s v="Frankfurt"/>
    <s v="DE"/>
    <x v="11"/>
    <x v="0"/>
    <s v="Medium"/>
  </r>
  <r>
    <n v="10300"/>
    <n v="23"/>
    <n v="164.63"/>
    <n v="7"/>
    <n v="3786.49"/>
    <x v="61"/>
    <x v="0"/>
    <n v="4"/>
    <n v="10"/>
    <n v="2003"/>
    <n v="146"/>
    <x v="0"/>
    <x v="49"/>
    <x v="22"/>
    <s v="Frankfurt"/>
    <s v="DE"/>
    <x v="11"/>
    <x v="0"/>
    <s v="Medium"/>
  </r>
  <r>
    <n v="10300"/>
    <n v="31"/>
    <n v="58.78"/>
    <n v="4"/>
    <n v="1822.18"/>
    <x v="61"/>
    <x v="0"/>
    <n v="4"/>
    <n v="10"/>
    <n v="2003"/>
    <n v="61"/>
    <x v="0"/>
    <x v="51"/>
    <x v="22"/>
    <s v="Frankfurt"/>
    <s v="DE"/>
    <x v="11"/>
    <x v="0"/>
    <s v="Small"/>
  </r>
  <r>
    <n v="10230"/>
    <n v="46"/>
    <n v="60.9"/>
    <n v="4"/>
    <n v="2801.4"/>
    <x v="53"/>
    <x v="0"/>
    <n v="1"/>
    <n v="3"/>
    <n v="2004"/>
    <n v="62"/>
    <x v="2"/>
    <x v="22"/>
    <x v="22"/>
    <s v="Frankfurt"/>
    <s v="DE"/>
    <x v="11"/>
    <x v="0"/>
    <s v="Small"/>
  </r>
  <r>
    <n v="10230"/>
    <n v="43"/>
    <n v="52.14"/>
    <n v="2"/>
    <n v="2242.02"/>
    <x v="53"/>
    <x v="0"/>
    <n v="1"/>
    <n v="3"/>
    <n v="2004"/>
    <n v="58"/>
    <x v="2"/>
    <x v="23"/>
    <x v="22"/>
    <s v="Frankfurt"/>
    <s v="DE"/>
    <x v="11"/>
    <x v="0"/>
    <s v="Small"/>
  </r>
  <r>
    <n v="10230"/>
    <n v="34"/>
    <n v="116.91"/>
    <n v="7"/>
    <n v="3974.94"/>
    <x v="53"/>
    <x v="0"/>
    <n v="1"/>
    <n v="3"/>
    <n v="2004"/>
    <n v="115"/>
    <x v="3"/>
    <x v="25"/>
    <x v="22"/>
    <s v="Frankfurt"/>
    <s v="DE"/>
    <x v="11"/>
    <x v="0"/>
    <s v="Medium"/>
  </r>
  <r>
    <n v="10323"/>
    <n v="47"/>
    <n v="131.98000000000002"/>
    <n v="1"/>
    <n v="6203.06"/>
    <x v="62"/>
    <x v="0"/>
    <n v="4"/>
    <n v="11"/>
    <n v="2004"/>
    <n v="121"/>
    <x v="3"/>
    <x v="65"/>
    <x v="22"/>
    <s v="Frankfurt"/>
    <s v="DE"/>
    <x v="11"/>
    <x v="0"/>
    <s v="Medium"/>
  </r>
  <r>
    <n v="10101"/>
    <n v="25"/>
    <n v="151.28"/>
    <n v="4"/>
    <n v="3782"/>
    <x v="63"/>
    <x v="0"/>
    <n v="1"/>
    <n v="1"/>
    <n v="2003"/>
    <n v="127"/>
    <x v="4"/>
    <x v="82"/>
    <x v="22"/>
    <s v="Frankfurt"/>
    <s v="DE"/>
    <x v="11"/>
    <x v="0"/>
    <s v="Medium"/>
  </r>
  <r>
    <n v="10101"/>
    <n v="26"/>
    <n v="145.13"/>
    <n v="1"/>
    <n v="3773.38"/>
    <x v="63"/>
    <x v="0"/>
    <n v="1"/>
    <n v="1"/>
    <n v="2003"/>
    <n v="168"/>
    <x v="4"/>
    <x v="83"/>
    <x v="22"/>
    <s v="Frankfurt"/>
    <s v="DE"/>
    <x v="11"/>
    <x v="0"/>
    <s v="Medium"/>
  </r>
  <r>
    <n v="10101"/>
    <n v="45"/>
    <n v="31.2"/>
    <n v="3"/>
    <n v="1404"/>
    <x v="63"/>
    <x v="0"/>
    <n v="1"/>
    <n v="1"/>
    <n v="2003"/>
    <n v="33"/>
    <x v="4"/>
    <x v="72"/>
    <x v="22"/>
    <s v="Frankfurt"/>
    <s v="DE"/>
    <x v="11"/>
    <x v="0"/>
    <s v="Small"/>
  </r>
  <r>
    <n v="10101"/>
    <n v="46"/>
    <n v="53.76"/>
    <n v="2"/>
    <n v="2472.96"/>
    <x v="63"/>
    <x v="0"/>
    <n v="1"/>
    <n v="1"/>
    <n v="2003"/>
    <n v="44"/>
    <x v="4"/>
    <x v="73"/>
    <x v="22"/>
    <s v="Frankfurt"/>
    <s v="DE"/>
    <x v="11"/>
    <x v="0"/>
    <s v="Small"/>
  </r>
  <r>
    <n v="10323"/>
    <n v="33"/>
    <n v="91.27"/>
    <n v="2"/>
    <n v="3011.91"/>
    <x v="62"/>
    <x v="0"/>
    <n v="4"/>
    <n v="11"/>
    <n v="2004"/>
    <n v="99"/>
    <x v="4"/>
    <x v="86"/>
    <x v="22"/>
    <s v="Frankfurt"/>
    <s v="DE"/>
    <x v="11"/>
    <x v="0"/>
    <s v="Medium"/>
  </r>
  <r>
    <n v="10225"/>
    <n v="27"/>
    <n v="167.32999999999998"/>
    <n v="9"/>
    <n v="4517.91"/>
    <x v="64"/>
    <x v="0"/>
    <n v="1"/>
    <n v="2"/>
    <n v="2004"/>
    <n v="194"/>
    <x v="0"/>
    <x v="46"/>
    <x v="25"/>
    <s v="Gensve"/>
    <s v="CH"/>
    <x v="12"/>
    <x v="0"/>
    <s v="Medium"/>
  </r>
  <r>
    <n v="10225"/>
    <n v="25"/>
    <n v="99.82"/>
    <n v="7"/>
    <n v="2495.5"/>
    <x v="64"/>
    <x v="0"/>
    <n v="1"/>
    <n v="2"/>
    <n v="2004"/>
    <n v="117"/>
    <x v="0"/>
    <x v="103"/>
    <x v="25"/>
    <s v="Gensve"/>
    <s v="CH"/>
    <x v="12"/>
    <x v="0"/>
    <s v="Small"/>
  </r>
  <r>
    <n v="10225"/>
    <n v="37"/>
    <n v="77.41"/>
    <n v="10"/>
    <n v="2864.17"/>
    <x v="64"/>
    <x v="0"/>
    <n v="1"/>
    <n v="2"/>
    <n v="2004"/>
    <n v="79"/>
    <x v="0"/>
    <x v="47"/>
    <x v="25"/>
    <s v="Gensve"/>
    <s v="CH"/>
    <x v="12"/>
    <x v="0"/>
    <s v="Small"/>
  </r>
  <r>
    <n v="10225"/>
    <n v="21"/>
    <n v="127.83"/>
    <n v="6"/>
    <n v="2684.43"/>
    <x v="64"/>
    <x v="0"/>
    <n v="1"/>
    <n v="2"/>
    <n v="2004"/>
    <n v="115"/>
    <x v="0"/>
    <x v="104"/>
    <x v="25"/>
    <s v="Gensve"/>
    <s v="CH"/>
    <x v="12"/>
    <x v="0"/>
    <s v="Small"/>
  </r>
  <r>
    <n v="10225"/>
    <n v="32"/>
    <n v="141.54"/>
    <n v="1"/>
    <n v="4529.28"/>
    <x v="64"/>
    <x v="0"/>
    <n v="1"/>
    <n v="2"/>
    <n v="2004"/>
    <n v="141"/>
    <x v="0"/>
    <x v="0"/>
    <x v="25"/>
    <s v="Gensve"/>
    <s v="CH"/>
    <x v="12"/>
    <x v="0"/>
    <s v="Medium"/>
  </r>
  <r>
    <n v="10225"/>
    <n v="47"/>
    <n v="64.680000000000007"/>
    <n v="5"/>
    <n v="3039.96"/>
    <x v="64"/>
    <x v="0"/>
    <n v="1"/>
    <n v="2"/>
    <n v="2004"/>
    <n v="77"/>
    <x v="0"/>
    <x v="90"/>
    <x v="25"/>
    <s v="Gensve"/>
    <s v="CH"/>
    <x v="12"/>
    <x v="0"/>
    <s v="Medium"/>
  </r>
  <r>
    <n v="10225"/>
    <n v="43"/>
    <n v="149.01999999999998"/>
    <n v="2"/>
    <n v="6407.86"/>
    <x v="64"/>
    <x v="0"/>
    <n v="1"/>
    <n v="2"/>
    <n v="2004"/>
    <n v="169"/>
    <x v="0"/>
    <x v="45"/>
    <x v="25"/>
    <s v="Gensve"/>
    <s v="CH"/>
    <x v="12"/>
    <x v="0"/>
    <s v="Medium"/>
  </r>
  <r>
    <n v="10225"/>
    <n v="37"/>
    <n v="95.690000000000012"/>
    <n v="12"/>
    <n v="3540.53"/>
    <x v="64"/>
    <x v="0"/>
    <n v="1"/>
    <n v="2"/>
    <n v="2004"/>
    <n v="80"/>
    <x v="0"/>
    <x v="48"/>
    <x v="25"/>
    <s v="Gensve"/>
    <s v="CH"/>
    <x v="12"/>
    <x v="0"/>
    <s v="Medium"/>
  </r>
  <r>
    <n v="10225"/>
    <n v="27"/>
    <n v="169.04"/>
    <n v="11"/>
    <n v="4564.08"/>
    <x v="64"/>
    <x v="0"/>
    <n v="1"/>
    <n v="2"/>
    <n v="2004"/>
    <n v="146"/>
    <x v="0"/>
    <x v="49"/>
    <x v="25"/>
    <s v="Gensve"/>
    <s v="CH"/>
    <x v="12"/>
    <x v="0"/>
    <s v="Medium"/>
  </r>
  <r>
    <n v="10225"/>
    <n v="35"/>
    <n v="150.29"/>
    <n v="14"/>
    <n v="5260.15"/>
    <x v="64"/>
    <x v="0"/>
    <n v="1"/>
    <n v="2"/>
    <n v="2004"/>
    <n v="148"/>
    <x v="0"/>
    <x v="50"/>
    <x v="25"/>
    <s v="Gensve"/>
    <s v="CH"/>
    <x v="12"/>
    <x v="0"/>
    <s v="Medium"/>
  </r>
  <r>
    <n v="10225"/>
    <n v="42"/>
    <n v="36.630000000000003"/>
    <n v="3"/>
    <n v="1538.46"/>
    <x v="64"/>
    <x v="0"/>
    <n v="1"/>
    <n v="2"/>
    <n v="2004"/>
    <n v="37"/>
    <x v="0"/>
    <x v="91"/>
    <x v="25"/>
    <s v="Gensve"/>
    <s v="CH"/>
    <x v="12"/>
    <x v="0"/>
    <s v="Small"/>
  </r>
  <r>
    <n v="10225"/>
    <n v="24"/>
    <n v="50.21"/>
    <n v="8"/>
    <n v="1205.04"/>
    <x v="64"/>
    <x v="0"/>
    <n v="1"/>
    <n v="2"/>
    <n v="2004"/>
    <n v="61"/>
    <x v="0"/>
    <x v="51"/>
    <x v="25"/>
    <s v="Gensve"/>
    <s v="CH"/>
    <x v="12"/>
    <x v="0"/>
    <s v="Small"/>
  </r>
  <r>
    <n v="10225"/>
    <n v="40"/>
    <n v="113.75"/>
    <n v="4"/>
    <n v="4550"/>
    <x v="64"/>
    <x v="0"/>
    <n v="1"/>
    <n v="2"/>
    <n v="2004"/>
    <n v="140"/>
    <x v="0"/>
    <x v="92"/>
    <x v="25"/>
    <s v="Gensve"/>
    <s v="CH"/>
    <x v="12"/>
    <x v="0"/>
    <s v="Medium"/>
  </r>
  <r>
    <n v="10225"/>
    <n v="46"/>
    <n v="70.33"/>
    <n v="13"/>
    <n v="3235.18"/>
    <x v="64"/>
    <x v="0"/>
    <n v="1"/>
    <n v="2"/>
    <n v="2004"/>
    <n v="80"/>
    <x v="0"/>
    <x v="52"/>
    <x v="25"/>
    <s v="Gensve"/>
    <s v="CH"/>
    <x v="12"/>
    <x v="0"/>
    <s v="Medium"/>
  </r>
  <r>
    <n v="10287"/>
    <n v="21"/>
    <n v="163.44"/>
    <n v="12"/>
    <n v="3432.24"/>
    <x v="65"/>
    <x v="0"/>
    <n v="3"/>
    <n v="8"/>
    <n v="2004"/>
    <n v="194"/>
    <x v="0"/>
    <x v="46"/>
    <x v="25"/>
    <s v="Gensve"/>
    <s v="CH"/>
    <x v="12"/>
    <x v="0"/>
    <s v="Medium"/>
  </r>
  <r>
    <n v="10287"/>
    <n v="45"/>
    <n v="105.7"/>
    <n v="10"/>
    <n v="4756.5"/>
    <x v="65"/>
    <x v="0"/>
    <n v="3"/>
    <n v="8"/>
    <n v="2004"/>
    <n v="117"/>
    <x v="0"/>
    <x v="103"/>
    <x v="25"/>
    <s v="Gensve"/>
    <s v="CH"/>
    <x v="12"/>
    <x v="0"/>
    <s v="Medium"/>
  </r>
  <r>
    <n v="10287"/>
    <n v="41"/>
    <n v="69.430000000000007"/>
    <n v="13"/>
    <n v="2846.63"/>
    <x v="65"/>
    <x v="0"/>
    <n v="3"/>
    <n v="8"/>
    <n v="2004"/>
    <n v="79"/>
    <x v="0"/>
    <x v="47"/>
    <x v="25"/>
    <s v="Gensve"/>
    <s v="CH"/>
    <x v="12"/>
    <x v="0"/>
    <s v="Small"/>
  </r>
  <r>
    <n v="10287"/>
    <n v="23"/>
    <n v="116.31"/>
    <n v="9"/>
    <n v="2675.13"/>
    <x v="65"/>
    <x v="0"/>
    <n v="3"/>
    <n v="8"/>
    <n v="2004"/>
    <n v="115"/>
    <x v="0"/>
    <x v="104"/>
    <x v="25"/>
    <s v="Gensve"/>
    <s v="CH"/>
    <x v="12"/>
    <x v="0"/>
    <s v="Small"/>
  </r>
  <r>
    <n v="10287"/>
    <n v="41"/>
    <n v="158.51999999999998"/>
    <n v="4"/>
    <n v="6499.32"/>
    <x v="65"/>
    <x v="0"/>
    <n v="3"/>
    <n v="8"/>
    <n v="2004"/>
    <n v="141"/>
    <x v="0"/>
    <x v="0"/>
    <x v="25"/>
    <s v="Gensve"/>
    <s v="CH"/>
    <x v="12"/>
    <x v="0"/>
    <s v="Medium"/>
  </r>
  <r>
    <n v="10287"/>
    <n v="44"/>
    <n v="82.39"/>
    <n v="8"/>
    <n v="3625.16"/>
    <x v="65"/>
    <x v="0"/>
    <n v="3"/>
    <n v="8"/>
    <n v="2004"/>
    <n v="77"/>
    <x v="0"/>
    <x v="90"/>
    <x v="25"/>
    <s v="Gensve"/>
    <s v="CH"/>
    <x v="12"/>
    <x v="0"/>
    <s v="Medium"/>
  </r>
  <r>
    <n v="10287"/>
    <n v="24"/>
    <n v="146.52000000000001"/>
    <n v="3"/>
    <n v="3516.48"/>
    <x v="65"/>
    <x v="0"/>
    <n v="3"/>
    <n v="8"/>
    <n v="2004"/>
    <n v="142"/>
    <x v="0"/>
    <x v="2"/>
    <x v="25"/>
    <s v="Gensve"/>
    <s v="CH"/>
    <x v="12"/>
    <x v="0"/>
    <s v="Medium"/>
  </r>
  <r>
    <n v="10287"/>
    <n v="44"/>
    <n v="114.84"/>
    <n v="1"/>
    <n v="5052.96"/>
    <x v="65"/>
    <x v="0"/>
    <n v="3"/>
    <n v="8"/>
    <n v="2004"/>
    <n v="132"/>
    <x v="0"/>
    <x v="3"/>
    <x v="25"/>
    <s v="Gensve"/>
    <s v="CH"/>
    <x v="12"/>
    <x v="0"/>
    <s v="Medium"/>
  </r>
  <r>
    <n v="10287"/>
    <n v="36"/>
    <n v="162.57000000000002"/>
    <n v="5"/>
    <n v="5852.52"/>
    <x v="65"/>
    <x v="0"/>
    <n v="3"/>
    <n v="8"/>
    <n v="2004"/>
    <n v="169"/>
    <x v="0"/>
    <x v="45"/>
    <x v="25"/>
    <s v="Gensve"/>
    <s v="CH"/>
    <x v="12"/>
    <x v="0"/>
    <s v="Medium"/>
  </r>
  <r>
    <n v="10287"/>
    <n v="43"/>
    <n v="70.759999999999991"/>
    <n v="15"/>
    <n v="3042.68"/>
    <x v="65"/>
    <x v="0"/>
    <n v="3"/>
    <n v="8"/>
    <n v="2004"/>
    <n v="80"/>
    <x v="0"/>
    <x v="48"/>
    <x v="25"/>
    <s v="Gensve"/>
    <s v="CH"/>
    <x v="12"/>
    <x v="0"/>
    <s v="Medium"/>
  </r>
  <r>
    <n v="10287"/>
    <n v="40"/>
    <n v="169.04000000000002"/>
    <n v="14"/>
    <n v="6761.6"/>
    <x v="65"/>
    <x v="0"/>
    <n v="3"/>
    <n v="8"/>
    <n v="2004"/>
    <n v="146"/>
    <x v="0"/>
    <x v="49"/>
    <x v="25"/>
    <s v="Gensve"/>
    <s v="CH"/>
    <x v="12"/>
    <x v="0"/>
    <s v="Medium"/>
  </r>
  <r>
    <n v="10287"/>
    <n v="27"/>
    <n v="159.65"/>
    <n v="2"/>
    <n v="4310.55"/>
    <x v="65"/>
    <x v="0"/>
    <n v="3"/>
    <n v="8"/>
    <n v="2004"/>
    <n v="141"/>
    <x v="0"/>
    <x v="4"/>
    <x v="25"/>
    <s v="Gensve"/>
    <s v="CH"/>
    <x v="12"/>
    <x v="0"/>
    <s v="Medium"/>
  </r>
  <r>
    <n v="10287"/>
    <n v="34"/>
    <n v="126.47999999999999"/>
    <n v="17"/>
    <n v="4300.32"/>
    <x v="65"/>
    <x v="0"/>
    <n v="3"/>
    <n v="8"/>
    <n v="2004"/>
    <n v="148"/>
    <x v="0"/>
    <x v="50"/>
    <x v="25"/>
    <s v="Gensve"/>
    <s v="CH"/>
    <x v="12"/>
    <x v="0"/>
    <s v="Medium"/>
  </r>
  <r>
    <n v="10287"/>
    <n v="36"/>
    <n v="39.650000000000006"/>
    <n v="6"/>
    <n v="1427.4"/>
    <x v="65"/>
    <x v="0"/>
    <n v="3"/>
    <n v="8"/>
    <n v="2004"/>
    <n v="37"/>
    <x v="0"/>
    <x v="91"/>
    <x v="25"/>
    <s v="Gensve"/>
    <s v="CH"/>
    <x v="12"/>
    <x v="0"/>
    <s v="Small"/>
  </r>
  <r>
    <n v="10287"/>
    <n v="20"/>
    <n v="67.97"/>
    <n v="11"/>
    <n v="1359.4"/>
    <x v="65"/>
    <x v="0"/>
    <n v="3"/>
    <n v="8"/>
    <n v="2004"/>
    <n v="61"/>
    <x v="0"/>
    <x v="51"/>
    <x v="25"/>
    <s v="Gensve"/>
    <s v="CH"/>
    <x v="12"/>
    <x v="0"/>
    <s v="Small"/>
  </r>
  <r>
    <n v="10287"/>
    <n v="36"/>
    <n v="119.36999999999999"/>
    <n v="7"/>
    <n v="4297.32"/>
    <x v="65"/>
    <x v="0"/>
    <n v="3"/>
    <n v="8"/>
    <n v="2004"/>
    <n v="140"/>
    <x v="0"/>
    <x v="92"/>
    <x v="25"/>
    <s v="Gensve"/>
    <s v="CH"/>
    <x v="12"/>
    <x v="0"/>
    <s v="Medium"/>
  </r>
  <r>
    <n v="10287"/>
    <n v="40"/>
    <n v="88.12"/>
    <n v="16"/>
    <n v="3524.8"/>
    <x v="65"/>
    <x v="0"/>
    <n v="3"/>
    <n v="8"/>
    <n v="2004"/>
    <n v="80"/>
    <x v="0"/>
    <x v="52"/>
    <x v="25"/>
    <s v="Gensve"/>
    <s v="CH"/>
    <x v="12"/>
    <x v="0"/>
    <s v="Medium"/>
  </r>
  <r>
    <n v="10164"/>
    <n v="21"/>
    <n v="168.42000000000002"/>
    <n v="2"/>
    <n v="3536.82"/>
    <x v="66"/>
    <x v="4"/>
    <n v="4"/>
    <n v="10"/>
    <n v="2003"/>
    <n v="147"/>
    <x v="0"/>
    <x v="53"/>
    <x v="26"/>
    <s v="Graz"/>
    <s v="AT"/>
    <x v="13"/>
    <x v="0"/>
    <s v="Medium"/>
  </r>
  <r>
    <n v="10164"/>
    <n v="39"/>
    <n v="81.929999999999993"/>
    <n v="4"/>
    <n v="3195.27"/>
    <x v="66"/>
    <x v="4"/>
    <n v="4"/>
    <n v="10"/>
    <n v="2003"/>
    <n v="101"/>
    <x v="0"/>
    <x v="105"/>
    <x v="26"/>
    <s v="Graz"/>
    <s v="AT"/>
    <x v="13"/>
    <x v="0"/>
    <s v="Medium"/>
  </r>
  <r>
    <n v="10170"/>
    <n v="47"/>
    <n v="116.27"/>
    <n v="4"/>
    <n v="5464.69"/>
    <x v="6"/>
    <x v="0"/>
    <n v="4"/>
    <n v="11"/>
    <n v="2003"/>
    <n v="117"/>
    <x v="0"/>
    <x v="103"/>
    <x v="26"/>
    <s v="Graz"/>
    <s v="AT"/>
    <x v="13"/>
    <x v="0"/>
    <s v="Medium"/>
  </r>
  <r>
    <n v="10170"/>
    <n v="41"/>
    <n v="107.10000000000001"/>
    <n v="3"/>
    <n v="4391.1000000000004"/>
    <x v="6"/>
    <x v="0"/>
    <n v="4"/>
    <n v="11"/>
    <n v="2003"/>
    <n v="115"/>
    <x v="0"/>
    <x v="104"/>
    <x v="26"/>
    <s v="Graz"/>
    <s v="AT"/>
    <x v="13"/>
    <x v="0"/>
    <s v="Medium"/>
  </r>
  <r>
    <n v="10170"/>
    <n v="20"/>
    <n v="63.14"/>
    <n v="2"/>
    <n v="1262.8"/>
    <x v="6"/>
    <x v="0"/>
    <n v="4"/>
    <n v="11"/>
    <n v="2003"/>
    <n v="77"/>
    <x v="0"/>
    <x v="90"/>
    <x v="26"/>
    <s v="Graz"/>
    <s v="AT"/>
    <x v="13"/>
    <x v="0"/>
    <s v="Small"/>
  </r>
  <r>
    <n v="10170"/>
    <n v="34"/>
    <n v="112.34"/>
    <n v="1"/>
    <n v="3819.56"/>
    <x v="6"/>
    <x v="0"/>
    <n v="4"/>
    <n v="11"/>
    <n v="2003"/>
    <n v="140"/>
    <x v="0"/>
    <x v="92"/>
    <x v="26"/>
    <s v="Graz"/>
    <s v="AT"/>
    <x v="13"/>
    <x v="0"/>
    <s v="Medium"/>
  </r>
  <r>
    <n v="10164"/>
    <n v="49"/>
    <n v="133.94"/>
    <n v="6"/>
    <n v="6563.06"/>
    <x v="66"/>
    <x v="4"/>
    <n v="4"/>
    <n v="10"/>
    <n v="2003"/>
    <n v="136"/>
    <x v="3"/>
    <x v="61"/>
    <x v="26"/>
    <s v="Graz"/>
    <s v="AT"/>
    <x v="13"/>
    <x v="0"/>
    <s v="Medium"/>
  </r>
  <r>
    <n v="10164"/>
    <n v="36"/>
    <n v="99.17"/>
    <n v="8"/>
    <n v="3570.12"/>
    <x v="66"/>
    <x v="4"/>
    <n v="4"/>
    <n v="10"/>
    <n v="2003"/>
    <n v="116"/>
    <x v="3"/>
    <x v="62"/>
    <x v="26"/>
    <s v="Graz"/>
    <s v="AT"/>
    <x v="13"/>
    <x v="0"/>
    <s v="Medium"/>
  </r>
  <r>
    <n v="10164"/>
    <n v="45"/>
    <n v="111.39"/>
    <n v="3"/>
    <n v="5012.55"/>
    <x v="66"/>
    <x v="4"/>
    <n v="4"/>
    <n v="10"/>
    <n v="2003"/>
    <n v="121"/>
    <x v="3"/>
    <x v="65"/>
    <x v="26"/>
    <s v="Graz"/>
    <s v="AT"/>
    <x v="13"/>
    <x v="0"/>
    <s v="Medium"/>
  </r>
  <r>
    <n v="10164"/>
    <n v="24"/>
    <n v="109.79"/>
    <n v="1"/>
    <n v="2634.96"/>
    <x v="66"/>
    <x v="4"/>
    <n v="4"/>
    <n v="10"/>
    <n v="2003"/>
    <n v="96"/>
    <x v="3"/>
    <x v="107"/>
    <x v="26"/>
    <s v="Graz"/>
    <s v="AT"/>
    <x v="13"/>
    <x v="0"/>
    <s v="Small"/>
  </r>
  <r>
    <n v="10164"/>
    <n v="49"/>
    <n v="54.94"/>
    <n v="5"/>
    <n v="2692.06"/>
    <x v="66"/>
    <x v="4"/>
    <n v="4"/>
    <n v="10"/>
    <n v="2003"/>
    <n v="64"/>
    <x v="3"/>
    <x v="66"/>
    <x v="26"/>
    <s v="Graz"/>
    <s v="AT"/>
    <x v="13"/>
    <x v="0"/>
    <s v="Small"/>
  </r>
  <r>
    <n v="10164"/>
    <n v="25"/>
    <n v="53.83"/>
    <n v="7"/>
    <n v="1345.75"/>
    <x v="66"/>
    <x v="4"/>
    <n v="4"/>
    <n v="10"/>
    <n v="2003"/>
    <n v="50"/>
    <x v="4"/>
    <x v="68"/>
    <x v="26"/>
    <s v="Graz"/>
    <s v="AT"/>
    <x v="13"/>
    <x v="0"/>
    <s v="Small"/>
  </r>
  <r>
    <n v="10392"/>
    <n v="37"/>
    <n v="59.96"/>
    <n v="3"/>
    <n v="2218.52"/>
    <x v="67"/>
    <x v="0"/>
    <n v="1"/>
    <n v="3"/>
    <n v="2005"/>
    <n v="62"/>
    <x v="4"/>
    <x v="84"/>
    <x v="26"/>
    <s v="Graz"/>
    <s v="AT"/>
    <x v="13"/>
    <x v="0"/>
    <s v="Small"/>
  </r>
  <r>
    <n v="10392"/>
    <n v="29"/>
    <n v="86.919999999999987"/>
    <n v="2"/>
    <n v="2520.6799999999998"/>
    <x v="67"/>
    <x v="0"/>
    <n v="1"/>
    <n v="3"/>
    <n v="2005"/>
    <n v="104"/>
    <x v="4"/>
    <x v="85"/>
    <x v="26"/>
    <s v="Graz"/>
    <s v="AT"/>
    <x v="13"/>
    <x v="0"/>
    <s v="Small"/>
  </r>
  <r>
    <n v="10392"/>
    <n v="36"/>
    <n v="112.11"/>
    <n v="1"/>
    <n v="4035.96"/>
    <x v="67"/>
    <x v="0"/>
    <n v="1"/>
    <n v="3"/>
    <n v="2005"/>
    <n v="99"/>
    <x v="4"/>
    <x v="86"/>
    <x v="26"/>
    <s v="Graz"/>
    <s v="AT"/>
    <x v="13"/>
    <x v="0"/>
    <s v="Medium"/>
  </r>
  <r>
    <n v="10155"/>
    <n v="32"/>
    <n v="141.44"/>
    <n v="13"/>
    <n v="4526.08"/>
    <x v="68"/>
    <x v="0"/>
    <n v="4"/>
    <n v="10"/>
    <n v="2003"/>
    <n v="136"/>
    <x v="0"/>
    <x v="27"/>
    <x v="27"/>
    <s v="Helsinki"/>
    <s v="FI"/>
    <x v="9"/>
    <x v="0"/>
    <s v="Medium"/>
  </r>
  <r>
    <n v="10299"/>
    <n v="49"/>
    <n v="162.19"/>
    <n v="2"/>
    <n v="7947.31"/>
    <x v="69"/>
    <x v="0"/>
    <n v="3"/>
    <n v="9"/>
    <n v="2004"/>
    <n v="148"/>
    <x v="0"/>
    <x v="50"/>
    <x v="27"/>
    <s v="Helsinki"/>
    <s v="FI"/>
    <x v="9"/>
    <x v="0"/>
    <s v="Large"/>
  </r>
  <r>
    <n v="10299"/>
    <n v="32"/>
    <n v="80.84"/>
    <n v="1"/>
    <n v="2586.88"/>
    <x v="69"/>
    <x v="0"/>
    <n v="3"/>
    <n v="9"/>
    <n v="2004"/>
    <n v="80"/>
    <x v="0"/>
    <x v="52"/>
    <x v="27"/>
    <s v="Helsinki"/>
    <s v="FI"/>
    <x v="9"/>
    <x v="0"/>
    <s v="Small"/>
  </r>
  <r>
    <n v="10377"/>
    <n v="24"/>
    <n v="67.83"/>
    <n v="5"/>
    <n v="1627.92"/>
    <x v="70"/>
    <x v="0"/>
    <n v="1"/>
    <n v="2"/>
    <n v="2005"/>
    <n v="79"/>
    <x v="0"/>
    <x v="47"/>
    <x v="27"/>
    <s v="Helsinki"/>
    <s v="FI"/>
    <x v="9"/>
    <x v="0"/>
    <s v="Small"/>
  </r>
  <r>
    <n v="10377"/>
    <n v="50"/>
    <n v="103.64"/>
    <n v="1"/>
    <n v="5182"/>
    <x v="70"/>
    <x v="0"/>
    <n v="1"/>
    <n v="2"/>
    <n v="2005"/>
    <n v="115"/>
    <x v="0"/>
    <x v="104"/>
    <x v="27"/>
    <s v="Helsinki"/>
    <s v="FI"/>
    <x v="9"/>
    <x v="0"/>
    <s v="Medium"/>
  </r>
  <r>
    <n v="10377"/>
    <n v="35"/>
    <n v="168.43"/>
    <n v="2"/>
    <n v="5895.05"/>
    <x v="70"/>
    <x v="0"/>
    <n v="1"/>
    <n v="2"/>
    <n v="2005"/>
    <n v="141"/>
    <x v="0"/>
    <x v="0"/>
    <x v="27"/>
    <s v="Helsinki"/>
    <s v="FI"/>
    <x v="9"/>
    <x v="0"/>
    <s v="Medium"/>
  </r>
  <r>
    <n v="10377"/>
    <n v="31"/>
    <n v="67.760000000000005"/>
    <n v="4"/>
    <n v="2100.56"/>
    <x v="70"/>
    <x v="0"/>
    <n v="1"/>
    <n v="2"/>
    <n v="2005"/>
    <n v="77"/>
    <x v="0"/>
    <x v="90"/>
    <x v="27"/>
    <s v="Helsinki"/>
    <s v="FI"/>
    <x v="9"/>
    <x v="0"/>
    <s v="Small"/>
  </r>
  <r>
    <n v="10377"/>
    <n v="36"/>
    <n v="120.91000000000001"/>
    <n v="6"/>
    <n v="4352.76"/>
    <x v="70"/>
    <x v="0"/>
    <n v="1"/>
    <n v="2"/>
    <n v="2005"/>
    <n v="142"/>
    <x v="0"/>
    <x v="2"/>
    <x v="27"/>
    <s v="Helsinki"/>
    <s v="FI"/>
    <x v="9"/>
    <x v="0"/>
    <s v="Medium"/>
  </r>
  <r>
    <n v="10377"/>
    <n v="39"/>
    <n v="186.26999999999998"/>
    <n v="3"/>
    <n v="7264.53"/>
    <x v="70"/>
    <x v="0"/>
    <n v="1"/>
    <n v="2"/>
    <n v="2005"/>
    <n v="169"/>
    <x v="0"/>
    <x v="45"/>
    <x v="27"/>
    <s v="Helsinki"/>
    <s v="FI"/>
    <x v="9"/>
    <x v="0"/>
    <s v="Large"/>
  </r>
  <r>
    <n v="10299"/>
    <n v="23"/>
    <n v="112.92999999999999"/>
    <n v="9"/>
    <n v="2597.39"/>
    <x v="69"/>
    <x v="0"/>
    <n v="3"/>
    <n v="9"/>
    <n v="2004"/>
    <n v="95"/>
    <x v="5"/>
    <x v="97"/>
    <x v="27"/>
    <s v="Helsinki"/>
    <s v="FI"/>
    <x v="9"/>
    <x v="0"/>
    <s v="Small"/>
  </r>
  <r>
    <n v="10299"/>
    <n v="29"/>
    <n v="230.46"/>
    <n v="11"/>
    <n v="6683.34"/>
    <x v="69"/>
    <x v="0"/>
    <n v="3"/>
    <n v="9"/>
    <n v="2004"/>
    <n v="193"/>
    <x v="5"/>
    <x v="94"/>
    <x v="27"/>
    <s v="Helsinki"/>
    <s v="FI"/>
    <x v="9"/>
    <x v="0"/>
    <s v="Medium"/>
  </r>
  <r>
    <n v="10299"/>
    <n v="24"/>
    <n v="173.21"/>
    <n v="8"/>
    <n v="4157.04"/>
    <x v="69"/>
    <x v="0"/>
    <n v="3"/>
    <n v="9"/>
    <n v="2004"/>
    <n v="150"/>
    <x v="5"/>
    <x v="55"/>
    <x v="27"/>
    <s v="Helsinki"/>
    <s v="FI"/>
    <x v="9"/>
    <x v="0"/>
    <s v="Medium"/>
  </r>
  <r>
    <n v="10299"/>
    <n v="39"/>
    <n v="55.95"/>
    <n v="3"/>
    <n v="2182.0500000000002"/>
    <x v="69"/>
    <x v="0"/>
    <n v="3"/>
    <n v="9"/>
    <n v="2004"/>
    <n v="62"/>
    <x v="5"/>
    <x v="56"/>
    <x v="27"/>
    <s v="Helsinki"/>
    <s v="FI"/>
    <x v="9"/>
    <x v="0"/>
    <s v="Small"/>
  </r>
  <r>
    <n v="10299"/>
    <n v="47"/>
    <n v="116.08"/>
    <n v="10"/>
    <n v="5455.76"/>
    <x v="69"/>
    <x v="0"/>
    <n v="3"/>
    <n v="9"/>
    <n v="2004"/>
    <n v="112"/>
    <x v="5"/>
    <x v="96"/>
    <x v="27"/>
    <s v="Helsinki"/>
    <s v="FI"/>
    <x v="9"/>
    <x v="0"/>
    <s v="Medium"/>
  </r>
  <r>
    <n v="10299"/>
    <n v="33"/>
    <n v="66.490000000000009"/>
    <n v="6"/>
    <n v="2194.17"/>
    <x v="69"/>
    <x v="0"/>
    <n v="3"/>
    <n v="9"/>
    <n v="2004"/>
    <n v="69"/>
    <x v="5"/>
    <x v="57"/>
    <x v="27"/>
    <s v="Helsinki"/>
    <s v="FI"/>
    <x v="9"/>
    <x v="0"/>
    <s v="Small"/>
  </r>
  <r>
    <n v="10299"/>
    <n v="24"/>
    <n v="42.24"/>
    <n v="4"/>
    <n v="1013.76"/>
    <x v="69"/>
    <x v="0"/>
    <n v="3"/>
    <n v="9"/>
    <n v="2004"/>
    <n v="40"/>
    <x v="5"/>
    <x v="58"/>
    <x v="27"/>
    <s v="Helsinki"/>
    <s v="FI"/>
    <x v="9"/>
    <x v="0"/>
    <s v="Small"/>
  </r>
  <r>
    <n v="10299"/>
    <n v="38"/>
    <n v="115.32"/>
    <n v="7"/>
    <n v="4382.16"/>
    <x v="69"/>
    <x v="0"/>
    <n v="3"/>
    <n v="9"/>
    <n v="2004"/>
    <n v="102"/>
    <x v="5"/>
    <x v="59"/>
    <x v="27"/>
    <s v="Helsinki"/>
    <s v="FI"/>
    <x v="9"/>
    <x v="0"/>
    <s v="Medium"/>
  </r>
  <r>
    <n v="10299"/>
    <n v="44"/>
    <n v="80.55"/>
    <n v="5"/>
    <n v="3544.2"/>
    <x v="69"/>
    <x v="0"/>
    <n v="3"/>
    <n v="9"/>
    <n v="2004"/>
    <n v="81"/>
    <x v="5"/>
    <x v="60"/>
    <x v="27"/>
    <s v="Helsinki"/>
    <s v="FI"/>
    <x v="9"/>
    <x v="0"/>
    <s v="Medium"/>
  </r>
  <r>
    <n v="10155"/>
    <n v="38"/>
    <n v="171.88"/>
    <n v="5"/>
    <n v="6531.44"/>
    <x v="68"/>
    <x v="0"/>
    <n v="4"/>
    <n v="10"/>
    <n v="2003"/>
    <n v="157"/>
    <x v="6"/>
    <x v="78"/>
    <x v="27"/>
    <s v="Helsinki"/>
    <s v="FI"/>
    <x v="9"/>
    <x v="0"/>
    <s v="Medium"/>
  </r>
  <r>
    <n v="10155"/>
    <n v="23"/>
    <n v="72.62"/>
    <n v="6"/>
    <n v="1670.26"/>
    <x v="68"/>
    <x v="0"/>
    <n v="4"/>
    <n v="10"/>
    <n v="2003"/>
    <n v="68"/>
    <x v="6"/>
    <x v="79"/>
    <x v="27"/>
    <s v="Helsinki"/>
    <s v="FI"/>
    <x v="9"/>
    <x v="0"/>
    <s v="Small"/>
  </r>
  <r>
    <n v="10155"/>
    <n v="44"/>
    <n v="77.11"/>
    <n v="4"/>
    <n v="3392.84"/>
    <x v="68"/>
    <x v="0"/>
    <n v="4"/>
    <n v="10"/>
    <n v="2003"/>
    <n v="68"/>
    <x v="6"/>
    <x v="101"/>
    <x v="27"/>
    <s v="Helsinki"/>
    <s v="FI"/>
    <x v="9"/>
    <x v="0"/>
    <s v="Medium"/>
  </r>
  <r>
    <n v="10155"/>
    <n v="20"/>
    <n v="117.67"/>
    <n v="2"/>
    <n v="2353.4"/>
    <x v="68"/>
    <x v="0"/>
    <n v="4"/>
    <n v="10"/>
    <n v="2003"/>
    <n v="99"/>
    <x v="6"/>
    <x v="33"/>
    <x v="27"/>
    <s v="Helsinki"/>
    <s v="FI"/>
    <x v="9"/>
    <x v="0"/>
    <s v="Small"/>
  </r>
  <r>
    <n v="10155"/>
    <n v="43"/>
    <n v="86.399999999999991"/>
    <n v="1"/>
    <n v="3715.2"/>
    <x v="68"/>
    <x v="0"/>
    <n v="4"/>
    <n v="10"/>
    <n v="2003"/>
    <n v="80"/>
    <x v="6"/>
    <x v="100"/>
    <x v="27"/>
    <s v="Helsinki"/>
    <s v="FI"/>
    <x v="9"/>
    <x v="0"/>
    <s v="Medium"/>
  </r>
  <r>
    <n v="10155"/>
    <n v="44"/>
    <n v="85.87"/>
    <n v="3"/>
    <n v="3778.28"/>
    <x v="68"/>
    <x v="0"/>
    <n v="4"/>
    <n v="10"/>
    <n v="2003"/>
    <n v="74"/>
    <x v="6"/>
    <x v="102"/>
    <x v="27"/>
    <s v="Helsinki"/>
    <s v="FI"/>
    <x v="9"/>
    <x v="0"/>
    <s v="Medium"/>
  </r>
  <r>
    <n v="10155"/>
    <n v="34"/>
    <n v="49.160000000000004"/>
    <n v="8"/>
    <n v="1671.44"/>
    <x v="68"/>
    <x v="0"/>
    <n v="4"/>
    <n v="10"/>
    <n v="2003"/>
    <n v="49"/>
    <x v="6"/>
    <x v="30"/>
    <x v="27"/>
    <s v="Helsinki"/>
    <s v="FI"/>
    <x v="9"/>
    <x v="0"/>
    <s v="Small"/>
  </r>
  <r>
    <n v="10155"/>
    <n v="44"/>
    <n v="79.14"/>
    <n v="11"/>
    <n v="3482.16"/>
    <x v="68"/>
    <x v="0"/>
    <n v="4"/>
    <n v="10"/>
    <n v="2003"/>
    <n v="86"/>
    <x v="1"/>
    <x v="36"/>
    <x v="27"/>
    <s v="Helsinki"/>
    <s v="FI"/>
    <x v="9"/>
    <x v="0"/>
    <s v="Medium"/>
  </r>
  <r>
    <n v="10155"/>
    <n v="32"/>
    <n v="91.43"/>
    <n v="9"/>
    <n v="2925.76"/>
    <x v="68"/>
    <x v="0"/>
    <n v="4"/>
    <n v="10"/>
    <n v="2003"/>
    <n v="90"/>
    <x v="1"/>
    <x v="39"/>
    <x v="27"/>
    <s v="Helsinki"/>
    <s v="FI"/>
    <x v="9"/>
    <x v="0"/>
    <s v="Small"/>
  </r>
  <r>
    <n v="10155"/>
    <n v="29"/>
    <n v="124.92999999999999"/>
    <n v="10"/>
    <n v="3622.97"/>
    <x v="68"/>
    <x v="0"/>
    <n v="4"/>
    <n v="10"/>
    <n v="2003"/>
    <n v="105"/>
    <x v="4"/>
    <x v="43"/>
    <x v="27"/>
    <s v="Helsinki"/>
    <s v="FI"/>
    <x v="9"/>
    <x v="0"/>
    <s v="Medium"/>
  </r>
  <r>
    <n v="10155"/>
    <n v="34"/>
    <n v="55.89"/>
    <n v="7"/>
    <n v="1900.26"/>
    <x v="68"/>
    <x v="0"/>
    <n v="4"/>
    <n v="10"/>
    <n v="2003"/>
    <n v="65"/>
    <x v="4"/>
    <x v="89"/>
    <x v="27"/>
    <s v="Helsinki"/>
    <s v="FI"/>
    <x v="9"/>
    <x v="0"/>
    <s v="Small"/>
  </r>
  <r>
    <n v="10155"/>
    <n v="37"/>
    <n v="67.929999999999993"/>
    <n v="12"/>
    <n v="2513.41"/>
    <x v="68"/>
    <x v="0"/>
    <n v="4"/>
    <n v="10"/>
    <n v="2003"/>
    <n v="83"/>
    <x v="4"/>
    <x v="75"/>
    <x v="27"/>
    <s v="Helsinki"/>
    <s v="FI"/>
    <x v="9"/>
    <x v="0"/>
    <s v="Small"/>
  </r>
  <r>
    <n v="10105"/>
    <n v="50"/>
    <n v="144.16"/>
    <n v="2"/>
    <n v="7208"/>
    <x v="71"/>
    <x v="0"/>
    <n v="1"/>
    <n v="2"/>
    <n v="2003"/>
    <n v="136"/>
    <x v="0"/>
    <x v="27"/>
    <x v="28"/>
    <s v="Kobenhavn"/>
    <s v="DK"/>
    <x v="0"/>
    <x v="0"/>
    <s v="Large"/>
  </r>
  <r>
    <n v="10105"/>
    <n v="41"/>
    <n v="211.96"/>
    <n v="15"/>
    <n v="8690.36"/>
    <x v="71"/>
    <x v="0"/>
    <n v="1"/>
    <n v="2"/>
    <n v="2003"/>
    <n v="207"/>
    <x v="0"/>
    <x v="12"/>
    <x v="28"/>
    <s v="Kobenhavn"/>
    <s v="DK"/>
    <x v="0"/>
    <x v="0"/>
    <s v="Large"/>
  </r>
  <r>
    <n v="10105"/>
    <n v="29"/>
    <n v="157.45000000000002"/>
    <n v="14"/>
    <n v="4566.05"/>
    <x v="71"/>
    <x v="0"/>
    <n v="1"/>
    <n v="2"/>
    <n v="2003"/>
    <n v="173"/>
    <x v="0"/>
    <x v="14"/>
    <x v="28"/>
    <s v="Kobenhavn"/>
    <s v="DK"/>
    <x v="0"/>
    <x v="0"/>
    <s v="Medium"/>
  </r>
  <r>
    <n v="10238"/>
    <n v="28"/>
    <n v="206.24"/>
    <n v="3"/>
    <n v="5774.72"/>
    <x v="72"/>
    <x v="0"/>
    <n v="2"/>
    <n v="4"/>
    <n v="2004"/>
    <n v="194"/>
    <x v="0"/>
    <x v="46"/>
    <x v="28"/>
    <s v="Kobenhavn"/>
    <s v="DK"/>
    <x v="0"/>
    <x v="0"/>
    <s v="Medium"/>
  </r>
  <r>
    <n v="10238"/>
    <n v="29"/>
    <n v="109.22"/>
    <n v="1"/>
    <n v="3167.38"/>
    <x v="72"/>
    <x v="0"/>
    <n v="2"/>
    <n v="4"/>
    <n v="2004"/>
    <n v="117"/>
    <x v="0"/>
    <x v="103"/>
    <x v="28"/>
    <s v="Kobenhavn"/>
    <s v="DK"/>
    <x v="0"/>
    <x v="0"/>
    <s v="Medium"/>
  </r>
  <r>
    <n v="10238"/>
    <n v="20"/>
    <n v="74.210000000000008"/>
    <n v="4"/>
    <n v="1484.2"/>
    <x v="72"/>
    <x v="0"/>
    <n v="2"/>
    <n v="4"/>
    <n v="2004"/>
    <n v="79"/>
    <x v="0"/>
    <x v="47"/>
    <x v="28"/>
    <s v="Kobenhavn"/>
    <s v="DK"/>
    <x v="0"/>
    <x v="0"/>
    <s v="Small"/>
  </r>
  <r>
    <n v="10238"/>
    <n v="41"/>
    <n v="73.17"/>
    <n v="6"/>
    <n v="2999.97"/>
    <x v="72"/>
    <x v="0"/>
    <n v="2"/>
    <n v="4"/>
    <n v="2004"/>
    <n v="80"/>
    <x v="0"/>
    <x v="48"/>
    <x v="28"/>
    <s v="Kobenhavn"/>
    <s v="DK"/>
    <x v="0"/>
    <x v="0"/>
    <s v="Small"/>
  </r>
  <r>
    <n v="10238"/>
    <n v="49"/>
    <n v="133.76"/>
    <n v="5"/>
    <n v="6554.24"/>
    <x v="72"/>
    <x v="0"/>
    <n v="2"/>
    <n v="4"/>
    <n v="2004"/>
    <n v="146"/>
    <x v="0"/>
    <x v="49"/>
    <x v="28"/>
    <s v="Kobenhavn"/>
    <s v="DK"/>
    <x v="0"/>
    <x v="0"/>
    <s v="Medium"/>
  </r>
  <r>
    <n v="10238"/>
    <n v="44"/>
    <n v="144.34"/>
    <n v="8"/>
    <n v="6350.96"/>
    <x v="72"/>
    <x v="0"/>
    <n v="2"/>
    <n v="4"/>
    <n v="2004"/>
    <n v="148"/>
    <x v="0"/>
    <x v="50"/>
    <x v="28"/>
    <s v="Kobenhavn"/>
    <s v="DK"/>
    <x v="0"/>
    <x v="0"/>
    <s v="Medium"/>
  </r>
  <r>
    <n v="10238"/>
    <n v="47"/>
    <n v="62.45"/>
    <n v="2"/>
    <n v="2935.15"/>
    <x v="72"/>
    <x v="0"/>
    <n v="2"/>
    <n v="4"/>
    <n v="2004"/>
    <n v="61"/>
    <x v="0"/>
    <x v="51"/>
    <x v="28"/>
    <s v="Kobenhavn"/>
    <s v="DK"/>
    <x v="0"/>
    <x v="0"/>
    <s v="Small"/>
  </r>
  <r>
    <n v="10238"/>
    <n v="22"/>
    <n v="93.77"/>
    <n v="7"/>
    <n v="2062.94"/>
    <x v="72"/>
    <x v="0"/>
    <n v="2"/>
    <n v="4"/>
    <n v="2004"/>
    <n v="80"/>
    <x v="0"/>
    <x v="52"/>
    <x v="28"/>
    <s v="Kobenhavn"/>
    <s v="DK"/>
    <x v="0"/>
    <x v="0"/>
    <s v="Small"/>
  </r>
  <r>
    <n v="10406"/>
    <n v="61"/>
    <n v="137.29000000000002"/>
    <n v="3"/>
    <n v="8374.69"/>
    <x v="73"/>
    <x v="1"/>
    <n v="2"/>
    <n v="4"/>
    <n v="2005"/>
    <n v="141"/>
    <x v="0"/>
    <x v="0"/>
    <x v="28"/>
    <s v="Kobenhavn"/>
    <s v="DK"/>
    <x v="0"/>
    <x v="0"/>
    <s v="Large"/>
  </r>
  <r>
    <n v="10406"/>
    <n v="48"/>
    <n v="149.35999999999999"/>
    <n v="2"/>
    <n v="7169.28"/>
    <x v="73"/>
    <x v="1"/>
    <n v="2"/>
    <n v="4"/>
    <n v="2005"/>
    <n v="142"/>
    <x v="0"/>
    <x v="2"/>
    <x v="28"/>
    <s v="Kobenhavn"/>
    <s v="DK"/>
    <x v="0"/>
    <x v="0"/>
    <s v="Large"/>
  </r>
  <r>
    <n v="10406"/>
    <n v="65"/>
    <n v="161.06"/>
    <n v="1"/>
    <n v="10468.9"/>
    <x v="73"/>
    <x v="1"/>
    <n v="2"/>
    <n v="4"/>
    <n v="2005"/>
    <n v="141"/>
    <x v="0"/>
    <x v="4"/>
    <x v="28"/>
    <s v="Kobenhavn"/>
    <s v="DK"/>
    <x v="0"/>
    <x v="0"/>
    <s v="Large"/>
  </r>
  <r>
    <n v="10327"/>
    <n v="25"/>
    <n v="112.19"/>
    <n v="6"/>
    <n v="2804.75"/>
    <x v="74"/>
    <x v="4"/>
    <n v="4"/>
    <n v="11"/>
    <n v="2004"/>
    <n v="157"/>
    <x v="6"/>
    <x v="78"/>
    <x v="28"/>
    <s v="Kobenhavn"/>
    <s v="DK"/>
    <x v="0"/>
    <x v="0"/>
    <s v="Small"/>
  </r>
  <r>
    <n v="10327"/>
    <n v="45"/>
    <n v="106.25999999999999"/>
    <n v="8"/>
    <n v="4781.7"/>
    <x v="74"/>
    <x v="4"/>
    <n v="4"/>
    <n v="11"/>
    <n v="2004"/>
    <n v="84"/>
    <x v="6"/>
    <x v="98"/>
    <x v="28"/>
    <s v="Kobenhavn"/>
    <s v="DK"/>
    <x v="0"/>
    <x v="0"/>
    <s v="Medium"/>
  </r>
  <r>
    <n v="10105"/>
    <n v="43"/>
    <n v="147.47"/>
    <n v="9"/>
    <n v="6341.21"/>
    <x v="71"/>
    <x v="0"/>
    <n v="1"/>
    <n v="2"/>
    <n v="2003"/>
    <n v="122"/>
    <x v="1"/>
    <x v="37"/>
    <x v="28"/>
    <s v="Kobenhavn"/>
    <s v="DK"/>
    <x v="0"/>
    <x v="0"/>
    <s v="Medium"/>
  </r>
  <r>
    <n v="10105"/>
    <n v="41"/>
    <n v="70.67"/>
    <n v="5"/>
    <n v="2897.47"/>
    <x v="71"/>
    <x v="0"/>
    <n v="1"/>
    <n v="2"/>
    <n v="2003"/>
    <n v="66"/>
    <x v="1"/>
    <x v="38"/>
    <x v="28"/>
    <s v="Kobenhavn"/>
    <s v="DK"/>
    <x v="0"/>
    <x v="0"/>
    <s v="Small"/>
  </r>
  <r>
    <n v="10272"/>
    <n v="35"/>
    <n v="166.23999999999998"/>
    <n v="2"/>
    <n v="5818.4"/>
    <x v="75"/>
    <x v="0"/>
    <n v="3"/>
    <n v="7"/>
    <n v="2004"/>
    <n v="207"/>
    <x v="0"/>
    <x v="12"/>
    <x v="29"/>
    <s v="Allentown"/>
    <s v="PA"/>
    <x v="4"/>
    <x v="2"/>
    <s v="Medium"/>
  </r>
  <r>
    <n v="10272"/>
    <n v="27"/>
    <n v="158.63"/>
    <n v="3"/>
    <n v="4283.01"/>
    <x v="75"/>
    <x v="0"/>
    <n v="3"/>
    <n v="7"/>
    <n v="2004"/>
    <n v="151"/>
    <x v="0"/>
    <x v="13"/>
    <x v="29"/>
    <s v="Allentown"/>
    <s v="PA"/>
    <x v="4"/>
    <x v="2"/>
    <s v="Medium"/>
  </r>
  <r>
    <n v="10272"/>
    <n v="39"/>
    <n v="204.16"/>
    <n v="1"/>
    <n v="7962.24"/>
    <x v="75"/>
    <x v="0"/>
    <n v="3"/>
    <n v="7"/>
    <n v="2004"/>
    <n v="173"/>
    <x v="0"/>
    <x v="14"/>
    <x v="29"/>
    <s v="Allentown"/>
    <s v="PA"/>
    <x v="4"/>
    <x v="2"/>
    <s v="Large"/>
  </r>
  <r>
    <n v="10272"/>
    <n v="25"/>
    <n v="149.36000000000001"/>
    <n v="5"/>
    <n v="3734"/>
    <x v="75"/>
    <x v="0"/>
    <n v="3"/>
    <n v="7"/>
    <n v="2004"/>
    <n v="143"/>
    <x v="0"/>
    <x v="16"/>
    <x v="29"/>
    <s v="Allentown"/>
    <s v="PA"/>
    <x v="4"/>
    <x v="2"/>
    <s v="Medium"/>
  </r>
  <r>
    <n v="10281"/>
    <n v="44"/>
    <n v="159.56"/>
    <n v="9"/>
    <n v="7020.64"/>
    <x v="76"/>
    <x v="0"/>
    <n v="3"/>
    <n v="8"/>
    <n v="2004"/>
    <n v="147"/>
    <x v="0"/>
    <x v="53"/>
    <x v="29"/>
    <s v="Allentown"/>
    <s v="PA"/>
    <x v="4"/>
    <x v="2"/>
    <s v="Large"/>
  </r>
  <r>
    <n v="10281"/>
    <n v="25"/>
    <n v="167.65"/>
    <n v="5"/>
    <n v="4191.25"/>
    <x v="76"/>
    <x v="0"/>
    <n v="3"/>
    <n v="8"/>
    <n v="2004"/>
    <n v="169"/>
    <x v="0"/>
    <x v="45"/>
    <x v="29"/>
    <s v="Allentown"/>
    <s v="PA"/>
    <x v="4"/>
    <x v="2"/>
    <s v="Medium"/>
  </r>
  <r>
    <n v="10281"/>
    <n v="20"/>
    <n v="40.660000000000004"/>
    <n v="2"/>
    <n v="813.2"/>
    <x v="76"/>
    <x v="0"/>
    <n v="3"/>
    <n v="8"/>
    <n v="2004"/>
    <n v="35"/>
    <x v="0"/>
    <x v="18"/>
    <x v="29"/>
    <s v="Allentown"/>
    <s v="PA"/>
    <x v="4"/>
    <x v="2"/>
    <s v="Small"/>
  </r>
  <r>
    <n v="10281"/>
    <n v="27"/>
    <n v="85.98"/>
    <n v="11"/>
    <n v="2321.46"/>
    <x v="76"/>
    <x v="0"/>
    <n v="3"/>
    <n v="8"/>
    <n v="2004"/>
    <n v="101"/>
    <x v="0"/>
    <x v="105"/>
    <x v="29"/>
    <s v="Allentown"/>
    <s v="PA"/>
    <x v="4"/>
    <x v="2"/>
    <s v="Small"/>
  </r>
  <r>
    <n v="10318"/>
    <n v="46"/>
    <n v="94.74"/>
    <n v="1"/>
    <n v="4358.04"/>
    <x v="77"/>
    <x v="0"/>
    <n v="4"/>
    <n v="11"/>
    <n v="2004"/>
    <n v="95"/>
    <x v="5"/>
    <x v="97"/>
    <x v="29"/>
    <s v="Allentown"/>
    <s v="PA"/>
    <x v="4"/>
    <x v="2"/>
    <s v="Medium"/>
  </r>
  <r>
    <n v="10318"/>
    <n v="45"/>
    <n v="123.7"/>
    <n v="4"/>
    <n v="5566.5"/>
    <x v="77"/>
    <x v="0"/>
    <n v="4"/>
    <n v="11"/>
    <n v="2004"/>
    <n v="118"/>
    <x v="5"/>
    <x v="93"/>
    <x v="29"/>
    <s v="Allentown"/>
    <s v="PA"/>
    <x v="4"/>
    <x v="2"/>
    <s v="Medium"/>
  </r>
  <r>
    <n v="10318"/>
    <n v="37"/>
    <n v="207.22"/>
    <n v="3"/>
    <n v="7667.14"/>
    <x v="77"/>
    <x v="0"/>
    <n v="4"/>
    <n v="11"/>
    <n v="2004"/>
    <n v="193"/>
    <x v="5"/>
    <x v="94"/>
    <x v="29"/>
    <s v="Allentown"/>
    <s v="PA"/>
    <x v="4"/>
    <x v="2"/>
    <s v="Large"/>
  </r>
  <r>
    <n v="10318"/>
    <n v="42"/>
    <n v="52.7"/>
    <n v="5"/>
    <n v="2213.4"/>
    <x v="77"/>
    <x v="0"/>
    <n v="4"/>
    <n v="11"/>
    <n v="2004"/>
    <n v="60"/>
    <x v="5"/>
    <x v="95"/>
    <x v="29"/>
    <s v="Allentown"/>
    <s v="PA"/>
    <x v="4"/>
    <x v="2"/>
    <s v="Small"/>
  </r>
  <r>
    <n v="10318"/>
    <n v="48"/>
    <n v="134.10999999999999"/>
    <n v="2"/>
    <n v="6437.28"/>
    <x v="77"/>
    <x v="0"/>
    <n v="4"/>
    <n v="11"/>
    <n v="2004"/>
    <n v="112"/>
    <x v="5"/>
    <x v="96"/>
    <x v="29"/>
    <s v="Allentown"/>
    <s v="PA"/>
    <x v="4"/>
    <x v="2"/>
    <s v="Medium"/>
  </r>
  <r>
    <n v="10318"/>
    <n v="26"/>
    <n v="86.83"/>
    <n v="6"/>
    <n v="2257.58"/>
    <x v="77"/>
    <x v="0"/>
    <n v="4"/>
    <n v="11"/>
    <n v="2004"/>
    <n v="76"/>
    <x v="5"/>
    <x v="28"/>
    <x v="29"/>
    <s v="Allentown"/>
    <s v="PA"/>
    <x v="4"/>
    <x v="2"/>
    <s v="Small"/>
  </r>
  <r>
    <n v="10318"/>
    <n v="47"/>
    <n v="112.88"/>
    <n v="7"/>
    <n v="5305.36"/>
    <x v="77"/>
    <x v="0"/>
    <n v="4"/>
    <n v="11"/>
    <n v="2004"/>
    <n v="99"/>
    <x v="5"/>
    <x v="29"/>
    <x v="29"/>
    <s v="Allentown"/>
    <s v="PA"/>
    <x v="4"/>
    <x v="2"/>
    <s v="Medium"/>
  </r>
  <r>
    <n v="10318"/>
    <n v="31"/>
    <n v="100.53"/>
    <n v="9"/>
    <n v="3116.43"/>
    <x v="77"/>
    <x v="0"/>
    <n v="4"/>
    <n v="11"/>
    <n v="2004"/>
    <n v="84"/>
    <x v="6"/>
    <x v="98"/>
    <x v="29"/>
    <s v="Allentown"/>
    <s v="PA"/>
    <x v="4"/>
    <x v="2"/>
    <s v="Medium"/>
  </r>
  <r>
    <n v="10318"/>
    <n v="50"/>
    <n v="142.38"/>
    <n v="8"/>
    <n v="7119"/>
    <x v="77"/>
    <x v="0"/>
    <n v="4"/>
    <n v="11"/>
    <n v="2004"/>
    <n v="118"/>
    <x v="6"/>
    <x v="34"/>
    <x v="29"/>
    <s v="Allentown"/>
    <s v="PA"/>
    <x v="4"/>
    <x v="2"/>
    <s v="Large"/>
  </r>
  <r>
    <n v="10272"/>
    <n v="45"/>
    <n v="64.63"/>
    <n v="6"/>
    <n v="2908.35"/>
    <x v="75"/>
    <x v="0"/>
    <n v="3"/>
    <n v="7"/>
    <n v="2004"/>
    <n v="62"/>
    <x v="2"/>
    <x v="22"/>
    <x v="29"/>
    <s v="Allentown"/>
    <s v="PA"/>
    <x v="4"/>
    <x v="2"/>
    <s v="Small"/>
  </r>
  <r>
    <n v="10272"/>
    <n v="43"/>
    <n v="56.820000000000007"/>
    <n v="4"/>
    <n v="2443.2600000000002"/>
    <x v="75"/>
    <x v="0"/>
    <n v="3"/>
    <n v="7"/>
    <n v="2004"/>
    <n v="58"/>
    <x v="2"/>
    <x v="23"/>
    <x v="29"/>
    <s v="Allentown"/>
    <s v="PA"/>
    <x v="4"/>
    <x v="2"/>
    <s v="Small"/>
  </r>
  <r>
    <n v="10281"/>
    <n v="25"/>
    <n v="117.54"/>
    <n v="13"/>
    <n v="2938.5"/>
    <x v="76"/>
    <x v="0"/>
    <n v="3"/>
    <n v="8"/>
    <n v="2004"/>
    <n v="136"/>
    <x v="3"/>
    <x v="61"/>
    <x v="29"/>
    <s v="Allentown"/>
    <s v="PA"/>
    <x v="4"/>
    <x v="2"/>
    <s v="Small"/>
  </r>
  <r>
    <n v="10281"/>
    <n v="41"/>
    <n v="127.98"/>
    <n v="1"/>
    <n v="5247.18"/>
    <x v="76"/>
    <x v="0"/>
    <n v="3"/>
    <n v="8"/>
    <n v="2004"/>
    <n v="118"/>
    <x v="3"/>
    <x v="24"/>
    <x v="29"/>
    <s v="Allentown"/>
    <s v="PA"/>
    <x v="4"/>
    <x v="2"/>
    <s v="Medium"/>
  </r>
  <r>
    <n v="10281"/>
    <n v="48"/>
    <n v="120.27999999999999"/>
    <n v="4"/>
    <n v="5773.44"/>
    <x v="76"/>
    <x v="0"/>
    <n v="3"/>
    <n v="8"/>
    <n v="2004"/>
    <n v="122"/>
    <x v="3"/>
    <x v="63"/>
    <x v="29"/>
    <s v="Allentown"/>
    <s v="PA"/>
    <x v="4"/>
    <x v="2"/>
    <s v="Medium"/>
  </r>
  <r>
    <n v="10281"/>
    <n v="29"/>
    <n v="57.730000000000004"/>
    <n v="7"/>
    <n v="1674.17"/>
    <x v="76"/>
    <x v="0"/>
    <n v="3"/>
    <n v="8"/>
    <n v="2004"/>
    <n v="60"/>
    <x v="3"/>
    <x v="64"/>
    <x v="29"/>
    <s v="Allentown"/>
    <s v="PA"/>
    <x v="4"/>
    <x v="2"/>
    <s v="Small"/>
  </r>
  <r>
    <n v="10281"/>
    <n v="25"/>
    <n v="99.29"/>
    <n v="10"/>
    <n v="2482.25"/>
    <x v="76"/>
    <x v="0"/>
    <n v="3"/>
    <n v="8"/>
    <n v="2004"/>
    <n v="121"/>
    <x v="3"/>
    <x v="65"/>
    <x v="29"/>
    <s v="Allentown"/>
    <s v="PA"/>
    <x v="4"/>
    <x v="2"/>
    <s v="Small"/>
  </r>
  <r>
    <n v="10281"/>
    <n v="25"/>
    <n v="111.18"/>
    <n v="6"/>
    <n v="2779.5"/>
    <x v="76"/>
    <x v="0"/>
    <n v="3"/>
    <n v="8"/>
    <n v="2004"/>
    <n v="127"/>
    <x v="3"/>
    <x v="106"/>
    <x v="29"/>
    <s v="Allentown"/>
    <s v="PA"/>
    <x v="4"/>
    <x v="2"/>
    <s v="Small"/>
  </r>
  <r>
    <n v="10281"/>
    <n v="29"/>
    <n v="82.830000000000013"/>
    <n v="8"/>
    <n v="2402.0700000000002"/>
    <x v="76"/>
    <x v="0"/>
    <n v="3"/>
    <n v="8"/>
    <n v="2004"/>
    <n v="96"/>
    <x v="3"/>
    <x v="107"/>
    <x v="29"/>
    <s v="Allentown"/>
    <s v="PA"/>
    <x v="4"/>
    <x v="2"/>
    <s v="Small"/>
  </r>
  <r>
    <n v="10281"/>
    <n v="31"/>
    <n v="55.190000000000005"/>
    <n v="3"/>
    <n v="1710.89"/>
    <x v="76"/>
    <x v="0"/>
    <n v="3"/>
    <n v="8"/>
    <n v="2004"/>
    <n v="54"/>
    <x v="3"/>
    <x v="108"/>
    <x v="29"/>
    <s v="Allentown"/>
    <s v="PA"/>
    <x v="4"/>
    <x v="2"/>
    <s v="Small"/>
  </r>
  <r>
    <n v="10281"/>
    <n v="36"/>
    <n v="77.569999999999993"/>
    <n v="12"/>
    <n v="2792.52"/>
    <x v="76"/>
    <x v="0"/>
    <n v="3"/>
    <n v="8"/>
    <n v="2004"/>
    <n v="64"/>
    <x v="3"/>
    <x v="66"/>
    <x v="29"/>
    <s v="Allentown"/>
    <s v="PA"/>
    <x v="4"/>
    <x v="2"/>
    <s v="Small"/>
  </r>
  <r>
    <n v="10281"/>
    <n v="44"/>
    <n v="59.870000000000005"/>
    <n v="14"/>
    <n v="2634.28"/>
    <x v="76"/>
    <x v="0"/>
    <n v="3"/>
    <n v="8"/>
    <n v="2004"/>
    <n v="50"/>
    <x v="4"/>
    <x v="68"/>
    <x v="29"/>
    <s v="Allentown"/>
    <s v="PA"/>
    <x v="4"/>
    <x v="2"/>
    <s v="Small"/>
  </r>
  <r>
    <n v="10422"/>
    <n v="51"/>
    <n v="95.55"/>
    <n v="2"/>
    <n v="4873.05"/>
    <x v="33"/>
    <x v="3"/>
    <n v="2"/>
    <n v="5"/>
    <n v="2005"/>
    <n v="102"/>
    <x v="4"/>
    <x v="69"/>
    <x v="29"/>
    <s v="Allentown"/>
    <s v="PA"/>
    <x v="4"/>
    <x v="2"/>
    <s v="Medium"/>
  </r>
  <r>
    <n v="10422"/>
    <n v="25"/>
    <n v="51.75"/>
    <n v="1"/>
    <n v="1293.75"/>
    <x v="33"/>
    <x v="3"/>
    <n v="2"/>
    <n v="5"/>
    <n v="2005"/>
    <n v="53"/>
    <x v="4"/>
    <x v="70"/>
    <x v="29"/>
    <s v="Allentown"/>
    <s v="PA"/>
    <x v="4"/>
    <x v="2"/>
    <s v="Small"/>
  </r>
  <r>
    <n v="10207"/>
    <n v="31"/>
    <n v="131.49"/>
    <n v="15"/>
    <n v="4076.19"/>
    <x v="78"/>
    <x v="0"/>
    <n v="4"/>
    <n v="12"/>
    <n v="2003"/>
    <n v="147"/>
    <x v="0"/>
    <x v="53"/>
    <x v="30"/>
    <s v="Boston"/>
    <s v="MA"/>
    <x v="4"/>
    <x v="2"/>
    <s v="Medium"/>
  </r>
  <r>
    <n v="10207"/>
    <n v="44"/>
    <n v="160.46"/>
    <n v="6"/>
    <n v="7060.24"/>
    <x v="78"/>
    <x v="0"/>
    <n v="4"/>
    <n v="12"/>
    <n v="2003"/>
    <n v="163"/>
    <x v="0"/>
    <x v="15"/>
    <x v="30"/>
    <s v="Boston"/>
    <s v="MA"/>
    <x v="4"/>
    <x v="2"/>
    <s v="Large"/>
  </r>
  <r>
    <n v="10207"/>
    <n v="25"/>
    <n v="157.49"/>
    <n v="11"/>
    <n v="3937.25"/>
    <x v="78"/>
    <x v="0"/>
    <n v="4"/>
    <n v="12"/>
    <n v="2003"/>
    <n v="169"/>
    <x v="0"/>
    <x v="45"/>
    <x v="30"/>
    <s v="Boston"/>
    <s v="MA"/>
    <x v="4"/>
    <x v="2"/>
    <s v="Medium"/>
  </r>
  <r>
    <n v="10207"/>
    <n v="40"/>
    <n v="153.67000000000002"/>
    <n v="1"/>
    <n v="6146.8"/>
    <x v="78"/>
    <x v="0"/>
    <n v="4"/>
    <n v="12"/>
    <n v="2003"/>
    <n v="143"/>
    <x v="0"/>
    <x v="16"/>
    <x v="30"/>
    <s v="Boston"/>
    <s v="MA"/>
    <x v="4"/>
    <x v="2"/>
    <s v="Medium"/>
  </r>
  <r>
    <n v="10207"/>
    <n v="49"/>
    <n v="46.819999999999993"/>
    <n v="4"/>
    <n v="2294.1799999999998"/>
    <x v="78"/>
    <x v="0"/>
    <n v="4"/>
    <n v="12"/>
    <n v="2003"/>
    <n v="57"/>
    <x v="0"/>
    <x v="17"/>
    <x v="30"/>
    <s v="Boston"/>
    <s v="MA"/>
    <x v="4"/>
    <x v="2"/>
    <s v="Small"/>
  </r>
  <r>
    <n v="10207"/>
    <n v="42"/>
    <n v="29.700000000000003"/>
    <n v="8"/>
    <n v="1247.4000000000001"/>
    <x v="78"/>
    <x v="0"/>
    <n v="4"/>
    <n v="12"/>
    <n v="2003"/>
    <n v="35"/>
    <x v="0"/>
    <x v="18"/>
    <x v="30"/>
    <s v="Boston"/>
    <s v="MA"/>
    <x v="4"/>
    <x v="2"/>
    <s v="Small"/>
  </r>
  <r>
    <n v="10207"/>
    <n v="28"/>
    <n v="106.45"/>
    <n v="3"/>
    <n v="2980.6"/>
    <x v="78"/>
    <x v="0"/>
    <n v="4"/>
    <n v="12"/>
    <n v="2003"/>
    <n v="118"/>
    <x v="0"/>
    <x v="19"/>
    <x v="30"/>
    <s v="Boston"/>
    <s v="MA"/>
    <x v="4"/>
    <x v="2"/>
    <s v="Small"/>
  </r>
  <r>
    <n v="10207"/>
    <n v="45"/>
    <n v="56.55"/>
    <n v="2"/>
    <n v="2544.75"/>
    <x v="78"/>
    <x v="0"/>
    <n v="4"/>
    <n v="12"/>
    <n v="2003"/>
    <n v="62"/>
    <x v="2"/>
    <x v="22"/>
    <x v="30"/>
    <s v="Boston"/>
    <s v="MA"/>
    <x v="4"/>
    <x v="2"/>
    <s v="Small"/>
  </r>
  <r>
    <n v="10207"/>
    <n v="34"/>
    <n v="99.54"/>
    <n v="7"/>
    <n v="3384.36"/>
    <x v="78"/>
    <x v="0"/>
    <n v="4"/>
    <n v="12"/>
    <n v="2003"/>
    <n v="118"/>
    <x v="3"/>
    <x v="24"/>
    <x v="30"/>
    <s v="Boston"/>
    <s v="MA"/>
    <x v="4"/>
    <x v="2"/>
    <s v="Medium"/>
  </r>
  <r>
    <n v="10207"/>
    <n v="43"/>
    <n v="133.78"/>
    <n v="10"/>
    <n v="5752.54"/>
    <x v="78"/>
    <x v="0"/>
    <n v="4"/>
    <n v="12"/>
    <n v="2003"/>
    <n v="122"/>
    <x v="3"/>
    <x v="63"/>
    <x v="30"/>
    <s v="Boston"/>
    <s v="MA"/>
    <x v="4"/>
    <x v="2"/>
    <s v="Medium"/>
  </r>
  <r>
    <n v="10207"/>
    <n v="37"/>
    <n v="69.89"/>
    <n v="13"/>
    <n v="2585.9299999999998"/>
    <x v="78"/>
    <x v="0"/>
    <n v="4"/>
    <n v="12"/>
    <n v="2003"/>
    <n v="60"/>
    <x v="3"/>
    <x v="64"/>
    <x v="30"/>
    <s v="Boston"/>
    <s v="MA"/>
    <x v="4"/>
    <x v="2"/>
    <s v="Small"/>
  </r>
  <r>
    <n v="10207"/>
    <n v="47"/>
    <n v="141.66"/>
    <n v="16"/>
    <n v="6658.02"/>
    <x v="78"/>
    <x v="0"/>
    <n v="4"/>
    <n v="12"/>
    <n v="2003"/>
    <n v="121"/>
    <x v="3"/>
    <x v="65"/>
    <x v="30"/>
    <s v="Boston"/>
    <s v="MA"/>
    <x v="4"/>
    <x v="2"/>
    <s v="Medium"/>
  </r>
  <r>
    <n v="10207"/>
    <n v="46"/>
    <n v="148.24"/>
    <n v="12"/>
    <n v="6819.04"/>
    <x v="78"/>
    <x v="0"/>
    <n v="4"/>
    <n v="12"/>
    <n v="2003"/>
    <n v="127"/>
    <x v="3"/>
    <x v="106"/>
    <x v="30"/>
    <s v="Boston"/>
    <s v="MA"/>
    <x v="4"/>
    <x v="2"/>
    <s v="Medium"/>
  </r>
  <r>
    <n v="10207"/>
    <n v="49"/>
    <n v="80.899999999999991"/>
    <n v="14"/>
    <n v="3964.1"/>
    <x v="78"/>
    <x v="0"/>
    <n v="4"/>
    <n v="12"/>
    <n v="2003"/>
    <n v="96"/>
    <x v="3"/>
    <x v="107"/>
    <x v="30"/>
    <s v="Boston"/>
    <s v="MA"/>
    <x v="4"/>
    <x v="2"/>
    <s v="Medium"/>
  </r>
  <r>
    <n v="10207"/>
    <n v="27"/>
    <n v="60.059999999999995"/>
    <n v="9"/>
    <n v="1621.62"/>
    <x v="78"/>
    <x v="0"/>
    <n v="4"/>
    <n v="12"/>
    <n v="2003"/>
    <n v="54"/>
    <x v="3"/>
    <x v="108"/>
    <x v="30"/>
    <s v="Boston"/>
    <s v="MA"/>
    <x v="4"/>
    <x v="2"/>
    <s v="Small"/>
  </r>
  <r>
    <n v="10207"/>
    <n v="28"/>
    <n v="94.92"/>
    <n v="5"/>
    <n v="2657.76"/>
    <x v="78"/>
    <x v="0"/>
    <n v="4"/>
    <n v="12"/>
    <n v="2003"/>
    <n v="115"/>
    <x v="3"/>
    <x v="25"/>
    <x v="30"/>
    <s v="Boston"/>
    <s v="MA"/>
    <x v="4"/>
    <x v="2"/>
    <s v="Small"/>
  </r>
  <r>
    <n v="10243"/>
    <n v="47"/>
    <n v="130.94"/>
    <n v="2"/>
    <n v="6154.18"/>
    <x v="79"/>
    <x v="0"/>
    <n v="2"/>
    <n v="4"/>
    <n v="2004"/>
    <n v="127"/>
    <x v="4"/>
    <x v="82"/>
    <x v="30"/>
    <s v="Boston"/>
    <s v="MA"/>
    <x v="4"/>
    <x v="2"/>
    <s v="Medium"/>
  </r>
  <r>
    <n v="10243"/>
    <n v="33"/>
    <n v="29.540000000000003"/>
    <n v="1"/>
    <n v="974.82"/>
    <x v="79"/>
    <x v="0"/>
    <n v="2"/>
    <n v="4"/>
    <n v="2004"/>
    <n v="33"/>
    <x v="4"/>
    <x v="72"/>
    <x v="30"/>
    <s v="Boston"/>
    <s v="MA"/>
    <x v="4"/>
    <x v="2"/>
    <s v="Small"/>
  </r>
  <r>
    <n v="10105"/>
    <n v="29"/>
    <n v="70.149999999999991"/>
    <n v="12"/>
    <n v="2034.35"/>
    <x v="71"/>
    <x v="0"/>
    <n v="1"/>
    <n v="2"/>
    <n v="2003"/>
    <n v="86"/>
    <x v="1"/>
    <x v="20"/>
    <x v="28"/>
    <s v="Kobenhavn"/>
    <s v="DK"/>
    <x v="0"/>
    <x v="0"/>
    <s v="Small"/>
  </r>
  <r>
    <n v="10105"/>
    <n v="31"/>
    <n v="65.77"/>
    <n v="3"/>
    <n v="2038.87"/>
    <x v="71"/>
    <x v="0"/>
    <n v="1"/>
    <n v="2"/>
    <n v="2003"/>
    <n v="72"/>
    <x v="1"/>
    <x v="40"/>
    <x v="28"/>
    <s v="Kobenhavn"/>
    <s v="DK"/>
    <x v="0"/>
    <x v="0"/>
    <s v="Small"/>
  </r>
  <r>
    <n v="10105"/>
    <n v="39"/>
    <n v="81.14"/>
    <n v="6"/>
    <n v="3164.46"/>
    <x v="71"/>
    <x v="0"/>
    <n v="1"/>
    <n v="2"/>
    <n v="2003"/>
    <n v="100"/>
    <x v="1"/>
    <x v="35"/>
    <x v="28"/>
    <s v="Kobenhavn"/>
    <s v="DK"/>
    <x v="0"/>
    <x v="0"/>
    <s v="Medium"/>
  </r>
  <r>
    <n v="10105"/>
    <n v="22"/>
    <n v="116.19"/>
    <n v="7"/>
    <n v="2556.1799999999998"/>
    <x v="71"/>
    <x v="0"/>
    <n v="1"/>
    <n v="2"/>
    <n v="2003"/>
    <n v="99"/>
    <x v="1"/>
    <x v="41"/>
    <x v="28"/>
    <s v="Kobenhavn"/>
    <s v="DK"/>
    <x v="0"/>
    <x v="0"/>
    <s v="Small"/>
  </r>
  <r>
    <n v="10105"/>
    <n v="25"/>
    <n v="56.78"/>
    <n v="8"/>
    <n v="1419.5"/>
    <x v="71"/>
    <x v="0"/>
    <n v="1"/>
    <n v="2"/>
    <n v="2003"/>
    <n v="54"/>
    <x v="1"/>
    <x v="42"/>
    <x v="28"/>
    <s v="Kobenhavn"/>
    <s v="DK"/>
    <x v="0"/>
    <x v="0"/>
    <s v="Small"/>
  </r>
  <r>
    <n v="10327"/>
    <n v="25"/>
    <n v="45.86"/>
    <n v="5"/>
    <n v="1146.5"/>
    <x v="74"/>
    <x v="4"/>
    <n v="4"/>
    <n v="11"/>
    <n v="2004"/>
    <n v="86"/>
    <x v="1"/>
    <x v="36"/>
    <x v="28"/>
    <s v="Kobenhavn"/>
    <s v="DK"/>
    <x v="0"/>
    <x v="0"/>
    <s v="Small"/>
  </r>
  <r>
    <n v="10327"/>
    <n v="20"/>
    <n v="173.45999999999998"/>
    <n v="7"/>
    <n v="3469.2"/>
    <x v="74"/>
    <x v="4"/>
    <n v="4"/>
    <n v="11"/>
    <n v="2004"/>
    <n v="86"/>
    <x v="1"/>
    <x v="20"/>
    <x v="28"/>
    <s v="Kobenhavn"/>
    <s v="DK"/>
    <x v="0"/>
    <x v="0"/>
    <s v="Medium"/>
  </r>
  <r>
    <n v="10327"/>
    <n v="21"/>
    <n v="96.31"/>
    <n v="1"/>
    <n v="2022.51"/>
    <x v="74"/>
    <x v="4"/>
    <n v="4"/>
    <n v="11"/>
    <n v="2004"/>
    <n v="72"/>
    <x v="1"/>
    <x v="40"/>
    <x v="28"/>
    <s v="Kobenhavn"/>
    <s v="DK"/>
    <x v="0"/>
    <x v="0"/>
    <s v="Small"/>
  </r>
  <r>
    <n v="10327"/>
    <n v="43"/>
    <n v="80"/>
    <n v="2"/>
    <n v="3440"/>
    <x v="74"/>
    <x v="4"/>
    <n v="4"/>
    <n v="11"/>
    <n v="2004"/>
    <n v="100"/>
    <x v="1"/>
    <x v="35"/>
    <x v="28"/>
    <s v="Kobenhavn"/>
    <s v="DK"/>
    <x v="0"/>
    <x v="0"/>
    <s v="Medium"/>
  </r>
  <r>
    <n v="10327"/>
    <n v="37"/>
    <n v="86.61"/>
    <n v="3"/>
    <n v="3204.57"/>
    <x v="74"/>
    <x v="4"/>
    <n v="4"/>
    <n v="11"/>
    <n v="2004"/>
    <n v="99"/>
    <x v="1"/>
    <x v="41"/>
    <x v="28"/>
    <s v="Kobenhavn"/>
    <s v="DK"/>
    <x v="0"/>
    <x v="0"/>
    <s v="Medium"/>
  </r>
  <r>
    <n v="10327"/>
    <n v="37"/>
    <n v="86.740000000000009"/>
    <n v="4"/>
    <n v="3209.38"/>
    <x v="74"/>
    <x v="4"/>
    <n v="4"/>
    <n v="11"/>
    <n v="2004"/>
    <n v="54"/>
    <x v="1"/>
    <x v="42"/>
    <x v="28"/>
    <s v="Kobenhavn"/>
    <s v="DK"/>
    <x v="0"/>
    <x v="0"/>
    <s v="Medium"/>
  </r>
  <r>
    <n v="10105"/>
    <n v="38"/>
    <n v="113.95"/>
    <n v="13"/>
    <n v="4330.1000000000004"/>
    <x v="71"/>
    <x v="0"/>
    <n v="1"/>
    <n v="2"/>
    <n v="2003"/>
    <n v="100"/>
    <x v="2"/>
    <x v="21"/>
    <x v="28"/>
    <s v="Kobenhavn"/>
    <s v="DK"/>
    <x v="0"/>
    <x v="0"/>
    <s v="Medium"/>
  </r>
  <r>
    <n v="10105"/>
    <n v="22"/>
    <n v="139.32"/>
    <n v="11"/>
    <n v="3065.04"/>
    <x v="71"/>
    <x v="0"/>
    <n v="1"/>
    <n v="2"/>
    <n v="2003"/>
    <n v="136"/>
    <x v="4"/>
    <x v="26"/>
    <x v="28"/>
    <s v="Kobenhavn"/>
    <s v="DK"/>
    <x v="0"/>
    <x v="0"/>
    <s v="Medium"/>
  </r>
  <r>
    <n v="10105"/>
    <n v="41"/>
    <n v="82.5"/>
    <n v="10"/>
    <n v="3382.5"/>
    <x v="71"/>
    <x v="0"/>
    <n v="1"/>
    <n v="2"/>
    <n v="2003"/>
    <n v="87"/>
    <x v="4"/>
    <x v="44"/>
    <x v="28"/>
    <s v="Kobenhavn"/>
    <s v="DK"/>
    <x v="0"/>
    <x v="0"/>
    <s v="Medium"/>
  </r>
  <r>
    <n v="10105"/>
    <n v="44"/>
    <n v="72.58"/>
    <n v="4"/>
    <n v="3193.52"/>
    <x v="71"/>
    <x v="0"/>
    <n v="1"/>
    <n v="2"/>
    <n v="2003"/>
    <n v="88"/>
    <x v="4"/>
    <x v="74"/>
    <x v="28"/>
    <s v="Kobenhavn"/>
    <s v="DK"/>
    <x v="0"/>
    <x v="0"/>
    <s v="Medium"/>
  </r>
  <r>
    <n v="10105"/>
    <n v="50"/>
    <n v="79.67"/>
    <n v="1"/>
    <n v="3983.5"/>
    <x v="71"/>
    <x v="0"/>
    <n v="1"/>
    <n v="2"/>
    <n v="2003"/>
    <n v="83"/>
    <x v="4"/>
    <x v="75"/>
    <x v="28"/>
    <s v="Kobenhavn"/>
    <s v="DK"/>
    <x v="0"/>
    <x v="0"/>
    <s v="Medium"/>
  </r>
  <r>
    <n v="10256"/>
    <n v="34"/>
    <n v="95.55"/>
    <n v="2"/>
    <n v="3248.7"/>
    <x v="80"/>
    <x v="0"/>
    <n v="2"/>
    <n v="6"/>
    <n v="2004"/>
    <n v="102"/>
    <x v="4"/>
    <x v="69"/>
    <x v="28"/>
    <s v="Kobenhavn"/>
    <s v="DK"/>
    <x v="0"/>
    <x v="0"/>
    <s v="Medium"/>
  </r>
  <r>
    <n v="10256"/>
    <n v="29"/>
    <n v="51.75"/>
    <n v="1"/>
    <n v="1500.75"/>
    <x v="80"/>
    <x v="0"/>
    <n v="2"/>
    <n v="6"/>
    <n v="2004"/>
    <n v="53"/>
    <x v="4"/>
    <x v="70"/>
    <x v="28"/>
    <s v="Kobenhavn"/>
    <s v="DK"/>
    <x v="0"/>
    <x v="0"/>
    <s v="Small"/>
  </r>
  <r>
    <n v="10191"/>
    <n v="21"/>
    <n v="182.9"/>
    <n v="3"/>
    <n v="3840.9"/>
    <x v="81"/>
    <x v="0"/>
    <n v="4"/>
    <n v="11"/>
    <n v="2003"/>
    <n v="194"/>
    <x v="0"/>
    <x v="46"/>
    <x v="31"/>
    <s v="Koln"/>
    <s v="DE"/>
    <x v="11"/>
    <x v="0"/>
    <s v="Medium"/>
  </r>
  <r>
    <n v="10191"/>
    <n v="40"/>
    <n v="139.75"/>
    <n v="1"/>
    <n v="5590"/>
    <x v="81"/>
    <x v="0"/>
    <n v="4"/>
    <n v="11"/>
    <n v="2003"/>
    <n v="117"/>
    <x v="0"/>
    <x v="103"/>
    <x v="31"/>
    <s v="Koln"/>
    <s v="DE"/>
    <x v="11"/>
    <x v="0"/>
    <s v="Medium"/>
  </r>
  <r>
    <n v="10191"/>
    <n v="30"/>
    <n v="64.64"/>
    <n v="4"/>
    <n v="1939.2"/>
    <x v="81"/>
    <x v="0"/>
    <n v="4"/>
    <n v="11"/>
    <n v="2003"/>
    <n v="79"/>
    <x v="0"/>
    <x v="47"/>
    <x v="31"/>
    <s v="Koln"/>
    <s v="DE"/>
    <x v="11"/>
    <x v="0"/>
    <s v="Small"/>
  </r>
  <r>
    <n v="10191"/>
    <n v="36"/>
    <n v="94.88"/>
    <n v="6"/>
    <n v="3415.68"/>
    <x v="81"/>
    <x v="0"/>
    <n v="4"/>
    <n v="11"/>
    <n v="2003"/>
    <n v="80"/>
    <x v="0"/>
    <x v="48"/>
    <x v="31"/>
    <s v="Koln"/>
    <s v="DE"/>
    <x v="11"/>
    <x v="0"/>
    <s v="Medium"/>
  </r>
  <r>
    <n v="10191"/>
    <n v="23"/>
    <n v="148.46"/>
    <n v="5"/>
    <n v="3414.58"/>
    <x v="81"/>
    <x v="0"/>
    <n v="4"/>
    <n v="11"/>
    <n v="2003"/>
    <n v="146"/>
    <x v="0"/>
    <x v="49"/>
    <x v="31"/>
    <s v="Koln"/>
    <s v="DE"/>
    <x v="11"/>
    <x v="0"/>
    <s v="Medium"/>
  </r>
  <r>
    <n v="10191"/>
    <n v="32"/>
    <n v="132.43"/>
    <n v="8"/>
    <n v="4237.76"/>
    <x v="81"/>
    <x v="0"/>
    <n v="4"/>
    <n v="11"/>
    <n v="2003"/>
    <n v="148"/>
    <x v="0"/>
    <x v="50"/>
    <x v="31"/>
    <s v="Koln"/>
    <s v="DE"/>
    <x v="11"/>
    <x v="0"/>
    <s v="Medium"/>
  </r>
  <r>
    <n v="10191"/>
    <n v="48"/>
    <n v="60.01"/>
    <n v="2"/>
    <n v="2880.48"/>
    <x v="81"/>
    <x v="0"/>
    <n v="4"/>
    <n v="11"/>
    <n v="2003"/>
    <n v="61"/>
    <x v="0"/>
    <x v="51"/>
    <x v="31"/>
    <s v="Koln"/>
    <s v="DE"/>
    <x v="11"/>
    <x v="0"/>
    <s v="Small"/>
  </r>
  <r>
    <n v="10191"/>
    <n v="44"/>
    <n v="66.290000000000006"/>
    <n v="7"/>
    <n v="2916.76"/>
    <x v="81"/>
    <x v="0"/>
    <n v="4"/>
    <n v="11"/>
    <n v="2003"/>
    <n v="80"/>
    <x v="0"/>
    <x v="52"/>
    <x v="31"/>
    <s v="Koln"/>
    <s v="DE"/>
    <x v="11"/>
    <x v="0"/>
    <s v="Small"/>
  </r>
  <r>
    <n v="10310"/>
    <n v="33"/>
    <n v="210.14"/>
    <n v="10"/>
    <n v="6934.62"/>
    <x v="82"/>
    <x v="0"/>
    <n v="4"/>
    <n v="10"/>
    <n v="2004"/>
    <n v="194"/>
    <x v="0"/>
    <x v="46"/>
    <x v="31"/>
    <s v="Koln"/>
    <s v="DE"/>
    <x v="11"/>
    <x v="0"/>
    <s v="Medium"/>
  </r>
  <r>
    <n v="10310"/>
    <n v="24"/>
    <n v="129.18"/>
    <n v="8"/>
    <n v="3100.32"/>
    <x v="82"/>
    <x v="0"/>
    <n v="4"/>
    <n v="10"/>
    <n v="2004"/>
    <n v="117"/>
    <x v="0"/>
    <x v="103"/>
    <x v="31"/>
    <s v="Koln"/>
    <s v="DE"/>
    <x v="11"/>
    <x v="0"/>
    <s v="Medium"/>
  </r>
  <r>
    <n v="10310"/>
    <n v="49"/>
    <n v="81.399999999999991"/>
    <n v="11"/>
    <n v="3988.6"/>
    <x v="82"/>
    <x v="0"/>
    <n v="4"/>
    <n v="10"/>
    <n v="2004"/>
    <n v="79"/>
    <x v="0"/>
    <x v="47"/>
    <x v="31"/>
    <s v="Koln"/>
    <s v="DE"/>
    <x v="11"/>
    <x v="0"/>
    <s v="Medium"/>
  </r>
  <r>
    <n v="10310"/>
    <n v="25"/>
    <n v="100.19"/>
    <n v="7"/>
    <n v="2504.75"/>
    <x v="82"/>
    <x v="0"/>
    <n v="4"/>
    <n v="10"/>
    <n v="2004"/>
    <n v="115"/>
    <x v="0"/>
    <x v="104"/>
    <x v="31"/>
    <s v="Koln"/>
    <s v="DE"/>
    <x v="11"/>
    <x v="0"/>
    <s v="Small"/>
  </r>
  <r>
    <n v="10310"/>
    <n v="37"/>
    <n v="168.43"/>
    <n v="2"/>
    <n v="6231.91"/>
    <x v="82"/>
    <x v="0"/>
    <n v="4"/>
    <n v="10"/>
    <n v="2004"/>
    <n v="141"/>
    <x v="0"/>
    <x v="0"/>
    <x v="31"/>
    <s v="Koln"/>
    <s v="DE"/>
    <x v="11"/>
    <x v="0"/>
    <s v="Medium"/>
  </r>
  <r>
    <n v="10310"/>
    <n v="20"/>
    <n v="91.63"/>
    <n v="6"/>
    <n v="1832.6"/>
    <x v="82"/>
    <x v="0"/>
    <n v="4"/>
    <n v="10"/>
    <n v="2004"/>
    <n v="77"/>
    <x v="0"/>
    <x v="90"/>
    <x v="31"/>
    <s v="Koln"/>
    <s v="DE"/>
    <x v="11"/>
    <x v="0"/>
    <s v="Small"/>
  </r>
  <r>
    <n v="10310"/>
    <n v="24"/>
    <n v="143.66999999999999"/>
    <n v="1"/>
    <n v="3448.08"/>
    <x v="82"/>
    <x v="0"/>
    <n v="4"/>
    <n v="10"/>
    <n v="2004"/>
    <n v="142"/>
    <x v="0"/>
    <x v="2"/>
    <x v="31"/>
    <s v="Koln"/>
    <s v="DE"/>
    <x v="11"/>
    <x v="0"/>
    <s v="Medium"/>
  </r>
  <r>
    <n v="10310"/>
    <n v="48"/>
    <n v="186.26999999999998"/>
    <n v="3"/>
    <n v="8940.9599999999991"/>
    <x v="82"/>
    <x v="0"/>
    <n v="4"/>
    <n v="10"/>
    <n v="2004"/>
    <n v="169"/>
    <x v="0"/>
    <x v="45"/>
    <x v="31"/>
    <s v="Koln"/>
    <s v="DE"/>
    <x v="11"/>
    <x v="0"/>
    <s v="Large"/>
  </r>
  <r>
    <n v="10310"/>
    <n v="27"/>
    <n v="80.410000000000011"/>
    <n v="13"/>
    <n v="2171.0700000000002"/>
    <x v="82"/>
    <x v="0"/>
    <n v="4"/>
    <n v="10"/>
    <n v="2004"/>
    <n v="80"/>
    <x v="0"/>
    <x v="48"/>
    <x v="31"/>
    <s v="Koln"/>
    <s v="DE"/>
    <x v="11"/>
    <x v="0"/>
    <s v="Small"/>
  </r>
  <r>
    <n v="10310"/>
    <n v="49"/>
    <n v="127.88"/>
    <n v="12"/>
    <n v="6266.12"/>
    <x v="82"/>
    <x v="0"/>
    <n v="4"/>
    <n v="10"/>
    <n v="2004"/>
    <n v="146"/>
    <x v="0"/>
    <x v="49"/>
    <x v="31"/>
    <s v="Koln"/>
    <s v="DE"/>
    <x v="11"/>
    <x v="0"/>
    <s v="Medium"/>
  </r>
  <r>
    <n v="10310"/>
    <n v="40"/>
    <n v="133.92000000000002"/>
    <n v="15"/>
    <n v="5356.8"/>
    <x v="82"/>
    <x v="0"/>
    <n v="4"/>
    <n v="10"/>
    <n v="2004"/>
    <n v="148"/>
    <x v="0"/>
    <x v="50"/>
    <x v="31"/>
    <s v="Koln"/>
    <s v="DE"/>
    <x v="11"/>
    <x v="0"/>
    <s v="Medium"/>
  </r>
  <r>
    <n v="10310"/>
    <n v="33"/>
    <n v="41.91"/>
    <n v="4"/>
    <n v="1383.03"/>
    <x v="82"/>
    <x v="0"/>
    <n v="4"/>
    <n v="10"/>
    <n v="2004"/>
    <n v="37"/>
    <x v="0"/>
    <x v="91"/>
    <x v="31"/>
    <s v="Koln"/>
    <s v="DE"/>
    <x v="11"/>
    <x v="0"/>
    <s v="Small"/>
  </r>
  <r>
    <n v="10310"/>
    <n v="38"/>
    <n v="56.94"/>
    <n v="9"/>
    <n v="2163.7199999999998"/>
    <x v="82"/>
    <x v="0"/>
    <n v="4"/>
    <n v="10"/>
    <n v="2004"/>
    <n v="61"/>
    <x v="0"/>
    <x v="51"/>
    <x v="31"/>
    <s v="Koln"/>
    <s v="DE"/>
    <x v="11"/>
    <x v="0"/>
    <s v="Small"/>
  </r>
  <r>
    <n v="10310"/>
    <n v="45"/>
    <n v="122.16999999999999"/>
    <n v="5"/>
    <n v="5497.65"/>
    <x v="82"/>
    <x v="0"/>
    <n v="4"/>
    <n v="10"/>
    <n v="2004"/>
    <n v="140"/>
    <x v="0"/>
    <x v="92"/>
    <x v="31"/>
    <s v="Koln"/>
    <s v="DE"/>
    <x v="11"/>
    <x v="0"/>
    <s v="Medium"/>
  </r>
  <r>
    <n v="10310"/>
    <n v="49"/>
    <n v="97.009999999999991"/>
    <n v="14"/>
    <n v="4753.49"/>
    <x v="82"/>
    <x v="0"/>
    <n v="4"/>
    <n v="10"/>
    <n v="2004"/>
    <n v="80"/>
    <x v="0"/>
    <x v="52"/>
    <x v="31"/>
    <s v="Koln"/>
    <s v="DE"/>
    <x v="11"/>
    <x v="0"/>
    <s v="Medium"/>
  </r>
  <r>
    <n v="10191"/>
    <n v="43"/>
    <n v="72.740000000000009"/>
    <n v="9"/>
    <n v="3127.82"/>
    <x v="81"/>
    <x v="0"/>
    <n v="4"/>
    <n v="11"/>
    <n v="2003"/>
    <n v="62"/>
    <x v="5"/>
    <x v="56"/>
    <x v="31"/>
    <s v="Koln"/>
    <s v="DE"/>
    <x v="11"/>
    <x v="0"/>
    <s v="Medium"/>
  </r>
  <r>
    <n v="10310"/>
    <n v="42"/>
    <n v="67.14"/>
    <n v="16"/>
    <n v="2819.88"/>
    <x v="82"/>
    <x v="0"/>
    <n v="4"/>
    <n v="10"/>
    <n v="2004"/>
    <n v="62"/>
    <x v="5"/>
    <x v="56"/>
    <x v="31"/>
    <s v="Koln"/>
    <s v="DE"/>
    <x v="11"/>
    <x v="0"/>
    <s v="Small"/>
  </r>
  <r>
    <n v="10310"/>
    <n v="36"/>
    <n v="43.05"/>
    <n v="17"/>
    <n v="1549.8"/>
    <x v="82"/>
    <x v="0"/>
    <n v="4"/>
    <n v="10"/>
    <n v="2004"/>
    <n v="40"/>
    <x v="5"/>
    <x v="58"/>
    <x v="31"/>
    <s v="Koln"/>
    <s v="DE"/>
    <x v="11"/>
    <x v="0"/>
    <s v="Small"/>
  </r>
  <r>
    <n v="10180"/>
    <n v="44"/>
    <n v="126.48"/>
    <n v="2"/>
    <n v="5565.12"/>
    <x v="83"/>
    <x v="0"/>
    <n v="4"/>
    <n v="11"/>
    <n v="2003"/>
    <n v="148"/>
    <x v="0"/>
    <x v="50"/>
    <x v="32"/>
    <s v="Lille"/>
    <s v="FR"/>
    <x v="14"/>
    <x v="0"/>
    <s v="Medium"/>
  </r>
  <r>
    <n v="10180"/>
    <n v="28"/>
    <n v="71.14"/>
    <n v="1"/>
    <n v="1991.92"/>
    <x v="83"/>
    <x v="0"/>
    <n v="4"/>
    <n v="11"/>
    <n v="2003"/>
    <n v="80"/>
    <x v="0"/>
    <x v="52"/>
    <x v="32"/>
    <s v="Lille"/>
    <s v="FR"/>
    <x v="14"/>
    <x v="0"/>
    <s v="Small"/>
  </r>
  <r>
    <n v="10180"/>
    <n v="29"/>
    <n v="86.13"/>
    <n v="9"/>
    <n v="2497.77"/>
    <x v="83"/>
    <x v="0"/>
    <n v="4"/>
    <n v="11"/>
    <n v="2003"/>
    <n v="95"/>
    <x v="5"/>
    <x v="97"/>
    <x v="32"/>
    <s v="Lille"/>
    <s v="FR"/>
    <x v="14"/>
    <x v="0"/>
    <s v="Small"/>
  </r>
  <r>
    <n v="10180"/>
    <n v="42"/>
    <n v="111.80000000000001"/>
    <n v="12"/>
    <n v="4695.6000000000004"/>
    <x v="83"/>
    <x v="0"/>
    <n v="4"/>
    <n v="11"/>
    <n v="2003"/>
    <n v="118"/>
    <x v="5"/>
    <x v="93"/>
    <x v="32"/>
    <s v="Lille"/>
    <s v="FR"/>
    <x v="14"/>
    <x v="0"/>
    <s v="Medium"/>
  </r>
  <r>
    <n v="10180"/>
    <n v="41"/>
    <n v="216.89999999999998"/>
    <n v="11"/>
    <n v="8892.9"/>
    <x v="83"/>
    <x v="0"/>
    <n v="4"/>
    <n v="11"/>
    <n v="2003"/>
    <n v="193"/>
    <x v="5"/>
    <x v="94"/>
    <x v="32"/>
    <s v="Lille"/>
    <s v="FR"/>
    <x v="14"/>
    <x v="0"/>
    <s v="Large"/>
  </r>
  <r>
    <n v="10180"/>
    <n v="40"/>
    <n v="168.69"/>
    <n v="8"/>
    <n v="6747.6"/>
    <x v="83"/>
    <x v="0"/>
    <n v="4"/>
    <n v="11"/>
    <n v="2003"/>
    <n v="150"/>
    <x v="5"/>
    <x v="55"/>
    <x v="32"/>
    <s v="Lille"/>
    <s v="FR"/>
    <x v="14"/>
    <x v="0"/>
    <s v="Medium"/>
  </r>
  <r>
    <n v="10180"/>
    <n v="25"/>
    <n v="64.2"/>
    <n v="13"/>
    <n v="1605"/>
    <x v="83"/>
    <x v="0"/>
    <n v="4"/>
    <n v="11"/>
    <n v="2003"/>
    <n v="60"/>
    <x v="5"/>
    <x v="95"/>
    <x v="32"/>
    <s v="Lille"/>
    <s v="FR"/>
    <x v="14"/>
    <x v="0"/>
    <s v="Small"/>
  </r>
  <r>
    <n v="10180"/>
    <n v="21"/>
    <n v="50.36"/>
    <n v="3"/>
    <n v="1057.56"/>
    <x v="83"/>
    <x v="0"/>
    <n v="4"/>
    <n v="11"/>
    <n v="2003"/>
    <n v="62"/>
    <x v="5"/>
    <x v="56"/>
    <x v="32"/>
    <s v="Lille"/>
    <s v="FR"/>
    <x v="14"/>
    <x v="0"/>
    <s v="Small"/>
  </r>
  <r>
    <n v="10180"/>
    <n v="48"/>
    <n v="111.57"/>
    <n v="10"/>
    <n v="5355.36"/>
    <x v="83"/>
    <x v="0"/>
    <n v="4"/>
    <n v="11"/>
    <n v="2003"/>
    <n v="112"/>
    <x v="5"/>
    <x v="96"/>
    <x v="32"/>
    <s v="Lille"/>
    <s v="FR"/>
    <x v="14"/>
    <x v="0"/>
    <s v="Medium"/>
  </r>
  <r>
    <n v="10180"/>
    <n v="28"/>
    <n v="68.55"/>
    <n v="14"/>
    <n v="1919.4"/>
    <x v="83"/>
    <x v="0"/>
    <n v="4"/>
    <n v="11"/>
    <n v="2003"/>
    <n v="76"/>
    <x v="5"/>
    <x v="28"/>
    <x v="32"/>
    <s v="Lille"/>
    <s v="FR"/>
    <x v="14"/>
    <x v="0"/>
    <s v="Small"/>
  </r>
  <r>
    <n v="10180"/>
    <n v="35"/>
    <n v="72.03"/>
    <n v="6"/>
    <n v="2521.0500000000002"/>
    <x v="83"/>
    <x v="0"/>
    <n v="4"/>
    <n v="11"/>
    <n v="2003"/>
    <n v="69"/>
    <x v="5"/>
    <x v="57"/>
    <x v="32"/>
    <s v="Lille"/>
    <s v="FR"/>
    <x v="14"/>
    <x v="0"/>
    <s v="Small"/>
  </r>
  <r>
    <n v="10180"/>
    <n v="34"/>
    <n v="45.46"/>
    <n v="4"/>
    <n v="1545.64"/>
    <x v="83"/>
    <x v="0"/>
    <n v="4"/>
    <n v="11"/>
    <n v="2003"/>
    <n v="40"/>
    <x v="5"/>
    <x v="58"/>
    <x v="32"/>
    <s v="Lille"/>
    <s v="FR"/>
    <x v="14"/>
    <x v="0"/>
    <s v="Small"/>
  </r>
  <r>
    <n v="10180"/>
    <n v="22"/>
    <n v="114.3"/>
    <n v="7"/>
    <n v="2514.6"/>
    <x v="83"/>
    <x v="0"/>
    <n v="4"/>
    <n v="11"/>
    <n v="2003"/>
    <n v="102"/>
    <x v="5"/>
    <x v="59"/>
    <x v="32"/>
    <s v="Lille"/>
    <s v="FR"/>
    <x v="14"/>
    <x v="0"/>
    <s v="Small"/>
  </r>
  <r>
    <n v="10180"/>
    <n v="21"/>
    <n v="93.56"/>
    <n v="5"/>
    <n v="1964.76"/>
    <x v="83"/>
    <x v="0"/>
    <n v="4"/>
    <n v="11"/>
    <n v="2003"/>
    <n v="81"/>
    <x v="5"/>
    <x v="60"/>
    <x v="32"/>
    <s v="Lille"/>
    <s v="FR"/>
    <x v="14"/>
    <x v="0"/>
    <s v="Small"/>
  </r>
  <r>
    <n v="10224"/>
    <n v="43"/>
    <n v="141.57999999999998"/>
    <n v="6"/>
    <n v="6087.94"/>
    <x v="84"/>
    <x v="0"/>
    <n v="1"/>
    <n v="2"/>
    <n v="2004"/>
    <n v="150"/>
    <x v="5"/>
    <x v="55"/>
    <x v="32"/>
    <s v="Lille"/>
    <s v="FR"/>
    <x v="14"/>
    <x v="0"/>
    <s v="Medium"/>
  </r>
  <r>
    <n v="10224"/>
    <n v="38"/>
    <n v="58.44"/>
    <n v="1"/>
    <n v="2220.7199999999998"/>
    <x v="84"/>
    <x v="0"/>
    <n v="1"/>
    <n v="2"/>
    <n v="2004"/>
    <n v="62"/>
    <x v="5"/>
    <x v="56"/>
    <x v="32"/>
    <s v="Lille"/>
    <s v="FR"/>
    <x v="14"/>
    <x v="0"/>
    <s v="Small"/>
  </r>
  <r>
    <n v="10224"/>
    <n v="37"/>
    <n v="80.34"/>
    <n v="4"/>
    <n v="2972.58"/>
    <x v="84"/>
    <x v="0"/>
    <n v="1"/>
    <n v="2"/>
    <n v="2004"/>
    <n v="69"/>
    <x v="5"/>
    <x v="57"/>
    <x v="32"/>
    <s v="Lille"/>
    <s v="FR"/>
    <x v="14"/>
    <x v="0"/>
    <s v="Small"/>
  </r>
  <r>
    <n v="10224"/>
    <n v="43"/>
    <n v="39.43"/>
    <n v="2"/>
    <n v="1695.49"/>
    <x v="84"/>
    <x v="0"/>
    <n v="1"/>
    <n v="2"/>
    <n v="2004"/>
    <n v="40"/>
    <x v="5"/>
    <x v="58"/>
    <x v="32"/>
    <s v="Lille"/>
    <s v="FR"/>
    <x v="14"/>
    <x v="0"/>
    <s v="Small"/>
  </r>
  <r>
    <n v="10224"/>
    <n v="30"/>
    <n v="111.23"/>
    <n v="5"/>
    <n v="3336.9"/>
    <x v="84"/>
    <x v="0"/>
    <n v="1"/>
    <n v="2"/>
    <n v="2004"/>
    <n v="102"/>
    <x v="5"/>
    <x v="59"/>
    <x v="32"/>
    <s v="Lille"/>
    <s v="FR"/>
    <x v="14"/>
    <x v="0"/>
    <s v="Medium"/>
  </r>
  <r>
    <n v="10224"/>
    <n v="50"/>
    <n v="77.290000000000006"/>
    <n v="3"/>
    <n v="3864.5"/>
    <x v="84"/>
    <x v="0"/>
    <n v="1"/>
    <n v="2"/>
    <n v="2004"/>
    <n v="81"/>
    <x v="5"/>
    <x v="60"/>
    <x v="32"/>
    <s v="Lille"/>
    <s v="FR"/>
    <x v="14"/>
    <x v="0"/>
    <s v="Medium"/>
  </r>
  <r>
    <n v="10253"/>
    <n v="24"/>
    <n v="163.44"/>
    <n v="13"/>
    <n v="3922.56"/>
    <x v="85"/>
    <x v="2"/>
    <n v="2"/>
    <n v="6"/>
    <n v="2004"/>
    <n v="194"/>
    <x v="0"/>
    <x v="46"/>
    <x v="33"/>
    <s v="Liverpool"/>
    <s v="GB"/>
    <x v="15"/>
    <x v="0"/>
    <s v="Medium"/>
  </r>
  <r>
    <n v="10253"/>
    <n v="22"/>
    <n v="109.22000000000001"/>
    <n v="11"/>
    <n v="2402.84"/>
    <x v="85"/>
    <x v="2"/>
    <n v="2"/>
    <n v="6"/>
    <n v="2004"/>
    <n v="117"/>
    <x v="0"/>
    <x v="103"/>
    <x v="33"/>
    <s v="Liverpool"/>
    <s v="GB"/>
    <x v="15"/>
    <x v="0"/>
    <s v="Small"/>
  </r>
  <r>
    <n v="10253"/>
    <n v="25"/>
    <n v="90.17"/>
    <n v="14"/>
    <n v="2254.25"/>
    <x v="85"/>
    <x v="2"/>
    <n v="2"/>
    <n v="6"/>
    <n v="2004"/>
    <n v="79"/>
    <x v="0"/>
    <x v="47"/>
    <x v="33"/>
    <s v="Liverpool"/>
    <s v="GB"/>
    <x v="15"/>
    <x v="0"/>
    <s v="Small"/>
  </r>
  <r>
    <n v="10253"/>
    <n v="41"/>
    <n v="119.77"/>
    <n v="10"/>
    <n v="4910.57"/>
    <x v="85"/>
    <x v="2"/>
    <n v="2"/>
    <n v="6"/>
    <n v="2004"/>
    <n v="115"/>
    <x v="0"/>
    <x v="104"/>
    <x v="33"/>
    <s v="Liverpool"/>
    <s v="GB"/>
    <x v="15"/>
    <x v="0"/>
    <s v="Medium"/>
  </r>
  <r>
    <n v="10253"/>
    <n v="26"/>
    <n v="117.48"/>
    <n v="5"/>
    <n v="3054.48"/>
    <x v="85"/>
    <x v="2"/>
    <n v="2"/>
    <n v="6"/>
    <n v="2004"/>
    <n v="141"/>
    <x v="0"/>
    <x v="0"/>
    <x v="33"/>
    <s v="Liverpool"/>
    <s v="GB"/>
    <x v="15"/>
    <x v="0"/>
    <s v="Medium"/>
  </r>
  <r>
    <n v="10253"/>
    <n v="24"/>
    <n v="140.62"/>
    <n v="1"/>
    <n v="3374.88"/>
    <x v="85"/>
    <x v="2"/>
    <n v="2"/>
    <n v="6"/>
    <n v="2004"/>
    <n v="124"/>
    <x v="0"/>
    <x v="1"/>
    <x v="33"/>
    <s v="Liverpool"/>
    <s v="GB"/>
    <x v="15"/>
    <x v="0"/>
    <s v="Medium"/>
  </r>
  <r>
    <n v="10253"/>
    <n v="23"/>
    <n v="83.93"/>
    <n v="9"/>
    <n v="1930.39"/>
    <x v="85"/>
    <x v="2"/>
    <n v="2"/>
    <n v="6"/>
    <n v="2004"/>
    <n v="77"/>
    <x v="0"/>
    <x v="90"/>
    <x v="33"/>
    <s v="Liverpool"/>
    <s v="GB"/>
    <x v="15"/>
    <x v="0"/>
    <s v="Small"/>
  </r>
  <r>
    <n v="10253"/>
    <n v="33"/>
    <n v="135.13999999999999"/>
    <n v="4"/>
    <n v="4459.62"/>
    <x v="85"/>
    <x v="2"/>
    <n v="2"/>
    <n v="6"/>
    <n v="2004"/>
    <n v="142"/>
    <x v="0"/>
    <x v="2"/>
    <x v="33"/>
    <s v="Liverpool"/>
    <s v="GB"/>
    <x v="15"/>
    <x v="0"/>
    <s v="Medium"/>
  </r>
  <r>
    <n v="10253"/>
    <n v="37"/>
    <n v="139.91999999999999"/>
    <n v="2"/>
    <n v="5177.04"/>
    <x v="85"/>
    <x v="2"/>
    <n v="2"/>
    <n v="6"/>
    <n v="2004"/>
    <n v="132"/>
    <x v="0"/>
    <x v="3"/>
    <x v="33"/>
    <s v="Liverpool"/>
    <s v="GB"/>
    <x v="15"/>
    <x v="0"/>
    <s v="Medium"/>
  </r>
  <r>
    <n v="10253"/>
    <n v="40"/>
    <n v="169.34"/>
    <n v="6"/>
    <n v="6773.6"/>
    <x v="85"/>
    <x v="2"/>
    <n v="2"/>
    <n v="6"/>
    <n v="2004"/>
    <n v="169"/>
    <x v="0"/>
    <x v="45"/>
    <x v="33"/>
    <s v="Liverpool"/>
    <s v="GB"/>
    <x v="15"/>
    <x v="0"/>
    <s v="Medium"/>
  </r>
  <r>
    <n v="10253"/>
    <n v="31"/>
    <n v="129.97999999999999"/>
    <n v="3"/>
    <n v="4029.38"/>
    <x v="85"/>
    <x v="2"/>
    <n v="2"/>
    <n v="6"/>
    <n v="2004"/>
    <n v="141"/>
    <x v="0"/>
    <x v="4"/>
    <x v="33"/>
    <s v="Liverpool"/>
    <s v="GB"/>
    <x v="15"/>
    <x v="0"/>
    <s v="Medium"/>
  </r>
  <r>
    <n v="10253"/>
    <n v="40"/>
    <n v="42.67"/>
    <n v="7"/>
    <n v="1706.8"/>
    <x v="85"/>
    <x v="2"/>
    <n v="2"/>
    <n v="6"/>
    <n v="2004"/>
    <n v="37"/>
    <x v="0"/>
    <x v="91"/>
    <x v="33"/>
    <s v="Liverpool"/>
    <s v="GB"/>
    <x v="15"/>
    <x v="0"/>
    <s v="Small"/>
  </r>
  <r>
    <n v="10253"/>
    <n v="24"/>
    <n v="52.66"/>
    <n v="12"/>
    <n v="1263.8399999999999"/>
    <x v="85"/>
    <x v="2"/>
    <n v="2"/>
    <n v="6"/>
    <n v="2004"/>
    <n v="61"/>
    <x v="0"/>
    <x v="51"/>
    <x v="33"/>
    <s v="Liverpool"/>
    <s v="GB"/>
    <x v="15"/>
    <x v="0"/>
    <s v="Small"/>
  </r>
  <r>
    <n v="10253"/>
    <n v="39"/>
    <n v="132"/>
    <n v="8"/>
    <n v="5148"/>
    <x v="85"/>
    <x v="2"/>
    <n v="2"/>
    <n v="6"/>
    <n v="2004"/>
    <n v="140"/>
    <x v="0"/>
    <x v="92"/>
    <x v="33"/>
    <s v="Liverpool"/>
    <s v="GB"/>
    <x v="15"/>
    <x v="0"/>
    <s v="Medium"/>
  </r>
  <r>
    <n v="10302"/>
    <n v="23"/>
    <n v="72.7"/>
    <n v="3"/>
    <n v="1672.1"/>
    <x v="68"/>
    <x v="0"/>
    <n v="4"/>
    <n v="10"/>
    <n v="2003"/>
    <n v="71"/>
    <x v="0"/>
    <x v="5"/>
    <x v="33"/>
    <s v="Liverpool"/>
    <s v="GB"/>
    <x v="15"/>
    <x v="0"/>
    <s v="Small"/>
  </r>
  <r>
    <n v="10302"/>
    <n v="49"/>
    <n v="108.13999999999999"/>
    <n v="5"/>
    <n v="5298.86"/>
    <x v="68"/>
    <x v="0"/>
    <n v="4"/>
    <n v="10"/>
    <n v="2003"/>
    <n v="90"/>
    <x v="0"/>
    <x v="8"/>
    <x v="33"/>
    <s v="Liverpool"/>
    <s v="GB"/>
    <x v="15"/>
    <x v="0"/>
    <s v="Medium"/>
  </r>
  <r>
    <n v="10302"/>
    <n v="45"/>
    <n v="123.31"/>
    <n v="4"/>
    <n v="5548.95"/>
    <x v="68"/>
    <x v="0"/>
    <n v="4"/>
    <n v="10"/>
    <n v="2003"/>
    <n v="117"/>
    <x v="0"/>
    <x v="9"/>
    <x v="33"/>
    <s v="Liverpool"/>
    <s v="GB"/>
    <x v="15"/>
    <x v="0"/>
    <s v="Medium"/>
  </r>
  <r>
    <n v="10302"/>
    <n v="48"/>
    <n v="74.48"/>
    <n v="6"/>
    <n v="3575.04"/>
    <x v="68"/>
    <x v="0"/>
    <n v="4"/>
    <n v="10"/>
    <n v="2003"/>
    <n v="85"/>
    <x v="0"/>
    <x v="10"/>
    <x v="33"/>
    <s v="Liverpool"/>
    <s v="GB"/>
    <x v="15"/>
    <x v="0"/>
    <s v="Medium"/>
  </r>
  <r>
    <n v="10403"/>
    <n v="24"/>
    <n v="101.44"/>
    <n v="7"/>
    <n v="2434.56"/>
    <x v="86"/>
    <x v="0"/>
    <n v="2"/>
    <n v="4"/>
    <n v="2005"/>
    <n v="95"/>
    <x v="5"/>
    <x v="97"/>
    <x v="33"/>
    <s v="Liverpool"/>
    <s v="GB"/>
    <x v="15"/>
    <x v="0"/>
    <s v="Small"/>
  </r>
  <r>
    <n v="10403"/>
    <n v="66"/>
    <n v="180.1"/>
    <n v="9"/>
    <n v="11886.6"/>
    <x v="86"/>
    <x v="0"/>
    <n v="2"/>
    <n v="4"/>
    <n v="2005"/>
    <n v="193"/>
    <x v="5"/>
    <x v="94"/>
    <x v="33"/>
    <s v="Liverpool"/>
    <s v="GB"/>
    <x v="15"/>
    <x v="0"/>
    <s v="Large"/>
  </r>
  <r>
    <n v="10403"/>
    <n v="66"/>
    <n v="131.04"/>
    <n v="6"/>
    <n v="8648.64"/>
    <x v="86"/>
    <x v="0"/>
    <n v="2"/>
    <n v="4"/>
    <n v="2005"/>
    <n v="150"/>
    <x v="5"/>
    <x v="55"/>
    <x v="33"/>
    <s v="Liverpool"/>
    <s v="GB"/>
    <x v="15"/>
    <x v="0"/>
    <s v="Large"/>
  </r>
  <r>
    <n v="10403"/>
    <n v="36"/>
    <n v="52.22"/>
    <n v="1"/>
    <n v="1879.92"/>
    <x v="86"/>
    <x v="0"/>
    <n v="2"/>
    <n v="4"/>
    <n v="2005"/>
    <n v="62"/>
    <x v="5"/>
    <x v="56"/>
    <x v="33"/>
    <s v="Liverpool"/>
    <s v="GB"/>
    <x v="15"/>
    <x v="0"/>
    <s v="Small"/>
  </r>
  <r>
    <n v="10403"/>
    <n v="46"/>
    <n v="114.95"/>
    <n v="8"/>
    <n v="5287.7"/>
    <x v="86"/>
    <x v="0"/>
    <n v="2"/>
    <n v="4"/>
    <n v="2005"/>
    <n v="112"/>
    <x v="5"/>
    <x v="96"/>
    <x v="33"/>
    <s v="Liverpool"/>
    <s v="GB"/>
    <x v="15"/>
    <x v="0"/>
    <s v="Medium"/>
  </r>
  <r>
    <n v="10403"/>
    <n v="27"/>
    <n v="79.650000000000006"/>
    <n v="4"/>
    <n v="2150.5500000000002"/>
    <x v="86"/>
    <x v="0"/>
    <n v="2"/>
    <n v="4"/>
    <n v="2005"/>
    <n v="69"/>
    <x v="5"/>
    <x v="57"/>
    <x v="33"/>
    <s v="Liverpool"/>
    <s v="GB"/>
    <x v="15"/>
    <x v="0"/>
    <s v="Small"/>
  </r>
  <r>
    <n v="10403"/>
    <n v="30"/>
    <n v="40.230000000000004"/>
    <n v="2"/>
    <n v="1206.9000000000001"/>
    <x v="86"/>
    <x v="0"/>
    <n v="2"/>
    <n v="4"/>
    <n v="2005"/>
    <n v="40"/>
    <x v="5"/>
    <x v="58"/>
    <x v="33"/>
    <s v="Liverpool"/>
    <s v="GB"/>
    <x v="15"/>
    <x v="0"/>
    <s v="Small"/>
  </r>
  <r>
    <n v="10403"/>
    <n v="45"/>
    <n v="115.32"/>
    <n v="5"/>
    <n v="5189.3999999999996"/>
    <x v="86"/>
    <x v="0"/>
    <n v="2"/>
    <n v="4"/>
    <n v="2005"/>
    <n v="102"/>
    <x v="5"/>
    <x v="59"/>
    <x v="33"/>
    <s v="Liverpool"/>
    <s v="GB"/>
    <x v="15"/>
    <x v="0"/>
    <s v="Medium"/>
  </r>
  <r>
    <n v="10403"/>
    <n v="31"/>
    <n v="68.34"/>
    <n v="3"/>
    <n v="2118.54"/>
    <x v="86"/>
    <x v="0"/>
    <n v="2"/>
    <n v="4"/>
    <n v="2005"/>
    <n v="81"/>
    <x v="5"/>
    <x v="60"/>
    <x v="33"/>
    <s v="Liverpool"/>
    <s v="GB"/>
    <x v="15"/>
    <x v="0"/>
    <s v="Small"/>
  </r>
  <r>
    <n v="10302"/>
    <n v="43"/>
    <n v="170"/>
    <n v="1"/>
    <n v="7310"/>
    <x v="68"/>
    <x v="0"/>
    <n v="4"/>
    <n v="10"/>
    <n v="2003"/>
    <n v="170"/>
    <x v="4"/>
    <x v="80"/>
    <x v="33"/>
    <s v="Liverpool"/>
    <s v="GB"/>
    <x v="15"/>
    <x v="0"/>
    <s v="Large"/>
  </r>
  <r>
    <n v="10302"/>
    <n v="38"/>
    <n v="89.27000000000001"/>
    <n v="2"/>
    <n v="3392.26"/>
    <x v="68"/>
    <x v="0"/>
    <n v="4"/>
    <n v="10"/>
    <n v="2003"/>
    <n v="92"/>
    <x v="4"/>
    <x v="67"/>
    <x v="33"/>
    <s v="Liverpool"/>
    <s v="GB"/>
    <x v="15"/>
    <x v="0"/>
    <s v="Medium"/>
  </r>
  <r>
    <n v="10186"/>
    <n v="26"/>
    <n v="148.23999999999998"/>
    <n v="9"/>
    <n v="3854.24"/>
    <x v="87"/>
    <x v="0"/>
    <n v="4"/>
    <n v="11"/>
    <n v="2003"/>
    <n v="136"/>
    <x v="0"/>
    <x v="27"/>
    <x v="34"/>
    <s v="London"/>
    <s v="GB"/>
    <x v="15"/>
    <x v="0"/>
    <s v="Medium"/>
  </r>
  <r>
    <n v="10213"/>
    <n v="25"/>
    <n v="83.39"/>
    <n v="2"/>
    <n v="2084.75"/>
    <x v="88"/>
    <x v="0"/>
    <n v="1"/>
    <n v="1"/>
    <n v="2004"/>
    <n v="71"/>
    <x v="0"/>
    <x v="5"/>
    <x v="34"/>
    <s v="London"/>
    <s v="GB"/>
    <x v="15"/>
    <x v="0"/>
    <s v="Small"/>
  </r>
  <r>
    <n v="10213"/>
    <n v="27"/>
    <n v="103.35"/>
    <n v="3"/>
    <n v="2790.45"/>
    <x v="88"/>
    <x v="0"/>
    <n v="1"/>
    <n v="1"/>
    <n v="2004"/>
    <n v="117"/>
    <x v="0"/>
    <x v="9"/>
    <x v="34"/>
    <s v="London"/>
    <s v="GB"/>
    <x v="15"/>
    <x v="0"/>
    <s v="Small"/>
  </r>
  <r>
    <n v="10186"/>
    <n v="32"/>
    <n v="187.65"/>
    <n v="1"/>
    <n v="6004.8"/>
    <x v="87"/>
    <x v="0"/>
    <n v="4"/>
    <n v="11"/>
    <n v="2003"/>
    <n v="157"/>
    <x v="6"/>
    <x v="78"/>
    <x v="34"/>
    <s v="London"/>
    <s v="GB"/>
    <x v="15"/>
    <x v="0"/>
    <s v="Medium"/>
  </r>
  <r>
    <n v="10186"/>
    <n v="22"/>
    <n v="69.2"/>
    <n v="2"/>
    <n v="1522.4"/>
    <x v="87"/>
    <x v="0"/>
    <n v="4"/>
    <n v="11"/>
    <n v="2003"/>
    <n v="68"/>
    <x v="6"/>
    <x v="79"/>
    <x v="34"/>
    <s v="London"/>
    <s v="GB"/>
    <x v="15"/>
    <x v="0"/>
    <s v="Small"/>
  </r>
  <r>
    <n v="10186"/>
    <n v="28"/>
    <n v="52.14"/>
    <n v="4"/>
    <n v="1459.92"/>
    <x v="87"/>
    <x v="0"/>
    <n v="4"/>
    <n v="11"/>
    <n v="2003"/>
    <n v="49"/>
    <x v="6"/>
    <x v="30"/>
    <x v="34"/>
    <s v="London"/>
    <s v="GB"/>
    <x v="15"/>
    <x v="0"/>
    <s v="Small"/>
  </r>
  <r>
    <n v="10186"/>
    <n v="32"/>
    <n v="89.46"/>
    <n v="7"/>
    <n v="2862.72"/>
    <x v="87"/>
    <x v="0"/>
    <n v="4"/>
    <n v="11"/>
    <n v="2003"/>
    <n v="86"/>
    <x v="1"/>
    <x v="36"/>
    <x v="34"/>
    <s v="London"/>
    <s v="GB"/>
    <x v="15"/>
    <x v="0"/>
    <s v="Small"/>
  </r>
  <r>
    <n v="10186"/>
    <n v="24"/>
    <n v="99.57"/>
    <n v="5"/>
    <n v="2389.6799999999998"/>
    <x v="87"/>
    <x v="0"/>
    <n v="4"/>
    <n v="11"/>
    <n v="2003"/>
    <n v="90"/>
    <x v="1"/>
    <x v="39"/>
    <x v="34"/>
    <s v="London"/>
    <s v="GB"/>
    <x v="15"/>
    <x v="0"/>
    <s v="Small"/>
  </r>
  <r>
    <n v="10186"/>
    <n v="46"/>
    <n v="106.92999999999999"/>
    <n v="6"/>
    <n v="4918.78"/>
    <x v="87"/>
    <x v="0"/>
    <n v="4"/>
    <n v="11"/>
    <n v="2003"/>
    <n v="105"/>
    <x v="4"/>
    <x v="43"/>
    <x v="34"/>
    <s v="London"/>
    <s v="GB"/>
    <x v="15"/>
    <x v="0"/>
    <s v="Medium"/>
  </r>
  <r>
    <n v="10186"/>
    <n v="21"/>
    <n v="69.039999999999992"/>
    <n v="3"/>
    <n v="1449.84"/>
    <x v="87"/>
    <x v="0"/>
    <n v="4"/>
    <n v="11"/>
    <n v="2003"/>
    <n v="65"/>
    <x v="4"/>
    <x v="89"/>
    <x v="34"/>
    <s v="London"/>
    <s v="GB"/>
    <x v="15"/>
    <x v="0"/>
    <s v="Small"/>
  </r>
  <r>
    <n v="10186"/>
    <n v="36"/>
    <n v="85.54"/>
    <n v="8"/>
    <n v="3079.44"/>
    <x v="87"/>
    <x v="0"/>
    <n v="4"/>
    <n v="11"/>
    <n v="2003"/>
    <n v="83"/>
    <x v="4"/>
    <x v="75"/>
    <x v="34"/>
    <s v="London"/>
    <s v="GB"/>
    <x v="15"/>
    <x v="0"/>
    <s v="Medium"/>
  </r>
  <r>
    <n v="10213"/>
    <n v="38"/>
    <n v="94.79"/>
    <n v="1"/>
    <n v="3602.02"/>
    <x v="88"/>
    <x v="0"/>
    <n v="1"/>
    <n v="1"/>
    <n v="2004"/>
    <n v="92"/>
    <x v="4"/>
    <x v="67"/>
    <x v="34"/>
    <s v="London"/>
    <s v="GB"/>
    <x v="15"/>
    <x v="0"/>
    <s v="Medium"/>
  </r>
  <r>
    <n v="10129"/>
    <n v="33"/>
    <n v="133.28"/>
    <n v="2"/>
    <n v="4398.24"/>
    <x v="89"/>
    <x v="0"/>
    <n v="2"/>
    <n v="6"/>
    <n v="2003"/>
    <n v="136"/>
    <x v="0"/>
    <x v="27"/>
    <x v="35"/>
    <s v="London"/>
    <s v="GB"/>
    <x v="15"/>
    <x v="0"/>
    <s v="Medium"/>
  </r>
  <r>
    <n v="10175"/>
    <n v="33"/>
    <n v="162.51"/>
    <n v="9"/>
    <n v="5362.83"/>
    <x v="19"/>
    <x v="0"/>
    <n v="4"/>
    <n v="11"/>
    <n v="2003"/>
    <n v="147"/>
    <x v="0"/>
    <x v="53"/>
    <x v="35"/>
    <s v="London"/>
    <s v="GB"/>
    <x v="15"/>
    <x v="0"/>
    <s v="Medium"/>
  </r>
  <r>
    <n v="10175"/>
    <n v="29"/>
    <n v="152.41000000000003"/>
    <n v="5"/>
    <n v="4419.8900000000003"/>
    <x v="19"/>
    <x v="0"/>
    <n v="4"/>
    <n v="11"/>
    <n v="2003"/>
    <n v="169"/>
    <x v="0"/>
    <x v="45"/>
    <x v="35"/>
    <s v="London"/>
    <s v="GB"/>
    <x v="15"/>
    <x v="0"/>
    <s v="Medium"/>
  </r>
  <r>
    <n v="10175"/>
    <n v="37"/>
    <n v="31.12"/>
    <n v="2"/>
    <n v="1151.44"/>
    <x v="19"/>
    <x v="0"/>
    <n v="4"/>
    <n v="11"/>
    <n v="2003"/>
    <n v="35"/>
    <x v="0"/>
    <x v="18"/>
    <x v="35"/>
    <s v="London"/>
    <s v="GB"/>
    <x v="15"/>
    <x v="0"/>
    <s v="Small"/>
  </r>
  <r>
    <n v="10175"/>
    <n v="42"/>
    <n v="85.97999999999999"/>
    <n v="11"/>
    <n v="3611.16"/>
    <x v="19"/>
    <x v="0"/>
    <n v="4"/>
    <n v="11"/>
    <n v="2003"/>
    <n v="101"/>
    <x v="0"/>
    <x v="105"/>
    <x v="35"/>
    <s v="London"/>
    <s v="GB"/>
    <x v="15"/>
    <x v="0"/>
    <s v="Medium"/>
  </r>
  <r>
    <n v="10351"/>
    <n v="39"/>
    <n v="99.52000000000001"/>
    <n v="1"/>
    <n v="3881.28"/>
    <x v="22"/>
    <x v="0"/>
    <n v="4"/>
    <n v="12"/>
    <n v="2004"/>
    <n v="157"/>
    <x v="6"/>
    <x v="78"/>
    <x v="35"/>
    <s v="London"/>
    <s v="GB"/>
    <x v="15"/>
    <x v="0"/>
    <s v="Medium"/>
  </r>
  <r>
    <n v="10351"/>
    <n v="25"/>
    <n v="74.680000000000007"/>
    <n v="5"/>
    <n v="1867"/>
    <x v="22"/>
    <x v="0"/>
    <n v="4"/>
    <n v="12"/>
    <n v="2004"/>
    <n v="68"/>
    <x v="6"/>
    <x v="79"/>
    <x v="35"/>
    <s v="London"/>
    <s v="GB"/>
    <x v="15"/>
    <x v="0"/>
    <s v="Small"/>
  </r>
  <r>
    <n v="10351"/>
    <n v="34"/>
    <n v="59.37"/>
    <n v="3"/>
    <n v="2018.58"/>
    <x v="22"/>
    <x v="0"/>
    <n v="4"/>
    <n v="12"/>
    <n v="2004"/>
    <n v="68"/>
    <x v="6"/>
    <x v="101"/>
    <x v="35"/>
    <s v="London"/>
    <s v="GB"/>
    <x v="15"/>
    <x v="0"/>
    <s v="Small"/>
  </r>
  <r>
    <n v="10129"/>
    <n v="45"/>
    <n v="133.94999999999999"/>
    <n v="9"/>
    <n v="6027.75"/>
    <x v="89"/>
    <x v="0"/>
    <n v="2"/>
    <n v="6"/>
    <n v="2003"/>
    <n v="122"/>
    <x v="1"/>
    <x v="37"/>
    <x v="35"/>
    <s v="London"/>
    <s v="GB"/>
    <x v="15"/>
    <x v="0"/>
    <s v="Medium"/>
  </r>
  <r>
    <n v="10129"/>
    <n v="31"/>
    <n v="60"/>
    <n v="5"/>
    <n v="1860"/>
    <x v="89"/>
    <x v="0"/>
    <n v="2"/>
    <n v="6"/>
    <n v="2003"/>
    <n v="66"/>
    <x v="1"/>
    <x v="38"/>
    <x v="35"/>
    <s v="London"/>
    <s v="GB"/>
    <x v="15"/>
    <x v="0"/>
    <s v="Small"/>
  </r>
  <r>
    <n v="10129"/>
    <n v="45"/>
    <n v="85.29"/>
    <n v="3"/>
    <n v="3838.05"/>
    <x v="89"/>
    <x v="0"/>
    <n v="2"/>
    <n v="6"/>
    <n v="2003"/>
    <n v="72"/>
    <x v="1"/>
    <x v="40"/>
    <x v="35"/>
    <s v="London"/>
    <s v="GB"/>
    <x v="15"/>
    <x v="0"/>
    <s v="Medium"/>
  </r>
  <r>
    <n v="10129"/>
    <n v="42"/>
    <n v="91.15"/>
    <n v="6"/>
    <n v="3828.3"/>
    <x v="89"/>
    <x v="0"/>
    <n v="2"/>
    <n v="6"/>
    <n v="2003"/>
    <n v="100"/>
    <x v="1"/>
    <x v="35"/>
    <x v="35"/>
    <s v="London"/>
    <s v="GB"/>
    <x v="15"/>
    <x v="0"/>
    <s v="Medium"/>
  </r>
  <r>
    <n v="10129"/>
    <n v="30"/>
    <n v="85.410000000000011"/>
    <n v="7"/>
    <n v="2562.3000000000002"/>
    <x v="89"/>
    <x v="0"/>
    <n v="2"/>
    <n v="6"/>
    <n v="2003"/>
    <n v="99"/>
    <x v="1"/>
    <x v="41"/>
    <x v="35"/>
    <s v="London"/>
    <s v="GB"/>
    <x v="15"/>
    <x v="0"/>
    <s v="Small"/>
  </r>
  <r>
    <n v="10129"/>
    <n v="32"/>
    <n v="64.97"/>
    <n v="8"/>
    <n v="2079.04"/>
    <x v="89"/>
    <x v="0"/>
    <n v="2"/>
    <n v="6"/>
    <n v="2003"/>
    <n v="54"/>
    <x v="1"/>
    <x v="42"/>
    <x v="35"/>
    <s v="London"/>
    <s v="GB"/>
    <x v="15"/>
    <x v="0"/>
    <s v="Small"/>
  </r>
  <r>
    <n v="10175"/>
    <n v="26"/>
    <n v="136.28"/>
    <n v="1"/>
    <n v="3543.28"/>
    <x v="19"/>
    <x v="0"/>
    <n v="4"/>
    <n v="11"/>
    <n v="2003"/>
    <n v="118"/>
    <x v="3"/>
    <x v="24"/>
    <x v="35"/>
    <s v="London"/>
    <s v="GB"/>
    <x v="15"/>
    <x v="0"/>
    <s v="Medium"/>
  </r>
  <r>
    <n v="10175"/>
    <n v="48"/>
    <n v="122.73"/>
    <n v="4"/>
    <n v="5891.04"/>
    <x v="19"/>
    <x v="0"/>
    <n v="4"/>
    <n v="11"/>
    <n v="2003"/>
    <n v="122"/>
    <x v="3"/>
    <x v="63"/>
    <x v="35"/>
    <s v="London"/>
    <s v="GB"/>
    <x v="15"/>
    <x v="0"/>
    <s v="Medium"/>
  </r>
  <r>
    <n v="10175"/>
    <n v="41"/>
    <n v="69.28"/>
    <n v="7"/>
    <n v="2840.48"/>
    <x v="19"/>
    <x v="0"/>
    <n v="4"/>
    <n v="11"/>
    <n v="2003"/>
    <n v="60"/>
    <x v="3"/>
    <x v="64"/>
    <x v="35"/>
    <s v="London"/>
    <s v="GB"/>
    <x v="15"/>
    <x v="0"/>
    <s v="Small"/>
  </r>
  <r>
    <n v="10175"/>
    <n v="47"/>
    <n v="108.97"/>
    <n v="10"/>
    <n v="5121.59"/>
    <x v="19"/>
    <x v="0"/>
    <n v="4"/>
    <n v="11"/>
    <n v="2003"/>
    <n v="121"/>
    <x v="3"/>
    <x v="65"/>
    <x v="35"/>
    <s v="London"/>
    <s v="GB"/>
    <x v="15"/>
    <x v="0"/>
    <s v="Medium"/>
  </r>
  <r>
    <n v="10175"/>
    <n v="28"/>
    <n v="106.07000000000001"/>
    <n v="6"/>
    <n v="2969.96"/>
    <x v="19"/>
    <x v="0"/>
    <n v="4"/>
    <n v="11"/>
    <n v="2003"/>
    <n v="127"/>
    <x v="3"/>
    <x v="106"/>
    <x v="35"/>
    <s v="London"/>
    <s v="GB"/>
    <x v="15"/>
    <x v="0"/>
    <s v="Small"/>
  </r>
  <r>
    <n v="10175"/>
    <n v="22"/>
    <n v="110.75999999999999"/>
    <n v="8"/>
    <n v="2436.7199999999998"/>
    <x v="19"/>
    <x v="0"/>
    <n v="4"/>
    <n v="11"/>
    <n v="2003"/>
    <n v="96"/>
    <x v="3"/>
    <x v="107"/>
    <x v="35"/>
    <s v="London"/>
    <s v="GB"/>
    <x v="15"/>
    <x v="0"/>
    <s v="Small"/>
  </r>
  <r>
    <n v="10175"/>
    <n v="50"/>
    <n v="63.31"/>
    <n v="3"/>
    <n v="3165.5"/>
    <x v="19"/>
    <x v="0"/>
    <n v="4"/>
    <n v="11"/>
    <n v="2003"/>
    <n v="54"/>
    <x v="3"/>
    <x v="108"/>
    <x v="35"/>
    <s v="London"/>
    <s v="GB"/>
    <x v="15"/>
    <x v="0"/>
    <s v="Medium"/>
  </r>
  <r>
    <n v="10175"/>
    <n v="29"/>
    <n v="74.98"/>
    <n v="12"/>
    <n v="2174.42"/>
    <x v="19"/>
    <x v="0"/>
    <n v="4"/>
    <n v="11"/>
    <n v="2003"/>
    <n v="64"/>
    <x v="3"/>
    <x v="66"/>
    <x v="35"/>
    <s v="London"/>
    <s v="GB"/>
    <x v="15"/>
    <x v="0"/>
    <s v="Small"/>
  </r>
  <r>
    <n v="10129"/>
    <n v="41"/>
    <n v="94.710000000000008"/>
    <n v="4"/>
    <n v="3883.11"/>
    <x v="89"/>
    <x v="0"/>
    <n v="2"/>
    <n v="6"/>
    <n v="2003"/>
    <n v="88"/>
    <x v="4"/>
    <x v="74"/>
    <x v="35"/>
    <s v="London"/>
    <s v="GB"/>
    <x v="15"/>
    <x v="0"/>
    <s v="Medium"/>
  </r>
  <r>
    <n v="10129"/>
    <n v="50"/>
    <n v="77.989999999999995"/>
    <n v="1"/>
    <n v="3899.5"/>
    <x v="89"/>
    <x v="0"/>
    <n v="2"/>
    <n v="6"/>
    <n v="2003"/>
    <n v="83"/>
    <x v="4"/>
    <x v="75"/>
    <x v="35"/>
    <s v="London"/>
    <s v="GB"/>
    <x v="15"/>
    <x v="0"/>
    <s v="Medium"/>
  </r>
  <r>
    <n v="10351"/>
    <n v="20"/>
    <n v="168.73"/>
    <n v="2"/>
    <n v="3374.6"/>
    <x v="22"/>
    <x v="0"/>
    <n v="4"/>
    <n v="12"/>
    <n v="2004"/>
    <n v="105"/>
    <x v="4"/>
    <x v="43"/>
    <x v="35"/>
    <s v="London"/>
    <s v="GB"/>
    <x v="15"/>
    <x v="0"/>
    <s v="Medium"/>
  </r>
  <r>
    <n v="10351"/>
    <n v="38"/>
    <n v="68.38"/>
    <n v="4"/>
    <n v="2598.44"/>
    <x v="22"/>
    <x v="0"/>
    <n v="4"/>
    <n v="12"/>
    <n v="2004"/>
    <n v="65"/>
    <x v="4"/>
    <x v="89"/>
    <x v="35"/>
    <s v="London"/>
    <s v="GB"/>
    <x v="15"/>
    <x v="0"/>
    <s v="Small"/>
  </r>
  <r>
    <n v="10112"/>
    <n v="29"/>
    <n v="248.58999999999997"/>
    <n v="1"/>
    <n v="7209.11"/>
    <x v="90"/>
    <x v="0"/>
    <n v="1"/>
    <n v="3"/>
    <n v="2003"/>
    <n v="214"/>
    <x v="0"/>
    <x v="54"/>
    <x v="36"/>
    <s v="Lule"/>
    <s v="SE"/>
    <x v="6"/>
    <x v="0"/>
    <s v="Large"/>
  </r>
  <r>
    <n v="10320"/>
    <n v="31"/>
    <n v="221.81"/>
    <n v="3"/>
    <n v="6876.11"/>
    <x v="91"/>
    <x v="0"/>
    <n v="4"/>
    <n v="11"/>
    <n v="2004"/>
    <n v="194"/>
    <x v="0"/>
    <x v="46"/>
    <x v="36"/>
    <s v="Lule"/>
    <s v="SE"/>
    <x v="6"/>
    <x v="0"/>
    <s v="Medium"/>
  </r>
  <r>
    <n v="10320"/>
    <n v="35"/>
    <n v="138.58000000000001"/>
    <n v="1"/>
    <n v="4850.3"/>
    <x v="91"/>
    <x v="0"/>
    <n v="4"/>
    <n v="11"/>
    <n v="2004"/>
    <n v="117"/>
    <x v="0"/>
    <x v="103"/>
    <x v="36"/>
    <s v="Lule"/>
    <s v="SE"/>
    <x v="6"/>
    <x v="0"/>
    <s v="Medium"/>
  </r>
  <r>
    <n v="10320"/>
    <n v="38"/>
    <n v="73.42"/>
    <n v="4"/>
    <n v="2789.96"/>
    <x v="91"/>
    <x v="0"/>
    <n v="4"/>
    <n v="11"/>
    <n v="2004"/>
    <n v="79"/>
    <x v="0"/>
    <x v="47"/>
    <x v="36"/>
    <s v="Lule"/>
    <s v="SE"/>
    <x v="6"/>
    <x v="0"/>
    <s v="Small"/>
  </r>
  <r>
    <n v="10320"/>
    <n v="25"/>
    <n v="139.63999999999999"/>
    <n v="5"/>
    <n v="3491"/>
    <x v="91"/>
    <x v="0"/>
    <n v="4"/>
    <n v="11"/>
    <n v="2004"/>
    <n v="146"/>
    <x v="0"/>
    <x v="49"/>
    <x v="36"/>
    <s v="Lule"/>
    <s v="SE"/>
    <x v="6"/>
    <x v="0"/>
    <s v="Medium"/>
  </r>
  <r>
    <n v="10320"/>
    <n v="26"/>
    <n v="61.230000000000004"/>
    <n v="2"/>
    <n v="1591.98"/>
    <x v="91"/>
    <x v="0"/>
    <n v="4"/>
    <n v="11"/>
    <n v="2004"/>
    <n v="61"/>
    <x v="0"/>
    <x v="51"/>
    <x v="36"/>
    <s v="Lule"/>
    <s v="SE"/>
    <x v="6"/>
    <x v="0"/>
    <s v="Small"/>
  </r>
  <r>
    <n v="10334"/>
    <n v="26"/>
    <n v="122.61999999999999"/>
    <n v="2"/>
    <n v="3188.12"/>
    <x v="92"/>
    <x v="5"/>
    <n v="4"/>
    <n v="11"/>
    <n v="2004"/>
    <n v="147"/>
    <x v="0"/>
    <x v="53"/>
    <x v="36"/>
    <s v="Lule"/>
    <s v="SE"/>
    <x v="6"/>
    <x v="0"/>
    <s v="Medium"/>
  </r>
  <r>
    <n v="10334"/>
    <n v="20"/>
    <n v="143.94"/>
    <n v="3"/>
    <n v="2878.8"/>
    <x v="92"/>
    <x v="5"/>
    <n v="4"/>
    <n v="11"/>
    <n v="2004"/>
    <n v="169"/>
    <x v="0"/>
    <x v="45"/>
    <x v="36"/>
    <s v="Lule"/>
    <s v="SE"/>
    <x v="6"/>
    <x v="0"/>
    <s v="Small"/>
  </r>
  <r>
    <n v="10326"/>
    <n v="41"/>
    <n v="105.69"/>
    <n v="4"/>
    <n v="4333.29"/>
    <x v="93"/>
    <x v="0"/>
    <n v="4"/>
    <n v="11"/>
    <n v="2004"/>
    <n v="122"/>
    <x v="1"/>
    <x v="37"/>
    <x v="36"/>
    <s v="Lule"/>
    <s v="SE"/>
    <x v="6"/>
    <x v="0"/>
    <s v="Medium"/>
  </r>
  <r>
    <n v="10326"/>
    <n v="39"/>
    <n v="60"/>
    <n v="1"/>
    <n v="2340"/>
    <x v="93"/>
    <x v="0"/>
    <n v="4"/>
    <n v="11"/>
    <n v="2004"/>
    <n v="66"/>
    <x v="1"/>
    <x v="38"/>
    <x v="36"/>
    <s v="Lule"/>
    <s v="SE"/>
    <x v="6"/>
    <x v="0"/>
    <s v="Small"/>
  </r>
  <r>
    <n v="10326"/>
    <n v="32"/>
    <n v="118.99"/>
    <n v="6"/>
    <n v="3807.68"/>
    <x v="93"/>
    <x v="0"/>
    <n v="4"/>
    <n v="11"/>
    <n v="2004"/>
    <n v="100"/>
    <x v="2"/>
    <x v="21"/>
    <x v="36"/>
    <s v="Lule"/>
    <s v="SE"/>
    <x v="6"/>
    <x v="0"/>
    <s v="Medium"/>
  </r>
  <r>
    <n v="10334"/>
    <n v="46"/>
    <n v="126.41"/>
    <n v="6"/>
    <n v="5814.86"/>
    <x v="92"/>
    <x v="5"/>
    <n v="4"/>
    <n v="11"/>
    <n v="2004"/>
    <n v="122"/>
    <x v="3"/>
    <x v="63"/>
    <x v="36"/>
    <s v="Lule"/>
    <s v="SE"/>
    <x v="6"/>
    <x v="0"/>
    <s v="Medium"/>
  </r>
  <r>
    <n v="10334"/>
    <n v="34"/>
    <n v="61.38"/>
    <n v="1"/>
    <n v="2086.92"/>
    <x v="92"/>
    <x v="5"/>
    <n v="4"/>
    <n v="11"/>
    <n v="2004"/>
    <n v="60"/>
    <x v="3"/>
    <x v="64"/>
    <x v="36"/>
    <s v="Lule"/>
    <s v="SE"/>
    <x v="6"/>
    <x v="0"/>
    <s v="Small"/>
  </r>
  <r>
    <n v="10334"/>
    <n v="49"/>
    <n v="138.03"/>
    <n v="4"/>
    <n v="6763.47"/>
    <x v="92"/>
    <x v="5"/>
    <n v="4"/>
    <n v="11"/>
    <n v="2004"/>
    <n v="121"/>
    <x v="3"/>
    <x v="65"/>
    <x v="36"/>
    <s v="Lule"/>
    <s v="SE"/>
    <x v="6"/>
    <x v="0"/>
    <s v="Medium"/>
  </r>
  <r>
    <n v="10334"/>
    <n v="42"/>
    <n v="131.62"/>
    <n v="5"/>
    <n v="5528.04"/>
    <x v="92"/>
    <x v="5"/>
    <n v="4"/>
    <n v="11"/>
    <n v="2004"/>
    <n v="127"/>
    <x v="3"/>
    <x v="106"/>
    <x v="36"/>
    <s v="Lule"/>
    <s v="SE"/>
    <x v="6"/>
    <x v="0"/>
    <s v="Medium"/>
  </r>
  <r>
    <n v="10112"/>
    <n v="23"/>
    <n v="110.42999999999999"/>
    <n v="2"/>
    <n v="2539.89"/>
    <x v="90"/>
    <x v="0"/>
    <n v="1"/>
    <n v="3"/>
    <n v="2003"/>
    <n v="101"/>
    <x v="4"/>
    <x v="71"/>
    <x v="36"/>
    <s v="Lule"/>
    <s v="SE"/>
    <x v="6"/>
    <x v="0"/>
    <s v="Small"/>
  </r>
  <r>
    <n v="10326"/>
    <n v="50"/>
    <n v="86.01"/>
    <n v="5"/>
    <n v="4300.5"/>
    <x v="93"/>
    <x v="0"/>
    <n v="4"/>
    <n v="11"/>
    <n v="2004"/>
    <n v="87"/>
    <x v="4"/>
    <x v="44"/>
    <x v="36"/>
    <s v="Lule"/>
    <s v="SE"/>
    <x v="6"/>
    <x v="0"/>
    <s v="Medium"/>
  </r>
  <r>
    <n v="10326"/>
    <n v="41"/>
    <n v="85.85"/>
    <n v="3"/>
    <n v="3519.85"/>
    <x v="93"/>
    <x v="0"/>
    <n v="4"/>
    <n v="11"/>
    <n v="2004"/>
    <n v="88"/>
    <x v="4"/>
    <x v="74"/>
    <x v="36"/>
    <s v="Lule"/>
    <s v="SE"/>
    <x v="6"/>
    <x v="0"/>
    <s v="Medium"/>
  </r>
  <r>
    <n v="10326"/>
    <n v="20"/>
    <n v="92.25"/>
    <n v="2"/>
    <n v="1845"/>
    <x v="93"/>
    <x v="0"/>
    <n v="4"/>
    <n v="11"/>
    <n v="2004"/>
    <n v="83"/>
    <x v="4"/>
    <x v="75"/>
    <x v="36"/>
    <s v="Lule"/>
    <s v="SE"/>
    <x v="6"/>
    <x v="0"/>
    <s v="Small"/>
  </r>
  <r>
    <n v="10194"/>
    <n v="42"/>
    <n v="173.57999999999998"/>
    <n v="11"/>
    <n v="7290.36"/>
    <x v="94"/>
    <x v="0"/>
    <n v="4"/>
    <n v="11"/>
    <n v="2003"/>
    <n v="214"/>
    <x v="0"/>
    <x v="54"/>
    <x v="37"/>
    <s v="Lyon"/>
    <s v="FR"/>
    <x v="14"/>
    <x v="0"/>
    <s v="Large"/>
  </r>
  <r>
    <n v="10195"/>
    <n v="26"/>
    <n v="163.98999999999998"/>
    <n v="4"/>
    <n v="4263.74"/>
    <x v="94"/>
    <x v="0"/>
    <n v="4"/>
    <n v="11"/>
    <n v="2003"/>
    <n v="147"/>
    <x v="0"/>
    <x v="53"/>
    <x v="37"/>
    <s v="Lyon"/>
    <s v="FR"/>
    <x v="14"/>
    <x v="0"/>
    <s v="Medium"/>
  </r>
  <r>
    <n v="10194"/>
    <n v="26"/>
    <n v="89.01"/>
    <n v="6"/>
    <n v="2314.2600000000002"/>
    <x v="94"/>
    <x v="0"/>
    <n v="4"/>
    <n v="11"/>
    <n v="2003"/>
    <n v="101"/>
    <x v="0"/>
    <x v="105"/>
    <x v="37"/>
    <s v="Lyon"/>
    <s v="FR"/>
    <x v="14"/>
    <x v="0"/>
    <s v="Small"/>
  </r>
  <r>
    <n v="10208"/>
    <n v="46"/>
    <n v="187.02"/>
    <n v="13"/>
    <n v="8602.92"/>
    <x v="95"/>
    <x v="0"/>
    <n v="1"/>
    <n v="1"/>
    <n v="2004"/>
    <n v="207"/>
    <x v="0"/>
    <x v="12"/>
    <x v="37"/>
    <s v="Lyon"/>
    <s v="FR"/>
    <x v="14"/>
    <x v="0"/>
    <s v="Large"/>
  </r>
  <r>
    <n v="10208"/>
    <n v="26"/>
    <n v="120.86"/>
    <n v="14"/>
    <n v="3142.36"/>
    <x v="95"/>
    <x v="0"/>
    <n v="1"/>
    <n v="1"/>
    <n v="2004"/>
    <n v="151"/>
    <x v="0"/>
    <x v="13"/>
    <x v="37"/>
    <s v="Lyon"/>
    <s v="FR"/>
    <x v="14"/>
    <x v="0"/>
    <s v="Medium"/>
  </r>
  <r>
    <n v="10208"/>
    <n v="20"/>
    <n v="155.72"/>
    <n v="12"/>
    <n v="3114.4"/>
    <x v="95"/>
    <x v="0"/>
    <n v="1"/>
    <n v="1"/>
    <n v="2004"/>
    <n v="173"/>
    <x v="0"/>
    <x v="14"/>
    <x v="37"/>
    <s v="Lyon"/>
    <s v="FR"/>
    <x v="14"/>
    <x v="0"/>
    <s v="Medium"/>
  </r>
  <r>
    <n v="10227"/>
    <n v="37"/>
    <n v="57.730000000000004"/>
    <n v="12"/>
    <n v="2136.0100000000002"/>
    <x v="96"/>
    <x v="0"/>
    <n v="1"/>
    <n v="3"/>
    <n v="2004"/>
    <n v="71"/>
    <x v="0"/>
    <x v="5"/>
    <x v="37"/>
    <s v="Lyon"/>
    <s v="FR"/>
    <x v="14"/>
    <x v="0"/>
    <s v="Small"/>
  </r>
  <r>
    <n v="10227"/>
    <n v="47"/>
    <n v="88.14"/>
    <n v="14"/>
    <n v="4142.58"/>
    <x v="96"/>
    <x v="0"/>
    <n v="1"/>
    <n v="3"/>
    <n v="2004"/>
    <n v="90"/>
    <x v="0"/>
    <x v="8"/>
    <x v="37"/>
    <s v="Lyon"/>
    <s v="FR"/>
    <x v="14"/>
    <x v="0"/>
    <s v="Medium"/>
  </r>
  <r>
    <n v="10227"/>
    <n v="33"/>
    <n v="131.53"/>
    <n v="13"/>
    <n v="4340.49"/>
    <x v="96"/>
    <x v="0"/>
    <n v="1"/>
    <n v="3"/>
    <n v="2004"/>
    <n v="117"/>
    <x v="0"/>
    <x v="9"/>
    <x v="37"/>
    <s v="Lyon"/>
    <s v="FR"/>
    <x v="14"/>
    <x v="0"/>
    <s v="Medium"/>
  </r>
  <r>
    <n v="10227"/>
    <n v="40"/>
    <n v="79.62"/>
    <n v="15"/>
    <n v="3184.8"/>
    <x v="96"/>
    <x v="0"/>
    <n v="1"/>
    <n v="3"/>
    <n v="2004"/>
    <n v="85"/>
    <x v="0"/>
    <x v="10"/>
    <x v="37"/>
    <s v="Lyon"/>
    <s v="FR"/>
    <x v="14"/>
    <x v="0"/>
    <s v="Medium"/>
  </r>
  <r>
    <n v="10208"/>
    <n v="35"/>
    <n v="122.88999999999999"/>
    <n v="7"/>
    <n v="4301.1499999999996"/>
    <x v="95"/>
    <x v="0"/>
    <n v="1"/>
    <n v="1"/>
    <n v="2004"/>
    <n v="122"/>
    <x v="1"/>
    <x v="37"/>
    <x v="37"/>
    <s v="Lyon"/>
    <s v="FR"/>
    <x v="14"/>
    <x v="0"/>
    <s v="Medium"/>
  </r>
  <r>
    <n v="10208"/>
    <n v="38"/>
    <n v="74.67"/>
    <n v="3"/>
    <n v="2837.46"/>
    <x v="95"/>
    <x v="0"/>
    <n v="1"/>
    <n v="1"/>
    <n v="2004"/>
    <n v="66"/>
    <x v="1"/>
    <x v="38"/>
    <x v="37"/>
    <s v="Lyon"/>
    <s v="FR"/>
    <x v="14"/>
    <x v="0"/>
    <s v="Small"/>
  </r>
  <r>
    <n v="10208"/>
    <n v="40"/>
    <n v="80.55"/>
    <n v="10"/>
    <n v="3222"/>
    <x v="95"/>
    <x v="0"/>
    <n v="1"/>
    <n v="1"/>
    <n v="2004"/>
    <n v="86"/>
    <x v="1"/>
    <x v="20"/>
    <x v="37"/>
    <s v="Lyon"/>
    <s v="FR"/>
    <x v="14"/>
    <x v="0"/>
    <s v="Medium"/>
  </r>
  <r>
    <n v="10208"/>
    <n v="46"/>
    <n v="74.45"/>
    <n v="1"/>
    <n v="3424.7"/>
    <x v="95"/>
    <x v="0"/>
    <n v="1"/>
    <n v="1"/>
    <n v="2004"/>
    <n v="72"/>
    <x v="1"/>
    <x v="40"/>
    <x v="37"/>
    <s v="Lyon"/>
    <s v="FR"/>
    <x v="14"/>
    <x v="0"/>
    <s v="Medium"/>
  </r>
  <r>
    <n v="10208"/>
    <n v="37"/>
    <n v="120.19999999999999"/>
    <n v="4"/>
    <n v="4447.3999999999996"/>
    <x v="95"/>
    <x v="0"/>
    <n v="1"/>
    <n v="1"/>
    <n v="2004"/>
    <n v="100"/>
    <x v="1"/>
    <x v="35"/>
    <x v="37"/>
    <s v="Lyon"/>
    <s v="FR"/>
    <x v="14"/>
    <x v="0"/>
    <s v="Medium"/>
  </r>
  <r>
    <n v="10208"/>
    <n v="33"/>
    <n v="85.410000000000011"/>
    <n v="5"/>
    <n v="2818.53"/>
    <x v="95"/>
    <x v="0"/>
    <n v="1"/>
    <n v="1"/>
    <n v="2004"/>
    <n v="99"/>
    <x v="1"/>
    <x v="41"/>
    <x v="37"/>
    <s v="Lyon"/>
    <s v="FR"/>
    <x v="14"/>
    <x v="0"/>
    <s v="Small"/>
  </r>
  <r>
    <n v="10208"/>
    <n v="42"/>
    <n v="63.88"/>
    <n v="6"/>
    <n v="2682.96"/>
    <x v="95"/>
    <x v="0"/>
    <n v="1"/>
    <n v="1"/>
    <n v="2004"/>
    <n v="54"/>
    <x v="1"/>
    <x v="42"/>
    <x v="37"/>
    <s v="Lyon"/>
    <s v="FR"/>
    <x v="14"/>
    <x v="0"/>
    <s v="Small"/>
  </r>
  <r>
    <n v="10208"/>
    <n v="48"/>
    <n v="116.97000000000001"/>
    <n v="11"/>
    <n v="5614.56"/>
    <x v="95"/>
    <x v="0"/>
    <n v="1"/>
    <n v="1"/>
    <n v="2004"/>
    <n v="100"/>
    <x v="2"/>
    <x v="21"/>
    <x v="37"/>
    <s v="Lyon"/>
    <s v="FR"/>
    <x v="14"/>
    <x v="0"/>
    <s v="Medium"/>
  </r>
  <r>
    <n v="10208"/>
    <n v="30"/>
    <n v="65.61"/>
    <n v="15"/>
    <n v="1968.3"/>
    <x v="95"/>
    <x v="0"/>
    <n v="1"/>
    <n v="1"/>
    <n v="2004"/>
    <n v="58"/>
    <x v="2"/>
    <x v="23"/>
    <x v="37"/>
    <s v="Lyon"/>
    <s v="FR"/>
    <x v="14"/>
    <x v="0"/>
    <s v="Small"/>
  </r>
  <r>
    <n v="10196"/>
    <n v="38"/>
    <n v="129.84"/>
    <n v="8"/>
    <n v="4933.92"/>
    <x v="94"/>
    <x v="0"/>
    <n v="4"/>
    <n v="11"/>
    <n v="2003"/>
    <n v="136"/>
    <x v="3"/>
    <x v="61"/>
    <x v="37"/>
    <s v="Lyon"/>
    <s v="FR"/>
    <x v="14"/>
    <x v="0"/>
    <s v="Medium"/>
  </r>
  <r>
    <n v="10197"/>
    <n v="21"/>
    <n v="93.34"/>
    <n v="10"/>
    <n v="1960.14"/>
    <x v="94"/>
    <x v="0"/>
    <n v="4"/>
    <n v="11"/>
    <n v="2003"/>
    <n v="116"/>
    <x v="3"/>
    <x v="62"/>
    <x v="37"/>
    <s v="Lyon"/>
    <s v="FR"/>
    <x v="14"/>
    <x v="0"/>
    <s v="Small"/>
  </r>
  <r>
    <n v="10198"/>
    <n v="45"/>
    <n v="70.490000000000009"/>
    <n v="2"/>
    <n v="3172.05"/>
    <x v="94"/>
    <x v="0"/>
    <n v="4"/>
    <n v="11"/>
    <n v="2003"/>
    <n v="60"/>
    <x v="3"/>
    <x v="64"/>
    <x v="37"/>
    <s v="Lyon"/>
    <s v="FR"/>
    <x v="14"/>
    <x v="0"/>
    <s v="Medium"/>
  </r>
  <r>
    <n v="10199"/>
    <n v="32"/>
    <n v="133.19"/>
    <n v="5"/>
    <n v="4262.08"/>
    <x v="94"/>
    <x v="0"/>
    <n v="4"/>
    <n v="11"/>
    <n v="2003"/>
    <n v="121"/>
    <x v="3"/>
    <x v="65"/>
    <x v="37"/>
    <s v="Lyon"/>
    <s v="FR"/>
    <x v="14"/>
    <x v="0"/>
    <s v="Medium"/>
  </r>
  <r>
    <n v="10201"/>
    <n v="49"/>
    <n v="117.57000000000001"/>
    <n v="1"/>
    <n v="5760.93"/>
    <x v="94"/>
    <x v="0"/>
    <n v="4"/>
    <n v="11"/>
    <n v="2003"/>
    <n v="127"/>
    <x v="3"/>
    <x v="106"/>
    <x v="37"/>
    <s v="Lyon"/>
    <s v="FR"/>
    <x v="14"/>
    <x v="0"/>
    <s v="Medium"/>
  </r>
  <r>
    <n v="10202"/>
    <n v="37"/>
    <n v="97.27"/>
    <n v="3"/>
    <n v="3598.99"/>
    <x v="94"/>
    <x v="0"/>
    <n v="4"/>
    <n v="11"/>
    <n v="2003"/>
    <n v="96"/>
    <x v="3"/>
    <x v="107"/>
    <x v="37"/>
    <s v="Lyon"/>
    <s v="FR"/>
    <x v="14"/>
    <x v="0"/>
    <s v="Medium"/>
  </r>
  <r>
    <n v="10194"/>
    <n v="39"/>
    <n v="54.94"/>
    <n v="7"/>
    <n v="2142.66"/>
    <x v="94"/>
    <x v="0"/>
    <n v="4"/>
    <n v="11"/>
    <n v="2003"/>
    <n v="64"/>
    <x v="3"/>
    <x v="66"/>
    <x v="37"/>
    <s v="Lyon"/>
    <s v="FR"/>
    <x v="14"/>
    <x v="0"/>
    <s v="Small"/>
  </r>
  <r>
    <n v="10200"/>
    <n v="41"/>
    <n v="44.78"/>
    <n v="9"/>
    <n v="1835.98"/>
    <x v="94"/>
    <x v="0"/>
    <n v="4"/>
    <n v="11"/>
    <n v="2003"/>
    <n v="50"/>
    <x v="4"/>
    <x v="68"/>
    <x v="37"/>
    <s v="Lyon"/>
    <s v="FR"/>
    <x v="14"/>
    <x v="0"/>
    <s v="Small"/>
  </r>
  <r>
    <n v="10208"/>
    <n v="24"/>
    <n v="109.27"/>
    <n v="9"/>
    <n v="2622.48"/>
    <x v="95"/>
    <x v="0"/>
    <n v="1"/>
    <n v="1"/>
    <n v="2004"/>
    <n v="136"/>
    <x v="4"/>
    <x v="26"/>
    <x v="37"/>
    <s v="Lyon"/>
    <s v="FR"/>
    <x v="14"/>
    <x v="0"/>
    <s v="Small"/>
  </r>
  <r>
    <n v="10208"/>
    <n v="45"/>
    <n v="87.77"/>
    <n v="8"/>
    <n v="3949.65"/>
    <x v="95"/>
    <x v="0"/>
    <n v="1"/>
    <n v="1"/>
    <n v="2004"/>
    <n v="87"/>
    <x v="4"/>
    <x v="44"/>
    <x v="37"/>
    <s v="Lyon"/>
    <s v="FR"/>
    <x v="14"/>
    <x v="0"/>
    <s v="Medium"/>
  </r>
  <r>
    <n v="10208"/>
    <n v="20"/>
    <n v="89.4"/>
    <n v="2"/>
    <n v="1788"/>
    <x v="95"/>
    <x v="0"/>
    <n v="1"/>
    <n v="1"/>
    <n v="2004"/>
    <n v="88"/>
    <x v="4"/>
    <x v="74"/>
    <x v="37"/>
    <s v="Lyon"/>
    <s v="FR"/>
    <x v="14"/>
    <x v="0"/>
    <s v="Small"/>
  </r>
  <r>
    <n v="10227"/>
    <n v="25"/>
    <n v="118.15"/>
    <n v="3"/>
    <n v="2953.75"/>
    <x v="96"/>
    <x v="0"/>
    <n v="1"/>
    <n v="3"/>
    <n v="2004"/>
    <n v="102"/>
    <x v="4"/>
    <x v="69"/>
    <x v="37"/>
    <s v="Lyon"/>
    <s v="FR"/>
    <x v="14"/>
    <x v="0"/>
    <s v="Small"/>
  </r>
  <r>
    <n v="10227"/>
    <n v="31"/>
    <n v="48.519999999999996"/>
    <n v="2"/>
    <n v="1504.12"/>
    <x v="96"/>
    <x v="0"/>
    <n v="1"/>
    <n v="3"/>
    <n v="2004"/>
    <n v="53"/>
    <x v="4"/>
    <x v="70"/>
    <x v="37"/>
    <s v="Lyon"/>
    <s v="FR"/>
    <x v="14"/>
    <x v="0"/>
    <s v="Small"/>
  </r>
  <r>
    <n v="10227"/>
    <n v="26"/>
    <n v="142.80000000000001"/>
    <n v="10"/>
    <n v="3712.8"/>
    <x v="96"/>
    <x v="0"/>
    <n v="1"/>
    <n v="3"/>
    <n v="2004"/>
    <n v="170"/>
    <x v="4"/>
    <x v="80"/>
    <x v="37"/>
    <s v="Lyon"/>
    <s v="FR"/>
    <x v="14"/>
    <x v="0"/>
    <s v="Medium"/>
  </r>
  <r>
    <n v="10227"/>
    <n v="28"/>
    <n v="50.85"/>
    <n v="9"/>
    <n v="1423.8"/>
    <x v="96"/>
    <x v="0"/>
    <n v="1"/>
    <n v="3"/>
    <n v="2004"/>
    <n v="60"/>
    <x v="4"/>
    <x v="81"/>
    <x v="37"/>
    <s v="Lyon"/>
    <s v="FR"/>
    <x v="14"/>
    <x v="0"/>
    <s v="Small"/>
  </r>
  <r>
    <n v="10227"/>
    <n v="46"/>
    <n v="152.56"/>
    <n v="7"/>
    <n v="7017.76"/>
    <x v="96"/>
    <x v="0"/>
    <n v="1"/>
    <n v="3"/>
    <n v="2004"/>
    <n v="127"/>
    <x v="4"/>
    <x v="82"/>
    <x v="37"/>
    <s v="Lyon"/>
    <s v="FR"/>
    <x v="14"/>
    <x v="0"/>
    <s v="Large"/>
  </r>
  <r>
    <n v="10227"/>
    <n v="29"/>
    <n v="192.38000000000002"/>
    <n v="4"/>
    <n v="5579.02"/>
    <x v="96"/>
    <x v="0"/>
    <n v="1"/>
    <n v="3"/>
    <n v="2004"/>
    <n v="168"/>
    <x v="4"/>
    <x v="83"/>
    <x v="37"/>
    <s v="Lyon"/>
    <s v="FR"/>
    <x v="14"/>
    <x v="0"/>
    <s v="Medium"/>
  </r>
  <r>
    <n v="10227"/>
    <n v="33"/>
    <n v="111.12"/>
    <n v="1"/>
    <n v="3666.96"/>
    <x v="96"/>
    <x v="0"/>
    <n v="1"/>
    <n v="3"/>
    <n v="2004"/>
    <n v="99"/>
    <x v="4"/>
    <x v="86"/>
    <x v="37"/>
    <s v="Lyon"/>
    <s v="FR"/>
    <x v="14"/>
    <x v="0"/>
    <s v="Medium"/>
  </r>
  <r>
    <n v="10227"/>
    <n v="34"/>
    <n v="104.91"/>
    <n v="11"/>
    <n v="3566.94"/>
    <x v="96"/>
    <x v="0"/>
    <n v="1"/>
    <n v="3"/>
    <n v="2004"/>
    <n v="92"/>
    <x v="4"/>
    <x v="67"/>
    <x v="37"/>
    <s v="Lyon"/>
    <s v="FR"/>
    <x v="14"/>
    <x v="0"/>
    <s v="Medium"/>
  </r>
  <r>
    <n v="10227"/>
    <n v="42"/>
    <n v="29.209999999999997"/>
    <n v="6"/>
    <n v="1226.82"/>
    <x v="96"/>
    <x v="0"/>
    <n v="1"/>
    <n v="3"/>
    <n v="2004"/>
    <n v="33"/>
    <x v="4"/>
    <x v="72"/>
    <x v="37"/>
    <s v="Lyon"/>
    <s v="FR"/>
    <x v="14"/>
    <x v="0"/>
    <s v="Small"/>
  </r>
  <r>
    <n v="10227"/>
    <n v="24"/>
    <n v="48.379999999999995"/>
    <n v="5"/>
    <n v="1161.1199999999999"/>
    <x v="96"/>
    <x v="0"/>
    <n v="1"/>
    <n v="3"/>
    <n v="2004"/>
    <n v="44"/>
    <x v="4"/>
    <x v="73"/>
    <x v="37"/>
    <s v="Lyon"/>
    <s v="FR"/>
    <x v="14"/>
    <x v="0"/>
    <s v="Small"/>
  </r>
  <r>
    <n v="10227"/>
    <n v="27"/>
    <n v="43.9"/>
    <n v="8"/>
    <n v="1185.3"/>
    <x v="96"/>
    <x v="0"/>
    <n v="1"/>
    <n v="3"/>
    <n v="2004"/>
    <n v="41"/>
    <x v="4"/>
    <x v="87"/>
    <x v="37"/>
    <s v="Lyon"/>
    <s v="FR"/>
    <x v="14"/>
    <x v="0"/>
    <s v="Small"/>
  </r>
  <r>
    <n v="10231"/>
    <n v="42"/>
    <n v="199.49"/>
    <n v="2"/>
    <n v="8378.58"/>
    <x v="97"/>
    <x v="0"/>
    <n v="1"/>
    <n v="3"/>
    <n v="2004"/>
    <n v="207"/>
    <x v="0"/>
    <x v="12"/>
    <x v="38"/>
    <s v="Madrid"/>
    <s v="ES"/>
    <x v="1"/>
    <x v="0"/>
    <s v="Large"/>
  </r>
  <r>
    <n v="10231"/>
    <n v="49"/>
    <n v="141.88"/>
    <n v="1"/>
    <n v="6952.12"/>
    <x v="97"/>
    <x v="0"/>
    <n v="1"/>
    <n v="3"/>
    <n v="2004"/>
    <n v="173"/>
    <x v="0"/>
    <x v="14"/>
    <x v="38"/>
    <s v="Madrid"/>
    <s v="ES"/>
    <x v="1"/>
    <x v="0"/>
    <s v="Medium"/>
  </r>
  <r>
    <n v="10177"/>
    <n v="50"/>
    <n v="121.66"/>
    <n v="7"/>
    <n v="6083"/>
    <x v="98"/>
    <x v="0"/>
    <n v="4"/>
    <n v="11"/>
    <n v="2003"/>
    <n v="122"/>
    <x v="1"/>
    <x v="37"/>
    <x v="38"/>
    <s v="Madrid"/>
    <s v="ES"/>
    <x v="1"/>
    <x v="0"/>
    <s v="Medium"/>
  </r>
  <r>
    <n v="10177"/>
    <n v="24"/>
    <n v="76"/>
    <n v="3"/>
    <n v="1824"/>
    <x v="98"/>
    <x v="0"/>
    <n v="4"/>
    <n v="11"/>
    <n v="2003"/>
    <n v="66"/>
    <x v="1"/>
    <x v="38"/>
    <x v="38"/>
    <s v="Madrid"/>
    <s v="ES"/>
    <x v="1"/>
    <x v="0"/>
    <s v="Small"/>
  </r>
  <r>
    <n v="10177"/>
    <n v="31"/>
    <n v="88.34"/>
    <n v="10"/>
    <n v="2738.54"/>
    <x v="98"/>
    <x v="0"/>
    <n v="4"/>
    <n v="11"/>
    <n v="2003"/>
    <n v="86"/>
    <x v="1"/>
    <x v="20"/>
    <x v="38"/>
    <s v="Madrid"/>
    <s v="ES"/>
    <x v="1"/>
    <x v="0"/>
    <s v="Small"/>
  </r>
  <r>
    <n v="10177"/>
    <n v="32"/>
    <n v="76.62"/>
    <n v="1"/>
    <n v="2451.84"/>
    <x v="98"/>
    <x v="0"/>
    <n v="4"/>
    <n v="11"/>
    <n v="2003"/>
    <n v="72"/>
    <x v="1"/>
    <x v="40"/>
    <x v="38"/>
    <s v="Madrid"/>
    <s v="ES"/>
    <x v="1"/>
    <x v="0"/>
    <s v="Small"/>
  </r>
  <r>
    <n v="10177"/>
    <n v="44"/>
    <n v="92.16"/>
    <n v="4"/>
    <n v="4055.04"/>
    <x v="98"/>
    <x v="0"/>
    <n v="4"/>
    <n v="11"/>
    <n v="2003"/>
    <n v="100"/>
    <x v="1"/>
    <x v="35"/>
    <x v="38"/>
    <s v="Madrid"/>
    <s v="ES"/>
    <x v="1"/>
    <x v="0"/>
    <s v="Medium"/>
  </r>
  <r>
    <n v="10177"/>
    <n v="24"/>
    <n v="105.27"/>
    <n v="5"/>
    <n v="2526.48"/>
    <x v="98"/>
    <x v="0"/>
    <n v="4"/>
    <n v="11"/>
    <n v="2003"/>
    <n v="99"/>
    <x v="1"/>
    <x v="41"/>
    <x v="38"/>
    <s v="Madrid"/>
    <s v="ES"/>
    <x v="1"/>
    <x v="0"/>
    <s v="Small"/>
  </r>
  <r>
    <n v="10177"/>
    <n v="40"/>
    <n v="50.230000000000004"/>
    <n v="6"/>
    <n v="2009.2"/>
    <x v="98"/>
    <x v="0"/>
    <n v="4"/>
    <n v="11"/>
    <n v="2003"/>
    <n v="54"/>
    <x v="1"/>
    <x v="42"/>
    <x v="38"/>
    <s v="Madrid"/>
    <s v="ES"/>
    <x v="1"/>
    <x v="0"/>
    <s v="Small"/>
  </r>
  <r>
    <n v="10177"/>
    <n v="29"/>
    <n v="105.88"/>
    <n v="11"/>
    <n v="3070.52"/>
    <x v="98"/>
    <x v="0"/>
    <n v="4"/>
    <n v="11"/>
    <n v="2003"/>
    <n v="100"/>
    <x v="2"/>
    <x v="21"/>
    <x v="38"/>
    <s v="Madrid"/>
    <s v="ES"/>
    <x v="1"/>
    <x v="0"/>
    <s v="Medium"/>
  </r>
  <r>
    <n v="10177"/>
    <n v="23"/>
    <n v="159.81"/>
    <n v="9"/>
    <n v="3675.63"/>
    <x v="98"/>
    <x v="0"/>
    <n v="4"/>
    <n v="11"/>
    <n v="2003"/>
    <n v="136"/>
    <x v="4"/>
    <x v="26"/>
    <x v="38"/>
    <s v="Madrid"/>
    <s v="ES"/>
    <x v="1"/>
    <x v="0"/>
    <s v="Medium"/>
  </r>
  <r>
    <n v="10177"/>
    <n v="35"/>
    <n v="74.599999999999994"/>
    <n v="8"/>
    <n v="2611"/>
    <x v="98"/>
    <x v="0"/>
    <n v="4"/>
    <n v="11"/>
    <n v="2003"/>
    <n v="87"/>
    <x v="4"/>
    <x v="44"/>
    <x v="38"/>
    <s v="Madrid"/>
    <s v="ES"/>
    <x v="1"/>
    <x v="0"/>
    <s v="Small"/>
  </r>
  <r>
    <n v="10177"/>
    <n v="45"/>
    <n v="72.58"/>
    <n v="2"/>
    <n v="3266.1"/>
    <x v="98"/>
    <x v="0"/>
    <n v="4"/>
    <n v="11"/>
    <n v="2003"/>
    <n v="88"/>
    <x v="4"/>
    <x v="74"/>
    <x v="38"/>
    <s v="Madrid"/>
    <s v="ES"/>
    <x v="1"/>
    <x v="0"/>
    <s v="Medium"/>
  </r>
  <r>
    <n v="10126"/>
    <n v="38"/>
    <n v="192.87"/>
    <n v="11"/>
    <n v="7329.06"/>
    <x v="99"/>
    <x v="0"/>
    <n v="2"/>
    <n v="5"/>
    <n v="2003"/>
    <n v="214"/>
    <x v="0"/>
    <x v="54"/>
    <x v="39"/>
    <s v="Madrid"/>
    <s v="ES"/>
    <x v="1"/>
    <x v="0"/>
    <s v="Large"/>
  </r>
  <r>
    <n v="10126"/>
    <n v="22"/>
    <n v="152.16999999999999"/>
    <n v="4"/>
    <n v="3347.74"/>
    <x v="99"/>
    <x v="0"/>
    <n v="2"/>
    <n v="5"/>
    <n v="2003"/>
    <n v="147"/>
    <x v="0"/>
    <x v="53"/>
    <x v="39"/>
    <s v="Madrid"/>
    <s v="ES"/>
    <x v="1"/>
    <x v="0"/>
    <s v="Medium"/>
  </r>
  <r>
    <n v="10126"/>
    <n v="45"/>
    <n v="102.16"/>
    <n v="6"/>
    <n v="4597.2"/>
    <x v="99"/>
    <x v="0"/>
    <n v="2"/>
    <n v="5"/>
    <n v="2003"/>
    <n v="101"/>
    <x v="0"/>
    <x v="105"/>
    <x v="39"/>
    <s v="Madrid"/>
    <s v="ES"/>
    <x v="1"/>
    <x v="0"/>
    <s v="Medium"/>
  </r>
  <r>
    <n v="10348"/>
    <n v="48"/>
    <n v="52.360000000000007"/>
    <n v="8"/>
    <n v="2513.2800000000002"/>
    <x v="100"/>
    <x v="0"/>
    <n v="4"/>
    <n v="11"/>
    <n v="2004"/>
    <n v="207"/>
    <x v="0"/>
    <x v="12"/>
    <x v="39"/>
    <s v="Madrid"/>
    <s v="ES"/>
    <x v="1"/>
    <x v="0"/>
    <s v="Small"/>
  </r>
  <r>
    <n v="10348"/>
    <n v="47"/>
    <n v="102.16000000000001"/>
    <n v="4"/>
    <n v="4801.5200000000004"/>
    <x v="100"/>
    <x v="0"/>
    <n v="4"/>
    <n v="11"/>
    <n v="2004"/>
    <n v="151"/>
    <x v="0"/>
    <x v="13"/>
    <x v="39"/>
    <s v="Madrid"/>
    <s v="ES"/>
    <x v="1"/>
    <x v="0"/>
    <s v="Medium"/>
  </r>
  <r>
    <n v="10348"/>
    <n v="32"/>
    <n v="82.83"/>
    <n v="7"/>
    <n v="2650.56"/>
    <x v="100"/>
    <x v="0"/>
    <n v="4"/>
    <n v="11"/>
    <n v="2004"/>
    <n v="101"/>
    <x v="0"/>
    <x v="105"/>
    <x v="39"/>
    <s v="Madrid"/>
    <s v="ES"/>
    <x v="1"/>
    <x v="0"/>
    <s v="Small"/>
  </r>
  <r>
    <n v="10126"/>
    <n v="21"/>
    <n v="116.17"/>
    <n v="8"/>
    <n v="2439.5700000000002"/>
    <x v="99"/>
    <x v="0"/>
    <n v="2"/>
    <n v="5"/>
    <n v="2003"/>
    <n v="136"/>
    <x v="3"/>
    <x v="61"/>
    <x v="39"/>
    <s v="Madrid"/>
    <s v="ES"/>
    <x v="1"/>
    <x v="0"/>
    <s v="Small"/>
  </r>
  <r>
    <n v="10126"/>
    <n v="38"/>
    <n v="101.5"/>
    <n v="10"/>
    <n v="3857"/>
    <x v="99"/>
    <x v="0"/>
    <n v="2"/>
    <n v="5"/>
    <n v="2003"/>
    <n v="116"/>
    <x v="3"/>
    <x v="62"/>
    <x v="39"/>
    <s v="Madrid"/>
    <s v="ES"/>
    <x v="1"/>
    <x v="0"/>
    <s v="Medium"/>
  </r>
  <r>
    <n v="10126"/>
    <n v="43"/>
    <n v="65.02"/>
    <n v="2"/>
    <n v="2795.86"/>
    <x v="99"/>
    <x v="0"/>
    <n v="2"/>
    <n v="5"/>
    <n v="2003"/>
    <n v="60"/>
    <x v="3"/>
    <x v="64"/>
    <x v="39"/>
    <s v="Madrid"/>
    <s v="ES"/>
    <x v="1"/>
    <x v="0"/>
    <s v="Small"/>
  </r>
  <r>
    <n v="10126"/>
    <n v="50"/>
    <n v="141.66"/>
    <n v="5"/>
    <n v="7083"/>
    <x v="99"/>
    <x v="0"/>
    <n v="2"/>
    <n v="5"/>
    <n v="2003"/>
    <n v="121"/>
    <x v="3"/>
    <x v="65"/>
    <x v="39"/>
    <s v="Madrid"/>
    <s v="ES"/>
    <x v="1"/>
    <x v="0"/>
    <s v="Large"/>
  </r>
  <r>
    <n v="10126"/>
    <n v="27"/>
    <n v="126.51"/>
    <n v="1"/>
    <n v="3415.77"/>
    <x v="99"/>
    <x v="0"/>
    <n v="2"/>
    <n v="5"/>
    <n v="2003"/>
    <n v="127"/>
    <x v="3"/>
    <x v="106"/>
    <x v="39"/>
    <s v="Madrid"/>
    <s v="ES"/>
    <x v="1"/>
    <x v="0"/>
    <s v="Medium"/>
  </r>
  <r>
    <n v="10126"/>
    <n v="43"/>
    <n v="96.31"/>
    <n v="3"/>
    <n v="4141.33"/>
    <x v="99"/>
    <x v="0"/>
    <n v="2"/>
    <n v="5"/>
    <n v="2003"/>
    <n v="96"/>
    <x v="3"/>
    <x v="107"/>
    <x v="39"/>
    <s v="Madrid"/>
    <s v="ES"/>
    <x v="1"/>
    <x v="0"/>
    <s v="Medium"/>
  </r>
  <r>
    <n v="10126"/>
    <n v="26"/>
    <n v="62.7"/>
    <n v="7"/>
    <n v="1630.2"/>
    <x v="99"/>
    <x v="0"/>
    <n v="2"/>
    <n v="5"/>
    <n v="2003"/>
    <n v="64"/>
    <x v="3"/>
    <x v="66"/>
    <x v="39"/>
    <s v="Madrid"/>
    <s v="ES"/>
    <x v="1"/>
    <x v="0"/>
    <s v="Small"/>
  </r>
  <r>
    <n v="10348"/>
    <n v="37"/>
    <n v="161.66"/>
    <n v="1"/>
    <n v="5981.42"/>
    <x v="100"/>
    <x v="0"/>
    <n v="4"/>
    <n v="11"/>
    <n v="2004"/>
    <n v="127"/>
    <x v="3"/>
    <x v="106"/>
    <x v="39"/>
    <s v="Madrid"/>
    <s v="ES"/>
    <x v="1"/>
    <x v="0"/>
    <s v="Medium"/>
  </r>
  <r>
    <n v="10348"/>
    <n v="42"/>
    <n v="152.07"/>
    <n v="3"/>
    <n v="6386.94"/>
    <x v="100"/>
    <x v="0"/>
    <n v="4"/>
    <n v="11"/>
    <n v="2004"/>
    <n v="96"/>
    <x v="3"/>
    <x v="107"/>
    <x v="39"/>
    <s v="Madrid"/>
    <s v="ES"/>
    <x v="1"/>
    <x v="0"/>
    <s v="Medium"/>
  </r>
  <r>
    <n v="10348"/>
    <n v="31"/>
    <n v="101.28999999999999"/>
    <n v="5"/>
    <n v="3139.99"/>
    <x v="100"/>
    <x v="0"/>
    <n v="4"/>
    <n v="11"/>
    <n v="2004"/>
    <n v="64"/>
    <x v="3"/>
    <x v="66"/>
    <x v="39"/>
    <s v="Madrid"/>
    <s v="ES"/>
    <x v="1"/>
    <x v="0"/>
    <s v="Medium"/>
  </r>
  <r>
    <n v="10126"/>
    <n v="42"/>
    <n v="54.989999999999995"/>
    <n v="17"/>
    <n v="2309.58"/>
    <x v="99"/>
    <x v="0"/>
    <n v="2"/>
    <n v="5"/>
    <n v="2003"/>
    <n v="53"/>
    <x v="4"/>
    <x v="70"/>
    <x v="39"/>
    <s v="Madrid"/>
    <s v="ES"/>
    <x v="1"/>
    <x v="0"/>
    <s v="Small"/>
  </r>
  <r>
    <n v="10126"/>
    <n v="31"/>
    <n v="90.17"/>
    <n v="12"/>
    <n v="2795.27"/>
    <x v="99"/>
    <x v="0"/>
    <n v="2"/>
    <n v="5"/>
    <n v="2003"/>
    <n v="101"/>
    <x v="4"/>
    <x v="71"/>
    <x v="39"/>
    <s v="Madrid"/>
    <s v="ES"/>
    <x v="1"/>
    <x v="0"/>
    <s v="Small"/>
  </r>
  <r>
    <n v="10126"/>
    <n v="46"/>
    <n v="73.7"/>
    <n v="14"/>
    <n v="3390.2"/>
    <x v="99"/>
    <x v="0"/>
    <n v="2"/>
    <n v="5"/>
    <n v="2003"/>
    <n v="62"/>
    <x v="4"/>
    <x v="84"/>
    <x v="39"/>
    <s v="Madrid"/>
    <s v="ES"/>
    <x v="1"/>
    <x v="0"/>
    <s v="Medium"/>
  </r>
  <r>
    <n v="10126"/>
    <n v="30"/>
    <n v="97.39"/>
    <n v="13"/>
    <n v="2921.7"/>
    <x v="99"/>
    <x v="0"/>
    <n v="2"/>
    <n v="5"/>
    <n v="2003"/>
    <n v="104"/>
    <x v="4"/>
    <x v="85"/>
    <x v="39"/>
    <s v="Madrid"/>
    <s v="ES"/>
    <x v="1"/>
    <x v="0"/>
    <s v="Small"/>
  </r>
  <r>
    <n v="10126"/>
    <n v="38"/>
    <n v="82.34"/>
    <n v="16"/>
    <n v="3128.92"/>
    <x v="99"/>
    <x v="0"/>
    <n v="2"/>
    <n v="5"/>
    <n v="2003"/>
    <n v="99"/>
    <x v="4"/>
    <x v="86"/>
    <x v="39"/>
    <s v="Madrid"/>
    <s v="ES"/>
    <x v="1"/>
    <x v="0"/>
    <s v="Medium"/>
  </r>
  <r>
    <n v="10126"/>
    <n v="43"/>
    <n v="53.83"/>
    <n v="9"/>
    <n v="2314.69"/>
    <x v="99"/>
    <x v="0"/>
    <n v="2"/>
    <n v="5"/>
    <n v="2003"/>
    <n v="50"/>
    <x v="4"/>
    <x v="68"/>
    <x v="39"/>
    <s v="Madrid"/>
    <s v="ES"/>
    <x v="1"/>
    <x v="0"/>
    <s v="Small"/>
  </r>
  <r>
    <n v="10126"/>
    <n v="34"/>
    <n v="105.17999999999999"/>
    <n v="15"/>
    <n v="3576.12"/>
    <x v="99"/>
    <x v="0"/>
    <n v="2"/>
    <n v="5"/>
    <n v="2003"/>
    <n v="97"/>
    <x v="4"/>
    <x v="88"/>
    <x v="39"/>
    <s v="Madrid"/>
    <s v="ES"/>
    <x v="1"/>
    <x v="0"/>
    <s v="Medium"/>
  </r>
  <r>
    <n v="10214"/>
    <n v="30"/>
    <n v="198.9"/>
    <n v="7"/>
    <n v="5967"/>
    <x v="101"/>
    <x v="0"/>
    <n v="1"/>
    <n v="1"/>
    <n v="2004"/>
    <n v="170"/>
    <x v="4"/>
    <x v="80"/>
    <x v="39"/>
    <s v="Madrid"/>
    <s v="ES"/>
    <x v="1"/>
    <x v="0"/>
    <s v="Medium"/>
  </r>
  <r>
    <n v="10214"/>
    <n v="21"/>
    <n v="62.96"/>
    <n v="6"/>
    <n v="1322.16"/>
    <x v="101"/>
    <x v="0"/>
    <n v="1"/>
    <n v="1"/>
    <n v="2004"/>
    <n v="60"/>
    <x v="4"/>
    <x v="81"/>
    <x v="39"/>
    <s v="Madrid"/>
    <s v="ES"/>
    <x v="1"/>
    <x v="0"/>
    <s v="Small"/>
  </r>
  <r>
    <n v="10214"/>
    <n v="27"/>
    <n v="133.49"/>
    <n v="4"/>
    <n v="3604.23"/>
    <x v="101"/>
    <x v="0"/>
    <n v="1"/>
    <n v="1"/>
    <n v="2004"/>
    <n v="127"/>
    <x v="4"/>
    <x v="82"/>
    <x v="39"/>
    <s v="Madrid"/>
    <s v="ES"/>
    <x v="1"/>
    <x v="0"/>
    <s v="Medium"/>
  </r>
  <r>
    <n v="10214"/>
    <n v="50"/>
    <n v="190.69"/>
    <n v="1"/>
    <n v="9534.5"/>
    <x v="101"/>
    <x v="0"/>
    <n v="1"/>
    <n v="1"/>
    <n v="2004"/>
    <n v="168"/>
    <x v="4"/>
    <x v="83"/>
    <x v="39"/>
    <s v="Madrid"/>
    <s v="ES"/>
    <x v="1"/>
    <x v="0"/>
    <s v="Large"/>
  </r>
  <r>
    <n v="10214"/>
    <n v="20"/>
    <n v="34.19"/>
    <n v="3"/>
    <n v="683.8"/>
    <x v="101"/>
    <x v="0"/>
    <n v="1"/>
    <n v="1"/>
    <n v="2004"/>
    <n v="33"/>
    <x v="4"/>
    <x v="72"/>
    <x v="39"/>
    <s v="Madrid"/>
    <s v="ES"/>
    <x v="1"/>
    <x v="0"/>
    <s v="Small"/>
  </r>
  <r>
    <n v="10214"/>
    <n v="49"/>
    <n v="47.94"/>
    <n v="2"/>
    <n v="2349.06"/>
    <x v="101"/>
    <x v="0"/>
    <n v="1"/>
    <n v="1"/>
    <n v="2004"/>
    <n v="44"/>
    <x v="4"/>
    <x v="73"/>
    <x v="39"/>
    <s v="Madrid"/>
    <s v="ES"/>
    <x v="1"/>
    <x v="0"/>
    <s v="Small"/>
  </r>
  <r>
    <n v="10214"/>
    <n v="44"/>
    <n v="34.880000000000003"/>
    <n v="5"/>
    <n v="1534.72"/>
    <x v="101"/>
    <x v="0"/>
    <n v="1"/>
    <n v="1"/>
    <n v="2004"/>
    <n v="41"/>
    <x v="4"/>
    <x v="87"/>
    <x v="39"/>
    <s v="Madrid"/>
    <s v="ES"/>
    <x v="1"/>
    <x v="0"/>
    <s v="Small"/>
  </r>
  <r>
    <n v="10348"/>
    <n v="29"/>
    <n v="245.20000000000002"/>
    <n v="6"/>
    <n v="7110.8"/>
    <x v="100"/>
    <x v="0"/>
    <n v="4"/>
    <n v="11"/>
    <n v="2004"/>
    <n v="50"/>
    <x v="4"/>
    <x v="68"/>
    <x v="39"/>
    <s v="Madrid"/>
    <s v="ES"/>
    <x v="1"/>
    <x v="0"/>
    <s v="Large"/>
  </r>
  <r>
    <n v="10348"/>
    <n v="39"/>
    <n v="50.309999999999995"/>
    <n v="2"/>
    <n v="1962.09"/>
    <x v="100"/>
    <x v="0"/>
    <n v="4"/>
    <n v="11"/>
    <n v="2004"/>
    <n v="97"/>
    <x v="4"/>
    <x v="88"/>
    <x v="39"/>
    <s v="Madrid"/>
    <s v="ES"/>
    <x v="1"/>
    <x v="0"/>
    <s v="Small"/>
  </r>
  <r>
    <n v="10104"/>
    <n v="34"/>
    <n v="175.25"/>
    <n v="1"/>
    <n v="5958.5"/>
    <x v="102"/>
    <x v="0"/>
    <n v="1"/>
    <n v="1"/>
    <n v="2003"/>
    <n v="151"/>
    <x v="0"/>
    <x v="13"/>
    <x v="40"/>
    <s v="Madrid"/>
    <s v="ES"/>
    <x v="1"/>
    <x v="0"/>
    <s v="Medium"/>
  </r>
  <r>
    <n v="10104"/>
    <n v="24"/>
    <n v="144.08000000000001"/>
    <n v="8"/>
    <n v="3457.92"/>
    <x v="102"/>
    <x v="0"/>
    <n v="1"/>
    <n v="1"/>
    <n v="2003"/>
    <n v="163"/>
    <x v="0"/>
    <x v="15"/>
    <x v="40"/>
    <s v="Madrid"/>
    <s v="ES"/>
    <x v="1"/>
    <x v="0"/>
    <s v="Medium"/>
  </r>
  <r>
    <n v="10104"/>
    <n v="23"/>
    <n v="198.13"/>
    <n v="13"/>
    <n v="4556.99"/>
    <x v="102"/>
    <x v="0"/>
    <n v="1"/>
    <n v="1"/>
    <n v="2003"/>
    <n v="169"/>
    <x v="0"/>
    <x v="45"/>
    <x v="40"/>
    <s v="Madrid"/>
    <s v="ES"/>
    <x v="1"/>
    <x v="0"/>
    <s v="Medium"/>
  </r>
  <r>
    <n v="10104"/>
    <n v="38"/>
    <n v="140.75"/>
    <n v="3"/>
    <n v="5348.5"/>
    <x v="102"/>
    <x v="0"/>
    <n v="1"/>
    <n v="1"/>
    <n v="2003"/>
    <n v="143"/>
    <x v="0"/>
    <x v="16"/>
    <x v="40"/>
    <s v="Madrid"/>
    <s v="ES"/>
    <x v="1"/>
    <x v="0"/>
    <s v="Medium"/>
  </r>
  <r>
    <n v="10104"/>
    <n v="35"/>
    <n v="55.49"/>
    <n v="6"/>
    <n v="1942.15"/>
    <x v="102"/>
    <x v="0"/>
    <n v="1"/>
    <n v="1"/>
    <n v="2003"/>
    <n v="57"/>
    <x v="0"/>
    <x v="17"/>
    <x v="40"/>
    <s v="Madrid"/>
    <s v="ES"/>
    <x v="1"/>
    <x v="0"/>
    <s v="Small"/>
  </r>
  <r>
    <n v="10104"/>
    <n v="44"/>
    <n v="39.6"/>
    <n v="10"/>
    <n v="1742.4"/>
    <x v="102"/>
    <x v="0"/>
    <n v="1"/>
    <n v="1"/>
    <n v="2003"/>
    <n v="35"/>
    <x v="0"/>
    <x v="18"/>
    <x v="40"/>
    <s v="Madrid"/>
    <s v="ES"/>
    <x v="1"/>
    <x v="0"/>
    <s v="Small"/>
  </r>
  <r>
    <n v="10104"/>
    <n v="26"/>
    <n v="112.36999999999999"/>
    <n v="5"/>
    <n v="2921.62"/>
    <x v="102"/>
    <x v="0"/>
    <n v="1"/>
    <n v="1"/>
    <n v="2003"/>
    <n v="118"/>
    <x v="0"/>
    <x v="19"/>
    <x v="40"/>
    <s v="Madrid"/>
    <s v="ES"/>
    <x v="1"/>
    <x v="0"/>
    <s v="Small"/>
  </r>
  <r>
    <n v="10153"/>
    <n v="20"/>
    <n v="245.2"/>
    <n v="11"/>
    <n v="4904"/>
    <x v="103"/>
    <x v="0"/>
    <n v="3"/>
    <n v="9"/>
    <n v="2003"/>
    <n v="207"/>
    <x v="0"/>
    <x v="12"/>
    <x v="40"/>
    <s v="Madrid"/>
    <s v="ES"/>
    <x v="1"/>
    <x v="0"/>
    <s v="Medium"/>
  </r>
  <r>
    <n v="10153"/>
    <n v="42"/>
    <n v="128.42000000000002"/>
    <n v="12"/>
    <n v="5393.64"/>
    <x v="103"/>
    <x v="0"/>
    <n v="3"/>
    <n v="9"/>
    <n v="2003"/>
    <n v="151"/>
    <x v="0"/>
    <x v="13"/>
    <x v="40"/>
    <s v="Madrid"/>
    <s v="ES"/>
    <x v="1"/>
    <x v="0"/>
    <s v="Medium"/>
  </r>
  <r>
    <n v="10153"/>
    <n v="49"/>
    <n v="143.61000000000001"/>
    <n v="10"/>
    <n v="7036.89"/>
    <x v="103"/>
    <x v="0"/>
    <n v="3"/>
    <n v="9"/>
    <n v="2003"/>
    <n v="173"/>
    <x v="0"/>
    <x v="14"/>
    <x v="40"/>
    <s v="Madrid"/>
    <s v="ES"/>
    <x v="1"/>
    <x v="0"/>
    <s v="Large"/>
  </r>
  <r>
    <n v="10203"/>
    <n v="20"/>
    <n v="196.52"/>
    <n v="8"/>
    <n v="3930.4"/>
    <x v="104"/>
    <x v="0"/>
    <n v="4"/>
    <n v="12"/>
    <n v="2003"/>
    <n v="194"/>
    <x v="0"/>
    <x v="46"/>
    <x v="40"/>
    <s v="Madrid"/>
    <s v="ES"/>
    <x v="1"/>
    <x v="0"/>
    <s v="Medium"/>
  </r>
  <r>
    <n v="10203"/>
    <n v="20"/>
    <n v="112.74000000000001"/>
    <n v="6"/>
    <n v="2254.8000000000002"/>
    <x v="104"/>
    <x v="0"/>
    <n v="4"/>
    <n v="12"/>
    <n v="2003"/>
    <n v="117"/>
    <x v="0"/>
    <x v="103"/>
    <x v="40"/>
    <s v="Madrid"/>
    <s v="ES"/>
    <x v="1"/>
    <x v="0"/>
    <s v="Small"/>
  </r>
  <r>
    <n v="10203"/>
    <n v="44"/>
    <n v="82.99"/>
    <n v="9"/>
    <n v="3651.56"/>
    <x v="104"/>
    <x v="0"/>
    <n v="4"/>
    <n v="12"/>
    <n v="2003"/>
    <n v="79"/>
    <x v="0"/>
    <x v="47"/>
    <x v="40"/>
    <s v="Madrid"/>
    <s v="ES"/>
    <x v="1"/>
    <x v="0"/>
    <s v="Medium"/>
  </r>
  <r>
    <n v="10203"/>
    <n v="47"/>
    <n v="110.55000000000001"/>
    <n v="5"/>
    <n v="5195.8500000000004"/>
    <x v="104"/>
    <x v="0"/>
    <n v="4"/>
    <n v="12"/>
    <n v="2003"/>
    <n v="115"/>
    <x v="0"/>
    <x v="104"/>
    <x v="40"/>
    <s v="Madrid"/>
    <s v="ES"/>
    <x v="1"/>
    <x v="0"/>
    <s v="Medium"/>
  </r>
  <r>
    <n v="10203"/>
    <n v="45"/>
    <n v="85.47"/>
    <n v="4"/>
    <n v="3846.15"/>
    <x v="104"/>
    <x v="0"/>
    <n v="4"/>
    <n v="12"/>
    <n v="2003"/>
    <n v="77"/>
    <x v="0"/>
    <x v="90"/>
    <x v="40"/>
    <s v="Madrid"/>
    <s v="ES"/>
    <x v="1"/>
    <x v="0"/>
    <s v="Medium"/>
  </r>
  <r>
    <n v="10203"/>
    <n v="48"/>
    <n v="172.73000000000002"/>
    <n v="1"/>
    <n v="8291.0400000000009"/>
    <x v="104"/>
    <x v="0"/>
    <n v="4"/>
    <n v="12"/>
    <n v="2003"/>
    <n v="169"/>
    <x v="0"/>
    <x v="45"/>
    <x v="40"/>
    <s v="Madrid"/>
    <s v="ES"/>
    <x v="1"/>
    <x v="0"/>
    <s v="Large"/>
  </r>
  <r>
    <n v="10203"/>
    <n v="33"/>
    <n v="86.04"/>
    <n v="11"/>
    <n v="2839.32"/>
    <x v="104"/>
    <x v="0"/>
    <n v="4"/>
    <n v="12"/>
    <n v="2003"/>
    <n v="80"/>
    <x v="0"/>
    <x v="48"/>
    <x v="40"/>
    <s v="Madrid"/>
    <s v="ES"/>
    <x v="1"/>
    <x v="0"/>
    <s v="Small"/>
  </r>
  <r>
    <n v="10203"/>
    <n v="32"/>
    <n v="160.22"/>
    <n v="10"/>
    <n v="5127.04"/>
    <x v="104"/>
    <x v="0"/>
    <n v="4"/>
    <n v="12"/>
    <n v="2003"/>
    <n v="146"/>
    <x v="0"/>
    <x v="49"/>
    <x v="40"/>
    <s v="Madrid"/>
    <s v="ES"/>
    <x v="1"/>
    <x v="0"/>
    <s v="Medium"/>
  </r>
  <r>
    <n v="10203"/>
    <n v="21"/>
    <n v="37"/>
    <n v="2"/>
    <n v="777"/>
    <x v="104"/>
    <x v="0"/>
    <n v="4"/>
    <n v="12"/>
    <n v="2003"/>
    <n v="37"/>
    <x v="0"/>
    <x v="91"/>
    <x v="40"/>
    <s v="Madrid"/>
    <s v="ES"/>
    <x v="1"/>
    <x v="0"/>
    <s v="Small"/>
  </r>
  <r>
    <n v="10203"/>
    <n v="34"/>
    <n v="64.899999999999991"/>
    <n v="7"/>
    <n v="2206.6"/>
    <x v="104"/>
    <x v="0"/>
    <n v="4"/>
    <n v="12"/>
    <n v="2003"/>
    <n v="61"/>
    <x v="0"/>
    <x v="51"/>
    <x v="40"/>
    <s v="Madrid"/>
    <s v="ES"/>
    <x v="1"/>
    <x v="0"/>
    <s v="Small"/>
  </r>
  <r>
    <n v="10203"/>
    <n v="47"/>
    <n v="148.86000000000001"/>
    <n v="3"/>
    <n v="6996.42"/>
    <x v="104"/>
    <x v="0"/>
    <n v="4"/>
    <n v="12"/>
    <n v="2003"/>
    <n v="140"/>
    <x v="0"/>
    <x v="92"/>
    <x v="40"/>
    <s v="Madrid"/>
    <s v="ES"/>
    <x v="1"/>
    <x v="0"/>
    <s v="Medium"/>
  </r>
  <r>
    <n v="10212"/>
    <n v="39"/>
    <n v="126.84"/>
    <n v="16"/>
    <n v="4946.76"/>
    <x v="105"/>
    <x v="0"/>
    <n v="1"/>
    <n v="1"/>
    <n v="2004"/>
    <n v="117"/>
    <x v="0"/>
    <x v="103"/>
    <x v="40"/>
    <s v="Madrid"/>
    <s v="ES"/>
    <x v="1"/>
    <x v="0"/>
    <s v="Medium"/>
  </r>
  <r>
    <n v="10212"/>
    <n v="33"/>
    <n v="126.67999999999999"/>
    <n v="15"/>
    <n v="4180.4399999999996"/>
    <x v="105"/>
    <x v="0"/>
    <n v="1"/>
    <n v="1"/>
    <n v="2004"/>
    <n v="115"/>
    <x v="0"/>
    <x v="104"/>
    <x v="40"/>
    <s v="Madrid"/>
    <s v="ES"/>
    <x v="1"/>
    <x v="0"/>
    <s v="Medium"/>
  </r>
  <r>
    <n v="10212"/>
    <n v="29"/>
    <n v="144.36999999999998"/>
    <n v="10"/>
    <n v="4186.7299999999996"/>
    <x v="105"/>
    <x v="0"/>
    <n v="1"/>
    <n v="1"/>
    <n v="2004"/>
    <n v="141"/>
    <x v="0"/>
    <x v="0"/>
    <x v="40"/>
    <s v="Madrid"/>
    <s v="ES"/>
    <x v="1"/>
    <x v="0"/>
    <s v="Medium"/>
  </r>
  <r>
    <n v="10212"/>
    <n v="38"/>
    <n v="118.21999999999998"/>
    <n v="6"/>
    <n v="4492.3599999999997"/>
    <x v="105"/>
    <x v="0"/>
    <n v="1"/>
    <n v="1"/>
    <n v="2004"/>
    <n v="124"/>
    <x v="0"/>
    <x v="1"/>
    <x v="40"/>
    <s v="Madrid"/>
    <s v="ES"/>
    <x v="1"/>
    <x v="0"/>
    <s v="Medium"/>
  </r>
  <r>
    <n v="10212"/>
    <n v="20"/>
    <n v="66.989999999999995"/>
    <n v="14"/>
    <n v="1339.8"/>
    <x v="105"/>
    <x v="0"/>
    <n v="1"/>
    <n v="1"/>
    <n v="2004"/>
    <n v="77"/>
    <x v="0"/>
    <x v="90"/>
    <x v="40"/>
    <s v="Madrid"/>
    <s v="ES"/>
    <x v="1"/>
    <x v="0"/>
    <s v="Small"/>
  </r>
  <r>
    <n v="10212"/>
    <n v="41"/>
    <n v="118.07"/>
    <n v="9"/>
    <n v="4840.87"/>
    <x v="105"/>
    <x v="0"/>
    <n v="1"/>
    <n v="1"/>
    <n v="2004"/>
    <n v="142"/>
    <x v="0"/>
    <x v="2"/>
    <x v="40"/>
    <s v="Madrid"/>
    <s v="ES"/>
    <x v="1"/>
    <x v="0"/>
    <s v="Medium"/>
  </r>
  <r>
    <n v="10212"/>
    <n v="40"/>
    <n v="122.75999999999999"/>
    <n v="7"/>
    <n v="4910.3999999999996"/>
    <x v="105"/>
    <x v="0"/>
    <n v="1"/>
    <n v="1"/>
    <n v="2004"/>
    <n v="132"/>
    <x v="0"/>
    <x v="3"/>
    <x v="40"/>
    <s v="Madrid"/>
    <s v="ES"/>
    <x v="1"/>
    <x v="0"/>
    <s v="Medium"/>
  </r>
  <r>
    <n v="10209"/>
    <n v="40"/>
    <n v="138.85999999999999"/>
    <n v="11"/>
    <n v="5554.4"/>
    <x v="105"/>
    <x v="0"/>
    <n v="1"/>
    <n v="1"/>
    <n v="2004"/>
    <n v="169"/>
    <x v="0"/>
    <x v="45"/>
    <x v="40"/>
    <s v="Madrid"/>
    <s v="ES"/>
    <x v="1"/>
    <x v="0"/>
    <s v="Medium"/>
  </r>
  <r>
    <n v="10210"/>
    <n v="45"/>
    <n v="141.28"/>
    <n v="8"/>
    <n v="6357.6"/>
    <x v="105"/>
    <x v="0"/>
    <n v="1"/>
    <n v="1"/>
    <n v="2004"/>
    <n v="141"/>
    <x v="0"/>
    <x v="4"/>
    <x v="40"/>
    <s v="Madrid"/>
    <s v="ES"/>
    <x v="1"/>
    <x v="0"/>
    <s v="Medium"/>
  </r>
  <r>
    <n v="10211"/>
    <n v="41"/>
    <n v="82.31"/>
    <n v="3"/>
    <n v="3374.71"/>
    <x v="105"/>
    <x v="0"/>
    <n v="1"/>
    <n v="1"/>
    <n v="2004"/>
    <n v="73"/>
    <x v="0"/>
    <x v="6"/>
    <x v="40"/>
    <s v="Madrid"/>
    <s v="ES"/>
    <x v="1"/>
    <x v="0"/>
    <s v="Medium"/>
  </r>
  <r>
    <n v="10212"/>
    <n v="45"/>
    <n v="53.33"/>
    <n v="5"/>
    <n v="2399.85"/>
    <x v="105"/>
    <x v="0"/>
    <n v="1"/>
    <n v="1"/>
    <n v="2004"/>
    <n v="50"/>
    <x v="0"/>
    <x v="7"/>
    <x v="40"/>
    <s v="Madrid"/>
    <s v="ES"/>
    <x v="1"/>
    <x v="0"/>
    <s v="Small"/>
  </r>
  <r>
    <n v="10213"/>
    <n v="45"/>
    <n v="88.14"/>
    <n v="1"/>
    <n v="3966.3"/>
    <x v="105"/>
    <x v="0"/>
    <n v="1"/>
    <n v="1"/>
    <n v="2004"/>
    <n v="90"/>
    <x v="0"/>
    <x v="8"/>
    <x v="40"/>
    <s v="Madrid"/>
    <s v="ES"/>
    <x v="1"/>
    <x v="0"/>
    <s v="Medium"/>
  </r>
  <r>
    <n v="10214"/>
    <n v="34"/>
    <n v="43.42"/>
    <n v="12"/>
    <n v="1476.28"/>
    <x v="105"/>
    <x v="0"/>
    <n v="1"/>
    <n v="1"/>
    <n v="2004"/>
    <n v="37"/>
    <x v="0"/>
    <x v="91"/>
    <x v="40"/>
    <s v="Madrid"/>
    <s v="ES"/>
    <x v="1"/>
    <x v="0"/>
    <s v="Small"/>
  </r>
  <r>
    <n v="10212"/>
    <n v="27"/>
    <n v="79.61999999999999"/>
    <n v="2"/>
    <n v="2149.7399999999998"/>
    <x v="105"/>
    <x v="0"/>
    <n v="1"/>
    <n v="1"/>
    <n v="2004"/>
    <n v="85"/>
    <x v="0"/>
    <x v="10"/>
    <x v="40"/>
    <s v="Madrid"/>
    <s v="ES"/>
    <x v="1"/>
    <x v="0"/>
    <s v="Small"/>
  </r>
  <r>
    <n v="10212"/>
    <n v="46"/>
    <n v="87.81"/>
    <n v="4"/>
    <n v="4039.26"/>
    <x v="105"/>
    <x v="0"/>
    <n v="1"/>
    <n v="1"/>
    <n v="2004"/>
    <n v="107"/>
    <x v="0"/>
    <x v="11"/>
    <x v="40"/>
    <s v="Madrid"/>
    <s v="ES"/>
    <x v="1"/>
    <x v="0"/>
    <s v="Medium"/>
  </r>
  <r>
    <n v="10212"/>
    <n v="49"/>
    <n v="141.83000000000001"/>
    <n v="13"/>
    <n v="6949.67"/>
    <x v="105"/>
    <x v="0"/>
    <n v="1"/>
    <n v="1"/>
    <n v="2004"/>
    <n v="140"/>
    <x v="0"/>
    <x v="92"/>
    <x v="40"/>
    <s v="Madrid"/>
    <s v="ES"/>
    <x v="1"/>
    <x v="0"/>
    <s v="Medium"/>
  </r>
  <r>
    <n v="10246"/>
    <n v="40"/>
    <n v="163.72999999999999"/>
    <n v="4"/>
    <n v="6549.2"/>
    <x v="43"/>
    <x v="0"/>
    <n v="2"/>
    <n v="5"/>
    <n v="2004"/>
    <n v="163"/>
    <x v="0"/>
    <x v="15"/>
    <x v="40"/>
    <s v="Madrid"/>
    <s v="ES"/>
    <x v="1"/>
    <x v="0"/>
    <s v="Medium"/>
  </r>
  <r>
    <n v="10246"/>
    <n v="36"/>
    <n v="198.13"/>
    <n v="9"/>
    <n v="7132.68"/>
    <x v="43"/>
    <x v="0"/>
    <n v="2"/>
    <n v="5"/>
    <n v="2004"/>
    <n v="169"/>
    <x v="0"/>
    <x v="45"/>
    <x v="40"/>
    <s v="Madrid"/>
    <s v="ES"/>
    <x v="1"/>
    <x v="0"/>
    <s v="Large"/>
  </r>
  <r>
    <n v="10246"/>
    <n v="44"/>
    <n v="52.6"/>
    <n v="2"/>
    <n v="2314.4"/>
    <x v="43"/>
    <x v="0"/>
    <n v="2"/>
    <n v="5"/>
    <n v="2004"/>
    <n v="57"/>
    <x v="0"/>
    <x v="17"/>
    <x v="40"/>
    <s v="Madrid"/>
    <s v="ES"/>
    <x v="1"/>
    <x v="0"/>
    <s v="Small"/>
  </r>
  <r>
    <n v="10246"/>
    <n v="49"/>
    <n v="36.07"/>
    <n v="6"/>
    <n v="1767.43"/>
    <x v="43"/>
    <x v="0"/>
    <n v="2"/>
    <n v="5"/>
    <n v="2004"/>
    <n v="35"/>
    <x v="0"/>
    <x v="18"/>
    <x v="40"/>
    <s v="Madrid"/>
    <s v="ES"/>
    <x v="1"/>
    <x v="0"/>
    <s v="Small"/>
  </r>
  <r>
    <n v="10246"/>
    <n v="46"/>
    <n v="137.19999999999999"/>
    <n v="1"/>
    <n v="6311.2"/>
    <x v="43"/>
    <x v="0"/>
    <n v="2"/>
    <n v="5"/>
    <n v="2004"/>
    <n v="118"/>
    <x v="0"/>
    <x v="19"/>
    <x v="40"/>
    <s v="Madrid"/>
    <s v="ES"/>
    <x v="1"/>
    <x v="0"/>
    <s v="Medium"/>
  </r>
  <r>
    <n v="10279"/>
    <n v="26"/>
    <n v="60.58"/>
    <n v="1"/>
    <n v="1575.08"/>
    <x v="106"/>
    <x v="0"/>
    <n v="3"/>
    <n v="8"/>
    <n v="2004"/>
    <n v="71"/>
    <x v="0"/>
    <x v="5"/>
    <x v="40"/>
    <s v="Madrid"/>
    <s v="ES"/>
    <x v="1"/>
    <x v="0"/>
    <s v="Small"/>
  </r>
  <r>
    <n v="10279"/>
    <n v="32"/>
    <n v="74.959999999999994"/>
    <n v="5"/>
    <n v="2398.7199999999998"/>
    <x v="106"/>
    <x v="0"/>
    <n v="3"/>
    <n v="8"/>
    <n v="2004"/>
    <n v="73"/>
    <x v="0"/>
    <x v="6"/>
    <x v="40"/>
    <s v="Madrid"/>
    <s v="ES"/>
    <x v="1"/>
    <x v="0"/>
    <s v="Small"/>
  </r>
  <r>
    <n v="10279"/>
    <n v="49"/>
    <n v="79.97"/>
    <n v="3"/>
    <n v="3918.53"/>
    <x v="106"/>
    <x v="0"/>
    <n v="3"/>
    <n v="8"/>
    <n v="2004"/>
    <n v="90"/>
    <x v="0"/>
    <x v="8"/>
    <x v="40"/>
    <s v="Madrid"/>
    <s v="ES"/>
    <x v="1"/>
    <x v="0"/>
    <s v="Medium"/>
  </r>
  <r>
    <n v="10279"/>
    <n v="48"/>
    <n v="116.27"/>
    <n v="2"/>
    <n v="5580.96"/>
    <x v="106"/>
    <x v="0"/>
    <n v="3"/>
    <n v="8"/>
    <n v="2004"/>
    <n v="117"/>
    <x v="0"/>
    <x v="9"/>
    <x v="40"/>
    <s v="Madrid"/>
    <s v="ES"/>
    <x v="1"/>
    <x v="0"/>
    <s v="Medium"/>
  </r>
  <r>
    <n v="10279"/>
    <n v="33"/>
    <n v="71.06"/>
    <n v="4"/>
    <n v="2344.98"/>
    <x v="106"/>
    <x v="0"/>
    <n v="3"/>
    <n v="8"/>
    <n v="2004"/>
    <n v="85"/>
    <x v="0"/>
    <x v="10"/>
    <x v="40"/>
    <s v="Madrid"/>
    <s v="ES"/>
    <x v="1"/>
    <x v="0"/>
    <s v="Small"/>
  </r>
  <r>
    <n v="10279"/>
    <n v="48"/>
    <n v="128.5"/>
    <n v="6"/>
    <n v="6168"/>
    <x v="106"/>
    <x v="0"/>
    <n v="3"/>
    <n v="8"/>
    <n v="2004"/>
    <n v="107"/>
    <x v="0"/>
    <x v="11"/>
    <x v="40"/>
    <s v="Madrid"/>
    <s v="ES"/>
    <x v="1"/>
    <x v="0"/>
    <s v="Medium"/>
  </r>
  <r>
    <n v="10311"/>
    <n v="29"/>
    <n v="100.8"/>
    <n v="9"/>
    <n v="2923.2"/>
    <x v="82"/>
    <x v="0"/>
    <n v="4"/>
    <n v="10"/>
    <n v="2004"/>
    <n v="124"/>
    <x v="0"/>
    <x v="1"/>
    <x v="40"/>
    <s v="Madrid"/>
    <s v="ES"/>
    <x v="1"/>
    <x v="0"/>
    <s v="Small"/>
  </r>
  <r>
    <n v="10311"/>
    <n v="43"/>
    <n v="122.76"/>
    <n v="10"/>
    <n v="5278.68"/>
    <x v="82"/>
    <x v="0"/>
    <n v="4"/>
    <n v="10"/>
    <n v="2004"/>
    <n v="132"/>
    <x v="0"/>
    <x v="3"/>
    <x v="40"/>
    <s v="Madrid"/>
    <s v="ES"/>
    <x v="1"/>
    <x v="0"/>
    <s v="Medium"/>
  </r>
  <r>
    <n v="10311"/>
    <n v="32"/>
    <n v="113.02"/>
    <n v="11"/>
    <n v="3616.64"/>
    <x v="82"/>
    <x v="0"/>
    <n v="4"/>
    <n v="10"/>
    <n v="2004"/>
    <n v="141"/>
    <x v="0"/>
    <x v="4"/>
    <x v="40"/>
    <s v="Madrid"/>
    <s v="ES"/>
    <x v="1"/>
    <x v="0"/>
    <s v="Medium"/>
  </r>
  <r>
    <n v="10311"/>
    <n v="25"/>
    <n v="66.989999999999995"/>
    <n v="2"/>
    <n v="1674.75"/>
    <x v="82"/>
    <x v="0"/>
    <n v="4"/>
    <n v="10"/>
    <n v="2004"/>
    <n v="71"/>
    <x v="0"/>
    <x v="5"/>
    <x v="40"/>
    <s v="Madrid"/>
    <s v="ES"/>
    <x v="1"/>
    <x v="0"/>
    <s v="Small"/>
  </r>
  <r>
    <n v="10311"/>
    <n v="26"/>
    <n v="87.449999999999989"/>
    <n v="6"/>
    <n v="2273.6999999999998"/>
    <x v="82"/>
    <x v="0"/>
    <n v="4"/>
    <n v="10"/>
    <n v="2004"/>
    <n v="73"/>
    <x v="0"/>
    <x v="6"/>
    <x v="40"/>
    <s v="Madrid"/>
    <s v="ES"/>
    <x v="1"/>
    <x v="0"/>
    <s v="Small"/>
  </r>
  <r>
    <n v="10311"/>
    <n v="45"/>
    <n v="49.3"/>
    <n v="8"/>
    <n v="2218.5"/>
    <x v="82"/>
    <x v="0"/>
    <n v="4"/>
    <n v="10"/>
    <n v="2004"/>
    <n v="50"/>
    <x v="0"/>
    <x v="7"/>
    <x v="40"/>
    <s v="Madrid"/>
    <s v="ES"/>
    <x v="1"/>
    <x v="0"/>
    <s v="Small"/>
  </r>
  <r>
    <n v="10311"/>
    <n v="28"/>
    <n v="93.600000000000009"/>
    <n v="4"/>
    <n v="2620.8000000000002"/>
    <x v="82"/>
    <x v="0"/>
    <n v="4"/>
    <n v="10"/>
    <n v="2004"/>
    <n v="90"/>
    <x v="0"/>
    <x v="8"/>
    <x v="40"/>
    <s v="Madrid"/>
    <s v="ES"/>
    <x v="1"/>
    <x v="0"/>
    <s v="Small"/>
  </r>
  <r>
    <n v="10311"/>
    <n v="43"/>
    <n v="106.86999999999999"/>
    <n v="3"/>
    <n v="4595.41"/>
    <x v="82"/>
    <x v="0"/>
    <n v="4"/>
    <n v="10"/>
    <n v="2004"/>
    <n v="117"/>
    <x v="0"/>
    <x v="9"/>
    <x v="40"/>
    <s v="Madrid"/>
    <s v="ES"/>
    <x v="1"/>
    <x v="0"/>
    <s v="Medium"/>
  </r>
  <r>
    <n v="10311"/>
    <n v="25"/>
    <n v="83.04"/>
    <n v="5"/>
    <n v="2076"/>
    <x v="82"/>
    <x v="0"/>
    <n v="4"/>
    <n v="10"/>
    <n v="2004"/>
    <n v="85"/>
    <x v="0"/>
    <x v="10"/>
    <x v="40"/>
    <s v="Madrid"/>
    <s v="ES"/>
    <x v="1"/>
    <x v="0"/>
    <s v="Small"/>
  </r>
  <r>
    <n v="10311"/>
    <n v="46"/>
    <n v="92.09"/>
    <n v="7"/>
    <n v="4236.1400000000003"/>
    <x v="82"/>
    <x v="0"/>
    <n v="4"/>
    <n v="10"/>
    <n v="2004"/>
    <n v="107"/>
    <x v="0"/>
    <x v="11"/>
    <x v="40"/>
    <s v="Madrid"/>
    <s v="ES"/>
    <x v="1"/>
    <x v="0"/>
    <s v="Medium"/>
  </r>
  <r>
    <n v="10350"/>
    <n v="26"/>
    <n v="75.47"/>
    <n v="5"/>
    <n v="1962.22"/>
    <x v="107"/>
    <x v="0"/>
    <n v="4"/>
    <n v="12"/>
    <n v="2004"/>
    <n v="136"/>
    <x v="0"/>
    <x v="27"/>
    <x v="40"/>
    <s v="Madrid"/>
    <s v="ES"/>
    <x v="1"/>
    <x v="0"/>
    <s v="Small"/>
  </r>
  <r>
    <n v="10355"/>
    <n v="23"/>
    <n v="138.16999999999999"/>
    <n v="7"/>
    <n v="3177.91"/>
    <x v="108"/>
    <x v="0"/>
    <n v="4"/>
    <n v="12"/>
    <n v="2004"/>
    <n v="146"/>
    <x v="0"/>
    <x v="49"/>
    <x v="40"/>
    <s v="Madrid"/>
    <s v="ES"/>
    <x v="1"/>
    <x v="0"/>
    <s v="Medium"/>
  </r>
  <r>
    <n v="10355"/>
    <n v="25"/>
    <n v="168.14"/>
    <n v="2"/>
    <n v="4203.5"/>
    <x v="108"/>
    <x v="0"/>
    <n v="4"/>
    <n v="12"/>
    <n v="2004"/>
    <n v="148"/>
    <x v="0"/>
    <x v="50"/>
    <x v="40"/>
    <s v="Madrid"/>
    <s v="ES"/>
    <x v="1"/>
    <x v="0"/>
    <s v="Medium"/>
  </r>
  <r>
    <n v="10355"/>
    <n v="36"/>
    <n v="38.520000000000003"/>
    <n v="4"/>
    <n v="1386.72"/>
    <x v="108"/>
    <x v="0"/>
    <n v="4"/>
    <n v="12"/>
    <n v="2004"/>
    <n v="37"/>
    <x v="0"/>
    <x v="91"/>
    <x v="40"/>
    <s v="Madrid"/>
    <s v="ES"/>
    <x v="1"/>
    <x v="0"/>
    <s v="Small"/>
  </r>
  <r>
    <n v="10355"/>
    <n v="44"/>
    <n v="62.45"/>
    <n v="6"/>
    <n v="2747.8"/>
    <x v="108"/>
    <x v="0"/>
    <n v="4"/>
    <n v="12"/>
    <n v="2004"/>
    <n v="61"/>
    <x v="0"/>
    <x v="51"/>
    <x v="40"/>
    <s v="Madrid"/>
    <s v="ES"/>
    <x v="1"/>
    <x v="0"/>
    <s v="Small"/>
  </r>
  <r>
    <n v="10355"/>
    <n v="32"/>
    <n v="165.71"/>
    <n v="8"/>
    <n v="5302.72"/>
    <x v="108"/>
    <x v="0"/>
    <n v="4"/>
    <n v="12"/>
    <n v="2004"/>
    <n v="140"/>
    <x v="0"/>
    <x v="92"/>
    <x v="40"/>
    <s v="Madrid"/>
    <s v="ES"/>
    <x v="1"/>
    <x v="0"/>
    <s v="Medium"/>
  </r>
  <r>
    <n v="10355"/>
    <n v="28"/>
    <n v="95.39"/>
    <n v="9"/>
    <n v="2670.92"/>
    <x v="108"/>
    <x v="0"/>
    <n v="4"/>
    <n v="12"/>
    <n v="2004"/>
    <n v="80"/>
    <x v="0"/>
    <x v="52"/>
    <x v="40"/>
    <s v="Madrid"/>
    <s v="ES"/>
    <x v="1"/>
    <x v="0"/>
    <s v="Small"/>
  </r>
  <r>
    <n v="10358"/>
    <n v="49"/>
    <n v="55.339999999999996"/>
    <n v="5"/>
    <n v="2711.66"/>
    <x v="109"/>
    <x v="0"/>
    <n v="4"/>
    <n v="12"/>
    <n v="2004"/>
    <n v="151"/>
    <x v="0"/>
    <x v="13"/>
    <x v="40"/>
    <s v="Madrid"/>
    <s v="ES"/>
    <x v="1"/>
    <x v="0"/>
    <s v="Small"/>
  </r>
  <r>
    <n v="10358"/>
    <n v="20"/>
    <n v="121.4"/>
    <n v="10"/>
    <n v="2428"/>
    <x v="109"/>
    <x v="0"/>
    <n v="4"/>
    <n v="12"/>
    <n v="2004"/>
    <n v="163"/>
    <x v="0"/>
    <x v="15"/>
    <x v="40"/>
    <s v="Madrid"/>
    <s v="ES"/>
    <x v="1"/>
    <x v="0"/>
    <s v="Small"/>
  </r>
  <r>
    <n v="10358"/>
    <n v="32"/>
    <n v="93.49"/>
    <n v="12"/>
    <n v="2991.68"/>
    <x v="109"/>
    <x v="0"/>
    <n v="4"/>
    <n v="12"/>
    <n v="2004"/>
    <n v="169"/>
    <x v="0"/>
    <x v="45"/>
    <x v="40"/>
    <s v="Madrid"/>
    <s v="ES"/>
    <x v="1"/>
    <x v="0"/>
    <s v="Small"/>
  </r>
  <r>
    <n v="10358"/>
    <n v="25"/>
    <n v="101.13"/>
    <n v="13"/>
    <n v="2528.25"/>
    <x v="109"/>
    <x v="0"/>
    <n v="4"/>
    <n v="12"/>
    <n v="2004"/>
    <n v="143"/>
    <x v="0"/>
    <x v="16"/>
    <x v="40"/>
    <s v="Madrid"/>
    <s v="ES"/>
    <x v="1"/>
    <x v="0"/>
    <s v="Small"/>
  </r>
  <r>
    <n v="10358"/>
    <n v="44"/>
    <n v="60.76"/>
    <n v="14"/>
    <n v="2673.44"/>
    <x v="109"/>
    <x v="0"/>
    <n v="4"/>
    <n v="12"/>
    <n v="2004"/>
    <n v="57"/>
    <x v="0"/>
    <x v="17"/>
    <x v="40"/>
    <s v="Madrid"/>
    <s v="ES"/>
    <x v="1"/>
    <x v="0"/>
    <s v="Small"/>
  </r>
  <r>
    <n v="10358"/>
    <n v="36"/>
    <n v="82.94"/>
    <n v="4"/>
    <n v="2985.84"/>
    <x v="109"/>
    <x v="0"/>
    <n v="4"/>
    <n v="12"/>
    <n v="2004"/>
    <n v="35"/>
    <x v="0"/>
    <x v="18"/>
    <x v="40"/>
    <s v="Madrid"/>
    <s v="ES"/>
    <x v="1"/>
    <x v="0"/>
    <s v="Small"/>
  </r>
  <r>
    <n v="10358"/>
    <n v="27"/>
    <n v="139.31"/>
    <n v="3"/>
    <n v="3761.37"/>
    <x v="109"/>
    <x v="0"/>
    <n v="4"/>
    <n v="12"/>
    <n v="2004"/>
    <n v="101"/>
    <x v="0"/>
    <x v="105"/>
    <x v="40"/>
    <s v="Madrid"/>
    <s v="ES"/>
    <x v="1"/>
    <x v="0"/>
    <s v="Medium"/>
  </r>
  <r>
    <n v="10378"/>
    <n v="34"/>
    <n v="42.64"/>
    <n v="5"/>
    <n v="1449.76"/>
    <x v="110"/>
    <x v="0"/>
    <n v="1"/>
    <n v="2"/>
    <n v="2005"/>
    <n v="124"/>
    <x v="0"/>
    <x v="1"/>
    <x v="40"/>
    <s v="Madrid"/>
    <s v="ES"/>
    <x v="1"/>
    <x v="0"/>
    <s v="Small"/>
  </r>
  <r>
    <n v="10378"/>
    <n v="22"/>
    <n v="112"/>
    <n v="4"/>
    <n v="2464"/>
    <x v="110"/>
    <x v="0"/>
    <n v="1"/>
    <n v="2"/>
    <n v="2005"/>
    <n v="80"/>
    <x v="0"/>
    <x v="48"/>
    <x v="40"/>
    <s v="Madrid"/>
    <s v="ES"/>
    <x v="1"/>
    <x v="0"/>
    <s v="Small"/>
  </r>
  <r>
    <n v="10378"/>
    <n v="43"/>
    <n v="96.49"/>
    <n v="10"/>
    <n v="4149.07"/>
    <x v="110"/>
    <x v="0"/>
    <n v="1"/>
    <n v="2"/>
    <n v="2005"/>
    <n v="146"/>
    <x v="0"/>
    <x v="49"/>
    <x v="40"/>
    <s v="Madrid"/>
    <s v="ES"/>
    <x v="1"/>
    <x v="0"/>
    <s v="Medium"/>
  </r>
  <r>
    <n v="10378"/>
    <n v="49"/>
    <n v="67.14"/>
    <n v="8"/>
    <n v="3289.86"/>
    <x v="110"/>
    <x v="0"/>
    <n v="1"/>
    <n v="2"/>
    <n v="2005"/>
    <n v="148"/>
    <x v="0"/>
    <x v="50"/>
    <x v="40"/>
    <s v="Madrid"/>
    <s v="ES"/>
    <x v="1"/>
    <x v="0"/>
    <s v="Medium"/>
  </r>
  <r>
    <n v="10378"/>
    <n v="41"/>
    <n v="142.85000000000002"/>
    <n v="7"/>
    <n v="5856.85"/>
    <x v="110"/>
    <x v="0"/>
    <n v="1"/>
    <n v="2"/>
    <n v="2005"/>
    <n v="37"/>
    <x v="0"/>
    <x v="91"/>
    <x v="40"/>
    <s v="Madrid"/>
    <s v="ES"/>
    <x v="1"/>
    <x v="0"/>
    <s v="Medium"/>
  </r>
  <r>
    <n v="10378"/>
    <n v="46"/>
    <n v="41.54"/>
    <n v="6"/>
    <n v="1910.84"/>
    <x v="110"/>
    <x v="0"/>
    <n v="1"/>
    <n v="2"/>
    <n v="2005"/>
    <n v="61"/>
    <x v="0"/>
    <x v="51"/>
    <x v="40"/>
    <s v="Madrid"/>
    <s v="ES"/>
    <x v="1"/>
    <x v="0"/>
    <s v="Small"/>
  </r>
  <r>
    <n v="10378"/>
    <n v="33"/>
    <n v="53.27"/>
    <n v="3"/>
    <n v="1757.91"/>
    <x v="110"/>
    <x v="0"/>
    <n v="1"/>
    <n v="2"/>
    <n v="2005"/>
    <n v="140"/>
    <x v="0"/>
    <x v="92"/>
    <x v="40"/>
    <s v="Madrid"/>
    <s v="ES"/>
    <x v="1"/>
    <x v="0"/>
    <s v="Small"/>
  </r>
  <r>
    <n v="10378"/>
    <n v="41"/>
    <n v="119.37"/>
    <n v="2"/>
    <n v="4894.17"/>
    <x v="110"/>
    <x v="0"/>
    <n v="1"/>
    <n v="2"/>
    <n v="2005"/>
    <n v="80"/>
    <x v="0"/>
    <x v="52"/>
    <x v="40"/>
    <s v="Madrid"/>
    <s v="ES"/>
    <x v="1"/>
    <x v="0"/>
    <s v="Medium"/>
  </r>
  <r>
    <n v="10379"/>
    <n v="29"/>
    <n v="176.79999999999998"/>
    <n v="5"/>
    <n v="5127.2"/>
    <x v="110"/>
    <x v="0"/>
    <n v="1"/>
    <n v="2"/>
    <n v="2005"/>
    <n v="132"/>
    <x v="0"/>
    <x v="3"/>
    <x v="40"/>
    <s v="Madrid"/>
    <s v="ES"/>
    <x v="1"/>
    <x v="0"/>
    <s v="Medium"/>
  </r>
  <r>
    <n v="10379"/>
    <n v="32"/>
    <n v="70.83"/>
    <n v="4"/>
    <n v="2266.56"/>
    <x v="110"/>
    <x v="0"/>
    <n v="1"/>
    <n v="2"/>
    <n v="2005"/>
    <n v="141"/>
    <x v="0"/>
    <x v="4"/>
    <x v="40"/>
    <s v="Madrid"/>
    <s v="ES"/>
    <x v="1"/>
    <x v="0"/>
    <s v="Small"/>
  </r>
  <r>
    <n v="10379"/>
    <n v="32"/>
    <n v="124.08"/>
    <n v="3"/>
    <n v="3970.56"/>
    <x v="110"/>
    <x v="0"/>
    <n v="1"/>
    <n v="2"/>
    <n v="2005"/>
    <n v="50"/>
    <x v="0"/>
    <x v="7"/>
    <x v="40"/>
    <s v="Madrid"/>
    <s v="ES"/>
    <x v="1"/>
    <x v="0"/>
    <s v="Medium"/>
  </r>
  <r>
    <n v="10380"/>
    <n v="24"/>
    <n v="189"/>
    <n v="2"/>
    <n v="4536"/>
    <x v="111"/>
    <x v="0"/>
    <n v="1"/>
    <n v="2"/>
    <n v="2005"/>
    <n v="71"/>
    <x v="0"/>
    <x v="5"/>
    <x v="40"/>
    <s v="Madrid"/>
    <s v="ES"/>
    <x v="1"/>
    <x v="0"/>
    <s v="Medium"/>
  </r>
  <r>
    <n v="10380"/>
    <n v="34"/>
    <n v="101.23"/>
    <n v="3"/>
    <n v="3441.82"/>
    <x v="111"/>
    <x v="0"/>
    <n v="1"/>
    <n v="2"/>
    <n v="2005"/>
    <n v="73"/>
    <x v="0"/>
    <x v="6"/>
    <x v="40"/>
    <s v="Madrid"/>
    <s v="ES"/>
    <x v="1"/>
    <x v="0"/>
    <s v="Medium"/>
  </r>
  <r>
    <n v="10380"/>
    <n v="36"/>
    <n v="37.5"/>
    <n v="6"/>
    <n v="1350"/>
    <x v="111"/>
    <x v="0"/>
    <n v="1"/>
    <n v="2"/>
    <n v="2005"/>
    <n v="90"/>
    <x v="0"/>
    <x v="8"/>
    <x v="40"/>
    <s v="Madrid"/>
    <s v="ES"/>
    <x v="1"/>
    <x v="0"/>
    <s v="Small"/>
  </r>
  <r>
    <n v="10380"/>
    <n v="44"/>
    <n v="36.29"/>
    <n v="7"/>
    <n v="1596.76"/>
    <x v="111"/>
    <x v="0"/>
    <n v="1"/>
    <n v="2"/>
    <n v="2005"/>
    <n v="117"/>
    <x v="0"/>
    <x v="9"/>
    <x v="40"/>
    <s v="Madrid"/>
    <s v="ES"/>
    <x v="1"/>
    <x v="0"/>
    <s v="Small"/>
  </r>
  <r>
    <n v="10380"/>
    <n v="44"/>
    <n v="79.06"/>
    <n v="9"/>
    <n v="3478.64"/>
    <x v="111"/>
    <x v="0"/>
    <n v="1"/>
    <n v="2"/>
    <n v="2005"/>
    <n v="85"/>
    <x v="0"/>
    <x v="10"/>
    <x v="40"/>
    <s v="Madrid"/>
    <s v="ES"/>
    <x v="1"/>
    <x v="0"/>
    <s v="Medium"/>
  </r>
  <r>
    <n v="10380"/>
    <n v="34"/>
    <n v="116.27"/>
    <n v="11"/>
    <n v="3953.18"/>
    <x v="111"/>
    <x v="0"/>
    <n v="1"/>
    <n v="2"/>
    <n v="2005"/>
    <n v="107"/>
    <x v="0"/>
    <x v="11"/>
    <x v="40"/>
    <s v="Madrid"/>
    <s v="ES"/>
    <x v="1"/>
    <x v="0"/>
    <s v="Medium"/>
  </r>
  <r>
    <n v="10383"/>
    <n v="47"/>
    <n v="146.15"/>
    <n v="6"/>
    <n v="6869.05"/>
    <x v="112"/>
    <x v="0"/>
    <n v="1"/>
    <n v="2"/>
    <n v="2005"/>
    <n v="169"/>
    <x v="0"/>
    <x v="45"/>
    <x v="40"/>
    <s v="Madrid"/>
    <s v="ES"/>
    <x v="1"/>
    <x v="0"/>
    <s v="Medium"/>
  </r>
  <r>
    <n v="10383"/>
    <n v="38"/>
    <n v="140.54999999999998"/>
    <n v="1"/>
    <n v="5340.9"/>
    <x v="112"/>
    <x v="0"/>
    <n v="1"/>
    <n v="2"/>
    <n v="2005"/>
    <n v="143"/>
    <x v="0"/>
    <x v="16"/>
    <x v="40"/>
    <s v="Madrid"/>
    <s v="ES"/>
    <x v="1"/>
    <x v="0"/>
    <s v="Medium"/>
  </r>
  <r>
    <n v="10383"/>
    <n v="22"/>
    <n v="91.76"/>
    <n v="2"/>
    <n v="2018.72"/>
    <x v="112"/>
    <x v="0"/>
    <n v="1"/>
    <n v="2"/>
    <n v="2005"/>
    <n v="57"/>
    <x v="0"/>
    <x v="17"/>
    <x v="40"/>
    <s v="Madrid"/>
    <s v="ES"/>
    <x v="1"/>
    <x v="0"/>
    <s v="Small"/>
  </r>
  <r>
    <n v="10383"/>
    <n v="40"/>
    <n v="152.24"/>
    <n v="3"/>
    <n v="6089.6"/>
    <x v="112"/>
    <x v="0"/>
    <n v="1"/>
    <n v="2"/>
    <n v="2005"/>
    <n v="35"/>
    <x v="0"/>
    <x v="18"/>
    <x v="40"/>
    <s v="Madrid"/>
    <s v="ES"/>
    <x v="1"/>
    <x v="0"/>
    <s v="Medium"/>
  </r>
  <r>
    <n v="10383"/>
    <n v="21"/>
    <n v="93.91"/>
    <n v="4"/>
    <n v="1972.11"/>
    <x v="112"/>
    <x v="0"/>
    <n v="1"/>
    <n v="2"/>
    <n v="2005"/>
    <n v="118"/>
    <x v="0"/>
    <x v="19"/>
    <x v="40"/>
    <s v="Madrid"/>
    <s v="ES"/>
    <x v="1"/>
    <x v="0"/>
    <s v="Small"/>
  </r>
  <r>
    <n v="10394"/>
    <n v="22"/>
    <n v="152.41"/>
    <n v="5"/>
    <n v="3353.02"/>
    <x v="113"/>
    <x v="0"/>
    <n v="1"/>
    <n v="3"/>
    <n v="2005"/>
    <n v="169"/>
    <x v="0"/>
    <x v="45"/>
    <x v="40"/>
    <s v="Madrid"/>
    <s v="ES"/>
    <x v="1"/>
    <x v="0"/>
    <s v="Medium"/>
  </r>
  <r>
    <n v="10394"/>
    <n v="37"/>
    <n v="172.34"/>
    <n v="1"/>
    <n v="6376.58"/>
    <x v="113"/>
    <x v="0"/>
    <n v="1"/>
    <n v="3"/>
    <n v="2005"/>
    <n v="143"/>
    <x v="0"/>
    <x v="16"/>
    <x v="40"/>
    <s v="Madrid"/>
    <s v="ES"/>
    <x v="1"/>
    <x v="0"/>
    <s v="Medium"/>
  </r>
  <r>
    <n v="10394"/>
    <n v="31"/>
    <n v="50.29"/>
    <n v="2"/>
    <n v="1558.99"/>
    <x v="113"/>
    <x v="0"/>
    <n v="1"/>
    <n v="3"/>
    <n v="2005"/>
    <n v="57"/>
    <x v="0"/>
    <x v="17"/>
    <x v="40"/>
    <s v="Madrid"/>
    <s v="ES"/>
    <x v="1"/>
    <x v="0"/>
    <s v="Small"/>
  </r>
  <r>
    <n v="10394"/>
    <n v="46"/>
    <n v="38.9"/>
    <n v="6"/>
    <n v="1789.4"/>
    <x v="113"/>
    <x v="0"/>
    <n v="1"/>
    <n v="3"/>
    <n v="2005"/>
    <n v="35"/>
    <x v="0"/>
    <x v="18"/>
    <x v="40"/>
    <s v="Madrid"/>
    <s v="ES"/>
    <x v="1"/>
    <x v="0"/>
    <s v="Small"/>
  </r>
  <r>
    <n v="10394"/>
    <n v="37"/>
    <n v="140.75"/>
    <n v="7"/>
    <n v="5207.75"/>
    <x v="113"/>
    <x v="0"/>
    <n v="1"/>
    <n v="3"/>
    <n v="2005"/>
    <n v="118"/>
    <x v="0"/>
    <x v="19"/>
    <x v="40"/>
    <s v="Madrid"/>
    <s v="ES"/>
    <x v="1"/>
    <x v="0"/>
    <s v="Medium"/>
  </r>
  <r>
    <n v="10412"/>
    <n v="41"/>
    <n v="163.73000000000002"/>
    <n v="4"/>
    <n v="6712.93"/>
    <x v="114"/>
    <x v="0"/>
    <n v="2"/>
    <n v="5"/>
    <n v="2005"/>
    <n v="163"/>
    <x v="0"/>
    <x v="15"/>
    <x v="40"/>
    <s v="Madrid"/>
    <s v="ES"/>
    <x v="1"/>
    <x v="0"/>
    <s v="Medium"/>
  </r>
  <r>
    <n v="10412"/>
    <n v="60"/>
    <n v="198.13"/>
    <n v="9"/>
    <n v="11887.8"/>
    <x v="114"/>
    <x v="0"/>
    <n v="2"/>
    <n v="5"/>
    <n v="2005"/>
    <n v="169"/>
    <x v="0"/>
    <x v="45"/>
    <x v="40"/>
    <s v="Madrid"/>
    <s v="ES"/>
    <x v="1"/>
    <x v="0"/>
    <s v="Large"/>
  </r>
  <r>
    <n v="10321"/>
    <n v="24"/>
    <n v="124.37"/>
    <n v="15"/>
    <n v="2984.88"/>
    <x v="115"/>
    <x v="0"/>
    <n v="4"/>
    <n v="11"/>
    <n v="2004"/>
    <n v="115"/>
    <x v="0"/>
    <x v="104"/>
    <x v="2"/>
    <s v="New Bedford"/>
    <s v="MA"/>
    <x v="4"/>
    <x v="2"/>
    <s v="Small"/>
  </r>
  <r>
    <n v="10321"/>
    <n v="41"/>
    <n v="141.54000000000002"/>
    <n v="10"/>
    <n v="5803.14"/>
    <x v="115"/>
    <x v="0"/>
    <n v="4"/>
    <n v="11"/>
    <n v="2004"/>
    <n v="141"/>
    <x v="0"/>
    <x v="0"/>
    <x v="2"/>
    <s v="New Bedford"/>
    <s v="MA"/>
    <x v="4"/>
    <x v="2"/>
    <s v="Medium"/>
  </r>
  <r>
    <n v="10321"/>
    <n v="44"/>
    <n v="102.04"/>
    <n v="6"/>
    <n v="4489.76"/>
    <x v="115"/>
    <x v="0"/>
    <n v="4"/>
    <n v="11"/>
    <n v="2004"/>
    <n v="124"/>
    <x v="0"/>
    <x v="1"/>
    <x v="2"/>
    <s v="New Bedford"/>
    <s v="MA"/>
    <x v="4"/>
    <x v="2"/>
    <s v="Medium"/>
  </r>
  <r>
    <n v="10321"/>
    <n v="37"/>
    <n v="78.540000000000006"/>
    <n v="14"/>
    <n v="2905.98"/>
    <x v="115"/>
    <x v="0"/>
    <n v="4"/>
    <n v="11"/>
    <n v="2004"/>
    <n v="77"/>
    <x v="0"/>
    <x v="90"/>
    <x v="2"/>
    <s v="New Bedford"/>
    <s v="MA"/>
    <x v="4"/>
    <x v="2"/>
    <s v="Small"/>
  </r>
  <r>
    <n v="10321"/>
    <n v="25"/>
    <n v="149.36000000000001"/>
    <n v="9"/>
    <n v="3734"/>
    <x v="115"/>
    <x v="0"/>
    <n v="4"/>
    <n v="11"/>
    <n v="2004"/>
    <n v="142"/>
    <x v="0"/>
    <x v="2"/>
    <x v="2"/>
    <s v="New Bedford"/>
    <s v="MA"/>
    <x v="4"/>
    <x v="2"/>
    <s v="Medium"/>
  </r>
  <r>
    <n v="10321"/>
    <n v="27"/>
    <n v="105.6"/>
    <n v="7"/>
    <n v="2851.2"/>
    <x v="115"/>
    <x v="0"/>
    <n v="4"/>
    <n v="11"/>
    <n v="2004"/>
    <n v="132"/>
    <x v="0"/>
    <x v="3"/>
    <x v="2"/>
    <s v="New Bedford"/>
    <s v="MA"/>
    <x v="4"/>
    <x v="2"/>
    <s v="Small"/>
  </r>
  <r>
    <n v="10321"/>
    <n v="33"/>
    <n v="172.73000000000002"/>
    <n v="11"/>
    <n v="5700.09"/>
    <x v="115"/>
    <x v="0"/>
    <n v="4"/>
    <n v="11"/>
    <n v="2004"/>
    <n v="169"/>
    <x v="0"/>
    <x v="45"/>
    <x v="2"/>
    <s v="New Bedford"/>
    <s v="MA"/>
    <x v="4"/>
    <x v="2"/>
    <s v="Medium"/>
  </r>
  <r>
    <n v="10321"/>
    <n v="28"/>
    <n v="151.17000000000002"/>
    <n v="8"/>
    <n v="4232.76"/>
    <x v="115"/>
    <x v="0"/>
    <n v="4"/>
    <n v="11"/>
    <n v="2004"/>
    <n v="141"/>
    <x v="0"/>
    <x v="4"/>
    <x v="2"/>
    <s v="New Bedford"/>
    <s v="MA"/>
    <x v="4"/>
    <x v="2"/>
    <s v="Medium"/>
  </r>
  <r>
    <n v="10321"/>
    <n v="30"/>
    <n v="70.55"/>
    <n v="3"/>
    <n v="2116.5"/>
    <x v="115"/>
    <x v="0"/>
    <n v="4"/>
    <n v="11"/>
    <n v="2004"/>
    <n v="73"/>
    <x v="0"/>
    <x v="6"/>
    <x v="2"/>
    <s v="New Bedford"/>
    <s v="MA"/>
    <x v="4"/>
    <x v="2"/>
    <s v="Small"/>
  </r>
  <r>
    <n v="10321"/>
    <n v="48"/>
    <n v="42.26"/>
    <n v="5"/>
    <n v="2028.48"/>
    <x v="115"/>
    <x v="0"/>
    <n v="4"/>
    <n v="11"/>
    <n v="2004"/>
    <n v="50"/>
    <x v="0"/>
    <x v="7"/>
    <x v="2"/>
    <s v="New Bedford"/>
    <s v="MA"/>
    <x v="4"/>
    <x v="2"/>
    <s v="Small"/>
  </r>
  <r>
    <n v="10321"/>
    <n v="30"/>
    <n v="72.7"/>
    <n v="1"/>
    <n v="2181"/>
    <x v="115"/>
    <x v="0"/>
    <n v="4"/>
    <n v="11"/>
    <n v="2004"/>
    <n v="90"/>
    <x v="0"/>
    <x v="8"/>
    <x v="2"/>
    <s v="New Bedford"/>
    <s v="MA"/>
    <x v="4"/>
    <x v="2"/>
    <s v="Small"/>
  </r>
  <r>
    <n v="10321"/>
    <n v="37"/>
    <n v="33.229999999999997"/>
    <n v="12"/>
    <n v="1229.51"/>
    <x v="115"/>
    <x v="0"/>
    <n v="4"/>
    <n v="11"/>
    <n v="2004"/>
    <n v="37"/>
    <x v="0"/>
    <x v="91"/>
    <x v="2"/>
    <s v="New Bedford"/>
    <s v="MA"/>
    <x v="4"/>
    <x v="2"/>
    <s v="Small"/>
  </r>
  <r>
    <n v="10321"/>
    <n v="39"/>
    <n v="84.75"/>
    <n v="2"/>
    <n v="3305.25"/>
    <x v="115"/>
    <x v="0"/>
    <n v="4"/>
    <n v="11"/>
    <n v="2004"/>
    <n v="85"/>
    <x v="0"/>
    <x v="10"/>
    <x v="2"/>
    <s v="New Bedford"/>
    <s v="MA"/>
    <x v="4"/>
    <x v="2"/>
    <s v="Medium"/>
  </r>
  <r>
    <n v="10321"/>
    <n v="21"/>
    <n v="89.95"/>
    <n v="4"/>
    <n v="1888.95"/>
    <x v="115"/>
    <x v="0"/>
    <n v="4"/>
    <n v="11"/>
    <n v="2004"/>
    <n v="107"/>
    <x v="0"/>
    <x v="11"/>
    <x v="2"/>
    <s v="New Bedford"/>
    <s v="MA"/>
    <x v="4"/>
    <x v="2"/>
    <s v="Small"/>
  </r>
  <r>
    <n v="10321"/>
    <n v="26"/>
    <n v="155.88"/>
    <n v="13"/>
    <n v="4052.88"/>
    <x v="115"/>
    <x v="0"/>
    <n v="4"/>
    <n v="11"/>
    <n v="2004"/>
    <n v="140"/>
    <x v="0"/>
    <x v="92"/>
    <x v="2"/>
    <s v="New Bedford"/>
    <s v="MA"/>
    <x v="4"/>
    <x v="2"/>
    <s v="Medium"/>
  </r>
  <r>
    <n v="10388"/>
    <n v="42"/>
    <n v="76.36"/>
    <n v="4"/>
    <n v="3207.12"/>
    <x v="30"/>
    <x v="0"/>
    <n v="1"/>
    <n v="3"/>
    <n v="2005"/>
    <n v="95"/>
    <x v="5"/>
    <x v="97"/>
    <x v="2"/>
    <s v="New Bedford"/>
    <s v="MA"/>
    <x v="4"/>
    <x v="2"/>
    <s v="Medium"/>
  </r>
  <r>
    <n v="10388"/>
    <n v="50"/>
    <n v="44.51"/>
    <n v="5"/>
    <n v="2225.5"/>
    <x v="30"/>
    <x v="0"/>
    <n v="1"/>
    <n v="3"/>
    <n v="2005"/>
    <n v="118"/>
    <x v="5"/>
    <x v="93"/>
    <x v="2"/>
    <s v="New Bedford"/>
    <s v="MA"/>
    <x v="4"/>
    <x v="2"/>
    <s v="Small"/>
  </r>
  <r>
    <n v="10388"/>
    <n v="21"/>
    <n v="86.77000000000001"/>
    <n v="7"/>
    <n v="1822.17"/>
    <x v="30"/>
    <x v="0"/>
    <n v="1"/>
    <n v="3"/>
    <n v="2005"/>
    <n v="193"/>
    <x v="5"/>
    <x v="94"/>
    <x v="2"/>
    <s v="New Bedford"/>
    <s v="MA"/>
    <x v="4"/>
    <x v="2"/>
    <s v="Small"/>
  </r>
  <r>
    <n v="10388"/>
    <n v="44"/>
    <n v="135.26"/>
    <n v="6"/>
    <n v="5951.44"/>
    <x v="30"/>
    <x v="0"/>
    <n v="1"/>
    <n v="3"/>
    <n v="2005"/>
    <n v="150"/>
    <x v="5"/>
    <x v="55"/>
    <x v="2"/>
    <s v="New Bedford"/>
    <s v="MA"/>
    <x v="4"/>
    <x v="2"/>
    <s v="Medium"/>
  </r>
  <r>
    <n v="10388"/>
    <n v="46"/>
    <n v="218.83913043478262"/>
    <n v="2"/>
    <n v="10066.6"/>
    <x v="30"/>
    <x v="0"/>
    <n v="1"/>
    <n v="3"/>
    <n v="2005"/>
    <n v="91"/>
    <x v="6"/>
    <x v="32"/>
    <x v="2"/>
    <s v="New Bedford"/>
    <s v="MA"/>
    <x v="4"/>
    <x v="2"/>
    <s v="Large"/>
  </r>
  <r>
    <n v="10388"/>
    <n v="50"/>
    <n v="143.09"/>
    <n v="3"/>
    <n v="7154.5"/>
    <x v="30"/>
    <x v="0"/>
    <n v="1"/>
    <n v="3"/>
    <n v="2005"/>
    <n v="118"/>
    <x v="6"/>
    <x v="34"/>
    <x v="2"/>
    <s v="New Bedford"/>
    <s v="MA"/>
    <x v="4"/>
    <x v="2"/>
    <s v="Large"/>
  </r>
  <r>
    <n v="10166"/>
    <n v="29"/>
    <n v="103.92999999999999"/>
    <n v="3"/>
    <n v="3013.97"/>
    <x v="66"/>
    <x v="0"/>
    <n v="4"/>
    <n v="10"/>
    <n v="2003"/>
    <n v="86"/>
    <x v="1"/>
    <x v="20"/>
    <x v="2"/>
    <s v="New Bedford"/>
    <s v="MA"/>
    <x v="4"/>
    <x v="2"/>
    <s v="Medium"/>
  </r>
  <r>
    <n v="10166"/>
    <n v="43"/>
    <n v="161.18"/>
    <n v="2"/>
    <n v="6930.74"/>
    <x v="66"/>
    <x v="0"/>
    <n v="4"/>
    <n v="10"/>
    <n v="2003"/>
    <n v="136"/>
    <x v="4"/>
    <x v="26"/>
    <x v="2"/>
    <s v="New Bedford"/>
    <s v="MA"/>
    <x v="4"/>
    <x v="2"/>
    <s v="Medium"/>
  </r>
  <r>
    <n v="10166"/>
    <n v="26"/>
    <n v="73.73"/>
    <n v="1"/>
    <n v="1916.98"/>
    <x v="66"/>
    <x v="0"/>
    <n v="4"/>
    <n v="10"/>
    <n v="2003"/>
    <n v="87"/>
    <x v="4"/>
    <x v="44"/>
    <x v="2"/>
    <s v="New Bedford"/>
    <s v="MA"/>
    <x v="4"/>
    <x v="2"/>
    <s v="Small"/>
  </r>
  <r>
    <n v="10388"/>
    <n v="35"/>
    <n v="111.97"/>
    <n v="8"/>
    <n v="3918.95"/>
    <x v="30"/>
    <x v="0"/>
    <n v="1"/>
    <n v="3"/>
    <n v="2005"/>
    <n v="68"/>
    <x v="4"/>
    <x v="76"/>
    <x v="2"/>
    <s v="New Bedford"/>
    <s v="MA"/>
    <x v="4"/>
    <x v="2"/>
    <s v="Medium"/>
  </r>
  <r>
    <n v="10388"/>
    <n v="27"/>
    <n v="118.94"/>
    <n v="1"/>
    <n v="3211.38"/>
    <x v="30"/>
    <x v="0"/>
    <n v="1"/>
    <n v="3"/>
    <n v="2005"/>
    <n v="43"/>
    <x v="4"/>
    <x v="77"/>
    <x v="2"/>
    <s v="New Bedford"/>
    <s v="MA"/>
    <x v="4"/>
    <x v="2"/>
    <s v="Medium"/>
  </r>
  <r>
    <n v="10172"/>
    <n v="42"/>
    <n v="118.22"/>
    <n v="6"/>
    <n v="4965.24"/>
    <x v="9"/>
    <x v="0"/>
    <n v="4"/>
    <n v="11"/>
    <n v="2003"/>
    <n v="124"/>
    <x v="0"/>
    <x v="1"/>
    <x v="41"/>
    <s v="Bridgewater"/>
    <s v="CT"/>
    <x v="4"/>
    <x v="2"/>
    <s v="Medium"/>
  </r>
  <r>
    <n v="10172"/>
    <n v="39"/>
    <n v="154.44"/>
    <n v="7"/>
    <n v="6023.16"/>
    <x v="9"/>
    <x v="0"/>
    <n v="4"/>
    <n v="11"/>
    <n v="2003"/>
    <n v="132"/>
    <x v="0"/>
    <x v="3"/>
    <x v="41"/>
    <s v="Bridgewater"/>
    <s v="CT"/>
    <x v="4"/>
    <x v="2"/>
    <s v="Medium"/>
  </r>
  <r>
    <n v="10172"/>
    <n v="48"/>
    <n v="114.44"/>
    <n v="8"/>
    <n v="5493.12"/>
    <x v="9"/>
    <x v="0"/>
    <n v="4"/>
    <n v="11"/>
    <n v="2003"/>
    <n v="141"/>
    <x v="0"/>
    <x v="4"/>
    <x v="41"/>
    <s v="Bridgewater"/>
    <s v="CT"/>
    <x v="4"/>
    <x v="2"/>
    <s v="Medium"/>
  </r>
  <r>
    <n v="10172"/>
    <n v="32"/>
    <n v="75.69"/>
    <n v="3"/>
    <n v="2422.08"/>
    <x v="9"/>
    <x v="0"/>
    <n v="4"/>
    <n v="11"/>
    <n v="2003"/>
    <n v="73"/>
    <x v="0"/>
    <x v="6"/>
    <x v="41"/>
    <s v="Bridgewater"/>
    <s v="CT"/>
    <x v="4"/>
    <x v="2"/>
    <s v="Small"/>
  </r>
  <r>
    <n v="10172"/>
    <n v="34"/>
    <n v="42.76"/>
    <n v="5"/>
    <n v="1453.84"/>
    <x v="9"/>
    <x v="0"/>
    <n v="4"/>
    <n v="11"/>
    <n v="2003"/>
    <n v="50"/>
    <x v="0"/>
    <x v="7"/>
    <x v="41"/>
    <s v="Bridgewater"/>
    <s v="CT"/>
    <x v="4"/>
    <x v="2"/>
    <s v="Small"/>
  </r>
  <r>
    <n v="10172"/>
    <n v="22"/>
    <n v="74.510000000000005"/>
    <n v="1"/>
    <n v="1639.22"/>
    <x v="9"/>
    <x v="0"/>
    <n v="4"/>
    <n v="11"/>
    <n v="2003"/>
    <n v="90"/>
    <x v="0"/>
    <x v="8"/>
    <x v="41"/>
    <s v="Bridgewater"/>
    <s v="CT"/>
    <x v="4"/>
    <x v="2"/>
    <s v="Small"/>
  </r>
  <r>
    <n v="10172"/>
    <n v="24"/>
    <n v="81.33"/>
    <n v="2"/>
    <n v="1951.92"/>
    <x v="9"/>
    <x v="0"/>
    <n v="4"/>
    <n v="11"/>
    <n v="2003"/>
    <n v="85"/>
    <x v="0"/>
    <x v="10"/>
    <x v="41"/>
    <s v="Bridgewater"/>
    <s v="CT"/>
    <x v="4"/>
    <x v="2"/>
    <s v="Small"/>
  </r>
  <r>
    <n v="10172"/>
    <n v="22"/>
    <n v="98.509999999999991"/>
    <n v="4"/>
    <n v="2167.2199999999998"/>
    <x v="9"/>
    <x v="0"/>
    <n v="4"/>
    <n v="11"/>
    <n v="2003"/>
    <n v="107"/>
    <x v="0"/>
    <x v="11"/>
    <x v="41"/>
    <s v="Bridgewater"/>
    <s v="CT"/>
    <x v="4"/>
    <x v="2"/>
    <s v="Small"/>
  </r>
  <r>
    <n v="10413"/>
    <n v="36"/>
    <n v="241.04999999999998"/>
    <n v="2"/>
    <n v="8677.7999999999993"/>
    <x v="116"/>
    <x v="0"/>
    <n v="2"/>
    <n v="5"/>
    <n v="2005"/>
    <n v="207"/>
    <x v="0"/>
    <x v="12"/>
    <x v="41"/>
    <s v="Bridgewater"/>
    <s v="CT"/>
    <x v="4"/>
    <x v="2"/>
    <s v="Large"/>
  </r>
  <r>
    <n v="10413"/>
    <n v="47"/>
    <n v="175.25"/>
    <n v="3"/>
    <n v="8236.75"/>
    <x v="116"/>
    <x v="0"/>
    <n v="2"/>
    <n v="5"/>
    <n v="2005"/>
    <n v="151"/>
    <x v="0"/>
    <x v="13"/>
    <x v="41"/>
    <s v="Bridgewater"/>
    <s v="CT"/>
    <x v="4"/>
    <x v="2"/>
    <s v="Large"/>
  </r>
  <r>
    <n v="10413"/>
    <n v="22"/>
    <n v="153.99"/>
    <n v="1"/>
    <n v="3387.78"/>
    <x v="116"/>
    <x v="0"/>
    <n v="2"/>
    <n v="5"/>
    <n v="2005"/>
    <n v="173"/>
    <x v="0"/>
    <x v="14"/>
    <x v="41"/>
    <s v="Bridgewater"/>
    <s v="CT"/>
    <x v="4"/>
    <x v="2"/>
    <s v="Medium"/>
  </r>
  <r>
    <n v="10413"/>
    <n v="49"/>
    <n v="140.75"/>
    <n v="5"/>
    <n v="6896.75"/>
    <x v="116"/>
    <x v="0"/>
    <n v="2"/>
    <n v="5"/>
    <n v="2005"/>
    <n v="143"/>
    <x v="0"/>
    <x v="16"/>
    <x v="41"/>
    <s v="Bridgewater"/>
    <s v="CT"/>
    <x v="4"/>
    <x v="2"/>
    <s v="Medium"/>
  </r>
  <r>
    <n v="10263"/>
    <n v="34"/>
    <n v="108.14"/>
    <n v="2"/>
    <n v="3676.76"/>
    <x v="117"/>
    <x v="0"/>
    <n v="2"/>
    <n v="6"/>
    <n v="2004"/>
    <n v="95"/>
    <x v="5"/>
    <x v="97"/>
    <x v="41"/>
    <s v="Bridgewater"/>
    <s v="CT"/>
    <x v="4"/>
    <x v="2"/>
    <s v="Medium"/>
  </r>
  <r>
    <n v="10263"/>
    <n v="40"/>
    <n v="111.8"/>
    <n v="5"/>
    <n v="4472"/>
    <x v="117"/>
    <x v="0"/>
    <n v="2"/>
    <n v="6"/>
    <n v="2004"/>
    <n v="118"/>
    <x v="5"/>
    <x v="93"/>
    <x v="41"/>
    <s v="Bridgewater"/>
    <s v="CT"/>
    <x v="4"/>
    <x v="2"/>
    <s v="Medium"/>
  </r>
  <r>
    <n v="10263"/>
    <n v="41"/>
    <n v="203.34"/>
    <n v="4"/>
    <n v="8336.94"/>
    <x v="117"/>
    <x v="0"/>
    <n v="2"/>
    <n v="6"/>
    <n v="2004"/>
    <n v="193"/>
    <x v="5"/>
    <x v="94"/>
    <x v="41"/>
    <s v="Bridgewater"/>
    <s v="CT"/>
    <x v="4"/>
    <x v="2"/>
    <s v="Large"/>
  </r>
  <r>
    <n v="10263"/>
    <n v="48"/>
    <n v="134.04999999999998"/>
    <n v="1"/>
    <n v="6434.4"/>
    <x v="117"/>
    <x v="0"/>
    <n v="2"/>
    <n v="6"/>
    <n v="2004"/>
    <n v="150"/>
    <x v="5"/>
    <x v="55"/>
    <x v="41"/>
    <s v="Bridgewater"/>
    <s v="CT"/>
    <x v="4"/>
    <x v="2"/>
    <s v="Medium"/>
  </r>
  <r>
    <n v="10263"/>
    <n v="34"/>
    <n v="58.75"/>
    <n v="6"/>
    <n v="1997.5"/>
    <x v="117"/>
    <x v="0"/>
    <n v="2"/>
    <n v="6"/>
    <n v="2004"/>
    <n v="60"/>
    <x v="5"/>
    <x v="95"/>
    <x v="41"/>
    <s v="Bridgewater"/>
    <s v="CT"/>
    <x v="4"/>
    <x v="2"/>
    <s v="Small"/>
  </r>
  <r>
    <n v="10263"/>
    <n v="42"/>
    <n v="102.56000000000002"/>
    <n v="3"/>
    <n v="4307.5200000000004"/>
    <x v="117"/>
    <x v="0"/>
    <n v="2"/>
    <n v="6"/>
    <n v="2004"/>
    <n v="112"/>
    <x v="5"/>
    <x v="96"/>
    <x v="41"/>
    <s v="Bridgewater"/>
    <s v="CT"/>
    <x v="4"/>
    <x v="2"/>
    <s v="Medium"/>
  </r>
  <r>
    <n v="10263"/>
    <n v="37"/>
    <n v="62.46"/>
    <n v="7"/>
    <n v="2311.02"/>
    <x v="117"/>
    <x v="0"/>
    <n v="2"/>
    <n v="6"/>
    <n v="2004"/>
    <n v="76"/>
    <x v="5"/>
    <x v="28"/>
    <x v="41"/>
    <s v="Bridgewater"/>
    <s v="CT"/>
    <x v="4"/>
    <x v="2"/>
    <s v="Small"/>
  </r>
  <r>
    <n v="10263"/>
    <n v="31"/>
    <n v="79.91"/>
    <n v="8"/>
    <n v="2477.21"/>
    <x v="117"/>
    <x v="0"/>
    <n v="2"/>
    <n v="6"/>
    <n v="2004"/>
    <n v="99"/>
    <x v="5"/>
    <x v="29"/>
    <x v="41"/>
    <s v="Bridgewater"/>
    <s v="CT"/>
    <x v="4"/>
    <x v="2"/>
    <s v="Small"/>
  </r>
  <r>
    <n v="10263"/>
    <n v="33"/>
    <n v="86.17"/>
    <n v="10"/>
    <n v="2843.61"/>
    <x v="117"/>
    <x v="0"/>
    <n v="2"/>
    <n v="6"/>
    <n v="2004"/>
    <n v="84"/>
    <x v="6"/>
    <x v="98"/>
    <x v="41"/>
    <s v="Bridgewater"/>
    <s v="CT"/>
    <x v="4"/>
    <x v="2"/>
    <s v="Small"/>
  </r>
  <r>
    <n v="10263"/>
    <n v="24"/>
    <n v="75.350000000000009"/>
    <n v="11"/>
    <n v="1808.4"/>
    <x v="117"/>
    <x v="0"/>
    <n v="2"/>
    <n v="6"/>
    <n v="2004"/>
    <n v="72"/>
    <x v="6"/>
    <x v="31"/>
    <x v="41"/>
    <s v="Bridgewater"/>
    <s v="CT"/>
    <x v="4"/>
    <x v="2"/>
    <s v="Small"/>
  </r>
  <r>
    <n v="10263"/>
    <n v="47"/>
    <n v="116.28"/>
    <n v="9"/>
    <n v="5465.16"/>
    <x v="117"/>
    <x v="0"/>
    <n v="2"/>
    <n v="6"/>
    <n v="2004"/>
    <n v="118"/>
    <x v="6"/>
    <x v="34"/>
    <x v="41"/>
    <s v="Bridgewater"/>
    <s v="CT"/>
    <x v="4"/>
    <x v="2"/>
    <s v="Medium"/>
  </r>
  <r>
    <n v="10413"/>
    <n v="24"/>
    <n v="49.71"/>
    <n v="6"/>
    <n v="1193.04"/>
    <x v="116"/>
    <x v="0"/>
    <n v="2"/>
    <n v="5"/>
    <n v="2005"/>
    <n v="62"/>
    <x v="2"/>
    <x v="22"/>
    <x v="41"/>
    <s v="Bridgewater"/>
    <s v="CT"/>
    <x v="4"/>
    <x v="2"/>
    <s v="Small"/>
  </r>
  <r>
    <n v="10413"/>
    <n v="51"/>
    <n v="63.85"/>
    <n v="4"/>
    <n v="3256.35"/>
    <x v="116"/>
    <x v="0"/>
    <n v="2"/>
    <n v="5"/>
    <n v="2005"/>
    <n v="58"/>
    <x v="2"/>
    <x v="23"/>
    <x v="41"/>
    <s v="Bridgewater"/>
    <s v="CT"/>
    <x v="4"/>
    <x v="2"/>
    <s v="Medium"/>
  </r>
  <r>
    <n v="10146"/>
    <n v="29"/>
    <n v="153.26"/>
    <n v="1"/>
    <n v="4444.54"/>
    <x v="118"/>
    <x v="0"/>
    <n v="3"/>
    <n v="9"/>
    <n v="2003"/>
    <n v="148"/>
    <x v="0"/>
    <x v="50"/>
    <x v="42"/>
    <s v="Glendale"/>
    <s v="CT"/>
    <x v="4"/>
    <x v="2"/>
    <s v="Medium"/>
  </r>
  <r>
    <n v="10146"/>
    <n v="47"/>
    <n v="67.14"/>
    <n v="2"/>
    <n v="3155.58"/>
    <x v="118"/>
    <x v="0"/>
    <n v="3"/>
    <n v="9"/>
    <n v="2003"/>
    <n v="62"/>
    <x v="5"/>
    <x v="56"/>
    <x v="42"/>
    <s v="Glendale"/>
    <s v="CT"/>
    <x v="4"/>
    <x v="2"/>
    <s v="Medium"/>
  </r>
  <r>
    <n v="10353"/>
    <n v="46"/>
    <n v="81.17"/>
    <n v="5"/>
    <n v="3733.82"/>
    <x v="119"/>
    <x v="0"/>
    <n v="4"/>
    <n v="12"/>
    <n v="2004"/>
    <n v="99"/>
    <x v="5"/>
    <x v="29"/>
    <x v="42"/>
    <s v="Glendale"/>
    <s v="CT"/>
    <x v="4"/>
    <x v="2"/>
    <s v="Medium"/>
  </r>
  <r>
    <n v="10131"/>
    <n v="21"/>
    <n v="132.45999999999998"/>
    <n v="4"/>
    <n v="2781.66"/>
    <x v="23"/>
    <x v="0"/>
    <n v="2"/>
    <n v="6"/>
    <n v="2003"/>
    <n v="157"/>
    <x v="6"/>
    <x v="78"/>
    <x v="42"/>
    <s v="Glendale"/>
    <s v="CT"/>
    <x v="4"/>
    <x v="2"/>
    <s v="Small"/>
  </r>
  <r>
    <n v="10131"/>
    <n v="35"/>
    <n v="67.14"/>
    <n v="5"/>
    <n v="2349.9"/>
    <x v="23"/>
    <x v="0"/>
    <n v="2"/>
    <n v="6"/>
    <n v="2003"/>
    <n v="68"/>
    <x v="6"/>
    <x v="79"/>
    <x v="42"/>
    <s v="Glendale"/>
    <s v="CT"/>
    <x v="4"/>
    <x v="2"/>
    <s v="Small"/>
  </r>
  <r>
    <n v="10131"/>
    <n v="50"/>
    <n v="81.89"/>
    <n v="3"/>
    <n v="4094.5"/>
    <x v="23"/>
    <x v="0"/>
    <n v="2"/>
    <n v="6"/>
    <n v="2003"/>
    <n v="68"/>
    <x v="6"/>
    <x v="101"/>
    <x v="42"/>
    <s v="Glendale"/>
    <s v="CT"/>
    <x v="4"/>
    <x v="2"/>
    <s v="Medium"/>
  </r>
  <r>
    <n v="10131"/>
    <n v="40"/>
    <n v="110.69000000000001"/>
    <n v="1"/>
    <n v="4427.6000000000004"/>
    <x v="23"/>
    <x v="0"/>
    <n v="2"/>
    <n v="6"/>
    <n v="2003"/>
    <n v="99"/>
    <x v="6"/>
    <x v="33"/>
    <x v="42"/>
    <s v="Glendale"/>
    <s v="CT"/>
    <x v="4"/>
    <x v="2"/>
    <s v="Medium"/>
  </r>
  <r>
    <n v="10131"/>
    <n v="26"/>
    <n v="85.13000000000001"/>
    <n v="2"/>
    <n v="2213.38"/>
    <x v="23"/>
    <x v="0"/>
    <n v="2"/>
    <n v="6"/>
    <n v="2003"/>
    <n v="74"/>
    <x v="6"/>
    <x v="102"/>
    <x v="42"/>
    <s v="Glendale"/>
    <s v="CT"/>
    <x v="4"/>
    <x v="2"/>
    <s v="Small"/>
  </r>
  <r>
    <n v="10131"/>
    <n v="21"/>
    <n v="41.71"/>
    <n v="7"/>
    <n v="875.91"/>
    <x v="23"/>
    <x v="0"/>
    <n v="2"/>
    <n v="6"/>
    <n v="2003"/>
    <n v="49"/>
    <x v="6"/>
    <x v="30"/>
    <x v="42"/>
    <s v="Glendale"/>
    <s v="CT"/>
    <x v="4"/>
    <x v="2"/>
    <s v="Small"/>
  </r>
  <r>
    <n v="10353"/>
    <n v="27"/>
    <n v="130.21"/>
    <n v="1"/>
    <n v="3515.67"/>
    <x v="119"/>
    <x v="0"/>
    <n v="4"/>
    <n v="12"/>
    <n v="2004"/>
    <n v="84"/>
    <x v="6"/>
    <x v="98"/>
    <x v="42"/>
    <s v="Glendale"/>
    <s v="CT"/>
    <x v="4"/>
    <x v="2"/>
    <s v="Medium"/>
  </r>
  <r>
    <n v="10353"/>
    <n v="28"/>
    <n v="71.73"/>
    <n v="2"/>
    <n v="2008.44"/>
    <x v="119"/>
    <x v="0"/>
    <n v="4"/>
    <n v="12"/>
    <n v="2004"/>
    <n v="109"/>
    <x v="6"/>
    <x v="99"/>
    <x v="42"/>
    <s v="Glendale"/>
    <s v="CT"/>
    <x v="4"/>
    <x v="2"/>
    <s v="Small"/>
  </r>
  <r>
    <n v="10353"/>
    <n v="35"/>
    <n v="89.9"/>
    <n v="3"/>
    <n v="3146.5"/>
    <x v="119"/>
    <x v="0"/>
    <n v="4"/>
    <n v="12"/>
    <n v="2004"/>
    <n v="72"/>
    <x v="6"/>
    <x v="31"/>
    <x v="42"/>
    <s v="Glendale"/>
    <s v="CT"/>
    <x v="4"/>
    <x v="2"/>
    <s v="Medium"/>
  </r>
  <r>
    <n v="10353"/>
    <n v="39"/>
    <n v="129.32999999999998"/>
    <n v="9"/>
    <n v="5043.87"/>
    <x v="119"/>
    <x v="0"/>
    <n v="4"/>
    <n v="12"/>
    <n v="2004"/>
    <n v="91"/>
    <x v="6"/>
    <x v="32"/>
    <x v="42"/>
    <s v="Glendale"/>
    <s v="CT"/>
    <x v="4"/>
    <x v="2"/>
    <s v="Medium"/>
  </r>
  <r>
    <n v="10353"/>
    <n v="48"/>
    <n v="68.8"/>
    <n v="4"/>
    <n v="3302.4"/>
    <x v="119"/>
    <x v="0"/>
    <n v="4"/>
    <n v="12"/>
    <n v="2004"/>
    <n v="118"/>
    <x v="6"/>
    <x v="34"/>
    <x v="42"/>
    <s v="Glendale"/>
    <s v="CT"/>
    <x v="4"/>
    <x v="2"/>
    <s v="Medium"/>
  </r>
  <r>
    <n v="10353"/>
    <n v="43"/>
    <n v="81.95"/>
    <n v="6"/>
    <n v="3523.85"/>
    <x v="119"/>
    <x v="0"/>
    <n v="4"/>
    <n v="12"/>
    <n v="2004"/>
    <n v="80"/>
    <x v="6"/>
    <x v="100"/>
    <x v="42"/>
    <s v="Glendale"/>
    <s v="CT"/>
    <x v="4"/>
    <x v="2"/>
    <s v="Medium"/>
  </r>
  <r>
    <n v="10131"/>
    <n v="22"/>
    <n v="85.99"/>
    <n v="8"/>
    <n v="1891.78"/>
    <x v="23"/>
    <x v="0"/>
    <n v="2"/>
    <n v="6"/>
    <n v="2003"/>
    <n v="90"/>
    <x v="1"/>
    <x v="39"/>
    <x v="42"/>
    <s v="Glendale"/>
    <s v="CT"/>
    <x v="4"/>
    <x v="2"/>
    <s v="Small"/>
  </r>
  <r>
    <n v="10131"/>
    <n v="29"/>
    <n v="59.18"/>
    <n v="6"/>
    <n v="1716.22"/>
    <x v="23"/>
    <x v="0"/>
    <n v="2"/>
    <n v="6"/>
    <n v="2003"/>
    <n v="65"/>
    <x v="4"/>
    <x v="89"/>
    <x v="42"/>
    <s v="Glendale"/>
    <s v="CT"/>
    <x v="4"/>
    <x v="2"/>
    <s v="Small"/>
  </r>
  <r>
    <n v="10353"/>
    <n v="40"/>
    <n v="44.510000000000005"/>
    <n v="7"/>
    <n v="1780.4"/>
    <x v="119"/>
    <x v="0"/>
    <n v="4"/>
    <n v="12"/>
    <n v="2004"/>
    <n v="68"/>
    <x v="4"/>
    <x v="76"/>
    <x v="42"/>
    <s v="Glendale"/>
    <s v="CT"/>
    <x v="4"/>
    <x v="2"/>
    <s v="Small"/>
  </r>
  <r>
    <n v="10353"/>
    <n v="40"/>
    <n v="82.210000000000008"/>
    <n v="8"/>
    <n v="3288.4"/>
    <x v="119"/>
    <x v="0"/>
    <n v="4"/>
    <n v="12"/>
    <n v="2004"/>
    <n v="43"/>
    <x v="4"/>
    <x v="77"/>
    <x v="42"/>
    <s v="Glendale"/>
    <s v="CT"/>
    <x v="4"/>
    <x v="2"/>
    <s v="Medium"/>
  </r>
  <r>
    <n v="10264"/>
    <n v="20"/>
    <n v="120.53"/>
    <n v="2"/>
    <n v="2410.6"/>
    <x v="120"/>
    <x v="0"/>
    <n v="2"/>
    <n v="6"/>
    <n v="2004"/>
    <n v="148"/>
    <x v="0"/>
    <x v="50"/>
    <x v="43"/>
    <s v="Boston"/>
    <s v="MA"/>
    <x v="4"/>
    <x v="2"/>
    <s v="Small"/>
  </r>
  <r>
    <n v="10264"/>
    <n v="47"/>
    <n v="83.27"/>
    <n v="1"/>
    <n v="3913.69"/>
    <x v="120"/>
    <x v="0"/>
    <n v="2"/>
    <n v="6"/>
    <n v="2004"/>
    <n v="80"/>
    <x v="0"/>
    <x v="52"/>
    <x v="43"/>
    <s v="Boston"/>
    <s v="MA"/>
    <x v="4"/>
    <x v="2"/>
    <s v="Medium"/>
  </r>
  <r>
    <n v="10295"/>
    <n v="24"/>
    <n v="142.79999999999998"/>
    <n v="1"/>
    <n v="3427.2"/>
    <x v="121"/>
    <x v="0"/>
    <n v="3"/>
    <n v="9"/>
    <n v="2004"/>
    <n v="136"/>
    <x v="0"/>
    <x v="27"/>
    <x v="43"/>
    <s v="Boston"/>
    <s v="MA"/>
    <x v="4"/>
    <x v="2"/>
    <s v="Medium"/>
  </r>
  <r>
    <n v="10414"/>
    <n v="19"/>
    <n v="145.52000000000001"/>
    <n v="3"/>
    <n v="2764.88"/>
    <x v="122"/>
    <x v="5"/>
    <n v="2"/>
    <n v="5"/>
    <n v="2005"/>
    <n v="136"/>
    <x v="0"/>
    <x v="27"/>
    <x v="43"/>
    <s v="Boston"/>
    <s v="MA"/>
    <x v="4"/>
    <x v="2"/>
    <s v="Small"/>
  </r>
  <r>
    <n v="10264"/>
    <n v="48"/>
    <n v="54.71"/>
    <n v="3"/>
    <n v="2626.08"/>
    <x v="120"/>
    <x v="0"/>
    <n v="2"/>
    <n v="6"/>
    <n v="2004"/>
    <n v="62"/>
    <x v="5"/>
    <x v="56"/>
    <x v="43"/>
    <s v="Boston"/>
    <s v="MA"/>
    <x v="4"/>
    <x v="2"/>
    <s v="Small"/>
  </r>
  <r>
    <n v="10264"/>
    <n v="37"/>
    <n v="65.099999999999994"/>
    <n v="6"/>
    <n v="2408.6999999999998"/>
    <x v="120"/>
    <x v="0"/>
    <n v="2"/>
    <n v="6"/>
    <n v="2004"/>
    <n v="69"/>
    <x v="5"/>
    <x v="57"/>
    <x v="43"/>
    <s v="Boston"/>
    <s v="MA"/>
    <x v="4"/>
    <x v="2"/>
    <s v="Small"/>
  </r>
  <r>
    <n v="10264"/>
    <n v="20"/>
    <n v="32.589999999999996"/>
    <n v="4"/>
    <n v="651.79999999999995"/>
    <x v="120"/>
    <x v="0"/>
    <n v="2"/>
    <n v="6"/>
    <n v="2004"/>
    <n v="40"/>
    <x v="5"/>
    <x v="58"/>
    <x v="43"/>
    <s v="Boston"/>
    <s v="MA"/>
    <x v="4"/>
    <x v="2"/>
    <s v="Small"/>
  </r>
  <r>
    <n v="10264"/>
    <n v="34"/>
    <n v="97.97"/>
    <n v="7"/>
    <n v="3330.98"/>
    <x v="120"/>
    <x v="0"/>
    <n v="2"/>
    <n v="6"/>
    <n v="2004"/>
    <n v="102"/>
    <x v="5"/>
    <x v="59"/>
    <x v="43"/>
    <s v="Boston"/>
    <s v="MA"/>
    <x v="4"/>
    <x v="2"/>
    <s v="Medium"/>
  </r>
  <r>
    <n v="10264"/>
    <n v="47"/>
    <n v="89.5"/>
    <n v="5"/>
    <n v="4206.5"/>
    <x v="120"/>
    <x v="0"/>
    <n v="2"/>
    <n v="6"/>
    <n v="2004"/>
    <n v="81"/>
    <x v="5"/>
    <x v="60"/>
    <x v="43"/>
    <s v="Boston"/>
    <s v="MA"/>
    <x v="4"/>
    <x v="2"/>
    <s v="Medium"/>
  </r>
  <r>
    <n v="10295"/>
    <n v="26"/>
    <n v="75.34"/>
    <n v="4"/>
    <n v="1958.84"/>
    <x v="121"/>
    <x v="0"/>
    <n v="3"/>
    <n v="9"/>
    <n v="2004"/>
    <n v="66"/>
    <x v="1"/>
    <x v="38"/>
    <x v="43"/>
    <s v="Boston"/>
    <s v="MA"/>
    <x v="4"/>
    <x v="2"/>
    <s v="Small"/>
  </r>
  <r>
    <n v="10295"/>
    <n v="44"/>
    <n v="58.55"/>
    <n v="2"/>
    <n v="2576.1999999999998"/>
    <x v="121"/>
    <x v="0"/>
    <n v="3"/>
    <n v="9"/>
    <n v="2004"/>
    <n v="72"/>
    <x v="1"/>
    <x v="40"/>
    <x v="43"/>
    <s v="Boston"/>
    <s v="MA"/>
    <x v="4"/>
    <x v="2"/>
    <s v="Small"/>
  </r>
  <r>
    <n v="10295"/>
    <n v="34"/>
    <n v="102.17"/>
    <n v="5"/>
    <n v="3473.78"/>
    <x v="121"/>
    <x v="0"/>
    <n v="3"/>
    <n v="9"/>
    <n v="2004"/>
    <n v="100"/>
    <x v="1"/>
    <x v="35"/>
    <x v="43"/>
    <s v="Boston"/>
    <s v="MA"/>
    <x v="4"/>
    <x v="2"/>
    <s v="Medium"/>
  </r>
  <r>
    <n v="10414"/>
    <n v="44"/>
    <n v="73.98"/>
    <n v="1"/>
    <n v="3255.12"/>
    <x v="122"/>
    <x v="5"/>
    <n v="2"/>
    <n v="5"/>
    <n v="2005"/>
    <n v="86"/>
    <x v="1"/>
    <x v="36"/>
    <x v="43"/>
    <s v="Boston"/>
    <s v="MA"/>
    <x v="4"/>
    <x v="2"/>
    <s v="Medium"/>
  </r>
  <r>
    <n v="10414"/>
    <n v="23"/>
    <n v="145.01"/>
    <n v="10"/>
    <n v="3335.23"/>
    <x v="122"/>
    <x v="5"/>
    <n v="2"/>
    <n v="5"/>
    <n v="2005"/>
    <n v="122"/>
    <x v="1"/>
    <x v="37"/>
    <x v="43"/>
    <s v="Boston"/>
    <s v="MA"/>
    <x v="4"/>
    <x v="2"/>
    <s v="Medium"/>
  </r>
  <r>
    <n v="10414"/>
    <n v="37"/>
    <n v="71.34"/>
    <n v="6"/>
    <n v="2639.58"/>
    <x v="122"/>
    <x v="5"/>
    <n v="2"/>
    <n v="5"/>
    <n v="2005"/>
    <n v="66"/>
    <x v="1"/>
    <x v="38"/>
    <x v="43"/>
    <s v="Boston"/>
    <s v="MA"/>
    <x v="4"/>
    <x v="2"/>
    <s v="Small"/>
  </r>
  <r>
    <n v="10414"/>
    <n v="34"/>
    <n v="103.92999999999999"/>
    <n v="13"/>
    <n v="3533.62"/>
    <x v="122"/>
    <x v="5"/>
    <n v="2"/>
    <n v="5"/>
    <n v="2005"/>
    <n v="86"/>
    <x v="1"/>
    <x v="20"/>
    <x v="43"/>
    <s v="Boston"/>
    <s v="MA"/>
    <x v="4"/>
    <x v="2"/>
    <s v="Medium"/>
  </r>
  <r>
    <n v="10414"/>
    <n v="31"/>
    <n v="75.89"/>
    <n v="4"/>
    <n v="2352.59"/>
    <x v="122"/>
    <x v="5"/>
    <n v="2"/>
    <n v="5"/>
    <n v="2005"/>
    <n v="72"/>
    <x v="1"/>
    <x v="40"/>
    <x v="43"/>
    <s v="Boston"/>
    <s v="MA"/>
    <x v="4"/>
    <x v="2"/>
    <s v="Small"/>
  </r>
  <r>
    <n v="10414"/>
    <n v="28"/>
    <n v="108.17999999999999"/>
    <n v="7"/>
    <n v="3029.04"/>
    <x v="122"/>
    <x v="5"/>
    <n v="2"/>
    <n v="5"/>
    <n v="2005"/>
    <n v="100"/>
    <x v="1"/>
    <x v="35"/>
    <x v="43"/>
    <s v="Boston"/>
    <s v="MA"/>
    <x v="4"/>
    <x v="2"/>
    <s v="Medium"/>
  </r>
  <r>
    <n v="10414"/>
    <n v="27"/>
    <n v="90.36999999999999"/>
    <n v="8"/>
    <n v="2439.9899999999998"/>
    <x v="122"/>
    <x v="5"/>
    <n v="2"/>
    <n v="5"/>
    <n v="2005"/>
    <n v="99"/>
    <x v="1"/>
    <x v="41"/>
    <x v="43"/>
    <s v="Boston"/>
    <s v="MA"/>
    <x v="4"/>
    <x v="2"/>
    <s v="Small"/>
  </r>
  <r>
    <n v="10414"/>
    <n v="47"/>
    <n v="65.52"/>
    <n v="9"/>
    <n v="3079.44"/>
    <x v="122"/>
    <x v="5"/>
    <n v="2"/>
    <n v="5"/>
    <n v="2005"/>
    <n v="54"/>
    <x v="1"/>
    <x v="42"/>
    <x v="43"/>
    <s v="Boston"/>
    <s v="MA"/>
    <x v="4"/>
    <x v="2"/>
    <s v="Medium"/>
  </r>
  <r>
    <n v="10414"/>
    <n v="48"/>
    <n v="121.00999999999999"/>
    <n v="14"/>
    <n v="5808.48"/>
    <x v="122"/>
    <x v="5"/>
    <n v="2"/>
    <n v="5"/>
    <n v="2005"/>
    <n v="100"/>
    <x v="2"/>
    <x v="21"/>
    <x v="43"/>
    <s v="Boston"/>
    <s v="MA"/>
    <x v="4"/>
    <x v="2"/>
    <s v="Medium"/>
  </r>
  <r>
    <n v="10295"/>
    <n v="46"/>
    <n v="84.97"/>
    <n v="3"/>
    <n v="3908.62"/>
    <x v="121"/>
    <x v="0"/>
    <n v="3"/>
    <n v="9"/>
    <n v="2004"/>
    <n v="88"/>
    <x v="4"/>
    <x v="74"/>
    <x v="43"/>
    <s v="Boston"/>
    <s v="MA"/>
    <x v="4"/>
    <x v="2"/>
    <s v="Medium"/>
  </r>
  <r>
    <n v="10414"/>
    <n v="41"/>
    <n v="118.83"/>
    <n v="12"/>
    <n v="4872.03"/>
    <x v="122"/>
    <x v="5"/>
    <n v="2"/>
    <n v="5"/>
    <n v="2005"/>
    <n v="136"/>
    <x v="4"/>
    <x v="26"/>
    <x v="43"/>
    <s v="Boston"/>
    <s v="MA"/>
    <x v="4"/>
    <x v="2"/>
    <s v="Medium"/>
  </r>
  <r>
    <n v="10414"/>
    <n v="16"/>
    <n v="75.48"/>
    <n v="11"/>
    <n v="1207.68"/>
    <x v="122"/>
    <x v="5"/>
    <n v="2"/>
    <n v="5"/>
    <n v="2005"/>
    <n v="87"/>
    <x v="4"/>
    <x v="44"/>
    <x v="43"/>
    <s v="Boston"/>
    <s v="MA"/>
    <x v="4"/>
    <x v="2"/>
    <s v="Small"/>
  </r>
  <r>
    <n v="10414"/>
    <n v="60"/>
    <n v="101.78999999999999"/>
    <n v="5"/>
    <n v="6107.4"/>
    <x v="122"/>
    <x v="5"/>
    <n v="2"/>
    <n v="5"/>
    <n v="2005"/>
    <n v="88"/>
    <x v="4"/>
    <x v="74"/>
    <x v="43"/>
    <s v="Boston"/>
    <s v="MA"/>
    <x v="4"/>
    <x v="2"/>
    <s v="Medium"/>
  </r>
  <r>
    <n v="10414"/>
    <n v="51"/>
    <n v="76.31"/>
    <n v="2"/>
    <n v="3891.81"/>
    <x v="122"/>
    <x v="5"/>
    <n v="2"/>
    <n v="5"/>
    <n v="2005"/>
    <n v="83"/>
    <x v="4"/>
    <x v="75"/>
    <x v="43"/>
    <s v="Boston"/>
    <s v="MA"/>
    <x v="4"/>
    <x v="2"/>
    <s v="Medium"/>
  </r>
  <r>
    <n v="10316"/>
    <n v="33"/>
    <n v="125.12"/>
    <n v="17"/>
    <n v="4128.96"/>
    <x v="100"/>
    <x v="0"/>
    <n v="4"/>
    <n v="11"/>
    <n v="2004"/>
    <n v="136"/>
    <x v="0"/>
    <x v="27"/>
    <x v="44"/>
    <s v="Cowes"/>
    <s v="IW"/>
    <x v="15"/>
    <x v="0"/>
    <s v="Medium"/>
  </r>
  <r>
    <n v="10316"/>
    <n v="27"/>
    <n v="137.19"/>
    <n v="9"/>
    <n v="3704.13"/>
    <x v="100"/>
    <x v="0"/>
    <n v="4"/>
    <n v="11"/>
    <n v="2004"/>
    <n v="157"/>
    <x v="6"/>
    <x v="78"/>
    <x v="44"/>
    <s v="Cowes"/>
    <s v="IW"/>
    <x v="15"/>
    <x v="0"/>
    <s v="Medium"/>
  </r>
  <r>
    <n v="10316"/>
    <n v="25"/>
    <n v="114.89"/>
    <n v="1"/>
    <n v="2872.25"/>
    <x v="100"/>
    <x v="0"/>
    <n v="4"/>
    <n v="11"/>
    <n v="2004"/>
    <n v="109"/>
    <x v="6"/>
    <x v="99"/>
    <x v="44"/>
    <s v="Cowes"/>
    <s v="IW"/>
    <x v="15"/>
    <x v="0"/>
    <s v="Small"/>
  </r>
  <r>
    <n v="10316"/>
    <n v="34"/>
    <n v="63.709999999999994"/>
    <n v="10"/>
    <n v="2166.14"/>
    <x v="100"/>
    <x v="0"/>
    <n v="4"/>
    <n v="11"/>
    <n v="2004"/>
    <n v="68"/>
    <x v="6"/>
    <x v="79"/>
    <x v="44"/>
    <s v="Cowes"/>
    <s v="IW"/>
    <x v="15"/>
    <x v="0"/>
    <s v="Small"/>
  </r>
  <r>
    <n v="10316"/>
    <n v="30"/>
    <n v="77.789999999999992"/>
    <n v="8"/>
    <n v="2333.6999999999998"/>
    <x v="100"/>
    <x v="0"/>
    <n v="4"/>
    <n v="11"/>
    <n v="2004"/>
    <n v="68"/>
    <x v="6"/>
    <x v="101"/>
    <x v="44"/>
    <s v="Cowes"/>
    <s v="IW"/>
    <x v="15"/>
    <x v="0"/>
    <s v="Small"/>
  </r>
  <r>
    <n v="10316"/>
    <n v="34"/>
    <n v="82.21"/>
    <n v="4"/>
    <n v="2795.14"/>
    <x v="100"/>
    <x v="0"/>
    <n v="4"/>
    <n v="11"/>
    <n v="2004"/>
    <n v="91"/>
    <x v="6"/>
    <x v="32"/>
    <x v="44"/>
    <s v="Cowes"/>
    <s v="IW"/>
    <x v="15"/>
    <x v="0"/>
    <s v="Small"/>
  </r>
  <r>
    <n v="10316"/>
    <n v="23"/>
    <n v="117.66999999999999"/>
    <n v="6"/>
    <n v="2706.41"/>
    <x v="100"/>
    <x v="0"/>
    <n v="4"/>
    <n v="11"/>
    <n v="2004"/>
    <n v="99"/>
    <x v="6"/>
    <x v="33"/>
    <x v="44"/>
    <s v="Cowes"/>
    <s v="IW"/>
    <x v="15"/>
    <x v="0"/>
    <s v="Small"/>
  </r>
  <r>
    <n v="10316"/>
    <n v="48"/>
    <n v="75.2"/>
    <n v="5"/>
    <n v="3609.6"/>
    <x v="100"/>
    <x v="0"/>
    <n v="4"/>
    <n v="11"/>
    <n v="2004"/>
    <n v="80"/>
    <x v="6"/>
    <x v="100"/>
    <x v="44"/>
    <s v="Cowes"/>
    <s v="IW"/>
    <x v="15"/>
    <x v="0"/>
    <s v="Medium"/>
  </r>
  <r>
    <n v="10316"/>
    <n v="44"/>
    <n v="62.190000000000005"/>
    <n v="7"/>
    <n v="2736.36"/>
    <x v="100"/>
    <x v="0"/>
    <n v="4"/>
    <n v="11"/>
    <n v="2004"/>
    <n v="74"/>
    <x v="6"/>
    <x v="102"/>
    <x v="44"/>
    <s v="Cowes"/>
    <s v="IW"/>
    <x v="15"/>
    <x v="0"/>
    <s v="Small"/>
  </r>
  <r>
    <n v="10316"/>
    <n v="34"/>
    <n v="43.699999999999996"/>
    <n v="12"/>
    <n v="1485.8"/>
    <x v="100"/>
    <x v="0"/>
    <n v="4"/>
    <n v="11"/>
    <n v="2004"/>
    <n v="49"/>
    <x v="6"/>
    <x v="30"/>
    <x v="44"/>
    <s v="Cowes"/>
    <s v="IW"/>
    <x v="15"/>
    <x v="0"/>
    <s v="Small"/>
  </r>
  <r>
    <n v="10232"/>
    <n v="46"/>
    <n v="122.88999999999999"/>
    <n v="4"/>
    <n v="5652.94"/>
    <x v="123"/>
    <x v="0"/>
    <n v="1"/>
    <n v="3"/>
    <n v="2004"/>
    <n v="122"/>
    <x v="1"/>
    <x v="37"/>
    <x v="44"/>
    <s v="Cowes"/>
    <s v="IW"/>
    <x v="15"/>
    <x v="0"/>
    <s v="Medium"/>
  </r>
  <r>
    <n v="10232"/>
    <n v="26"/>
    <n v="88.34"/>
    <n v="7"/>
    <n v="2296.84"/>
    <x v="123"/>
    <x v="0"/>
    <n v="1"/>
    <n v="3"/>
    <n v="2004"/>
    <n v="86"/>
    <x v="1"/>
    <x v="20"/>
    <x v="44"/>
    <s v="Cowes"/>
    <s v="IW"/>
    <x v="15"/>
    <x v="0"/>
    <s v="Small"/>
  </r>
  <r>
    <n v="10232"/>
    <n v="48"/>
    <n v="96.160000000000011"/>
    <n v="1"/>
    <n v="4615.68"/>
    <x v="123"/>
    <x v="0"/>
    <n v="1"/>
    <n v="3"/>
    <n v="2004"/>
    <n v="100"/>
    <x v="1"/>
    <x v="35"/>
    <x v="44"/>
    <s v="Cowes"/>
    <s v="IW"/>
    <x v="15"/>
    <x v="0"/>
    <s v="Medium"/>
  </r>
  <r>
    <n v="10232"/>
    <n v="35"/>
    <n v="82.43"/>
    <n v="2"/>
    <n v="2885.05"/>
    <x v="123"/>
    <x v="0"/>
    <n v="1"/>
    <n v="3"/>
    <n v="2004"/>
    <n v="99"/>
    <x v="1"/>
    <x v="41"/>
    <x v="44"/>
    <s v="Cowes"/>
    <s v="IW"/>
    <x v="15"/>
    <x v="0"/>
    <s v="Small"/>
  </r>
  <r>
    <n v="10232"/>
    <n v="24"/>
    <n v="49.69"/>
    <n v="3"/>
    <n v="1192.56"/>
    <x v="123"/>
    <x v="0"/>
    <n v="1"/>
    <n v="3"/>
    <n v="2004"/>
    <n v="54"/>
    <x v="1"/>
    <x v="42"/>
    <x v="44"/>
    <s v="Cowes"/>
    <s v="IW"/>
    <x v="15"/>
    <x v="0"/>
    <s v="Small"/>
  </r>
  <r>
    <n v="10316"/>
    <n v="21"/>
    <n v="94.62"/>
    <n v="15"/>
    <n v="1987.02"/>
    <x v="100"/>
    <x v="0"/>
    <n v="4"/>
    <n v="11"/>
    <n v="2004"/>
    <n v="86"/>
    <x v="1"/>
    <x v="36"/>
    <x v="44"/>
    <s v="Cowes"/>
    <s v="IW"/>
    <x v="15"/>
    <x v="0"/>
    <s v="Small"/>
  </r>
  <r>
    <n v="10316"/>
    <n v="45"/>
    <n v="93.240000000000009"/>
    <n v="13"/>
    <n v="4195.8"/>
    <x v="100"/>
    <x v="0"/>
    <n v="4"/>
    <n v="11"/>
    <n v="2004"/>
    <n v="90"/>
    <x v="1"/>
    <x v="39"/>
    <x v="44"/>
    <s v="Cowes"/>
    <s v="IW"/>
    <x v="15"/>
    <x v="0"/>
    <s v="Medium"/>
  </r>
  <r>
    <n v="10316"/>
    <n v="48"/>
    <n v="74.45"/>
    <n v="18"/>
    <n v="3573.6"/>
    <x v="100"/>
    <x v="0"/>
    <n v="4"/>
    <n v="11"/>
    <n v="2004"/>
    <n v="72"/>
    <x v="1"/>
    <x v="40"/>
    <x v="44"/>
    <s v="Cowes"/>
    <s v="IW"/>
    <x v="15"/>
    <x v="0"/>
    <s v="Medium"/>
  </r>
  <r>
    <n v="10232"/>
    <n v="48"/>
    <n v="95.8"/>
    <n v="8"/>
    <n v="4598.3999999999996"/>
    <x v="123"/>
    <x v="0"/>
    <n v="1"/>
    <n v="3"/>
    <n v="2004"/>
    <n v="100"/>
    <x v="2"/>
    <x v="21"/>
    <x v="44"/>
    <s v="Cowes"/>
    <s v="IW"/>
    <x v="15"/>
    <x v="0"/>
    <s v="Medium"/>
  </r>
  <r>
    <n v="10232"/>
    <n v="22"/>
    <n v="163.91"/>
    <n v="6"/>
    <n v="3606.02"/>
    <x v="123"/>
    <x v="0"/>
    <n v="1"/>
    <n v="3"/>
    <n v="2004"/>
    <n v="136"/>
    <x v="4"/>
    <x v="26"/>
    <x v="44"/>
    <s v="Cowes"/>
    <s v="IW"/>
    <x v="15"/>
    <x v="0"/>
    <s v="Medium"/>
  </r>
  <r>
    <n v="10232"/>
    <n v="23"/>
    <n v="89.53"/>
    <n v="5"/>
    <n v="2059.19"/>
    <x v="123"/>
    <x v="0"/>
    <n v="1"/>
    <n v="3"/>
    <n v="2004"/>
    <n v="87"/>
    <x v="4"/>
    <x v="44"/>
    <x v="44"/>
    <s v="Cowes"/>
    <s v="IW"/>
    <x v="15"/>
    <x v="0"/>
    <s v="Small"/>
  </r>
  <r>
    <n v="10316"/>
    <n v="47"/>
    <n v="86.81"/>
    <n v="14"/>
    <n v="4080.07"/>
    <x v="100"/>
    <x v="0"/>
    <n v="4"/>
    <n v="11"/>
    <n v="2004"/>
    <n v="105"/>
    <x v="4"/>
    <x v="43"/>
    <x v="44"/>
    <s v="Cowes"/>
    <s v="IW"/>
    <x v="15"/>
    <x v="0"/>
    <s v="Medium"/>
  </r>
  <r>
    <n v="10316"/>
    <n v="47"/>
    <n v="76.930000000000007"/>
    <n v="11"/>
    <n v="3615.71"/>
    <x v="100"/>
    <x v="0"/>
    <n v="4"/>
    <n v="11"/>
    <n v="2004"/>
    <n v="65"/>
    <x v="4"/>
    <x v="89"/>
    <x v="44"/>
    <s v="Cowes"/>
    <s v="IW"/>
    <x v="15"/>
    <x v="0"/>
    <s v="Medium"/>
  </r>
  <r>
    <n v="10316"/>
    <n v="25"/>
    <n v="92.25"/>
    <n v="16"/>
    <n v="2306.25"/>
    <x v="100"/>
    <x v="0"/>
    <n v="4"/>
    <n v="11"/>
    <n v="2004"/>
    <n v="83"/>
    <x v="4"/>
    <x v="75"/>
    <x v="44"/>
    <s v="Cowes"/>
    <s v="IW"/>
    <x v="15"/>
    <x v="0"/>
    <s v="Small"/>
  </r>
  <r>
    <n v="10316"/>
    <n v="24"/>
    <n v="59.16"/>
    <n v="2"/>
    <n v="1419.84"/>
    <x v="100"/>
    <x v="0"/>
    <n v="4"/>
    <n v="11"/>
    <n v="2004"/>
    <n v="68"/>
    <x v="4"/>
    <x v="76"/>
    <x v="44"/>
    <s v="Cowes"/>
    <s v="IW"/>
    <x v="15"/>
    <x v="0"/>
    <s v="Small"/>
  </r>
  <r>
    <n v="10316"/>
    <n v="34"/>
    <n v="47.57"/>
    <n v="3"/>
    <n v="1617.38"/>
    <x v="100"/>
    <x v="0"/>
    <n v="4"/>
    <n v="11"/>
    <n v="2004"/>
    <n v="43"/>
    <x v="4"/>
    <x v="77"/>
    <x v="44"/>
    <s v="Cowes"/>
    <s v="IW"/>
    <x v="15"/>
    <x v="0"/>
    <s v="Small"/>
  </r>
  <r>
    <n v="10412"/>
    <n v="21"/>
    <n v="52.599999999999994"/>
    <n v="2"/>
    <n v="1104.5999999999999"/>
    <x v="114"/>
    <x v="0"/>
    <n v="2"/>
    <n v="5"/>
    <n v="2005"/>
    <n v="57"/>
    <x v="0"/>
    <x v="17"/>
    <x v="40"/>
    <s v="Madrid"/>
    <s v="ES"/>
    <x v="1"/>
    <x v="0"/>
    <s v="Small"/>
  </r>
  <r>
    <n v="10412"/>
    <n v="30"/>
    <n v="36.07"/>
    <n v="6"/>
    <n v="1082.0999999999999"/>
    <x v="114"/>
    <x v="0"/>
    <n v="2"/>
    <n v="5"/>
    <n v="2005"/>
    <n v="35"/>
    <x v="0"/>
    <x v="18"/>
    <x v="40"/>
    <s v="Madrid"/>
    <s v="ES"/>
    <x v="1"/>
    <x v="0"/>
    <s v="Small"/>
  </r>
  <r>
    <n v="10412"/>
    <n v="31"/>
    <n v="137.19999999999999"/>
    <n v="1"/>
    <n v="4253.2"/>
    <x v="114"/>
    <x v="0"/>
    <n v="2"/>
    <n v="5"/>
    <n v="2005"/>
    <n v="118"/>
    <x v="0"/>
    <x v="19"/>
    <x v="40"/>
    <s v="Madrid"/>
    <s v="ES"/>
    <x v="1"/>
    <x v="0"/>
    <s v="Medium"/>
  </r>
  <r>
    <n v="10424"/>
    <n v="50"/>
    <n v="240.02"/>
    <n v="6"/>
    <n v="12001"/>
    <x v="124"/>
    <x v="3"/>
    <n v="2"/>
    <n v="5"/>
    <n v="2005"/>
    <n v="214"/>
    <x v="0"/>
    <x v="54"/>
    <x v="40"/>
    <s v="Madrid"/>
    <s v="ES"/>
    <x v="1"/>
    <x v="0"/>
    <s v="Large"/>
  </r>
  <r>
    <n v="10424"/>
    <n v="46"/>
    <n v="80.92"/>
    <n v="1"/>
    <n v="3722.32"/>
    <x v="124"/>
    <x v="3"/>
    <n v="2"/>
    <n v="5"/>
    <n v="2005"/>
    <n v="101"/>
    <x v="0"/>
    <x v="105"/>
    <x v="40"/>
    <s v="Madrid"/>
    <s v="ES"/>
    <x v="1"/>
    <x v="0"/>
    <s v="Medium"/>
  </r>
  <r>
    <n v="10133"/>
    <n v="23"/>
    <n v="114.87"/>
    <n v="1"/>
    <n v="2642.01"/>
    <x v="125"/>
    <x v="0"/>
    <n v="2"/>
    <n v="6"/>
    <n v="2003"/>
    <n v="99"/>
    <x v="5"/>
    <x v="29"/>
    <x v="40"/>
    <s v="Madrid"/>
    <s v="ES"/>
    <x v="1"/>
    <x v="0"/>
    <s v="Small"/>
  </r>
  <r>
    <n v="10190"/>
    <n v="42"/>
    <n v="76.19"/>
    <n v="3"/>
    <n v="3199.98"/>
    <x v="126"/>
    <x v="0"/>
    <n v="4"/>
    <n v="11"/>
    <n v="2003"/>
    <n v="69"/>
    <x v="5"/>
    <x v="57"/>
    <x v="40"/>
    <s v="Madrid"/>
    <s v="ES"/>
    <x v="1"/>
    <x v="0"/>
    <s v="Medium"/>
  </r>
  <r>
    <n v="10190"/>
    <n v="46"/>
    <n v="32.99"/>
    <n v="1"/>
    <n v="1517.54"/>
    <x v="126"/>
    <x v="0"/>
    <n v="4"/>
    <n v="11"/>
    <n v="2003"/>
    <n v="40"/>
    <x v="5"/>
    <x v="58"/>
    <x v="40"/>
    <s v="Madrid"/>
    <s v="ES"/>
    <x v="1"/>
    <x v="0"/>
    <s v="Small"/>
  </r>
  <r>
    <n v="10190"/>
    <n v="42"/>
    <n v="85.72"/>
    <n v="4"/>
    <n v="3600.24"/>
    <x v="126"/>
    <x v="0"/>
    <n v="4"/>
    <n v="11"/>
    <n v="2003"/>
    <n v="102"/>
    <x v="5"/>
    <x v="59"/>
    <x v="40"/>
    <s v="Madrid"/>
    <s v="ES"/>
    <x v="1"/>
    <x v="0"/>
    <s v="Medium"/>
  </r>
  <r>
    <n v="10190"/>
    <n v="40"/>
    <n v="66.72"/>
    <n v="2"/>
    <n v="2668.8"/>
    <x v="126"/>
    <x v="0"/>
    <n v="4"/>
    <n v="11"/>
    <n v="2003"/>
    <n v="81"/>
    <x v="5"/>
    <x v="60"/>
    <x v="40"/>
    <s v="Madrid"/>
    <s v="ES"/>
    <x v="1"/>
    <x v="0"/>
    <s v="Small"/>
  </r>
  <r>
    <n v="10355"/>
    <n v="31"/>
    <n v="53.47"/>
    <n v="1"/>
    <n v="1657.57"/>
    <x v="108"/>
    <x v="0"/>
    <n v="4"/>
    <n v="12"/>
    <n v="2004"/>
    <n v="62"/>
    <x v="5"/>
    <x v="56"/>
    <x v="40"/>
    <s v="Madrid"/>
    <s v="ES"/>
    <x v="1"/>
    <x v="0"/>
    <s v="Small"/>
  </r>
  <r>
    <n v="10355"/>
    <n v="41"/>
    <n v="70.650000000000006"/>
    <n v="3"/>
    <n v="2896.65"/>
    <x v="108"/>
    <x v="0"/>
    <n v="4"/>
    <n v="12"/>
    <n v="2004"/>
    <n v="69"/>
    <x v="5"/>
    <x v="57"/>
    <x v="40"/>
    <s v="Madrid"/>
    <s v="ES"/>
    <x v="1"/>
    <x v="0"/>
    <s v="Small"/>
  </r>
  <r>
    <n v="10355"/>
    <n v="38"/>
    <n v="39.83"/>
    <n v="10"/>
    <n v="1513.54"/>
    <x v="108"/>
    <x v="0"/>
    <n v="4"/>
    <n v="12"/>
    <n v="2004"/>
    <n v="40"/>
    <x v="5"/>
    <x v="58"/>
    <x v="40"/>
    <s v="Madrid"/>
    <s v="ES"/>
    <x v="1"/>
    <x v="0"/>
    <s v="Small"/>
  </r>
  <r>
    <n v="10355"/>
    <n v="40"/>
    <n v="108.17"/>
    <n v="5"/>
    <n v="4326.8"/>
    <x v="108"/>
    <x v="0"/>
    <n v="4"/>
    <n v="12"/>
    <n v="2004"/>
    <n v="102"/>
    <x v="5"/>
    <x v="59"/>
    <x v="40"/>
    <s v="Madrid"/>
    <s v="ES"/>
    <x v="1"/>
    <x v="0"/>
    <s v="Medium"/>
  </r>
  <r>
    <n v="10378"/>
    <n v="28"/>
    <n v="164.63000000000002"/>
    <n v="9"/>
    <n v="4609.6400000000003"/>
    <x v="110"/>
    <x v="0"/>
    <n v="1"/>
    <n v="2"/>
    <n v="2005"/>
    <n v="62"/>
    <x v="5"/>
    <x v="56"/>
    <x v="40"/>
    <s v="Madrid"/>
    <s v="ES"/>
    <x v="1"/>
    <x v="0"/>
    <s v="Medium"/>
  </r>
  <r>
    <n v="10378"/>
    <n v="40"/>
    <n v="82.460000000000008"/>
    <n v="1"/>
    <n v="3298.4"/>
    <x v="110"/>
    <x v="0"/>
    <n v="1"/>
    <n v="2"/>
    <n v="2005"/>
    <n v="40"/>
    <x v="5"/>
    <x v="58"/>
    <x v="40"/>
    <s v="Madrid"/>
    <s v="ES"/>
    <x v="1"/>
    <x v="0"/>
    <s v="Medium"/>
  </r>
  <r>
    <n v="10417"/>
    <n v="66"/>
    <n v="113.88"/>
    <n v="2"/>
    <n v="7516.08"/>
    <x v="127"/>
    <x v="1"/>
    <n v="2"/>
    <n v="5"/>
    <n v="2005"/>
    <n v="95"/>
    <x v="5"/>
    <x v="97"/>
    <x v="40"/>
    <s v="Madrid"/>
    <s v="ES"/>
    <x v="1"/>
    <x v="0"/>
    <s v="Large"/>
  </r>
  <r>
    <n v="10417"/>
    <n v="45"/>
    <n v="130.83000000000001"/>
    <n v="5"/>
    <n v="5887.35"/>
    <x v="127"/>
    <x v="1"/>
    <n v="2"/>
    <n v="5"/>
    <n v="2005"/>
    <n v="118"/>
    <x v="5"/>
    <x v="93"/>
    <x v="40"/>
    <s v="Madrid"/>
    <s v="ES"/>
    <x v="1"/>
    <x v="0"/>
    <s v="Medium"/>
  </r>
  <r>
    <n v="10417"/>
    <n v="56"/>
    <n v="164.60999999999999"/>
    <n v="4"/>
    <n v="9218.16"/>
    <x v="127"/>
    <x v="1"/>
    <n v="2"/>
    <n v="5"/>
    <n v="2005"/>
    <n v="193"/>
    <x v="5"/>
    <x v="94"/>
    <x v="40"/>
    <s v="Madrid"/>
    <s v="ES"/>
    <x v="1"/>
    <x v="0"/>
    <s v="Large"/>
  </r>
  <r>
    <n v="10417"/>
    <n v="21"/>
    <n v="164.18"/>
    <n v="1"/>
    <n v="3447.78"/>
    <x v="127"/>
    <x v="1"/>
    <n v="2"/>
    <n v="5"/>
    <n v="2005"/>
    <n v="150"/>
    <x v="5"/>
    <x v="55"/>
    <x v="40"/>
    <s v="Madrid"/>
    <s v="ES"/>
    <x v="1"/>
    <x v="0"/>
    <s v="Medium"/>
  </r>
  <r>
    <n v="10417"/>
    <n v="36"/>
    <n v="61.18"/>
    <n v="6"/>
    <n v="2202.48"/>
    <x v="127"/>
    <x v="1"/>
    <n v="2"/>
    <n v="5"/>
    <n v="2005"/>
    <n v="60"/>
    <x v="5"/>
    <x v="95"/>
    <x v="40"/>
    <s v="Madrid"/>
    <s v="ES"/>
    <x v="1"/>
    <x v="0"/>
    <s v="Small"/>
  </r>
  <r>
    <n v="10417"/>
    <n v="35"/>
    <n v="101.43"/>
    <n v="3"/>
    <n v="3550.05"/>
    <x v="127"/>
    <x v="1"/>
    <n v="2"/>
    <n v="5"/>
    <n v="2005"/>
    <n v="112"/>
    <x v="5"/>
    <x v="96"/>
    <x v="40"/>
    <s v="Madrid"/>
    <s v="ES"/>
    <x v="1"/>
    <x v="0"/>
    <s v="Medium"/>
  </r>
  <r>
    <n v="10133"/>
    <n v="49"/>
    <n v="69.27"/>
    <n v="3"/>
    <n v="3394.23"/>
    <x v="125"/>
    <x v="0"/>
    <n v="2"/>
    <n v="6"/>
    <n v="2003"/>
    <n v="84"/>
    <x v="6"/>
    <x v="98"/>
    <x v="40"/>
    <s v="Madrid"/>
    <s v="ES"/>
    <x v="1"/>
    <x v="0"/>
    <s v="Medium"/>
  </r>
  <r>
    <n v="10133"/>
    <n v="41"/>
    <n v="94.1"/>
    <n v="5"/>
    <n v="3858.1"/>
    <x v="125"/>
    <x v="0"/>
    <n v="2"/>
    <n v="6"/>
    <n v="2003"/>
    <n v="109"/>
    <x v="6"/>
    <x v="99"/>
    <x v="40"/>
    <s v="Madrid"/>
    <s v="ES"/>
    <x v="1"/>
    <x v="0"/>
    <s v="Medium"/>
  </r>
  <r>
    <n v="10133"/>
    <n v="46"/>
    <n v="77.52"/>
    <n v="4"/>
    <n v="3565.92"/>
    <x v="125"/>
    <x v="0"/>
    <n v="2"/>
    <n v="6"/>
    <n v="2003"/>
    <n v="72"/>
    <x v="6"/>
    <x v="31"/>
    <x v="40"/>
    <s v="Madrid"/>
    <s v="ES"/>
    <x v="1"/>
    <x v="0"/>
    <s v="Medium"/>
  </r>
  <r>
    <n v="10133"/>
    <n v="24"/>
    <n v="77.64"/>
    <n v="8"/>
    <n v="1863.36"/>
    <x v="125"/>
    <x v="0"/>
    <n v="2"/>
    <n v="6"/>
    <n v="2003"/>
    <n v="91"/>
    <x v="6"/>
    <x v="32"/>
    <x v="40"/>
    <s v="Madrid"/>
    <s v="ES"/>
    <x v="1"/>
    <x v="0"/>
    <s v="Small"/>
  </r>
  <r>
    <n v="10133"/>
    <n v="27"/>
    <n v="99.67"/>
    <n v="2"/>
    <n v="2691.09"/>
    <x v="125"/>
    <x v="0"/>
    <n v="2"/>
    <n v="6"/>
    <n v="2003"/>
    <n v="118"/>
    <x v="6"/>
    <x v="34"/>
    <x v="40"/>
    <s v="Madrid"/>
    <s v="ES"/>
    <x v="1"/>
    <x v="0"/>
    <s v="Small"/>
  </r>
  <r>
    <n v="10156"/>
    <n v="48"/>
    <n v="103.21"/>
    <n v="2"/>
    <n v="4954.08"/>
    <x v="128"/>
    <x v="0"/>
    <n v="4"/>
    <n v="10"/>
    <n v="2003"/>
    <n v="91"/>
    <x v="6"/>
    <x v="32"/>
    <x v="40"/>
    <s v="Madrid"/>
    <s v="ES"/>
    <x v="1"/>
    <x v="0"/>
    <s v="Medium"/>
  </r>
  <r>
    <n v="10262"/>
    <n v="49"/>
    <n v="134.04"/>
    <n v="9"/>
    <n v="6567.96"/>
    <x v="129"/>
    <x v="2"/>
    <n v="2"/>
    <n v="6"/>
    <n v="2004"/>
    <n v="157"/>
    <x v="6"/>
    <x v="78"/>
    <x v="40"/>
    <s v="Madrid"/>
    <s v="ES"/>
    <x v="1"/>
    <x v="0"/>
    <s v="Medium"/>
  </r>
  <r>
    <n v="10262"/>
    <n v="34"/>
    <n v="97.38"/>
    <n v="1"/>
    <n v="3310.92"/>
    <x v="129"/>
    <x v="2"/>
    <n v="2"/>
    <n v="6"/>
    <n v="2004"/>
    <n v="109"/>
    <x v="6"/>
    <x v="99"/>
    <x v="40"/>
    <s v="Madrid"/>
    <s v="ES"/>
    <x v="1"/>
    <x v="0"/>
    <s v="Medium"/>
  </r>
  <r>
    <n v="10262"/>
    <n v="24"/>
    <n v="67.14"/>
    <n v="10"/>
    <n v="1611.36"/>
    <x v="129"/>
    <x v="2"/>
    <n v="2"/>
    <n v="6"/>
    <n v="2004"/>
    <n v="68"/>
    <x v="6"/>
    <x v="79"/>
    <x v="40"/>
    <s v="Madrid"/>
    <s v="ES"/>
    <x v="1"/>
    <x v="0"/>
    <s v="Small"/>
  </r>
  <r>
    <n v="10262"/>
    <n v="48"/>
    <n v="61.419999999999995"/>
    <n v="8"/>
    <n v="2948.16"/>
    <x v="129"/>
    <x v="2"/>
    <n v="2"/>
    <n v="6"/>
    <n v="2004"/>
    <n v="68"/>
    <x v="6"/>
    <x v="101"/>
    <x v="40"/>
    <s v="Madrid"/>
    <s v="ES"/>
    <x v="1"/>
    <x v="0"/>
    <s v="Small"/>
  </r>
  <r>
    <n v="10262"/>
    <n v="40"/>
    <n v="84.03"/>
    <n v="4"/>
    <n v="3361.2"/>
    <x v="129"/>
    <x v="2"/>
    <n v="2"/>
    <n v="6"/>
    <n v="2004"/>
    <n v="91"/>
    <x v="6"/>
    <x v="32"/>
    <x v="40"/>
    <s v="Madrid"/>
    <s v="ES"/>
    <x v="1"/>
    <x v="0"/>
    <s v="Medium"/>
  </r>
  <r>
    <n v="10262"/>
    <n v="33"/>
    <n v="90.75"/>
    <n v="6"/>
    <n v="2994.75"/>
    <x v="129"/>
    <x v="2"/>
    <n v="2"/>
    <n v="6"/>
    <n v="2004"/>
    <n v="99"/>
    <x v="6"/>
    <x v="33"/>
    <x v="40"/>
    <s v="Madrid"/>
    <s v="ES"/>
    <x v="1"/>
    <x v="0"/>
    <s v="Small"/>
  </r>
  <r>
    <n v="10262"/>
    <n v="27"/>
    <n v="76"/>
    <n v="5"/>
    <n v="2052"/>
    <x v="129"/>
    <x v="2"/>
    <n v="2"/>
    <n v="6"/>
    <n v="2004"/>
    <n v="80"/>
    <x v="6"/>
    <x v="100"/>
    <x v="40"/>
    <s v="Madrid"/>
    <s v="ES"/>
    <x v="1"/>
    <x v="0"/>
    <s v="Small"/>
  </r>
  <r>
    <n v="10262"/>
    <n v="35"/>
    <n v="71.069999999999993"/>
    <n v="7"/>
    <n v="2487.4499999999998"/>
    <x v="129"/>
    <x v="2"/>
    <n v="2"/>
    <n v="6"/>
    <n v="2004"/>
    <n v="74"/>
    <x v="6"/>
    <x v="102"/>
    <x v="40"/>
    <s v="Madrid"/>
    <s v="ES"/>
    <x v="1"/>
    <x v="0"/>
    <s v="Small"/>
  </r>
  <r>
    <n v="10262"/>
    <n v="21"/>
    <n v="57.11"/>
    <n v="12"/>
    <n v="1199.31"/>
    <x v="129"/>
    <x v="2"/>
    <n v="2"/>
    <n v="6"/>
    <n v="2004"/>
    <n v="49"/>
    <x v="6"/>
    <x v="30"/>
    <x v="40"/>
    <s v="Madrid"/>
    <s v="ES"/>
    <x v="1"/>
    <x v="0"/>
    <s v="Small"/>
  </r>
  <r>
    <n v="10386"/>
    <n v="25"/>
    <n v="54.57"/>
    <n v="7"/>
    <n v="1364.25"/>
    <x v="130"/>
    <x v="4"/>
    <n v="1"/>
    <n v="3"/>
    <n v="2005"/>
    <n v="157"/>
    <x v="6"/>
    <x v="78"/>
    <x v="40"/>
    <s v="Madrid"/>
    <s v="ES"/>
    <x v="1"/>
    <x v="0"/>
    <s v="Small"/>
  </r>
  <r>
    <n v="10386"/>
    <n v="21"/>
    <n v="74.77000000000001"/>
    <n v="18"/>
    <n v="1570.17"/>
    <x v="130"/>
    <x v="4"/>
    <n v="1"/>
    <n v="3"/>
    <n v="2005"/>
    <n v="84"/>
    <x v="6"/>
    <x v="98"/>
    <x v="40"/>
    <s v="Madrid"/>
    <s v="ES"/>
    <x v="1"/>
    <x v="0"/>
    <s v="Small"/>
  </r>
  <r>
    <n v="10386"/>
    <n v="33"/>
    <n v="41.71"/>
    <n v="11"/>
    <n v="1376.43"/>
    <x v="130"/>
    <x v="4"/>
    <n v="1"/>
    <n v="3"/>
    <n v="2005"/>
    <n v="109"/>
    <x v="6"/>
    <x v="99"/>
    <x v="40"/>
    <s v="Madrid"/>
    <s v="ES"/>
    <x v="1"/>
    <x v="0"/>
    <s v="Small"/>
  </r>
  <r>
    <n v="10386"/>
    <n v="39"/>
    <n v="55.96"/>
    <n v="1"/>
    <n v="2182.44"/>
    <x v="130"/>
    <x v="4"/>
    <n v="1"/>
    <n v="3"/>
    <n v="2005"/>
    <n v="68"/>
    <x v="6"/>
    <x v="79"/>
    <x v="40"/>
    <s v="Madrid"/>
    <s v="ES"/>
    <x v="1"/>
    <x v="0"/>
    <s v="Small"/>
  </r>
  <r>
    <n v="10386"/>
    <n v="41"/>
    <n v="73.319999999999993"/>
    <n v="12"/>
    <n v="3006.12"/>
    <x v="130"/>
    <x v="4"/>
    <n v="1"/>
    <n v="3"/>
    <n v="2005"/>
    <n v="68"/>
    <x v="6"/>
    <x v="101"/>
    <x v="40"/>
    <s v="Madrid"/>
    <s v="ES"/>
    <x v="1"/>
    <x v="0"/>
    <s v="Medium"/>
  </r>
  <r>
    <n v="10386"/>
    <n v="50"/>
    <n v="63.34"/>
    <n v="8"/>
    <n v="3167"/>
    <x v="130"/>
    <x v="4"/>
    <n v="1"/>
    <n v="3"/>
    <n v="2005"/>
    <n v="72"/>
    <x v="6"/>
    <x v="31"/>
    <x v="40"/>
    <s v="Madrid"/>
    <s v="ES"/>
    <x v="1"/>
    <x v="0"/>
    <s v="Medium"/>
  </r>
  <r>
    <n v="10386"/>
    <n v="37"/>
    <n v="83.84"/>
    <n v="14"/>
    <n v="3102.08"/>
    <x v="130"/>
    <x v="4"/>
    <n v="1"/>
    <n v="3"/>
    <n v="2005"/>
    <n v="99"/>
    <x v="6"/>
    <x v="33"/>
    <x v="40"/>
    <s v="Madrid"/>
    <s v="ES"/>
    <x v="1"/>
    <x v="0"/>
    <s v="Medium"/>
  </r>
  <r>
    <n v="10386"/>
    <n v="32"/>
    <n v="94.34"/>
    <n v="17"/>
    <n v="3018.88"/>
    <x v="130"/>
    <x v="4"/>
    <n v="1"/>
    <n v="3"/>
    <n v="2005"/>
    <n v="80"/>
    <x v="6"/>
    <x v="100"/>
    <x v="40"/>
    <s v="Madrid"/>
    <s v="ES"/>
    <x v="1"/>
    <x v="0"/>
    <s v="Medium"/>
  </r>
  <r>
    <n v="10386"/>
    <n v="44"/>
    <n v="86.399999999999991"/>
    <n v="15"/>
    <n v="3801.6"/>
    <x v="130"/>
    <x v="4"/>
    <n v="1"/>
    <n v="3"/>
    <n v="2005"/>
    <n v="74"/>
    <x v="6"/>
    <x v="102"/>
    <x v="40"/>
    <s v="Madrid"/>
    <s v="ES"/>
    <x v="1"/>
    <x v="0"/>
    <s v="Medium"/>
  </r>
  <r>
    <n v="10386"/>
    <n v="50"/>
    <n v="87.15"/>
    <n v="16"/>
    <n v="4357.5"/>
    <x v="130"/>
    <x v="4"/>
    <n v="1"/>
    <n v="3"/>
    <n v="2005"/>
    <n v="49"/>
    <x v="6"/>
    <x v="30"/>
    <x v="40"/>
    <s v="Madrid"/>
    <s v="ES"/>
    <x v="1"/>
    <x v="0"/>
    <s v="Medium"/>
  </r>
  <r>
    <n v="10128"/>
    <n v="32"/>
    <n v="97"/>
    <n v="3"/>
    <n v="3104"/>
    <x v="131"/>
    <x v="0"/>
    <n v="2"/>
    <n v="6"/>
    <n v="2003"/>
    <n v="86"/>
    <x v="1"/>
    <x v="20"/>
    <x v="40"/>
    <s v="Madrid"/>
    <s v="ES"/>
    <x v="1"/>
    <x v="0"/>
    <s v="Medium"/>
  </r>
  <r>
    <n v="10153"/>
    <n v="40"/>
    <n v="136.41"/>
    <n v="5"/>
    <n v="5456.4"/>
    <x v="103"/>
    <x v="0"/>
    <n v="3"/>
    <n v="9"/>
    <n v="2003"/>
    <n v="122"/>
    <x v="1"/>
    <x v="37"/>
    <x v="40"/>
    <s v="Madrid"/>
    <s v="ES"/>
    <x v="1"/>
    <x v="0"/>
    <s v="Medium"/>
  </r>
  <r>
    <n v="10153"/>
    <n v="43"/>
    <n v="64.67"/>
    <n v="1"/>
    <n v="2780.81"/>
    <x v="103"/>
    <x v="0"/>
    <n v="3"/>
    <n v="9"/>
    <n v="2003"/>
    <n v="66"/>
    <x v="1"/>
    <x v="38"/>
    <x v="40"/>
    <s v="Madrid"/>
    <s v="ES"/>
    <x v="1"/>
    <x v="0"/>
    <s v="Small"/>
  </r>
  <r>
    <n v="10153"/>
    <n v="31"/>
    <n v="87.48"/>
    <n v="8"/>
    <n v="2711.88"/>
    <x v="103"/>
    <x v="0"/>
    <n v="3"/>
    <n v="9"/>
    <n v="2003"/>
    <n v="86"/>
    <x v="1"/>
    <x v="20"/>
    <x v="40"/>
    <s v="Madrid"/>
    <s v="ES"/>
    <x v="1"/>
    <x v="0"/>
    <s v="Small"/>
  </r>
  <r>
    <n v="10153"/>
    <n v="50"/>
    <n v="88.15"/>
    <n v="2"/>
    <n v="4407.5"/>
    <x v="103"/>
    <x v="0"/>
    <n v="3"/>
    <n v="9"/>
    <n v="2003"/>
    <n v="100"/>
    <x v="1"/>
    <x v="35"/>
    <x v="40"/>
    <s v="Madrid"/>
    <s v="ES"/>
    <x v="1"/>
    <x v="0"/>
    <s v="Medium"/>
  </r>
  <r>
    <n v="10153"/>
    <n v="20"/>
    <n v="110.22999999999999"/>
    <n v="3"/>
    <n v="2204.6"/>
    <x v="103"/>
    <x v="0"/>
    <n v="3"/>
    <n v="9"/>
    <n v="2003"/>
    <n v="99"/>
    <x v="1"/>
    <x v="41"/>
    <x v="40"/>
    <s v="Madrid"/>
    <s v="ES"/>
    <x v="1"/>
    <x v="0"/>
    <s v="Small"/>
  </r>
  <r>
    <n v="10153"/>
    <n v="50"/>
    <n v="60.06"/>
    <n v="4"/>
    <n v="3003"/>
    <x v="103"/>
    <x v="0"/>
    <n v="3"/>
    <n v="9"/>
    <n v="2003"/>
    <n v="54"/>
    <x v="1"/>
    <x v="42"/>
    <x v="40"/>
    <s v="Madrid"/>
    <s v="ES"/>
    <x v="1"/>
    <x v="0"/>
    <s v="Medium"/>
  </r>
  <r>
    <n v="10262"/>
    <n v="32"/>
    <n v="84.3"/>
    <n v="15"/>
    <n v="2697.6"/>
    <x v="129"/>
    <x v="2"/>
    <n v="2"/>
    <n v="6"/>
    <n v="2004"/>
    <n v="86"/>
    <x v="1"/>
    <x v="36"/>
    <x v="40"/>
    <s v="Madrid"/>
    <s v="ES"/>
    <x v="1"/>
    <x v="0"/>
    <s v="Small"/>
  </r>
  <r>
    <n v="10262"/>
    <n v="44"/>
    <n v="94.14"/>
    <n v="13"/>
    <n v="4142.16"/>
    <x v="129"/>
    <x v="2"/>
    <n v="2"/>
    <n v="6"/>
    <n v="2004"/>
    <n v="90"/>
    <x v="1"/>
    <x v="39"/>
    <x v="40"/>
    <s v="Madrid"/>
    <s v="ES"/>
    <x v="1"/>
    <x v="0"/>
    <s v="Medium"/>
  </r>
  <r>
    <n v="10350"/>
    <n v="43"/>
    <n v="64.97"/>
    <n v="6"/>
    <n v="2793.71"/>
    <x v="107"/>
    <x v="0"/>
    <n v="4"/>
    <n v="12"/>
    <n v="2004"/>
    <n v="86"/>
    <x v="1"/>
    <x v="36"/>
    <x v="40"/>
    <s v="Madrid"/>
    <s v="ES"/>
    <x v="1"/>
    <x v="0"/>
    <s v="Small"/>
  </r>
  <r>
    <n v="10350"/>
    <n v="34"/>
    <n v="50.33"/>
    <n v="7"/>
    <n v="1711.22"/>
    <x v="107"/>
    <x v="0"/>
    <n v="4"/>
    <n v="12"/>
    <n v="2004"/>
    <n v="122"/>
    <x v="1"/>
    <x v="37"/>
    <x v="40"/>
    <s v="Madrid"/>
    <s v="ES"/>
    <x v="1"/>
    <x v="0"/>
    <s v="Small"/>
  </r>
  <r>
    <n v="10350"/>
    <n v="46"/>
    <n v="76.67"/>
    <n v="11"/>
    <n v="3526.82"/>
    <x v="107"/>
    <x v="0"/>
    <n v="4"/>
    <n v="12"/>
    <n v="2004"/>
    <n v="66"/>
    <x v="1"/>
    <x v="38"/>
    <x v="40"/>
    <s v="Madrid"/>
    <s v="ES"/>
    <x v="1"/>
    <x v="0"/>
    <s v="Medium"/>
  </r>
  <r>
    <n v="10350"/>
    <n v="28"/>
    <n v="104.44000000000001"/>
    <n v="4"/>
    <n v="2924.32"/>
    <x v="107"/>
    <x v="0"/>
    <n v="4"/>
    <n v="12"/>
    <n v="2004"/>
    <n v="86"/>
    <x v="1"/>
    <x v="20"/>
    <x v="40"/>
    <s v="Madrid"/>
    <s v="ES"/>
    <x v="1"/>
    <x v="0"/>
    <s v="Small"/>
  </r>
  <r>
    <n v="10350"/>
    <n v="29"/>
    <n v="75.350000000000009"/>
    <n v="12"/>
    <n v="2185.15"/>
    <x v="107"/>
    <x v="0"/>
    <n v="4"/>
    <n v="12"/>
    <n v="2004"/>
    <n v="72"/>
    <x v="1"/>
    <x v="40"/>
    <x v="40"/>
    <s v="Madrid"/>
    <s v="ES"/>
    <x v="1"/>
    <x v="0"/>
    <s v="Small"/>
  </r>
  <r>
    <n v="10350"/>
    <n v="31"/>
    <n v="77.34"/>
    <n v="13"/>
    <n v="2397.54"/>
    <x v="107"/>
    <x v="0"/>
    <n v="4"/>
    <n v="12"/>
    <n v="2004"/>
    <n v="100"/>
    <x v="1"/>
    <x v="35"/>
    <x v="40"/>
    <s v="Madrid"/>
    <s v="ES"/>
    <x v="1"/>
    <x v="0"/>
    <s v="Small"/>
  </r>
  <r>
    <n v="10350"/>
    <n v="25"/>
    <n v="114.19"/>
    <n v="16"/>
    <n v="2854.75"/>
    <x v="107"/>
    <x v="0"/>
    <n v="4"/>
    <n v="12"/>
    <n v="2004"/>
    <n v="99"/>
    <x v="1"/>
    <x v="41"/>
    <x v="40"/>
    <s v="Madrid"/>
    <s v="ES"/>
    <x v="1"/>
    <x v="0"/>
    <s v="Small"/>
  </r>
  <r>
    <n v="10350"/>
    <n v="20"/>
    <n v="112.22"/>
    <n v="15"/>
    <n v="2244.4"/>
    <x v="107"/>
    <x v="0"/>
    <n v="4"/>
    <n v="12"/>
    <n v="2004"/>
    <n v="54"/>
    <x v="1"/>
    <x v="42"/>
    <x v="40"/>
    <s v="Madrid"/>
    <s v="ES"/>
    <x v="1"/>
    <x v="0"/>
    <s v="Small"/>
  </r>
  <r>
    <n v="10386"/>
    <n v="37"/>
    <n v="93.009999999999991"/>
    <n v="5"/>
    <n v="3441.37"/>
    <x v="130"/>
    <x v="4"/>
    <n v="1"/>
    <n v="3"/>
    <n v="2005"/>
    <n v="86"/>
    <x v="1"/>
    <x v="36"/>
    <x v="40"/>
    <s v="Madrid"/>
    <s v="ES"/>
    <x v="1"/>
    <x v="0"/>
    <s v="Medium"/>
  </r>
  <r>
    <n v="10386"/>
    <n v="29"/>
    <n v="85.76"/>
    <n v="13"/>
    <n v="2487.04"/>
    <x v="130"/>
    <x v="4"/>
    <n v="1"/>
    <n v="3"/>
    <n v="2005"/>
    <n v="90"/>
    <x v="1"/>
    <x v="39"/>
    <x v="40"/>
    <s v="Madrid"/>
    <s v="ES"/>
    <x v="1"/>
    <x v="0"/>
    <s v="Small"/>
  </r>
  <r>
    <n v="10386"/>
    <n v="37"/>
    <n v="135.60999999999999"/>
    <n v="10"/>
    <n v="5017.57"/>
    <x v="130"/>
    <x v="4"/>
    <n v="1"/>
    <n v="3"/>
    <n v="2005"/>
    <n v="72"/>
    <x v="1"/>
    <x v="40"/>
    <x v="40"/>
    <s v="Madrid"/>
    <s v="ES"/>
    <x v="1"/>
    <x v="0"/>
    <s v="Medium"/>
  </r>
  <r>
    <n v="10386"/>
    <n v="45"/>
    <n v="92.080000000000013"/>
    <n v="2"/>
    <n v="4143.6000000000004"/>
    <x v="130"/>
    <x v="4"/>
    <n v="1"/>
    <n v="3"/>
    <n v="2005"/>
    <n v="100"/>
    <x v="1"/>
    <x v="35"/>
    <x v="40"/>
    <s v="Madrid"/>
    <s v="ES"/>
    <x v="1"/>
    <x v="0"/>
    <s v="Medium"/>
  </r>
  <r>
    <n v="10386"/>
    <n v="30"/>
    <n v="95.48"/>
    <n v="3"/>
    <n v="2864.4"/>
    <x v="130"/>
    <x v="4"/>
    <n v="1"/>
    <n v="3"/>
    <n v="2005"/>
    <n v="99"/>
    <x v="1"/>
    <x v="41"/>
    <x v="40"/>
    <s v="Madrid"/>
    <s v="ES"/>
    <x v="1"/>
    <x v="0"/>
    <s v="Small"/>
  </r>
  <r>
    <n v="10386"/>
    <n v="43"/>
    <n v="125.99"/>
    <n v="4"/>
    <n v="5417.57"/>
    <x v="130"/>
    <x v="4"/>
    <n v="1"/>
    <n v="3"/>
    <n v="2005"/>
    <n v="54"/>
    <x v="1"/>
    <x v="42"/>
    <x v="40"/>
    <s v="Madrid"/>
    <s v="ES"/>
    <x v="1"/>
    <x v="0"/>
    <s v="Medium"/>
  </r>
  <r>
    <n v="10104"/>
    <n v="49"/>
    <n v="65.87"/>
    <n v="4"/>
    <n v="3227.63"/>
    <x v="102"/>
    <x v="0"/>
    <n v="1"/>
    <n v="1"/>
    <n v="2003"/>
    <n v="62"/>
    <x v="2"/>
    <x v="22"/>
    <x v="40"/>
    <s v="Madrid"/>
    <s v="ES"/>
    <x v="1"/>
    <x v="0"/>
    <s v="Medium"/>
  </r>
  <r>
    <n v="10104"/>
    <n v="32"/>
    <n v="53.31"/>
    <n v="2"/>
    <n v="1705.92"/>
    <x v="102"/>
    <x v="0"/>
    <n v="1"/>
    <n v="1"/>
    <n v="2003"/>
    <n v="58"/>
    <x v="2"/>
    <x v="23"/>
    <x v="40"/>
    <s v="Madrid"/>
    <s v="ES"/>
    <x v="1"/>
    <x v="0"/>
    <s v="Small"/>
  </r>
  <r>
    <n v="10128"/>
    <n v="41"/>
    <n v="117.98"/>
    <n v="4"/>
    <n v="4837.18"/>
    <x v="131"/>
    <x v="0"/>
    <n v="2"/>
    <n v="6"/>
    <n v="2003"/>
    <n v="100"/>
    <x v="2"/>
    <x v="21"/>
    <x v="40"/>
    <s v="Madrid"/>
    <s v="ES"/>
    <x v="1"/>
    <x v="0"/>
    <s v="Medium"/>
  </r>
  <r>
    <n v="10153"/>
    <n v="29"/>
    <n v="88.74"/>
    <n v="9"/>
    <n v="2573.46"/>
    <x v="103"/>
    <x v="0"/>
    <n v="3"/>
    <n v="9"/>
    <n v="2003"/>
    <n v="100"/>
    <x v="2"/>
    <x v="21"/>
    <x v="40"/>
    <s v="Madrid"/>
    <s v="ES"/>
    <x v="1"/>
    <x v="0"/>
    <s v="Small"/>
  </r>
  <r>
    <n v="10153"/>
    <n v="31"/>
    <n v="57.410000000000004"/>
    <n v="13"/>
    <n v="1779.71"/>
    <x v="103"/>
    <x v="0"/>
    <n v="3"/>
    <n v="9"/>
    <n v="2003"/>
    <n v="58"/>
    <x v="2"/>
    <x v="23"/>
    <x v="40"/>
    <s v="Madrid"/>
    <s v="ES"/>
    <x v="1"/>
    <x v="0"/>
    <s v="Small"/>
  </r>
  <r>
    <n v="10350"/>
    <n v="41"/>
    <n v="93.039999999999992"/>
    <n v="2"/>
    <n v="3814.64"/>
    <x v="107"/>
    <x v="0"/>
    <n v="4"/>
    <n v="12"/>
    <n v="2004"/>
    <n v="100"/>
    <x v="2"/>
    <x v="21"/>
    <x v="40"/>
    <s v="Madrid"/>
    <s v="ES"/>
    <x v="1"/>
    <x v="0"/>
    <s v="Medium"/>
  </r>
  <r>
    <n v="10350"/>
    <n v="27"/>
    <n v="163.19999999999999"/>
    <n v="14"/>
    <n v="4406.3999999999996"/>
    <x v="107"/>
    <x v="0"/>
    <n v="4"/>
    <n v="12"/>
    <n v="2004"/>
    <n v="62"/>
    <x v="2"/>
    <x v="22"/>
    <x v="40"/>
    <s v="Madrid"/>
    <s v="ES"/>
    <x v="1"/>
    <x v="0"/>
    <s v="Medium"/>
  </r>
  <r>
    <n v="10350"/>
    <n v="44"/>
    <n v="147.52000000000001"/>
    <n v="17"/>
    <n v="6490.88"/>
    <x v="107"/>
    <x v="0"/>
    <n v="4"/>
    <n v="12"/>
    <n v="2004"/>
    <n v="58"/>
    <x v="2"/>
    <x v="23"/>
    <x v="40"/>
    <s v="Madrid"/>
    <s v="ES"/>
    <x v="1"/>
    <x v="0"/>
    <s v="Medium"/>
  </r>
  <r>
    <n v="10383"/>
    <n v="26"/>
    <n v="128.47999999999999"/>
    <n v="12"/>
    <n v="3340.48"/>
    <x v="112"/>
    <x v="0"/>
    <n v="1"/>
    <n v="2"/>
    <n v="2005"/>
    <n v="100"/>
    <x v="2"/>
    <x v="21"/>
    <x v="40"/>
    <s v="Madrid"/>
    <s v="ES"/>
    <x v="1"/>
    <x v="0"/>
    <s v="Medium"/>
  </r>
  <r>
    <n v="10383"/>
    <n v="44"/>
    <n v="36.07"/>
    <n v="8"/>
    <n v="1587.08"/>
    <x v="112"/>
    <x v="0"/>
    <n v="1"/>
    <n v="2"/>
    <n v="2005"/>
    <n v="62"/>
    <x v="2"/>
    <x v="22"/>
    <x v="40"/>
    <s v="Madrid"/>
    <s v="ES"/>
    <x v="1"/>
    <x v="0"/>
    <s v="Small"/>
  </r>
  <r>
    <n v="10383"/>
    <n v="38"/>
    <n v="60.06"/>
    <n v="10"/>
    <n v="2282.2800000000002"/>
    <x v="112"/>
    <x v="0"/>
    <n v="1"/>
    <n v="2"/>
    <n v="2005"/>
    <n v="58"/>
    <x v="2"/>
    <x v="23"/>
    <x v="40"/>
    <s v="Madrid"/>
    <s v="ES"/>
    <x v="1"/>
    <x v="0"/>
    <s v="Small"/>
  </r>
  <r>
    <n v="10394"/>
    <n v="30"/>
    <n v="60.28"/>
    <n v="4"/>
    <n v="1808.4"/>
    <x v="113"/>
    <x v="0"/>
    <n v="1"/>
    <n v="3"/>
    <n v="2005"/>
    <n v="62"/>
    <x v="2"/>
    <x v="22"/>
    <x v="40"/>
    <s v="Madrid"/>
    <s v="ES"/>
    <x v="1"/>
    <x v="0"/>
    <s v="Small"/>
  </r>
  <r>
    <n v="10104"/>
    <n v="41"/>
    <n v="112.58"/>
    <n v="9"/>
    <n v="4615.78"/>
    <x v="102"/>
    <x v="0"/>
    <n v="1"/>
    <n v="1"/>
    <n v="2003"/>
    <n v="118"/>
    <x v="3"/>
    <x v="24"/>
    <x v="40"/>
    <s v="Madrid"/>
    <s v="ES"/>
    <x v="1"/>
    <x v="0"/>
    <s v="Medium"/>
  </r>
  <r>
    <n v="10104"/>
    <n v="29"/>
    <n v="130.09"/>
    <n v="12"/>
    <n v="3772.61"/>
    <x v="102"/>
    <x v="0"/>
    <n v="1"/>
    <n v="1"/>
    <n v="2003"/>
    <n v="122"/>
    <x v="3"/>
    <x v="63"/>
    <x v="40"/>
    <s v="Madrid"/>
    <s v="ES"/>
    <x v="1"/>
    <x v="0"/>
    <s v="Medium"/>
  </r>
  <r>
    <n v="10104"/>
    <n v="35"/>
    <n v="47.620000000000005"/>
    <n v="11"/>
    <n v="1666.7"/>
    <x v="102"/>
    <x v="0"/>
    <n v="1"/>
    <n v="1"/>
    <n v="2003"/>
    <n v="54"/>
    <x v="3"/>
    <x v="108"/>
    <x v="40"/>
    <s v="Madrid"/>
    <s v="ES"/>
    <x v="1"/>
    <x v="0"/>
    <s v="Small"/>
  </r>
  <r>
    <n v="10104"/>
    <n v="33"/>
    <n v="112.27999999999999"/>
    <n v="7"/>
    <n v="3705.24"/>
    <x v="102"/>
    <x v="0"/>
    <n v="1"/>
    <n v="1"/>
    <n v="2003"/>
    <n v="115"/>
    <x v="3"/>
    <x v="25"/>
    <x v="40"/>
    <s v="Madrid"/>
    <s v="ES"/>
    <x v="1"/>
    <x v="0"/>
    <s v="Medium"/>
  </r>
  <r>
    <n v="10246"/>
    <n v="46"/>
    <n v="110.21"/>
    <n v="5"/>
    <n v="5069.66"/>
    <x v="43"/>
    <x v="0"/>
    <n v="2"/>
    <n v="5"/>
    <n v="2004"/>
    <n v="118"/>
    <x v="3"/>
    <x v="24"/>
    <x v="40"/>
    <s v="Madrid"/>
    <s v="ES"/>
    <x v="1"/>
    <x v="0"/>
    <s v="Medium"/>
  </r>
  <r>
    <n v="10246"/>
    <n v="22"/>
    <n v="98.18"/>
    <n v="8"/>
    <n v="2159.96"/>
    <x v="43"/>
    <x v="0"/>
    <n v="2"/>
    <n v="5"/>
    <n v="2004"/>
    <n v="122"/>
    <x v="3"/>
    <x v="63"/>
    <x v="40"/>
    <s v="Madrid"/>
    <s v="ES"/>
    <x v="1"/>
    <x v="0"/>
    <s v="Small"/>
  </r>
  <r>
    <n v="10246"/>
    <n v="30"/>
    <n v="61.99"/>
    <n v="11"/>
    <n v="1859.7"/>
    <x v="43"/>
    <x v="0"/>
    <n v="2"/>
    <n v="5"/>
    <n v="2004"/>
    <n v="60"/>
    <x v="3"/>
    <x v="64"/>
    <x v="40"/>
    <s v="Madrid"/>
    <s v="ES"/>
    <x v="1"/>
    <x v="0"/>
    <s v="Small"/>
  </r>
  <r>
    <n v="10246"/>
    <n v="29"/>
    <n v="121.39999999999999"/>
    <n v="10"/>
    <n v="3520.6"/>
    <x v="43"/>
    <x v="0"/>
    <n v="2"/>
    <n v="5"/>
    <n v="2004"/>
    <n v="127"/>
    <x v="3"/>
    <x v="106"/>
    <x v="40"/>
    <s v="Madrid"/>
    <s v="ES"/>
    <x v="1"/>
    <x v="0"/>
    <s v="Medium"/>
  </r>
  <r>
    <n v="10246"/>
    <n v="35"/>
    <n v="48.7"/>
    <n v="7"/>
    <n v="1704.5"/>
    <x v="43"/>
    <x v="0"/>
    <n v="2"/>
    <n v="5"/>
    <n v="2004"/>
    <n v="54"/>
    <x v="3"/>
    <x v="108"/>
    <x v="40"/>
    <s v="Madrid"/>
    <s v="ES"/>
    <x v="1"/>
    <x v="0"/>
    <s v="Small"/>
  </r>
  <r>
    <n v="10246"/>
    <n v="22"/>
    <n v="133.11000000000001"/>
    <n v="3"/>
    <n v="2928.42"/>
    <x v="43"/>
    <x v="0"/>
    <n v="2"/>
    <n v="5"/>
    <n v="2004"/>
    <n v="115"/>
    <x v="3"/>
    <x v="25"/>
    <x v="40"/>
    <s v="Madrid"/>
    <s v="ES"/>
    <x v="1"/>
    <x v="0"/>
    <s v="Small"/>
  </r>
  <r>
    <n v="10350"/>
    <n v="31"/>
    <n v="71.400000000000006"/>
    <n v="8"/>
    <n v="2213.4"/>
    <x v="107"/>
    <x v="0"/>
    <n v="4"/>
    <n v="12"/>
    <n v="2004"/>
    <n v="115"/>
    <x v="3"/>
    <x v="25"/>
    <x v="40"/>
    <s v="Madrid"/>
    <s v="ES"/>
    <x v="1"/>
    <x v="0"/>
    <s v="Small"/>
  </r>
  <r>
    <n v="10358"/>
    <n v="42"/>
    <n v="64.16"/>
    <n v="9"/>
    <n v="2694.72"/>
    <x v="109"/>
    <x v="0"/>
    <n v="4"/>
    <n v="12"/>
    <n v="2004"/>
    <n v="118"/>
    <x v="3"/>
    <x v="24"/>
    <x v="40"/>
    <s v="Madrid"/>
    <s v="ES"/>
    <x v="1"/>
    <x v="0"/>
    <s v="Small"/>
  </r>
  <r>
    <n v="10358"/>
    <n v="20"/>
    <n v="36.42"/>
    <n v="11"/>
    <n v="728.4"/>
    <x v="109"/>
    <x v="0"/>
    <n v="4"/>
    <n v="12"/>
    <n v="2004"/>
    <n v="122"/>
    <x v="3"/>
    <x v="63"/>
    <x v="40"/>
    <s v="Madrid"/>
    <s v="ES"/>
    <x v="1"/>
    <x v="0"/>
    <s v="Small"/>
  </r>
  <r>
    <n v="10358"/>
    <n v="41"/>
    <n v="138.64999999999998"/>
    <n v="7"/>
    <n v="5684.65"/>
    <x v="109"/>
    <x v="0"/>
    <n v="4"/>
    <n v="12"/>
    <n v="2004"/>
    <n v="127"/>
    <x v="3"/>
    <x v="106"/>
    <x v="40"/>
    <s v="Madrid"/>
    <s v="ES"/>
    <x v="1"/>
    <x v="0"/>
    <s v="Medium"/>
  </r>
  <r>
    <n v="10358"/>
    <n v="41"/>
    <n v="108"/>
    <n v="1"/>
    <n v="4428"/>
    <x v="109"/>
    <x v="0"/>
    <n v="4"/>
    <n v="12"/>
    <n v="2004"/>
    <n v="96"/>
    <x v="3"/>
    <x v="107"/>
    <x v="40"/>
    <s v="Madrid"/>
    <s v="ES"/>
    <x v="1"/>
    <x v="0"/>
    <s v="Medium"/>
  </r>
  <r>
    <n v="10358"/>
    <n v="36"/>
    <n v="157.49"/>
    <n v="2"/>
    <n v="5669.64"/>
    <x v="109"/>
    <x v="0"/>
    <n v="4"/>
    <n v="12"/>
    <n v="2004"/>
    <n v="64"/>
    <x v="3"/>
    <x v="66"/>
    <x v="40"/>
    <s v="Madrid"/>
    <s v="ES"/>
    <x v="1"/>
    <x v="0"/>
    <s v="Medium"/>
  </r>
  <r>
    <n v="10383"/>
    <n v="27"/>
    <n v="142.37"/>
    <n v="11"/>
    <n v="3843.99"/>
    <x v="112"/>
    <x v="0"/>
    <n v="1"/>
    <n v="2"/>
    <n v="2005"/>
    <n v="122"/>
    <x v="3"/>
    <x v="63"/>
    <x v="40"/>
    <s v="Madrid"/>
    <s v="ES"/>
    <x v="1"/>
    <x v="0"/>
    <s v="Medium"/>
  </r>
  <r>
    <n v="10383"/>
    <n v="32"/>
    <n v="53.18"/>
    <n v="5"/>
    <n v="1701.76"/>
    <x v="112"/>
    <x v="0"/>
    <n v="1"/>
    <n v="2"/>
    <n v="2005"/>
    <n v="54"/>
    <x v="3"/>
    <x v="108"/>
    <x v="40"/>
    <s v="Madrid"/>
    <s v="ES"/>
    <x v="1"/>
    <x v="0"/>
    <s v="Small"/>
  </r>
  <r>
    <n v="10383"/>
    <n v="29"/>
    <n v="106.45"/>
    <n v="13"/>
    <n v="3087.05"/>
    <x v="112"/>
    <x v="0"/>
    <n v="1"/>
    <n v="2"/>
    <n v="2005"/>
    <n v="115"/>
    <x v="3"/>
    <x v="25"/>
    <x v="40"/>
    <s v="Madrid"/>
    <s v="ES"/>
    <x v="1"/>
    <x v="0"/>
    <s v="Medium"/>
  </r>
  <r>
    <n v="10394"/>
    <n v="36"/>
    <n v="62.769999999999996"/>
    <n v="3"/>
    <n v="2259.7199999999998"/>
    <x v="113"/>
    <x v="0"/>
    <n v="1"/>
    <n v="3"/>
    <n v="2005"/>
    <n v="54"/>
    <x v="3"/>
    <x v="108"/>
    <x v="40"/>
    <s v="Madrid"/>
    <s v="ES"/>
    <x v="1"/>
    <x v="0"/>
    <s v="Small"/>
  </r>
  <r>
    <n v="10412"/>
    <n v="54"/>
    <n v="110.21000000000001"/>
    <n v="5"/>
    <n v="5951.34"/>
    <x v="114"/>
    <x v="0"/>
    <n v="2"/>
    <n v="5"/>
    <n v="2005"/>
    <n v="118"/>
    <x v="3"/>
    <x v="24"/>
    <x v="40"/>
    <s v="Madrid"/>
    <s v="ES"/>
    <x v="1"/>
    <x v="0"/>
    <s v="Medium"/>
  </r>
  <r>
    <n v="10412"/>
    <n v="56"/>
    <n v="98.179999999999993"/>
    <n v="8"/>
    <n v="5498.08"/>
    <x v="114"/>
    <x v="0"/>
    <n v="2"/>
    <n v="5"/>
    <n v="2005"/>
    <n v="122"/>
    <x v="3"/>
    <x v="63"/>
    <x v="40"/>
    <s v="Madrid"/>
    <s v="ES"/>
    <x v="1"/>
    <x v="0"/>
    <s v="Medium"/>
  </r>
  <r>
    <n v="10412"/>
    <n v="47"/>
    <n v="61.99"/>
    <n v="11"/>
    <n v="2913.53"/>
    <x v="114"/>
    <x v="0"/>
    <n v="2"/>
    <n v="5"/>
    <n v="2005"/>
    <n v="60"/>
    <x v="3"/>
    <x v="64"/>
    <x v="40"/>
    <s v="Madrid"/>
    <s v="ES"/>
    <x v="1"/>
    <x v="0"/>
    <s v="Small"/>
  </r>
  <r>
    <n v="10412"/>
    <n v="70"/>
    <n v="121.4"/>
    <n v="10"/>
    <n v="8498"/>
    <x v="114"/>
    <x v="0"/>
    <n v="2"/>
    <n v="5"/>
    <n v="2005"/>
    <n v="127"/>
    <x v="3"/>
    <x v="106"/>
    <x v="40"/>
    <s v="Madrid"/>
    <s v="ES"/>
    <x v="1"/>
    <x v="0"/>
    <s v="Large"/>
  </r>
  <r>
    <n v="10412"/>
    <n v="19"/>
    <n v="48.699999999999996"/>
    <n v="7"/>
    <n v="925.3"/>
    <x v="114"/>
    <x v="0"/>
    <n v="2"/>
    <n v="5"/>
    <n v="2005"/>
    <n v="54"/>
    <x v="3"/>
    <x v="108"/>
    <x v="40"/>
    <s v="Madrid"/>
    <s v="ES"/>
    <x v="1"/>
    <x v="0"/>
    <s v="Small"/>
  </r>
  <r>
    <n v="10412"/>
    <n v="26"/>
    <n v="133.11000000000001"/>
    <n v="3"/>
    <n v="3460.86"/>
    <x v="114"/>
    <x v="0"/>
    <n v="2"/>
    <n v="5"/>
    <n v="2005"/>
    <n v="115"/>
    <x v="3"/>
    <x v="25"/>
    <x v="40"/>
    <s v="Madrid"/>
    <s v="ES"/>
    <x v="1"/>
    <x v="0"/>
    <s v="Medium"/>
  </r>
  <r>
    <n v="10424"/>
    <n v="49"/>
    <n v="162.63999999999999"/>
    <n v="3"/>
    <n v="7969.36"/>
    <x v="124"/>
    <x v="3"/>
    <n v="2"/>
    <n v="5"/>
    <n v="2005"/>
    <n v="136"/>
    <x v="3"/>
    <x v="61"/>
    <x v="40"/>
    <s v="Madrid"/>
    <s v="ES"/>
    <x v="1"/>
    <x v="0"/>
    <s v="Large"/>
  </r>
  <r>
    <n v="10424"/>
    <n v="54"/>
    <n v="133"/>
    <n v="5"/>
    <n v="7182"/>
    <x v="124"/>
    <x v="3"/>
    <n v="2"/>
    <n v="5"/>
    <n v="2005"/>
    <n v="116"/>
    <x v="3"/>
    <x v="62"/>
    <x v="40"/>
    <s v="Madrid"/>
    <s v="ES"/>
    <x v="1"/>
    <x v="0"/>
    <s v="Large"/>
  </r>
  <r>
    <n v="10424"/>
    <n v="44"/>
    <n v="61.41"/>
    <n v="2"/>
    <n v="2702.04"/>
    <x v="124"/>
    <x v="3"/>
    <n v="2"/>
    <n v="5"/>
    <n v="2005"/>
    <n v="64"/>
    <x v="3"/>
    <x v="66"/>
    <x v="40"/>
    <s v="Madrid"/>
    <s v="ES"/>
    <x v="1"/>
    <x v="0"/>
    <s v="Small"/>
  </r>
  <r>
    <n v="10128"/>
    <n v="41"/>
    <n v="135.22"/>
    <n v="2"/>
    <n v="5544.02"/>
    <x v="131"/>
    <x v="0"/>
    <n v="2"/>
    <n v="6"/>
    <n v="2003"/>
    <n v="136"/>
    <x v="4"/>
    <x v="26"/>
    <x v="40"/>
    <s v="Madrid"/>
    <s v="ES"/>
    <x v="1"/>
    <x v="0"/>
    <s v="Medium"/>
  </r>
  <r>
    <n v="10128"/>
    <n v="43"/>
    <n v="92.16"/>
    <n v="1"/>
    <n v="3962.88"/>
    <x v="131"/>
    <x v="0"/>
    <n v="2"/>
    <n v="6"/>
    <n v="2003"/>
    <n v="87"/>
    <x v="4"/>
    <x v="44"/>
    <x v="40"/>
    <s v="Madrid"/>
    <s v="ES"/>
    <x v="1"/>
    <x v="0"/>
    <s v="Medium"/>
  </r>
  <r>
    <n v="10133"/>
    <n v="49"/>
    <n v="57.1"/>
    <n v="6"/>
    <n v="2797.9"/>
    <x v="125"/>
    <x v="0"/>
    <n v="2"/>
    <n v="6"/>
    <n v="2003"/>
    <n v="68"/>
    <x v="4"/>
    <x v="76"/>
    <x v="40"/>
    <s v="Madrid"/>
    <s v="ES"/>
    <x v="1"/>
    <x v="0"/>
    <s v="Small"/>
  </r>
  <r>
    <n v="10133"/>
    <n v="27"/>
    <n v="50.190000000000005"/>
    <n v="7"/>
    <n v="1355.13"/>
    <x v="125"/>
    <x v="0"/>
    <n v="2"/>
    <n v="6"/>
    <n v="2003"/>
    <n v="43"/>
    <x v="4"/>
    <x v="77"/>
    <x v="40"/>
    <s v="Madrid"/>
    <s v="ES"/>
    <x v="1"/>
    <x v="0"/>
    <s v="Small"/>
  </r>
  <r>
    <n v="10153"/>
    <n v="31"/>
    <n v="117.47"/>
    <n v="7"/>
    <n v="3641.57"/>
    <x v="103"/>
    <x v="0"/>
    <n v="3"/>
    <n v="9"/>
    <n v="2003"/>
    <n v="136"/>
    <x v="4"/>
    <x v="26"/>
    <x v="40"/>
    <s v="Madrid"/>
    <s v="ES"/>
    <x v="1"/>
    <x v="0"/>
    <s v="Medium"/>
  </r>
  <r>
    <n v="10153"/>
    <n v="22"/>
    <n v="83.38"/>
    <n v="6"/>
    <n v="1834.36"/>
    <x v="103"/>
    <x v="0"/>
    <n v="3"/>
    <n v="9"/>
    <n v="2003"/>
    <n v="87"/>
    <x v="4"/>
    <x v="44"/>
    <x v="40"/>
    <s v="Madrid"/>
    <s v="ES"/>
    <x v="1"/>
    <x v="0"/>
    <s v="Small"/>
  </r>
  <r>
    <n v="10156"/>
    <n v="20"/>
    <n v="41.019999999999996"/>
    <n v="1"/>
    <n v="820.4"/>
    <x v="128"/>
    <x v="0"/>
    <n v="4"/>
    <n v="10"/>
    <n v="2003"/>
    <n v="43"/>
    <x v="4"/>
    <x v="77"/>
    <x v="40"/>
    <s v="Madrid"/>
    <s v="ES"/>
    <x v="1"/>
    <x v="0"/>
    <s v="Small"/>
  </r>
  <r>
    <n v="10205"/>
    <n v="36"/>
    <n v="103.77"/>
    <n v="2"/>
    <n v="3735.72"/>
    <x v="132"/>
    <x v="0"/>
    <n v="4"/>
    <n v="12"/>
    <n v="2003"/>
    <n v="102"/>
    <x v="4"/>
    <x v="69"/>
    <x v="40"/>
    <s v="Madrid"/>
    <s v="ES"/>
    <x v="1"/>
    <x v="0"/>
    <s v="Medium"/>
  </r>
  <r>
    <n v="10205"/>
    <n v="48"/>
    <n v="63.610000000000007"/>
    <n v="1"/>
    <n v="3053.28"/>
    <x v="132"/>
    <x v="0"/>
    <n v="4"/>
    <n v="12"/>
    <n v="2003"/>
    <n v="53"/>
    <x v="4"/>
    <x v="70"/>
    <x v="40"/>
    <s v="Madrid"/>
    <s v="ES"/>
    <x v="1"/>
    <x v="0"/>
    <s v="Medium"/>
  </r>
  <r>
    <n v="10205"/>
    <n v="40"/>
    <n v="187.31"/>
    <n v="3"/>
    <n v="7492.4"/>
    <x v="132"/>
    <x v="0"/>
    <n v="4"/>
    <n v="12"/>
    <n v="2003"/>
    <n v="168"/>
    <x v="4"/>
    <x v="83"/>
    <x v="40"/>
    <s v="Madrid"/>
    <s v="ES"/>
    <x v="1"/>
    <x v="0"/>
    <s v="Large"/>
  </r>
  <r>
    <n v="10205"/>
    <n v="32"/>
    <n v="37.17"/>
    <n v="5"/>
    <n v="1189.44"/>
    <x v="132"/>
    <x v="0"/>
    <n v="4"/>
    <n v="12"/>
    <n v="2003"/>
    <n v="33"/>
    <x v="4"/>
    <x v="72"/>
    <x v="40"/>
    <s v="Madrid"/>
    <s v="ES"/>
    <x v="1"/>
    <x v="0"/>
    <s v="Small"/>
  </r>
  <r>
    <n v="10205"/>
    <n v="24"/>
    <n v="38.08"/>
    <n v="4"/>
    <n v="913.92"/>
    <x v="132"/>
    <x v="0"/>
    <n v="4"/>
    <n v="12"/>
    <n v="2003"/>
    <n v="44"/>
    <x v="4"/>
    <x v="73"/>
    <x v="40"/>
    <s v="Madrid"/>
    <s v="ES"/>
    <x v="1"/>
    <x v="0"/>
    <s v="Small"/>
  </r>
  <r>
    <n v="10244"/>
    <n v="40"/>
    <n v="117.12"/>
    <n v="7"/>
    <n v="4684.8"/>
    <x v="133"/>
    <x v="0"/>
    <n v="2"/>
    <n v="4"/>
    <n v="2004"/>
    <n v="102"/>
    <x v="4"/>
    <x v="69"/>
    <x v="40"/>
    <s v="Madrid"/>
    <s v="ES"/>
    <x v="1"/>
    <x v="0"/>
    <s v="Medium"/>
  </r>
  <r>
    <n v="10244"/>
    <n v="20"/>
    <n v="58.220000000000006"/>
    <n v="6"/>
    <n v="1164.4000000000001"/>
    <x v="133"/>
    <x v="0"/>
    <n v="2"/>
    <n v="4"/>
    <n v="2004"/>
    <n v="53"/>
    <x v="4"/>
    <x v="70"/>
    <x v="40"/>
    <s v="Madrid"/>
    <s v="ES"/>
    <x v="1"/>
    <x v="0"/>
    <s v="Small"/>
  </r>
  <r>
    <n v="10244"/>
    <n v="43"/>
    <n v="138.38"/>
    <n v="8"/>
    <n v="5950.34"/>
    <x v="133"/>
    <x v="0"/>
    <n v="2"/>
    <n v="4"/>
    <n v="2004"/>
    <n v="168"/>
    <x v="4"/>
    <x v="83"/>
    <x v="40"/>
    <s v="Madrid"/>
    <s v="ES"/>
    <x v="1"/>
    <x v="0"/>
    <s v="Medium"/>
  </r>
  <r>
    <n v="10244"/>
    <n v="30"/>
    <n v="117.52"/>
    <n v="1"/>
    <n v="3525.6"/>
    <x v="133"/>
    <x v="0"/>
    <n v="2"/>
    <n v="4"/>
    <n v="2004"/>
    <n v="101"/>
    <x v="4"/>
    <x v="71"/>
    <x v="40"/>
    <s v="Madrid"/>
    <s v="ES"/>
    <x v="1"/>
    <x v="0"/>
    <s v="Medium"/>
  </r>
  <r>
    <n v="10244"/>
    <n v="24"/>
    <n v="58.09"/>
    <n v="3"/>
    <n v="1394.16"/>
    <x v="133"/>
    <x v="0"/>
    <n v="2"/>
    <n v="4"/>
    <n v="2004"/>
    <n v="62"/>
    <x v="4"/>
    <x v="84"/>
    <x v="40"/>
    <s v="Madrid"/>
    <s v="ES"/>
    <x v="1"/>
    <x v="0"/>
    <s v="Small"/>
  </r>
  <r>
    <n v="10244"/>
    <n v="29"/>
    <n v="115.19000000000001"/>
    <n v="2"/>
    <n v="3340.51"/>
    <x v="133"/>
    <x v="0"/>
    <n v="2"/>
    <n v="4"/>
    <n v="2004"/>
    <n v="104"/>
    <x v="4"/>
    <x v="85"/>
    <x v="40"/>
    <s v="Madrid"/>
    <s v="ES"/>
    <x v="1"/>
    <x v="0"/>
    <s v="Medium"/>
  </r>
  <r>
    <n v="10244"/>
    <n v="36"/>
    <n v="84.33"/>
    <n v="5"/>
    <n v="3035.88"/>
    <x v="133"/>
    <x v="0"/>
    <n v="2"/>
    <n v="4"/>
    <n v="2004"/>
    <n v="99"/>
    <x v="4"/>
    <x v="86"/>
    <x v="40"/>
    <s v="Madrid"/>
    <s v="ES"/>
    <x v="1"/>
    <x v="0"/>
    <s v="Medium"/>
  </r>
  <r>
    <n v="10244"/>
    <n v="39"/>
    <n v="45.25"/>
    <n v="9"/>
    <n v="1764.75"/>
    <x v="133"/>
    <x v="0"/>
    <n v="2"/>
    <n v="4"/>
    <n v="2004"/>
    <n v="44"/>
    <x v="4"/>
    <x v="73"/>
    <x v="40"/>
    <s v="Madrid"/>
    <s v="ES"/>
    <x v="1"/>
    <x v="0"/>
    <s v="Small"/>
  </r>
  <r>
    <n v="10244"/>
    <n v="40"/>
    <n v="86.679999999999993"/>
    <n v="4"/>
    <n v="3467.2"/>
    <x v="133"/>
    <x v="0"/>
    <n v="2"/>
    <n v="4"/>
    <n v="2004"/>
    <n v="97"/>
    <x v="4"/>
    <x v="88"/>
    <x v="40"/>
    <s v="Madrid"/>
    <s v="ES"/>
    <x v="1"/>
    <x v="0"/>
    <s v="Medium"/>
  </r>
  <r>
    <n v="10262"/>
    <n v="34"/>
    <n v="120.69"/>
    <n v="14"/>
    <n v="4103.46"/>
    <x v="129"/>
    <x v="2"/>
    <n v="2"/>
    <n v="6"/>
    <n v="2004"/>
    <n v="105"/>
    <x v="4"/>
    <x v="43"/>
    <x v="40"/>
    <s v="Madrid"/>
    <s v="ES"/>
    <x v="1"/>
    <x v="0"/>
    <s v="Medium"/>
  </r>
  <r>
    <n v="10262"/>
    <n v="46"/>
    <n v="70.349999999999994"/>
    <n v="11"/>
    <n v="3236.1"/>
    <x v="129"/>
    <x v="2"/>
    <n v="2"/>
    <n v="6"/>
    <n v="2004"/>
    <n v="65"/>
    <x v="4"/>
    <x v="89"/>
    <x v="40"/>
    <s v="Madrid"/>
    <s v="ES"/>
    <x v="1"/>
    <x v="0"/>
    <s v="Medium"/>
  </r>
  <r>
    <n v="10262"/>
    <n v="49"/>
    <n v="87.21"/>
    <n v="16"/>
    <n v="4273.29"/>
    <x v="129"/>
    <x v="2"/>
    <n v="2"/>
    <n v="6"/>
    <n v="2004"/>
    <n v="83"/>
    <x v="4"/>
    <x v="75"/>
    <x v="40"/>
    <s v="Madrid"/>
    <s v="ES"/>
    <x v="1"/>
    <x v="0"/>
    <s v="Medium"/>
  </r>
  <r>
    <n v="10262"/>
    <n v="40"/>
    <n v="79.11"/>
    <n v="2"/>
    <n v="3164.4"/>
    <x v="129"/>
    <x v="2"/>
    <n v="2"/>
    <n v="6"/>
    <n v="2004"/>
    <n v="68"/>
    <x v="4"/>
    <x v="76"/>
    <x v="40"/>
    <s v="Madrid"/>
    <s v="ES"/>
    <x v="1"/>
    <x v="0"/>
    <s v="Medium"/>
  </r>
  <r>
    <n v="10262"/>
    <n v="49"/>
    <n v="37.97"/>
    <n v="3"/>
    <n v="1860.53"/>
    <x v="129"/>
    <x v="2"/>
    <n v="2"/>
    <n v="6"/>
    <n v="2004"/>
    <n v="43"/>
    <x v="4"/>
    <x v="77"/>
    <x v="40"/>
    <s v="Madrid"/>
    <s v="ES"/>
    <x v="1"/>
    <x v="0"/>
    <s v="Small"/>
  </r>
  <r>
    <n v="10311"/>
    <n v="41"/>
    <n v="81.91"/>
    <n v="1"/>
    <n v="3358.31"/>
    <x v="82"/>
    <x v="0"/>
    <n v="4"/>
    <n v="10"/>
    <n v="2004"/>
    <n v="92"/>
    <x v="4"/>
    <x v="67"/>
    <x v="40"/>
    <s v="Madrid"/>
    <s v="ES"/>
    <x v="1"/>
    <x v="0"/>
    <s v="Medium"/>
  </r>
  <r>
    <n v="10350"/>
    <n v="44"/>
    <n v="117.98"/>
    <n v="1"/>
    <n v="5191.12"/>
    <x v="107"/>
    <x v="0"/>
    <n v="4"/>
    <n v="12"/>
    <n v="2004"/>
    <n v="136"/>
    <x v="4"/>
    <x v="26"/>
    <x v="40"/>
    <s v="Madrid"/>
    <s v="ES"/>
    <x v="1"/>
    <x v="0"/>
    <s v="Medium"/>
  </r>
  <r>
    <n v="10350"/>
    <n v="30"/>
    <n v="100.77"/>
    <n v="3"/>
    <n v="3023.1"/>
    <x v="107"/>
    <x v="0"/>
    <n v="4"/>
    <n v="12"/>
    <n v="2004"/>
    <n v="87"/>
    <x v="4"/>
    <x v="44"/>
    <x v="40"/>
    <s v="Madrid"/>
    <s v="ES"/>
    <x v="1"/>
    <x v="0"/>
    <s v="Medium"/>
  </r>
  <r>
    <n v="10350"/>
    <n v="30"/>
    <n v="100.7"/>
    <n v="9"/>
    <n v="3021"/>
    <x v="107"/>
    <x v="0"/>
    <n v="4"/>
    <n v="12"/>
    <n v="2004"/>
    <n v="88"/>
    <x v="4"/>
    <x v="74"/>
    <x v="40"/>
    <s v="Madrid"/>
    <s v="ES"/>
    <x v="1"/>
    <x v="0"/>
    <s v="Medium"/>
  </r>
  <r>
    <n v="10350"/>
    <n v="25"/>
    <n v="60.34"/>
    <n v="10"/>
    <n v="1508.5"/>
    <x v="107"/>
    <x v="0"/>
    <n v="4"/>
    <n v="12"/>
    <n v="2004"/>
    <n v="83"/>
    <x v="4"/>
    <x v="75"/>
    <x v="40"/>
    <s v="Madrid"/>
    <s v="ES"/>
    <x v="1"/>
    <x v="0"/>
    <s v="Small"/>
  </r>
  <r>
    <n v="10358"/>
    <n v="30"/>
    <n v="176.76000000000002"/>
    <n v="8"/>
    <n v="5302.8"/>
    <x v="109"/>
    <x v="0"/>
    <n v="4"/>
    <n v="12"/>
    <n v="2004"/>
    <n v="50"/>
    <x v="4"/>
    <x v="68"/>
    <x v="40"/>
    <s v="Madrid"/>
    <s v="ES"/>
    <x v="1"/>
    <x v="0"/>
    <s v="Medium"/>
  </r>
  <r>
    <n v="10358"/>
    <n v="41"/>
    <n v="167"/>
    <n v="6"/>
    <n v="6847"/>
    <x v="109"/>
    <x v="0"/>
    <n v="4"/>
    <n v="12"/>
    <n v="2004"/>
    <n v="97"/>
    <x v="4"/>
    <x v="88"/>
    <x v="40"/>
    <s v="Madrid"/>
    <s v="ES"/>
    <x v="1"/>
    <x v="0"/>
    <s v="Medium"/>
  </r>
  <r>
    <n v="10379"/>
    <n v="39"/>
    <n v="138.45000000000002"/>
    <n v="2"/>
    <n v="5399.55"/>
    <x v="110"/>
    <x v="0"/>
    <n v="1"/>
    <n v="2"/>
    <n v="2005"/>
    <n v="170"/>
    <x v="4"/>
    <x v="80"/>
    <x v="40"/>
    <s v="Madrid"/>
    <s v="ES"/>
    <x v="1"/>
    <x v="0"/>
    <s v="Medium"/>
  </r>
  <r>
    <n v="10379"/>
    <n v="27"/>
    <n v="49.3"/>
    <n v="1"/>
    <n v="1331.1"/>
    <x v="110"/>
    <x v="0"/>
    <n v="1"/>
    <n v="2"/>
    <n v="2005"/>
    <n v="60"/>
    <x v="4"/>
    <x v="81"/>
    <x v="40"/>
    <s v="Madrid"/>
    <s v="ES"/>
    <x v="1"/>
    <x v="0"/>
    <s v="Small"/>
  </r>
  <r>
    <n v="10380"/>
    <n v="27"/>
    <n v="93.160000000000011"/>
    <n v="13"/>
    <n v="2515.3200000000002"/>
    <x v="111"/>
    <x v="0"/>
    <n v="1"/>
    <n v="2"/>
    <n v="2005"/>
    <n v="102"/>
    <x v="4"/>
    <x v="69"/>
    <x v="40"/>
    <s v="Madrid"/>
    <s v="ES"/>
    <x v="1"/>
    <x v="0"/>
    <s v="Small"/>
  </r>
  <r>
    <n v="10380"/>
    <n v="40"/>
    <n v="123.29"/>
    <n v="10"/>
    <n v="4931.6000000000004"/>
    <x v="111"/>
    <x v="0"/>
    <n v="1"/>
    <n v="2"/>
    <n v="2005"/>
    <n v="127"/>
    <x v="4"/>
    <x v="82"/>
    <x v="40"/>
    <s v="Madrid"/>
    <s v="ES"/>
    <x v="1"/>
    <x v="0"/>
    <s v="Medium"/>
  </r>
  <r>
    <n v="10380"/>
    <n v="21"/>
    <n v="47.18"/>
    <n v="8"/>
    <n v="990.78"/>
    <x v="111"/>
    <x v="0"/>
    <n v="1"/>
    <n v="2"/>
    <n v="2005"/>
    <n v="168"/>
    <x v="4"/>
    <x v="83"/>
    <x v="40"/>
    <s v="Madrid"/>
    <s v="ES"/>
    <x v="1"/>
    <x v="0"/>
    <s v="Small"/>
  </r>
  <r>
    <n v="10380"/>
    <n v="32"/>
    <n v="105.52"/>
    <n v="1"/>
    <n v="3376.64"/>
    <x v="111"/>
    <x v="0"/>
    <n v="1"/>
    <n v="2"/>
    <n v="2005"/>
    <n v="92"/>
    <x v="4"/>
    <x v="67"/>
    <x v="40"/>
    <s v="Madrid"/>
    <s v="ES"/>
    <x v="1"/>
    <x v="0"/>
    <s v="Medium"/>
  </r>
  <r>
    <n v="10380"/>
    <n v="32"/>
    <n v="70.56"/>
    <n v="4"/>
    <n v="2257.92"/>
    <x v="111"/>
    <x v="0"/>
    <n v="1"/>
    <n v="2"/>
    <n v="2005"/>
    <n v="33"/>
    <x v="4"/>
    <x v="72"/>
    <x v="40"/>
    <s v="Madrid"/>
    <s v="ES"/>
    <x v="1"/>
    <x v="0"/>
    <s v="Small"/>
  </r>
  <r>
    <n v="10380"/>
    <n v="27"/>
    <n v="68.350000000000009"/>
    <n v="5"/>
    <n v="1845.45"/>
    <x v="111"/>
    <x v="0"/>
    <n v="1"/>
    <n v="2"/>
    <n v="2005"/>
    <n v="44"/>
    <x v="4"/>
    <x v="73"/>
    <x v="40"/>
    <s v="Madrid"/>
    <s v="ES"/>
    <x v="1"/>
    <x v="0"/>
    <s v="Small"/>
  </r>
  <r>
    <n v="10380"/>
    <n v="43"/>
    <n v="95.03"/>
    <n v="12"/>
    <n v="4086.29"/>
    <x v="111"/>
    <x v="0"/>
    <n v="1"/>
    <n v="2"/>
    <n v="2005"/>
    <n v="41"/>
    <x v="4"/>
    <x v="87"/>
    <x v="40"/>
    <s v="Madrid"/>
    <s v="ES"/>
    <x v="1"/>
    <x v="0"/>
    <s v="Medium"/>
  </r>
  <r>
    <n v="10383"/>
    <n v="24"/>
    <n v="61.52"/>
    <n v="9"/>
    <n v="1476.48"/>
    <x v="112"/>
    <x v="0"/>
    <n v="1"/>
    <n v="2"/>
    <n v="2005"/>
    <n v="136"/>
    <x v="4"/>
    <x v="26"/>
    <x v="40"/>
    <s v="Madrid"/>
    <s v="ES"/>
    <x v="1"/>
    <x v="0"/>
    <s v="Small"/>
  </r>
  <r>
    <n v="10383"/>
    <n v="28"/>
    <n v="58.58"/>
    <n v="7"/>
    <n v="1640.24"/>
    <x v="112"/>
    <x v="0"/>
    <n v="1"/>
    <n v="2"/>
    <n v="2005"/>
    <n v="87"/>
    <x v="4"/>
    <x v="44"/>
    <x v="40"/>
    <s v="Madrid"/>
    <s v="ES"/>
    <x v="1"/>
    <x v="0"/>
    <s v="Small"/>
  </r>
  <r>
    <n v="10386"/>
    <n v="22"/>
    <n v="57.55"/>
    <n v="6"/>
    <n v="1266.0999999999999"/>
    <x v="130"/>
    <x v="4"/>
    <n v="1"/>
    <n v="3"/>
    <n v="2005"/>
    <n v="105"/>
    <x v="4"/>
    <x v="43"/>
    <x v="40"/>
    <s v="Madrid"/>
    <s v="ES"/>
    <x v="1"/>
    <x v="0"/>
    <s v="Small"/>
  </r>
  <r>
    <n v="10386"/>
    <n v="35"/>
    <n v="63.76"/>
    <n v="9"/>
    <n v="2231.6"/>
    <x v="130"/>
    <x v="4"/>
    <n v="1"/>
    <n v="3"/>
    <n v="2005"/>
    <n v="65"/>
    <x v="4"/>
    <x v="89"/>
    <x v="40"/>
    <s v="Madrid"/>
    <s v="ES"/>
    <x v="1"/>
    <x v="0"/>
    <s v="Small"/>
  </r>
  <r>
    <n v="10424"/>
    <n v="26"/>
    <n v="59.87"/>
    <n v="4"/>
    <n v="1556.62"/>
    <x v="124"/>
    <x v="3"/>
    <n v="2"/>
    <n v="5"/>
    <n v="2005"/>
    <n v="50"/>
    <x v="4"/>
    <x v="68"/>
    <x v="40"/>
    <s v="Madrid"/>
    <s v="ES"/>
    <x v="1"/>
    <x v="0"/>
    <s v="Small"/>
  </r>
  <r>
    <n v="10108"/>
    <n v="33"/>
    <n v="159.54999999999998"/>
    <n v="6"/>
    <n v="5265.15"/>
    <x v="134"/>
    <x v="0"/>
    <n v="1"/>
    <n v="3"/>
    <n v="2003"/>
    <n v="194"/>
    <x v="0"/>
    <x v="46"/>
    <x v="45"/>
    <s v="Makati City"/>
    <s v="PH"/>
    <x v="16"/>
    <x v="1"/>
    <s v="Medium"/>
  </r>
  <r>
    <n v="10108"/>
    <n v="45"/>
    <n v="136.23000000000002"/>
    <n v="4"/>
    <n v="6130.35"/>
    <x v="134"/>
    <x v="0"/>
    <n v="1"/>
    <n v="3"/>
    <n v="2003"/>
    <n v="117"/>
    <x v="0"/>
    <x v="103"/>
    <x v="45"/>
    <s v="Makati City"/>
    <s v="PH"/>
    <x v="16"/>
    <x v="1"/>
    <s v="Medium"/>
  </r>
  <r>
    <n v="10108"/>
    <n v="39"/>
    <n v="89.38000000000001"/>
    <n v="7"/>
    <n v="3485.82"/>
    <x v="134"/>
    <x v="0"/>
    <n v="1"/>
    <n v="3"/>
    <n v="2003"/>
    <n v="79"/>
    <x v="0"/>
    <x v="47"/>
    <x v="45"/>
    <s v="Makati City"/>
    <s v="PH"/>
    <x v="16"/>
    <x v="1"/>
    <s v="Medium"/>
  </r>
  <r>
    <n v="10108"/>
    <n v="36"/>
    <n v="103.64"/>
    <n v="3"/>
    <n v="3731.04"/>
    <x v="134"/>
    <x v="0"/>
    <n v="1"/>
    <n v="3"/>
    <n v="2003"/>
    <n v="115"/>
    <x v="0"/>
    <x v="104"/>
    <x v="45"/>
    <s v="Makati City"/>
    <s v="PH"/>
    <x v="16"/>
    <x v="1"/>
    <s v="Medium"/>
  </r>
  <r>
    <n v="10108"/>
    <n v="38"/>
    <n v="82.39"/>
    <n v="2"/>
    <n v="3130.82"/>
    <x v="134"/>
    <x v="0"/>
    <n v="1"/>
    <n v="3"/>
    <n v="2003"/>
    <n v="77"/>
    <x v="0"/>
    <x v="90"/>
    <x v="45"/>
    <s v="Makati City"/>
    <s v="PH"/>
    <x v="16"/>
    <x v="1"/>
    <s v="Medium"/>
  </r>
  <r>
    <n v="10108"/>
    <n v="26"/>
    <n v="68.349999999999994"/>
    <n v="9"/>
    <n v="1777.1"/>
    <x v="134"/>
    <x v="0"/>
    <n v="1"/>
    <n v="3"/>
    <n v="2003"/>
    <n v="80"/>
    <x v="0"/>
    <x v="48"/>
    <x v="45"/>
    <s v="Makati City"/>
    <s v="PH"/>
    <x v="16"/>
    <x v="1"/>
    <s v="Small"/>
  </r>
  <r>
    <n v="10108"/>
    <n v="29"/>
    <n v="139.63999999999999"/>
    <n v="8"/>
    <n v="4049.56"/>
    <x v="134"/>
    <x v="0"/>
    <n v="1"/>
    <n v="3"/>
    <n v="2003"/>
    <n v="146"/>
    <x v="0"/>
    <x v="49"/>
    <x v="45"/>
    <s v="Makati City"/>
    <s v="PH"/>
    <x v="16"/>
    <x v="1"/>
    <s v="Medium"/>
  </r>
  <r>
    <n v="10108"/>
    <n v="44"/>
    <n v="126.48"/>
    <n v="11"/>
    <n v="5565.12"/>
    <x v="134"/>
    <x v="0"/>
    <n v="1"/>
    <n v="3"/>
    <n v="2003"/>
    <n v="148"/>
    <x v="0"/>
    <x v="50"/>
    <x v="45"/>
    <s v="Makati City"/>
    <s v="PH"/>
    <x v="16"/>
    <x v="1"/>
    <s v="Medium"/>
  </r>
  <r>
    <n v="10108"/>
    <n v="30"/>
    <n v="63.07"/>
    <n v="5"/>
    <n v="1892.1"/>
    <x v="134"/>
    <x v="0"/>
    <n v="1"/>
    <n v="3"/>
    <n v="2003"/>
    <n v="61"/>
    <x v="0"/>
    <x v="51"/>
    <x v="45"/>
    <s v="Makati City"/>
    <s v="PH"/>
    <x v="16"/>
    <x v="1"/>
    <s v="Small"/>
  </r>
  <r>
    <n v="10108"/>
    <n v="40"/>
    <n v="136.22"/>
    <n v="1"/>
    <n v="5448.8"/>
    <x v="134"/>
    <x v="0"/>
    <n v="1"/>
    <n v="3"/>
    <n v="2003"/>
    <n v="140"/>
    <x v="0"/>
    <x v="92"/>
    <x v="45"/>
    <s v="Makati City"/>
    <s v="PH"/>
    <x v="16"/>
    <x v="1"/>
    <s v="Medium"/>
  </r>
  <r>
    <n v="10108"/>
    <n v="31"/>
    <n v="68.710000000000008"/>
    <n v="10"/>
    <n v="2130.0100000000002"/>
    <x v="134"/>
    <x v="0"/>
    <n v="1"/>
    <n v="3"/>
    <n v="2003"/>
    <n v="80"/>
    <x v="0"/>
    <x v="52"/>
    <x v="45"/>
    <s v="Makati City"/>
    <s v="PH"/>
    <x v="16"/>
    <x v="1"/>
    <s v="Small"/>
  </r>
  <r>
    <n v="10330"/>
    <n v="37"/>
    <n v="119.06"/>
    <n v="3"/>
    <n v="4405.22"/>
    <x v="135"/>
    <x v="0"/>
    <n v="4"/>
    <n v="11"/>
    <n v="2004"/>
    <n v="146"/>
    <x v="0"/>
    <x v="49"/>
    <x v="45"/>
    <s v="Makati City"/>
    <s v="PH"/>
    <x v="16"/>
    <x v="1"/>
    <s v="Medium"/>
  </r>
  <r>
    <n v="10330"/>
    <n v="50"/>
    <n v="122.02"/>
    <n v="4"/>
    <n v="6101"/>
    <x v="135"/>
    <x v="0"/>
    <n v="4"/>
    <n v="11"/>
    <n v="2004"/>
    <n v="148"/>
    <x v="0"/>
    <x v="50"/>
    <x v="45"/>
    <s v="Makati City"/>
    <s v="PH"/>
    <x v="16"/>
    <x v="1"/>
    <s v="Medium"/>
  </r>
  <r>
    <n v="10108"/>
    <n v="43"/>
    <n v="67.77"/>
    <n v="12"/>
    <n v="2914.11"/>
    <x v="134"/>
    <x v="0"/>
    <n v="1"/>
    <n v="3"/>
    <n v="2003"/>
    <n v="62"/>
    <x v="5"/>
    <x v="56"/>
    <x v="45"/>
    <s v="Makati City"/>
    <s v="PH"/>
    <x v="16"/>
    <x v="1"/>
    <s v="Small"/>
  </r>
  <r>
    <n v="10108"/>
    <n v="35"/>
    <n v="58.87"/>
    <n v="15"/>
    <n v="2060.4499999999998"/>
    <x v="134"/>
    <x v="0"/>
    <n v="1"/>
    <n v="3"/>
    <n v="2003"/>
    <n v="69"/>
    <x v="5"/>
    <x v="57"/>
    <x v="45"/>
    <s v="Makati City"/>
    <s v="PH"/>
    <x v="16"/>
    <x v="1"/>
    <s v="Small"/>
  </r>
  <r>
    <n v="10108"/>
    <n v="27"/>
    <n v="43.45"/>
    <n v="13"/>
    <n v="1173.1500000000001"/>
    <x v="134"/>
    <x v="0"/>
    <n v="1"/>
    <n v="3"/>
    <n v="2003"/>
    <n v="40"/>
    <x v="5"/>
    <x v="58"/>
    <x v="45"/>
    <s v="Makati City"/>
    <s v="PH"/>
    <x v="16"/>
    <x v="1"/>
    <s v="Small"/>
  </r>
  <r>
    <n v="10108"/>
    <n v="31"/>
    <n v="118.38000000000001"/>
    <n v="16"/>
    <n v="3669.78"/>
    <x v="134"/>
    <x v="0"/>
    <n v="1"/>
    <n v="3"/>
    <n v="2003"/>
    <n v="102"/>
    <x v="5"/>
    <x v="59"/>
    <x v="45"/>
    <s v="Makati City"/>
    <s v="PH"/>
    <x v="16"/>
    <x v="1"/>
    <s v="Medium"/>
  </r>
  <r>
    <n v="10108"/>
    <n v="34"/>
    <n v="82.99"/>
    <n v="14"/>
    <n v="2821.66"/>
    <x v="134"/>
    <x v="0"/>
    <n v="1"/>
    <n v="3"/>
    <n v="2003"/>
    <n v="81"/>
    <x v="5"/>
    <x v="60"/>
    <x v="45"/>
    <s v="Makati City"/>
    <s v="PH"/>
    <x v="16"/>
    <x v="1"/>
    <s v="Small"/>
  </r>
  <r>
    <n v="10330"/>
    <n v="29"/>
    <n v="69.63"/>
    <n v="2"/>
    <n v="2019.27"/>
    <x v="135"/>
    <x v="0"/>
    <n v="4"/>
    <n v="11"/>
    <n v="2004"/>
    <n v="62"/>
    <x v="5"/>
    <x v="56"/>
    <x v="45"/>
    <s v="Makati City"/>
    <s v="PH"/>
    <x v="16"/>
    <x v="1"/>
    <s v="Small"/>
  </r>
  <r>
    <n v="10330"/>
    <n v="42"/>
    <n v="81.03"/>
    <n v="1"/>
    <n v="3403.26"/>
    <x v="135"/>
    <x v="0"/>
    <n v="4"/>
    <n v="11"/>
    <n v="2004"/>
    <n v="69"/>
    <x v="5"/>
    <x v="57"/>
    <x v="45"/>
    <s v="Makati City"/>
    <s v="PH"/>
    <x v="16"/>
    <x v="1"/>
    <s v="Medium"/>
  </r>
  <r>
    <n v="10198"/>
    <n v="42"/>
    <n v="178.19"/>
    <n v="4"/>
    <n v="7483.98"/>
    <x v="136"/>
    <x v="0"/>
    <n v="4"/>
    <n v="11"/>
    <n v="2003"/>
    <n v="157"/>
    <x v="6"/>
    <x v="78"/>
    <x v="45"/>
    <s v="Makati City"/>
    <s v="PH"/>
    <x v="16"/>
    <x v="1"/>
    <s v="Large"/>
  </r>
  <r>
    <n v="10198"/>
    <n v="48"/>
    <n v="67.820000000000007"/>
    <n v="5"/>
    <n v="3255.36"/>
    <x v="136"/>
    <x v="0"/>
    <n v="4"/>
    <n v="11"/>
    <n v="2003"/>
    <n v="68"/>
    <x v="6"/>
    <x v="79"/>
    <x v="45"/>
    <s v="Makati City"/>
    <s v="PH"/>
    <x v="16"/>
    <x v="1"/>
    <s v="Medium"/>
  </r>
  <r>
    <n v="10198"/>
    <n v="43"/>
    <n v="66.19"/>
    <n v="3"/>
    <n v="2846.17"/>
    <x v="136"/>
    <x v="0"/>
    <n v="4"/>
    <n v="11"/>
    <n v="2003"/>
    <n v="68"/>
    <x v="6"/>
    <x v="101"/>
    <x v="45"/>
    <s v="Makati City"/>
    <s v="PH"/>
    <x v="16"/>
    <x v="1"/>
    <s v="Small"/>
  </r>
  <r>
    <n v="10198"/>
    <n v="42"/>
    <n v="113.68"/>
    <n v="1"/>
    <n v="4774.5600000000004"/>
    <x v="136"/>
    <x v="0"/>
    <n v="4"/>
    <n v="11"/>
    <n v="2003"/>
    <n v="99"/>
    <x v="6"/>
    <x v="33"/>
    <x v="45"/>
    <s v="Makati City"/>
    <s v="PH"/>
    <x v="16"/>
    <x v="1"/>
    <s v="Medium"/>
  </r>
  <r>
    <n v="10198"/>
    <n v="40"/>
    <n v="63.67"/>
    <n v="2"/>
    <n v="2546.8000000000002"/>
    <x v="136"/>
    <x v="0"/>
    <n v="4"/>
    <n v="11"/>
    <n v="2003"/>
    <n v="74"/>
    <x v="6"/>
    <x v="102"/>
    <x v="45"/>
    <s v="Makati City"/>
    <s v="PH"/>
    <x v="16"/>
    <x v="1"/>
    <s v="Small"/>
  </r>
  <r>
    <n v="10248"/>
    <n v="20"/>
    <n v="145.52000000000001"/>
    <n v="3"/>
    <n v="2910.4"/>
    <x v="137"/>
    <x v="2"/>
    <n v="2"/>
    <n v="5"/>
    <n v="2004"/>
    <n v="136"/>
    <x v="0"/>
    <x v="27"/>
    <x v="46"/>
    <s v="New York City"/>
    <s v="NY"/>
    <x v="4"/>
    <x v="2"/>
    <s v="Small"/>
  </r>
  <r>
    <n v="10292"/>
    <n v="26"/>
    <n v="175.19"/>
    <n v="7"/>
    <n v="4554.9399999999996"/>
    <x v="29"/>
    <x v="0"/>
    <n v="3"/>
    <n v="9"/>
    <n v="2004"/>
    <n v="163"/>
    <x v="0"/>
    <x v="15"/>
    <x v="46"/>
    <s v="New York City"/>
    <s v="NY"/>
    <x v="4"/>
    <x v="2"/>
    <s v="Medium"/>
  </r>
  <r>
    <n v="10292"/>
    <n v="21"/>
    <n v="135.47"/>
    <n v="12"/>
    <n v="2844.87"/>
    <x v="29"/>
    <x v="0"/>
    <n v="3"/>
    <n v="9"/>
    <n v="2004"/>
    <n v="169"/>
    <x v="0"/>
    <x v="45"/>
    <x v="46"/>
    <s v="New York City"/>
    <s v="NY"/>
    <x v="4"/>
    <x v="2"/>
    <s v="Small"/>
  </r>
  <r>
    <n v="10292"/>
    <n v="44"/>
    <n v="162.29"/>
    <n v="2"/>
    <n v="7140.76"/>
    <x v="29"/>
    <x v="0"/>
    <n v="3"/>
    <n v="9"/>
    <n v="2004"/>
    <n v="143"/>
    <x v="0"/>
    <x v="16"/>
    <x v="46"/>
    <s v="New York City"/>
    <s v="NY"/>
    <x v="4"/>
    <x v="2"/>
    <s v="Large"/>
  </r>
  <r>
    <n v="10292"/>
    <n v="40"/>
    <n v="53.75"/>
    <n v="5"/>
    <n v="2150"/>
    <x v="29"/>
    <x v="0"/>
    <n v="3"/>
    <n v="9"/>
    <n v="2004"/>
    <n v="57"/>
    <x v="0"/>
    <x v="17"/>
    <x v="46"/>
    <s v="New York City"/>
    <s v="NY"/>
    <x v="4"/>
    <x v="2"/>
    <s v="Small"/>
  </r>
  <r>
    <n v="10292"/>
    <n v="39"/>
    <n v="30.06"/>
    <n v="9"/>
    <n v="1172.3399999999999"/>
    <x v="29"/>
    <x v="0"/>
    <n v="3"/>
    <n v="9"/>
    <n v="2004"/>
    <n v="35"/>
    <x v="0"/>
    <x v="18"/>
    <x v="46"/>
    <s v="New York City"/>
    <s v="NY"/>
    <x v="4"/>
    <x v="2"/>
    <s v="Small"/>
  </r>
  <r>
    <n v="10292"/>
    <n v="27"/>
    <n v="141.94"/>
    <n v="4"/>
    <n v="3832.38"/>
    <x v="29"/>
    <x v="0"/>
    <n v="3"/>
    <n v="9"/>
    <n v="2004"/>
    <n v="118"/>
    <x v="0"/>
    <x v="19"/>
    <x v="46"/>
    <s v="New York City"/>
    <s v="NY"/>
    <x v="4"/>
    <x v="2"/>
    <s v="Medium"/>
  </r>
  <r>
    <n v="10329"/>
    <n v="41"/>
    <n v="71.47"/>
    <n v="5"/>
    <n v="2930.27"/>
    <x v="138"/>
    <x v="0"/>
    <n v="4"/>
    <n v="11"/>
    <n v="2004"/>
    <n v="194"/>
    <x v="0"/>
    <x v="46"/>
    <x v="46"/>
    <s v="New York City"/>
    <s v="NY"/>
    <x v="4"/>
    <x v="2"/>
    <s v="Small"/>
  </r>
  <r>
    <n v="10329"/>
    <n v="46"/>
    <n v="83.63"/>
    <n v="13"/>
    <n v="3846.98"/>
    <x v="138"/>
    <x v="0"/>
    <n v="4"/>
    <n v="11"/>
    <n v="2004"/>
    <n v="117"/>
    <x v="0"/>
    <x v="103"/>
    <x v="46"/>
    <s v="New York City"/>
    <s v="NY"/>
    <x v="4"/>
    <x v="2"/>
    <s v="Medium"/>
  </r>
  <r>
    <n v="10329"/>
    <n v="33"/>
    <n v="109.32"/>
    <n v="14"/>
    <n v="3607.56"/>
    <x v="138"/>
    <x v="0"/>
    <n v="4"/>
    <n v="11"/>
    <n v="2004"/>
    <n v="79"/>
    <x v="0"/>
    <x v="47"/>
    <x v="46"/>
    <s v="New York City"/>
    <s v="NY"/>
    <x v="4"/>
    <x v="2"/>
    <s v="Medium"/>
  </r>
  <r>
    <n v="10329"/>
    <n v="39"/>
    <n v="64.740000000000009"/>
    <n v="15"/>
    <n v="2524.86"/>
    <x v="138"/>
    <x v="0"/>
    <n v="4"/>
    <n v="11"/>
    <n v="2004"/>
    <n v="115"/>
    <x v="0"/>
    <x v="104"/>
    <x v="46"/>
    <s v="New York City"/>
    <s v="NY"/>
    <x v="4"/>
    <x v="2"/>
    <s v="Small"/>
  </r>
  <r>
    <n v="10329"/>
    <n v="29"/>
    <n v="101.89"/>
    <n v="9"/>
    <n v="2954.81"/>
    <x v="138"/>
    <x v="0"/>
    <n v="4"/>
    <n v="11"/>
    <n v="2004"/>
    <n v="77"/>
    <x v="0"/>
    <x v="90"/>
    <x v="46"/>
    <s v="New York City"/>
    <s v="NY"/>
    <x v="4"/>
    <x v="2"/>
    <s v="Small"/>
  </r>
  <r>
    <n v="10329"/>
    <n v="38"/>
    <n v="59.1"/>
    <n v="10"/>
    <n v="2245.8000000000002"/>
    <x v="138"/>
    <x v="0"/>
    <n v="4"/>
    <n v="11"/>
    <n v="2004"/>
    <n v="80"/>
    <x v="0"/>
    <x v="48"/>
    <x v="46"/>
    <s v="New York City"/>
    <s v="NY"/>
    <x v="4"/>
    <x v="2"/>
    <s v="Small"/>
  </r>
  <r>
    <n v="10107"/>
    <n v="30"/>
    <n v="95.7"/>
    <n v="2"/>
    <n v="2871"/>
    <x v="139"/>
    <x v="0"/>
    <n v="1"/>
    <n v="2"/>
    <n v="2003"/>
    <n v="95"/>
    <x v="5"/>
    <x v="97"/>
    <x v="46"/>
    <s v="New York City"/>
    <s v="NY"/>
    <x v="4"/>
    <x v="2"/>
    <s v="Small"/>
  </r>
  <r>
    <n v="10107"/>
    <n v="39"/>
    <n v="99.91"/>
    <n v="5"/>
    <n v="3896.49"/>
    <x v="139"/>
    <x v="0"/>
    <n v="1"/>
    <n v="2"/>
    <n v="2003"/>
    <n v="118"/>
    <x v="5"/>
    <x v="93"/>
    <x v="46"/>
    <s v="New York City"/>
    <s v="NY"/>
    <x v="4"/>
    <x v="2"/>
    <s v="Medium"/>
  </r>
  <r>
    <n v="10107"/>
    <n v="27"/>
    <n v="224.65"/>
    <n v="4"/>
    <n v="6065.55"/>
    <x v="139"/>
    <x v="0"/>
    <n v="1"/>
    <n v="2"/>
    <n v="2003"/>
    <n v="193"/>
    <x v="5"/>
    <x v="94"/>
    <x v="46"/>
    <s v="New York City"/>
    <s v="NY"/>
    <x v="4"/>
    <x v="2"/>
    <s v="Medium"/>
  </r>
  <r>
    <n v="10107"/>
    <n v="21"/>
    <n v="144.6"/>
    <n v="1"/>
    <n v="3036.6"/>
    <x v="139"/>
    <x v="0"/>
    <n v="1"/>
    <n v="2"/>
    <n v="2003"/>
    <n v="150"/>
    <x v="5"/>
    <x v="55"/>
    <x v="46"/>
    <s v="New York City"/>
    <s v="NY"/>
    <x v="4"/>
    <x v="2"/>
    <s v="Medium"/>
  </r>
  <r>
    <n v="10107"/>
    <n v="29"/>
    <n v="70.87"/>
    <n v="6"/>
    <n v="2055.23"/>
    <x v="139"/>
    <x v="0"/>
    <n v="1"/>
    <n v="2"/>
    <n v="2003"/>
    <n v="60"/>
    <x v="5"/>
    <x v="95"/>
    <x v="46"/>
    <s v="New York City"/>
    <s v="NY"/>
    <x v="4"/>
    <x v="2"/>
    <s v="Small"/>
  </r>
  <r>
    <n v="10107"/>
    <n v="25"/>
    <n v="113.83"/>
    <n v="3"/>
    <n v="2845.75"/>
    <x v="139"/>
    <x v="0"/>
    <n v="1"/>
    <n v="2"/>
    <n v="2003"/>
    <n v="112"/>
    <x v="5"/>
    <x v="96"/>
    <x v="46"/>
    <s v="New York City"/>
    <s v="NY"/>
    <x v="4"/>
    <x v="2"/>
    <s v="Small"/>
  </r>
  <r>
    <n v="10107"/>
    <n v="38"/>
    <n v="83.03"/>
    <n v="7"/>
    <n v="3155.14"/>
    <x v="139"/>
    <x v="0"/>
    <n v="1"/>
    <n v="2"/>
    <n v="2003"/>
    <n v="76"/>
    <x v="5"/>
    <x v="28"/>
    <x v="46"/>
    <s v="New York City"/>
    <s v="NY"/>
    <x v="4"/>
    <x v="2"/>
    <s v="Medium"/>
  </r>
  <r>
    <n v="10107"/>
    <n v="20"/>
    <n v="92.9"/>
    <n v="8"/>
    <n v="1858"/>
    <x v="139"/>
    <x v="0"/>
    <n v="1"/>
    <n v="2"/>
    <n v="2003"/>
    <n v="99"/>
    <x v="5"/>
    <x v="29"/>
    <x v="46"/>
    <s v="New York City"/>
    <s v="NY"/>
    <x v="4"/>
    <x v="2"/>
    <s v="Small"/>
  </r>
  <r>
    <n v="10329"/>
    <n v="42"/>
    <n v="104.67"/>
    <n v="1"/>
    <n v="4396.1400000000003"/>
    <x v="138"/>
    <x v="0"/>
    <n v="4"/>
    <n v="11"/>
    <n v="2004"/>
    <n v="95"/>
    <x v="5"/>
    <x v="97"/>
    <x v="46"/>
    <s v="New York City"/>
    <s v="NY"/>
    <x v="4"/>
    <x v="2"/>
    <s v="Medium"/>
  </r>
  <r>
    <n v="10329"/>
    <n v="20"/>
    <n v="158.80000000000001"/>
    <n v="2"/>
    <n v="3176"/>
    <x v="138"/>
    <x v="0"/>
    <n v="4"/>
    <n v="11"/>
    <n v="2004"/>
    <n v="118"/>
    <x v="5"/>
    <x v="93"/>
    <x v="46"/>
    <s v="New York City"/>
    <s v="NY"/>
    <x v="4"/>
    <x v="2"/>
    <s v="Medium"/>
  </r>
  <r>
    <n v="10329"/>
    <n v="26"/>
    <n v="225.7"/>
    <n v="3"/>
    <n v="5868.2"/>
    <x v="138"/>
    <x v="0"/>
    <n v="4"/>
    <n v="11"/>
    <n v="2004"/>
    <n v="193"/>
    <x v="5"/>
    <x v="94"/>
    <x v="46"/>
    <s v="New York City"/>
    <s v="NY"/>
    <x v="4"/>
    <x v="2"/>
    <s v="Medium"/>
  </r>
  <r>
    <n v="10329"/>
    <n v="24"/>
    <n v="147.60999999999999"/>
    <n v="6"/>
    <n v="3542.64"/>
    <x v="138"/>
    <x v="0"/>
    <n v="4"/>
    <n v="11"/>
    <n v="2004"/>
    <n v="150"/>
    <x v="5"/>
    <x v="55"/>
    <x v="46"/>
    <s v="New York City"/>
    <s v="NY"/>
    <x v="4"/>
    <x v="2"/>
    <s v="Medium"/>
  </r>
  <r>
    <n v="10329"/>
    <n v="38"/>
    <n v="138.58000000000001"/>
    <n v="12"/>
    <n v="5266.04"/>
    <x v="138"/>
    <x v="0"/>
    <n v="4"/>
    <n v="11"/>
    <n v="2004"/>
    <n v="60"/>
    <x v="5"/>
    <x v="95"/>
    <x v="46"/>
    <s v="New York City"/>
    <s v="NY"/>
    <x v="4"/>
    <x v="2"/>
    <s v="Medium"/>
  </r>
  <r>
    <n v="10329"/>
    <n v="30"/>
    <n v="87.78"/>
    <n v="7"/>
    <n v="2633.4"/>
    <x v="138"/>
    <x v="0"/>
    <n v="4"/>
    <n v="11"/>
    <n v="2004"/>
    <n v="112"/>
    <x v="5"/>
    <x v="96"/>
    <x v="46"/>
    <s v="New York City"/>
    <s v="NY"/>
    <x v="4"/>
    <x v="2"/>
    <s v="Small"/>
  </r>
  <r>
    <n v="10329"/>
    <n v="37"/>
    <n v="94.429999999999993"/>
    <n v="4"/>
    <n v="3493.91"/>
    <x v="138"/>
    <x v="0"/>
    <n v="4"/>
    <n v="11"/>
    <n v="2004"/>
    <n v="76"/>
    <x v="5"/>
    <x v="28"/>
    <x v="46"/>
    <s v="New York City"/>
    <s v="NY"/>
    <x v="4"/>
    <x v="2"/>
    <s v="Medium"/>
  </r>
  <r>
    <n v="10329"/>
    <n v="45"/>
    <n v="63.91"/>
    <n v="11"/>
    <n v="2875.95"/>
    <x v="138"/>
    <x v="0"/>
    <n v="4"/>
    <n v="11"/>
    <n v="2004"/>
    <n v="99"/>
    <x v="5"/>
    <x v="29"/>
    <x v="46"/>
    <s v="New York City"/>
    <s v="NY"/>
    <x v="4"/>
    <x v="2"/>
    <s v="Small"/>
  </r>
  <r>
    <n v="10329"/>
    <n v="44"/>
    <n v="86.13"/>
    <n v="8"/>
    <n v="3789.72"/>
    <x v="138"/>
    <x v="0"/>
    <n v="4"/>
    <n v="11"/>
    <n v="2004"/>
    <n v="49"/>
    <x v="6"/>
    <x v="30"/>
    <x v="46"/>
    <s v="New York City"/>
    <s v="NY"/>
    <x v="4"/>
    <x v="2"/>
    <s v="Medium"/>
  </r>
  <r>
    <n v="10248"/>
    <n v="21"/>
    <n v="73.97999999999999"/>
    <n v="1"/>
    <n v="1553.58"/>
    <x v="137"/>
    <x v="2"/>
    <n v="2"/>
    <n v="5"/>
    <n v="2004"/>
    <n v="86"/>
    <x v="1"/>
    <x v="36"/>
    <x v="46"/>
    <s v="New York City"/>
    <s v="NY"/>
    <x v="4"/>
    <x v="2"/>
    <s v="Small"/>
  </r>
  <r>
    <n v="10248"/>
    <n v="48"/>
    <n v="145.01"/>
    <n v="10"/>
    <n v="6960.48"/>
    <x v="137"/>
    <x v="2"/>
    <n v="2"/>
    <n v="5"/>
    <n v="2004"/>
    <n v="122"/>
    <x v="1"/>
    <x v="37"/>
    <x v="46"/>
    <s v="New York City"/>
    <s v="NY"/>
    <x v="4"/>
    <x v="2"/>
    <s v="Medium"/>
  </r>
  <r>
    <n v="10248"/>
    <n v="36"/>
    <n v="71.339999999999989"/>
    <n v="6"/>
    <n v="2568.2399999999998"/>
    <x v="137"/>
    <x v="2"/>
    <n v="2"/>
    <n v="5"/>
    <n v="2004"/>
    <n v="66"/>
    <x v="1"/>
    <x v="38"/>
    <x v="46"/>
    <s v="New York City"/>
    <s v="NY"/>
    <x v="4"/>
    <x v="2"/>
    <s v="Small"/>
  </r>
  <r>
    <n v="10248"/>
    <n v="40"/>
    <n v="103.92999999999999"/>
    <n v="13"/>
    <n v="4157.2"/>
    <x v="137"/>
    <x v="2"/>
    <n v="2"/>
    <n v="5"/>
    <n v="2004"/>
    <n v="86"/>
    <x v="1"/>
    <x v="20"/>
    <x v="46"/>
    <s v="New York City"/>
    <s v="NY"/>
    <x v="4"/>
    <x v="2"/>
    <s v="Medium"/>
  </r>
  <r>
    <n v="10248"/>
    <n v="32"/>
    <n v="75.89"/>
    <n v="4"/>
    <n v="2428.48"/>
    <x v="137"/>
    <x v="2"/>
    <n v="2"/>
    <n v="5"/>
    <n v="2004"/>
    <n v="72"/>
    <x v="1"/>
    <x v="40"/>
    <x v="46"/>
    <s v="New York City"/>
    <s v="NY"/>
    <x v="4"/>
    <x v="2"/>
    <s v="Small"/>
  </r>
  <r>
    <n v="10248"/>
    <n v="30"/>
    <n v="108.18"/>
    <n v="7"/>
    <n v="3245.4"/>
    <x v="137"/>
    <x v="2"/>
    <n v="2"/>
    <n v="5"/>
    <n v="2004"/>
    <n v="100"/>
    <x v="1"/>
    <x v="35"/>
    <x v="46"/>
    <s v="New York City"/>
    <s v="NY"/>
    <x v="4"/>
    <x v="2"/>
    <s v="Medium"/>
  </r>
  <r>
    <n v="10248"/>
    <n v="35"/>
    <n v="90.36999999999999"/>
    <n v="8"/>
    <n v="3162.95"/>
    <x v="137"/>
    <x v="2"/>
    <n v="2"/>
    <n v="5"/>
    <n v="2004"/>
    <n v="99"/>
    <x v="1"/>
    <x v="41"/>
    <x v="46"/>
    <s v="New York City"/>
    <s v="NY"/>
    <x v="4"/>
    <x v="2"/>
    <s v="Medium"/>
  </r>
  <r>
    <n v="10248"/>
    <n v="23"/>
    <n v="65.52"/>
    <n v="9"/>
    <n v="1506.96"/>
    <x v="137"/>
    <x v="2"/>
    <n v="2"/>
    <n v="5"/>
    <n v="2004"/>
    <n v="54"/>
    <x v="1"/>
    <x v="42"/>
    <x v="46"/>
    <s v="New York City"/>
    <s v="NY"/>
    <x v="4"/>
    <x v="2"/>
    <s v="Small"/>
  </r>
  <r>
    <n v="10248"/>
    <n v="42"/>
    <n v="121.01"/>
    <n v="14"/>
    <n v="5082.42"/>
    <x v="137"/>
    <x v="2"/>
    <n v="2"/>
    <n v="5"/>
    <n v="2004"/>
    <n v="100"/>
    <x v="2"/>
    <x v="21"/>
    <x v="46"/>
    <s v="New York City"/>
    <s v="NY"/>
    <x v="4"/>
    <x v="2"/>
    <s v="Medium"/>
  </r>
  <r>
    <n v="10292"/>
    <n v="31"/>
    <n v="67.73"/>
    <n v="3"/>
    <n v="2099.63"/>
    <x v="29"/>
    <x v="0"/>
    <n v="3"/>
    <n v="9"/>
    <n v="2004"/>
    <n v="62"/>
    <x v="2"/>
    <x v="22"/>
    <x v="46"/>
    <s v="New York City"/>
    <s v="NY"/>
    <x v="4"/>
    <x v="2"/>
    <s v="Small"/>
  </r>
  <r>
    <n v="10292"/>
    <n v="35"/>
    <n v="55.07"/>
    <n v="1"/>
    <n v="1927.45"/>
    <x v="29"/>
    <x v="0"/>
    <n v="3"/>
    <n v="9"/>
    <n v="2004"/>
    <n v="58"/>
    <x v="2"/>
    <x v="23"/>
    <x v="46"/>
    <s v="New York City"/>
    <s v="NY"/>
    <x v="4"/>
    <x v="2"/>
    <s v="Small"/>
  </r>
  <r>
    <n v="10292"/>
    <n v="21"/>
    <n v="105.47"/>
    <n v="8"/>
    <n v="2214.87"/>
    <x v="29"/>
    <x v="0"/>
    <n v="3"/>
    <n v="9"/>
    <n v="2004"/>
    <n v="118"/>
    <x v="3"/>
    <x v="24"/>
    <x v="46"/>
    <s v="New York City"/>
    <s v="NY"/>
    <x v="4"/>
    <x v="2"/>
    <s v="Small"/>
  </r>
  <r>
    <n v="10292"/>
    <n v="41"/>
    <n v="110.46"/>
    <n v="11"/>
    <n v="4528.8599999999997"/>
    <x v="29"/>
    <x v="0"/>
    <n v="3"/>
    <n v="9"/>
    <n v="2004"/>
    <n v="122"/>
    <x v="3"/>
    <x v="63"/>
    <x v="46"/>
    <s v="New York City"/>
    <s v="NY"/>
    <x v="4"/>
    <x v="2"/>
    <s v="Medium"/>
  </r>
  <r>
    <n v="10292"/>
    <n v="50"/>
    <n v="46.53"/>
    <n v="10"/>
    <n v="2326.5"/>
    <x v="29"/>
    <x v="0"/>
    <n v="3"/>
    <n v="9"/>
    <n v="2004"/>
    <n v="54"/>
    <x v="3"/>
    <x v="108"/>
    <x v="46"/>
    <s v="New York City"/>
    <s v="NY"/>
    <x v="4"/>
    <x v="2"/>
    <s v="Small"/>
  </r>
  <r>
    <n v="10292"/>
    <n v="41"/>
    <n v="121.54"/>
    <n v="6"/>
    <n v="4983.1400000000003"/>
    <x v="29"/>
    <x v="0"/>
    <n v="3"/>
    <n v="9"/>
    <n v="2004"/>
    <n v="115"/>
    <x v="3"/>
    <x v="25"/>
    <x v="46"/>
    <s v="New York City"/>
    <s v="NY"/>
    <x v="4"/>
    <x v="2"/>
    <s v="Medium"/>
  </r>
  <r>
    <n v="10248"/>
    <n v="32"/>
    <n v="118.83"/>
    <n v="12"/>
    <n v="3802.56"/>
    <x v="137"/>
    <x v="2"/>
    <n v="2"/>
    <n v="5"/>
    <n v="2004"/>
    <n v="136"/>
    <x v="4"/>
    <x v="26"/>
    <x v="46"/>
    <s v="New York City"/>
    <s v="NY"/>
    <x v="4"/>
    <x v="2"/>
    <s v="Medium"/>
  </r>
  <r>
    <n v="10248"/>
    <n v="42"/>
    <n v="75.47999999999999"/>
    <n v="11"/>
    <n v="3170.16"/>
    <x v="137"/>
    <x v="2"/>
    <n v="2"/>
    <n v="5"/>
    <n v="2004"/>
    <n v="87"/>
    <x v="4"/>
    <x v="44"/>
    <x v="46"/>
    <s v="New York City"/>
    <s v="NY"/>
    <x v="4"/>
    <x v="2"/>
    <s v="Medium"/>
  </r>
  <r>
    <n v="10248"/>
    <n v="30"/>
    <n v="101.78999999999999"/>
    <n v="5"/>
    <n v="3053.7"/>
    <x v="137"/>
    <x v="2"/>
    <n v="2"/>
    <n v="5"/>
    <n v="2004"/>
    <n v="88"/>
    <x v="4"/>
    <x v="74"/>
    <x v="46"/>
    <s v="New York City"/>
    <s v="NY"/>
    <x v="4"/>
    <x v="2"/>
    <s v="Medium"/>
  </r>
  <r>
    <n v="10248"/>
    <n v="23"/>
    <n v="76.31"/>
    <n v="2"/>
    <n v="1755.13"/>
    <x v="137"/>
    <x v="2"/>
    <n v="2"/>
    <n v="5"/>
    <n v="2004"/>
    <n v="83"/>
    <x v="4"/>
    <x v="75"/>
    <x v="46"/>
    <s v="New York City"/>
    <s v="NY"/>
    <x v="4"/>
    <x v="2"/>
    <s v="Small"/>
  </r>
  <r>
    <n v="10198"/>
    <n v="27"/>
    <n v="71.67"/>
    <n v="6"/>
    <n v="1935.09"/>
    <x v="136"/>
    <x v="0"/>
    <n v="4"/>
    <n v="11"/>
    <n v="2003"/>
    <n v="65"/>
    <x v="4"/>
    <x v="89"/>
    <x v="45"/>
    <s v="Makati City"/>
    <s v="PH"/>
    <x v="16"/>
    <x v="1"/>
    <s v="Small"/>
  </r>
  <r>
    <n v="10110"/>
    <n v="37"/>
    <n v="146.84"/>
    <n v="16"/>
    <n v="5433.08"/>
    <x v="140"/>
    <x v="0"/>
    <n v="1"/>
    <n v="3"/>
    <n v="2003"/>
    <n v="124"/>
    <x v="0"/>
    <x v="1"/>
    <x v="47"/>
    <s v="Manchester"/>
    <s v="GB"/>
    <x v="15"/>
    <x v="0"/>
    <s v="Medium"/>
  </r>
  <r>
    <n v="10110"/>
    <n v="42"/>
    <n v="61.29"/>
    <n v="9"/>
    <n v="2574.1799999999998"/>
    <x v="140"/>
    <x v="0"/>
    <n v="1"/>
    <n v="3"/>
    <n v="2003"/>
    <n v="71"/>
    <x v="0"/>
    <x v="5"/>
    <x v="47"/>
    <s v="Manchester"/>
    <s v="GB"/>
    <x v="15"/>
    <x v="0"/>
    <s v="Small"/>
  </r>
  <r>
    <n v="10110"/>
    <n v="36"/>
    <n v="85.25"/>
    <n v="13"/>
    <n v="3069"/>
    <x v="140"/>
    <x v="0"/>
    <n v="1"/>
    <n v="3"/>
    <n v="2003"/>
    <n v="73"/>
    <x v="0"/>
    <x v="6"/>
    <x v="47"/>
    <s v="Manchester"/>
    <s v="GB"/>
    <x v="15"/>
    <x v="0"/>
    <s v="Medium"/>
  </r>
  <r>
    <n v="10110"/>
    <n v="29"/>
    <n v="59.37"/>
    <n v="15"/>
    <n v="1721.73"/>
    <x v="140"/>
    <x v="0"/>
    <n v="1"/>
    <n v="3"/>
    <n v="2003"/>
    <n v="50"/>
    <x v="0"/>
    <x v="7"/>
    <x v="47"/>
    <s v="Manchester"/>
    <s v="GB"/>
    <x v="15"/>
    <x v="0"/>
    <s v="Small"/>
  </r>
  <r>
    <n v="10110"/>
    <n v="43"/>
    <n v="78.149999999999991"/>
    <n v="11"/>
    <n v="3360.45"/>
    <x v="140"/>
    <x v="0"/>
    <n v="1"/>
    <n v="3"/>
    <n v="2003"/>
    <n v="90"/>
    <x v="0"/>
    <x v="8"/>
    <x v="47"/>
    <s v="Manchester"/>
    <s v="GB"/>
    <x v="15"/>
    <x v="0"/>
    <s v="Medium"/>
  </r>
  <r>
    <n v="10110"/>
    <n v="46"/>
    <n v="129.18"/>
    <n v="10"/>
    <n v="5942.28"/>
    <x v="140"/>
    <x v="0"/>
    <n v="1"/>
    <n v="3"/>
    <n v="2003"/>
    <n v="117"/>
    <x v="0"/>
    <x v="9"/>
    <x v="47"/>
    <s v="Manchester"/>
    <s v="GB"/>
    <x v="15"/>
    <x v="0"/>
    <s v="Medium"/>
  </r>
  <r>
    <n v="10110"/>
    <n v="27"/>
    <n v="73.62"/>
    <n v="12"/>
    <n v="1987.74"/>
    <x v="140"/>
    <x v="0"/>
    <n v="1"/>
    <n v="3"/>
    <n v="2003"/>
    <n v="85"/>
    <x v="0"/>
    <x v="10"/>
    <x v="47"/>
    <s v="Manchester"/>
    <s v="GB"/>
    <x v="15"/>
    <x v="0"/>
    <s v="Small"/>
  </r>
  <r>
    <n v="10110"/>
    <n v="37"/>
    <n v="100.66"/>
    <n v="14"/>
    <n v="3724.42"/>
    <x v="140"/>
    <x v="0"/>
    <n v="1"/>
    <n v="3"/>
    <n v="2003"/>
    <n v="107"/>
    <x v="0"/>
    <x v="11"/>
    <x v="47"/>
    <s v="Manchester"/>
    <s v="GB"/>
    <x v="15"/>
    <x v="0"/>
    <s v="Medium"/>
  </r>
  <r>
    <n v="10306"/>
    <n v="31"/>
    <n v="211.96"/>
    <n v="13"/>
    <n v="6570.76"/>
    <x v="49"/>
    <x v="0"/>
    <n v="4"/>
    <n v="10"/>
    <n v="2004"/>
    <n v="207"/>
    <x v="0"/>
    <x v="12"/>
    <x v="47"/>
    <s v="Manchester"/>
    <s v="GB"/>
    <x v="15"/>
    <x v="0"/>
    <s v="Medium"/>
  </r>
  <r>
    <n v="10306"/>
    <n v="34"/>
    <n v="146.54999999999998"/>
    <n v="14"/>
    <n v="4982.7"/>
    <x v="49"/>
    <x v="0"/>
    <n v="4"/>
    <n v="10"/>
    <n v="2004"/>
    <n v="151"/>
    <x v="0"/>
    <x v="13"/>
    <x v="47"/>
    <s v="Manchester"/>
    <s v="GB"/>
    <x v="15"/>
    <x v="0"/>
    <s v="Medium"/>
  </r>
  <r>
    <n v="10306"/>
    <n v="20"/>
    <n v="181.67000000000002"/>
    <n v="12"/>
    <n v="3633.4"/>
    <x v="49"/>
    <x v="0"/>
    <n v="4"/>
    <n v="10"/>
    <n v="2004"/>
    <n v="173"/>
    <x v="0"/>
    <x v="14"/>
    <x v="47"/>
    <s v="Manchester"/>
    <s v="GB"/>
    <x v="15"/>
    <x v="0"/>
    <s v="Medium"/>
  </r>
  <r>
    <n v="10306"/>
    <n v="23"/>
    <n v="156.55000000000001"/>
    <n v="16"/>
    <n v="3600.65"/>
    <x v="49"/>
    <x v="0"/>
    <n v="4"/>
    <n v="10"/>
    <n v="2004"/>
    <n v="143"/>
    <x v="0"/>
    <x v="16"/>
    <x v="47"/>
    <s v="Manchester"/>
    <s v="GB"/>
    <x v="15"/>
    <x v="0"/>
    <s v="Medium"/>
  </r>
  <r>
    <n v="10332"/>
    <n v="21"/>
    <n v="165.38"/>
    <n v="3"/>
    <n v="3472.98"/>
    <x v="141"/>
    <x v="0"/>
    <n v="4"/>
    <n v="11"/>
    <n v="2004"/>
    <n v="71"/>
    <x v="0"/>
    <x v="5"/>
    <x v="47"/>
    <s v="Manchester"/>
    <s v="GB"/>
    <x v="15"/>
    <x v="0"/>
    <s v="Medium"/>
  </r>
  <r>
    <n v="10332"/>
    <n v="23"/>
    <n v="56.839999999999996"/>
    <n v="4"/>
    <n v="1307.32"/>
    <x v="141"/>
    <x v="0"/>
    <n v="4"/>
    <n v="11"/>
    <n v="2004"/>
    <n v="73"/>
    <x v="0"/>
    <x v="6"/>
    <x v="47"/>
    <s v="Manchester"/>
    <s v="GB"/>
    <x v="15"/>
    <x v="0"/>
    <s v="Small"/>
  </r>
  <r>
    <n v="10332"/>
    <n v="20"/>
    <n v="87.960000000000008"/>
    <n v="5"/>
    <n v="1759.2"/>
    <x v="141"/>
    <x v="0"/>
    <n v="4"/>
    <n v="11"/>
    <n v="2004"/>
    <n v="50"/>
    <x v="0"/>
    <x v="7"/>
    <x v="47"/>
    <s v="Manchester"/>
    <s v="GB"/>
    <x v="15"/>
    <x v="0"/>
    <s v="Small"/>
  </r>
  <r>
    <n v="10332"/>
    <n v="39"/>
    <n v="86.72"/>
    <n v="7"/>
    <n v="3382.08"/>
    <x v="141"/>
    <x v="0"/>
    <n v="4"/>
    <n v="11"/>
    <n v="2004"/>
    <n v="90"/>
    <x v="0"/>
    <x v="8"/>
    <x v="47"/>
    <s v="Manchester"/>
    <s v="GB"/>
    <x v="15"/>
    <x v="0"/>
    <s v="Medium"/>
  </r>
  <r>
    <n v="10332"/>
    <n v="44"/>
    <n v="42.26"/>
    <n v="11"/>
    <n v="1859.44"/>
    <x v="141"/>
    <x v="0"/>
    <n v="4"/>
    <n v="11"/>
    <n v="2004"/>
    <n v="117"/>
    <x v="0"/>
    <x v="9"/>
    <x v="47"/>
    <s v="Manchester"/>
    <s v="GB"/>
    <x v="15"/>
    <x v="0"/>
    <s v="Small"/>
  </r>
  <r>
    <n v="10332"/>
    <n v="45"/>
    <n v="34.19"/>
    <n v="12"/>
    <n v="1538.55"/>
    <x v="141"/>
    <x v="0"/>
    <n v="4"/>
    <n v="11"/>
    <n v="2004"/>
    <n v="85"/>
    <x v="0"/>
    <x v="10"/>
    <x v="47"/>
    <s v="Manchester"/>
    <s v="GB"/>
    <x v="15"/>
    <x v="0"/>
    <s v="Small"/>
  </r>
  <r>
    <n v="10332"/>
    <n v="31"/>
    <n v="37.18"/>
    <n v="13"/>
    <n v="1152.58"/>
    <x v="141"/>
    <x v="0"/>
    <n v="4"/>
    <n v="11"/>
    <n v="2004"/>
    <n v="107"/>
    <x v="0"/>
    <x v="11"/>
    <x v="47"/>
    <s v="Manchester"/>
    <s v="GB"/>
    <x v="15"/>
    <x v="0"/>
    <s v="Small"/>
  </r>
  <r>
    <n v="10306"/>
    <n v="29"/>
    <n v="110.60000000000001"/>
    <n v="7"/>
    <n v="3207.4"/>
    <x v="49"/>
    <x v="0"/>
    <n v="4"/>
    <n v="10"/>
    <n v="2004"/>
    <n v="122"/>
    <x v="1"/>
    <x v="37"/>
    <x v="47"/>
    <s v="Manchester"/>
    <s v="GB"/>
    <x v="15"/>
    <x v="0"/>
    <s v="Medium"/>
  </r>
  <r>
    <n v="10306"/>
    <n v="50"/>
    <n v="54"/>
    <n v="3"/>
    <n v="2700"/>
    <x v="49"/>
    <x v="0"/>
    <n v="4"/>
    <n v="10"/>
    <n v="2004"/>
    <n v="66"/>
    <x v="1"/>
    <x v="38"/>
    <x v="47"/>
    <s v="Manchester"/>
    <s v="GB"/>
    <x v="15"/>
    <x v="0"/>
    <s v="Small"/>
  </r>
  <r>
    <n v="10306"/>
    <n v="38"/>
    <n v="91.81"/>
    <n v="10"/>
    <n v="3488.78"/>
    <x v="49"/>
    <x v="0"/>
    <n v="4"/>
    <n v="10"/>
    <n v="2004"/>
    <n v="86"/>
    <x v="1"/>
    <x v="20"/>
    <x v="47"/>
    <s v="Manchester"/>
    <s v="GB"/>
    <x v="15"/>
    <x v="0"/>
    <s v="Medium"/>
  </r>
  <r>
    <n v="10306"/>
    <n v="43"/>
    <n v="75.17"/>
    <n v="1"/>
    <n v="3232.31"/>
    <x v="49"/>
    <x v="0"/>
    <n v="4"/>
    <n v="10"/>
    <n v="2004"/>
    <n v="72"/>
    <x v="1"/>
    <x v="40"/>
    <x v="47"/>
    <s v="Manchester"/>
    <s v="GB"/>
    <x v="15"/>
    <x v="0"/>
    <s v="Medium"/>
  </r>
  <r>
    <n v="10306"/>
    <n v="32"/>
    <n v="90.15"/>
    <n v="4"/>
    <n v="2884.8"/>
    <x v="49"/>
    <x v="0"/>
    <n v="4"/>
    <n v="10"/>
    <n v="2004"/>
    <n v="100"/>
    <x v="1"/>
    <x v="35"/>
    <x v="47"/>
    <s v="Manchester"/>
    <s v="GB"/>
    <x v="15"/>
    <x v="0"/>
    <s v="Small"/>
  </r>
  <r>
    <n v="10306"/>
    <n v="30"/>
    <n v="117.19"/>
    <n v="5"/>
    <n v="3515.7"/>
    <x v="49"/>
    <x v="0"/>
    <n v="4"/>
    <n v="10"/>
    <n v="2004"/>
    <n v="99"/>
    <x v="1"/>
    <x v="41"/>
    <x v="47"/>
    <s v="Manchester"/>
    <s v="GB"/>
    <x v="15"/>
    <x v="0"/>
    <s v="Medium"/>
  </r>
  <r>
    <n v="10306"/>
    <n v="35"/>
    <n v="59.51"/>
    <n v="6"/>
    <n v="2082.85"/>
    <x v="49"/>
    <x v="0"/>
    <n v="4"/>
    <n v="10"/>
    <n v="2004"/>
    <n v="54"/>
    <x v="1"/>
    <x v="42"/>
    <x v="47"/>
    <s v="Manchester"/>
    <s v="GB"/>
    <x v="15"/>
    <x v="0"/>
    <s v="Small"/>
  </r>
  <r>
    <n v="10306"/>
    <n v="40"/>
    <n v="91.76"/>
    <n v="11"/>
    <n v="3670.4"/>
    <x v="49"/>
    <x v="0"/>
    <n v="4"/>
    <n v="10"/>
    <n v="2004"/>
    <n v="100"/>
    <x v="2"/>
    <x v="21"/>
    <x v="47"/>
    <s v="Manchester"/>
    <s v="GB"/>
    <x v="15"/>
    <x v="0"/>
    <s v="Medium"/>
  </r>
  <r>
    <n v="10306"/>
    <n v="46"/>
    <n v="50.33"/>
    <n v="17"/>
    <n v="2315.1799999999998"/>
    <x v="49"/>
    <x v="0"/>
    <n v="4"/>
    <n v="10"/>
    <n v="2004"/>
    <n v="62"/>
    <x v="2"/>
    <x v="22"/>
    <x v="47"/>
    <s v="Manchester"/>
    <s v="GB"/>
    <x v="15"/>
    <x v="0"/>
    <s v="Small"/>
  </r>
  <r>
    <n v="10306"/>
    <n v="34"/>
    <n v="60.339999999999996"/>
    <n v="15"/>
    <n v="2051.56"/>
    <x v="49"/>
    <x v="0"/>
    <n v="4"/>
    <n v="10"/>
    <n v="2004"/>
    <n v="58"/>
    <x v="2"/>
    <x v="23"/>
    <x v="47"/>
    <s v="Manchester"/>
    <s v="GB"/>
    <x v="15"/>
    <x v="0"/>
    <s v="Small"/>
  </r>
  <r>
    <n v="10110"/>
    <n v="42"/>
    <n v="144.5"/>
    <n v="7"/>
    <n v="6069"/>
    <x v="140"/>
    <x v="0"/>
    <n v="1"/>
    <n v="3"/>
    <n v="2003"/>
    <n v="170"/>
    <x v="4"/>
    <x v="80"/>
    <x v="47"/>
    <s v="Manchester"/>
    <s v="GB"/>
    <x v="15"/>
    <x v="0"/>
    <s v="Medium"/>
  </r>
  <r>
    <n v="10110"/>
    <n v="32"/>
    <n v="50.25"/>
    <n v="6"/>
    <n v="1608"/>
    <x v="140"/>
    <x v="0"/>
    <n v="1"/>
    <n v="3"/>
    <n v="2003"/>
    <n v="60"/>
    <x v="4"/>
    <x v="81"/>
    <x v="47"/>
    <s v="Manchester"/>
    <s v="GB"/>
    <x v="15"/>
    <x v="0"/>
    <s v="Small"/>
  </r>
  <r>
    <n v="10110"/>
    <n v="33"/>
    <n v="116.96"/>
    <n v="4"/>
    <n v="3859.68"/>
    <x v="140"/>
    <x v="0"/>
    <n v="1"/>
    <n v="3"/>
    <n v="2003"/>
    <n v="127"/>
    <x v="4"/>
    <x v="82"/>
    <x v="47"/>
    <s v="Manchester"/>
    <s v="GB"/>
    <x v="15"/>
    <x v="0"/>
    <s v="Medium"/>
  </r>
  <r>
    <n v="10110"/>
    <n v="31"/>
    <n v="163.69"/>
    <n v="1"/>
    <n v="5074.3900000000003"/>
    <x v="140"/>
    <x v="0"/>
    <n v="1"/>
    <n v="3"/>
    <n v="2003"/>
    <n v="168"/>
    <x v="4"/>
    <x v="83"/>
    <x v="47"/>
    <s v="Manchester"/>
    <s v="GB"/>
    <x v="15"/>
    <x v="0"/>
    <s v="Medium"/>
  </r>
  <r>
    <n v="10110"/>
    <n v="28"/>
    <n v="89.27"/>
    <n v="8"/>
    <n v="2499.56"/>
    <x v="140"/>
    <x v="0"/>
    <n v="1"/>
    <n v="3"/>
    <n v="2003"/>
    <n v="92"/>
    <x v="4"/>
    <x v="67"/>
    <x v="47"/>
    <s v="Manchester"/>
    <s v="GB"/>
    <x v="15"/>
    <x v="0"/>
    <s v="Small"/>
  </r>
  <r>
    <n v="10110"/>
    <n v="20"/>
    <n v="35.510000000000005"/>
    <n v="3"/>
    <n v="710.2"/>
    <x v="140"/>
    <x v="0"/>
    <n v="1"/>
    <n v="3"/>
    <n v="2003"/>
    <n v="33"/>
    <x v="4"/>
    <x v="72"/>
    <x v="47"/>
    <s v="Manchester"/>
    <s v="GB"/>
    <x v="15"/>
    <x v="0"/>
    <s v="Small"/>
  </r>
  <r>
    <n v="10110"/>
    <n v="39"/>
    <n v="44.35"/>
    <n v="2"/>
    <n v="1729.65"/>
    <x v="140"/>
    <x v="0"/>
    <n v="1"/>
    <n v="3"/>
    <n v="2003"/>
    <n v="44"/>
    <x v="4"/>
    <x v="73"/>
    <x v="47"/>
    <s v="Manchester"/>
    <s v="GB"/>
    <x v="15"/>
    <x v="0"/>
    <s v="Small"/>
  </r>
  <r>
    <n v="10110"/>
    <n v="48"/>
    <n v="34.47"/>
    <n v="5"/>
    <n v="1654.56"/>
    <x v="140"/>
    <x v="0"/>
    <n v="1"/>
    <n v="3"/>
    <n v="2003"/>
    <n v="41"/>
    <x v="4"/>
    <x v="87"/>
    <x v="47"/>
    <s v="Manchester"/>
    <s v="GB"/>
    <x v="15"/>
    <x v="0"/>
    <s v="Small"/>
  </r>
  <r>
    <n v="10306"/>
    <n v="32"/>
    <n v="117.47"/>
    <n v="9"/>
    <n v="3759.04"/>
    <x v="49"/>
    <x v="0"/>
    <n v="4"/>
    <n v="10"/>
    <n v="2004"/>
    <n v="136"/>
    <x v="4"/>
    <x v="26"/>
    <x v="47"/>
    <s v="Manchester"/>
    <s v="GB"/>
    <x v="15"/>
    <x v="0"/>
    <s v="Medium"/>
  </r>
  <r>
    <n v="10306"/>
    <n v="39"/>
    <n v="90.399999999999991"/>
    <n v="8"/>
    <n v="3525.6"/>
    <x v="49"/>
    <x v="0"/>
    <n v="4"/>
    <n v="10"/>
    <n v="2004"/>
    <n v="87"/>
    <x v="4"/>
    <x v="44"/>
    <x v="47"/>
    <s v="Manchester"/>
    <s v="GB"/>
    <x v="15"/>
    <x v="0"/>
    <s v="Medium"/>
  </r>
  <r>
    <n v="10306"/>
    <n v="31"/>
    <n v="84.08"/>
    <n v="2"/>
    <n v="2606.48"/>
    <x v="49"/>
    <x v="0"/>
    <n v="4"/>
    <n v="10"/>
    <n v="2004"/>
    <n v="88"/>
    <x v="4"/>
    <x v="74"/>
    <x v="47"/>
    <s v="Manchester"/>
    <s v="GB"/>
    <x v="15"/>
    <x v="0"/>
    <s v="Small"/>
  </r>
  <r>
    <n v="10332"/>
    <n v="46"/>
    <n v="95.13"/>
    <n v="15"/>
    <n v="4375.9799999999996"/>
    <x v="141"/>
    <x v="0"/>
    <n v="4"/>
    <n v="11"/>
    <n v="2004"/>
    <n v="102"/>
    <x v="4"/>
    <x v="69"/>
    <x v="47"/>
    <s v="Manchester"/>
    <s v="GB"/>
    <x v="15"/>
    <x v="0"/>
    <s v="Medium"/>
  </r>
  <r>
    <n v="10332"/>
    <n v="27"/>
    <n v="89.89"/>
    <n v="16"/>
    <n v="2427.0300000000002"/>
    <x v="141"/>
    <x v="0"/>
    <n v="4"/>
    <n v="11"/>
    <n v="2004"/>
    <n v="53"/>
    <x v="4"/>
    <x v="70"/>
    <x v="47"/>
    <s v="Manchester"/>
    <s v="GB"/>
    <x v="15"/>
    <x v="0"/>
    <s v="Small"/>
  </r>
  <r>
    <n v="10332"/>
    <n v="38"/>
    <n v="84.25"/>
    <n v="9"/>
    <n v="3201.5"/>
    <x v="141"/>
    <x v="0"/>
    <n v="4"/>
    <n v="11"/>
    <n v="2004"/>
    <n v="60"/>
    <x v="4"/>
    <x v="81"/>
    <x v="47"/>
    <s v="Manchester"/>
    <s v="GB"/>
    <x v="15"/>
    <x v="0"/>
    <s v="Medium"/>
  </r>
  <r>
    <n v="10332"/>
    <n v="35"/>
    <n v="64.69"/>
    <n v="8"/>
    <n v="2264.15"/>
    <x v="141"/>
    <x v="0"/>
    <n v="4"/>
    <n v="11"/>
    <n v="2004"/>
    <n v="127"/>
    <x v="4"/>
    <x v="82"/>
    <x v="47"/>
    <s v="Manchester"/>
    <s v="GB"/>
    <x v="15"/>
    <x v="0"/>
    <s v="Small"/>
  </r>
  <r>
    <n v="10332"/>
    <n v="24"/>
    <n v="52.669999999999995"/>
    <n v="1"/>
    <n v="1264.08"/>
    <x v="141"/>
    <x v="0"/>
    <n v="4"/>
    <n v="11"/>
    <n v="2004"/>
    <n v="168"/>
    <x v="4"/>
    <x v="83"/>
    <x v="47"/>
    <s v="Manchester"/>
    <s v="GB"/>
    <x v="15"/>
    <x v="0"/>
    <s v="Small"/>
  </r>
  <r>
    <n v="10332"/>
    <n v="26"/>
    <n v="114.58"/>
    <n v="17"/>
    <n v="2979.08"/>
    <x v="141"/>
    <x v="0"/>
    <n v="4"/>
    <n v="11"/>
    <n v="2004"/>
    <n v="62"/>
    <x v="4"/>
    <x v="84"/>
    <x v="47"/>
    <s v="Manchester"/>
    <s v="GB"/>
    <x v="15"/>
    <x v="0"/>
    <s v="Small"/>
  </r>
  <r>
    <n v="10332"/>
    <n v="40"/>
    <n v="39.799999999999997"/>
    <n v="18"/>
    <n v="1592"/>
    <x v="141"/>
    <x v="0"/>
    <n v="4"/>
    <n v="11"/>
    <n v="2004"/>
    <n v="104"/>
    <x v="4"/>
    <x v="85"/>
    <x v="47"/>
    <s v="Manchester"/>
    <s v="GB"/>
    <x v="15"/>
    <x v="0"/>
    <s v="Small"/>
  </r>
  <r>
    <n v="10332"/>
    <n v="50"/>
    <n v="146.19999999999999"/>
    <n v="2"/>
    <n v="7310"/>
    <x v="141"/>
    <x v="0"/>
    <n v="4"/>
    <n v="11"/>
    <n v="2004"/>
    <n v="92"/>
    <x v="4"/>
    <x v="67"/>
    <x v="47"/>
    <s v="Manchester"/>
    <s v="GB"/>
    <x v="15"/>
    <x v="0"/>
    <s v="Large"/>
  </r>
  <r>
    <n v="10332"/>
    <n v="45"/>
    <n v="81.91"/>
    <n v="6"/>
    <n v="3685.95"/>
    <x v="141"/>
    <x v="0"/>
    <n v="4"/>
    <n v="11"/>
    <n v="2004"/>
    <n v="33"/>
    <x v="4"/>
    <x v="72"/>
    <x v="47"/>
    <s v="Manchester"/>
    <s v="GB"/>
    <x v="15"/>
    <x v="0"/>
    <s v="Medium"/>
  </r>
  <r>
    <n v="10332"/>
    <n v="26"/>
    <n v="85.52"/>
    <n v="10"/>
    <n v="2223.52"/>
    <x v="141"/>
    <x v="0"/>
    <n v="4"/>
    <n v="11"/>
    <n v="2004"/>
    <n v="44"/>
    <x v="4"/>
    <x v="73"/>
    <x v="47"/>
    <s v="Manchester"/>
    <s v="GB"/>
    <x v="15"/>
    <x v="0"/>
    <s v="Small"/>
  </r>
  <r>
    <n v="10332"/>
    <n v="41"/>
    <n v="77.240000000000009"/>
    <n v="14"/>
    <n v="3166.84"/>
    <x v="141"/>
    <x v="0"/>
    <n v="4"/>
    <n v="11"/>
    <n v="2004"/>
    <n v="41"/>
    <x v="4"/>
    <x v="87"/>
    <x v="47"/>
    <s v="Manchester"/>
    <s v="GB"/>
    <x v="15"/>
    <x v="0"/>
    <s v="Medium"/>
  </r>
  <r>
    <n v="10122"/>
    <n v="42"/>
    <n v="180.95"/>
    <n v="10"/>
    <n v="7599.9"/>
    <x v="142"/>
    <x v="0"/>
    <n v="2"/>
    <n v="5"/>
    <n v="2003"/>
    <n v="194"/>
    <x v="0"/>
    <x v="46"/>
    <x v="48"/>
    <s v="Marseille"/>
    <s v="FR"/>
    <x v="14"/>
    <x v="0"/>
    <s v="Large"/>
  </r>
  <r>
    <n v="10122"/>
    <n v="37"/>
    <n v="99.820000000000007"/>
    <n v="8"/>
    <n v="3693.34"/>
    <x v="142"/>
    <x v="0"/>
    <n v="2"/>
    <n v="5"/>
    <n v="2003"/>
    <n v="117"/>
    <x v="0"/>
    <x v="103"/>
    <x v="48"/>
    <s v="Marseille"/>
    <s v="FR"/>
    <x v="14"/>
    <x v="0"/>
    <s v="Medium"/>
  </r>
  <r>
    <n v="10122"/>
    <n v="32"/>
    <n v="63.84"/>
    <n v="11"/>
    <n v="2042.88"/>
    <x v="142"/>
    <x v="0"/>
    <n v="2"/>
    <n v="5"/>
    <n v="2003"/>
    <n v="79"/>
    <x v="0"/>
    <x v="47"/>
    <x v="48"/>
    <s v="Marseille"/>
    <s v="FR"/>
    <x v="14"/>
    <x v="0"/>
    <s v="Small"/>
  </r>
  <r>
    <n v="10122"/>
    <n v="20"/>
    <n v="107.1"/>
    <n v="7"/>
    <n v="2142"/>
    <x v="142"/>
    <x v="0"/>
    <n v="2"/>
    <n v="5"/>
    <n v="2003"/>
    <n v="115"/>
    <x v="0"/>
    <x v="104"/>
    <x v="48"/>
    <s v="Marseille"/>
    <s v="FR"/>
    <x v="14"/>
    <x v="0"/>
    <s v="Small"/>
  </r>
  <r>
    <n v="10122"/>
    <n v="34"/>
    <n v="147.20000000000002"/>
    <n v="2"/>
    <n v="5004.8"/>
    <x v="142"/>
    <x v="0"/>
    <n v="2"/>
    <n v="5"/>
    <n v="2003"/>
    <n v="141"/>
    <x v="0"/>
    <x v="0"/>
    <x v="48"/>
    <s v="Marseille"/>
    <s v="FR"/>
    <x v="14"/>
    <x v="0"/>
    <s v="Medium"/>
  </r>
  <r>
    <n v="10122"/>
    <n v="43"/>
    <n v="72.38000000000001"/>
    <n v="6"/>
    <n v="3112.34"/>
    <x v="142"/>
    <x v="0"/>
    <n v="2"/>
    <n v="5"/>
    <n v="2003"/>
    <n v="77"/>
    <x v="0"/>
    <x v="90"/>
    <x v="48"/>
    <s v="Marseille"/>
    <s v="FR"/>
    <x v="14"/>
    <x v="0"/>
    <s v="Medium"/>
  </r>
  <r>
    <n v="10122"/>
    <n v="31"/>
    <n v="132.29"/>
    <n v="1"/>
    <n v="4100.99"/>
    <x v="142"/>
    <x v="0"/>
    <n v="2"/>
    <n v="5"/>
    <n v="2003"/>
    <n v="142"/>
    <x v="0"/>
    <x v="2"/>
    <x v="48"/>
    <s v="Marseille"/>
    <s v="FR"/>
    <x v="14"/>
    <x v="0"/>
    <s v="Medium"/>
  </r>
  <r>
    <n v="10122"/>
    <n v="25"/>
    <n v="143.94"/>
    <n v="3"/>
    <n v="3598.5"/>
    <x v="142"/>
    <x v="0"/>
    <n v="2"/>
    <n v="5"/>
    <n v="2003"/>
    <n v="169"/>
    <x v="0"/>
    <x v="45"/>
    <x v="48"/>
    <s v="Marseille"/>
    <s v="FR"/>
    <x v="14"/>
    <x v="0"/>
    <s v="Medium"/>
  </r>
  <r>
    <n v="10122"/>
    <n v="21"/>
    <n v="73.17"/>
    <n v="13"/>
    <n v="1536.57"/>
    <x v="142"/>
    <x v="0"/>
    <n v="2"/>
    <n v="5"/>
    <n v="2003"/>
    <n v="80"/>
    <x v="0"/>
    <x v="48"/>
    <x v="48"/>
    <s v="Marseille"/>
    <s v="FR"/>
    <x v="14"/>
    <x v="0"/>
    <s v="Small"/>
  </r>
  <r>
    <n v="10122"/>
    <n v="21"/>
    <n v="117.58999999999999"/>
    <n v="12"/>
    <n v="2469.39"/>
    <x v="142"/>
    <x v="0"/>
    <n v="2"/>
    <n v="5"/>
    <n v="2003"/>
    <n v="146"/>
    <x v="0"/>
    <x v="49"/>
    <x v="48"/>
    <s v="Marseille"/>
    <s v="FR"/>
    <x v="14"/>
    <x v="0"/>
    <s v="Small"/>
  </r>
  <r>
    <n v="10122"/>
    <n v="28"/>
    <n v="127.97"/>
    <n v="15"/>
    <n v="3583.16"/>
    <x v="142"/>
    <x v="0"/>
    <n v="2"/>
    <n v="5"/>
    <n v="2003"/>
    <n v="148"/>
    <x v="0"/>
    <x v="50"/>
    <x v="48"/>
    <s v="Marseille"/>
    <s v="FR"/>
    <x v="14"/>
    <x v="0"/>
    <s v="Medium"/>
  </r>
  <r>
    <n v="10122"/>
    <n v="39"/>
    <n v="30.96"/>
    <n v="4"/>
    <n v="1207.44"/>
    <x v="142"/>
    <x v="0"/>
    <n v="2"/>
    <n v="5"/>
    <n v="2003"/>
    <n v="37"/>
    <x v="0"/>
    <x v="91"/>
    <x v="48"/>
    <s v="Marseille"/>
    <s v="FR"/>
    <x v="14"/>
    <x v="0"/>
    <s v="Small"/>
  </r>
  <r>
    <n v="10122"/>
    <n v="34"/>
    <n v="50.21"/>
    <n v="9"/>
    <n v="1707.14"/>
    <x v="142"/>
    <x v="0"/>
    <n v="2"/>
    <n v="5"/>
    <n v="2003"/>
    <n v="61"/>
    <x v="0"/>
    <x v="51"/>
    <x v="48"/>
    <s v="Marseille"/>
    <s v="FR"/>
    <x v="14"/>
    <x v="0"/>
    <s v="Small"/>
  </r>
  <r>
    <n v="10122"/>
    <n v="43"/>
    <n v="127.79"/>
    <n v="5"/>
    <n v="5494.97"/>
    <x v="142"/>
    <x v="0"/>
    <n v="2"/>
    <n v="5"/>
    <n v="2003"/>
    <n v="140"/>
    <x v="0"/>
    <x v="92"/>
    <x v="48"/>
    <s v="Marseille"/>
    <s v="FR"/>
    <x v="14"/>
    <x v="0"/>
    <s v="Medium"/>
  </r>
  <r>
    <n v="10122"/>
    <n v="29"/>
    <n v="71.14"/>
    <n v="14"/>
    <n v="2063.06"/>
    <x v="142"/>
    <x v="0"/>
    <n v="2"/>
    <n v="5"/>
    <n v="2003"/>
    <n v="80"/>
    <x v="0"/>
    <x v="52"/>
    <x v="48"/>
    <s v="Marseille"/>
    <s v="FR"/>
    <x v="14"/>
    <x v="0"/>
    <s v="Small"/>
  </r>
  <r>
    <n v="10344"/>
    <n v="26"/>
    <n v="63.43"/>
    <n v="5"/>
    <n v="1649.18"/>
    <x v="143"/>
    <x v="0"/>
    <n v="4"/>
    <n v="11"/>
    <n v="2004"/>
    <n v="71"/>
    <x v="0"/>
    <x v="5"/>
    <x v="48"/>
    <s v="Marseille"/>
    <s v="FR"/>
    <x v="14"/>
    <x v="0"/>
    <s v="Small"/>
  </r>
  <r>
    <n v="10344"/>
    <n v="29"/>
    <n v="59.529999999999994"/>
    <n v="7"/>
    <n v="1726.37"/>
    <x v="143"/>
    <x v="0"/>
    <n v="4"/>
    <n v="11"/>
    <n v="2004"/>
    <n v="73"/>
    <x v="0"/>
    <x v="6"/>
    <x v="48"/>
    <s v="Marseille"/>
    <s v="FR"/>
    <x v="14"/>
    <x v="0"/>
    <s v="Small"/>
  </r>
  <r>
    <n v="10122"/>
    <n v="35"/>
    <n v="49.74"/>
    <n v="16"/>
    <n v="1740.9"/>
    <x v="142"/>
    <x v="0"/>
    <n v="2"/>
    <n v="5"/>
    <n v="2003"/>
    <n v="62"/>
    <x v="5"/>
    <x v="56"/>
    <x v="48"/>
    <s v="Marseille"/>
    <s v="FR"/>
    <x v="14"/>
    <x v="0"/>
    <s v="Small"/>
  </r>
  <r>
    <n v="10122"/>
    <n v="31"/>
    <n v="44.660000000000004"/>
    <n v="17"/>
    <n v="1384.46"/>
    <x v="142"/>
    <x v="0"/>
    <n v="2"/>
    <n v="5"/>
    <n v="2003"/>
    <n v="40"/>
    <x v="5"/>
    <x v="58"/>
    <x v="48"/>
    <s v="Marseille"/>
    <s v="FR"/>
    <x v="14"/>
    <x v="0"/>
    <s v="Small"/>
  </r>
  <r>
    <n v="10364"/>
    <n v="48"/>
    <n v="48.28"/>
    <n v="1"/>
    <n v="2317.44"/>
    <x v="44"/>
    <x v="0"/>
    <n v="1"/>
    <n v="1"/>
    <n v="2005"/>
    <n v="40"/>
    <x v="5"/>
    <x v="58"/>
    <x v="48"/>
    <s v="Marseille"/>
    <s v="FR"/>
    <x v="14"/>
    <x v="0"/>
    <s v="Small"/>
  </r>
  <r>
    <n v="10344"/>
    <n v="45"/>
    <n v="170"/>
    <n v="1"/>
    <n v="7650"/>
    <x v="143"/>
    <x v="0"/>
    <n v="4"/>
    <n v="11"/>
    <n v="2004"/>
    <n v="170"/>
    <x v="4"/>
    <x v="80"/>
    <x v="48"/>
    <s v="Marseille"/>
    <s v="FR"/>
    <x v="14"/>
    <x v="0"/>
    <s v="Large"/>
  </r>
  <r>
    <n v="10344"/>
    <n v="40"/>
    <n v="56.910000000000004"/>
    <n v="2"/>
    <n v="2276.4"/>
    <x v="143"/>
    <x v="0"/>
    <n v="4"/>
    <n v="11"/>
    <n v="2004"/>
    <n v="60"/>
    <x v="4"/>
    <x v="81"/>
    <x v="48"/>
    <s v="Marseille"/>
    <s v="FR"/>
    <x v="14"/>
    <x v="0"/>
    <s v="Small"/>
  </r>
  <r>
    <n v="10344"/>
    <n v="30"/>
    <n v="130.94"/>
    <n v="3"/>
    <n v="3928.2"/>
    <x v="143"/>
    <x v="0"/>
    <n v="4"/>
    <n v="11"/>
    <n v="2004"/>
    <n v="127"/>
    <x v="4"/>
    <x v="82"/>
    <x v="48"/>
    <s v="Marseille"/>
    <s v="FR"/>
    <x v="14"/>
    <x v="0"/>
    <s v="Medium"/>
  </r>
  <r>
    <n v="10344"/>
    <n v="21"/>
    <n v="104.91000000000001"/>
    <n v="4"/>
    <n v="2203.11"/>
    <x v="143"/>
    <x v="0"/>
    <n v="4"/>
    <n v="11"/>
    <n v="2004"/>
    <n v="92"/>
    <x v="4"/>
    <x v="67"/>
    <x v="48"/>
    <s v="Marseille"/>
    <s v="FR"/>
    <x v="14"/>
    <x v="0"/>
    <s v="Small"/>
  </r>
  <r>
    <n v="10344"/>
    <n v="20"/>
    <n v="35.18"/>
    <n v="6"/>
    <n v="703.6"/>
    <x v="143"/>
    <x v="0"/>
    <n v="4"/>
    <n v="11"/>
    <n v="2004"/>
    <n v="33"/>
    <x v="4"/>
    <x v="72"/>
    <x v="48"/>
    <s v="Marseille"/>
    <s v="FR"/>
    <x v="14"/>
    <x v="0"/>
    <s v="Small"/>
  </r>
  <r>
    <n v="10296"/>
    <n v="36"/>
    <n v="157.69"/>
    <n v="7"/>
    <n v="5676.84"/>
    <x v="144"/>
    <x v="0"/>
    <n v="3"/>
    <n v="9"/>
    <n v="2004"/>
    <n v="157"/>
    <x v="6"/>
    <x v="78"/>
    <x v="49"/>
    <s v="Munich"/>
    <s v="DE"/>
    <x v="11"/>
    <x v="0"/>
    <s v="Medium"/>
  </r>
  <r>
    <n v="10296"/>
    <n v="21"/>
    <n v="71.25"/>
    <n v="8"/>
    <n v="1496.25"/>
    <x v="144"/>
    <x v="0"/>
    <n v="3"/>
    <n v="9"/>
    <n v="2004"/>
    <n v="68"/>
    <x v="6"/>
    <x v="79"/>
    <x v="49"/>
    <s v="Munich"/>
    <s v="DE"/>
    <x v="11"/>
    <x v="0"/>
    <s v="Small"/>
  </r>
  <r>
    <n v="10296"/>
    <n v="32"/>
    <n v="71.650000000000006"/>
    <n v="6"/>
    <n v="2292.8000000000002"/>
    <x v="144"/>
    <x v="0"/>
    <n v="3"/>
    <n v="9"/>
    <n v="2004"/>
    <n v="68"/>
    <x v="6"/>
    <x v="101"/>
    <x v="49"/>
    <s v="Munich"/>
    <s v="DE"/>
    <x v="11"/>
    <x v="0"/>
    <s v="Small"/>
  </r>
  <r>
    <n v="10296"/>
    <n v="42"/>
    <n v="102.30000000000001"/>
    <n v="2"/>
    <n v="4296.6000000000004"/>
    <x v="144"/>
    <x v="0"/>
    <n v="3"/>
    <n v="9"/>
    <n v="2004"/>
    <n v="91"/>
    <x v="6"/>
    <x v="32"/>
    <x v="49"/>
    <s v="Munich"/>
    <s v="DE"/>
    <x v="11"/>
    <x v="0"/>
    <s v="Medium"/>
  </r>
  <r>
    <n v="10296"/>
    <n v="24"/>
    <n v="101.71"/>
    <n v="4"/>
    <n v="2441.04"/>
    <x v="144"/>
    <x v="0"/>
    <n v="3"/>
    <n v="9"/>
    <n v="2004"/>
    <n v="99"/>
    <x v="6"/>
    <x v="33"/>
    <x v="49"/>
    <s v="Munich"/>
    <s v="DE"/>
    <x v="11"/>
    <x v="0"/>
    <s v="Small"/>
  </r>
  <r>
    <n v="10296"/>
    <n v="22"/>
    <n v="80.8"/>
    <n v="3"/>
    <n v="1777.6"/>
    <x v="144"/>
    <x v="0"/>
    <n v="3"/>
    <n v="9"/>
    <n v="2004"/>
    <n v="80"/>
    <x v="6"/>
    <x v="100"/>
    <x v="49"/>
    <s v="Munich"/>
    <s v="DE"/>
    <x v="11"/>
    <x v="0"/>
    <s v="Small"/>
  </r>
  <r>
    <n v="10296"/>
    <n v="47"/>
    <n v="86.61999999999999"/>
    <n v="5"/>
    <n v="4071.14"/>
    <x v="144"/>
    <x v="0"/>
    <n v="3"/>
    <n v="9"/>
    <n v="2004"/>
    <n v="74"/>
    <x v="6"/>
    <x v="102"/>
    <x v="49"/>
    <s v="Munich"/>
    <s v="DE"/>
    <x v="11"/>
    <x v="0"/>
    <s v="Medium"/>
  </r>
  <r>
    <n v="10305"/>
    <n v="38"/>
    <n v="175.81"/>
    <n v="13"/>
    <n v="6680.78"/>
    <x v="145"/>
    <x v="0"/>
    <n v="4"/>
    <n v="10"/>
    <n v="2004"/>
    <n v="147"/>
    <x v="0"/>
    <x v="53"/>
    <x v="50"/>
    <s v="Cambridge"/>
    <s v="MA"/>
    <x v="4"/>
    <x v="2"/>
    <s v="Medium"/>
  </r>
  <r>
    <n v="10305"/>
    <n v="27"/>
    <n v="145.72"/>
    <n v="4"/>
    <n v="3934.44"/>
    <x v="145"/>
    <x v="0"/>
    <n v="4"/>
    <n v="10"/>
    <n v="2004"/>
    <n v="163"/>
    <x v="0"/>
    <x v="15"/>
    <x v="50"/>
    <s v="Cambridge"/>
    <s v="MA"/>
    <x v="4"/>
    <x v="2"/>
    <s v="Medium"/>
  </r>
  <r>
    <n v="10305"/>
    <n v="37"/>
    <n v="201.51"/>
    <n v="9"/>
    <n v="7455.87"/>
    <x v="145"/>
    <x v="0"/>
    <n v="4"/>
    <n v="10"/>
    <n v="2004"/>
    <n v="169"/>
    <x v="0"/>
    <x v="45"/>
    <x v="50"/>
    <s v="Cambridge"/>
    <s v="MA"/>
    <x v="4"/>
    <x v="2"/>
    <s v="Large"/>
  </r>
  <r>
    <n v="10305"/>
    <n v="45"/>
    <n v="61.85"/>
    <n v="2"/>
    <n v="2783.25"/>
    <x v="145"/>
    <x v="0"/>
    <n v="4"/>
    <n v="10"/>
    <n v="2004"/>
    <n v="57"/>
    <x v="0"/>
    <x v="17"/>
    <x v="50"/>
    <s v="Cambridge"/>
    <s v="MA"/>
    <x v="4"/>
    <x v="2"/>
    <s v="Small"/>
  </r>
  <r>
    <n v="10305"/>
    <n v="48"/>
    <n v="31.47"/>
    <n v="6"/>
    <n v="1510.56"/>
    <x v="145"/>
    <x v="0"/>
    <n v="4"/>
    <n v="10"/>
    <n v="2004"/>
    <n v="35"/>
    <x v="0"/>
    <x v="18"/>
    <x v="50"/>
    <s v="Cambridge"/>
    <s v="MA"/>
    <x v="4"/>
    <x v="2"/>
    <s v="Small"/>
  </r>
  <r>
    <n v="10305"/>
    <n v="36"/>
    <n v="128.92999999999998"/>
    <n v="1"/>
    <n v="4641.4799999999996"/>
    <x v="145"/>
    <x v="0"/>
    <n v="4"/>
    <n v="10"/>
    <n v="2004"/>
    <n v="118"/>
    <x v="0"/>
    <x v="19"/>
    <x v="50"/>
    <s v="Cambridge"/>
    <s v="MA"/>
    <x v="4"/>
    <x v="2"/>
    <s v="Medium"/>
  </r>
  <r>
    <n v="10285"/>
    <n v="36"/>
    <n v="113.88000000000001"/>
    <n v="6"/>
    <n v="4099.68"/>
    <x v="146"/>
    <x v="0"/>
    <n v="3"/>
    <n v="8"/>
    <n v="2004"/>
    <n v="95"/>
    <x v="5"/>
    <x v="97"/>
    <x v="50"/>
    <s v="Cambridge"/>
    <s v="MA"/>
    <x v="4"/>
    <x v="2"/>
    <s v="Medium"/>
  </r>
  <r>
    <n v="10285"/>
    <n v="47"/>
    <n v="137.97"/>
    <n v="9"/>
    <n v="6484.59"/>
    <x v="146"/>
    <x v="0"/>
    <n v="3"/>
    <n v="8"/>
    <n v="2004"/>
    <n v="118"/>
    <x v="5"/>
    <x v="93"/>
    <x v="50"/>
    <s v="Cambridge"/>
    <s v="MA"/>
    <x v="4"/>
    <x v="2"/>
    <s v="Medium"/>
  </r>
  <r>
    <n v="10285"/>
    <n v="27"/>
    <n v="201.41"/>
    <n v="8"/>
    <n v="5438.07"/>
    <x v="146"/>
    <x v="0"/>
    <n v="3"/>
    <n v="8"/>
    <n v="2004"/>
    <n v="193"/>
    <x v="5"/>
    <x v="94"/>
    <x v="50"/>
    <s v="Cambridge"/>
    <s v="MA"/>
    <x v="4"/>
    <x v="2"/>
    <s v="Medium"/>
  </r>
  <r>
    <n v="10285"/>
    <n v="49"/>
    <n v="140.08000000000001"/>
    <n v="5"/>
    <n v="6863.92"/>
    <x v="146"/>
    <x v="0"/>
    <n v="3"/>
    <n v="8"/>
    <n v="2004"/>
    <n v="150"/>
    <x v="5"/>
    <x v="55"/>
    <x v="50"/>
    <s v="Cambridge"/>
    <s v="MA"/>
    <x v="4"/>
    <x v="2"/>
    <s v="Medium"/>
  </r>
  <r>
    <n v="10285"/>
    <n v="20"/>
    <n v="49.06"/>
    <n v="10"/>
    <n v="981.2"/>
    <x v="146"/>
    <x v="0"/>
    <n v="3"/>
    <n v="8"/>
    <n v="2004"/>
    <n v="60"/>
    <x v="5"/>
    <x v="95"/>
    <x v="50"/>
    <s v="Cambridge"/>
    <s v="MA"/>
    <x v="4"/>
    <x v="2"/>
    <s v="Small"/>
  </r>
  <r>
    <n v="10285"/>
    <n v="34"/>
    <n v="109.32000000000001"/>
    <n v="7"/>
    <n v="3716.88"/>
    <x v="146"/>
    <x v="0"/>
    <n v="3"/>
    <n v="8"/>
    <n v="2004"/>
    <n v="112"/>
    <x v="5"/>
    <x v="96"/>
    <x v="50"/>
    <s v="Cambridge"/>
    <s v="MA"/>
    <x v="4"/>
    <x v="2"/>
    <s v="Medium"/>
  </r>
  <r>
    <n v="10285"/>
    <n v="39"/>
    <n v="70.08"/>
    <n v="11"/>
    <n v="2733.12"/>
    <x v="146"/>
    <x v="0"/>
    <n v="3"/>
    <n v="8"/>
    <n v="2004"/>
    <n v="76"/>
    <x v="5"/>
    <x v="28"/>
    <x v="50"/>
    <s v="Cambridge"/>
    <s v="MA"/>
    <x v="4"/>
    <x v="2"/>
    <s v="Small"/>
  </r>
  <r>
    <n v="10285"/>
    <n v="38"/>
    <n v="59.56"/>
    <n v="3"/>
    <n v="2263.2800000000002"/>
    <x v="146"/>
    <x v="0"/>
    <n v="3"/>
    <n v="8"/>
    <n v="2004"/>
    <n v="69"/>
    <x v="5"/>
    <x v="57"/>
    <x v="50"/>
    <s v="Cambridge"/>
    <s v="MA"/>
    <x v="4"/>
    <x v="2"/>
    <s v="Small"/>
  </r>
  <r>
    <n v="10285"/>
    <n v="37"/>
    <n v="98.89"/>
    <n v="12"/>
    <n v="3658.93"/>
    <x v="146"/>
    <x v="0"/>
    <n v="3"/>
    <n v="8"/>
    <n v="2004"/>
    <n v="99"/>
    <x v="5"/>
    <x v="29"/>
    <x v="50"/>
    <s v="Cambridge"/>
    <s v="MA"/>
    <x v="4"/>
    <x v="2"/>
    <s v="Medium"/>
  </r>
  <r>
    <n v="10285"/>
    <n v="37"/>
    <n v="41.029999999999994"/>
    <n v="1"/>
    <n v="1518.11"/>
    <x v="146"/>
    <x v="0"/>
    <n v="3"/>
    <n v="8"/>
    <n v="2004"/>
    <n v="40"/>
    <x v="5"/>
    <x v="58"/>
    <x v="50"/>
    <s v="Cambridge"/>
    <s v="MA"/>
    <x v="4"/>
    <x v="2"/>
    <s v="Small"/>
  </r>
  <r>
    <n v="10285"/>
    <n v="26"/>
    <n v="100.01"/>
    <n v="4"/>
    <n v="2600.2600000000002"/>
    <x v="146"/>
    <x v="0"/>
    <n v="3"/>
    <n v="8"/>
    <n v="2004"/>
    <n v="102"/>
    <x v="5"/>
    <x v="59"/>
    <x v="50"/>
    <s v="Cambridge"/>
    <s v="MA"/>
    <x v="4"/>
    <x v="2"/>
    <s v="Small"/>
  </r>
  <r>
    <n v="10285"/>
    <n v="39"/>
    <n v="78.92"/>
    <n v="2"/>
    <n v="3077.88"/>
    <x v="146"/>
    <x v="0"/>
    <n v="3"/>
    <n v="8"/>
    <n v="2004"/>
    <n v="81"/>
    <x v="5"/>
    <x v="60"/>
    <x v="50"/>
    <s v="Cambridge"/>
    <s v="MA"/>
    <x v="4"/>
    <x v="2"/>
    <s v="Medium"/>
  </r>
  <r>
    <n v="10285"/>
    <n v="45"/>
    <n v="119.84"/>
    <n v="13"/>
    <n v="5392.8"/>
    <x v="146"/>
    <x v="0"/>
    <n v="3"/>
    <n v="8"/>
    <n v="2004"/>
    <n v="118"/>
    <x v="6"/>
    <x v="34"/>
    <x v="50"/>
    <s v="Cambridge"/>
    <s v="MA"/>
    <x v="4"/>
    <x v="2"/>
    <s v="Medium"/>
  </r>
  <r>
    <n v="10305"/>
    <n v="38"/>
    <n v="125.61000000000001"/>
    <n v="5"/>
    <n v="4773.18"/>
    <x v="145"/>
    <x v="0"/>
    <n v="4"/>
    <n v="10"/>
    <n v="2004"/>
    <n v="118"/>
    <x v="3"/>
    <x v="24"/>
    <x v="50"/>
    <s v="Cambridge"/>
    <s v="MA"/>
    <x v="4"/>
    <x v="2"/>
    <s v="Medium"/>
  </r>
  <r>
    <n v="10305"/>
    <n v="36"/>
    <n v="133.78"/>
    <n v="8"/>
    <n v="4816.08"/>
    <x v="145"/>
    <x v="0"/>
    <n v="4"/>
    <n v="10"/>
    <n v="2004"/>
    <n v="122"/>
    <x v="3"/>
    <x v="63"/>
    <x v="50"/>
    <s v="Cambridge"/>
    <s v="MA"/>
    <x v="4"/>
    <x v="2"/>
    <s v="Medium"/>
  </r>
  <r>
    <n v="10305"/>
    <n v="41"/>
    <n v="53.48"/>
    <n v="11"/>
    <n v="2192.6799999999998"/>
    <x v="145"/>
    <x v="0"/>
    <n v="4"/>
    <n v="10"/>
    <n v="2004"/>
    <n v="60"/>
    <x v="3"/>
    <x v="64"/>
    <x v="50"/>
    <s v="Cambridge"/>
    <s v="MA"/>
    <x v="4"/>
    <x v="2"/>
    <s v="Small"/>
  </r>
  <r>
    <n v="10305"/>
    <n v="22"/>
    <n v="99.29"/>
    <n v="14"/>
    <n v="2184.38"/>
    <x v="145"/>
    <x v="0"/>
    <n v="4"/>
    <n v="10"/>
    <n v="2004"/>
    <n v="121"/>
    <x v="3"/>
    <x v="65"/>
    <x v="50"/>
    <s v="Cambridge"/>
    <s v="MA"/>
    <x v="4"/>
    <x v="2"/>
    <s v="Small"/>
  </r>
  <r>
    <n v="10305"/>
    <n v="24"/>
    <n v="132.9"/>
    <n v="10"/>
    <n v="3189.6"/>
    <x v="145"/>
    <x v="0"/>
    <n v="4"/>
    <n v="10"/>
    <n v="2004"/>
    <n v="127"/>
    <x v="3"/>
    <x v="106"/>
    <x v="50"/>
    <s v="Cambridge"/>
    <s v="MA"/>
    <x v="4"/>
    <x v="2"/>
    <s v="Medium"/>
  </r>
  <r>
    <n v="10305"/>
    <n v="28"/>
    <n v="112.67999999999999"/>
    <n v="12"/>
    <n v="3155.04"/>
    <x v="145"/>
    <x v="0"/>
    <n v="4"/>
    <n v="10"/>
    <n v="2004"/>
    <n v="96"/>
    <x v="3"/>
    <x v="107"/>
    <x v="50"/>
    <s v="Cambridge"/>
    <s v="MA"/>
    <x v="4"/>
    <x v="2"/>
    <s v="Medium"/>
  </r>
  <r>
    <n v="10305"/>
    <n v="40"/>
    <n v="57.9"/>
    <n v="7"/>
    <n v="2316"/>
    <x v="145"/>
    <x v="0"/>
    <n v="4"/>
    <n v="10"/>
    <n v="2004"/>
    <n v="54"/>
    <x v="3"/>
    <x v="108"/>
    <x v="50"/>
    <s v="Cambridge"/>
    <s v="MA"/>
    <x v="4"/>
    <x v="2"/>
    <s v="Small"/>
  </r>
  <r>
    <n v="10305"/>
    <n v="42"/>
    <n v="109.96"/>
    <n v="3"/>
    <n v="4618.32"/>
    <x v="145"/>
    <x v="0"/>
    <n v="4"/>
    <n v="10"/>
    <n v="2004"/>
    <n v="115"/>
    <x v="3"/>
    <x v="25"/>
    <x v="50"/>
    <s v="Cambridge"/>
    <s v="MA"/>
    <x v="4"/>
    <x v="2"/>
    <s v="Medium"/>
  </r>
  <r>
    <n v="10160"/>
    <n v="46"/>
    <n v="115.09"/>
    <n v="6"/>
    <n v="5294.14"/>
    <x v="147"/>
    <x v="0"/>
    <n v="4"/>
    <n v="10"/>
    <n v="2003"/>
    <n v="117"/>
    <x v="0"/>
    <x v="103"/>
    <x v="51"/>
    <s v="Los Angeles"/>
    <s v="CA"/>
    <x v="4"/>
    <x v="2"/>
    <s v="Medium"/>
  </r>
  <r>
    <n v="10160"/>
    <n v="50"/>
    <n v="103.64"/>
    <n v="5"/>
    <n v="5182"/>
    <x v="147"/>
    <x v="0"/>
    <n v="4"/>
    <n v="10"/>
    <n v="2003"/>
    <n v="115"/>
    <x v="0"/>
    <x v="104"/>
    <x v="51"/>
    <s v="Los Angeles"/>
    <s v="CA"/>
    <x v="4"/>
    <x v="2"/>
    <s v="Medium"/>
  </r>
  <r>
    <n v="10160"/>
    <n v="38"/>
    <n v="88.55"/>
    <n v="4"/>
    <n v="3364.9"/>
    <x v="147"/>
    <x v="0"/>
    <n v="4"/>
    <n v="10"/>
    <n v="2003"/>
    <n v="77"/>
    <x v="0"/>
    <x v="90"/>
    <x v="51"/>
    <s v="Los Angeles"/>
    <s v="CA"/>
    <x v="4"/>
    <x v="2"/>
    <s v="Medium"/>
  </r>
  <r>
    <n v="10160"/>
    <n v="20"/>
    <n v="199.82"/>
    <n v="1"/>
    <n v="3996.4"/>
    <x v="147"/>
    <x v="0"/>
    <n v="4"/>
    <n v="10"/>
    <n v="2003"/>
    <n v="169"/>
    <x v="0"/>
    <x v="45"/>
    <x v="51"/>
    <s v="Los Angeles"/>
    <s v="CA"/>
    <x v="4"/>
    <x v="2"/>
    <s v="Medium"/>
  </r>
  <r>
    <n v="10160"/>
    <n v="42"/>
    <n v="37"/>
    <n v="2"/>
    <n v="1554"/>
    <x v="147"/>
    <x v="0"/>
    <n v="4"/>
    <n v="10"/>
    <n v="2003"/>
    <n v="37"/>
    <x v="0"/>
    <x v="91"/>
    <x v="51"/>
    <s v="Los Angeles"/>
    <s v="CA"/>
    <x v="4"/>
    <x v="2"/>
    <s v="Small"/>
  </r>
  <r>
    <n v="10160"/>
    <n v="35"/>
    <n v="136.22"/>
    <n v="3"/>
    <n v="4767.7"/>
    <x v="147"/>
    <x v="0"/>
    <n v="4"/>
    <n v="10"/>
    <n v="2003"/>
    <n v="140"/>
    <x v="0"/>
    <x v="92"/>
    <x v="51"/>
    <s v="Los Angeles"/>
    <s v="CA"/>
    <x v="4"/>
    <x v="2"/>
    <s v="Medium"/>
  </r>
  <r>
    <n v="10209"/>
    <n v="39"/>
    <n v="133.28"/>
    <n v="8"/>
    <n v="5197.92"/>
    <x v="148"/>
    <x v="0"/>
    <n v="1"/>
    <n v="1"/>
    <n v="2004"/>
    <n v="136"/>
    <x v="0"/>
    <x v="27"/>
    <x v="51"/>
    <s v="Los Angeles"/>
    <s v="CA"/>
    <x v="4"/>
    <x v="2"/>
    <s v="Medium"/>
  </r>
  <r>
    <n v="10209"/>
    <n v="43"/>
    <n v="82.210000000000008"/>
    <n v="1"/>
    <n v="3535.03"/>
    <x v="148"/>
    <x v="0"/>
    <n v="1"/>
    <n v="1"/>
    <n v="2004"/>
    <n v="68"/>
    <x v="6"/>
    <x v="79"/>
    <x v="51"/>
    <s v="Los Angeles"/>
    <s v="CA"/>
    <x v="4"/>
    <x v="2"/>
    <s v="Medium"/>
  </r>
  <r>
    <n v="10209"/>
    <n v="48"/>
    <n v="44.69"/>
    <n v="3"/>
    <n v="2145.12"/>
    <x v="148"/>
    <x v="0"/>
    <n v="1"/>
    <n v="1"/>
    <n v="2004"/>
    <n v="49"/>
    <x v="6"/>
    <x v="30"/>
    <x v="51"/>
    <s v="Los Angeles"/>
    <s v="CA"/>
    <x v="4"/>
    <x v="2"/>
    <s v="Small"/>
  </r>
  <r>
    <n v="10209"/>
    <n v="28"/>
    <n v="100.64"/>
    <n v="6"/>
    <n v="2817.92"/>
    <x v="148"/>
    <x v="0"/>
    <n v="1"/>
    <n v="1"/>
    <n v="2004"/>
    <n v="86"/>
    <x v="1"/>
    <x v="36"/>
    <x v="51"/>
    <s v="Los Angeles"/>
    <s v="CA"/>
    <x v="4"/>
    <x v="2"/>
    <s v="Small"/>
  </r>
  <r>
    <n v="10209"/>
    <n v="33"/>
    <n v="88.71"/>
    <n v="4"/>
    <n v="2927.43"/>
    <x v="148"/>
    <x v="0"/>
    <n v="1"/>
    <n v="1"/>
    <n v="2004"/>
    <n v="90"/>
    <x v="1"/>
    <x v="39"/>
    <x v="51"/>
    <s v="Los Angeles"/>
    <s v="CA"/>
    <x v="4"/>
    <x v="2"/>
    <s v="Small"/>
  </r>
  <r>
    <n v="10209"/>
    <n v="20"/>
    <n v="124.92999999999999"/>
    <n v="5"/>
    <n v="2498.6"/>
    <x v="148"/>
    <x v="0"/>
    <n v="1"/>
    <n v="1"/>
    <n v="2004"/>
    <n v="105"/>
    <x v="4"/>
    <x v="43"/>
    <x v="51"/>
    <s v="Los Angeles"/>
    <s v="CA"/>
    <x v="4"/>
    <x v="2"/>
    <s v="Small"/>
  </r>
  <r>
    <n v="10209"/>
    <n v="36"/>
    <n v="77.589999999999989"/>
    <n v="2"/>
    <n v="2793.24"/>
    <x v="148"/>
    <x v="0"/>
    <n v="1"/>
    <n v="1"/>
    <n v="2004"/>
    <n v="65"/>
    <x v="4"/>
    <x v="89"/>
    <x v="51"/>
    <s v="Los Angeles"/>
    <s v="CA"/>
    <x v="4"/>
    <x v="2"/>
    <s v="Small"/>
  </r>
  <r>
    <n v="10209"/>
    <n v="22"/>
    <n v="89.73"/>
    <n v="7"/>
    <n v="1974.06"/>
    <x v="148"/>
    <x v="0"/>
    <n v="1"/>
    <n v="1"/>
    <n v="2004"/>
    <n v="83"/>
    <x v="4"/>
    <x v="75"/>
    <x v="51"/>
    <s v="Los Angeles"/>
    <s v="CA"/>
    <x v="4"/>
    <x v="2"/>
    <s v="Small"/>
  </r>
  <r>
    <n v="10319"/>
    <n v="46"/>
    <n v="73.98"/>
    <n v="1"/>
    <n v="3403.08"/>
    <x v="91"/>
    <x v="0"/>
    <n v="4"/>
    <n v="11"/>
    <n v="2004"/>
    <n v="80"/>
    <x v="0"/>
    <x v="48"/>
    <x v="52"/>
    <s v="New York City"/>
    <s v="NY"/>
    <x v="4"/>
    <x v="2"/>
    <s v="Medium"/>
  </r>
  <r>
    <n v="10319"/>
    <n v="45"/>
    <n v="175.58"/>
    <n v="3"/>
    <n v="7901.1"/>
    <x v="91"/>
    <x v="0"/>
    <n v="4"/>
    <n v="11"/>
    <n v="2004"/>
    <n v="148"/>
    <x v="0"/>
    <x v="50"/>
    <x v="52"/>
    <s v="New York City"/>
    <s v="NY"/>
    <x v="4"/>
    <x v="2"/>
    <s v="Large"/>
  </r>
  <r>
    <n v="10319"/>
    <n v="43"/>
    <n v="85.69"/>
    <n v="2"/>
    <n v="3684.67"/>
    <x v="91"/>
    <x v="0"/>
    <n v="4"/>
    <n v="11"/>
    <n v="2004"/>
    <n v="80"/>
    <x v="0"/>
    <x v="52"/>
    <x v="52"/>
    <s v="New York City"/>
    <s v="NY"/>
    <x v="4"/>
    <x v="2"/>
    <s v="Medium"/>
  </r>
  <r>
    <n v="10319"/>
    <n v="30"/>
    <n v="137.06"/>
    <n v="9"/>
    <n v="4111.8"/>
    <x v="91"/>
    <x v="0"/>
    <n v="4"/>
    <n v="11"/>
    <n v="2004"/>
    <n v="150"/>
    <x v="5"/>
    <x v="55"/>
    <x v="52"/>
    <s v="New York City"/>
    <s v="NY"/>
    <x v="4"/>
    <x v="2"/>
    <s v="Medium"/>
  </r>
  <r>
    <n v="10319"/>
    <n v="44"/>
    <n v="59.059999999999995"/>
    <n v="4"/>
    <n v="2598.64"/>
    <x v="91"/>
    <x v="0"/>
    <n v="4"/>
    <n v="11"/>
    <n v="2004"/>
    <n v="62"/>
    <x v="5"/>
    <x v="56"/>
    <x v="52"/>
    <s v="New York City"/>
    <s v="NY"/>
    <x v="4"/>
    <x v="2"/>
    <s v="Small"/>
  </r>
  <r>
    <n v="10319"/>
    <n v="31"/>
    <n v="81.73"/>
    <n v="7"/>
    <n v="2533.63"/>
    <x v="91"/>
    <x v="0"/>
    <n v="4"/>
    <n v="11"/>
    <n v="2004"/>
    <n v="69"/>
    <x v="5"/>
    <x v="57"/>
    <x v="52"/>
    <s v="New York City"/>
    <s v="NY"/>
    <x v="4"/>
    <x v="2"/>
    <s v="Small"/>
  </r>
  <r>
    <n v="10319"/>
    <n v="29"/>
    <n v="38.220000000000006"/>
    <n v="5"/>
    <n v="1108.3800000000001"/>
    <x v="91"/>
    <x v="0"/>
    <n v="4"/>
    <n v="11"/>
    <n v="2004"/>
    <n v="40"/>
    <x v="5"/>
    <x v="58"/>
    <x v="52"/>
    <s v="New York City"/>
    <s v="NY"/>
    <x v="4"/>
    <x v="2"/>
    <s v="Small"/>
  </r>
  <r>
    <n v="10319"/>
    <n v="22"/>
    <n v="119.4"/>
    <n v="8"/>
    <n v="2626.8"/>
    <x v="91"/>
    <x v="0"/>
    <n v="4"/>
    <n v="11"/>
    <n v="2004"/>
    <n v="102"/>
    <x v="5"/>
    <x v="59"/>
    <x v="52"/>
    <s v="New York City"/>
    <s v="NY"/>
    <x v="4"/>
    <x v="2"/>
    <s v="Small"/>
  </r>
  <r>
    <n v="10319"/>
    <n v="45"/>
    <n v="77.290000000000006"/>
    <n v="6"/>
    <n v="3478.05"/>
    <x v="91"/>
    <x v="0"/>
    <n v="4"/>
    <n v="11"/>
    <n v="2004"/>
    <n v="81"/>
    <x v="5"/>
    <x v="60"/>
    <x v="52"/>
    <s v="New York City"/>
    <s v="NY"/>
    <x v="4"/>
    <x v="2"/>
    <s v="Medium"/>
  </r>
  <r>
    <n v="10242"/>
    <n v="46"/>
    <n v="36.93"/>
    <n v="1"/>
    <n v="1698.78"/>
    <x v="149"/>
    <x v="0"/>
    <n v="2"/>
    <n v="4"/>
    <n v="2004"/>
    <n v="41"/>
    <x v="4"/>
    <x v="87"/>
    <x v="52"/>
    <s v="New York City"/>
    <s v="NY"/>
    <x v="4"/>
    <x v="2"/>
    <s v="Small"/>
  </r>
  <r>
    <n v="10296"/>
    <n v="21"/>
    <n v="45.19"/>
    <n v="10"/>
    <n v="948.99"/>
    <x v="144"/>
    <x v="0"/>
    <n v="3"/>
    <n v="9"/>
    <n v="2004"/>
    <n v="49"/>
    <x v="6"/>
    <x v="30"/>
    <x v="49"/>
    <s v="Munich"/>
    <s v="DE"/>
    <x v="11"/>
    <x v="0"/>
    <s v="Small"/>
  </r>
  <r>
    <n v="10296"/>
    <n v="21"/>
    <n v="96.34"/>
    <n v="13"/>
    <n v="2023.14"/>
    <x v="144"/>
    <x v="0"/>
    <n v="3"/>
    <n v="9"/>
    <n v="2004"/>
    <n v="86"/>
    <x v="1"/>
    <x v="36"/>
    <x v="49"/>
    <s v="Munich"/>
    <s v="DE"/>
    <x v="11"/>
    <x v="0"/>
    <s v="Small"/>
  </r>
  <r>
    <n v="10296"/>
    <n v="34"/>
    <n v="102.29"/>
    <n v="11"/>
    <n v="3477.86"/>
    <x v="144"/>
    <x v="0"/>
    <n v="3"/>
    <n v="9"/>
    <n v="2004"/>
    <n v="90"/>
    <x v="1"/>
    <x v="39"/>
    <x v="49"/>
    <s v="Munich"/>
    <s v="DE"/>
    <x v="11"/>
    <x v="0"/>
    <s v="Medium"/>
  </r>
  <r>
    <n v="10296"/>
    <n v="22"/>
    <n v="84.7"/>
    <n v="12"/>
    <n v="1863.4"/>
    <x v="144"/>
    <x v="0"/>
    <n v="3"/>
    <n v="9"/>
    <n v="2004"/>
    <n v="105"/>
    <x v="4"/>
    <x v="43"/>
    <x v="49"/>
    <s v="Munich"/>
    <s v="DE"/>
    <x v="11"/>
    <x v="0"/>
    <s v="Small"/>
  </r>
  <r>
    <n v="10296"/>
    <n v="31"/>
    <n v="53.92"/>
    <n v="9"/>
    <n v="1671.52"/>
    <x v="144"/>
    <x v="0"/>
    <n v="3"/>
    <n v="9"/>
    <n v="2004"/>
    <n v="65"/>
    <x v="4"/>
    <x v="89"/>
    <x v="49"/>
    <s v="Munich"/>
    <s v="DE"/>
    <x v="11"/>
    <x v="0"/>
    <s v="Small"/>
  </r>
  <r>
    <n v="10296"/>
    <n v="22"/>
    <n v="77.149999999999991"/>
    <n v="14"/>
    <n v="1697.3"/>
    <x v="144"/>
    <x v="0"/>
    <n v="3"/>
    <n v="9"/>
    <n v="2004"/>
    <n v="83"/>
    <x v="4"/>
    <x v="75"/>
    <x v="49"/>
    <s v="Munich"/>
    <s v="DE"/>
    <x v="11"/>
    <x v="0"/>
    <s v="Small"/>
  </r>
  <r>
    <n v="10296"/>
    <n v="26"/>
    <n v="48.440000000000005"/>
    <n v="1"/>
    <n v="1259.44"/>
    <x v="144"/>
    <x v="0"/>
    <n v="3"/>
    <n v="9"/>
    <n v="2004"/>
    <n v="43"/>
    <x v="4"/>
    <x v="77"/>
    <x v="49"/>
    <s v="Munich"/>
    <s v="DE"/>
    <x v="11"/>
    <x v="0"/>
    <s v="Small"/>
  </r>
  <r>
    <n v="10123"/>
    <n v="26"/>
    <n v="118.22"/>
    <n v="2"/>
    <n v="3073.72"/>
    <x v="150"/>
    <x v="0"/>
    <n v="2"/>
    <n v="5"/>
    <n v="2003"/>
    <n v="124"/>
    <x v="0"/>
    <x v="1"/>
    <x v="53"/>
    <s v="Nantes"/>
    <s v="FR"/>
    <x v="14"/>
    <x v="0"/>
    <s v="Medium"/>
  </r>
  <r>
    <n v="10123"/>
    <n v="46"/>
    <n v="112.2"/>
    <n v="3"/>
    <n v="5161.2"/>
    <x v="150"/>
    <x v="0"/>
    <n v="2"/>
    <n v="5"/>
    <n v="2003"/>
    <n v="132"/>
    <x v="0"/>
    <x v="3"/>
    <x v="53"/>
    <s v="Nantes"/>
    <s v="FR"/>
    <x v="14"/>
    <x v="0"/>
    <s v="Medium"/>
  </r>
  <r>
    <n v="10123"/>
    <n v="34"/>
    <n v="156.82"/>
    <n v="4"/>
    <n v="5331.88"/>
    <x v="150"/>
    <x v="0"/>
    <n v="2"/>
    <n v="5"/>
    <n v="2003"/>
    <n v="141"/>
    <x v="0"/>
    <x v="4"/>
    <x v="53"/>
    <s v="Nantes"/>
    <s v="FR"/>
    <x v="14"/>
    <x v="0"/>
    <s v="Medium"/>
  </r>
  <r>
    <n v="10123"/>
    <n v="50"/>
    <n v="59.87"/>
    <n v="1"/>
    <n v="2993.5"/>
    <x v="150"/>
    <x v="0"/>
    <n v="2"/>
    <n v="5"/>
    <n v="2003"/>
    <n v="50"/>
    <x v="0"/>
    <x v="7"/>
    <x v="53"/>
    <s v="Nantes"/>
    <s v="FR"/>
    <x v="14"/>
    <x v="0"/>
    <s v="Small"/>
  </r>
  <r>
    <n v="10298"/>
    <n v="39"/>
    <n v="96.34"/>
    <n v="1"/>
    <n v="3757.26"/>
    <x v="151"/>
    <x v="0"/>
    <n v="3"/>
    <n v="9"/>
    <n v="2004"/>
    <n v="118"/>
    <x v="5"/>
    <x v="93"/>
    <x v="53"/>
    <s v="Nantes"/>
    <s v="FR"/>
    <x v="14"/>
    <x v="0"/>
    <s v="Medium"/>
  </r>
  <r>
    <n v="10298"/>
    <n v="32"/>
    <n v="48.46"/>
    <n v="2"/>
    <n v="1550.72"/>
    <x v="151"/>
    <x v="0"/>
    <n v="3"/>
    <n v="9"/>
    <n v="2004"/>
    <n v="60"/>
    <x v="5"/>
    <x v="95"/>
    <x v="53"/>
    <s v="Nantes"/>
    <s v="FR"/>
    <x v="14"/>
    <x v="0"/>
    <s v="Small"/>
  </r>
  <r>
    <n v="10345"/>
    <n v="43"/>
    <n v="53.76"/>
    <n v="1"/>
    <n v="2311.6799999999998"/>
    <x v="143"/>
    <x v="0"/>
    <n v="4"/>
    <n v="11"/>
    <n v="2004"/>
    <n v="44"/>
    <x v="4"/>
    <x v="73"/>
    <x v="53"/>
    <s v="Nantes"/>
    <s v="FR"/>
    <x v="14"/>
    <x v="0"/>
    <s v="Small"/>
  </r>
  <r>
    <n v="10375"/>
    <n v="45"/>
    <n v="76"/>
    <n v="7"/>
    <n v="3420"/>
    <x v="152"/>
    <x v="0"/>
    <n v="1"/>
    <n v="2"/>
    <n v="2005"/>
    <n v="194"/>
    <x v="0"/>
    <x v="46"/>
    <x v="54"/>
    <s v="Nantes"/>
    <s v="FR"/>
    <x v="14"/>
    <x v="0"/>
    <s v="Medium"/>
  </r>
  <r>
    <n v="10425"/>
    <n v="38"/>
    <n v="155.13"/>
    <n v="12"/>
    <n v="5894.94"/>
    <x v="124"/>
    <x v="3"/>
    <n v="2"/>
    <n v="5"/>
    <n v="2005"/>
    <n v="147"/>
    <x v="0"/>
    <x v="53"/>
    <x v="54"/>
    <s v="Nantes"/>
    <s v="FR"/>
    <x v="14"/>
    <x v="0"/>
    <s v="Medium"/>
  </r>
  <r>
    <n v="10425"/>
    <n v="28"/>
    <n v="189.93"/>
    <n v="3"/>
    <n v="5318.04"/>
    <x v="124"/>
    <x v="3"/>
    <n v="2"/>
    <n v="5"/>
    <n v="2005"/>
    <n v="163"/>
    <x v="0"/>
    <x v="15"/>
    <x v="54"/>
    <s v="Nantes"/>
    <s v="FR"/>
    <x v="14"/>
    <x v="0"/>
    <s v="Medium"/>
  </r>
  <r>
    <n v="10425"/>
    <n v="28"/>
    <n v="135.47"/>
    <n v="8"/>
    <n v="3793.16"/>
    <x v="124"/>
    <x v="3"/>
    <n v="2"/>
    <n v="5"/>
    <n v="2005"/>
    <n v="169"/>
    <x v="0"/>
    <x v="45"/>
    <x v="54"/>
    <s v="Nantes"/>
    <s v="FR"/>
    <x v="14"/>
    <x v="0"/>
    <s v="Medium"/>
  </r>
  <r>
    <n v="10425"/>
    <n v="55"/>
    <n v="46.82"/>
    <n v="1"/>
    <n v="2575.1"/>
    <x v="124"/>
    <x v="3"/>
    <n v="2"/>
    <n v="5"/>
    <n v="2005"/>
    <n v="57"/>
    <x v="0"/>
    <x v="17"/>
    <x v="54"/>
    <s v="Nantes"/>
    <s v="FR"/>
    <x v="14"/>
    <x v="0"/>
    <s v="Small"/>
  </r>
  <r>
    <n v="10425"/>
    <n v="31"/>
    <n v="33.24"/>
    <n v="5"/>
    <n v="1030.44"/>
    <x v="124"/>
    <x v="3"/>
    <n v="2"/>
    <n v="5"/>
    <n v="2005"/>
    <n v="35"/>
    <x v="0"/>
    <x v="18"/>
    <x v="54"/>
    <s v="Nantes"/>
    <s v="FR"/>
    <x v="14"/>
    <x v="0"/>
    <s v="Small"/>
  </r>
  <r>
    <n v="10275"/>
    <n v="45"/>
    <n v="92.830000000000013"/>
    <n v="1"/>
    <n v="4177.3500000000004"/>
    <x v="153"/>
    <x v="0"/>
    <n v="3"/>
    <n v="7"/>
    <n v="2004"/>
    <n v="95"/>
    <x v="5"/>
    <x v="97"/>
    <x v="54"/>
    <s v="Nantes"/>
    <s v="FR"/>
    <x v="14"/>
    <x v="0"/>
    <s v="Medium"/>
  </r>
  <r>
    <n v="10275"/>
    <n v="22"/>
    <n v="132.02000000000001"/>
    <n v="4"/>
    <n v="2904.44"/>
    <x v="153"/>
    <x v="0"/>
    <n v="3"/>
    <n v="7"/>
    <n v="2004"/>
    <n v="118"/>
    <x v="5"/>
    <x v="93"/>
    <x v="54"/>
    <s v="Nantes"/>
    <s v="FR"/>
    <x v="14"/>
    <x v="0"/>
    <s v="Small"/>
  </r>
  <r>
    <n v="10275"/>
    <n v="36"/>
    <n v="191.72"/>
    <n v="3"/>
    <n v="6901.92"/>
    <x v="153"/>
    <x v="0"/>
    <n v="3"/>
    <n v="7"/>
    <n v="2004"/>
    <n v="193"/>
    <x v="5"/>
    <x v="94"/>
    <x v="54"/>
    <s v="Nantes"/>
    <s v="FR"/>
    <x v="14"/>
    <x v="0"/>
    <s v="Medium"/>
  </r>
  <r>
    <n v="10275"/>
    <n v="37"/>
    <n v="63.599999999999994"/>
    <n v="5"/>
    <n v="2353.1999999999998"/>
    <x v="153"/>
    <x v="0"/>
    <n v="3"/>
    <n v="7"/>
    <n v="2004"/>
    <n v="60"/>
    <x v="5"/>
    <x v="95"/>
    <x v="54"/>
    <s v="Nantes"/>
    <s v="FR"/>
    <x v="14"/>
    <x v="0"/>
    <s v="Small"/>
  </r>
  <r>
    <n v="10275"/>
    <n v="21"/>
    <n v="102.56000000000002"/>
    <n v="2"/>
    <n v="2153.7600000000002"/>
    <x v="153"/>
    <x v="0"/>
    <n v="3"/>
    <n v="7"/>
    <n v="2004"/>
    <n v="112"/>
    <x v="5"/>
    <x v="96"/>
    <x v="54"/>
    <s v="Nantes"/>
    <s v="FR"/>
    <x v="14"/>
    <x v="0"/>
    <s v="Small"/>
  </r>
  <r>
    <n v="10275"/>
    <n v="30"/>
    <n v="79.98"/>
    <n v="6"/>
    <n v="2399.4"/>
    <x v="153"/>
    <x v="0"/>
    <n v="3"/>
    <n v="7"/>
    <n v="2004"/>
    <n v="76"/>
    <x v="5"/>
    <x v="28"/>
    <x v="54"/>
    <s v="Nantes"/>
    <s v="FR"/>
    <x v="14"/>
    <x v="0"/>
    <s v="Small"/>
  </r>
  <r>
    <n v="10275"/>
    <n v="23"/>
    <n v="81.91"/>
    <n v="7"/>
    <n v="1883.93"/>
    <x v="153"/>
    <x v="0"/>
    <n v="3"/>
    <n v="7"/>
    <n v="2004"/>
    <n v="99"/>
    <x v="5"/>
    <x v="29"/>
    <x v="54"/>
    <s v="Nantes"/>
    <s v="FR"/>
    <x v="14"/>
    <x v="0"/>
    <s v="Small"/>
  </r>
  <r>
    <n v="10375"/>
    <n v="21"/>
    <n v="34.910000000000004"/>
    <n v="12"/>
    <n v="733.11"/>
    <x v="152"/>
    <x v="0"/>
    <n v="1"/>
    <n v="2"/>
    <n v="2005"/>
    <n v="95"/>
    <x v="5"/>
    <x v="97"/>
    <x v="54"/>
    <s v="Nantes"/>
    <s v="FR"/>
    <x v="14"/>
    <x v="0"/>
    <s v="Small"/>
  </r>
  <r>
    <n v="10375"/>
    <n v="49"/>
    <n v="78.92"/>
    <n v="13"/>
    <n v="3867.08"/>
    <x v="152"/>
    <x v="0"/>
    <n v="1"/>
    <n v="2"/>
    <n v="2005"/>
    <n v="150"/>
    <x v="5"/>
    <x v="55"/>
    <x v="54"/>
    <s v="Nantes"/>
    <s v="FR"/>
    <x v="14"/>
    <x v="0"/>
    <s v="Medium"/>
  </r>
  <r>
    <n v="10375"/>
    <n v="23"/>
    <n v="106.23"/>
    <n v="9"/>
    <n v="2443.29"/>
    <x v="152"/>
    <x v="0"/>
    <n v="1"/>
    <n v="2"/>
    <n v="2005"/>
    <n v="76"/>
    <x v="5"/>
    <x v="28"/>
    <x v="54"/>
    <s v="Nantes"/>
    <s v="FR"/>
    <x v="14"/>
    <x v="0"/>
    <s v="Small"/>
  </r>
  <r>
    <n v="10375"/>
    <n v="20"/>
    <n v="102.3"/>
    <n v="14"/>
    <n v="2046"/>
    <x v="152"/>
    <x v="0"/>
    <n v="1"/>
    <n v="2"/>
    <n v="2005"/>
    <n v="69"/>
    <x v="5"/>
    <x v="57"/>
    <x v="54"/>
    <s v="Nantes"/>
    <s v="FR"/>
    <x v="14"/>
    <x v="0"/>
    <s v="Small"/>
  </r>
  <r>
    <n v="10375"/>
    <n v="37"/>
    <n v="171.71"/>
    <n v="3"/>
    <n v="6353.27"/>
    <x v="152"/>
    <x v="0"/>
    <n v="1"/>
    <n v="2"/>
    <n v="2005"/>
    <n v="99"/>
    <x v="5"/>
    <x v="29"/>
    <x v="54"/>
    <s v="Nantes"/>
    <s v="FR"/>
    <x v="14"/>
    <x v="0"/>
    <s v="Medium"/>
  </r>
  <r>
    <n v="10375"/>
    <n v="41"/>
    <n v="114.68"/>
    <n v="15"/>
    <n v="4701.88"/>
    <x v="152"/>
    <x v="0"/>
    <n v="1"/>
    <n v="2"/>
    <n v="2005"/>
    <n v="102"/>
    <x v="5"/>
    <x v="59"/>
    <x v="54"/>
    <s v="Nantes"/>
    <s v="FR"/>
    <x v="14"/>
    <x v="0"/>
    <s v="Medium"/>
  </r>
  <r>
    <n v="10375"/>
    <n v="49"/>
    <n v="110.34"/>
    <n v="8"/>
    <n v="5406.66"/>
    <x v="152"/>
    <x v="0"/>
    <n v="1"/>
    <n v="2"/>
    <n v="2005"/>
    <n v="81"/>
    <x v="5"/>
    <x v="60"/>
    <x v="54"/>
    <s v="Nantes"/>
    <s v="FR"/>
    <x v="14"/>
    <x v="0"/>
    <s v="Medium"/>
  </r>
  <r>
    <n v="10195"/>
    <n v="27"/>
    <n v="189.92999999999998"/>
    <n v="5"/>
    <n v="5128.1099999999997"/>
    <x v="94"/>
    <x v="0"/>
    <n v="4"/>
    <n v="11"/>
    <n v="2003"/>
    <n v="163"/>
    <x v="0"/>
    <x v="15"/>
    <x v="55"/>
    <s v="White Plains"/>
    <s v="NY"/>
    <x v="4"/>
    <x v="2"/>
    <s v="Medium"/>
  </r>
  <r>
    <n v="10195"/>
    <n v="50"/>
    <n v="152.41"/>
    <n v="10"/>
    <n v="7620.5"/>
    <x v="94"/>
    <x v="0"/>
    <n v="4"/>
    <n v="11"/>
    <n v="2003"/>
    <n v="169"/>
    <x v="0"/>
    <x v="45"/>
    <x v="55"/>
    <s v="White Plains"/>
    <s v="NY"/>
    <x v="4"/>
    <x v="2"/>
    <s v="Large"/>
  </r>
  <r>
    <n v="10195"/>
    <n v="44"/>
    <n v="66.47"/>
    <n v="3"/>
    <n v="2924.68"/>
    <x v="94"/>
    <x v="0"/>
    <n v="4"/>
    <n v="11"/>
    <n v="2003"/>
    <n v="57"/>
    <x v="0"/>
    <x v="17"/>
    <x v="55"/>
    <s v="White Plains"/>
    <s v="NY"/>
    <x v="4"/>
    <x v="2"/>
    <s v="Small"/>
  </r>
  <r>
    <n v="10195"/>
    <n v="32"/>
    <n v="28.29"/>
    <n v="7"/>
    <n v="905.28"/>
    <x v="94"/>
    <x v="0"/>
    <n v="4"/>
    <n v="11"/>
    <n v="2003"/>
    <n v="35"/>
    <x v="0"/>
    <x v="18"/>
    <x v="55"/>
    <s v="White Plains"/>
    <s v="NY"/>
    <x v="4"/>
    <x v="2"/>
    <s v="Small"/>
  </r>
  <r>
    <n v="10195"/>
    <n v="34"/>
    <n v="108.82000000000001"/>
    <n v="2"/>
    <n v="3699.88"/>
    <x v="94"/>
    <x v="0"/>
    <n v="4"/>
    <n v="11"/>
    <n v="2003"/>
    <n v="118"/>
    <x v="0"/>
    <x v="19"/>
    <x v="55"/>
    <s v="White Plains"/>
    <s v="NY"/>
    <x v="4"/>
    <x v="2"/>
    <s v="Medium"/>
  </r>
  <r>
    <n v="10308"/>
    <n v="34"/>
    <n v="118.94"/>
    <n v="2"/>
    <n v="4043.96"/>
    <x v="154"/>
    <x v="0"/>
    <n v="4"/>
    <n v="10"/>
    <n v="2004"/>
    <n v="118"/>
    <x v="5"/>
    <x v="93"/>
    <x v="55"/>
    <s v="White Plains"/>
    <s v="NY"/>
    <x v="4"/>
    <x v="2"/>
    <s v="Medium"/>
  </r>
  <r>
    <n v="10308"/>
    <n v="20"/>
    <n v="228.51999999999998"/>
    <n v="1"/>
    <n v="4570.3999999999996"/>
    <x v="154"/>
    <x v="0"/>
    <n v="4"/>
    <n v="10"/>
    <n v="2004"/>
    <n v="193"/>
    <x v="5"/>
    <x v="94"/>
    <x v="55"/>
    <s v="White Plains"/>
    <s v="NY"/>
    <x v="4"/>
    <x v="2"/>
    <s v="Medium"/>
  </r>
  <r>
    <n v="10308"/>
    <n v="34"/>
    <n v="52.089999999999996"/>
    <n v="3"/>
    <n v="1771.06"/>
    <x v="154"/>
    <x v="0"/>
    <n v="4"/>
    <n v="10"/>
    <n v="2004"/>
    <n v="60"/>
    <x v="5"/>
    <x v="95"/>
    <x v="55"/>
    <s v="White Plains"/>
    <s v="NY"/>
    <x v="4"/>
    <x v="2"/>
    <s v="Small"/>
  </r>
  <r>
    <n v="10308"/>
    <n v="47"/>
    <n v="63.220000000000006"/>
    <n v="4"/>
    <n v="2971.34"/>
    <x v="154"/>
    <x v="0"/>
    <n v="4"/>
    <n v="10"/>
    <n v="2004"/>
    <n v="76"/>
    <x v="5"/>
    <x v="28"/>
    <x v="55"/>
    <s v="White Plains"/>
    <s v="NY"/>
    <x v="4"/>
    <x v="2"/>
    <s v="Small"/>
  </r>
  <r>
    <n v="10308"/>
    <n v="24"/>
    <n v="79.91"/>
    <n v="5"/>
    <n v="1917.84"/>
    <x v="154"/>
    <x v="0"/>
    <n v="4"/>
    <n v="10"/>
    <n v="2004"/>
    <n v="99"/>
    <x v="5"/>
    <x v="29"/>
    <x v="55"/>
    <s v="White Plains"/>
    <s v="NY"/>
    <x v="4"/>
    <x v="2"/>
    <s v="Small"/>
  </r>
  <r>
    <n v="10308"/>
    <n v="27"/>
    <n v="82.789999999999992"/>
    <n v="7"/>
    <n v="2235.33"/>
    <x v="154"/>
    <x v="0"/>
    <n v="4"/>
    <n v="10"/>
    <n v="2004"/>
    <n v="84"/>
    <x v="6"/>
    <x v="98"/>
    <x v="55"/>
    <s v="White Plains"/>
    <s v="NY"/>
    <x v="4"/>
    <x v="2"/>
    <s v="Small"/>
  </r>
  <r>
    <n v="10308"/>
    <n v="31"/>
    <n v="112.69999999999999"/>
    <n v="9"/>
    <n v="3493.7"/>
    <x v="154"/>
    <x v="0"/>
    <n v="4"/>
    <n v="10"/>
    <n v="2004"/>
    <n v="109"/>
    <x v="6"/>
    <x v="99"/>
    <x v="55"/>
    <s v="White Plains"/>
    <s v="NY"/>
    <x v="4"/>
    <x v="2"/>
    <s v="Medium"/>
  </r>
  <r>
    <n v="10308"/>
    <n v="43"/>
    <n v="76.429999999999993"/>
    <n v="16"/>
    <n v="3286.49"/>
    <x v="154"/>
    <x v="0"/>
    <n v="4"/>
    <n v="10"/>
    <n v="2004"/>
    <n v="68"/>
    <x v="6"/>
    <x v="101"/>
    <x v="55"/>
    <s v="White Plains"/>
    <s v="NY"/>
    <x v="4"/>
    <x v="2"/>
    <s v="Medium"/>
  </r>
  <r>
    <n v="10308"/>
    <n v="44"/>
    <n v="83.32"/>
    <n v="8"/>
    <n v="3666.08"/>
    <x v="154"/>
    <x v="0"/>
    <n v="4"/>
    <n v="10"/>
    <n v="2004"/>
    <n v="72"/>
    <x v="6"/>
    <x v="31"/>
    <x v="55"/>
    <s v="White Plains"/>
    <s v="NY"/>
    <x v="4"/>
    <x v="2"/>
    <s v="Medium"/>
  </r>
  <r>
    <n v="10308"/>
    <n v="21"/>
    <n v="105.94999999999999"/>
    <n v="12"/>
    <n v="2224.9499999999998"/>
    <x v="154"/>
    <x v="0"/>
    <n v="4"/>
    <n v="10"/>
    <n v="2004"/>
    <n v="91"/>
    <x v="6"/>
    <x v="32"/>
    <x v="55"/>
    <s v="White Plains"/>
    <s v="NY"/>
    <x v="4"/>
    <x v="2"/>
    <s v="Small"/>
  </r>
  <r>
    <n v="10308"/>
    <n v="35"/>
    <n v="88.75"/>
    <n v="14"/>
    <n v="3106.25"/>
    <x v="154"/>
    <x v="0"/>
    <n v="4"/>
    <n v="10"/>
    <n v="2004"/>
    <n v="99"/>
    <x v="6"/>
    <x v="33"/>
    <x v="55"/>
    <s v="White Plains"/>
    <s v="NY"/>
    <x v="4"/>
    <x v="2"/>
    <s v="Medium"/>
  </r>
  <r>
    <n v="10308"/>
    <n v="31"/>
    <n v="129.33000000000001"/>
    <n v="6"/>
    <n v="4009.23"/>
    <x v="154"/>
    <x v="0"/>
    <n v="4"/>
    <n v="10"/>
    <n v="2004"/>
    <n v="118"/>
    <x v="6"/>
    <x v="34"/>
    <x v="55"/>
    <s v="White Plains"/>
    <s v="NY"/>
    <x v="4"/>
    <x v="2"/>
    <s v="Medium"/>
  </r>
  <r>
    <n v="10308"/>
    <n v="21"/>
    <n v="87.2"/>
    <n v="13"/>
    <n v="1831.2"/>
    <x v="154"/>
    <x v="0"/>
    <n v="4"/>
    <n v="10"/>
    <n v="2004"/>
    <n v="80"/>
    <x v="6"/>
    <x v="100"/>
    <x v="55"/>
    <s v="White Plains"/>
    <s v="NY"/>
    <x v="4"/>
    <x v="2"/>
    <s v="Small"/>
  </r>
  <r>
    <n v="10308"/>
    <n v="39"/>
    <n v="68.11"/>
    <n v="15"/>
    <n v="2656.29"/>
    <x v="154"/>
    <x v="0"/>
    <n v="4"/>
    <n v="10"/>
    <n v="2004"/>
    <n v="74"/>
    <x v="6"/>
    <x v="102"/>
    <x v="55"/>
    <s v="White Plains"/>
    <s v="NY"/>
    <x v="4"/>
    <x v="2"/>
    <s v="Small"/>
  </r>
  <r>
    <n v="10195"/>
    <n v="33"/>
    <n v="54.68"/>
    <n v="1"/>
    <n v="1804.44"/>
    <x v="94"/>
    <x v="0"/>
    <n v="4"/>
    <n v="11"/>
    <n v="2003"/>
    <n v="62"/>
    <x v="2"/>
    <x v="22"/>
    <x v="55"/>
    <s v="White Plains"/>
    <s v="NY"/>
    <x v="4"/>
    <x v="2"/>
    <s v="Small"/>
  </r>
  <r>
    <n v="10195"/>
    <n v="49"/>
    <n v="131.54"/>
    <n v="6"/>
    <n v="6445.46"/>
    <x v="94"/>
    <x v="0"/>
    <n v="4"/>
    <n v="11"/>
    <n v="2003"/>
    <n v="118"/>
    <x v="3"/>
    <x v="24"/>
    <x v="55"/>
    <s v="White Plains"/>
    <s v="NY"/>
    <x v="4"/>
    <x v="2"/>
    <s v="Medium"/>
  </r>
  <r>
    <n v="10195"/>
    <n v="35"/>
    <n v="103.09"/>
    <n v="9"/>
    <n v="3608.15"/>
    <x v="94"/>
    <x v="0"/>
    <n v="4"/>
    <n v="11"/>
    <n v="2003"/>
    <n v="122"/>
    <x v="3"/>
    <x v="63"/>
    <x v="55"/>
    <s v="White Plains"/>
    <s v="NY"/>
    <x v="4"/>
    <x v="2"/>
    <s v="Medium"/>
  </r>
  <r>
    <n v="10195"/>
    <n v="32"/>
    <n v="43.29"/>
    <n v="8"/>
    <n v="1385.28"/>
    <x v="94"/>
    <x v="0"/>
    <n v="4"/>
    <n v="11"/>
    <n v="2003"/>
    <n v="54"/>
    <x v="3"/>
    <x v="108"/>
    <x v="55"/>
    <s v="White Plains"/>
    <s v="NY"/>
    <x v="4"/>
    <x v="2"/>
    <s v="Small"/>
  </r>
  <r>
    <n v="10195"/>
    <n v="49"/>
    <n v="105.33"/>
    <n v="4"/>
    <n v="5161.17"/>
    <x v="94"/>
    <x v="0"/>
    <n v="4"/>
    <n v="11"/>
    <n v="2003"/>
    <n v="115"/>
    <x v="3"/>
    <x v="25"/>
    <x v="55"/>
    <s v="White Plains"/>
    <s v="NY"/>
    <x v="4"/>
    <x v="2"/>
    <s v="Medium"/>
  </r>
  <r>
    <n v="10308"/>
    <n v="46"/>
    <n v="66.040000000000006"/>
    <n v="10"/>
    <n v="3037.84"/>
    <x v="154"/>
    <x v="0"/>
    <n v="4"/>
    <n v="10"/>
    <n v="2004"/>
    <n v="68"/>
    <x v="4"/>
    <x v="76"/>
    <x v="55"/>
    <s v="White Plains"/>
    <s v="NY"/>
    <x v="4"/>
    <x v="2"/>
    <s v="Medium"/>
  </r>
  <r>
    <n v="10308"/>
    <n v="47"/>
    <n v="43.64"/>
    <n v="11"/>
    <n v="2051.08"/>
    <x v="154"/>
    <x v="0"/>
    <n v="4"/>
    <n v="10"/>
    <n v="2004"/>
    <n v="43"/>
    <x v="4"/>
    <x v="77"/>
    <x v="55"/>
    <s v="White Plains"/>
    <s v="NY"/>
    <x v="4"/>
    <x v="2"/>
    <s v="Small"/>
  </r>
  <r>
    <n v="10143"/>
    <n v="49"/>
    <n v="114.24000000000001"/>
    <n v="15"/>
    <n v="5597.76"/>
    <x v="155"/>
    <x v="0"/>
    <n v="3"/>
    <n v="8"/>
    <n v="2003"/>
    <n v="136"/>
    <x v="0"/>
    <x v="27"/>
    <x v="56"/>
    <s v="New Bedford"/>
    <s v="MA"/>
    <x v="4"/>
    <x v="2"/>
    <s v="Medium"/>
  </r>
  <r>
    <n v="10185"/>
    <n v="21"/>
    <n v="184.94"/>
    <n v="13"/>
    <n v="3883.74"/>
    <x v="87"/>
    <x v="0"/>
    <n v="4"/>
    <n v="11"/>
    <n v="2003"/>
    <n v="207"/>
    <x v="0"/>
    <x v="12"/>
    <x v="56"/>
    <s v="New Bedford"/>
    <s v="MA"/>
    <x v="4"/>
    <x v="2"/>
    <s v="Medium"/>
  </r>
  <r>
    <n v="10185"/>
    <n v="33"/>
    <n v="122.37"/>
    <n v="14"/>
    <n v="4038.21"/>
    <x v="87"/>
    <x v="0"/>
    <n v="4"/>
    <n v="11"/>
    <n v="2003"/>
    <n v="151"/>
    <x v="0"/>
    <x v="13"/>
    <x v="56"/>
    <s v="New Bedford"/>
    <s v="MA"/>
    <x v="4"/>
    <x v="2"/>
    <s v="Medium"/>
  </r>
  <r>
    <n v="10185"/>
    <n v="43"/>
    <n v="183.4"/>
    <n v="12"/>
    <n v="7886.2"/>
    <x v="87"/>
    <x v="0"/>
    <n v="4"/>
    <n v="11"/>
    <n v="2003"/>
    <n v="173"/>
    <x v="0"/>
    <x v="14"/>
    <x v="56"/>
    <s v="New Bedford"/>
    <s v="MA"/>
    <x v="4"/>
    <x v="2"/>
    <s v="Large"/>
  </r>
  <r>
    <n v="10185"/>
    <n v="39"/>
    <n v="130.69"/>
    <n v="16"/>
    <n v="5096.91"/>
    <x v="87"/>
    <x v="0"/>
    <n v="4"/>
    <n v="11"/>
    <n v="2003"/>
    <n v="143"/>
    <x v="0"/>
    <x v="16"/>
    <x v="56"/>
    <s v="New Bedford"/>
    <s v="MA"/>
    <x v="4"/>
    <x v="2"/>
    <s v="Medium"/>
  </r>
  <r>
    <n v="10365"/>
    <n v="30"/>
    <n v="87.06"/>
    <n v="1"/>
    <n v="2611.8000000000002"/>
    <x v="156"/>
    <x v="0"/>
    <n v="1"/>
    <n v="1"/>
    <n v="2005"/>
    <n v="141"/>
    <x v="0"/>
    <x v="0"/>
    <x v="56"/>
    <s v="New Bedford"/>
    <s v="MA"/>
    <x v="4"/>
    <x v="2"/>
    <s v="Small"/>
  </r>
  <r>
    <n v="10365"/>
    <n v="22"/>
    <n v="155.69"/>
    <n v="3"/>
    <n v="3425.18"/>
    <x v="156"/>
    <x v="0"/>
    <n v="1"/>
    <n v="1"/>
    <n v="2005"/>
    <n v="102"/>
    <x v="5"/>
    <x v="59"/>
    <x v="56"/>
    <s v="New Bedford"/>
    <s v="MA"/>
    <x v="4"/>
    <x v="2"/>
    <s v="Medium"/>
  </r>
  <r>
    <n v="10365"/>
    <n v="44"/>
    <n v="113.27999999999999"/>
    <n v="2"/>
    <n v="4984.32"/>
    <x v="156"/>
    <x v="0"/>
    <n v="1"/>
    <n v="1"/>
    <n v="2005"/>
    <n v="81"/>
    <x v="5"/>
    <x v="60"/>
    <x v="56"/>
    <s v="New Bedford"/>
    <s v="MA"/>
    <x v="4"/>
    <x v="2"/>
    <s v="Medium"/>
  </r>
  <r>
    <n v="10143"/>
    <n v="32"/>
    <n v="164"/>
    <n v="7"/>
    <n v="5248"/>
    <x v="155"/>
    <x v="0"/>
    <n v="3"/>
    <n v="8"/>
    <n v="2003"/>
    <n v="157"/>
    <x v="6"/>
    <x v="78"/>
    <x v="56"/>
    <s v="New Bedford"/>
    <s v="MA"/>
    <x v="4"/>
    <x v="2"/>
    <s v="Medium"/>
  </r>
  <r>
    <n v="10143"/>
    <n v="27"/>
    <n v="60.97"/>
    <n v="8"/>
    <n v="1646.19"/>
    <x v="155"/>
    <x v="0"/>
    <n v="3"/>
    <n v="8"/>
    <n v="2003"/>
    <n v="68"/>
    <x v="6"/>
    <x v="79"/>
    <x v="56"/>
    <s v="New Bedford"/>
    <s v="MA"/>
    <x v="4"/>
    <x v="2"/>
    <s v="Small"/>
  </r>
  <r>
    <n v="10143"/>
    <n v="28"/>
    <n v="66.19"/>
    <n v="6"/>
    <n v="1853.32"/>
    <x v="155"/>
    <x v="0"/>
    <n v="3"/>
    <n v="8"/>
    <n v="2003"/>
    <n v="68"/>
    <x v="6"/>
    <x v="101"/>
    <x v="56"/>
    <s v="New Bedford"/>
    <s v="MA"/>
    <x v="4"/>
    <x v="2"/>
    <s v="Small"/>
  </r>
  <r>
    <n v="10143"/>
    <n v="36"/>
    <n v="109.61"/>
    <n v="2"/>
    <n v="3945.96"/>
    <x v="155"/>
    <x v="0"/>
    <n v="3"/>
    <n v="8"/>
    <n v="2003"/>
    <n v="91"/>
    <x v="6"/>
    <x v="32"/>
    <x v="56"/>
    <s v="New Bedford"/>
    <s v="MA"/>
    <x v="4"/>
    <x v="2"/>
    <s v="Medium"/>
  </r>
  <r>
    <n v="10143"/>
    <n v="26"/>
    <n v="82.77"/>
    <n v="4"/>
    <n v="2152.02"/>
    <x v="155"/>
    <x v="0"/>
    <n v="3"/>
    <n v="8"/>
    <n v="2003"/>
    <n v="99"/>
    <x v="6"/>
    <x v="33"/>
    <x v="56"/>
    <s v="New Bedford"/>
    <s v="MA"/>
    <x v="4"/>
    <x v="2"/>
    <s v="Small"/>
  </r>
  <r>
    <n v="10143"/>
    <n v="28"/>
    <n v="96"/>
    <n v="3"/>
    <n v="2688"/>
    <x v="155"/>
    <x v="0"/>
    <n v="3"/>
    <n v="8"/>
    <n v="2003"/>
    <n v="80"/>
    <x v="6"/>
    <x v="100"/>
    <x v="56"/>
    <s v="New Bedford"/>
    <s v="MA"/>
    <x v="4"/>
    <x v="2"/>
    <s v="Small"/>
  </r>
  <r>
    <n v="10143"/>
    <n v="34"/>
    <n v="85.87"/>
    <n v="5"/>
    <n v="2919.58"/>
    <x v="155"/>
    <x v="0"/>
    <n v="3"/>
    <n v="8"/>
    <n v="2003"/>
    <n v="74"/>
    <x v="6"/>
    <x v="102"/>
    <x v="56"/>
    <s v="New Bedford"/>
    <s v="MA"/>
    <x v="4"/>
    <x v="2"/>
    <s v="Small"/>
  </r>
  <r>
    <n v="10143"/>
    <n v="37"/>
    <n v="50.65"/>
    <n v="10"/>
    <n v="1874.05"/>
    <x v="155"/>
    <x v="0"/>
    <n v="3"/>
    <n v="8"/>
    <n v="2003"/>
    <n v="49"/>
    <x v="6"/>
    <x v="30"/>
    <x v="56"/>
    <s v="New Bedford"/>
    <s v="MA"/>
    <x v="4"/>
    <x v="2"/>
    <s v="Small"/>
  </r>
  <r>
    <n v="10143"/>
    <n v="46"/>
    <n v="74.84"/>
    <n v="13"/>
    <n v="3442.64"/>
    <x v="155"/>
    <x v="0"/>
    <n v="3"/>
    <n v="8"/>
    <n v="2003"/>
    <n v="86"/>
    <x v="1"/>
    <x v="36"/>
    <x v="56"/>
    <s v="New Bedford"/>
    <s v="MA"/>
    <x v="4"/>
    <x v="2"/>
    <s v="Medium"/>
  </r>
  <r>
    <n v="10143"/>
    <n v="26"/>
    <n v="100.48"/>
    <n v="11"/>
    <n v="2612.48"/>
    <x v="155"/>
    <x v="0"/>
    <n v="3"/>
    <n v="8"/>
    <n v="2003"/>
    <n v="90"/>
    <x v="1"/>
    <x v="39"/>
    <x v="56"/>
    <s v="New Bedford"/>
    <s v="MA"/>
    <x v="4"/>
    <x v="2"/>
    <s v="Small"/>
  </r>
  <r>
    <n v="10143"/>
    <n v="31"/>
    <n v="85.289999999999992"/>
    <n v="16"/>
    <n v="2643.99"/>
    <x v="155"/>
    <x v="0"/>
    <n v="3"/>
    <n v="8"/>
    <n v="2003"/>
    <n v="72"/>
    <x v="1"/>
    <x v="40"/>
    <x v="56"/>
    <s v="New Bedford"/>
    <s v="MA"/>
    <x v="4"/>
    <x v="2"/>
    <s v="Small"/>
  </r>
  <r>
    <n v="10185"/>
    <n v="30"/>
    <n v="105.69"/>
    <n v="7"/>
    <n v="3170.7"/>
    <x v="87"/>
    <x v="0"/>
    <n v="4"/>
    <n v="11"/>
    <n v="2003"/>
    <n v="122"/>
    <x v="1"/>
    <x v="37"/>
    <x v="56"/>
    <s v="New Bedford"/>
    <s v="MA"/>
    <x v="4"/>
    <x v="2"/>
    <s v="Medium"/>
  </r>
  <r>
    <n v="10185"/>
    <n v="21"/>
    <n v="54"/>
    <n v="3"/>
    <n v="1134"/>
    <x v="87"/>
    <x v="0"/>
    <n v="4"/>
    <n v="11"/>
    <n v="2003"/>
    <n v="66"/>
    <x v="1"/>
    <x v="38"/>
    <x v="56"/>
    <s v="New Bedford"/>
    <s v="MA"/>
    <x v="4"/>
    <x v="2"/>
    <s v="Small"/>
  </r>
  <r>
    <n v="10185"/>
    <n v="30"/>
    <n v="94.4"/>
    <n v="10"/>
    <n v="2832"/>
    <x v="87"/>
    <x v="0"/>
    <n v="4"/>
    <n v="11"/>
    <n v="2003"/>
    <n v="86"/>
    <x v="1"/>
    <x v="20"/>
    <x v="56"/>
    <s v="New Bedford"/>
    <s v="MA"/>
    <x v="4"/>
    <x v="2"/>
    <s v="Small"/>
  </r>
  <r>
    <n v="10185"/>
    <n v="39"/>
    <n v="57.82"/>
    <n v="1"/>
    <n v="2254.98"/>
    <x v="87"/>
    <x v="0"/>
    <n v="4"/>
    <n v="11"/>
    <n v="2003"/>
    <n v="72"/>
    <x v="1"/>
    <x v="40"/>
    <x v="56"/>
    <s v="New Bedford"/>
    <s v="MA"/>
    <x v="4"/>
    <x v="2"/>
    <s v="Small"/>
  </r>
  <r>
    <n v="10185"/>
    <n v="37"/>
    <n v="105.17999999999999"/>
    <n v="4"/>
    <n v="3891.66"/>
    <x v="87"/>
    <x v="0"/>
    <n v="4"/>
    <n v="11"/>
    <n v="2003"/>
    <n v="100"/>
    <x v="1"/>
    <x v="35"/>
    <x v="56"/>
    <s v="New Bedford"/>
    <s v="MA"/>
    <x v="4"/>
    <x v="2"/>
    <s v="Medium"/>
  </r>
  <r>
    <n v="10185"/>
    <n v="22"/>
    <n v="79.45"/>
    <n v="5"/>
    <n v="1747.9"/>
    <x v="87"/>
    <x v="0"/>
    <n v="4"/>
    <n v="11"/>
    <n v="2003"/>
    <n v="99"/>
    <x v="1"/>
    <x v="41"/>
    <x v="56"/>
    <s v="New Bedford"/>
    <s v="MA"/>
    <x v="4"/>
    <x v="2"/>
    <s v="Small"/>
  </r>
  <r>
    <n v="10185"/>
    <n v="28"/>
    <n v="64.429999999999993"/>
    <n v="6"/>
    <n v="1804.04"/>
    <x v="87"/>
    <x v="0"/>
    <n v="4"/>
    <n v="11"/>
    <n v="2003"/>
    <n v="54"/>
    <x v="1"/>
    <x v="42"/>
    <x v="56"/>
    <s v="New Bedford"/>
    <s v="MA"/>
    <x v="4"/>
    <x v="2"/>
    <s v="Small"/>
  </r>
  <r>
    <n v="10185"/>
    <n v="49"/>
    <n v="80.67"/>
    <n v="11"/>
    <n v="3952.83"/>
    <x v="87"/>
    <x v="0"/>
    <n v="4"/>
    <n v="11"/>
    <n v="2003"/>
    <n v="100"/>
    <x v="2"/>
    <x v="21"/>
    <x v="56"/>
    <s v="New Bedford"/>
    <s v="MA"/>
    <x v="4"/>
    <x v="2"/>
    <s v="Medium"/>
  </r>
  <r>
    <n v="10185"/>
    <n v="20"/>
    <n v="48.62"/>
    <n v="15"/>
    <n v="972.4"/>
    <x v="87"/>
    <x v="0"/>
    <n v="4"/>
    <n v="11"/>
    <n v="2003"/>
    <n v="58"/>
    <x v="2"/>
    <x v="23"/>
    <x v="56"/>
    <s v="New Bedford"/>
    <s v="MA"/>
    <x v="4"/>
    <x v="2"/>
    <s v="Small"/>
  </r>
  <r>
    <n v="10143"/>
    <n v="34"/>
    <n v="101.64"/>
    <n v="12"/>
    <n v="3455.76"/>
    <x v="155"/>
    <x v="0"/>
    <n v="3"/>
    <n v="8"/>
    <n v="2003"/>
    <n v="105"/>
    <x v="4"/>
    <x v="43"/>
    <x v="56"/>
    <s v="New Bedford"/>
    <s v="MA"/>
    <x v="4"/>
    <x v="2"/>
    <s v="Medium"/>
  </r>
  <r>
    <n v="10143"/>
    <n v="33"/>
    <n v="77.589999999999989"/>
    <n v="9"/>
    <n v="2560.4699999999998"/>
    <x v="155"/>
    <x v="0"/>
    <n v="3"/>
    <n v="8"/>
    <n v="2003"/>
    <n v="65"/>
    <x v="4"/>
    <x v="89"/>
    <x v="56"/>
    <s v="New Bedford"/>
    <s v="MA"/>
    <x v="4"/>
    <x v="2"/>
    <s v="Small"/>
  </r>
  <r>
    <n v="10143"/>
    <n v="23"/>
    <n v="80.510000000000005"/>
    <n v="14"/>
    <n v="1851.73"/>
    <x v="155"/>
    <x v="0"/>
    <n v="3"/>
    <n v="8"/>
    <n v="2003"/>
    <n v="83"/>
    <x v="4"/>
    <x v="75"/>
    <x v="56"/>
    <s v="New Bedford"/>
    <s v="MA"/>
    <x v="4"/>
    <x v="2"/>
    <s v="Small"/>
  </r>
  <r>
    <n v="10143"/>
    <n v="34"/>
    <n v="36.660000000000004"/>
    <n v="1"/>
    <n v="1246.44"/>
    <x v="155"/>
    <x v="0"/>
    <n v="3"/>
    <n v="8"/>
    <n v="2003"/>
    <n v="43"/>
    <x v="4"/>
    <x v="77"/>
    <x v="56"/>
    <s v="New Bedford"/>
    <s v="MA"/>
    <x v="4"/>
    <x v="2"/>
    <s v="Small"/>
  </r>
  <r>
    <n v="10185"/>
    <n v="28"/>
    <n v="122.92999999999999"/>
    <n v="9"/>
    <n v="3442.04"/>
    <x v="87"/>
    <x v="0"/>
    <n v="4"/>
    <n v="11"/>
    <n v="2003"/>
    <n v="136"/>
    <x v="4"/>
    <x v="26"/>
    <x v="56"/>
    <s v="New Bedford"/>
    <s v="MA"/>
    <x v="4"/>
    <x v="2"/>
    <s v="Medium"/>
  </r>
  <r>
    <n v="10185"/>
    <n v="47"/>
    <n v="77.240000000000009"/>
    <n v="8"/>
    <n v="3630.28"/>
    <x v="87"/>
    <x v="0"/>
    <n v="4"/>
    <n v="11"/>
    <n v="2003"/>
    <n v="87"/>
    <x v="4"/>
    <x v="44"/>
    <x v="56"/>
    <s v="New Bedford"/>
    <s v="MA"/>
    <x v="4"/>
    <x v="2"/>
    <s v="Medium"/>
  </r>
  <r>
    <n v="10185"/>
    <n v="33"/>
    <n v="74.350000000000009"/>
    <n v="2"/>
    <n v="2453.5500000000002"/>
    <x v="87"/>
    <x v="0"/>
    <n v="4"/>
    <n v="11"/>
    <n v="2003"/>
    <n v="88"/>
    <x v="4"/>
    <x v="74"/>
    <x v="56"/>
    <s v="New Bedford"/>
    <s v="MA"/>
    <x v="4"/>
    <x v="2"/>
    <s v="Small"/>
  </r>
  <r>
    <n v="10135"/>
    <n v="42"/>
    <n v="190.68"/>
    <n v="7"/>
    <n v="8008.56"/>
    <x v="157"/>
    <x v="0"/>
    <n v="3"/>
    <n v="7"/>
    <n v="2003"/>
    <n v="194"/>
    <x v="0"/>
    <x v="46"/>
    <x v="57"/>
    <s v="San Rafael"/>
    <s v="CA"/>
    <x v="4"/>
    <x v="2"/>
    <s v="Large"/>
  </r>
  <r>
    <n v="10135"/>
    <n v="48"/>
    <n v="125.66000000000001"/>
    <n v="5"/>
    <n v="6031.68"/>
    <x v="157"/>
    <x v="0"/>
    <n v="3"/>
    <n v="7"/>
    <n v="2003"/>
    <n v="117"/>
    <x v="0"/>
    <x v="103"/>
    <x v="57"/>
    <s v="San Rafael"/>
    <s v="CA"/>
    <x v="4"/>
    <x v="2"/>
    <s v="Medium"/>
  </r>
  <r>
    <n v="10135"/>
    <n v="24"/>
    <n v="75.010000000000005"/>
    <n v="8"/>
    <n v="1800.24"/>
    <x v="157"/>
    <x v="0"/>
    <n v="3"/>
    <n v="7"/>
    <n v="2003"/>
    <n v="79"/>
    <x v="0"/>
    <x v="47"/>
    <x v="57"/>
    <s v="San Rafael"/>
    <s v="CA"/>
    <x v="4"/>
    <x v="2"/>
    <s v="Small"/>
  </r>
  <r>
    <n v="10135"/>
    <n v="29"/>
    <n v="97.89"/>
    <n v="4"/>
    <n v="2838.81"/>
    <x v="157"/>
    <x v="0"/>
    <n v="3"/>
    <n v="7"/>
    <n v="2003"/>
    <n v="115"/>
    <x v="0"/>
    <x v="104"/>
    <x v="57"/>
    <s v="San Rafael"/>
    <s v="CA"/>
    <x v="4"/>
    <x v="2"/>
    <s v="Small"/>
  </r>
  <r>
    <n v="10135"/>
    <n v="48"/>
    <n v="79.31"/>
    <n v="3"/>
    <n v="3806.88"/>
    <x v="157"/>
    <x v="0"/>
    <n v="3"/>
    <n v="7"/>
    <n v="2003"/>
    <n v="77"/>
    <x v="0"/>
    <x v="90"/>
    <x v="57"/>
    <s v="San Rafael"/>
    <s v="CA"/>
    <x v="4"/>
    <x v="2"/>
    <s v="Medium"/>
  </r>
  <r>
    <n v="10135"/>
    <n v="45"/>
    <n v="78"/>
    <n v="10"/>
    <n v="3510"/>
    <x v="157"/>
    <x v="0"/>
    <n v="3"/>
    <n v="7"/>
    <n v="2003"/>
    <n v="80"/>
    <x v="0"/>
    <x v="48"/>
    <x v="57"/>
    <s v="San Rafael"/>
    <s v="CA"/>
    <x v="4"/>
    <x v="2"/>
    <s v="Medium"/>
  </r>
  <r>
    <n v="10135"/>
    <n v="42"/>
    <n v="129.35"/>
    <n v="9"/>
    <n v="5432.7"/>
    <x v="157"/>
    <x v="0"/>
    <n v="3"/>
    <n v="7"/>
    <n v="2003"/>
    <n v="146"/>
    <x v="0"/>
    <x v="49"/>
    <x v="57"/>
    <s v="San Rafael"/>
    <s v="CA"/>
    <x v="4"/>
    <x v="2"/>
    <s v="Medium"/>
  </r>
  <r>
    <n v="10135"/>
    <n v="31"/>
    <n v="151.78"/>
    <n v="12"/>
    <n v="4705.18"/>
    <x v="157"/>
    <x v="0"/>
    <n v="3"/>
    <n v="7"/>
    <n v="2003"/>
    <n v="148"/>
    <x v="0"/>
    <x v="50"/>
    <x v="57"/>
    <s v="San Rafael"/>
    <s v="CA"/>
    <x v="4"/>
    <x v="2"/>
    <s v="Medium"/>
  </r>
  <r>
    <n v="10135"/>
    <n v="20"/>
    <n v="35.869999999999997"/>
    <n v="1"/>
    <n v="717.4"/>
    <x v="157"/>
    <x v="0"/>
    <n v="3"/>
    <n v="7"/>
    <n v="2003"/>
    <n v="37"/>
    <x v="0"/>
    <x v="91"/>
    <x v="57"/>
    <s v="San Rafael"/>
    <s v="CA"/>
    <x v="4"/>
    <x v="2"/>
    <s v="Small"/>
  </r>
  <r>
    <n v="10135"/>
    <n v="27"/>
    <n v="66.13"/>
    <n v="6"/>
    <n v="1785.51"/>
    <x v="157"/>
    <x v="0"/>
    <n v="3"/>
    <n v="7"/>
    <n v="2003"/>
    <n v="61"/>
    <x v="0"/>
    <x v="51"/>
    <x v="57"/>
    <s v="San Rafael"/>
    <s v="CA"/>
    <x v="4"/>
    <x v="2"/>
    <s v="Small"/>
  </r>
  <r>
    <n v="10135"/>
    <n v="47"/>
    <n v="134.81"/>
    <n v="2"/>
    <n v="6336.07"/>
    <x v="157"/>
    <x v="0"/>
    <n v="3"/>
    <n v="7"/>
    <n v="2003"/>
    <n v="140"/>
    <x v="0"/>
    <x v="92"/>
    <x v="57"/>
    <s v="San Rafael"/>
    <s v="CA"/>
    <x v="4"/>
    <x v="2"/>
    <s v="Medium"/>
  </r>
  <r>
    <n v="10135"/>
    <n v="23"/>
    <n v="87.31"/>
    <n v="11"/>
    <n v="2008.13"/>
    <x v="157"/>
    <x v="0"/>
    <n v="3"/>
    <n v="7"/>
    <n v="2003"/>
    <n v="80"/>
    <x v="0"/>
    <x v="52"/>
    <x v="57"/>
    <s v="San Rafael"/>
    <s v="CA"/>
    <x v="4"/>
    <x v="2"/>
    <s v="Small"/>
  </r>
  <r>
    <n v="10142"/>
    <n v="33"/>
    <n v="243.13"/>
    <n v="12"/>
    <n v="8023.29"/>
    <x v="158"/>
    <x v="0"/>
    <n v="3"/>
    <n v="8"/>
    <n v="2003"/>
    <n v="207"/>
    <x v="0"/>
    <x v="12"/>
    <x v="57"/>
    <s v="San Rafael"/>
    <s v="CA"/>
    <x v="4"/>
    <x v="2"/>
    <s v="Large"/>
  </r>
  <r>
    <n v="10142"/>
    <n v="33"/>
    <n v="151.08000000000001"/>
    <n v="13"/>
    <n v="4985.6400000000003"/>
    <x v="158"/>
    <x v="0"/>
    <n v="3"/>
    <n v="8"/>
    <n v="2003"/>
    <n v="151"/>
    <x v="0"/>
    <x v="13"/>
    <x v="57"/>
    <s v="San Rafael"/>
    <s v="CA"/>
    <x v="4"/>
    <x v="2"/>
    <s v="Medium"/>
  </r>
  <r>
    <n v="10142"/>
    <n v="46"/>
    <n v="205.89000000000001"/>
    <n v="11"/>
    <n v="9470.94"/>
    <x v="158"/>
    <x v="0"/>
    <n v="3"/>
    <n v="8"/>
    <n v="2003"/>
    <n v="173"/>
    <x v="0"/>
    <x v="14"/>
    <x v="57"/>
    <s v="San Rafael"/>
    <s v="CA"/>
    <x v="4"/>
    <x v="2"/>
    <s v="Large"/>
  </r>
  <r>
    <n v="10142"/>
    <n v="24"/>
    <n v="157.97999999999999"/>
    <n v="15"/>
    <n v="3791.52"/>
    <x v="158"/>
    <x v="0"/>
    <n v="3"/>
    <n v="8"/>
    <n v="2003"/>
    <n v="143"/>
    <x v="0"/>
    <x v="16"/>
    <x v="57"/>
    <s v="San Rafael"/>
    <s v="CA"/>
    <x v="4"/>
    <x v="2"/>
    <s v="Medium"/>
  </r>
  <r>
    <n v="10187"/>
    <n v="44"/>
    <n v="69.84"/>
    <n v="12"/>
    <n v="3072.96"/>
    <x v="25"/>
    <x v="0"/>
    <n v="4"/>
    <n v="11"/>
    <n v="2003"/>
    <n v="71"/>
    <x v="0"/>
    <x v="5"/>
    <x v="57"/>
    <s v="San Rafael"/>
    <s v="CA"/>
    <x v="4"/>
    <x v="2"/>
    <s v="Medium"/>
  </r>
  <r>
    <n v="10188"/>
    <n v="47"/>
    <n v="74.22"/>
    <n v="16"/>
    <n v="3488.34"/>
    <x v="25"/>
    <x v="0"/>
    <n v="4"/>
    <n v="11"/>
    <n v="2003"/>
    <n v="73"/>
    <x v="0"/>
    <x v="6"/>
    <x v="57"/>
    <s v="San Rafael"/>
    <s v="CA"/>
    <x v="4"/>
    <x v="2"/>
    <s v="Medium"/>
  </r>
  <r>
    <n v="10182"/>
    <n v="36"/>
    <n v="73.599999999999994"/>
    <n v="14"/>
    <n v="2649.6"/>
    <x v="25"/>
    <x v="0"/>
    <n v="4"/>
    <n v="11"/>
    <n v="2003"/>
    <n v="90"/>
    <x v="0"/>
    <x v="8"/>
    <x v="57"/>
    <s v="San Rafael"/>
    <s v="CA"/>
    <x v="4"/>
    <x v="2"/>
    <s v="Small"/>
  </r>
  <r>
    <n v="10182"/>
    <n v="20"/>
    <n v="119.79"/>
    <n v="13"/>
    <n v="2395.8000000000002"/>
    <x v="25"/>
    <x v="0"/>
    <n v="4"/>
    <n v="11"/>
    <n v="2003"/>
    <n v="117"/>
    <x v="0"/>
    <x v="9"/>
    <x v="57"/>
    <s v="San Rafael"/>
    <s v="CA"/>
    <x v="4"/>
    <x v="2"/>
    <s v="Small"/>
  </r>
  <r>
    <n v="10182"/>
    <n v="33"/>
    <n v="94.17"/>
    <n v="15"/>
    <n v="3107.61"/>
    <x v="25"/>
    <x v="0"/>
    <n v="4"/>
    <n v="11"/>
    <n v="2003"/>
    <n v="85"/>
    <x v="0"/>
    <x v="10"/>
    <x v="57"/>
    <s v="San Rafael"/>
    <s v="CA"/>
    <x v="4"/>
    <x v="2"/>
    <s v="Medium"/>
  </r>
  <r>
    <n v="10182"/>
    <n v="49"/>
    <n v="127.42999999999999"/>
    <n v="17"/>
    <n v="6244.07"/>
    <x v="25"/>
    <x v="0"/>
    <n v="4"/>
    <n v="11"/>
    <n v="2003"/>
    <n v="107"/>
    <x v="0"/>
    <x v="11"/>
    <x v="57"/>
    <s v="San Rafael"/>
    <s v="CA"/>
    <x v="4"/>
    <x v="2"/>
    <s v="Medium"/>
  </r>
  <r>
    <n v="10229"/>
    <n v="50"/>
    <n v="128.53"/>
    <n v="9"/>
    <n v="6426.5"/>
    <x v="159"/>
    <x v="0"/>
    <n v="1"/>
    <n v="3"/>
    <n v="2004"/>
    <n v="147"/>
    <x v="0"/>
    <x v="53"/>
    <x v="57"/>
    <s v="San Rafael"/>
    <s v="CA"/>
    <x v="4"/>
    <x v="2"/>
    <s v="Medium"/>
  </r>
  <r>
    <n v="10229"/>
    <n v="22"/>
    <n v="189.66000000000003"/>
    <n v="5"/>
    <n v="4172.5200000000004"/>
    <x v="159"/>
    <x v="0"/>
    <n v="1"/>
    <n v="3"/>
    <n v="2004"/>
    <n v="169"/>
    <x v="0"/>
    <x v="45"/>
    <x v="57"/>
    <s v="San Rafael"/>
    <s v="CA"/>
    <x v="4"/>
    <x v="2"/>
    <s v="Medium"/>
  </r>
  <r>
    <n v="10229"/>
    <n v="33"/>
    <n v="32.879999999999995"/>
    <n v="2"/>
    <n v="1085.04"/>
    <x v="159"/>
    <x v="0"/>
    <n v="1"/>
    <n v="3"/>
    <n v="2004"/>
    <n v="35"/>
    <x v="0"/>
    <x v="18"/>
    <x v="57"/>
    <s v="San Rafael"/>
    <s v="CA"/>
    <x v="4"/>
    <x v="2"/>
    <s v="Small"/>
  </r>
  <r>
    <n v="10229"/>
    <n v="50"/>
    <n v="112.28"/>
    <n v="11"/>
    <n v="5614"/>
    <x v="159"/>
    <x v="0"/>
    <n v="1"/>
    <n v="3"/>
    <n v="2004"/>
    <n v="101"/>
    <x v="0"/>
    <x v="105"/>
    <x v="57"/>
    <s v="San Rafael"/>
    <s v="CA"/>
    <x v="4"/>
    <x v="2"/>
    <s v="Medium"/>
  </r>
  <r>
    <n v="10271"/>
    <n v="50"/>
    <n v="183.38"/>
    <n v="4"/>
    <n v="9169"/>
    <x v="75"/>
    <x v="0"/>
    <n v="3"/>
    <n v="7"/>
    <n v="2004"/>
    <n v="163"/>
    <x v="0"/>
    <x v="15"/>
    <x v="57"/>
    <s v="San Rafael"/>
    <s v="CA"/>
    <x v="4"/>
    <x v="2"/>
    <s v="Large"/>
  </r>
  <r>
    <n v="10271"/>
    <n v="20"/>
    <n v="196.43"/>
    <n v="9"/>
    <n v="3928.6"/>
    <x v="75"/>
    <x v="0"/>
    <n v="3"/>
    <n v="7"/>
    <n v="2004"/>
    <n v="169"/>
    <x v="0"/>
    <x v="45"/>
    <x v="57"/>
    <s v="San Rafael"/>
    <s v="CA"/>
    <x v="4"/>
    <x v="2"/>
    <s v="Medium"/>
  </r>
  <r>
    <n v="10271"/>
    <n v="45"/>
    <n v="64.740000000000009"/>
    <n v="2"/>
    <n v="2913.3"/>
    <x v="75"/>
    <x v="0"/>
    <n v="3"/>
    <n v="7"/>
    <n v="2004"/>
    <n v="57"/>
    <x v="0"/>
    <x v="17"/>
    <x v="57"/>
    <s v="San Rafael"/>
    <s v="CA"/>
    <x v="4"/>
    <x v="2"/>
    <s v="Small"/>
  </r>
  <r>
    <n v="10271"/>
    <n v="38"/>
    <n v="41.72"/>
    <n v="6"/>
    <n v="1585.36"/>
    <x v="75"/>
    <x v="0"/>
    <n v="3"/>
    <n v="7"/>
    <n v="2004"/>
    <n v="35"/>
    <x v="0"/>
    <x v="18"/>
    <x v="57"/>
    <s v="San Rafael"/>
    <s v="CA"/>
    <x v="4"/>
    <x v="2"/>
    <s v="Small"/>
  </r>
  <r>
    <n v="10271"/>
    <n v="22"/>
    <n v="139.57"/>
    <n v="1"/>
    <n v="3070.54"/>
    <x v="75"/>
    <x v="0"/>
    <n v="3"/>
    <n v="7"/>
    <n v="2004"/>
    <n v="118"/>
    <x v="0"/>
    <x v="19"/>
    <x v="57"/>
    <s v="San Rafael"/>
    <s v="CA"/>
    <x v="4"/>
    <x v="2"/>
    <s v="Medium"/>
  </r>
  <r>
    <n v="10282"/>
    <n v="41"/>
    <n v="172.47"/>
    <n v="5"/>
    <n v="7071.27"/>
    <x v="160"/>
    <x v="0"/>
    <n v="3"/>
    <n v="8"/>
    <n v="2004"/>
    <n v="207"/>
    <x v="0"/>
    <x v="12"/>
    <x v="57"/>
    <s v="San Rafael"/>
    <s v="CA"/>
    <x v="4"/>
    <x v="2"/>
    <s v="Large"/>
  </r>
  <r>
    <n v="10282"/>
    <n v="27"/>
    <n v="161.66"/>
    <n v="6"/>
    <n v="4364.82"/>
    <x v="160"/>
    <x v="0"/>
    <n v="3"/>
    <n v="8"/>
    <n v="2004"/>
    <n v="151"/>
    <x v="0"/>
    <x v="13"/>
    <x v="57"/>
    <s v="San Rafael"/>
    <s v="CA"/>
    <x v="4"/>
    <x v="2"/>
    <s v="Medium"/>
  </r>
  <r>
    <n v="10282"/>
    <n v="24"/>
    <n v="157.45000000000002"/>
    <n v="4"/>
    <n v="3778.8"/>
    <x v="160"/>
    <x v="0"/>
    <n v="3"/>
    <n v="8"/>
    <n v="2004"/>
    <n v="173"/>
    <x v="0"/>
    <x v="14"/>
    <x v="57"/>
    <s v="San Rafael"/>
    <s v="CA"/>
    <x v="4"/>
    <x v="2"/>
    <s v="Medium"/>
  </r>
  <r>
    <n v="10282"/>
    <n v="23"/>
    <n v="140.81"/>
    <n v="13"/>
    <n v="3238.63"/>
    <x v="160"/>
    <x v="0"/>
    <n v="3"/>
    <n v="8"/>
    <n v="2004"/>
    <n v="163"/>
    <x v="0"/>
    <x v="15"/>
    <x v="57"/>
    <s v="San Rafael"/>
    <s v="CA"/>
    <x v="4"/>
    <x v="2"/>
    <s v="Medium"/>
  </r>
  <r>
    <n v="10282"/>
    <n v="31"/>
    <n v="150.80000000000001"/>
    <n v="8"/>
    <n v="4674.8"/>
    <x v="160"/>
    <x v="0"/>
    <n v="3"/>
    <n v="8"/>
    <n v="2004"/>
    <n v="143"/>
    <x v="0"/>
    <x v="16"/>
    <x v="57"/>
    <s v="San Rafael"/>
    <s v="CA"/>
    <x v="4"/>
    <x v="2"/>
    <s v="Medium"/>
  </r>
  <r>
    <n v="10282"/>
    <n v="29"/>
    <n v="46.82"/>
    <n v="11"/>
    <n v="1357.78"/>
    <x v="160"/>
    <x v="0"/>
    <n v="3"/>
    <n v="8"/>
    <n v="2004"/>
    <n v="57"/>
    <x v="0"/>
    <x v="17"/>
    <x v="57"/>
    <s v="San Rafael"/>
    <s v="CA"/>
    <x v="4"/>
    <x v="2"/>
    <s v="Small"/>
  </r>
  <r>
    <n v="10282"/>
    <n v="39"/>
    <n v="123.01"/>
    <n v="10"/>
    <n v="4797.3900000000003"/>
    <x v="160"/>
    <x v="0"/>
    <n v="3"/>
    <n v="8"/>
    <n v="2004"/>
    <n v="118"/>
    <x v="0"/>
    <x v="19"/>
    <x v="57"/>
    <s v="San Rafael"/>
    <s v="CA"/>
    <x v="4"/>
    <x v="2"/>
    <s v="Medium"/>
  </r>
  <r>
    <n v="10312"/>
    <n v="48"/>
    <n v="242.16041666666669"/>
    <n v="3"/>
    <n v="11623.7"/>
    <x v="161"/>
    <x v="0"/>
    <n v="4"/>
    <n v="10"/>
    <n v="2004"/>
    <n v="214"/>
    <x v="0"/>
    <x v="54"/>
    <x v="57"/>
    <s v="San Rafael"/>
    <s v="CA"/>
    <x v="4"/>
    <x v="2"/>
    <s v="Large"/>
  </r>
  <r>
    <n v="10335"/>
    <n v="33"/>
    <n v="37.129999999999995"/>
    <n v="2"/>
    <n v="1225.29"/>
    <x v="92"/>
    <x v="0"/>
    <n v="4"/>
    <n v="11"/>
    <n v="2004"/>
    <n v="35"/>
    <x v="0"/>
    <x v="18"/>
    <x v="57"/>
    <s v="San Rafael"/>
    <s v="CA"/>
    <x v="4"/>
    <x v="2"/>
    <s v="Small"/>
  </r>
  <r>
    <n v="10357"/>
    <n v="32"/>
    <n v="177.87"/>
    <n v="10"/>
    <n v="5691.84"/>
    <x v="109"/>
    <x v="0"/>
    <n v="4"/>
    <n v="12"/>
    <n v="2004"/>
    <n v="214"/>
    <x v="0"/>
    <x v="54"/>
    <x v="57"/>
    <s v="San Rafael"/>
    <s v="CA"/>
    <x v="4"/>
    <x v="2"/>
    <s v="Medium"/>
  </r>
  <r>
    <n v="10357"/>
    <n v="43"/>
    <n v="134.44"/>
    <n v="9"/>
    <n v="5780.92"/>
    <x v="109"/>
    <x v="0"/>
    <n v="4"/>
    <n v="12"/>
    <n v="2004"/>
    <n v="147"/>
    <x v="0"/>
    <x v="53"/>
    <x v="57"/>
    <s v="San Rafael"/>
    <s v="CA"/>
    <x v="4"/>
    <x v="2"/>
    <s v="Medium"/>
  </r>
  <r>
    <n v="10368"/>
    <n v="40"/>
    <n v="102.67999999999999"/>
    <n v="2"/>
    <n v="4107.2"/>
    <x v="162"/>
    <x v="0"/>
    <n v="1"/>
    <n v="1"/>
    <n v="2005"/>
    <n v="90"/>
    <x v="0"/>
    <x v="8"/>
    <x v="57"/>
    <s v="San Rafael"/>
    <s v="CA"/>
    <x v="4"/>
    <x v="2"/>
    <s v="Medium"/>
  </r>
  <r>
    <n v="10368"/>
    <n v="31"/>
    <n v="136.22999999999999"/>
    <n v="5"/>
    <n v="4223.13"/>
    <x v="162"/>
    <x v="0"/>
    <n v="1"/>
    <n v="1"/>
    <n v="2005"/>
    <n v="117"/>
    <x v="0"/>
    <x v="9"/>
    <x v="57"/>
    <s v="San Rafael"/>
    <s v="CA"/>
    <x v="4"/>
    <x v="2"/>
    <s v="Medium"/>
  </r>
  <r>
    <n v="10368"/>
    <n v="46"/>
    <n v="79.62"/>
    <n v="1"/>
    <n v="3662.52"/>
    <x v="162"/>
    <x v="0"/>
    <n v="1"/>
    <n v="1"/>
    <n v="2005"/>
    <n v="85"/>
    <x v="0"/>
    <x v="10"/>
    <x v="57"/>
    <s v="San Rafael"/>
    <s v="CA"/>
    <x v="4"/>
    <x v="2"/>
    <s v="Medium"/>
  </r>
  <r>
    <n v="10368"/>
    <n v="20"/>
    <n v="99.58"/>
    <n v="4"/>
    <n v="1991.6"/>
    <x v="162"/>
    <x v="0"/>
    <n v="1"/>
    <n v="1"/>
    <n v="2005"/>
    <n v="107"/>
    <x v="0"/>
    <x v="11"/>
    <x v="57"/>
    <s v="San Rafael"/>
    <s v="CA"/>
    <x v="4"/>
    <x v="2"/>
    <s v="Small"/>
  </r>
  <r>
    <n v="10371"/>
    <n v="32"/>
    <n v="111.27"/>
    <n v="6"/>
    <n v="3560.64"/>
    <x v="163"/>
    <x v="0"/>
    <n v="1"/>
    <n v="1"/>
    <n v="2005"/>
    <n v="207"/>
    <x v="0"/>
    <x v="12"/>
    <x v="57"/>
    <s v="San Rafael"/>
    <s v="CA"/>
    <x v="4"/>
    <x v="2"/>
    <s v="Medium"/>
  </r>
  <r>
    <n v="10371"/>
    <n v="25"/>
    <n v="104.09"/>
    <n v="7"/>
    <n v="2602.25"/>
    <x v="163"/>
    <x v="0"/>
    <n v="1"/>
    <n v="1"/>
    <n v="2005"/>
    <n v="163"/>
    <x v="0"/>
    <x v="15"/>
    <x v="57"/>
    <s v="San Rafael"/>
    <s v="CA"/>
    <x v="4"/>
    <x v="2"/>
    <s v="Small"/>
  </r>
  <r>
    <n v="10371"/>
    <n v="25"/>
    <n v="97.27"/>
    <n v="12"/>
    <n v="2431.75"/>
    <x v="163"/>
    <x v="0"/>
    <n v="1"/>
    <n v="1"/>
    <n v="2005"/>
    <n v="57"/>
    <x v="0"/>
    <x v="17"/>
    <x v="57"/>
    <s v="San Rafael"/>
    <s v="CA"/>
    <x v="4"/>
    <x v="2"/>
    <s v="Small"/>
  </r>
  <r>
    <n v="10371"/>
    <n v="45"/>
    <n v="123.24000000000001"/>
    <n v="8"/>
    <n v="5545.8"/>
    <x v="163"/>
    <x v="0"/>
    <n v="1"/>
    <n v="1"/>
    <n v="2005"/>
    <n v="35"/>
    <x v="0"/>
    <x v="18"/>
    <x v="57"/>
    <s v="San Rafael"/>
    <s v="CA"/>
    <x v="4"/>
    <x v="2"/>
    <s v="Medium"/>
  </r>
  <r>
    <n v="10371"/>
    <n v="28"/>
    <n v="50.32"/>
    <n v="9"/>
    <n v="1408.96"/>
    <x v="163"/>
    <x v="0"/>
    <n v="1"/>
    <n v="1"/>
    <n v="2005"/>
    <n v="118"/>
    <x v="0"/>
    <x v="19"/>
    <x v="57"/>
    <s v="San Rafael"/>
    <s v="CA"/>
    <x v="4"/>
    <x v="2"/>
    <s v="Small"/>
  </r>
  <r>
    <n v="10371"/>
    <n v="34"/>
    <n v="126.51"/>
    <n v="3"/>
    <n v="4301.34"/>
    <x v="163"/>
    <x v="0"/>
    <n v="1"/>
    <n v="1"/>
    <n v="2005"/>
    <n v="101"/>
    <x v="0"/>
    <x v="105"/>
    <x v="57"/>
    <s v="San Rafael"/>
    <s v="CA"/>
    <x v="4"/>
    <x v="2"/>
    <s v="Medium"/>
  </r>
  <r>
    <n v="10382"/>
    <n v="34"/>
    <n v="112.46"/>
    <n v="10"/>
    <n v="3823.64"/>
    <x v="58"/>
    <x v="0"/>
    <n v="1"/>
    <n v="2"/>
    <n v="2005"/>
    <n v="207"/>
    <x v="0"/>
    <x v="12"/>
    <x v="57"/>
    <s v="San Rafael"/>
    <s v="CA"/>
    <x v="4"/>
    <x v="2"/>
    <s v="Medium"/>
  </r>
  <r>
    <n v="10382"/>
    <n v="37"/>
    <n v="110.05"/>
    <n v="11"/>
    <n v="4071.85"/>
    <x v="58"/>
    <x v="0"/>
    <n v="1"/>
    <n v="2"/>
    <n v="2005"/>
    <n v="151"/>
    <x v="0"/>
    <x v="13"/>
    <x v="57"/>
    <s v="San Rafael"/>
    <s v="CA"/>
    <x v="4"/>
    <x v="2"/>
    <s v="Medium"/>
  </r>
  <r>
    <n v="10382"/>
    <n v="34"/>
    <n v="95.350000000000009"/>
    <n v="12"/>
    <n v="3241.9"/>
    <x v="58"/>
    <x v="0"/>
    <n v="1"/>
    <n v="2"/>
    <n v="2005"/>
    <n v="173"/>
    <x v="0"/>
    <x v="14"/>
    <x v="57"/>
    <s v="San Rafael"/>
    <s v="CA"/>
    <x v="4"/>
    <x v="2"/>
    <s v="Medium"/>
  </r>
  <r>
    <n v="10382"/>
    <n v="25"/>
    <n v="88"/>
    <n v="5"/>
    <n v="2200"/>
    <x v="58"/>
    <x v="0"/>
    <n v="1"/>
    <n v="2"/>
    <n v="2005"/>
    <n v="163"/>
    <x v="0"/>
    <x v="15"/>
    <x v="57"/>
    <s v="San Rafael"/>
    <s v="CA"/>
    <x v="4"/>
    <x v="2"/>
    <s v="Small"/>
  </r>
  <r>
    <n v="10382"/>
    <n v="34"/>
    <n v="54.839999999999996"/>
    <n v="9"/>
    <n v="1864.56"/>
    <x v="58"/>
    <x v="0"/>
    <n v="1"/>
    <n v="2"/>
    <n v="2005"/>
    <n v="101"/>
    <x v="0"/>
    <x v="105"/>
    <x v="57"/>
    <s v="San Rafael"/>
    <s v="CA"/>
    <x v="4"/>
    <x v="2"/>
    <s v="Small"/>
  </r>
  <r>
    <n v="10390"/>
    <n v="36"/>
    <n v="93.77"/>
    <n v="14"/>
    <n v="3375.72"/>
    <x v="164"/>
    <x v="0"/>
    <n v="1"/>
    <n v="3"/>
    <n v="2005"/>
    <n v="141"/>
    <x v="0"/>
    <x v="0"/>
    <x v="57"/>
    <s v="San Rafael"/>
    <s v="CA"/>
    <x v="4"/>
    <x v="2"/>
    <s v="Medium"/>
  </r>
  <r>
    <n v="10390"/>
    <n v="34"/>
    <n v="43.050000000000004"/>
    <n v="15"/>
    <n v="1463.7"/>
    <x v="164"/>
    <x v="0"/>
    <n v="1"/>
    <n v="3"/>
    <n v="2005"/>
    <n v="142"/>
    <x v="0"/>
    <x v="2"/>
    <x v="57"/>
    <s v="San Rafael"/>
    <s v="CA"/>
    <x v="4"/>
    <x v="2"/>
    <s v="Small"/>
  </r>
  <r>
    <n v="10390"/>
    <n v="40"/>
    <n v="137.29000000000002"/>
    <n v="9"/>
    <n v="5491.6"/>
    <x v="164"/>
    <x v="0"/>
    <n v="1"/>
    <n v="3"/>
    <n v="2005"/>
    <n v="80"/>
    <x v="0"/>
    <x v="48"/>
    <x v="57"/>
    <s v="San Rafael"/>
    <s v="CA"/>
    <x v="4"/>
    <x v="2"/>
    <s v="Medium"/>
  </r>
  <r>
    <n v="10390"/>
    <n v="50"/>
    <n v="147.94"/>
    <n v="1"/>
    <n v="7397"/>
    <x v="164"/>
    <x v="0"/>
    <n v="1"/>
    <n v="3"/>
    <n v="2005"/>
    <n v="146"/>
    <x v="0"/>
    <x v="49"/>
    <x v="57"/>
    <s v="San Rafael"/>
    <s v="CA"/>
    <x v="4"/>
    <x v="2"/>
    <s v="Large"/>
  </r>
  <r>
    <n v="10390"/>
    <n v="49"/>
    <n v="140.06"/>
    <n v="3"/>
    <n v="6862.94"/>
    <x v="164"/>
    <x v="0"/>
    <n v="1"/>
    <n v="3"/>
    <n v="2005"/>
    <n v="148"/>
    <x v="0"/>
    <x v="50"/>
    <x v="57"/>
    <s v="San Rafael"/>
    <s v="CA"/>
    <x v="4"/>
    <x v="2"/>
    <s v="Medium"/>
  </r>
  <r>
    <n v="10390"/>
    <n v="37"/>
    <n v="132.29"/>
    <n v="5"/>
    <n v="4894.7299999999996"/>
    <x v="164"/>
    <x v="0"/>
    <n v="1"/>
    <n v="3"/>
    <n v="2005"/>
    <n v="37"/>
    <x v="0"/>
    <x v="91"/>
    <x v="57"/>
    <s v="San Rafael"/>
    <s v="CA"/>
    <x v="4"/>
    <x v="2"/>
    <s v="Medium"/>
  </r>
  <r>
    <n v="10390"/>
    <n v="46"/>
    <n v="52.839999999999996"/>
    <n v="6"/>
    <n v="2430.64"/>
    <x v="164"/>
    <x v="0"/>
    <n v="1"/>
    <n v="3"/>
    <n v="2005"/>
    <n v="61"/>
    <x v="0"/>
    <x v="51"/>
    <x v="57"/>
    <s v="San Rafael"/>
    <s v="CA"/>
    <x v="4"/>
    <x v="2"/>
    <s v="Small"/>
  </r>
  <r>
    <n v="10390"/>
    <n v="45"/>
    <n v="150.29"/>
    <n v="8"/>
    <n v="6763.05"/>
    <x v="164"/>
    <x v="0"/>
    <n v="1"/>
    <n v="3"/>
    <n v="2005"/>
    <n v="140"/>
    <x v="0"/>
    <x v="92"/>
    <x v="57"/>
    <s v="San Rafael"/>
    <s v="CA"/>
    <x v="4"/>
    <x v="2"/>
    <s v="Medium"/>
  </r>
  <r>
    <n v="10390"/>
    <n v="30"/>
    <n v="82.42"/>
    <n v="10"/>
    <n v="2472.6"/>
    <x v="164"/>
    <x v="0"/>
    <n v="1"/>
    <n v="3"/>
    <n v="2005"/>
    <n v="80"/>
    <x v="0"/>
    <x v="52"/>
    <x v="57"/>
    <s v="San Rafael"/>
    <s v="CA"/>
    <x v="4"/>
    <x v="2"/>
    <s v="Small"/>
  </r>
  <r>
    <n v="10396"/>
    <n v="33"/>
    <n v="185.13"/>
    <n v="3"/>
    <n v="6109.29"/>
    <x v="165"/>
    <x v="0"/>
    <n v="1"/>
    <n v="3"/>
    <n v="2005"/>
    <n v="173"/>
    <x v="0"/>
    <x v="14"/>
    <x v="57"/>
    <s v="San Rafael"/>
    <s v="CA"/>
    <x v="4"/>
    <x v="2"/>
    <s v="Medium"/>
  </r>
  <r>
    <n v="10135"/>
    <n v="45"/>
    <n v="50.36"/>
    <n v="13"/>
    <n v="2266.1999999999998"/>
    <x v="157"/>
    <x v="0"/>
    <n v="3"/>
    <n v="7"/>
    <n v="2003"/>
    <n v="62"/>
    <x v="5"/>
    <x v="56"/>
    <x v="57"/>
    <s v="San Rafael"/>
    <s v="CA"/>
    <x v="4"/>
    <x v="2"/>
    <s v="Small"/>
  </r>
  <r>
    <n v="10135"/>
    <n v="29"/>
    <n v="61.64"/>
    <n v="16"/>
    <n v="1787.56"/>
    <x v="157"/>
    <x v="0"/>
    <n v="3"/>
    <n v="7"/>
    <n v="2003"/>
    <n v="69"/>
    <x v="5"/>
    <x v="57"/>
    <x v="57"/>
    <s v="San Rafael"/>
    <s v="CA"/>
    <x v="4"/>
    <x v="2"/>
    <s v="Small"/>
  </r>
  <r>
    <n v="10135"/>
    <n v="33"/>
    <n v="40.229999999999997"/>
    <n v="14"/>
    <n v="1327.59"/>
    <x v="157"/>
    <x v="0"/>
    <n v="3"/>
    <n v="7"/>
    <n v="2003"/>
    <n v="40"/>
    <x v="5"/>
    <x v="58"/>
    <x v="57"/>
    <s v="San Rafael"/>
    <s v="CA"/>
    <x v="4"/>
    <x v="2"/>
    <s v="Small"/>
  </r>
  <r>
    <n v="10135"/>
    <n v="30"/>
    <n v="89.8"/>
    <n v="17"/>
    <n v="2694"/>
    <x v="157"/>
    <x v="0"/>
    <n v="3"/>
    <n v="7"/>
    <n v="2003"/>
    <n v="102"/>
    <x v="5"/>
    <x v="59"/>
    <x v="57"/>
    <s v="San Rafael"/>
    <s v="CA"/>
    <x v="4"/>
    <x v="2"/>
    <s v="Small"/>
  </r>
  <r>
    <n v="10135"/>
    <n v="44"/>
    <n v="96"/>
    <n v="15"/>
    <n v="4224"/>
    <x v="157"/>
    <x v="0"/>
    <n v="3"/>
    <n v="7"/>
    <n v="2003"/>
    <n v="81"/>
    <x v="5"/>
    <x v="60"/>
    <x v="57"/>
    <s v="San Rafael"/>
    <s v="CA"/>
    <x v="4"/>
    <x v="2"/>
    <s v="Medium"/>
  </r>
  <r>
    <n v="10390"/>
    <n v="36"/>
    <n v="141.11000000000001"/>
    <n v="2"/>
    <n v="5079.96"/>
    <x v="164"/>
    <x v="0"/>
    <n v="1"/>
    <n v="3"/>
    <n v="2005"/>
    <n v="62"/>
    <x v="5"/>
    <x v="56"/>
    <x v="57"/>
    <s v="San Rafael"/>
    <s v="CA"/>
    <x v="4"/>
    <x v="2"/>
    <s v="Medium"/>
  </r>
  <r>
    <n v="10390"/>
    <n v="35"/>
    <n v="65.13000000000001"/>
    <n v="4"/>
    <n v="2279.5500000000002"/>
    <x v="164"/>
    <x v="0"/>
    <n v="1"/>
    <n v="3"/>
    <n v="2005"/>
    <n v="69"/>
    <x v="5"/>
    <x v="57"/>
    <x v="57"/>
    <s v="San Rafael"/>
    <s v="CA"/>
    <x v="4"/>
    <x v="2"/>
    <s v="Small"/>
  </r>
  <r>
    <n v="10390"/>
    <n v="41"/>
    <n v="44.56"/>
    <n v="11"/>
    <n v="1826.96"/>
    <x v="164"/>
    <x v="0"/>
    <n v="1"/>
    <n v="3"/>
    <n v="2005"/>
    <n v="40"/>
    <x v="5"/>
    <x v="58"/>
    <x v="57"/>
    <s v="San Rafael"/>
    <s v="CA"/>
    <x v="4"/>
    <x v="2"/>
    <s v="Small"/>
  </r>
  <r>
    <n v="10390"/>
    <n v="45"/>
    <n v="48.98"/>
    <n v="12"/>
    <n v="2204.1"/>
    <x v="164"/>
    <x v="0"/>
    <n v="1"/>
    <n v="3"/>
    <n v="2005"/>
    <n v="102"/>
    <x v="5"/>
    <x v="59"/>
    <x v="57"/>
    <s v="San Rafael"/>
    <s v="CA"/>
    <x v="4"/>
    <x v="2"/>
    <s v="Small"/>
  </r>
  <r>
    <n v="10390"/>
    <n v="22"/>
    <n v="158.69"/>
    <n v="13"/>
    <n v="3491.18"/>
    <x v="164"/>
    <x v="0"/>
    <n v="1"/>
    <n v="3"/>
    <n v="2005"/>
    <n v="81"/>
    <x v="5"/>
    <x v="60"/>
    <x v="57"/>
    <s v="San Rafael"/>
    <s v="CA"/>
    <x v="4"/>
    <x v="2"/>
    <s v="Medium"/>
  </r>
  <r>
    <n v="10142"/>
    <n v="33"/>
    <n v="102"/>
    <n v="6"/>
    <n v="3366"/>
    <x v="158"/>
    <x v="0"/>
    <n v="3"/>
    <n v="8"/>
    <n v="2003"/>
    <n v="122"/>
    <x v="1"/>
    <x v="37"/>
    <x v="57"/>
    <s v="San Rafael"/>
    <s v="CA"/>
    <x v="4"/>
    <x v="2"/>
    <s v="Medium"/>
  </r>
  <r>
    <n v="10142"/>
    <n v="41"/>
    <n v="64"/>
    <n v="2"/>
    <n v="2624"/>
    <x v="158"/>
    <x v="0"/>
    <n v="3"/>
    <n v="8"/>
    <n v="2003"/>
    <n v="66"/>
    <x v="1"/>
    <x v="38"/>
    <x v="57"/>
    <s v="San Rafael"/>
    <s v="CA"/>
    <x v="4"/>
    <x v="2"/>
    <s v="Small"/>
  </r>
  <r>
    <n v="10142"/>
    <n v="43"/>
    <n v="84.009999999999991"/>
    <n v="9"/>
    <n v="3612.43"/>
    <x v="158"/>
    <x v="0"/>
    <n v="3"/>
    <n v="8"/>
    <n v="2003"/>
    <n v="86"/>
    <x v="1"/>
    <x v="20"/>
    <x v="57"/>
    <s v="San Rafael"/>
    <s v="CA"/>
    <x v="4"/>
    <x v="2"/>
    <s v="Medium"/>
  </r>
  <r>
    <n v="10142"/>
    <n v="21"/>
    <n v="111.18999999999998"/>
    <n v="3"/>
    <n v="2334.9899999999998"/>
    <x v="158"/>
    <x v="0"/>
    <n v="3"/>
    <n v="8"/>
    <n v="2003"/>
    <n v="100"/>
    <x v="1"/>
    <x v="35"/>
    <x v="57"/>
    <s v="San Rafael"/>
    <s v="CA"/>
    <x v="4"/>
    <x v="2"/>
    <s v="Small"/>
  </r>
  <r>
    <n v="10142"/>
    <n v="38"/>
    <n v="85.41"/>
    <n v="4"/>
    <n v="3245.58"/>
    <x v="158"/>
    <x v="0"/>
    <n v="3"/>
    <n v="8"/>
    <n v="2003"/>
    <n v="99"/>
    <x v="1"/>
    <x v="41"/>
    <x v="57"/>
    <s v="San Rafael"/>
    <s v="CA"/>
    <x v="4"/>
    <x v="2"/>
    <s v="Medium"/>
  </r>
  <r>
    <n v="10142"/>
    <n v="39"/>
    <n v="44.230000000000004"/>
    <n v="5"/>
    <n v="1724.97"/>
    <x v="158"/>
    <x v="0"/>
    <n v="3"/>
    <n v="8"/>
    <n v="2003"/>
    <n v="54"/>
    <x v="1"/>
    <x v="42"/>
    <x v="57"/>
    <s v="San Rafael"/>
    <s v="CA"/>
    <x v="4"/>
    <x v="2"/>
    <s v="Small"/>
  </r>
  <r>
    <n v="10282"/>
    <n v="43"/>
    <n v="86.61"/>
    <n v="2"/>
    <n v="3724.23"/>
    <x v="160"/>
    <x v="0"/>
    <n v="3"/>
    <n v="8"/>
    <n v="2004"/>
    <n v="86"/>
    <x v="1"/>
    <x v="20"/>
    <x v="57"/>
    <s v="San Rafael"/>
    <s v="CA"/>
    <x v="4"/>
    <x v="2"/>
    <s v="Medium"/>
  </r>
  <r>
    <n v="10385"/>
    <n v="25"/>
    <n v="77.34"/>
    <n v="1"/>
    <n v="1933.5"/>
    <x v="166"/>
    <x v="0"/>
    <n v="1"/>
    <n v="2"/>
    <n v="2005"/>
    <n v="66"/>
    <x v="1"/>
    <x v="38"/>
    <x v="57"/>
    <s v="San Rafael"/>
    <s v="CA"/>
    <x v="4"/>
    <x v="2"/>
    <s v="Small"/>
  </r>
  <r>
    <n v="10396"/>
    <n v="49"/>
    <n v="116.75"/>
    <n v="6"/>
    <n v="5720.75"/>
    <x v="165"/>
    <x v="0"/>
    <n v="1"/>
    <n v="3"/>
    <n v="2005"/>
    <n v="122"/>
    <x v="1"/>
    <x v="37"/>
    <x v="57"/>
    <s v="San Rafael"/>
    <s v="CA"/>
    <x v="4"/>
    <x v="2"/>
    <s v="Medium"/>
  </r>
  <r>
    <n v="10396"/>
    <n v="39"/>
    <n v="66.67"/>
    <n v="1"/>
    <n v="2600.13"/>
    <x v="165"/>
    <x v="0"/>
    <n v="1"/>
    <n v="3"/>
    <n v="2005"/>
    <n v="66"/>
    <x v="1"/>
    <x v="38"/>
    <x v="57"/>
    <s v="San Rafael"/>
    <s v="CA"/>
    <x v="4"/>
    <x v="2"/>
    <s v="Small"/>
  </r>
  <r>
    <n v="10142"/>
    <n v="22"/>
    <n v="97.81"/>
    <n v="10"/>
    <n v="2151.8200000000002"/>
    <x v="158"/>
    <x v="0"/>
    <n v="3"/>
    <n v="8"/>
    <n v="2003"/>
    <n v="100"/>
    <x v="2"/>
    <x v="21"/>
    <x v="57"/>
    <s v="San Rafael"/>
    <s v="CA"/>
    <x v="4"/>
    <x v="2"/>
    <s v="Small"/>
  </r>
  <r>
    <n v="10142"/>
    <n v="42"/>
    <n v="74.570000000000007"/>
    <n v="16"/>
    <n v="3131.94"/>
    <x v="158"/>
    <x v="0"/>
    <n v="3"/>
    <n v="8"/>
    <n v="2003"/>
    <n v="62"/>
    <x v="2"/>
    <x v="22"/>
    <x v="57"/>
    <s v="San Rafael"/>
    <s v="CA"/>
    <x v="4"/>
    <x v="2"/>
    <s v="Medium"/>
  </r>
  <r>
    <n v="10142"/>
    <n v="42"/>
    <n v="49.79"/>
    <n v="14"/>
    <n v="2091.1799999999998"/>
    <x v="158"/>
    <x v="0"/>
    <n v="3"/>
    <n v="8"/>
    <n v="2003"/>
    <n v="58"/>
    <x v="2"/>
    <x v="23"/>
    <x v="57"/>
    <s v="San Rafael"/>
    <s v="CA"/>
    <x v="4"/>
    <x v="2"/>
    <s v="Small"/>
  </r>
  <r>
    <n v="10282"/>
    <n v="36"/>
    <n v="115.97"/>
    <n v="3"/>
    <n v="4174.92"/>
    <x v="160"/>
    <x v="0"/>
    <n v="3"/>
    <n v="8"/>
    <n v="2004"/>
    <n v="100"/>
    <x v="2"/>
    <x v="21"/>
    <x v="57"/>
    <s v="San Rafael"/>
    <s v="CA"/>
    <x v="4"/>
    <x v="2"/>
    <s v="Medium"/>
  </r>
  <r>
    <n v="10282"/>
    <n v="36"/>
    <n v="59.650000000000006"/>
    <n v="9"/>
    <n v="2147.4"/>
    <x v="160"/>
    <x v="0"/>
    <n v="3"/>
    <n v="8"/>
    <n v="2004"/>
    <n v="62"/>
    <x v="2"/>
    <x v="22"/>
    <x v="57"/>
    <s v="San Rafael"/>
    <s v="CA"/>
    <x v="4"/>
    <x v="2"/>
    <s v="Small"/>
  </r>
  <r>
    <n v="10282"/>
    <n v="37"/>
    <n v="66.78"/>
    <n v="7"/>
    <n v="2470.86"/>
    <x v="160"/>
    <x v="0"/>
    <n v="3"/>
    <n v="8"/>
    <n v="2004"/>
    <n v="58"/>
    <x v="2"/>
    <x v="23"/>
    <x v="57"/>
    <s v="San Rafael"/>
    <s v="CA"/>
    <x v="4"/>
    <x v="2"/>
    <s v="Small"/>
  </r>
  <r>
    <n v="10371"/>
    <n v="30"/>
    <n v="99.55"/>
    <n v="11"/>
    <n v="2986.5"/>
    <x v="163"/>
    <x v="0"/>
    <n v="1"/>
    <n v="1"/>
    <n v="2005"/>
    <n v="62"/>
    <x v="2"/>
    <x v="22"/>
    <x v="57"/>
    <s v="San Rafael"/>
    <s v="CA"/>
    <x v="4"/>
    <x v="2"/>
    <s v="Small"/>
  </r>
  <r>
    <n v="10396"/>
    <n v="24"/>
    <n v="89.75"/>
    <n v="4"/>
    <n v="2154"/>
    <x v="165"/>
    <x v="0"/>
    <n v="1"/>
    <n v="3"/>
    <n v="2005"/>
    <n v="100"/>
    <x v="2"/>
    <x v="21"/>
    <x v="57"/>
    <s v="San Rafael"/>
    <s v="CA"/>
    <x v="4"/>
    <x v="2"/>
    <s v="Small"/>
  </r>
  <r>
    <n v="10113"/>
    <n v="21"/>
    <n v="162.64000000000001"/>
    <n v="2"/>
    <n v="3415.44"/>
    <x v="167"/>
    <x v="0"/>
    <n v="1"/>
    <n v="3"/>
    <n v="2003"/>
    <n v="136"/>
    <x v="3"/>
    <x v="61"/>
    <x v="57"/>
    <s v="San Rafael"/>
    <s v="CA"/>
    <x v="4"/>
    <x v="2"/>
    <s v="Medium"/>
  </r>
  <r>
    <n v="10113"/>
    <n v="49"/>
    <n v="100.34"/>
    <n v="4"/>
    <n v="4916.66"/>
    <x v="167"/>
    <x v="0"/>
    <n v="1"/>
    <n v="3"/>
    <n v="2003"/>
    <n v="116"/>
    <x v="3"/>
    <x v="62"/>
    <x v="57"/>
    <s v="San Rafael"/>
    <s v="CA"/>
    <x v="4"/>
    <x v="2"/>
    <s v="Medium"/>
  </r>
  <r>
    <n v="10113"/>
    <n v="23"/>
    <n v="68.52"/>
    <n v="1"/>
    <n v="1575.96"/>
    <x v="167"/>
    <x v="0"/>
    <n v="1"/>
    <n v="3"/>
    <n v="2003"/>
    <n v="64"/>
    <x v="3"/>
    <x v="66"/>
    <x v="57"/>
    <s v="San Rafael"/>
    <s v="CA"/>
    <x v="4"/>
    <x v="2"/>
    <s v="Small"/>
  </r>
  <r>
    <n v="10229"/>
    <n v="25"/>
    <n v="138.04"/>
    <n v="13"/>
    <n v="3451"/>
    <x v="159"/>
    <x v="0"/>
    <n v="1"/>
    <n v="3"/>
    <n v="2004"/>
    <n v="136"/>
    <x v="3"/>
    <x v="61"/>
    <x v="57"/>
    <s v="San Rafael"/>
    <s v="CA"/>
    <x v="4"/>
    <x v="2"/>
    <s v="Medium"/>
  </r>
  <r>
    <n v="10229"/>
    <n v="36"/>
    <n v="125.61"/>
    <n v="1"/>
    <n v="4521.96"/>
    <x v="159"/>
    <x v="0"/>
    <n v="1"/>
    <n v="3"/>
    <n v="2004"/>
    <n v="118"/>
    <x v="3"/>
    <x v="24"/>
    <x v="57"/>
    <s v="San Rafael"/>
    <s v="CA"/>
    <x v="4"/>
    <x v="2"/>
    <s v="Medium"/>
  </r>
  <r>
    <n v="10229"/>
    <n v="26"/>
    <n v="144.82"/>
    <n v="4"/>
    <n v="3765.32"/>
    <x v="159"/>
    <x v="0"/>
    <n v="1"/>
    <n v="3"/>
    <n v="2004"/>
    <n v="122"/>
    <x v="3"/>
    <x v="63"/>
    <x v="57"/>
    <s v="San Rafael"/>
    <s v="CA"/>
    <x v="4"/>
    <x v="2"/>
    <s v="Medium"/>
  </r>
  <r>
    <n v="10229"/>
    <n v="28"/>
    <n v="59.550000000000004"/>
    <n v="7"/>
    <n v="1667.4"/>
    <x v="159"/>
    <x v="0"/>
    <n v="1"/>
    <n v="3"/>
    <n v="2004"/>
    <n v="60"/>
    <x v="3"/>
    <x v="64"/>
    <x v="57"/>
    <s v="San Rafael"/>
    <s v="CA"/>
    <x v="4"/>
    <x v="2"/>
    <s v="Small"/>
  </r>
  <r>
    <n v="10229"/>
    <n v="41"/>
    <n v="115.02999999999999"/>
    <n v="10"/>
    <n v="4716.2299999999996"/>
    <x v="159"/>
    <x v="0"/>
    <n v="1"/>
    <n v="3"/>
    <n v="2004"/>
    <n v="121"/>
    <x v="3"/>
    <x v="65"/>
    <x v="57"/>
    <s v="San Rafael"/>
    <s v="CA"/>
    <x v="4"/>
    <x v="2"/>
    <s v="Medium"/>
  </r>
  <r>
    <n v="10229"/>
    <n v="48"/>
    <n v="118.83999999999999"/>
    <n v="6"/>
    <n v="5704.32"/>
    <x v="159"/>
    <x v="0"/>
    <n v="1"/>
    <n v="3"/>
    <n v="2004"/>
    <n v="127"/>
    <x v="3"/>
    <x v="106"/>
    <x v="57"/>
    <s v="San Rafael"/>
    <s v="CA"/>
    <x v="4"/>
    <x v="2"/>
    <s v="Medium"/>
  </r>
  <r>
    <n v="10229"/>
    <n v="25"/>
    <n v="111.72"/>
    <n v="8"/>
    <n v="2793"/>
    <x v="159"/>
    <x v="0"/>
    <n v="1"/>
    <n v="3"/>
    <n v="2004"/>
    <n v="96"/>
    <x v="3"/>
    <x v="107"/>
    <x v="57"/>
    <s v="San Rafael"/>
    <s v="CA"/>
    <x v="4"/>
    <x v="2"/>
    <s v="Small"/>
  </r>
  <r>
    <n v="10229"/>
    <n v="23"/>
    <n v="54.11"/>
    <n v="3"/>
    <n v="1244.53"/>
    <x v="159"/>
    <x v="0"/>
    <n v="1"/>
    <n v="3"/>
    <n v="2004"/>
    <n v="54"/>
    <x v="3"/>
    <x v="108"/>
    <x v="57"/>
    <s v="San Rafael"/>
    <s v="CA"/>
    <x v="4"/>
    <x v="2"/>
    <s v="Small"/>
  </r>
  <r>
    <n v="10229"/>
    <n v="30"/>
    <n v="73.039999999999992"/>
    <n v="12"/>
    <n v="2191.1999999999998"/>
    <x v="159"/>
    <x v="0"/>
    <n v="1"/>
    <n v="3"/>
    <n v="2004"/>
    <n v="64"/>
    <x v="3"/>
    <x v="66"/>
    <x v="57"/>
    <s v="San Rafael"/>
    <s v="CA"/>
    <x v="4"/>
    <x v="2"/>
    <s v="Small"/>
  </r>
  <r>
    <n v="10271"/>
    <n v="31"/>
    <n v="97.17"/>
    <n v="5"/>
    <n v="3012.27"/>
    <x v="75"/>
    <x v="0"/>
    <n v="3"/>
    <n v="7"/>
    <n v="2004"/>
    <n v="118"/>
    <x v="3"/>
    <x v="24"/>
    <x v="57"/>
    <s v="San Rafael"/>
    <s v="CA"/>
    <x v="4"/>
    <x v="2"/>
    <s v="Medium"/>
  </r>
  <r>
    <n v="10271"/>
    <n v="50"/>
    <n v="101.87"/>
    <n v="8"/>
    <n v="5093.5"/>
    <x v="75"/>
    <x v="0"/>
    <n v="3"/>
    <n v="7"/>
    <n v="2004"/>
    <n v="122"/>
    <x v="3"/>
    <x v="63"/>
    <x v="57"/>
    <s v="San Rafael"/>
    <s v="CA"/>
    <x v="4"/>
    <x v="2"/>
    <s v="Medium"/>
  </r>
  <r>
    <n v="10271"/>
    <n v="25"/>
    <n v="69.28"/>
    <n v="11"/>
    <n v="1732"/>
    <x v="75"/>
    <x v="0"/>
    <n v="3"/>
    <n v="7"/>
    <n v="2004"/>
    <n v="60"/>
    <x v="3"/>
    <x v="64"/>
    <x v="57"/>
    <s v="San Rafael"/>
    <s v="CA"/>
    <x v="4"/>
    <x v="2"/>
    <s v="Small"/>
  </r>
  <r>
    <n v="10271"/>
    <n v="43"/>
    <n v="130.35"/>
    <n v="10"/>
    <n v="5605.05"/>
    <x v="75"/>
    <x v="0"/>
    <n v="3"/>
    <n v="7"/>
    <n v="2004"/>
    <n v="127"/>
    <x v="3"/>
    <x v="106"/>
    <x v="57"/>
    <s v="San Rafael"/>
    <s v="CA"/>
    <x v="4"/>
    <x v="2"/>
    <s v="Medium"/>
  </r>
  <r>
    <n v="10271"/>
    <n v="35"/>
    <n v="47.620000000000005"/>
    <n v="7"/>
    <n v="1666.7"/>
    <x v="75"/>
    <x v="0"/>
    <n v="3"/>
    <n v="7"/>
    <n v="2004"/>
    <n v="54"/>
    <x v="3"/>
    <x v="108"/>
    <x v="57"/>
    <s v="San Rafael"/>
    <s v="CA"/>
    <x v="4"/>
    <x v="2"/>
    <s v="Small"/>
  </r>
  <r>
    <n v="10271"/>
    <n v="34"/>
    <n v="98.39"/>
    <n v="3"/>
    <n v="3345.26"/>
    <x v="75"/>
    <x v="0"/>
    <n v="3"/>
    <n v="7"/>
    <n v="2004"/>
    <n v="115"/>
    <x v="3"/>
    <x v="25"/>
    <x v="57"/>
    <s v="San Rafael"/>
    <s v="CA"/>
    <x v="4"/>
    <x v="2"/>
    <s v="Medium"/>
  </r>
  <r>
    <n v="10282"/>
    <n v="38"/>
    <n v="113.44000000000001"/>
    <n v="12"/>
    <n v="4310.72"/>
    <x v="160"/>
    <x v="0"/>
    <n v="3"/>
    <n v="8"/>
    <n v="2004"/>
    <n v="115"/>
    <x v="3"/>
    <x v="25"/>
    <x v="57"/>
    <s v="San Rafael"/>
    <s v="CA"/>
    <x v="4"/>
    <x v="2"/>
    <s v="Medium"/>
  </r>
  <r>
    <n v="10312"/>
    <n v="32"/>
    <n v="130.66999999999999"/>
    <n v="2"/>
    <n v="4181.4399999999996"/>
    <x v="161"/>
    <x v="0"/>
    <n v="4"/>
    <n v="10"/>
    <n v="2004"/>
    <n v="116"/>
    <x v="3"/>
    <x v="62"/>
    <x v="57"/>
    <s v="San Rafael"/>
    <s v="CA"/>
    <x v="4"/>
    <x v="2"/>
    <s v="Medium"/>
  </r>
  <r>
    <n v="10335"/>
    <n v="44"/>
    <n v="107.86999999999999"/>
    <n v="1"/>
    <n v="4746.28"/>
    <x v="92"/>
    <x v="0"/>
    <n v="4"/>
    <n v="11"/>
    <n v="2004"/>
    <n v="96"/>
    <x v="3"/>
    <x v="107"/>
    <x v="57"/>
    <s v="San Rafael"/>
    <s v="CA"/>
    <x v="4"/>
    <x v="2"/>
    <s v="Medium"/>
  </r>
  <r>
    <n v="10335"/>
    <n v="40"/>
    <n v="60.6"/>
    <n v="3"/>
    <n v="2424"/>
    <x v="92"/>
    <x v="0"/>
    <n v="4"/>
    <n v="11"/>
    <n v="2004"/>
    <n v="54"/>
    <x v="3"/>
    <x v="108"/>
    <x v="57"/>
    <s v="San Rafael"/>
    <s v="CA"/>
    <x v="4"/>
    <x v="2"/>
    <s v="Small"/>
  </r>
  <r>
    <n v="10357"/>
    <n v="49"/>
    <n v="121.63999999999999"/>
    <n v="8"/>
    <n v="5960.36"/>
    <x v="109"/>
    <x v="0"/>
    <n v="4"/>
    <n v="12"/>
    <n v="2004"/>
    <n v="136"/>
    <x v="3"/>
    <x v="61"/>
    <x v="57"/>
    <s v="San Rafael"/>
    <s v="CA"/>
    <x v="4"/>
    <x v="2"/>
    <s v="Medium"/>
  </r>
  <r>
    <n v="10357"/>
    <n v="39"/>
    <n v="98"/>
    <n v="1"/>
    <n v="3822"/>
    <x v="109"/>
    <x v="0"/>
    <n v="4"/>
    <n v="12"/>
    <n v="2004"/>
    <n v="116"/>
    <x v="3"/>
    <x v="62"/>
    <x v="57"/>
    <s v="San Rafael"/>
    <s v="CA"/>
    <x v="4"/>
    <x v="2"/>
    <s v="Medium"/>
  </r>
  <r>
    <n v="10357"/>
    <n v="41"/>
    <n v="61.99"/>
    <n v="7"/>
    <n v="2541.59"/>
    <x v="109"/>
    <x v="0"/>
    <n v="4"/>
    <n v="12"/>
    <n v="2004"/>
    <n v="60"/>
    <x v="3"/>
    <x v="64"/>
    <x v="57"/>
    <s v="San Rafael"/>
    <s v="CA"/>
    <x v="4"/>
    <x v="2"/>
    <s v="Small"/>
  </r>
  <r>
    <n v="10357"/>
    <n v="28"/>
    <n v="127.13"/>
    <n v="2"/>
    <n v="3559.64"/>
    <x v="109"/>
    <x v="0"/>
    <n v="4"/>
    <n v="12"/>
    <n v="2004"/>
    <n v="121"/>
    <x v="3"/>
    <x v="65"/>
    <x v="57"/>
    <s v="San Rafael"/>
    <s v="CA"/>
    <x v="4"/>
    <x v="2"/>
    <s v="Medium"/>
  </r>
  <r>
    <n v="10371"/>
    <n v="49"/>
    <n v="35.71"/>
    <n v="4"/>
    <n v="1749.79"/>
    <x v="163"/>
    <x v="0"/>
    <n v="1"/>
    <n v="1"/>
    <n v="2005"/>
    <n v="118"/>
    <x v="3"/>
    <x v="24"/>
    <x v="57"/>
    <s v="San Rafael"/>
    <s v="CA"/>
    <x v="4"/>
    <x v="2"/>
    <s v="Small"/>
  </r>
  <r>
    <n v="10371"/>
    <n v="20"/>
    <n v="172.47"/>
    <n v="5"/>
    <n v="3449.4"/>
    <x v="163"/>
    <x v="0"/>
    <n v="1"/>
    <n v="1"/>
    <n v="2005"/>
    <n v="127"/>
    <x v="3"/>
    <x v="106"/>
    <x v="57"/>
    <s v="San Rafael"/>
    <s v="CA"/>
    <x v="4"/>
    <x v="2"/>
    <s v="Medium"/>
  </r>
  <r>
    <n v="10371"/>
    <n v="26"/>
    <n v="155.54"/>
    <n v="1"/>
    <n v="4044.04"/>
    <x v="163"/>
    <x v="0"/>
    <n v="1"/>
    <n v="1"/>
    <n v="2005"/>
    <n v="96"/>
    <x v="3"/>
    <x v="107"/>
    <x v="57"/>
    <s v="San Rafael"/>
    <s v="CA"/>
    <x v="4"/>
    <x v="2"/>
    <s v="Medium"/>
  </r>
  <r>
    <n v="10371"/>
    <n v="20"/>
    <n v="66.47"/>
    <n v="2"/>
    <n v="1329.4"/>
    <x v="163"/>
    <x v="0"/>
    <n v="1"/>
    <n v="1"/>
    <n v="2005"/>
    <n v="54"/>
    <x v="3"/>
    <x v="108"/>
    <x v="57"/>
    <s v="San Rafael"/>
    <s v="CA"/>
    <x v="4"/>
    <x v="2"/>
    <s v="Small"/>
  </r>
  <r>
    <n v="10371"/>
    <n v="48"/>
    <n v="56.550000000000004"/>
    <n v="10"/>
    <n v="2714.4"/>
    <x v="163"/>
    <x v="0"/>
    <n v="1"/>
    <n v="1"/>
    <n v="2005"/>
    <n v="115"/>
    <x v="3"/>
    <x v="25"/>
    <x v="57"/>
    <s v="San Rafael"/>
    <s v="CA"/>
    <x v="4"/>
    <x v="2"/>
    <s v="Small"/>
  </r>
  <r>
    <n v="10382"/>
    <n v="32"/>
    <n v="66.58"/>
    <n v="13"/>
    <n v="2130.56"/>
    <x v="58"/>
    <x v="0"/>
    <n v="1"/>
    <n v="2"/>
    <n v="2005"/>
    <n v="118"/>
    <x v="3"/>
    <x v="24"/>
    <x v="57"/>
    <s v="San Rafael"/>
    <s v="CA"/>
    <x v="4"/>
    <x v="2"/>
    <s v="Small"/>
  </r>
  <r>
    <n v="10382"/>
    <n v="39"/>
    <n v="125.4"/>
    <n v="1"/>
    <n v="4890.6000000000004"/>
    <x v="58"/>
    <x v="0"/>
    <n v="1"/>
    <n v="2"/>
    <n v="2005"/>
    <n v="121"/>
    <x v="3"/>
    <x v="65"/>
    <x v="57"/>
    <s v="San Rafael"/>
    <s v="CA"/>
    <x v="4"/>
    <x v="2"/>
    <s v="Medium"/>
  </r>
  <r>
    <n v="10382"/>
    <n v="20"/>
    <n v="132.72"/>
    <n v="3"/>
    <n v="2654.4"/>
    <x v="58"/>
    <x v="0"/>
    <n v="1"/>
    <n v="2"/>
    <n v="2005"/>
    <n v="127"/>
    <x v="3"/>
    <x v="106"/>
    <x v="57"/>
    <s v="San Rafael"/>
    <s v="CA"/>
    <x v="4"/>
    <x v="2"/>
    <s v="Small"/>
  </r>
  <r>
    <n v="10382"/>
    <n v="26"/>
    <n v="104.17"/>
    <n v="6"/>
    <n v="2708.42"/>
    <x v="58"/>
    <x v="0"/>
    <n v="1"/>
    <n v="2"/>
    <n v="2005"/>
    <n v="96"/>
    <x v="3"/>
    <x v="107"/>
    <x v="57"/>
    <s v="San Rafael"/>
    <s v="CA"/>
    <x v="4"/>
    <x v="2"/>
    <s v="Small"/>
  </r>
  <r>
    <n v="10382"/>
    <n v="48"/>
    <n v="141.66"/>
    <n v="8"/>
    <n v="6799.68"/>
    <x v="58"/>
    <x v="0"/>
    <n v="1"/>
    <n v="2"/>
    <n v="2005"/>
    <n v="64"/>
    <x v="3"/>
    <x v="66"/>
    <x v="57"/>
    <s v="San Rafael"/>
    <s v="CA"/>
    <x v="4"/>
    <x v="2"/>
    <s v="Medium"/>
  </r>
  <r>
    <n v="10113"/>
    <n v="50"/>
    <n v="49.81"/>
    <n v="3"/>
    <n v="2490.5"/>
    <x v="167"/>
    <x v="0"/>
    <n v="1"/>
    <n v="3"/>
    <n v="2003"/>
    <n v="50"/>
    <x v="4"/>
    <x v="68"/>
    <x v="57"/>
    <s v="San Rafael"/>
    <s v="CA"/>
    <x v="4"/>
    <x v="2"/>
    <s v="Small"/>
  </r>
  <r>
    <n v="10142"/>
    <n v="47"/>
    <n v="128.38999999999999"/>
    <n v="8"/>
    <n v="6034.33"/>
    <x v="158"/>
    <x v="0"/>
    <n v="3"/>
    <n v="8"/>
    <n v="2003"/>
    <n v="136"/>
    <x v="4"/>
    <x v="26"/>
    <x v="57"/>
    <s v="San Rafael"/>
    <s v="CA"/>
    <x v="4"/>
    <x v="2"/>
    <s v="Medium"/>
  </r>
  <r>
    <n v="10142"/>
    <n v="24"/>
    <n v="70.22"/>
    <n v="7"/>
    <n v="1685.28"/>
    <x v="158"/>
    <x v="0"/>
    <n v="3"/>
    <n v="8"/>
    <n v="2003"/>
    <n v="87"/>
    <x v="4"/>
    <x v="44"/>
    <x v="57"/>
    <s v="San Rafael"/>
    <s v="CA"/>
    <x v="4"/>
    <x v="2"/>
    <s v="Small"/>
  </r>
  <r>
    <n v="10142"/>
    <n v="49"/>
    <n v="98.25"/>
    <n v="1"/>
    <n v="4814.25"/>
    <x v="158"/>
    <x v="0"/>
    <n v="3"/>
    <n v="8"/>
    <n v="2003"/>
    <n v="88"/>
    <x v="4"/>
    <x v="74"/>
    <x v="57"/>
    <s v="San Rafael"/>
    <s v="CA"/>
    <x v="4"/>
    <x v="2"/>
    <s v="Medium"/>
  </r>
  <r>
    <n v="10182"/>
    <n v="25"/>
    <n v="87.33"/>
    <n v="3"/>
    <n v="2183.25"/>
    <x v="25"/>
    <x v="0"/>
    <n v="4"/>
    <n v="11"/>
    <n v="2003"/>
    <n v="102"/>
    <x v="4"/>
    <x v="69"/>
    <x v="57"/>
    <s v="San Rafael"/>
    <s v="CA"/>
    <x v="4"/>
    <x v="2"/>
    <s v="Small"/>
  </r>
  <r>
    <n v="10182"/>
    <n v="32"/>
    <n v="54.45"/>
    <n v="2"/>
    <n v="1742.4"/>
    <x v="25"/>
    <x v="0"/>
    <n v="4"/>
    <n v="11"/>
    <n v="2003"/>
    <n v="53"/>
    <x v="4"/>
    <x v="70"/>
    <x v="57"/>
    <s v="San Rafael"/>
    <s v="CA"/>
    <x v="4"/>
    <x v="2"/>
    <s v="Small"/>
  </r>
  <r>
    <n v="10182"/>
    <n v="44"/>
    <n v="171.70000000000002"/>
    <n v="10"/>
    <n v="7554.8"/>
    <x v="25"/>
    <x v="0"/>
    <n v="4"/>
    <n v="11"/>
    <n v="2003"/>
    <n v="170"/>
    <x v="4"/>
    <x v="80"/>
    <x v="57"/>
    <s v="San Rafael"/>
    <s v="CA"/>
    <x v="4"/>
    <x v="2"/>
    <s v="Large"/>
  </r>
  <r>
    <n v="10182"/>
    <n v="38"/>
    <n v="61.15"/>
    <n v="9"/>
    <n v="2323.6999999999998"/>
    <x v="25"/>
    <x v="0"/>
    <n v="4"/>
    <n v="11"/>
    <n v="2003"/>
    <n v="60"/>
    <x v="4"/>
    <x v="81"/>
    <x v="57"/>
    <s v="San Rafael"/>
    <s v="CA"/>
    <x v="4"/>
    <x v="2"/>
    <s v="Small"/>
  </r>
  <r>
    <n v="10183"/>
    <n v="20"/>
    <n v="110.6"/>
    <n v="7"/>
    <n v="2212"/>
    <x v="25"/>
    <x v="0"/>
    <n v="4"/>
    <n v="11"/>
    <n v="2003"/>
    <n v="127"/>
    <x v="4"/>
    <x v="82"/>
    <x v="57"/>
    <s v="San Rafael"/>
    <s v="CA"/>
    <x v="4"/>
    <x v="2"/>
    <s v="Small"/>
  </r>
  <r>
    <n v="10184"/>
    <n v="21"/>
    <n v="145.13"/>
    <n v="4"/>
    <n v="3047.73"/>
    <x v="25"/>
    <x v="0"/>
    <n v="4"/>
    <n v="11"/>
    <n v="2003"/>
    <n v="168"/>
    <x v="4"/>
    <x v="83"/>
    <x v="57"/>
    <s v="San Rafael"/>
    <s v="CA"/>
    <x v="4"/>
    <x v="2"/>
    <s v="Medium"/>
  </r>
  <r>
    <n v="10185"/>
    <n v="33"/>
    <n v="86.31"/>
    <n v="1"/>
    <n v="2848.23"/>
    <x v="25"/>
    <x v="0"/>
    <n v="4"/>
    <n v="11"/>
    <n v="2003"/>
    <n v="99"/>
    <x v="4"/>
    <x v="86"/>
    <x v="57"/>
    <s v="San Rafael"/>
    <s v="CA"/>
    <x v="4"/>
    <x v="2"/>
    <s v="Small"/>
  </r>
  <r>
    <n v="10186"/>
    <n v="36"/>
    <n v="109.52"/>
    <n v="11"/>
    <n v="3942.72"/>
    <x v="25"/>
    <x v="0"/>
    <n v="4"/>
    <n v="11"/>
    <n v="2003"/>
    <n v="92"/>
    <x v="4"/>
    <x v="67"/>
    <x v="57"/>
    <s v="San Rafael"/>
    <s v="CA"/>
    <x v="4"/>
    <x v="2"/>
    <s v="Medium"/>
  </r>
  <r>
    <n v="10182"/>
    <n v="39"/>
    <n v="36.839999999999996"/>
    <n v="6"/>
    <n v="1436.76"/>
    <x v="25"/>
    <x v="0"/>
    <n v="4"/>
    <n v="11"/>
    <n v="2003"/>
    <n v="33"/>
    <x v="4"/>
    <x v="72"/>
    <x v="57"/>
    <s v="San Rafael"/>
    <s v="CA"/>
    <x v="4"/>
    <x v="2"/>
    <s v="Small"/>
  </r>
  <r>
    <n v="10182"/>
    <n v="31"/>
    <n v="36.74"/>
    <n v="5"/>
    <n v="1138.94"/>
    <x v="25"/>
    <x v="0"/>
    <n v="4"/>
    <n v="11"/>
    <n v="2003"/>
    <n v="44"/>
    <x v="4"/>
    <x v="73"/>
    <x v="57"/>
    <s v="San Rafael"/>
    <s v="CA"/>
    <x v="4"/>
    <x v="2"/>
    <s v="Small"/>
  </r>
  <r>
    <n v="10182"/>
    <n v="23"/>
    <n v="42.26"/>
    <n v="8"/>
    <n v="971.98"/>
    <x v="25"/>
    <x v="0"/>
    <n v="4"/>
    <n v="11"/>
    <n v="2003"/>
    <n v="41"/>
    <x v="4"/>
    <x v="87"/>
    <x v="57"/>
    <s v="San Rafael"/>
    <s v="CA"/>
    <x v="4"/>
    <x v="2"/>
    <s v="Small"/>
  </r>
  <r>
    <n v="10229"/>
    <n v="39"/>
    <n v="40.25"/>
    <n v="14"/>
    <n v="1569.75"/>
    <x v="159"/>
    <x v="0"/>
    <n v="1"/>
    <n v="3"/>
    <n v="2004"/>
    <n v="50"/>
    <x v="4"/>
    <x v="68"/>
    <x v="57"/>
    <s v="San Rafael"/>
    <s v="CA"/>
    <x v="4"/>
    <x v="2"/>
    <s v="Small"/>
  </r>
  <r>
    <n v="10282"/>
    <n v="43"/>
    <n v="155.71"/>
    <n v="1"/>
    <n v="6695.53"/>
    <x v="160"/>
    <x v="0"/>
    <n v="3"/>
    <n v="8"/>
    <n v="2004"/>
    <n v="136"/>
    <x v="4"/>
    <x v="26"/>
    <x v="57"/>
    <s v="San Rafael"/>
    <s v="CA"/>
    <x v="4"/>
    <x v="2"/>
    <s v="Medium"/>
  </r>
  <r>
    <n v="10312"/>
    <n v="43"/>
    <n v="89.38000000000001"/>
    <n v="10"/>
    <n v="3843.34"/>
    <x v="161"/>
    <x v="0"/>
    <n v="4"/>
    <n v="10"/>
    <n v="2004"/>
    <n v="102"/>
    <x v="4"/>
    <x v="69"/>
    <x v="57"/>
    <s v="San Rafael"/>
    <s v="CA"/>
    <x v="4"/>
    <x v="2"/>
    <s v="Medium"/>
  </r>
  <r>
    <n v="10312"/>
    <n v="25"/>
    <n v="44.21"/>
    <n v="9"/>
    <n v="1105.25"/>
    <x v="161"/>
    <x v="0"/>
    <n v="4"/>
    <n v="10"/>
    <n v="2004"/>
    <n v="53"/>
    <x v="4"/>
    <x v="70"/>
    <x v="57"/>
    <s v="San Rafael"/>
    <s v="CA"/>
    <x v="4"/>
    <x v="2"/>
    <s v="Small"/>
  </r>
  <r>
    <n v="10312"/>
    <n v="48"/>
    <n v="168.29999999999998"/>
    <n v="17"/>
    <n v="8078.4"/>
    <x v="161"/>
    <x v="0"/>
    <n v="4"/>
    <n v="10"/>
    <n v="2004"/>
    <n v="170"/>
    <x v="4"/>
    <x v="80"/>
    <x v="57"/>
    <s v="San Rafael"/>
    <s v="CA"/>
    <x v="4"/>
    <x v="2"/>
    <s v="Large"/>
  </r>
  <r>
    <n v="10312"/>
    <n v="30"/>
    <n v="61.15"/>
    <n v="16"/>
    <n v="1834.5"/>
    <x v="161"/>
    <x v="0"/>
    <n v="4"/>
    <n v="10"/>
    <n v="2004"/>
    <n v="60"/>
    <x v="4"/>
    <x v="81"/>
    <x v="57"/>
    <s v="San Rafael"/>
    <s v="CA"/>
    <x v="4"/>
    <x v="2"/>
    <s v="Small"/>
  </r>
  <r>
    <n v="10312"/>
    <n v="31"/>
    <n v="152.56"/>
    <n v="14"/>
    <n v="4729.3599999999997"/>
    <x v="161"/>
    <x v="0"/>
    <n v="4"/>
    <n v="10"/>
    <n v="2004"/>
    <n v="127"/>
    <x v="4"/>
    <x v="82"/>
    <x v="57"/>
    <s v="San Rafael"/>
    <s v="CA"/>
    <x v="4"/>
    <x v="2"/>
    <s v="Medium"/>
  </r>
  <r>
    <n v="10312"/>
    <n v="25"/>
    <n v="155.25"/>
    <n v="11"/>
    <n v="3881.25"/>
    <x v="161"/>
    <x v="0"/>
    <n v="4"/>
    <n v="10"/>
    <n v="2004"/>
    <n v="168"/>
    <x v="4"/>
    <x v="83"/>
    <x v="57"/>
    <s v="San Rafael"/>
    <s v="CA"/>
    <x v="4"/>
    <x v="2"/>
    <s v="Medium"/>
  </r>
  <r>
    <n v="10312"/>
    <n v="37"/>
    <n v="100.3"/>
    <n v="4"/>
    <n v="3711.1"/>
    <x v="161"/>
    <x v="0"/>
    <n v="4"/>
    <n v="10"/>
    <n v="2004"/>
    <n v="101"/>
    <x v="4"/>
    <x v="71"/>
    <x v="57"/>
    <s v="San Rafael"/>
    <s v="CA"/>
    <x v="4"/>
    <x v="2"/>
    <s v="Medium"/>
  </r>
  <r>
    <n v="10312"/>
    <n v="35"/>
    <n v="53.72"/>
    <n v="6"/>
    <n v="1880.2"/>
    <x v="161"/>
    <x v="0"/>
    <n v="4"/>
    <n v="10"/>
    <n v="2004"/>
    <n v="62"/>
    <x v="4"/>
    <x v="84"/>
    <x v="57"/>
    <s v="San Rafael"/>
    <s v="CA"/>
    <x v="4"/>
    <x v="2"/>
    <s v="Small"/>
  </r>
  <r>
    <n v="10312"/>
    <n v="38"/>
    <n v="117.29"/>
    <n v="5"/>
    <n v="4457.0200000000004"/>
    <x v="161"/>
    <x v="0"/>
    <n v="4"/>
    <n v="10"/>
    <n v="2004"/>
    <n v="104"/>
    <x v="4"/>
    <x v="85"/>
    <x v="57"/>
    <s v="San Rafael"/>
    <s v="CA"/>
    <x v="4"/>
    <x v="2"/>
    <s v="Medium"/>
  </r>
  <r>
    <n v="10312"/>
    <n v="33"/>
    <n v="107.14999999999999"/>
    <n v="8"/>
    <n v="3535.95"/>
    <x v="161"/>
    <x v="0"/>
    <n v="4"/>
    <n v="10"/>
    <n v="2004"/>
    <n v="99"/>
    <x v="4"/>
    <x v="86"/>
    <x v="57"/>
    <s v="San Rafael"/>
    <s v="CA"/>
    <x v="4"/>
    <x v="2"/>
    <s v="Medium"/>
  </r>
  <r>
    <n v="10312"/>
    <n v="39"/>
    <n v="56.85"/>
    <n v="1"/>
    <n v="2217.15"/>
    <x v="161"/>
    <x v="0"/>
    <n v="4"/>
    <n v="10"/>
    <n v="2004"/>
    <n v="50"/>
    <x v="4"/>
    <x v="68"/>
    <x v="57"/>
    <s v="San Rafael"/>
    <s v="CA"/>
    <x v="4"/>
    <x v="2"/>
    <s v="Small"/>
  </r>
  <r>
    <n v="10312"/>
    <n v="39"/>
    <n v="29.54"/>
    <n v="13"/>
    <n v="1152.06"/>
    <x v="161"/>
    <x v="0"/>
    <n v="4"/>
    <n v="10"/>
    <n v="2004"/>
    <n v="33"/>
    <x v="4"/>
    <x v="72"/>
    <x v="57"/>
    <s v="San Rafael"/>
    <s v="CA"/>
    <x v="4"/>
    <x v="2"/>
    <s v="Small"/>
  </r>
  <r>
    <n v="10312"/>
    <n v="23"/>
    <n v="37.630000000000003"/>
    <n v="12"/>
    <n v="865.49"/>
    <x v="161"/>
    <x v="0"/>
    <n v="4"/>
    <n v="10"/>
    <n v="2004"/>
    <n v="44"/>
    <x v="4"/>
    <x v="73"/>
    <x v="57"/>
    <s v="San Rafael"/>
    <s v="CA"/>
    <x v="4"/>
    <x v="2"/>
    <s v="Small"/>
  </r>
  <r>
    <n v="10312"/>
    <n v="31"/>
    <n v="35.29"/>
    <n v="15"/>
    <n v="1093.99"/>
    <x v="161"/>
    <x v="0"/>
    <n v="4"/>
    <n v="10"/>
    <n v="2004"/>
    <n v="41"/>
    <x v="4"/>
    <x v="87"/>
    <x v="57"/>
    <s v="San Rafael"/>
    <s v="CA"/>
    <x v="4"/>
    <x v="2"/>
    <s v="Small"/>
  </r>
  <r>
    <n v="10312"/>
    <n v="44"/>
    <n v="111.02"/>
    <n v="7"/>
    <n v="4884.88"/>
    <x v="161"/>
    <x v="0"/>
    <n v="4"/>
    <n v="10"/>
    <n v="2004"/>
    <n v="97"/>
    <x v="4"/>
    <x v="88"/>
    <x v="57"/>
    <s v="San Rafael"/>
    <s v="CA"/>
    <x v="4"/>
    <x v="2"/>
    <s v="Medium"/>
  </r>
  <r>
    <n v="10357"/>
    <n v="41"/>
    <n v="87.13"/>
    <n v="6"/>
    <n v="3572.33"/>
    <x v="109"/>
    <x v="0"/>
    <n v="4"/>
    <n v="12"/>
    <n v="2004"/>
    <n v="101"/>
    <x v="4"/>
    <x v="71"/>
    <x v="57"/>
    <s v="San Rafael"/>
    <s v="CA"/>
    <x v="4"/>
    <x v="2"/>
    <s v="Medium"/>
  </r>
  <r>
    <n v="10357"/>
    <n v="49"/>
    <n v="70.58"/>
    <n v="5"/>
    <n v="3458.42"/>
    <x v="109"/>
    <x v="0"/>
    <n v="4"/>
    <n v="12"/>
    <n v="2004"/>
    <n v="62"/>
    <x v="4"/>
    <x v="84"/>
    <x v="57"/>
    <s v="San Rafael"/>
    <s v="CA"/>
    <x v="4"/>
    <x v="2"/>
    <s v="Medium"/>
  </r>
  <r>
    <n v="10357"/>
    <n v="44"/>
    <n v="117.29"/>
    <n v="4"/>
    <n v="5160.76"/>
    <x v="109"/>
    <x v="0"/>
    <n v="4"/>
    <n v="12"/>
    <n v="2004"/>
    <n v="104"/>
    <x v="4"/>
    <x v="85"/>
    <x v="57"/>
    <s v="San Rafael"/>
    <s v="CA"/>
    <x v="4"/>
    <x v="2"/>
    <s v="Medium"/>
  </r>
  <r>
    <n v="10357"/>
    <n v="25"/>
    <n v="104.17"/>
    <n v="3"/>
    <n v="2604.25"/>
    <x v="109"/>
    <x v="0"/>
    <n v="4"/>
    <n v="12"/>
    <n v="2004"/>
    <n v="99"/>
    <x v="4"/>
    <x v="86"/>
    <x v="57"/>
    <s v="San Rafael"/>
    <s v="CA"/>
    <x v="4"/>
    <x v="2"/>
    <s v="Small"/>
  </r>
  <r>
    <n v="10368"/>
    <n v="46"/>
    <n v="37.340000000000003"/>
    <n v="3"/>
    <n v="1717.64"/>
    <x v="162"/>
    <x v="0"/>
    <n v="1"/>
    <n v="1"/>
    <n v="2005"/>
    <n v="41"/>
    <x v="4"/>
    <x v="87"/>
    <x v="57"/>
    <s v="San Rafael"/>
    <s v="CA"/>
    <x v="4"/>
    <x v="2"/>
    <s v="Small"/>
  </r>
  <r>
    <n v="10382"/>
    <n v="50"/>
    <n v="178.71"/>
    <n v="7"/>
    <n v="8935.5"/>
    <x v="58"/>
    <x v="0"/>
    <n v="1"/>
    <n v="2"/>
    <n v="2005"/>
    <n v="99"/>
    <x v="4"/>
    <x v="86"/>
    <x v="57"/>
    <s v="San Rafael"/>
    <s v="CA"/>
    <x v="4"/>
    <x v="2"/>
    <s v="Large"/>
  </r>
  <r>
    <n v="10382"/>
    <n v="39"/>
    <n v="200.70000000000002"/>
    <n v="2"/>
    <n v="7827.3"/>
    <x v="58"/>
    <x v="0"/>
    <n v="1"/>
    <n v="2"/>
    <n v="2005"/>
    <n v="50"/>
    <x v="4"/>
    <x v="68"/>
    <x v="57"/>
    <s v="San Rafael"/>
    <s v="CA"/>
    <x v="4"/>
    <x v="2"/>
    <s v="Large"/>
  </r>
  <r>
    <n v="10382"/>
    <n v="33"/>
    <n v="139.16999999999999"/>
    <n v="4"/>
    <n v="4592.6099999999997"/>
    <x v="58"/>
    <x v="0"/>
    <n v="1"/>
    <n v="2"/>
    <n v="2005"/>
    <n v="97"/>
    <x v="4"/>
    <x v="88"/>
    <x v="57"/>
    <s v="San Rafael"/>
    <s v="CA"/>
    <x v="4"/>
    <x v="2"/>
    <s v="Medium"/>
  </r>
  <r>
    <n v="10385"/>
    <n v="37"/>
    <n v="85.54"/>
    <n v="2"/>
    <n v="3164.98"/>
    <x v="166"/>
    <x v="0"/>
    <n v="1"/>
    <n v="2"/>
    <n v="2005"/>
    <n v="83"/>
    <x v="4"/>
    <x v="75"/>
    <x v="57"/>
    <s v="San Rafael"/>
    <s v="CA"/>
    <x v="4"/>
    <x v="2"/>
    <s v="Medium"/>
  </r>
  <r>
    <n v="10390"/>
    <n v="31"/>
    <n v="98.99"/>
    <n v="16"/>
    <n v="3068.69"/>
    <x v="164"/>
    <x v="0"/>
    <n v="1"/>
    <n v="3"/>
    <n v="2005"/>
    <n v="127"/>
    <x v="4"/>
    <x v="82"/>
    <x v="57"/>
    <s v="San Rafael"/>
    <s v="CA"/>
    <x v="4"/>
    <x v="2"/>
    <s v="Medium"/>
  </r>
  <r>
    <n v="10390"/>
    <n v="26"/>
    <n v="78.11"/>
    <n v="7"/>
    <n v="2030.86"/>
    <x v="164"/>
    <x v="0"/>
    <n v="1"/>
    <n v="3"/>
    <n v="2005"/>
    <n v="168"/>
    <x v="4"/>
    <x v="83"/>
    <x v="57"/>
    <s v="San Rafael"/>
    <s v="CA"/>
    <x v="4"/>
    <x v="2"/>
    <s v="Small"/>
  </r>
  <r>
    <n v="10396"/>
    <n v="33"/>
    <n v="159.80999999999997"/>
    <n v="2"/>
    <n v="5273.73"/>
    <x v="165"/>
    <x v="0"/>
    <n v="1"/>
    <n v="3"/>
    <n v="2005"/>
    <n v="136"/>
    <x v="4"/>
    <x v="26"/>
    <x v="57"/>
    <s v="San Rafael"/>
    <s v="CA"/>
    <x v="4"/>
    <x v="2"/>
    <s v="Medium"/>
  </r>
  <r>
    <n v="10396"/>
    <n v="45"/>
    <n v="105.32"/>
    <n v="5"/>
    <n v="4739.3999999999996"/>
    <x v="165"/>
    <x v="0"/>
    <n v="1"/>
    <n v="3"/>
    <n v="2005"/>
    <n v="87"/>
    <x v="4"/>
    <x v="44"/>
    <x v="57"/>
    <s v="San Rafael"/>
    <s v="CA"/>
    <x v="4"/>
    <x v="2"/>
    <s v="Medium"/>
  </r>
  <r>
    <n v="10396"/>
    <n v="27"/>
    <n v="83.2"/>
    <n v="7"/>
    <n v="2246.4"/>
    <x v="165"/>
    <x v="0"/>
    <n v="1"/>
    <n v="3"/>
    <n v="2005"/>
    <n v="88"/>
    <x v="4"/>
    <x v="74"/>
    <x v="57"/>
    <s v="San Rafael"/>
    <s v="CA"/>
    <x v="4"/>
    <x v="2"/>
    <s v="Small"/>
  </r>
  <r>
    <n v="10396"/>
    <n v="37"/>
    <n v="90.570000000000007"/>
    <n v="8"/>
    <n v="3351.09"/>
    <x v="165"/>
    <x v="0"/>
    <n v="1"/>
    <n v="3"/>
    <n v="2005"/>
    <n v="83"/>
    <x v="4"/>
    <x v="75"/>
    <x v="57"/>
    <s v="San Rafael"/>
    <s v="CA"/>
    <x v="4"/>
    <x v="2"/>
    <s v="Medium"/>
  </r>
  <r>
    <n v="10421"/>
    <n v="35"/>
    <n v="155.25"/>
    <n v="1"/>
    <n v="5433.75"/>
    <x v="168"/>
    <x v="3"/>
    <n v="2"/>
    <n v="5"/>
    <n v="2005"/>
    <n v="168"/>
    <x v="4"/>
    <x v="83"/>
    <x v="57"/>
    <s v="San Rafael"/>
    <s v="CA"/>
    <x v="4"/>
    <x v="2"/>
    <s v="Medium"/>
  </r>
  <r>
    <n v="10421"/>
    <n v="40"/>
    <n v="45.7"/>
    <n v="2"/>
    <n v="1828"/>
    <x v="168"/>
    <x v="3"/>
    <n v="2"/>
    <n v="5"/>
    <n v="2005"/>
    <n v="44"/>
    <x v="4"/>
    <x v="73"/>
    <x v="57"/>
    <s v="San Rafael"/>
    <s v="CA"/>
    <x v="4"/>
    <x v="2"/>
    <s v="Small"/>
  </r>
  <r>
    <n v="10333"/>
    <n v="26"/>
    <n v="115.5"/>
    <n v="3"/>
    <n v="3003"/>
    <x v="169"/>
    <x v="0"/>
    <n v="4"/>
    <n v="11"/>
    <n v="2004"/>
    <n v="214"/>
    <x v="0"/>
    <x v="54"/>
    <x v="58"/>
    <s v="San Francisco"/>
    <s v="CA"/>
    <x v="4"/>
    <x v="2"/>
    <s v="Medium"/>
  </r>
  <r>
    <n v="10201"/>
    <n v="22"/>
    <n v="98.57"/>
    <n v="2"/>
    <n v="2168.54"/>
    <x v="170"/>
    <x v="0"/>
    <n v="4"/>
    <n v="12"/>
    <n v="2003"/>
    <n v="95"/>
    <x v="5"/>
    <x v="97"/>
    <x v="58"/>
    <s v="San Francisco"/>
    <s v="CA"/>
    <x v="4"/>
    <x v="2"/>
    <s v="Small"/>
  </r>
  <r>
    <n v="10201"/>
    <n v="24"/>
    <n v="126.08"/>
    <n v="5"/>
    <n v="3025.92"/>
    <x v="170"/>
    <x v="0"/>
    <n v="4"/>
    <n v="12"/>
    <n v="2003"/>
    <n v="118"/>
    <x v="5"/>
    <x v="93"/>
    <x v="58"/>
    <s v="San Francisco"/>
    <s v="CA"/>
    <x v="4"/>
    <x v="2"/>
    <s v="Medium"/>
  </r>
  <r>
    <n v="10201"/>
    <n v="49"/>
    <n v="164.61"/>
    <n v="4"/>
    <n v="8065.89"/>
    <x v="170"/>
    <x v="0"/>
    <n v="4"/>
    <n v="12"/>
    <n v="2003"/>
    <n v="193"/>
    <x v="5"/>
    <x v="94"/>
    <x v="58"/>
    <s v="San Francisco"/>
    <s v="CA"/>
    <x v="4"/>
    <x v="2"/>
    <s v="Large"/>
  </r>
  <r>
    <n v="10201"/>
    <n v="25"/>
    <n v="161.16"/>
    <n v="1"/>
    <n v="4029"/>
    <x v="170"/>
    <x v="0"/>
    <n v="4"/>
    <n v="12"/>
    <n v="2003"/>
    <n v="150"/>
    <x v="5"/>
    <x v="55"/>
    <x v="58"/>
    <s v="San Francisco"/>
    <s v="CA"/>
    <x v="4"/>
    <x v="2"/>
    <s v="Medium"/>
  </r>
  <r>
    <n v="10201"/>
    <n v="30"/>
    <n v="64.81"/>
    <n v="6"/>
    <n v="1944.3"/>
    <x v="170"/>
    <x v="0"/>
    <n v="4"/>
    <n v="12"/>
    <n v="2003"/>
    <n v="60"/>
    <x v="5"/>
    <x v="95"/>
    <x v="58"/>
    <s v="San Francisco"/>
    <s v="CA"/>
    <x v="4"/>
    <x v="2"/>
    <s v="Small"/>
  </r>
  <r>
    <n v="10201"/>
    <n v="39"/>
    <n v="111.57"/>
    <n v="3"/>
    <n v="4351.2299999999996"/>
    <x v="170"/>
    <x v="0"/>
    <n v="4"/>
    <n v="12"/>
    <n v="2003"/>
    <n v="112"/>
    <x v="5"/>
    <x v="96"/>
    <x v="58"/>
    <s v="San Francisco"/>
    <s v="CA"/>
    <x v="4"/>
    <x v="2"/>
    <s v="Medium"/>
  </r>
  <r>
    <n v="10201"/>
    <n v="25"/>
    <n v="73.88"/>
    <n v="7"/>
    <n v="1847"/>
    <x v="170"/>
    <x v="0"/>
    <n v="4"/>
    <n v="12"/>
    <n v="2003"/>
    <n v="76"/>
    <x v="5"/>
    <x v="28"/>
    <x v="58"/>
    <s v="San Francisco"/>
    <s v="CA"/>
    <x v="4"/>
    <x v="2"/>
    <s v="Small"/>
  </r>
  <r>
    <n v="10333"/>
    <n v="33"/>
    <n v="99.21"/>
    <n v="6"/>
    <n v="3273.93"/>
    <x v="169"/>
    <x v="0"/>
    <n v="4"/>
    <n v="11"/>
    <n v="2004"/>
    <n v="136"/>
    <x v="3"/>
    <x v="61"/>
    <x v="58"/>
    <s v="San Francisco"/>
    <s v="CA"/>
    <x v="4"/>
    <x v="2"/>
    <s v="Medium"/>
  </r>
  <r>
    <n v="10333"/>
    <n v="29"/>
    <n v="40.25"/>
    <n v="7"/>
    <n v="1167.25"/>
    <x v="169"/>
    <x v="0"/>
    <n v="4"/>
    <n v="11"/>
    <n v="2004"/>
    <n v="116"/>
    <x v="3"/>
    <x v="62"/>
    <x v="58"/>
    <s v="San Francisco"/>
    <s v="CA"/>
    <x v="4"/>
    <x v="2"/>
    <s v="Small"/>
  </r>
  <r>
    <n v="10333"/>
    <n v="33"/>
    <n v="73.69"/>
    <n v="4"/>
    <n v="2431.77"/>
    <x v="169"/>
    <x v="0"/>
    <n v="4"/>
    <n v="11"/>
    <n v="2004"/>
    <n v="64"/>
    <x v="3"/>
    <x v="66"/>
    <x v="58"/>
    <s v="San Francisco"/>
    <s v="CA"/>
    <x v="4"/>
    <x v="2"/>
    <s v="Small"/>
  </r>
  <r>
    <n v="10111"/>
    <n v="33"/>
    <n v="99.660000000000011"/>
    <n v="6"/>
    <n v="3288.78"/>
    <x v="171"/>
    <x v="0"/>
    <n v="1"/>
    <n v="3"/>
    <n v="2003"/>
    <n v="102"/>
    <x v="4"/>
    <x v="69"/>
    <x v="58"/>
    <s v="San Francisco"/>
    <s v="CA"/>
    <x v="4"/>
    <x v="2"/>
    <s v="Medium"/>
  </r>
  <r>
    <n v="10111"/>
    <n v="48"/>
    <n v="49.06"/>
    <n v="5"/>
    <n v="2354.88"/>
    <x v="171"/>
    <x v="0"/>
    <n v="1"/>
    <n v="3"/>
    <n v="2003"/>
    <n v="53"/>
    <x v="4"/>
    <x v="70"/>
    <x v="58"/>
    <s v="San Francisco"/>
    <s v="CA"/>
    <x v="4"/>
    <x v="2"/>
    <s v="Small"/>
  </r>
  <r>
    <n v="10111"/>
    <n v="28"/>
    <n v="64.33"/>
    <n v="2"/>
    <n v="1801.24"/>
    <x v="171"/>
    <x v="0"/>
    <n v="1"/>
    <n v="3"/>
    <n v="2003"/>
    <n v="62"/>
    <x v="4"/>
    <x v="84"/>
    <x v="58"/>
    <s v="San Francisco"/>
    <s v="CA"/>
    <x v="4"/>
    <x v="2"/>
    <s v="Small"/>
  </r>
  <r>
    <n v="10111"/>
    <n v="43"/>
    <n v="112.05"/>
    <n v="1"/>
    <n v="4818.1499999999996"/>
    <x v="171"/>
    <x v="0"/>
    <n v="1"/>
    <n v="3"/>
    <n v="2003"/>
    <n v="104"/>
    <x v="4"/>
    <x v="85"/>
    <x v="58"/>
    <s v="San Francisco"/>
    <s v="CA"/>
    <x v="4"/>
    <x v="2"/>
    <s v="Medium"/>
  </r>
  <r>
    <n v="10111"/>
    <n v="39"/>
    <n v="107.15"/>
    <n v="4"/>
    <n v="4178.8500000000004"/>
    <x v="171"/>
    <x v="0"/>
    <n v="1"/>
    <n v="3"/>
    <n v="2003"/>
    <n v="99"/>
    <x v="4"/>
    <x v="86"/>
    <x v="58"/>
    <s v="San Francisco"/>
    <s v="CA"/>
    <x v="4"/>
    <x v="2"/>
    <s v="Medium"/>
  </r>
  <r>
    <n v="10111"/>
    <n v="26"/>
    <n v="86.679999999999993"/>
    <n v="3"/>
    <n v="2253.6799999999998"/>
    <x v="171"/>
    <x v="0"/>
    <n v="1"/>
    <n v="3"/>
    <n v="2003"/>
    <n v="97"/>
    <x v="4"/>
    <x v="88"/>
    <x v="58"/>
    <s v="San Francisco"/>
    <s v="CA"/>
    <x v="4"/>
    <x v="2"/>
    <s v="Small"/>
  </r>
  <r>
    <n v="10333"/>
    <n v="31"/>
    <n v="90.17"/>
    <n v="5"/>
    <n v="2795.27"/>
    <x v="169"/>
    <x v="0"/>
    <n v="4"/>
    <n v="11"/>
    <n v="2004"/>
    <n v="101"/>
    <x v="4"/>
    <x v="71"/>
    <x v="58"/>
    <s v="San Francisco"/>
    <s v="CA"/>
    <x v="4"/>
    <x v="2"/>
    <s v="Small"/>
  </r>
  <r>
    <n v="10333"/>
    <n v="46"/>
    <n v="246.45000000000002"/>
    <n v="2"/>
    <n v="11336.7"/>
    <x v="169"/>
    <x v="0"/>
    <n v="4"/>
    <n v="11"/>
    <n v="2004"/>
    <n v="99"/>
    <x v="4"/>
    <x v="86"/>
    <x v="58"/>
    <s v="San Francisco"/>
    <s v="CA"/>
    <x v="4"/>
    <x v="2"/>
    <s v="Large"/>
  </r>
  <r>
    <n v="10333"/>
    <n v="24"/>
    <n v="79.86"/>
    <n v="8"/>
    <n v="1916.64"/>
    <x v="169"/>
    <x v="0"/>
    <n v="4"/>
    <n v="11"/>
    <n v="2004"/>
    <n v="50"/>
    <x v="4"/>
    <x v="68"/>
    <x v="58"/>
    <s v="San Francisco"/>
    <s v="CA"/>
    <x v="4"/>
    <x v="2"/>
    <s v="Small"/>
  </r>
  <r>
    <n v="10333"/>
    <n v="39"/>
    <n v="113.44"/>
    <n v="1"/>
    <n v="4424.16"/>
    <x v="169"/>
    <x v="0"/>
    <n v="4"/>
    <n v="11"/>
    <n v="2004"/>
    <n v="97"/>
    <x v="4"/>
    <x v="88"/>
    <x v="58"/>
    <s v="San Francisco"/>
    <s v="CA"/>
    <x v="4"/>
    <x v="2"/>
    <s v="Medium"/>
  </r>
  <r>
    <n v="10109"/>
    <n v="26"/>
    <n v="168.43"/>
    <n v="4"/>
    <n v="4379.18"/>
    <x v="172"/>
    <x v="0"/>
    <n v="1"/>
    <n v="3"/>
    <n v="2003"/>
    <n v="141"/>
    <x v="0"/>
    <x v="0"/>
    <x v="59"/>
    <s v="Philadelphia"/>
    <s v="PA"/>
    <x v="4"/>
    <x v="2"/>
    <s v="Medium"/>
  </r>
  <r>
    <n v="10109"/>
    <n v="38"/>
    <n v="116.64999999999999"/>
    <n v="3"/>
    <n v="4432.7"/>
    <x v="172"/>
    <x v="0"/>
    <n v="1"/>
    <n v="3"/>
    <n v="2003"/>
    <n v="142"/>
    <x v="0"/>
    <x v="2"/>
    <x v="59"/>
    <s v="Philadelphia"/>
    <s v="PA"/>
    <x v="4"/>
    <x v="2"/>
    <s v="Medium"/>
  </r>
  <r>
    <n v="10109"/>
    <n v="26"/>
    <n v="121.44"/>
    <n v="1"/>
    <n v="3157.44"/>
    <x v="172"/>
    <x v="0"/>
    <n v="1"/>
    <n v="3"/>
    <n v="2003"/>
    <n v="132"/>
    <x v="0"/>
    <x v="3"/>
    <x v="59"/>
    <s v="Philadelphia"/>
    <s v="PA"/>
    <x v="4"/>
    <x v="2"/>
    <s v="Medium"/>
  </r>
  <r>
    <n v="10109"/>
    <n v="46"/>
    <n v="179.5"/>
    <n v="5"/>
    <n v="8257"/>
    <x v="172"/>
    <x v="0"/>
    <n v="1"/>
    <n v="3"/>
    <n v="2003"/>
    <n v="169"/>
    <x v="0"/>
    <x v="45"/>
    <x v="59"/>
    <s v="Philadelphia"/>
    <s v="PA"/>
    <x v="4"/>
    <x v="2"/>
    <s v="Large"/>
  </r>
  <r>
    <n v="10109"/>
    <n v="47"/>
    <n v="132.80000000000001"/>
    <n v="2"/>
    <n v="6241.6"/>
    <x v="172"/>
    <x v="0"/>
    <n v="1"/>
    <n v="3"/>
    <n v="2003"/>
    <n v="141"/>
    <x v="0"/>
    <x v="4"/>
    <x v="59"/>
    <s v="Philadelphia"/>
    <s v="PA"/>
    <x v="4"/>
    <x v="2"/>
    <s v="Medium"/>
  </r>
  <r>
    <n v="10109"/>
    <n v="29"/>
    <n v="32.1"/>
    <n v="6"/>
    <n v="930.9"/>
    <x v="172"/>
    <x v="0"/>
    <n v="1"/>
    <n v="3"/>
    <n v="2003"/>
    <n v="37"/>
    <x v="0"/>
    <x v="91"/>
    <x v="59"/>
    <s v="Philadelphia"/>
    <s v="PA"/>
    <x v="4"/>
    <x v="2"/>
    <s v="Small"/>
  </r>
  <r>
    <n v="10331"/>
    <n v="46"/>
    <n v="139.87"/>
    <n v="6"/>
    <n v="6434.02"/>
    <x v="141"/>
    <x v="0"/>
    <n v="4"/>
    <n v="11"/>
    <n v="2004"/>
    <n v="141"/>
    <x v="0"/>
    <x v="0"/>
    <x v="59"/>
    <s v="Philadelphia"/>
    <s v="PA"/>
    <x v="4"/>
    <x v="2"/>
    <s v="Medium"/>
  </r>
  <r>
    <n v="10331"/>
    <n v="44"/>
    <n v="110.21"/>
    <n v="14"/>
    <n v="4849.24"/>
    <x v="141"/>
    <x v="0"/>
    <n v="4"/>
    <n v="11"/>
    <n v="2004"/>
    <n v="124"/>
    <x v="0"/>
    <x v="1"/>
    <x v="59"/>
    <s v="Philadelphia"/>
    <s v="PA"/>
    <x v="4"/>
    <x v="2"/>
    <s v="Medium"/>
  </r>
  <r>
    <n v="10331"/>
    <n v="30"/>
    <n v="32.47"/>
    <n v="8"/>
    <n v="974.1"/>
    <x v="141"/>
    <x v="0"/>
    <n v="4"/>
    <n v="11"/>
    <n v="2004"/>
    <n v="142"/>
    <x v="0"/>
    <x v="2"/>
    <x v="59"/>
    <s v="Philadelphia"/>
    <s v="PA"/>
    <x v="4"/>
    <x v="2"/>
    <s v="Small"/>
  </r>
  <r>
    <n v="10331"/>
    <n v="26"/>
    <n v="64.900000000000006"/>
    <n v="10"/>
    <n v="1687.4"/>
    <x v="141"/>
    <x v="0"/>
    <n v="4"/>
    <n v="11"/>
    <n v="2004"/>
    <n v="132"/>
    <x v="0"/>
    <x v="3"/>
    <x v="59"/>
    <s v="Philadelphia"/>
    <s v="PA"/>
    <x v="4"/>
    <x v="2"/>
    <s v="Small"/>
  </r>
  <r>
    <n v="10331"/>
    <n v="27"/>
    <n v="154.47"/>
    <n v="11"/>
    <n v="4170.6899999999996"/>
    <x v="141"/>
    <x v="0"/>
    <n v="4"/>
    <n v="11"/>
    <n v="2004"/>
    <n v="169"/>
    <x v="0"/>
    <x v="45"/>
    <x v="59"/>
    <s v="Philadelphia"/>
    <s v="PA"/>
    <x v="4"/>
    <x v="2"/>
    <s v="Medium"/>
  </r>
  <r>
    <n v="10331"/>
    <n v="26"/>
    <n v="67.91"/>
    <n v="12"/>
    <n v="1765.66"/>
    <x v="141"/>
    <x v="0"/>
    <n v="4"/>
    <n v="11"/>
    <n v="2004"/>
    <n v="141"/>
    <x v="0"/>
    <x v="4"/>
    <x v="59"/>
    <s v="Philadelphia"/>
    <s v="PA"/>
    <x v="4"/>
    <x v="2"/>
    <s v="Small"/>
  </r>
  <r>
    <n v="10331"/>
    <n v="27"/>
    <n v="42.24"/>
    <n v="13"/>
    <n v="1140.48"/>
    <x v="141"/>
    <x v="0"/>
    <n v="4"/>
    <n v="11"/>
    <n v="2004"/>
    <n v="37"/>
    <x v="0"/>
    <x v="91"/>
    <x v="59"/>
    <s v="Philadelphia"/>
    <s v="PA"/>
    <x v="4"/>
    <x v="2"/>
    <s v="Small"/>
  </r>
  <r>
    <n v="10331"/>
    <n v="25"/>
    <n v="123.14"/>
    <n v="9"/>
    <n v="3078.5"/>
    <x v="141"/>
    <x v="0"/>
    <n v="4"/>
    <n v="11"/>
    <n v="2004"/>
    <n v="61"/>
    <x v="0"/>
    <x v="51"/>
    <x v="59"/>
    <s v="Philadelphia"/>
    <s v="PA"/>
    <x v="4"/>
    <x v="2"/>
    <s v="Medium"/>
  </r>
  <r>
    <n v="10331"/>
    <n v="21"/>
    <n v="149.32999999999998"/>
    <n v="1"/>
    <n v="3135.93"/>
    <x v="141"/>
    <x v="0"/>
    <n v="4"/>
    <n v="11"/>
    <n v="2004"/>
    <n v="140"/>
    <x v="0"/>
    <x v="92"/>
    <x v="59"/>
    <s v="Philadelphia"/>
    <s v="PA"/>
    <x v="4"/>
    <x v="2"/>
    <s v="Medium"/>
  </r>
  <r>
    <n v="10331"/>
    <n v="41"/>
    <n v="139.39999999999998"/>
    <n v="2"/>
    <n v="5715.4"/>
    <x v="141"/>
    <x v="0"/>
    <n v="4"/>
    <n v="11"/>
    <n v="2004"/>
    <n v="80"/>
    <x v="0"/>
    <x v="52"/>
    <x v="59"/>
    <s v="Philadelphia"/>
    <s v="PA"/>
    <x v="4"/>
    <x v="2"/>
    <s v="Medium"/>
  </r>
  <r>
    <n v="10236"/>
    <n v="22"/>
    <n v="129.63999999999999"/>
    <n v="1"/>
    <n v="2852.08"/>
    <x v="173"/>
    <x v="0"/>
    <n v="2"/>
    <n v="4"/>
    <n v="2004"/>
    <n v="118"/>
    <x v="5"/>
    <x v="93"/>
    <x v="59"/>
    <s v="Philadelphia"/>
    <s v="PA"/>
    <x v="4"/>
    <x v="2"/>
    <s v="Small"/>
  </r>
  <r>
    <n v="10236"/>
    <n v="23"/>
    <n v="55.72"/>
    <n v="2"/>
    <n v="1281.56"/>
    <x v="173"/>
    <x v="0"/>
    <n v="2"/>
    <n v="4"/>
    <n v="2004"/>
    <n v="60"/>
    <x v="5"/>
    <x v="95"/>
    <x v="59"/>
    <s v="Philadelphia"/>
    <s v="PA"/>
    <x v="4"/>
    <x v="2"/>
    <s v="Small"/>
  </r>
  <r>
    <n v="10236"/>
    <n v="36"/>
    <n v="87.6"/>
    <n v="3"/>
    <n v="3153.6"/>
    <x v="173"/>
    <x v="0"/>
    <n v="2"/>
    <n v="4"/>
    <n v="2004"/>
    <n v="76"/>
    <x v="5"/>
    <x v="28"/>
    <x v="59"/>
    <s v="Philadelphia"/>
    <s v="PA"/>
    <x v="4"/>
    <x v="2"/>
    <s v="Medium"/>
  </r>
  <r>
    <n v="10331"/>
    <n v="28"/>
    <n v="146.52000000000001"/>
    <n v="3"/>
    <n v="4102.5600000000004"/>
    <x v="141"/>
    <x v="0"/>
    <n v="4"/>
    <n v="11"/>
    <n v="2004"/>
    <n v="40"/>
    <x v="5"/>
    <x v="58"/>
    <x v="59"/>
    <s v="Philadelphia"/>
    <s v="PA"/>
    <x v="4"/>
    <x v="2"/>
    <s v="Medium"/>
  </r>
  <r>
    <n v="10331"/>
    <n v="32"/>
    <n v="157.08000000000001"/>
    <n v="4"/>
    <n v="5026.5600000000004"/>
    <x v="141"/>
    <x v="0"/>
    <n v="4"/>
    <n v="11"/>
    <n v="2004"/>
    <n v="102"/>
    <x v="5"/>
    <x v="59"/>
    <x v="59"/>
    <s v="Philadelphia"/>
    <s v="PA"/>
    <x v="4"/>
    <x v="2"/>
    <s v="Medium"/>
  </r>
  <r>
    <n v="10331"/>
    <n v="20"/>
    <n v="182.89000000000001"/>
    <n v="5"/>
    <n v="3657.8"/>
    <x v="141"/>
    <x v="0"/>
    <n v="4"/>
    <n v="11"/>
    <n v="2004"/>
    <n v="81"/>
    <x v="5"/>
    <x v="60"/>
    <x v="59"/>
    <s v="Philadelphia"/>
    <s v="PA"/>
    <x v="4"/>
    <x v="2"/>
    <s v="Medium"/>
  </r>
  <r>
    <n v="10331"/>
    <n v="44"/>
    <n v="74.040000000000006"/>
    <n v="7"/>
    <n v="3257.76"/>
    <x v="141"/>
    <x v="0"/>
    <n v="4"/>
    <n v="11"/>
    <n v="2004"/>
    <n v="170"/>
    <x v="4"/>
    <x v="80"/>
    <x v="59"/>
    <s v="Philadelphia"/>
    <s v="PA"/>
    <x v="4"/>
    <x v="2"/>
    <s v="Medium"/>
  </r>
  <r>
    <n v="10127"/>
    <n v="46"/>
    <n v="245.20000000000002"/>
    <n v="2"/>
    <n v="11279.2"/>
    <x v="174"/>
    <x v="0"/>
    <n v="2"/>
    <n v="6"/>
    <n v="2003"/>
    <n v="207"/>
    <x v="0"/>
    <x v="12"/>
    <x v="60"/>
    <s v="New York City"/>
    <s v="NY"/>
    <x v="4"/>
    <x v="2"/>
    <s v="Large"/>
  </r>
  <r>
    <n v="10127"/>
    <n v="46"/>
    <n v="160.13999999999999"/>
    <n v="3"/>
    <n v="7366.44"/>
    <x v="174"/>
    <x v="0"/>
    <n v="2"/>
    <n v="6"/>
    <n v="2003"/>
    <n v="151"/>
    <x v="0"/>
    <x v="13"/>
    <x v="60"/>
    <s v="New York City"/>
    <s v="NY"/>
    <x v="4"/>
    <x v="2"/>
    <s v="Large"/>
  </r>
  <r>
    <n v="10127"/>
    <n v="42"/>
    <n v="193.78"/>
    <n v="1"/>
    <n v="8138.76"/>
    <x v="174"/>
    <x v="0"/>
    <n v="2"/>
    <n v="6"/>
    <n v="2003"/>
    <n v="173"/>
    <x v="0"/>
    <x v="14"/>
    <x v="60"/>
    <s v="New York City"/>
    <s v="NY"/>
    <x v="4"/>
    <x v="2"/>
    <s v="Large"/>
  </r>
  <r>
    <n v="10127"/>
    <n v="45"/>
    <n v="158.82"/>
    <n v="10"/>
    <n v="7146.9"/>
    <x v="174"/>
    <x v="0"/>
    <n v="2"/>
    <n v="6"/>
    <n v="2003"/>
    <n v="163"/>
    <x v="0"/>
    <x v="15"/>
    <x v="60"/>
    <s v="New York City"/>
    <s v="NY"/>
    <x v="4"/>
    <x v="2"/>
    <s v="Large"/>
  </r>
  <r>
    <n v="10127"/>
    <n v="22"/>
    <n v="174.42"/>
    <n v="15"/>
    <n v="3837.24"/>
    <x v="174"/>
    <x v="0"/>
    <n v="2"/>
    <n v="6"/>
    <n v="2003"/>
    <n v="169"/>
    <x v="0"/>
    <x v="45"/>
    <x v="60"/>
    <s v="New York City"/>
    <s v="NY"/>
    <x v="4"/>
    <x v="2"/>
    <s v="Medium"/>
  </r>
  <r>
    <n v="10127"/>
    <n v="25"/>
    <n v="137.88"/>
    <n v="5"/>
    <n v="3447"/>
    <x v="174"/>
    <x v="0"/>
    <n v="2"/>
    <n v="6"/>
    <n v="2003"/>
    <n v="143"/>
    <x v="0"/>
    <x v="16"/>
    <x v="60"/>
    <s v="New York City"/>
    <s v="NY"/>
    <x v="4"/>
    <x v="2"/>
    <s v="Medium"/>
  </r>
  <r>
    <n v="10127"/>
    <n v="20"/>
    <n v="60.69"/>
    <n v="8"/>
    <n v="1213.8"/>
    <x v="174"/>
    <x v="0"/>
    <n v="2"/>
    <n v="6"/>
    <n v="2003"/>
    <n v="57"/>
    <x v="0"/>
    <x v="17"/>
    <x v="60"/>
    <s v="New York City"/>
    <s v="NY"/>
    <x v="4"/>
    <x v="2"/>
    <s v="Small"/>
  </r>
  <r>
    <n v="10127"/>
    <n v="39"/>
    <n v="38.190000000000005"/>
    <n v="12"/>
    <n v="1489.41"/>
    <x v="174"/>
    <x v="0"/>
    <n v="2"/>
    <n v="6"/>
    <n v="2003"/>
    <n v="35"/>
    <x v="0"/>
    <x v="18"/>
    <x v="60"/>
    <s v="New York City"/>
    <s v="NY"/>
    <x v="4"/>
    <x v="2"/>
    <s v="Small"/>
  </r>
  <r>
    <n v="10127"/>
    <n v="20"/>
    <n v="96.99"/>
    <n v="7"/>
    <n v="1939.8"/>
    <x v="174"/>
    <x v="0"/>
    <n v="2"/>
    <n v="6"/>
    <n v="2003"/>
    <n v="118"/>
    <x v="0"/>
    <x v="19"/>
    <x v="60"/>
    <s v="New York City"/>
    <s v="NY"/>
    <x v="4"/>
    <x v="2"/>
    <s v="Small"/>
  </r>
  <r>
    <n v="10204"/>
    <n v="42"/>
    <n v="147.19999999999999"/>
    <n v="17"/>
    <n v="6182.4"/>
    <x v="104"/>
    <x v="0"/>
    <n v="4"/>
    <n v="12"/>
    <n v="2003"/>
    <n v="141"/>
    <x v="0"/>
    <x v="0"/>
    <x v="60"/>
    <s v="New York City"/>
    <s v="NY"/>
    <x v="4"/>
    <x v="2"/>
    <s v="Medium"/>
  </r>
  <r>
    <n v="10204"/>
    <n v="40"/>
    <n v="100.8"/>
    <n v="13"/>
    <n v="4032"/>
    <x v="104"/>
    <x v="0"/>
    <n v="4"/>
    <n v="12"/>
    <n v="2003"/>
    <n v="124"/>
    <x v="0"/>
    <x v="1"/>
    <x v="60"/>
    <s v="New York City"/>
    <s v="NY"/>
    <x v="4"/>
    <x v="2"/>
    <s v="Medium"/>
  </r>
  <r>
    <n v="10204"/>
    <n v="38"/>
    <n v="169.28"/>
    <n v="16"/>
    <n v="6432.64"/>
    <x v="104"/>
    <x v="0"/>
    <n v="4"/>
    <n v="12"/>
    <n v="2003"/>
    <n v="142"/>
    <x v="0"/>
    <x v="2"/>
    <x v="60"/>
    <s v="New York City"/>
    <s v="NY"/>
    <x v="4"/>
    <x v="2"/>
    <s v="Medium"/>
  </r>
  <r>
    <n v="10204"/>
    <n v="27"/>
    <n v="154.44"/>
    <n v="14"/>
    <n v="4169.88"/>
    <x v="104"/>
    <x v="0"/>
    <n v="4"/>
    <n v="12"/>
    <n v="2003"/>
    <n v="132"/>
    <x v="0"/>
    <x v="3"/>
    <x v="60"/>
    <s v="New York City"/>
    <s v="NY"/>
    <x v="4"/>
    <x v="2"/>
    <s v="Medium"/>
  </r>
  <r>
    <n v="10204"/>
    <n v="35"/>
    <n v="163.88"/>
    <n v="15"/>
    <n v="5735.8"/>
    <x v="104"/>
    <x v="0"/>
    <n v="4"/>
    <n v="12"/>
    <n v="2003"/>
    <n v="141"/>
    <x v="0"/>
    <x v="4"/>
    <x v="60"/>
    <s v="New York City"/>
    <s v="NY"/>
    <x v="4"/>
    <x v="2"/>
    <s v="Medium"/>
  </r>
  <r>
    <n v="10204"/>
    <n v="45"/>
    <n v="76.259999999999991"/>
    <n v="6"/>
    <n v="3431.7"/>
    <x v="104"/>
    <x v="0"/>
    <n v="4"/>
    <n v="12"/>
    <n v="2003"/>
    <n v="71"/>
    <x v="0"/>
    <x v="5"/>
    <x v="60"/>
    <s v="New York City"/>
    <s v="NY"/>
    <x v="4"/>
    <x v="2"/>
    <s v="Medium"/>
  </r>
  <r>
    <n v="10204"/>
    <n v="20"/>
    <n v="62.470000000000006"/>
    <n v="10"/>
    <n v="1249.4000000000001"/>
    <x v="104"/>
    <x v="0"/>
    <n v="4"/>
    <n v="12"/>
    <n v="2003"/>
    <n v="73"/>
    <x v="0"/>
    <x v="6"/>
    <x v="60"/>
    <s v="New York City"/>
    <s v="NY"/>
    <x v="4"/>
    <x v="2"/>
    <s v="Small"/>
  </r>
  <r>
    <n v="10204"/>
    <n v="45"/>
    <n v="49.809999999999995"/>
    <n v="12"/>
    <n v="2241.4499999999998"/>
    <x v="104"/>
    <x v="0"/>
    <n v="4"/>
    <n v="12"/>
    <n v="2003"/>
    <n v="50"/>
    <x v="0"/>
    <x v="7"/>
    <x v="60"/>
    <s v="New York City"/>
    <s v="NY"/>
    <x v="4"/>
    <x v="2"/>
    <s v="Small"/>
  </r>
  <r>
    <n v="10204"/>
    <n v="47"/>
    <n v="96.32"/>
    <n v="8"/>
    <n v="4527.04"/>
    <x v="104"/>
    <x v="0"/>
    <n v="4"/>
    <n v="12"/>
    <n v="2003"/>
    <n v="90"/>
    <x v="0"/>
    <x v="8"/>
    <x v="60"/>
    <s v="New York City"/>
    <s v="NY"/>
    <x v="4"/>
    <x v="2"/>
    <s v="Medium"/>
  </r>
  <r>
    <n v="10204"/>
    <n v="42"/>
    <n v="101"/>
    <n v="7"/>
    <n v="4242"/>
    <x v="104"/>
    <x v="0"/>
    <n v="4"/>
    <n v="12"/>
    <n v="2003"/>
    <n v="117"/>
    <x v="0"/>
    <x v="9"/>
    <x v="60"/>
    <s v="New York City"/>
    <s v="NY"/>
    <x v="4"/>
    <x v="2"/>
    <s v="Medium"/>
  </r>
  <r>
    <n v="10204"/>
    <n v="40"/>
    <n v="79.62"/>
    <n v="9"/>
    <n v="3184.8"/>
    <x v="104"/>
    <x v="0"/>
    <n v="4"/>
    <n v="12"/>
    <n v="2003"/>
    <n v="85"/>
    <x v="0"/>
    <x v="10"/>
    <x v="60"/>
    <s v="New York City"/>
    <s v="NY"/>
    <x v="4"/>
    <x v="2"/>
    <s v="Medium"/>
  </r>
  <r>
    <n v="10204"/>
    <n v="48"/>
    <n v="91.02"/>
    <n v="11"/>
    <n v="4368.96"/>
    <x v="104"/>
    <x v="0"/>
    <n v="4"/>
    <n v="12"/>
    <n v="2003"/>
    <n v="107"/>
    <x v="0"/>
    <x v="11"/>
    <x v="60"/>
    <s v="New York City"/>
    <s v="NY"/>
    <x v="4"/>
    <x v="2"/>
    <s v="Medium"/>
  </r>
  <r>
    <n v="10267"/>
    <n v="36"/>
    <n v="75.550000000000011"/>
    <n v="1"/>
    <n v="2719.8"/>
    <x v="175"/>
    <x v="0"/>
    <n v="3"/>
    <n v="7"/>
    <n v="2004"/>
    <n v="71"/>
    <x v="0"/>
    <x v="5"/>
    <x v="60"/>
    <s v="New York City"/>
    <s v="NY"/>
    <x v="4"/>
    <x v="2"/>
    <s v="Small"/>
  </r>
  <r>
    <n v="10267"/>
    <n v="40"/>
    <n v="80.099999999999994"/>
    <n v="5"/>
    <n v="3204"/>
    <x v="175"/>
    <x v="0"/>
    <n v="3"/>
    <n v="7"/>
    <n v="2004"/>
    <n v="73"/>
    <x v="0"/>
    <x v="6"/>
    <x v="60"/>
    <s v="New York City"/>
    <s v="NY"/>
    <x v="4"/>
    <x v="2"/>
    <s v="Medium"/>
  </r>
  <r>
    <n v="10267"/>
    <n v="38"/>
    <n v="87.24"/>
    <n v="3"/>
    <n v="3315.12"/>
    <x v="175"/>
    <x v="0"/>
    <n v="3"/>
    <n v="7"/>
    <n v="2004"/>
    <n v="90"/>
    <x v="0"/>
    <x v="8"/>
    <x v="60"/>
    <s v="New York City"/>
    <s v="NY"/>
    <x v="4"/>
    <x v="2"/>
    <s v="Medium"/>
  </r>
  <r>
    <n v="10267"/>
    <n v="43"/>
    <n v="108.04"/>
    <n v="2"/>
    <n v="4645.72"/>
    <x v="175"/>
    <x v="0"/>
    <n v="3"/>
    <n v="7"/>
    <n v="2004"/>
    <n v="117"/>
    <x v="0"/>
    <x v="9"/>
    <x v="60"/>
    <s v="New York City"/>
    <s v="NY"/>
    <x v="4"/>
    <x v="2"/>
    <s v="Medium"/>
  </r>
  <r>
    <n v="10267"/>
    <n v="44"/>
    <n v="96.740000000000009"/>
    <n v="4"/>
    <n v="4256.5600000000004"/>
    <x v="175"/>
    <x v="0"/>
    <n v="3"/>
    <n v="7"/>
    <n v="2004"/>
    <n v="85"/>
    <x v="0"/>
    <x v="10"/>
    <x v="60"/>
    <s v="New York City"/>
    <s v="NY"/>
    <x v="4"/>
    <x v="2"/>
    <s v="Medium"/>
  </r>
  <r>
    <n v="10267"/>
    <n v="43"/>
    <n v="118.85999999999999"/>
    <n v="6"/>
    <n v="5110.9799999999996"/>
    <x v="175"/>
    <x v="0"/>
    <n v="3"/>
    <n v="7"/>
    <n v="2004"/>
    <n v="107"/>
    <x v="0"/>
    <x v="11"/>
    <x v="60"/>
    <s v="New York City"/>
    <s v="NY"/>
    <x v="4"/>
    <x v="2"/>
    <s v="Medium"/>
  </r>
  <r>
    <n v="10349"/>
    <n v="26"/>
    <n v="169.56"/>
    <n v="10"/>
    <n v="4408.5600000000004"/>
    <x v="176"/>
    <x v="0"/>
    <n v="4"/>
    <n v="12"/>
    <n v="2004"/>
    <n v="173"/>
    <x v="0"/>
    <x v="14"/>
    <x v="60"/>
    <s v="New York City"/>
    <s v="NY"/>
    <x v="4"/>
    <x v="2"/>
    <s v="Medium"/>
  </r>
  <r>
    <n v="10349"/>
    <n v="38"/>
    <n v="176.83"/>
    <n v="8"/>
    <n v="6719.54"/>
    <x v="176"/>
    <x v="0"/>
    <n v="4"/>
    <n v="12"/>
    <n v="2004"/>
    <n v="163"/>
    <x v="0"/>
    <x v="15"/>
    <x v="60"/>
    <s v="New York City"/>
    <s v="NY"/>
    <x v="4"/>
    <x v="2"/>
    <s v="Medium"/>
  </r>
  <r>
    <n v="10349"/>
    <n v="48"/>
    <n v="154.1"/>
    <n v="6"/>
    <n v="7396.8"/>
    <x v="176"/>
    <x v="0"/>
    <n v="4"/>
    <n v="12"/>
    <n v="2004"/>
    <n v="169"/>
    <x v="0"/>
    <x v="45"/>
    <x v="60"/>
    <s v="New York City"/>
    <s v="NY"/>
    <x v="4"/>
    <x v="2"/>
    <s v="Large"/>
  </r>
  <r>
    <n v="10349"/>
    <n v="34"/>
    <n v="129.26"/>
    <n v="5"/>
    <n v="4394.84"/>
    <x v="176"/>
    <x v="0"/>
    <n v="4"/>
    <n v="12"/>
    <n v="2004"/>
    <n v="143"/>
    <x v="0"/>
    <x v="16"/>
    <x v="60"/>
    <s v="New York City"/>
    <s v="NY"/>
    <x v="4"/>
    <x v="2"/>
    <s v="Medium"/>
  </r>
  <r>
    <n v="10349"/>
    <n v="48"/>
    <n v="47.4"/>
    <n v="4"/>
    <n v="2275.1999999999998"/>
    <x v="176"/>
    <x v="0"/>
    <n v="4"/>
    <n v="12"/>
    <n v="2004"/>
    <n v="57"/>
    <x v="0"/>
    <x v="17"/>
    <x v="60"/>
    <s v="New York City"/>
    <s v="NY"/>
    <x v="4"/>
    <x v="2"/>
    <s v="Small"/>
  </r>
  <r>
    <n v="10349"/>
    <n v="36"/>
    <n v="37.130000000000003"/>
    <n v="3"/>
    <n v="1336.68"/>
    <x v="176"/>
    <x v="0"/>
    <n v="4"/>
    <n v="12"/>
    <n v="2004"/>
    <n v="35"/>
    <x v="0"/>
    <x v="18"/>
    <x v="60"/>
    <s v="New York City"/>
    <s v="NY"/>
    <x v="4"/>
    <x v="2"/>
    <s v="Small"/>
  </r>
  <r>
    <n v="10349"/>
    <n v="23"/>
    <n v="138.38999999999999"/>
    <n v="2"/>
    <n v="3182.97"/>
    <x v="176"/>
    <x v="0"/>
    <n v="4"/>
    <n v="12"/>
    <n v="2004"/>
    <n v="118"/>
    <x v="0"/>
    <x v="19"/>
    <x v="60"/>
    <s v="New York City"/>
    <s v="NY"/>
    <x v="4"/>
    <x v="2"/>
    <s v="Medium"/>
  </r>
  <r>
    <n v="10127"/>
    <n v="29"/>
    <n v="70.84"/>
    <n v="6"/>
    <n v="2054.36"/>
    <x v="174"/>
    <x v="0"/>
    <n v="2"/>
    <n v="6"/>
    <n v="2003"/>
    <n v="62"/>
    <x v="2"/>
    <x v="22"/>
    <x v="60"/>
    <s v="New York City"/>
    <s v="NY"/>
    <x v="4"/>
    <x v="2"/>
    <s v="Small"/>
  </r>
  <r>
    <n v="10127"/>
    <n v="46"/>
    <n v="69.12"/>
    <n v="4"/>
    <n v="3179.52"/>
    <x v="174"/>
    <x v="0"/>
    <n v="2"/>
    <n v="6"/>
    <n v="2003"/>
    <n v="58"/>
    <x v="2"/>
    <x v="23"/>
    <x v="60"/>
    <s v="New York City"/>
    <s v="NY"/>
    <x v="4"/>
    <x v="2"/>
    <s v="Medium"/>
  </r>
  <r>
    <n v="10127"/>
    <n v="24"/>
    <n v="106.64999999999999"/>
    <n v="11"/>
    <n v="2559.6"/>
    <x v="174"/>
    <x v="0"/>
    <n v="2"/>
    <n v="6"/>
    <n v="2003"/>
    <n v="118"/>
    <x v="3"/>
    <x v="24"/>
    <x v="60"/>
    <s v="New York City"/>
    <s v="NY"/>
    <x v="4"/>
    <x v="2"/>
    <s v="Small"/>
  </r>
  <r>
    <n v="10127"/>
    <n v="45"/>
    <n v="139.91"/>
    <n v="14"/>
    <n v="6295.95"/>
    <x v="174"/>
    <x v="0"/>
    <n v="2"/>
    <n v="6"/>
    <n v="2003"/>
    <n v="122"/>
    <x v="3"/>
    <x v="63"/>
    <x v="60"/>
    <s v="New York City"/>
    <s v="NY"/>
    <x v="4"/>
    <x v="2"/>
    <s v="Medium"/>
  </r>
  <r>
    <n v="10127"/>
    <n v="45"/>
    <n v="51.95"/>
    <n v="13"/>
    <n v="2337.75"/>
    <x v="174"/>
    <x v="0"/>
    <n v="2"/>
    <n v="6"/>
    <n v="2003"/>
    <n v="54"/>
    <x v="3"/>
    <x v="108"/>
    <x v="60"/>
    <s v="New York City"/>
    <s v="NY"/>
    <x v="4"/>
    <x v="2"/>
    <s v="Small"/>
  </r>
  <r>
    <n v="10127"/>
    <n v="46"/>
    <n v="134.27000000000001"/>
    <n v="9"/>
    <n v="6176.42"/>
    <x v="174"/>
    <x v="0"/>
    <n v="2"/>
    <n v="6"/>
    <n v="2003"/>
    <n v="115"/>
    <x v="3"/>
    <x v="25"/>
    <x v="60"/>
    <s v="New York City"/>
    <s v="NY"/>
    <x v="4"/>
    <x v="2"/>
    <s v="Medium"/>
  </r>
  <r>
    <n v="10349"/>
    <n v="48"/>
    <n v="109.02"/>
    <n v="9"/>
    <n v="5232.96"/>
    <x v="176"/>
    <x v="0"/>
    <n v="4"/>
    <n v="12"/>
    <n v="2004"/>
    <n v="118"/>
    <x v="3"/>
    <x v="24"/>
    <x v="60"/>
    <s v="New York City"/>
    <s v="NY"/>
    <x v="4"/>
    <x v="2"/>
    <s v="Medium"/>
  </r>
  <r>
    <n v="10349"/>
    <n v="38"/>
    <n v="137.45999999999998"/>
    <n v="7"/>
    <n v="5223.4799999999996"/>
    <x v="176"/>
    <x v="0"/>
    <n v="4"/>
    <n v="12"/>
    <n v="2004"/>
    <n v="122"/>
    <x v="3"/>
    <x v="63"/>
    <x v="60"/>
    <s v="New York City"/>
    <s v="NY"/>
    <x v="4"/>
    <x v="2"/>
    <s v="Medium"/>
  </r>
  <r>
    <n v="10349"/>
    <n v="33"/>
    <n v="46.53"/>
    <n v="1"/>
    <n v="1535.49"/>
    <x v="176"/>
    <x v="0"/>
    <n v="4"/>
    <n v="12"/>
    <n v="2004"/>
    <n v="54"/>
    <x v="3"/>
    <x v="108"/>
    <x v="60"/>
    <s v="New York City"/>
    <s v="NY"/>
    <x v="4"/>
    <x v="2"/>
    <s v="Small"/>
  </r>
  <r>
    <n v="10204"/>
    <n v="33"/>
    <n v="178.5"/>
    <n v="4"/>
    <n v="5890.5"/>
    <x v="104"/>
    <x v="0"/>
    <n v="4"/>
    <n v="12"/>
    <n v="2003"/>
    <n v="170"/>
    <x v="4"/>
    <x v="80"/>
    <x v="60"/>
    <s v="New York City"/>
    <s v="NY"/>
    <x v="4"/>
    <x v="2"/>
    <s v="Medium"/>
  </r>
  <r>
    <n v="10204"/>
    <n v="23"/>
    <n v="71.44"/>
    <n v="3"/>
    <n v="1643.12"/>
    <x v="104"/>
    <x v="0"/>
    <n v="4"/>
    <n v="12"/>
    <n v="2003"/>
    <n v="60"/>
    <x v="4"/>
    <x v="81"/>
    <x v="60"/>
    <s v="New York City"/>
    <s v="NY"/>
    <x v="4"/>
    <x v="2"/>
    <s v="Small"/>
  </r>
  <r>
    <n v="10204"/>
    <n v="26"/>
    <n v="123.32000000000001"/>
    <n v="1"/>
    <n v="3206.32"/>
    <x v="104"/>
    <x v="0"/>
    <n v="4"/>
    <n v="12"/>
    <n v="2003"/>
    <n v="127"/>
    <x v="4"/>
    <x v="82"/>
    <x v="60"/>
    <s v="New York City"/>
    <s v="NY"/>
    <x v="4"/>
    <x v="2"/>
    <s v="Medium"/>
  </r>
  <r>
    <n v="10204"/>
    <n v="29"/>
    <n v="85.59"/>
    <n v="5"/>
    <n v="2482.11"/>
    <x v="104"/>
    <x v="0"/>
    <n v="4"/>
    <n v="12"/>
    <n v="2003"/>
    <n v="92"/>
    <x v="4"/>
    <x v="67"/>
    <x v="60"/>
    <s v="New York City"/>
    <s v="NY"/>
    <x v="4"/>
    <x v="2"/>
    <s v="Small"/>
  </r>
  <r>
    <n v="10204"/>
    <n v="39"/>
    <n v="33.230000000000004"/>
    <n v="2"/>
    <n v="1295.97"/>
    <x v="104"/>
    <x v="0"/>
    <n v="4"/>
    <n v="12"/>
    <n v="2003"/>
    <n v="41"/>
    <x v="4"/>
    <x v="87"/>
    <x v="60"/>
    <s v="New York City"/>
    <s v="NY"/>
    <x v="4"/>
    <x v="2"/>
    <s v="Small"/>
  </r>
  <r>
    <n v="10275"/>
    <n v="35"/>
    <n v="90.39"/>
    <n v="9"/>
    <n v="3163.65"/>
    <x v="153"/>
    <x v="0"/>
    <n v="3"/>
    <n v="7"/>
    <n v="2004"/>
    <n v="84"/>
    <x v="6"/>
    <x v="98"/>
    <x v="54"/>
    <s v="Nantes"/>
    <s v="FR"/>
    <x v="14"/>
    <x v="0"/>
    <s v="Medium"/>
  </r>
  <r>
    <n v="10275"/>
    <n v="25"/>
    <n v="95.2"/>
    <n v="11"/>
    <n v="2380"/>
    <x v="153"/>
    <x v="0"/>
    <n v="3"/>
    <n v="7"/>
    <n v="2004"/>
    <n v="109"/>
    <x v="6"/>
    <x v="99"/>
    <x v="54"/>
    <s v="Nantes"/>
    <s v="FR"/>
    <x v="14"/>
    <x v="0"/>
    <s v="Small"/>
  </r>
  <r>
    <n v="10275"/>
    <n v="41"/>
    <n v="81.89"/>
    <n v="18"/>
    <n v="3357.49"/>
    <x v="153"/>
    <x v="0"/>
    <n v="3"/>
    <n v="7"/>
    <n v="2004"/>
    <n v="68"/>
    <x v="6"/>
    <x v="101"/>
    <x v="54"/>
    <s v="Nantes"/>
    <s v="FR"/>
    <x v="14"/>
    <x v="0"/>
    <s v="Medium"/>
  </r>
  <r>
    <n v="10275"/>
    <n v="27"/>
    <n v="62.309999999999995"/>
    <n v="10"/>
    <n v="1682.37"/>
    <x v="153"/>
    <x v="0"/>
    <n v="3"/>
    <n v="7"/>
    <n v="2004"/>
    <n v="72"/>
    <x v="6"/>
    <x v="31"/>
    <x v="54"/>
    <s v="Nantes"/>
    <s v="FR"/>
    <x v="14"/>
    <x v="0"/>
    <s v="Small"/>
  </r>
  <r>
    <n v="10275"/>
    <n v="32"/>
    <n v="89.51"/>
    <n v="14"/>
    <n v="2864.32"/>
    <x v="153"/>
    <x v="0"/>
    <n v="3"/>
    <n v="7"/>
    <n v="2004"/>
    <n v="91"/>
    <x v="6"/>
    <x v="32"/>
    <x v="54"/>
    <s v="Nantes"/>
    <s v="FR"/>
    <x v="14"/>
    <x v="0"/>
    <s v="Small"/>
  </r>
  <r>
    <n v="10275"/>
    <n v="39"/>
    <n v="114.68"/>
    <n v="16"/>
    <n v="4472.5200000000004"/>
    <x v="153"/>
    <x v="0"/>
    <n v="3"/>
    <n v="7"/>
    <n v="2004"/>
    <n v="99"/>
    <x v="6"/>
    <x v="33"/>
    <x v="54"/>
    <s v="Nantes"/>
    <s v="FR"/>
    <x v="14"/>
    <x v="0"/>
    <s v="Medium"/>
  </r>
  <r>
    <n v="10275"/>
    <n v="48"/>
    <n v="132.89000000000001"/>
    <n v="8"/>
    <n v="6378.72"/>
    <x v="153"/>
    <x v="0"/>
    <n v="3"/>
    <n v="7"/>
    <n v="2004"/>
    <n v="118"/>
    <x v="6"/>
    <x v="34"/>
    <x v="54"/>
    <s v="Nantes"/>
    <s v="FR"/>
    <x v="14"/>
    <x v="0"/>
    <s v="Medium"/>
  </r>
  <r>
    <n v="10275"/>
    <n v="43"/>
    <n v="73.600000000000009"/>
    <n v="15"/>
    <n v="3164.8"/>
    <x v="153"/>
    <x v="0"/>
    <n v="3"/>
    <n v="7"/>
    <n v="2004"/>
    <n v="80"/>
    <x v="6"/>
    <x v="100"/>
    <x v="54"/>
    <s v="Nantes"/>
    <s v="FR"/>
    <x v="14"/>
    <x v="0"/>
    <s v="Medium"/>
  </r>
  <r>
    <n v="10275"/>
    <n v="31"/>
    <n v="72.550000000000011"/>
    <n v="17"/>
    <n v="2249.0500000000002"/>
    <x v="153"/>
    <x v="0"/>
    <n v="3"/>
    <n v="7"/>
    <n v="2004"/>
    <n v="74"/>
    <x v="6"/>
    <x v="102"/>
    <x v="54"/>
    <s v="Nantes"/>
    <s v="FR"/>
    <x v="14"/>
    <x v="0"/>
    <s v="Small"/>
  </r>
  <r>
    <n v="10375"/>
    <n v="43"/>
    <n v="233.47906976744187"/>
    <n v="2"/>
    <n v="10039.6"/>
    <x v="152"/>
    <x v="0"/>
    <n v="1"/>
    <n v="2"/>
    <n v="2005"/>
    <n v="72"/>
    <x v="6"/>
    <x v="31"/>
    <x v="54"/>
    <s v="Nantes"/>
    <s v="FR"/>
    <x v="14"/>
    <x v="0"/>
    <s v="Large"/>
  </r>
  <r>
    <n v="10375"/>
    <n v="37"/>
    <n v="81.87"/>
    <n v="6"/>
    <n v="3029.19"/>
    <x v="152"/>
    <x v="0"/>
    <n v="1"/>
    <n v="2"/>
    <n v="2005"/>
    <n v="91"/>
    <x v="6"/>
    <x v="32"/>
    <x v="54"/>
    <s v="Nantes"/>
    <s v="FR"/>
    <x v="14"/>
    <x v="0"/>
    <s v="Medium"/>
  </r>
  <r>
    <n v="10375"/>
    <n v="33"/>
    <n v="116.87"/>
    <n v="1"/>
    <n v="3856.71"/>
    <x v="152"/>
    <x v="0"/>
    <n v="1"/>
    <n v="2"/>
    <n v="2005"/>
    <n v="99"/>
    <x v="6"/>
    <x v="33"/>
    <x v="54"/>
    <s v="Nantes"/>
    <s v="FR"/>
    <x v="14"/>
    <x v="0"/>
    <s v="Medium"/>
  </r>
  <r>
    <n v="10375"/>
    <n v="25"/>
    <n v="66.73"/>
    <n v="10"/>
    <n v="1668.25"/>
    <x v="152"/>
    <x v="0"/>
    <n v="1"/>
    <n v="2"/>
    <n v="2005"/>
    <n v="118"/>
    <x v="6"/>
    <x v="34"/>
    <x v="54"/>
    <s v="Nantes"/>
    <s v="FR"/>
    <x v="14"/>
    <x v="0"/>
    <s v="Small"/>
  </r>
  <r>
    <n v="10375"/>
    <n v="44"/>
    <n v="118.38000000000001"/>
    <n v="11"/>
    <n v="5208.72"/>
    <x v="152"/>
    <x v="0"/>
    <n v="1"/>
    <n v="2"/>
    <n v="2005"/>
    <n v="80"/>
    <x v="6"/>
    <x v="100"/>
    <x v="54"/>
    <s v="Nantes"/>
    <s v="FR"/>
    <x v="14"/>
    <x v="0"/>
    <s v="Medium"/>
  </r>
  <r>
    <n v="10315"/>
    <n v="35"/>
    <n v="120.43"/>
    <n v="6"/>
    <n v="4215.05"/>
    <x v="177"/>
    <x v="0"/>
    <n v="4"/>
    <n v="10"/>
    <n v="2004"/>
    <n v="122"/>
    <x v="1"/>
    <x v="37"/>
    <x v="54"/>
    <s v="Nantes"/>
    <s v="FR"/>
    <x v="14"/>
    <x v="0"/>
    <s v="Medium"/>
  </r>
  <r>
    <n v="10315"/>
    <n v="41"/>
    <n v="62"/>
    <n v="2"/>
    <n v="2542"/>
    <x v="177"/>
    <x v="0"/>
    <n v="4"/>
    <n v="10"/>
    <n v="2004"/>
    <n v="66"/>
    <x v="1"/>
    <x v="38"/>
    <x v="54"/>
    <s v="Nantes"/>
    <s v="FR"/>
    <x v="14"/>
    <x v="0"/>
    <s v="Small"/>
  </r>
  <r>
    <n v="10315"/>
    <n v="31"/>
    <n v="86.15"/>
    <n v="3"/>
    <n v="2670.65"/>
    <x v="177"/>
    <x v="0"/>
    <n v="4"/>
    <n v="10"/>
    <n v="2004"/>
    <n v="100"/>
    <x v="1"/>
    <x v="35"/>
    <x v="54"/>
    <s v="Nantes"/>
    <s v="FR"/>
    <x v="14"/>
    <x v="0"/>
    <s v="Small"/>
  </r>
  <r>
    <n v="10315"/>
    <n v="37"/>
    <n v="91.37"/>
    <n v="4"/>
    <n v="3380.69"/>
    <x v="177"/>
    <x v="0"/>
    <n v="4"/>
    <n v="10"/>
    <n v="2004"/>
    <n v="99"/>
    <x v="1"/>
    <x v="41"/>
    <x v="54"/>
    <s v="Nantes"/>
    <s v="FR"/>
    <x v="14"/>
    <x v="0"/>
    <s v="Medium"/>
  </r>
  <r>
    <n v="10315"/>
    <n v="40"/>
    <n v="55.69"/>
    <n v="5"/>
    <n v="2227.6"/>
    <x v="177"/>
    <x v="0"/>
    <n v="4"/>
    <n v="10"/>
    <n v="2004"/>
    <n v="54"/>
    <x v="1"/>
    <x v="42"/>
    <x v="54"/>
    <s v="Nantes"/>
    <s v="FR"/>
    <x v="14"/>
    <x v="0"/>
    <s v="Small"/>
  </r>
  <r>
    <n v="10425"/>
    <n v="33"/>
    <n v="142.20000000000002"/>
    <n v="4"/>
    <n v="4692.6000000000004"/>
    <x v="124"/>
    <x v="3"/>
    <n v="2"/>
    <n v="5"/>
    <n v="2005"/>
    <n v="118"/>
    <x v="3"/>
    <x v="24"/>
    <x v="54"/>
    <s v="Nantes"/>
    <s v="FR"/>
    <x v="14"/>
    <x v="0"/>
    <s v="Medium"/>
  </r>
  <r>
    <n v="10425"/>
    <n v="38"/>
    <n v="99.41"/>
    <n v="7"/>
    <n v="3777.58"/>
    <x v="124"/>
    <x v="3"/>
    <n v="2"/>
    <n v="5"/>
    <n v="2005"/>
    <n v="122"/>
    <x v="3"/>
    <x v="63"/>
    <x v="54"/>
    <s v="Nantes"/>
    <s v="FR"/>
    <x v="14"/>
    <x v="0"/>
    <s v="Medium"/>
  </r>
  <r>
    <n v="10425"/>
    <n v="19"/>
    <n v="49.22"/>
    <n v="10"/>
    <n v="935.18"/>
    <x v="124"/>
    <x v="3"/>
    <n v="2"/>
    <n v="5"/>
    <n v="2005"/>
    <n v="60"/>
    <x v="3"/>
    <x v="64"/>
    <x v="54"/>
    <s v="Nantes"/>
    <s v="FR"/>
    <x v="14"/>
    <x v="0"/>
    <s v="Small"/>
  </r>
  <r>
    <n v="10425"/>
    <n v="38"/>
    <n v="113.82"/>
    <n v="13"/>
    <n v="4325.16"/>
    <x v="124"/>
    <x v="3"/>
    <n v="2"/>
    <n v="5"/>
    <n v="2005"/>
    <n v="121"/>
    <x v="3"/>
    <x v="65"/>
    <x v="54"/>
    <s v="Nantes"/>
    <s v="FR"/>
    <x v="14"/>
    <x v="0"/>
    <s v="Medium"/>
  </r>
  <r>
    <n v="10425"/>
    <n v="49"/>
    <n v="112.46"/>
    <n v="9"/>
    <n v="5510.54"/>
    <x v="124"/>
    <x v="3"/>
    <n v="2"/>
    <n v="5"/>
    <n v="2005"/>
    <n v="127"/>
    <x v="3"/>
    <x v="106"/>
    <x v="54"/>
    <s v="Nantes"/>
    <s v="FR"/>
    <x v="14"/>
    <x v="0"/>
    <s v="Medium"/>
  </r>
  <r>
    <n v="10192"/>
    <n v="27"/>
    <n v="131.28"/>
    <n v="16"/>
    <n v="3544.56"/>
    <x v="81"/>
    <x v="0"/>
    <n v="4"/>
    <n v="11"/>
    <n v="2003"/>
    <n v="115"/>
    <x v="0"/>
    <x v="104"/>
    <x v="61"/>
    <s v="Nashua"/>
    <s v="NH"/>
    <x v="4"/>
    <x v="2"/>
    <s v="Medium"/>
  </r>
  <r>
    <n v="10192"/>
    <n v="22"/>
    <n v="150.03"/>
    <n v="11"/>
    <n v="3300.66"/>
    <x v="81"/>
    <x v="0"/>
    <n v="4"/>
    <n v="11"/>
    <n v="2003"/>
    <n v="141"/>
    <x v="0"/>
    <x v="0"/>
    <x v="61"/>
    <s v="Nashua"/>
    <s v="NH"/>
    <x v="4"/>
    <x v="2"/>
    <s v="Medium"/>
  </r>
  <r>
    <n v="10192"/>
    <n v="29"/>
    <n v="146.83999999999997"/>
    <n v="7"/>
    <n v="4258.3599999999997"/>
    <x v="81"/>
    <x v="0"/>
    <n v="4"/>
    <n v="11"/>
    <n v="2003"/>
    <n v="124"/>
    <x v="0"/>
    <x v="1"/>
    <x v="61"/>
    <s v="Nashua"/>
    <s v="NH"/>
    <x v="4"/>
    <x v="2"/>
    <s v="Medium"/>
  </r>
  <r>
    <n v="10192"/>
    <n v="45"/>
    <n v="90.86"/>
    <n v="15"/>
    <n v="4088.7"/>
    <x v="81"/>
    <x v="0"/>
    <n v="4"/>
    <n v="11"/>
    <n v="2003"/>
    <n v="77"/>
    <x v="0"/>
    <x v="90"/>
    <x v="61"/>
    <s v="Nashua"/>
    <s v="NH"/>
    <x v="4"/>
    <x v="2"/>
    <s v="Medium"/>
  </r>
  <r>
    <n v="10192"/>
    <n v="47"/>
    <n v="157.9"/>
    <n v="10"/>
    <n v="7421.3"/>
    <x v="81"/>
    <x v="0"/>
    <n v="4"/>
    <n v="11"/>
    <n v="2003"/>
    <n v="142"/>
    <x v="0"/>
    <x v="2"/>
    <x v="61"/>
    <s v="Nashua"/>
    <s v="NH"/>
    <x v="4"/>
    <x v="2"/>
    <s v="Large"/>
  </r>
  <r>
    <n v="10192"/>
    <n v="38"/>
    <n v="130.68"/>
    <n v="8"/>
    <n v="4965.84"/>
    <x v="81"/>
    <x v="0"/>
    <n v="4"/>
    <n v="11"/>
    <n v="2003"/>
    <n v="132"/>
    <x v="0"/>
    <x v="3"/>
    <x v="61"/>
    <s v="Nashua"/>
    <s v="NH"/>
    <x v="4"/>
    <x v="2"/>
    <s v="Medium"/>
  </r>
  <r>
    <n v="10192"/>
    <n v="26"/>
    <n v="150.71"/>
    <n v="12"/>
    <n v="3918.46"/>
    <x v="81"/>
    <x v="0"/>
    <n v="4"/>
    <n v="11"/>
    <n v="2003"/>
    <n v="169"/>
    <x v="0"/>
    <x v="45"/>
    <x v="61"/>
    <s v="Nashua"/>
    <s v="NH"/>
    <x v="4"/>
    <x v="2"/>
    <s v="Medium"/>
  </r>
  <r>
    <n v="10192"/>
    <n v="45"/>
    <n v="118.68"/>
    <n v="9"/>
    <n v="5340.6"/>
    <x v="81"/>
    <x v="0"/>
    <n v="4"/>
    <n v="11"/>
    <n v="2003"/>
    <n v="141"/>
    <x v="0"/>
    <x v="4"/>
    <x v="61"/>
    <s v="Nashua"/>
    <s v="NH"/>
    <x v="4"/>
    <x v="2"/>
    <s v="Medium"/>
  </r>
  <r>
    <n v="10192"/>
    <n v="37"/>
    <n v="69.820000000000007"/>
    <n v="4"/>
    <n v="2583.34"/>
    <x v="81"/>
    <x v="0"/>
    <n v="4"/>
    <n v="11"/>
    <n v="2003"/>
    <n v="73"/>
    <x v="0"/>
    <x v="6"/>
    <x v="61"/>
    <s v="Nashua"/>
    <s v="NH"/>
    <x v="4"/>
    <x v="2"/>
    <s v="Small"/>
  </r>
  <r>
    <n v="10192"/>
    <n v="47"/>
    <n v="53.830000000000005"/>
    <n v="6"/>
    <n v="2530.0100000000002"/>
    <x v="81"/>
    <x v="0"/>
    <n v="4"/>
    <n v="11"/>
    <n v="2003"/>
    <n v="50"/>
    <x v="0"/>
    <x v="7"/>
    <x v="61"/>
    <s v="Nashua"/>
    <s v="NH"/>
    <x v="4"/>
    <x v="2"/>
    <s v="Small"/>
  </r>
  <r>
    <n v="10192"/>
    <n v="46"/>
    <n v="83.6"/>
    <n v="2"/>
    <n v="3845.6"/>
    <x v="81"/>
    <x v="0"/>
    <n v="4"/>
    <n v="11"/>
    <n v="2003"/>
    <n v="90"/>
    <x v="0"/>
    <x v="8"/>
    <x v="61"/>
    <s v="Nashua"/>
    <s v="NH"/>
    <x v="4"/>
    <x v="2"/>
    <s v="Medium"/>
  </r>
  <r>
    <n v="10192"/>
    <n v="23"/>
    <n v="132.71"/>
    <n v="1"/>
    <n v="3052.33"/>
    <x v="81"/>
    <x v="0"/>
    <n v="4"/>
    <n v="11"/>
    <n v="2003"/>
    <n v="117"/>
    <x v="0"/>
    <x v="9"/>
    <x v="61"/>
    <s v="Nashua"/>
    <s v="NH"/>
    <x v="4"/>
    <x v="2"/>
    <s v="Medium"/>
  </r>
  <r>
    <n v="10192"/>
    <n v="30"/>
    <n v="30.59"/>
    <n v="13"/>
    <n v="917.7"/>
    <x v="81"/>
    <x v="0"/>
    <n v="4"/>
    <n v="11"/>
    <n v="2003"/>
    <n v="37"/>
    <x v="0"/>
    <x v="91"/>
    <x v="61"/>
    <s v="Nashua"/>
    <s v="NH"/>
    <x v="4"/>
    <x v="2"/>
    <s v="Small"/>
  </r>
  <r>
    <n v="10192"/>
    <n v="32"/>
    <n v="72.77"/>
    <n v="3"/>
    <n v="2328.64"/>
    <x v="81"/>
    <x v="0"/>
    <n v="4"/>
    <n v="11"/>
    <n v="2003"/>
    <n v="85"/>
    <x v="0"/>
    <x v="10"/>
    <x v="61"/>
    <s v="Nashua"/>
    <s v="NH"/>
    <x v="4"/>
    <x v="2"/>
    <s v="Small"/>
  </r>
  <r>
    <n v="10192"/>
    <n v="46"/>
    <n v="121"/>
    <n v="5"/>
    <n v="5566"/>
    <x v="81"/>
    <x v="0"/>
    <n v="4"/>
    <n v="11"/>
    <n v="2003"/>
    <n v="107"/>
    <x v="0"/>
    <x v="11"/>
    <x v="61"/>
    <s v="Nashua"/>
    <s v="NH"/>
    <x v="4"/>
    <x v="2"/>
    <s v="Medium"/>
  </r>
  <r>
    <n v="10192"/>
    <n v="45"/>
    <n v="140.43"/>
    <n v="14"/>
    <n v="6319.35"/>
    <x v="81"/>
    <x v="0"/>
    <n v="4"/>
    <n v="11"/>
    <n v="2003"/>
    <n v="140"/>
    <x v="0"/>
    <x v="92"/>
    <x v="61"/>
    <s v="Nashua"/>
    <s v="NH"/>
    <x v="4"/>
    <x v="2"/>
    <s v="Medium"/>
  </r>
  <r>
    <n v="10322"/>
    <n v="40"/>
    <n v="150.01"/>
    <n v="1"/>
    <n v="6000.4"/>
    <x v="115"/>
    <x v="0"/>
    <n v="4"/>
    <n v="11"/>
    <n v="2004"/>
    <n v="214"/>
    <x v="0"/>
    <x v="54"/>
    <x v="61"/>
    <s v="Nashua"/>
    <s v="NH"/>
    <x v="4"/>
    <x v="2"/>
    <s v="Medium"/>
  </r>
  <r>
    <n v="10322"/>
    <n v="46"/>
    <n v="61.99"/>
    <n v="8"/>
    <n v="2851.54"/>
    <x v="115"/>
    <x v="0"/>
    <n v="4"/>
    <n v="11"/>
    <n v="2004"/>
    <n v="147"/>
    <x v="0"/>
    <x v="53"/>
    <x v="61"/>
    <s v="Nashua"/>
    <s v="NH"/>
    <x v="4"/>
    <x v="2"/>
    <s v="Small"/>
  </r>
  <r>
    <n v="10322"/>
    <n v="27"/>
    <n v="177.19"/>
    <n v="9"/>
    <n v="4784.13"/>
    <x v="115"/>
    <x v="0"/>
    <n v="4"/>
    <n v="11"/>
    <n v="2004"/>
    <n v="136"/>
    <x v="3"/>
    <x v="61"/>
    <x v="61"/>
    <s v="Nashua"/>
    <s v="NH"/>
    <x v="4"/>
    <x v="2"/>
    <s v="Medium"/>
  </r>
  <r>
    <n v="10322"/>
    <n v="22"/>
    <n v="102.32"/>
    <n v="10"/>
    <n v="2251.04"/>
    <x v="115"/>
    <x v="0"/>
    <n v="4"/>
    <n v="11"/>
    <n v="2004"/>
    <n v="116"/>
    <x v="3"/>
    <x v="62"/>
    <x v="61"/>
    <s v="Nashua"/>
    <s v="NH"/>
    <x v="4"/>
    <x v="2"/>
    <s v="Small"/>
  </r>
  <r>
    <n v="10322"/>
    <n v="35"/>
    <n v="61.21"/>
    <n v="11"/>
    <n v="2142.35"/>
    <x v="115"/>
    <x v="0"/>
    <n v="4"/>
    <n v="11"/>
    <n v="2004"/>
    <n v="60"/>
    <x v="3"/>
    <x v="64"/>
    <x v="61"/>
    <s v="Nashua"/>
    <s v="NH"/>
    <x v="4"/>
    <x v="2"/>
    <s v="Small"/>
  </r>
  <r>
    <n v="10100"/>
    <n v="30"/>
    <n v="171.7"/>
    <n v="3"/>
    <n v="5151"/>
    <x v="178"/>
    <x v="0"/>
    <n v="1"/>
    <n v="1"/>
    <n v="2003"/>
    <n v="170"/>
    <x v="4"/>
    <x v="80"/>
    <x v="61"/>
    <s v="Nashua"/>
    <s v="NH"/>
    <x v="4"/>
    <x v="2"/>
    <s v="Medium"/>
  </r>
  <r>
    <n v="10100"/>
    <n v="50"/>
    <n v="67.8"/>
    <n v="2"/>
    <n v="3390"/>
    <x v="178"/>
    <x v="0"/>
    <n v="1"/>
    <n v="1"/>
    <n v="2003"/>
    <n v="60"/>
    <x v="4"/>
    <x v="81"/>
    <x v="61"/>
    <s v="Nashua"/>
    <s v="NH"/>
    <x v="4"/>
    <x v="2"/>
    <s v="Medium"/>
  </r>
  <r>
    <n v="10100"/>
    <n v="22"/>
    <n v="86.51"/>
    <n v="4"/>
    <n v="1903.22"/>
    <x v="178"/>
    <x v="0"/>
    <n v="1"/>
    <n v="1"/>
    <n v="2003"/>
    <n v="92"/>
    <x v="4"/>
    <x v="67"/>
    <x v="61"/>
    <s v="Nashua"/>
    <s v="NH"/>
    <x v="4"/>
    <x v="2"/>
    <s v="Small"/>
  </r>
  <r>
    <n v="10100"/>
    <n v="49"/>
    <n v="34.47"/>
    <n v="1"/>
    <n v="1689.03"/>
    <x v="178"/>
    <x v="0"/>
    <n v="1"/>
    <n v="1"/>
    <n v="2003"/>
    <n v="41"/>
    <x v="4"/>
    <x v="87"/>
    <x v="61"/>
    <s v="Nashua"/>
    <s v="NH"/>
    <x v="4"/>
    <x v="2"/>
    <s v="Small"/>
  </r>
  <r>
    <n v="10322"/>
    <n v="43"/>
    <n v="86.3"/>
    <n v="14"/>
    <n v="3710.9"/>
    <x v="115"/>
    <x v="0"/>
    <n v="4"/>
    <n v="11"/>
    <n v="2004"/>
    <n v="102"/>
    <x v="4"/>
    <x v="69"/>
    <x v="61"/>
    <s v="Nashua"/>
    <s v="NH"/>
    <x v="4"/>
    <x v="2"/>
    <s v="Medium"/>
  </r>
  <r>
    <n v="10322"/>
    <n v="41"/>
    <n v="57.68"/>
    <n v="5"/>
    <n v="2364.88"/>
    <x v="115"/>
    <x v="0"/>
    <n v="4"/>
    <n v="11"/>
    <n v="2004"/>
    <n v="53"/>
    <x v="4"/>
    <x v="70"/>
    <x v="61"/>
    <s v="Nashua"/>
    <s v="NH"/>
    <x v="4"/>
    <x v="2"/>
    <s v="Small"/>
  </r>
  <r>
    <n v="10322"/>
    <n v="50"/>
    <n v="250.73"/>
    <n v="6"/>
    <n v="12536.5"/>
    <x v="115"/>
    <x v="0"/>
    <n v="4"/>
    <n v="11"/>
    <n v="2004"/>
    <n v="127"/>
    <x v="4"/>
    <x v="82"/>
    <x v="61"/>
    <s v="Nashua"/>
    <s v="NH"/>
    <x v="4"/>
    <x v="2"/>
    <s v="Large"/>
  </r>
  <r>
    <n v="10322"/>
    <n v="36"/>
    <n v="161.04"/>
    <n v="2"/>
    <n v="5797.44"/>
    <x v="115"/>
    <x v="0"/>
    <n v="4"/>
    <n v="11"/>
    <n v="2004"/>
    <n v="168"/>
    <x v="4"/>
    <x v="83"/>
    <x v="61"/>
    <s v="Nashua"/>
    <s v="NH"/>
    <x v="4"/>
    <x v="2"/>
    <s v="Medium"/>
  </r>
  <r>
    <n v="10322"/>
    <n v="33"/>
    <n v="106.81"/>
    <n v="12"/>
    <n v="3524.73"/>
    <x v="115"/>
    <x v="0"/>
    <n v="4"/>
    <n v="11"/>
    <n v="2004"/>
    <n v="101"/>
    <x v="4"/>
    <x v="71"/>
    <x v="61"/>
    <s v="Nashua"/>
    <s v="NH"/>
    <x v="4"/>
    <x v="2"/>
    <s v="Medium"/>
  </r>
  <r>
    <n v="10322"/>
    <n v="41"/>
    <n v="29.87"/>
    <n v="13"/>
    <n v="1224.67"/>
    <x v="115"/>
    <x v="0"/>
    <n v="4"/>
    <n v="11"/>
    <n v="2004"/>
    <n v="62"/>
    <x v="4"/>
    <x v="84"/>
    <x v="61"/>
    <s v="Nashua"/>
    <s v="NH"/>
    <x v="4"/>
    <x v="2"/>
    <s v="Small"/>
  </r>
  <r>
    <n v="10322"/>
    <n v="48"/>
    <n v="47.04"/>
    <n v="7"/>
    <n v="2257.92"/>
    <x v="115"/>
    <x v="0"/>
    <n v="4"/>
    <n v="11"/>
    <n v="2004"/>
    <n v="104"/>
    <x v="4"/>
    <x v="85"/>
    <x v="61"/>
    <s v="Nashua"/>
    <s v="NH"/>
    <x v="4"/>
    <x v="2"/>
    <s v="Small"/>
  </r>
  <r>
    <n v="10322"/>
    <n v="20"/>
    <n v="131.19999999999999"/>
    <n v="3"/>
    <n v="2624"/>
    <x v="115"/>
    <x v="0"/>
    <n v="4"/>
    <n v="11"/>
    <n v="2004"/>
    <n v="33"/>
    <x v="4"/>
    <x v="72"/>
    <x v="61"/>
    <s v="Nashua"/>
    <s v="NH"/>
    <x v="4"/>
    <x v="2"/>
    <s v="Small"/>
  </r>
  <r>
    <n v="10322"/>
    <n v="30"/>
    <n v="116.67"/>
    <n v="4"/>
    <n v="3500.1"/>
    <x v="115"/>
    <x v="0"/>
    <n v="4"/>
    <n v="11"/>
    <n v="2004"/>
    <n v="44"/>
    <x v="4"/>
    <x v="73"/>
    <x v="61"/>
    <s v="Nashua"/>
    <s v="NH"/>
    <x v="4"/>
    <x v="2"/>
    <s v="Medium"/>
  </r>
  <r>
    <n v="10276"/>
    <n v="50"/>
    <n v="192.62"/>
    <n v="3"/>
    <n v="9631"/>
    <x v="179"/>
    <x v="0"/>
    <n v="3"/>
    <n v="8"/>
    <n v="2004"/>
    <n v="194"/>
    <x v="0"/>
    <x v="46"/>
    <x v="62"/>
    <s v="Brickhaven"/>
    <s v="MA"/>
    <x v="4"/>
    <x v="2"/>
    <s v="Large"/>
  </r>
  <r>
    <n v="10276"/>
    <n v="47"/>
    <n v="116.27"/>
    <n v="1"/>
    <n v="5464.69"/>
    <x v="179"/>
    <x v="0"/>
    <n v="3"/>
    <n v="8"/>
    <n v="2004"/>
    <n v="117"/>
    <x v="0"/>
    <x v="103"/>
    <x v="62"/>
    <s v="Brickhaven"/>
    <s v="MA"/>
    <x v="4"/>
    <x v="2"/>
    <s v="Medium"/>
  </r>
  <r>
    <n v="10276"/>
    <n v="38"/>
    <n v="83.79"/>
    <n v="4"/>
    <n v="3184.02"/>
    <x v="179"/>
    <x v="0"/>
    <n v="3"/>
    <n v="8"/>
    <n v="2004"/>
    <n v="79"/>
    <x v="0"/>
    <x v="47"/>
    <x v="62"/>
    <s v="Brickhaven"/>
    <s v="MA"/>
    <x v="4"/>
    <x v="2"/>
    <s v="Medium"/>
  </r>
  <r>
    <n v="10276"/>
    <n v="38"/>
    <n v="69.959999999999994"/>
    <n v="6"/>
    <n v="2658.48"/>
    <x v="179"/>
    <x v="0"/>
    <n v="3"/>
    <n v="8"/>
    <n v="2004"/>
    <n v="80"/>
    <x v="0"/>
    <x v="48"/>
    <x v="62"/>
    <s v="Brickhaven"/>
    <s v="MA"/>
    <x v="4"/>
    <x v="2"/>
    <s v="Small"/>
  </r>
  <r>
    <n v="10276"/>
    <n v="30"/>
    <n v="130.82"/>
    <n v="5"/>
    <n v="3924.6"/>
    <x v="179"/>
    <x v="0"/>
    <n v="3"/>
    <n v="8"/>
    <n v="2004"/>
    <n v="146"/>
    <x v="0"/>
    <x v="49"/>
    <x v="62"/>
    <s v="Brickhaven"/>
    <s v="MA"/>
    <x v="4"/>
    <x v="2"/>
    <s v="Medium"/>
  </r>
  <r>
    <n v="10276"/>
    <n v="48"/>
    <n v="119.04"/>
    <n v="8"/>
    <n v="5713.92"/>
    <x v="179"/>
    <x v="0"/>
    <n v="3"/>
    <n v="8"/>
    <n v="2004"/>
    <n v="148"/>
    <x v="0"/>
    <x v="50"/>
    <x v="62"/>
    <s v="Brickhaven"/>
    <s v="MA"/>
    <x v="4"/>
    <x v="2"/>
    <s v="Medium"/>
  </r>
  <r>
    <n v="10276"/>
    <n v="20"/>
    <n v="61.23"/>
    <n v="2"/>
    <n v="1224.5999999999999"/>
    <x v="179"/>
    <x v="0"/>
    <n v="3"/>
    <n v="8"/>
    <n v="2004"/>
    <n v="61"/>
    <x v="0"/>
    <x v="51"/>
    <x v="62"/>
    <s v="Brickhaven"/>
    <s v="MA"/>
    <x v="4"/>
    <x v="2"/>
    <s v="Small"/>
  </r>
  <r>
    <n v="10276"/>
    <n v="48"/>
    <n v="75.179999999999993"/>
    <n v="7"/>
    <n v="3608.64"/>
    <x v="179"/>
    <x v="0"/>
    <n v="3"/>
    <n v="8"/>
    <n v="2004"/>
    <n v="80"/>
    <x v="0"/>
    <x v="52"/>
    <x v="62"/>
    <s v="Brickhaven"/>
    <s v="MA"/>
    <x v="4"/>
    <x v="2"/>
    <s v="Medium"/>
  </r>
  <r>
    <n v="10276"/>
    <n v="43"/>
    <n v="120.5"/>
    <n v="14"/>
    <n v="5181.5"/>
    <x v="179"/>
    <x v="0"/>
    <n v="3"/>
    <n v="8"/>
    <n v="2004"/>
    <n v="150"/>
    <x v="5"/>
    <x v="55"/>
    <x v="62"/>
    <s v="Brickhaven"/>
    <s v="MA"/>
    <x v="4"/>
    <x v="2"/>
    <s v="Medium"/>
  </r>
  <r>
    <n v="10276"/>
    <n v="33"/>
    <n v="50.360000000000007"/>
    <n v="9"/>
    <n v="1661.88"/>
    <x v="179"/>
    <x v="0"/>
    <n v="3"/>
    <n v="8"/>
    <n v="2004"/>
    <n v="62"/>
    <x v="5"/>
    <x v="56"/>
    <x v="62"/>
    <s v="Brickhaven"/>
    <s v="MA"/>
    <x v="4"/>
    <x v="2"/>
    <s v="Small"/>
  </r>
  <r>
    <n v="10276"/>
    <n v="46"/>
    <n v="75.489999999999995"/>
    <n v="12"/>
    <n v="3472.54"/>
    <x v="179"/>
    <x v="0"/>
    <n v="3"/>
    <n v="8"/>
    <n v="2004"/>
    <n v="69"/>
    <x v="5"/>
    <x v="57"/>
    <x v="62"/>
    <s v="Brickhaven"/>
    <s v="MA"/>
    <x v="4"/>
    <x v="2"/>
    <s v="Medium"/>
  </r>
  <r>
    <n v="10276"/>
    <n v="27"/>
    <n v="36.61"/>
    <n v="10"/>
    <n v="988.47"/>
    <x v="179"/>
    <x v="0"/>
    <n v="3"/>
    <n v="8"/>
    <n v="2004"/>
    <n v="40"/>
    <x v="5"/>
    <x v="58"/>
    <x v="62"/>
    <s v="Brickhaven"/>
    <s v="MA"/>
    <x v="4"/>
    <x v="2"/>
    <s v="Small"/>
  </r>
  <r>
    <n v="10276"/>
    <n v="38"/>
    <n v="113.28000000000002"/>
    <n v="13"/>
    <n v="4304.6400000000003"/>
    <x v="179"/>
    <x v="0"/>
    <n v="3"/>
    <n v="8"/>
    <n v="2004"/>
    <n v="102"/>
    <x v="5"/>
    <x v="59"/>
    <x v="62"/>
    <s v="Brickhaven"/>
    <s v="MA"/>
    <x v="4"/>
    <x v="2"/>
    <s v="Medium"/>
  </r>
  <r>
    <n v="10276"/>
    <n v="21"/>
    <n v="70.78"/>
    <n v="11"/>
    <n v="1486.38"/>
    <x v="179"/>
    <x v="0"/>
    <n v="3"/>
    <n v="8"/>
    <n v="2004"/>
    <n v="81"/>
    <x v="5"/>
    <x v="60"/>
    <x v="62"/>
    <s v="Brickhaven"/>
    <s v="MA"/>
    <x v="4"/>
    <x v="2"/>
    <s v="Small"/>
  </r>
  <r>
    <n v="10294"/>
    <n v="45"/>
    <n v="104.28"/>
    <n v="1"/>
    <n v="4692.6000000000004"/>
    <x v="121"/>
    <x v="0"/>
    <n v="3"/>
    <n v="9"/>
    <n v="2004"/>
    <n v="99"/>
    <x v="1"/>
    <x v="41"/>
    <x v="62"/>
    <s v="Brickhaven"/>
    <s v="MA"/>
    <x v="4"/>
    <x v="2"/>
    <s v="Medium"/>
  </r>
  <r>
    <n v="10240"/>
    <n v="41"/>
    <n v="137.29000000000002"/>
    <n v="3"/>
    <n v="5628.89"/>
    <x v="180"/>
    <x v="0"/>
    <n v="2"/>
    <n v="4"/>
    <n v="2004"/>
    <n v="141"/>
    <x v="0"/>
    <x v="0"/>
    <x v="63"/>
    <s v="Osaka"/>
    <s v="OS"/>
    <x v="17"/>
    <x v="1"/>
    <s v="Medium"/>
  </r>
  <r>
    <n v="10240"/>
    <n v="37"/>
    <n v="149.35999999999999"/>
    <n v="2"/>
    <n v="5526.32"/>
    <x v="180"/>
    <x v="0"/>
    <n v="2"/>
    <n v="4"/>
    <n v="2004"/>
    <n v="142"/>
    <x v="0"/>
    <x v="2"/>
    <x v="63"/>
    <s v="Osaka"/>
    <s v="OS"/>
    <x v="17"/>
    <x v="1"/>
    <s v="Medium"/>
  </r>
  <r>
    <n v="10240"/>
    <n v="37"/>
    <n v="161.06"/>
    <n v="1"/>
    <n v="5959.22"/>
    <x v="180"/>
    <x v="0"/>
    <n v="2"/>
    <n v="4"/>
    <n v="2004"/>
    <n v="141"/>
    <x v="0"/>
    <x v="4"/>
    <x v="63"/>
    <s v="Osaka"/>
    <s v="OS"/>
    <x v="17"/>
    <x v="1"/>
    <s v="Medium"/>
  </r>
  <r>
    <n v="10210"/>
    <n v="23"/>
    <n v="130.83000000000001"/>
    <n v="2"/>
    <n v="3009.09"/>
    <x v="181"/>
    <x v="0"/>
    <n v="1"/>
    <n v="1"/>
    <n v="2004"/>
    <n v="118"/>
    <x v="5"/>
    <x v="93"/>
    <x v="63"/>
    <s v="Osaka"/>
    <s v="OS"/>
    <x v="17"/>
    <x v="1"/>
    <s v="Medium"/>
  </r>
  <r>
    <n v="10210"/>
    <n v="34"/>
    <n v="180.1"/>
    <n v="1"/>
    <n v="6123.4"/>
    <x v="181"/>
    <x v="0"/>
    <n v="1"/>
    <n v="1"/>
    <n v="2004"/>
    <n v="193"/>
    <x v="5"/>
    <x v="94"/>
    <x v="63"/>
    <s v="Osaka"/>
    <s v="OS"/>
    <x v="17"/>
    <x v="1"/>
    <s v="Medium"/>
  </r>
  <r>
    <n v="10210"/>
    <n v="40"/>
    <n v="49.67"/>
    <n v="3"/>
    <n v="1986.8"/>
    <x v="181"/>
    <x v="0"/>
    <n v="1"/>
    <n v="1"/>
    <n v="2004"/>
    <n v="60"/>
    <x v="5"/>
    <x v="95"/>
    <x v="63"/>
    <s v="Osaka"/>
    <s v="OS"/>
    <x v="17"/>
    <x v="1"/>
    <s v="Small"/>
  </r>
  <r>
    <n v="10210"/>
    <n v="30"/>
    <n v="61.7"/>
    <n v="4"/>
    <n v="1851"/>
    <x v="181"/>
    <x v="0"/>
    <n v="1"/>
    <n v="1"/>
    <n v="2004"/>
    <n v="76"/>
    <x v="5"/>
    <x v="28"/>
    <x v="63"/>
    <s v="Osaka"/>
    <s v="OS"/>
    <x v="17"/>
    <x v="1"/>
    <s v="Small"/>
  </r>
  <r>
    <n v="10210"/>
    <n v="46"/>
    <n v="79.91"/>
    <n v="5"/>
    <n v="3675.86"/>
    <x v="181"/>
    <x v="0"/>
    <n v="1"/>
    <n v="1"/>
    <n v="2004"/>
    <n v="99"/>
    <x v="5"/>
    <x v="29"/>
    <x v="63"/>
    <s v="Osaka"/>
    <s v="OS"/>
    <x v="17"/>
    <x v="1"/>
    <s v="Medium"/>
  </r>
  <r>
    <n v="10210"/>
    <n v="31"/>
    <n v="184.5"/>
    <n v="17"/>
    <n v="5719.5"/>
    <x v="181"/>
    <x v="0"/>
    <n v="1"/>
    <n v="1"/>
    <n v="2004"/>
    <n v="157"/>
    <x v="6"/>
    <x v="78"/>
    <x v="63"/>
    <s v="Osaka"/>
    <s v="OS"/>
    <x v="17"/>
    <x v="1"/>
    <s v="Medium"/>
  </r>
  <r>
    <n v="10210"/>
    <n v="50"/>
    <n v="76.88"/>
    <n v="7"/>
    <n v="3844"/>
    <x v="181"/>
    <x v="0"/>
    <n v="1"/>
    <n v="1"/>
    <n v="2004"/>
    <n v="84"/>
    <x v="6"/>
    <x v="98"/>
    <x v="63"/>
    <s v="Osaka"/>
    <s v="OS"/>
    <x v="17"/>
    <x v="1"/>
    <s v="Medium"/>
  </r>
  <r>
    <n v="10210"/>
    <n v="27"/>
    <n v="98.48"/>
    <n v="9"/>
    <n v="2658.96"/>
    <x v="181"/>
    <x v="0"/>
    <n v="1"/>
    <n v="1"/>
    <n v="2004"/>
    <n v="109"/>
    <x v="6"/>
    <x v="99"/>
    <x v="63"/>
    <s v="Osaka"/>
    <s v="OS"/>
    <x v="17"/>
    <x v="1"/>
    <s v="Small"/>
  </r>
  <r>
    <n v="10210"/>
    <n v="29"/>
    <n v="69.600000000000009"/>
    <n v="16"/>
    <n v="2018.4"/>
    <x v="181"/>
    <x v="0"/>
    <n v="1"/>
    <n v="1"/>
    <n v="2004"/>
    <n v="68"/>
    <x v="6"/>
    <x v="101"/>
    <x v="63"/>
    <s v="Osaka"/>
    <s v="OS"/>
    <x v="17"/>
    <x v="1"/>
    <s v="Small"/>
  </r>
  <r>
    <n v="10210"/>
    <n v="40"/>
    <n v="71"/>
    <n v="8"/>
    <n v="2840"/>
    <x v="181"/>
    <x v="0"/>
    <n v="1"/>
    <n v="1"/>
    <n v="2004"/>
    <n v="72"/>
    <x v="6"/>
    <x v="31"/>
    <x v="63"/>
    <s v="Osaka"/>
    <s v="OS"/>
    <x v="17"/>
    <x v="1"/>
    <s v="Small"/>
  </r>
  <r>
    <n v="10210"/>
    <n v="21"/>
    <n v="78.55"/>
    <n v="12"/>
    <n v="1649.55"/>
    <x v="181"/>
    <x v="0"/>
    <n v="1"/>
    <n v="1"/>
    <n v="2004"/>
    <n v="91"/>
    <x v="6"/>
    <x v="32"/>
    <x v="63"/>
    <s v="Osaka"/>
    <s v="OS"/>
    <x v="17"/>
    <x v="1"/>
    <s v="Small"/>
  </r>
  <r>
    <n v="10210"/>
    <n v="26"/>
    <n v="99.72"/>
    <n v="14"/>
    <n v="2592.7199999999998"/>
    <x v="181"/>
    <x v="0"/>
    <n v="1"/>
    <n v="1"/>
    <n v="2004"/>
    <n v="99"/>
    <x v="6"/>
    <x v="33"/>
    <x v="63"/>
    <s v="Osaka"/>
    <s v="OS"/>
    <x v="17"/>
    <x v="1"/>
    <s v="Small"/>
  </r>
  <r>
    <n v="10210"/>
    <n v="25"/>
    <n v="112.72"/>
    <n v="6"/>
    <n v="2818"/>
    <x v="181"/>
    <x v="0"/>
    <n v="1"/>
    <n v="1"/>
    <n v="2004"/>
    <n v="118"/>
    <x v="6"/>
    <x v="34"/>
    <x v="63"/>
    <s v="Osaka"/>
    <s v="OS"/>
    <x v="17"/>
    <x v="1"/>
    <s v="Small"/>
  </r>
  <r>
    <n v="10210"/>
    <n v="31"/>
    <n v="86.4"/>
    <n v="13"/>
    <n v="2678.4"/>
    <x v="181"/>
    <x v="0"/>
    <n v="1"/>
    <n v="1"/>
    <n v="2004"/>
    <n v="80"/>
    <x v="6"/>
    <x v="100"/>
    <x v="63"/>
    <s v="Osaka"/>
    <s v="OS"/>
    <x v="17"/>
    <x v="1"/>
    <s v="Small"/>
  </r>
  <r>
    <n v="10210"/>
    <n v="42"/>
    <n v="70.33"/>
    <n v="15"/>
    <n v="2953.86"/>
    <x v="181"/>
    <x v="0"/>
    <n v="1"/>
    <n v="1"/>
    <n v="2004"/>
    <n v="74"/>
    <x v="6"/>
    <x v="102"/>
    <x v="63"/>
    <s v="Osaka"/>
    <s v="OS"/>
    <x v="17"/>
    <x v="1"/>
    <s v="Small"/>
  </r>
  <r>
    <n v="10210"/>
    <n v="39"/>
    <n v="59.16"/>
    <n v="10"/>
    <n v="2307.2399999999998"/>
    <x v="181"/>
    <x v="0"/>
    <n v="1"/>
    <n v="1"/>
    <n v="2004"/>
    <n v="68"/>
    <x v="4"/>
    <x v="76"/>
    <x v="63"/>
    <s v="Osaka"/>
    <s v="OS"/>
    <x v="17"/>
    <x v="1"/>
    <s v="Small"/>
  </r>
  <r>
    <n v="10210"/>
    <n v="43"/>
    <n v="41.019999999999996"/>
    <n v="11"/>
    <n v="1763.86"/>
    <x v="181"/>
    <x v="0"/>
    <n v="1"/>
    <n v="1"/>
    <n v="2004"/>
    <n v="43"/>
    <x v="4"/>
    <x v="77"/>
    <x v="63"/>
    <s v="Osaka"/>
    <s v="OS"/>
    <x v="17"/>
    <x v="1"/>
    <s v="Small"/>
  </r>
  <r>
    <n v="10425"/>
    <n v="41"/>
    <n v="86.68"/>
    <n v="11"/>
    <n v="3553.88"/>
    <x v="124"/>
    <x v="3"/>
    <n v="2"/>
    <n v="5"/>
    <n v="2005"/>
    <n v="96"/>
    <x v="3"/>
    <x v="107"/>
    <x v="54"/>
    <s v="Nantes"/>
    <s v="FR"/>
    <x v="14"/>
    <x v="0"/>
    <s v="Medium"/>
  </r>
  <r>
    <n v="10425"/>
    <n v="11"/>
    <n v="43.83"/>
    <n v="6"/>
    <n v="482.13"/>
    <x v="124"/>
    <x v="3"/>
    <n v="2"/>
    <n v="5"/>
    <n v="2005"/>
    <n v="54"/>
    <x v="3"/>
    <x v="108"/>
    <x v="54"/>
    <s v="Nantes"/>
    <s v="FR"/>
    <x v="14"/>
    <x v="0"/>
    <s v="Small"/>
  </r>
  <r>
    <n v="10425"/>
    <n v="18"/>
    <n v="105.33"/>
    <n v="2"/>
    <n v="1895.94"/>
    <x v="124"/>
    <x v="3"/>
    <n v="2"/>
    <n v="5"/>
    <n v="2005"/>
    <n v="115"/>
    <x v="3"/>
    <x v="25"/>
    <x v="54"/>
    <s v="Nantes"/>
    <s v="FR"/>
    <x v="14"/>
    <x v="0"/>
    <s v="Small"/>
  </r>
  <r>
    <n v="10275"/>
    <n v="28"/>
    <n v="63.970000000000006"/>
    <n v="12"/>
    <n v="1791.16"/>
    <x v="153"/>
    <x v="0"/>
    <n v="3"/>
    <n v="7"/>
    <n v="2004"/>
    <n v="68"/>
    <x v="4"/>
    <x v="76"/>
    <x v="54"/>
    <s v="Nantes"/>
    <s v="FR"/>
    <x v="14"/>
    <x v="0"/>
    <s v="Small"/>
  </r>
  <r>
    <n v="10275"/>
    <n v="38"/>
    <n v="45.39"/>
    <n v="13"/>
    <n v="1724.82"/>
    <x v="153"/>
    <x v="0"/>
    <n v="3"/>
    <n v="7"/>
    <n v="2004"/>
    <n v="43"/>
    <x v="4"/>
    <x v="77"/>
    <x v="54"/>
    <s v="Nantes"/>
    <s v="FR"/>
    <x v="14"/>
    <x v="0"/>
    <s v="Small"/>
  </r>
  <r>
    <n v="10315"/>
    <n v="36"/>
    <n v="100.06"/>
    <n v="7"/>
    <n v="3602.16"/>
    <x v="177"/>
    <x v="0"/>
    <n v="4"/>
    <n v="10"/>
    <n v="2004"/>
    <n v="87"/>
    <x v="4"/>
    <x v="44"/>
    <x v="54"/>
    <s v="Nantes"/>
    <s v="FR"/>
    <x v="14"/>
    <x v="0"/>
    <s v="Medium"/>
  </r>
  <r>
    <n v="10315"/>
    <n v="24"/>
    <n v="86.740000000000009"/>
    <n v="1"/>
    <n v="2081.7600000000002"/>
    <x v="177"/>
    <x v="0"/>
    <n v="4"/>
    <n v="10"/>
    <n v="2004"/>
    <n v="88"/>
    <x v="4"/>
    <x v="74"/>
    <x v="54"/>
    <s v="Nantes"/>
    <s v="FR"/>
    <x v="14"/>
    <x v="0"/>
    <s v="Small"/>
  </r>
  <r>
    <n v="10375"/>
    <n v="44"/>
    <n v="82.26"/>
    <n v="4"/>
    <n v="3619.44"/>
    <x v="152"/>
    <x v="0"/>
    <n v="1"/>
    <n v="2"/>
    <n v="2005"/>
    <n v="68"/>
    <x v="4"/>
    <x v="76"/>
    <x v="54"/>
    <s v="Nantes"/>
    <s v="FR"/>
    <x v="14"/>
    <x v="0"/>
    <s v="Medium"/>
  </r>
  <r>
    <n v="10375"/>
    <n v="49"/>
    <n v="65.8"/>
    <n v="5"/>
    <n v="3224.2"/>
    <x v="152"/>
    <x v="0"/>
    <n v="1"/>
    <n v="2"/>
    <n v="2005"/>
    <n v="43"/>
    <x v="4"/>
    <x v="77"/>
    <x v="54"/>
    <s v="Nantes"/>
    <s v="FR"/>
    <x v="14"/>
    <x v="0"/>
    <s v="Medium"/>
  </r>
  <r>
    <n v="10301"/>
    <n v="37"/>
    <n v="159.94"/>
    <n v="8"/>
    <n v="5917.78"/>
    <x v="182"/>
    <x v="0"/>
    <n v="4"/>
    <n v="10"/>
    <n v="2003"/>
    <n v="141"/>
    <x v="0"/>
    <x v="0"/>
    <x v="64"/>
    <s v="Oslo"/>
    <s v="NO"/>
    <x v="5"/>
    <x v="0"/>
    <s v="Medium"/>
  </r>
  <r>
    <n v="10301"/>
    <n v="32"/>
    <n v="107.02"/>
    <n v="4"/>
    <n v="3424.64"/>
    <x v="182"/>
    <x v="0"/>
    <n v="4"/>
    <n v="10"/>
    <n v="2003"/>
    <n v="124"/>
    <x v="0"/>
    <x v="1"/>
    <x v="64"/>
    <s v="Oslo"/>
    <s v="NO"/>
    <x v="5"/>
    <x v="0"/>
    <s v="Medium"/>
  </r>
  <r>
    <n v="10301"/>
    <n v="47"/>
    <n v="159.32"/>
    <n v="7"/>
    <n v="7488.04"/>
    <x v="182"/>
    <x v="0"/>
    <n v="4"/>
    <n v="10"/>
    <n v="2003"/>
    <n v="142"/>
    <x v="0"/>
    <x v="2"/>
    <x v="64"/>
    <s v="Oslo"/>
    <s v="NO"/>
    <x v="5"/>
    <x v="0"/>
    <s v="Large"/>
  </r>
  <r>
    <n v="10301"/>
    <n v="22"/>
    <n v="146.52000000000001"/>
    <n v="5"/>
    <n v="3223.44"/>
    <x v="182"/>
    <x v="0"/>
    <n v="4"/>
    <n v="10"/>
    <n v="2003"/>
    <n v="132"/>
    <x v="0"/>
    <x v="3"/>
    <x v="64"/>
    <s v="Oslo"/>
    <s v="NO"/>
    <x v="5"/>
    <x v="0"/>
    <s v="Medium"/>
  </r>
  <r>
    <n v="10301"/>
    <n v="23"/>
    <n v="174.42"/>
    <n v="9"/>
    <n v="4011.66"/>
    <x v="182"/>
    <x v="0"/>
    <n v="4"/>
    <n v="10"/>
    <n v="2003"/>
    <n v="169"/>
    <x v="0"/>
    <x v="45"/>
    <x v="64"/>
    <s v="Oslo"/>
    <s v="NO"/>
    <x v="5"/>
    <x v="0"/>
    <s v="Medium"/>
  </r>
  <r>
    <n v="10301"/>
    <n v="39"/>
    <n v="165.29999999999998"/>
    <n v="6"/>
    <n v="6446.7"/>
    <x v="182"/>
    <x v="0"/>
    <n v="4"/>
    <n v="10"/>
    <n v="2003"/>
    <n v="141"/>
    <x v="0"/>
    <x v="4"/>
    <x v="64"/>
    <s v="Oslo"/>
    <s v="NO"/>
    <x v="5"/>
    <x v="0"/>
    <s v="Medium"/>
  </r>
  <r>
    <n v="10301"/>
    <n v="27"/>
    <n v="72.02"/>
    <n v="1"/>
    <n v="1944.54"/>
    <x v="182"/>
    <x v="0"/>
    <n v="4"/>
    <n v="10"/>
    <n v="2003"/>
    <n v="73"/>
    <x v="0"/>
    <x v="6"/>
    <x v="64"/>
    <s v="Oslo"/>
    <s v="NO"/>
    <x v="5"/>
    <x v="0"/>
    <s v="Small"/>
  </r>
  <r>
    <n v="10301"/>
    <n v="22"/>
    <n v="51.32"/>
    <n v="3"/>
    <n v="1129.04"/>
    <x v="182"/>
    <x v="0"/>
    <n v="4"/>
    <n v="10"/>
    <n v="2003"/>
    <n v="50"/>
    <x v="0"/>
    <x v="7"/>
    <x v="64"/>
    <s v="Oslo"/>
    <s v="NO"/>
    <x v="5"/>
    <x v="0"/>
    <s v="Small"/>
  </r>
  <r>
    <n v="10301"/>
    <n v="48"/>
    <n v="34.36"/>
    <n v="10"/>
    <n v="1649.28"/>
    <x v="182"/>
    <x v="0"/>
    <n v="4"/>
    <n v="10"/>
    <n v="2003"/>
    <n v="37"/>
    <x v="0"/>
    <x v="91"/>
    <x v="64"/>
    <s v="Oslo"/>
    <s v="NO"/>
    <x v="5"/>
    <x v="0"/>
    <s v="Small"/>
  </r>
  <r>
    <n v="10301"/>
    <n v="22"/>
    <n v="96.36999999999999"/>
    <n v="2"/>
    <n v="2120.14"/>
    <x v="182"/>
    <x v="0"/>
    <n v="4"/>
    <n v="10"/>
    <n v="2003"/>
    <n v="107"/>
    <x v="0"/>
    <x v="11"/>
    <x v="64"/>
    <s v="Oslo"/>
    <s v="NO"/>
    <x v="5"/>
    <x v="0"/>
    <s v="Small"/>
  </r>
  <r>
    <n v="10301"/>
    <n v="50"/>
    <n v="154.47"/>
    <n v="11"/>
    <n v="7723.5"/>
    <x v="182"/>
    <x v="0"/>
    <n v="4"/>
    <n v="10"/>
    <n v="2003"/>
    <n v="140"/>
    <x v="0"/>
    <x v="92"/>
    <x v="64"/>
    <s v="Oslo"/>
    <s v="NO"/>
    <x v="5"/>
    <x v="0"/>
    <s v="Large"/>
  </r>
  <r>
    <n v="10284"/>
    <n v="45"/>
    <n v="127.73"/>
    <n v="11"/>
    <n v="5747.85"/>
    <x v="183"/>
    <x v="0"/>
    <n v="3"/>
    <n v="8"/>
    <n v="2004"/>
    <n v="157"/>
    <x v="6"/>
    <x v="78"/>
    <x v="64"/>
    <s v="Oslo"/>
    <s v="NO"/>
    <x v="5"/>
    <x v="0"/>
    <s v="Medium"/>
  </r>
  <r>
    <n v="10284"/>
    <n v="31"/>
    <n v="71.81"/>
    <n v="1"/>
    <n v="2226.11"/>
    <x v="183"/>
    <x v="0"/>
    <n v="3"/>
    <n v="8"/>
    <n v="2004"/>
    <n v="84"/>
    <x v="6"/>
    <x v="98"/>
    <x v="64"/>
    <s v="Oslo"/>
    <s v="NO"/>
    <x v="5"/>
    <x v="0"/>
    <s v="Small"/>
  </r>
  <r>
    <n v="10284"/>
    <n v="22"/>
    <n v="105.04"/>
    <n v="3"/>
    <n v="2310.88"/>
    <x v="183"/>
    <x v="0"/>
    <n v="3"/>
    <n v="8"/>
    <n v="2004"/>
    <n v="109"/>
    <x v="6"/>
    <x v="99"/>
    <x v="64"/>
    <s v="Oslo"/>
    <s v="NO"/>
    <x v="5"/>
    <x v="0"/>
    <s v="Small"/>
  </r>
  <r>
    <n v="10284"/>
    <n v="30"/>
    <n v="73.989999999999995"/>
    <n v="12"/>
    <n v="2219.6999999999998"/>
    <x v="183"/>
    <x v="0"/>
    <n v="3"/>
    <n v="8"/>
    <n v="2004"/>
    <n v="68"/>
    <x v="6"/>
    <x v="79"/>
    <x v="64"/>
    <s v="Oslo"/>
    <s v="NO"/>
    <x v="5"/>
    <x v="0"/>
    <s v="Small"/>
  </r>
  <r>
    <n v="10284"/>
    <n v="21"/>
    <n v="55.96"/>
    <n v="10"/>
    <n v="1175.1600000000001"/>
    <x v="183"/>
    <x v="0"/>
    <n v="3"/>
    <n v="8"/>
    <n v="2004"/>
    <n v="68"/>
    <x v="6"/>
    <x v="101"/>
    <x v="64"/>
    <s v="Oslo"/>
    <s v="NO"/>
    <x v="5"/>
    <x v="0"/>
    <s v="Small"/>
  </r>
  <r>
    <n v="10284"/>
    <n v="21"/>
    <n v="71"/>
    <n v="2"/>
    <n v="1491"/>
    <x v="183"/>
    <x v="0"/>
    <n v="3"/>
    <n v="8"/>
    <n v="2004"/>
    <n v="72"/>
    <x v="6"/>
    <x v="31"/>
    <x v="64"/>
    <s v="Oslo"/>
    <s v="NO"/>
    <x v="5"/>
    <x v="0"/>
    <s v="Small"/>
  </r>
  <r>
    <n v="10284"/>
    <n v="24"/>
    <n v="83.12"/>
    <n v="6"/>
    <n v="1994.88"/>
    <x v="183"/>
    <x v="0"/>
    <n v="3"/>
    <n v="8"/>
    <n v="2004"/>
    <n v="91"/>
    <x v="6"/>
    <x v="32"/>
    <x v="64"/>
    <s v="Oslo"/>
    <s v="NO"/>
    <x v="5"/>
    <x v="0"/>
    <s v="Small"/>
  </r>
  <r>
    <n v="10284"/>
    <n v="45"/>
    <n v="101.71"/>
    <n v="8"/>
    <n v="4576.95"/>
    <x v="183"/>
    <x v="0"/>
    <n v="3"/>
    <n v="8"/>
    <n v="2004"/>
    <n v="99"/>
    <x v="6"/>
    <x v="33"/>
    <x v="64"/>
    <s v="Oslo"/>
    <s v="NO"/>
    <x v="5"/>
    <x v="0"/>
    <s v="Medium"/>
  </r>
  <r>
    <n v="10284"/>
    <n v="25"/>
    <n v="69.599999999999994"/>
    <n v="7"/>
    <n v="1740"/>
    <x v="183"/>
    <x v="0"/>
    <n v="3"/>
    <n v="8"/>
    <n v="2004"/>
    <n v="80"/>
    <x v="6"/>
    <x v="100"/>
    <x v="64"/>
    <s v="Oslo"/>
    <s v="NO"/>
    <x v="5"/>
    <x v="0"/>
    <s v="Small"/>
  </r>
  <r>
    <n v="10284"/>
    <n v="32"/>
    <n v="64.41"/>
    <n v="9"/>
    <n v="2061.12"/>
    <x v="183"/>
    <x v="0"/>
    <n v="3"/>
    <n v="8"/>
    <n v="2004"/>
    <n v="74"/>
    <x v="6"/>
    <x v="102"/>
    <x v="64"/>
    <s v="Oslo"/>
    <s v="NO"/>
    <x v="5"/>
    <x v="0"/>
    <s v="Small"/>
  </r>
  <r>
    <n v="10284"/>
    <n v="39"/>
    <n v="71.67"/>
    <n v="13"/>
    <n v="2795.13"/>
    <x v="183"/>
    <x v="0"/>
    <n v="3"/>
    <n v="8"/>
    <n v="2004"/>
    <n v="65"/>
    <x v="4"/>
    <x v="89"/>
    <x v="64"/>
    <s v="Oslo"/>
    <s v="NO"/>
    <x v="5"/>
    <x v="0"/>
    <s v="Small"/>
  </r>
  <r>
    <n v="10284"/>
    <n v="50"/>
    <n v="81.86"/>
    <n v="4"/>
    <n v="4093"/>
    <x v="183"/>
    <x v="0"/>
    <n v="3"/>
    <n v="8"/>
    <n v="2004"/>
    <n v="68"/>
    <x v="4"/>
    <x v="76"/>
    <x v="64"/>
    <s v="Oslo"/>
    <s v="NO"/>
    <x v="5"/>
    <x v="0"/>
    <s v="Medium"/>
  </r>
  <r>
    <n v="10284"/>
    <n v="33"/>
    <n v="51.93"/>
    <n v="5"/>
    <n v="1713.69"/>
    <x v="183"/>
    <x v="0"/>
    <n v="3"/>
    <n v="8"/>
    <n v="2004"/>
    <n v="43"/>
    <x v="4"/>
    <x v="77"/>
    <x v="64"/>
    <s v="Oslo"/>
    <s v="NO"/>
    <x v="5"/>
    <x v="0"/>
    <s v="Small"/>
  </r>
  <r>
    <n v="10151"/>
    <n v="43"/>
    <n v="165.37"/>
    <n v="2"/>
    <n v="7110.91"/>
    <x v="184"/>
    <x v="0"/>
    <n v="3"/>
    <n v="9"/>
    <n v="2003"/>
    <n v="163"/>
    <x v="0"/>
    <x v="15"/>
    <x v="65"/>
    <s v="Oulu"/>
    <s v="FI"/>
    <x v="9"/>
    <x v="0"/>
    <s v="Large"/>
  </r>
  <r>
    <n v="10151"/>
    <n v="21"/>
    <n v="177.81"/>
    <n v="7"/>
    <n v="3734.01"/>
    <x v="184"/>
    <x v="0"/>
    <n v="3"/>
    <n v="9"/>
    <n v="2003"/>
    <n v="169"/>
    <x v="0"/>
    <x v="45"/>
    <x v="65"/>
    <s v="Oulu"/>
    <s v="FI"/>
    <x v="9"/>
    <x v="0"/>
    <s v="Medium"/>
  </r>
  <r>
    <n v="10151"/>
    <n v="30"/>
    <n v="40.309999999999995"/>
    <n v="4"/>
    <n v="1209.3"/>
    <x v="184"/>
    <x v="0"/>
    <n v="3"/>
    <n v="9"/>
    <n v="2003"/>
    <n v="35"/>
    <x v="0"/>
    <x v="18"/>
    <x v="65"/>
    <s v="Oulu"/>
    <s v="FI"/>
    <x v="9"/>
    <x v="0"/>
    <s v="Small"/>
  </r>
  <r>
    <n v="10239"/>
    <n v="21"/>
    <n v="93.28"/>
    <n v="5"/>
    <n v="1958.88"/>
    <x v="185"/>
    <x v="0"/>
    <n v="2"/>
    <n v="4"/>
    <n v="2004"/>
    <n v="115"/>
    <x v="0"/>
    <x v="104"/>
    <x v="65"/>
    <s v="Oulu"/>
    <s v="FI"/>
    <x v="9"/>
    <x v="0"/>
    <s v="Small"/>
  </r>
  <r>
    <n v="10239"/>
    <n v="46"/>
    <n v="73.92"/>
    <n v="4"/>
    <n v="3400.32"/>
    <x v="185"/>
    <x v="0"/>
    <n v="2"/>
    <n v="4"/>
    <n v="2004"/>
    <n v="77"/>
    <x v="0"/>
    <x v="90"/>
    <x v="65"/>
    <s v="Oulu"/>
    <s v="FI"/>
    <x v="9"/>
    <x v="0"/>
    <s v="Medium"/>
  </r>
  <r>
    <n v="10239"/>
    <n v="47"/>
    <n v="150.71"/>
    <n v="1"/>
    <n v="7083.37"/>
    <x v="185"/>
    <x v="0"/>
    <n v="2"/>
    <n v="4"/>
    <n v="2004"/>
    <n v="169"/>
    <x v="0"/>
    <x v="45"/>
    <x v="65"/>
    <s v="Oulu"/>
    <s v="FI"/>
    <x v="9"/>
    <x v="0"/>
    <s v="Large"/>
  </r>
  <r>
    <n v="10239"/>
    <n v="20"/>
    <n v="44.56"/>
    <n v="2"/>
    <n v="891.2"/>
    <x v="185"/>
    <x v="0"/>
    <n v="2"/>
    <n v="4"/>
    <n v="2004"/>
    <n v="37"/>
    <x v="0"/>
    <x v="91"/>
    <x v="65"/>
    <s v="Oulu"/>
    <s v="FI"/>
    <x v="9"/>
    <x v="0"/>
    <s v="Small"/>
  </r>
  <r>
    <n v="10239"/>
    <n v="29"/>
    <n v="154.47"/>
    <n v="3"/>
    <n v="4479.63"/>
    <x v="185"/>
    <x v="0"/>
    <n v="2"/>
    <n v="4"/>
    <n v="2004"/>
    <n v="140"/>
    <x v="0"/>
    <x v="92"/>
    <x v="65"/>
    <s v="Oulu"/>
    <s v="FI"/>
    <x v="9"/>
    <x v="0"/>
    <s v="Medium"/>
  </r>
  <r>
    <n v="10373"/>
    <n v="39"/>
    <n v="103.75"/>
    <n v="3"/>
    <n v="4046.25"/>
    <x v="186"/>
    <x v="0"/>
    <n v="1"/>
    <n v="1"/>
    <n v="2005"/>
    <n v="136"/>
    <x v="0"/>
    <x v="27"/>
    <x v="65"/>
    <s v="Oulu"/>
    <s v="FI"/>
    <x v="9"/>
    <x v="0"/>
    <s v="Medium"/>
  </r>
  <r>
    <n v="10373"/>
    <n v="28"/>
    <n v="57.550000000000004"/>
    <n v="4"/>
    <n v="1611.4"/>
    <x v="186"/>
    <x v="0"/>
    <n v="1"/>
    <n v="1"/>
    <n v="2005"/>
    <n v="157"/>
    <x v="6"/>
    <x v="78"/>
    <x v="65"/>
    <s v="Oulu"/>
    <s v="FI"/>
    <x v="9"/>
    <x v="0"/>
    <s v="Small"/>
  </r>
  <r>
    <n v="10373"/>
    <n v="38"/>
    <n v="70.44"/>
    <n v="7"/>
    <n v="2676.72"/>
    <x v="186"/>
    <x v="0"/>
    <n v="1"/>
    <n v="1"/>
    <n v="2005"/>
    <n v="68"/>
    <x v="6"/>
    <x v="79"/>
    <x v="65"/>
    <s v="Oulu"/>
    <s v="FI"/>
    <x v="9"/>
    <x v="0"/>
    <s v="Small"/>
  </r>
  <r>
    <n v="10373"/>
    <n v="39"/>
    <n v="73"/>
    <n v="13"/>
    <n v="2847"/>
    <x v="186"/>
    <x v="0"/>
    <n v="1"/>
    <n v="1"/>
    <n v="2005"/>
    <n v="68"/>
    <x v="6"/>
    <x v="101"/>
    <x v="65"/>
    <s v="Oulu"/>
    <s v="FI"/>
    <x v="9"/>
    <x v="0"/>
    <s v="Small"/>
  </r>
  <r>
    <n v="10373"/>
    <n v="45"/>
    <n v="55.620000000000005"/>
    <n v="17"/>
    <n v="2502.9"/>
    <x v="186"/>
    <x v="0"/>
    <n v="1"/>
    <n v="1"/>
    <n v="2005"/>
    <n v="74"/>
    <x v="6"/>
    <x v="102"/>
    <x v="65"/>
    <s v="Oulu"/>
    <s v="FI"/>
    <x v="9"/>
    <x v="0"/>
    <s v="Small"/>
  </r>
  <r>
    <n v="10373"/>
    <n v="25"/>
    <n v="64.97"/>
    <n v="9"/>
    <n v="1624.25"/>
    <x v="186"/>
    <x v="0"/>
    <n v="1"/>
    <n v="1"/>
    <n v="2005"/>
    <n v="49"/>
    <x v="6"/>
    <x v="30"/>
    <x v="65"/>
    <s v="Oulu"/>
    <s v="FI"/>
    <x v="9"/>
    <x v="0"/>
    <s v="Small"/>
  </r>
  <r>
    <n v="10373"/>
    <n v="22"/>
    <n v="86.74"/>
    <n v="5"/>
    <n v="1908.28"/>
    <x v="186"/>
    <x v="0"/>
    <n v="1"/>
    <n v="1"/>
    <n v="2005"/>
    <n v="86"/>
    <x v="1"/>
    <x v="36"/>
    <x v="65"/>
    <s v="Oulu"/>
    <s v="FI"/>
    <x v="9"/>
    <x v="0"/>
    <s v="Small"/>
  </r>
  <r>
    <n v="10373"/>
    <n v="44"/>
    <n v="105.18"/>
    <n v="14"/>
    <n v="4627.92"/>
    <x v="186"/>
    <x v="0"/>
    <n v="1"/>
    <n v="1"/>
    <n v="2005"/>
    <n v="66"/>
    <x v="1"/>
    <x v="38"/>
    <x v="65"/>
    <s v="Oulu"/>
    <s v="FI"/>
    <x v="9"/>
    <x v="0"/>
    <s v="Medium"/>
  </r>
  <r>
    <n v="10373"/>
    <n v="32"/>
    <n v="84.41"/>
    <n v="15"/>
    <n v="2701.12"/>
    <x v="186"/>
    <x v="0"/>
    <n v="1"/>
    <n v="1"/>
    <n v="2005"/>
    <n v="90"/>
    <x v="1"/>
    <x v="39"/>
    <x v="65"/>
    <s v="Oulu"/>
    <s v="FI"/>
    <x v="9"/>
    <x v="0"/>
    <s v="Small"/>
  </r>
  <r>
    <n v="10373"/>
    <n v="41"/>
    <n v="70.33"/>
    <n v="16"/>
    <n v="2883.53"/>
    <x v="186"/>
    <x v="0"/>
    <n v="1"/>
    <n v="1"/>
    <n v="2005"/>
    <n v="72"/>
    <x v="1"/>
    <x v="40"/>
    <x v="65"/>
    <s v="Oulu"/>
    <s v="FI"/>
    <x v="9"/>
    <x v="0"/>
    <s v="Small"/>
  </r>
  <r>
    <n v="10373"/>
    <n v="34"/>
    <n v="96.34"/>
    <n v="2"/>
    <n v="3275.56"/>
    <x v="186"/>
    <x v="0"/>
    <n v="1"/>
    <n v="1"/>
    <n v="2005"/>
    <n v="100"/>
    <x v="1"/>
    <x v="35"/>
    <x v="65"/>
    <s v="Oulu"/>
    <s v="FI"/>
    <x v="9"/>
    <x v="0"/>
    <s v="Medium"/>
  </r>
  <r>
    <n v="10373"/>
    <n v="37"/>
    <n v="108.8"/>
    <n v="8"/>
    <n v="4025.6"/>
    <x v="186"/>
    <x v="0"/>
    <n v="1"/>
    <n v="1"/>
    <n v="2005"/>
    <n v="99"/>
    <x v="1"/>
    <x v="41"/>
    <x v="65"/>
    <s v="Oulu"/>
    <s v="FI"/>
    <x v="9"/>
    <x v="0"/>
    <s v="Medium"/>
  </r>
  <r>
    <n v="10373"/>
    <n v="29"/>
    <n v="137.19"/>
    <n v="1"/>
    <n v="3978.51"/>
    <x v="186"/>
    <x v="0"/>
    <n v="1"/>
    <n v="1"/>
    <n v="2005"/>
    <n v="54"/>
    <x v="1"/>
    <x v="42"/>
    <x v="65"/>
    <s v="Oulu"/>
    <s v="FI"/>
    <x v="9"/>
    <x v="0"/>
    <s v="Medium"/>
  </r>
  <r>
    <n v="10151"/>
    <n v="24"/>
    <n v="138.65"/>
    <n v="3"/>
    <n v="3327.6"/>
    <x v="184"/>
    <x v="0"/>
    <n v="3"/>
    <n v="9"/>
    <n v="2003"/>
    <n v="118"/>
    <x v="3"/>
    <x v="24"/>
    <x v="65"/>
    <s v="Oulu"/>
    <s v="FI"/>
    <x v="9"/>
    <x v="0"/>
    <s v="Medium"/>
  </r>
  <r>
    <n v="10151"/>
    <n v="49"/>
    <n v="110.46"/>
    <n v="6"/>
    <n v="5412.54"/>
    <x v="184"/>
    <x v="0"/>
    <n v="3"/>
    <n v="9"/>
    <n v="2003"/>
    <n v="122"/>
    <x v="3"/>
    <x v="63"/>
    <x v="65"/>
    <s v="Oulu"/>
    <s v="FI"/>
    <x v="9"/>
    <x v="0"/>
    <s v="Medium"/>
  </r>
  <r>
    <n v="10151"/>
    <n v="39"/>
    <n v="69.28"/>
    <n v="9"/>
    <n v="2701.92"/>
    <x v="184"/>
    <x v="0"/>
    <n v="3"/>
    <n v="9"/>
    <n v="2003"/>
    <n v="60"/>
    <x v="3"/>
    <x v="64"/>
    <x v="65"/>
    <s v="Oulu"/>
    <s v="FI"/>
    <x v="9"/>
    <x v="0"/>
    <s v="Small"/>
  </r>
  <r>
    <n v="10171"/>
    <n v="35"/>
    <n v="128.80000000000001"/>
    <n v="2"/>
    <n v="4508"/>
    <x v="9"/>
    <x v="0"/>
    <n v="4"/>
    <n v="11"/>
    <n v="2003"/>
    <n v="141"/>
    <x v="0"/>
    <x v="0"/>
    <x v="66"/>
    <s v="Montreal"/>
    <s v="QC"/>
    <x v="10"/>
    <x v="2"/>
    <s v="Medium"/>
  </r>
  <r>
    <n v="10171"/>
    <n v="35"/>
    <n v="133.72"/>
    <n v="1"/>
    <n v="4680.2"/>
    <x v="9"/>
    <x v="0"/>
    <n v="4"/>
    <n v="11"/>
    <n v="2003"/>
    <n v="142"/>
    <x v="0"/>
    <x v="2"/>
    <x v="66"/>
    <s v="Montreal"/>
    <s v="QC"/>
    <x v="10"/>
    <x v="2"/>
    <s v="Medium"/>
  </r>
  <r>
    <n v="10171"/>
    <n v="39"/>
    <n v="140.54999999999998"/>
    <n v="3"/>
    <n v="5481.45"/>
    <x v="9"/>
    <x v="0"/>
    <n v="4"/>
    <n v="11"/>
    <n v="2003"/>
    <n v="169"/>
    <x v="0"/>
    <x v="45"/>
    <x v="66"/>
    <s v="Montreal"/>
    <s v="QC"/>
    <x v="10"/>
    <x v="2"/>
    <s v="Medium"/>
  </r>
  <r>
    <n v="10171"/>
    <n v="36"/>
    <n v="35.49"/>
    <n v="4"/>
    <n v="1277.6400000000001"/>
    <x v="9"/>
    <x v="0"/>
    <n v="4"/>
    <n v="11"/>
    <n v="2003"/>
    <n v="37"/>
    <x v="0"/>
    <x v="91"/>
    <x v="66"/>
    <s v="Montreal"/>
    <s v="QC"/>
    <x v="10"/>
    <x v="2"/>
    <s v="Small"/>
  </r>
  <r>
    <n v="10261"/>
    <n v="27"/>
    <n v="125.11999999999999"/>
    <n v="1"/>
    <n v="3378.24"/>
    <x v="187"/>
    <x v="0"/>
    <n v="2"/>
    <n v="6"/>
    <n v="2004"/>
    <n v="136"/>
    <x v="0"/>
    <x v="27"/>
    <x v="66"/>
    <s v="Montreal"/>
    <s v="QC"/>
    <x v="10"/>
    <x v="2"/>
    <s v="Medium"/>
  </r>
  <r>
    <n v="10411"/>
    <n v="23"/>
    <n v="180.01"/>
    <n v="9"/>
    <n v="4140.2299999999996"/>
    <x v="188"/>
    <x v="0"/>
    <n v="2"/>
    <n v="5"/>
    <n v="2005"/>
    <n v="214"/>
    <x v="0"/>
    <x v="54"/>
    <x v="66"/>
    <s v="Montreal"/>
    <s v="QC"/>
    <x v="10"/>
    <x v="2"/>
    <s v="Medium"/>
  </r>
  <r>
    <n v="10411"/>
    <n v="27"/>
    <n v="163.98999999999998"/>
    <n v="2"/>
    <n v="4427.7299999999996"/>
    <x v="188"/>
    <x v="0"/>
    <n v="2"/>
    <n v="5"/>
    <n v="2005"/>
    <n v="147"/>
    <x v="0"/>
    <x v="53"/>
    <x v="66"/>
    <s v="Montreal"/>
    <s v="QC"/>
    <x v="10"/>
    <x v="2"/>
    <s v="Medium"/>
  </r>
  <r>
    <n v="10411"/>
    <n v="34"/>
    <n v="105.2"/>
    <n v="4"/>
    <n v="3576.8"/>
    <x v="188"/>
    <x v="0"/>
    <n v="2"/>
    <n v="5"/>
    <n v="2005"/>
    <n v="101"/>
    <x v="0"/>
    <x v="105"/>
    <x v="66"/>
    <s v="Montreal"/>
    <s v="QC"/>
    <x v="10"/>
    <x v="2"/>
    <s v="Medium"/>
  </r>
  <r>
    <n v="10261"/>
    <n v="36"/>
    <n v="125.35000000000001"/>
    <n v="8"/>
    <n v="4512.6000000000004"/>
    <x v="187"/>
    <x v="0"/>
    <n v="2"/>
    <n v="6"/>
    <n v="2004"/>
    <n v="122"/>
    <x v="1"/>
    <x v="37"/>
    <x v="66"/>
    <s v="Montreal"/>
    <s v="QC"/>
    <x v="10"/>
    <x v="2"/>
    <s v="Medium"/>
  </r>
  <r>
    <n v="10261"/>
    <n v="34"/>
    <n v="62"/>
    <n v="4"/>
    <n v="2108"/>
    <x v="187"/>
    <x v="0"/>
    <n v="2"/>
    <n v="6"/>
    <n v="2004"/>
    <n v="66"/>
    <x v="1"/>
    <x v="38"/>
    <x v="66"/>
    <s v="Montreal"/>
    <s v="QC"/>
    <x v="10"/>
    <x v="2"/>
    <s v="Small"/>
  </r>
  <r>
    <n v="10261"/>
    <n v="44"/>
    <n v="68.67"/>
    <n v="2"/>
    <n v="3021.48"/>
    <x v="187"/>
    <x v="0"/>
    <n v="2"/>
    <n v="6"/>
    <n v="2004"/>
    <n v="72"/>
    <x v="1"/>
    <x v="40"/>
    <x v="66"/>
    <s v="Montreal"/>
    <s v="QC"/>
    <x v="10"/>
    <x v="2"/>
    <s v="Medium"/>
  </r>
  <r>
    <n v="10261"/>
    <n v="25"/>
    <n v="88.15"/>
    <n v="5"/>
    <n v="2203.75"/>
    <x v="187"/>
    <x v="0"/>
    <n v="2"/>
    <n v="6"/>
    <n v="2004"/>
    <n v="100"/>
    <x v="1"/>
    <x v="35"/>
    <x v="66"/>
    <s v="Montreal"/>
    <s v="QC"/>
    <x v="10"/>
    <x v="2"/>
    <s v="Small"/>
  </r>
  <r>
    <n v="10261"/>
    <n v="50"/>
    <n v="81.430000000000007"/>
    <n v="6"/>
    <n v="4071.5"/>
    <x v="187"/>
    <x v="0"/>
    <n v="2"/>
    <n v="6"/>
    <n v="2004"/>
    <n v="99"/>
    <x v="1"/>
    <x v="41"/>
    <x v="66"/>
    <s v="Montreal"/>
    <s v="QC"/>
    <x v="10"/>
    <x v="2"/>
    <s v="Medium"/>
  </r>
  <r>
    <n v="10261"/>
    <n v="29"/>
    <n v="50.779999999999994"/>
    <n v="7"/>
    <n v="1472.62"/>
    <x v="187"/>
    <x v="0"/>
    <n v="2"/>
    <n v="6"/>
    <n v="2004"/>
    <n v="54"/>
    <x v="1"/>
    <x v="42"/>
    <x v="66"/>
    <s v="Montreal"/>
    <s v="QC"/>
    <x v="10"/>
    <x v="2"/>
    <s v="Small"/>
  </r>
  <r>
    <n v="10411"/>
    <n v="40"/>
    <n v="155.80000000000001"/>
    <n v="6"/>
    <n v="6232"/>
    <x v="188"/>
    <x v="0"/>
    <n v="2"/>
    <n v="5"/>
    <n v="2005"/>
    <n v="136"/>
    <x v="3"/>
    <x v="61"/>
    <x v="66"/>
    <s v="Montreal"/>
    <s v="QC"/>
    <x v="10"/>
    <x v="2"/>
    <s v="Medium"/>
  </r>
  <r>
    <n v="10411"/>
    <n v="27"/>
    <n v="119"/>
    <n v="8"/>
    <n v="3213"/>
    <x v="188"/>
    <x v="0"/>
    <n v="2"/>
    <n v="5"/>
    <n v="2005"/>
    <n v="116"/>
    <x v="3"/>
    <x v="62"/>
    <x v="66"/>
    <s v="Montreal"/>
    <s v="QC"/>
    <x v="10"/>
    <x v="2"/>
    <s v="Medium"/>
  </r>
  <r>
    <n v="10411"/>
    <n v="46"/>
    <n v="113.82000000000001"/>
    <n v="3"/>
    <n v="5235.72"/>
    <x v="188"/>
    <x v="0"/>
    <n v="2"/>
    <n v="5"/>
    <n v="2005"/>
    <n v="121"/>
    <x v="3"/>
    <x v="65"/>
    <x v="66"/>
    <s v="Montreal"/>
    <s v="QC"/>
    <x v="10"/>
    <x v="2"/>
    <s v="Medium"/>
  </r>
  <r>
    <n v="10411"/>
    <n v="26"/>
    <n v="111.72"/>
    <n v="1"/>
    <n v="2904.72"/>
    <x v="188"/>
    <x v="0"/>
    <n v="2"/>
    <n v="5"/>
    <n v="2005"/>
    <n v="96"/>
    <x v="3"/>
    <x v="107"/>
    <x v="66"/>
    <s v="Montreal"/>
    <s v="QC"/>
    <x v="10"/>
    <x v="2"/>
    <s v="Small"/>
  </r>
  <r>
    <n v="10411"/>
    <n v="27"/>
    <n v="69.16"/>
    <n v="5"/>
    <n v="1867.32"/>
    <x v="188"/>
    <x v="0"/>
    <n v="2"/>
    <n v="5"/>
    <n v="2005"/>
    <n v="64"/>
    <x v="3"/>
    <x v="66"/>
    <x v="66"/>
    <s v="Montreal"/>
    <s v="QC"/>
    <x v="10"/>
    <x v="2"/>
    <s v="Small"/>
  </r>
  <r>
    <n v="10261"/>
    <n v="20"/>
    <n v="89.53"/>
    <n v="9"/>
    <n v="1790.6"/>
    <x v="187"/>
    <x v="0"/>
    <n v="2"/>
    <n v="6"/>
    <n v="2004"/>
    <n v="87"/>
    <x v="4"/>
    <x v="44"/>
    <x v="66"/>
    <s v="Montreal"/>
    <s v="QC"/>
    <x v="10"/>
    <x v="2"/>
    <s v="Small"/>
  </r>
  <r>
    <n v="10261"/>
    <n v="22"/>
    <n v="91.17"/>
    <n v="3"/>
    <n v="2005.74"/>
    <x v="187"/>
    <x v="0"/>
    <n v="2"/>
    <n v="6"/>
    <n v="2004"/>
    <n v="88"/>
    <x v="4"/>
    <x v="74"/>
    <x v="66"/>
    <s v="Montreal"/>
    <s v="QC"/>
    <x v="10"/>
    <x v="2"/>
    <s v="Small"/>
  </r>
  <r>
    <n v="10411"/>
    <n v="35"/>
    <n v="59.87"/>
    <n v="7"/>
    <n v="2095.4499999999998"/>
    <x v="188"/>
    <x v="0"/>
    <n v="2"/>
    <n v="5"/>
    <n v="2005"/>
    <n v="50"/>
    <x v="4"/>
    <x v="68"/>
    <x v="66"/>
    <s v="Montreal"/>
    <s v="QC"/>
    <x v="10"/>
    <x v="2"/>
    <s v="Small"/>
  </r>
  <r>
    <n v="10151"/>
    <n v="42"/>
    <n v="121.4"/>
    <n v="8"/>
    <n v="5098.8"/>
    <x v="184"/>
    <x v="0"/>
    <n v="3"/>
    <n v="9"/>
    <n v="2003"/>
    <n v="127"/>
    <x v="3"/>
    <x v="106"/>
    <x v="65"/>
    <s v="Oulu"/>
    <s v="FI"/>
    <x v="9"/>
    <x v="0"/>
    <s v="Medium"/>
  </r>
  <r>
    <n v="10151"/>
    <n v="27"/>
    <n v="113.65"/>
    <n v="10"/>
    <n v="3068.55"/>
    <x v="184"/>
    <x v="0"/>
    <n v="3"/>
    <n v="9"/>
    <n v="2003"/>
    <n v="96"/>
    <x v="3"/>
    <x v="107"/>
    <x v="65"/>
    <s v="Oulu"/>
    <s v="FI"/>
    <x v="9"/>
    <x v="0"/>
    <s v="Medium"/>
  </r>
  <r>
    <n v="10151"/>
    <n v="41"/>
    <n v="63.849999999999994"/>
    <n v="5"/>
    <n v="2617.85"/>
    <x v="184"/>
    <x v="0"/>
    <n v="3"/>
    <n v="9"/>
    <n v="2003"/>
    <n v="54"/>
    <x v="3"/>
    <x v="108"/>
    <x v="65"/>
    <s v="Oulu"/>
    <s v="FI"/>
    <x v="9"/>
    <x v="0"/>
    <s v="Small"/>
  </r>
  <r>
    <n v="10151"/>
    <n v="26"/>
    <n v="123.85"/>
    <n v="1"/>
    <n v="3220.1"/>
    <x v="184"/>
    <x v="0"/>
    <n v="3"/>
    <n v="9"/>
    <n v="2003"/>
    <n v="115"/>
    <x v="3"/>
    <x v="25"/>
    <x v="65"/>
    <s v="Oulu"/>
    <s v="FI"/>
    <x v="9"/>
    <x v="0"/>
    <s v="Medium"/>
  </r>
  <r>
    <n v="10373"/>
    <n v="50"/>
    <n v="60.49"/>
    <n v="6"/>
    <n v="3024.5"/>
    <x v="186"/>
    <x v="0"/>
    <n v="1"/>
    <n v="1"/>
    <n v="2005"/>
    <n v="105"/>
    <x v="4"/>
    <x v="43"/>
    <x v="65"/>
    <s v="Oulu"/>
    <s v="FI"/>
    <x v="9"/>
    <x v="0"/>
    <s v="Medium"/>
  </r>
  <r>
    <n v="10373"/>
    <n v="33"/>
    <n v="57.32"/>
    <n v="12"/>
    <n v="1891.56"/>
    <x v="186"/>
    <x v="0"/>
    <n v="1"/>
    <n v="1"/>
    <n v="2005"/>
    <n v="88"/>
    <x v="4"/>
    <x v="74"/>
    <x v="65"/>
    <s v="Oulu"/>
    <s v="FI"/>
    <x v="9"/>
    <x v="0"/>
    <s v="Small"/>
  </r>
  <r>
    <n v="10373"/>
    <n v="46"/>
    <n v="66"/>
    <n v="11"/>
    <n v="3036"/>
    <x v="186"/>
    <x v="0"/>
    <n v="1"/>
    <n v="1"/>
    <n v="2005"/>
    <n v="65"/>
    <x v="4"/>
    <x v="89"/>
    <x v="65"/>
    <s v="Oulu"/>
    <s v="FI"/>
    <x v="9"/>
    <x v="0"/>
    <s v="Medium"/>
  </r>
  <r>
    <n v="10373"/>
    <n v="23"/>
    <n v="104.10000000000001"/>
    <n v="10"/>
    <n v="2394.3000000000002"/>
    <x v="186"/>
    <x v="0"/>
    <n v="1"/>
    <n v="1"/>
    <n v="2005"/>
    <n v="83"/>
    <x v="4"/>
    <x v="75"/>
    <x v="65"/>
    <s v="Oulu"/>
    <s v="FI"/>
    <x v="9"/>
    <x v="0"/>
    <s v="Small"/>
  </r>
  <r>
    <n v="10211"/>
    <n v="41"/>
    <n v="182.89999999999998"/>
    <n v="2"/>
    <n v="7498.9"/>
    <x v="189"/>
    <x v="0"/>
    <n v="1"/>
    <n v="1"/>
    <n v="2004"/>
    <n v="194"/>
    <x v="0"/>
    <x v="46"/>
    <x v="67"/>
    <s v="Paris"/>
    <s v="FR"/>
    <x v="14"/>
    <x v="0"/>
    <s v="Large"/>
  </r>
  <r>
    <n v="10211"/>
    <n v="28"/>
    <n v="92.570000000000007"/>
    <n v="3"/>
    <n v="2591.96"/>
    <x v="189"/>
    <x v="0"/>
    <n v="1"/>
    <n v="1"/>
    <n v="2004"/>
    <n v="79"/>
    <x v="0"/>
    <x v="47"/>
    <x v="67"/>
    <s v="Paris"/>
    <s v="FR"/>
    <x v="14"/>
    <x v="0"/>
    <s v="Small"/>
  </r>
  <r>
    <n v="10211"/>
    <n v="35"/>
    <n v="78"/>
    <n v="5"/>
    <n v="2730"/>
    <x v="189"/>
    <x v="0"/>
    <n v="1"/>
    <n v="1"/>
    <n v="2004"/>
    <n v="80"/>
    <x v="0"/>
    <x v="48"/>
    <x v="67"/>
    <s v="Paris"/>
    <s v="FR"/>
    <x v="14"/>
    <x v="0"/>
    <s v="Small"/>
  </r>
  <r>
    <n v="10211"/>
    <n v="28"/>
    <n v="133.76000000000002"/>
    <n v="4"/>
    <n v="3745.28"/>
    <x v="189"/>
    <x v="0"/>
    <n v="1"/>
    <n v="1"/>
    <n v="2004"/>
    <n v="146"/>
    <x v="0"/>
    <x v="49"/>
    <x v="67"/>
    <s v="Paris"/>
    <s v="FR"/>
    <x v="14"/>
    <x v="0"/>
    <s v="Medium"/>
  </r>
  <r>
    <n v="10211"/>
    <n v="41"/>
    <n v="138.38"/>
    <n v="7"/>
    <n v="5673.58"/>
    <x v="189"/>
    <x v="0"/>
    <n v="1"/>
    <n v="1"/>
    <n v="2004"/>
    <n v="148"/>
    <x v="0"/>
    <x v="50"/>
    <x v="67"/>
    <s v="Paris"/>
    <s v="FR"/>
    <x v="14"/>
    <x v="0"/>
    <s v="Medium"/>
  </r>
  <r>
    <n v="10211"/>
    <n v="48"/>
    <n v="48.98"/>
    <n v="1"/>
    <n v="2351.04"/>
    <x v="189"/>
    <x v="0"/>
    <n v="1"/>
    <n v="1"/>
    <n v="2004"/>
    <n v="61"/>
    <x v="0"/>
    <x v="51"/>
    <x v="67"/>
    <s v="Paris"/>
    <s v="FR"/>
    <x v="14"/>
    <x v="0"/>
    <s v="Small"/>
  </r>
  <r>
    <n v="10211"/>
    <n v="22"/>
    <n v="92.16"/>
    <n v="6"/>
    <n v="2027.52"/>
    <x v="189"/>
    <x v="0"/>
    <n v="1"/>
    <n v="1"/>
    <n v="2004"/>
    <n v="80"/>
    <x v="0"/>
    <x v="52"/>
    <x v="67"/>
    <s v="Paris"/>
    <s v="FR"/>
    <x v="14"/>
    <x v="0"/>
    <s v="Small"/>
  </r>
  <r>
    <n v="10252"/>
    <n v="20"/>
    <n v="76.39"/>
    <n v="2"/>
    <n v="1527.8"/>
    <x v="190"/>
    <x v="0"/>
    <n v="2"/>
    <n v="5"/>
    <n v="2004"/>
    <n v="80"/>
    <x v="0"/>
    <x v="48"/>
    <x v="67"/>
    <s v="Paris"/>
    <s v="FR"/>
    <x v="14"/>
    <x v="0"/>
    <s v="Small"/>
  </r>
  <r>
    <n v="10252"/>
    <n v="41"/>
    <n v="164.63"/>
    <n v="1"/>
    <n v="6749.83"/>
    <x v="190"/>
    <x v="0"/>
    <n v="2"/>
    <n v="5"/>
    <n v="2004"/>
    <n v="146"/>
    <x v="0"/>
    <x v="49"/>
    <x v="67"/>
    <s v="Paris"/>
    <s v="FR"/>
    <x v="14"/>
    <x v="0"/>
    <s v="Medium"/>
  </r>
  <r>
    <n v="10252"/>
    <n v="26"/>
    <n v="136.9"/>
    <n v="4"/>
    <n v="3559.4"/>
    <x v="190"/>
    <x v="0"/>
    <n v="2"/>
    <n v="5"/>
    <n v="2004"/>
    <n v="148"/>
    <x v="0"/>
    <x v="50"/>
    <x v="67"/>
    <s v="Paris"/>
    <s v="FR"/>
    <x v="14"/>
    <x v="0"/>
    <s v="Medium"/>
  </r>
  <r>
    <n v="10252"/>
    <n v="38"/>
    <n v="87.31"/>
    <n v="3"/>
    <n v="3317.78"/>
    <x v="190"/>
    <x v="0"/>
    <n v="2"/>
    <n v="5"/>
    <n v="2004"/>
    <n v="80"/>
    <x v="0"/>
    <x v="52"/>
    <x v="67"/>
    <s v="Paris"/>
    <s v="FR"/>
    <x v="14"/>
    <x v="0"/>
    <s v="Medium"/>
  </r>
  <r>
    <n v="10211"/>
    <n v="41"/>
    <n v="114.83999999999999"/>
    <n v="14"/>
    <n v="4708.4399999999996"/>
    <x v="189"/>
    <x v="0"/>
    <n v="1"/>
    <n v="1"/>
    <n v="2004"/>
    <n v="95"/>
    <x v="5"/>
    <x v="97"/>
    <x v="67"/>
    <s v="Paris"/>
    <s v="FR"/>
    <x v="14"/>
    <x v="0"/>
    <s v="Medium"/>
  </r>
  <r>
    <n v="10211"/>
    <n v="36"/>
    <n v="132.55000000000001"/>
    <n v="13"/>
    <n v="4771.8"/>
    <x v="189"/>
    <x v="0"/>
    <n v="1"/>
    <n v="1"/>
    <n v="2004"/>
    <n v="150"/>
    <x v="5"/>
    <x v="55"/>
    <x v="67"/>
    <s v="Paris"/>
    <s v="FR"/>
    <x v="14"/>
    <x v="0"/>
    <s v="Medium"/>
  </r>
  <r>
    <n v="10211"/>
    <n v="46"/>
    <n v="54.089999999999996"/>
    <n v="8"/>
    <n v="2488.14"/>
    <x v="189"/>
    <x v="0"/>
    <n v="1"/>
    <n v="1"/>
    <n v="2004"/>
    <n v="62"/>
    <x v="5"/>
    <x v="56"/>
    <x v="67"/>
    <s v="Paris"/>
    <s v="FR"/>
    <x v="14"/>
    <x v="0"/>
    <s v="Small"/>
  </r>
  <r>
    <n v="10211"/>
    <n v="25"/>
    <n v="90.16"/>
    <n v="15"/>
    <n v="2254"/>
    <x v="189"/>
    <x v="0"/>
    <n v="1"/>
    <n v="1"/>
    <n v="2004"/>
    <n v="112"/>
    <x v="5"/>
    <x v="96"/>
    <x v="67"/>
    <s v="Paris"/>
    <s v="FR"/>
    <x v="14"/>
    <x v="0"/>
    <s v="Small"/>
  </r>
  <r>
    <n v="10211"/>
    <n v="21"/>
    <n v="63.719999999999992"/>
    <n v="11"/>
    <n v="1338.12"/>
    <x v="189"/>
    <x v="0"/>
    <n v="1"/>
    <n v="1"/>
    <n v="2004"/>
    <n v="69"/>
    <x v="5"/>
    <x v="57"/>
    <x v="67"/>
    <s v="Paris"/>
    <s v="FR"/>
    <x v="14"/>
    <x v="0"/>
    <s v="Small"/>
  </r>
  <r>
    <n v="10211"/>
    <n v="41"/>
    <n v="42.239999999999995"/>
    <n v="9"/>
    <n v="1731.84"/>
    <x v="189"/>
    <x v="0"/>
    <n v="1"/>
    <n v="1"/>
    <n v="2004"/>
    <n v="40"/>
    <x v="5"/>
    <x v="58"/>
    <x v="67"/>
    <s v="Paris"/>
    <s v="FR"/>
    <x v="14"/>
    <x v="0"/>
    <s v="Small"/>
  </r>
  <r>
    <n v="10211"/>
    <n v="37"/>
    <n v="109.19000000000001"/>
    <n v="12"/>
    <n v="4040.03"/>
    <x v="189"/>
    <x v="0"/>
    <n v="1"/>
    <n v="1"/>
    <n v="2004"/>
    <n v="102"/>
    <x v="5"/>
    <x v="59"/>
    <x v="67"/>
    <s v="Paris"/>
    <s v="FR"/>
    <x v="14"/>
    <x v="0"/>
    <s v="Medium"/>
  </r>
  <r>
    <n v="10211"/>
    <n v="40"/>
    <n v="80.55"/>
    <n v="10"/>
    <n v="3222"/>
    <x v="189"/>
    <x v="0"/>
    <n v="1"/>
    <n v="1"/>
    <n v="2004"/>
    <n v="81"/>
    <x v="5"/>
    <x v="60"/>
    <x v="67"/>
    <s v="Paris"/>
    <s v="FR"/>
    <x v="14"/>
    <x v="0"/>
    <s v="Medium"/>
  </r>
  <r>
    <n v="10252"/>
    <n v="31"/>
    <n v="52.839999999999996"/>
    <n v="5"/>
    <n v="1638.04"/>
    <x v="190"/>
    <x v="0"/>
    <n v="2"/>
    <n v="5"/>
    <n v="2004"/>
    <n v="62"/>
    <x v="5"/>
    <x v="56"/>
    <x v="67"/>
    <s v="Paris"/>
    <s v="FR"/>
    <x v="14"/>
    <x v="0"/>
    <s v="Small"/>
  </r>
  <r>
    <n v="10252"/>
    <n v="47"/>
    <n v="65.8"/>
    <n v="8"/>
    <n v="3092.6"/>
    <x v="190"/>
    <x v="0"/>
    <n v="2"/>
    <n v="5"/>
    <n v="2004"/>
    <n v="69"/>
    <x v="5"/>
    <x v="57"/>
    <x v="67"/>
    <s v="Paris"/>
    <s v="FR"/>
    <x v="14"/>
    <x v="0"/>
    <s v="Medium"/>
  </r>
  <r>
    <n v="10252"/>
    <n v="36"/>
    <n v="48.28"/>
    <n v="6"/>
    <n v="1738.08"/>
    <x v="190"/>
    <x v="0"/>
    <n v="2"/>
    <n v="5"/>
    <n v="2004"/>
    <n v="40"/>
    <x v="5"/>
    <x v="58"/>
    <x v="67"/>
    <s v="Paris"/>
    <s v="FR"/>
    <x v="14"/>
    <x v="0"/>
    <s v="Small"/>
  </r>
  <r>
    <n v="10252"/>
    <n v="25"/>
    <n v="113.28"/>
    <n v="9"/>
    <n v="2832"/>
    <x v="190"/>
    <x v="0"/>
    <n v="2"/>
    <n v="5"/>
    <n v="2004"/>
    <n v="102"/>
    <x v="5"/>
    <x v="59"/>
    <x v="67"/>
    <s v="Paris"/>
    <s v="FR"/>
    <x v="14"/>
    <x v="0"/>
    <s v="Small"/>
  </r>
  <r>
    <n v="10252"/>
    <n v="48"/>
    <n v="72.41"/>
    <n v="7"/>
    <n v="3475.68"/>
    <x v="190"/>
    <x v="0"/>
    <n v="2"/>
    <n v="5"/>
    <n v="2004"/>
    <n v="81"/>
    <x v="5"/>
    <x v="60"/>
    <x v="67"/>
    <s v="Paris"/>
    <s v="FR"/>
    <x v="14"/>
    <x v="0"/>
    <s v="Medium"/>
  </r>
  <r>
    <n v="10402"/>
    <n v="45"/>
    <n v="129.64000000000001"/>
    <n v="1"/>
    <n v="5833.8"/>
    <x v="191"/>
    <x v="0"/>
    <n v="2"/>
    <n v="4"/>
    <n v="2005"/>
    <n v="118"/>
    <x v="5"/>
    <x v="93"/>
    <x v="67"/>
    <s v="Paris"/>
    <s v="FR"/>
    <x v="14"/>
    <x v="0"/>
    <s v="Medium"/>
  </r>
  <r>
    <n v="10402"/>
    <n v="55"/>
    <n v="55.72"/>
    <n v="2"/>
    <n v="3064.6"/>
    <x v="191"/>
    <x v="0"/>
    <n v="2"/>
    <n v="4"/>
    <n v="2005"/>
    <n v="60"/>
    <x v="5"/>
    <x v="95"/>
    <x v="67"/>
    <s v="Paris"/>
    <s v="FR"/>
    <x v="14"/>
    <x v="0"/>
    <s v="Medium"/>
  </r>
  <r>
    <n v="10402"/>
    <n v="59"/>
    <n v="87.6"/>
    <n v="3"/>
    <n v="5168.3999999999996"/>
    <x v="191"/>
    <x v="0"/>
    <n v="2"/>
    <n v="4"/>
    <n v="2005"/>
    <n v="76"/>
    <x v="5"/>
    <x v="28"/>
    <x v="67"/>
    <s v="Paris"/>
    <s v="FR"/>
    <x v="14"/>
    <x v="0"/>
    <s v="Medium"/>
  </r>
  <r>
    <n v="10114"/>
    <n v="31"/>
    <n v="138.88"/>
    <n v="8"/>
    <n v="4305.28"/>
    <x v="192"/>
    <x v="0"/>
    <n v="2"/>
    <n v="4"/>
    <n v="2003"/>
    <n v="147"/>
    <x v="0"/>
    <x v="53"/>
    <x v="68"/>
    <s v="Paris"/>
    <s v="FR"/>
    <x v="14"/>
    <x v="0"/>
    <s v="Medium"/>
  </r>
  <r>
    <n v="10114"/>
    <n v="48"/>
    <n v="171.03"/>
    <n v="4"/>
    <n v="8209.44"/>
    <x v="192"/>
    <x v="0"/>
    <n v="2"/>
    <n v="4"/>
    <n v="2003"/>
    <n v="169"/>
    <x v="0"/>
    <x v="45"/>
    <x v="68"/>
    <s v="Paris"/>
    <s v="FR"/>
    <x v="14"/>
    <x v="0"/>
    <s v="Large"/>
  </r>
  <r>
    <n v="10114"/>
    <n v="24"/>
    <n v="30.060000000000002"/>
    <n v="1"/>
    <n v="721.44"/>
    <x v="192"/>
    <x v="0"/>
    <n v="2"/>
    <n v="4"/>
    <n v="2003"/>
    <n v="35"/>
    <x v="0"/>
    <x v="18"/>
    <x v="68"/>
    <s v="Paris"/>
    <s v="FR"/>
    <x v="14"/>
    <x v="0"/>
    <s v="Small"/>
  </r>
  <r>
    <n v="10114"/>
    <n v="42"/>
    <n v="113.29"/>
    <n v="10"/>
    <n v="4758.18"/>
    <x v="192"/>
    <x v="0"/>
    <n v="2"/>
    <n v="4"/>
    <n v="2003"/>
    <n v="101"/>
    <x v="0"/>
    <x v="105"/>
    <x v="68"/>
    <s v="Paris"/>
    <s v="FR"/>
    <x v="14"/>
    <x v="0"/>
    <s v="Medium"/>
  </r>
  <r>
    <n v="10336"/>
    <n v="33"/>
    <n v="57.22"/>
    <n v="10"/>
    <n v="1888.26"/>
    <x v="193"/>
    <x v="0"/>
    <n v="4"/>
    <n v="11"/>
    <n v="2004"/>
    <n v="207"/>
    <x v="0"/>
    <x v="12"/>
    <x v="68"/>
    <s v="Paris"/>
    <s v="FR"/>
    <x v="14"/>
    <x v="0"/>
    <s v="Small"/>
  </r>
  <r>
    <n v="10336"/>
    <n v="33"/>
    <n v="123.00999999999999"/>
    <n v="11"/>
    <n v="4059.33"/>
    <x v="193"/>
    <x v="0"/>
    <n v="4"/>
    <n v="11"/>
    <n v="2004"/>
    <n v="151"/>
    <x v="0"/>
    <x v="13"/>
    <x v="68"/>
    <s v="Paris"/>
    <s v="FR"/>
    <x v="14"/>
    <x v="0"/>
    <s v="Medium"/>
  </r>
  <r>
    <n v="10336"/>
    <n v="49"/>
    <n v="63.379999999999995"/>
    <n v="1"/>
    <n v="3105.62"/>
    <x v="193"/>
    <x v="0"/>
    <n v="4"/>
    <n v="11"/>
    <n v="2004"/>
    <n v="173"/>
    <x v="0"/>
    <x v="14"/>
    <x v="68"/>
    <s v="Paris"/>
    <s v="FR"/>
    <x v="14"/>
    <x v="0"/>
    <s v="Medium"/>
  </r>
  <r>
    <n v="10336"/>
    <n v="49"/>
    <n v="152.26"/>
    <n v="6"/>
    <n v="7460.74"/>
    <x v="193"/>
    <x v="0"/>
    <n v="4"/>
    <n v="11"/>
    <n v="2004"/>
    <n v="163"/>
    <x v="0"/>
    <x v="15"/>
    <x v="68"/>
    <s v="Paris"/>
    <s v="FR"/>
    <x v="14"/>
    <x v="0"/>
    <s v="Large"/>
  </r>
  <r>
    <n v="10336"/>
    <n v="45"/>
    <n v="132.72"/>
    <n v="4"/>
    <n v="5972.4"/>
    <x v="193"/>
    <x v="0"/>
    <n v="4"/>
    <n v="11"/>
    <n v="2004"/>
    <n v="57"/>
    <x v="0"/>
    <x v="17"/>
    <x v="68"/>
    <s v="Paris"/>
    <s v="FR"/>
    <x v="14"/>
    <x v="0"/>
    <s v="Medium"/>
  </r>
  <r>
    <n v="10336"/>
    <n v="31"/>
    <n v="148.98999999999998"/>
    <n v="5"/>
    <n v="4618.6899999999996"/>
    <x v="193"/>
    <x v="0"/>
    <n v="4"/>
    <n v="11"/>
    <n v="2004"/>
    <n v="118"/>
    <x v="0"/>
    <x v="19"/>
    <x v="68"/>
    <s v="Paris"/>
    <s v="FR"/>
    <x v="14"/>
    <x v="0"/>
    <s v="Medium"/>
  </r>
  <r>
    <n v="10336"/>
    <n v="46"/>
    <n v="207.79999999999998"/>
    <n v="2"/>
    <n v="9558.7999999999993"/>
    <x v="193"/>
    <x v="0"/>
    <n v="4"/>
    <n v="11"/>
    <n v="2004"/>
    <n v="101"/>
    <x v="0"/>
    <x v="105"/>
    <x v="68"/>
    <s v="Paris"/>
    <s v="FR"/>
    <x v="14"/>
    <x v="0"/>
    <s v="Large"/>
  </r>
  <r>
    <n v="10286"/>
    <n v="38"/>
    <n v="57.199999999999996"/>
    <n v="1"/>
    <n v="2173.6"/>
    <x v="194"/>
    <x v="0"/>
    <n v="3"/>
    <n v="8"/>
    <n v="2004"/>
    <n v="62"/>
    <x v="5"/>
    <x v="56"/>
    <x v="68"/>
    <s v="Paris"/>
    <s v="FR"/>
    <x v="14"/>
    <x v="0"/>
    <s v="Small"/>
  </r>
  <r>
    <n v="10336"/>
    <n v="21"/>
    <n v="106.21"/>
    <n v="7"/>
    <n v="2230.41"/>
    <x v="193"/>
    <x v="0"/>
    <n v="4"/>
    <n v="11"/>
    <n v="2004"/>
    <n v="100"/>
    <x v="2"/>
    <x v="21"/>
    <x v="68"/>
    <s v="Paris"/>
    <s v="FR"/>
    <x v="14"/>
    <x v="0"/>
    <s v="Small"/>
  </r>
  <r>
    <n v="10336"/>
    <n v="31"/>
    <n v="84.710000000000008"/>
    <n v="9"/>
    <n v="2626.01"/>
    <x v="193"/>
    <x v="0"/>
    <n v="4"/>
    <n v="11"/>
    <n v="2004"/>
    <n v="62"/>
    <x v="2"/>
    <x v="22"/>
    <x v="68"/>
    <s v="Paris"/>
    <s v="FR"/>
    <x v="14"/>
    <x v="0"/>
    <s v="Small"/>
  </r>
  <r>
    <n v="10114"/>
    <n v="39"/>
    <n v="106.78"/>
    <n v="3"/>
    <n v="4164.42"/>
    <x v="192"/>
    <x v="0"/>
    <n v="2"/>
    <n v="4"/>
    <n v="2003"/>
    <n v="122"/>
    <x v="3"/>
    <x v="63"/>
    <x v="68"/>
    <s v="Paris"/>
    <s v="FR"/>
    <x v="14"/>
    <x v="0"/>
    <s v="Medium"/>
  </r>
  <r>
    <n v="10114"/>
    <n v="45"/>
    <n v="68.67"/>
    <n v="6"/>
    <n v="3090.15"/>
    <x v="192"/>
    <x v="0"/>
    <n v="2"/>
    <n v="4"/>
    <n v="2003"/>
    <n v="60"/>
    <x v="3"/>
    <x v="64"/>
    <x v="68"/>
    <s v="Paris"/>
    <s v="FR"/>
    <x v="14"/>
    <x v="0"/>
    <s v="Medium"/>
  </r>
  <r>
    <n v="10114"/>
    <n v="41"/>
    <n v="117.44999999999999"/>
    <n v="9"/>
    <n v="4815.45"/>
    <x v="192"/>
    <x v="0"/>
    <n v="2"/>
    <n v="4"/>
    <n v="2003"/>
    <n v="121"/>
    <x v="3"/>
    <x v="65"/>
    <x v="68"/>
    <s v="Paris"/>
    <s v="FR"/>
    <x v="14"/>
    <x v="0"/>
    <s v="Medium"/>
  </r>
  <r>
    <n v="10114"/>
    <n v="21"/>
    <n v="139.29000000000002"/>
    <n v="5"/>
    <n v="2925.09"/>
    <x v="192"/>
    <x v="0"/>
    <n v="2"/>
    <n v="4"/>
    <n v="2003"/>
    <n v="127"/>
    <x v="3"/>
    <x v="106"/>
    <x v="68"/>
    <s v="Paris"/>
    <s v="FR"/>
    <x v="14"/>
    <x v="0"/>
    <s v="Small"/>
  </r>
  <r>
    <n v="10114"/>
    <n v="32"/>
    <n v="114.61"/>
    <n v="7"/>
    <n v="3667.52"/>
    <x v="192"/>
    <x v="0"/>
    <n v="2"/>
    <n v="4"/>
    <n v="2003"/>
    <n v="96"/>
    <x v="3"/>
    <x v="107"/>
    <x v="68"/>
    <s v="Paris"/>
    <s v="FR"/>
    <x v="14"/>
    <x v="0"/>
    <s v="Medium"/>
  </r>
  <r>
    <n v="10114"/>
    <n v="28"/>
    <n v="55.730000000000004"/>
    <n v="2"/>
    <n v="1560.44"/>
    <x v="192"/>
    <x v="0"/>
    <n v="2"/>
    <n v="4"/>
    <n v="2003"/>
    <n v="54"/>
    <x v="3"/>
    <x v="108"/>
    <x v="68"/>
    <s v="Paris"/>
    <s v="FR"/>
    <x v="14"/>
    <x v="0"/>
    <s v="Small"/>
  </r>
  <r>
    <n v="10336"/>
    <n v="38"/>
    <n v="167.70000000000002"/>
    <n v="3"/>
    <n v="6372.6"/>
    <x v="193"/>
    <x v="0"/>
    <n v="4"/>
    <n v="11"/>
    <n v="2004"/>
    <n v="118"/>
    <x v="3"/>
    <x v="24"/>
    <x v="68"/>
    <s v="Paris"/>
    <s v="FR"/>
    <x v="14"/>
    <x v="0"/>
    <s v="Medium"/>
  </r>
  <r>
    <n v="10336"/>
    <n v="23"/>
    <n v="136.59"/>
    <n v="8"/>
    <n v="3141.57"/>
    <x v="193"/>
    <x v="0"/>
    <n v="4"/>
    <n v="11"/>
    <n v="2004"/>
    <n v="115"/>
    <x v="3"/>
    <x v="25"/>
    <x v="68"/>
    <s v="Paris"/>
    <s v="FR"/>
    <x v="14"/>
    <x v="0"/>
    <s v="Medium"/>
  </r>
  <r>
    <n v="10336"/>
    <n v="48"/>
    <n v="120.38"/>
    <n v="12"/>
    <n v="5778.24"/>
    <x v="193"/>
    <x v="0"/>
    <n v="4"/>
    <n v="11"/>
    <n v="2004"/>
    <n v="136"/>
    <x v="4"/>
    <x v="26"/>
    <x v="68"/>
    <s v="Paris"/>
    <s v="FR"/>
    <x v="14"/>
    <x v="0"/>
    <s v="Medium"/>
  </r>
  <r>
    <n v="10356"/>
    <n v="43"/>
    <n v="97.600000000000009"/>
    <n v="8"/>
    <n v="4196.8"/>
    <x v="195"/>
    <x v="0"/>
    <n v="4"/>
    <n v="12"/>
    <n v="2004"/>
    <n v="141"/>
    <x v="0"/>
    <x v="0"/>
    <x v="69"/>
    <s v="Paris"/>
    <s v="FR"/>
    <x v="14"/>
    <x v="0"/>
    <s v="Medium"/>
  </r>
  <r>
    <n v="10356"/>
    <n v="27"/>
    <n v="64.69"/>
    <n v="2"/>
    <n v="1746.63"/>
    <x v="195"/>
    <x v="0"/>
    <n v="4"/>
    <n v="12"/>
    <n v="2004"/>
    <n v="142"/>
    <x v="0"/>
    <x v="2"/>
    <x v="69"/>
    <s v="Paris"/>
    <s v="FR"/>
    <x v="14"/>
    <x v="0"/>
    <s v="Small"/>
  </r>
  <r>
    <n v="10395"/>
    <n v="32"/>
    <n v="105.33"/>
    <n v="2"/>
    <n v="3370.56"/>
    <x v="196"/>
    <x v="0"/>
    <n v="1"/>
    <n v="3"/>
    <n v="2005"/>
    <n v="136"/>
    <x v="0"/>
    <x v="27"/>
    <x v="69"/>
    <s v="Paris"/>
    <s v="FR"/>
    <x v="14"/>
    <x v="0"/>
    <s v="Medium"/>
  </r>
  <r>
    <n v="10395"/>
    <n v="33"/>
    <n v="69.12"/>
    <n v="1"/>
    <n v="2280.96"/>
    <x v="196"/>
    <x v="0"/>
    <n v="1"/>
    <n v="3"/>
    <n v="2005"/>
    <n v="207"/>
    <x v="0"/>
    <x v="12"/>
    <x v="69"/>
    <s v="Paris"/>
    <s v="FR"/>
    <x v="14"/>
    <x v="0"/>
    <s v="Small"/>
  </r>
  <r>
    <n v="10134"/>
    <n v="41"/>
    <n v="94.740000000000009"/>
    <n v="2"/>
    <n v="3884.34"/>
    <x v="197"/>
    <x v="0"/>
    <n v="3"/>
    <n v="7"/>
    <n v="2003"/>
    <n v="95"/>
    <x v="5"/>
    <x v="97"/>
    <x v="69"/>
    <s v="Paris"/>
    <s v="FR"/>
    <x v="14"/>
    <x v="0"/>
    <s v="Medium"/>
  </r>
  <r>
    <n v="10134"/>
    <n v="27"/>
    <n v="122.51"/>
    <n v="5"/>
    <n v="3307.77"/>
    <x v="197"/>
    <x v="0"/>
    <n v="3"/>
    <n v="7"/>
    <n v="2003"/>
    <n v="118"/>
    <x v="5"/>
    <x v="93"/>
    <x v="69"/>
    <s v="Paris"/>
    <s v="FR"/>
    <x v="14"/>
    <x v="0"/>
    <s v="Medium"/>
  </r>
  <r>
    <n v="10134"/>
    <n v="31"/>
    <n v="226.57999999999998"/>
    <n v="4"/>
    <n v="7023.98"/>
    <x v="197"/>
    <x v="0"/>
    <n v="3"/>
    <n v="7"/>
    <n v="2003"/>
    <n v="193"/>
    <x v="5"/>
    <x v="94"/>
    <x v="69"/>
    <s v="Paris"/>
    <s v="FR"/>
    <x v="14"/>
    <x v="0"/>
    <s v="Large"/>
  </r>
  <r>
    <n v="10134"/>
    <n v="20"/>
    <n v="135.56"/>
    <n v="1"/>
    <n v="2711.2"/>
    <x v="197"/>
    <x v="0"/>
    <n v="3"/>
    <n v="7"/>
    <n v="2003"/>
    <n v="150"/>
    <x v="5"/>
    <x v="55"/>
    <x v="69"/>
    <s v="Paris"/>
    <s v="FR"/>
    <x v="14"/>
    <x v="0"/>
    <s v="Small"/>
  </r>
  <r>
    <n v="10134"/>
    <n v="30"/>
    <n v="61.78"/>
    <n v="6"/>
    <n v="1853.4"/>
    <x v="197"/>
    <x v="0"/>
    <n v="3"/>
    <n v="7"/>
    <n v="2003"/>
    <n v="60"/>
    <x v="5"/>
    <x v="95"/>
    <x v="69"/>
    <s v="Paris"/>
    <s v="FR"/>
    <x v="14"/>
    <x v="0"/>
    <s v="Small"/>
  </r>
  <r>
    <n v="10134"/>
    <n v="35"/>
    <n v="93.54"/>
    <n v="3"/>
    <n v="3273.9"/>
    <x v="197"/>
    <x v="0"/>
    <n v="3"/>
    <n v="7"/>
    <n v="2003"/>
    <n v="112"/>
    <x v="5"/>
    <x v="96"/>
    <x v="69"/>
    <s v="Paris"/>
    <s v="FR"/>
    <x v="14"/>
    <x v="0"/>
    <s v="Medium"/>
  </r>
  <r>
    <n v="10134"/>
    <n v="43"/>
    <n v="83.03"/>
    <n v="7"/>
    <n v="3570.29"/>
    <x v="197"/>
    <x v="0"/>
    <n v="3"/>
    <n v="7"/>
    <n v="2003"/>
    <n v="76"/>
    <x v="5"/>
    <x v="28"/>
    <x v="69"/>
    <s v="Paris"/>
    <s v="FR"/>
    <x v="14"/>
    <x v="0"/>
    <s v="Medium"/>
  </r>
  <r>
    <n v="10356"/>
    <n v="26"/>
    <n v="151.44999999999999"/>
    <n v="4"/>
    <n v="3937.7"/>
    <x v="195"/>
    <x v="0"/>
    <n v="4"/>
    <n v="12"/>
    <n v="2004"/>
    <n v="81"/>
    <x v="5"/>
    <x v="60"/>
    <x v="69"/>
    <s v="Paris"/>
    <s v="FR"/>
    <x v="14"/>
    <x v="0"/>
    <s v="Medium"/>
  </r>
  <r>
    <n v="10395"/>
    <n v="45"/>
    <n v="199.48999999999998"/>
    <n v="3"/>
    <n v="8977.0499999999993"/>
    <x v="196"/>
    <x v="0"/>
    <n v="1"/>
    <n v="3"/>
    <n v="2005"/>
    <n v="58"/>
    <x v="2"/>
    <x v="23"/>
    <x v="69"/>
    <s v="Paris"/>
    <s v="FR"/>
    <x v="14"/>
    <x v="0"/>
    <s v="Large"/>
  </r>
  <r>
    <n v="10395"/>
    <n v="46"/>
    <n v="123.76"/>
    <n v="4"/>
    <n v="5692.96"/>
    <x v="196"/>
    <x v="0"/>
    <n v="1"/>
    <n v="3"/>
    <n v="2005"/>
    <n v="115"/>
    <x v="3"/>
    <x v="25"/>
    <x v="69"/>
    <s v="Paris"/>
    <s v="FR"/>
    <x v="14"/>
    <x v="0"/>
    <s v="Medium"/>
  </r>
  <r>
    <n v="10356"/>
    <n v="50"/>
    <n v="50.18"/>
    <n v="9"/>
    <n v="2509"/>
    <x v="195"/>
    <x v="0"/>
    <n v="4"/>
    <n v="12"/>
    <n v="2004"/>
    <n v="102"/>
    <x v="4"/>
    <x v="69"/>
    <x v="69"/>
    <s v="Paris"/>
    <s v="FR"/>
    <x v="14"/>
    <x v="0"/>
    <s v="Small"/>
  </r>
  <r>
    <n v="10356"/>
    <n v="22"/>
    <n v="72.41"/>
    <n v="6"/>
    <n v="1593.02"/>
    <x v="195"/>
    <x v="0"/>
    <n v="4"/>
    <n v="12"/>
    <n v="2004"/>
    <n v="53"/>
    <x v="4"/>
    <x v="70"/>
    <x v="69"/>
    <s v="Paris"/>
    <s v="FR"/>
    <x v="14"/>
    <x v="0"/>
    <s v="Small"/>
  </r>
  <r>
    <n v="10356"/>
    <n v="29"/>
    <n v="125.17999999999999"/>
    <n v="3"/>
    <n v="3630.22"/>
    <x v="195"/>
    <x v="0"/>
    <n v="4"/>
    <n v="12"/>
    <n v="2004"/>
    <n v="127"/>
    <x v="4"/>
    <x v="82"/>
    <x v="69"/>
    <s v="Paris"/>
    <s v="FR"/>
    <x v="14"/>
    <x v="0"/>
    <s v="Medium"/>
  </r>
  <r>
    <n v="10356"/>
    <n v="30"/>
    <n v="148.73999999999998"/>
    <n v="1"/>
    <n v="4462.2"/>
    <x v="195"/>
    <x v="0"/>
    <n v="4"/>
    <n v="12"/>
    <n v="2004"/>
    <n v="168"/>
    <x v="4"/>
    <x v="83"/>
    <x v="69"/>
    <s v="Paris"/>
    <s v="FR"/>
    <x v="14"/>
    <x v="0"/>
    <s v="Medium"/>
  </r>
  <r>
    <n v="10356"/>
    <n v="48"/>
    <n v="202.5"/>
    <n v="5"/>
    <n v="9720"/>
    <x v="195"/>
    <x v="0"/>
    <n v="4"/>
    <n v="12"/>
    <n v="2004"/>
    <n v="33"/>
    <x v="4"/>
    <x v="72"/>
    <x v="69"/>
    <s v="Paris"/>
    <s v="FR"/>
    <x v="14"/>
    <x v="0"/>
    <s v="Large"/>
  </r>
  <r>
    <n v="10356"/>
    <n v="26"/>
    <n v="31.86"/>
    <n v="7"/>
    <n v="828.36"/>
    <x v="195"/>
    <x v="0"/>
    <n v="4"/>
    <n v="12"/>
    <n v="2004"/>
    <n v="44"/>
    <x v="4"/>
    <x v="73"/>
    <x v="69"/>
    <s v="Paris"/>
    <s v="FR"/>
    <x v="14"/>
    <x v="0"/>
    <s v="Small"/>
  </r>
  <r>
    <n v="10176"/>
    <n v="33"/>
    <n v="226.5"/>
    <n v="2"/>
    <n v="7474.5"/>
    <x v="19"/>
    <x v="0"/>
    <n v="4"/>
    <n v="11"/>
    <n v="2003"/>
    <n v="207"/>
    <x v="0"/>
    <x v="12"/>
    <x v="70"/>
    <s v="Reggio Emilia"/>
    <s v="IT"/>
    <x v="3"/>
    <x v="0"/>
    <s v="Large"/>
  </r>
  <r>
    <n v="10176"/>
    <n v="47"/>
    <n v="178.27"/>
    <n v="3"/>
    <n v="8378.69"/>
    <x v="19"/>
    <x v="0"/>
    <n v="4"/>
    <n v="11"/>
    <n v="2003"/>
    <n v="151"/>
    <x v="0"/>
    <x v="13"/>
    <x v="70"/>
    <s v="Reggio Emilia"/>
    <s v="IT"/>
    <x v="3"/>
    <x v="0"/>
    <s v="Large"/>
  </r>
  <r>
    <n v="10174"/>
    <n v="50"/>
    <n v="157.44999999999999"/>
    <n v="1"/>
    <n v="7872.5"/>
    <x v="19"/>
    <x v="0"/>
    <n v="4"/>
    <n v="11"/>
    <n v="2003"/>
    <n v="173"/>
    <x v="0"/>
    <x v="14"/>
    <x v="70"/>
    <s v="Reggio Emilia"/>
    <s v="IT"/>
    <x v="3"/>
    <x v="0"/>
    <s v="Large"/>
  </r>
  <r>
    <n v="10175"/>
    <n v="20"/>
    <n v="183.38"/>
    <n v="10"/>
    <n v="3667.6"/>
    <x v="19"/>
    <x v="0"/>
    <n v="4"/>
    <n v="11"/>
    <n v="2003"/>
    <n v="163"/>
    <x v="0"/>
    <x v="15"/>
    <x v="70"/>
    <s v="Reggio Emilia"/>
    <s v="IT"/>
    <x v="3"/>
    <x v="0"/>
    <s v="Medium"/>
  </r>
  <r>
    <n v="10176"/>
    <n v="36"/>
    <n v="153.66999999999999"/>
    <n v="5"/>
    <n v="5532.12"/>
    <x v="19"/>
    <x v="0"/>
    <n v="4"/>
    <n v="11"/>
    <n v="2003"/>
    <n v="143"/>
    <x v="0"/>
    <x v="16"/>
    <x v="70"/>
    <s v="Reggio Emilia"/>
    <s v="IT"/>
    <x v="3"/>
    <x v="0"/>
    <s v="Medium"/>
  </r>
  <r>
    <n v="10176"/>
    <n v="27"/>
    <n v="68.78"/>
    <n v="8"/>
    <n v="1857.06"/>
    <x v="19"/>
    <x v="0"/>
    <n v="4"/>
    <n v="11"/>
    <n v="2003"/>
    <n v="57"/>
    <x v="0"/>
    <x v="17"/>
    <x v="70"/>
    <s v="Reggio Emilia"/>
    <s v="IT"/>
    <x v="3"/>
    <x v="0"/>
    <s v="Small"/>
  </r>
  <r>
    <n v="10176"/>
    <n v="29"/>
    <n v="100.53999999999999"/>
    <n v="7"/>
    <n v="2915.66"/>
    <x v="19"/>
    <x v="0"/>
    <n v="4"/>
    <n v="11"/>
    <n v="2003"/>
    <n v="118"/>
    <x v="0"/>
    <x v="19"/>
    <x v="70"/>
    <s v="Reggio Emilia"/>
    <s v="IT"/>
    <x v="3"/>
    <x v="0"/>
    <s v="Small"/>
  </r>
  <r>
    <n v="10266"/>
    <n v="44"/>
    <n v="208.19000000000003"/>
    <n v="14"/>
    <n v="9160.36"/>
    <x v="198"/>
    <x v="0"/>
    <n v="3"/>
    <n v="7"/>
    <n v="2004"/>
    <n v="194"/>
    <x v="0"/>
    <x v="46"/>
    <x v="70"/>
    <s v="Reggio Emilia"/>
    <s v="IT"/>
    <x v="3"/>
    <x v="0"/>
    <s v="Large"/>
  </r>
  <r>
    <n v="10266"/>
    <n v="22"/>
    <n v="111.57"/>
    <n v="12"/>
    <n v="2454.54"/>
    <x v="198"/>
    <x v="0"/>
    <n v="3"/>
    <n v="7"/>
    <n v="2004"/>
    <n v="117"/>
    <x v="0"/>
    <x v="103"/>
    <x v="70"/>
    <s v="Reggio Emilia"/>
    <s v="IT"/>
    <x v="3"/>
    <x v="0"/>
    <s v="Small"/>
  </r>
  <r>
    <n v="10266"/>
    <n v="35"/>
    <n v="76.61"/>
    <n v="15"/>
    <n v="2681.35"/>
    <x v="198"/>
    <x v="0"/>
    <n v="3"/>
    <n v="7"/>
    <n v="2004"/>
    <n v="79"/>
    <x v="0"/>
    <x v="47"/>
    <x v="70"/>
    <s v="Reggio Emilia"/>
    <s v="IT"/>
    <x v="3"/>
    <x v="0"/>
    <s v="Small"/>
  </r>
  <r>
    <n v="10266"/>
    <n v="40"/>
    <n v="111.71"/>
    <n v="11"/>
    <n v="4468.3999999999996"/>
    <x v="198"/>
    <x v="0"/>
    <n v="3"/>
    <n v="7"/>
    <n v="2004"/>
    <n v="115"/>
    <x v="0"/>
    <x v="104"/>
    <x v="70"/>
    <s v="Reggio Emilia"/>
    <s v="IT"/>
    <x v="3"/>
    <x v="0"/>
    <s v="Medium"/>
  </r>
  <r>
    <n v="10283"/>
    <n v="25"/>
    <n v="119.68"/>
    <n v="6"/>
    <n v="2992"/>
    <x v="160"/>
    <x v="0"/>
    <n v="3"/>
    <n v="8"/>
    <n v="2004"/>
    <n v="136"/>
    <x v="0"/>
    <x v="27"/>
    <x v="71"/>
    <s v="Tsawassen"/>
    <s v="BC"/>
    <x v="10"/>
    <x v="2"/>
    <s v="Small"/>
  </r>
  <r>
    <n v="10235"/>
    <n v="41"/>
    <n v="101.89"/>
    <n v="1"/>
    <n v="4177.49"/>
    <x v="199"/>
    <x v="0"/>
    <n v="2"/>
    <n v="4"/>
    <n v="2004"/>
    <n v="99"/>
    <x v="5"/>
    <x v="29"/>
    <x v="71"/>
    <s v="Tsawassen"/>
    <s v="BC"/>
    <x v="10"/>
    <x v="2"/>
    <s v="Medium"/>
  </r>
  <r>
    <n v="10235"/>
    <n v="24"/>
    <n v="76.03"/>
    <n v="3"/>
    <n v="1824.72"/>
    <x v="199"/>
    <x v="0"/>
    <n v="2"/>
    <n v="4"/>
    <n v="2004"/>
    <n v="84"/>
    <x v="6"/>
    <x v="98"/>
    <x v="71"/>
    <s v="Tsawassen"/>
    <s v="BC"/>
    <x v="10"/>
    <x v="2"/>
    <s v="Small"/>
  </r>
  <r>
    <n v="10235"/>
    <n v="23"/>
    <n v="96.29"/>
    <n v="5"/>
    <n v="2214.67"/>
    <x v="199"/>
    <x v="0"/>
    <n v="2"/>
    <n v="4"/>
    <n v="2004"/>
    <n v="109"/>
    <x v="6"/>
    <x v="99"/>
    <x v="71"/>
    <s v="Tsawassen"/>
    <s v="BC"/>
    <x v="10"/>
    <x v="2"/>
    <s v="Small"/>
  </r>
  <r>
    <n v="10235"/>
    <n v="33"/>
    <n v="60.050000000000004"/>
    <n v="12"/>
    <n v="1981.65"/>
    <x v="199"/>
    <x v="0"/>
    <n v="2"/>
    <n v="4"/>
    <n v="2004"/>
    <n v="68"/>
    <x v="6"/>
    <x v="101"/>
    <x v="71"/>
    <s v="Tsawassen"/>
    <s v="BC"/>
    <x v="10"/>
    <x v="2"/>
    <s v="Small"/>
  </r>
  <r>
    <n v="10235"/>
    <n v="40"/>
    <n v="81.14"/>
    <n v="4"/>
    <n v="3245.6"/>
    <x v="199"/>
    <x v="0"/>
    <n v="2"/>
    <n v="4"/>
    <n v="2004"/>
    <n v="72"/>
    <x v="6"/>
    <x v="31"/>
    <x v="71"/>
    <s v="Tsawassen"/>
    <s v="BC"/>
    <x v="10"/>
    <x v="2"/>
    <s v="Medium"/>
  </r>
  <r>
    <n v="10235"/>
    <n v="25"/>
    <n v="103.21"/>
    <n v="8"/>
    <n v="2580.25"/>
    <x v="199"/>
    <x v="0"/>
    <n v="2"/>
    <n v="4"/>
    <n v="2004"/>
    <n v="91"/>
    <x v="6"/>
    <x v="32"/>
    <x v="71"/>
    <s v="Tsawassen"/>
    <s v="BC"/>
    <x v="10"/>
    <x v="2"/>
    <s v="Small"/>
  </r>
  <r>
    <n v="10235"/>
    <n v="38"/>
    <n v="88.75"/>
    <n v="10"/>
    <n v="3372.5"/>
    <x v="199"/>
    <x v="0"/>
    <n v="2"/>
    <n v="4"/>
    <n v="2004"/>
    <n v="99"/>
    <x v="6"/>
    <x v="33"/>
    <x v="71"/>
    <s v="Tsawassen"/>
    <s v="BC"/>
    <x v="10"/>
    <x v="2"/>
    <s v="Medium"/>
  </r>
  <r>
    <n v="10235"/>
    <n v="25"/>
    <n v="96.11"/>
    <n v="2"/>
    <n v="2402.75"/>
    <x v="199"/>
    <x v="0"/>
    <n v="2"/>
    <n v="4"/>
    <n v="2004"/>
    <n v="118"/>
    <x v="6"/>
    <x v="34"/>
    <x v="71"/>
    <s v="Tsawassen"/>
    <s v="BC"/>
    <x v="10"/>
    <x v="2"/>
    <s v="Small"/>
  </r>
  <r>
    <n v="10235"/>
    <n v="32"/>
    <n v="92"/>
    <n v="9"/>
    <n v="2944"/>
    <x v="199"/>
    <x v="0"/>
    <n v="2"/>
    <n v="4"/>
    <n v="2004"/>
    <n v="80"/>
    <x v="6"/>
    <x v="100"/>
    <x v="71"/>
    <s v="Tsawassen"/>
    <s v="BC"/>
    <x v="10"/>
    <x v="2"/>
    <s v="Small"/>
  </r>
  <r>
    <n v="10235"/>
    <n v="34"/>
    <n v="72.55"/>
    <n v="11"/>
    <n v="2466.6999999999998"/>
    <x v="199"/>
    <x v="0"/>
    <n v="2"/>
    <n v="4"/>
    <n v="2004"/>
    <n v="74"/>
    <x v="6"/>
    <x v="102"/>
    <x v="71"/>
    <s v="Tsawassen"/>
    <s v="BC"/>
    <x v="10"/>
    <x v="2"/>
    <s v="Small"/>
  </r>
  <r>
    <n v="10283"/>
    <n v="43"/>
    <n v="57.61"/>
    <n v="1"/>
    <n v="2477.23"/>
    <x v="160"/>
    <x v="0"/>
    <n v="3"/>
    <n v="8"/>
    <n v="2004"/>
    <n v="49"/>
    <x v="6"/>
    <x v="30"/>
    <x v="71"/>
    <s v="Tsawassen"/>
    <s v="BC"/>
    <x v="10"/>
    <x v="2"/>
    <s v="Small"/>
  </r>
  <r>
    <n v="10283"/>
    <n v="21"/>
    <n v="98.060000000000016"/>
    <n v="4"/>
    <n v="2059.2600000000002"/>
    <x v="160"/>
    <x v="0"/>
    <n v="3"/>
    <n v="8"/>
    <n v="2004"/>
    <n v="86"/>
    <x v="1"/>
    <x v="36"/>
    <x v="71"/>
    <s v="Tsawassen"/>
    <s v="BC"/>
    <x v="10"/>
    <x v="2"/>
    <s v="Small"/>
  </r>
  <r>
    <n v="10283"/>
    <n v="42"/>
    <n v="126.58"/>
    <n v="13"/>
    <n v="5316.36"/>
    <x v="160"/>
    <x v="0"/>
    <n v="3"/>
    <n v="8"/>
    <n v="2004"/>
    <n v="122"/>
    <x v="1"/>
    <x v="37"/>
    <x v="71"/>
    <s v="Tsawassen"/>
    <s v="BC"/>
    <x v="10"/>
    <x v="2"/>
    <s v="Medium"/>
  </r>
  <r>
    <n v="10283"/>
    <n v="45"/>
    <n v="78.67"/>
    <n v="9"/>
    <n v="3540.15"/>
    <x v="160"/>
    <x v="0"/>
    <n v="3"/>
    <n v="8"/>
    <n v="2004"/>
    <n v="66"/>
    <x v="1"/>
    <x v="38"/>
    <x v="71"/>
    <s v="Tsawassen"/>
    <s v="BC"/>
    <x v="10"/>
    <x v="2"/>
    <s v="Medium"/>
  </r>
  <r>
    <n v="10283"/>
    <n v="20"/>
    <n v="94.14"/>
    <n v="2"/>
    <n v="1882.8"/>
    <x v="160"/>
    <x v="0"/>
    <n v="3"/>
    <n v="8"/>
    <n v="2004"/>
    <n v="90"/>
    <x v="1"/>
    <x v="39"/>
    <x v="71"/>
    <s v="Tsawassen"/>
    <s v="BC"/>
    <x v="10"/>
    <x v="2"/>
    <s v="Small"/>
  </r>
  <r>
    <n v="10283"/>
    <n v="47"/>
    <n v="65.77"/>
    <n v="7"/>
    <n v="3091.19"/>
    <x v="160"/>
    <x v="0"/>
    <n v="3"/>
    <n v="8"/>
    <n v="2004"/>
    <n v="72"/>
    <x v="1"/>
    <x v="40"/>
    <x v="71"/>
    <s v="Tsawassen"/>
    <s v="BC"/>
    <x v="10"/>
    <x v="2"/>
    <s v="Medium"/>
  </r>
  <r>
    <n v="10283"/>
    <n v="22"/>
    <n v="88.149999999999991"/>
    <n v="10"/>
    <n v="1939.3"/>
    <x v="160"/>
    <x v="0"/>
    <n v="3"/>
    <n v="8"/>
    <n v="2004"/>
    <n v="100"/>
    <x v="1"/>
    <x v="35"/>
    <x v="71"/>
    <s v="Tsawassen"/>
    <s v="BC"/>
    <x v="10"/>
    <x v="2"/>
    <s v="Small"/>
  </r>
  <r>
    <n v="10283"/>
    <n v="38"/>
    <n v="89.38"/>
    <n v="11"/>
    <n v="3396.44"/>
    <x v="160"/>
    <x v="0"/>
    <n v="3"/>
    <n v="8"/>
    <n v="2004"/>
    <n v="99"/>
    <x v="1"/>
    <x v="41"/>
    <x v="71"/>
    <s v="Tsawassen"/>
    <s v="BC"/>
    <x v="10"/>
    <x v="2"/>
    <s v="Medium"/>
  </r>
  <r>
    <n v="10283"/>
    <n v="33"/>
    <n v="51.32"/>
    <n v="12"/>
    <n v="1693.56"/>
    <x v="160"/>
    <x v="0"/>
    <n v="3"/>
    <n v="8"/>
    <n v="2004"/>
    <n v="54"/>
    <x v="1"/>
    <x v="42"/>
    <x v="71"/>
    <s v="Tsawassen"/>
    <s v="BC"/>
    <x v="10"/>
    <x v="2"/>
    <s v="Small"/>
  </r>
  <r>
    <n v="10235"/>
    <n v="34"/>
    <n v="77.73"/>
    <n v="6"/>
    <n v="2642.82"/>
    <x v="199"/>
    <x v="0"/>
    <n v="2"/>
    <n v="4"/>
    <n v="2004"/>
    <n v="68"/>
    <x v="4"/>
    <x v="76"/>
    <x v="71"/>
    <s v="Tsawassen"/>
    <s v="BC"/>
    <x v="10"/>
    <x v="2"/>
    <s v="Small"/>
  </r>
  <r>
    <n v="10235"/>
    <n v="41"/>
    <n v="35.349999999999994"/>
    <n v="7"/>
    <n v="1449.35"/>
    <x v="199"/>
    <x v="0"/>
    <n v="2"/>
    <n v="4"/>
    <n v="2004"/>
    <n v="43"/>
    <x v="4"/>
    <x v="77"/>
    <x v="71"/>
    <s v="Tsawassen"/>
    <s v="BC"/>
    <x v="10"/>
    <x v="2"/>
    <s v="Small"/>
  </r>
  <r>
    <n v="10283"/>
    <n v="46"/>
    <n v="125.99"/>
    <n v="3"/>
    <n v="5795.54"/>
    <x v="160"/>
    <x v="0"/>
    <n v="3"/>
    <n v="8"/>
    <n v="2004"/>
    <n v="105"/>
    <x v="4"/>
    <x v="43"/>
    <x v="71"/>
    <s v="Tsawassen"/>
    <s v="BC"/>
    <x v="10"/>
    <x v="2"/>
    <s v="Medium"/>
  </r>
  <r>
    <n v="10283"/>
    <n v="34"/>
    <n v="105.32000000000001"/>
    <n v="14"/>
    <n v="3580.88"/>
    <x v="160"/>
    <x v="0"/>
    <n v="3"/>
    <n v="8"/>
    <n v="2004"/>
    <n v="87"/>
    <x v="4"/>
    <x v="44"/>
    <x v="71"/>
    <s v="Tsawassen"/>
    <s v="BC"/>
    <x v="10"/>
    <x v="2"/>
    <s v="Medium"/>
  </r>
  <r>
    <n v="10283"/>
    <n v="34"/>
    <n v="92.94"/>
    <n v="8"/>
    <n v="3159.96"/>
    <x v="160"/>
    <x v="0"/>
    <n v="3"/>
    <n v="8"/>
    <n v="2004"/>
    <n v="88"/>
    <x v="4"/>
    <x v="74"/>
    <x v="71"/>
    <s v="Tsawassen"/>
    <s v="BC"/>
    <x v="10"/>
    <x v="2"/>
    <s v="Medium"/>
  </r>
  <r>
    <n v="10283"/>
    <n v="33"/>
    <n v="72.959999999999994"/>
    <n v="5"/>
    <n v="2407.6799999999998"/>
    <x v="160"/>
    <x v="0"/>
    <n v="3"/>
    <n v="8"/>
    <n v="2004"/>
    <n v="83"/>
    <x v="4"/>
    <x v="75"/>
    <x v="71"/>
    <s v="Tsawassen"/>
    <s v="BC"/>
    <x v="10"/>
    <x v="2"/>
    <s v="Small"/>
  </r>
  <r>
    <n v="10266"/>
    <n v="21"/>
    <n v="120.31000000000002"/>
    <n v="6"/>
    <n v="2526.5100000000002"/>
    <x v="198"/>
    <x v="0"/>
    <n v="3"/>
    <n v="7"/>
    <n v="2004"/>
    <n v="141"/>
    <x v="0"/>
    <x v="0"/>
    <x v="70"/>
    <s v="Reggio Emilia"/>
    <s v="IT"/>
    <x v="3"/>
    <x v="0"/>
    <s v="Small"/>
  </r>
  <r>
    <n v="10266"/>
    <n v="36"/>
    <n v="144.35000000000002"/>
    <n v="2"/>
    <n v="5196.6000000000004"/>
    <x v="198"/>
    <x v="0"/>
    <n v="3"/>
    <n v="7"/>
    <n v="2004"/>
    <n v="124"/>
    <x v="0"/>
    <x v="1"/>
    <x v="70"/>
    <s v="Reggio Emilia"/>
    <s v="IT"/>
    <x v="3"/>
    <x v="0"/>
    <s v="Medium"/>
  </r>
  <r>
    <n v="10266"/>
    <n v="33"/>
    <n v="74.69"/>
    <n v="10"/>
    <n v="2464.77"/>
    <x v="198"/>
    <x v="0"/>
    <n v="3"/>
    <n v="7"/>
    <n v="2004"/>
    <n v="77"/>
    <x v="0"/>
    <x v="90"/>
    <x v="70"/>
    <s v="Reggio Emilia"/>
    <s v="IT"/>
    <x v="3"/>
    <x v="0"/>
    <s v="Small"/>
  </r>
  <r>
    <n v="10266"/>
    <n v="49"/>
    <n v="126.6"/>
    <n v="5"/>
    <n v="6203.4"/>
    <x v="198"/>
    <x v="0"/>
    <n v="3"/>
    <n v="7"/>
    <n v="2004"/>
    <n v="142"/>
    <x v="0"/>
    <x v="2"/>
    <x v="70"/>
    <s v="Reggio Emilia"/>
    <s v="IT"/>
    <x v="3"/>
    <x v="0"/>
    <s v="Medium"/>
  </r>
  <r>
    <n v="10266"/>
    <n v="20"/>
    <n v="141.24"/>
    <n v="3"/>
    <n v="2824.8"/>
    <x v="198"/>
    <x v="0"/>
    <n v="3"/>
    <n v="7"/>
    <n v="2004"/>
    <n v="132"/>
    <x v="0"/>
    <x v="3"/>
    <x v="70"/>
    <s v="Reggio Emilia"/>
    <s v="IT"/>
    <x v="3"/>
    <x v="0"/>
    <s v="Small"/>
  </r>
  <r>
    <n v="10266"/>
    <n v="29"/>
    <n v="165.95000000000002"/>
    <n v="7"/>
    <n v="4812.55"/>
    <x v="198"/>
    <x v="0"/>
    <n v="3"/>
    <n v="7"/>
    <n v="2004"/>
    <n v="169"/>
    <x v="0"/>
    <x v="45"/>
    <x v="70"/>
    <s v="Reggio Emilia"/>
    <s v="IT"/>
    <x v="3"/>
    <x v="0"/>
    <s v="Medium"/>
  </r>
  <r>
    <n v="10266"/>
    <n v="33"/>
    <n v="152.58000000000001"/>
    <n v="4"/>
    <n v="5035.1400000000003"/>
    <x v="198"/>
    <x v="0"/>
    <n v="3"/>
    <n v="7"/>
    <n v="2004"/>
    <n v="141"/>
    <x v="0"/>
    <x v="4"/>
    <x v="70"/>
    <s v="Reggio Emilia"/>
    <s v="IT"/>
    <x v="3"/>
    <x v="0"/>
    <s v="Medium"/>
  </r>
  <r>
    <n v="10266"/>
    <n v="28"/>
    <n v="48.300000000000004"/>
    <n v="1"/>
    <n v="1352.4"/>
    <x v="198"/>
    <x v="0"/>
    <n v="3"/>
    <n v="7"/>
    <n v="2004"/>
    <n v="50"/>
    <x v="0"/>
    <x v="7"/>
    <x v="70"/>
    <s v="Reggio Emilia"/>
    <s v="IT"/>
    <x v="3"/>
    <x v="0"/>
    <s v="Small"/>
  </r>
  <r>
    <n v="10266"/>
    <n v="34"/>
    <n v="40.4"/>
    <n v="8"/>
    <n v="1373.6"/>
    <x v="198"/>
    <x v="0"/>
    <n v="3"/>
    <n v="7"/>
    <n v="2004"/>
    <n v="37"/>
    <x v="0"/>
    <x v="91"/>
    <x v="70"/>
    <s v="Reggio Emilia"/>
    <s v="IT"/>
    <x v="3"/>
    <x v="0"/>
    <s v="Small"/>
  </r>
  <r>
    <n v="10266"/>
    <n v="47"/>
    <n v="62.45"/>
    <n v="13"/>
    <n v="2935.15"/>
    <x v="198"/>
    <x v="0"/>
    <n v="3"/>
    <n v="7"/>
    <n v="2004"/>
    <n v="61"/>
    <x v="0"/>
    <x v="51"/>
    <x v="70"/>
    <s v="Reggio Emilia"/>
    <s v="IT"/>
    <x v="3"/>
    <x v="0"/>
    <s v="Small"/>
  </r>
  <r>
    <n v="10266"/>
    <n v="24"/>
    <n v="122.17"/>
    <n v="9"/>
    <n v="2932.08"/>
    <x v="198"/>
    <x v="0"/>
    <n v="3"/>
    <n v="7"/>
    <n v="2004"/>
    <n v="140"/>
    <x v="0"/>
    <x v="92"/>
    <x v="70"/>
    <s v="Reggio Emilia"/>
    <s v="IT"/>
    <x v="3"/>
    <x v="0"/>
    <s v="Small"/>
  </r>
  <r>
    <n v="10416"/>
    <n v="32"/>
    <n v="87.6"/>
    <n v="1"/>
    <n v="2803.2"/>
    <x v="200"/>
    <x v="0"/>
    <n v="2"/>
    <n v="5"/>
    <n v="2005"/>
    <n v="76"/>
    <x v="5"/>
    <x v="28"/>
    <x v="70"/>
    <s v="Reggio Emilia"/>
    <s v="IT"/>
    <x v="3"/>
    <x v="0"/>
    <s v="Small"/>
  </r>
  <r>
    <n v="10416"/>
    <n v="45"/>
    <n v="105.88000000000001"/>
    <n v="2"/>
    <n v="4764.6000000000004"/>
    <x v="200"/>
    <x v="0"/>
    <n v="2"/>
    <n v="5"/>
    <n v="2005"/>
    <n v="99"/>
    <x v="5"/>
    <x v="29"/>
    <x v="70"/>
    <s v="Reggio Emilia"/>
    <s v="IT"/>
    <x v="3"/>
    <x v="0"/>
    <s v="Medium"/>
  </r>
  <r>
    <n v="10416"/>
    <n v="24"/>
    <n v="181.34"/>
    <n v="14"/>
    <n v="4352.16"/>
    <x v="200"/>
    <x v="0"/>
    <n v="2"/>
    <n v="5"/>
    <n v="2005"/>
    <n v="157"/>
    <x v="6"/>
    <x v="78"/>
    <x v="70"/>
    <s v="Reggio Emilia"/>
    <s v="IT"/>
    <x v="3"/>
    <x v="0"/>
    <s v="Medium"/>
  </r>
  <r>
    <n v="10416"/>
    <n v="15"/>
    <n v="98.839999999999989"/>
    <n v="4"/>
    <n v="1482.6"/>
    <x v="200"/>
    <x v="0"/>
    <n v="2"/>
    <n v="5"/>
    <n v="2005"/>
    <n v="84"/>
    <x v="6"/>
    <x v="98"/>
    <x v="70"/>
    <s v="Reggio Emilia"/>
    <s v="IT"/>
    <x v="3"/>
    <x v="0"/>
    <s v="Small"/>
  </r>
  <r>
    <n v="10416"/>
    <n v="47"/>
    <n v="88.63"/>
    <n v="6"/>
    <n v="4165.6099999999997"/>
    <x v="200"/>
    <x v="0"/>
    <n v="2"/>
    <n v="5"/>
    <n v="2005"/>
    <n v="109"/>
    <x v="6"/>
    <x v="99"/>
    <x v="70"/>
    <s v="Reggio Emilia"/>
    <s v="IT"/>
    <x v="3"/>
    <x v="0"/>
    <s v="Medium"/>
  </r>
  <r>
    <n v="10416"/>
    <n v="18"/>
    <n v="75.06"/>
    <n v="13"/>
    <n v="1351.08"/>
    <x v="200"/>
    <x v="0"/>
    <n v="2"/>
    <n v="5"/>
    <n v="2005"/>
    <n v="68"/>
    <x v="6"/>
    <x v="101"/>
    <x v="70"/>
    <s v="Reggio Emilia"/>
    <s v="IT"/>
    <x v="3"/>
    <x v="0"/>
    <s v="Small"/>
  </r>
  <r>
    <n v="10416"/>
    <n v="48"/>
    <n v="74.62"/>
    <n v="5"/>
    <n v="3581.76"/>
    <x v="200"/>
    <x v="0"/>
    <n v="2"/>
    <n v="5"/>
    <n v="2005"/>
    <n v="72"/>
    <x v="6"/>
    <x v="31"/>
    <x v="70"/>
    <s v="Reggio Emilia"/>
    <s v="IT"/>
    <x v="3"/>
    <x v="0"/>
    <s v="Medium"/>
  </r>
  <r>
    <n v="10416"/>
    <n v="23"/>
    <n v="91.34"/>
    <n v="9"/>
    <n v="2100.8200000000002"/>
    <x v="200"/>
    <x v="0"/>
    <n v="2"/>
    <n v="5"/>
    <n v="2005"/>
    <n v="91"/>
    <x v="6"/>
    <x v="32"/>
    <x v="70"/>
    <s v="Reggio Emilia"/>
    <s v="IT"/>
    <x v="3"/>
    <x v="0"/>
    <s v="Small"/>
  </r>
  <r>
    <n v="10416"/>
    <n v="22"/>
    <n v="111.69"/>
    <n v="11"/>
    <n v="2457.1799999999998"/>
    <x v="200"/>
    <x v="0"/>
    <n v="2"/>
    <n v="5"/>
    <n v="2005"/>
    <n v="99"/>
    <x v="6"/>
    <x v="33"/>
    <x v="70"/>
    <s v="Reggio Emilia"/>
    <s v="IT"/>
    <x v="3"/>
    <x v="0"/>
    <s v="Small"/>
  </r>
  <r>
    <n v="10416"/>
    <n v="41"/>
    <n v="137.63"/>
    <n v="3"/>
    <n v="5642.83"/>
    <x v="200"/>
    <x v="0"/>
    <n v="2"/>
    <n v="5"/>
    <n v="2005"/>
    <n v="118"/>
    <x v="6"/>
    <x v="34"/>
    <x v="70"/>
    <s v="Reggio Emilia"/>
    <s v="IT"/>
    <x v="3"/>
    <x v="0"/>
    <s v="Medium"/>
  </r>
  <r>
    <n v="10416"/>
    <n v="39"/>
    <n v="67.2"/>
    <n v="10"/>
    <n v="2620.8000000000002"/>
    <x v="200"/>
    <x v="0"/>
    <n v="2"/>
    <n v="5"/>
    <n v="2005"/>
    <n v="80"/>
    <x v="6"/>
    <x v="100"/>
    <x v="70"/>
    <s v="Reggio Emilia"/>
    <s v="IT"/>
    <x v="3"/>
    <x v="0"/>
    <s v="Small"/>
  </r>
  <r>
    <n v="10416"/>
    <n v="43"/>
    <n v="62.190000000000005"/>
    <n v="12"/>
    <n v="2674.17"/>
    <x v="200"/>
    <x v="0"/>
    <n v="2"/>
    <n v="5"/>
    <n v="2005"/>
    <n v="74"/>
    <x v="6"/>
    <x v="102"/>
    <x v="70"/>
    <s v="Reggio Emilia"/>
    <s v="IT"/>
    <x v="3"/>
    <x v="0"/>
    <s v="Small"/>
  </r>
  <r>
    <n v="10176"/>
    <n v="22"/>
    <n v="64"/>
    <n v="6"/>
    <n v="1408"/>
    <x v="19"/>
    <x v="0"/>
    <n v="4"/>
    <n v="11"/>
    <n v="2003"/>
    <n v="62"/>
    <x v="2"/>
    <x v="22"/>
    <x v="70"/>
    <s v="Reggio Emilia"/>
    <s v="IT"/>
    <x v="3"/>
    <x v="0"/>
    <s v="Small"/>
  </r>
  <r>
    <n v="10176"/>
    <n v="38"/>
    <n v="64.44"/>
    <n v="4"/>
    <n v="2448.7199999999998"/>
    <x v="19"/>
    <x v="0"/>
    <n v="4"/>
    <n v="11"/>
    <n v="2003"/>
    <n v="58"/>
    <x v="2"/>
    <x v="23"/>
    <x v="70"/>
    <s v="Reggio Emilia"/>
    <s v="IT"/>
    <x v="3"/>
    <x v="0"/>
    <s v="Small"/>
  </r>
  <r>
    <n v="10176"/>
    <n v="23"/>
    <n v="135.43"/>
    <n v="9"/>
    <n v="3114.89"/>
    <x v="19"/>
    <x v="0"/>
    <n v="4"/>
    <n v="11"/>
    <n v="2003"/>
    <n v="115"/>
    <x v="3"/>
    <x v="25"/>
    <x v="70"/>
    <s v="Reggio Emilia"/>
    <s v="IT"/>
    <x v="3"/>
    <x v="0"/>
    <s v="Medium"/>
  </r>
  <r>
    <n v="10416"/>
    <n v="26"/>
    <n v="61.22"/>
    <n v="7"/>
    <n v="1591.72"/>
    <x v="200"/>
    <x v="0"/>
    <n v="2"/>
    <n v="5"/>
    <n v="2005"/>
    <n v="68"/>
    <x v="4"/>
    <x v="76"/>
    <x v="70"/>
    <s v="Reggio Emilia"/>
    <s v="IT"/>
    <x v="3"/>
    <x v="0"/>
    <s v="Small"/>
  </r>
  <r>
    <n v="10416"/>
    <n v="37"/>
    <n v="51.93"/>
    <n v="8"/>
    <n v="1921.41"/>
    <x v="200"/>
    <x v="0"/>
    <n v="2"/>
    <n v="5"/>
    <n v="2005"/>
    <n v="43"/>
    <x v="4"/>
    <x v="77"/>
    <x v="70"/>
    <s v="Reggio Emilia"/>
    <s v="IT"/>
    <x v="3"/>
    <x v="0"/>
    <s v="Small"/>
  </r>
  <r>
    <n v="10137"/>
    <n v="44"/>
    <n v="99.55"/>
    <n v="2"/>
    <n v="4380.2"/>
    <x v="201"/>
    <x v="0"/>
    <n v="3"/>
    <n v="7"/>
    <n v="2003"/>
    <n v="124"/>
    <x v="0"/>
    <x v="1"/>
    <x v="72"/>
    <s v="Reims"/>
    <s v="FR"/>
    <x v="14"/>
    <x v="0"/>
    <s v="Medium"/>
  </r>
  <r>
    <n v="10137"/>
    <n v="37"/>
    <n v="117.48"/>
    <n v="3"/>
    <n v="4346.76"/>
    <x v="201"/>
    <x v="0"/>
    <n v="3"/>
    <n v="7"/>
    <n v="2003"/>
    <n v="132"/>
    <x v="0"/>
    <x v="3"/>
    <x v="72"/>
    <s v="Reims"/>
    <s v="FR"/>
    <x v="14"/>
    <x v="0"/>
    <s v="Medium"/>
  </r>
  <r>
    <n v="10137"/>
    <n v="31"/>
    <n v="165.3"/>
    <n v="4"/>
    <n v="5124.3"/>
    <x v="201"/>
    <x v="0"/>
    <n v="3"/>
    <n v="7"/>
    <n v="2003"/>
    <n v="141"/>
    <x v="0"/>
    <x v="4"/>
    <x v="72"/>
    <s v="Reims"/>
    <s v="FR"/>
    <x v="14"/>
    <x v="0"/>
    <s v="Medium"/>
  </r>
  <r>
    <n v="10137"/>
    <n v="26"/>
    <n v="49.809999999999995"/>
    <n v="1"/>
    <n v="1295.06"/>
    <x v="201"/>
    <x v="0"/>
    <n v="3"/>
    <n v="7"/>
    <n v="2003"/>
    <n v="50"/>
    <x v="0"/>
    <x v="7"/>
    <x v="72"/>
    <s v="Reims"/>
    <s v="FR"/>
    <x v="14"/>
    <x v="0"/>
    <s v="Small"/>
  </r>
  <r>
    <n v="10343"/>
    <n v="36"/>
    <n v="162.47"/>
    <n v="4"/>
    <n v="5848.92"/>
    <x v="3"/>
    <x v="0"/>
    <n v="4"/>
    <n v="11"/>
    <n v="2004"/>
    <n v="124"/>
    <x v="0"/>
    <x v="1"/>
    <x v="72"/>
    <s v="Reims"/>
    <s v="FR"/>
    <x v="14"/>
    <x v="0"/>
    <s v="Medium"/>
  </r>
  <r>
    <n v="10343"/>
    <n v="25"/>
    <n v="52.32"/>
    <n v="3"/>
    <n v="1308"/>
    <x v="3"/>
    <x v="0"/>
    <n v="4"/>
    <n v="11"/>
    <n v="2004"/>
    <n v="132"/>
    <x v="0"/>
    <x v="3"/>
    <x v="72"/>
    <s v="Reims"/>
    <s v="FR"/>
    <x v="14"/>
    <x v="0"/>
    <s v="Small"/>
  </r>
  <r>
    <n v="10343"/>
    <n v="44"/>
    <n v="84.88"/>
    <n v="2"/>
    <n v="3734.72"/>
    <x v="3"/>
    <x v="0"/>
    <n v="4"/>
    <n v="11"/>
    <n v="2004"/>
    <n v="141"/>
    <x v="0"/>
    <x v="4"/>
    <x v="72"/>
    <s v="Reims"/>
    <s v="FR"/>
    <x v="14"/>
    <x v="0"/>
    <s v="Medium"/>
  </r>
  <r>
    <n v="10343"/>
    <n v="27"/>
    <n v="36.21"/>
    <n v="6"/>
    <n v="977.67"/>
    <x v="3"/>
    <x v="0"/>
    <n v="4"/>
    <n v="11"/>
    <n v="2004"/>
    <n v="50"/>
    <x v="0"/>
    <x v="7"/>
    <x v="72"/>
    <s v="Reims"/>
    <s v="FR"/>
    <x v="14"/>
    <x v="0"/>
    <s v="Small"/>
  </r>
  <r>
    <n v="10343"/>
    <n v="30"/>
    <n v="103.28999999999999"/>
    <n v="1"/>
    <n v="3098.7"/>
    <x v="3"/>
    <x v="0"/>
    <n v="4"/>
    <n v="11"/>
    <n v="2004"/>
    <n v="80"/>
    <x v="0"/>
    <x v="52"/>
    <x v="72"/>
    <s v="Reims"/>
    <s v="FR"/>
    <x v="14"/>
    <x v="0"/>
    <s v="Medium"/>
  </r>
  <r>
    <n v="10359"/>
    <n v="48"/>
    <n v="54.68"/>
    <n v="6"/>
    <n v="2624.64"/>
    <x v="202"/>
    <x v="0"/>
    <n v="4"/>
    <n v="12"/>
    <n v="2004"/>
    <n v="136"/>
    <x v="0"/>
    <x v="27"/>
    <x v="72"/>
    <s v="Reims"/>
    <s v="FR"/>
    <x v="14"/>
    <x v="0"/>
    <s v="Small"/>
  </r>
  <r>
    <n v="10359"/>
    <n v="42"/>
    <n v="113.43999999999998"/>
    <n v="8"/>
    <n v="4764.4799999999996"/>
    <x v="202"/>
    <x v="0"/>
    <n v="4"/>
    <n v="12"/>
    <n v="2004"/>
    <n v="207"/>
    <x v="0"/>
    <x v="12"/>
    <x v="72"/>
    <s v="Reims"/>
    <s v="FR"/>
    <x v="14"/>
    <x v="0"/>
    <s v="Medium"/>
  </r>
  <r>
    <n v="10359"/>
    <n v="49"/>
    <n v="62.089999999999996"/>
    <n v="5"/>
    <n v="3042.41"/>
    <x v="202"/>
    <x v="0"/>
    <n v="4"/>
    <n v="12"/>
    <n v="2004"/>
    <n v="173"/>
    <x v="0"/>
    <x v="14"/>
    <x v="72"/>
    <s v="Reims"/>
    <s v="FR"/>
    <x v="14"/>
    <x v="0"/>
    <s v="Medium"/>
  </r>
  <r>
    <n v="10359"/>
    <n v="22"/>
    <n v="118.32"/>
    <n v="7"/>
    <n v="2603.04"/>
    <x v="202"/>
    <x v="0"/>
    <n v="4"/>
    <n v="12"/>
    <n v="2004"/>
    <n v="118"/>
    <x v="0"/>
    <x v="19"/>
    <x v="72"/>
    <s v="Reims"/>
    <s v="FR"/>
    <x v="14"/>
    <x v="0"/>
    <s v="Small"/>
  </r>
  <r>
    <n v="10121"/>
    <n v="34"/>
    <n v="81.350000000000009"/>
    <n v="5"/>
    <n v="2765.9"/>
    <x v="203"/>
    <x v="0"/>
    <n v="2"/>
    <n v="5"/>
    <n v="2003"/>
    <n v="95"/>
    <x v="5"/>
    <x v="97"/>
    <x v="72"/>
    <s v="Reims"/>
    <s v="FR"/>
    <x v="14"/>
    <x v="0"/>
    <s v="Small"/>
  </r>
  <r>
    <n v="10121"/>
    <n v="50"/>
    <n v="165.68"/>
    <n v="4"/>
    <n v="8284"/>
    <x v="203"/>
    <x v="0"/>
    <n v="2"/>
    <n v="5"/>
    <n v="2003"/>
    <n v="150"/>
    <x v="5"/>
    <x v="55"/>
    <x v="72"/>
    <s v="Reims"/>
    <s v="FR"/>
    <x v="14"/>
    <x v="0"/>
    <s v="Large"/>
  </r>
  <r>
    <n v="10121"/>
    <n v="32"/>
    <n v="76.88"/>
    <n v="2"/>
    <n v="2460.16"/>
    <x v="203"/>
    <x v="0"/>
    <n v="2"/>
    <n v="5"/>
    <n v="2003"/>
    <n v="69"/>
    <x v="5"/>
    <x v="57"/>
    <x v="72"/>
    <s v="Reims"/>
    <s v="FR"/>
    <x v="14"/>
    <x v="0"/>
    <s v="Small"/>
  </r>
  <r>
    <n v="10121"/>
    <n v="25"/>
    <n v="86.74"/>
    <n v="3"/>
    <n v="2168.5"/>
    <x v="203"/>
    <x v="0"/>
    <n v="2"/>
    <n v="5"/>
    <n v="2003"/>
    <n v="102"/>
    <x v="5"/>
    <x v="59"/>
    <x v="72"/>
    <s v="Reims"/>
    <s v="FR"/>
    <x v="14"/>
    <x v="0"/>
    <s v="Small"/>
  </r>
  <r>
    <n v="10121"/>
    <n v="44"/>
    <n v="74.850000000000009"/>
    <n v="1"/>
    <n v="3293.4"/>
    <x v="203"/>
    <x v="0"/>
    <n v="2"/>
    <n v="5"/>
    <n v="2003"/>
    <n v="81"/>
    <x v="5"/>
    <x v="60"/>
    <x v="72"/>
    <s v="Reims"/>
    <s v="FR"/>
    <x v="14"/>
    <x v="0"/>
    <s v="Medium"/>
  </r>
  <r>
    <n v="10343"/>
    <n v="29"/>
    <n v="128.04"/>
    <n v="5"/>
    <n v="3713.16"/>
    <x v="3"/>
    <x v="0"/>
    <n v="4"/>
    <n v="11"/>
    <n v="2004"/>
    <n v="40"/>
    <x v="5"/>
    <x v="58"/>
    <x v="72"/>
    <s v="Reims"/>
    <s v="FR"/>
    <x v="14"/>
    <x v="0"/>
    <s v="Medium"/>
  </r>
  <r>
    <n v="10398"/>
    <n v="33"/>
    <n v="127.73"/>
    <n v="11"/>
    <n v="4215.09"/>
    <x v="204"/>
    <x v="0"/>
    <n v="1"/>
    <n v="3"/>
    <n v="2005"/>
    <n v="157"/>
    <x v="6"/>
    <x v="78"/>
    <x v="72"/>
    <s v="Reims"/>
    <s v="FR"/>
    <x v="14"/>
    <x v="0"/>
    <s v="Medium"/>
  </r>
  <r>
    <n v="10398"/>
    <n v="34"/>
    <n v="76.88"/>
    <n v="15"/>
    <n v="2613.92"/>
    <x v="204"/>
    <x v="0"/>
    <n v="1"/>
    <n v="3"/>
    <n v="2005"/>
    <n v="84"/>
    <x v="6"/>
    <x v="98"/>
    <x v="72"/>
    <s v="Reims"/>
    <s v="FR"/>
    <x v="14"/>
    <x v="0"/>
    <s v="Small"/>
  </r>
  <r>
    <n v="10398"/>
    <n v="43"/>
    <n v="129.12"/>
    <n v="16"/>
    <n v="5552.16"/>
    <x v="204"/>
    <x v="0"/>
    <n v="1"/>
    <n v="3"/>
    <n v="2005"/>
    <n v="109"/>
    <x v="6"/>
    <x v="99"/>
    <x v="72"/>
    <s v="Reims"/>
    <s v="FR"/>
    <x v="14"/>
    <x v="0"/>
    <s v="Medium"/>
  </r>
  <r>
    <n v="10398"/>
    <n v="28"/>
    <n v="57.550000000000004"/>
    <n v="3"/>
    <n v="1611.4"/>
    <x v="204"/>
    <x v="0"/>
    <n v="1"/>
    <n v="3"/>
    <n v="2005"/>
    <n v="68"/>
    <x v="6"/>
    <x v="79"/>
    <x v="72"/>
    <s v="Reims"/>
    <s v="FR"/>
    <x v="14"/>
    <x v="0"/>
    <s v="Small"/>
  </r>
  <r>
    <n v="10398"/>
    <n v="41"/>
    <n v="68.240000000000009"/>
    <n v="2"/>
    <n v="2797.84"/>
    <x v="204"/>
    <x v="0"/>
    <n v="1"/>
    <n v="3"/>
    <n v="2005"/>
    <n v="68"/>
    <x v="6"/>
    <x v="101"/>
    <x v="72"/>
    <s v="Reims"/>
    <s v="FR"/>
    <x v="14"/>
    <x v="0"/>
    <s v="Small"/>
  </r>
  <r>
    <n v="10398"/>
    <n v="45"/>
    <n v="78.25"/>
    <n v="14"/>
    <n v="3521.25"/>
    <x v="204"/>
    <x v="0"/>
    <n v="1"/>
    <n v="3"/>
    <n v="2005"/>
    <n v="72"/>
    <x v="6"/>
    <x v="31"/>
    <x v="72"/>
    <s v="Reims"/>
    <s v="FR"/>
    <x v="14"/>
    <x v="0"/>
    <s v="Medium"/>
  </r>
  <r>
    <n v="10398"/>
    <n v="47"/>
    <n v="87.690000000000012"/>
    <n v="6"/>
    <n v="4121.43"/>
    <x v="204"/>
    <x v="0"/>
    <n v="1"/>
    <n v="3"/>
    <n v="2005"/>
    <n v="91"/>
    <x v="6"/>
    <x v="32"/>
    <x v="72"/>
    <s v="Reims"/>
    <s v="FR"/>
    <x v="14"/>
    <x v="0"/>
    <s v="Medium"/>
  </r>
  <r>
    <n v="10398"/>
    <n v="22"/>
    <n v="86.76"/>
    <n v="8"/>
    <n v="1908.72"/>
    <x v="204"/>
    <x v="0"/>
    <n v="1"/>
    <n v="3"/>
    <n v="2005"/>
    <n v="99"/>
    <x v="6"/>
    <x v="33"/>
    <x v="72"/>
    <s v="Reims"/>
    <s v="FR"/>
    <x v="14"/>
    <x v="0"/>
    <s v="Small"/>
  </r>
  <r>
    <n v="10398"/>
    <n v="23"/>
    <n v="122.21"/>
    <n v="9"/>
    <n v="2810.83"/>
    <x v="204"/>
    <x v="0"/>
    <n v="1"/>
    <n v="3"/>
    <n v="2005"/>
    <n v="118"/>
    <x v="6"/>
    <x v="34"/>
    <x v="72"/>
    <s v="Reims"/>
    <s v="FR"/>
    <x v="14"/>
    <x v="0"/>
    <s v="Small"/>
  </r>
  <r>
    <n v="10398"/>
    <n v="29"/>
    <n v="65.600000000000009"/>
    <n v="10"/>
    <n v="1902.4"/>
    <x v="204"/>
    <x v="0"/>
    <n v="1"/>
    <n v="3"/>
    <n v="2005"/>
    <n v="80"/>
    <x v="6"/>
    <x v="100"/>
    <x v="72"/>
    <s v="Reims"/>
    <s v="FR"/>
    <x v="14"/>
    <x v="0"/>
    <s v="Small"/>
  </r>
  <r>
    <n v="10398"/>
    <n v="36"/>
    <n v="87.36"/>
    <n v="12"/>
    <n v="3144.96"/>
    <x v="204"/>
    <x v="0"/>
    <n v="1"/>
    <n v="3"/>
    <n v="2005"/>
    <n v="74"/>
    <x v="6"/>
    <x v="102"/>
    <x v="72"/>
    <s v="Reims"/>
    <s v="FR"/>
    <x v="14"/>
    <x v="0"/>
    <s v="Medium"/>
  </r>
  <r>
    <n v="10398"/>
    <n v="34"/>
    <n v="40.22"/>
    <n v="1"/>
    <n v="1367.48"/>
    <x v="204"/>
    <x v="0"/>
    <n v="1"/>
    <n v="3"/>
    <n v="2005"/>
    <n v="49"/>
    <x v="6"/>
    <x v="30"/>
    <x v="72"/>
    <s v="Reims"/>
    <s v="FR"/>
    <x v="14"/>
    <x v="0"/>
    <s v="Small"/>
  </r>
  <r>
    <n v="10398"/>
    <n v="28"/>
    <n v="72.260000000000005"/>
    <n v="18"/>
    <n v="2023.28"/>
    <x v="204"/>
    <x v="0"/>
    <n v="1"/>
    <n v="3"/>
    <n v="2005"/>
    <n v="86"/>
    <x v="1"/>
    <x v="36"/>
    <x v="72"/>
    <s v="Reims"/>
    <s v="FR"/>
    <x v="14"/>
    <x v="0"/>
    <s v="Small"/>
  </r>
  <r>
    <n v="10398"/>
    <n v="36"/>
    <n v="108.62"/>
    <n v="7"/>
    <n v="3910.32"/>
    <x v="204"/>
    <x v="0"/>
    <n v="1"/>
    <n v="3"/>
    <n v="2005"/>
    <n v="90"/>
    <x v="1"/>
    <x v="39"/>
    <x v="72"/>
    <s v="Reims"/>
    <s v="FR"/>
    <x v="14"/>
    <x v="0"/>
    <s v="Medium"/>
  </r>
  <r>
    <n v="10359"/>
    <n v="22"/>
    <n v="195.51000000000002"/>
    <n v="1"/>
    <n v="4301.22"/>
    <x v="202"/>
    <x v="0"/>
    <n v="4"/>
    <n v="12"/>
    <n v="2004"/>
    <n v="62"/>
    <x v="2"/>
    <x v="22"/>
    <x v="72"/>
    <s v="Reims"/>
    <s v="FR"/>
    <x v="14"/>
    <x v="0"/>
    <s v="Medium"/>
  </r>
  <r>
    <n v="10359"/>
    <n v="25"/>
    <n v="64.930000000000007"/>
    <n v="4"/>
    <n v="1623.25"/>
    <x v="202"/>
    <x v="0"/>
    <n v="4"/>
    <n v="12"/>
    <n v="2004"/>
    <n v="58"/>
    <x v="2"/>
    <x v="23"/>
    <x v="72"/>
    <s v="Reims"/>
    <s v="FR"/>
    <x v="14"/>
    <x v="0"/>
    <s v="Small"/>
  </r>
  <r>
    <n v="10359"/>
    <n v="36"/>
    <n v="176.63"/>
    <n v="3"/>
    <n v="6358.68"/>
    <x v="202"/>
    <x v="0"/>
    <n v="4"/>
    <n v="12"/>
    <n v="2004"/>
    <n v="54"/>
    <x v="3"/>
    <x v="108"/>
    <x v="72"/>
    <s v="Reims"/>
    <s v="FR"/>
    <x v="14"/>
    <x v="0"/>
    <s v="Medium"/>
  </r>
  <r>
    <n v="10359"/>
    <n v="46"/>
    <n v="106.45"/>
    <n v="2"/>
    <n v="4896.7"/>
    <x v="202"/>
    <x v="0"/>
    <n v="4"/>
    <n v="12"/>
    <n v="2004"/>
    <n v="115"/>
    <x v="3"/>
    <x v="25"/>
    <x v="72"/>
    <s v="Reims"/>
    <s v="FR"/>
    <x v="14"/>
    <x v="0"/>
    <s v="Medium"/>
  </r>
  <r>
    <n v="10398"/>
    <n v="45"/>
    <n v="106.93"/>
    <n v="17"/>
    <n v="4811.8500000000004"/>
    <x v="204"/>
    <x v="0"/>
    <n v="1"/>
    <n v="3"/>
    <n v="2005"/>
    <n v="105"/>
    <x v="4"/>
    <x v="43"/>
    <x v="72"/>
    <s v="Reims"/>
    <s v="FR"/>
    <x v="14"/>
    <x v="0"/>
    <s v="Medium"/>
  </r>
  <r>
    <n v="10398"/>
    <n v="34"/>
    <n v="71.67"/>
    <n v="13"/>
    <n v="2436.7800000000002"/>
    <x v="204"/>
    <x v="0"/>
    <n v="1"/>
    <n v="3"/>
    <n v="2005"/>
    <n v="65"/>
    <x v="4"/>
    <x v="89"/>
    <x v="72"/>
    <s v="Reims"/>
    <s v="FR"/>
    <x v="14"/>
    <x v="0"/>
    <s v="Small"/>
  </r>
  <r>
    <n v="10398"/>
    <n v="22"/>
    <n v="67.41"/>
    <n v="4"/>
    <n v="1483.02"/>
    <x v="204"/>
    <x v="0"/>
    <n v="1"/>
    <n v="3"/>
    <n v="2005"/>
    <n v="68"/>
    <x v="4"/>
    <x v="76"/>
    <x v="72"/>
    <s v="Reims"/>
    <s v="FR"/>
    <x v="14"/>
    <x v="0"/>
    <s v="Small"/>
  </r>
  <r>
    <n v="10398"/>
    <n v="49"/>
    <n v="36.659999999999997"/>
    <n v="5"/>
    <n v="1796.34"/>
    <x v="204"/>
    <x v="0"/>
    <n v="1"/>
    <n v="3"/>
    <n v="2005"/>
    <n v="43"/>
    <x v="4"/>
    <x v="77"/>
    <x v="72"/>
    <s v="Reims"/>
    <s v="FR"/>
    <x v="14"/>
    <x v="0"/>
    <s v="Small"/>
  </r>
  <r>
    <n v="10119"/>
    <n v="46"/>
    <n v="108.8"/>
    <n v="11"/>
    <n v="5004.8"/>
    <x v="205"/>
    <x v="0"/>
    <n v="2"/>
    <n v="4"/>
    <n v="2003"/>
    <n v="136"/>
    <x v="0"/>
    <x v="27"/>
    <x v="73"/>
    <s v="Salzburg"/>
    <s v="AT"/>
    <x v="13"/>
    <x v="0"/>
    <s v="Medium"/>
  </r>
  <r>
    <n v="10341"/>
    <n v="45"/>
    <n v="79.650000000000006"/>
    <n v="2"/>
    <n v="3584.25"/>
    <x v="3"/>
    <x v="0"/>
    <n v="4"/>
    <n v="11"/>
    <n v="2004"/>
    <n v="194"/>
    <x v="0"/>
    <x v="46"/>
    <x v="73"/>
    <s v="Salzburg"/>
    <s v="AT"/>
    <x v="13"/>
    <x v="0"/>
    <s v="Medium"/>
  </r>
  <r>
    <n v="10341"/>
    <n v="44"/>
    <n v="95.93"/>
    <n v="1"/>
    <n v="4220.92"/>
    <x v="3"/>
    <x v="0"/>
    <n v="4"/>
    <n v="11"/>
    <n v="2004"/>
    <n v="117"/>
    <x v="0"/>
    <x v="103"/>
    <x v="73"/>
    <s v="Salzburg"/>
    <s v="AT"/>
    <x v="13"/>
    <x v="0"/>
    <s v="Medium"/>
  </r>
  <r>
    <n v="10341"/>
    <n v="36"/>
    <n v="93.56"/>
    <n v="10"/>
    <n v="3368.16"/>
    <x v="3"/>
    <x v="0"/>
    <n v="4"/>
    <n v="11"/>
    <n v="2004"/>
    <n v="79"/>
    <x v="0"/>
    <x v="47"/>
    <x v="73"/>
    <s v="Salzburg"/>
    <s v="AT"/>
    <x v="13"/>
    <x v="0"/>
    <s v="Medium"/>
  </r>
  <r>
    <n v="10341"/>
    <n v="55"/>
    <n v="75.2"/>
    <n v="7"/>
    <n v="4136"/>
    <x v="3"/>
    <x v="0"/>
    <n v="4"/>
    <n v="11"/>
    <n v="2004"/>
    <n v="115"/>
    <x v="0"/>
    <x v="104"/>
    <x v="73"/>
    <s v="Salzburg"/>
    <s v="AT"/>
    <x v="13"/>
    <x v="0"/>
    <s v="Medium"/>
  </r>
  <r>
    <n v="10419"/>
    <n v="12"/>
    <n v="163.44"/>
    <n v="13"/>
    <n v="1961.28"/>
    <x v="206"/>
    <x v="0"/>
    <n v="2"/>
    <n v="5"/>
    <n v="2005"/>
    <n v="194"/>
    <x v="0"/>
    <x v="46"/>
    <x v="73"/>
    <s v="Salzburg"/>
    <s v="AT"/>
    <x v="13"/>
    <x v="0"/>
    <s v="Small"/>
  </r>
  <r>
    <n v="10419"/>
    <n v="10"/>
    <n v="109.22"/>
    <n v="11"/>
    <n v="1092.2"/>
    <x v="206"/>
    <x v="0"/>
    <n v="2"/>
    <n v="5"/>
    <n v="2005"/>
    <n v="117"/>
    <x v="0"/>
    <x v="103"/>
    <x v="73"/>
    <s v="Salzburg"/>
    <s v="AT"/>
    <x v="13"/>
    <x v="0"/>
    <s v="Small"/>
  </r>
  <r>
    <n v="10419"/>
    <n v="34"/>
    <n v="90.17"/>
    <n v="14"/>
    <n v="3065.78"/>
    <x v="206"/>
    <x v="0"/>
    <n v="2"/>
    <n v="5"/>
    <n v="2005"/>
    <n v="79"/>
    <x v="0"/>
    <x v="47"/>
    <x v="73"/>
    <s v="Salzburg"/>
    <s v="AT"/>
    <x v="13"/>
    <x v="0"/>
    <s v="Medium"/>
  </r>
  <r>
    <n v="10419"/>
    <n v="32"/>
    <n v="119.77"/>
    <n v="10"/>
    <n v="3832.64"/>
    <x v="206"/>
    <x v="0"/>
    <n v="2"/>
    <n v="5"/>
    <n v="2005"/>
    <n v="115"/>
    <x v="0"/>
    <x v="104"/>
    <x v="73"/>
    <s v="Salzburg"/>
    <s v="AT"/>
    <x v="13"/>
    <x v="0"/>
    <s v="Medium"/>
  </r>
  <r>
    <n v="10419"/>
    <n v="38"/>
    <n v="117.47999999999999"/>
    <n v="5"/>
    <n v="4464.24"/>
    <x v="206"/>
    <x v="0"/>
    <n v="2"/>
    <n v="5"/>
    <n v="2005"/>
    <n v="141"/>
    <x v="0"/>
    <x v="0"/>
    <x v="73"/>
    <s v="Salzburg"/>
    <s v="AT"/>
    <x v="13"/>
    <x v="0"/>
    <s v="Medium"/>
  </r>
  <r>
    <n v="10419"/>
    <n v="37"/>
    <n v="140.61999999999998"/>
    <n v="1"/>
    <n v="5202.9399999999996"/>
    <x v="206"/>
    <x v="0"/>
    <n v="2"/>
    <n v="5"/>
    <n v="2005"/>
    <n v="124"/>
    <x v="0"/>
    <x v="1"/>
    <x v="73"/>
    <s v="Salzburg"/>
    <s v="AT"/>
    <x v="13"/>
    <x v="0"/>
    <s v="Medium"/>
  </r>
  <r>
    <n v="10419"/>
    <n v="39"/>
    <n v="83.929999999999993"/>
    <n v="9"/>
    <n v="3273.27"/>
    <x v="206"/>
    <x v="0"/>
    <n v="2"/>
    <n v="5"/>
    <n v="2005"/>
    <n v="77"/>
    <x v="0"/>
    <x v="90"/>
    <x v="73"/>
    <s v="Salzburg"/>
    <s v="AT"/>
    <x v="13"/>
    <x v="0"/>
    <s v="Medium"/>
  </r>
  <r>
    <n v="10419"/>
    <n v="34"/>
    <n v="135.14000000000001"/>
    <n v="4"/>
    <n v="4594.76"/>
    <x v="206"/>
    <x v="0"/>
    <n v="2"/>
    <n v="5"/>
    <n v="2005"/>
    <n v="142"/>
    <x v="0"/>
    <x v="2"/>
    <x v="73"/>
    <s v="Salzburg"/>
    <s v="AT"/>
    <x v="13"/>
    <x v="0"/>
    <s v="Medium"/>
  </r>
  <r>
    <n v="10419"/>
    <n v="55"/>
    <n v="139.92000000000002"/>
    <n v="2"/>
    <n v="7695.6"/>
    <x v="206"/>
    <x v="0"/>
    <n v="2"/>
    <n v="5"/>
    <n v="2005"/>
    <n v="132"/>
    <x v="0"/>
    <x v="3"/>
    <x v="73"/>
    <s v="Salzburg"/>
    <s v="AT"/>
    <x v="13"/>
    <x v="0"/>
    <s v="Large"/>
  </r>
  <r>
    <n v="10419"/>
    <n v="35"/>
    <n v="169.34"/>
    <n v="6"/>
    <n v="5926.9"/>
    <x v="206"/>
    <x v="0"/>
    <n v="2"/>
    <n v="5"/>
    <n v="2005"/>
    <n v="169"/>
    <x v="0"/>
    <x v="45"/>
    <x v="73"/>
    <s v="Salzburg"/>
    <s v="AT"/>
    <x v="13"/>
    <x v="0"/>
    <s v="Medium"/>
  </r>
  <r>
    <n v="10419"/>
    <n v="43"/>
    <n v="129.98000000000002"/>
    <n v="3"/>
    <n v="5589.14"/>
    <x v="206"/>
    <x v="0"/>
    <n v="2"/>
    <n v="5"/>
    <n v="2005"/>
    <n v="141"/>
    <x v="0"/>
    <x v="4"/>
    <x v="73"/>
    <s v="Salzburg"/>
    <s v="AT"/>
    <x v="13"/>
    <x v="0"/>
    <s v="Medium"/>
  </r>
  <r>
    <n v="10419"/>
    <n v="15"/>
    <n v="42.669999999999995"/>
    <n v="7"/>
    <n v="640.04999999999995"/>
    <x v="206"/>
    <x v="0"/>
    <n v="2"/>
    <n v="5"/>
    <n v="2005"/>
    <n v="37"/>
    <x v="0"/>
    <x v="91"/>
    <x v="73"/>
    <s v="Salzburg"/>
    <s v="AT"/>
    <x v="13"/>
    <x v="0"/>
    <s v="Small"/>
  </r>
  <r>
    <n v="10419"/>
    <n v="55"/>
    <n v="52.660000000000004"/>
    <n v="12"/>
    <n v="2896.3"/>
    <x v="206"/>
    <x v="0"/>
    <n v="2"/>
    <n v="5"/>
    <n v="2005"/>
    <n v="61"/>
    <x v="0"/>
    <x v="51"/>
    <x v="73"/>
    <s v="Salzburg"/>
    <s v="AT"/>
    <x v="13"/>
    <x v="0"/>
    <s v="Small"/>
  </r>
  <r>
    <n v="10419"/>
    <n v="70"/>
    <n v="132"/>
    <n v="8"/>
    <n v="9240"/>
    <x v="206"/>
    <x v="0"/>
    <n v="2"/>
    <n v="5"/>
    <n v="2005"/>
    <n v="140"/>
    <x v="0"/>
    <x v="92"/>
    <x v="73"/>
    <s v="Salzburg"/>
    <s v="AT"/>
    <x v="13"/>
    <x v="0"/>
    <s v="Large"/>
  </r>
  <r>
    <n v="10341"/>
    <n v="41"/>
    <n v="188.73000000000002"/>
    <n v="9"/>
    <n v="7737.93"/>
    <x v="3"/>
    <x v="0"/>
    <n v="4"/>
    <n v="11"/>
    <n v="2004"/>
    <n v="95"/>
    <x v="5"/>
    <x v="97"/>
    <x v="73"/>
    <s v="Salzburg"/>
    <s v="AT"/>
    <x v="13"/>
    <x v="0"/>
    <s v="Large"/>
  </r>
  <r>
    <n v="10341"/>
    <n v="55"/>
    <n v="147.61000000000001"/>
    <n v="8"/>
    <n v="8118.55"/>
    <x v="3"/>
    <x v="0"/>
    <n v="4"/>
    <n v="11"/>
    <n v="2004"/>
    <n v="150"/>
    <x v="5"/>
    <x v="55"/>
    <x v="73"/>
    <s v="Salzburg"/>
    <s v="AT"/>
    <x v="13"/>
    <x v="0"/>
    <s v="Large"/>
  </r>
  <r>
    <n v="10341"/>
    <n v="32"/>
    <n v="103.35"/>
    <n v="6"/>
    <n v="3307.2"/>
    <x v="3"/>
    <x v="0"/>
    <n v="4"/>
    <n v="11"/>
    <n v="2004"/>
    <n v="69"/>
    <x v="5"/>
    <x v="57"/>
    <x v="73"/>
    <s v="Salzburg"/>
    <s v="AT"/>
    <x v="13"/>
    <x v="0"/>
    <s v="Medium"/>
  </r>
  <r>
    <n v="10341"/>
    <n v="31"/>
    <n v="71.02"/>
    <n v="4"/>
    <n v="2201.62"/>
    <x v="3"/>
    <x v="0"/>
    <n v="4"/>
    <n v="11"/>
    <n v="2004"/>
    <n v="102"/>
    <x v="5"/>
    <x v="59"/>
    <x v="73"/>
    <s v="Salzburg"/>
    <s v="AT"/>
    <x v="13"/>
    <x v="0"/>
    <s v="Small"/>
  </r>
  <r>
    <n v="10341"/>
    <n v="38"/>
    <n v="123.21999999999998"/>
    <n v="3"/>
    <n v="4682.3599999999997"/>
    <x v="3"/>
    <x v="0"/>
    <n v="4"/>
    <n v="11"/>
    <n v="2004"/>
    <n v="81"/>
    <x v="5"/>
    <x v="60"/>
    <x v="73"/>
    <s v="Salzburg"/>
    <s v="AT"/>
    <x v="13"/>
    <x v="0"/>
    <s v="Medium"/>
  </r>
  <r>
    <n v="10119"/>
    <n v="43"/>
    <n v="160.84"/>
    <n v="3"/>
    <n v="6916.12"/>
    <x v="205"/>
    <x v="0"/>
    <n v="2"/>
    <n v="4"/>
    <n v="2003"/>
    <n v="157"/>
    <x v="6"/>
    <x v="78"/>
    <x v="73"/>
    <s v="Salzburg"/>
    <s v="AT"/>
    <x v="13"/>
    <x v="0"/>
    <s v="Medium"/>
  </r>
  <r>
    <n v="10119"/>
    <n v="41"/>
    <n v="59.599999999999994"/>
    <n v="4"/>
    <n v="2443.6"/>
    <x v="205"/>
    <x v="0"/>
    <n v="2"/>
    <n v="4"/>
    <n v="2003"/>
    <n v="68"/>
    <x v="6"/>
    <x v="79"/>
    <x v="73"/>
    <s v="Salzburg"/>
    <s v="AT"/>
    <x v="13"/>
    <x v="0"/>
    <s v="Small"/>
  </r>
  <r>
    <n v="10119"/>
    <n v="28"/>
    <n v="70.289999999999992"/>
    <n v="2"/>
    <n v="1968.12"/>
    <x v="205"/>
    <x v="0"/>
    <n v="2"/>
    <n v="4"/>
    <n v="2003"/>
    <n v="68"/>
    <x v="6"/>
    <x v="101"/>
    <x v="73"/>
    <s v="Salzburg"/>
    <s v="AT"/>
    <x v="13"/>
    <x v="0"/>
    <s v="Small"/>
  </r>
  <r>
    <n v="10119"/>
    <n v="26"/>
    <n v="59.22"/>
    <n v="1"/>
    <n v="1539.72"/>
    <x v="205"/>
    <x v="0"/>
    <n v="2"/>
    <n v="4"/>
    <n v="2003"/>
    <n v="74"/>
    <x v="6"/>
    <x v="102"/>
    <x v="73"/>
    <s v="Salzburg"/>
    <s v="AT"/>
    <x v="13"/>
    <x v="0"/>
    <s v="Small"/>
  </r>
  <r>
    <n v="10119"/>
    <n v="28"/>
    <n v="48.17"/>
    <n v="6"/>
    <n v="1348.76"/>
    <x v="205"/>
    <x v="0"/>
    <n v="2"/>
    <n v="4"/>
    <n v="2003"/>
    <n v="49"/>
    <x v="6"/>
    <x v="30"/>
    <x v="73"/>
    <s v="Salzburg"/>
    <s v="AT"/>
    <x v="13"/>
    <x v="0"/>
    <s v="Small"/>
  </r>
  <r>
    <n v="10341"/>
    <n v="34"/>
    <n v="107.17999999999999"/>
    <n v="5"/>
    <n v="3644.12"/>
    <x v="3"/>
    <x v="0"/>
    <n v="4"/>
    <n v="11"/>
    <n v="2004"/>
    <n v="80"/>
    <x v="6"/>
    <x v="100"/>
    <x v="73"/>
    <s v="Salzburg"/>
    <s v="AT"/>
    <x v="13"/>
    <x v="0"/>
    <s v="Medium"/>
  </r>
  <r>
    <n v="10119"/>
    <n v="21"/>
    <n v="89.460000000000008"/>
    <n v="9"/>
    <n v="1878.66"/>
    <x v="205"/>
    <x v="0"/>
    <n v="2"/>
    <n v="4"/>
    <n v="2003"/>
    <n v="86"/>
    <x v="1"/>
    <x v="36"/>
    <x v="73"/>
    <s v="Salzburg"/>
    <s v="AT"/>
    <x v="13"/>
    <x v="0"/>
    <s v="Small"/>
  </r>
  <r>
    <n v="10119"/>
    <n v="25"/>
    <n v="76.67"/>
    <n v="14"/>
    <n v="1916.75"/>
    <x v="205"/>
    <x v="0"/>
    <n v="2"/>
    <n v="4"/>
    <n v="2003"/>
    <n v="66"/>
    <x v="1"/>
    <x v="38"/>
    <x v="73"/>
    <s v="Salzburg"/>
    <s v="AT"/>
    <x v="13"/>
    <x v="0"/>
    <s v="Small"/>
  </r>
  <r>
    <n v="10119"/>
    <n v="29"/>
    <n v="94.14"/>
    <n v="7"/>
    <n v="2730.06"/>
    <x v="205"/>
    <x v="0"/>
    <n v="2"/>
    <n v="4"/>
    <n v="2003"/>
    <n v="90"/>
    <x v="1"/>
    <x v="39"/>
    <x v="73"/>
    <s v="Salzburg"/>
    <s v="AT"/>
    <x v="13"/>
    <x v="0"/>
    <s v="Small"/>
  </r>
  <r>
    <n v="10119"/>
    <n v="38"/>
    <n v="65.77000000000001"/>
    <n v="12"/>
    <n v="2499.2600000000002"/>
    <x v="205"/>
    <x v="0"/>
    <n v="2"/>
    <n v="4"/>
    <n v="2003"/>
    <n v="72"/>
    <x v="1"/>
    <x v="40"/>
    <x v="73"/>
    <s v="Salzburg"/>
    <s v="AT"/>
    <x v="13"/>
    <x v="0"/>
    <s v="Small"/>
  </r>
  <r>
    <n v="10119"/>
    <n v="27"/>
    <n v="99.52"/>
    <n v="8"/>
    <n v="2687.04"/>
    <x v="205"/>
    <x v="0"/>
    <n v="2"/>
    <n v="4"/>
    <n v="2003"/>
    <n v="105"/>
    <x v="4"/>
    <x v="43"/>
    <x v="73"/>
    <s v="Salzburg"/>
    <s v="AT"/>
    <x v="13"/>
    <x v="0"/>
    <s v="Small"/>
  </r>
  <r>
    <n v="10119"/>
    <n v="35"/>
    <n v="87.61999999999999"/>
    <n v="13"/>
    <n v="3066.7"/>
    <x v="205"/>
    <x v="0"/>
    <n v="2"/>
    <n v="4"/>
    <n v="2003"/>
    <n v="88"/>
    <x v="4"/>
    <x v="74"/>
    <x v="73"/>
    <s v="Salzburg"/>
    <s v="AT"/>
    <x v="13"/>
    <x v="0"/>
    <s v="Medium"/>
  </r>
  <r>
    <n v="10119"/>
    <n v="20"/>
    <n v="72.97999999999999"/>
    <n v="5"/>
    <n v="1459.6"/>
    <x v="205"/>
    <x v="0"/>
    <n v="2"/>
    <n v="4"/>
    <n v="2003"/>
    <n v="65"/>
    <x v="4"/>
    <x v="89"/>
    <x v="73"/>
    <s v="Salzburg"/>
    <s v="AT"/>
    <x v="13"/>
    <x v="0"/>
    <s v="Small"/>
  </r>
  <r>
    <n v="10119"/>
    <n v="35"/>
    <n v="90.57"/>
    <n v="10"/>
    <n v="3169.95"/>
    <x v="205"/>
    <x v="0"/>
    <n v="2"/>
    <n v="4"/>
    <n v="2003"/>
    <n v="83"/>
    <x v="4"/>
    <x v="75"/>
    <x v="73"/>
    <s v="Salzburg"/>
    <s v="AT"/>
    <x v="13"/>
    <x v="0"/>
    <s v="Medium"/>
  </r>
  <r>
    <n v="10269"/>
    <n v="32"/>
    <n v="63.08"/>
    <n v="1"/>
    <n v="2018.56"/>
    <x v="207"/>
    <x v="0"/>
    <n v="3"/>
    <n v="7"/>
    <n v="2004"/>
    <n v="62"/>
    <x v="4"/>
    <x v="84"/>
    <x v="73"/>
    <s v="Salzburg"/>
    <s v="AT"/>
    <x v="13"/>
    <x v="0"/>
    <s v="Small"/>
  </r>
  <r>
    <n v="10269"/>
    <n v="48"/>
    <n v="97.39"/>
    <n v="2"/>
    <n v="4674.72"/>
    <x v="207"/>
    <x v="0"/>
    <n v="3"/>
    <n v="7"/>
    <n v="2004"/>
    <n v="97"/>
    <x v="4"/>
    <x v="88"/>
    <x v="73"/>
    <s v="Salzburg"/>
    <s v="AT"/>
    <x v="13"/>
    <x v="0"/>
    <s v="Medium"/>
  </r>
  <r>
    <n v="10184"/>
    <n v="46"/>
    <n v="160.46"/>
    <n v="5"/>
    <n v="7381.16"/>
    <x v="87"/>
    <x v="0"/>
    <n v="4"/>
    <n v="11"/>
    <n v="2003"/>
    <n v="163"/>
    <x v="0"/>
    <x v="15"/>
    <x v="74"/>
    <s v="Sevilla"/>
    <s v="ES"/>
    <x v="1"/>
    <x v="0"/>
    <s v="Large"/>
  </r>
  <r>
    <n v="10184"/>
    <n v="28"/>
    <n v="157.49"/>
    <n v="10"/>
    <n v="4409.72"/>
    <x v="87"/>
    <x v="0"/>
    <n v="4"/>
    <n v="11"/>
    <n v="2003"/>
    <n v="169"/>
    <x v="0"/>
    <x v="45"/>
    <x v="74"/>
    <s v="Sevilla"/>
    <s v="ES"/>
    <x v="1"/>
    <x v="0"/>
    <s v="Medium"/>
  </r>
  <r>
    <n v="10184"/>
    <n v="31"/>
    <n v="60.11"/>
    <n v="3"/>
    <n v="1863.41"/>
    <x v="87"/>
    <x v="0"/>
    <n v="4"/>
    <n v="11"/>
    <n v="2003"/>
    <n v="57"/>
    <x v="0"/>
    <x v="17"/>
    <x v="74"/>
    <s v="Sevilla"/>
    <s v="ES"/>
    <x v="1"/>
    <x v="0"/>
    <s v="Small"/>
  </r>
  <r>
    <n v="10184"/>
    <n v="42"/>
    <n v="31.82"/>
    <n v="7"/>
    <n v="1336.44"/>
    <x v="87"/>
    <x v="0"/>
    <n v="4"/>
    <n v="11"/>
    <n v="2003"/>
    <n v="35"/>
    <x v="0"/>
    <x v="18"/>
    <x v="74"/>
    <s v="Sevilla"/>
    <s v="ES"/>
    <x v="1"/>
    <x v="0"/>
    <s v="Small"/>
  </r>
  <r>
    <n v="10184"/>
    <n v="49"/>
    <n v="118.28"/>
    <n v="2"/>
    <n v="5795.72"/>
    <x v="87"/>
    <x v="0"/>
    <n v="4"/>
    <n v="11"/>
    <n v="2003"/>
    <n v="118"/>
    <x v="0"/>
    <x v="19"/>
    <x v="74"/>
    <s v="Sevilla"/>
    <s v="ES"/>
    <x v="1"/>
    <x v="0"/>
    <s v="Medium"/>
  </r>
  <r>
    <n v="10184"/>
    <n v="48"/>
    <n v="50.949999999999996"/>
    <n v="1"/>
    <n v="2445.6"/>
    <x v="87"/>
    <x v="0"/>
    <n v="4"/>
    <n v="11"/>
    <n v="2003"/>
    <n v="62"/>
    <x v="2"/>
    <x v="22"/>
    <x v="74"/>
    <s v="Sevilla"/>
    <s v="ES"/>
    <x v="1"/>
    <x v="0"/>
    <s v="Small"/>
  </r>
  <r>
    <n v="10184"/>
    <n v="37"/>
    <n v="122.06"/>
    <n v="6"/>
    <n v="4516.22"/>
    <x v="87"/>
    <x v="0"/>
    <n v="4"/>
    <n v="11"/>
    <n v="2003"/>
    <n v="118"/>
    <x v="3"/>
    <x v="24"/>
    <x v="74"/>
    <s v="Sevilla"/>
    <s v="ES"/>
    <x v="1"/>
    <x v="0"/>
    <s v="Medium"/>
  </r>
  <r>
    <n v="10184"/>
    <n v="46"/>
    <n v="130.09"/>
    <n v="9"/>
    <n v="5984.14"/>
    <x v="87"/>
    <x v="0"/>
    <n v="4"/>
    <n v="11"/>
    <n v="2003"/>
    <n v="122"/>
    <x v="3"/>
    <x v="63"/>
    <x v="74"/>
    <s v="Sevilla"/>
    <s v="ES"/>
    <x v="1"/>
    <x v="0"/>
    <s v="Medium"/>
  </r>
  <r>
    <n v="10184"/>
    <n v="44"/>
    <n v="60.16"/>
    <n v="12"/>
    <n v="2647.04"/>
    <x v="87"/>
    <x v="0"/>
    <n v="4"/>
    <n v="11"/>
    <n v="2003"/>
    <n v="60"/>
    <x v="3"/>
    <x v="64"/>
    <x v="74"/>
    <s v="Sevilla"/>
    <s v="ES"/>
    <x v="1"/>
    <x v="0"/>
    <s v="Small"/>
  </r>
  <r>
    <n v="10184"/>
    <n v="24"/>
    <n v="145.68"/>
    <n v="11"/>
    <n v="3496.32"/>
    <x v="87"/>
    <x v="0"/>
    <n v="4"/>
    <n v="11"/>
    <n v="2003"/>
    <n v="127"/>
    <x v="3"/>
    <x v="106"/>
    <x v="74"/>
    <s v="Sevilla"/>
    <s v="ES"/>
    <x v="1"/>
    <x v="0"/>
    <s v="Medium"/>
  </r>
  <r>
    <n v="10184"/>
    <n v="46"/>
    <n v="100.16"/>
    <n v="13"/>
    <n v="4607.3599999999997"/>
    <x v="87"/>
    <x v="0"/>
    <n v="4"/>
    <n v="11"/>
    <n v="2003"/>
    <n v="96"/>
    <x v="3"/>
    <x v="107"/>
    <x v="74"/>
    <s v="Sevilla"/>
    <s v="ES"/>
    <x v="1"/>
    <x v="0"/>
    <s v="Medium"/>
  </r>
  <r>
    <n v="10184"/>
    <n v="33"/>
    <n v="62.769999999999996"/>
    <n v="8"/>
    <n v="2071.41"/>
    <x v="87"/>
    <x v="0"/>
    <n v="4"/>
    <n v="11"/>
    <n v="2003"/>
    <n v="54"/>
    <x v="3"/>
    <x v="108"/>
    <x v="74"/>
    <s v="Sevilla"/>
    <s v="ES"/>
    <x v="1"/>
    <x v="0"/>
    <s v="Small"/>
  </r>
  <r>
    <n v="10184"/>
    <n v="45"/>
    <n v="109.96"/>
    <n v="4"/>
    <n v="4948.2"/>
    <x v="87"/>
    <x v="0"/>
    <n v="4"/>
    <n v="11"/>
    <n v="2003"/>
    <n v="115"/>
    <x v="3"/>
    <x v="25"/>
    <x v="74"/>
    <s v="Sevilla"/>
    <s v="ES"/>
    <x v="1"/>
    <x v="0"/>
    <s v="Medium"/>
  </r>
  <r>
    <n v="10303"/>
    <n v="46"/>
    <n v="49.040000000000006"/>
    <n v="2"/>
    <n v="2255.84"/>
    <x v="208"/>
    <x v="0"/>
    <n v="4"/>
    <n v="10"/>
    <n v="2004"/>
    <n v="60"/>
    <x v="4"/>
    <x v="81"/>
    <x v="74"/>
    <s v="Sevilla"/>
    <s v="ES"/>
    <x v="1"/>
    <x v="0"/>
    <s v="Small"/>
  </r>
  <r>
    <n v="10303"/>
    <n v="24"/>
    <n v="40.21"/>
    <n v="1"/>
    <n v="965.04"/>
    <x v="208"/>
    <x v="0"/>
    <n v="4"/>
    <n v="10"/>
    <n v="2004"/>
    <n v="41"/>
    <x v="4"/>
    <x v="87"/>
    <x v="74"/>
    <s v="Sevilla"/>
    <s v="ES"/>
    <x v="1"/>
    <x v="0"/>
    <s v="Small"/>
  </r>
  <r>
    <n v="10117"/>
    <n v="33"/>
    <n v="182.86"/>
    <n v="9"/>
    <n v="6034.38"/>
    <x v="209"/>
    <x v="0"/>
    <n v="2"/>
    <n v="4"/>
    <n v="2003"/>
    <n v="207"/>
    <x v="0"/>
    <x v="12"/>
    <x v="75"/>
    <s v="Singapore"/>
    <s v="SG"/>
    <x v="18"/>
    <x v="1"/>
    <s v="Medium"/>
  </r>
  <r>
    <n v="10117"/>
    <n v="43"/>
    <n v="137.48000000000002"/>
    <n v="10"/>
    <n v="5911.64"/>
    <x v="209"/>
    <x v="0"/>
    <n v="2"/>
    <n v="4"/>
    <n v="2003"/>
    <n v="151"/>
    <x v="0"/>
    <x v="13"/>
    <x v="75"/>
    <s v="Singapore"/>
    <s v="SG"/>
    <x v="18"/>
    <x v="1"/>
    <s v="Medium"/>
  </r>
  <r>
    <n v="10117"/>
    <n v="39"/>
    <n v="152.26000000000002"/>
    <n v="8"/>
    <n v="5938.14"/>
    <x v="209"/>
    <x v="0"/>
    <n v="2"/>
    <n v="4"/>
    <n v="2003"/>
    <n v="173"/>
    <x v="0"/>
    <x v="14"/>
    <x v="75"/>
    <s v="Singapore"/>
    <s v="SG"/>
    <x v="18"/>
    <x v="1"/>
    <s v="Medium"/>
  </r>
  <r>
    <n v="10219"/>
    <n v="43"/>
    <n v="196.48"/>
    <n v="1"/>
    <n v="8448.64"/>
    <x v="210"/>
    <x v="0"/>
    <n v="1"/>
    <n v="2"/>
    <n v="2004"/>
    <n v="163"/>
    <x v="0"/>
    <x v="15"/>
    <x v="76"/>
    <s v="Brisbane"/>
    <s v="CA"/>
    <x v="4"/>
    <x v="2"/>
    <s v="Large"/>
  </r>
  <r>
    <n v="10219"/>
    <n v="21"/>
    <n v="40.31"/>
    <n v="3"/>
    <n v="846.51"/>
    <x v="210"/>
    <x v="0"/>
    <n v="1"/>
    <n v="2"/>
    <n v="2004"/>
    <n v="35"/>
    <x v="0"/>
    <x v="18"/>
    <x v="76"/>
    <s v="Brisbane"/>
    <s v="CA"/>
    <x v="4"/>
    <x v="2"/>
    <s v="Small"/>
  </r>
  <r>
    <n v="10219"/>
    <n v="48"/>
    <n v="101.91000000000001"/>
    <n v="2"/>
    <n v="4891.68"/>
    <x v="210"/>
    <x v="0"/>
    <n v="1"/>
    <n v="2"/>
    <n v="2004"/>
    <n v="118"/>
    <x v="3"/>
    <x v="24"/>
    <x v="76"/>
    <s v="Brisbane"/>
    <s v="CA"/>
    <x v="4"/>
    <x v="2"/>
    <s v="Medium"/>
  </r>
  <r>
    <n v="10219"/>
    <n v="35"/>
    <n v="55.190000000000005"/>
    <n v="4"/>
    <n v="1931.65"/>
    <x v="210"/>
    <x v="0"/>
    <n v="1"/>
    <n v="2"/>
    <n v="2004"/>
    <n v="54"/>
    <x v="3"/>
    <x v="108"/>
    <x v="76"/>
    <s v="Brisbane"/>
    <s v="CA"/>
    <x v="4"/>
    <x v="2"/>
    <s v="Small"/>
  </r>
  <r>
    <n v="10149"/>
    <n v="50"/>
    <n v="118.15"/>
    <n v="4"/>
    <n v="5907.5"/>
    <x v="211"/>
    <x v="0"/>
    <n v="3"/>
    <n v="9"/>
    <n v="2003"/>
    <n v="102"/>
    <x v="4"/>
    <x v="69"/>
    <x v="76"/>
    <s v="Brisbane"/>
    <s v="CA"/>
    <x v="4"/>
    <x v="2"/>
    <s v="Medium"/>
  </r>
  <r>
    <n v="10149"/>
    <n v="30"/>
    <n v="58.22"/>
    <n v="3"/>
    <n v="1746.6"/>
    <x v="211"/>
    <x v="0"/>
    <n v="3"/>
    <n v="9"/>
    <n v="2003"/>
    <n v="53"/>
    <x v="4"/>
    <x v="70"/>
    <x v="76"/>
    <s v="Brisbane"/>
    <s v="CA"/>
    <x v="4"/>
    <x v="2"/>
    <s v="Small"/>
  </r>
  <r>
    <n v="10149"/>
    <n v="34"/>
    <n v="158.1"/>
    <n v="11"/>
    <n v="5375.4"/>
    <x v="211"/>
    <x v="0"/>
    <n v="3"/>
    <n v="9"/>
    <n v="2003"/>
    <n v="170"/>
    <x v="4"/>
    <x v="80"/>
    <x v="76"/>
    <s v="Brisbane"/>
    <s v="CA"/>
    <x v="4"/>
    <x v="2"/>
    <s v="Medium"/>
  </r>
  <r>
    <n v="10149"/>
    <n v="24"/>
    <n v="62.360000000000007"/>
    <n v="10"/>
    <n v="1496.64"/>
    <x v="211"/>
    <x v="0"/>
    <n v="3"/>
    <n v="9"/>
    <n v="2003"/>
    <n v="60"/>
    <x v="4"/>
    <x v="81"/>
    <x v="76"/>
    <s v="Brisbane"/>
    <s v="CA"/>
    <x v="4"/>
    <x v="2"/>
    <s v="Small"/>
  </r>
  <r>
    <n v="10149"/>
    <n v="33"/>
    <n v="150.01"/>
    <n v="8"/>
    <n v="4950.33"/>
    <x v="211"/>
    <x v="0"/>
    <n v="3"/>
    <n v="9"/>
    <n v="2003"/>
    <n v="127"/>
    <x v="4"/>
    <x v="82"/>
    <x v="76"/>
    <s v="Brisbane"/>
    <s v="CA"/>
    <x v="4"/>
    <x v="2"/>
    <s v="Medium"/>
  </r>
  <r>
    <n v="10149"/>
    <n v="23"/>
    <n v="183.94"/>
    <n v="5"/>
    <n v="4230.62"/>
    <x v="211"/>
    <x v="0"/>
    <n v="3"/>
    <n v="9"/>
    <n v="2003"/>
    <n v="168"/>
    <x v="4"/>
    <x v="83"/>
    <x v="76"/>
    <s v="Brisbane"/>
    <s v="CA"/>
    <x v="4"/>
    <x v="2"/>
    <s v="Medium"/>
  </r>
  <r>
    <n v="10149"/>
    <n v="42"/>
    <n v="94.25"/>
    <n v="2"/>
    <n v="3958.5"/>
    <x v="211"/>
    <x v="0"/>
    <n v="3"/>
    <n v="9"/>
    <n v="2003"/>
    <n v="99"/>
    <x v="4"/>
    <x v="86"/>
    <x v="76"/>
    <s v="Brisbane"/>
    <s v="CA"/>
    <x v="4"/>
    <x v="2"/>
    <s v="Medium"/>
  </r>
  <r>
    <n v="10149"/>
    <n v="36"/>
    <n v="33.19"/>
    <n v="7"/>
    <n v="1194.8399999999999"/>
    <x v="211"/>
    <x v="0"/>
    <n v="3"/>
    <n v="9"/>
    <n v="2003"/>
    <n v="33"/>
    <x v="4"/>
    <x v="72"/>
    <x v="76"/>
    <s v="Brisbane"/>
    <s v="CA"/>
    <x v="4"/>
    <x v="2"/>
    <s v="Small"/>
  </r>
  <r>
    <n v="10149"/>
    <n v="49"/>
    <n v="49.279999999999994"/>
    <n v="6"/>
    <n v="2414.7199999999998"/>
    <x v="211"/>
    <x v="0"/>
    <n v="3"/>
    <n v="9"/>
    <n v="2003"/>
    <n v="44"/>
    <x v="4"/>
    <x v="73"/>
    <x v="76"/>
    <s v="Brisbane"/>
    <s v="CA"/>
    <x v="4"/>
    <x v="2"/>
    <s v="Small"/>
  </r>
  <r>
    <n v="10149"/>
    <n v="26"/>
    <n v="38.980000000000004"/>
    <n v="9"/>
    <n v="1013.48"/>
    <x v="211"/>
    <x v="0"/>
    <n v="3"/>
    <n v="9"/>
    <n v="2003"/>
    <n v="41"/>
    <x v="4"/>
    <x v="87"/>
    <x v="76"/>
    <s v="Brisbane"/>
    <s v="CA"/>
    <x v="4"/>
    <x v="2"/>
    <s v="Small"/>
  </r>
  <r>
    <n v="10149"/>
    <n v="20"/>
    <n v="90.570000000000007"/>
    <n v="1"/>
    <n v="1811.4"/>
    <x v="211"/>
    <x v="0"/>
    <n v="3"/>
    <n v="9"/>
    <n v="2003"/>
    <n v="97"/>
    <x v="4"/>
    <x v="88"/>
    <x v="76"/>
    <s v="Brisbane"/>
    <s v="CA"/>
    <x v="4"/>
    <x v="2"/>
    <s v="Small"/>
  </r>
  <r>
    <n v="10124"/>
    <n v="23"/>
    <n v="57.73"/>
    <n v="8"/>
    <n v="1327.79"/>
    <x v="17"/>
    <x v="0"/>
    <n v="2"/>
    <n v="5"/>
    <n v="2003"/>
    <n v="71"/>
    <x v="0"/>
    <x v="5"/>
    <x v="77"/>
    <s v="Las Vegas"/>
    <s v="NV"/>
    <x v="4"/>
    <x v="2"/>
    <s v="Small"/>
  </r>
  <r>
    <n v="10124"/>
    <n v="22"/>
    <n v="77.899999999999991"/>
    <n v="12"/>
    <n v="1713.8"/>
    <x v="17"/>
    <x v="0"/>
    <n v="2"/>
    <n v="5"/>
    <n v="2003"/>
    <n v="73"/>
    <x v="0"/>
    <x v="6"/>
    <x v="77"/>
    <s v="Las Vegas"/>
    <s v="NV"/>
    <x v="4"/>
    <x v="2"/>
    <s v="Small"/>
  </r>
  <r>
    <n v="10124"/>
    <n v="32"/>
    <n v="72.7"/>
    <n v="10"/>
    <n v="2326.4"/>
    <x v="17"/>
    <x v="0"/>
    <n v="2"/>
    <n v="5"/>
    <n v="2003"/>
    <n v="90"/>
    <x v="0"/>
    <x v="8"/>
    <x v="77"/>
    <s v="Las Vegas"/>
    <s v="NV"/>
    <x v="4"/>
    <x v="2"/>
    <s v="Small"/>
  </r>
  <r>
    <n v="10124"/>
    <n v="25"/>
    <n v="93.95"/>
    <n v="9"/>
    <n v="2348.75"/>
    <x v="17"/>
    <x v="0"/>
    <n v="2"/>
    <n v="5"/>
    <n v="2003"/>
    <n v="117"/>
    <x v="0"/>
    <x v="9"/>
    <x v="77"/>
    <s v="Las Vegas"/>
    <s v="NV"/>
    <x v="4"/>
    <x v="2"/>
    <s v="Small"/>
  </r>
  <r>
    <n v="10124"/>
    <n v="49"/>
    <n v="83.04"/>
    <n v="11"/>
    <n v="4068.96"/>
    <x v="17"/>
    <x v="0"/>
    <n v="2"/>
    <n v="5"/>
    <n v="2003"/>
    <n v="85"/>
    <x v="0"/>
    <x v="10"/>
    <x v="77"/>
    <s v="Las Vegas"/>
    <s v="NV"/>
    <x v="4"/>
    <x v="2"/>
    <s v="Medium"/>
  </r>
  <r>
    <n v="10124"/>
    <n v="43"/>
    <n v="121"/>
    <n v="13"/>
    <n v="5203"/>
    <x v="17"/>
    <x v="0"/>
    <n v="2"/>
    <n v="5"/>
    <n v="2003"/>
    <n v="107"/>
    <x v="0"/>
    <x v="11"/>
    <x v="77"/>
    <s v="Las Vegas"/>
    <s v="NV"/>
    <x v="4"/>
    <x v="2"/>
    <s v="Medium"/>
  </r>
  <r>
    <n v="10278"/>
    <n v="34"/>
    <n v="137.29"/>
    <n v="6"/>
    <n v="4667.8599999999997"/>
    <x v="212"/>
    <x v="0"/>
    <n v="3"/>
    <n v="8"/>
    <n v="2004"/>
    <n v="141"/>
    <x v="0"/>
    <x v="0"/>
    <x v="77"/>
    <s v="Las Vegas"/>
    <s v="NV"/>
    <x v="4"/>
    <x v="2"/>
    <s v="Medium"/>
  </r>
  <r>
    <n v="10278"/>
    <n v="23"/>
    <n v="113.24"/>
    <n v="2"/>
    <n v="2604.52"/>
    <x v="212"/>
    <x v="0"/>
    <n v="3"/>
    <n v="8"/>
    <n v="2004"/>
    <n v="124"/>
    <x v="0"/>
    <x v="1"/>
    <x v="77"/>
    <s v="Las Vegas"/>
    <s v="NV"/>
    <x v="4"/>
    <x v="2"/>
    <s v="Small"/>
  </r>
  <r>
    <n v="10278"/>
    <n v="29"/>
    <n v="90.86"/>
    <n v="10"/>
    <n v="2634.94"/>
    <x v="212"/>
    <x v="0"/>
    <n v="3"/>
    <n v="8"/>
    <n v="2004"/>
    <n v="77"/>
    <x v="0"/>
    <x v="90"/>
    <x v="77"/>
    <s v="Las Vegas"/>
    <s v="NV"/>
    <x v="4"/>
    <x v="2"/>
    <s v="Small"/>
  </r>
  <r>
    <n v="10278"/>
    <n v="29"/>
    <n v="129.45000000000002"/>
    <n v="5"/>
    <n v="3754.05"/>
    <x v="212"/>
    <x v="0"/>
    <n v="3"/>
    <n v="8"/>
    <n v="2004"/>
    <n v="142"/>
    <x v="0"/>
    <x v="2"/>
    <x v="77"/>
    <s v="Las Vegas"/>
    <s v="NV"/>
    <x v="4"/>
    <x v="2"/>
    <s v="Medium"/>
  </r>
  <r>
    <n v="10278"/>
    <n v="39"/>
    <n v="110.88"/>
    <n v="3"/>
    <n v="4324.32"/>
    <x v="212"/>
    <x v="0"/>
    <n v="3"/>
    <n v="8"/>
    <n v="2004"/>
    <n v="132"/>
    <x v="0"/>
    <x v="3"/>
    <x v="77"/>
    <s v="Las Vegas"/>
    <s v="NV"/>
    <x v="4"/>
    <x v="2"/>
    <s v="Medium"/>
  </r>
  <r>
    <n v="10278"/>
    <n v="42"/>
    <n v="152.41"/>
    <n v="7"/>
    <n v="6401.22"/>
    <x v="212"/>
    <x v="0"/>
    <n v="3"/>
    <n v="8"/>
    <n v="2004"/>
    <n v="169"/>
    <x v="0"/>
    <x v="45"/>
    <x v="77"/>
    <s v="Las Vegas"/>
    <s v="NV"/>
    <x v="4"/>
    <x v="2"/>
    <s v="Medium"/>
  </r>
  <r>
    <n v="10278"/>
    <n v="31"/>
    <n v="132.80000000000001"/>
    <n v="4"/>
    <n v="4116.8"/>
    <x v="212"/>
    <x v="0"/>
    <n v="3"/>
    <n v="8"/>
    <n v="2004"/>
    <n v="141"/>
    <x v="0"/>
    <x v="4"/>
    <x v="77"/>
    <s v="Las Vegas"/>
    <s v="NV"/>
    <x v="4"/>
    <x v="2"/>
    <s v="Medium"/>
  </r>
  <r>
    <n v="10278"/>
    <n v="35"/>
    <n v="45.28"/>
    <n v="1"/>
    <n v="1584.8"/>
    <x v="212"/>
    <x v="0"/>
    <n v="3"/>
    <n v="8"/>
    <n v="2004"/>
    <n v="50"/>
    <x v="0"/>
    <x v="7"/>
    <x v="77"/>
    <s v="Las Vegas"/>
    <s v="NV"/>
    <x v="4"/>
    <x v="2"/>
    <s v="Small"/>
  </r>
  <r>
    <n v="10278"/>
    <n v="31"/>
    <n v="38.89"/>
    <n v="8"/>
    <n v="1205.5899999999999"/>
    <x v="212"/>
    <x v="0"/>
    <n v="3"/>
    <n v="8"/>
    <n v="2004"/>
    <n v="37"/>
    <x v="0"/>
    <x v="91"/>
    <x v="77"/>
    <s v="Las Vegas"/>
    <s v="NV"/>
    <x v="4"/>
    <x v="2"/>
    <s v="Small"/>
  </r>
  <r>
    <n v="10278"/>
    <n v="25"/>
    <n v="126.39"/>
    <n v="9"/>
    <n v="3159.75"/>
    <x v="212"/>
    <x v="0"/>
    <n v="3"/>
    <n v="8"/>
    <n v="2004"/>
    <n v="140"/>
    <x v="0"/>
    <x v="92"/>
    <x v="77"/>
    <s v="Las Vegas"/>
    <s v="NV"/>
    <x v="4"/>
    <x v="2"/>
    <s v="Medium"/>
  </r>
  <r>
    <n v="10346"/>
    <n v="25"/>
    <n v="115.07"/>
    <n v="1"/>
    <n v="2876.75"/>
    <x v="14"/>
    <x v="0"/>
    <n v="4"/>
    <n v="11"/>
    <n v="2004"/>
    <n v="90"/>
    <x v="0"/>
    <x v="8"/>
    <x v="77"/>
    <s v="Las Vegas"/>
    <s v="NV"/>
    <x v="4"/>
    <x v="2"/>
    <s v="Small"/>
  </r>
  <r>
    <n v="10346"/>
    <n v="24"/>
    <n v="87.240000000000009"/>
    <n v="5"/>
    <n v="2093.7600000000002"/>
    <x v="14"/>
    <x v="0"/>
    <n v="4"/>
    <n v="11"/>
    <n v="2004"/>
    <n v="117"/>
    <x v="0"/>
    <x v="9"/>
    <x v="77"/>
    <s v="Las Vegas"/>
    <s v="NV"/>
    <x v="4"/>
    <x v="2"/>
    <s v="Small"/>
  </r>
  <r>
    <n v="10346"/>
    <n v="24"/>
    <n v="138.58000000000001"/>
    <n v="2"/>
    <n v="3325.92"/>
    <x v="14"/>
    <x v="0"/>
    <n v="4"/>
    <n v="11"/>
    <n v="2004"/>
    <n v="85"/>
    <x v="0"/>
    <x v="10"/>
    <x v="77"/>
    <s v="Las Vegas"/>
    <s v="NV"/>
    <x v="4"/>
    <x v="2"/>
    <s v="Medium"/>
  </r>
  <r>
    <n v="10346"/>
    <n v="26"/>
    <n v="95.88000000000001"/>
    <n v="6"/>
    <n v="2492.88"/>
    <x v="14"/>
    <x v="0"/>
    <n v="4"/>
    <n v="11"/>
    <n v="2004"/>
    <n v="107"/>
    <x v="0"/>
    <x v="11"/>
    <x v="77"/>
    <s v="Las Vegas"/>
    <s v="NV"/>
    <x v="4"/>
    <x v="2"/>
    <s v="Small"/>
  </r>
  <r>
    <n v="10124"/>
    <n v="21"/>
    <n v="136"/>
    <n v="6"/>
    <n v="2856"/>
    <x v="17"/>
    <x v="0"/>
    <n v="2"/>
    <n v="5"/>
    <n v="2003"/>
    <n v="170"/>
    <x v="4"/>
    <x v="80"/>
    <x v="77"/>
    <s v="Las Vegas"/>
    <s v="NV"/>
    <x v="4"/>
    <x v="2"/>
    <s v="Small"/>
  </r>
  <r>
    <n v="10124"/>
    <n v="42"/>
    <n v="53.88"/>
    <n v="5"/>
    <n v="2262.96"/>
    <x v="17"/>
    <x v="0"/>
    <n v="2"/>
    <n v="5"/>
    <n v="2003"/>
    <n v="60"/>
    <x v="4"/>
    <x v="81"/>
    <x v="77"/>
    <s v="Las Vegas"/>
    <s v="NV"/>
    <x v="4"/>
    <x v="2"/>
    <s v="Small"/>
  </r>
  <r>
    <n v="10124"/>
    <n v="42"/>
    <n v="105.52000000000001"/>
    <n v="3"/>
    <n v="4431.84"/>
    <x v="17"/>
    <x v="0"/>
    <n v="2"/>
    <n v="5"/>
    <n v="2003"/>
    <n v="127"/>
    <x v="4"/>
    <x v="82"/>
    <x v="77"/>
    <s v="Las Vegas"/>
    <s v="NV"/>
    <x v="4"/>
    <x v="2"/>
    <s v="Medium"/>
  </r>
  <r>
    <n v="10124"/>
    <n v="36"/>
    <n v="85.589999999999989"/>
    <n v="7"/>
    <n v="3081.24"/>
    <x v="17"/>
    <x v="0"/>
    <n v="2"/>
    <n v="5"/>
    <n v="2003"/>
    <n v="92"/>
    <x v="4"/>
    <x v="67"/>
    <x v="77"/>
    <s v="Las Vegas"/>
    <s v="NV"/>
    <x v="4"/>
    <x v="2"/>
    <s v="Medium"/>
  </r>
  <r>
    <n v="10124"/>
    <n v="45"/>
    <n v="37.839999999999996"/>
    <n v="2"/>
    <n v="1702.8"/>
    <x v="17"/>
    <x v="0"/>
    <n v="2"/>
    <n v="5"/>
    <n v="2003"/>
    <n v="33"/>
    <x v="4"/>
    <x v="72"/>
    <x v="77"/>
    <s v="Las Vegas"/>
    <s v="NV"/>
    <x v="4"/>
    <x v="2"/>
    <s v="Small"/>
  </r>
  <r>
    <n v="10124"/>
    <n v="22"/>
    <n v="45.25"/>
    <n v="1"/>
    <n v="995.5"/>
    <x v="17"/>
    <x v="0"/>
    <n v="2"/>
    <n v="5"/>
    <n v="2003"/>
    <n v="44"/>
    <x v="4"/>
    <x v="73"/>
    <x v="77"/>
    <s v="Las Vegas"/>
    <s v="NV"/>
    <x v="4"/>
    <x v="2"/>
    <s v="Small"/>
  </r>
  <r>
    <n v="10124"/>
    <n v="46"/>
    <n v="33.229999999999997"/>
    <n v="4"/>
    <n v="1528.58"/>
    <x v="17"/>
    <x v="0"/>
    <n v="2"/>
    <n v="5"/>
    <n v="2003"/>
    <n v="41"/>
    <x v="4"/>
    <x v="87"/>
    <x v="77"/>
    <s v="Las Vegas"/>
    <s v="NV"/>
    <x v="4"/>
    <x v="2"/>
    <s v="Small"/>
  </r>
  <r>
    <n v="10346"/>
    <n v="42"/>
    <n v="36.11"/>
    <n v="3"/>
    <n v="1516.62"/>
    <x v="14"/>
    <x v="0"/>
    <n v="4"/>
    <n v="11"/>
    <n v="2004"/>
    <n v="102"/>
    <x v="4"/>
    <x v="69"/>
    <x v="77"/>
    <s v="Las Vegas"/>
    <s v="NV"/>
    <x v="4"/>
    <x v="2"/>
    <s v="Small"/>
  </r>
  <r>
    <n v="10346"/>
    <n v="22"/>
    <n v="97.44"/>
    <n v="4"/>
    <n v="2143.6799999999998"/>
    <x v="14"/>
    <x v="0"/>
    <n v="4"/>
    <n v="11"/>
    <n v="2004"/>
    <n v="41"/>
    <x v="4"/>
    <x v="87"/>
    <x v="77"/>
    <s v="Las Vegas"/>
    <s v="NV"/>
    <x v="4"/>
    <x v="2"/>
    <s v="Small"/>
  </r>
  <r>
    <n v="10270"/>
    <n v="21"/>
    <n v="233.59"/>
    <n v="9"/>
    <n v="4905.3900000000003"/>
    <x v="213"/>
    <x v="0"/>
    <n v="3"/>
    <n v="7"/>
    <n v="2004"/>
    <n v="214"/>
    <x v="0"/>
    <x v="54"/>
    <x v="78"/>
    <s v="Chatswood"/>
    <s v="NS"/>
    <x v="2"/>
    <x v="1"/>
    <s v="Medium"/>
  </r>
  <r>
    <n v="10270"/>
    <n v="32"/>
    <n v="134.44"/>
    <n v="2"/>
    <n v="4302.08"/>
    <x v="213"/>
    <x v="0"/>
    <n v="3"/>
    <n v="7"/>
    <n v="2004"/>
    <n v="147"/>
    <x v="0"/>
    <x v="53"/>
    <x v="78"/>
    <s v="Chatswood"/>
    <s v="NS"/>
    <x v="2"/>
    <x v="1"/>
    <s v="Medium"/>
  </r>
  <r>
    <n v="10270"/>
    <n v="46"/>
    <n v="88"/>
    <n v="4"/>
    <n v="4048"/>
    <x v="213"/>
    <x v="0"/>
    <n v="3"/>
    <n v="7"/>
    <n v="2004"/>
    <n v="101"/>
    <x v="0"/>
    <x v="105"/>
    <x v="78"/>
    <s v="Chatswood"/>
    <s v="NS"/>
    <x v="2"/>
    <x v="1"/>
    <s v="Medium"/>
  </r>
  <r>
    <n v="10420"/>
    <n v="36"/>
    <n v="57.730000000000004"/>
    <n v="7"/>
    <n v="2078.2800000000002"/>
    <x v="168"/>
    <x v="3"/>
    <n v="2"/>
    <n v="5"/>
    <n v="2005"/>
    <n v="71"/>
    <x v="0"/>
    <x v="5"/>
    <x v="78"/>
    <s v="Chatswood"/>
    <s v="NS"/>
    <x v="2"/>
    <x v="1"/>
    <s v="Small"/>
  </r>
  <r>
    <n v="10420"/>
    <n v="60"/>
    <n v="64.67"/>
    <n v="11"/>
    <n v="3880.2"/>
    <x v="168"/>
    <x v="3"/>
    <n v="2"/>
    <n v="5"/>
    <n v="2005"/>
    <n v="73"/>
    <x v="0"/>
    <x v="6"/>
    <x v="78"/>
    <s v="Chatswood"/>
    <s v="NS"/>
    <x v="2"/>
    <x v="1"/>
    <s v="Medium"/>
  </r>
  <r>
    <n v="10420"/>
    <n v="37"/>
    <n v="60.370000000000005"/>
    <n v="13"/>
    <n v="2233.69"/>
    <x v="168"/>
    <x v="3"/>
    <n v="2"/>
    <n v="5"/>
    <n v="2005"/>
    <n v="50"/>
    <x v="0"/>
    <x v="7"/>
    <x v="78"/>
    <s v="Chatswood"/>
    <s v="NS"/>
    <x v="2"/>
    <x v="1"/>
    <s v="Small"/>
  </r>
  <r>
    <n v="10420"/>
    <n v="39"/>
    <n v="100.86999999999999"/>
    <n v="9"/>
    <n v="3933.93"/>
    <x v="168"/>
    <x v="3"/>
    <n v="2"/>
    <n v="5"/>
    <n v="2005"/>
    <n v="90"/>
    <x v="0"/>
    <x v="8"/>
    <x v="78"/>
    <s v="Chatswood"/>
    <s v="NS"/>
    <x v="2"/>
    <x v="1"/>
    <s v="Medium"/>
  </r>
  <r>
    <n v="10420"/>
    <n v="55"/>
    <n v="96.3"/>
    <n v="8"/>
    <n v="5296.5"/>
    <x v="168"/>
    <x v="3"/>
    <n v="2"/>
    <n v="5"/>
    <n v="2005"/>
    <n v="117"/>
    <x v="0"/>
    <x v="9"/>
    <x v="78"/>
    <s v="Chatswood"/>
    <s v="NS"/>
    <x v="2"/>
    <x v="1"/>
    <s v="Medium"/>
  </r>
  <r>
    <n v="10420"/>
    <n v="35"/>
    <n v="96.740000000000009"/>
    <n v="10"/>
    <n v="3385.9"/>
    <x v="168"/>
    <x v="3"/>
    <n v="2"/>
    <n v="5"/>
    <n v="2005"/>
    <n v="85"/>
    <x v="0"/>
    <x v="10"/>
    <x v="78"/>
    <s v="Chatswood"/>
    <s v="NS"/>
    <x v="2"/>
    <x v="1"/>
    <s v="Medium"/>
  </r>
  <r>
    <n v="10420"/>
    <n v="26"/>
    <n v="100.66"/>
    <n v="12"/>
    <n v="2617.16"/>
    <x v="168"/>
    <x v="3"/>
    <n v="2"/>
    <n v="5"/>
    <n v="2005"/>
    <n v="107"/>
    <x v="0"/>
    <x v="11"/>
    <x v="78"/>
    <s v="Chatswood"/>
    <s v="NS"/>
    <x v="2"/>
    <x v="1"/>
    <s v="Small"/>
  </r>
  <r>
    <n v="10361"/>
    <n v="20"/>
    <n v="72.55"/>
    <n v="13"/>
    <n v="1451"/>
    <x v="214"/>
    <x v="0"/>
    <n v="4"/>
    <n v="12"/>
    <n v="2004"/>
    <n v="95"/>
    <x v="5"/>
    <x v="97"/>
    <x v="78"/>
    <s v="Chatswood"/>
    <s v="NS"/>
    <x v="2"/>
    <x v="1"/>
    <s v="Small"/>
  </r>
  <r>
    <n v="10361"/>
    <n v="26"/>
    <n v="51.150000000000006"/>
    <n v="8"/>
    <n v="1329.9"/>
    <x v="214"/>
    <x v="0"/>
    <n v="4"/>
    <n v="12"/>
    <n v="2004"/>
    <n v="118"/>
    <x v="5"/>
    <x v="93"/>
    <x v="78"/>
    <s v="Chatswood"/>
    <s v="NS"/>
    <x v="2"/>
    <x v="1"/>
    <s v="Small"/>
  </r>
  <r>
    <n v="10361"/>
    <n v="26"/>
    <n v="142.72999999999999"/>
    <n v="7"/>
    <n v="3710.98"/>
    <x v="214"/>
    <x v="0"/>
    <n v="4"/>
    <n v="12"/>
    <n v="2004"/>
    <n v="68"/>
    <x v="6"/>
    <x v="101"/>
    <x v="78"/>
    <s v="Chatswood"/>
    <s v="NS"/>
    <x v="2"/>
    <x v="1"/>
    <s v="Medium"/>
  </r>
  <r>
    <n v="10361"/>
    <n v="25"/>
    <n v="62.46"/>
    <n v="1"/>
    <n v="1561.5"/>
    <x v="214"/>
    <x v="0"/>
    <n v="4"/>
    <n v="12"/>
    <n v="2004"/>
    <n v="72"/>
    <x v="6"/>
    <x v="31"/>
    <x v="78"/>
    <s v="Chatswood"/>
    <s v="NS"/>
    <x v="2"/>
    <x v="1"/>
    <s v="Small"/>
  </r>
  <r>
    <n v="10361"/>
    <n v="20"/>
    <n v="60.54"/>
    <n v="4"/>
    <n v="1210.8"/>
    <x v="214"/>
    <x v="0"/>
    <n v="4"/>
    <n v="12"/>
    <n v="2004"/>
    <n v="91"/>
    <x v="6"/>
    <x v="32"/>
    <x v="78"/>
    <s v="Chatswood"/>
    <s v="NS"/>
    <x v="2"/>
    <x v="1"/>
    <s v="Small"/>
  </r>
  <r>
    <n v="10361"/>
    <n v="26"/>
    <n v="105.94999999999999"/>
    <n v="9"/>
    <n v="2754.7"/>
    <x v="214"/>
    <x v="0"/>
    <n v="4"/>
    <n v="12"/>
    <n v="2004"/>
    <n v="99"/>
    <x v="6"/>
    <x v="33"/>
    <x v="78"/>
    <s v="Chatswood"/>
    <s v="NS"/>
    <x v="2"/>
    <x v="1"/>
    <s v="Small"/>
  </r>
  <r>
    <n v="10361"/>
    <n v="44"/>
    <n v="72.42"/>
    <n v="5"/>
    <n v="3186.48"/>
    <x v="214"/>
    <x v="0"/>
    <n v="4"/>
    <n v="12"/>
    <n v="2004"/>
    <n v="118"/>
    <x v="6"/>
    <x v="34"/>
    <x v="78"/>
    <s v="Chatswood"/>
    <s v="NS"/>
    <x v="2"/>
    <x v="1"/>
    <s v="Medium"/>
  </r>
  <r>
    <n v="10361"/>
    <n v="44"/>
    <n v="113.68"/>
    <n v="10"/>
    <n v="5001.92"/>
    <x v="214"/>
    <x v="0"/>
    <n v="4"/>
    <n v="12"/>
    <n v="2004"/>
    <n v="80"/>
    <x v="6"/>
    <x v="100"/>
    <x v="78"/>
    <s v="Chatswood"/>
    <s v="NS"/>
    <x v="2"/>
    <x v="1"/>
    <s v="Medium"/>
  </r>
  <r>
    <n v="10361"/>
    <n v="35"/>
    <n v="122.21000000000001"/>
    <n v="11"/>
    <n v="4277.3500000000004"/>
    <x v="214"/>
    <x v="0"/>
    <n v="4"/>
    <n v="12"/>
    <n v="2004"/>
    <n v="74"/>
    <x v="6"/>
    <x v="102"/>
    <x v="78"/>
    <s v="Chatswood"/>
    <s v="NS"/>
    <x v="2"/>
    <x v="1"/>
    <s v="Medium"/>
  </r>
  <r>
    <n v="10361"/>
    <n v="23"/>
    <n v="95.2"/>
    <n v="12"/>
    <n v="2189.6"/>
    <x v="214"/>
    <x v="0"/>
    <n v="4"/>
    <n v="12"/>
    <n v="2004"/>
    <n v="49"/>
    <x v="6"/>
    <x v="30"/>
    <x v="78"/>
    <s v="Chatswood"/>
    <s v="NS"/>
    <x v="2"/>
    <x v="1"/>
    <s v="Small"/>
  </r>
  <r>
    <n v="10361"/>
    <n v="24"/>
    <n v="45.389999999999993"/>
    <n v="14"/>
    <n v="1089.3599999999999"/>
    <x v="214"/>
    <x v="0"/>
    <n v="4"/>
    <n v="12"/>
    <n v="2004"/>
    <n v="90"/>
    <x v="1"/>
    <x v="39"/>
    <x v="78"/>
    <s v="Chatswood"/>
    <s v="NS"/>
    <x v="2"/>
    <x v="1"/>
    <s v="Small"/>
  </r>
  <r>
    <n v="10270"/>
    <n v="28"/>
    <n v="146.23999999999998"/>
    <n v="6"/>
    <n v="4094.72"/>
    <x v="213"/>
    <x v="0"/>
    <n v="3"/>
    <n v="7"/>
    <n v="2004"/>
    <n v="136"/>
    <x v="3"/>
    <x v="61"/>
    <x v="78"/>
    <s v="Chatswood"/>
    <s v="NS"/>
    <x v="2"/>
    <x v="1"/>
    <s v="Medium"/>
  </r>
  <r>
    <n v="10270"/>
    <n v="43"/>
    <n v="96.84"/>
    <n v="8"/>
    <n v="4164.12"/>
    <x v="213"/>
    <x v="0"/>
    <n v="3"/>
    <n v="7"/>
    <n v="2004"/>
    <n v="116"/>
    <x v="3"/>
    <x v="62"/>
    <x v="78"/>
    <s v="Chatswood"/>
    <s v="NS"/>
    <x v="2"/>
    <x v="1"/>
    <s v="Medium"/>
  </r>
  <r>
    <n v="10270"/>
    <n v="38"/>
    <n v="141.66"/>
    <n v="3"/>
    <n v="5383.08"/>
    <x v="213"/>
    <x v="0"/>
    <n v="3"/>
    <n v="7"/>
    <n v="2004"/>
    <n v="121"/>
    <x v="3"/>
    <x v="65"/>
    <x v="78"/>
    <s v="Chatswood"/>
    <s v="NS"/>
    <x v="2"/>
    <x v="1"/>
    <s v="Medium"/>
  </r>
  <r>
    <n v="10270"/>
    <n v="32"/>
    <n v="85.72"/>
    <n v="1"/>
    <n v="2743.04"/>
    <x v="213"/>
    <x v="0"/>
    <n v="3"/>
    <n v="7"/>
    <n v="2004"/>
    <n v="96"/>
    <x v="3"/>
    <x v="107"/>
    <x v="78"/>
    <s v="Chatswood"/>
    <s v="NS"/>
    <x v="2"/>
    <x v="1"/>
    <s v="Small"/>
  </r>
  <r>
    <n v="10270"/>
    <n v="21"/>
    <n v="63.349999999999994"/>
    <n v="5"/>
    <n v="1330.35"/>
    <x v="213"/>
    <x v="0"/>
    <n v="3"/>
    <n v="7"/>
    <n v="2004"/>
    <n v="64"/>
    <x v="3"/>
    <x v="66"/>
    <x v="78"/>
    <s v="Chatswood"/>
    <s v="NS"/>
    <x v="2"/>
    <x v="1"/>
    <s v="Small"/>
  </r>
  <r>
    <n v="10139"/>
    <n v="31"/>
    <n v="102.74"/>
    <n v="7"/>
    <n v="3184.94"/>
    <x v="215"/>
    <x v="0"/>
    <n v="3"/>
    <n v="7"/>
    <n v="2003"/>
    <n v="102"/>
    <x v="4"/>
    <x v="69"/>
    <x v="78"/>
    <s v="Chatswood"/>
    <s v="NS"/>
    <x v="2"/>
    <x v="1"/>
    <s v="Medium"/>
  </r>
  <r>
    <n v="10139"/>
    <n v="49"/>
    <n v="43.129999999999995"/>
    <n v="6"/>
    <n v="2113.37"/>
    <x v="215"/>
    <x v="0"/>
    <n v="3"/>
    <n v="7"/>
    <n v="2003"/>
    <n v="53"/>
    <x v="4"/>
    <x v="70"/>
    <x v="78"/>
    <s v="Chatswood"/>
    <s v="NS"/>
    <x v="2"/>
    <x v="1"/>
    <s v="Small"/>
  </r>
  <r>
    <n v="10139"/>
    <n v="41"/>
    <n v="194.06"/>
    <n v="8"/>
    <n v="7956.46"/>
    <x v="215"/>
    <x v="0"/>
    <n v="3"/>
    <n v="7"/>
    <n v="2003"/>
    <n v="168"/>
    <x v="4"/>
    <x v="83"/>
    <x v="78"/>
    <s v="Chatswood"/>
    <s v="NS"/>
    <x v="2"/>
    <x v="1"/>
    <s v="Large"/>
  </r>
  <r>
    <n v="10139"/>
    <n v="46"/>
    <n v="120.56"/>
    <n v="1"/>
    <n v="5545.76"/>
    <x v="215"/>
    <x v="0"/>
    <n v="3"/>
    <n v="7"/>
    <n v="2003"/>
    <n v="101"/>
    <x v="4"/>
    <x v="71"/>
    <x v="78"/>
    <s v="Chatswood"/>
    <s v="NS"/>
    <x v="2"/>
    <x v="1"/>
    <s v="Medium"/>
  </r>
  <r>
    <n v="10139"/>
    <n v="20"/>
    <n v="71.2"/>
    <n v="3"/>
    <n v="1424"/>
    <x v="215"/>
    <x v="0"/>
    <n v="3"/>
    <n v="7"/>
    <n v="2003"/>
    <n v="62"/>
    <x v="4"/>
    <x v="84"/>
    <x v="78"/>
    <s v="Chatswood"/>
    <s v="NS"/>
    <x v="2"/>
    <x v="1"/>
    <s v="Small"/>
  </r>
  <r>
    <n v="10139"/>
    <n v="20"/>
    <n v="90.06"/>
    <n v="2"/>
    <n v="1801.2"/>
    <x v="215"/>
    <x v="0"/>
    <n v="3"/>
    <n v="7"/>
    <n v="2003"/>
    <n v="104"/>
    <x v="4"/>
    <x v="85"/>
    <x v="78"/>
    <s v="Chatswood"/>
    <s v="NS"/>
    <x v="2"/>
    <x v="1"/>
    <s v="Small"/>
  </r>
  <r>
    <n v="10139"/>
    <n v="30"/>
    <n v="103.18"/>
    <n v="5"/>
    <n v="3095.4"/>
    <x v="215"/>
    <x v="0"/>
    <n v="3"/>
    <n v="7"/>
    <n v="2003"/>
    <n v="99"/>
    <x v="4"/>
    <x v="86"/>
    <x v="78"/>
    <s v="Chatswood"/>
    <s v="NS"/>
    <x v="2"/>
    <x v="1"/>
    <s v="Medium"/>
  </r>
  <r>
    <n v="10139"/>
    <n v="29"/>
    <n v="112.97"/>
    <n v="4"/>
    <n v="3276.13"/>
    <x v="215"/>
    <x v="0"/>
    <n v="3"/>
    <n v="7"/>
    <n v="2003"/>
    <n v="97"/>
    <x v="4"/>
    <x v="88"/>
    <x v="78"/>
    <s v="Chatswood"/>
    <s v="NS"/>
    <x v="2"/>
    <x v="1"/>
    <s v="Medium"/>
  </r>
  <r>
    <n v="10270"/>
    <n v="31"/>
    <n v="96.24"/>
    <n v="10"/>
    <n v="2983.44"/>
    <x v="213"/>
    <x v="0"/>
    <n v="3"/>
    <n v="7"/>
    <n v="2004"/>
    <n v="101"/>
    <x v="4"/>
    <x v="71"/>
    <x v="78"/>
    <s v="Chatswood"/>
    <s v="NS"/>
    <x v="2"/>
    <x v="1"/>
    <s v="Small"/>
  </r>
  <r>
    <n v="10270"/>
    <n v="38"/>
    <n v="125.66"/>
    <n v="11"/>
    <n v="4775.08"/>
    <x v="213"/>
    <x v="0"/>
    <n v="3"/>
    <n v="7"/>
    <n v="2004"/>
    <n v="104"/>
    <x v="4"/>
    <x v="85"/>
    <x v="78"/>
    <s v="Chatswood"/>
    <s v="NS"/>
    <x v="2"/>
    <x v="1"/>
    <s v="Medium"/>
  </r>
  <r>
    <n v="10270"/>
    <n v="44"/>
    <n v="58.360000000000007"/>
    <n v="7"/>
    <n v="2567.84"/>
    <x v="213"/>
    <x v="0"/>
    <n v="3"/>
    <n v="7"/>
    <n v="2004"/>
    <n v="50"/>
    <x v="4"/>
    <x v="68"/>
    <x v="78"/>
    <s v="Chatswood"/>
    <s v="NS"/>
    <x v="2"/>
    <x v="1"/>
    <s v="Small"/>
  </r>
  <r>
    <n v="10361"/>
    <n v="34"/>
    <n v="113.88"/>
    <n v="6"/>
    <n v="3871.92"/>
    <x v="214"/>
    <x v="0"/>
    <n v="4"/>
    <n v="12"/>
    <n v="2004"/>
    <n v="65"/>
    <x v="4"/>
    <x v="89"/>
    <x v="78"/>
    <s v="Chatswood"/>
    <s v="NS"/>
    <x v="2"/>
    <x v="1"/>
    <s v="Medium"/>
  </r>
  <r>
    <n v="10361"/>
    <n v="49"/>
    <n v="72.33"/>
    <n v="2"/>
    <n v="3544.17"/>
    <x v="214"/>
    <x v="0"/>
    <n v="4"/>
    <n v="12"/>
    <n v="2004"/>
    <n v="68"/>
    <x v="4"/>
    <x v="76"/>
    <x v="78"/>
    <s v="Chatswood"/>
    <s v="NS"/>
    <x v="2"/>
    <x v="1"/>
    <s v="Medium"/>
  </r>
  <r>
    <n v="10361"/>
    <n v="33"/>
    <n v="82.589999999999989"/>
    <n v="3"/>
    <n v="2725.47"/>
    <x v="214"/>
    <x v="0"/>
    <n v="4"/>
    <n v="12"/>
    <n v="2004"/>
    <n v="43"/>
    <x v="4"/>
    <x v="77"/>
    <x v="78"/>
    <s v="Chatswood"/>
    <s v="NS"/>
    <x v="2"/>
    <x v="1"/>
    <s v="Small"/>
  </r>
  <r>
    <n v="10420"/>
    <n v="37"/>
    <n v="142.80000000000001"/>
    <n v="5"/>
    <n v="5283.6"/>
    <x v="168"/>
    <x v="3"/>
    <n v="2"/>
    <n v="5"/>
    <n v="2005"/>
    <n v="170"/>
    <x v="4"/>
    <x v="80"/>
    <x v="78"/>
    <s v="Chatswood"/>
    <s v="NS"/>
    <x v="2"/>
    <x v="1"/>
    <s v="Medium"/>
  </r>
  <r>
    <n v="10420"/>
    <n v="36"/>
    <n v="63.57"/>
    <n v="4"/>
    <n v="2288.52"/>
    <x v="168"/>
    <x v="3"/>
    <n v="2"/>
    <n v="5"/>
    <n v="2005"/>
    <n v="60"/>
    <x v="4"/>
    <x v="81"/>
    <x v="78"/>
    <s v="Chatswood"/>
    <s v="NS"/>
    <x v="2"/>
    <x v="1"/>
    <s v="Small"/>
  </r>
  <r>
    <n v="10420"/>
    <n v="45"/>
    <n v="110.6"/>
    <n v="2"/>
    <n v="4977"/>
    <x v="168"/>
    <x v="3"/>
    <n v="2"/>
    <n v="5"/>
    <n v="2005"/>
    <n v="127"/>
    <x v="4"/>
    <x v="82"/>
    <x v="78"/>
    <s v="Chatswood"/>
    <s v="NS"/>
    <x v="2"/>
    <x v="1"/>
    <s v="Medium"/>
  </r>
  <r>
    <n v="10420"/>
    <n v="66"/>
    <n v="92.95"/>
    <n v="6"/>
    <n v="6134.7"/>
    <x v="168"/>
    <x v="3"/>
    <n v="2"/>
    <n v="5"/>
    <n v="2005"/>
    <n v="92"/>
    <x v="4"/>
    <x v="67"/>
    <x v="78"/>
    <s v="Chatswood"/>
    <s v="NS"/>
    <x v="2"/>
    <x v="1"/>
    <s v="Medium"/>
  </r>
  <r>
    <n v="10420"/>
    <n v="45"/>
    <n v="26.88"/>
    <n v="1"/>
    <n v="1209.5999999999999"/>
    <x v="168"/>
    <x v="3"/>
    <n v="2"/>
    <n v="5"/>
    <n v="2005"/>
    <n v="33"/>
    <x v="4"/>
    <x v="72"/>
    <x v="78"/>
    <s v="Chatswood"/>
    <s v="NS"/>
    <x v="2"/>
    <x v="1"/>
    <s v="Small"/>
  </r>
  <r>
    <n v="10420"/>
    <n v="15"/>
    <n v="43.49"/>
    <n v="3"/>
    <n v="652.35"/>
    <x v="168"/>
    <x v="3"/>
    <n v="2"/>
    <n v="5"/>
    <n v="2005"/>
    <n v="41"/>
    <x v="4"/>
    <x v="87"/>
    <x v="78"/>
    <s v="Chatswood"/>
    <s v="NS"/>
    <x v="2"/>
    <x v="1"/>
    <s v="Small"/>
  </r>
  <r>
    <n v="10117"/>
    <n v="22"/>
    <n v="126.39"/>
    <n v="12"/>
    <n v="2780.58"/>
    <x v="209"/>
    <x v="0"/>
    <n v="2"/>
    <n v="4"/>
    <n v="2003"/>
    <n v="143"/>
    <x v="0"/>
    <x v="16"/>
    <x v="75"/>
    <s v="Singapore"/>
    <s v="SG"/>
    <x v="18"/>
    <x v="1"/>
    <s v="Small"/>
  </r>
  <r>
    <n v="10150"/>
    <n v="45"/>
    <n v="244.3"/>
    <n v="8"/>
    <n v="10993.5"/>
    <x v="216"/>
    <x v="0"/>
    <n v="3"/>
    <n v="9"/>
    <n v="2003"/>
    <n v="214"/>
    <x v="0"/>
    <x v="54"/>
    <x v="75"/>
    <s v="Singapore"/>
    <s v="SG"/>
    <x v="18"/>
    <x v="1"/>
    <s v="Large"/>
  </r>
  <r>
    <n v="10150"/>
    <n v="20"/>
    <n v="159.56"/>
    <n v="1"/>
    <n v="3191.2"/>
    <x v="216"/>
    <x v="0"/>
    <n v="3"/>
    <n v="9"/>
    <n v="2003"/>
    <n v="147"/>
    <x v="0"/>
    <x v="53"/>
    <x v="75"/>
    <s v="Singapore"/>
    <s v="SG"/>
    <x v="18"/>
    <x v="1"/>
    <s v="Medium"/>
  </r>
  <r>
    <n v="10150"/>
    <n v="20"/>
    <n v="105.2"/>
    <n v="3"/>
    <n v="2104"/>
    <x v="216"/>
    <x v="0"/>
    <n v="3"/>
    <n v="9"/>
    <n v="2003"/>
    <n v="101"/>
    <x v="0"/>
    <x v="105"/>
    <x v="75"/>
    <s v="Singapore"/>
    <s v="SG"/>
    <x v="18"/>
    <x v="1"/>
    <s v="Small"/>
  </r>
  <r>
    <n v="10165"/>
    <n v="44"/>
    <n v="195.33"/>
    <n v="3"/>
    <n v="8594.52"/>
    <x v="217"/>
    <x v="0"/>
    <n v="4"/>
    <n v="10"/>
    <n v="2003"/>
    <n v="207"/>
    <x v="0"/>
    <x v="12"/>
    <x v="75"/>
    <s v="Singapore"/>
    <s v="SG"/>
    <x v="18"/>
    <x v="1"/>
    <s v="Large"/>
  </r>
  <r>
    <n v="10165"/>
    <n v="34"/>
    <n v="143.53"/>
    <n v="4"/>
    <n v="4880.0200000000004"/>
    <x v="217"/>
    <x v="0"/>
    <n v="4"/>
    <n v="10"/>
    <n v="2003"/>
    <n v="151"/>
    <x v="0"/>
    <x v="13"/>
    <x v="75"/>
    <s v="Singapore"/>
    <s v="SG"/>
    <x v="18"/>
    <x v="1"/>
    <s v="Medium"/>
  </r>
  <r>
    <n v="10165"/>
    <n v="27"/>
    <n v="205.89"/>
    <n v="2"/>
    <n v="5559.03"/>
    <x v="217"/>
    <x v="0"/>
    <n v="4"/>
    <n v="10"/>
    <n v="2003"/>
    <n v="173"/>
    <x v="0"/>
    <x v="14"/>
    <x v="75"/>
    <s v="Singapore"/>
    <s v="SG"/>
    <x v="18"/>
    <x v="1"/>
    <s v="Medium"/>
  </r>
  <r>
    <n v="10165"/>
    <n v="29"/>
    <n v="173.54999999999998"/>
    <n v="11"/>
    <n v="5032.95"/>
    <x v="217"/>
    <x v="0"/>
    <n v="4"/>
    <n v="10"/>
    <n v="2003"/>
    <n v="163"/>
    <x v="0"/>
    <x v="15"/>
    <x v="75"/>
    <s v="Singapore"/>
    <s v="SG"/>
    <x v="18"/>
    <x v="1"/>
    <s v="Medium"/>
  </r>
  <r>
    <n v="10165"/>
    <n v="47"/>
    <n v="186.27"/>
    <n v="16"/>
    <n v="8754.69"/>
    <x v="217"/>
    <x v="0"/>
    <n v="4"/>
    <n v="10"/>
    <n v="2003"/>
    <n v="169"/>
    <x v="0"/>
    <x v="45"/>
    <x v="75"/>
    <s v="Singapore"/>
    <s v="SG"/>
    <x v="18"/>
    <x v="1"/>
    <s v="Large"/>
  </r>
  <r>
    <n v="10165"/>
    <n v="28"/>
    <n v="119.2"/>
    <n v="6"/>
    <n v="3337.6"/>
    <x v="217"/>
    <x v="0"/>
    <n v="4"/>
    <n v="10"/>
    <n v="2003"/>
    <n v="143"/>
    <x v="0"/>
    <x v="16"/>
    <x v="75"/>
    <s v="Singapore"/>
    <s v="SG"/>
    <x v="18"/>
    <x v="1"/>
    <s v="Medium"/>
  </r>
  <r>
    <n v="10165"/>
    <n v="25"/>
    <n v="69.36"/>
    <n v="9"/>
    <n v="1734"/>
    <x v="217"/>
    <x v="0"/>
    <n v="4"/>
    <n v="10"/>
    <n v="2003"/>
    <n v="57"/>
    <x v="0"/>
    <x v="17"/>
    <x v="75"/>
    <s v="Singapore"/>
    <s v="SG"/>
    <x v="18"/>
    <x v="1"/>
    <s v="Small"/>
  </r>
  <r>
    <n v="10165"/>
    <n v="27"/>
    <n v="31.82"/>
    <n v="13"/>
    <n v="859.14"/>
    <x v="217"/>
    <x v="0"/>
    <n v="4"/>
    <n v="10"/>
    <n v="2003"/>
    <n v="35"/>
    <x v="0"/>
    <x v="18"/>
    <x v="75"/>
    <s v="Singapore"/>
    <s v="SG"/>
    <x v="18"/>
    <x v="1"/>
    <s v="Small"/>
  </r>
  <r>
    <n v="10165"/>
    <n v="24"/>
    <n v="99.36"/>
    <n v="8"/>
    <n v="2384.64"/>
    <x v="217"/>
    <x v="0"/>
    <n v="4"/>
    <n v="10"/>
    <n v="2003"/>
    <n v="118"/>
    <x v="0"/>
    <x v="19"/>
    <x v="75"/>
    <s v="Singapore"/>
    <s v="SG"/>
    <x v="18"/>
    <x v="1"/>
    <s v="Small"/>
  </r>
  <r>
    <n v="10277"/>
    <n v="28"/>
    <n v="111.71000000000001"/>
    <n v="1"/>
    <n v="3127.88"/>
    <x v="218"/>
    <x v="0"/>
    <n v="3"/>
    <n v="8"/>
    <n v="2004"/>
    <n v="115"/>
    <x v="0"/>
    <x v="104"/>
    <x v="75"/>
    <s v="Singapore"/>
    <s v="SG"/>
    <x v="18"/>
    <x v="1"/>
    <s v="Medium"/>
  </r>
  <r>
    <n v="10387"/>
    <n v="44"/>
    <n v="94.9"/>
    <n v="1"/>
    <n v="4175.6000000000004"/>
    <x v="219"/>
    <x v="0"/>
    <n v="1"/>
    <n v="3"/>
    <n v="2005"/>
    <n v="99"/>
    <x v="5"/>
    <x v="29"/>
    <x v="75"/>
    <s v="Singapore"/>
    <s v="SG"/>
    <x v="18"/>
    <x v="1"/>
    <s v="Medium"/>
  </r>
  <r>
    <n v="10117"/>
    <n v="41"/>
    <n v="126.58"/>
    <n v="3"/>
    <n v="5189.78"/>
    <x v="209"/>
    <x v="0"/>
    <n v="2"/>
    <n v="4"/>
    <n v="2003"/>
    <n v="122"/>
    <x v="1"/>
    <x v="37"/>
    <x v="75"/>
    <s v="Singapore"/>
    <s v="SG"/>
    <x v="18"/>
    <x v="1"/>
    <s v="Medium"/>
  </r>
  <r>
    <n v="10117"/>
    <n v="38"/>
    <n v="79.680000000000007"/>
    <n v="6"/>
    <n v="3027.84"/>
    <x v="209"/>
    <x v="0"/>
    <n v="2"/>
    <n v="4"/>
    <n v="2003"/>
    <n v="86"/>
    <x v="1"/>
    <x v="20"/>
    <x v="75"/>
    <s v="Singapore"/>
    <s v="SG"/>
    <x v="18"/>
    <x v="1"/>
    <s v="Medium"/>
  </r>
  <r>
    <n v="10117"/>
    <n v="45"/>
    <n v="83.42"/>
    <n v="1"/>
    <n v="3753.9"/>
    <x v="209"/>
    <x v="0"/>
    <n v="2"/>
    <n v="4"/>
    <n v="2003"/>
    <n v="99"/>
    <x v="1"/>
    <x v="41"/>
    <x v="75"/>
    <s v="Singapore"/>
    <s v="SG"/>
    <x v="18"/>
    <x v="1"/>
    <s v="Medium"/>
  </r>
  <r>
    <n v="10117"/>
    <n v="50"/>
    <n v="43.68"/>
    <n v="2"/>
    <n v="2184"/>
    <x v="209"/>
    <x v="0"/>
    <n v="2"/>
    <n v="4"/>
    <n v="2003"/>
    <n v="54"/>
    <x v="1"/>
    <x v="42"/>
    <x v="75"/>
    <s v="Singapore"/>
    <s v="SG"/>
    <x v="18"/>
    <x v="1"/>
    <s v="Small"/>
  </r>
  <r>
    <n v="10117"/>
    <n v="21"/>
    <n v="95.8"/>
    <n v="7"/>
    <n v="2011.8"/>
    <x v="209"/>
    <x v="0"/>
    <n v="2"/>
    <n v="4"/>
    <n v="2003"/>
    <n v="100"/>
    <x v="2"/>
    <x v="21"/>
    <x v="75"/>
    <s v="Singapore"/>
    <s v="SG"/>
    <x v="18"/>
    <x v="1"/>
    <s v="Small"/>
  </r>
  <r>
    <n v="10117"/>
    <n v="21"/>
    <n v="49.21"/>
    <n v="11"/>
    <n v="1033.4100000000001"/>
    <x v="209"/>
    <x v="0"/>
    <n v="2"/>
    <n v="4"/>
    <n v="2003"/>
    <n v="58"/>
    <x v="2"/>
    <x v="23"/>
    <x v="75"/>
    <s v="Singapore"/>
    <s v="SG"/>
    <x v="18"/>
    <x v="1"/>
    <s v="Small"/>
  </r>
  <r>
    <n v="10165"/>
    <n v="50"/>
    <n v="106.89"/>
    <n v="1"/>
    <n v="5344.5"/>
    <x v="217"/>
    <x v="0"/>
    <n v="4"/>
    <n v="10"/>
    <n v="2003"/>
    <n v="100"/>
    <x v="2"/>
    <x v="21"/>
    <x v="75"/>
    <s v="Singapore"/>
    <s v="SG"/>
    <x v="18"/>
    <x v="1"/>
    <s v="Medium"/>
  </r>
  <r>
    <n v="10165"/>
    <n v="44"/>
    <n v="53.440000000000005"/>
    <n v="7"/>
    <n v="2351.36"/>
    <x v="217"/>
    <x v="0"/>
    <n v="4"/>
    <n v="10"/>
    <n v="2003"/>
    <n v="62"/>
    <x v="2"/>
    <x v="22"/>
    <x v="75"/>
    <s v="Singapore"/>
    <s v="SG"/>
    <x v="18"/>
    <x v="1"/>
    <s v="Small"/>
  </r>
  <r>
    <n v="10165"/>
    <n v="38"/>
    <n v="66.78"/>
    <n v="5"/>
    <n v="2537.64"/>
    <x v="217"/>
    <x v="0"/>
    <n v="4"/>
    <n v="10"/>
    <n v="2003"/>
    <n v="58"/>
    <x v="2"/>
    <x v="23"/>
    <x v="75"/>
    <s v="Singapore"/>
    <s v="SG"/>
    <x v="18"/>
    <x v="1"/>
    <s v="Small"/>
  </r>
  <r>
    <n v="10150"/>
    <n v="30"/>
    <n v="136.67000000000002"/>
    <n v="5"/>
    <n v="4100.1000000000004"/>
    <x v="216"/>
    <x v="0"/>
    <n v="3"/>
    <n v="9"/>
    <n v="2003"/>
    <n v="136"/>
    <x v="3"/>
    <x v="61"/>
    <x v="75"/>
    <s v="Singapore"/>
    <s v="SG"/>
    <x v="18"/>
    <x v="1"/>
    <s v="Medium"/>
  </r>
  <r>
    <n v="10150"/>
    <n v="34"/>
    <n v="136.5"/>
    <n v="7"/>
    <n v="4641"/>
    <x v="216"/>
    <x v="0"/>
    <n v="3"/>
    <n v="9"/>
    <n v="2003"/>
    <n v="116"/>
    <x v="3"/>
    <x v="62"/>
    <x v="75"/>
    <s v="Singapore"/>
    <s v="SG"/>
    <x v="18"/>
    <x v="1"/>
    <s v="Medium"/>
  </r>
  <r>
    <n v="10150"/>
    <n v="49"/>
    <n v="131.98000000000002"/>
    <n v="2"/>
    <n v="6467.02"/>
    <x v="216"/>
    <x v="0"/>
    <n v="3"/>
    <n v="9"/>
    <n v="2003"/>
    <n v="121"/>
    <x v="3"/>
    <x v="65"/>
    <x v="75"/>
    <s v="Singapore"/>
    <s v="SG"/>
    <x v="18"/>
    <x v="1"/>
    <s v="Medium"/>
  </r>
  <r>
    <n v="10150"/>
    <n v="49"/>
    <n v="58.180000000000007"/>
    <n v="4"/>
    <n v="2850.82"/>
    <x v="216"/>
    <x v="0"/>
    <n v="3"/>
    <n v="9"/>
    <n v="2003"/>
    <n v="64"/>
    <x v="3"/>
    <x v="66"/>
    <x v="75"/>
    <s v="Singapore"/>
    <s v="SG"/>
    <x v="18"/>
    <x v="1"/>
    <s v="Small"/>
  </r>
  <r>
    <n v="10165"/>
    <n v="48"/>
    <n v="142.20000000000002"/>
    <n v="12"/>
    <n v="6825.6"/>
    <x v="217"/>
    <x v="0"/>
    <n v="4"/>
    <n v="10"/>
    <n v="2003"/>
    <n v="118"/>
    <x v="3"/>
    <x v="24"/>
    <x v="75"/>
    <s v="Singapore"/>
    <s v="SG"/>
    <x v="18"/>
    <x v="1"/>
    <s v="Medium"/>
  </r>
  <r>
    <n v="10165"/>
    <n v="46"/>
    <n v="130.09"/>
    <n v="15"/>
    <n v="5984.14"/>
    <x v="217"/>
    <x v="0"/>
    <n v="4"/>
    <n v="10"/>
    <n v="2003"/>
    <n v="122"/>
    <x v="3"/>
    <x v="63"/>
    <x v="75"/>
    <s v="Singapore"/>
    <s v="SG"/>
    <x v="18"/>
    <x v="1"/>
    <s v="Medium"/>
  </r>
  <r>
    <n v="10165"/>
    <n v="31"/>
    <n v="71.099999999999994"/>
    <n v="18"/>
    <n v="2204.1"/>
    <x v="217"/>
    <x v="0"/>
    <n v="4"/>
    <n v="10"/>
    <n v="2003"/>
    <n v="60"/>
    <x v="3"/>
    <x v="64"/>
    <x v="75"/>
    <s v="Singapore"/>
    <s v="SG"/>
    <x v="18"/>
    <x v="1"/>
    <s v="Small"/>
  </r>
  <r>
    <n v="10165"/>
    <n v="32"/>
    <n v="145.68"/>
    <n v="17"/>
    <n v="4661.76"/>
    <x v="217"/>
    <x v="0"/>
    <n v="4"/>
    <n v="10"/>
    <n v="2003"/>
    <n v="127"/>
    <x v="3"/>
    <x v="106"/>
    <x v="75"/>
    <s v="Singapore"/>
    <s v="SG"/>
    <x v="18"/>
    <x v="1"/>
    <s v="Medium"/>
  </r>
  <r>
    <n v="10165"/>
    <n v="48"/>
    <n v="45.99"/>
    <n v="14"/>
    <n v="2207.52"/>
    <x v="217"/>
    <x v="0"/>
    <n v="4"/>
    <n v="10"/>
    <n v="2003"/>
    <n v="54"/>
    <x v="3"/>
    <x v="108"/>
    <x v="75"/>
    <s v="Singapore"/>
    <s v="SG"/>
    <x v="18"/>
    <x v="1"/>
    <s v="Small"/>
  </r>
  <r>
    <n v="10165"/>
    <n v="48"/>
    <n v="94.92"/>
    <n v="10"/>
    <n v="4556.16"/>
    <x v="217"/>
    <x v="0"/>
    <n v="4"/>
    <n v="10"/>
    <n v="2003"/>
    <n v="115"/>
    <x v="3"/>
    <x v="25"/>
    <x v="75"/>
    <s v="Singapore"/>
    <s v="SG"/>
    <x v="18"/>
    <x v="1"/>
    <s v="Medium"/>
  </r>
  <r>
    <n v="10117"/>
    <n v="26"/>
    <n v="136.59"/>
    <n v="5"/>
    <n v="3551.34"/>
    <x v="209"/>
    <x v="0"/>
    <n v="2"/>
    <n v="4"/>
    <n v="2003"/>
    <n v="136"/>
    <x v="4"/>
    <x v="26"/>
    <x v="75"/>
    <s v="Singapore"/>
    <s v="SG"/>
    <x v="18"/>
    <x v="1"/>
    <s v="Medium"/>
  </r>
  <r>
    <n v="10117"/>
    <n v="23"/>
    <n v="97.419999999999987"/>
    <n v="4"/>
    <n v="2240.66"/>
    <x v="209"/>
    <x v="0"/>
    <n v="2"/>
    <n v="4"/>
    <n v="2003"/>
    <n v="87"/>
    <x v="4"/>
    <x v="44"/>
    <x v="75"/>
    <s v="Singapore"/>
    <s v="SG"/>
    <x v="18"/>
    <x v="1"/>
    <s v="Small"/>
  </r>
  <r>
    <n v="10150"/>
    <n v="47"/>
    <n v="91.18"/>
    <n v="9"/>
    <n v="4285.46"/>
    <x v="216"/>
    <x v="0"/>
    <n v="3"/>
    <n v="9"/>
    <n v="2003"/>
    <n v="101"/>
    <x v="4"/>
    <x v="71"/>
    <x v="75"/>
    <s v="Singapore"/>
    <s v="SG"/>
    <x v="18"/>
    <x v="1"/>
    <s v="Medium"/>
  </r>
  <r>
    <n v="10150"/>
    <n v="30"/>
    <n v="49.97"/>
    <n v="11"/>
    <n v="1499.1"/>
    <x v="216"/>
    <x v="0"/>
    <n v="3"/>
    <n v="9"/>
    <n v="2003"/>
    <n v="62"/>
    <x v="4"/>
    <x v="84"/>
    <x v="75"/>
    <s v="Singapore"/>
    <s v="SG"/>
    <x v="18"/>
    <x v="1"/>
    <s v="Small"/>
  </r>
  <r>
    <n v="10150"/>
    <n v="26"/>
    <n v="107.86"/>
    <n v="10"/>
    <n v="2804.36"/>
    <x v="216"/>
    <x v="0"/>
    <n v="3"/>
    <n v="9"/>
    <n v="2003"/>
    <n v="104"/>
    <x v="4"/>
    <x v="85"/>
    <x v="75"/>
    <s v="Singapore"/>
    <s v="SG"/>
    <x v="18"/>
    <x v="1"/>
    <s v="Small"/>
  </r>
  <r>
    <n v="10150"/>
    <n v="30"/>
    <n v="42.76"/>
    <n v="6"/>
    <n v="1282.8"/>
    <x v="216"/>
    <x v="0"/>
    <n v="3"/>
    <n v="9"/>
    <n v="2003"/>
    <n v="50"/>
    <x v="4"/>
    <x v="68"/>
    <x v="75"/>
    <s v="Singapore"/>
    <s v="SG"/>
    <x v="18"/>
    <x v="1"/>
    <s v="Small"/>
  </r>
  <r>
    <n v="10217"/>
    <n v="48"/>
    <n v="146.26"/>
    <n v="4"/>
    <n v="7020.48"/>
    <x v="220"/>
    <x v="0"/>
    <n v="1"/>
    <n v="2"/>
    <n v="2004"/>
    <n v="147"/>
    <x v="0"/>
    <x v="53"/>
    <x v="79"/>
    <s v="Singapore"/>
    <s v="SG"/>
    <x v="18"/>
    <x v="1"/>
    <s v="Large"/>
  </r>
  <r>
    <n v="10217"/>
    <n v="31"/>
    <n v="88"/>
    <n v="6"/>
    <n v="2728"/>
    <x v="220"/>
    <x v="0"/>
    <n v="1"/>
    <n v="2"/>
    <n v="2004"/>
    <n v="101"/>
    <x v="0"/>
    <x v="105"/>
    <x v="79"/>
    <s v="Singapore"/>
    <s v="SG"/>
    <x v="18"/>
    <x v="1"/>
    <s v="Small"/>
  </r>
  <r>
    <n v="10259"/>
    <n v="26"/>
    <n v="155.13"/>
    <n v="12"/>
    <n v="4033.38"/>
    <x v="221"/>
    <x v="0"/>
    <n v="2"/>
    <n v="6"/>
    <n v="2004"/>
    <n v="147"/>
    <x v="0"/>
    <x v="53"/>
    <x v="79"/>
    <s v="Singapore"/>
    <s v="SG"/>
    <x v="18"/>
    <x v="1"/>
    <s v="Medium"/>
  </r>
  <r>
    <n v="10259"/>
    <n v="30"/>
    <n v="189.92999999999998"/>
    <n v="3"/>
    <n v="5697.9"/>
    <x v="221"/>
    <x v="0"/>
    <n v="2"/>
    <n v="6"/>
    <n v="2004"/>
    <n v="163"/>
    <x v="0"/>
    <x v="15"/>
    <x v="79"/>
    <s v="Singapore"/>
    <s v="SG"/>
    <x v="18"/>
    <x v="1"/>
    <s v="Medium"/>
  </r>
  <r>
    <n v="10259"/>
    <n v="27"/>
    <n v="135.47"/>
    <n v="8"/>
    <n v="3657.69"/>
    <x v="221"/>
    <x v="0"/>
    <n v="2"/>
    <n v="6"/>
    <n v="2004"/>
    <n v="169"/>
    <x v="0"/>
    <x v="45"/>
    <x v="79"/>
    <s v="Singapore"/>
    <s v="SG"/>
    <x v="18"/>
    <x v="1"/>
    <s v="Medium"/>
  </r>
  <r>
    <n v="10259"/>
    <n v="28"/>
    <n v="46.82"/>
    <n v="1"/>
    <n v="1310.96"/>
    <x v="221"/>
    <x v="0"/>
    <n v="2"/>
    <n v="6"/>
    <n v="2004"/>
    <n v="57"/>
    <x v="0"/>
    <x v="17"/>
    <x v="79"/>
    <s v="Singapore"/>
    <s v="SG"/>
    <x v="18"/>
    <x v="1"/>
    <s v="Small"/>
  </r>
  <r>
    <n v="10259"/>
    <n v="31"/>
    <n v="33.24"/>
    <n v="5"/>
    <n v="1030.44"/>
    <x v="221"/>
    <x v="0"/>
    <n v="2"/>
    <n v="6"/>
    <n v="2004"/>
    <n v="35"/>
    <x v="0"/>
    <x v="18"/>
    <x v="79"/>
    <s v="Singapore"/>
    <s v="SG"/>
    <x v="18"/>
    <x v="1"/>
    <s v="Small"/>
  </r>
  <r>
    <n v="10288"/>
    <n v="20"/>
    <n v="146.84"/>
    <n v="14"/>
    <n v="2936.8"/>
    <x v="222"/>
    <x v="0"/>
    <n v="3"/>
    <n v="9"/>
    <n v="2004"/>
    <n v="124"/>
    <x v="0"/>
    <x v="1"/>
    <x v="79"/>
    <s v="Singapore"/>
    <s v="SG"/>
    <x v="18"/>
    <x v="1"/>
    <s v="Small"/>
  </r>
  <r>
    <n v="10288"/>
    <n v="23"/>
    <n v="73.41"/>
    <n v="7"/>
    <n v="1688.43"/>
    <x v="222"/>
    <x v="0"/>
    <n v="3"/>
    <n v="9"/>
    <n v="2004"/>
    <n v="71"/>
    <x v="0"/>
    <x v="5"/>
    <x v="79"/>
    <s v="Singapore"/>
    <s v="SG"/>
    <x v="18"/>
    <x v="1"/>
    <s v="Small"/>
  </r>
  <r>
    <n v="10288"/>
    <n v="36"/>
    <n v="66.14"/>
    <n v="11"/>
    <n v="2381.04"/>
    <x v="222"/>
    <x v="0"/>
    <n v="3"/>
    <n v="9"/>
    <n v="2004"/>
    <n v="73"/>
    <x v="0"/>
    <x v="6"/>
    <x v="79"/>
    <s v="Singapore"/>
    <s v="SG"/>
    <x v="18"/>
    <x v="1"/>
    <s v="Small"/>
  </r>
  <r>
    <n v="10288"/>
    <n v="50"/>
    <n v="52.32"/>
    <n v="13"/>
    <n v="2616"/>
    <x v="222"/>
    <x v="0"/>
    <n v="3"/>
    <n v="9"/>
    <n v="2004"/>
    <n v="50"/>
    <x v="0"/>
    <x v="7"/>
    <x v="79"/>
    <s v="Singapore"/>
    <s v="SG"/>
    <x v="18"/>
    <x v="1"/>
    <s v="Small"/>
  </r>
  <r>
    <n v="10288"/>
    <n v="35"/>
    <n v="80.86999999999999"/>
    <n v="9"/>
    <n v="2830.45"/>
    <x v="222"/>
    <x v="0"/>
    <n v="3"/>
    <n v="9"/>
    <n v="2004"/>
    <n v="90"/>
    <x v="0"/>
    <x v="8"/>
    <x v="79"/>
    <s v="Singapore"/>
    <s v="SG"/>
    <x v="18"/>
    <x v="1"/>
    <s v="Small"/>
  </r>
  <r>
    <n v="10288"/>
    <n v="48"/>
    <n v="136.22999999999999"/>
    <n v="8"/>
    <n v="6539.04"/>
    <x v="222"/>
    <x v="0"/>
    <n v="3"/>
    <n v="9"/>
    <n v="2004"/>
    <n v="117"/>
    <x v="0"/>
    <x v="9"/>
    <x v="79"/>
    <s v="Singapore"/>
    <s v="SG"/>
    <x v="18"/>
    <x v="1"/>
    <s v="Medium"/>
  </r>
  <r>
    <n v="10288"/>
    <n v="34"/>
    <n v="68.489999999999995"/>
    <n v="10"/>
    <n v="2328.66"/>
    <x v="222"/>
    <x v="0"/>
    <n v="3"/>
    <n v="9"/>
    <n v="2004"/>
    <n v="85"/>
    <x v="0"/>
    <x v="10"/>
    <x v="79"/>
    <s v="Singapore"/>
    <s v="SG"/>
    <x v="18"/>
    <x v="1"/>
    <s v="Small"/>
  </r>
  <r>
    <n v="10288"/>
    <n v="41"/>
    <n v="118.86"/>
    <n v="12"/>
    <n v="4873.26"/>
    <x v="222"/>
    <x v="0"/>
    <n v="3"/>
    <n v="9"/>
    <n v="2004"/>
    <n v="107"/>
    <x v="0"/>
    <x v="11"/>
    <x v="79"/>
    <s v="Singapore"/>
    <s v="SG"/>
    <x v="18"/>
    <x v="1"/>
    <s v="Medium"/>
  </r>
  <r>
    <n v="10217"/>
    <n v="35"/>
    <n v="61.38"/>
    <n v="2"/>
    <n v="2148.3000000000002"/>
    <x v="220"/>
    <x v="0"/>
    <n v="1"/>
    <n v="2"/>
    <n v="2004"/>
    <n v="60"/>
    <x v="3"/>
    <x v="64"/>
    <x v="79"/>
    <s v="Singapore"/>
    <s v="SG"/>
    <x v="18"/>
    <x v="1"/>
    <s v="Small"/>
  </r>
  <r>
    <n v="10196"/>
    <n v="47"/>
    <n v="189.10000000000002"/>
    <n v="5"/>
    <n v="8887.7000000000007"/>
    <x v="2"/>
    <x v="0"/>
    <n v="4"/>
    <n v="11"/>
    <n v="2003"/>
    <n v="207"/>
    <x v="0"/>
    <x v="12"/>
    <x v="80"/>
    <s v="New Haven"/>
    <s v="CT"/>
    <x v="4"/>
    <x v="2"/>
    <s v="Large"/>
  </r>
  <r>
    <n v="10196"/>
    <n v="24"/>
    <n v="158.63"/>
    <n v="6"/>
    <n v="3807.12"/>
    <x v="2"/>
    <x v="0"/>
    <n v="4"/>
    <n v="11"/>
    <n v="2003"/>
    <n v="151"/>
    <x v="0"/>
    <x v="13"/>
    <x v="80"/>
    <s v="New Haven"/>
    <s v="CT"/>
    <x v="4"/>
    <x v="2"/>
    <s v="Medium"/>
  </r>
  <r>
    <n v="10196"/>
    <n v="38"/>
    <n v="190.32"/>
    <n v="4"/>
    <n v="7232.16"/>
    <x v="2"/>
    <x v="0"/>
    <n v="4"/>
    <n v="11"/>
    <n v="2003"/>
    <n v="173"/>
    <x v="0"/>
    <x v="14"/>
    <x v="80"/>
    <s v="New Haven"/>
    <s v="CT"/>
    <x v="4"/>
    <x v="2"/>
    <s v="Large"/>
  </r>
  <r>
    <n v="10196"/>
    <n v="27"/>
    <n v="168.04"/>
    <n v="8"/>
    <n v="4537.08"/>
    <x v="2"/>
    <x v="0"/>
    <n v="4"/>
    <n v="11"/>
    <n v="2003"/>
    <n v="143"/>
    <x v="0"/>
    <x v="16"/>
    <x v="80"/>
    <s v="New Haven"/>
    <s v="CT"/>
    <x v="4"/>
    <x v="2"/>
    <s v="Medium"/>
  </r>
  <r>
    <n v="10245"/>
    <n v="34"/>
    <n v="180.01"/>
    <n v="9"/>
    <n v="6120.34"/>
    <x v="223"/>
    <x v="0"/>
    <n v="2"/>
    <n v="5"/>
    <n v="2004"/>
    <n v="214"/>
    <x v="0"/>
    <x v="54"/>
    <x v="80"/>
    <s v="New Haven"/>
    <s v="CT"/>
    <x v="4"/>
    <x v="2"/>
    <s v="Medium"/>
  </r>
  <r>
    <n v="10245"/>
    <n v="28"/>
    <n v="163.99"/>
    <n v="2"/>
    <n v="4591.72"/>
    <x v="223"/>
    <x v="0"/>
    <n v="2"/>
    <n v="5"/>
    <n v="2004"/>
    <n v="147"/>
    <x v="0"/>
    <x v="53"/>
    <x v="80"/>
    <s v="New Haven"/>
    <s v="CT"/>
    <x v="4"/>
    <x v="2"/>
    <s v="Medium"/>
  </r>
  <r>
    <n v="10245"/>
    <n v="44"/>
    <n v="105.2"/>
    <n v="4"/>
    <n v="4628.8"/>
    <x v="223"/>
    <x v="0"/>
    <n v="2"/>
    <n v="5"/>
    <n v="2004"/>
    <n v="101"/>
    <x v="0"/>
    <x v="105"/>
    <x v="80"/>
    <s v="New Haven"/>
    <s v="CT"/>
    <x v="4"/>
    <x v="2"/>
    <s v="Medium"/>
  </r>
  <r>
    <n v="10196"/>
    <n v="50"/>
    <n v="94.4"/>
    <n v="2"/>
    <n v="4720"/>
    <x v="2"/>
    <x v="0"/>
    <n v="4"/>
    <n v="11"/>
    <n v="2003"/>
    <n v="86"/>
    <x v="1"/>
    <x v="20"/>
    <x v="80"/>
    <s v="New Haven"/>
    <s v="CT"/>
    <x v="4"/>
    <x v="2"/>
    <s v="Medium"/>
  </r>
  <r>
    <n v="10196"/>
    <n v="35"/>
    <n v="101.85"/>
    <n v="3"/>
    <n v="3564.75"/>
    <x v="2"/>
    <x v="0"/>
    <n v="4"/>
    <n v="11"/>
    <n v="2003"/>
    <n v="100"/>
    <x v="2"/>
    <x v="21"/>
    <x v="80"/>
    <s v="New Haven"/>
    <s v="CT"/>
    <x v="4"/>
    <x v="2"/>
    <s v="Medium"/>
  </r>
  <r>
    <n v="10196"/>
    <n v="46"/>
    <n v="62.089999999999996"/>
    <n v="7"/>
    <n v="2856.14"/>
    <x v="2"/>
    <x v="0"/>
    <n v="4"/>
    <n v="11"/>
    <n v="2003"/>
    <n v="58"/>
    <x v="2"/>
    <x v="23"/>
    <x v="80"/>
    <s v="New Haven"/>
    <s v="CT"/>
    <x v="4"/>
    <x v="2"/>
    <s v="Small"/>
  </r>
  <r>
    <n v="10245"/>
    <n v="38"/>
    <n v="155.79999999999998"/>
    <n v="6"/>
    <n v="5920.4"/>
    <x v="223"/>
    <x v="0"/>
    <n v="2"/>
    <n v="5"/>
    <n v="2004"/>
    <n v="136"/>
    <x v="3"/>
    <x v="61"/>
    <x v="80"/>
    <s v="New Haven"/>
    <s v="CT"/>
    <x v="4"/>
    <x v="2"/>
    <s v="Medium"/>
  </r>
  <r>
    <n v="10245"/>
    <n v="29"/>
    <n v="119"/>
    <n v="8"/>
    <n v="3451"/>
    <x v="223"/>
    <x v="0"/>
    <n v="2"/>
    <n v="5"/>
    <n v="2004"/>
    <n v="116"/>
    <x v="3"/>
    <x v="62"/>
    <x v="80"/>
    <s v="New Haven"/>
    <s v="CT"/>
    <x v="4"/>
    <x v="2"/>
    <s v="Medium"/>
  </r>
  <r>
    <n v="10245"/>
    <n v="21"/>
    <n v="113.82"/>
    <n v="3"/>
    <n v="2390.2199999999998"/>
    <x v="223"/>
    <x v="0"/>
    <n v="2"/>
    <n v="5"/>
    <n v="2004"/>
    <n v="121"/>
    <x v="3"/>
    <x v="65"/>
    <x v="80"/>
    <s v="New Haven"/>
    <s v="CT"/>
    <x v="4"/>
    <x v="2"/>
    <s v="Small"/>
  </r>
  <r>
    <n v="10245"/>
    <n v="37"/>
    <n v="111.72000000000001"/>
    <n v="1"/>
    <n v="4133.6400000000003"/>
    <x v="223"/>
    <x v="0"/>
    <n v="2"/>
    <n v="5"/>
    <n v="2004"/>
    <n v="96"/>
    <x v="3"/>
    <x v="107"/>
    <x v="80"/>
    <s v="New Haven"/>
    <s v="CT"/>
    <x v="4"/>
    <x v="2"/>
    <s v="Medium"/>
  </r>
  <r>
    <n v="10245"/>
    <n v="44"/>
    <n v="69.16"/>
    <n v="5"/>
    <n v="3043.04"/>
    <x v="223"/>
    <x v="0"/>
    <n v="2"/>
    <n v="5"/>
    <n v="2004"/>
    <n v="64"/>
    <x v="3"/>
    <x v="66"/>
    <x v="80"/>
    <s v="New Haven"/>
    <s v="CT"/>
    <x v="4"/>
    <x v="2"/>
    <s v="Medium"/>
  </r>
  <r>
    <n v="10196"/>
    <n v="49"/>
    <n v="140.69"/>
    <n v="1"/>
    <n v="6893.81"/>
    <x v="2"/>
    <x v="0"/>
    <n v="4"/>
    <n v="11"/>
    <n v="2003"/>
    <n v="136"/>
    <x v="4"/>
    <x v="26"/>
    <x v="80"/>
    <s v="New Haven"/>
    <s v="CT"/>
    <x v="4"/>
    <x v="2"/>
    <s v="Medium"/>
  </r>
  <r>
    <n v="10245"/>
    <n v="45"/>
    <n v="59.870000000000005"/>
    <n v="7"/>
    <n v="2694.15"/>
    <x v="223"/>
    <x v="0"/>
    <n v="2"/>
    <n v="5"/>
    <n v="2004"/>
    <n v="50"/>
    <x v="4"/>
    <x v="68"/>
    <x v="80"/>
    <s v="New Haven"/>
    <s v="CT"/>
    <x v="4"/>
    <x v="2"/>
    <s v="Small"/>
  </r>
  <r>
    <n v="10140"/>
    <n v="37"/>
    <n v="199.3"/>
    <n v="11"/>
    <n v="7374.1"/>
    <x v="224"/>
    <x v="0"/>
    <n v="3"/>
    <n v="7"/>
    <n v="2003"/>
    <n v="214"/>
    <x v="0"/>
    <x v="54"/>
    <x v="4"/>
    <s v="Burlingame"/>
    <s v="CA"/>
    <x v="4"/>
    <x v="2"/>
    <s v="Large"/>
  </r>
  <r>
    <n v="10140"/>
    <n v="26"/>
    <n v="122.61999999999999"/>
    <n v="4"/>
    <n v="3188.12"/>
    <x v="224"/>
    <x v="0"/>
    <n v="3"/>
    <n v="7"/>
    <n v="2003"/>
    <n v="147"/>
    <x v="0"/>
    <x v="53"/>
    <x v="4"/>
    <s v="Burlingame"/>
    <s v="CA"/>
    <x v="4"/>
    <x v="2"/>
    <s v="Medium"/>
  </r>
  <r>
    <n v="10140"/>
    <n v="36"/>
    <n v="114.30000000000001"/>
    <n v="6"/>
    <n v="4114.8"/>
    <x v="224"/>
    <x v="0"/>
    <n v="3"/>
    <n v="7"/>
    <n v="2003"/>
    <n v="101"/>
    <x v="0"/>
    <x v="105"/>
    <x v="4"/>
    <s v="Burlingame"/>
    <s v="CA"/>
    <x v="4"/>
    <x v="2"/>
    <s v="Medium"/>
  </r>
  <r>
    <n v="10168"/>
    <n v="36"/>
    <n v="96.660000000000011"/>
    <n v="1"/>
    <n v="3479.76"/>
    <x v="225"/>
    <x v="0"/>
    <n v="4"/>
    <n v="10"/>
    <n v="2003"/>
    <n v="95"/>
    <x v="5"/>
    <x v="97"/>
    <x v="4"/>
    <s v="Burlingame"/>
    <s v="CA"/>
    <x v="4"/>
    <x v="2"/>
    <s v="Medium"/>
  </r>
  <r>
    <n v="10168"/>
    <n v="27"/>
    <n v="135.59"/>
    <n v="4"/>
    <n v="3660.93"/>
    <x v="225"/>
    <x v="0"/>
    <n v="4"/>
    <n v="10"/>
    <n v="2003"/>
    <n v="118"/>
    <x v="5"/>
    <x v="93"/>
    <x v="4"/>
    <s v="Burlingame"/>
    <s v="CA"/>
    <x v="4"/>
    <x v="2"/>
    <s v="Medium"/>
  </r>
  <r>
    <n v="10168"/>
    <n v="20"/>
    <n v="209.15"/>
    <n v="3"/>
    <n v="4183"/>
    <x v="225"/>
    <x v="0"/>
    <n v="4"/>
    <n v="10"/>
    <n v="2003"/>
    <n v="193"/>
    <x v="5"/>
    <x v="94"/>
    <x v="4"/>
    <s v="Burlingame"/>
    <s v="CA"/>
    <x v="4"/>
    <x v="2"/>
    <s v="Medium"/>
  </r>
  <r>
    <n v="10170"/>
    <n v="46"/>
    <n v="61.180000000000007"/>
    <n v="5"/>
    <n v="2814.28"/>
    <x v="225"/>
    <x v="0"/>
    <n v="4"/>
    <n v="10"/>
    <n v="2003"/>
    <n v="60"/>
    <x v="5"/>
    <x v="95"/>
    <x v="4"/>
    <s v="Burlingame"/>
    <s v="CA"/>
    <x v="4"/>
    <x v="2"/>
    <s v="Small"/>
  </r>
  <r>
    <n v="10171"/>
    <n v="50"/>
    <n v="114.95"/>
    <n v="2"/>
    <n v="5747.5"/>
    <x v="225"/>
    <x v="0"/>
    <n v="4"/>
    <n v="10"/>
    <n v="2003"/>
    <n v="112"/>
    <x v="5"/>
    <x v="96"/>
    <x v="4"/>
    <s v="Burlingame"/>
    <s v="CA"/>
    <x v="4"/>
    <x v="2"/>
    <s v="Medium"/>
  </r>
  <r>
    <n v="10173"/>
    <n v="29"/>
    <n v="75.41"/>
    <n v="6"/>
    <n v="2186.89"/>
    <x v="225"/>
    <x v="0"/>
    <n v="4"/>
    <n v="10"/>
    <n v="2003"/>
    <n v="76"/>
    <x v="5"/>
    <x v="28"/>
    <x v="4"/>
    <s v="Burlingame"/>
    <s v="CA"/>
    <x v="4"/>
    <x v="2"/>
    <s v="Small"/>
  </r>
  <r>
    <n v="10168"/>
    <n v="28"/>
    <n v="115.87"/>
    <n v="7"/>
    <n v="3244.36"/>
    <x v="225"/>
    <x v="0"/>
    <n v="4"/>
    <n v="10"/>
    <n v="2003"/>
    <n v="99"/>
    <x v="5"/>
    <x v="29"/>
    <x v="4"/>
    <s v="Burlingame"/>
    <s v="CA"/>
    <x v="4"/>
    <x v="2"/>
    <s v="Medium"/>
  </r>
  <r>
    <n v="10362"/>
    <n v="22"/>
    <n v="166.54999999999998"/>
    <n v="4"/>
    <n v="3664.1"/>
    <x v="226"/>
    <x v="0"/>
    <n v="1"/>
    <n v="1"/>
    <n v="2005"/>
    <n v="193"/>
    <x v="5"/>
    <x v="94"/>
    <x v="4"/>
    <s v="Burlingame"/>
    <s v="CA"/>
    <x v="4"/>
    <x v="2"/>
    <s v="Medium"/>
  </r>
  <r>
    <n v="10362"/>
    <n v="22"/>
    <n v="176.23"/>
    <n v="1"/>
    <n v="3877.06"/>
    <x v="226"/>
    <x v="0"/>
    <n v="1"/>
    <n v="1"/>
    <n v="2005"/>
    <n v="150"/>
    <x v="5"/>
    <x v="55"/>
    <x v="4"/>
    <s v="Burlingame"/>
    <s v="CA"/>
    <x v="4"/>
    <x v="2"/>
    <s v="Medium"/>
  </r>
  <r>
    <n v="10362"/>
    <n v="23"/>
    <n v="49.67"/>
    <n v="3"/>
    <n v="1142.4100000000001"/>
    <x v="226"/>
    <x v="0"/>
    <n v="1"/>
    <n v="1"/>
    <n v="2005"/>
    <n v="60"/>
    <x v="5"/>
    <x v="95"/>
    <x v="4"/>
    <s v="Burlingame"/>
    <s v="CA"/>
    <x v="4"/>
    <x v="2"/>
    <s v="Small"/>
  </r>
  <r>
    <n v="10362"/>
    <n v="50"/>
    <n v="96.92"/>
    <n v="2"/>
    <n v="4846"/>
    <x v="226"/>
    <x v="0"/>
    <n v="1"/>
    <n v="1"/>
    <n v="2005"/>
    <n v="112"/>
    <x v="5"/>
    <x v="96"/>
    <x v="4"/>
    <s v="Burlingame"/>
    <s v="CA"/>
    <x v="4"/>
    <x v="2"/>
    <s v="Medium"/>
  </r>
  <r>
    <n v="10169"/>
    <n v="21"/>
    <n v="70.960000000000008"/>
    <n v="9"/>
    <n v="1490.16"/>
    <x v="225"/>
    <x v="0"/>
    <n v="4"/>
    <n v="10"/>
    <n v="2003"/>
    <n v="84"/>
    <x v="6"/>
    <x v="98"/>
    <x v="4"/>
    <s v="Burlingame"/>
    <s v="CA"/>
    <x v="4"/>
    <x v="2"/>
    <s v="Small"/>
  </r>
  <r>
    <n v="10172"/>
    <n v="49"/>
    <n v="131.29999999999998"/>
    <n v="11"/>
    <n v="6433.7"/>
    <x v="225"/>
    <x v="0"/>
    <n v="4"/>
    <n v="10"/>
    <n v="2003"/>
    <n v="109"/>
    <x v="6"/>
    <x v="99"/>
    <x v="4"/>
    <s v="Burlingame"/>
    <s v="CA"/>
    <x v="4"/>
    <x v="2"/>
    <s v="Medium"/>
  </r>
  <r>
    <n v="10174"/>
    <n v="27"/>
    <n v="73.02"/>
    <n v="18"/>
    <n v="1971.54"/>
    <x v="225"/>
    <x v="0"/>
    <n v="4"/>
    <n v="10"/>
    <n v="2003"/>
    <n v="68"/>
    <x v="6"/>
    <x v="101"/>
    <x v="4"/>
    <s v="Burlingame"/>
    <s v="CA"/>
    <x v="4"/>
    <x v="2"/>
    <s v="Small"/>
  </r>
  <r>
    <n v="10168"/>
    <n v="48"/>
    <n v="78.25"/>
    <n v="10"/>
    <n v="3756"/>
    <x v="225"/>
    <x v="0"/>
    <n v="4"/>
    <n v="10"/>
    <n v="2003"/>
    <n v="72"/>
    <x v="6"/>
    <x v="31"/>
    <x v="4"/>
    <s v="Burlingame"/>
    <s v="CA"/>
    <x v="4"/>
    <x v="2"/>
    <s v="Medium"/>
  </r>
  <r>
    <n v="10168"/>
    <n v="28"/>
    <n v="98.649999999999991"/>
    <n v="14"/>
    <n v="2762.2"/>
    <x v="225"/>
    <x v="0"/>
    <n v="4"/>
    <n v="10"/>
    <n v="2003"/>
    <n v="91"/>
    <x v="6"/>
    <x v="32"/>
    <x v="4"/>
    <s v="Burlingame"/>
    <s v="CA"/>
    <x v="4"/>
    <x v="2"/>
    <s v="Small"/>
  </r>
  <r>
    <n v="10168"/>
    <n v="31"/>
    <n v="110.69"/>
    <n v="16"/>
    <n v="3431.39"/>
    <x v="225"/>
    <x v="0"/>
    <n v="4"/>
    <n v="10"/>
    <n v="2003"/>
    <n v="99"/>
    <x v="6"/>
    <x v="33"/>
    <x v="4"/>
    <s v="Burlingame"/>
    <s v="CA"/>
    <x v="4"/>
    <x v="2"/>
    <s v="Medium"/>
  </r>
  <r>
    <n v="10168"/>
    <n v="36"/>
    <n v="125.77000000000001"/>
    <n v="8"/>
    <n v="4527.72"/>
    <x v="225"/>
    <x v="0"/>
    <n v="4"/>
    <n v="10"/>
    <n v="2003"/>
    <n v="118"/>
    <x v="6"/>
    <x v="34"/>
    <x v="4"/>
    <s v="Burlingame"/>
    <s v="CA"/>
    <x v="4"/>
    <x v="2"/>
    <s v="Medium"/>
  </r>
  <r>
    <n v="10168"/>
    <n v="48"/>
    <n v="96"/>
    <n v="15"/>
    <n v="4608"/>
    <x v="225"/>
    <x v="0"/>
    <n v="4"/>
    <n v="10"/>
    <n v="2003"/>
    <n v="80"/>
    <x v="6"/>
    <x v="100"/>
    <x v="4"/>
    <s v="Burlingame"/>
    <s v="CA"/>
    <x v="4"/>
    <x v="2"/>
    <s v="Medium"/>
  </r>
  <r>
    <n v="10168"/>
    <n v="39"/>
    <n v="82.91"/>
    <n v="17"/>
    <n v="3233.49"/>
    <x v="225"/>
    <x v="0"/>
    <n v="4"/>
    <n v="10"/>
    <n v="2003"/>
    <n v="74"/>
    <x v="6"/>
    <x v="102"/>
    <x v="4"/>
    <s v="Burlingame"/>
    <s v="CA"/>
    <x v="4"/>
    <x v="2"/>
    <s v="Medium"/>
  </r>
  <r>
    <n v="10317"/>
    <n v="35"/>
    <n v="83.32"/>
    <n v="1"/>
    <n v="2916.2"/>
    <x v="77"/>
    <x v="0"/>
    <n v="4"/>
    <n v="11"/>
    <n v="2004"/>
    <n v="72"/>
    <x v="6"/>
    <x v="31"/>
    <x v="4"/>
    <s v="Burlingame"/>
    <s v="CA"/>
    <x v="4"/>
    <x v="2"/>
    <s v="Small"/>
  </r>
  <r>
    <n v="10140"/>
    <n v="38"/>
    <n v="127.10000000000001"/>
    <n v="8"/>
    <n v="4829.8"/>
    <x v="224"/>
    <x v="0"/>
    <n v="3"/>
    <n v="7"/>
    <n v="2003"/>
    <n v="136"/>
    <x v="3"/>
    <x v="61"/>
    <x v="4"/>
    <s v="Burlingame"/>
    <s v="CA"/>
    <x v="4"/>
    <x v="2"/>
    <s v="Medium"/>
  </r>
  <r>
    <n v="10140"/>
    <n v="32"/>
    <n v="130.66999999999999"/>
    <n v="10"/>
    <n v="4181.4399999999996"/>
    <x v="224"/>
    <x v="0"/>
    <n v="3"/>
    <n v="7"/>
    <n v="2003"/>
    <n v="116"/>
    <x v="3"/>
    <x v="62"/>
    <x v="4"/>
    <s v="Burlingame"/>
    <s v="CA"/>
    <x v="4"/>
    <x v="2"/>
    <s v="Medium"/>
  </r>
  <r>
    <n v="10140"/>
    <n v="46"/>
    <n v="61.99"/>
    <n v="2"/>
    <n v="2851.54"/>
    <x v="224"/>
    <x v="0"/>
    <n v="3"/>
    <n v="7"/>
    <n v="2003"/>
    <n v="60"/>
    <x v="3"/>
    <x v="64"/>
    <x v="4"/>
    <s v="Burlingame"/>
    <s v="CA"/>
    <x v="4"/>
    <x v="2"/>
    <s v="Small"/>
  </r>
  <r>
    <n v="10140"/>
    <n v="40"/>
    <n v="115.03"/>
    <n v="5"/>
    <n v="4601.2"/>
    <x v="224"/>
    <x v="0"/>
    <n v="3"/>
    <n v="7"/>
    <n v="2003"/>
    <n v="121"/>
    <x v="3"/>
    <x v="65"/>
    <x v="4"/>
    <s v="Burlingame"/>
    <s v="CA"/>
    <x v="4"/>
    <x v="2"/>
    <s v="Medium"/>
  </r>
  <r>
    <n v="10140"/>
    <n v="47"/>
    <n v="108.62"/>
    <n v="1"/>
    <n v="5105.1400000000003"/>
    <x v="224"/>
    <x v="0"/>
    <n v="3"/>
    <n v="7"/>
    <n v="2003"/>
    <n v="127"/>
    <x v="3"/>
    <x v="106"/>
    <x v="4"/>
    <s v="Burlingame"/>
    <s v="CA"/>
    <x v="4"/>
    <x v="2"/>
    <s v="Medium"/>
  </r>
  <r>
    <n v="10140"/>
    <n v="26"/>
    <n v="108.83"/>
    <n v="3"/>
    <n v="2829.58"/>
    <x v="224"/>
    <x v="0"/>
    <n v="3"/>
    <n v="7"/>
    <n v="2003"/>
    <n v="96"/>
    <x v="3"/>
    <x v="107"/>
    <x v="4"/>
    <s v="Burlingame"/>
    <s v="CA"/>
    <x v="4"/>
    <x v="2"/>
    <s v="Small"/>
  </r>
  <r>
    <n v="10140"/>
    <n v="28"/>
    <n v="60.76"/>
    <n v="7"/>
    <n v="1701.28"/>
    <x v="224"/>
    <x v="0"/>
    <n v="3"/>
    <n v="7"/>
    <n v="2003"/>
    <n v="64"/>
    <x v="3"/>
    <x v="66"/>
    <x v="4"/>
    <s v="Burlingame"/>
    <s v="CA"/>
    <x v="4"/>
    <x v="2"/>
    <s v="Small"/>
  </r>
  <r>
    <n v="10140"/>
    <n v="29"/>
    <n v="43.269999999999996"/>
    <n v="9"/>
    <n v="1254.83"/>
    <x v="224"/>
    <x v="0"/>
    <n v="3"/>
    <n v="7"/>
    <n v="2003"/>
    <n v="50"/>
    <x v="4"/>
    <x v="68"/>
    <x v="4"/>
    <s v="Burlingame"/>
    <s v="CA"/>
    <x v="4"/>
    <x v="2"/>
    <s v="Small"/>
  </r>
  <r>
    <n v="10168"/>
    <n v="31"/>
    <n v="73.61"/>
    <n v="12"/>
    <n v="2281.91"/>
    <x v="225"/>
    <x v="0"/>
    <n v="4"/>
    <n v="10"/>
    <n v="2003"/>
    <n v="68"/>
    <x v="4"/>
    <x v="76"/>
    <x v="4"/>
    <s v="Burlingame"/>
    <s v="CA"/>
    <x v="4"/>
    <x v="2"/>
    <s v="Small"/>
  </r>
  <r>
    <n v="10168"/>
    <n v="48"/>
    <n v="51.93"/>
    <n v="13"/>
    <n v="2492.64"/>
    <x v="225"/>
    <x v="0"/>
    <n v="4"/>
    <n v="10"/>
    <n v="2003"/>
    <n v="43"/>
    <x v="4"/>
    <x v="77"/>
    <x v="4"/>
    <s v="Burlingame"/>
    <s v="CA"/>
    <x v="4"/>
    <x v="2"/>
    <s v="Small"/>
  </r>
  <r>
    <n v="10251"/>
    <n v="28"/>
    <n v="113.88"/>
    <n v="2"/>
    <n v="3188.64"/>
    <x v="227"/>
    <x v="0"/>
    <n v="2"/>
    <n v="5"/>
    <n v="2004"/>
    <n v="95"/>
    <x v="5"/>
    <x v="97"/>
    <x v="81"/>
    <s v="Newark"/>
    <s v="NJ"/>
    <x v="4"/>
    <x v="2"/>
    <s v="Medium"/>
  </r>
  <r>
    <n v="10251"/>
    <n v="44"/>
    <n v="130.83000000000001"/>
    <n v="5"/>
    <n v="5756.52"/>
    <x v="227"/>
    <x v="0"/>
    <n v="2"/>
    <n v="5"/>
    <n v="2004"/>
    <n v="118"/>
    <x v="5"/>
    <x v="93"/>
    <x v="81"/>
    <s v="Newark"/>
    <s v="NJ"/>
    <x v="4"/>
    <x v="2"/>
    <s v="Medium"/>
  </r>
  <r>
    <n v="10251"/>
    <n v="43"/>
    <n v="164.60999999999999"/>
    <n v="4"/>
    <n v="7078.23"/>
    <x v="227"/>
    <x v="0"/>
    <n v="2"/>
    <n v="5"/>
    <n v="2004"/>
    <n v="193"/>
    <x v="5"/>
    <x v="94"/>
    <x v="81"/>
    <s v="Newark"/>
    <s v="NJ"/>
    <x v="4"/>
    <x v="2"/>
    <s v="Large"/>
  </r>
  <r>
    <n v="10251"/>
    <n v="46"/>
    <n v="164.18"/>
    <n v="1"/>
    <n v="7552.28"/>
    <x v="227"/>
    <x v="0"/>
    <n v="2"/>
    <n v="5"/>
    <n v="2004"/>
    <n v="150"/>
    <x v="5"/>
    <x v="55"/>
    <x v="81"/>
    <s v="Newark"/>
    <s v="NJ"/>
    <x v="4"/>
    <x v="2"/>
    <s v="Large"/>
  </r>
  <r>
    <n v="10251"/>
    <n v="29"/>
    <n v="61.18"/>
    <n v="6"/>
    <n v="1774.22"/>
    <x v="227"/>
    <x v="0"/>
    <n v="2"/>
    <n v="5"/>
    <n v="2004"/>
    <n v="60"/>
    <x v="5"/>
    <x v="95"/>
    <x v="81"/>
    <s v="Newark"/>
    <s v="NJ"/>
    <x v="4"/>
    <x v="2"/>
    <s v="Small"/>
  </r>
  <r>
    <n v="10251"/>
    <n v="26"/>
    <n v="101.42999999999999"/>
    <n v="3"/>
    <n v="2637.18"/>
    <x v="227"/>
    <x v="0"/>
    <n v="2"/>
    <n v="5"/>
    <n v="2004"/>
    <n v="112"/>
    <x v="5"/>
    <x v="96"/>
    <x v="81"/>
    <s v="Newark"/>
    <s v="NJ"/>
    <x v="4"/>
    <x v="2"/>
    <s v="Small"/>
  </r>
  <r>
    <n v="10401"/>
    <n v="49"/>
    <n v="101.88999999999999"/>
    <n v="1"/>
    <n v="4992.6099999999997"/>
    <x v="228"/>
    <x v="5"/>
    <n v="2"/>
    <n v="4"/>
    <n v="2005"/>
    <n v="99"/>
    <x v="5"/>
    <x v="29"/>
    <x v="81"/>
    <s v="Newark"/>
    <s v="NJ"/>
    <x v="4"/>
    <x v="2"/>
    <s v="Medium"/>
  </r>
  <r>
    <n v="10401"/>
    <n v="42"/>
    <n v="76.03"/>
    <n v="3"/>
    <n v="3193.26"/>
    <x v="228"/>
    <x v="5"/>
    <n v="2"/>
    <n v="4"/>
    <n v="2005"/>
    <n v="84"/>
    <x v="6"/>
    <x v="98"/>
    <x v="81"/>
    <s v="Newark"/>
    <s v="NJ"/>
    <x v="4"/>
    <x v="2"/>
    <s v="Medium"/>
  </r>
  <r>
    <n v="10401"/>
    <n v="38"/>
    <n v="96.29"/>
    <n v="5"/>
    <n v="3659.02"/>
    <x v="228"/>
    <x v="5"/>
    <n v="2"/>
    <n v="4"/>
    <n v="2005"/>
    <n v="109"/>
    <x v="6"/>
    <x v="99"/>
    <x v="81"/>
    <s v="Newark"/>
    <s v="NJ"/>
    <x v="4"/>
    <x v="2"/>
    <s v="Medium"/>
  </r>
  <r>
    <n v="10401"/>
    <n v="64"/>
    <n v="60.05"/>
    <n v="12"/>
    <n v="3843.2"/>
    <x v="228"/>
    <x v="5"/>
    <n v="2"/>
    <n v="4"/>
    <n v="2005"/>
    <n v="68"/>
    <x v="6"/>
    <x v="101"/>
    <x v="81"/>
    <s v="Newark"/>
    <s v="NJ"/>
    <x v="4"/>
    <x v="2"/>
    <s v="Medium"/>
  </r>
  <r>
    <n v="10401"/>
    <n v="52"/>
    <n v="81.14"/>
    <n v="4"/>
    <n v="4219.28"/>
    <x v="228"/>
    <x v="5"/>
    <n v="2"/>
    <n v="4"/>
    <n v="2005"/>
    <n v="72"/>
    <x v="6"/>
    <x v="31"/>
    <x v="81"/>
    <s v="Newark"/>
    <s v="NJ"/>
    <x v="4"/>
    <x v="2"/>
    <s v="Medium"/>
  </r>
  <r>
    <n v="10401"/>
    <n v="11"/>
    <n v="103.21"/>
    <n v="8"/>
    <n v="1135.31"/>
    <x v="228"/>
    <x v="5"/>
    <n v="2"/>
    <n v="4"/>
    <n v="2005"/>
    <n v="91"/>
    <x v="6"/>
    <x v="32"/>
    <x v="81"/>
    <s v="Newark"/>
    <s v="NJ"/>
    <x v="4"/>
    <x v="2"/>
    <s v="Small"/>
  </r>
  <r>
    <n v="10401"/>
    <n v="85"/>
    <n v="88.75"/>
    <n v="10"/>
    <n v="7543.75"/>
    <x v="228"/>
    <x v="5"/>
    <n v="2"/>
    <n v="4"/>
    <n v="2005"/>
    <n v="99"/>
    <x v="6"/>
    <x v="33"/>
    <x v="81"/>
    <s v="Newark"/>
    <s v="NJ"/>
    <x v="4"/>
    <x v="2"/>
    <s v="Large"/>
  </r>
  <r>
    <n v="10401"/>
    <n v="21"/>
    <n v="96.11"/>
    <n v="2"/>
    <n v="2018.31"/>
    <x v="228"/>
    <x v="5"/>
    <n v="2"/>
    <n v="4"/>
    <n v="2005"/>
    <n v="118"/>
    <x v="6"/>
    <x v="34"/>
    <x v="81"/>
    <s v="Newark"/>
    <s v="NJ"/>
    <x v="4"/>
    <x v="2"/>
    <s v="Small"/>
  </r>
  <r>
    <n v="10401"/>
    <n v="77"/>
    <n v="92"/>
    <n v="9"/>
    <n v="7084"/>
    <x v="228"/>
    <x v="5"/>
    <n v="2"/>
    <n v="4"/>
    <n v="2005"/>
    <n v="80"/>
    <x v="6"/>
    <x v="100"/>
    <x v="81"/>
    <s v="Newark"/>
    <s v="NJ"/>
    <x v="4"/>
    <x v="2"/>
    <s v="Large"/>
  </r>
  <r>
    <n v="10401"/>
    <n v="28"/>
    <n v="72.55"/>
    <n v="11"/>
    <n v="2031.4"/>
    <x v="228"/>
    <x v="5"/>
    <n v="2"/>
    <n v="4"/>
    <n v="2005"/>
    <n v="74"/>
    <x v="6"/>
    <x v="102"/>
    <x v="81"/>
    <s v="Newark"/>
    <s v="NJ"/>
    <x v="4"/>
    <x v="2"/>
    <s v="Small"/>
  </r>
  <r>
    <n v="10233"/>
    <n v="36"/>
    <n v="70.67"/>
    <n v="3"/>
    <n v="2544.12"/>
    <x v="229"/>
    <x v="0"/>
    <n v="1"/>
    <n v="3"/>
    <n v="2004"/>
    <n v="66"/>
    <x v="1"/>
    <x v="38"/>
    <x v="81"/>
    <s v="Newark"/>
    <s v="NJ"/>
    <x v="4"/>
    <x v="2"/>
    <s v="Small"/>
  </r>
  <r>
    <n v="10233"/>
    <n v="29"/>
    <n v="82.399999999999991"/>
    <n v="1"/>
    <n v="2389.6"/>
    <x v="229"/>
    <x v="0"/>
    <n v="1"/>
    <n v="3"/>
    <n v="2004"/>
    <n v="72"/>
    <x v="1"/>
    <x v="40"/>
    <x v="81"/>
    <s v="Newark"/>
    <s v="NJ"/>
    <x v="4"/>
    <x v="2"/>
    <s v="Small"/>
  </r>
  <r>
    <n v="10233"/>
    <n v="40"/>
    <n v="94.710000000000008"/>
    <n v="2"/>
    <n v="3788.4"/>
    <x v="229"/>
    <x v="0"/>
    <n v="1"/>
    <n v="3"/>
    <n v="2004"/>
    <n v="88"/>
    <x v="4"/>
    <x v="74"/>
    <x v="81"/>
    <s v="Newark"/>
    <s v="NJ"/>
    <x v="4"/>
    <x v="2"/>
    <s v="Medium"/>
  </r>
  <r>
    <n v="10401"/>
    <n v="62"/>
    <n v="77.73"/>
    <n v="6"/>
    <n v="4819.26"/>
    <x v="228"/>
    <x v="5"/>
    <n v="2"/>
    <n v="4"/>
    <n v="2005"/>
    <n v="68"/>
    <x v="4"/>
    <x v="76"/>
    <x v="81"/>
    <s v="Newark"/>
    <s v="NJ"/>
    <x v="4"/>
    <x v="2"/>
    <s v="Medium"/>
  </r>
  <r>
    <n v="10401"/>
    <n v="56"/>
    <n v="35.35"/>
    <n v="7"/>
    <n v="1979.6"/>
    <x v="228"/>
    <x v="5"/>
    <n v="2"/>
    <n v="4"/>
    <n v="2005"/>
    <n v="43"/>
    <x v="4"/>
    <x v="77"/>
    <x v="81"/>
    <s v="Newark"/>
    <s v="NJ"/>
    <x v="4"/>
    <x v="2"/>
    <s v="Small"/>
  </r>
  <r>
    <n v="10400"/>
    <n v="64"/>
    <n v="150.96"/>
    <n v="9"/>
    <n v="9661.44"/>
    <x v="230"/>
    <x v="0"/>
    <n v="2"/>
    <n v="4"/>
    <n v="2005"/>
    <n v="136"/>
    <x v="0"/>
    <x v="27"/>
    <x v="82"/>
    <s v="San Jose"/>
    <s v="CA"/>
    <x v="4"/>
    <x v="2"/>
    <s v="Large"/>
  </r>
  <r>
    <n v="10407"/>
    <n v="59"/>
    <n v="119.46000000000001"/>
    <n v="11"/>
    <n v="7048.14"/>
    <x v="231"/>
    <x v="5"/>
    <n v="2"/>
    <n v="4"/>
    <n v="2005"/>
    <n v="124"/>
    <x v="0"/>
    <x v="1"/>
    <x v="82"/>
    <s v="San Jose"/>
    <s v="CA"/>
    <x v="4"/>
    <x v="2"/>
    <s v="Large"/>
  </r>
  <r>
    <n v="10407"/>
    <n v="41"/>
    <n v="155.76"/>
    <n v="12"/>
    <n v="6386.16"/>
    <x v="231"/>
    <x v="5"/>
    <n v="2"/>
    <n v="4"/>
    <n v="2005"/>
    <n v="132"/>
    <x v="0"/>
    <x v="3"/>
    <x v="82"/>
    <s v="San Jose"/>
    <s v="CA"/>
    <x v="4"/>
    <x v="2"/>
    <s v="Medium"/>
  </r>
  <r>
    <n v="10407"/>
    <n v="66"/>
    <n v="66.990000000000009"/>
    <n v="4"/>
    <n v="4421.34"/>
    <x v="231"/>
    <x v="5"/>
    <n v="2"/>
    <n v="4"/>
    <n v="2005"/>
    <n v="71"/>
    <x v="0"/>
    <x v="5"/>
    <x v="82"/>
    <s v="San Jose"/>
    <s v="CA"/>
    <x v="4"/>
    <x v="2"/>
    <s v="Medium"/>
  </r>
  <r>
    <n v="10407"/>
    <n v="26"/>
    <n v="76.430000000000007"/>
    <n v="8"/>
    <n v="1987.18"/>
    <x v="231"/>
    <x v="5"/>
    <n v="2"/>
    <n v="4"/>
    <n v="2005"/>
    <n v="73"/>
    <x v="0"/>
    <x v="6"/>
    <x v="82"/>
    <s v="San Jose"/>
    <s v="CA"/>
    <x v="4"/>
    <x v="2"/>
    <s v="Small"/>
  </r>
  <r>
    <n v="10407"/>
    <n v="64"/>
    <n v="40.25"/>
    <n v="10"/>
    <n v="2576"/>
    <x v="231"/>
    <x v="5"/>
    <n v="2"/>
    <n v="4"/>
    <n v="2005"/>
    <n v="50"/>
    <x v="0"/>
    <x v="7"/>
    <x v="82"/>
    <s v="San Jose"/>
    <s v="CA"/>
    <x v="4"/>
    <x v="2"/>
    <s v="Small"/>
  </r>
  <r>
    <n v="10407"/>
    <n v="76"/>
    <n v="94.5"/>
    <n v="6"/>
    <n v="7182"/>
    <x v="231"/>
    <x v="5"/>
    <n v="2"/>
    <n v="4"/>
    <n v="2005"/>
    <n v="90"/>
    <x v="0"/>
    <x v="8"/>
    <x v="82"/>
    <s v="San Jose"/>
    <s v="CA"/>
    <x v="4"/>
    <x v="2"/>
    <s v="Large"/>
  </r>
  <r>
    <n v="10407"/>
    <n v="59"/>
    <n v="98.65"/>
    <n v="5"/>
    <n v="5820.35"/>
    <x v="231"/>
    <x v="5"/>
    <n v="2"/>
    <n v="4"/>
    <n v="2005"/>
    <n v="117"/>
    <x v="0"/>
    <x v="9"/>
    <x v="82"/>
    <s v="San Jose"/>
    <s v="CA"/>
    <x v="4"/>
    <x v="2"/>
    <s v="Medium"/>
  </r>
  <r>
    <n v="10407"/>
    <n v="13"/>
    <n v="81.33"/>
    <n v="7"/>
    <n v="1057.29"/>
    <x v="231"/>
    <x v="5"/>
    <n v="2"/>
    <n v="4"/>
    <n v="2005"/>
    <n v="85"/>
    <x v="0"/>
    <x v="10"/>
    <x v="82"/>
    <s v="San Jose"/>
    <s v="CA"/>
    <x v="4"/>
    <x v="2"/>
    <s v="Small"/>
  </r>
  <r>
    <n v="10407"/>
    <n v="43"/>
    <n v="86.73"/>
    <n v="9"/>
    <n v="3729.39"/>
    <x v="231"/>
    <x v="5"/>
    <n v="2"/>
    <n v="4"/>
    <n v="2005"/>
    <n v="107"/>
    <x v="0"/>
    <x v="11"/>
    <x v="82"/>
    <s v="San Jose"/>
    <s v="CA"/>
    <x v="4"/>
    <x v="2"/>
    <s v="Medium"/>
  </r>
  <r>
    <n v="10250"/>
    <n v="32"/>
    <n v="87.6"/>
    <n v="1"/>
    <n v="2803.2"/>
    <x v="232"/>
    <x v="0"/>
    <n v="2"/>
    <n v="5"/>
    <n v="2004"/>
    <n v="76"/>
    <x v="5"/>
    <x v="28"/>
    <x v="82"/>
    <s v="San Jose"/>
    <s v="CA"/>
    <x v="4"/>
    <x v="2"/>
    <s v="Small"/>
  </r>
  <r>
    <n v="10250"/>
    <n v="31"/>
    <n v="105.88000000000001"/>
    <n v="2"/>
    <n v="3282.28"/>
    <x v="232"/>
    <x v="0"/>
    <n v="2"/>
    <n v="5"/>
    <n v="2004"/>
    <n v="99"/>
    <x v="5"/>
    <x v="29"/>
    <x v="82"/>
    <s v="San Jose"/>
    <s v="CA"/>
    <x v="4"/>
    <x v="2"/>
    <s v="Medium"/>
  </r>
  <r>
    <n v="10250"/>
    <n v="45"/>
    <n v="181.34"/>
    <n v="14"/>
    <n v="8160.3"/>
    <x v="232"/>
    <x v="0"/>
    <n v="2"/>
    <n v="5"/>
    <n v="2004"/>
    <n v="157"/>
    <x v="6"/>
    <x v="78"/>
    <x v="82"/>
    <s v="San Jose"/>
    <s v="CA"/>
    <x v="4"/>
    <x v="2"/>
    <s v="Large"/>
  </r>
  <r>
    <n v="10250"/>
    <n v="27"/>
    <n v="98.839999999999989"/>
    <n v="4"/>
    <n v="2668.68"/>
    <x v="232"/>
    <x v="0"/>
    <n v="2"/>
    <n v="5"/>
    <n v="2004"/>
    <n v="84"/>
    <x v="6"/>
    <x v="98"/>
    <x v="82"/>
    <s v="San Jose"/>
    <s v="CA"/>
    <x v="4"/>
    <x v="2"/>
    <s v="Small"/>
  </r>
  <r>
    <n v="10250"/>
    <n v="31"/>
    <n v="88.63000000000001"/>
    <n v="6"/>
    <n v="2747.53"/>
    <x v="232"/>
    <x v="0"/>
    <n v="2"/>
    <n v="5"/>
    <n v="2004"/>
    <n v="109"/>
    <x v="6"/>
    <x v="99"/>
    <x v="82"/>
    <s v="San Jose"/>
    <s v="CA"/>
    <x v="4"/>
    <x v="2"/>
    <s v="Small"/>
  </r>
  <r>
    <n v="10250"/>
    <n v="40"/>
    <n v="75.06"/>
    <n v="13"/>
    <n v="3002.4"/>
    <x v="232"/>
    <x v="0"/>
    <n v="2"/>
    <n v="5"/>
    <n v="2004"/>
    <n v="68"/>
    <x v="6"/>
    <x v="101"/>
    <x v="82"/>
    <s v="San Jose"/>
    <s v="CA"/>
    <x v="4"/>
    <x v="2"/>
    <s v="Medium"/>
  </r>
  <r>
    <n v="10250"/>
    <n v="37"/>
    <n v="74.62"/>
    <n v="5"/>
    <n v="2760.94"/>
    <x v="232"/>
    <x v="0"/>
    <n v="2"/>
    <n v="5"/>
    <n v="2004"/>
    <n v="72"/>
    <x v="6"/>
    <x v="31"/>
    <x v="82"/>
    <s v="San Jose"/>
    <s v="CA"/>
    <x v="4"/>
    <x v="2"/>
    <s v="Small"/>
  </r>
  <r>
    <n v="10250"/>
    <n v="31"/>
    <n v="91.34"/>
    <n v="9"/>
    <n v="2831.54"/>
    <x v="232"/>
    <x v="0"/>
    <n v="2"/>
    <n v="5"/>
    <n v="2004"/>
    <n v="91"/>
    <x v="6"/>
    <x v="32"/>
    <x v="82"/>
    <s v="San Jose"/>
    <s v="CA"/>
    <x v="4"/>
    <x v="2"/>
    <s v="Small"/>
  </r>
  <r>
    <n v="10250"/>
    <n v="35"/>
    <n v="111.69"/>
    <n v="11"/>
    <n v="3909.15"/>
    <x v="232"/>
    <x v="0"/>
    <n v="2"/>
    <n v="5"/>
    <n v="2004"/>
    <n v="99"/>
    <x v="6"/>
    <x v="33"/>
    <x v="82"/>
    <s v="San Jose"/>
    <s v="CA"/>
    <x v="4"/>
    <x v="2"/>
    <s v="Medium"/>
  </r>
  <r>
    <n v="10250"/>
    <n v="44"/>
    <n v="137.63"/>
    <n v="3"/>
    <n v="6055.72"/>
    <x v="232"/>
    <x v="0"/>
    <n v="2"/>
    <n v="5"/>
    <n v="2004"/>
    <n v="118"/>
    <x v="6"/>
    <x v="34"/>
    <x v="82"/>
    <s v="San Jose"/>
    <s v="CA"/>
    <x v="4"/>
    <x v="2"/>
    <s v="Medium"/>
  </r>
  <r>
    <n v="10250"/>
    <n v="44"/>
    <n v="67.2"/>
    <n v="10"/>
    <n v="2956.8"/>
    <x v="232"/>
    <x v="0"/>
    <n v="2"/>
    <n v="5"/>
    <n v="2004"/>
    <n v="80"/>
    <x v="6"/>
    <x v="100"/>
    <x v="82"/>
    <s v="San Jose"/>
    <s v="CA"/>
    <x v="4"/>
    <x v="2"/>
    <s v="Small"/>
  </r>
  <r>
    <n v="10250"/>
    <n v="38"/>
    <n v="62.19"/>
    <n v="12"/>
    <n v="2363.2199999999998"/>
    <x v="232"/>
    <x v="0"/>
    <n v="2"/>
    <n v="5"/>
    <n v="2004"/>
    <n v="74"/>
    <x v="6"/>
    <x v="102"/>
    <x v="82"/>
    <s v="San Jose"/>
    <s v="CA"/>
    <x v="4"/>
    <x v="2"/>
    <s v="Small"/>
  </r>
  <r>
    <n v="10400"/>
    <n v="34"/>
    <n v="189.23"/>
    <n v="1"/>
    <n v="6433.82"/>
    <x v="230"/>
    <x v="0"/>
    <n v="2"/>
    <n v="4"/>
    <n v="2005"/>
    <n v="157"/>
    <x v="6"/>
    <x v="78"/>
    <x v="82"/>
    <s v="San Jose"/>
    <s v="CA"/>
    <x v="4"/>
    <x v="2"/>
    <s v="Medium"/>
  </r>
  <r>
    <n v="10400"/>
    <n v="24"/>
    <n v="61.66"/>
    <n v="2"/>
    <n v="1479.84"/>
    <x v="230"/>
    <x v="0"/>
    <n v="2"/>
    <n v="4"/>
    <n v="2005"/>
    <n v="68"/>
    <x v="6"/>
    <x v="79"/>
    <x v="82"/>
    <s v="San Jose"/>
    <s v="CA"/>
    <x v="4"/>
    <x v="2"/>
    <s v="Small"/>
  </r>
  <r>
    <n v="10400"/>
    <n v="20"/>
    <n v="56.120000000000005"/>
    <n v="4"/>
    <n v="1122.4000000000001"/>
    <x v="230"/>
    <x v="0"/>
    <n v="2"/>
    <n v="4"/>
    <n v="2005"/>
    <n v="49"/>
    <x v="6"/>
    <x v="30"/>
    <x v="82"/>
    <s v="San Jose"/>
    <s v="CA"/>
    <x v="4"/>
    <x v="2"/>
    <s v="Small"/>
  </r>
  <r>
    <n v="10400"/>
    <n v="30"/>
    <n v="74.839999999999989"/>
    <n v="7"/>
    <n v="2245.1999999999998"/>
    <x v="230"/>
    <x v="0"/>
    <n v="2"/>
    <n v="4"/>
    <n v="2005"/>
    <n v="86"/>
    <x v="1"/>
    <x v="36"/>
    <x v="82"/>
    <s v="San Jose"/>
    <s v="CA"/>
    <x v="4"/>
    <x v="2"/>
    <s v="Small"/>
  </r>
  <r>
    <n v="10400"/>
    <n v="46"/>
    <n v="87.8"/>
    <n v="5"/>
    <n v="4038.8"/>
    <x v="230"/>
    <x v="0"/>
    <n v="2"/>
    <n v="4"/>
    <n v="2005"/>
    <n v="90"/>
    <x v="1"/>
    <x v="39"/>
    <x v="82"/>
    <s v="San Jose"/>
    <s v="CA"/>
    <x v="4"/>
    <x v="2"/>
    <s v="Medium"/>
  </r>
  <r>
    <n v="10250"/>
    <n v="50"/>
    <n v="61.22"/>
    <n v="7"/>
    <n v="3061"/>
    <x v="232"/>
    <x v="0"/>
    <n v="2"/>
    <n v="5"/>
    <n v="2004"/>
    <n v="68"/>
    <x v="4"/>
    <x v="76"/>
    <x v="82"/>
    <s v="San Jose"/>
    <s v="CA"/>
    <x v="4"/>
    <x v="2"/>
    <s v="Medium"/>
  </r>
  <r>
    <n v="10250"/>
    <n v="36"/>
    <n v="51.93"/>
    <n v="8"/>
    <n v="1869.48"/>
    <x v="232"/>
    <x v="0"/>
    <n v="2"/>
    <n v="5"/>
    <n v="2004"/>
    <n v="43"/>
    <x v="4"/>
    <x v="77"/>
    <x v="82"/>
    <s v="San Jose"/>
    <s v="CA"/>
    <x v="4"/>
    <x v="2"/>
    <s v="Small"/>
  </r>
  <r>
    <n v="10257"/>
    <n v="50"/>
    <n v="88.14"/>
    <n v="1"/>
    <n v="4407"/>
    <x v="233"/>
    <x v="0"/>
    <n v="2"/>
    <n v="6"/>
    <n v="2004"/>
    <n v="101"/>
    <x v="4"/>
    <x v="71"/>
    <x v="82"/>
    <s v="San Jose"/>
    <s v="CA"/>
    <x v="4"/>
    <x v="2"/>
    <s v="Medium"/>
  </r>
  <r>
    <n v="10257"/>
    <n v="49"/>
    <n v="53.720000000000006"/>
    <n v="3"/>
    <n v="2632.28"/>
    <x v="233"/>
    <x v="0"/>
    <n v="2"/>
    <n v="6"/>
    <n v="2004"/>
    <n v="62"/>
    <x v="4"/>
    <x v="84"/>
    <x v="82"/>
    <s v="San Jose"/>
    <s v="CA"/>
    <x v="4"/>
    <x v="2"/>
    <s v="Small"/>
  </r>
  <r>
    <n v="10257"/>
    <n v="37"/>
    <n v="84.820000000000007"/>
    <n v="2"/>
    <n v="3138.34"/>
    <x v="233"/>
    <x v="0"/>
    <n v="2"/>
    <n v="6"/>
    <n v="2004"/>
    <n v="104"/>
    <x v="4"/>
    <x v="85"/>
    <x v="82"/>
    <s v="San Jose"/>
    <s v="CA"/>
    <x v="4"/>
    <x v="2"/>
    <s v="Medium"/>
  </r>
  <r>
    <n v="10257"/>
    <n v="26"/>
    <n v="89.289999999999992"/>
    <n v="5"/>
    <n v="2321.54"/>
    <x v="233"/>
    <x v="0"/>
    <n v="2"/>
    <n v="6"/>
    <n v="2004"/>
    <n v="99"/>
    <x v="4"/>
    <x v="86"/>
    <x v="82"/>
    <s v="San Jose"/>
    <s v="CA"/>
    <x v="4"/>
    <x v="2"/>
    <s v="Small"/>
  </r>
  <r>
    <n v="10257"/>
    <n v="46"/>
    <n v="78.89"/>
    <n v="4"/>
    <n v="3628.94"/>
    <x v="233"/>
    <x v="0"/>
    <n v="2"/>
    <n v="6"/>
    <n v="2004"/>
    <n v="97"/>
    <x v="4"/>
    <x v="88"/>
    <x v="82"/>
    <s v="San Jose"/>
    <s v="CA"/>
    <x v="4"/>
    <x v="2"/>
    <s v="Medium"/>
  </r>
  <r>
    <n v="10400"/>
    <n v="58"/>
    <n v="125.99"/>
    <n v="6"/>
    <n v="7307.42"/>
    <x v="230"/>
    <x v="0"/>
    <n v="2"/>
    <n v="4"/>
    <n v="2005"/>
    <n v="105"/>
    <x v="4"/>
    <x v="43"/>
    <x v="82"/>
    <s v="San Jose"/>
    <s v="CA"/>
    <x v="4"/>
    <x v="2"/>
    <s v="Large"/>
  </r>
  <r>
    <n v="10400"/>
    <n v="38"/>
    <n v="57.199999999999996"/>
    <n v="3"/>
    <n v="2173.6"/>
    <x v="230"/>
    <x v="0"/>
    <n v="2"/>
    <n v="4"/>
    <n v="2005"/>
    <n v="65"/>
    <x v="4"/>
    <x v="89"/>
    <x v="82"/>
    <s v="San Jose"/>
    <s v="CA"/>
    <x v="4"/>
    <x v="2"/>
    <s v="Small"/>
  </r>
  <r>
    <n v="10400"/>
    <n v="42"/>
    <n v="72.960000000000008"/>
    <n v="8"/>
    <n v="3064.32"/>
    <x v="230"/>
    <x v="0"/>
    <n v="2"/>
    <n v="4"/>
    <n v="2005"/>
    <n v="83"/>
    <x v="4"/>
    <x v="75"/>
    <x v="82"/>
    <s v="San Jose"/>
    <s v="CA"/>
    <x v="4"/>
    <x v="2"/>
    <s v="Medium"/>
  </r>
  <r>
    <n v="10407"/>
    <n v="76"/>
    <n v="185.29999999999998"/>
    <n v="2"/>
    <n v="14082.8"/>
    <x v="231"/>
    <x v="5"/>
    <n v="2"/>
    <n v="4"/>
    <n v="2005"/>
    <n v="170"/>
    <x v="4"/>
    <x v="80"/>
    <x v="82"/>
    <s v="San Jose"/>
    <s v="CA"/>
    <x v="4"/>
    <x v="2"/>
    <s v="Large"/>
  </r>
  <r>
    <n v="10407"/>
    <n v="42"/>
    <n v="72.650000000000006"/>
    <n v="1"/>
    <n v="3051.3"/>
    <x v="231"/>
    <x v="5"/>
    <n v="2"/>
    <n v="4"/>
    <n v="2005"/>
    <n v="60"/>
    <x v="4"/>
    <x v="81"/>
    <x v="82"/>
    <s v="San Jose"/>
    <s v="CA"/>
    <x v="4"/>
    <x v="2"/>
    <s v="Medium"/>
  </r>
  <r>
    <n v="10407"/>
    <n v="6"/>
    <n v="90.19"/>
    <n v="3"/>
    <n v="541.14"/>
    <x v="231"/>
    <x v="5"/>
    <n v="2"/>
    <n v="4"/>
    <n v="2005"/>
    <n v="92"/>
    <x v="4"/>
    <x v="67"/>
    <x v="82"/>
    <s v="San Jose"/>
    <s v="CA"/>
    <x v="4"/>
    <x v="2"/>
    <s v="Small"/>
  </r>
  <r>
    <n v="10258"/>
    <n v="32"/>
    <n v="240.02"/>
    <n v="6"/>
    <n v="7680.64"/>
    <x v="221"/>
    <x v="0"/>
    <n v="2"/>
    <n v="6"/>
    <n v="2004"/>
    <n v="214"/>
    <x v="0"/>
    <x v="54"/>
    <x v="83"/>
    <s v="Minato-ku"/>
    <s v="TK"/>
    <x v="17"/>
    <x v="1"/>
    <s v="Large"/>
  </r>
  <r>
    <n v="10258"/>
    <n v="45"/>
    <n v="80.92"/>
    <n v="1"/>
    <n v="3641.4"/>
    <x v="221"/>
    <x v="0"/>
    <n v="2"/>
    <n v="6"/>
    <n v="2004"/>
    <n v="101"/>
    <x v="0"/>
    <x v="105"/>
    <x v="83"/>
    <s v="Minato-ku"/>
    <s v="TK"/>
    <x v="17"/>
    <x v="1"/>
    <s v="Medium"/>
  </r>
  <r>
    <n v="10372"/>
    <n v="40"/>
    <n v="146.55000000000001"/>
    <n v="4"/>
    <n v="5862"/>
    <x v="234"/>
    <x v="0"/>
    <n v="1"/>
    <n v="1"/>
    <n v="2005"/>
    <n v="151"/>
    <x v="0"/>
    <x v="13"/>
    <x v="83"/>
    <s v="Minato-ku"/>
    <s v="TK"/>
    <x v="17"/>
    <x v="1"/>
    <s v="Medium"/>
  </r>
  <r>
    <n v="10372"/>
    <n v="34"/>
    <n v="174.75"/>
    <n v="1"/>
    <n v="5941.5"/>
    <x v="234"/>
    <x v="0"/>
    <n v="1"/>
    <n v="1"/>
    <n v="2005"/>
    <n v="173"/>
    <x v="0"/>
    <x v="14"/>
    <x v="83"/>
    <s v="Minato-ku"/>
    <s v="TK"/>
    <x v="17"/>
    <x v="1"/>
    <s v="Medium"/>
  </r>
  <r>
    <n v="10372"/>
    <n v="48"/>
    <n v="146.49"/>
    <n v="6"/>
    <n v="7031.52"/>
    <x v="234"/>
    <x v="0"/>
    <n v="1"/>
    <n v="1"/>
    <n v="2005"/>
    <n v="143"/>
    <x v="0"/>
    <x v="16"/>
    <x v="83"/>
    <s v="Minato-ku"/>
    <s v="TK"/>
    <x v="17"/>
    <x v="1"/>
    <s v="Large"/>
  </r>
  <r>
    <n v="10339"/>
    <n v="40"/>
    <n v="68.92"/>
    <n v="4"/>
    <n v="2756.8"/>
    <x v="235"/>
    <x v="0"/>
    <n v="4"/>
    <n v="11"/>
    <n v="2004"/>
    <n v="118"/>
    <x v="5"/>
    <x v="93"/>
    <x v="83"/>
    <s v="Minato-ku"/>
    <s v="TK"/>
    <x v="17"/>
    <x v="1"/>
    <s v="Small"/>
  </r>
  <r>
    <n v="10339"/>
    <n v="39"/>
    <n v="76.67"/>
    <n v="3"/>
    <n v="2990.13"/>
    <x v="235"/>
    <x v="0"/>
    <n v="4"/>
    <n v="11"/>
    <n v="2004"/>
    <n v="193"/>
    <x v="5"/>
    <x v="94"/>
    <x v="83"/>
    <s v="Minato-ku"/>
    <s v="TK"/>
    <x v="17"/>
    <x v="1"/>
    <s v="Small"/>
  </r>
  <r>
    <n v="10339"/>
    <n v="30"/>
    <n v="62.16"/>
    <n v="1"/>
    <n v="1864.8"/>
    <x v="235"/>
    <x v="0"/>
    <n v="4"/>
    <n v="11"/>
    <n v="2004"/>
    <n v="60"/>
    <x v="5"/>
    <x v="95"/>
    <x v="83"/>
    <s v="Minato-ku"/>
    <s v="TK"/>
    <x v="17"/>
    <x v="1"/>
    <s v="Small"/>
  </r>
  <r>
    <n v="10339"/>
    <n v="27"/>
    <n v="84.39"/>
    <n v="10"/>
    <n v="2278.5300000000002"/>
    <x v="235"/>
    <x v="0"/>
    <n v="4"/>
    <n v="11"/>
    <n v="2004"/>
    <n v="112"/>
    <x v="5"/>
    <x v="96"/>
    <x v="83"/>
    <s v="Minato-ku"/>
    <s v="TK"/>
    <x v="17"/>
    <x v="1"/>
    <s v="Small"/>
  </r>
  <r>
    <n v="10339"/>
    <n v="27"/>
    <n v="104.1"/>
    <n v="2"/>
    <n v="2810.7"/>
    <x v="235"/>
    <x v="0"/>
    <n v="4"/>
    <n v="11"/>
    <n v="2004"/>
    <n v="84"/>
    <x v="6"/>
    <x v="98"/>
    <x v="83"/>
    <s v="Minato-ku"/>
    <s v="TK"/>
    <x v="17"/>
    <x v="1"/>
    <s v="Small"/>
  </r>
  <r>
    <n v="10339"/>
    <n v="21"/>
    <n v="50.650000000000006"/>
    <n v="7"/>
    <n v="1063.6500000000001"/>
    <x v="235"/>
    <x v="0"/>
    <n v="4"/>
    <n v="11"/>
    <n v="2004"/>
    <n v="109"/>
    <x v="6"/>
    <x v="99"/>
    <x v="83"/>
    <s v="Minato-ku"/>
    <s v="TK"/>
    <x v="17"/>
    <x v="1"/>
    <s v="Small"/>
  </r>
  <r>
    <n v="10339"/>
    <n v="55"/>
    <n v="112.99"/>
    <n v="12"/>
    <n v="6214.45"/>
    <x v="235"/>
    <x v="0"/>
    <n v="4"/>
    <n v="11"/>
    <n v="2004"/>
    <n v="68"/>
    <x v="6"/>
    <x v="79"/>
    <x v="83"/>
    <s v="Minato-ku"/>
    <s v="TK"/>
    <x v="17"/>
    <x v="1"/>
    <s v="Medium"/>
  </r>
  <r>
    <n v="10339"/>
    <n v="45"/>
    <n v="96.919999999999987"/>
    <n v="11"/>
    <n v="4361.3999999999996"/>
    <x v="235"/>
    <x v="0"/>
    <n v="4"/>
    <n v="11"/>
    <n v="2004"/>
    <n v="68"/>
    <x v="6"/>
    <x v="101"/>
    <x v="83"/>
    <s v="Minato-ku"/>
    <s v="TK"/>
    <x v="17"/>
    <x v="1"/>
    <s v="Medium"/>
  </r>
  <r>
    <n v="10339"/>
    <n v="50"/>
    <n v="57.86"/>
    <n v="8"/>
    <n v="2893"/>
    <x v="235"/>
    <x v="0"/>
    <n v="4"/>
    <n v="11"/>
    <n v="2004"/>
    <n v="74"/>
    <x v="6"/>
    <x v="102"/>
    <x v="83"/>
    <s v="Minato-ku"/>
    <s v="TK"/>
    <x v="17"/>
    <x v="1"/>
    <s v="Small"/>
  </r>
  <r>
    <n v="10339"/>
    <n v="27"/>
    <n v="76.31"/>
    <n v="6"/>
    <n v="2060.37"/>
    <x v="235"/>
    <x v="0"/>
    <n v="4"/>
    <n v="11"/>
    <n v="2004"/>
    <n v="49"/>
    <x v="6"/>
    <x v="30"/>
    <x v="83"/>
    <s v="Minato-ku"/>
    <s v="TK"/>
    <x v="17"/>
    <x v="1"/>
    <s v="Small"/>
  </r>
  <r>
    <n v="10339"/>
    <n v="22"/>
    <n v="128.02000000000001"/>
    <n v="5"/>
    <n v="2816.44"/>
    <x v="235"/>
    <x v="0"/>
    <n v="4"/>
    <n v="11"/>
    <n v="2004"/>
    <n v="66"/>
    <x v="1"/>
    <x v="38"/>
    <x v="83"/>
    <s v="Minato-ku"/>
    <s v="TK"/>
    <x v="17"/>
    <x v="1"/>
    <s v="Small"/>
  </r>
  <r>
    <n v="10339"/>
    <n v="55"/>
    <n v="71.25"/>
    <n v="15"/>
    <n v="3918.75"/>
    <x v="235"/>
    <x v="0"/>
    <n v="4"/>
    <n v="11"/>
    <n v="2004"/>
    <n v="90"/>
    <x v="1"/>
    <x v="39"/>
    <x v="83"/>
    <s v="Minato-ku"/>
    <s v="TK"/>
    <x v="17"/>
    <x v="1"/>
    <s v="Medium"/>
  </r>
  <r>
    <n v="10339"/>
    <n v="50"/>
    <n v="74.349999999999994"/>
    <n v="9"/>
    <n v="3717.5"/>
    <x v="235"/>
    <x v="0"/>
    <n v="4"/>
    <n v="11"/>
    <n v="2004"/>
    <n v="72"/>
    <x v="1"/>
    <x v="40"/>
    <x v="83"/>
    <s v="Minato-ku"/>
    <s v="TK"/>
    <x v="17"/>
    <x v="1"/>
    <s v="Medium"/>
  </r>
  <r>
    <n v="10372"/>
    <n v="37"/>
    <n v="105.69000000000001"/>
    <n v="8"/>
    <n v="3910.53"/>
    <x v="234"/>
    <x v="0"/>
    <n v="1"/>
    <n v="1"/>
    <n v="2005"/>
    <n v="122"/>
    <x v="1"/>
    <x v="37"/>
    <x v="83"/>
    <s v="Minato-ku"/>
    <s v="TK"/>
    <x v="17"/>
    <x v="1"/>
    <s v="Medium"/>
  </r>
  <r>
    <n v="10372"/>
    <n v="44"/>
    <n v="102.2"/>
    <n v="2"/>
    <n v="4496.8"/>
    <x v="234"/>
    <x v="0"/>
    <n v="1"/>
    <n v="1"/>
    <n v="2005"/>
    <n v="86"/>
    <x v="1"/>
    <x v="20"/>
    <x v="83"/>
    <s v="Minato-ku"/>
    <s v="TK"/>
    <x v="17"/>
    <x v="1"/>
    <s v="Medium"/>
  </r>
  <r>
    <n v="10372"/>
    <n v="25"/>
    <n v="84.71"/>
    <n v="5"/>
    <n v="2117.75"/>
    <x v="234"/>
    <x v="0"/>
    <n v="1"/>
    <n v="1"/>
    <n v="2005"/>
    <n v="100"/>
    <x v="2"/>
    <x v="21"/>
    <x v="83"/>
    <s v="Minato-ku"/>
    <s v="TK"/>
    <x v="17"/>
    <x v="1"/>
    <s v="Small"/>
  </r>
  <r>
    <n v="10372"/>
    <n v="24"/>
    <n v="58.580000000000005"/>
    <n v="9"/>
    <n v="1405.92"/>
    <x v="234"/>
    <x v="0"/>
    <n v="1"/>
    <n v="1"/>
    <n v="2005"/>
    <n v="58"/>
    <x v="2"/>
    <x v="23"/>
    <x v="83"/>
    <s v="Minato-ku"/>
    <s v="TK"/>
    <x v="17"/>
    <x v="1"/>
    <s v="Small"/>
  </r>
  <r>
    <n v="10258"/>
    <n v="41"/>
    <n v="162.63999999999999"/>
    <n v="3"/>
    <n v="6668.24"/>
    <x v="221"/>
    <x v="0"/>
    <n v="2"/>
    <n v="6"/>
    <n v="2004"/>
    <n v="136"/>
    <x v="3"/>
    <x v="61"/>
    <x v="83"/>
    <s v="Minato-ku"/>
    <s v="TK"/>
    <x v="17"/>
    <x v="1"/>
    <s v="Medium"/>
  </r>
  <r>
    <n v="10258"/>
    <n v="41"/>
    <n v="133"/>
    <n v="5"/>
    <n v="5453"/>
    <x v="221"/>
    <x v="0"/>
    <n v="2"/>
    <n v="6"/>
    <n v="2004"/>
    <n v="116"/>
    <x v="3"/>
    <x v="62"/>
    <x v="83"/>
    <s v="Minato-ku"/>
    <s v="TK"/>
    <x v="17"/>
    <x v="1"/>
    <s v="Medium"/>
  </r>
  <r>
    <n v="10258"/>
    <n v="20"/>
    <n v="61.410000000000004"/>
    <n v="2"/>
    <n v="1228.2"/>
    <x v="221"/>
    <x v="0"/>
    <n v="2"/>
    <n v="6"/>
    <n v="2004"/>
    <n v="64"/>
    <x v="3"/>
    <x v="66"/>
    <x v="83"/>
    <s v="Minato-ku"/>
    <s v="TK"/>
    <x v="17"/>
    <x v="1"/>
    <s v="Small"/>
  </r>
  <r>
    <n v="10258"/>
    <n v="21"/>
    <n v="59.87"/>
    <n v="4"/>
    <n v="1257.27"/>
    <x v="221"/>
    <x v="0"/>
    <n v="2"/>
    <n v="6"/>
    <n v="2004"/>
    <n v="50"/>
    <x v="4"/>
    <x v="68"/>
    <x v="83"/>
    <s v="Minato-ku"/>
    <s v="TK"/>
    <x v="17"/>
    <x v="1"/>
    <s v="Small"/>
  </r>
  <r>
    <n v="10339"/>
    <n v="55"/>
    <n v="195.6"/>
    <n v="13"/>
    <n v="10758"/>
    <x v="235"/>
    <x v="0"/>
    <n v="4"/>
    <n v="11"/>
    <n v="2004"/>
    <n v="88"/>
    <x v="4"/>
    <x v="74"/>
    <x v="83"/>
    <s v="Minato-ku"/>
    <s v="TK"/>
    <x v="17"/>
    <x v="1"/>
    <s v="Large"/>
  </r>
  <r>
    <n v="10339"/>
    <n v="29"/>
    <n v="99.690000000000012"/>
    <n v="14"/>
    <n v="2891.01"/>
    <x v="235"/>
    <x v="0"/>
    <n v="4"/>
    <n v="11"/>
    <n v="2004"/>
    <n v="65"/>
    <x v="4"/>
    <x v="89"/>
    <x v="83"/>
    <s v="Minato-ku"/>
    <s v="TK"/>
    <x v="17"/>
    <x v="1"/>
    <s v="Small"/>
  </r>
  <r>
    <n v="10339"/>
    <n v="42"/>
    <n v="59.36"/>
    <n v="16"/>
    <n v="2493.12"/>
    <x v="235"/>
    <x v="0"/>
    <n v="4"/>
    <n v="11"/>
    <n v="2004"/>
    <n v="83"/>
    <x v="4"/>
    <x v="75"/>
    <x v="83"/>
    <s v="Minato-ku"/>
    <s v="TK"/>
    <x v="17"/>
    <x v="1"/>
    <s v="Small"/>
  </r>
  <r>
    <n v="10372"/>
    <n v="28"/>
    <n v="137.96"/>
    <n v="3"/>
    <n v="3862.88"/>
    <x v="234"/>
    <x v="0"/>
    <n v="1"/>
    <n v="1"/>
    <n v="2005"/>
    <n v="136"/>
    <x v="4"/>
    <x v="26"/>
    <x v="83"/>
    <s v="Minato-ku"/>
    <s v="TK"/>
    <x v="17"/>
    <x v="1"/>
    <s v="Medium"/>
  </r>
  <r>
    <n v="10372"/>
    <n v="41"/>
    <n v="86.89"/>
    <n v="7"/>
    <n v="3562.49"/>
    <x v="234"/>
    <x v="0"/>
    <n v="1"/>
    <n v="1"/>
    <n v="2005"/>
    <n v="87"/>
    <x v="4"/>
    <x v="44"/>
    <x v="83"/>
    <s v="Minato-ku"/>
    <s v="TK"/>
    <x v="17"/>
    <x v="1"/>
    <s v="Medium"/>
  </r>
  <r>
    <n v="10408"/>
    <n v="15"/>
    <n v="36.93"/>
    <n v="1"/>
    <n v="553.95000000000005"/>
    <x v="231"/>
    <x v="0"/>
    <n v="2"/>
    <n v="4"/>
    <n v="2005"/>
    <n v="41"/>
    <x v="4"/>
    <x v="87"/>
    <x v="83"/>
    <s v="Minato-ku"/>
    <s v="TK"/>
    <x v="17"/>
    <x v="1"/>
    <s v="Small"/>
  </r>
  <r>
    <n v="10217"/>
    <n v="38"/>
    <n v="118.66"/>
    <n v="5"/>
    <n v="4509.08"/>
    <x v="220"/>
    <x v="0"/>
    <n v="1"/>
    <n v="2"/>
    <n v="2004"/>
    <n v="121"/>
    <x v="3"/>
    <x v="65"/>
    <x v="79"/>
    <s v="Singapore"/>
    <s v="SG"/>
    <x v="18"/>
    <x v="1"/>
    <s v="Medium"/>
  </r>
  <r>
    <n v="10217"/>
    <n v="28"/>
    <n v="112.46000000000001"/>
    <n v="1"/>
    <n v="3148.88"/>
    <x v="220"/>
    <x v="0"/>
    <n v="1"/>
    <n v="2"/>
    <n v="2004"/>
    <n v="127"/>
    <x v="3"/>
    <x v="106"/>
    <x v="79"/>
    <s v="Singapore"/>
    <s v="SG"/>
    <x v="18"/>
    <x v="1"/>
    <s v="Medium"/>
  </r>
  <r>
    <n v="10217"/>
    <n v="21"/>
    <n v="106.9"/>
    <n v="3"/>
    <n v="2244.9"/>
    <x v="220"/>
    <x v="0"/>
    <n v="1"/>
    <n v="2"/>
    <n v="2004"/>
    <n v="96"/>
    <x v="3"/>
    <x v="107"/>
    <x v="79"/>
    <s v="Singapore"/>
    <s v="SG"/>
    <x v="18"/>
    <x v="1"/>
    <s v="Small"/>
  </r>
  <r>
    <n v="10217"/>
    <n v="39"/>
    <n v="62.05"/>
    <n v="7"/>
    <n v="2419.9499999999998"/>
    <x v="220"/>
    <x v="0"/>
    <n v="1"/>
    <n v="2"/>
    <n v="2004"/>
    <n v="64"/>
    <x v="3"/>
    <x v="66"/>
    <x v="79"/>
    <s v="Singapore"/>
    <s v="SG"/>
    <x v="18"/>
    <x v="1"/>
    <s v="Small"/>
  </r>
  <r>
    <n v="10259"/>
    <n v="46"/>
    <n v="142.19999999999999"/>
    <n v="4"/>
    <n v="6541.2"/>
    <x v="221"/>
    <x v="0"/>
    <n v="2"/>
    <n v="6"/>
    <n v="2004"/>
    <n v="118"/>
    <x v="3"/>
    <x v="24"/>
    <x v="79"/>
    <s v="Singapore"/>
    <s v="SG"/>
    <x v="18"/>
    <x v="1"/>
    <s v="Medium"/>
  </r>
  <r>
    <n v="10259"/>
    <n v="34"/>
    <n v="99.41"/>
    <n v="7"/>
    <n v="3379.94"/>
    <x v="221"/>
    <x v="0"/>
    <n v="2"/>
    <n v="6"/>
    <n v="2004"/>
    <n v="122"/>
    <x v="3"/>
    <x v="63"/>
    <x v="79"/>
    <s v="Singapore"/>
    <s v="SG"/>
    <x v="18"/>
    <x v="1"/>
    <s v="Medium"/>
  </r>
  <r>
    <n v="10259"/>
    <n v="30"/>
    <n v="49.22"/>
    <n v="10"/>
    <n v="1476.6"/>
    <x v="221"/>
    <x v="0"/>
    <n v="2"/>
    <n v="6"/>
    <n v="2004"/>
    <n v="60"/>
    <x v="3"/>
    <x v="64"/>
    <x v="79"/>
    <s v="Singapore"/>
    <s v="SG"/>
    <x v="18"/>
    <x v="1"/>
    <s v="Small"/>
  </r>
  <r>
    <n v="10259"/>
    <n v="41"/>
    <n v="113.82"/>
    <n v="13"/>
    <n v="4666.62"/>
    <x v="221"/>
    <x v="0"/>
    <n v="2"/>
    <n v="6"/>
    <n v="2004"/>
    <n v="121"/>
    <x v="3"/>
    <x v="65"/>
    <x v="79"/>
    <s v="Singapore"/>
    <s v="SG"/>
    <x v="18"/>
    <x v="1"/>
    <s v="Medium"/>
  </r>
  <r>
    <n v="10259"/>
    <n v="47"/>
    <n v="112.46"/>
    <n v="9"/>
    <n v="5285.62"/>
    <x v="221"/>
    <x v="0"/>
    <n v="2"/>
    <n v="6"/>
    <n v="2004"/>
    <n v="127"/>
    <x v="3"/>
    <x v="106"/>
    <x v="79"/>
    <s v="Singapore"/>
    <s v="SG"/>
    <x v="18"/>
    <x v="1"/>
    <s v="Medium"/>
  </r>
  <r>
    <n v="10259"/>
    <n v="45"/>
    <n v="86.679999999999993"/>
    <n v="11"/>
    <n v="3900.6"/>
    <x v="221"/>
    <x v="0"/>
    <n v="2"/>
    <n v="6"/>
    <n v="2004"/>
    <n v="96"/>
    <x v="3"/>
    <x v="107"/>
    <x v="79"/>
    <s v="Singapore"/>
    <s v="SG"/>
    <x v="18"/>
    <x v="1"/>
    <s v="Medium"/>
  </r>
  <r>
    <n v="10259"/>
    <n v="40"/>
    <n v="43.83"/>
    <n v="6"/>
    <n v="1753.2"/>
    <x v="221"/>
    <x v="0"/>
    <n v="2"/>
    <n v="6"/>
    <n v="2004"/>
    <n v="54"/>
    <x v="3"/>
    <x v="108"/>
    <x v="79"/>
    <s v="Singapore"/>
    <s v="SG"/>
    <x v="18"/>
    <x v="1"/>
    <s v="Small"/>
  </r>
  <r>
    <n v="10259"/>
    <n v="29"/>
    <n v="105.33000000000001"/>
    <n v="2"/>
    <n v="3054.57"/>
    <x v="221"/>
    <x v="0"/>
    <n v="2"/>
    <n v="6"/>
    <n v="2004"/>
    <n v="115"/>
    <x v="3"/>
    <x v="25"/>
    <x v="79"/>
    <s v="Singapore"/>
    <s v="SG"/>
    <x v="18"/>
    <x v="1"/>
    <s v="Medium"/>
  </r>
  <r>
    <n v="10288"/>
    <n v="32"/>
    <n v="183.6"/>
    <n v="5"/>
    <n v="5875.2"/>
    <x v="222"/>
    <x v="0"/>
    <n v="3"/>
    <n v="9"/>
    <n v="2004"/>
    <n v="170"/>
    <x v="4"/>
    <x v="80"/>
    <x v="79"/>
    <s v="Singapore"/>
    <s v="SG"/>
    <x v="18"/>
    <x v="1"/>
    <s v="Medium"/>
  </r>
  <r>
    <n v="10288"/>
    <n v="28"/>
    <n v="61.75"/>
    <n v="4"/>
    <n v="1729"/>
    <x v="222"/>
    <x v="0"/>
    <n v="3"/>
    <n v="9"/>
    <n v="2004"/>
    <n v="60"/>
    <x v="4"/>
    <x v="81"/>
    <x v="79"/>
    <s v="Singapore"/>
    <s v="SG"/>
    <x v="18"/>
    <x v="1"/>
    <s v="Small"/>
  </r>
  <r>
    <n v="10288"/>
    <n v="31"/>
    <n v="123.32000000000001"/>
    <n v="2"/>
    <n v="3822.92"/>
    <x v="222"/>
    <x v="0"/>
    <n v="3"/>
    <n v="9"/>
    <n v="2004"/>
    <n v="127"/>
    <x v="4"/>
    <x v="82"/>
    <x v="79"/>
    <s v="Singapore"/>
    <s v="SG"/>
    <x v="18"/>
    <x v="1"/>
    <s v="Medium"/>
  </r>
  <r>
    <n v="10288"/>
    <n v="35"/>
    <n v="80.990000000000009"/>
    <n v="6"/>
    <n v="2834.65"/>
    <x v="222"/>
    <x v="0"/>
    <n v="3"/>
    <n v="9"/>
    <n v="2004"/>
    <n v="92"/>
    <x v="4"/>
    <x v="67"/>
    <x v="79"/>
    <s v="Singapore"/>
    <s v="SG"/>
    <x v="18"/>
    <x v="1"/>
    <s v="Small"/>
  </r>
  <r>
    <n v="10288"/>
    <n v="29"/>
    <n v="38.17"/>
    <n v="1"/>
    <n v="1106.93"/>
    <x v="222"/>
    <x v="0"/>
    <n v="3"/>
    <n v="9"/>
    <n v="2004"/>
    <n v="33"/>
    <x v="4"/>
    <x v="72"/>
    <x v="79"/>
    <s v="Singapore"/>
    <s v="SG"/>
    <x v="18"/>
    <x v="1"/>
    <s v="Small"/>
  </r>
  <r>
    <n v="10288"/>
    <n v="33"/>
    <n v="40.620000000000005"/>
    <n v="3"/>
    <n v="1340.46"/>
    <x v="222"/>
    <x v="0"/>
    <n v="3"/>
    <n v="9"/>
    <n v="2004"/>
    <n v="41"/>
    <x v="4"/>
    <x v="87"/>
    <x v="79"/>
    <s v="Singapore"/>
    <s v="SG"/>
    <x v="18"/>
    <x v="1"/>
    <s v="Small"/>
  </r>
  <r>
    <n v="10409"/>
    <n v="6"/>
    <n v="130.94"/>
    <n v="2"/>
    <n v="785.64"/>
    <x v="236"/>
    <x v="0"/>
    <n v="2"/>
    <n v="4"/>
    <n v="2005"/>
    <n v="127"/>
    <x v="4"/>
    <x v="82"/>
    <x v="79"/>
    <s v="Singapore"/>
    <s v="SG"/>
    <x v="18"/>
    <x v="1"/>
    <s v="Small"/>
  </r>
  <r>
    <n v="10409"/>
    <n v="61"/>
    <n v="29.54"/>
    <n v="1"/>
    <n v="1801.94"/>
    <x v="236"/>
    <x v="0"/>
    <n v="2"/>
    <n v="4"/>
    <n v="2005"/>
    <n v="33"/>
    <x v="4"/>
    <x v="72"/>
    <x v="79"/>
    <s v="Singapore"/>
    <s v="SG"/>
    <x v="18"/>
    <x v="1"/>
    <s v="Small"/>
  </r>
  <r>
    <n v="10103"/>
    <n v="26"/>
    <n v="207.87"/>
    <n v="11"/>
    <n v="5404.62"/>
    <x v="237"/>
    <x v="0"/>
    <n v="1"/>
    <n v="1"/>
    <n v="2003"/>
    <n v="214"/>
    <x v="0"/>
    <x v="54"/>
    <x v="84"/>
    <s v="Stavern"/>
    <s v="NO"/>
    <x v="5"/>
    <x v="0"/>
    <s v="Medium"/>
  </r>
  <r>
    <n v="10103"/>
    <n v="42"/>
    <n v="128.53"/>
    <n v="4"/>
    <n v="5398.26"/>
    <x v="237"/>
    <x v="0"/>
    <n v="1"/>
    <n v="1"/>
    <n v="2003"/>
    <n v="147"/>
    <x v="0"/>
    <x v="53"/>
    <x v="84"/>
    <s v="Stavern"/>
    <s v="NO"/>
    <x v="5"/>
    <x v="0"/>
    <s v="Medium"/>
  </r>
  <r>
    <n v="10103"/>
    <n v="42"/>
    <n v="106.21"/>
    <n v="6"/>
    <n v="4460.82"/>
    <x v="237"/>
    <x v="0"/>
    <n v="1"/>
    <n v="1"/>
    <n v="2003"/>
    <n v="101"/>
    <x v="0"/>
    <x v="105"/>
    <x v="84"/>
    <s v="Stavern"/>
    <s v="NO"/>
    <x v="5"/>
    <x v="0"/>
    <s v="Medium"/>
  </r>
  <r>
    <n v="10325"/>
    <n v="47"/>
    <n v="64.930000000000007"/>
    <n v="6"/>
    <n v="3051.71"/>
    <x v="62"/>
    <x v="0"/>
    <n v="4"/>
    <n v="11"/>
    <n v="2004"/>
    <n v="136"/>
    <x v="0"/>
    <x v="27"/>
    <x v="84"/>
    <s v="Stavern"/>
    <s v="NO"/>
    <x v="5"/>
    <x v="0"/>
    <s v="Medium"/>
  </r>
  <r>
    <n v="10325"/>
    <n v="42"/>
    <n v="64"/>
    <n v="8"/>
    <n v="2688"/>
    <x v="62"/>
    <x v="0"/>
    <n v="4"/>
    <n v="11"/>
    <n v="2004"/>
    <n v="207"/>
    <x v="0"/>
    <x v="12"/>
    <x v="84"/>
    <s v="Stavern"/>
    <s v="NO"/>
    <x v="5"/>
    <x v="0"/>
    <s v="Small"/>
  </r>
  <r>
    <n v="10325"/>
    <n v="24"/>
    <n v="107.64999999999999"/>
    <n v="1"/>
    <n v="2583.6"/>
    <x v="62"/>
    <x v="0"/>
    <n v="4"/>
    <n v="11"/>
    <n v="2004"/>
    <n v="173"/>
    <x v="0"/>
    <x v="14"/>
    <x v="84"/>
    <s v="Stavern"/>
    <s v="NO"/>
    <x v="5"/>
    <x v="0"/>
    <s v="Small"/>
  </r>
  <r>
    <n v="10325"/>
    <n v="44"/>
    <n v="121.04"/>
    <n v="5"/>
    <n v="5325.76"/>
    <x v="62"/>
    <x v="0"/>
    <n v="4"/>
    <n v="11"/>
    <n v="2004"/>
    <n v="118"/>
    <x v="0"/>
    <x v="19"/>
    <x v="84"/>
    <s v="Stavern"/>
    <s v="NO"/>
    <x v="5"/>
    <x v="0"/>
    <s v="Medium"/>
  </r>
  <r>
    <n v="10158"/>
    <n v="22"/>
    <n v="67.03"/>
    <n v="1"/>
    <n v="1474.66"/>
    <x v="57"/>
    <x v="0"/>
    <n v="4"/>
    <n v="10"/>
    <n v="2003"/>
    <n v="76"/>
    <x v="5"/>
    <x v="28"/>
    <x v="84"/>
    <s v="Stavern"/>
    <s v="NO"/>
    <x v="5"/>
    <x v="0"/>
    <s v="Small"/>
  </r>
  <r>
    <n v="10309"/>
    <n v="41"/>
    <n v="107.18"/>
    <n v="5"/>
    <n v="4394.38"/>
    <x v="154"/>
    <x v="0"/>
    <n v="4"/>
    <n v="10"/>
    <n v="2004"/>
    <n v="95"/>
    <x v="5"/>
    <x v="97"/>
    <x v="84"/>
    <s v="Stavern"/>
    <s v="NO"/>
    <x v="5"/>
    <x v="0"/>
    <s v="Medium"/>
  </r>
  <r>
    <n v="10309"/>
    <n v="26"/>
    <n v="179.23999999999998"/>
    <n v="4"/>
    <n v="4660.24"/>
    <x v="154"/>
    <x v="0"/>
    <n v="4"/>
    <n v="10"/>
    <n v="2004"/>
    <n v="150"/>
    <x v="5"/>
    <x v="55"/>
    <x v="84"/>
    <s v="Stavern"/>
    <s v="NO"/>
    <x v="5"/>
    <x v="0"/>
    <s v="Medium"/>
  </r>
  <r>
    <n v="10309"/>
    <n v="21"/>
    <n v="126.22"/>
    <n v="6"/>
    <n v="2650.62"/>
    <x v="154"/>
    <x v="0"/>
    <n v="4"/>
    <n v="10"/>
    <n v="2004"/>
    <n v="112"/>
    <x v="5"/>
    <x v="96"/>
    <x v="84"/>
    <s v="Stavern"/>
    <s v="NO"/>
    <x v="5"/>
    <x v="0"/>
    <s v="Small"/>
  </r>
  <r>
    <n v="10309"/>
    <n v="24"/>
    <n v="56.1"/>
    <n v="2"/>
    <n v="1346.4"/>
    <x v="154"/>
    <x v="0"/>
    <n v="4"/>
    <n v="10"/>
    <n v="2004"/>
    <n v="69"/>
    <x v="5"/>
    <x v="57"/>
    <x v="84"/>
    <s v="Stavern"/>
    <s v="NO"/>
    <x v="5"/>
    <x v="0"/>
    <s v="Small"/>
  </r>
  <r>
    <n v="10309"/>
    <n v="50"/>
    <n v="84.7"/>
    <n v="3"/>
    <n v="4235"/>
    <x v="154"/>
    <x v="0"/>
    <n v="4"/>
    <n v="10"/>
    <n v="2004"/>
    <n v="102"/>
    <x v="5"/>
    <x v="59"/>
    <x v="84"/>
    <s v="Stavern"/>
    <s v="NO"/>
    <x v="5"/>
    <x v="0"/>
    <s v="Medium"/>
  </r>
  <r>
    <n v="10309"/>
    <n v="28"/>
    <n v="88.679999999999993"/>
    <n v="1"/>
    <n v="2483.04"/>
    <x v="154"/>
    <x v="0"/>
    <n v="4"/>
    <n v="10"/>
    <n v="2004"/>
    <n v="81"/>
    <x v="5"/>
    <x v="60"/>
    <x v="84"/>
    <s v="Stavern"/>
    <s v="NO"/>
    <x v="5"/>
    <x v="0"/>
    <s v="Small"/>
  </r>
  <r>
    <n v="10325"/>
    <n v="28"/>
    <n v="192.04999999999998"/>
    <n v="2"/>
    <n v="5377.4"/>
    <x v="62"/>
    <x v="0"/>
    <n v="4"/>
    <n v="11"/>
    <n v="2004"/>
    <n v="62"/>
    <x v="2"/>
    <x v="22"/>
    <x v="84"/>
    <s v="Stavern"/>
    <s v="NO"/>
    <x v="5"/>
    <x v="0"/>
    <s v="Medium"/>
  </r>
  <r>
    <n v="10325"/>
    <n v="44"/>
    <n v="134.84"/>
    <n v="7"/>
    <n v="5932.96"/>
    <x v="62"/>
    <x v="0"/>
    <n v="4"/>
    <n v="11"/>
    <n v="2004"/>
    <n v="58"/>
    <x v="2"/>
    <x v="23"/>
    <x v="84"/>
    <s v="Stavern"/>
    <s v="NO"/>
    <x v="5"/>
    <x v="0"/>
    <s v="Medium"/>
  </r>
  <r>
    <n v="10103"/>
    <n v="27"/>
    <n v="125.74"/>
    <n v="8"/>
    <n v="3394.98"/>
    <x v="237"/>
    <x v="0"/>
    <n v="1"/>
    <n v="1"/>
    <n v="2003"/>
    <n v="136"/>
    <x v="3"/>
    <x v="61"/>
    <x v="84"/>
    <s v="Stavern"/>
    <s v="NO"/>
    <x v="5"/>
    <x v="0"/>
    <s v="Medium"/>
  </r>
  <r>
    <n v="10103"/>
    <n v="35"/>
    <n v="112"/>
    <n v="10"/>
    <n v="3920"/>
    <x v="237"/>
    <x v="0"/>
    <n v="1"/>
    <n v="1"/>
    <n v="2003"/>
    <n v="116"/>
    <x v="3"/>
    <x v="62"/>
    <x v="84"/>
    <s v="Stavern"/>
    <s v="NO"/>
    <x v="5"/>
    <x v="0"/>
    <s v="Medium"/>
  </r>
  <r>
    <n v="10103"/>
    <n v="22"/>
    <n v="54.09"/>
    <n v="2"/>
    <n v="1189.98"/>
    <x v="237"/>
    <x v="0"/>
    <n v="1"/>
    <n v="1"/>
    <n v="2003"/>
    <n v="60"/>
    <x v="3"/>
    <x v="64"/>
    <x v="84"/>
    <s v="Stavern"/>
    <s v="NO"/>
    <x v="5"/>
    <x v="0"/>
    <s v="Small"/>
  </r>
  <r>
    <n v="10103"/>
    <n v="36"/>
    <n v="117.44999999999999"/>
    <n v="5"/>
    <n v="4228.2"/>
    <x v="237"/>
    <x v="0"/>
    <n v="1"/>
    <n v="1"/>
    <n v="2003"/>
    <n v="121"/>
    <x v="3"/>
    <x v="65"/>
    <x v="84"/>
    <s v="Stavern"/>
    <s v="NO"/>
    <x v="5"/>
    <x v="0"/>
    <s v="Medium"/>
  </r>
  <r>
    <n v="10103"/>
    <n v="36"/>
    <n v="102.23"/>
    <n v="1"/>
    <n v="3680.28"/>
    <x v="237"/>
    <x v="0"/>
    <n v="1"/>
    <n v="1"/>
    <n v="2003"/>
    <n v="127"/>
    <x v="3"/>
    <x v="106"/>
    <x v="84"/>
    <s v="Stavern"/>
    <s v="NO"/>
    <x v="5"/>
    <x v="0"/>
    <s v="Medium"/>
  </r>
  <r>
    <n v="10103"/>
    <n v="31"/>
    <n v="104.01"/>
    <n v="3"/>
    <n v="3224.31"/>
    <x v="237"/>
    <x v="0"/>
    <n v="1"/>
    <n v="1"/>
    <n v="2003"/>
    <n v="96"/>
    <x v="3"/>
    <x v="107"/>
    <x v="84"/>
    <s v="Stavern"/>
    <s v="NO"/>
    <x v="5"/>
    <x v="0"/>
    <s v="Medium"/>
  </r>
  <r>
    <n v="10103"/>
    <n v="45"/>
    <n v="75.63"/>
    <n v="7"/>
    <n v="3403.35"/>
    <x v="237"/>
    <x v="0"/>
    <n v="1"/>
    <n v="1"/>
    <n v="2003"/>
    <n v="64"/>
    <x v="3"/>
    <x v="66"/>
    <x v="84"/>
    <s v="Stavern"/>
    <s v="NO"/>
    <x v="5"/>
    <x v="0"/>
    <s v="Medium"/>
  </r>
  <r>
    <n v="10325"/>
    <n v="38"/>
    <n v="232.74"/>
    <n v="3"/>
    <n v="8844.1200000000008"/>
    <x v="62"/>
    <x v="0"/>
    <n v="4"/>
    <n v="11"/>
    <n v="2004"/>
    <n v="54"/>
    <x v="3"/>
    <x v="108"/>
    <x v="84"/>
    <s v="Stavern"/>
    <s v="NO"/>
    <x v="5"/>
    <x v="0"/>
    <s v="Large"/>
  </r>
  <r>
    <n v="10325"/>
    <n v="38"/>
    <n v="136.59"/>
    <n v="4"/>
    <n v="5190.42"/>
    <x v="62"/>
    <x v="0"/>
    <n v="4"/>
    <n v="11"/>
    <n v="2004"/>
    <n v="115"/>
    <x v="3"/>
    <x v="25"/>
    <x v="84"/>
    <s v="Stavern"/>
    <s v="NO"/>
    <x v="5"/>
    <x v="0"/>
    <s v="Medium"/>
  </r>
  <r>
    <n v="10103"/>
    <n v="27"/>
    <n v="83.07"/>
    <n v="12"/>
    <n v="2242.89"/>
    <x v="237"/>
    <x v="0"/>
    <n v="1"/>
    <n v="1"/>
    <n v="2003"/>
    <n v="101"/>
    <x v="4"/>
    <x v="71"/>
    <x v="84"/>
    <s v="Stavern"/>
    <s v="NO"/>
    <x v="5"/>
    <x v="0"/>
    <s v="Small"/>
  </r>
  <r>
    <n v="10103"/>
    <n v="35"/>
    <n v="57.46"/>
    <n v="14"/>
    <n v="2011.1"/>
    <x v="237"/>
    <x v="0"/>
    <n v="1"/>
    <n v="1"/>
    <n v="2003"/>
    <n v="62"/>
    <x v="4"/>
    <x v="84"/>
    <x v="84"/>
    <s v="Stavern"/>
    <s v="NO"/>
    <x v="5"/>
    <x v="0"/>
    <s v="Small"/>
  </r>
  <r>
    <n v="10103"/>
    <n v="25"/>
    <n v="101.58"/>
    <n v="13"/>
    <n v="2539.5"/>
    <x v="237"/>
    <x v="0"/>
    <n v="1"/>
    <n v="1"/>
    <n v="2003"/>
    <n v="104"/>
    <x v="4"/>
    <x v="85"/>
    <x v="84"/>
    <s v="Stavern"/>
    <s v="NO"/>
    <x v="5"/>
    <x v="0"/>
    <s v="Small"/>
  </r>
  <r>
    <n v="10103"/>
    <n v="46"/>
    <n v="104.16999999999999"/>
    <n v="16"/>
    <n v="4791.82"/>
    <x v="237"/>
    <x v="0"/>
    <n v="1"/>
    <n v="1"/>
    <n v="2003"/>
    <n v="99"/>
    <x v="4"/>
    <x v="86"/>
    <x v="84"/>
    <s v="Stavern"/>
    <s v="NO"/>
    <x v="5"/>
    <x v="0"/>
    <s v="Medium"/>
  </r>
  <r>
    <n v="10103"/>
    <n v="41"/>
    <n v="47.29"/>
    <n v="9"/>
    <n v="1938.89"/>
    <x v="237"/>
    <x v="0"/>
    <n v="1"/>
    <n v="1"/>
    <n v="2003"/>
    <n v="50"/>
    <x v="4"/>
    <x v="68"/>
    <x v="84"/>
    <s v="Stavern"/>
    <s v="NO"/>
    <x v="5"/>
    <x v="0"/>
    <s v="Small"/>
  </r>
  <r>
    <n v="10103"/>
    <n v="25"/>
    <n v="114.92"/>
    <n v="15"/>
    <n v="2873"/>
    <x v="237"/>
    <x v="0"/>
    <n v="1"/>
    <n v="1"/>
    <n v="2003"/>
    <n v="97"/>
    <x v="4"/>
    <x v="88"/>
    <x v="84"/>
    <s v="Stavern"/>
    <s v="NO"/>
    <x v="5"/>
    <x v="0"/>
    <s v="Small"/>
  </r>
  <r>
    <n v="10325"/>
    <n v="24"/>
    <n v="69.12"/>
    <n v="9"/>
    <n v="1658.88"/>
    <x v="62"/>
    <x v="0"/>
    <n v="4"/>
    <n v="11"/>
    <n v="2004"/>
    <n v="136"/>
    <x v="4"/>
    <x v="26"/>
    <x v="84"/>
    <s v="Stavern"/>
    <s v="NO"/>
    <x v="5"/>
    <x v="0"/>
    <s v="Small"/>
  </r>
  <r>
    <n v="10241"/>
    <n v="21"/>
    <n v="119.46"/>
    <n v="11"/>
    <n v="2508.66"/>
    <x v="180"/>
    <x v="0"/>
    <n v="2"/>
    <n v="4"/>
    <n v="2004"/>
    <n v="124"/>
    <x v="0"/>
    <x v="1"/>
    <x v="85"/>
    <s v="Strasbourg"/>
    <s v="FR"/>
    <x v="14"/>
    <x v="0"/>
    <s v="Small"/>
  </r>
  <r>
    <n v="10241"/>
    <n v="44"/>
    <n v="155.76"/>
    <n v="12"/>
    <n v="6853.44"/>
    <x v="180"/>
    <x v="0"/>
    <n v="2"/>
    <n v="4"/>
    <n v="2004"/>
    <n v="132"/>
    <x v="0"/>
    <x v="3"/>
    <x v="85"/>
    <s v="Strasbourg"/>
    <s v="FR"/>
    <x v="14"/>
    <x v="0"/>
    <s v="Medium"/>
  </r>
  <r>
    <n v="10241"/>
    <n v="30"/>
    <n v="66.989999999999995"/>
    <n v="4"/>
    <n v="2009.7"/>
    <x v="180"/>
    <x v="0"/>
    <n v="2"/>
    <n v="4"/>
    <n v="2004"/>
    <n v="71"/>
    <x v="0"/>
    <x v="5"/>
    <x v="85"/>
    <s v="Strasbourg"/>
    <s v="FR"/>
    <x v="14"/>
    <x v="0"/>
    <s v="Small"/>
  </r>
  <r>
    <n v="10241"/>
    <n v="22"/>
    <n v="76.430000000000007"/>
    <n v="8"/>
    <n v="1681.46"/>
    <x v="180"/>
    <x v="0"/>
    <n v="2"/>
    <n v="4"/>
    <n v="2004"/>
    <n v="73"/>
    <x v="0"/>
    <x v="6"/>
    <x v="85"/>
    <s v="Strasbourg"/>
    <s v="FR"/>
    <x v="14"/>
    <x v="0"/>
    <s v="Small"/>
  </r>
  <r>
    <n v="10367"/>
    <n v="49"/>
    <n v="56.3"/>
    <n v="1"/>
    <n v="2758.7"/>
    <x v="238"/>
    <x v="4"/>
    <n v="1"/>
    <n v="1"/>
    <n v="2005"/>
    <n v="124"/>
    <x v="0"/>
    <x v="1"/>
    <x v="86"/>
    <s v="Pasadena"/>
    <s v="CA"/>
    <x v="4"/>
    <x v="2"/>
    <s v="Small"/>
  </r>
  <r>
    <n v="10367"/>
    <n v="46"/>
    <n v="104.53"/>
    <n v="6"/>
    <n v="4808.38"/>
    <x v="238"/>
    <x v="4"/>
    <n v="1"/>
    <n v="1"/>
    <n v="2005"/>
    <n v="141"/>
    <x v="0"/>
    <x v="4"/>
    <x v="86"/>
    <s v="Pasadena"/>
    <s v="CA"/>
    <x v="4"/>
    <x v="2"/>
    <s v="Medium"/>
  </r>
  <r>
    <n v="10367"/>
    <n v="44"/>
    <n v="85.25"/>
    <n v="9"/>
    <n v="3751"/>
    <x v="238"/>
    <x v="4"/>
    <n v="1"/>
    <n v="1"/>
    <n v="2005"/>
    <n v="71"/>
    <x v="0"/>
    <x v="5"/>
    <x v="86"/>
    <s v="Pasadena"/>
    <s v="CA"/>
    <x v="4"/>
    <x v="2"/>
    <s v="Medium"/>
  </r>
  <r>
    <n v="10367"/>
    <n v="21"/>
    <n v="60.37"/>
    <n v="10"/>
    <n v="1267.77"/>
    <x v="238"/>
    <x v="4"/>
    <n v="1"/>
    <n v="1"/>
    <n v="2005"/>
    <n v="73"/>
    <x v="0"/>
    <x v="6"/>
    <x v="86"/>
    <s v="Pasadena"/>
    <s v="CA"/>
    <x v="4"/>
    <x v="2"/>
    <s v="Small"/>
  </r>
  <r>
    <n v="10367"/>
    <n v="38"/>
    <n v="38.5"/>
    <n v="11"/>
    <n v="1463"/>
    <x v="238"/>
    <x v="4"/>
    <n v="1"/>
    <n v="1"/>
    <n v="2005"/>
    <n v="50"/>
    <x v="0"/>
    <x v="7"/>
    <x v="86"/>
    <s v="Pasadena"/>
    <s v="CA"/>
    <x v="4"/>
    <x v="2"/>
    <s v="Small"/>
  </r>
  <r>
    <n v="10367"/>
    <n v="36"/>
    <n v="139.39999999999998"/>
    <n v="2"/>
    <n v="5018.3999999999996"/>
    <x v="238"/>
    <x v="4"/>
    <n v="1"/>
    <n v="1"/>
    <n v="2005"/>
    <n v="37"/>
    <x v="0"/>
    <x v="91"/>
    <x v="86"/>
    <s v="Pasadena"/>
    <s v="CA"/>
    <x v="4"/>
    <x v="2"/>
    <s v="Medium"/>
  </r>
  <r>
    <n v="10145"/>
    <n v="45"/>
    <n v="83.259999999999991"/>
    <n v="6"/>
    <n v="3746.7"/>
    <x v="239"/>
    <x v="0"/>
    <n v="3"/>
    <n v="8"/>
    <n v="2003"/>
    <n v="95"/>
    <x v="5"/>
    <x v="97"/>
    <x v="86"/>
    <s v="Pasadena"/>
    <s v="CA"/>
    <x v="4"/>
    <x v="2"/>
    <s v="Medium"/>
  </r>
  <r>
    <n v="10145"/>
    <n v="37"/>
    <n v="140.35"/>
    <n v="9"/>
    <n v="5192.95"/>
    <x v="239"/>
    <x v="0"/>
    <n v="3"/>
    <n v="8"/>
    <n v="2003"/>
    <n v="118"/>
    <x v="5"/>
    <x v="93"/>
    <x v="86"/>
    <s v="Pasadena"/>
    <s v="CA"/>
    <x v="4"/>
    <x v="2"/>
    <s v="Medium"/>
  </r>
  <r>
    <n v="10145"/>
    <n v="33"/>
    <n v="156.86000000000001"/>
    <n v="8"/>
    <n v="5176.38"/>
    <x v="239"/>
    <x v="0"/>
    <n v="3"/>
    <n v="8"/>
    <n v="2003"/>
    <n v="193"/>
    <x v="5"/>
    <x v="94"/>
    <x v="86"/>
    <s v="Pasadena"/>
    <s v="CA"/>
    <x v="4"/>
    <x v="2"/>
    <s v="Medium"/>
  </r>
  <r>
    <n v="10145"/>
    <n v="49"/>
    <n v="170.2"/>
    <n v="5"/>
    <n v="8339.7999999999993"/>
    <x v="239"/>
    <x v="0"/>
    <n v="3"/>
    <n v="8"/>
    <n v="2003"/>
    <n v="150"/>
    <x v="5"/>
    <x v="55"/>
    <x v="86"/>
    <s v="Pasadena"/>
    <s v="CA"/>
    <x v="4"/>
    <x v="2"/>
    <s v="Large"/>
  </r>
  <r>
    <n v="10145"/>
    <n v="30"/>
    <n v="49.669999999999995"/>
    <n v="10"/>
    <n v="1490.1"/>
    <x v="239"/>
    <x v="0"/>
    <n v="3"/>
    <n v="8"/>
    <n v="2003"/>
    <n v="60"/>
    <x v="5"/>
    <x v="95"/>
    <x v="86"/>
    <s v="Pasadena"/>
    <s v="CA"/>
    <x v="4"/>
    <x v="2"/>
    <s v="Small"/>
  </r>
  <r>
    <n v="10145"/>
    <n v="43"/>
    <n v="95.8"/>
    <n v="7"/>
    <n v="4119.3999999999996"/>
    <x v="239"/>
    <x v="0"/>
    <n v="3"/>
    <n v="8"/>
    <n v="2003"/>
    <n v="112"/>
    <x v="5"/>
    <x v="96"/>
    <x v="86"/>
    <s v="Pasadena"/>
    <s v="CA"/>
    <x v="4"/>
    <x v="2"/>
    <s v="Medium"/>
  </r>
  <r>
    <n v="10145"/>
    <n v="47"/>
    <n v="83.03"/>
    <n v="11"/>
    <n v="3902.41"/>
    <x v="239"/>
    <x v="0"/>
    <n v="3"/>
    <n v="8"/>
    <n v="2003"/>
    <n v="76"/>
    <x v="5"/>
    <x v="28"/>
    <x v="86"/>
    <s v="Pasadena"/>
    <s v="CA"/>
    <x v="4"/>
    <x v="2"/>
    <s v="Medium"/>
  </r>
  <r>
    <n v="10145"/>
    <n v="27"/>
    <n v="60.95"/>
    <n v="3"/>
    <n v="1645.65"/>
    <x v="239"/>
    <x v="0"/>
    <n v="3"/>
    <n v="8"/>
    <n v="2003"/>
    <n v="69"/>
    <x v="5"/>
    <x v="57"/>
    <x v="86"/>
    <s v="Pasadena"/>
    <s v="CA"/>
    <x v="4"/>
    <x v="2"/>
    <s v="Small"/>
  </r>
  <r>
    <n v="10145"/>
    <n v="33"/>
    <n v="93.899999999999991"/>
    <n v="12"/>
    <n v="3098.7"/>
    <x v="239"/>
    <x v="0"/>
    <n v="3"/>
    <n v="8"/>
    <n v="2003"/>
    <n v="99"/>
    <x v="5"/>
    <x v="29"/>
    <x v="86"/>
    <s v="Pasadena"/>
    <s v="CA"/>
    <x v="4"/>
    <x v="2"/>
    <s v="Medium"/>
  </r>
  <r>
    <n v="10145"/>
    <n v="31"/>
    <n v="35.799999999999997"/>
    <n v="1"/>
    <n v="1109.8"/>
    <x v="239"/>
    <x v="0"/>
    <n v="3"/>
    <n v="8"/>
    <n v="2003"/>
    <n v="40"/>
    <x v="5"/>
    <x v="58"/>
    <x v="86"/>
    <s v="Pasadena"/>
    <s v="CA"/>
    <x v="4"/>
    <x v="2"/>
    <s v="Small"/>
  </r>
  <r>
    <n v="10145"/>
    <n v="27"/>
    <n v="120.42"/>
    <n v="4"/>
    <n v="3251.34"/>
    <x v="239"/>
    <x v="0"/>
    <n v="3"/>
    <n v="8"/>
    <n v="2003"/>
    <n v="102"/>
    <x v="5"/>
    <x v="59"/>
    <x v="86"/>
    <s v="Pasadena"/>
    <s v="CA"/>
    <x v="4"/>
    <x v="2"/>
    <s v="Medium"/>
  </r>
  <r>
    <n v="10145"/>
    <n v="38"/>
    <n v="81.36"/>
    <n v="2"/>
    <n v="3091.68"/>
    <x v="239"/>
    <x v="0"/>
    <n v="3"/>
    <n v="8"/>
    <n v="2003"/>
    <n v="81"/>
    <x v="5"/>
    <x v="60"/>
    <x v="86"/>
    <s v="Pasadena"/>
    <s v="CA"/>
    <x v="4"/>
    <x v="2"/>
    <s v="Medium"/>
  </r>
  <r>
    <n v="10189"/>
    <n v="28"/>
    <n v="161.16"/>
    <n v="1"/>
    <n v="4512.4799999999996"/>
    <x v="26"/>
    <x v="0"/>
    <n v="4"/>
    <n v="11"/>
    <n v="2003"/>
    <n v="150"/>
    <x v="5"/>
    <x v="55"/>
    <x v="86"/>
    <s v="Pasadena"/>
    <s v="CA"/>
    <x v="4"/>
    <x v="2"/>
    <s v="Medium"/>
  </r>
  <r>
    <n v="10145"/>
    <n v="30"/>
    <n v="85.32"/>
    <n v="14"/>
    <n v="2559.6"/>
    <x v="239"/>
    <x v="0"/>
    <n v="3"/>
    <n v="8"/>
    <n v="2003"/>
    <n v="84"/>
    <x v="6"/>
    <x v="98"/>
    <x v="86"/>
    <s v="Pasadena"/>
    <s v="CA"/>
    <x v="4"/>
    <x v="2"/>
    <s v="Small"/>
  </r>
  <r>
    <n v="10145"/>
    <n v="40"/>
    <n v="87.539999999999992"/>
    <n v="16"/>
    <n v="3501.6"/>
    <x v="239"/>
    <x v="0"/>
    <n v="3"/>
    <n v="8"/>
    <n v="2003"/>
    <n v="109"/>
    <x v="6"/>
    <x v="99"/>
    <x v="86"/>
    <s v="Pasadena"/>
    <s v="CA"/>
    <x v="4"/>
    <x v="2"/>
    <s v="Medium"/>
  </r>
  <r>
    <n v="10145"/>
    <n v="33"/>
    <n v="84.77"/>
    <n v="15"/>
    <n v="2797.41"/>
    <x v="239"/>
    <x v="0"/>
    <n v="3"/>
    <n v="8"/>
    <n v="2003"/>
    <n v="72"/>
    <x v="6"/>
    <x v="31"/>
    <x v="86"/>
    <s v="Pasadena"/>
    <s v="CA"/>
    <x v="4"/>
    <x v="2"/>
    <s v="Small"/>
  </r>
  <r>
    <n v="10145"/>
    <n v="20"/>
    <n v="137.63"/>
    <n v="13"/>
    <n v="2752.6"/>
    <x v="239"/>
    <x v="0"/>
    <n v="3"/>
    <n v="8"/>
    <n v="2003"/>
    <n v="118"/>
    <x v="6"/>
    <x v="34"/>
    <x v="86"/>
    <s v="Pasadena"/>
    <s v="CA"/>
    <x v="4"/>
    <x v="2"/>
    <s v="Small"/>
  </r>
  <r>
    <n v="10367"/>
    <n v="37"/>
    <n v="127.13000000000001"/>
    <n v="3"/>
    <n v="4703.8100000000004"/>
    <x v="238"/>
    <x v="4"/>
    <n v="1"/>
    <n v="1"/>
    <n v="2005"/>
    <n v="170"/>
    <x v="4"/>
    <x v="80"/>
    <x v="86"/>
    <s v="Pasadena"/>
    <s v="CA"/>
    <x v="4"/>
    <x v="2"/>
    <s v="Medium"/>
  </r>
  <r>
    <n v="10367"/>
    <n v="45"/>
    <n v="197.44"/>
    <n v="4"/>
    <n v="8884.7999999999993"/>
    <x v="238"/>
    <x v="4"/>
    <n v="1"/>
    <n v="1"/>
    <n v="2005"/>
    <n v="60"/>
    <x v="4"/>
    <x v="81"/>
    <x v="86"/>
    <s v="Pasadena"/>
    <s v="CA"/>
    <x v="4"/>
    <x v="2"/>
    <s v="Large"/>
  </r>
  <r>
    <n v="10367"/>
    <n v="27"/>
    <n v="155.41"/>
    <n v="5"/>
    <n v="4196.07"/>
    <x v="238"/>
    <x v="4"/>
    <n v="1"/>
    <n v="1"/>
    <n v="2005"/>
    <n v="127"/>
    <x v="4"/>
    <x v="82"/>
    <x v="86"/>
    <s v="Pasadena"/>
    <s v="CA"/>
    <x v="4"/>
    <x v="2"/>
    <s v="Medium"/>
  </r>
  <r>
    <n v="10367"/>
    <n v="32"/>
    <n v="94.79"/>
    <n v="7"/>
    <n v="3033.28"/>
    <x v="238"/>
    <x v="4"/>
    <n v="1"/>
    <n v="1"/>
    <n v="2005"/>
    <n v="168"/>
    <x v="4"/>
    <x v="83"/>
    <x v="86"/>
    <s v="Pasadena"/>
    <s v="CA"/>
    <x v="4"/>
    <x v="2"/>
    <s v="Medium"/>
  </r>
  <r>
    <n v="10367"/>
    <n v="43"/>
    <n v="62.72"/>
    <n v="8"/>
    <n v="2696.96"/>
    <x v="238"/>
    <x v="4"/>
    <n v="1"/>
    <n v="1"/>
    <n v="2005"/>
    <n v="92"/>
    <x v="4"/>
    <x v="67"/>
    <x v="86"/>
    <s v="Pasadena"/>
    <s v="CA"/>
    <x v="4"/>
    <x v="2"/>
    <s v="Small"/>
  </r>
  <r>
    <n v="10367"/>
    <n v="23"/>
    <n v="36.29"/>
    <n v="13"/>
    <n v="834.67"/>
    <x v="238"/>
    <x v="4"/>
    <n v="1"/>
    <n v="1"/>
    <n v="2005"/>
    <n v="33"/>
    <x v="4"/>
    <x v="72"/>
    <x v="86"/>
    <s v="Pasadena"/>
    <s v="CA"/>
    <x v="4"/>
    <x v="2"/>
    <s v="Small"/>
  </r>
  <r>
    <n v="10367"/>
    <n v="28"/>
    <n v="30.59"/>
    <n v="12"/>
    <n v="856.52"/>
    <x v="238"/>
    <x v="4"/>
    <n v="1"/>
    <n v="1"/>
    <n v="2005"/>
    <n v="44"/>
    <x v="4"/>
    <x v="73"/>
    <x v="86"/>
    <s v="Pasadena"/>
    <s v="CA"/>
    <x v="4"/>
    <x v="2"/>
    <s v="Small"/>
  </r>
  <r>
    <n v="10241"/>
    <n v="21"/>
    <n v="40.25"/>
    <n v="10"/>
    <n v="845.25"/>
    <x v="180"/>
    <x v="0"/>
    <n v="2"/>
    <n v="4"/>
    <n v="2004"/>
    <n v="50"/>
    <x v="0"/>
    <x v="7"/>
    <x v="85"/>
    <s v="Strasbourg"/>
    <s v="FR"/>
    <x v="14"/>
    <x v="0"/>
    <s v="Small"/>
  </r>
  <r>
    <n v="10241"/>
    <n v="47"/>
    <n v="94.5"/>
    <n v="6"/>
    <n v="4441.5"/>
    <x v="180"/>
    <x v="0"/>
    <n v="2"/>
    <n v="4"/>
    <n v="2004"/>
    <n v="90"/>
    <x v="0"/>
    <x v="8"/>
    <x v="85"/>
    <s v="Strasbourg"/>
    <s v="FR"/>
    <x v="14"/>
    <x v="0"/>
    <s v="Medium"/>
  </r>
  <r>
    <n v="10241"/>
    <n v="28"/>
    <n v="98.649999999999991"/>
    <n v="5"/>
    <n v="2762.2"/>
    <x v="180"/>
    <x v="0"/>
    <n v="2"/>
    <n v="4"/>
    <n v="2004"/>
    <n v="117"/>
    <x v="0"/>
    <x v="9"/>
    <x v="85"/>
    <s v="Strasbourg"/>
    <s v="FR"/>
    <x v="14"/>
    <x v="0"/>
    <s v="Small"/>
  </r>
  <r>
    <n v="10241"/>
    <n v="26"/>
    <n v="81.33"/>
    <n v="7"/>
    <n v="2114.58"/>
    <x v="180"/>
    <x v="0"/>
    <n v="2"/>
    <n v="4"/>
    <n v="2004"/>
    <n v="85"/>
    <x v="0"/>
    <x v="10"/>
    <x v="85"/>
    <s v="Strasbourg"/>
    <s v="FR"/>
    <x v="14"/>
    <x v="0"/>
    <s v="Small"/>
  </r>
  <r>
    <n v="10241"/>
    <n v="27"/>
    <n v="86.73"/>
    <n v="9"/>
    <n v="2341.71"/>
    <x v="180"/>
    <x v="0"/>
    <n v="2"/>
    <n v="4"/>
    <n v="2004"/>
    <n v="107"/>
    <x v="0"/>
    <x v="11"/>
    <x v="85"/>
    <s v="Strasbourg"/>
    <s v="FR"/>
    <x v="14"/>
    <x v="0"/>
    <s v="Small"/>
  </r>
  <r>
    <n v="10405"/>
    <n v="97"/>
    <n v="93.28"/>
    <n v="5"/>
    <n v="9048.16"/>
    <x v="240"/>
    <x v="0"/>
    <n v="2"/>
    <n v="4"/>
    <n v="2005"/>
    <n v="115"/>
    <x v="0"/>
    <x v="104"/>
    <x v="85"/>
    <s v="Strasbourg"/>
    <s v="FR"/>
    <x v="14"/>
    <x v="0"/>
    <s v="Large"/>
  </r>
  <r>
    <n v="10405"/>
    <n v="61"/>
    <n v="73.92"/>
    <n v="4"/>
    <n v="4509.12"/>
    <x v="240"/>
    <x v="0"/>
    <n v="2"/>
    <n v="4"/>
    <n v="2005"/>
    <n v="77"/>
    <x v="0"/>
    <x v="90"/>
    <x v="85"/>
    <s v="Strasbourg"/>
    <s v="FR"/>
    <x v="14"/>
    <x v="0"/>
    <s v="Medium"/>
  </r>
  <r>
    <n v="10405"/>
    <n v="55"/>
    <n v="150.70999999999998"/>
    <n v="1"/>
    <n v="8289.0499999999993"/>
    <x v="240"/>
    <x v="0"/>
    <n v="2"/>
    <n v="4"/>
    <n v="2005"/>
    <n v="169"/>
    <x v="0"/>
    <x v="45"/>
    <x v="85"/>
    <s v="Strasbourg"/>
    <s v="FR"/>
    <x v="14"/>
    <x v="0"/>
    <s v="Large"/>
  </r>
  <r>
    <n v="10405"/>
    <n v="47"/>
    <n v="44.56"/>
    <n v="2"/>
    <n v="2094.3200000000002"/>
    <x v="240"/>
    <x v="0"/>
    <n v="2"/>
    <n v="4"/>
    <n v="2005"/>
    <n v="37"/>
    <x v="0"/>
    <x v="91"/>
    <x v="85"/>
    <s v="Strasbourg"/>
    <s v="FR"/>
    <x v="14"/>
    <x v="0"/>
    <s v="Small"/>
  </r>
  <r>
    <n v="10405"/>
    <n v="76"/>
    <n v="154.46973684210528"/>
    <n v="3"/>
    <n v="11739.7"/>
    <x v="240"/>
    <x v="0"/>
    <n v="2"/>
    <n v="4"/>
    <n v="2005"/>
    <n v="140"/>
    <x v="0"/>
    <x v="92"/>
    <x v="85"/>
    <s v="Strasbourg"/>
    <s v="FR"/>
    <x v="14"/>
    <x v="0"/>
    <s v="Large"/>
  </r>
  <r>
    <n v="10241"/>
    <n v="41"/>
    <n v="185.3"/>
    <n v="2"/>
    <n v="7597.3"/>
    <x v="180"/>
    <x v="0"/>
    <n v="2"/>
    <n v="4"/>
    <n v="2004"/>
    <n v="170"/>
    <x v="4"/>
    <x v="80"/>
    <x v="85"/>
    <s v="Strasbourg"/>
    <s v="FR"/>
    <x v="14"/>
    <x v="0"/>
    <s v="Large"/>
  </r>
  <r>
    <n v="10241"/>
    <n v="33"/>
    <n v="72.649999999999991"/>
    <n v="1"/>
    <n v="2397.4499999999998"/>
    <x v="180"/>
    <x v="0"/>
    <n v="2"/>
    <n v="4"/>
    <n v="2004"/>
    <n v="60"/>
    <x v="4"/>
    <x v="81"/>
    <x v="85"/>
    <s v="Strasbourg"/>
    <s v="FR"/>
    <x v="14"/>
    <x v="0"/>
    <s v="Small"/>
  </r>
  <r>
    <n v="10241"/>
    <n v="42"/>
    <n v="90.19"/>
    <n v="3"/>
    <n v="3787.98"/>
    <x v="180"/>
    <x v="0"/>
    <n v="2"/>
    <n v="4"/>
    <n v="2004"/>
    <n v="92"/>
    <x v="4"/>
    <x v="67"/>
    <x v="85"/>
    <s v="Strasbourg"/>
    <s v="FR"/>
    <x v="14"/>
    <x v="0"/>
    <s v="Medium"/>
  </r>
  <r>
    <n v="10255"/>
    <n v="24"/>
    <n v="155.25"/>
    <n v="1"/>
    <n v="3726"/>
    <x v="241"/>
    <x v="0"/>
    <n v="2"/>
    <n v="6"/>
    <n v="2004"/>
    <n v="168"/>
    <x v="4"/>
    <x v="83"/>
    <x v="85"/>
    <s v="Strasbourg"/>
    <s v="FR"/>
    <x v="14"/>
    <x v="0"/>
    <s v="Medium"/>
  </r>
  <r>
    <n v="10255"/>
    <n v="37"/>
    <n v="45.7"/>
    <n v="2"/>
    <n v="1690.9"/>
    <x v="241"/>
    <x v="0"/>
    <n v="2"/>
    <n v="6"/>
    <n v="2004"/>
    <n v="44"/>
    <x v="4"/>
    <x v="73"/>
    <x v="85"/>
    <s v="Strasbourg"/>
    <s v="FR"/>
    <x v="14"/>
    <x v="0"/>
    <s v="Small"/>
  </r>
  <r>
    <n v="10280"/>
    <n v="34"/>
    <n v="235.73"/>
    <n v="2"/>
    <n v="8014.82"/>
    <x v="242"/>
    <x v="0"/>
    <n v="3"/>
    <n v="8"/>
    <n v="2004"/>
    <n v="214"/>
    <x v="0"/>
    <x v="54"/>
    <x v="87"/>
    <s v="Torino"/>
    <s v="IT"/>
    <x v="3"/>
    <x v="0"/>
    <s v="Large"/>
  </r>
  <r>
    <n v="10293"/>
    <n v="46"/>
    <n v="182.85999999999999"/>
    <n v="8"/>
    <n v="8411.56"/>
    <x v="243"/>
    <x v="0"/>
    <n v="3"/>
    <n v="9"/>
    <n v="2004"/>
    <n v="207"/>
    <x v="0"/>
    <x v="12"/>
    <x v="87"/>
    <s v="Torino"/>
    <s v="IT"/>
    <x v="3"/>
    <x v="0"/>
    <s v="Large"/>
  </r>
  <r>
    <n v="10293"/>
    <n v="24"/>
    <n v="176.76"/>
    <n v="9"/>
    <n v="4242.24"/>
    <x v="243"/>
    <x v="0"/>
    <n v="3"/>
    <n v="9"/>
    <n v="2004"/>
    <n v="151"/>
    <x v="0"/>
    <x v="13"/>
    <x v="87"/>
    <s v="Torino"/>
    <s v="IT"/>
    <x v="3"/>
    <x v="0"/>
    <s v="Medium"/>
  </r>
  <r>
    <n v="10293"/>
    <n v="45"/>
    <n v="183.4"/>
    <n v="7"/>
    <n v="8253"/>
    <x v="243"/>
    <x v="0"/>
    <n v="3"/>
    <n v="9"/>
    <n v="2004"/>
    <n v="173"/>
    <x v="0"/>
    <x v="14"/>
    <x v="87"/>
    <s v="Torino"/>
    <s v="IT"/>
    <x v="3"/>
    <x v="0"/>
    <s v="Large"/>
  </r>
  <r>
    <n v="10293"/>
    <n v="21"/>
    <n v="140.09"/>
    <n v="2"/>
    <n v="2941.89"/>
    <x v="243"/>
    <x v="0"/>
    <n v="3"/>
    <n v="9"/>
    <n v="2004"/>
    <n v="122"/>
    <x v="1"/>
    <x v="37"/>
    <x v="87"/>
    <s v="Torino"/>
    <s v="IT"/>
    <x v="3"/>
    <x v="0"/>
    <s v="Small"/>
  </r>
  <r>
    <n v="10293"/>
    <n v="29"/>
    <n v="71.89"/>
    <n v="5"/>
    <n v="2084.81"/>
    <x v="243"/>
    <x v="0"/>
    <n v="3"/>
    <n v="9"/>
    <n v="2004"/>
    <n v="86"/>
    <x v="1"/>
    <x v="20"/>
    <x v="87"/>
    <s v="Torino"/>
    <s v="IT"/>
    <x v="3"/>
    <x v="0"/>
    <s v="Small"/>
  </r>
  <r>
    <n v="10293"/>
    <n v="32"/>
    <n v="60.06"/>
    <n v="1"/>
    <n v="1921.92"/>
    <x v="243"/>
    <x v="0"/>
    <n v="3"/>
    <n v="9"/>
    <n v="2004"/>
    <n v="54"/>
    <x v="1"/>
    <x v="42"/>
    <x v="87"/>
    <s v="Torino"/>
    <s v="IT"/>
    <x v="3"/>
    <x v="0"/>
    <s v="Small"/>
  </r>
  <r>
    <n v="10293"/>
    <n v="22"/>
    <n v="109.91999999999999"/>
    <n v="6"/>
    <n v="2418.2399999999998"/>
    <x v="243"/>
    <x v="0"/>
    <n v="3"/>
    <n v="9"/>
    <n v="2004"/>
    <n v="100"/>
    <x v="2"/>
    <x v="21"/>
    <x v="87"/>
    <s v="Torino"/>
    <s v="IT"/>
    <x v="3"/>
    <x v="0"/>
    <s v="Small"/>
  </r>
  <r>
    <n v="10280"/>
    <n v="24"/>
    <n v="116.67"/>
    <n v="1"/>
    <n v="2800.08"/>
    <x v="242"/>
    <x v="0"/>
    <n v="3"/>
    <n v="8"/>
    <n v="2004"/>
    <n v="116"/>
    <x v="3"/>
    <x v="62"/>
    <x v="87"/>
    <s v="Torino"/>
    <s v="IT"/>
    <x v="3"/>
    <x v="0"/>
    <s v="Small"/>
  </r>
  <r>
    <n v="10280"/>
    <n v="50"/>
    <n v="104.79"/>
    <n v="9"/>
    <n v="5239.5"/>
    <x v="242"/>
    <x v="0"/>
    <n v="3"/>
    <n v="8"/>
    <n v="2004"/>
    <n v="102"/>
    <x v="4"/>
    <x v="69"/>
    <x v="87"/>
    <s v="Torino"/>
    <s v="IT"/>
    <x v="3"/>
    <x v="0"/>
    <s v="Medium"/>
  </r>
  <r>
    <n v="10280"/>
    <n v="27"/>
    <n v="57.68"/>
    <n v="8"/>
    <n v="1557.36"/>
    <x v="242"/>
    <x v="0"/>
    <n v="3"/>
    <n v="8"/>
    <n v="2004"/>
    <n v="53"/>
    <x v="4"/>
    <x v="70"/>
    <x v="87"/>
    <s v="Torino"/>
    <s v="IT"/>
    <x v="3"/>
    <x v="0"/>
    <s v="Small"/>
  </r>
  <r>
    <n v="10280"/>
    <n v="26"/>
    <n v="141.1"/>
    <n v="16"/>
    <n v="3668.6"/>
    <x v="242"/>
    <x v="0"/>
    <n v="3"/>
    <n v="8"/>
    <n v="2004"/>
    <n v="170"/>
    <x v="4"/>
    <x v="80"/>
    <x v="87"/>
    <s v="Torino"/>
    <s v="IT"/>
    <x v="3"/>
    <x v="0"/>
    <s v="Medium"/>
  </r>
  <r>
    <n v="10280"/>
    <n v="25"/>
    <n v="62.96"/>
    <n v="15"/>
    <n v="1574"/>
    <x v="242"/>
    <x v="0"/>
    <n v="3"/>
    <n v="8"/>
    <n v="2004"/>
    <n v="60"/>
    <x v="4"/>
    <x v="81"/>
    <x v="87"/>
    <s v="Torino"/>
    <s v="IT"/>
    <x v="3"/>
    <x v="0"/>
    <s v="Small"/>
  </r>
  <r>
    <n v="10280"/>
    <n v="37"/>
    <n v="128.4"/>
    <n v="13"/>
    <n v="4750.8"/>
    <x v="242"/>
    <x v="0"/>
    <n v="3"/>
    <n v="8"/>
    <n v="2004"/>
    <n v="127"/>
    <x v="4"/>
    <x v="82"/>
    <x v="87"/>
    <s v="Torino"/>
    <s v="IT"/>
    <x v="3"/>
    <x v="0"/>
    <s v="Medium"/>
  </r>
  <r>
    <n v="10280"/>
    <n v="22"/>
    <n v="202.5"/>
    <n v="10"/>
    <n v="4455"/>
    <x v="242"/>
    <x v="0"/>
    <n v="3"/>
    <n v="8"/>
    <n v="2004"/>
    <n v="168"/>
    <x v="4"/>
    <x v="83"/>
    <x v="87"/>
    <s v="Torino"/>
    <s v="IT"/>
    <x v="3"/>
    <x v="0"/>
    <s v="Medium"/>
  </r>
  <r>
    <n v="10280"/>
    <n v="46"/>
    <n v="111.44"/>
    <n v="3"/>
    <n v="5126.24"/>
    <x v="242"/>
    <x v="0"/>
    <n v="3"/>
    <n v="8"/>
    <n v="2004"/>
    <n v="101"/>
    <x v="4"/>
    <x v="71"/>
    <x v="87"/>
    <s v="Torino"/>
    <s v="IT"/>
    <x v="3"/>
    <x v="0"/>
    <s v="Medium"/>
  </r>
  <r>
    <n v="10280"/>
    <n v="43"/>
    <n v="68.710000000000008"/>
    <n v="5"/>
    <n v="2954.53"/>
    <x v="242"/>
    <x v="0"/>
    <n v="3"/>
    <n v="8"/>
    <n v="2004"/>
    <n v="62"/>
    <x v="4"/>
    <x v="84"/>
    <x v="87"/>
    <s v="Torino"/>
    <s v="IT"/>
    <x v="3"/>
    <x v="0"/>
    <s v="Small"/>
  </r>
  <r>
    <n v="10280"/>
    <n v="29"/>
    <n v="103.66999999999999"/>
    <n v="4"/>
    <n v="3006.43"/>
    <x v="242"/>
    <x v="0"/>
    <n v="3"/>
    <n v="8"/>
    <n v="2004"/>
    <n v="104"/>
    <x v="4"/>
    <x v="85"/>
    <x v="87"/>
    <s v="Torino"/>
    <s v="IT"/>
    <x v="3"/>
    <x v="0"/>
    <s v="Medium"/>
  </r>
  <r>
    <n v="10280"/>
    <n v="34"/>
    <n v="102.19"/>
    <n v="7"/>
    <n v="3474.46"/>
    <x v="242"/>
    <x v="0"/>
    <n v="3"/>
    <n v="8"/>
    <n v="2004"/>
    <n v="99"/>
    <x v="4"/>
    <x v="86"/>
    <x v="87"/>
    <s v="Torino"/>
    <s v="IT"/>
    <x v="3"/>
    <x v="0"/>
    <s v="Medium"/>
  </r>
  <r>
    <n v="10280"/>
    <n v="35"/>
    <n v="105.83"/>
    <n v="17"/>
    <n v="3704.05"/>
    <x v="242"/>
    <x v="0"/>
    <n v="3"/>
    <n v="8"/>
    <n v="2004"/>
    <n v="92"/>
    <x v="4"/>
    <x v="67"/>
    <x v="87"/>
    <s v="Torino"/>
    <s v="IT"/>
    <x v="3"/>
    <x v="0"/>
    <s v="Medium"/>
  </r>
  <r>
    <n v="10280"/>
    <n v="20"/>
    <n v="28.880000000000003"/>
    <n v="12"/>
    <n v="577.6"/>
    <x v="242"/>
    <x v="0"/>
    <n v="3"/>
    <n v="8"/>
    <n v="2004"/>
    <n v="33"/>
    <x v="4"/>
    <x v="72"/>
    <x v="87"/>
    <s v="Torino"/>
    <s v="IT"/>
    <x v="3"/>
    <x v="0"/>
    <s v="Small"/>
  </r>
  <r>
    <n v="10280"/>
    <n v="45"/>
    <n v="47.49"/>
    <n v="11"/>
    <n v="2137.0500000000002"/>
    <x v="242"/>
    <x v="0"/>
    <n v="3"/>
    <n v="8"/>
    <n v="2004"/>
    <n v="44"/>
    <x v="4"/>
    <x v="73"/>
    <x v="87"/>
    <s v="Torino"/>
    <s v="IT"/>
    <x v="3"/>
    <x v="0"/>
    <s v="Small"/>
  </r>
  <r>
    <n v="10280"/>
    <n v="33"/>
    <n v="41.85"/>
    <n v="14"/>
    <n v="1381.05"/>
    <x v="242"/>
    <x v="0"/>
    <n v="3"/>
    <n v="8"/>
    <n v="2004"/>
    <n v="41"/>
    <x v="4"/>
    <x v="87"/>
    <x v="87"/>
    <s v="Torino"/>
    <s v="IT"/>
    <x v="3"/>
    <x v="0"/>
    <s v="Small"/>
  </r>
  <r>
    <n v="10280"/>
    <n v="21"/>
    <n v="78.89"/>
    <n v="6"/>
    <n v="1656.69"/>
    <x v="242"/>
    <x v="0"/>
    <n v="3"/>
    <n v="8"/>
    <n v="2004"/>
    <n v="97"/>
    <x v="4"/>
    <x v="88"/>
    <x v="87"/>
    <s v="Torino"/>
    <s v="IT"/>
    <x v="3"/>
    <x v="0"/>
    <s v="Small"/>
  </r>
  <r>
    <n v="10293"/>
    <n v="24"/>
    <n v="117.47000000000001"/>
    <n v="4"/>
    <n v="2819.28"/>
    <x v="243"/>
    <x v="0"/>
    <n v="3"/>
    <n v="9"/>
    <n v="2004"/>
    <n v="136"/>
    <x v="4"/>
    <x v="26"/>
    <x v="87"/>
    <s v="Torino"/>
    <s v="IT"/>
    <x v="3"/>
    <x v="0"/>
    <s v="Small"/>
  </r>
  <r>
    <n v="10293"/>
    <n v="49"/>
    <n v="100.94000000000001"/>
    <n v="3"/>
    <n v="4946.0600000000004"/>
    <x v="243"/>
    <x v="0"/>
    <n v="3"/>
    <n v="9"/>
    <n v="2004"/>
    <n v="87"/>
    <x v="4"/>
    <x v="44"/>
    <x v="87"/>
    <s v="Torino"/>
    <s v="IT"/>
    <x v="3"/>
    <x v="0"/>
    <s v="Medium"/>
  </r>
  <r>
    <n v="10136"/>
    <n v="25"/>
    <n v="145.79"/>
    <n v="2"/>
    <n v="3644.75"/>
    <x v="244"/>
    <x v="0"/>
    <n v="3"/>
    <n v="7"/>
    <n v="2003"/>
    <n v="141"/>
    <x v="0"/>
    <x v="0"/>
    <x v="88"/>
    <s v="Toulouse"/>
    <s v="FR"/>
    <x v="14"/>
    <x v="0"/>
    <s v="Medium"/>
  </r>
  <r>
    <n v="10136"/>
    <n v="36"/>
    <n v="146.52000000000001"/>
    <n v="1"/>
    <n v="5274.72"/>
    <x v="244"/>
    <x v="0"/>
    <n v="3"/>
    <n v="7"/>
    <n v="2003"/>
    <n v="142"/>
    <x v="0"/>
    <x v="2"/>
    <x v="88"/>
    <s v="Toulouse"/>
    <s v="FR"/>
    <x v="14"/>
    <x v="0"/>
    <s v="Medium"/>
  </r>
  <r>
    <n v="10136"/>
    <n v="41"/>
    <n v="203.21"/>
    <n v="3"/>
    <n v="8331.61"/>
    <x v="244"/>
    <x v="0"/>
    <n v="3"/>
    <n v="7"/>
    <n v="2003"/>
    <n v="169"/>
    <x v="0"/>
    <x v="45"/>
    <x v="88"/>
    <s v="Toulouse"/>
    <s v="FR"/>
    <x v="14"/>
    <x v="0"/>
    <s v="Large"/>
  </r>
  <r>
    <n v="10178"/>
    <n v="24"/>
    <n v="145.52000000000001"/>
    <n v="12"/>
    <n v="3492.48"/>
    <x v="245"/>
    <x v="0"/>
    <n v="4"/>
    <n v="11"/>
    <n v="2003"/>
    <n v="136"/>
    <x v="0"/>
    <x v="27"/>
    <x v="88"/>
    <s v="Toulouse"/>
    <s v="FR"/>
    <x v="14"/>
    <x v="0"/>
    <s v="Medium"/>
  </r>
  <r>
    <n v="10178"/>
    <n v="42"/>
    <n v="154.54000000000002"/>
    <n v="4"/>
    <n v="6490.68"/>
    <x v="245"/>
    <x v="0"/>
    <n v="4"/>
    <n v="11"/>
    <n v="2003"/>
    <n v="157"/>
    <x v="6"/>
    <x v="78"/>
    <x v="88"/>
    <s v="Toulouse"/>
    <s v="FR"/>
    <x v="14"/>
    <x v="0"/>
    <s v="Medium"/>
  </r>
  <r>
    <n v="10178"/>
    <n v="34"/>
    <n v="80.84"/>
    <n v="5"/>
    <n v="2748.56"/>
    <x v="245"/>
    <x v="0"/>
    <n v="4"/>
    <n v="11"/>
    <n v="2003"/>
    <n v="68"/>
    <x v="6"/>
    <x v="79"/>
    <x v="88"/>
    <s v="Toulouse"/>
    <s v="FR"/>
    <x v="14"/>
    <x v="0"/>
    <s v="Small"/>
  </r>
  <r>
    <n v="10178"/>
    <n v="30"/>
    <n v="72.33"/>
    <n v="3"/>
    <n v="2169.9"/>
    <x v="245"/>
    <x v="0"/>
    <n v="4"/>
    <n v="11"/>
    <n v="2003"/>
    <n v="68"/>
    <x v="6"/>
    <x v="101"/>
    <x v="88"/>
    <s v="Toulouse"/>
    <s v="FR"/>
    <x v="14"/>
    <x v="0"/>
    <s v="Small"/>
  </r>
  <r>
    <n v="10178"/>
    <n v="22"/>
    <n v="87.75"/>
    <n v="1"/>
    <n v="1930.5"/>
    <x v="245"/>
    <x v="0"/>
    <n v="4"/>
    <n v="11"/>
    <n v="2003"/>
    <n v="99"/>
    <x v="6"/>
    <x v="33"/>
    <x v="88"/>
    <s v="Toulouse"/>
    <s v="FR"/>
    <x v="14"/>
    <x v="0"/>
    <s v="Small"/>
  </r>
  <r>
    <n v="10178"/>
    <n v="45"/>
    <n v="76.25"/>
    <n v="2"/>
    <n v="3431.25"/>
    <x v="245"/>
    <x v="0"/>
    <n v="4"/>
    <n v="11"/>
    <n v="2003"/>
    <n v="74"/>
    <x v="6"/>
    <x v="102"/>
    <x v="88"/>
    <s v="Toulouse"/>
    <s v="FR"/>
    <x v="14"/>
    <x v="0"/>
    <s v="Medium"/>
  </r>
  <r>
    <n v="10178"/>
    <n v="45"/>
    <n v="51.15"/>
    <n v="7"/>
    <n v="2301.75"/>
    <x v="245"/>
    <x v="0"/>
    <n v="4"/>
    <n v="11"/>
    <n v="2003"/>
    <n v="49"/>
    <x v="6"/>
    <x v="30"/>
    <x v="88"/>
    <s v="Toulouse"/>
    <s v="FR"/>
    <x v="14"/>
    <x v="0"/>
    <s v="Small"/>
  </r>
  <r>
    <n v="10178"/>
    <n v="41"/>
    <n v="81.72"/>
    <n v="10"/>
    <n v="3350.52"/>
    <x v="245"/>
    <x v="0"/>
    <n v="4"/>
    <n v="11"/>
    <n v="2003"/>
    <n v="86"/>
    <x v="1"/>
    <x v="36"/>
    <x v="88"/>
    <s v="Toulouse"/>
    <s v="FR"/>
    <x v="14"/>
    <x v="0"/>
    <s v="Medium"/>
  </r>
  <r>
    <n v="10178"/>
    <n v="34"/>
    <n v="96.86"/>
    <n v="8"/>
    <n v="3293.24"/>
    <x v="245"/>
    <x v="0"/>
    <n v="4"/>
    <n v="11"/>
    <n v="2003"/>
    <n v="90"/>
    <x v="1"/>
    <x v="39"/>
    <x v="88"/>
    <s v="Toulouse"/>
    <s v="FR"/>
    <x v="14"/>
    <x v="0"/>
    <s v="Medium"/>
  </r>
  <r>
    <n v="10397"/>
    <n v="32"/>
    <n v="80.55"/>
    <n v="5"/>
    <n v="2577.6"/>
    <x v="246"/>
    <x v="0"/>
    <n v="1"/>
    <n v="3"/>
    <n v="2005"/>
    <n v="86"/>
    <x v="1"/>
    <x v="20"/>
    <x v="88"/>
    <s v="Toulouse"/>
    <s v="FR"/>
    <x v="14"/>
    <x v="0"/>
    <s v="Small"/>
  </r>
  <r>
    <n v="10397"/>
    <n v="22"/>
    <n v="66.5"/>
    <n v="4"/>
    <n v="1463"/>
    <x v="246"/>
    <x v="0"/>
    <n v="1"/>
    <n v="3"/>
    <n v="2005"/>
    <n v="72"/>
    <x v="1"/>
    <x v="40"/>
    <x v="88"/>
    <s v="Toulouse"/>
    <s v="FR"/>
    <x v="14"/>
    <x v="0"/>
    <s v="Small"/>
  </r>
  <r>
    <n v="10397"/>
    <n v="48"/>
    <n v="108.18"/>
    <n v="3"/>
    <n v="5192.6400000000003"/>
    <x v="246"/>
    <x v="0"/>
    <n v="1"/>
    <n v="3"/>
    <n v="2005"/>
    <n v="100"/>
    <x v="1"/>
    <x v="35"/>
    <x v="88"/>
    <s v="Toulouse"/>
    <s v="FR"/>
    <x v="14"/>
    <x v="0"/>
    <s v="Medium"/>
  </r>
  <r>
    <n v="10397"/>
    <n v="36"/>
    <n v="105.27"/>
    <n v="2"/>
    <n v="3789.72"/>
    <x v="246"/>
    <x v="0"/>
    <n v="1"/>
    <n v="3"/>
    <n v="2005"/>
    <n v="99"/>
    <x v="1"/>
    <x v="41"/>
    <x v="88"/>
    <s v="Toulouse"/>
    <s v="FR"/>
    <x v="14"/>
    <x v="0"/>
    <s v="Medium"/>
  </r>
  <r>
    <n v="10397"/>
    <n v="34"/>
    <n v="62.239999999999995"/>
    <n v="1"/>
    <n v="2116.16"/>
    <x v="246"/>
    <x v="0"/>
    <n v="1"/>
    <n v="3"/>
    <n v="2005"/>
    <n v="54"/>
    <x v="1"/>
    <x v="42"/>
    <x v="88"/>
    <s v="Toulouse"/>
    <s v="FR"/>
    <x v="14"/>
    <x v="0"/>
    <s v="Small"/>
  </r>
  <r>
    <n v="10178"/>
    <n v="48"/>
    <n v="112.22000000000001"/>
    <n v="9"/>
    <n v="5386.56"/>
    <x v="245"/>
    <x v="0"/>
    <n v="4"/>
    <n v="11"/>
    <n v="2003"/>
    <n v="105"/>
    <x v="4"/>
    <x v="43"/>
    <x v="88"/>
    <s v="Toulouse"/>
    <s v="FR"/>
    <x v="14"/>
    <x v="0"/>
    <s v="Medium"/>
  </r>
  <r>
    <n v="10178"/>
    <n v="27"/>
    <n v="73.64"/>
    <n v="6"/>
    <n v="1988.28"/>
    <x v="245"/>
    <x v="0"/>
    <n v="4"/>
    <n v="11"/>
    <n v="2003"/>
    <n v="65"/>
    <x v="4"/>
    <x v="89"/>
    <x v="88"/>
    <s v="Toulouse"/>
    <s v="FR"/>
    <x v="14"/>
    <x v="0"/>
    <s v="Small"/>
  </r>
  <r>
    <n v="10324"/>
    <n v="27"/>
    <n v="54.330000000000005"/>
    <n v="1"/>
    <n v="1466.91"/>
    <x v="62"/>
    <x v="0"/>
    <n v="4"/>
    <n v="11"/>
    <n v="2004"/>
    <n v="151"/>
    <x v="0"/>
    <x v="13"/>
    <x v="89"/>
    <s v="New York City"/>
    <s v="NY"/>
    <x v="4"/>
    <x v="2"/>
    <s v="Small"/>
  </r>
  <r>
    <n v="10324"/>
    <n v="47"/>
    <n v="153.35"/>
    <n v="8"/>
    <n v="7207.45"/>
    <x v="62"/>
    <x v="0"/>
    <n v="4"/>
    <n v="11"/>
    <n v="2004"/>
    <n v="163"/>
    <x v="0"/>
    <x v="15"/>
    <x v="89"/>
    <s v="New York City"/>
    <s v="NY"/>
    <x v="4"/>
    <x v="2"/>
    <s v="Large"/>
  </r>
  <r>
    <n v="10324"/>
    <n v="27"/>
    <n v="116.86999999999999"/>
    <n v="12"/>
    <n v="3155.49"/>
    <x v="62"/>
    <x v="0"/>
    <n v="4"/>
    <n v="11"/>
    <n v="2004"/>
    <n v="169"/>
    <x v="0"/>
    <x v="45"/>
    <x v="89"/>
    <s v="New York City"/>
    <s v="NY"/>
    <x v="4"/>
    <x v="2"/>
    <s v="Medium"/>
  </r>
  <r>
    <n v="10324"/>
    <n v="49"/>
    <n v="109.79"/>
    <n v="13"/>
    <n v="5379.71"/>
    <x v="62"/>
    <x v="0"/>
    <n v="4"/>
    <n v="11"/>
    <n v="2004"/>
    <n v="143"/>
    <x v="0"/>
    <x v="16"/>
    <x v="89"/>
    <s v="New York City"/>
    <s v="NY"/>
    <x v="4"/>
    <x v="2"/>
    <s v="Medium"/>
  </r>
  <r>
    <n v="10324"/>
    <n v="25"/>
    <n v="69.16"/>
    <n v="14"/>
    <n v="1729"/>
    <x v="62"/>
    <x v="0"/>
    <n v="4"/>
    <n v="11"/>
    <n v="2004"/>
    <n v="57"/>
    <x v="0"/>
    <x v="17"/>
    <x v="89"/>
    <s v="New York City"/>
    <s v="NY"/>
    <x v="4"/>
    <x v="2"/>
    <s v="Small"/>
  </r>
  <r>
    <n v="10324"/>
    <n v="30"/>
    <n v="111.27"/>
    <n v="9"/>
    <n v="3338.1"/>
    <x v="62"/>
    <x v="0"/>
    <n v="4"/>
    <n v="11"/>
    <n v="2004"/>
    <n v="35"/>
    <x v="0"/>
    <x v="18"/>
    <x v="89"/>
    <s v="New York City"/>
    <s v="NY"/>
    <x v="4"/>
    <x v="2"/>
    <s v="Medium"/>
  </r>
  <r>
    <n v="10324"/>
    <n v="34"/>
    <n v="124.95"/>
    <n v="5"/>
    <n v="4248.3"/>
    <x v="62"/>
    <x v="0"/>
    <n v="4"/>
    <n v="11"/>
    <n v="2004"/>
    <n v="101"/>
    <x v="0"/>
    <x v="105"/>
    <x v="89"/>
    <s v="New York City"/>
    <s v="NY"/>
    <x v="4"/>
    <x v="2"/>
    <s v="Medium"/>
  </r>
  <r>
    <n v="10237"/>
    <n v="23"/>
    <n v="101.44"/>
    <n v="7"/>
    <n v="2333.12"/>
    <x v="247"/>
    <x v="0"/>
    <n v="2"/>
    <n v="4"/>
    <n v="2004"/>
    <n v="95"/>
    <x v="5"/>
    <x v="97"/>
    <x v="89"/>
    <s v="New York City"/>
    <s v="NY"/>
    <x v="4"/>
    <x v="2"/>
    <s v="Small"/>
  </r>
  <r>
    <n v="10237"/>
    <n v="39"/>
    <n v="180.1"/>
    <n v="9"/>
    <n v="7023.9"/>
    <x v="247"/>
    <x v="0"/>
    <n v="2"/>
    <n v="4"/>
    <n v="2004"/>
    <n v="193"/>
    <x v="5"/>
    <x v="94"/>
    <x v="89"/>
    <s v="New York City"/>
    <s v="NY"/>
    <x v="4"/>
    <x v="2"/>
    <s v="Large"/>
  </r>
  <r>
    <n v="10237"/>
    <n v="32"/>
    <n v="131.04"/>
    <n v="6"/>
    <n v="4193.28"/>
    <x v="247"/>
    <x v="0"/>
    <n v="2"/>
    <n v="4"/>
    <n v="2004"/>
    <n v="150"/>
    <x v="5"/>
    <x v="55"/>
    <x v="89"/>
    <s v="New York City"/>
    <s v="NY"/>
    <x v="4"/>
    <x v="2"/>
    <s v="Medium"/>
  </r>
  <r>
    <n v="10237"/>
    <n v="26"/>
    <n v="52.22"/>
    <n v="1"/>
    <n v="1357.72"/>
    <x v="247"/>
    <x v="0"/>
    <n v="2"/>
    <n v="4"/>
    <n v="2004"/>
    <n v="62"/>
    <x v="5"/>
    <x v="56"/>
    <x v="89"/>
    <s v="New York City"/>
    <s v="NY"/>
    <x v="4"/>
    <x v="2"/>
    <s v="Small"/>
  </r>
  <r>
    <n v="10237"/>
    <n v="20"/>
    <n v="114.95"/>
    <n v="8"/>
    <n v="2299"/>
    <x v="247"/>
    <x v="0"/>
    <n v="2"/>
    <n v="4"/>
    <n v="2004"/>
    <n v="112"/>
    <x v="5"/>
    <x v="96"/>
    <x v="89"/>
    <s v="New York City"/>
    <s v="NY"/>
    <x v="4"/>
    <x v="2"/>
    <s v="Small"/>
  </r>
  <r>
    <n v="10237"/>
    <n v="26"/>
    <n v="79.650000000000006"/>
    <n v="4"/>
    <n v="2070.9"/>
    <x v="247"/>
    <x v="0"/>
    <n v="2"/>
    <n v="4"/>
    <n v="2004"/>
    <n v="69"/>
    <x v="5"/>
    <x v="57"/>
    <x v="89"/>
    <s v="New York City"/>
    <s v="NY"/>
    <x v="4"/>
    <x v="2"/>
    <s v="Small"/>
  </r>
  <r>
    <n v="10237"/>
    <n v="26"/>
    <n v="40.230000000000004"/>
    <n v="2"/>
    <n v="1045.98"/>
    <x v="247"/>
    <x v="0"/>
    <n v="2"/>
    <n v="4"/>
    <n v="2004"/>
    <n v="40"/>
    <x v="5"/>
    <x v="58"/>
    <x v="89"/>
    <s v="New York City"/>
    <s v="NY"/>
    <x v="4"/>
    <x v="2"/>
    <s v="Small"/>
  </r>
  <r>
    <n v="10237"/>
    <n v="27"/>
    <n v="115.32"/>
    <n v="5"/>
    <n v="3113.64"/>
    <x v="247"/>
    <x v="0"/>
    <n v="2"/>
    <n v="4"/>
    <n v="2004"/>
    <n v="102"/>
    <x v="5"/>
    <x v="59"/>
    <x v="89"/>
    <s v="New York City"/>
    <s v="NY"/>
    <x v="4"/>
    <x v="2"/>
    <s v="Medium"/>
  </r>
  <r>
    <n v="10237"/>
    <n v="20"/>
    <n v="68.34"/>
    <n v="3"/>
    <n v="1366.8"/>
    <x v="247"/>
    <x v="0"/>
    <n v="2"/>
    <n v="4"/>
    <n v="2004"/>
    <n v="81"/>
    <x v="5"/>
    <x v="60"/>
    <x v="89"/>
    <s v="New York City"/>
    <s v="NY"/>
    <x v="4"/>
    <x v="2"/>
    <s v="Small"/>
  </r>
  <r>
    <n v="10324"/>
    <n v="26"/>
    <n v="58.38"/>
    <n v="7"/>
    <n v="1517.88"/>
    <x v="62"/>
    <x v="0"/>
    <n v="4"/>
    <n v="11"/>
    <n v="2004"/>
    <n v="118"/>
    <x v="3"/>
    <x v="24"/>
    <x v="89"/>
    <s v="New York City"/>
    <s v="NY"/>
    <x v="4"/>
    <x v="2"/>
    <s v="Small"/>
  </r>
  <r>
    <n v="10324"/>
    <n v="33"/>
    <n v="37.479999999999997"/>
    <n v="10"/>
    <n v="1236.8399999999999"/>
    <x v="62"/>
    <x v="0"/>
    <n v="4"/>
    <n v="11"/>
    <n v="2004"/>
    <n v="122"/>
    <x v="3"/>
    <x v="63"/>
    <x v="89"/>
    <s v="New York City"/>
    <s v="NY"/>
    <x v="4"/>
    <x v="2"/>
    <s v="Small"/>
  </r>
  <r>
    <n v="10324"/>
    <n v="31"/>
    <n v="123.24"/>
    <n v="2"/>
    <n v="3820.44"/>
    <x v="62"/>
    <x v="0"/>
    <n v="4"/>
    <n v="11"/>
    <n v="2004"/>
    <n v="127"/>
    <x v="3"/>
    <x v="106"/>
    <x v="89"/>
    <s v="New York City"/>
    <s v="NY"/>
    <x v="4"/>
    <x v="2"/>
    <s v="Medium"/>
  </r>
  <r>
    <n v="10324"/>
    <n v="20"/>
    <n v="98.179999999999993"/>
    <n v="11"/>
    <n v="1963.6"/>
    <x v="62"/>
    <x v="0"/>
    <n v="4"/>
    <n v="11"/>
    <n v="2004"/>
    <n v="96"/>
    <x v="3"/>
    <x v="107"/>
    <x v="89"/>
    <s v="New York City"/>
    <s v="NY"/>
    <x v="4"/>
    <x v="2"/>
    <s v="Small"/>
  </r>
  <r>
    <n v="10324"/>
    <n v="48"/>
    <n v="171.03"/>
    <n v="4"/>
    <n v="8209.44"/>
    <x v="62"/>
    <x v="0"/>
    <n v="4"/>
    <n v="11"/>
    <n v="2004"/>
    <n v="64"/>
    <x v="3"/>
    <x v="66"/>
    <x v="89"/>
    <s v="New York City"/>
    <s v="NY"/>
    <x v="4"/>
    <x v="2"/>
    <s v="Large"/>
  </r>
  <r>
    <n v="10102"/>
    <n v="39"/>
    <n v="123.29"/>
    <n v="2"/>
    <n v="4808.3100000000004"/>
    <x v="248"/>
    <x v="0"/>
    <n v="1"/>
    <n v="1"/>
    <n v="2003"/>
    <n v="102"/>
    <x v="4"/>
    <x v="69"/>
    <x v="89"/>
    <s v="New York City"/>
    <s v="NY"/>
    <x v="4"/>
    <x v="2"/>
    <s v="Medium"/>
  </r>
  <r>
    <n v="10102"/>
    <n v="41"/>
    <n v="50.139999999999993"/>
    <n v="1"/>
    <n v="2055.7399999999998"/>
    <x v="248"/>
    <x v="0"/>
    <n v="1"/>
    <n v="1"/>
    <n v="2003"/>
    <n v="53"/>
    <x v="4"/>
    <x v="70"/>
    <x v="89"/>
    <s v="New York City"/>
    <s v="NY"/>
    <x v="4"/>
    <x v="2"/>
    <s v="Small"/>
  </r>
  <r>
    <n v="10324"/>
    <n v="38"/>
    <n v="179.79000000000002"/>
    <n v="6"/>
    <n v="6832.02"/>
    <x v="62"/>
    <x v="0"/>
    <n v="4"/>
    <n v="11"/>
    <n v="2004"/>
    <n v="50"/>
    <x v="4"/>
    <x v="68"/>
    <x v="89"/>
    <s v="New York City"/>
    <s v="NY"/>
    <x v="4"/>
    <x v="2"/>
    <s v="Medium"/>
  </r>
  <r>
    <n v="10324"/>
    <n v="33"/>
    <n v="189.92999999999998"/>
    <n v="3"/>
    <n v="6267.69"/>
    <x v="62"/>
    <x v="0"/>
    <n v="4"/>
    <n v="11"/>
    <n v="2004"/>
    <n v="97"/>
    <x v="4"/>
    <x v="88"/>
    <x v="89"/>
    <s v="New York City"/>
    <s v="NY"/>
    <x v="4"/>
    <x v="2"/>
    <s v="Medium"/>
  </r>
  <r>
    <n v="10178"/>
    <n v="21"/>
    <n v="72.12"/>
    <n v="11"/>
    <n v="1514.52"/>
    <x v="245"/>
    <x v="0"/>
    <n v="4"/>
    <n v="11"/>
    <n v="2003"/>
    <n v="83"/>
    <x v="4"/>
    <x v="75"/>
    <x v="88"/>
    <s v="Toulouse"/>
    <s v="FR"/>
    <x v="14"/>
    <x v="0"/>
    <s v="Small"/>
  </r>
  <r>
    <n v="10304"/>
    <n v="47"/>
    <n v="216.44042553191491"/>
    <n v="6"/>
    <n v="10172.700000000001"/>
    <x v="249"/>
    <x v="0"/>
    <n v="4"/>
    <n v="10"/>
    <n v="2004"/>
    <n v="214"/>
    <x v="0"/>
    <x v="54"/>
    <x v="90"/>
    <s v="Versailles"/>
    <s v="FR"/>
    <x v="14"/>
    <x v="0"/>
    <s v="Large"/>
  </r>
  <r>
    <n v="10304"/>
    <n v="40"/>
    <n v="105.2"/>
    <n v="1"/>
    <n v="4208"/>
    <x v="249"/>
    <x v="0"/>
    <n v="4"/>
    <n v="10"/>
    <n v="2004"/>
    <n v="101"/>
    <x v="0"/>
    <x v="105"/>
    <x v="90"/>
    <s v="Versailles"/>
    <s v="FR"/>
    <x v="14"/>
    <x v="0"/>
    <s v="Medium"/>
  </r>
  <r>
    <n v="10216"/>
    <n v="43"/>
    <n v="133.94"/>
    <n v="1"/>
    <n v="5759.42"/>
    <x v="250"/>
    <x v="0"/>
    <n v="1"/>
    <n v="2"/>
    <n v="2004"/>
    <n v="136"/>
    <x v="3"/>
    <x v="61"/>
    <x v="90"/>
    <s v="Versailles"/>
    <s v="FR"/>
    <x v="14"/>
    <x v="0"/>
    <s v="Medium"/>
  </r>
  <r>
    <n v="10304"/>
    <n v="39"/>
    <n v="164"/>
    <n v="3"/>
    <n v="6396"/>
    <x v="249"/>
    <x v="0"/>
    <n v="4"/>
    <n v="10"/>
    <n v="2004"/>
    <n v="136"/>
    <x v="3"/>
    <x v="61"/>
    <x v="90"/>
    <s v="Versailles"/>
    <s v="FR"/>
    <x v="14"/>
    <x v="0"/>
    <s v="Medium"/>
  </r>
  <r>
    <n v="10304"/>
    <n v="46"/>
    <n v="98"/>
    <n v="5"/>
    <n v="4508"/>
    <x v="249"/>
    <x v="0"/>
    <n v="4"/>
    <n v="10"/>
    <n v="2004"/>
    <n v="116"/>
    <x v="3"/>
    <x v="62"/>
    <x v="90"/>
    <s v="Versailles"/>
    <s v="FR"/>
    <x v="14"/>
    <x v="0"/>
    <s v="Medium"/>
  </r>
  <r>
    <n v="10304"/>
    <n v="36"/>
    <n v="73.040000000000006"/>
    <n v="2"/>
    <n v="2629.44"/>
    <x v="249"/>
    <x v="0"/>
    <n v="4"/>
    <n v="10"/>
    <n v="2004"/>
    <n v="64"/>
    <x v="3"/>
    <x v="66"/>
    <x v="90"/>
    <s v="Versailles"/>
    <s v="FR"/>
    <x v="14"/>
    <x v="0"/>
    <s v="Small"/>
  </r>
  <r>
    <n v="10304"/>
    <n v="37"/>
    <n v="95.55"/>
    <n v="13"/>
    <n v="3535.35"/>
    <x v="249"/>
    <x v="0"/>
    <n v="4"/>
    <n v="10"/>
    <n v="2004"/>
    <n v="102"/>
    <x v="4"/>
    <x v="69"/>
    <x v="90"/>
    <s v="Versailles"/>
    <s v="FR"/>
    <x v="14"/>
    <x v="0"/>
    <s v="Medium"/>
  </r>
  <r>
    <n v="10304"/>
    <n v="37"/>
    <n v="48.52"/>
    <n v="12"/>
    <n v="1795.24"/>
    <x v="249"/>
    <x v="0"/>
    <n v="4"/>
    <n v="10"/>
    <n v="2004"/>
    <n v="53"/>
    <x v="4"/>
    <x v="70"/>
    <x v="90"/>
    <s v="Versailles"/>
    <s v="FR"/>
    <x v="14"/>
    <x v="0"/>
    <s v="Small"/>
  </r>
  <r>
    <n v="10304"/>
    <n v="24"/>
    <n v="101.7"/>
    <n v="17"/>
    <n v="2440.8000000000002"/>
    <x v="249"/>
    <x v="0"/>
    <n v="4"/>
    <n v="10"/>
    <n v="2004"/>
    <n v="127"/>
    <x v="4"/>
    <x v="82"/>
    <x v="90"/>
    <s v="Versailles"/>
    <s v="FR"/>
    <x v="14"/>
    <x v="0"/>
    <s v="Small"/>
  </r>
  <r>
    <n v="10304"/>
    <n v="20"/>
    <n v="178.88"/>
    <n v="14"/>
    <n v="3577.6"/>
    <x v="249"/>
    <x v="0"/>
    <n v="4"/>
    <n v="10"/>
    <n v="2004"/>
    <n v="168"/>
    <x v="4"/>
    <x v="83"/>
    <x v="90"/>
    <s v="Versailles"/>
    <s v="FR"/>
    <x v="14"/>
    <x v="0"/>
    <s v="Medium"/>
  </r>
  <r>
    <n v="10304"/>
    <n v="46"/>
    <n v="100.3"/>
    <n v="7"/>
    <n v="4613.8"/>
    <x v="249"/>
    <x v="0"/>
    <n v="4"/>
    <n v="10"/>
    <n v="2004"/>
    <n v="101"/>
    <x v="4"/>
    <x v="71"/>
    <x v="90"/>
    <s v="Versailles"/>
    <s v="FR"/>
    <x v="14"/>
    <x v="0"/>
    <s v="Medium"/>
  </r>
  <r>
    <n v="10304"/>
    <n v="24"/>
    <n v="64.959999999999994"/>
    <n v="9"/>
    <n v="1559.04"/>
    <x v="249"/>
    <x v="0"/>
    <n v="4"/>
    <n v="10"/>
    <n v="2004"/>
    <n v="62"/>
    <x v="4"/>
    <x v="84"/>
    <x v="90"/>
    <s v="Versailles"/>
    <s v="FR"/>
    <x v="14"/>
    <x v="0"/>
    <s v="Small"/>
  </r>
  <r>
    <n v="10304"/>
    <n v="26"/>
    <n v="85.86999999999999"/>
    <n v="8"/>
    <n v="2232.62"/>
    <x v="249"/>
    <x v="0"/>
    <n v="4"/>
    <n v="10"/>
    <n v="2004"/>
    <n v="104"/>
    <x v="4"/>
    <x v="85"/>
    <x v="90"/>
    <s v="Versailles"/>
    <s v="FR"/>
    <x v="14"/>
    <x v="0"/>
    <s v="Small"/>
  </r>
  <r>
    <n v="10304"/>
    <n v="38"/>
    <n v="104.17"/>
    <n v="11"/>
    <n v="3958.46"/>
    <x v="249"/>
    <x v="0"/>
    <n v="4"/>
    <n v="10"/>
    <n v="2004"/>
    <n v="99"/>
    <x v="4"/>
    <x v="86"/>
    <x v="90"/>
    <s v="Versailles"/>
    <s v="FR"/>
    <x v="14"/>
    <x v="0"/>
    <s v="Medium"/>
  </r>
  <r>
    <n v="10304"/>
    <n v="34"/>
    <n v="49.300000000000004"/>
    <n v="4"/>
    <n v="1676.2"/>
    <x v="249"/>
    <x v="0"/>
    <n v="4"/>
    <n v="10"/>
    <n v="2004"/>
    <n v="50"/>
    <x v="4"/>
    <x v="68"/>
    <x v="90"/>
    <s v="Versailles"/>
    <s v="FR"/>
    <x v="14"/>
    <x v="0"/>
    <s v="Small"/>
  </r>
  <r>
    <n v="10304"/>
    <n v="23"/>
    <n v="30.2"/>
    <n v="16"/>
    <n v="694.6"/>
    <x v="249"/>
    <x v="0"/>
    <n v="4"/>
    <n v="10"/>
    <n v="2004"/>
    <n v="33"/>
    <x v="4"/>
    <x v="72"/>
    <x v="90"/>
    <s v="Versailles"/>
    <s v="FR"/>
    <x v="14"/>
    <x v="0"/>
    <s v="Small"/>
  </r>
  <r>
    <n v="10304"/>
    <n v="44"/>
    <n v="39.42"/>
    <n v="15"/>
    <n v="1734.48"/>
    <x v="249"/>
    <x v="0"/>
    <n v="4"/>
    <n v="10"/>
    <n v="2004"/>
    <n v="44"/>
    <x v="4"/>
    <x v="73"/>
    <x v="90"/>
    <s v="Versailles"/>
    <s v="FR"/>
    <x v="14"/>
    <x v="0"/>
    <s v="Small"/>
  </r>
  <r>
    <n v="10304"/>
    <n v="33"/>
    <n v="101.29"/>
    <n v="10"/>
    <n v="3342.57"/>
    <x v="249"/>
    <x v="0"/>
    <n v="4"/>
    <n v="10"/>
    <n v="2004"/>
    <n v="97"/>
    <x v="4"/>
    <x v="88"/>
    <x v="90"/>
    <s v="Versailles"/>
    <s v="FR"/>
    <x v="14"/>
    <x v="0"/>
    <s v="Medium"/>
  </r>
  <r>
    <n v="10215"/>
    <n v="35"/>
    <n v="173.58"/>
    <n v="3"/>
    <n v="6075.3"/>
    <x v="251"/>
    <x v="0"/>
    <n v="1"/>
    <n v="1"/>
    <n v="2004"/>
    <n v="214"/>
    <x v="0"/>
    <x v="54"/>
    <x v="91"/>
    <s v="Burbank"/>
    <s v="CA"/>
    <x v="4"/>
    <x v="2"/>
    <s v="Medium"/>
  </r>
  <r>
    <n v="10199"/>
    <n v="48"/>
    <n v="83.12"/>
    <n v="2"/>
    <n v="3989.76"/>
    <x v="170"/>
    <x v="0"/>
    <n v="4"/>
    <n v="12"/>
    <n v="2003"/>
    <n v="91"/>
    <x v="6"/>
    <x v="32"/>
    <x v="91"/>
    <s v="Burbank"/>
    <s v="CA"/>
    <x v="4"/>
    <x v="2"/>
    <s v="Medium"/>
  </r>
  <r>
    <n v="10199"/>
    <n v="38"/>
    <n v="82.399999999999991"/>
    <n v="3"/>
    <n v="3131.2"/>
    <x v="170"/>
    <x v="0"/>
    <n v="4"/>
    <n v="12"/>
    <n v="2003"/>
    <n v="80"/>
    <x v="6"/>
    <x v="100"/>
    <x v="91"/>
    <s v="Burbank"/>
    <s v="CA"/>
    <x v="4"/>
    <x v="2"/>
    <s v="Medium"/>
  </r>
  <r>
    <n v="10215"/>
    <n v="46"/>
    <n v="112"/>
    <n v="2"/>
    <n v="5152"/>
    <x v="251"/>
    <x v="0"/>
    <n v="1"/>
    <n v="1"/>
    <n v="2004"/>
    <n v="116"/>
    <x v="3"/>
    <x v="62"/>
    <x v="91"/>
    <s v="Burbank"/>
    <s v="CA"/>
    <x v="4"/>
    <x v="2"/>
    <s v="Medium"/>
  </r>
  <r>
    <n v="10199"/>
    <n v="29"/>
    <n v="38.4"/>
    <n v="1"/>
    <n v="1113.5999999999999"/>
    <x v="170"/>
    <x v="0"/>
    <n v="4"/>
    <n v="12"/>
    <n v="2003"/>
    <n v="43"/>
    <x v="4"/>
    <x v="77"/>
    <x v="91"/>
    <s v="Burbank"/>
    <s v="CA"/>
    <x v="4"/>
    <x v="2"/>
    <s v="Small"/>
  </r>
  <r>
    <n v="10215"/>
    <n v="27"/>
    <n v="89.38000000000001"/>
    <n v="10"/>
    <n v="2413.2600000000002"/>
    <x v="251"/>
    <x v="0"/>
    <n v="1"/>
    <n v="1"/>
    <n v="2004"/>
    <n v="102"/>
    <x v="4"/>
    <x v="69"/>
    <x v="91"/>
    <s v="Burbank"/>
    <s v="CA"/>
    <x v="4"/>
    <x v="2"/>
    <s v="Small"/>
  </r>
  <r>
    <n v="10215"/>
    <n v="33"/>
    <n v="43.129999999999995"/>
    <n v="9"/>
    <n v="1423.29"/>
    <x v="251"/>
    <x v="0"/>
    <n v="1"/>
    <n v="1"/>
    <n v="2004"/>
    <n v="53"/>
    <x v="4"/>
    <x v="70"/>
    <x v="91"/>
    <s v="Burbank"/>
    <s v="CA"/>
    <x v="4"/>
    <x v="2"/>
    <s v="Small"/>
  </r>
  <r>
    <n v="10215"/>
    <n v="49"/>
    <n v="112.45"/>
    <n v="4"/>
    <n v="5510.05"/>
    <x v="251"/>
    <x v="0"/>
    <n v="1"/>
    <n v="1"/>
    <n v="2004"/>
    <n v="101"/>
    <x v="4"/>
    <x v="71"/>
    <x v="91"/>
    <s v="Burbank"/>
    <s v="CA"/>
    <x v="4"/>
    <x v="2"/>
    <s v="Medium"/>
  </r>
  <r>
    <n v="10215"/>
    <n v="31"/>
    <n v="58.71"/>
    <n v="6"/>
    <n v="1820.01"/>
    <x v="251"/>
    <x v="0"/>
    <n v="1"/>
    <n v="1"/>
    <n v="2004"/>
    <n v="62"/>
    <x v="4"/>
    <x v="84"/>
    <x v="91"/>
    <s v="Burbank"/>
    <s v="CA"/>
    <x v="4"/>
    <x v="2"/>
    <s v="Small"/>
  </r>
  <r>
    <n v="10215"/>
    <n v="49"/>
    <n v="107.86000000000001"/>
    <n v="5"/>
    <n v="5285.14"/>
    <x v="251"/>
    <x v="0"/>
    <n v="1"/>
    <n v="1"/>
    <n v="2004"/>
    <n v="104"/>
    <x v="4"/>
    <x v="85"/>
    <x v="91"/>
    <s v="Burbank"/>
    <s v="CA"/>
    <x v="4"/>
    <x v="2"/>
    <s v="Medium"/>
  </r>
  <r>
    <n v="10215"/>
    <n v="41"/>
    <n v="111.12"/>
    <n v="8"/>
    <n v="4555.92"/>
    <x v="251"/>
    <x v="0"/>
    <n v="1"/>
    <n v="1"/>
    <n v="2004"/>
    <n v="99"/>
    <x v="4"/>
    <x v="86"/>
    <x v="91"/>
    <s v="Burbank"/>
    <s v="CA"/>
    <x v="4"/>
    <x v="2"/>
    <s v="Medium"/>
  </r>
  <r>
    <n v="10215"/>
    <n v="46"/>
    <n v="45.28"/>
    <n v="1"/>
    <n v="2082.88"/>
    <x v="251"/>
    <x v="0"/>
    <n v="1"/>
    <n v="1"/>
    <n v="2004"/>
    <n v="50"/>
    <x v="4"/>
    <x v="68"/>
    <x v="91"/>
    <s v="Burbank"/>
    <s v="CA"/>
    <x v="4"/>
    <x v="2"/>
    <s v="Small"/>
  </r>
  <r>
    <n v="10215"/>
    <n v="39"/>
    <n v="90.570000000000007"/>
    <n v="7"/>
    <n v="3532.23"/>
    <x v="251"/>
    <x v="0"/>
    <n v="1"/>
    <n v="1"/>
    <n v="2004"/>
    <n v="97"/>
    <x v="4"/>
    <x v="88"/>
    <x v="91"/>
    <s v="Burbank"/>
    <s v="CA"/>
    <x v="4"/>
    <x v="2"/>
    <s v="Mediu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971FD5-7BAD-438A-81FD-0D08F5772171}" name="OrderFulfillment"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9:B42" firstHeaderRow="1" firstDataRow="1" firstDataCol="1"/>
  <pivotFields count="22">
    <pivotField dataField="1" showAll="0"/>
    <pivotField showAll="0"/>
    <pivotField numFmtId="44" showAll="0"/>
    <pivotField numFmtId="44" showAll="0"/>
    <pivotField showAll="0"/>
    <pivotField numFmtId="14" showAll="0">
      <items count="253">
        <item x="178"/>
        <item x="63"/>
        <item x="248"/>
        <item x="237"/>
        <item x="102"/>
        <item x="71"/>
        <item x="10"/>
        <item x="139"/>
        <item x="134"/>
        <item x="172"/>
        <item x="140"/>
        <item x="90"/>
        <item x="171"/>
        <item x="167"/>
        <item x="192"/>
        <item x="50"/>
        <item x="36"/>
        <item x="209"/>
        <item x="4"/>
        <item x="205"/>
        <item x="15"/>
        <item x="203"/>
        <item x="142"/>
        <item x="150"/>
        <item x="17"/>
        <item x="99"/>
        <item x="174"/>
        <item x="131"/>
        <item x="89"/>
        <item x="23"/>
        <item x="125"/>
        <item x="197"/>
        <item x="157"/>
        <item x="244"/>
        <item x="201"/>
        <item x="215"/>
        <item x="224"/>
        <item x="40"/>
        <item x="158"/>
        <item x="155"/>
        <item x="37"/>
        <item x="239"/>
        <item x="118"/>
        <item x="56"/>
        <item x="5"/>
        <item x="211"/>
        <item x="216"/>
        <item x="184"/>
        <item x="18"/>
        <item x="103"/>
        <item x="42"/>
        <item x="61"/>
        <item x="182"/>
        <item x="68"/>
        <item x="128"/>
        <item x="57"/>
        <item x="147"/>
        <item x="0"/>
        <item x="60"/>
        <item x="51"/>
        <item x="66"/>
        <item x="217"/>
        <item x="28"/>
        <item x="225"/>
        <item x="6"/>
        <item x="9"/>
        <item x="19"/>
        <item x="98"/>
        <item x="245"/>
        <item x="83"/>
        <item x="25"/>
        <item x="48"/>
        <item x="87"/>
        <item x="26"/>
        <item x="126"/>
        <item x="81"/>
        <item x="11"/>
        <item x="94"/>
        <item x="2"/>
        <item x="136"/>
        <item x="170"/>
        <item x="104"/>
        <item x="132"/>
        <item x="47"/>
        <item x="78"/>
        <item x="95"/>
        <item x="148"/>
        <item x="181"/>
        <item x="189"/>
        <item x="105"/>
        <item x="88"/>
        <item x="101"/>
        <item x="251"/>
        <item x="250"/>
        <item x="220"/>
        <item x="210"/>
        <item x="38"/>
        <item x="32"/>
        <item x="54"/>
        <item x="16"/>
        <item x="84"/>
        <item x="64"/>
        <item x="55"/>
        <item x="96"/>
        <item x="45"/>
        <item x="159"/>
        <item x="53"/>
        <item x="97"/>
        <item x="123"/>
        <item x="229"/>
        <item x="199"/>
        <item x="173"/>
        <item x="247"/>
        <item x="72"/>
        <item x="185"/>
        <item x="180"/>
        <item x="149"/>
        <item x="79"/>
        <item x="133"/>
        <item x="223"/>
        <item x="43"/>
        <item x="137"/>
        <item x="46"/>
        <item x="232"/>
        <item x="227"/>
        <item x="190"/>
        <item x="85"/>
        <item x="241"/>
        <item x="80"/>
        <item x="233"/>
        <item x="221"/>
        <item x="187"/>
        <item x="129"/>
        <item x="117"/>
        <item x="120"/>
        <item x="12"/>
        <item x="198"/>
        <item x="175"/>
        <item x="207"/>
        <item x="213"/>
        <item x="75"/>
        <item x="31"/>
        <item x="153"/>
        <item x="179"/>
        <item x="218"/>
        <item x="212"/>
        <item x="106"/>
        <item x="242"/>
        <item x="76"/>
        <item x="160"/>
        <item x="183"/>
        <item x="146"/>
        <item x="194"/>
        <item x="65"/>
        <item x="222"/>
        <item x="27"/>
        <item x="24"/>
        <item x="29"/>
        <item x="243"/>
        <item x="121"/>
        <item x="144"/>
        <item x="39"/>
        <item x="151"/>
        <item x="69"/>
        <item x="208"/>
        <item x="249"/>
        <item x="145"/>
        <item x="49"/>
        <item x="154"/>
        <item x="82"/>
        <item x="161"/>
        <item x="1"/>
        <item x="177"/>
        <item x="100"/>
        <item x="77"/>
        <item x="91"/>
        <item x="115"/>
        <item x="62"/>
        <item x="93"/>
        <item x="74"/>
        <item x="21"/>
        <item x="138"/>
        <item x="135"/>
        <item x="141"/>
        <item x="169"/>
        <item x="92"/>
        <item x="193"/>
        <item x="52"/>
        <item x="35"/>
        <item x="235"/>
        <item x="3"/>
        <item x="143"/>
        <item x="14"/>
        <item x="176"/>
        <item x="107"/>
        <item x="22"/>
        <item x="119"/>
        <item x="108"/>
        <item x="195"/>
        <item x="109"/>
        <item x="202"/>
        <item x="214"/>
        <item x="226"/>
        <item x="44"/>
        <item x="156"/>
        <item x="34"/>
        <item x="238"/>
        <item x="162"/>
        <item x="7"/>
        <item x="163"/>
        <item x="234"/>
        <item x="186"/>
        <item x="20"/>
        <item x="152"/>
        <item x="41"/>
        <item x="70"/>
        <item x="110"/>
        <item x="111"/>
        <item x="58"/>
        <item x="112"/>
        <item x="59"/>
        <item x="166"/>
        <item x="130"/>
        <item x="219"/>
        <item x="30"/>
        <item x="164"/>
        <item x="8"/>
        <item x="67"/>
        <item x="113"/>
        <item x="196"/>
        <item x="165"/>
        <item x="246"/>
        <item x="204"/>
        <item x="230"/>
        <item x="228"/>
        <item x="191"/>
        <item x="86"/>
        <item x="240"/>
        <item x="73"/>
        <item x="231"/>
        <item x="236"/>
        <item x="188"/>
        <item x="114"/>
        <item x="116"/>
        <item x="122"/>
        <item x="13"/>
        <item x="200"/>
        <item x="127"/>
        <item x="206"/>
        <item x="168"/>
        <item x="33"/>
        <item x="124"/>
        <item t="default"/>
      </items>
    </pivotField>
    <pivotField axis="axisRow" showAll="0">
      <items count="7">
        <item x="2"/>
        <item x="1"/>
        <item x="3"/>
        <item x="5"/>
        <item x="4"/>
        <item x="0"/>
        <item t="default"/>
      </items>
    </pivotField>
    <pivotField showAll="0"/>
    <pivotField showAll="0"/>
    <pivotField showAll="0"/>
    <pivotField numFmtId="44" showAll="0"/>
    <pivotField showAll="0">
      <items count="8">
        <item x="0"/>
        <item x="5"/>
        <item x="6"/>
        <item x="1"/>
        <item x="2"/>
        <item x="3"/>
        <item x="4"/>
        <item t="default"/>
      </items>
    </pivotField>
    <pivotField showAll="0"/>
    <pivotField showAll="0"/>
    <pivotField showAll="0"/>
    <pivotField showAll="0"/>
    <pivotField showAll="0"/>
    <pivotField showAll="0">
      <items count="4">
        <item x="1"/>
        <item x="0"/>
        <item x="2"/>
        <item t="default"/>
      </items>
    </pivotField>
    <pivotField showAll="0"/>
    <pivotField showAll="0" defaultSubtotal="0">
      <items count="14">
        <item x="0"/>
        <item x="1"/>
        <item x="2"/>
        <item x="3"/>
        <item x="4"/>
        <item x="5"/>
        <item x="6"/>
        <item x="7"/>
        <item x="8"/>
        <item x="9"/>
        <item x="10"/>
        <item x="11"/>
        <item x="12"/>
        <item x="13"/>
      </items>
    </pivotField>
    <pivotField axis="axisRow" showAll="0">
      <items count="3">
        <item n="Unfulfilled" sd="0" x="0"/>
        <item n="Fulfilled" sd="0" x="1"/>
        <item t="default"/>
      </items>
    </pivotField>
    <pivotField dragToRow="0" dragToCol="0" dragToPage="0" showAll="0" defaultSubtotal="0"/>
  </pivotFields>
  <rowFields count="2">
    <field x="20"/>
    <field x="6"/>
  </rowFields>
  <rowItems count="3">
    <i>
      <x/>
    </i>
    <i>
      <x v="1"/>
    </i>
    <i t="grand">
      <x/>
    </i>
  </rowItems>
  <colItems count="1">
    <i/>
  </colItems>
  <dataFields count="1">
    <dataField name="Count of Order Number" fld="0" subtotal="count" showDataAs="percentOfTotal" baseField="2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0"/>
          </reference>
        </references>
      </pivotArea>
    </chartFormat>
    <chartFormat chart="0" format="2">
      <pivotArea type="data" outline="0" fieldPosition="0">
        <references count="2">
          <reference field="4294967294" count="1" selected="0">
            <x v="0"/>
          </reference>
          <reference field="20"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20" count="1" selected="0">
            <x v="0"/>
          </reference>
        </references>
      </pivotArea>
    </chartFormat>
    <chartFormat chart="7" format="8">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filters count="1">
    <filter fld="5" type="dateBetween" evalOrder="-1" id="80" name="Order 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6E97AD-0AA8-46EE-80A7-2AE63520E144}" name="CountriesBySales"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K52:L69" firstHeaderRow="1" firstDataRow="1" firstDataCol="1" rowPageCount="1" colPageCount="1"/>
  <pivotFields count="22">
    <pivotField showAll="0"/>
    <pivotField showAll="0"/>
    <pivotField numFmtId="44" showAll="0"/>
    <pivotField numFmtId="44" showAll="0"/>
    <pivotField dataField="1" showAll="0"/>
    <pivotField numFmtId="14" showAll="0">
      <items count="253">
        <item x="178"/>
        <item x="63"/>
        <item x="248"/>
        <item x="237"/>
        <item x="102"/>
        <item x="71"/>
        <item x="10"/>
        <item x="139"/>
        <item x="134"/>
        <item x="172"/>
        <item x="140"/>
        <item x="90"/>
        <item x="171"/>
        <item x="167"/>
        <item x="192"/>
        <item x="50"/>
        <item x="36"/>
        <item x="209"/>
        <item x="4"/>
        <item x="205"/>
        <item x="15"/>
        <item x="203"/>
        <item x="142"/>
        <item x="150"/>
        <item x="17"/>
        <item x="99"/>
        <item x="174"/>
        <item x="131"/>
        <item x="89"/>
        <item x="23"/>
        <item x="125"/>
        <item x="197"/>
        <item x="157"/>
        <item x="244"/>
        <item x="201"/>
        <item x="215"/>
        <item x="224"/>
        <item x="40"/>
        <item x="158"/>
        <item x="155"/>
        <item x="37"/>
        <item x="239"/>
        <item x="118"/>
        <item x="56"/>
        <item x="5"/>
        <item x="211"/>
        <item x="216"/>
        <item x="184"/>
        <item x="18"/>
        <item x="103"/>
        <item x="42"/>
        <item x="61"/>
        <item x="182"/>
        <item x="68"/>
        <item x="128"/>
        <item x="57"/>
        <item x="147"/>
        <item x="0"/>
        <item x="60"/>
        <item x="51"/>
        <item x="66"/>
        <item x="217"/>
        <item x="28"/>
        <item x="225"/>
        <item x="6"/>
        <item x="9"/>
        <item x="19"/>
        <item x="98"/>
        <item x="245"/>
        <item x="83"/>
        <item x="25"/>
        <item x="48"/>
        <item x="87"/>
        <item x="26"/>
        <item x="126"/>
        <item x="81"/>
        <item x="11"/>
        <item x="94"/>
        <item x="2"/>
        <item x="136"/>
        <item x="170"/>
        <item x="104"/>
        <item x="132"/>
        <item x="47"/>
        <item x="78"/>
        <item x="95"/>
        <item x="148"/>
        <item x="181"/>
        <item x="189"/>
        <item x="105"/>
        <item x="88"/>
        <item x="101"/>
        <item x="251"/>
        <item x="250"/>
        <item x="220"/>
        <item x="210"/>
        <item x="38"/>
        <item x="32"/>
        <item x="54"/>
        <item x="16"/>
        <item x="84"/>
        <item x="64"/>
        <item x="55"/>
        <item x="96"/>
        <item x="45"/>
        <item x="159"/>
        <item x="53"/>
        <item x="97"/>
        <item x="123"/>
        <item x="229"/>
        <item x="199"/>
        <item x="173"/>
        <item x="247"/>
        <item x="72"/>
        <item x="185"/>
        <item x="180"/>
        <item x="149"/>
        <item x="79"/>
        <item x="133"/>
        <item x="223"/>
        <item x="43"/>
        <item x="137"/>
        <item x="46"/>
        <item x="232"/>
        <item x="227"/>
        <item x="190"/>
        <item x="85"/>
        <item x="241"/>
        <item x="80"/>
        <item x="233"/>
        <item x="221"/>
        <item x="187"/>
        <item x="129"/>
        <item x="117"/>
        <item x="120"/>
        <item x="12"/>
        <item x="198"/>
        <item x="175"/>
        <item x="207"/>
        <item x="213"/>
        <item x="75"/>
        <item x="31"/>
        <item x="153"/>
        <item x="179"/>
        <item x="218"/>
        <item x="212"/>
        <item x="106"/>
        <item x="242"/>
        <item x="76"/>
        <item x="160"/>
        <item x="183"/>
        <item x="146"/>
        <item x="194"/>
        <item x="65"/>
        <item x="222"/>
        <item x="27"/>
        <item x="24"/>
        <item x="29"/>
        <item x="243"/>
        <item x="121"/>
        <item x="144"/>
        <item x="39"/>
        <item x="151"/>
        <item x="69"/>
        <item x="208"/>
        <item x="249"/>
        <item x="145"/>
        <item x="49"/>
        <item x="154"/>
        <item x="82"/>
        <item x="161"/>
        <item x="1"/>
        <item x="177"/>
        <item x="100"/>
        <item x="77"/>
        <item x="91"/>
        <item x="115"/>
        <item x="62"/>
        <item x="93"/>
        <item x="74"/>
        <item x="21"/>
        <item x="138"/>
        <item x="135"/>
        <item x="141"/>
        <item x="169"/>
        <item x="92"/>
        <item x="193"/>
        <item x="52"/>
        <item x="35"/>
        <item x="235"/>
        <item x="3"/>
        <item x="143"/>
        <item x="14"/>
        <item x="176"/>
        <item x="107"/>
        <item x="22"/>
        <item x="119"/>
        <item x="108"/>
        <item x="195"/>
        <item x="109"/>
        <item x="202"/>
        <item x="214"/>
        <item x="226"/>
        <item x="44"/>
        <item x="156"/>
        <item x="34"/>
        <item x="238"/>
        <item x="162"/>
        <item x="7"/>
        <item x="163"/>
        <item x="234"/>
        <item x="186"/>
        <item x="20"/>
        <item x="152"/>
        <item x="41"/>
        <item x="70"/>
        <item x="110"/>
        <item x="111"/>
        <item x="58"/>
        <item x="112"/>
        <item x="59"/>
        <item x="166"/>
        <item x="130"/>
        <item x="219"/>
        <item x="30"/>
        <item x="164"/>
        <item x="8"/>
        <item x="67"/>
        <item x="113"/>
        <item x="196"/>
        <item x="165"/>
        <item x="246"/>
        <item x="204"/>
        <item x="230"/>
        <item x="228"/>
        <item x="191"/>
        <item x="86"/>
        <item x="240"/>
        <item x="73"/>
        <item x="231"/>
        <item x="236"/>
        <item x="188"/>
        <item x="114"/>
        <item x="116"/>
        <item x="122"/>
        <item x="13"/>
        <item x="200"/>
        <item x="127"/>
        <item x="206"/>
        <item x="168"/>
        <item x="33"/>
        <item x="124"/>
        <item t="default"/>
      </items>
    </pivotField>
    <pivotField axis="axisPage" multipleItemSelectionAllowed="1" showAll="0">
      <items count="7">
        <item h="1" x="2"/>
        <item h="1" x="1"/>
        <item h="1" x="3"/>
        <item h="1" x="5"/>
        <item x="4"/>
        <item x="0"/>
        <item t="default"/>
      </items>
    </pivotField>
    <pivotField showAll="0"/>
    <pivotField showAll="0"/>
    <pivotField showAll="0"/>
    <pivotField numFmtId="44" showAll="0"/>
    <pivotField showAll="0">
      <items count="8">
        <item x="0"/>
        <item x="5"/>
        <item x="6"/>
        <item x="1"/>
        <item x="2"/>
        <item x="3"/>
        <item x="4"/>
        <item t="default"/>
      </items>
    </pivotField>
    <pivotField showAll="0"/>
    <pivotField showAll="0"/>
    <pivotField showAll="0"/>
    <pivotField showAll="0"/>
    <pivotField axis="axisRow" showAll="0" sortType="ascending">
      <items count="20">
        <item x="2"/>
        <item x="13"/>
        <item x="7"/>
        <item x="10"/>
        <item x="0"/>
        <item x="9"/>
        <item x="14"/>
        <item x="11"/>
        <item x="8"/>
        <item x="3"/>
        <item x="17"/>
        <item x="5"/>
        <item x="16"/>
        <item x="18"/>
        <item x="1"/>
        <item x="6"/>
        <item x="12"/>
        <item x="15"/>
        <item x="4"/>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2">
        <item x="0"/>
        <item x="1"/>
      </items>
    </pivotField>
    <pivotField dragToRow="0" dragToCol="0" dragToPage="0" showAll="0" defaultSubtotal="0"/>
  </pivotFields>
  <rowFields count="1">
    <field x="16"/>
  </rowFields>
  <rowItems count="17">
    <i>
      <x v="2"/>
    </i>
    <i>
      <x v="15"/>
    </i>
    <i>
      <x v="3"/>
    </i>
    <i>
      <x v="7"/>
    </i>
    <i>
      <x v="12"/>
    </i>
    <i>
      <x v="1"/>
    </i>
    <i>
      <x v="4"/>
    </i>
    <i>
      <x v="5"/>
    </i>
    <i>
      <x v="9"/>
    </i>
    <i>
      <x v="13"/>
    </i>
    <i>
      <x v="17"/>
    </i>
    <i>
      <x v="11"/>
    </i>
    <i>
      <x/>
    </i>
    <i>
      <x v="6"/>
    </i>
    <i>
      <x v="14"/>
    </i>
    <i>
      <x v="18"/>
    </i>
    <i t="grand">
      <x/>
    </i>
  </rowItems>
  <colItems count="1">
    <i/>
  </colItems>
  <pageFields count="1">
    <pageField fld="6" hier="-1"/>
  </pageFields>
  <dataFields count="1">
    <dataField name="Sum of Sales" fld="4" baseField="16" baseItem="0" numFmtId="42"/>
  </dataFields>
  <pivotTableStyleInfo name="PivotStyleLight16" showRowHeaders="1" showColHeaders="1" showRowStripes="0" showColStripes="0" showLastColumn="1"/>
  <filters count="1">
    <filter fld="5" type="dateBetween" evalOrder="-1" id="80" name="Order 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A726DB-CB63-4295-A586-1C7E38300553}" name="ProductLinePriceRatio"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4:G12" firstHeaderRow="1" firstDataRow="1" firstDataCol="1"/>
  <pivotFields count="22">
    <pivotField showAll="0"/>
    <pivotField showAll="0"/>
    <pivotField numFmtId="44" showAll="0"/>
    <pivotField numFmtId="44" showAll="0"/>
    <pivotField showAll="0"/>
    <pivotField numFmtId="14" showAll="0">
      <items count="253">
        <item x="178"/>
        <item x="63"/>
        <item x="248"/>
        <item x="237"/>
        <item x="102"/>
        <item x="71"/>
        <item x="10"/>
        <item x="139"/>
        <item x="134"/>
        <item x="172"/>
        <item x="140"/>
        <item x="90"/>
        <item x="171"/>
        <item x="167"/>
        <item x="192"/>
        <item x="50"/>
        <item x="36"/>
        <item x="209"/>
        <item x="4"/>
        <item x="205"/>
        <item x="15"/>
        <item x="203"/>
        <item x="142"/>
        <item x="150"/>
        <item x="17"/>
        <item x="99"/>
        <item x="174"/>
        <item x="131"/>
        <item x="89"/>
        <item x="23"/>
        <item x="125"/>
        <item x="197"/>
        <item x="157"/>
        <item x="244"/>
        <item x="201"/>
        <item x="215"/>
        <item x="224"/>
        <item x="40"/>
        <item x="158"/>
        <item x="155"/>
        <item x="37"/>
        <item x="239"/>
        <item x="118"/>
        <item x="56"/>
        <item x="5"/>
        <item x="211"/>
        <item x="216"/>
        <item x="184"/>
        <item x="18"/>
        <item x="103"/>
        <item x="42"/>
        <item x="61"/>
        <item x="182"/>
        <item x="68"/>
        <item x="128"/>
        <item x="57"/>
        <item x="147"/>
        <item x="0"/>
        <item x="60"/>
        <item x="51"/>
        <item x="66"/>
        <item x="217"/>
        <item x="28"/>
        <item x="225"/>
        <item x="6"/>
        <item x="9"/>
        <item x="19"/>
        <item x="98"/>
        <item x="245"/>
        <item x="83"/>
        <item x="25"/>
        <item x="48"/>
        <item x="87"/>
        <item x="26"/>
        <item x="126"/>
        <item x="81"/>
        <item x="11"/>
        <item x="94"/>
        <item x="2"/>
        <item x="136"/>
        <item x="170"/>
        <item x="104"/>
        <item x="132"/>
        <item x="47"/>
        <item x="78"/>
        <item x="95"/>
        <item x="148"/>
        <item x="181"/>
        <item x="189"/>
        <item x="105"/>
        <item x="88"/>
        <item x="101"/>
        <item x="251"/>
        <item x="250"/>
        <item x="220"/>
        <item x="210"/>
        <item x="38"/>
        <item x="32"/>
        <item x="54"/>
        <item x="16"/>
        <item x="84"/>
        <item x="64"/>
        <item x="55"/>
        <item x="96"/>
        <item x="45"/>
        <item x="159"/>
        <item x="53"/>
        <item x="97"/>
        <item x="123"/>
        <item x="229"/>
        <item x="199"/>
        <item x="173"/>
        <item x="247"/>
        <item x="72"/>
        <item x="185"/>
        <item x="180"/>
        <item x="149"/>
        <item x="79"/>
        <item x="133"/>
        <item x="223"/>
        <item x="43"/>
        <item x="137"/>
        <item x="46"/>
        <item x="232"/>
        <item x="227"/>
        <item x="190"/>
        <item x="85"/>
        <item x="241"/>
        <item x="80"/>
        <item x="233"/>
        <item x="221"/>
        <item x="187"/>
        <item x="129"/>
        <item x="117"/>
        <item x="120"/>
        <item x="12"/>
        <item x="198"/>
        <item x="175"/>
        <item x="207"/>
        <item x="213"/>
        <item x="75"/>
        <item x="31"/>
        <item x="153"/>
        <item x="179"/>
        <item x="218"/>
        <item x="212"/>
        <item x="106"/>
        <item x="242"/>
        <item x="76"/>
        <item x="160"/>
        <item x="183"/>
        <item x="146"/>
        <item x="194"/>
        <item x="65"/>
        <item x="222"/>
        <item x="27"/>
        <item x="24"/>
        <item x="29"/>
        <item x="243"/>
        <item x="121"/>
        <item x="144"/>
        <item x="39"/>
        <item x="151"/>
        <item x="69"/>
        <item x="208"/>
        <item x="249"/>
        <item x="145"/>
        <item x="49"/>
        <item x="154"/>
        <item x="82"/>
        <item x="161"/>
        <item x="1"/>
        <item x="177"/>
        <item x="100"/>
        <item x="77"/>
        <item x="91"/>
        <item x="115"/>
        <item x="62"/>
        <item x="93"/>
        <item x="74"/>
        <item x="21"/>
        <item x="138"/>
        <item x="135"/>
        <item x="141"/>
        <item x="169"/>
        <item x="92"/>
        <item x="193"/>
        <item x="52"/>
        <item x="35"/>
        <item x="235"/>
        <item x="3"/>
        <item x="143"/>
        <item x="14"/>
        <item x="176"/>
        <item x="107"/>
        <item x="22"/>
        <item x="119"/>
        <item x="108"/>
        <item x="195"/>
        <item x="109"/>
        <item x="202"/>
        <item x="214"/>
        <item x="226"/>
        <item x="44"/>
        <item x="156"/>
        <item x="34"/>
        <item x="238"/>
        <item x="162"/>
        <item x="7"/>
        <item x="163"/>
        <item x="234"/>
        <item x="186"/>
        <item x="20"/>
        <item x="152"/>
        <item x="41"/>
        <item x="70"/>
        <item x="110"/>
        <item x="111"/>
        <item x="58"/>
        <item x="112"/>
        <item x="59"/>
        <item x="166"/>
        <item x="130"/>
        <item x="219"/>
        <item x="30"/>
        <item x="164"/>
        <item x="8"/>
        <item x="67"/>
        <item x="113"/>
        <item x="196"/>
        <item x="165"/>
        <item x="246"/>
        <item x="204"/>
        <item x="230"/>
        <item x="228"/>
        <item x="191"/>
        <item x="86"/>
        <item x="240"/>
        <item x="73"/>
        <item x="231"/>
        <item x="236"/>
        <item x="188"/>
        <item x="114"/>
        <item x="116"/>
        <item x="122"/>
        <item x="13"/>
        <item x="200"/>
        <item x="127"/>
        <item x="206"/>
        <item x="168"/>
        <item x="33"/>
        <item x="124"/>
        <item t="default"/>
      </items>
    </pivotField>
    <pivotField showAll="0">
      <items count="7">
        <item x="2"/>
        <item x="1"/>
        <item x="3"/>
        <item x="5"/>
        <item x="4"/>
        <item x="0"/>
        <item t="default"/>
      </items>
    </pivotField>
    <pivotField showAll="0"/>
    <pivotField showAll="0"/>
    <pivotField showAll="0"/>
    <pivotField numFmtId="44" showAll="0"/>
    <pivotField axis="axisRow" showAll="0">
      <items count="8">
        <item x="0"/>
        <item x="5"/>
        <item x="6"/>
        <item x="1"/>
        <item x="2"/>
        <item x="3"/>
        <item x="4"/>
        <item t="default"/>
      </items>
    </pivotField>
    <pivotField showAll="0"/>
    <pivotField showAll="0"/>
    <pivotField showAll="0"/>
    <pivotField showAll="0"/>
    <pivotField showAll="0"/>
    <pivotField showAll="0">
      <items count="4">
        <item x="1"/>
        <item x="0"/>
        <item x="2"/>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2">
        <item x="0"/>
        <item x="1"/>
      </items>
    </pivotField>
    <pivotField dataField="1" dragToRow="0" dragToCol="0" dragToPage="0" showAll="0" defaultSubtotal="0"/>
  </pivotFields>
  <rowFields count="1">
    <field x="11"/>
  </rowFields>
  <rowItems count="8">
    <i>
      <x/>
    </i>
    <i>
      <x v="1"/>
    </i>
    <i>
      <x v="2"/>
    </i>
    <i>
      <x v="3"/>
    </i>
    <i>
      <x v="4"/>
    </i>
    <i>
      <x v="5"/>
    </i>
    <i>
      <x v="6"/>
    </i>
    <i t="grand">
      <x/>
    </i>
  </rowItems>
  <colItems count="1">
    <i/>
  </colItems>
  <dataFields count="1">
    <dataField name="Sum of Price Ratio" fld="21" baseField="0" baseItem="0" numFmtId="44"/>
  </dataFields>
  <pivotTableStyleInfo name="PivotStyleLight16" showRowHeaders="1" showColHeaders="1" showRowStripes="0" showColStripes="0" showLastColumn="1"/>
  <filters count="1">
    <filter fld="5" type="dateBetween" evalOrder="-1" id="80" name="Order 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8FF2D1-EABB-46A1-AB6F-A747DC8414AE}"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64:B72" firstHeaderRow="1" firstDataRow="1" firstDataCol="1" rowPageCount="1" colPageCount="1"/>
  <pivotFields count="22">
    <pivotField dataField="1" showAll="0"/>
    <pivotField showAll="0"/>
    <pivotField numFmtId="44" showAll="0"/>
    <pivotField numFmtId="44" showAll="0"/>
    <pivotField showAll="0"/>
    <pivotField numFmtId="14" showAll="0">
      <items count="253">
        <item x="178"/>
        <item x="63"/>
        <item x="248"/>
        <item x="237"/>
        <item x="102"/>
        <item x="71"/>
        <item x="10"/>
        <item x="139"/>
        <item x="134"/>
        <item x="172"/>
        <item x="140"/>
        <item x="90"/>
        <item x="171"/>
        <item x="167"/>
        <item x="192"/>
        <item x="50"/>
        <item x="36"/>
        <item x="209"/>
        <item x="4"/>
        <item x="205"/>
        <item x="15"/>
        <item x="203"/>
        <item x="142"/>
        <item x="150"/>
        <item x="17"/>
        <item x="99"/>
        <item x="174"/>
        <item x="131"/>
        <item x="89"/>
        <item x="23"/>
        <item x="125"/>
        <item x="197"/>
        <item x="157"/>
        <item x="244"/>
        <item x="201"/>
        <item x="215"/>
        <item x="224"/>
        <item x="40"/>
        <item x="158"/>
        <item x="155"/>
        <item x="37"/>
        <item x="239"/>
        <item x="118"/>
        <item x="56"/>
        <item x="5"/>
        <item x="211"/>
        <item x="216"/>
        <item x="184"/>
        <item x="18"/>
        <item x="103"/>
        <item x="42"/>
        <item x="61"/>
        <item x="182"/>
        <item x="68"/>
        <item x="128"/>
        <item x="57"/>
        <item x="147"/>
        <item x="0"/>
        <item x="60"/>
        <item x="51"/>
        <item x="66"/>
        <item x="217"/>
        <item x="28"/>
        <item x="225"/>
        <item x="6"/>
        <item x="9"/>
        <item x="19"/>
        <item x="98"/>
        <item x="245"/>
        <item x="83"/>
        <item x="25"/>
        <item x="48"/>
        <item x="87"/>
        <item x="26"/>
        <item x="126"/>
        <item x="81"/>
        <item x="11"/>
        <item x="94"/>
        <item x="2"/>
        <item x="136"/>
        <item x="170"/>
        <item x="104"/>
        <item x="132"/>
        <item x="47"/>
        <item x="78"/>
        <item x="95"/>
        <item x="148"/>
        <item x="181"/>
        <item x="189"/>
        <item x="105"/>
        <item x="88"/>
        <item x="101"/>
        <item x="251"/>
        <item x="250"/>
        <item x="220"/>
        <item x="210"/>
        <item x="38"/>
        <item x="32"/>
        <item x="54"/>
        <item x="16"/>
        <item x="84"/>
        <item x="64"/>
        <item x="55"/>
        <item x="96"/>
        <item x="45"/>
        <item x="159"/>
        <item x="53"/>
        <item x="97"/>
        <item x="123"/>
        <item x="229"/>
        <item x="199"/>
        <item x="173"/>
        <item x="247"/>
        <item x="72"/>
        <item x="185"/>
        <item x="180"/>
        <item x="149"/>
        <item x="79"/>
        <item x="133"/>
        <item x="223"/>
        <item x="43"/>
        <item x="137"/>
        <item x="46"/>
        <item x="232"/>
        <item x="227"/>
        <item x="190"/>
        <item x="85"/>
        <item x="241"/>
        <item x="80"/>
        <item x="233"/>
        <item x="221"/>
        <item x="187"/>
        <item x="129"/>
        <item x="117"/>
        <item x="120"/>
        <item x="12"/>
        <item x="198"/>
        <item x="175"/>
        <item x="207"/>
        <item x="213"/>
        <item x="75"/>
        <item x="31"/>
        <item x="153"/>
        <item x="179"/>
        <item x="218"/>
        <item x="212"/>
        <item x="106"/>
        <item x="242"/>
        <item x="76"/>
        <item x="160"/>
        <item x="183"/>
        <item x="146"/>
        <item x="194"/>
        <item x="65"/>
        <item x="222"/>
        <item x="27"/>
        <item x="24"/>
        <item x="29"/>
        <item x="243"/>
        <item x="121"/>
        <item x="144"/>
        <item x="39"/>
        <item x="151"/>
        <item x="69"/>
        <item x="208"/>
        <item x="249"/>
        <item x="145"/>
        <item x="49"/>
        <item x="154"/>
        <item x="82"/>
        <item x="161"/>
        <item x="1"/>
        <item x="177"/>
        <item x="100"/>
        <item x="77"/>
        <item x="91"/>
        <item x="115"/>
        <item x="62"/>
        <item x="93"/>
        <item x="74"/>
        <item x="21"/>
        <item x="138"/>
        <item x="135"/>
        <item x="141"/>
        <item x="169"/>
        <item x="92"/>
        <item x="193"/>
        <item x="52"/>
        <item x="35"/>
        <item x="235"/>
        <item x="3"/>
        <item x="143"/>
        <item x="14"/>
        <item x="176"/>
        <item x="107"/>
        <item x="22"/>
        <item x="119"/>
        <item x="108"/>
        <item x="195"/>
        <item x="109"/>
        <item x="202"/>
        <item x="214"/>
        <item x="226"/>
        <item x="44"/>
        <item x="156"/>
        <item x="34"/>
        <item x="238"/>
        <item x="162"/>
        <item x="7"/>
        <item x="163"/>
        <item x="234"/>
        <item x="186"/>
        <item x="20"/>
        <item x="152"/>
        <item x="41"/>
        <item x="70"/>
        <item x="110"/>
        <item x="111"/>
        <item x="58"/>
        <item x="112"/>
        <item x="59"/>
        <item x="166"/>
        <item x="130"/>
        <item x="219"/>
        <item x="30"/>
        <item x="164"/>
        <item x="8"/>
        <item x="67"/>
        <item x="113"/>
        <item x="196"/>
        <item x="165"/>
        <item x="246"/>
        <item x="204"/>
        <item x="230"/>
        <item x="228"/>
        <item x="191"/>
        <item x="86"/>
        <item x="240"/>
        <item x="73"/>
        <item x="231"/>
        <item x="236"/>
        <item x="188"/>
        <item x="114"/>
        <item x="116"/>
        <item x="122"/>
        <item x="13"/>
        <item x="200"/>
        <item x="127"/>
        <item x="206"/>
        <item x="168"/>
        <item x="33"/>
        <item x="124"/>
        <item t="default"/>
      </items>
    </pivotField>
    <pivotField axis="axisPage" multipleItemSelectionAllowed="1" showAll="0">
      <items count="7">
        <item h="1" x="2"/>
        <item h="1" x="1"/>
        <item h="1" x="3"/>
        <item h="1" x="5"/>
        <item x="4"/>
        <item x="0"/>
        <item t="default"/>
      </items>
    </pivotField>
    <pivotField showAll="0"/>
    <pivotField showAll="0"/>
    <pivotField showAll="0"/>
    <pivotField numFmtId="44" showAll="0"/>
    <pivotField axis="axisRow" showAll="0">
      <items count="8">
        <item x="0"/>
        <item x="5"/>
        <item x="6"/>
        <item x="1"/>
        <item x="2"/>
        <item x="3"/>
        <item x="4"/>
        <item t="default"/>
      </items>
    </pivotField>
    <pivotField showAll="0"/>
    <pivotField showAll="0">
      <items count="93">
        <item x="91"/>
        <item x="36"/>
        <item x="89"/>
        <item x="25"/>
        <item x="33"/>
        <item x="86"/>
        <item x="27"/>
        <item x="31"/>
        <item x="83"/>
        <item x="82"/>
        <item x="81"/>
        <item x="4"/>
        <item x="80"/>
        <item x="16"/>
        <item x="35"/>
        <item x="78"/>
        <item x="77"/>
        <item x="76"/>
        <item x="3"/>
        <item x="37"/>
        <item x="73"/>
        <item x="14"/>
        <item x="71"/>
        <item x="7"/>
        <item x="72"/>
        <item x="66"/>
        <item x="13"/>
        <item x="65"/>
        <item x="63"/>
        <item x="62"/>
        <item x="61"/>
        <item x="64"/>
        <item x="60"/>
        <item x="59"/>
        <item x="58"/>
        <item x="57"/>
        <item x="56"/>
        <item x="55"/>
        <item x="85"/>
        <item x="26"/>
        <item x="52"/>
        <item x="51"/>
        <item x="50"/>
        <item x="48"/>
        <item x="69"/>
        <item x="70"/>
        <item x="46"/>
        <item x="54"/>
        <item x="68"/>
        <item x="74"/>
        <item x="12"/>
        <item x="0"/>
        <item x="79"/>
        <item x="44"/>
        <item x="43"/>
        <item x="42"/>
        <item x="41"/>
        <item x="2"/>
        <item x="40"/>
        <item x="5"/>
        <item x="75"/>
        <item x="34"/>
        <item x="30"/>
        <item x="29"/>
        <item x="28"/>
        <item x="32"/>
        <item x="45"/>
        <item x="39"/>
        <item x="1"/>
        <item x="24"/>
        <item x="23"/>
        <item x="15"/>
        <item x="21"/>
        <item x="20"/>
        <item x="19"/>
        <item x="18"/>
        <item x="38"/>
        <item x="17"/>
        <item x="22"/>
        <item x="49"/>
        <item x="84"/>
        <item x="47"/>
        <item x="11"/>
        <item x="67"/>
        <item x="90"/>
        <item x="10"/>
        <item x="9"/>
        <item x="8"/>
        <item x="53"/>
        <item x="6"/>
        <item x="87"/>
        <item x="88"/>
        <item t="default"/>
      </items>
    </pivotField>
    <pivotField showAll="0"/>
    <pivotField showAll="0"/>
    <pivotField showAll="0"/>
    <pivotField showAll="0">
      <items count="4">
        <item x="1"/>
        <item x="0"/>
        <item x="2"/>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2">
        <item x="0"/>
        <item x="1"/>
      </items>
    </pivotField>
    <pivotField dragToRow="0" dragToCol="0" dragToPage="0" showAll="0" defaultSubtotal="0"/>
  </pivotFields>
  <rowFields count="1">
    <field x="11"/>
  </rowFields>
  <rowItems count="8">
    <i>
      <x/>
    </i>
    <i>
      <x v="1"/>
    </i>
    <i>
      <x v="2"/>
    </i>
    <i>
      <x v="3"/>
    </i>
    <i>
      <x v="4"/>
    </i>
    <i>
      <x v="5"/>
    </i>
    <i>
      <x v="6"/>
    </i>
    <i t="grand">
      <x/>
    </i>
  </rowItems>
  <colItems count="1">
    <i/>
  </colItems>
  <pageFields count="1">
    <pageField fld="6" hier="-1"/>
  </pageFields>
  <dataFields count="1">
    <dataField name="Count of Order Number" fld="0" subtotal="count" baseField="11"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80" name="Order 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F0506B-2536-4573-97A7-CF5E2457652F}" name="PivotTable8"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77:B90" firstHeaderRow="1" firstDataRow="1" firstDataCol="1" rowPageCount="1" colPageCount="1"/>
  <pivotFields count="22">
    <pivotField showAll="0"/>
    <pivotField showAll="0"/>
    <pivotField numFmtId="44" showAll="0"/>
    <pivotField numFmtId="44" showAll="0"/>
    <pivotField dataField="1" showAll="0"/>
    <pivotField axis="axisRow" numFmtId="14" showAll="0">
      <items count="253">
        <item x="178"/>
        <item x="63"/>
        <item x="248"/>
        <item x="237"/>
        <item x="102"/>
        <item x="71"/>
        <item x="10"/>
        <item x="139"/>
        <item x="134"/>
        <item x="172"/>
        <item x="140"/>
        <item x="90"/>
        <item x="171"/>
        <item x="167"/>
        <item x="192"/>
        <item x="50"/>
        <item x="36"/>
        <item x="209"/>
        <item x="4"/>
        <item x="205"/>
        <item x="15"/>
        <item x="203"/>
        <item x="142"/>
        <item x="150"/>
        <item x="17"/>
        <item x="99"/>
        <item x="174"/>
        <item x="131"/>
        <item x="89"/>
        <item x="23"/>
        <item x="125"/>
        <item x="197"/>
        <item x="157"/>
        <item x="244"/>
        <item x="201"/>
        <item x="215"/>
        <item x="224"/>
        <item x="40"/>
        <item x="158"/>
        <item x="155"/>
        <item x="37"/>
        <item x="239"/>
        <item x="118"/>
        <item x="56"/>
        <item x="5"/>
        <item x="211"/>
        <item x="216"/>
        <item x="184"/>
        <item x="18"/>
        <item x="103"/>
        <item x="42"/>
        <item x="61"/>
        <item x="182"/>
        <item x="68"/>
        <item x="128"/>
        <item x="57"/>
        <item x="147"/>
        <item x="0"/>
        <item x="60"/>
        <item x="51"/>
        <item x="66"/>
        <item x="217"/>
        <item x="28"/>
        <item x="225"/>
        <item x="6"/>
        <item x="9"/>
        <item x="19"/>
        <item x="98"/>
        <item x="245"/>
        <item x="83"/>
        <item x="25"/>
        <item x="48"/>
        <item x="87"/>
        <item x="26"/>
        <item x="126"/>
        <item x="81"/>
        <item x="11"/>
        <item x="94"/>
        <item x="2"/>
        <item x="136"/>
        <item x="170"/>
        <item x="104"/>
        <item x="132"/>
        <item x="47"/>
        <item x="78"/>
        <item x="95"/>
        <item x="148"/>
        <item x="181"/>
        <item x="189"/>
        <item x="105"/>
        <item x="88"/>
        <item x="101"/>
        <item x="251"/>
        <item x="250"/>
        <item x="220"/>
        <item x="210"/>
        <item x="38"/>
        <item x="32"/>
        <item x="54"/>
        <item x="16"/>
        <item x="84"/>
        <item x="64"/>
        <item x="55"/>
        <item x="96"/>
        <item x="45"/>
        <item x="159"/>
        <item x="53"/>
        <item x="97"/>
        <item x="123"/>
        <item x="229"/>
        <item x="199"/>
        <item x="173"/>
        <item x="247"/>
        <item x="72"/>
        <item x="185"/>
        <item x="180"/>
        <item x="149"/>
        <item x="79"/>
        <item x="133"/>
        <item x="223"/>
        <item x="43"/>
        <item x="137"/>
        <item x="46"/>
        <item x="232"/>
        <item x="227"/>
        <item x="190"/>
        <item x="85"/>
        <item x="241"/>
        <item x="80"/>
        <item x="233"/>
        <item x="221"/>
        <item x="187"/>
        <item x="129"/>
        <item x="117"/>
        <item x="120"/>
        <item x="12"/>
        <item x="198"/>
        <item x="175"/>
        <item x="207"/>
        <item x="213"/>
        <item x="75"/>
        <item x="31"/>
        <item x="153"/>
        <item x="179"/>
        <item x="218"/>
        <item x="212"/>
        <item x="106"/>
        <item x="242"/>
        <item x="76"/>
        <item x="160"/>
        <item x="183"/>
        <item x="146"/>
        <item x="194"/>
        <item x="65"/>
        <item x="222"/>
        <item x="27"/>
        <item x="24"/>
        <item x="29"/>
        <item x="243"/>
        <item x="121"/>
        <item x="144"/>
        <item x="39"/>
        <item x="151"/>
        <item x="69"/>
        <item x="208"/>
        <item x="249"/>
        <item x="145"/>
        <item x="49"/>
        <item x="154"/>
        <item x="82"/>
        <item x="161"/>
        <item x="1"/>
        <item x="177"/>
        <item x="100"/>
        <item x="77"/>
        <item x="91"/>
        <item x="115"/>
        <item x="62"/>
        <item x="93"/>
        <item x="74"/>
        <item x="21"/>
        <item x="138"/>
        <item x="135"/>
        <item x="141"/>
        <item x="169"/>
        <item x="92"/>
        <item x="193"/>
        <item x="52"/>
        <item x="35"/>
        <item x="235"/>
        <item x="3"/>
        <item x="143"/>
        <item x="14"/>
        <item x="176"/>
        <item x="107"/>
        <item x="22"/>
        <item x="119"/>
        <item x="108"/>
        <item x="195"/>
        <item x="109"/>
        <item x="202"/>
        <item x="214"/>
        <item x="226"/>
        <item x="44"/>
        <item x="156"/>
        <item x="34"/>
        <item x="238"/>
        <item x="162"/>
        <item x="7"/>
        <item x="163"/>
        <item x="234"/>
        <item x="186"/>
        <item x="20"/>
        <item x="152"/>
        <item x="41"/>
        <item x="70"/>
        <item x="110"/>
        <item x="111"/>
        <item x="58"/>
        <item x="112"/>
        <item x="59"/>
        <item x="166"/>
        <item x="130"/>
        <item x="219"/>
        <item x="30"/>
        <item x="164"/>
        <item x="8"/>
        <item x="67"/>
        <item x="113"/>
        <item x="196"/>
        <item x="165"/>
        <item x="246"/>
        <item x="204"/>
        <item x="230"/>
        <item x="228"/>
        <item x="191"/>
        <item x="86"/>
        <item x="240"/>
        <item x="73"/>
        <item x="231"/>
        <item x="236"/>
        <item x="188"/>
        <item x="114"/>
        <item x="116"/>
        <item x="122"/>
        <item x="13"/>
        <item x="200"/>
        <item x="127"/>
        <item x="206"/>
        <item x="168"/>
        <item x="33"/>
        <item x="124"/>
        <item t="default"/>
      </items>
    </pivotField>
    <pivotField axis="axisPage" multipleItemSelectionAllowed="1" showAll="0">
      <items count="7">
        <item h="1" x="2"/>
        <item h="1" x="1"/>
        <item h="1" x="3"/>
        <item h="1" x="5"/>
        <item x="4"/>
        <item x="0"/>
        <item t="default"/>
      </items>
    </pivotField>
    <pivotField showAll="0"/>
    <pivotField showAll="0"/>
    <pivotField showAll="0"/>
    <pivotField numFmtId="44" showAll="0"/>
    <pivotField showAll="0">
      <items count="8">
        <item x="0"/>
        <item x="5"/>
        <item x="6"/>
        <item x="1"/>
        <item x="2"/>
        <item x="3"/>
        <item x="4"/>
        <item t="default"/>
      </items>
    </pivotField>
    <pivotField showAll="0"/>
    <pivotField showAll="0"/>
    <pivotField showAll="0"/>
    <pivotField showAll="0"/>
    <pivotField showAll="0"/>
    <pivotField showAll="0">
      <items count="4">
        <item x="1"/>
        <item x="0"/>
        <item x="2"/>
        <item t="default"/>
      </items>
    </pivotField>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multipleItemSelectionAllowed="1" showAll="0" defaultSubtotal="0">
      <items count="2">
        <item h="1" x="0"/>
        <item x="1"/>
      </items>
    </pivotField>
    <pivotField dragToRow="0" dragToCol="0" dragToPage="0" showAll="0" defaultSubtotal="0"/>
  </pivotFields>
  <rowFields count="2">
    <field x="19"/>
    <field x="5"/>
  </rowFields>
  <rowItems count="13">
    <i>
      <x v="1"/>
    </i>
    <i>
      <x v="2"/>
    </i>
    <i>
      <x v="3"/>
    </i>
    <i>
      <x v="4"/>
    </i>
    <i>
      <x v="5"/>
    </i>
    <i>
      <x v="6"/>
    </i>
    <i>
      <x v="7"/>
    </i>
    <i>
      <x v="8"/>
    </i>
    <i>
      <x v="9"/>
    </i>
    <i>
      <x v="10"/>
    </i>
    <i>
      <x v="11"/>
    </i>
    <i>
      <x v="12"/>
    </i>
    <i t="grand">
      <x/>
    </i>
  </rowItems>
  <colItems count="1">
    <i/>
  </colItems>
  <pageFields count="1">
    <pageField fld="6" hier="-1"/>
  </pageFields>
  <dataFields count="1">
    <dataField name="Average of Sales" fld="4" subtotal="average" baseField="19" baseItem="5" numFmtId="42"/>
  </dataFields>
  <formats count="2">
    <format dxfId="1">
      <pivotArea grandRow="1"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5" type="dateBetween" evalOrder="-1" id="80" name="Order 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C340F6-3291-4C2B-A361-9D32E84F51FC}" name="Product_Performance"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28:B36" firstHeaderRow="1" firstDataRow="1" firstDataCol="1" rowPageCount="1" colPageCount="1"/>
  <pivotFields count="22">
    <pivotField showAll="0"/>
    <pivotField showAll="0"/>
    <pivotField numFmtId="44" showAll="0"/>
    <pivotField numFmtId="44" showAll="0"/>
    <pivotField dataField="1" showAll="0"/>
    <pivotField numFmtId="14" showAll="0">
      <items count="253">
        <item x="178"/>
        <item x="63"/>
        <item x="248"/>
        <item x="237"/>
        <item x="102"/>
        <item x="71"/>
        <item x="10"/>
        <item x="139"/>
        <item x="134"/>
        <item x="172"/>
        <item x="140"/>
        <item x="90"/>
        <item x="171"/>
        <item x="167"/>
        <item x="192"/>
        <item x="50"/>
        <item x="36"/>
        <item x="209"/>
        <item x="4"/>
        <item x="205"/>
        <item x="15"/>
        <item x="203"/>
        <item x="142"/>
        <item x="150"/>
        <item x="17"/>
        <item x="99"/>
        <item x="174"/>
        <item x="131"/>
        <item x="89"/>
        <item x="23"/>
        <item x="125"/>
        <item x="197"/>
        <item x="157"/>
        <item x="244"/>
        <item x="201"/>
        <item x="215"/>
        <item x="224"/>
        <item x="40"/>
        <item x="158"/>
        <item x="155"/>
        <item x="37"/>
        <item x="239"/>
        <item x="118"/>
        <item x="56"/>
        <item x="5"/>
        <item x="211"/>
        <item x="216"/>
        <item x="184"/>
        <item x="18"/>
        <item x="103"/>
        <item x="42"/>
        <item x="61"/>
        <item x="182"/>
        <item x="68"/>
        <item x="128"/>
        <item x="57"/>
        <item x="147"/>
        <item x="0"/>
        <item x="60"/>
        <item x="51"/>
        <item x="66"/>
        <item x="217"/>
        <item x="28"/>
        <item x="225"/>
        <item x="6"/>
        <item x="9"/>
        <item x="19"/>
        <item x="98"/>
        <item x="245"/>
        <item x="83"/>
        <item x="25"/>
        <item x="48"/>
        <item x="87"/>
        <item x="26"/>
        <item x="126"/>
        <item x="81"/>
        <item x="11"/>
        <item x="94"/>
        <item x="2"/>
        <item x="136"/>
        <item x="170"/>
        <item x="104"/>
        <item x="132"/>
        <item x="47"/>
        <item x="78"/>
        <item x="95"/>
        <item x="148"/>
        <item x="181"/>
        <item x="189"/>
        <item x="105"/>
        <item x="88"/>
        <item x="101"/>
        <item x="251"/>
        <item x="250"/>
        <item x="220"/>
        <item x="210"/>
        <item x="38"/>
        <item x="32"/>
        <item x="54"/>
        <item x="16"/>
        <item x="84"/>
        <item x="64"/>
        <item x="55"/>
        <item x="96"/>
        <item x="45"/>
        <item x="159"/>
        <item x="53"/>
        <item x="97"/>
        <item x="123"/>
        <item x="229"/>
        <item x="199"/>
        <item x="173"/>
        <item x="247"/>
        <item x="72"/>
        <item x="185"/>
        <item x="180"/>
        <item x="149"/>
        <item x="79"/>
        <item x="133"/>
        <item x="223"/>
        <item x="43"/>
        <item x="137"/>
        <item x="46"/>
        <item x="232"/>
        <item x="227"/>
        <item x="190"/>
        <item x="85"/>
        <item x="241"/>
        <item x="80"/>
        <item x="233"/>
        <item x="221"/>
        <item x="187"/>
        <item x="129"/>
        <item x="117"/>
        <item x="120"/>
        <item x="12"/>
        <item x="198"/>
        <item x="175"/>
        <item x="207"/>
        <item x="213"/>
        <item x="75"/>
        <item x="31"/>
        <item x="153"/>
        <item x="179"/>
        <item x="218"/>
        <item x="212"/>
        <item x="106"/>
        <item x="242"/>
        <item x="76"/>
        <item x="160"/>
        <item x="183"/>
        <item x="146"/>
        <item x="194"/>
        <item x="65"/>
        <item x="222"/>
        <item x="27"/>
        <item x="24"/>
        <item x="29"/>
        <item x="243"/>
        <item x="121"/>
        <item x="144"/>
        <item x="39"/>
        <item x="151"/>
        <item x="69"/>
        <item x="208"/>
        <item x="249"/>
        <item x="145"/>
        <item x="49"/>
        <item x="154"/>
        <item x="82"/>
        <item x="161"/>
        <item x="1"/>
        <item x="177"/>
        <item x="100"/>
        <item x="77"/>
        <item x="91"/>
        <item x="115"/>
        <item x="62"/>
        <item x="93"/>
        <item x="74"/>
        <item x="21"/>
        <item x="138"/>
        <item x="135"/>
        <item x="141"/>
        <item x="169"/>
        <item x="92"/>
        <item x="193"/>
        <item x="52"/>
        <item x="35"/>
        <item x="235"/>
        <item x="3"/>
        <item x="143"/>
        <item x="14"/>
        <item x="176"/>
        <item x="107"/>
        <item x="22"/>
        <item x="119"/>
        <item x="108"/>
        <item x="195"/>
        <item x="109"/>
        <item x="202"/>
        <item x="214"/>
        <item x="226"/>
        <item x="44"/>
        <item x="156"/>
        <item x="34"/>
        <item x="238"/>
        <item x="162"/>
        <item x="7"/>
        <item x="163"/>
        <item x="234"/>
        <item x="186"/>
        <item x="20"/>
        <item x="152"/>
        <item x="41"/>
        <item x="70"/>
        <item x="110"/>
        <item x="111"/>
        <item x="58"/>
        <item x="112"/>
        <item x="59"/>
        <item x="166"/>
        <item x="130"/>
        <item x="219"/>
        <item x="30"/>
        <item x="164"/>
        <item x="8"/>
        <item x="67"/>
        <item x="113"/>
        <item x="196"/>
        <item x="165"/>
        <item x="246"/>
        <item x="204"/>
        <item x="230"/>
        <item x="228"/>
        <item x="191"/>
        <item x="86"/>
        <item x="240"/>
        <item x="73"/>
        <item x="231"/>
        <item x="236"/>
        <item x="188"/>
        <item x="114"/>
        <item x="116"/>
        <item x="122"/>
        <item x="13"/>
        <item x="200"/>
        <item x="127"/>
        <item x="206"/>
        <item x="168"/>
        <item x="33"/>
        <item x="124"/>
        <item t="default"/>
      </items>
    </pivotField>
    <pivotField axis="axisPage" multipleItemSelectionAllowed="1" showAll="0">
      <items count="7">
        <item h="1" x="2"/>
        <item h="1" x="1"/>
        <item h="1" x="3"/>
        <item h="1" x="5"/>
        <item x="4"/>
        <item x="0"/>
        <item t="default"/>
      </items>
    </pivotField>
    <pivotField showAll="0"/>
    <pivotField showAll="0"/>
    <pivotField showAll="0"/>
    <pivotField numFmtId="44" showAll="0"/>
    <pivotField showAll="0">
      <items count="8">
        <item x="0"/>
        <item x="5"/>
        <item x="6"/>
        <item x="1"/>
        <item x="2"/>
        <item x="3"/>
        <item x="4"/>
        <item t="default"/>
      </items>
    </pivotField>
    <pivotField axis="axisRow" showAll="0" measureFilter="1" sortType="ascending">
      <items count="110">
        <item x="42"/>
        <item x="30"/>
        <item x="102"/>
        <item x="41"/>
        <item x="35"/>
        <item x="100"/>
        <item x="34"/>
        <item x="105"/>
        <item x="40"/>
        <item x="33"/>
        <item x="39"/>
        <item x="20"/>
        <item x="32"/>
        <item x="38"/>
        <item x="60"/>
        <item x="23"/>
        <item x="25"/>
        <item x="77"/>
        <item x="59"/>
        <item x="76"/>
        <item x="66"/>
        <item x="22"/>
        <item x="108"/>
        <item x="58"/>
        <item x="29"/>
        <item x="107"/>
        <item x="52"/>
        <item x="31"/>
        <item x="88"/>
        <item x="19"/>
        <item x="87"/>
        <item x="101"/>
        <item x="92"/>
        <item x="75"/>
        <item x="11"/>
        <item x="89"/>
        <item x="51"/>
        <item x="10"/>
        <item x="74"/>
        <item x="91"/>
        <item x="9"/>
        <item x="79"/>
        <item x="18"/>
        <item x="8"/>
        <item x="57"/>
        <item x="106"/>
        <item x="73"/>
        <item x="37"/>
        <item x="28"/>
        <item x="72"/>
        <item x="99"/>
        <item x="7"/>
        <item x="96"/>
        <item x="17"/>
        <item x="6"/>
        <item x="5"/>
        <item x="50"/>
        <item x="68"/>
        <item x="65"/>
        <item x="44"/>
        <item x="67"/>
        <item x="16"/>
        <item x="43"/>
        <item x="56"/>
        <item x="4"/>
        <item x="49"/>
        <item x="86"/>
        <item x="48"/>
        <item x="21"/>
        <item x="45"/>
        <item x="26"/>
        <item x="85"/>
        <item x="36"/>
        <item x="84"/>
        <item x="71"/>
        <item x="3"/>
        <item x="83"/>
        <item x="95"/>
        <item x="98"/>
        <item x="64"/>
        <item x="82"/>
        <item x="63"/>
        <item x="81"/>
        <item x="15"/>
        <item x="2"/>
        <item x="90"/>
        <item x="80"/>
        <item x="78"/>
        <item x="1"/>
        <item x="70"/>
        <item x="69"/>
        <item x="0"/>
        <item x="62"/>
        <item x="104"/>
        <item x="24"/>
        <item x="47"/>
        <item x="14"/>
        <item x="103"/>
        <item x="13"/>
        <item x="55"/>
        <item x="61"/>
        <item x="12"/>
        <item x="46"/>
        <item x="53"/>
        <item x="27"/>
        <item x="94"/>
        <item x="93"/>
        <item x="54"/>
        <item x="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1"/>
        <item x="0"/>
        <item x="2"/>
        <item t="default"/>
      </items>
    </pivotField>
    <pivotField showAll="0"/>
    <pivotField showAll="0" defaultSubtotal="0">
      <items count="14">
        <item x="0"/>
        <item x="1"/>
        <item x="2"/>
        <item x="3"/>
        <item x="4"/>
        <item x="5"/>
        <item x="6"/>
        <item x="7"/>
        <item x="8"/>
        <item x="9"/>
        <item x="10"/>
        <item x="11"/>
        <item x="12"/>
        <item x="13"/>
      </items>
    </pivotField>
    <pivotField showAll="0">
      <items count="3">
        <item x="0"/>
        <item x="1"/>
        <item t="default"/>
      </items>
    </pivotField>
    <pivotField dragToRow="0" dragToCol="0" dragToPage="0" showAll="0" defaultSubtotal="0"/>
  </pivotFields>
  <rowFields count="1">
    <field x="12"/>
  </rowFields>
  <rowItems count="8">
    <i>
      <x v="83"/>
    </i>
    <i>
      <x v="105"/>
    </i>
    <i>
      <x v="102"/>
    </i>
    <i>
      <x v="96"/>
    </i>
    <i>
      <x v="101"/>
    </i>
    <i>
      <x v="107"/>
    </i>
    <i>
      <x v="69"/>
    </i>
    <i t="grand">
      <x/>
    </i>
  </rowItems>
  <colItems count="1">
    <i/>
  </colItems>
  <pageFields count="1">
    <pageField fld="6" hier="-1"/>
  </pageFields>
  <dataFields count="1">
    <dataField name="Sum of Sales" fld="4" baseField="12" baseItem="69" numFmtId="4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dateBetween" evalOrder="-1" id="81" name="Order 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 fld="12"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D7D0DB-B95E-49CC-8584-3AF346784318}" name="Sales_Over_Time"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rowHeaderCaption="Time">
  <location ref="A10:B23" firstHeaderRow="1" firstDataRow="1" firstDataCol="1" rowPageCount="1" colPageCount="1"/>
  <pivotFields count="22">
    <pivotField showAll="0"/>
    <pivotField showAll="0"/>
    <pivotField numFmtId="44" showAll="0"/>
    <pivotField numFmtId="44" showAll="0"/>
    <pivotField dataField="1" showAll="0"/>
    <pivotField numFmtId="14" showAll="0">
      <items count="253">
        <item x="178"/>
        <item x="63"/>
        <item x="248"/>
        <item x="237"/>
        <item x="102"/>
        <item x="71"/>
        <item x="10"/>
        <item x="139"/>
        <item x="134"/>
        <item x="172"/>
        <item x="140"/>
        <item x="90"/>
        <item x="171"/>
        <item x="167"/>
        <item x="192"/>
        <item x="50"/>
        <item x="36"/>
        <item x="209"/>
        <item x="4"/>
        <item x="205"/>
        <item x="15"/>
        <item x="203"/>
        <item x="142"/>
        <item x="150"/>
        <item x="17"/>
        <item x="99"/>
        <item x="174"/>
        <item x="131"/>
        <item x="89"/>
        <item x="23"/>
        <item x="125"/>
        <item x="197"/>
        <item x="157"/>
        <item x="244"/>
        <item x="201"/>
        <item x="215"/>
        <item x="224"/>
        <item x="40"/>
        <item x="158"/>
        <item x="155"/>
        <item x="37"/>
        <item x="239"/>
        <item x="118"/>
        <item x="56"/>
        <item x="5"/>
        <item x="211"/>
        <item x="216"/>
        <item x="184"/>
        <item x="18"/>
        <item x="103"/>
        <item x="42"/>
        <item x="61"/>
        <item x="182"/>
        <item x="68"/>
        <item x="128"/>
        <item x="57"/>
        <item x="147"/>
        <item x="0"/>
        <item x="60"/>
        <item x="51"/>
        <item x="66"/>
        <item x="217"/>
        <item x="28"/>
        <item x="225"/>
        <item x="6"/>
        <item x="9"/>
        <item x="19"/>
        <item x="98"/>
        <item x="245"/>
        <item x="83"/>
        <item x="25"/>
        <item x="48"/>
        <item x="87"/>
        <item x="26"/>
        <item x="126"/>
        <item x="81"/>
        <item x="11"/>
        <item x="94"/>
        <item x="2"/>
        <item x="136"/>
        <item x="170"/>
        <item x="104"/>
        <item x="132"/>
        <item x="47"/>
        <item x="78"/>
        <item x="95"/>
        <item x="148"/>
        <item x="181"/>
        <item x="189"/>
        <item x="105"/>
        <item x="88"/>
        <item x="101"/>
        <item x="251"/>
        <item x="250"/>
        <item x="220"/>
        <item x="210"/>
        <item x="38"/>
        <item x="32"/>
        <item x="54"/>
        <item x="16"/>
        <item x="84"/>
        <item x="64"/>
        <item x="55"/>
        <item x="96"/>
        <item x="45"/>
        <item x="159"/>
        <item x="53"/>
        <item x="97"/>
        <item x="123"/>
        <item x="229"/>
        <item x="199"/>
        <item x="173"/>
        <item x="247"/>
        <item x="72"/>
        <item x="185"/>
        <item x="180"/>
        <item x="149"/>
        <item x="79"/>
        <item x="133"/>
        <item x="223"/>
        <item x="43"/>
        <item x="137"/>
        <item x="46"/>
        <item x="232"/>
        <item x="227"/>
        <item x="190"/>
        <item x="85"/>
        <item x="241"/>
        <item x="80"/>
        <item x="233"/>
        <item x="221"/>
        <item x="187"/>
        <item x="129"/>
        <item x="117"/>
        <item x="120"/>
        <item x="12"/>
        <item x="198"/>
        <item x="175"/>
        <item x="207"/>
        <item x="213"/>
        <item x="75"/>
        <item x="31"/>
        <item x="153"/>
        <item x="179"/>
        <item x="218"/>
        <item x="212"/>
        <item x="106"/>
        <item x="242"/>
        <item x="76"/>
        <item x="160"/>
        <item x="183"/>
        <item x="146"/>
        <item x="194"/>
        <item x="65"/>
        <item x="222"/>
        <item x="27"/>
        <item x="24"/>
        <item x="29"/>
        <item x="243"/>
        <item x="121"/>
        <item x="144"/>
        <item x="39"/>
        <item x="151"/>
        <item x="69"/>
        <item x="208"/>
        <item x="249"/>
        <item x="145"/>
        <item x="49"/>
        <item x="154"/>
        <item x="82"/>
        <item x="161"/>
        <item x="1"/>
        <item x="177"/>
        <item x="100"/>
        <item x="77"/>
        <item x="91"/>
        <item x="115"/>
        <item x="62"/>
        <item x="93"/>
        <item x="74"/>
        <item x="21"/>
        <item x="138"/>
        <item x="135"/>
        <item x="141"/>
        <item x="169"/>
        <item x="92"/>
        <item x="193"/>
        <item x="52"/>
        <item x="35"/>
        <item x="235"/>
        <item x="3"/>
        <item x="143"/>
        <item x="14"/>
        <item x="176"/>
        <item x="107"/>
        <item x="22"/>
        <item x="119"/>
        <item x="108"/>
        <item x="195"/>
        <item x="109"/>
        <item x="202"/>
        <item x="214"/>
        <item x="226"/>
        <item x="44"/>
        <item x="156"/>
        <item x="34"/>
        <item x="238"/>
        <item x="162"/>
        <item x="7"/>
        <item x="163"/>
        <item x="234"/>
        <item x="186"/>
        <item x="20"/>
        <item x="152"/>
        <item x="41"/>
        <item x="70"/>
        <item x="110"/>
        <item x="111"/>
        <item x="58"/>
        <item x="112"/>
        <item x="59"/>
        <item x="166"/>
        <item x="130"/>
        <item x="219"/>
        <item x="30"/>
        <item x="164"/>
        <item x="8"/>
        <item x="67"/>
        <item x="113"/>
        <item x="196"/>
        <item x="165"/>
        <item x="246"/>
        <item x="204"/>
        <item x="230"/>
        <item x="228"/>
        <item x="191"/>
        <item x="86"/>
        <item x="240"/>
        <item x="73"/>
        <item x="231"/>
        <item x="236"/>
        <item x="188"/>
        <item x="114"/>
        <item x="116"/>
        <item x="122"/>
        <item x="13"/>
        <item x="200"/>
        <item x="127"/>
        <item x="206"/>
        <item x="168"/>
        <item x="33"/>
        <item x="124"/>
        <item t="default"/>
      </items>
    </pivotField>
    <pivotField axis="axisPage" multipleItemSelectionAllowed="1" showAll="0">
      <items count="7">
        <item h="1" x="2"/>
        <item h="1" x="1"/>
        <item h="1" x="3"/>
        <item h="1" x="5"/>
        <item x="4"/>
        <item x="0"/>
        <item t="default"/>
      </items>
    </pivotField>
    <pivotField showAll="0"/>
    <pivotField showAll="0"/>
    <pivotField showAll="0"/>
    <pivotField numFmtId="44" showAll="0"/>
    <pivotField showAll="0">
      <items count="8">
        <item x="0"/>
        <item x="5"/>
        <item x="6"/>
        <item x="1"/>
        <item x="2"/>
        <item x="3"/>
        <item x="4"/>
        <item t="default"/>
      </items>
    </pivotField>
    <pivotField showAll="0"/>
    <pivotField showAll="0"/>
    <pivotField showAll="0"/>
    <pivotField showAll="0"/>
    <pivotField showAll="0"/>
    <pivotField showAll="0">
      <items count="4">
        <item x="1"/>
        <item x="0"/>
        <item x="2"/>
        <item t="default"/>
      </items>
    </pivotField>
    <pivotField showAll="0"/>
    <pivotField axis="axisRow" showAll="0">
      <items count="15">
        <item x="0"/>
        <item x="1"/>
        <item x="2"/>
        <item x="3"/>
        <item x="4"/>
        <item x="5"/>
        <item x="6"/>
        <item x="7"/>
        <item x="8"/>
        <item x="9"/>
        <item x="10"/>
        <item x="11"/>
        <item x="12"/>
        <item x="13"/>
        <item t="default"/>
      </items>
    </pivotField>
    <pivotField showAll="0">
      <items count="3">
        <item x="0"/>
        <item x="1"/>
        <item t="default"/>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pageFields count="1">
    <pageField fld="6" hier="-1"/>
  </pageFields>
  <dataFields count="1">
    <dataField name="Sum of Sales" fld="4" baseField="19" baseItem="0" numFmtId="4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80" name="Order 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C7CF28-C4B6-423F-BA66-212545C25655}" name="KPIs"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D5" firstHeaderRow="0" firstDataRow="1" firstDataCol="0" rowPageCount="1" colPageCount="1"/>
  <pivotFields count="22">
    <pivotField dataField="1" showAll="0"/>
    <pivotField dataField="1" showAll="0"/>
    <pivotField dataField="1" numFmtId="44" showAll="0"/>
    <pivotField numFmtId="44" showAll="0"/>
    <pivotField dataField="1" showAll="0"/>
    <pivotField numFmtId="14" showAll="0">
      <items count="253">
        <item x="178"/>
        <item x="63"/>
        <item x="248"/>
        <item x="237"/>
        <item x="102"/>
        <item x="71"/>
        <item x="10"/>
        <item x="139"/>
        <item x="134"/>
        <item x="172"/>
        <item x="140"/>
        <item x="90"/>
        <item x="171"/>
        <item x="167"/>
        <item x="192"/>
        <item x="50"/>
        <item x="36"/>
        <item x="209"/>
        <item x="4"/>
        <item x="205"/>
        <item x="15"/>
        <item x="203"/>
        <item x="142"/>
        <item x="150"/>
        <item x="17"/>
        <item x="99"/>
        <item x="174"/>
        <item x="131"/>
        <item x="89"/>
        <item x="23"/>
        <item x="125"/>
        <item x="197"/>
        <item x="157"/>
        <item x="244"/>
        <item x="201"/>
        <item x="215"/>
        <item x="224"/>
        <item x="40"/>
        <item x="158"/>
        <item x="155"/>
        <item x="37"/>
        <item x="239"/>
        <item x="118"/>
        <item x="56"/>
        <item x="5"/>
        <item x="211"/>
        <item x="216"/>
        <item x="184"/>
        <item x="18"/>
        <item x="103"/>
        <item x="42"/>
        <item x="61"/>
        <item x="182"/>
        <item x="68"/>
        <item x="128"/>
        <item x="57"/>
        <item x="147"/>
        <item x="0"/>
        <item x="60"/>
        <item x="51"/>
        <item x="66"/>
        <item x="217"/>
        <item x="28"/>
        <item x="225"/>
        <item x="6"/>
        <item x="9"/>
        <item x="19"/>
        <item x="98"/>
        <item x="245"/>
        <item x="83"/>
        <item x="25"/>
        <item x="48"/>
        <item x="87"/>
        <item x="26"/>
        <item x="126"/>
        <item x="81"/>
        <item x="11"/>
        <item x="94"/>
        <item x="2"/>
        <item x="136"/>
        <item x="170"/>
        <item x="104"/>
        <item x="132"/>
        <item x="47"/>
        <item x="78"/>
        <item x="95"/>
        <item x="148"/>
        <item x="181"/>
        <item x="189"/>
        <item x="105"/>
        <item x="88"/>
        <item x="101"/>
        <item x="251"/>
        <item x="250"/>
        <item x="220"/>
        <item x="210"/>
        <item x="38"/>
        <item x="32"/>
        <item x="54"/>
        <item x="16"/>
        <item x="84"/>
        <item x="64"/>
        <item x="55"/>
        <item x="96"/>
        <item x="45"/>
        <item x="159"/>
        <item x="53"/>
        <item x="97"/>
        <item x="123"/>
        <item x="229"/>
        <item x="199"/>
        <item x="173"/>
        <item x="247"/>
        <item x="72"/>
        <item x="185"/>
        <item x="180"/>
        <item x="149"/>
        <item x="79"/>
        <item x="133"/>
        <item x="223"/>
        <item x="43"/>
        <item x="137"/>
        <item x="46"/>
        <item x="232"/>
        <item x="227"/>
        <item x="190"/>
        <item x="85"/>
        <item x="241"/>
        <item x="80"/>
        <item x="233"/>
        <item x="221"/>
        <item x="187"/>
        <item x="129"/>
        <item x="117"/>
        <item x="120"/>
        <item x="12"/>
        <item x="198"/>
        <item x="175"/>
        <item x="207"/>
        <item x="213"/>
        <item x="75"/>
        <item x="31"/>
        <item x="153"/>
        <item x="179"/>
        <item x="218"/>
        <item x="212"/>
        <item x="106"/>
        <item x="242"/>
        <item x="76"/>
        <item x="160"/>
        <item x="183"/>
        <item x="146"/>
        <item x="194"/>
        <item x="65"/>
        <item x="222"/>
        <item x="27"/>
        <item x="24"/>
        <item x="29"/>
        <item x="243"/>
        <item x="121"/>
        <item x="144"/>
        <item x="39"/>
        <item x="151"/>
        <item x="69"/>
        <item x="208"/>
        <item x="249"/>
        <item x="145"/>
        <item x="49"/>
        <item x="154"/>
        <item x="82"/>
        <item x="161"/>
        <item x="1"/>
        <item x="177"/>
        <item x="100"/>
        <item x="77"/>
        <item x="91"/>
        <item x="115"/>
        <item x="62"/>
        <item x="93"/>
        <item x="74"/>
        <item x="21"/>
        <item x="138"/>
        <item x="135"/>
        <item x="141"/>
        <item x="169"/>
        <item x="92"/>
        <item x="193"/>
        <item x="52"/>
        <item x="35"/>
        <item x="235"/>
        <item x="3"/>
        <item x="143"/>
        <item x="14"/>
        <item x="176"/>
        <item x="107"/>
        <item x="22"/>
        <item x="119"/>
        <item x="108"/>
        <item x="195"/>
        <item x="109"/>
        <item x="202"/>
        <item x="214"/>
        <item x="226"/>
        <item x="44"/>
        <item x="156"/>
        <item x="34"/>
        <item x="238"/>
        <item x="162"/>
        <item x="7"/>
        <item x="163"/>
        <item x="234"/>
        <item x="186"/>
        <item x="20"/>
        <item x="152"/>
        <item x="41"/>
        <item x="70"/>
        <item x="110"/>
        <item x="111"/>
        <item x="58"/>
        <item x="112"/>
        <item x="59"/>
        <item x="166"/>
        <item x="130"/>
        <item x="219"/>
        <item x="30"/>
        <item x="164"/>
        <item x="8"/>
        <item x="67"/>
        <item x="113"/>
        <item x="196"/>
        <item x="165"/>
        <item x="246"/>
        <item x="204"/>
        <item x="230"/>
        <item x="228"/>
        <item x="191"/>
        <item x="86"/>
        <item x="240"/>
        <item x="73"/>
        <item x="231"/>
        <item x="236"/>
        <item x="188"/>
        <item x="114"/>
        <item x="116"/>
        <item x="122"/>
        <item x="13"/>
        <item x="200"/>
        <item x="127"/>
        <item x="206"/>
        <item x="168"/>
        <item x="33"/>
        <item x="124"/>
        <item t="default"/>
      </items>
    </pivotField>
    <pivotField axis="axisPage" multipleItemSelectionAllowed="1" showAll="0">
      <items count="7">
        <item h="1" x="2"/>
        <item h="1" x="1"/>
        <item h="1" x="3"/>
        <item h="1" x="5"/>
        <item x="4"/>
        <item x="0"/>
        <item t="default"/>
      </items>
    </pivotField>
    <pivotField showAll="0"/>
    <pivotField showAll="0"/>
    <pivotField showAll="0"/>
    <pivotField numFmtId="44" showAll="0"/>
    <pivotField showAll="0">
      <items count="8">
        <item x="0"/>
        <item x="5"/>
        <item x="6"/>
        <item x="1"/>
        <item x="2"/>
        <item x="3"/>
        <item x="4"/>
        <item t="default"/>
      </items>
    </pivotField>
    <pivotField showAll="0"/>
    <pivotField showAll="0"/>
    <pivotField showAll="0"/>
    <pivotField showAll="0"/>
    <pivotField showAll="0"/>
    <pivotField showAll="0">
      <items count="4">
        <item x="1"/>
        <item x="0"/>
        <item x="2"/>
        <item t="default"/>
      </items>
    </pivotField>
    <pivotField showAll="0"/>
    <pivotField showAll="0">
      <items count="15">
        <item x="0"/>
        <item x="1"/>
        <item x="2"/>
        <item x="3"/>
        <item x="4"/>
        <item x="5"/>
        <item x="6"/>
        <item x="7"/>
        <item x="8"/>
        <item x="9"/>
        <item x="10"/>
        <item x="11"/>
        <item x="12"/>
        <item x="13"/>
        <item t="default"/>
      </items>
    </pivotField>
    <pivotField showAll="0">
      <items count="3">
        <item x="0"/>
        <item x="1"/>
        <item t="default"/>
      </items>
    </pivotField>
    <pivotField dragToRow="0" dragToCol="0" dragToPage="0" showAll="0" defaultSubtotal="0"/>
  </pivotFields>
  <rowItems count="1">
    <i/>
  </rowItems>
  <colFields count="1">
    <field x="-2"/>
  </colFields>
  <colItems count="4">
    <i>
      <x/>
    </i>
    <i i="1">
      <x v="1"/>
    </i>
    <i i="2">
      <x v="2"/>
    </i>
    <i i="3">
      <x v="3"/>
    </i>
  </colItems>
  <pageFields count="1">
    <pageField fld="6" hier="-1"/>
  </pageFields>
  <dataFields count="4">
    <dataField name="Sum of Sales" fld="4" baseField="0" baseItem="1" numFmtId="42"/>
    <dataField name="Average of Price Each" fld="2" subtotal="average" baseField="0" baseItem="2" numFmtId="44"/>
    <dataField name="Average of Quantity Ordered" fld="1" subtotal="average" baseField="0" baseItem="2" numFmtId="1"/>
    <dataField name="Count of Order Number" fld="0" subtotal="count" baseField="0" baseItem="1"/>
  </dataFields>
  <formats count="1">
    <format dxfId="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5" type="dateBetween" evalOrder="-1" id="80" name="Order 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C0EE81-7487-4D3F-B03C-FE71129ED189}" name="CustomerRevenue"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95:B103" firstHeaderRow="1" firstDataRow="1" firstDataCol="1"/>
  <pivotFields count="22">
    <pivotField showAll="0"/>
    <pivotField showAll="0"/>
    <pivotField numFmtId="44" showAll="0"/>
    <pivotField numFmtId="44" showAll="0"/>
    <pivotField dataField="1" showAll="0"/>
    <pivotField numFmtId="14" showAll="0">
      <items count="253">
        <item x="178"/>
        <item x="63"/>
        <item x="248"/>
        <item x="237"/>
        <item x="102"/>
        <item x="71"/>
        <item x="10"/>
        <item x="139"/>
        <item x="134"/>
        <item x="172"/>
        <item x="140"/>
        <item x="90"/>
        <item x="171"/>
        <item x="167"/>
        <item x="192"/>
        <item x="50"/>
        <item x="36"/>
        <item x="209"/>
        <item x="4"/>
        <item x="205"/>
        <item x="15"/>
        <item x="203"/>
        <item x="142"/>
        <item x="150"/>
        <item x="17"/>
        <item x="99"/>
        <item x="174"/>
        <item x="131"/>
        <item x="89"/>
        <item x="23"/>
        <item x="125"/>
        <item x="197"/>
        <item x="157"/>
        <item x="244"/>
        <item x="201"/>
        <item x="215"/>
        <item x="224"/>
        <item x="40"/>
        <item x="158"/>
        <item x="155"/>
        <item x="37"/>
        <item x="239"/>
        <item x="118"/>
        <item x="56"/>
        <item x="5"/>
        <item x="211"/>
        <item x="216"/>
        <item x="184"/>
        <item x="18"/>
        <item x="103"/>
        <item x="42"/>
        <item x="61"/>
        <item x="182"/>
        <item x="68"/>
        <item x="128"/>
        <item x="57"/>
        <item x="147"/>
        <item x="0"/>
        <item x="60"/>
        <item x="51"/>
        <item x="66"/>
        <item x="217"/>
        <item x="28"/>
        <item x="225"/>
        <item x="6"/>
        <item x="9"/>
        <item x="19"/>
        <item x="98"/>
        <item x="245"/>
        <item x="83"/>
        <item x="25"/>
        <item x="48"/>
        <item x="87"/>
        <item x="26"/>
        <item x="126"/>
        <item x="81"/>
        <item x="11"/>
        <item x="94"/>
        <item x="2"/>
        <item x="136"/>
        <item x="170"/>
        <item x="104"/>
        <item x="132"/>
        <item x="47"/>
        <item x="78"/>
        <item x="95"/>
        <item x="148"/>
        <item x="181"/>
        <item x="189"/>
        <item x="105"/>
        <item x="88"/>
        <item x="101"/>
        <item x="251"/>
        <item x="250"/>
        <item x="220"/>
        <item x="210"/>
        <item x="38"/>
        <item x="32"/>
        <item x="54"/>
        <item x="16"/>
        <item x="84"/>
        <item x="64"/>
        <item x="55"/>
        <item x="96"/>
        <item x="45"/>
        <item x="159"/>
        <item x="53"/>
        <item x="97"/>
        <item x="123"/>
        <item x="229"/>
        <item x="199"/>
        <item x="173"/>
        <item x="247"/>
        <item x="72"/>
        <item x="185"/>
        <item x="180"/>
        <item x="149"/>
        <item x="79"/>
        <item x="133"/>
        <item x="223"/>
        <item x="43"/>
        <item x="137"/>
        <item x="46"/>
        <item x="232"/>
        <item x="227"/>
        <item x="190"/>
        <item x="85"/>
        <item x="241"/>
        <item x="80"/>
        <item x="233"/>
        <item x="221"/>
        <item x="187"/>
        <item x="129"/>
        <item x="117"/>
        <item x="120"/>
        <item x="12"/>
        <item x="198"/>
        <item x="175"/>
        <item x="207"/>
        <item x="213"/>
        <item x="75"/>
        <item x="31"/>
        <item x="153"/>
        <item x="179"/>
        <item x="218"/>
        <item x="212"/>
        <item x="106"/>
        <item x="242"/>
        <item x="76"/>
        <item x="160"/>
        <item x="183"/>
        <item x="146"/>
        <item x="194"/>
        <item x="65"/>
        <item x="222"/>
        <item x="27"/>
        <item x="24"/>
        <item x="29"/>
        <item x="243"/>
        <item x="121"/>
        <item x="144"/>
        <item x="39"/>
        <item x="151"/>
        <item x="69"/>
        <item x="208"/>
        <item x="249"/>
        <item x="145"/>
        <item x="49"/>
        <item x="154"/>
        <item x="82"/>
        <item x="161"/>
        <item x="1"/>
        <item x="177"/>
        <item x="100"/>
        <item x="77"/>
        <item x="91"/>
        <item x="115"/>
        <item x="62"/>
        <item x="93"/>
        <item x="74"/>
        <item x="21"/>
        <item x="138"/>
        <item x="135"/>
        <item x="141"/>
        <item x="169"/>
        <item x="92"/>
        <item x="193"/>
        <item x="52"/>
        <item x="35"/>
        <item x="235"/>
        <item x="3"/>
        <item x="143"/>
        <item x="14"/>
        <item x="176"/>
        <item x="107"/>
        <item x="22"/>
        <item x="119"/>
        <item x="108"/>
        <item x="195"/>
        <item x="109"/>
        <item x="202"/>
        <item x="214"/>
        <item x="226"/>
        <item x="44"/>
        <item x="156"/>
        <item x="34"/>
        <item x="238"/>
        <item x="162"/>
        <item x="7"/>
        <item x="163"/>
        <item x="234"/>
        <item x="186"/>
        <item x="20"/>
        <item x="152"/>
        <item x="41"/>
        <item x="70"/>
        <item x="110"/>
        <item x="111"/>
        <item x="58"/>
        <item x="112"/>
        <item x="59"/>
        <item x="166"/>
        <item x="130"/>
        <item x="219"/>
        <item x="30"/>
        <item x="164"/>
        <item x="8"/>
        <item x="67"/>
        <item x="113"/>
        <item x="196"/>
        <item x="165"/>
        <item x="246"/>
        <item x="204"/>
        <item x="230"/>
        <item x="228"/>
        <item x="191"/>
        <item x="86"/>
        <item x="240"/>
        <item x="73"/>
        <item x="231"/>
        <item x="236"/>
        <item x="188"/>
        <item x="114"/>
        <item x="116"/>
        <item x="122"/>
        <item x="13"/>
        <item x="200"/>
        <item x="127"/>
        <item x="206"/>
        <item x="168"/>
        <item x="33"/>
        <item x="124"/>
        <item t="default"/>
      </items>
    </pivotField>
    <pivotField showAll="0">
      <items count="7">
        <item x="2"/>
        <item x="1"/>
        <item x="3"/>
        <item x="5"/>
        <item x="4"/>
        <item x="0"/>
        <item t="default"/>
      </items>
    </pivotField>
    <pivotField showAll="0"/>
    <pivotField showAll="0"/>
    <pivotField showAll="0"/>
    <pivotField numFmtId="44" showAll="0"/>
    <pivotField showAll="0">
      <items count="8">
        <item x="0"/>
        <item x="5"/>
        <item x="6"/>
        <item x="1"/>
        <item x="2"/>
        <item x="3"/>
        <item x="4"/>
        <item t="default"/>
      </items>
    </pivotField>
    <pivotField showAll="0"/>
    <pivotField axis="axisRow" showAll="0" measureFilter="1" sortType="ascending">
      <items count="93">
        <item x="88"/>
        <item x="87"/>
        <item x="6"/>
        <item x="53"/>
        <item x="8"/>
        <item x="9"/>
        <item x="10"/>
        <item x="90"/>
        <item x="67"/>
        <item x="11"/>
        <item x="47"/>
        <item x="84"/>
        <item x="49"/>
        <item x="22"/>
        <item x="17"/>
        <item x="38"/>
        <item x="18"/>
        <item x="19"/>
        <item x="20"/>
        <item x="21"/>
        <item x="15"/>
        <item x="23"/>
        <item x="24"/>
        <item x="1"/>
        <item x="39"/>
        <item x="45"/>
        <item x="32"/>
        <item x="28"/>
        <item x="29"/>
        <item x="30"/>
        <item x="34"/>
        <item x="75"/>
        <item x="5"/>
        <item x="40"/>
        <item x="2"/>
        <item x="41"/>
        <item x="42"/>
        <item x="43"/>
        <item x="44"/>
        <item x="79"/>
        <item x="0"/>
        <item x="12"/>
        <item x="74"/>
        <item x="68"/>
        <item x="54"/>
        <item x="46"/>
        <item x="70"/>
        <item x="69"/>
        <item x="48"/>
        <item x="50"/>
        <item x="51"/>
        <item x="52"/>
        <item x="26"/>
        <item x="85"/>
        <item x="55"/>
        <item x="56"/>
        <item x="57"/>
        <item x="58"/>
        <item x="59"/>
        <item x="60"/>
        <item x="64"/>
        <item x="61"/>
        <item x="62"/>
        <item x="63"/>
        <item x="65"/>
        <item x="13"/>
        <item x="66"/>
        <item x="72"/>
        <item x="7"/>
        <item x="71"/>
        <item x="14"/>
        <item x="73"/>
        <item x="37"/>
        <item x="3"/>
        <item x="76"/>
        <item x="77"/>
        <item x="78"/>
        <item x="35"/>
        <item x="16"/>
        <item x="80"/>
        <item x="4"/>
        <item x="81"/>
        <item x="82"/>
        <item x="83"/>
        <item x="31"/>
        <item x="27"/>
        <item x="86"/>
        <item x="33"/>
        <item x="25"/>
        <item x="89"/>
        <item x="36"/>
        <item x="9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1"/>
        <item x="0"/>
        <item x="2"/>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2">
        <item x="0"/>
        <item x="1"/>
      </items>
    </pivotField>
    <pivotField dragToRow="0" dragToCol="0" dragToPage="0" showAll="0" defaultSubtotal="0"/>
  </pivotFields>
  <rowFields count="1">
    <field x="13"/>
  </rowFields>
  <rowItems count="8">
    <i>
      <x v="55"/>
    </i>
    <i>
      <x v="23"/>
    </i>
    <i>
      <x v="80"/>
    </i>
    <i>
      <x v="59"/>
    </i>
    <i>
      <x v="31"/>
    </i>
    <i>
      <x v="56"/>
    </i>
    <i>
      <x v="33"/>
    </i>
    <i t="grand">
      <x/>
    </i>
  </rowItems>
  <colItems count="1">
    <i/>
  </colItems>
  <dataFields count="1">
    <dataField name="Sum of Sales" fld="4" baseField="13" baseItem="0" numFmtId="42"/>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dateBetween" evalOrder="-1" id="81" name="Order 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 fld="13"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8B8E1AAD-F59D-410D-A382-86B763689E1A}" sourceName="Product Line">
  <pivotTables>
    <pivotTable tabId="7" name="Sales_Over_Time"/>
    <pivotTable tabId="7" name="CountriesBySales"/>
    <pivotTable tabId="7" name="CustomerRevenue"/>
    <pivotTable tabId="7" name="KPIs"/>
    <pivotTable tabId="7" name="OrderFulfillment"/>
    <pivotTable tabId="7" name="PivotTable6"/>
    <pivotTable tabId="7" name="PivotTable8"/>
    <pivotTable tabId="7" name="Product_Performance"/>
    <pivotTable tabId="7" name="ProductLinePriceRatio"/>
  </pivotTables>
  <data>
    <tabular pivotCacheId="611929575">
      <items count="7">
        <i x="0" s="1"/>
        <i x="5" s="1"/>
        <i x="6"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092BD7C2-EB86-49E3-BE1F-8093213BC2C9}" sourceName="Territory">
  <pivotTables>
    <pivotTable tabId="7" name="Sales_Over_Time"/>
    <pivotTable tabId="7" name="CountriesBySales"/>
    <pivotTable tabId="7" name="CustomerRevenue"/>
    <pivotTable tabId="7" name="KPIs"/>
    <pivotTable tabId="7" name="OrderFulfillment"/>
    <pivotTable tabId="7" name="PivotTable6"/>
    <pivotTable tabId="7" name="PivotTable8"/>
    <pivotTable tabId="7" name="Product_Performance"/>
    <pivotTable tabId="7" name="ProductLinePriceRatio"/>
  </pivotTables>
  <data>
    <tabular pivotCacheId="61192957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Line" xr10:uid="{E38E150A-7357-4925-8AB2-0C5E4A84736C}" cache="Slicer_Product_Line" caption="Choose a Product Line" columnCount="3" style="SlicerStyleDark5" rowHeight="274320"/>
  <slicer name="Territory" xr10:uid="{3C188B0E-4158-4C0C-B7EF-2BD6D0ADB784}" cache="Slicer_Territory" caption="Choose a Territory" columnCount="3" style="SlicerStyleDark5" rowHeight="10058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EFA41A-76B2-4BB6-BECF-BA6C4A4CE055}" name="Table3" displayName="Table3" ref="A1:C110" totalsRowShown="0">
  <autoFilter ref="A1:C110" xr:uid="{68EFA41A-76B2-4BB6-BECF-BA6C4A4CE055}"/>
  <sortState xmlns:xlrd2="http://schemas.microsoft.com/office/spreadsheetml/2017/richdata2" ref="A2:C110">
    <sortCondition ref="A1:A110"/>
  </sortState>
  <tableColumns count="3">
    <tableColumn id="1" xr3:uid="{29C1F672-EBAA-4055-8934-3CB58DCB961A}" name="Product Line"/>
    <tableColumn id="2" xr3:uid="{7410CB9E-0A07-4218-9FB5-BADFF618D94D}" name="Column1"/>
    <tableColumn id="3" xr3:uid="{1258CC21-7E0A-42AE-B531-0A34AE11B1FF}" name="Product Code"/>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CD30A6-AA71-4202-AF3E-AE59E091225E}" name="ToySales" displayName="ToySales" ref="A1:S2824" totalsRowShown="0">
  <autoFilter ref="A1:S2824" xr:uid="{CD162798-4A30-4255-995E-D90D36B01F60}"/>
  <tableColumns count="19">
    <tableColumn id="1" xr3:uid="{AA7F7267-BFC1-4FEA-8FA1-1231A6E796D6}" name="Order Number"/>
    <tableColumn id="2" xr3:uid="{345008CC-3C4F-4026-81A0-C69487CCF9DD}" name="Quantity Ordered"/>
    <tableColumn id="3" xr3:uid="{5AA2A66A-CF8B-4790-B947-F3D37A8FFE7B}" name="Price Each" dataDxfId="6" dataCellStyle="Currency"/>
    <tableColumn id="4" xr3:uid="{B12F5781-0E8B-43C0-A24B-0342BBFE9807}" name="Order Line Number" dataDxfId="5" dataCellStyle="Currency"/>
    <tableColumn id="5" xr3:uid="{2DDCC18B-7C78-4770-A35B-70DB767C1594}" name="Sales" dataCellStyle="Currency"/>
    <tableColumn id="6" xr3:uid="{F3468EC8-4DA6-48EB-BBBC-3B27241E895E}" name="Order Date" dataDxfId="4"/>
    <tableColumn id="7" xr3:uid="{1DE2FD36-0415-4B1E-BDB1-140764E3CB4D}" name="Status"/>
    <tableColumn id="8" xr3:uid="{ADDF53CD-6C3E-4B4E-9912-ECB7D27D2F21}" name="Qtr"/>
    <tableColumn id="9" xr3:uid="{37EB1484-DFD4-48A0-AC13-C07FC6A6DFF3}" name="Month"/>
    <tableColumn id="11" xr3:uid="{02B6FE0B-EC8C-4480-ACB8-131FB155D2B2}" name="Year"/>
    <tableColumn id="12" xr3:uid="{BCE40B2C-205A-44B1-A975-A5D5012D6E27}" name="MSRP" dataDxfId="3" dataCellStyle="Currency"/>
    <tableColumn id="13" xr3:uid="{43634922-01C5-4477-AD30-37195503362B}" name="Product Line"/>
    <tableColumn id="14" xr3:uid="{15A5752C-505A-4BE9-83BC-C148EDEF39AB}" name="Product Code"/>
    <tableColumn id="15" xr3:uid="{71F7076E-C093-430F-AC45-6CFBE8D3DC72}" name="Customer Name"/>
    <tableColumn id="16" xr3:uid="{0ADED082-C08D-4906-97A2-1013C639ED42}" name="City"/>
    <tableColumn id="17" xr3:uid="{9C972EC7-76BD-4110-81E8-3FBA8DEDC218}" name="State"/>
    <tableColumn id="18" xr3:uid="{5101240E-6314-4C64-9F9A-1951B610A8BC}" name="Country"/>
    <tableColumn id="19" xr3:uid="{6B9F192A-723C-4251-B087-77D4BBEE17A2}" name="Territory"/>
    <tableColumn id="20" xr3:uid="{81C4CDAC-CF33-4C77-B59C-3BEE145BCA95}" name="Deal size"/>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7DBB9D7-3AF5-4FB5-908E-F89F72A37A05}" sourceName="Order Date">
  <pivotTables>
    <pivotTable tabId="7" name="Sales_Over_Time"/>
    <pivotTable tabId="7" name="CountriesBySales"/>
    <pivotTable tabId="7" name="CustomerRevenue"/>
    <pivotTable tabId="7" name="KPIs"/>
    <pivotTable tabId="7" name="OrderFulfillment"/>
    <pivotTable tabId="7" name="PivotTable6"/>
    <pivotTable tabId="7" name="PivotTable8"/>
    <pivotTable tabId="7" name="Product_Performance"/>
    <pivotTable tabId="7" name="ProductLinePriceRatio"/>
  </pivotTables>
  <state minimalRefreshVersion="6" lastRefreshVersion="6" pivotCacheId="611929575" filterType="dateBetween">
    <selection startDate="2003-01-01T00:00:00" endDate="2003-12-31T00:00:00"/>
    <bounds startDate="2003-01-01T00:00:00" endDate="20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A419534-89D8-4EE0-A18C-A1C359B6F546}" cache="NativeTimeline_Order_Date" caption="Choose Order Date Range" level="0" selectionLevel="0" scrollPosition="2003-01-01T00:00:00" style="TimeSlicerStyleDark5"/>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12759-EA45-476A-AC9B-18144A94DAC6}">
  <dimension ref="A1:Z2824"/>
  <sheetViews>
    <sheetView topLeftCell="I1" workbookViewId="0">
      <selection activeCell="N18" sqref="N18"/>
    </sheetView>
  </sheetViews>
  <sheetFormatPr defaultRowHeight="14.4"/>
  <cols>
    <col min="1" max="1" width="12" bestFit="1" customWidth="1"/>
    <col min="2" max="2" width="11.88671875" customWidth="1"/>
    <col min="11" max="11" width="31.6640625" customWidth="1"/>
    <col min="14" max="14" width="26.6640625" customWidth="1"/>
  </cols>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v>25</v>
      </c>
    </row>
    <row r="2" spans="1:26">
      <c r="A2">
        <v>10136</v>
      </c>
      <c r="B2">
        <v>25</v>
      </c>
      <c r="C2">
        <v>100</v>
      </c>
      <c r="D2">
        <v>2</v>
      </c>
      <c r="E2">
        <v>3644.75</v>
      </c>
      <c r="F2">
        <v>37806</v>
      </c>
      <c r="G2" t="s">
        <v>25</v>
      </c>
      <c r="H2">
        <v>3</v>
      </c>
      <c r="I2">
        <v>7</v>
      </c>
      <c r="J2">
        <v>2003</v>
      </c>
      <c r="K2" t="s">
        <v>26</v>
      </c>
      <c r="L2">
        <v>141</v>
      </c>
      <c r="M2" t="s">
        <v>27</v>
      </c>
      <c r="N2" t="s">
        <v>28</v>
      </c>
      <c r="O2" t="s">
        <v>29</v>
      </c>
      <c r="P2" t="s">
        <v>30</v>
      </c>
      <c r="R2" t="s">
        <v>31</v>
      </c>
      <c r="T2">
        <v>31000</v>
      </c>
      <c r="U2" t="s">
        <v>32</v>
      </c>
      <c r="V2" t="s">
        <v>33</v>
      </c>
      <c r="W2" t="s">
        <v>34</v>
      </c>
      <c r="X2" t="s">
        <v>35</v>
      </c>
      <c r="Y2" t="s">
        <v>36</v>
      </c>
    </row>
    <row r="3" spans="1:26">
      <c r="A3">
        <v>10136</v>
      </c>
      <c r="B3">
        <v>36</v>
      </c>
      <c r="C3">
        <v>100</v>
      </c>
      <c r="D3">
        <v>1</v>
      </c>
      <c r="E3">
        <v>5274.72</v>
      </c>
      <c r="F3">
        <v>37806</v>
      </c>
      <c r="G3" t="s">
        <v>25</v>
      </c>
      <c r="H3">
        <v>3</v>
      </c>
      <c r="I3">
        <v>7</v>
      </c>
      <c r="J3">
        <v>2003</v>
      </c>
      <c r="K3" t="s">
        <v>26</v>
      </c>
      <c r="L3">
        <v>142</v>
      </c>
      <c r="M3" t="s">
        <v>37</v>
      </c>
      <c r="N3" t="s">
        <v>28</v>
      </c>
      <c r="O3" t="s">
        <v>29</v>
      </c>
      <c r="P3" t="s">
        <v>30</v>
      </c>
      <c r="R3" t="s">
        <v>31</v>
      </c>
      <c r="T3">
        <v>31000</v>
      </c>
      <c r="U3" t="s">
        <v>32</v>
      </c>
      <c r="V3" t="s">
        <v>33</v>
      </c>
      <c r="W3" t="s">
        <v>34</v>
      </c>
      <c r="X3" t="s">
        <v>35</v>
      </c>
      <c r="Y3" t="s">
        <v>36</v>
      </c>
    </row>
    <row r="4" spans="1:26">
      <c r="A4">
        <v>10136</v>
      </c>
      <c r="B4">
        <v>41</v>
      </c>
      <c r="C4">
        <v>100</v>
      </c>
      <c r="D4">
        <v>3</v>
      </c>
      <c r="E4">
        <v>8331.61</v>
      </c>
      <c r="F4">
        <v>37806</v>
      </c>
      <c r="G4" t="s">
        <v>25</v>
      </c>
      <c r="H4">
        <v>3</v>
      </c>
      <c r="I4">
        <v>7</v>
      </c>
      <c r="J4">
        <v>2003</v>
      </c>
      <c r="K4" t="s">
        <v>26</v>
      </c>
      <c r="L4">
        <v>169</v>
      </c>
      <c r="M4" t="s">
        <v>38</v>
      </c>
      <c r="N4" t="s">
        <v>28</v>
      </c>
      <c r="O4" t="s">
        <v>29</v>
      </c>
      <c r="P4" t="s">
        <v>30</v>
      </c>
      <c r="R4" t="s">
        <v>31</v>
      </c>
      <c r="T4">
        <v>31000</v>
      </c>
      <c r="U4" t="s">
        <v>32</v>
      </c>
      <c r="V4" t="s">
        <v>33</v>
      </c>
      <c r="W4" t="s">
        <v>34</v>
      </c>
      <c r="X4" t="s">
        <v>35</v>
      </c>
      <c r="Y4" t="s">
        <v>39</v>
      </c>
    </row>
    <row r="5" spans="1:26">
      <c r="A5">
        <v>10178</v>
      </c>
      <c r="B5">
        <v>24</v>
      </c>
      <c r="C5">
        <v>100</v>
      </c>
      <c r="D5">
        <v>12</v>
      </c>
      <c r="E5">
        <v>3492.48</v>
      </c>
      <c r="F5">
        <v>37933</v>
      </c>
      <c r="G5" t="s">
        <v>40</v>
      </c>
      <c r="H5">
        <v>4</v>
      </c>
      <c r="I5">
        <v>11</v>
      </c>
      <c r="J5">
        <v>2003</v>
      </c>
      <c r="L5">
        <v>136</v>
      </c>
      <c r="M5" t="s">
        <v>41</v>
      </c>
      <c r="N5" t="s">
        <v>28</v>
      </c>
      <c r="O5" t="s">
        <v>29</v>
      </c>
      <c r="P5" t="s">
        <v>30</v>
      </c>
      <c r="R5" t="s">
        <v>31</v>
      </c>
      <c r="T5">
        <v>31000</v>
      </c>
      <c r="U5" t="s">
        <v>32</v>
      </c>
      <c r="V5" t="s">
        <v>33</v>
      </c>
      <c r="W5" t="s">
        <v>34</v>
      </c>
      <c r="X5" t="s">
        <v>35</v>
      </c>
      <c r="Y5" t="s">
        <v>36</v>
      </c>
    </row>
    <row r="6" spans="1:26">
      <c r="A6">
        <v>10178</v>
      </c>
      <c r="B6">
        <v>42</v>
      </c>
      <c r="C6">
        <v>100</v>
      </c>
      <c r="D6">
        <v>4</v>
      </c>
      <c r="E6">
        <v>6490.68</v>
      </c>
      <c r="F6">
        <v>37933</v>
      </c>
      <c r="G6" t="s">
        <v>40</v>
      </c>
      <c r="H6">
        <v>4</v>
      </c>
      <c r="I6">
        <v>11</v>
      </c>
      <c r="J6">
        <v>2003</v>
      </c>
      <c r="K6" t="s">
        <v>42</v>
      </c>
      <c r="L6">
        <v>157</v>
      </c>
      <c r="M6" t="s">
        <v>43</v>
      </c>
      <c r="N6" t="s">
        <v>28</v>
      </c>
      <c r="O6" t="s">
        <v>29</v>
      </c>
      <c r="P6" t="s">
        <v>30</v>
      </c>
      <c r="R6" t="s">
        <v>31</v>
      </c>
      <c r="T6">
        <v>31000</v>
      </c>
      <c r="U6" t="s">
        <v>32</v>
      </c>
      <c r="V6" t="s">
        <v>33</v>
      </c>
      <c r="W6" t="s">
        <v>34</v>
      </c>
      <c r="X6" t="s">
        <v>35</v>
      </c>
      <c r="Y6" t="s">
        <v>36</v>
      </c>
    </row>
    <row r="7" spans="1:26">
      <c r="A7">
        <v>10178</v>
      </c>
      <c r="B7">
        <v>34</v>
      </c>
      <c r="C7">
        <v>80.84</v>
      </c>
      <c r="D7">
        <v>5</v>
      </c>
      <c r="E7">
        <v>2748.56</v>
      </c>
      <c r="F7">
        <v>37933</v>
      </c>
      <c r="G7" t="s">
        <v>40</v>
      </c>
      <c r="H7">
        <v>4</v>
      </c>
      <c r="I7">
        <v>11</v>
      </c>
      <c r="J7">
        <v>2003</v>
      </c>
      <c r="K7" t="s">
        <v>42</v>
      </c>
      <c r="L7">
        <v>68</v>
      </c>
      <c r="M7" t="s">
        <v>44</v>
      </c>
      <c r="N7" t="s">
        <v>28</v>
      </c>
      <c r="O7" t="s">
        <v>29</v>
      </c>
      <c r="P7" t="s">
        <v>30</v>
      </c>
      <c r="R7" t="s">
        <v>31</v>
      </c>
      <c r="T7">
        <v>31000</v>
      </c>
      <c r="U7" t="s">
        <v>32</v>
      </c>
      <c r="V7" t="s">
        <v>33</v>
      </c>
      <c r="W7" t="s">
        <v>34</v>
      </c>
      <c r="X7" t="s">
        <v>35</v>
      </c>
      <c r="Y7" t="s">
        <v>45</v>
      </c>
    </row>
    <row r="8" spans="1:26">
      <c r="A8">
        <v>10178</v>
      </c>
      <c r="B8">
        <v>30</v>
      </c>
      <c r="C8">
        <v>72.33</v>
      </c>
      <c r="D8">
        <v>3</v>
      </c>
      <c r="E8">
        <v>2169.9</v>
      </c>
      <c r="F8">
        <v>37933</v>
      </c>
      <c r="G8" t="s">
        <v>40</v>
      </c>
      <c r="H8">
        <v>4</v>
      </c>
      <c r="I8">
        <v>11</v>
      </c>
      <c r="J8">
        <v>2003</v>
      </c>
      <c r="K8" t="s">
        <v>42</v>
      </c>
      <c r="L8">
        <v>68</v>
      </c>
      <c r="M8" t="s">
        <v>46</v>
      </c>
      <c r="N8" t="s">
        <v>28</v>
      </c>
      <c r="O8" t="s">
        <v>29</v>
      </c>
      <c r="P8" t="s">
        <v>30</v>
      </c>
      <c r="R8" t="s">
        <v>31</v>
      </c>
      <c r="T8">
        <v>31000</v>
      </c>
      <c r="U8" t="s">
        <v>32</v>
      </c>
      <c r="V8" t="s">
        <v>33</v>
      </c>
      <c r="W8" t="s">
        <v>34</v>
      </c>
      <c r="X8" t="s">
        <v>35</v>
      </c>
      <c r="Y8" t="s">
        <v>45</v>
      </c>
    </row>
    <row r="9" spans="1:26">
      <c r="A9">
        <v>10178</v>
      </c>
      <c r="B9">
        <v>22</v>
      </c>
      <c r="C9">
        <v>87.75</v>
      </c>
      <c r="D9">
        <v>1</v>
      </c>
      <c r="E9">
        <v>1930.5</v>
      </c>
      <c r="F9">
        <v>37933</v>
      </c>
      <c r="G9" t="s">
        <v>40</v>
      </c>
      <c r="H9">
        <v>4</v>
      </c>
      <c r="I9">
        <v>11</v>
      </c>
      <c r="J9">
        <v>2003</v>
      </c>
      <c r="K9" t="s">
        <v>42</v>
      </c>
      <c r="L9">
        <v>99</v>
      </c>
      <c r="M9" t="s">
        <v>47</v>
      </c>
      <c r="N9" t="s">
        <v>28</v>
      </c>
      <c r="O9" t="s">
        <v>29</v>
      </c>
      <c r="P9" t="s">
        <v>30</v>
      </c>
      <c r="R9" t="s">
        <v>31</v>
      </c>
      <c r="T9">
        <v>31000</v>
      </c>
      <c r="U9" t="s">
        <v>32</v>
      </c>
      <c r="V9" t="s">
        <v>33</v>
      </c>
      <c r="W9" t="s">
        <v>34</v>
      </c>
      <c r="X9" t="s">
        <v>35</v>
      </c>
      <c r="Y9" t="s">
        <v>45</v>
      </c>
    </row>
    <row r="10" spans="1:26">
      <c r="A10">
        <v>10178</v>
      </c>
      <c r="B10">
        <v>45</v>
      </c>
      <c r="C10">
        <v>76.25</v>
      </c>
      <c r="D10">
        <v>2</v>
      </c>
      <c r="E10">
        <v>3431.25</v>
      </c>
      <c r="F10">
        <v>37933</v>
      </c>
      <c r="G10" t="s">
        <v>40</v>
      </c>
      <c r="H10">
        <v>4</v>
      </c>
      <c r="I10">
        <v>11</v>
      </c>
      <c r="J10">
        <v>2003</v>
      </c>
      <c r="K10" t="s">
        <v>42</v>
      </c>
      <c r="L10">
        <v>74</v>
      </c>
      <c r="M10" t="s">
        <v>48</v>
      </c>
      <c r="N10" t="s">
        <v>28</v>
      </c>
      <c r="O10" t="s">
        <v>29</v>
      </c>
      <c r="P10" t="s">
        <v>30</v>
      </c>
      <c r="R10" t="s">
        <v>31</v>
      </c>
      <c r="T10">
        <v>31000</v>
      </c>
      <c r="U10" t="s">
        <v>32</v>
      </c>
      <c r="V10" t="s">
        <v>33</v>
      </c>
      <c r="W10" t="s">
        <v>34</v>
      </c>
      <c r="X10" t="s">
        <v>35</v>
      </c>
      <c r="Y10" t="s">
        <v>36</v>
      </c>
    </row>
    <row r="11" spans="1:26">
      <c r="A11">
        <v>10178</v>
      </c>
      <c r="B11">
        <v>45</v>
      </c>
      <c r="C11">
        <v>51.15</v>
      </c>
      <c r="D11">
        <v>7</v>
      </c>
      <c r="E11">
        <v>2301.75</v>
      </c>
      <c r="F11">
        <v>37933</v>
      </c>
      <c r="G11" t="s">
        <v>40</v>
      </c>
      <c r="H11">
        <v>4</v>
      </c>
      <c r="I11">
        <v>11</v>
      </c>
      <c r="J11">
        <v>2003</v>
      </c>
      <c r="K11" t="s">
        <v>42</v>
      </c>
      <c r="L11">
        <v>49</v>
      </c>
      <c r="M11" t="s">
        <v>49</v>
      </c>
      <c r="N11" t="s">
        <v>28</v>
      </c>
      <c r="O11" t="s">
        <v>29</v>
      </c>
      <c r="P11" t="s">
        <v>30</v>
      </c>
      <c r="R11" t="s">
        <v>31</v>
      </c>
      <c r="T11">
        <v>31000</v>
      </c>
      <c r="U11" t="s">
        <v>32</v>
      </c>
      <c r="V11" t="s">
        <v>33</v>
      </c>
      <c r="W11" t="s">
        <v>34</v>
      </c>
      <c r="X11" t="s">
        <v>35</v>
      </c>
      <c r="Y11" t="s">
        <v>45</v>
      </c>
    </row>
    <row r="12" spans="1:26">
      <c r="A12">
        <v>10178</v>
      </c>
      <c r="B12">
        <v>41</v>
      </c>
      <c r="C12">
        <v>81.72</v>
      </c>
      <c r="D12">
        <v>10</v>
      </c>
      <c r="E12">
        <v>3350.52</v>
      </c>
      <c r="F12">
        <v>37933</v>
      </c>
      <c r="G12" t="s">
        <v>40</v>
      </c>
      <c r="H12">
        <v>4</v>
      </c>
      <c r="I12">
        <v>11</v>
      </c>
      <c r="J12">
        <v>2003</v>
      </c>
      <c r="K12" t="s">
        <v>50</v>
      </c>
      <c r="L12">
        <v>86</v>
      </c>
      <c r="M12" t="s">
        <v>51</v>
      </c>
      <c r="N12" t="s">
        <v>28</v>
      </c>
      <c r="O12" t="s">
        <v>29</v>
      </c>
      <c r="P12" t="s">
        <v>30</v>
      </c>
      <c r="R12" t="s">
        <v>31</v>
      </c>
      <c r="T12">
        <v>31000</v>
      </c>
      <c r="U12" t="s">
        <v>32</v>
      </c>
      <c r="V12" t="s">
        <v>33</v>
      </c>
      <c r="W12" t="s">
        <v>34</v>
      </c>
      <c r="X12" t="s">
        <v>35</v>
      </c>
      <c r="Y12" t="s">
        <v>36</v>
      </c>
    </row>
    <row r="13" spans="1:26">
      <c r="A13">
        <v>10178</v>
      </c>
      <c r="B13">
        <v>34</v>
      </c>
      <c r="C13">
        <v>96.86</v>
      </c>
      <c r="D13">
        <v>8</v>
      </c>
      <c r="E13">
        <v>3293.24</v>
      </c>
      <c r="F13">
        <v>37933</v>
      </c>
      <c r="G13" t="s">
        <v>40</v>
      </c>
      <c r="H13">
        <v>4</v>
      </c>
      <c r="I13">
        <v>11</v>
      </c>
      <c r="J13">
        <v>2003</v>
      </c>
      <c r="K13" t="s">
        <v>50</v>
      </c>
      <c r="L13">
        <v>90</v>
      </c>
      <c r="M13" t="s">
        <v>52</v>
      </c>
      <c r="N13" t="s">
        <v>28</v>
      </c>
      <c r="O13" t="s">
        <v>29</v>
      </c>
      <c r="P13" t="s">
        <v>30</v>
      </c>
      <c r="R13" t="s">
        <v>31</v>
      </c>
      <c r="T13">
        <v>31000</v>
      </c>
      <c r="U13" t="s">
        <v>32</v>
      </c>
      <c r="V13" t="s">
        <v>33</v>
      </c>
      <c r="W13" t="s">
        <v>34</v>
      </c>
      <c r="X13" t="s">
        <v>35</v>
      </c>
      <c r="Y13" t="s">
        <v>36</v>
      </c>
    </row>
    <row r="14" spans="1:26">
      <c r="A14">
        <v>10397</v>
      </c>
      <c r="B14">
        <v>32</v>
      </c>
      <c r="C14">
        <v>80.55</v>
      </c>
      <c r="D14">
        <v>5</v>
      </c>
      <c r="E14">
        <v>2577.6</v>
      </c>
      <c r="F14">
        <v>38439</v>
      </c>
      <c r="G14" t="s">
        <v>40</v>
      </c>
      <c r="H14">
        <v>1</v>
      </c>
      <c r="I14">
        <v>3</v>
      </c>
      <c r="J14">
        <v>2005</v>
      </c>
      <c r="L14">
        <v>86</v>
      </c>
      <c r="M14" t="s">
        <v>53</v>
      </c>
      <c r="N14" t="s">
        <v>28</v>
      </c>
      <c r="O14" t="s">
        <v>29</v>
      </c>
      <c r="P14" t="s">
        <v>30</v>
      </c>
      <c r="R14" t="s">
        <v>31</v>
      </c>
      <c r="T14">
        <v>31000</v>
      </c>
      <c r="U14" t="s">
        <v>32</v>
      </c>
      <c r="V14" t="s">
        <v>33</v>
      </c>
      <c r="W14" t="s">
        <v>34</v>
      </c>
      <c r="X14" t="s">
        <v>35</v>
      </c>
      <c r="Y14" t="s">
        <v>45</v>
      </c>
    </row>
    <row r="15" spans="1:26">
      <c r="A15">
        <v>10397</v>
      </c>
      <c r="B15">
        <v>22</v>
      </c>
      <c r="C15">
        <v>66.5</v>
      </c>
      <c r="D15">
        <v>4</v>
      </c>
      <c r="E15">
        <v>1463</v>
      </c>
      <c r="F15">
        <v>38439</v>
      </c>
      <c r="G15" t="s">
        <v>40</v>
      </c>
      <c r="H15">
        <v>1</v>
      </c>
      <c r="I15">
        <v>3</v>
      </c>
      <c r="J15">
        <v>2005</v>
      </c>
      <c r="L15">
        <v>72</v>
      </c>
      <c r="M15" t="s">
        <v>54</v>
      </c>
      <c r="N15" t="s">
        <v>28</v>
      </c>
      <c r="O15" t="s">
        <v>29</v>
      </c>
      <c r="P15" t="s">
        <v>30</v>
      </c>
      <c r="R15" t="s">
        <v>31</v>
      </c>
      <c r="T15">
        <v>31000</v>
      </c>
      <c r="U15" t="s">
        <v>32</v>
      </c>
      <c r="V15" t="s">
        <v>33</v>
      </c>
      <c r="W15" t="s">
        <v>34</v>
      </c>
      <c r="X15" t="s">
        <v>35</v>
      </c>
      <c r="Y15" t="s">
        <v>45</v>
      </c>
    </row>
    <row r="16" spans="1:26">
      <c r="A16">
        <v>10397</v>
      </c>
      <c r="B16">
        <v>48</v>
      </c>
      <c r="C16">
        <v>100</v>
      </c>
      <c r="D16">
        <v>3</v>
      </c>
      <c r="E16">
        <v>5192.6400000000003</v>
      </c>
      <c r="F16">
        <v>38439</v>
      </c>
      <c r="G16" t="s">
        <v>40</v>
      </c>
      <c r="H16">
        <v>1</v>
      </c>
      <c r="I16">
        <v>3</v>
      </c>
      <c r="J16">
        <v>2005</v>
      </c>
      <c r="L16">
        <v>100</v>
      </c>
      <c r="M16" t="s">
        <v>55</v>
      </c>
      <c r="N16" t="s">
        <v>28</v>
      </c>
      <c r="O16" t="s">
        <v>29</v>
      </c>
      <c r="P16" t="s">
        <v>30</v>
      </c>
      <c r="R16" t="s">
        <v>31</v>
      </c>
      <c r="T16">
        <v>31000</v>
      </c>
      <c r="U16" t="s">
        <v>32</v>
      </c>
      <c r="V16" t="s">
        <v>33</v>
      </c>
      <c r="W16" t="s">
        <v>34</v>
      </c>
      <c r="X16" t="s">
        <v>35</v>
      </c>
      <c r="Y16" t="s">
        <v>36</v>
      </c>
    </row>
    <row r="17" spans="1:25">
      <c r="A17">
        <v>10397</v>
      </c>
      <c r="B17">
        <v>36</v>
      </c>
      <c r="C17">
        <v>100</v>
      </c>
      <c r="D17">
        <v>2</v>
      </c>
      <c r="E17">
        <v>3789.72</v>
      </c>
      <c r="F17">
        <v>38439</v>
      </c>
      <c r="G17" t="s">
        <v>40</v>
      </c>
      <c r="H17">
        <v>1</v>
      </c>
      <c r="I17">
        <v>3</v>
      </c>
      <c r="J17">
        <v>2005</v>
      </c>
      <c r="L17">
        <v>99</v>
      </c>
      <c r="M17" t="s">
        <v>56</v>
      </c>
      <c r="N17" t="s">
        <v>28</v>
      </c>
      <c r="O17" t="s">
        <v>29</v>
      </c>
      <c r="P17" t="s">
        <v>30</v>
      </c>
      <c r="R17" t="s">
        <v>31</v>
      </c>
      <c r="T17">
        <v>31000</v>
      </c>
      <c r="U17" t="s">
        <v>32</v>
      </c>
      <c r="V17" t="s">
        <v>33</v>
      </c>
      <c r="W17" t="s">
        <v>34</v>
      </c>
      <c r="X17" t="s">
        <v>35</v>
      </c>
      <c r="Y17" t="s">
        <v>36</v>
      </c>
    </row>
    <row r="18" spans="1:25">
      <c r="A18">
        <v>10397</v>
      </c>
      <c r="B18">
        <v>34</v>
      </c>
      <c r="C18">
        <v>62.24</v>
      </c>
      <c r="D18">
        <v>1</v>
      </c>
      <c r="E18">
        <v>2116.16</v>
      </c>
      <c r="F18">
        <v>38439</v>
      </c>
      <c r="G18" t="s">
        <v>40</v>
      </c>
      <c r="H18">
        <v>1</v>
      </c>
      <c r="I18">
        <v>3</v>
      </c>
      <c r="J18">
        <v>2005</v>
      </c>
      <c r="K18" t="s">
        <v>50</v>
      </c>
      <c r="L18">
        <v>54</v>
      </c>
      <c r="M18" t="s">
        <v>57</v>
      </c>
      <c r="N18" t="s">
        <v>58</v>
      </c>
      <c r="O18" t="s">
        <v>29</v>
      </c>
      <c r="P18" t="s">
        <v>30</v>
      </c>
      <c r="R18" t="s">
        <v>31</v>
      </c>
      <c r="T18">
        <v>31000</v>
      </c>
      <c r="U18" t="s">
        <v>32</v>
      </c>
      <c r="V18" t="s">
        <v>33</v>
      </c>
      <c r="W18" t="s">
        <v>34</v>
      </c>
      <c r="X18" t="s">
        <v>35</v>
      </c>
      <c r="Y18" t="s">
        <v>45</v>
      </c>
    </row>
    <row r="19" spans="1:25">
      <c r="A19">
        <v>10178</v>
      </c>
      <c r="B19">
        <v>48</v>
      </c>
      <c r="C19">
        <v>100</v>
      </c>
      <c r="D19">
        <v>9</v>
      </c>
      <c r="E19">
        <v>5386.56</v>
      </c>
      <c r="F19">
        <v>37933</v>
      </c>
      <c r="G19" t="s">
        <v>40</v>
      </c>
      <c r="H19">
        <v>4</v>
      </c>
      <c r="I19">
        <v>11</v>
      </c>
      <c r="J19">
        <v>2003</v>
      </c>
      <c r="K19" t="s">
        <v>59</v>
      </c>
      <c r="L19">
        <v>105</v>
      </c>
      <c r="M19" t="s">
        <v>60</v>
      </c>
      <c r="N19" t="s">
        <v>58</v>
      </c>
      <c r="O19" t="s">
        <v>29</v>
      </c>
      <c r="P19" t="s">
        <v>30</v>
      </c>
      <c r="R19" t="s">
        <v>31</v>
      </c>
      <c r="T19">
        <v>31000</v>
      </c>
      <c r="U19" t="s">
        <v>32</v>
      </c>
      <c r="V19" t="s">
        <v>33</v>
      </c>
      <c r="W19" t="s">
        <v>34</v>
      </c>
      <c r="X19" t="s">
        <v>35</v>
      </c>
      <c r="Y19" t="s">
        <v>36</v>
      </c>
    </row>
    <row r="20" spans="1:25">
      <c r="A20">
        <v>10178</v>
      </c>
      <c r="B20">
        <v>27</v>
      </c>
      <c r="C20">
        <v>73.64</v>
      </c>
      <c r="D20">
        <v>6</v>
      </c>
      <c r="E20">
        <v>1988.28</v>
      </c>
      <c r="F20">
        <v>37933</v>
      </c>
      <c r="G20" t="s">
        <v>40</v>
      </c>
      <c r="H20">
        <v>4</v>
      </c>
      <c r="I20">
        <v>11</v>
      </c>
      <c r="J20">
        <v>2003</v>
      </c>
      <c r="K20" t="s">
        <v>59</v>
      </c>
      <c r="L20">
        <v>65</v>
      </c>
      <c r="M20" t="s">
        <v>61</v>
      </c>
      <c r="N20" t="s">
        <v>58</v>
      </c>
      <c r="O20" t="s">
        <v>29</v>
      </c>
      <c r="P20" t="s">
        <v>30</v>
      </c>
      <c r="R20" t="s">
        <v>31</v>
      </c>
      <c r="T20">
        <v>31000</v>
      </c>
      <c r="U20" t="s">
        <v>32</v>
      </c>
      <c r="V20" t="s">
        <v>33</v>
      </c>
      <c r="W20" t="s">
        <v>34</v>
      </c>
      <c r="X20" t="s">
        <v>35</v>
      </c>
      <c r="Y20" t="s">
        <v>45</v>
      </c>
    </row>
    <row r="21" spans="1:25">
      <c r="A21">
        <v>10178</v>
      </c>
      <c r="B21">
        <v>21</v>
      </c>
      <c r="C21">
        <v>72.12</v>
      </c>
      <c r="D21">
        <v>11</v>
      </c>
      <c r="E21">
        <v>1514.52</v>
      </c>
      <c r="F21">
        <v>37933</v>
      </c>
      <c r="G21" t="s">
        <v>40</v>
      </c>
      <c r="H21">
        <v>4</v>
      </c>
      <c r="I21">
        <v>11</v>
      </c>
      <c r="J21">
        <v>2003</v>
      </c>
      <c r="K21" t="s">
        <v>59</v>
      </c>
      <c r="L21">
        <v>83</v>
      </c>
      <c r="M21" t="s">
        <v>62</v>
      </c>
      <c r="N21" t="s">
        <v>58</v>
      </c>
      <c r="O21" t="s">
        <v>29</v>
      </c>
      <c r="P21" t="s">
        <v>30</v>
      </c>
      <c r="R21" t="s">
        <v>31</v>
      </c>
      <c r="T21">
        <v>31000</v>
      </c>
      <c r="U21" t="s">
        <v>32</v>
      </c>
      <c r="V21" t="s">
        <v>33</v>
      </c>
      <c r="W21" t="s">
        <v>34</v>
      </c>
      <c r="X21" t="s">
        <v>35</v>
      </c>
      <c r="Y21" t="s">
        <v>45</v>
      </c>
    </row>
    <row r="22" spans="1:25">
      <c r="A22">
        <v>10280</v>
      </c>
      <c r="B22">
        <v>34</v>
      </c>
      <c r="C22">
        <v>100</v>
      </c>
      <c r="D22">
        <v>2</v>
      </c>
      <c r="E22">
        <v>8014.82</v>
      </c>
      <c r="F22">
        <v>38216</v>
      </c>
      <c r="G22" t="s">
        <v>40</v>
      </c>
      <c r="H22">
        <v>3</v>
      </c>
      <c r="I22">
        <v>8</v>
      </c>
      <c r="J22">
        <v>2004</v>
      </c>
      <c r="K22" t="s">
        <v>63</v>
      </c>
      <c r="L22">
        <v>214</v>
      </c>
      <c r="M22" t="s">
        <v>64</v>
      </c>
      <c r="N22" t="s">
        <v>65</v>
      </c>
      <c r="O22" t="s">
        <v>66</v>
      </c>
      <c r="P22" t="s">
        <v>67</v>
      </c>
      <c r="R22" t="s">
        <v>68</v>
      </c>
      <c r="T22">
        <v>10100</v>
      </c>
      <c r="U22" t="s">
        <v>69</v>
      </c>
      <c r="V22" t="s">
        <v>33</v>
      </c>
      <c r="W22" t="s">
        <v>70</v>
      </c>
      <c r="X22" t="s">
        <v>71</v>
      </c>
      <c r="Y22" t="s">
        <v>39</v>
      </c>
    </row>
    <row r="23" spans="1:25">
      <c r="A23">
        <v>10293</v>
      </c>
      <c r="B23">
        <v>46</v>
      </c>
      <c r="C23">
        <v>100</v>
      </c>
      <c r="D23">
        <v>8</v>
      </c>
      <c r="E23">
        <v>8411.56</v>
      </c>
      <c r="F23">
        <v>38239</v>
      </c>
      <c r="G23" t="s">
        <v>40</v>
      </c>
      <c r="H23">
        <v>3</v>
      </c>
      <c r="I23">
        <v>9</v>
      </c>
      <c r="J23">
        <v>2004</v>
      </c>
      <c r="K23" t="s">
        <v>63</v>
      </c>
      <c r="L23">
        <v>207</v>
      </c>
      <c r="M23" t="s">
        <v>72</v>
      </c>
      <c r="N23" t="s">
        <v>65</v>
      </c>
      <c r="O23" t="s">
        <v>66</v>
      </c>
      <c r="P23" t="s">
        <v>67</v>
      </c>
      <c r="R23" t="s">
        <v>68</v>
      </c>
      <c r="T23">
        <v>10100</v>
      </c>
      <c r="U23" t="s">
        <v>69</v>
      </c>
      <c r="V23" t="s">
        <v>33</v>
      </c>
      <c r="W23" t="s">
        <v>70</v>
      </c>
      <c r="X23" t="s">
        <v>71</v>
      </c>
      <c r="Y23" t="s">
        <v>39</v>
      </c>
    </row>
    <row r="24" spans="1:25">
      <c r="A24">
        <v>10293</v>
      </c>
      <c r="B24">
        <v>24</v>
      </c>
      <c r="C24">
        <v>100</v>
      </c>
      <c r="D24">
        <v>9</v>
      </c>
      <c r="E24">
        <v>4242.24</v>
      </c>
      <c r="F24">
        <v>38239</v>
      </c>
      <c r="G24" t="s">
        <v>40</v>
      </c>
      <c r="H24">
        <v>3</v>
      </c>
      <c r="I24">
        <v>9</v>
      </c>
      <c r="J24">
        <v>2004</v>
      </c>
      <c r="K24" t="s">
        <v>63</v>
      </c>
      <c r="L24">
        <v>151</v>
      </c>
      <c r="M24" t="s">
        <v>73</v>
      </c>
      <c r="N24" t="s">
        <v>65</v>
      </c>
      <c r="O24" t="s">
        <v>66</v>
      </c>
      <c r="P24" t="s">
        <v>67</v>
      </c>
      <c r="R24" t="s">
        <v>68</v>
      </c>
      <c r="T24">
        <v>10100</v>
      </c>
      <c r="U24" t="s">
        <v>69</v>
      </c>
      <c r="V24" t="s">
        <v>33</v>
      </c>
      <c r="W24" t="s">
        <v>70</v>
      </c>
      <c r="X24" t="s">
        <v>71</v>
      </c>
      <c r="Y24" t="s">
        <v>36</v>
      </c>
    </row>
    <row r="25" spans="1:25">
      <c r="A25">
        <v>10293</v>
      </c>
      <c r="B25">
        <v>45</v>
      </c>
      <c r="C25">
        <v>100</v>
      </c>
      <c r="D25">
        <v>7</v>
      </c>
      <c r="E25">
        <v>8253</v>
      </c>
      <c r="F25">
        <v>38239</v>
      </c>
      <c r="G25" t="s">
        <v>40</v>
      </c>
      <c r="H25">
        <v>3</v>
      </c>
      <c r="I25">
        <v>9</v>
      </c>
      <c r="J25">
        <v>2004</v>
      </c>
      <c r="K25" t="s">
        <v>63</v>
      </c>
      <c r="L25">
        <v>173</v>
      </c>
      <c r="M25" t="s">
        <v>74</v>
      </c>
      <c r="N25" t="s">
        <v>65</v>
      </c>
      <c r="O25" t="s">
        <v>66</v>
      </c>
      <c r="P25" t="s">
        <v>67</v>
      </c>
      <c r="R25" t="s">
        <v>68</v>
      </c>
      <c r="T25">
        <v>10100</v>
      </c>
      <c r="U25" t="s">
        <v>69</v>
      </c>
      <c r="V25" t="s">
        <v>33</v>
      </c>
      <c r="W25" t="s">
        <v>70</v>
      </c>
      <c r="X25" t="s">
        <v>71</v>
      </c>
      <c r="Y25" t="s">
        <v>39</v>
      </c>
    </row>
    <row r="26" spans="1:25">
      <c r="A26">
        <v>10293</v>
      </c>
      <c r="B26">
        <v>21</v>
      </c>
      <c r="C26">
        <v>100</v>
      </c>
      <c r="D26">
        <v>2</v>
      </c>
      <c r="E26">
        <v>2941.89</v>
      </c>
      <c r="F26">
        <v>38239</v>
      </c>
      <c r="G26" t="s">
        <v>40</v>
      </c>
      <c r="H26">
        <v>3</v>
      </c>
      <c r="I26">
        <v>9</v>
      </c>
      <c r="J26">
        <v>2004</v>
      </c>
      <c r="K26" t="s">
        <v>75</v>
      </c>
      <c r="L26">
        <v>122</v>
      </c>
      <c r="M26" t="s">
        <v>76</v>
      </c>
      <c r="N26" t="s">
        <v>65</v>
      </c>
      <c r="O26" t="s">
        <v>66</v>
      </c>
      <c r="P26" t="s">
        <v>67</v>
      </c>
      <c r="R26" t="s">
        <v>68</v>
      </c>
      <c r="T26">
        <v>10100</v>
      </c>
      <c r="U26" t="s">
        <v>69</v>
      </c>
      <c r="V26" t="s">
        <v>33</v>
      </c>
      <c r="W26" t="s">
        <v>70</v>
      </c>
      <c r="X26" t="s">
        <v>71</v>
      </c>
      <c r="Y26" t="s">
        <v>45</v>
      </c>
    </row>
    <row r="27" spans="1:25">
      <c r="A27">
        <v>10293</v>
      </c>
      <c r="B27">
        <v>29</v>
      </c>
      <c r="C27">
        <v>71.89</v>
      </c>
      <c r="D27">
        <v>5</v>
      </c>
      <c r="E27">
        <v>2084.81</v>
      </c>
      <c r="F27">
        <v>38239</v>
      </c>
      <c r="G27" t="s">
        <v>40</v>
      </c>
      <c r="H27">
        <v>3</v>
      </c>
      <c r="I27">
        <v>9</v>
      </c>
      <c r="J27">
        <v>2004</v>
      </c>
      <c r="K27" t="s">
        <v>75</v>
      </c>
      <c r="L27">
        <v>86</v>
      </c>
      <c r="M27" t="s">
        <v>53</v>
      </c>
      <c r="N27" t="s">
        <v>65</v>
      </c>
      <c r="O27" t="s">
        <v>66</v>
      </c>
      <c r="P27" t="s">
        <v>67</v>
      </c>
      <c r="R27" t="s">
        <v>68</v>
      </c>
      <c r="T27">
        <v>10100</v>
      </c>
      <c r="U27" t="s">
        <v>69</v>
      </c>
      <c r="V27" t="s">
        <v>33</v>
      </c>
      <c r="W27" t="s">
        <v>70</v>
      </c>
      <c r="X27" t="s">
        <v>71</v>
      </c>
      <c r="Y27" t="s">
        <v>45</v>
      </c>
    </row>
    <row r="28" spans="1:25">
      <c r="A28">
        <v>10293</v>
      </c>
      <c r="B28">
        <v>32</v>
      </c>
      <c r="C28">
        <v>60.06</v>
      </c>
      <c r="D28">
        <v>1</v>
      </c>
      <c r="E28">
        <v>1921.92</v>
      </c>
      <c r="F28">
        <v>38239</v>
      </c>
      <c r="G28" t="s">
        <v>40</v>
      </c>
      <c r="H28">
        <v>3</v>
      </c>
      <c r="I28">
        <v>9</v>
      </c>
      <c r="J28">
        <v>2004</v>
      </c>
      <c r="K28" t="s">
        <v>75</v>
      </c>
      <c r="L28">
        <v>54</v>
      </c>
      <c r="M28" t="s">
        <v>57</v>
      </c>
      <c r="N28" t="s">
        <v>65</v>
      </c>
      <c r="O28" t="s">
        <v>66</v>
      </c>
      <c r="P28" t="s">
        <v>67</v>
      </c>
      <c r="R28" t="s">
        <v>68</v>
      </c>
      <c r="T28">
        <v>10100</v>
      </c>
      <c r="U28" t="s">
        <v>69</v>
      </c>
      <c r="V28" t="s">
        <v>33</v>
      </c>
      <c r="W28" t="s">
        <v>70</v>
      </c>
      <c r="X28" t="s">
        <v>71</v>
      </c>
      <c r="Y28" t="s">
        <v>45</v>
      </c>
    </row>
    <row r="29" spans="1:25">
      <c r="A29">
        <v>10293</v>
      </c>
      <c r="B29">
        <v>22</v>
      </c>
      <c r="C29">
        <v>100</v>
      </c>
      <c r="D29">
        <v>6</v>
      </c>
      <c r="E29">
        <v>2418.2399999999998</v>
      </c>
      <c r="F29">
        <v>38239</v>
      </c>
      <c r="G29" t="s">
        <v>40</v>
      </c>
      <c r="H29">
        <v>3</v>
      </c>
      <c r="I29">
        <v>9</v>
      </c>
      <c r="J29">
        <v>2004</v>
      </c>
      <c r="K29" t="s">
        <v>77</v>
      </c>
      <c r="L29">
        <v>100</v>
      </c>
      <c r="M29" t="s">
        <v>78</v>
      </c>
      <c r="N29" t="s">
        <v>65</v>
      </c>
      <c r="O29" t="s">
        <v>66</v>
      </c>
      <c r="P29" t="s">
        <v>67</v>
      </c>
      <c r="R29" t="s">
        <v>68</v>
      </c>
      <c r="T29">
        <v>10100</v>
      </c>
      <c r="U29" t="s">
        <v>69</v>
      </c>
      <c r="V29" t="s">
        <v>33</v>
      </c>
      <c r="W29" t="s">
        <v>70</v>
      </c>
      <c r="X29" t="s">
        <v>71</v>
      </c>
      <c r="Y29" t="s">
        <v>45</v>
      </c>
    </row>
    <row r="30" spans="1:25">
      <c r="A30">
        <v>10280</v>
      </c>
      <c r="B30">
        <v>24</v>
      </c>
      <c r="C30">
        <v>100</v>
      </c>
      <c r="D30">
        <v>1</v>
      </c>
      <c r="E30">
        <v>2800.08</v>
      </c>
      <c r="F30">
        <v>38216</v>
      </c>
      <c r="G30" t="s">
        <v>40</v>
      </c>
      <c r="H30">
        <v>3</v>
      </c>
      <c r="I30">
        <v>8</v>
      </c>
      <c r="J30">
        <v>2004</v>
      </c>
      <c r="K30" t="s">
        <v>79</v>
      </c>
      <c r="L30">
        <v>116</v>
      </c>
      <c r="M30" t="s">
        <v>80</v>
      </c>
      <c r="N30" t="s">
        <v>65</v>
      </c>
      <c r="O30" t="s">
        <v>66</v>
      </c>
      <c r="P30" t="s">
        <v>67</v>
      </c>
      <c r="R30" t="s">
        <v>68</v>
      </c>
      <c r="T30">
        <v>10100</v>
      </c>
      <c r="U30" t="s">
        <v>69</v>
      </c>
      <c r="V30" t="s">
        <v>33</v>
      </c>
      <c r="W30" t="s">
        <v>70</v>
      </c>
      <c r="X30" t="s">
        <v>71</v>
      </c>
      <c r="Y30" t="s">
        <v>45</v>
      </c>
    </row>
    <row r="31" spans="1:25">
      <c r="A31">
        <v>10280</v>
      </c>
      <c r="B31">
        <v>50</v>
      </c>
      <c r="C31">
        <v>100</v>
      </c>
      <c r="D31">
        <v>9</v>
      </c>
      <c r="E31">
        <v>5239.5</v>
      </c>
      <c r="F31">
        <v>38216</v>
      </c>
      <c r="G31" t="s">
        <v>40</v>
      </c>
      <c r="H31">
        <v>3</v>
      </c>
      <c r="I31">
        <v>8</v>
      </c>
      <c r="J31">
        <v>2004</v>
      </c>
      <c r="K31" t="s">
        <v>81</v>
      </c>
      <c r="L31">
        <v>102</v>
      </c>
      <c r="M31" t="s">
        <v>82</v>
      </c>
      <c r="N31" t="s">
        <v>65</v>
      </c>
      <c r="O31" t="s">
        <v>66</v>
      </c>
      <c r="P31" t="s">
        <v>67</v>
      </c>
      <c r="R31" t="s">
        <v>68</v>
      </c>
      <c r="T31">
        <v>10100</v>
      </c>
      <c r="U31" t="s">
        <v>69</v>
      </c>
      <c r="V31" t="s">
        <v>33</v>
      </c>
      <c r="W31" t="s">
        <v>70</v>
      </c>
      <c r="X31" t="s">
        <v>71</v>
      </c>
      <c r="Y31" t="s">
        <v>36</v>
      </c>
    </row>
    <row r="32" spans="1:25">
      <c r="A32">
        <v>10280</v>
      </c>
      <c r="B32">
        <v>27</v>
      </c>
      <c r="C32">
        <v>57.68</v>
      </c>
      <c r="D32">
        <v>8</v>
      </c>
      <c r="E32">
        <v>1557.36</v>
      </c>
      <c r="F32">
        <v>38216</v>
      </c>
      <c r="G32" t="s">
        <v>40</v>
      </c>
      <c r="H32">
        <v>3</v>
      </c>
      <c r="I32">
        <v>8</v>
      </c>
      <c r="J32">
        <v>2004</v>
      </c>
      <c r="K32" t="s">
        <v>81</v>
      </c>
      <c r="L32">
        <v>53</v>
      </c>
      <c r="M32" t="s">
        <v>83</v>
      </c>
      <c r="N32" t="s">
        <v>65</v>
      </c>
      <c r="O32" t="s">
        <v>66</v>
      </c>
      <c r="P32" t="s">
        <v>67</v>
      </c>
      <c r="R32" t="s">
        <v>68</v>
      </c>
      <c r="T32">
        <v>10100</v>
      </c>
      <c r="U32" t="s">
        <v>69</v>
      </c>
      <c r="V32" t="s">
        <v>33</v>
      </c>
      <c r="W32" t="s">
        <v>70</v>
      </c>
      <c r="X32" t="s">
        <v>71</v>
      </c>
      <c r="Y32" t="s">
        <v>45</v>
      </c>
    </row>
    <row r="33" spans="1:25">
      <c r="A33">
        <v>10280</v>
      </c>
      <c r="B33">
        <v>26</v>
      </c>
      <c r="C33">
        <v>100</v>
      </c>
      <c r="D33">
        <v>16</v>
      </c>
      <c r="E33">
        <v>3668.6</v>
      </c>
      <c r="F33">
        <v>38216</v>
      </c>
      <c r="G33" t="s">
        <v>40</v>
      </c>
      <c r="H33">
        <v>3</v>
      </c>
      <c r="I33">
        <v>8</v>
      </c>
      <c r="J33">
        <v>2004</v>
      </c>
      <c r="K33" t="s">
        <v>81</v>
      </c>
      <c r="L33">
        <v>170</v>
      </c>
      <c r="M33" t="s">
        <v>84</v>
      </c>
      <c r="O33" t="s">
        <v>66</v>
      </c>
      <c r="P33" t="s">
        <v>67</v>
      </c>
      <c r="R33" t="s">
        <v>68</v>
      </c>
      <c r="T33">
        <v>10100</v>
      </c>
      <c r="U33" t="s">
        <v>69</v>
      </c>
      <c r="V33" t="s">
        <v>33</v>
      </c>
      <c r="W33" t="s">
        <v>70</v>
      </c>
      <c r="X33" t="s">
        <v>71</v>
      </c>
      <c r="Y33" t="s">
        <v>36</v>
      </c>
    </row>
    <row r="34" spans="1:25">
      <c r="A34">
        <v>10280</v>
      </c>
      <c r="B34">
        <v>25</v>
      </c>
      <c r="C34">
        <v>62.96</v>
      </c>
      <c r="D34">
        <v>15</v>
      </c>
      <c r="E34">
        <v>1574</v>
      </c>
      <c r="F34">
        <v>38216</v>
      </c>
      <c r="G34" t="s">
        <v>40</v>
      </c>
      <c r="H34">
        <v>3</v>
      </c>
      <c r="I34">
        <v>8</v>
      </c>
      <c r="J34">
        <v>2004</v>
      </c>
      <c r="K34" t="s">
        <v>81</v>
      </c>
      <c r="L34">
        <v>60</v>
      </c>
      <c r="M34" t="s">
        <v>85</v>
      </c>
      <c r="O34" t="s">
        <v>66</v>
      </c>
      <c r="P34" t="s">
        <v>67</v>
      </c>
      <c r="R34" t="s">
        <v>68</v>
      </c>
      <c r="T34">
        <v>10100</v>
      </c>
      <c r="U34" t="s">
        <v>69</v>
      </c>
      <c r="V34" t="s">
        <v>33</v>
      </c>
      <c r="W34" t="s">
        <v>70</v>
      </c>
      <c r="X34" t="s">
        <v>71</v>
      </c>
      <c r="Y34" t="s">
        <v>45</v>
      </c>
    </row>
    <row r="35" spans="1:25">
      <c r="A35">
        <v>10280</v>
      </c>
      <c r="B35">
        <v>37</v>
      </c>
      <c r="C35">
        <v>100</v>
      </c>
      <c r="D35">
        <v>13</v>
      </c>
      <c r="E35">
        <v>4750.8</v>
      </c>
      <c r="F35">
        <v>38216</v>
      </c>
      <c r="G35" t="s">
        <v>40</v>
      </c>
      <c r="H35">
        <v>3</v>
      </c>
      <c r="I35">
        <v>8</v>
      </c>
      <c r="J35">
        <v>2004</v>
      </c>
      <c r="K35" t="s">
        <v>81</v>
      </c>
      <c r="L35">
        <v>127</v>
      </c>
      <c r="M35" t="s">
        <v>86</v>
      </c>
      <c r="O35" t="s">
        <v>66</v>
      </c>
      <c r="P35" t="s">
        <v>67</v>
      </c>
      <c r="R35" t="s">
        <v>68</v>
      </c>
      <c r="T35">
        <v>10100</v>
      </c>
      <c r="U35" t="s">
        <v>69</v>
      </c>
      <c r="V35" t="s">
        <v>33</v>
      </c>
      <c r="W35" t="s">
        <v>70</v>
      </c>
      <c r="X35" t="s">
        <v>71</v>
      </c>
      <c r="Y35" t="s">
        <v>36</v>
      </c>
    </row>
    <row r="36" spans="1:25">
      <c r="A36">
        <v>10280</v>
      </c>
      <c r="B36">
        <v>22</v>
      </c>
      <c r="C36">
        <v>100</v>
      </c>
      <c r="D36">
        <v>10</v>
      </c>
      <c r="E36">
        <v>4455</v>
      </c>
      <c r="F36">
        <v>38216</v>
      </c>
      <c r="G36" t="s">
        <v>40</v>
      </c>
      <c r="H36">
        <v>3</v>
      </c>
      <c r="I36">
        <v>8</v>
      </c>
      <c r="J36">
        <v>2004</v>
      </c>
      <c r="K36" t="s">
        <v>81</v>
      </c>
      <c r="L36">
        <v>168</v>
      </c>
      <c r="M36" t="s">
        <v>87</v>
      </c>
      <c r="O36" t="s">
        <v>66</v>
      </c>
      <c r="P36" t="s">
        <v>67</v>
      </c>
      <c r="R36" t="s">
        <v>68</v>
      </c>
      <c r="T36">
        <v>10100</v>
      </c>
      <c r="U36" t="s">
        <v>69</v>
      </c>
      <c r="V36" t="s">
        <v>33</v>
      </c>
      <c r="W36" t="s">
        <v>70</v>
      </c>
      <c r="X36" t="s">
        <v>71</v>
      </c>
      <c r="Y36" t="s">
        <v>36</v>
      </c>
    </row>
    <row r="37" spans="1:25">
      <c r="A37">
        <v>10280</v>
      </c>
      <c r="B37">
        <v>46</v>
      </c>
      <c r="C37">
        <v>100</v>
      </c>
      <c r="D37">
        <v>3</v>
      </c>
      <c r="E37">
        <v>5126.24</v>
      </c>
      <c r="F37">
        <v>38216</v>
      </c>
      <c r="G37" t="s">
        <v>40</v>
      </c>
      <c r="H37">
        <v>3</v>
      </c>
      <c r="I37">
        <v>8</v>
      </c>
      <c r="J37">
        <v>2004</v>
      </c>
      <c r="K37" t="s">
        <v>81</v>
      </c>
      <c r="L37">
        <v>101</v>
      </c>
      <c r="M37" t="s">
        <v>88</v>
      </c>
      <c r="O37" t="s">
        <v>66</v>
      </c>
      <c r="P37" t="s">
        <v>67</v>
      </c>
      <c r="R37" t="s">
        <v>68</v>
      </c>
      <c r="T37">
        <v>10100</v>
      </c>
      <c r="U37" t="s">
        <v>69</v>
      </c>
      <c r="V37" t="s">
        <v>33</v>
      </c>
      <c r="W37" t="s">
        <v>70</v>
      </c>
      <c r="X37" t="s">
        <v>71</v>
      </c>
      <c r="Y37" t="s">
        <v>36</v>
      </c>
    </row>
    <row r="38" spans="1:25">
      <c r="A38">
        <v>10280</v>
      </c>
      <c r="B38">
        <v>43</v>
      </c>
      <c r="C38">
        <v>68.709999999999994</v>
      </c>
      <c r="D38">
        <v>5</v>
      </c>
      <c r="E38">
        <v>2954.53</v>
      </c>
      <c r="F38">
        <v>38216</v>
      </c>
      <c r="G38" t="s">
        <v>40</v>
      </c>
      <c r="H38">
        <v>3</v>
      </c>
      <c r="I38">
        <v>8</v>
      </c>
      <c r="J38">
        <v>2004</v>
      </c>
      <c r="K38" t="s">
        <v>81</v>
      </c>
      <c r="L38">
        <v>62</v>
      </c>
      <c r="M38" t="s">
        <v>89</v>
      </c>
      <c r="O38" t="s">
        <v>66</v>
      </c>
      <c r="P38" t="s">
        <v>67</v>
      </c>
      <c r="R38" t="s">
        <v>68</v>
      </c>
      <c r="T38">
        <v>10100</v>
      </c>
      <c r="U38" t="s">
        <v>69</v>
      </c>
      <c r="V38" t="s">
        <v>33</v>
      </c>
      <c r="W38" t="s">
        <v>70</v>
      </c>
      <c r="X38" t="s">
        <v>71</v>
      </c>
      <c r="Y38" t="s">
        <v>45</v>
      </c>
    </row>
    <row r="39" spans="1:25">
      <c r="A39">
        <v>10280</v>
      </c>
      <c r="B39">
        <v>29</v>
      </c>
      <c r="C39">
        <v>100</v>
      </c>
      <c r="D39">
        <v>4</v>
      </c>
      <c r="E39">
        <v>3006.43</v>
      </c>
      <c r="F39">
        <v>38216</v>
      </c>
      <c r="G39" t="s">
        <v>40</v>
      </c>
      <c r="H39">
        <v>3</v>
      </c>
      <c r="I39">
        <v>8</v>
      </c>
      <c r="J39">
        <v>2004</v>
      </c>
      <c r="K39" t="s">
        <v>81</v>
      </c>
      <c r="L39">
        <v>104</v>
      </c>
      <c r="M39" t="s">
        <v>90</v>
      </c>
      <c r="O39" t="s">
        <v>66</v>
      </c>
      <c r="P39" t="s">
        <v>67</v>
      </c>
      <c r="R39" t="s">
        <v>68</v>
      </c>
      <c r="T39">
        <v>10100</v>
      </c>
      <c r="U39" t="s">
        <v>69</v>
      </c>
      <c r="V39" t="s">
        <v>33</v>
      </c>
      <c r="W39" t="s">
        <v>70</v>
      </c>
      <c r="X39" t="s">
        <v>71</v>
      </c>
      <c r="Y39" t="s">
        <v>36</v>
      </c>
    </row>
    <row r="40" spans="1:25">
      <c r="A40">
        <v>10280</v>
      </c>
      <c r="B40">
        <v>34</v>
      </c>
      <c r="C40">
        <v>100</v>
      </c>
      <c r="D40">
        <v>7</v>
      </c>
      <c r="E40">
        <v>3474.46</v>
      </c>
      <c r="F40">
        <v>38216</v>
      </c>
      <c r="G40" t="s">
        <v>40</v>
      </c>
      <c r="H40">
        <v>3</v>
      </c>
      <c r="I40">
        <v>8</v>
      </c>
      <c r="J40">
        <v>2004</v>
      </c>
      <c r="K40" t="s">
        <v>81</v>
      </c>
      <c r="L40">
        <v>99</v>
      </c>
      <c r="M40" t="s">
        <v>91</v>
      </c>
      <c r="O40" t="s">
        <v>66</v>
      </c>
      <c r="P40" t="s">
        <v>67</v>
      </c>
      <c r="R40" t="s">
        <v>68</v>
      </c>
      <c r="T40">
        <v>10100</v>
      </c>
      <c r="U40" t="s">
        <v>69</v>
      </c>
      <c r="V40" t="s">
        <v>33</v>
      </c>
      <c r="W40" t="s">
        <v>70</v>
      </c>
      <c r="X40" t="s">
        <v>71</v>
      </c>
      <c r="Y40" t="s">
        <v>36</v>
      </c>
    </row>
    <row r="41" spans="1:25">
      <c r="A41">
        <v>10280</v>
      </c>
      <c r="B41">
        <v>35</v>
      </c>
      <c r="C41">
        <v>100</v>
      </c>
      <c r="D41">
        <v>17</v>
      </c>
      <c r="E41">
        <v>3704.05</v>
      </c>
      <c r="F41">
        <v>38216</v>
      </c>
      <c r="G41" t="s">
        <v>40</v>
      </c>
      <c r="H41">
        <v>3</v>
      </c>
      <c r="I41">
        <v>8</v>
      </c>
      <c r="J41">
        <v>2004</v>
      </c>
      <c r="K41" t="s">
        <v>81</v>
      </c>
      <c r="L41">
        <v>92</v>
      </c>
      <c r="M41" t="s">
        <v>92</v>
      </c>
      <c r="O41" t="s">
        <v>66</v>
      </c>
      <c r="P41" t="s">
        <v>67</v>
      </c>
      <c r="R41" t="s">
        <v>68</v>
      </c>
      <c r="T41">
        <v>10100</v>
      </c>
      <c r="U41" t="s">
        <v>69</v>
      </c>
      <c r="V41" t="s">
        <v>33</v>
      </c>
      <c r="W41" t="s">
        <v>70</v>
      </c>
      <c r="X41" t="s">
        <v>71</v>
      </c>
      <c r="Y41" t="s">
        <v>36</v>
      </c>
    </row>
    <row r="42" spans="1:25">
      <c r="A42">
        <v>10280</v>
      </c>
      <c r="B42">
        <v>20</v>
      </c>
      <c r="C42">
        <v>28.88</v>
      </c>
      <c r="D42">
        <v>12</v>
      </c>
      <c r="E42">
        <v>577.6</v>
      </c>
      <c r="F42">
        <v>38216</v>
      </c>
      <c r="G42" t="s">
        <v>40</v>
      </c>
      <c r="H42">
        <v>3</v>
      </c>
      <c r="I42">
        <v>8</v>
      </c>
      <c r="J42">
        <v>2004</v>
      </c>
      <c r="K42" t="s">
        <v>81</v>
      </c>
      <c r="L42">
        <v>33</v>
      </c>
      <c r="M42" t="s">
        <v>93</v>
      </c>
      <c r="O42" t="s">
        <v>66</v>
      </c>
      <c r="P42" t="s">
        <v>67</v>
      </c>
      <c r="R42" t="s">
        <v>68</v>
      </c>
      <c r="T42">
        <v>10100</v>
      </c>
      <c r="U42" t="s">
        <v>69</v>
      </c>
      <c r="V42" t="s">
        <v>33</v>
      </c>
      <c r="W42" t="s">
        <v>70</v>
      </c>
      <c r="X42" t="s">
        <v>71</v>
      </c>
      <c r="Y42" t="s">
        <v>45</v>
      </c>
    </row>
    <row r="43" spans="1:25">
      <c r="A43">
        <v>10280</v>
      </c>
      <c r="B43">
        <v>45</v>
      </c>
      <c r="C43">
        <v>47.49</v>
      </c>
      <c r="D43">
        <v>11</v>
      </c>
      <c r="E43">
        <v>2137.0500000000002</v>
      </c>
      <c r="F43">
        <v>38216</v>
      </c>
      <c r="G43" t="s">
        <v>40</v>
      </c>
      <c r="H43">
        <v>3</v>
      </c>
      <c r="I43">
        <v>8</v>
      </c>
      <c r="J43">
        <v>2004</v>
      </c>
      <c r="K43" t="s">
        <v>81</v>
      </c>
      <c r="L43">
        <v>44</v>
      </c>
      <c r="M43" t="s">
        <v>94</v>
      </c>
      <c r="O43" t="s">
        <v>66</v>
      </c>
      <c r="P43" t="s">
        <v>67</v>
      </c>
      <c r="R43" t="s">
        <v>68</v>
      </c>
      <c r="T43">
        <v>10100</v>
      </c>
      <c r="U43" t="s">
        <v>69</v>
      </c>
      <c r="V43" t="s">
        <v>33</v>
      </c>
      <c r="W43" t="s">
        <v>70</v>
      </c>
      <c r="X43" t="s">
        <v>71</v>
      </c>
      <c r="Y43" t="s">
        <v>45</v>
      </c>
    </row>
    <row r="44" spans="1:25">
      <c r="A44">
        <v>10280</v>
      </c>
      <c r="B44">
        <v>33</v>
      </c>
      <c r="C44">
        <v>41.85</v>
      </c>
      <c r="D44">
        <v>14</v>
      </c>
      <c r="E44">
        <v>1381.05</v>
      </c>
      <c r="F44">
        <v>38216</v>
      </c>
      <c r="G44" t="s">
        <v>40</v>
      </c>
      <c r="H44">
        <v>3</v>
      </c>
      <c r="I44">
        <v>8</v>
      </c>
      <c r="J44">
        <v>2004</v>
      </c>
      <c r="K44" t="s">
        <v>81</v>
      </c>
      <c r="L44">
        <v>41</v>
      </c>
      <c r="M44" t="s">
        <v>95</v>
      </c>
      <c r="O44" t="s">
        <v>66</v>
      </c>
      <c r="P44" t="s">
        <v>67</v>
      </c>
      <c r="R44" t="s">
        <v>68</v>
      </c>
      <c r="T44">
        <v>10100</v>
      </c>
      <c r="U44" t="s">
        <v>69</v>
      </c>
      <c r="V44" t="s">
        <v>33</v>
      </c>
      <c r="W44" t="s">
        <v>70</v>
      </c>
      <c r="X44" t="s">
        <v>71</v>
      </c>
      <c r="Y44" t="s">
        <v>45</v>
      </c>
    </row>
    <row r="45" spans="1:25">
      <c r="A45">
        <v>10280</v>
      </c>
      <c r="B45">
        <v>21</v>
      </c>
      <c r="C45">
        <v>78.89</v>
      </c>
      <c r="D45">
        <v>6</v>
      </c>
      <c r="E45">
        <v>1656.69</v>
      </c>
      <c r="F45">
        <v>38216</v>
      </c>
      <c r="G45" t="s">
        <v>40</v>
      </c>
      <c r="H45">
        <v>3</v>
      </c>
      <c r="I45">
        <v>8</v>
      </c>
      <c r="J45">
        <v>2004</v>
      </c>
      <c r="K45" t="s">
        <v>81</v>
      </c>
      <c r="L45">
        <v>97</v>
      </c>
      <c r="M45" t="s">
        <v>96</v>
      </c>
      <c r="O45" t="s">
        <v>66</v>
      </c>
      <c r="P45" t="s">
        <v>67</v>
      </c>
      <c r="R45" t="s">
        <v>68</v>
      </c>
      <c r="T45">
        <v>10100</v>
      </c>
      <c r="U45" t="s">
        <v>69</v>
      </c>
      <c r="V45" t="s">
        <v>33</v>
      </c>
      <c r="W45" t="s">
        <v>70</v>
      </c>
      <c r="X45" t="s">
        <v>71</v>
      </c>
      <c r="Y45" t="s">
        <v>45</v>
      </c>
    </row>
    <row r="46" spans="1:25">
      <c r="A46">
        <v>10293</v>
      </c>
      <c r="B46">
        <v>24</v>
      </c>
      <c r="C46">
        <v>100</v>
      </c>
      <c r="D46">
        <v>4</v>
      </c>
      <c r="E46">
        <v>2819.28</v>
      </c>
      <c r="F46">
        <v>38239</v>
      </c>
      <c r="G46" t="s">
        <v>40</v>
      </c>
      <c r="H46">
        <v>3</v>
      </c>
      <c r="I46">
        <v>9</v>
      </c>
      <c r="J46">
        <v>2004</v>
      </c>
      <c r="K46" t="s">
        <v>97</v>
      </c>
      <c r="L46">
        <v>136</v>
      </c>
      <c r="M46" t="s">
        <v>98</v>
      </c>
      <c r="O46" t="s">
        <v>66</v>
      </c>
      <c r="P46" t="s">
        <v>67</v>
      </c>
      <c r="R46" t="s">
        <v>68</v>
      </c>
      <c r="T46">
        <v>10100</v>
      </c>
      <c r="U46" t="s">
        <v>69</v>
      </c>
      <c r="V46" t="s">
        <v>33</v>
      </c>
      <c r="W46" t="s">
        <v>70</v>
      </c>
      <c r="X46" t="s">
        <v>71</v>
      </c>
      <c r="Y46" t="s">
        <v>45</v>
      </c>
    </row>
    <row r="47" spans="1:25">
      <c r="A47">
        <v>10293</v>
      </c>
      <c r="B47">
        <v>49</v>
      </c>
      <c r="C47">
        <v>100</v>
      </c>
      <c r="D47">
        <v>3</v>
      </c>
      <c r="E47">
        <v>4946.0600000000004</v>
      </c>
      <c r="F47">
        <v>38239</v>
      </c>
      <c r="G47" t="s">
        <v>40</v>
      </c>
      <c r="H47">
        <v>3</v>
      </c>
      <c r="I47">
        <v>9</v>
      </c>
      <c r="J47">
        <v>2004</v>
      </c>
      <c r="K47" t="s">
        <v>97</v>
      </c>
      <c r="L47">
        <v>87</v>
      </c>
      <c r="M47" t="s">
        <v>99</v>
      </c>
      <c r="N47" t="s">
        <v>65</v>
      </c>
      <c r="O47" t="s">
        <v>66</v>
      </c>
      <c r="P47" t="s">
        <v>67</v>
      </c>
      <c r="R47" t="s">
        <v>68</v>
      </c>
      <c r="T47">
        <v>10100</v>
      </c>
      <c r="U47" t="s">
        <v>69</v>
      </c>
      <c r="V47" t="s">
        <v>33</v>
      </c>
      <c r="W47" t="s">
        <v>70</v>
      </c>
      <c r="X47" t="s">
        <v>71</v>
      </c>
      <c r="Y47" t="s">
        <v>36</v>
      </c>
    </row>
    <row r="48" spans="1:25">
      <c r="A48">
        <v>10148</v>
      </c>
      <c r="B48">
        <v>23</v>
      </c>
      <c r="C48">
        <v>100</v>
      </c>
      <c r="D48">
        <v>13</v>
      </c>
      <c r="E48">
        <v>2702.04</v>
      </c>
      <c r="F48">
        <v>37875</v>
      </c>
      <c r="G48" t="s">
        <v>25</v>
      </c>
      <c r="H48">
        <v>3</v>
      </c>
      <c r="I48">
        <v>9</v>
      </c>
      <c r="J48">
        <v>2003</v>
      </c>
      <c r="K48" t="s">
        <v>100</v>
      </c>
      <c r="L48">
        <v>141</v>
      </c>
      <c r="M48" t="s">
        <v>27</v>
      </c>
      <c r="N48" t="s">
        <v>101</v>
      </c>
      <c r="O48" t="s">
        <v>102</v>
      </c>
      <c r="P48" t="s">
        <v>103</v>
      </c>
      <c r="Q48" t="s">
        <v>104</v>
      </c>
      <c r="R48" t="s">
        <v>105</v>
      </c>
      <c r="S48" t="s">
        <v>106</v>
      </c>
      <c r="T48">
        <v>2060</v>
      </c>
      <c r="U48" t="s">
        <v>107</v>
      </c>
      <c r="V48" t="s">
        <v>108</v>
      </c>
      <c r="W48" t="s">
        <v>109</v>
      </c>
      <c r="X48" t="s">
        <v>110</v>
      </c>
      <c r="Y48" t="s">
        <v>45</v>
      </c>
    </row>
    <row r="49" spans="1:25">
      <c r="A49">
        <v>10148</v>
      </c>
      <c r="B49">
        <v>47</v>
      </c>
      <c r="C49">
        <v>100</v>
      </c>
      <c r="D49">
        <v>9</v>
      </c>
      <c r="E49">
        <v>5848.68</v>
      </c>
      <c r="F49">
        <v>37875</v>
      </c>
      <c r="G49" t="s">
        <v>25</v>
      </c>
      <c r="H49">
        <v>3</v>
      </c>
      <c r="I49">
        <v>9</v>
      </c>
      <c r="J49">
        <v>2003</v>
      </c>
      <c r="K49" t="s">
        <v>100</v>
      </c>
      <c r="L49">
        <v>124</v>
      </c>
      <c r="M49" t="s">
        <v>111</v>
      </c>
      <c r="N49" t="s">
        <v>101</v>
      </c>
      <c r="O49" t="s">
        <v>102</v>
      </c>
      <c r="P49" t="s">
        <v>103</v>
      </c>
      <c r="Q49" t="s">
        <v>104</v>
      </c>
      <c r="R49" t="s">
        <v>105</v>
      </c>
      <c r="S49" t="s">
        <v>106</v>
      </c>
      <c r="T49">
        <v>2060</v>
      </c>
      <c r="U49" t="s">
        <v>107</v>
      </c>
      <c r="V49" t="s">
        <v>108</v>
      </c>
      <c r="W49" t="s">
        <v>109</v>
      </c>
      <c r="X49" t="s">
        <v>110</v>
      </c>
      <c r="Y49" t="s">
        <v>36</v>
      </c>
    </row>
    <row r="50" spans="1:25">
      <c r="A50">
        <v>10148</v>
      </c>
      <c r="B50">
        <v>25</v>
      </c>
      <c r="C50">
        <v>100</v>
      </c>
      <c r="D50">
        <v>12</v>
      </c>
      <c r="E50">
        <v>4232</v>
      </c>
      <c r="F50">
        <v>37875</v>
      </c>
      <c r="G50" t="s">
        <v>25</v>
      </c>
      <c r="H50">
        <v>3</v>
      </c>
      <c r="I50">
        <v>9</v>
      </c>
      <c r="J50">
        <v>2003</v>
      </c>
      <c r="K50" t="s">
        <v>100</v>
      </c>
      <c r="L50">
        <v>142</v>
      </c>
      <c r="M50" t="s">
        <v>37</v>
      </c>
      <c r="N50" t="s">
        <v>101</v>
      </c>
      <c r="O50" t="s">
        <v>102</v>
      </c>
      <c r="P50" t="s">
        <v>103</v>
      </c>
      <c r="Q50" t="s">
        <v>104</v>
      </c>
      <c r="R50" t="s">
        <v>105</v>
      </c>
      <c r="S50" t="s">
        <v>106</v>
      </c>
      <c r="T50">
        <v>2060</v>
      </c>
      <c r="U50" t="s">
        <v>107</v>
      </c>
      <c r="V50" t="s">
        <v>108</v>
      </c>
      <c r="W50" t="s">
        <v>109</v>
      </c>
      <c r="X50" t="s">
        <v>110</v>
      </c>
      <c r="Y50" t="s">
        <v>36</v>
      </c>
    </row>
    <row r="51" spans="1:25">
      <c r="A51">
        <v>101488888</v>
      </c>
      <c r="B51">
        <v>27</v>
      </c>
      <c r="C51">
        <v>100</v>
      </c>
      <c r="D51">
        <v>10</v>
      </c>
      <c r="E51">
        <v>3528.36</v>
      </c>
      <c r="F51">
        <v>37875</v>
      </c>
      <c r="G51" t="s">
        <v>25</v>
      </c>
      <c r="H51">
        <v>3</v>
      </c>
      <c r="I51">
        <v>9</v>
      </c>
      <c r="J51">
        <v>2003</v>
      </c>
      <c r="K51" t="s">
        <v>100</v>
      </c>
      <c r="L51">
        <v>132</v>
      </c>
      <c r="M51" t="s">
        <v>112</v>
      </c>
      <c r="N51" t="s">
        <v>101</v>
      </c>
      <c r="O51" t="s">
        <v>102</v>
      </c>
      <c r="P51" t="s">
        <v>103</v>
      </c>
      <c r="Q51" t="s">
        <v>104</v>
      </c>
      <c r="R51" t="s">
        <v>105</v>
      </c>
      <c r="S51" t="s">
        <v>106</v>
      </c>
      <c r="T51">
        <v>2060</v>
      </c>
      <c r="U51" t="s">
        <v>107</v>
      </c>
      <c r="V51" t="s">
        <v>108</v>
      </c>
      <c r="W51" t="s">
        <v>109</v>
      </c>
      <c r="X51" t="s">
        <v>110</v>
      </c>
      <c r="Y51" t="s">
        <v>36</v>
      </c>
    </row>
    <row r="52" spans="1:25">
      <c r="A52">
        <v>10148</v>
      </c>
      <c r="B52">
        <v>32</v>
      </c>
      <c r="C52">
        <v>100</v>
      </c>
      <c r="D52">
        <v>14</v>
      </c>
      <c r="E52">
        <v>5418.88</v>
      </c>
      <c r="F52">
        <v>37875</v>
      </c>
      <c r="G52" t="s">
        <v>25</v>
      </c>
      <c r="H52">
        <v>3</v>
      </c>
      <c r="I52">
        <v>9</v>
      </c>
      <c r="J52">
        <v>2003</v>
      </c>
      <c r="K52" t="s">
        <v>100</v>
      </c>
      <c r="L52">
        <v>169</v>
      </c>
      <c r="M52" t="s">
        <v>38</v>
      </c>
      <c r="N52" t="s">
        <v>101</v>
      </c>
      <c r="O52" t="s">
        <v>102</v>
      </c>
      <c r="P52" t="s">
        <v>103</v>
      </c>
      <c r="Q52" t="s">
        <v>104</v>
      </c>
      <c r="R52" t="s">
        <v>105</v>
      </c>
      <c r="S52" t="s">
        <v>106</v>
      </c>
      <c r="T52">
        <v>2060</v>
      </c>
      <c r="U52" t="s">
        <v>107</v>
      </c>
      <c r="V52" t="s">
        <v>108</v>
      </c>
      <c r="W52" t="s">
        <v>109</v>
      </c>
      <c r="X52" t="s">
        <v>110</v>
      </c>
      <c r="Y52" t="s">
        <v>36</v>
      </c>
    </row>
    <row r="53" spans="1:25">
      <c r="A53">
        <v>10148</v>
      </c>
      <c r="B53">
        <v>28</v>
      </c>
      <c r="C53">
        <v>100</v>
      </c>
      <c r="D53">
        <v>11</v>
      </c>
      <c r="E53">
        <v>3639.44</v>
      </c>
      <c r="F53">
        <v>37875</v>
      </c>
      <c r="G53" t="s">
        <v>25</v>
      </c>
      <c r="H53">
        <v>3</v>
      </c>
      <c r="I53">
        <v>9</v>
      </c>
      <c r="J53">
        <v>2003</v>
      </c>
      <c r="K53" t="s">
        <v>100</v>
      </c>
      <c r="L53">
        <v>141</v>
      </c>
      <c r="M53" t="s">
        <v>113</v>
      </c>
      <c r="O53" t="s">
        <v>102</v>
      </c>
      <c r="P53" t="s">
        <v>103</v>
      </c>
      <c r="Q53" t="s">
        <v>104</v>
      </c>
      <c r="R53" t="s">
        <v>105</v>
      </c>
      <c r="S53" t="s">
        <v>106</v>
      </c>
      <c r="T53">
        <v>2060</v>
      </c>
      <c r="U53" t="s">
        <v>107</v>
      </c>
      <c r="V53" t="s">
        <v>108</v>
      </c>
      <c r="W53" t="s">
        <v>109</v>
      </c>
      <c r="X53" t="s">
        <v>110</v>
      </c>
      <c r="Y53" t="s">
        <v>36</v>
      </c>
    </row>
    <row r="54" spans="1:25">
      <c r="A54">
        <v>101488</v>
      </c>
      <c r="B54">
        <v>29</v>
      </c>
      <c r="C54">
        <v>81.25</v>
      </c>
      <c r="D54">
        <v>2</v>
      </c>
      <c r="E54">
        <v>2356.25</v>
      </c>
      <c r="F54">
        <v>37875</v>
      </c>
      <c r="G54" t="s">
        <v>25</v>
      </c>
      <c r="H54">
        <v>3</v>
      </c>
      <c r="I54">
        <v>9</v>
      </c>
      <c r="J54">
        <v>2003</v>
      </c>
      <c r="K54" t="s">
        <v>100</v>
      </c>
      <c r="L54">
        <v>71</v>
      </c>
      <c r="M54" t="s">
        <v>114</v>
      </c>
      <c r="O54" t="s">
        <v>102</v>
      </c>
      <c r="P54" t="s">
        <v>103</v>
      </c>
      <c r="Q54" t="s">
        <v>104</v>
      </c>
      <c r="R54" t="s">
        <v>105</v>
      </c>
      <c r="S54" t="s">
        <v>106</v>
      </c>
      <c r="T54">
        <v>2060</v>
      </c>
      <c r="U54" t="s">
        <v>107</v>
      </c>
      <c r="V54" t="s">
        <v>108</v>
      </c>
      <c r="W54" t="s">
        <v>109</v>
      </c>
      <c r="X54" t="s">
        <v>110</v>
      </c>
      <c r="Y54" t="s">
        <v>45</v>
      </c>
    </row>
    <row r="55" spans="1:25">
      <c r="A55">
        <v>101488</v>
      </c>
      <c r="B55">
        <v>25</v>
      </c>
      <c r="C55">
        <v>60.26</v>
      </c>
      <c r="D55">
        <v>6</v>
      </c>
      <c r="E55">
        <v>1506.5</v>
      </c>
      <c r="F55">
        <v>37875</v>
      </c>
      <c r="G55" t="s">
        <v>25</v>
      </c>
      <c r="H55">
        <v>3</v>
      </c>
      <c r="I55">
        <v>9</v>
      </c>
      <c r="J55">
        <v>2003</v>
      </c>
      <c r="K55" t="s">
        <v>100</v>
      </c>
      <c r="L55">
        <v>73</v>
      </c>
      <c r="M55" t="s">
        <v>115</v>
      </c>
      <c r="O55" t="s">
        <v>102</v>
      </c>
      <c r="P55" t="s">
        <v>103</v>
      </c>
      <c r="Q55" t="s">
        <v>104</v>
      </c>
      <c r="R55" t="s">
        <v>105</v>
      </c>
      <c r="S55" t="s">
        <v>106</v>
      </c>
      <c r="T55">
        <v>2060</v>
      </c>
      <c r="U55" t="s">
        <v>107</v>
      </c>
      <c r="V55" t="s">
        <v>108</v>
      </c>
      <c r="W55" t="s">
        <v>109</v>
      </c>
      <c r="X55" t="s">
        <v>110</v>
      </c>
      <c r="Y55" t="s">
        <v>45</v>
      </c>
    </row>
    <row r="56" spans="1:25">
      <c r="A56">
        <v>101488</v>
      </c>
      <c r="B56">
        <v>47</v>
      </c>
      <c r="C56">
        <v>56.85</v>
      </c>
      <c r="D56">
        <v>8</v>
      </c>
      <c r="E56">
        <v>2671.95</v>
      </c>
      <c r="F56">
        <v>37875</v>
      </c>
      <c r="G56" t="s">
        <v>25</v>
      </c>
      <c r="H56">
        <v>3</v>
      </c>
      <c r="I56">
        <v>9</v>
      </c>
      <c r="J56">
        <v>2003</v>
      </c>
      <c r="K56" t="s">
        <v>100</v>
      </c>
      <c r="L56">
        <v>50</v>
      </c>
      <c r="M56" t="s">
        <v>116</v>
      </c>
      <c r="O56" t="s">
        <v>102</v>
      </c>
      <c r="P56" t="s">
        <v>103</v>
      </c>
      <c r="Q56" t="s">
        <v>104</v>
      </c>
      <c r="R56" t="s">
        <v>105</v>
      </c>
      <c r="S56" t="s">
        <v>106</v>
      </c>
      <c r="T56">
        <v>2060</v>
      </c>
      <c r="U56" t="s">
        <v>107</v>
      </c>
      <c r="V56" t="s">
        <v>108</v>
      </c>
      <c r="W56" t="s">
        <v>109</v>
      </c>
      <c r="X56" t="s">
        <v>110</v>
      </c>
      <c r="Y56" t="s">
        <v>45</v>
      </c>
    </row>
    <row r="57" spans="1:25">
      <c r="A57" t="s">
        <v>117</v>
      </c>
      <c r="B57">
        <v>21</v>
      </c>
      <c r="C57">
        <v>73.599999999999994</v>
      </c>
      <c r="D57">
        <v>4</v>
      </c>
      <c r="E57">
        <v>1545.6</v>
      </c>
      <c r="F57">
        <v>37875</v>
      </c>
      <c r="G57" t="s">
        <v>25</v>
      </c>
      <c r="H57">
        <v>3</v>
      </c>
      <c r="I57">
        <v>9</v>
      </c>
      <c r="J57">
        <v>2003</v>
      </c>
      <c r="K57" t="s">
        <v>100</v>
      </c>
      <c r="L57">
        <v>90</v>
      </c>
      <c r="M57" t="s">
        <v>118</v>
      </c>
      <c r="O57" t="s">
        <v>102</v>
      </c>
      <c r="P57" t="s">
        <v>103</v>
      </c>
      <c r="Q57" t="s">
        <v>104</v>
      </c>
      <c r="R57" t="s">
        <v>105</v>
      </c>
      <c r="S57" t="s">
        <v>106</v>
      </c>
      <c r="T57">
        <v>2060</v>
      </c>
      <c r="U57" t="s">
        <v>107</v>
      </c>
      <c r="V57" t="s">
        <v>108</v>
      </c>
      <c r="W57" t="s">
        <v>109</v>
      </c>
      <c r="X57" t="s">
        <v>110</v>
      </c>
      <c r="Y57" t="s">
        <v>45</v>
      </c>
    </row>
    <row r="58" spans="1:25">
      <c r="A58">
        <v>10148</v>
      </c>
      <c r="B58">
        <v>34</v>
      </c>
      <c r="C58">
        <v>100</v>
      </c>
      <c r="D58">
        <v>3</v>
      </c>
      <c r="E58">
        <v>4392.12</v>
      </c>
      <c r="F58">
        <v>37875</v>
      </c>
      <c r="G58" t="s">
        <v>25</v>
      </c>
      <c r="H58">
        <v>3</v>
      </c>
      <c r="I58">
        <v>9</v>
      </c>
      <c r="J58">
        <v>2003</v>
      </c>
      <c r="K58" t="s">
        <v>100</v>
      </c>
      <c r="L58">
        <v>117</v>
      </c>
      <c r="M58" t="s">
        <v>119</v>
      </c>
      <c r="O58" t="s">
        <v>102</v>
      </c>
      <c r="P58" t="s">
        <v>103</v>
      </c>
      <c r="Q58" t="s">
        <v>104</v>
      </c>
      <c r="R58" t="s">
        <v>105</v>
      </c>
      <c r="S58" t="s">
        <v>106</v>
      </c>
      <c r="T58">
        <v>2060</v>
      </c>
      <c r="U58" t="s">
        <v>107</v>
      </c>
      <c r="V58" t="s">
        <v>108</v>
      </c>
      <c r="W58" t="s">
        <v>109</v>
      </c>
      <c r="X58" t="s">
        <v>110</v>
      </c>
      <c r="Y58" t="s">
        <v>36</v>
      </c>
    </row>
    <row r="59" spans="1:25">
      <c r="A59">
        <v>10148</v>
      </c>
      <c r="B59">
        <v>31</v>
      </c>
      <c r="C59">
        <v>73.62</v>
      </c>
      <c r="D59">
        <v>5</v>
      </c>
      <c r="E59">
        <v>2282.2199999999998</v>
      </c>
      <c r="F59">
        <v>37875</v>
      </c>
      <c r="G59" t="s">
        <v>25</v>
      </c>
      <c r="H59">
        <v>3</v>
      </c>
      <c r="I59">
        <v>9</v>
      </c>
      <c r="J59">
        <v>2003</v>
      </c>
      <c r="K59" t="s">
        <v>100</v>
      </c>
      <c r="L59">
        <v>85</v>
      </c>
      <c r="M59" t="s">
        <v>120</v>
      </c>
      <c r="O59" t="s">
        <v>102</v>
      </c>
      <c r="P59" t="s">
        <v>103</v>
      </c>
      <c r="Q59" t="s">
        <v>104</v>
      </c>
      <c r="R59" t="s">
        <v>105</v>
      </c>
      <c r="S59" t="s">
        <v>106</v>
      </c>
      <c r="T59">
        <v>2060</v>
      </c>
      <c r="U59" t="s">
        <v>107</v>
      </c>
      <c r="V59" t="s">
        <v>108</v>
      </c>
      <c r="W59" t="s">
        <v>109</v>
      </c>
      <c r="X59" t="s">
        <v>110</v>
      </c>
      <c r="Y59" t="s">
        <v>45</v>
      </c>
    </row>
    <row r="60" spans="1:25">
      <c r="A60" t="s">
        <v>121</v>
      </c>
      <c r="B60">
        <v>27</v>
      </c>
      <c r="C60">
        <v>100</v>
      </c>
      <c r="D60">
        <v>7</v>
      </c>
      <c r="E60">
        <v>3469.5</v>
      </c>
      <c r="F60">
        <v>37875</v>
      </c>
      <c r="G60" t="s">
        <v>25</v>
      </c>
      <c r="H60">
        <v>3</v>
      </c>
      <c r="I60">
        <v>9</v>
      </c>
      <c r="J60">
        <v>2003</v>
      </c>
      <c r="K60" t="s">
        <v>100</v>
      </c>
      <c r="L60">
        <v>107</v>
      </c>
      <c r="M60" t="s">
        <v>122</v>
      </c>
      <c r="O60" t="s">
        <v>102</v>
      </c>
      <c r="P60" t="s">
        <v>103</v>
      </c>
      <c r="Q60" t="s">
        <v>104</v>
      </c>
      <c r="R60" t="s">
        <v>105</v>
      </c>
      <c r="S60" t="s">
        <v>106</v>
      </c>
      <c r="T60">
        <v>2060</v>
      </c>
      <c r="U60" t="s">
        <v>107</v>
      </c>
      <c r="V60" t="s">
        <v>108</v>
      </c>
      <c r="W60" t="s">
        <v>109</v>
      </c>
      <c r="X60" t="s">
        <v>110</v>
      </c>
      <c r="Y60" t="s">
        <v>36</v>
      </c>
    </row>
    <row r="61" spans="1:25">
      <c r="A61">
        <v>10169</v>
      </c>
      <c r="B61">
        <v>30</v>
      </c>
      <c r="C61">
        <v>100</v>
      </c>
      <c r="D61">
        <v>2</v>
      </c>
      <c r="E61">
        <v>5019.8999999999996</v>
      </c>
      <c r="F61">
        <v>37929</v>
      </c>
      <c r="G61" t="s">
        <v>40</v>
      </c>
      <c r="H61">
        <v>4</v>
      </c>
      <c r="I61">
        <v>11</v>
      </c>
      <c r="J61">
        <v>2003</v>
      </c>
      <c r="K61" t="s">
        <v>123</v>
      </c>
      <c r="L61">
        <v>194</v>
      </c>
      <c r="M61" t="s">
        <v>124</v>
      </c>
      <c r="O61" t="s">
        <v>102</v>
      </c>
      <c r="P61" t="s">
        <v>103</v>
      </c>
      <c r="Q61" t="s">
        <v>104</v>
      </c>
      <c r="R61" t="s">
        <v>105</v>
      </c>
      <c r="S61" t="s">
        <v>106</v>
      </c>
      <c r="T61">
        <v>2060</v>
      </c>
      <c r="U61" t="s">
        <v>107</v>
      </c>
      <c r="V61" t="s">
        <v>108</v>
      </c>
      <c r="W61" t="s">
        <v>109</v>
      </c>
      <c r="X61" t="s">
        <v>110</v>
      </c>
      <c r="Y61" t="s">
        <v>36</v>
      </c>
    </row>
    <row r="62" spans="1:25">
      <c r="A62">
        <v>10169</v>
      </c>
      <c r="B62">
        <v>36</v>
      </c>
      <c r="C62">
        <v>63.84</v>
      </c>
      <c r="D62">
        <v>3</v>
      </c>
      <c r="E62">
        <v>2298.2399999999998</v>
      </c>
      <c r="F62">
        <v>37929</v>
      </c>
      <c r="G62" t="s">
        <v>40</v>
      </c>
      <c r="H62">
        <v>4</v>
      </c>
      <c r="I62">
        <v>11</v>
      </c>
      <c r="J62">
        <v>2003</v>
      </c>
      <c r="K62" t="s">
        <v>123</v>
      </c>
      <c r="L62">
        <v>79</v>
      </c>
      <c r="M62" t="s">
        <v>125</v>
      </c>
      <c r="O62" t="s">
        <v>102</v>
      </c>
      <c r="P62" t="s">
        <v>103</v>
      </c>
      <c r="Q62" t="s">
        <v>104</v>
      </c>
      <c r="R62" t="s">
        <v>105</v>
      </c>
      <c r="S62" t="s">
        <v>106</v>
      </c>
      <c r="T62">
        <v>2060</v>
      </c>
      <c r="U62" t="s">
        <v>107</v>
      </c>
      <c r="V62" t="s">
        <v>108</v>
      </c>
      <c r="W62" t="s">
        <v>109</v>
      </c>
      <c r="X62" t="s">
        <v>110</v>
      </c>
      <c r="Y62" t="s">
        <v>45</v>
      </c>
    </row>
    <row r="63" spans="1:25">
      <c r="A63">
        <v>10169</v>
      </c>
      <c r="B63">
        <v>32</v>
      </c>
      <c r="C63">
        <v>70.760000000000005</v>
      </c>
      <c r="D63">
        <v>5</v>
      </c>
      <c r="E63">
        <v>2264.3200000000002</v>
      </c>
      <c r="F63">
        <v>37929</v>
      </c>
      <c r="G63" t="s">
        <v>40</v>
      </c>
      <c r="H63">
        <v>4</v>
      </c>
      <c r="I63">
        <v>11</v>
      </c>
      <c r="J63">
        <v>2003</v>
      </c>
      <c r="K63" t="s">
        <v>123</v>
      </c>
      <c r="L63">
        <v>80</v>
      </c>
      <c r="M63" t="s">
        <v>126</v>
      </c>
      <c r="O63" t="s">
        <v>102</v>
      </c>
      <c r="P63" t="s">
        <v>103</v>
      </c>
      <c r="Q63" t="s">
        <v>104</v>
      </c>
      <c r="R63" t="s">
        <v>105</v>
      </c>
      <c r="S63" t="s">
        <v>106</v>
      </c>
      <c r="T63">
        <v>2060</v>
      </c>
      <c r="U63" t="s">
        <v>107</v>
      </c>
      <c r="V63" t="s">
        <v>108</v>
      </c>
      <c r="W63" t="s">
        <v>109</v>
      </c>
      <c r="X63" t="s">
        <v>110</v>
      </c>
      <c r="Y63" t="s">
        <v>45</v>
      </c>
    </row>
    <row r="64" spans="1:25">
      <c r="A64">
        <v>10169</v>
      </c>
      <c r="B64">
        <v>36</v>
      </c>
      <c r="C64">
        <v>100</v>
      </c>
      <c r="D64">
        <v>4</v>
      </c>
      <c r="E64">
        <v>4444.92</v>
      </c>
      <c r="F64">
        <v>37929</v>
      </c>
      <c r="G64" t="s">
        <v>40</v>
      </c>
      <c r="H64">
        <v>4</v>
      </c>
      <c r="I64">
        <v>11</v>
      </c>
      <c r="J64">
        <v>2003</v>
      </c>
      <c r="K64" t="s">
        <v>123</v>
      </c>
      <c r="L64">
        <v>146</v>
      </c>
      <c r="M64" t="s">
        <v>127</v>
      </c>
      <c r="O64" t="s">
        <v>102</v>
      </c>
      <c r="P64" t="s">
        <v>103</v>
      </c>
      <c r="Q64" t="s">
        <v>104</v>
      </c>
      <c r="R64" t="s">
        <v>105</v>
      </c>
      <c r="S64" t="s">
        <v>106</v>
      </c>
      <c r="T64">
        <v>2060</v>
      </c>
      <c r="U64" t="s">
        <v>107</v>
      </c>
      <c r="V64" t="s">
        <v>108</v>
      </c>
      <c r="W64" t="s">
        <v>109</v>
      </c>
      <c r="X64" t="s">
        <v>110</v>
      </c>
      <c r="Y64" t="s">
        <v>36</v>
      </c>
    </row>
    <row r="65" spans="1:25">
      <c r="A65">
        <v>10169</v>
      </c>
      <c r="B65">
        <v>33</v>
      </c>
      <c r="C65">
        <v>100</v>
      </c>
      <c r="D65">
        <v>7</v>
      </c>
      <c r="E65">
        <v>4910.3999999999996</v>
      </c>
      <c r="F65">
        <v>37929</v>
      </c>
      <c r="G65" t="s">
        <v>40</v>
      </c>
      <c r="H65">
        <v>4</v>
      </c>
      <c r="I65">
        <v>11</v>
      </c>
      <c r="J65">
        <v>2003</v>
      </c>
      <c r="K65" t="s">
        <v>123</v>
      </c>
      <c r="L65">
        <v>148</v>
      </c>
      <c r="M65" t="s">
        <v>128</v>
      </c>
      <c r="O65" t="s">
        <v>102</v>
      </c>
      <c r="P65" t="s">
        <v>103</v>
      </c>
      <c r="Q65" t="s">
        <v>104</v>
      </c>
      <c r="R65" t="s">
        <v>105</v>
      </c>
      <c r="S65" t="s">
        <v>106</v>
      </c>
      <c r="T65">
        <v>2060</v>
      </c>
      <c r="U65" t="s">
        <v>107</v>
      </c>
      <c r="V65" t="s">
        <v>108</v>
      </c>
      <c r="W65" t="s">
        <v>109</v>
      </c>
      <c r="X65" t="s">
        <v>110</v>
      </c>
      <c r="Y65" t="s">
        <v>36</v>
      </c>
    </row>
    <row r="66" spans="1:25">
      <c r="A66">
        <v>10169</v>
      </c>
      <c r="B66">
        <v>34</v>
      </c>
      <c r="C66">
        <v>50.21</v>
      </c>
      <c r="D66">
        <v>1</v>
      </c>
      <c r="E66">
        <v>1707.14</v>
      </c>
      <c r="F66">
        <v>37929</v>
      </c>
      <c r="G66" t="s">
        <v>40</v>
      </c>
      <c r="H66">
        <v>4</v>
      </c>
      <c r="I66">
        <v>11</v>
      </c>
      <c r="J66">
        <v>2003</v>
      </c>
      <c r="K66" t="s">
        <v>100</v>
      </c>
      <c r="L66">
        <v>61</v>
      </c>
      <c r="M66" t="s">
        <v>129</v>
      </c>
      <c r="O66" t="s">
        <v>102</v>
      </c>
      <c r="P66" t="s">
        <v>103</v>
      </c>
      <c r="Q66" t="s">
        <v>104</v>
      </c>
      <c r="R66" t="s">
        <v>105</v>
      </c>
      <c r="S66" t="s">
        <v>106</v>
      </c>
      <c r="T66">
        <v>2060</v>
      </c>
      <c r="U66" t="s">
        <v>107</v>
      </c>
      <c r="V66" t="s">
        <v>108</v>
      </c>
      <c r="W66" t="s">
        <v>109</v>
      </c>
      <c r="X66" t="s">
        <v>110</v>
      </c>
      <c r="Y66" t="s">
        <v>45</v>
      </c>
    </row>
    <row r="67" spans="1:25">
      <c r="A67">
        <v>10169</v>
      </c>
      <c r="B67">
        <v>24</v>
      </c>
      <c r="C67">
        <v>94.58</v>
      </c>
      <c r="D67">
        <v>6</v>
      </c>
      <c r="E67">
        <v>2269.92</v>
      </c>
      <c r="F67">
        <v>37929</v>
      </c>
      <c r="G67" t="s">
        <v>40</v>
      </c>
      <c r="H67">
        <v>4</v>
      </c>
      <c r="I67">
        <v>11</v>
      </c>
      <c r="J67">
        <v>2003</v>
      </c>
      <c r="K67" t="s">
        <v>100</v>
      </c>
      <c r="L67">
        <v>80</v>
      </c>
      <c r="M67" t="s">
        <v>130</v>
      </c>
      <c r="O67" t="s">
        <v>102</v>
      </c>
      <c r="P67" t="s">
        <v>103</v>
      </c>
      <c r="Q67" t="s">
        <v>104</v>
      </c>
      <c r="R67" t="s">
        <v>105</v>
      </c>
      <c r="S67" t="s">
        <v>106</v>
      </c>
      <c r="T67">
        <v>2060</v>
      </c>
      <c r="U67" t="s">
        <v>107</v>
      </c>
      <c r="V67" t="s">
        <v>108</v>
      </c>
      <c r="W67" t="s">
        <v>109</v>
      </c>
      <c r="X67" t="s">
        <v>110</v>
      </c>
      <c r="Y67" t="s">
        <v>45</v>
      </c>
    </row>
    <row r="68" spans="1:25">
      <c r="A68">
        <v>10370</v>
      </c>
      <c r="B68">
        <v>35</v>
      </c>
      <c r="C68">
        <v>65.63</v>
      </c>
      <c r="D68">
        <v>4</v>
      </c>
      <c r="E68">
        <v>2297.0500000000002</v>
      </c>
      <c r="F68">
        <v>38372</v>
      </c>
      <c r="G68" t="s">
        <v>40</v>
      </c>
      <c r="H68">
        <v>1</v>
      </c>
      <c r="I68">
        <v>1</v>
      </c>
      <c r="J68">
        <v>2005</v>
      </c>
      <c r="K68" t="s">
        <v>63</v>
      </c>
      <c r="L68">
        <v>147</v>
      </c>
      <c r="M68" t="s">
        <v>131</v>
      </c>
      <c r="O68" t="s">
        <v>102</v>
      </c>
      <c r="P68" t="s">
        <v>103</v>
      </c>
      <c r="Q68" t="s">
        <v>104</v>
      </c>
      <c r="R68" t="s">
        <v>105</v>
      </c>
      <c r="S68" t="s">
        <v>106</v>
      </c>
      <c r="T68">
        <v>2060</v>
      </c>
      <c r="U68" t="s">
        <v>107</v>
      </c>
      <c r="V68" t="s">
        <v>108</v>
      </c>
      <c r="W68" t="s">
        <v>109</v>
      </c>
      <c r="X68" t="s">
        <v>110</v>
      </c>
      <c r="Y68" t="s">
        <v>45</v>
      </c>
    </row>
    <row r="69" spans="1:25">
      <c r="A69">
        <v>10370</v>
      </c>
      <c r="B69">
        <v>27</v>
      </c>
      <c r="C69">
        <v>56.85</v>
      </c>
      <c r="D69">
        <v>9</v>
      </c>
      <c r="E69">
        <v>1534.95</v>
      </c>
      <c r="F69">
        <v>38372</v>
      </c>
      <c r="G69" t="s">
        <v>40</v>
      </c>
      <c r="H69">
        <v>1</v>
      </c>
      <c r="I69">
        <v>1</v>
      </c>
      <c r="J69">
        <v>2005</v>
      </c>
      <c r="K69" t="s">
        <v>63</v>
      </c>
      <c r="L69">
        <v>169</v>
      </c>
      <c r="M69" t="s">
        <v>38</v>
      </c>
      <c r="O69" t="s">
        <v>102</v>
      </c>
      <c r="P69" t="s">
        <v>103</v>
      </c>
      <c r="Q69" t="s">
        <v>104</v>
      </c>
      <c r="R69" t="s">
        <v>105</v>
      </c>
      <c r="S69" t="s">
        <v>106</v>
      </c>
      <c r="T69">
        <v>2060</v>
      </c>
      <c r="U69" t="s">
        <v>107</v>
      </c>
      <c r="V69" t="s">
        <v>108</v>
      </c>
      <c r="W69" t="s">
        <v>109</v>
      </c>
      <c r="X69" t="s">
        <v>110</v>
      </c>
      <c r="Y69" t="s">
        <v>45</v>
      </c>
    </row>
    <row r="70" spans="1:25">
      <c r="A70">
        <v>10391</v>
      </c>
      <c r="B70">
        <v>24</v>
      </c>
      <c r="C70">
        <v>100</v>
      </c>
      <c r="D70">
        <v>4</v>
      </c>
      <c r="E70">
        <v>2416.56</v>
      </c>
      <c r="F70">
        <v>38420</v>
      </c>
      <c r="G70" t="s">
        <v>40</v>
      </c>
      <c r="H70">
        <v>1</v>
      </c>
      <c r="I70">
        <v>3</v>
      </c>
      <c r="J70">
        <v>2005</v>
      </c>
      <c r="K70" t="s">
        <v>63</v>
      </c>
      <c r="L70">
        <v>214</v>
      </c>
      <c r="M70" t="s">
        <v>64</v>
      </c>
      <c r="N70" t="s">
        <v>101</v>
      </c>
      <c r="O70" t="s">
        <v>102</v>
      </c>
      <c r="P70" t="s">
        <v>103</v>
      </c>
      <c r="Q70" t="s">
        <v>104</v>
      </c>
      <c r="R70" t="s">
        <v>105</v>
      </c>
      <c r="S70" t="s">
        <v>106</v>
      </c>
      <c r="T70">
        <v>2060</v>
      </c>
      <c r="U70" t="s">
        <v>107</v>
      </c>
      <c r="V70" t="s">
        <v>108</v>
      </c>
      <c r="W70" t="s">
        <v>109</v>
      </c>
      <c r="X70" t="s">
        <v>110</v>
      </c>
      <c r="Y70" t="s">
        <v>45</v>
      </c>
    </row>
    <row r="71" spans="1:25">
      <c r="A71">
        <v>10391</v>
      </c>
      <c r="B71">
        <v>37</v>
      </c>
      <c r="C71">
        <v>46.9</v>
      </c>
      <c r="D71">
        <v>7</v>
      </c>
      <c r="E71">
        <v>1735.3</v>
      </c>
      <c r="F71">
        <v>38420</v>
      </c>
      <c r="G71" t="s">
        <v>40</v>
      </c>
      <c r="H71">
        <v>1</v>
      </c>
      <c r="I71">
        <v>3</v>
      </c>
      <c r="J71">
        <v>2005</v>
      </c>
      <c r="K71" t="s">
        <v>63</v>
      </c>
      <c r="L71">
        <v>147</v>
      </c>
      <c r="M71" t="s">
        <v>131</v>
      </c>
      <c r="N71" t="s">
        <v>101</v>
      </c>
      <c r="O71" t="s">
        <v>102</v>
      </c>
      <c r="P71" t="s">
        <v>103</v>
      </c>
      <c r="Q71" t="s">
        <v>104</v>
      </c>
      <c r="R71" t="s">
        <v>105</v>
      </c>
      <c r="S71" t="s">
        <v>106</v>
      </c>
      <c r="T71">
        <v>2060</v>
      </c>
      <c r="U71" t="s">
        <v>107</v>
      </c>
      <c r="V71" t="s">
        <v>108</v>
      </c>
      <c r="W71" t="s">
        <v>109</v>
      </c>
      <c r="X71" t="s">
        <v>110</v>
      </c>
      <c r="Y71" t="s">
        <v>45</v>
      </c>
    </row>
    <row r="72" spans="1:25">
      <c r="A72">
        <v>10169</v>
      </c>
      <c r="B72">
        <v>35</v>
      </c>
      <c r="C72">
        <v>100</v>
      </c>
      <c r="D72">
        <v>13</v>
      </c>
      <c r="E72">
        <v>4639.25</v>
      </c>
      <c r="F72">
        <v>37929</v>
      </c>
      <c r="G72" t="s">
        <v>40</v>
      </c>
      <c r="H72">
        <v>4</v>
      </c>
      <c r="I72">
        <v>11</v>
      </c>
      <c r="J72">
        <v>2003</v>
      </c>
      <c r="K72" t="s">
        <v>132</v>
      </c>
      <c r="L72">
        <v>150</v>
      </c>
      <c r="M72" t="s">
        <v>133</v>
      </c>
      <c r="N72" t="s">
        <v>101</v>
      </c>
      <c r="O72" t="s">
        <v>102</v>
      </c>
      <c r="P72" t="s">
        <v>103</v>
      </c>
      <c r="Q72" t="s">
        <v>104</v>
      </c>
      <c r="R72" t="s">
        <v>105</v>
      </c>
      <c r="S72" t="s">
        <v>106</v>
      </c>
      <c r="T72">
        <v>2060</v>
      </c>
      <c r="U72" t="s">
        <v>107</v>
      </c>
      <c r="V72" t="s">
        <v>108</v>
      </c>
      <c r="W72" t="s">
        <v>109</v>
      </c>
      <c r="X72" t="s">
        <v>110</v>
      </c>
      <c r="Y72" t="s">
        <v>36</v>
      </c>
    </row>
    <row r="73" spans="1:25">
      <c r="A73">
        <v>10169</v>
      </c>
      <c r="B73">
        <v>38</v>
      </c>
      <c r="C73">
        <v>68.39</v>
      </c>
      <c r="D73">
        <v>8</v>
      </c>
      <c r="E73">
        <v>2598.8200000000002</v>
      </c>
      <c r="F73">
        <v>37929</v>
      </c>
      <c r="G73" t="s">
        <v>40</v>
      </c>
      <c r="H73">
        <v>4</v>
      </c>
      <c r="I73">
        <v>11</v>
      </c>
      <c r="J73">
        <v>2003</v>
      </c>
      <c r="K73" t="s">
        <v>132</v>
      </c>
      <c r="L73">
        <v>62</v>
      </c>
      <c r="M73" t="s">
        <v>134</v>
      </c>
      <c r="N73" t="s">
        <v>101</v>
      </c>
      <c r="O73" t="s">
        <v>102</v>
      </c>
      <c r="P73" t="s">
        <v>103</v>
      </c>
      <c r="Q73" t="s">
        <v>104</v>
      </c>
      <c r="R73" t="s">
        <v>105</v>
      </c>
      <c r="S73" t="s">
        <v>106</v>
      </c>
      <c r="T73">
        <v>2060</v>
      </c>
      <c r="U73" t="s">
        <v>107</v>
      </c>
      <c r="V73" t="s">
        <v>108</v>
      </c>
      <c r="W73" t="s">
        <v>109</v>
      </c>
      <c r="X73" t="s">
        <v>110</v>
      </c>
      <c r="Y73" t="s">
        <v>45</v>
      </c>
    </row>
    <row r="74" spans="1:25">
      <c r="A74" t="s">
        <v>135</v>
      </c>
      <c r="B74">
        <v>38</v>
      </c>
      <c r="C74">
        <v>74.11</v>
      </c>
      <c r="D74">
        <v>11</v>
      </c>
      <c r="E74">
        <v>2816.18</v>
      </c>
      <c r="F74">
        <v>37929</v>
      </c>
      <c r="G74" t="s">
        <v>40</v>
      </c>
      <c r="H74">
        <v>4</v>
      </c>
      <c r="I74">
        <v>11</v>
      </c>
      <c r="J74">
        <v>2003</v>
      </c>
      <c r="K74" t="s">
        <v>132</v>
      </c>
      <c r="L74">
        <v>69</v>
      </c>
      <c r="M74" t="s">
        <v>136</v>
      </c>
      <c r="N74" t="s">
        <v>101</v>
      </c>
      <c r="O74" t="s">
        <v>102</v>
      </c>
      <c r="P74" t="s">
        <v>103</v>
      </c>
      <c r="Q74" t="s">
        <v>104</v>
      </c>
      <c r="R74" t="s">
        <v>105</v>
      </c>
      <c r="S74" t="s">
        <v>106</v>
      </c>
      <c r="T74">
        <v>2060</v>
      </c>
      <c r="U74" t="s">
        <v>107</v>
      </c>
      <c r="V74" t="s">
        <v>108</v>
      </c>
      <c r="W74" t="s">
        <v>109</v>
      </c>
      <c r="X74" t="s">
        <v>110</v>
      </c>
      <c r="Y74" t="s">
        <v>45</v>
      </c>
    </row>
    <row r="75" spans="1:25">
      <c r="A75">
        <v>10169</v>
      </c>
      <c r="B75">
        <v>26</v>
      </c>
      <c r="C75">
        <v>39.83</v>
      </c>
      <c r="D75">
        <v>9</v>
      </c>
      <c r="E75">
        <v>1035.58</v>
      </c>
      <c r="F75">
        <v>37929</v>
      </c>
      <c r="G75" t="s">
        <v>40</v>
      </c>
      <c r="H75">
        <v>4</v>
      </c>
      <c r="I75">
        <v>11</v>
      </c>
      <c r="J75">
        <v>2003</v>
      </c>
      <c r="K75" t="s">
        <v>132</v>
      </c>
      <c r="L75">
        <v>40</v>
      </c>
      <c r="M75" t="s">
        <v>137</v>
      </c>
      <c r="N75" t="s">
        <v>101</v>
      </c>
      <c r="O75" t="s">
        <v>102</v>
      </c>
      <c r="P75" t="s">
        <v>103</v>
      </c>
      <c r="Q75" t="s">
        <v>104</v>
      </c>
      <c r="R75" t="s">
        <v>105</v>
      </c>
      <c r="S75" t="s">
        <v>106</v>
      </c>
      <c r="T75">
        <v>2060</v>
      </c>
      <c r="U75" t="s">
        <v>107</v>
      </c>
      <c r="V75" t="s">
        <v>108</v>
      </c>
      <c r="W75" t="s">
        <v>109</v>
      </c>
      <c r="X75" t="s">
        <v>110</v>
      </c>
      <c r="Y75" t="s">
        <v>45</v>
      </c>
    </row>
    <row r="76" spans="1:25">
      <c r="A76">
        <v>10169</v>
      </c>
      <c r="B76">
        <v>34</v>
      </c>
      <c r="C76">
        <v>100</v>
      </c>
      <c r="D76">
        <v>12</v>
      </c>
      <c r="E76">
        <v>3920.88</v>
      </c>
      <c r="F76">
        <v>37929</v>
      </c>
      <c r="G76" t="s">
        <v>40</v>
      </c>
      <c r="H76">
        <v>4</v>
      </c>
      <c r="I76">
        <v>11</v>
      </c>
      <c r="J76">
        <v>2003</v>
      </c>
      <c r="K76" t="s">
        <v>132</v>
      </c>
      <c r="L76">
        <v>102</v>
      </c>
      <c r="M76" t="s">
        <v>138</v>
      </c>
      <c r="N76" t="s">
        <v>101</v>
      </c>
      <c r="O76" t="s">
        <v>102</v>
      </c>
      <c r="P76" t="s">
        <v>103</v>
      </c>
      <c r="Q76" t="s">
        <v>104</v>
      </c>
      <c r="R76" t="s">
        <v>105</v>
      </c>
      <c r="S76" t="s">
        <v>106</v>
      </c>
      <c r="T76">
        <v>2060</v>
      </c>
      <c r="U76" t="s">
        <v>107</v>
      </c>
      <c r="V76" t="s">
        <v>108</v>
      </c>
      <c r="W76" t="s">
        <v>109</v>
      </c>
      <c r="X76" t="s">
        <v>110</v>
      </c>
      <c r="Y76" t="s">
        <v>36</v>
      </c>
    </row>
    <row r="77" spans="1:25">
      <c r="A77">
        <v>10169</v>
      </c>
      <c r="B77">
        <v>48</v>
      </c>
      <c r="C77">
        <v>80.55</v>
      </c>
      <c r="D77">
        <v>10</v>
      </c>
      <c r="E77">
        <v>3866.4</v>
      </c>
      <c r="F77">
        <v>37929</v>
      </c>
      <c r="G77" t="s">
        <v>40</v>
      </c>
      <c r="H77">
        <v>4</v>
      </c>
      <c r="I77">
        <v>11</v>
      </c>
      <c r="J77">
        <v>2003</v>
      </c>
      <c r="K77" t="s">
        <v>132</v>
      </c>
      <c r="L77">
        <v>81</v>
      </c>
      <c r="M77" t="s">
        <v>139</v>
      </c>
      <c r="N77" t="s">
        <v>101</v>
      </c>
      <c r="O77" t="s">
        <v>102</v>
      </c>
      <c r="P77" t="s">
        <v>103</v>
      </c>
      <c r="Q77" t="s">
        <v>104</v>
      </c>
      <c r="R77" t="s">
        <v>105</v>
      </c>
      <c r="S77" t="s">
        <v>106</v>
      </c>
      <c r="T77">
        <v>2060</v>
      </c>
      <c r="U77" t="s">
        <v>107</v>
      </c>
      <c r="V77" t="s">
        <v>108</v>
      </c>
      <c r="W77" t="s">
        <v>109</v>
      </c>
      <c r="X77" t="s">
        <v>110</v>
      </c>
      <c r="Y77" t="s">
        <v>36</v>
      </c>
    </row>
    <row r="78" spans="1:25">
      <c r="A78">
        <v>10370</v>
      </c>
      <c r="B78">
        <v>49</v>
      </c>
      <c r="C78">
        <v>100</v>
      </c>
      <c r="D78">
        <v>8</v>
      </c>
      <c r="E78">
        <v>8470.14</v>
      </c>
      <c r="F78">
        <v>38372</v>
      </c>
      <c r="G78" t="s">
        <v>40</v>
      </c>
      <c r="H78">
        <v>1</v>
      </c>
      <c r="I78">
        <v>1</v>
      </c>
      <c r="J78">
        <v>2005</v>
      </c>
      <c r="K78" t="s">
        <v>79</v>
      </c>
      <c r="L78">
        <v>136</v>
      </c>
      <c r="M78" t="s">
        <v>140</v>
      </c>
      <c r="N78" t="s">
        <v>101</v>
      </c>
      <c r="O78" t="s">
        <v>102</v>
      </c>
      <c r="P78" t="s">
        <v>103</v>
      </c>
      <c r="Q78" t="s">
        <v>104</v>
      </c>
      <c r="R78" t="s">
        <v>105</v>
      </c>
      <c r="S78" t="s">
        <v>106</v>
      </c>
      <c r="T78">
        <v>2060</v>
      </c>
      <c r="U78" t="s">
        <v>107</v>
      </c>
      <c r="V78" t="s">
        <v>108</v>
      </c>
      <c r="W78" t="s">
        <v>109</v>
      </c>
      <c r="X78" t="s">
        <v>110</v>
      </c>
      <c r="Y78" t="s">
        <v>39</v>
      </c>
    </row>
    <row r="79" spans="1:25">
      <c r="A79">
        <v>10370</v>
      </c>
      <c r="B79">
        <v>27</v>
      </c>
      <c r="C79">
        <v>100</v>
      </c>
      <c r="D79">
        <v>1</v>
      </c>
      <c r="E79">
        <v>3911.49</v>
      </c>
      <c r="F79">
        <v>38372</v>
      </c>
      <c r="G79" t="s">
        <v>40</v>
      </c>
      <c r="H79">
        <v>1</v>
      </c>
      <c r="I79">
        <v>1</v>
      </c>
      <c r="J79">
        <v>2005</v>
      </c>
      <c r="K79" t="s">
        <v>79</v>
      </c>
      <c r="L79">
        <v>116</v>
      </c>
      <c r="M79" t="s">
        <v>80</v>
      </c>
      <c r="N79" t="s">
        <v>101</v>
      </c>
      <c r="O79" t="s">
        <v>102</v>
      </c>
      <c r="P79" t="s">
        <v>103</v>
      </c>
      <c r="Q79" t="s">
        <v>104</v>
      </c>
      <c r="R79" t="s">
        <v>105</v>
      </c>
      <c r="S79" t="s">
        <v>106</v>
      </c>
      <c r="T79">
        <v>2060</v>
      </c>
      <c r="U79" t="s">
        <v>107</v>
      </c>
      <c r="V79" t="s">
        <v>108</v>
      </c>
      <c r="W79" t="s">
        <v>109</v>
      </c>
      <c r="X79" t="s">
        <v>110</v>
      </c>
      <c r="Y79" t="s">
        <v>36</v>
      </c>
    </row>
    <row r="80" spans="1:25">
      <c r="A80">
        <v>10370</v>
      </c>
      <c r="B80">
        <v>22</v>
      </c>
      <c r="C80">
        <v>100</v>
      </c>
      <c r="D80">
        <v>5</v>
      </c>
      <c r="E80">
        <v>3949</v>
      </c>
      <c r="F80">
        <v>38372</v>
      </c>
      <c r="G80" t="s">
        <v>40</v>
      </c>
      <c r="H80">
        <v>1</v>
      </c>
      <c r="I80">
        <v>1</v>
      </c>
      <c r="J80">
        <v>2005</v>
      </c>
      <c r="K80" t="s">
        <v>79</v>
      </c>
      <c r="L80">
        <v>122</v>
      </c>
      <c r="M80" t="s">
        <v>141</v>
      </c>
      <c r="N80" t="s">
        <v>101</v>
      </c>
      <c r="O80" t="s">
        <v>102</v>
      </c>
      <c r="P80" t="s">
        <v>103</v>
      </c>
      <c r="Q80" t="s">
        <v>104</v>
      </c>
      <c r="R80" t="s">
        <v>105</v>
      </c>
      <c r="S80" t="s">
        <v>106</v>
      </c>
      <c r="T80">
        <v>2060</v>
      </c>
      <c r="U80" t="s">
        <v>107</v>
      </c>
      <c r="V80" t="s">
        <v>108</v>
      </c>
      <c r="W80" t="s">
        <v>109</v>
      </c>
      <c r="X80" t="s">
        <v>110</v>
      </c>
      <c r="Y80" t="s">
        <v>36</v>
      </c>
    </row>
    <row r="81" spans="1:25">
      <c r="A81">
        <v>10370</v>
      </c>
      <c r="B81">
        <v>22</v>
      </c>
      <c r="C81">
        <v>96.86</v>
      </c>
      <c r="D81">
        <v>7</v>
      </c>
      <c r="E81">
        <v>2130.92</v>
      </c>
      <c r="F81">
        <v>38372</v>
      </c>
      <c r="G81" t="s">
        <v>40</v>
      </c>
      <c r="H81">
        <v>1</v>
      </c>
      <c r="I81">
        <v>1</v>
      </c>
      <c r="J81">
        <v>2005</v>
      </c>
      <c r="K81" t="s">
        <v>79</v>
      </c>
      <c r="L81">
        <v>60</v>
      </c>
      <c r="M81" t="s">
        <v>142</v>
      </c>
      <c r="N81" t="s">
        <v>101</v>
      </c>
      <c r="O81" t="s">
        <v>102</v>
      </c>
      <c r="P81" t="s">
        <v>103</v>
      </c>
      <c r="Q81" t="s">
        <v>104</v>
      </c>
      <c r="R81" t="s">
        <v>105</v>
      </c>
      <c r="S81" t="s">
        <v>106</v>
      </c>
      <c r="T81">
        <v>2060</v>
      </c>
      <c r="U81" t="s">
        <v>107</v>
      </c>
      <c r="V81" t="s">
        <v>108</v>
      </c>
      <c r="W81" t="s">
        <v>109</v>
      </c>
      <c r="X81" t="s">
        <v>110</v>
      </c>
      <c r="Y81" t="s">
        <v>45</v>
      </c>
    </row>
    <row r="82" spans="1:25">
      <c r="A82">
        <v>10370</v>
      </c>
      <c r="B82">
        <v>29</v>
      </c>
      <c r="C82">
        <v>57.53</v>
      </c>
      <c r="D82">
        <v>6</v>
      </c>
      <c r="E82">
        <v>1668.37</v>
      </c>
      <c r="F82">
        <v>38372</v>
      </c>
      <c r="G82" t="s">
        <v>40</v>
      </c>
      <c r="H82">
        <v>1</v>
      </c>
      <c r="I82">
        <v>1</v>
      </c>
      <c r="J82">
        <v>2005</v>
      </c>
      <c r="K82" t="s">
        <v>79</v>
      </c>
      <c r="L82">
        <v>121</v>
      </c>
      <c r="M82" t="s">
        <v>143</v>
      </c>
      <c r="N82" t="s">
        <v>101</v>
      </c>
      <c r="O82" t="s">
        <v>102</v>
      </c>
      <c r="P82" t="s">
        <v>103</v>
      </c>
      <c r="Q82" t="s">
        <v>104</v>
      </c>
      <c r="R82" t="s">
        <v>105</v>
      </c>
      <c r="S82" t="s">
        <v>106</v>
      </c>
      <c r="T82">
        <v>2060</v>
      </c>
      <c r="U82" t="s">
        <v>107</v>
      </c>
      <c r="V82" t="s">
        <v>108</v>
      </c>
      <c r="W82" t="s">
        <v>109</v>
      </c>
      <c r="X82" t="s">
        <v>110</v>
      </c>
      <c r="Y82" t="s">
        <v>45</v>
      </c>
    </row>
    <row r="83" spans="1:25">
      <c r="A83">
        <v>10370</v>
      </c>
      <c r="B83">
        <v>25</v>
      </c>
      <c r="C83">
        <v>100</v>
      </c>
      <c r="D83">
        <v>3</v>
      </c>
      <c r="E83">
        <v>3160.25</v>
      </c>
      <c r="F83">
        <v>38372</v>
      </c>
      <c r="G83" t="s">
        <v>40</v>
      </c>
      <c r="H83">
        <v>1</v>
      </c>
      <c r="I83">
        <v>1</v>
      </c>
      <c r="J83">
        <v>2005</v>
      </c>
      <c r="K83" t="s">
        <v>79</v>
      </c>
      <c r="L83">
        <v>64</v>
      </c>
      <c r="M83" t="s">
        <v>144</v>
      </c>
      <c r="N83" t="s">
        <v>101</v>
      </c>
      <c r="O83" t="s">
        <v>102</v>
      </c>
      <c r="P83" t="s">
        <v>103</v>
      </c>
      <c r="Q83" t="s">
        <v>104</v>
      </c>
      <c r="R83" t="s">
        <v>105</v>
      </c>
      <c r="S83" t="s">
        <v>106</v>
      </c>
      <c r="T83">
        <v>2060</v>
      </c>
      <c r="U83" t="s">
        <v>107</v>
      </c>
      <c r="V83" t="s">
        <v>108</v>
      </c>
      <c r="W83" t="s">
        <v>109</v>
      </c>
      <c r="X83" t="s">
        <v>110</v>
      </c>
      <c r="Y83" t="s">
        <v>36</v>
      </c>
    </row>
    <row r="84" spans="1:25">
      <c r="A84">
        <v>10391</v>
      </c>
      <c r="B84">
        <v>39</v>
      </c>
      <c r="C84">
        <v>63.2</v>
      </c>
      <c r="D84">
        <v>9</v>
      </c>
      <c r="E84">
        <v>2464.8000000000002</v>
      </c>
      <c r="F84">
        <v>38420</v>
      </c>
      <c r="G84" t="s">
        <v>40</v>
      </c>
      <c r="H84">
        <v>1</v>
      </c>
      <c r="I84">
        <v>3</v>
      </c>
      <c r="J84">
        <v>2005</v>
      </c>
      <c r="K84" t="s">
        <v>79</v>
      </c>
      <c r="L84">
        <v>136</v>
      </c>
      <c r="M84" t="s">
        <v>140</v>
      </c>
      <c r="N84" t="s">
        <v>101</v>
      </c>
      <c r="O84" t="s">
        <v>102</v>
      </c>
      <c r="P84" t="s">
        <v>103</v>
      </c>
      <c r="Q84" t="s">
        <v>104</v>
      </c>
      <c r="R84" t="s">
        <v>105</v>
      </c>
      <c r="S84" t="s">
        <v>106</v>
      </c>
      <c r="T84">
        <v>2060</v>
      </c>
      <c r="U84" t="s">
        <v>107</v>
      </c>
      <c r="V84" t="s">
        <v>108</v>
      </c>
      <c r="W84" t="s">
        <v>109</v>
      </c>
      <c r="X84" t="s">
        <v>110</v>
      </c>
      <c r="Y84" t="s">
        <v>45</v>
      </c>
    </row>
    <row r="85" spans="1:25">
      <c r="A85">
        <v>10391</v>
      </c>
      <c r="B85">
        <v>29</v>
      </c>
      <c r="C85">
        <v>85.1</v>
      </c>
      <c r="D85">
        <v>10</v>
      </c>
      <c r="E85">
        <v>2467.9</v>
      </c>
      <c r="F85">
        <v>38420</v>
      </c>
      <c r="G85" t="s">
        <v>40</v>
      </c>
      <c r="H85">
        <v>1</v>
      </c>
      <c r="I85">
        <v>3</v>
      </c>
      <c r="J85">
        <v>2005</v>
      </c>
      <c r="K85" t="s">
        <v>79</v>
      </c>
      <c r="L85">
        <v>116</v>
      </c>
      <c r="M85" t="s">
        <v>80</v>
      </c>
      <c r="N85" t="s">
        <v>101</v>
      </c>
      <c r="O85" t="s">
        <v>102</v>
      </c>
      <c r="P85" t="s">
        <v>103</v>
      </c>
      <c r="Q85" t="s">
        <v>104</v>
      </c>
      <c r="R85" t="s">
        <v>105</v>
      </c>
      <c r="S85" t="s">
        <v>106</v>
      </c>
      <c r="T85">
        <v>2060</v>
      </c>
      <c r="U85" t="s">
        <v>107</v>
      </c>
      <c r="V85" t="s">
        <v>108</v>
      </c>
      <c r="W85" t="s">
        <v>109</v>
      </c>
      <c r="X85" t="s">
        <v>110</v>
      </c>
      <c r="Y85" t="s">
        <v>45</v>
      </c>
    </row>
    <row r="86" spans="1:25">
      <c r="A86">
        <v>10391</v>
      </c>
      <c r="B86">
        <v>44</v>
      </c>
      <c r="C86">
        <v>38.5</v>
      </c>
      <c r="D86">
        <v>5</v>
      </c>
      <c r="E86">
        <v>1694</v>
      </c>
      <c r="F86">
        <v>38420</v>
      </c>
      <c r="G86" t="s">
        <v>40</v>
      </c>
      <c r="H86">
        <v>1</v>
      </c>
      <c r="I86">
        <v>3</v>
      </c>
      <c r="J86">
        <v>2005</v>
      </c>
      <c r="K86" t="s">
        <v>79</v>
      </c>
      <c r="L86">
        <v>60</v>
      </c>
      <c r="M86" t="s">
        <v>142</v>
      </c>
      <c r="N86" t="s">
        <v>101</v>
      </c>
      <c r="O86" t="s">
        <v>102</v>
      </c>
      <c r="P86" t="s">
        <v>103</v>
      </c>
      <c r="Q86" t="s">
        <v>104</v>
      </c>
      <c r="R86" t="s">
        <v>105</v>
      </c>
      <c r="S86" t="s">
        <v>106</v>
      </c>
      <c r="T86">
        <v>2060</v>
      </c>
      <c r="U86" t="s">
        <v>107</v>
      </c>
      <c r="V86" t="s">
        <v>108</v>
      </c>
      <c r="W86" t="s">
        <v>109</v>
      </c>
      <c r="X86" t="s">
        <v>110</v>
      </c>
      <c r="Y86" t="s">
        <v>45</v>
      </c>
    </row>
    <row r="87" spans="1:25">
      <c r="A87">
        <v>10148</v>
      </c>
      <c r="B87">
        <v>34</v>
      </c>
      <c r="C87">
        <v>100</v>
      </c>
      <c r="D87">
        <v>1</v>
      </c>
      <c r="E87">
        <v>3598.22</v>
      </c>
      <c r="F87">
        <v>37875</v>
      </c>
      <c r="G87" t="s">
        <v>25</v>
      </c>
      <c r="H87">
        <v>3</v>
      </c>
      <c r="I87">
        <v>9</v>
      </c>
      <c r="J87">
        <v>2003</v>
      </c>
      <c r="K87" t="s">
        <v>59</v>
      </c>
      <c r="L87">
        <v>92</v>
      </c>
      <c r="M87" t="s">
        <v>92</v>
      </c>
      <c r="N87" t="s">
        <v>101</v>
      </c>
      <c r="O87" t="s">
        <v>102</v>
      </c>
      <c r="P87" t="s">
        <v>103</v>
      </c>
      <c r="Q87" t="s">
        <v>104</v>
      </c>
      <c r="R87" t="s">
        <v>105</v>
      </c>
      <c r="S87" t="s">
        <v>106</v>
      </c>
      <c r="T87">
        <v>2060</v>
      </c>
      <c r="U87" t="s">
        <v>107</v>
      </c>
      <c r="V87" t="s">
        <v>108</v>
      </c>
      <c r="W87" t="s">
        <v>109</v>
      </c>
      <c r="X87" t="s">
        <v>110</v>
      </c>
      <c r="Y87" t="s">
        <v>36</v>
      </c>
    </row>
    <row r="88" spans="1:25">
      <c r="A88">
        <v>10370</v>
      </c>
      <c r="B88">
        <v>20</v>
      </c>
      <c r="C88">
        <v>100</v>
      </c>
      <c r="D88">
        <v>2</v>
      </c>
      <c r="E88">
        <v>2730</v>
      </c>
      <c r="F88">
        <v>38372</v>
      </c>
      <c r="G88" t="s">
        <v>40</v>
      </c>
      <c r="H88">
        <v>1</v>
      </c>
      <c r="I88">
        <v>1</v>
      </c>
      <c r="J88">
        <v>2005</v>
      </c>
      <c r="K88" t="s">
        <v>97</v>
      </c>
      <c r="L88">
        <v>50</v>
      </c>
      <c r="M88" t="s">
        <v>145</v>
      </c>
      <c r="N88" t="s">
        <v>101</v>
      </c>
      <c r="O88" t="s">
        <v>102</v>
      </c>
      <c r="P88" t="s">
        <v>103</v>
      </c>
      <c r="Q88" t="s">
        <v>104</v>
      </c>
      <c r="R88" t="s">
        <v>105</v>
      </c>
      <c r="S88" t="s">
        <v>106</v>
      </c>
      <c r="T88">
        <v>2060</v>
      </c>
      <c r="U88" t="s">
        <v>107</v>
      </c>
      <c r="V88" t="s">
        <v>108</v>
      </c>
      <c r="W88" t="s">
        <v>109</v>
      </c>
      <c r="X88" t="s">
        <v>110</v>
      </c>
      <c r="Y88" t="s">
        <v>45</v>
      </c>
    </row>
    <row r="89" spans="1:25">
      <c r="A89">
        <v>10391</v>
      </c>
      <c r="B89">
        <v>35</v>
      </c>
      <c r="C89">
        <v>100</v>
      </c>
      <c r="D89">
        <v>2</v>
      </c>
      <c r="E89">
        <v>5548.9</v>
      </c>
      <c r="F89">
        <v>38420</v>
      </c>
      <c r="G89" t="s">
        <v>40</v>
      </c>
      <c r="H89">
        <v>1</v>
      </c>
      <c r="I89">
        <v>3</v>
      </c>
      <c r="J89">
        <v>2005</v>
      </c>
      <c r="K89" t="s">
        <v>97</v>
      </c>
      <c r="L89">
        <v>102</v>
      </c>
      <c r="M89" t="s">
        <v>82</v>
      </c>
      <c r="N89" t="s">
        <v>101</v>
      </c>
      <c r="O89" t="s">
        <v>102</v>
      </c>
      <c r="P89" t="s">
        <v>103</v>
      </c>
      <c r="Q89" t="s">
        <v>104</v>
      </c>
      <c r="R89" t="s">
        <v>105</v>
      </c>
      <c r="S89" t="s">
        <v>106</v>
      </c>
      <c r="T89">
        <v>2060</v>
      </c>
      <c r="U89" t="s">
        <v>107</v>
      </c>
      <c r="V89" t="s">
        <v>108</v>
      </c>
      <c r="W89" t="s">
        <v>109</v>
      </c>
      <c r="X89" t="s">
        <v>110</v>
      </c>
      <c r="Y89" t="s">
        <v>36</v>
      </c>
    </row>
    <row r="90" spans="1:25">
      <c r="A90">
        <v>10391</v>
      </c>
      <c r="B90">
        <v>42</v>
      </c>
      <c r="C90">
        <v>100</v>
      </c>
      <c r="D90">
        <v>3</v>
      </c>
      <c r="E90">
        <v>4998</v>
      </c>
      <c r="F90">
        <v>38420</v>
      </c>
      <c r="G90" t="s">
        <v>40</v>
      </c>
      <c r="H90">
        <v>1</v>
      </c>
      <c r="I90">
        <v>3</v>
      </c>
      <c r="J90">
        <v>2005</v>
      </c>
      <c r="K90" t="s">
        <v>97</v>
      </c>
      <c r="L90">
        <v>53</v>
      </c>
      <c r="M90" t="s">
        <v>83</v>
      </c>
      <c r="N90" t="s">
        <v>101</v>
      </c>
      <c r="O90" t="s">
        <v>102</v>
      </c>
      <c r="P90" t="s">
        <v>103</v>
      </c>
      <c r="Q90" t="s">
        <v>104</v>
      </c>
      <c r="R90" t="s">
        <v>105</v>
      </c>
      <c r="S90" t="s">
        <v>106</v>
      </c>
      <c r="T90">
        <v>2060</v>
      </c>
      <c r="U90" t="s">
        <v>107</v>
      </c>
      <c r="V90" t="s">
        <v>108</v>
      </c>
      <c r="W90" t="s">
        <v>109</v>
      </c>
      <c r="X90" t="s">
        <v>110</v>
      </c>
      <c r="Y90" t="s">
        <v>36</v>
      </c>
    </row>
    <row r="91" spans="1:25">
      <c r="A91">
        <v>10391</v>
      </c>
      <c r="B91">
        <v>32</v>
      </c>
      <c r="C91">
        <v>45.25</v>
      </c>
      <c r="D91">
        <v>6</v>
      </c>
      <c r="E91">
        <v>1448</v>
      </c>
      <c r="F91">
        <v>38420</v>
      </c>
      <c r="G91" t="s">
        <v>40</v>
      </c>
      <c r="H91">
        <v>1</v>
      </c>
      <c r="I91">
        <v>3</v>
      </c>
      <c r="J91">
        <v>2005</v>
      </c>
      <c r="K91" t="s">
        <v>97</v>
      </c>
      <c r="L91">
        <v>101</v>
      </c>
      <c r="M91" t="s">
        <v>88</v>
      </c>
      <c r="N91" t="s">
        <v>101</v>
      </c>
      <c r="O91" t="s">
        <v>102</v>
      </c>
      <c r="P91" t="s">
        <v>103</v>
      </c>
      <c r="Q91" t="s">
        <v>104</v>
      </c>
      <c r="R91" t="s">
        <v>105</v>
      </c>
      <c r="S91" t="s">
        <v>106</v>
      </c>
      <c r="T91">
        <v>2060</v>
      </c>
      <c r="U91" t="s">
        <v>107</v>
      </c>
      <c r="V91" t="s">
        <v>108</v>
      </c>
      <c r="W91" t="s">
        <v>109</v>
      </c>
      <c r="X91" t="s">
        <v>110</v>
      </c>
      <c r="Y91" t="s">
        <v>45</v>
      </c>
    </row>
    <row r="92" spans="1:25">
      <c r="A92">
        <v>10391</v>
      </c>
      <c r="B92">
        <v>33</v>
      </c>
      <c r="C92">
        <v>100</v>
      </c>
      <c r="D92">
        <v>8</v>
      </c>
      <c r="E92">
        <v>8344.7099999999991</v>
      </c>
      <c r="F92">
        <v>38420</v>
      </c>
      <c r="G92" t="s">
        <v>40</v>
      </c>
      <c r="H92">
        <v>1</v>
      </c>
      <c r="I92">
        <v>3</v>
      </c>
      <c r="J92">
        <v>2005</v>
      </c>
      <c r="K92" t="s">
        <v>97</v>
      </c>
      <c r="L92">
        <v>33</v>
      </c>
      <c r="M92" t="s">
        <v>93</v>
      </c>
      <c r="N92" t="s">
        <v>101</v>
      </c>
      <c r="O92" t="s">
        <v>102</v>
      </c>
      <c r="P92" t="s">
        <v>103</v>
      </c>
      <c r="Q92" t="s">
        <v>104</v>
      </c>
      <c r="R92" t="s">
        <v>105</v>
      </c>
      <c r="S92" t="s">
        <v>106</v>
      </c>
      <c r="T92">
        <v>2060</v>
      </c>
      <c r="U92" t="s">
        <v>107</v>
      </c>
      <c r="V92" t="s">
        <v>108</v>
      </c>
      <c r="W92" t="s">
        <v>109</v>
      </c>
      <c r="X92" t="s">
        <v>110</v>
      </c>
      <c r="Y92" t="s">
        <v>39</v>
      </c>
    </row>
    <row r="93" spans="1:25">
      <c r="A93">
        <v>10391</v>
      </c>
      <c r="B93">
        <v>24</v>
      </c>
      <c r="C93">
        <v>100</v>
      </c>
      <c r="D93">
        <v>1</v>
      </c>
      <c r="E93">
        <v>4042.08</v>
      </c>
      <c r="F93">
        <v>38420</v>
      </c>
      <c r="G93" t="s">
        <v>40</v>
      </c>
      <c r="H93">
        <v>1</v>
      </c>
      <c r="I93">
        <v>3</v>
      </c>
      <c r="J93">
        <v>2005</v>
      </c>
      <c r="K93" t="s">
        <v>97</v>
      </c>
      <c r="L93">
        <v>44</v>
      </c>
      <c r="M93" t="s">
        <v>94</v>
      </c>
      <c r="N93" t="s">
        <v>101</v>
      </c>
      <c r="O93" t="s">
        <v>102</v>
      </c>
      <c r="P93" t="s">
        <v>103</v>
      </c>
      <c r="Q93" t="s">
        <v>104</v>
      </c>
      <c r="R93" t="s">
        <v>105</v>
      </c>
      <c r="S93" t="s">
        <v>106</v>
      </c>
      <c r="T93">
        <v>2060</v>
      </c>
      <c r="U93" t="s">
        <v>107</v>
      </c>
      <c r="V93" t="s">
        <v>108</v>
      </c>
      <c r="W93" t="s">
        <v>109</v>
      </c>
      <c r="X93" t="s">
        <v>110</v>
      </c>
      <c r="Y93" t="s">
        <v>36</v>
      </c>
    </row>
    <row r="94" spans="1:25">
      <c r="A94">
        <v>10123</v>
      </c>
      <c r="B94">
        <v>26</v>
      </c>
      <c r="C94">
        <v>100</v>
      </c>
      <c r="D94">
        <v>2</v>
      </c>
      <c r="E94">
        <v>3073.72</v>
      </c>
      <c r="F94">
        <v>37761</v>
      </c>
      <c r="G94" t="s">
        <v>40</v>
      </c>
      <c r="H94">
        <v>2</v>
      </c>
      <c r="I94">
        <v>5</v>
      </c>
      <c r="J94">
        <v>2003</v>
      </c>
      <c r="K94" t="s">
        <v>100</v>
      </c>
      <c r="L94">
        <v>124</v>
      </c>
      <c r="M94" t="s">
        <v>111</v>
      </c>
      <c r="N94" t="s">
        <v>146</v>
      </c>
      <c r="O94" t="s">
        <v>147</v>
      </c>
      <c r="P94" t="s">
        <v>148</v>
      </c>
      <c r="R94" t="s">
        <v>149</v>
      </c>
      <c r="T94">
        <v>44000</v>
      </c>
      <c r="U94" t="s">
        <v>32</v>
      </c>
      <c r="V94" t="s">
        <v>33</v>
      </c>
      <c r="W94" t="s">
        <v>150</v>
      </c>
      <c r="X94" t="s">
        <v>151</v>
      </c>
      <c r="Y94" t="s">
        <v>36</v>
      </c>
    </row>
    <row r="95" spans="1:25">
      <c r="A95">
        <v>10123</v>
      </c>
      <c r="B95">
        <v>46</v>
      </c>
      <c r="C95">
        <v>100</v>
      </c>
      <c r="D95">
        <v>3</v>
      </c>
      <c r="E95">
        <v>5161.2</v>
      </c>
      <c r="F95">
        <v>37761</v>
      </c>
      <c r="G95" t="s">
        <v>40</v>
      </c>
      <c r="H95">
        <v>2</v>
      </c>
      <c r="I95">
        <v>5</v>
      </c>
      <c r="J95">
        <v>2003</v>
      </c>
      <c r="K95" t="s">
        <v>100</v>
      </c>
      <c r="L95">
        <v>132</v>
      </c>
      <c r="M95" t="s">
        <v>112</v>
      </c>
      <c r="N95" t="s">
        <v>146</v>
      </c>
      <c r="O95" t="s">
        <v>147</v>
      </c>
      <c r="P95" t="s">
        <v>148</v>
      </c>
      <c r="R95" t="s">
        <v>149</v>
      </c>
      <c r="T95">
        <v>44000</v>
      </c>
      <c r="U95" t="s">
        <v>32</v>
      </c>
      <c r="V95" t="s">
        <v>33</v>
      </c>
      <c r="W95" t="s">
        <v>150</v>
      </c>
      <c r="X95" t="s">
        <v>151</v>
      </c>
      <c r="Y95" t="s">
        <v>36</v>
      </c>
    </row>
    <row r="96" spans="1:25">
      <c r="A96">
        <v>10123444</v>
      </c>
      <c r="B96">
        <v>34</v>
      </c>
      <c r="C96">
        <v>100</v>
      </c>
      <c r="D96">
        <v>4</v>
      </c>
      <c r="E96">
        <v>5331.88</v>
      </c>
      <c r="F96">
        <v>37761</v>
      </c>
      <c r="G96" t="s">
        <v>40</v>
      </c>
      <c r="H96">
        <v>2</v>
      </c>
      <c r="I96">
        <v>5</v>
      </c>
      <c r="J96">
        <v>2003</v>
      </c>
      <c r="K96" t="s">
        <v>100</v>
      </c>
      <c r="L96">
        <v>141</v>
      </c>
      <c r="M96" t="s">
        <v>113</v>
      </c>
      <c r="N96" t="s">
        <v>146</v>
      </c>
      <c r="O96" t="s">
        <v>147</v>
      </c>
      <c r="P96" t="s">
        <v>148</v>
      </c>
      <c r="R96" t="s">
        <v>149</v>
      </c>
      <c r="T96">
        <v>44000</v>
      </c>
      <c r="U96" t="s">
        <v>32</v>
      </c>
      <c r="V96" t="s">
        <v>33</v>
      </c>
      <c r="W96" t="s">
        <v>150</v>
      </c>
      <c r="X96" t="s">
        <v>151</v>
      </c>
      <c r="Y96" t="s">
        <v>36</v>
      </c>
    </row>
    <row r="97" spans="1:25">
      <c r="A97">
        <v>10123</v>
      </c>
      <c r="B97">
        <v>50</v>
      </c>
      <c r="C97">
        <v>59.87</v>
      </c>
      <c r="D97">
        <v>1</v>
      </c>
      <c r="E97">
        <v>2993.5</v>
      </c>
      <c r="F97">
        <v>37761</v>
      </c>
      <c r="G97" t="s">
        <v>40</v>
      </c>
      <c r="H97">
        <v>2</v>
      </c>
      <c r="I97">
        <v>5</v>
      </c>
      <c r="J97">
        <v>2003</v>
      </c>
      <c r="K97" t="s">
        <v>100</v>
      </c>
      <c r="L97">
        <v>50</v>
      </c>
      <c r="M97" t="s">
        <v>116</v>
      </c>
      <c r="N97" t="s">
        <v>146</v>
      </c>
      <c r="O97" t="s">
        <v>147</v>
      </c>
      <c r="P97" t="s">
        <v>148</v>
      </c>
      <c r="R97" t="s">
        <v>149</v>
      </c>
      <c r="T97">
        <v>44000</v>
      </c>
      <c r="U97" t="s">
        <v>32</v>
      </c>
      <c r="V97" t="s">
        <v>33</v>
      </c>
      <c r="W97" t="s">
        <v>150</v>
      </c>
      <c r="X97" t="s">
        <v>151</v>
      </c>
      <c r="Y97" t="s">
        <v>45</v>
      </c>
    </row>
    <row r="98" spans="1:25">
      <c r="A98">
        <v>10298</v>
      </c>
      <c r="B98">
        <v>39</v>
      </c>
      <c r="C98">
        <v>96.34</v>
      </c>
      <c r="D98">
        <v>1</v>
      </c>
      <c r="E98">
        <v>3757.26</v>
      </c>
      <c r="F98">
        <v>38257</v>
      </c>
      <c r="G98" t="s">
        <v>40</v>
      </c>
      <c r="H98">
        <v>3</v>
      </c>
      <c r="I98">
        <v>9</v>
      </c>
      <c r="J98">
        <v>2004</v>
      </c>
      <c r="K98" t="s">
        <v>132</v>
      </c>
      <c r="L98">
        <v>118</v>
      </c>
      <c r="M98" t="s">
        <v>152</v>
      </c>
      <c r="O98" t="s">
        <v>147</v>
      </c>
      <c r="P98" t="s">
        <v>148</v>
      </c>
      <c r="R98" t="s">
        <v>149</v>
      </c>
      <c r="T98">
        <v>44000</v>
      </c>
      <c r="U98" t="s">
        <v>32</v>
      </c>
      <c r="V98" t="s">
        <v>33</v>
      </c>
      <c r="W98" t="s">
        <v>150</v>
      </c>
      <c r="X98" t="s">
        <v>151</v>
      </c>
      <c r="Y98" t="s">
        <v>36</v>
      </c>
    </row>
    <row r="99" spans="1:25">
      <c r="A99">
        <v>10298</v>
      </c>
      <c r="B99">
        <v>32</v>
      </c>
      <c r="C99">
        <v>48.46</v>
      </c>
      <c r="D99">
        <v>2</v>
      </c>
      <c r="E99">
        <v>1550.72</v>
      </c>
      <c r="F99">
        <v>38257</v>
      </c>
      <c r="G99" t="s">
        <v>40</v>
      </c>
      <c r="H99">
        <v>3</v>
      </c>
      <c r="I99">
        <v>9</v>
      </c>
      <c r="J99">
        <v>2004</v>
      </c>
      <c r="K99" t="s">
        <v>132</v>
      </c>
      <c r="L99">
        <v>60</v>
      </c>
      <c r="M99" t="s">
        <v>153</v>
      </c>
      <c r="O99" t="s">
        <v>147</v>
      </c>
      <c r="P99" t="s">
        <v>148</v>
      </c>
      <c r="R99" t="s">
        <v>149</v>
      </c>
      <c r="T99">
        <v>44000</v>
      </c>
      <c r="U99" t="s">
        <v>32</v>
      </c>
      <c r="V99" t="s">
        <v>33</v>
      </c>
      <c r="W99" t="s">
        <v>150</v>
      </c>
      <c r="X99" t="s">
        <v>151</v>
      </c>
      <c r="Y99" t="s">
        <v>45</v>
      </c>
    </row>
    <row r="100" spans="1:25">
      <c r="A100">
        <v>10345</v>
      </c>
      <c r="B100">
        <v>43</v>
      </c>
      <c r="C100">
        <v>53.76</v>
      </c>
      <c r="D100">
        <v>1</v>
      </c>
      <c r="E100">
        <v>2311.6799999999998</v>
      </c>
      <c r="F100">
        <v>38316</v>
      </c>
      <c r="G100" t="s">
        <v>40</v>
      </c>
      <c r="H100">
        <v>4</v>
      </c>
      <c r="I100">
        <v>11</v>
      </c>
      <c r="J100">
        <v>2004</v>
      </c>
      <c r="K100" t="s">
        <v>97</v>
      </c>
      <c r="L100">
        <v>44</v>
      </c>
      <c r="M100" t="s">
        <v>94</v>
      </c>
      <c r="O100" t="s">
        <v>147</v>
      </c>
      <c r="P100" t="s">
        <v>148</v>
      </c>
      <c r="R100" t="s">
        <v>149</v>
      </c>
      <c r="T100">
        <v>44000</v>
      </c>
      <c r="U100" t="s">
        <v>32</v>
      </c>
      <c r="V100" t="s">
        <v>33</v>
      </c>
      <c r="W100" t="s">
        <v>150</v>
      </c>
      <c r="X100" t="s">
        <v>151</v>
      </c>
      <c r="Y100" t="s">
        <v>45</v>
      </c>
    </row>
    <row r="101" spans="1:25">
      <c r="A101">
        <v>10193</v>
      </c>
      <c r="B101">
        <v>25</v>
      </c>
      <c r="C101">
        <v>76.260000000000005</v>
      </c>
      <c r="D101">
        <v>16</v>
      </c>
      <c r="E101">
        <v>1906.5</v>
      </c>
      <c r="F101">
        <v>37946</v>
      </c>
      <c r="G101" t="s">
        <v>40</v>
      </c>
      <c r="H101">
        <v>4</v>
      </c>
      <c r="I101">
        <v>11</v>
      </c>
      <c r="J101">
        <v>2003</v>
      </c>
      <c r="L101">
        <v>71</v>
      </c>
      <c r="M101" t="s">
        <v>114</v>
      </c>
      <c r="O101" t="s">
        <v>154</v>
      </c>
      <c r="P101" t="s">
        <v>155</v>
      </c>
      <c r="R101" t="s">
        <v>156</v>
      </c>
      <c r="S101" t="s">
        <v>157</v>
      </c>
      <c r="T101">
        <v>3150</v>
      </c>
      <c r="U101" t="s">
        <v>107</v>
      </c>
      <c r="V101" t="s">
        <v>108</v>
      </c>
      <c r="W101" t="s">
        <v>158</v>
      </c>
      <c r="X101" t="s">
        <v>159</v>
      </c>
      <c r="Y101" t="s">
        <v>45</v>
      </c>
    </row>
    <row r="102" spans="1:25">
      <c r="A102">
        <v>10265</v>
      </c>
      <c r="B102">
        <v>45</v>
      </c>
      <c r="C102">
        <v>86.84</v>
      </c>
      <c r="D102">
        <v>2</v>
      </c>
      <c r="E102">
        <v>3907.8</v>
      </c>
      <c r="F102">
        <v>38170</v>
      </c>
      <c r="G102" t="s">
        <v>40</v>
      </c>
      <c r="H102">
        <v>3</v>
      </c>
      <c r="I102">
        <v>7</v>
      </c>
      <c r="J102">
        <v>2004</v>
      </c>
      <c r="K102" t="s">
        <v>100</v>
      </c>
      <c r="L102">
        <v>80</v>
      </c>
      <c r="M102" t="s">
        <v>126</v>
      </c>
      <c r="O102" t="s">
        <v>154</v>
      </c>
      <c r="P102" t="s">
        <v>155</v>
      </c>
      <c r="R102" t="s">
        <v>156</v>
      </c>
      <c r="S102" t="s">
        <v>157</v>
      </c>
      <c r="T102">
        <v>3150</v>
      </c>
      <c r="U102" t="s">
        <v>107</v>
      </c>
      <c r="V102" t="s">
        <v>108</v>
      </c>
      <c r="W102" t="s">
        <v>158</v>
      </c>
      <c r="X102" t="s">
        <v>159</v>
      </c>
      <c r="Y102" t="s">
        <v>36</v>
      </c>
    </row>
    <row r="103" spans="1:25">
      <c r="A103">
        <v>10265</v>
      </c>
      <c r="B103">
        <v>49</v>
      </c>
      <c r="C103">
        <v>100</v>
      </c>
      <c r="D103">
        <v>1</v>
      </c>
      <c r="E103">
        <v>8427.02</v>
      </c>
      <c r="F103">
        <v>38170</v>
      </c>
      <c r="G103" t="s">
        <v>40</v>
      </c>
      <c r="H103">
        <v>3</v>
      </c>
      <c r="I103">
        <v>7</v>
      </c>
      <c r="J103">
        <v>2004</v>
      </c>
      <c r="K103" t="s">
        <v>100</v>
      </c>
      <c r="L103">
        <v>146</v>
      </c>
      <c r="M103" t="s">
        <v>127</v>
      </c>
      <c r="O103" t="s">
        <v>154</v>
      </c>
      <c r="P103" t="s">
        <v>155</v>
      </c>
      <c r="R103" t="s">
        <v>156</v>
      </c>
      <c r="S103" t="s">
        <v>157</v>
      </c>
      <c r="T103">
        <v>3150</v>
      </c>
      <c r="U103" t="s">
        <v>107</v>
      </c>
      <c r="V103" t="s">
        <v>108</v>
      </c>
      <c r="W103" t="s">
        <v>158</v>
      </c>
      <c r="X103" t="s">
        <v>159</v>
      </c>
      <c r="Y103" t="s">
        <v>39</v>
      </c>
    </row>
    <row r="104" spans="1:25">
      <c r="A104">
        <v>10415</v>
      </c>
      <c r="B104">
        <v>21</v>
      </c>
      <c r="C104">
        <v>67.819999999999993</v>
      </c>
      <c r="D104">
        <v>1</v>
      </c>
      <c r="E104">
        <v>1424.22</v>
      </c>
      <c r="F104">
        <v>38481</v>
      </c>
      <c r="G104" t="s">
        <v>160</v>
      </c>
      <c r="H104">
        <v>2</v>
      </c>
      <c r="I104">
        <v>5</v>
      </c>
      <c r="J104">
        <v>2005</v>
      </c>
      <c r="K104" t="s">
        <v>161</v>
      </c>
      <c r="L104">
        <v>68</v>
      </c>
      <c r="M104" t="s">
        <v>44</v>
      </c>
      <c r="O104" t="s">
        <v>154</v>
      </c>
      <c r="P104" t="s">
        <v>155</v>
      </c>
      <c r="R104" t="s">
        <v>156</v>
      </c>
      <c r="S104" t="s">
        <v>157</v>
      </c>
      <c r="T104">
        <v>3150</v>
      </c>
      <c r="U104" t="s">
        <v>107</v>
      </c>
      <c r="V104" t="s">
        <v>108</v>
      </c>
      <c r="W104" t="s">
        <v>158</v>
      </c>
      <c r="X104" t="s">
        <v>159</v>
      </c>
      <c r="Y104" t="s">
        <v>45</v>
      </c>
    </row>
    <row r="105" spans="1:25">
      <c r="A105">
        <v>10415</v>
      </c>
      <c r="B105">
        <v>42</v>
      </c>
      <c r="C105">
        <v>57.61</v>
      </c>
      <c r="D105">
        <v>3</v>
      </c>
      <c r="E105">
        <v>2419.62</v>
      </c>
      <c r="F105">
        <v>38481</v>
      </c>
      <c r="G105" t="s">
        <v>160</v>
      </c>
      <c r="H105">
        <v>2</v>
      </c>
      <c r="I105">
        <v>5</v>
      </c>
      <c r="J105">
        <v>2005</v>
      </c>
      <c r="K105" t="s">
        <v>161</v>
      </c>
      <c r="L105">
        <v>49</v>
      </c>
      <c r="M105" t="s">
        <v>49</v>
      </c>
      <c r="N105" t="s">
        <v>162</v>
      </c>
      <c r="O105" t="s">
        <v>154</v>
      </c>
      <c r="P105" t="s">
        <v>155</v>
      </c>
      <c r="R105" t="s">
        <v>156</v>
      </c>
      <c r="S105" t="s">
        <v>157</v>
      </c>
      <c r="T105">
        <v>3150</v>
      </c>
      <c r="U105" t="s">
        <v>107</v>
      </c>
      <c r="V105" t="s">
        <v>108</v>
      </c>
      <c r="W105" t="s">
        <v>158</v>
      </c>
      <c r="X105" t="s">
        <v>159</v>
      </c>
      <c r="Y105" t="s">
        <v>45</v>
      </c>
    </row>
    <row r="106" spans="1:25">
      <c r="A106">
        <v>10415</v>
      </c>
      <c r="B106">
        <v>32</v>
      </c>
      <c r="C106">
        <v>95.95</v>
      </c>
      <c r="D106">
        <v>4</v>
      </c>
      <c r="E106">
        <v>3070.4</v>
      </c>
      <c r="F106">
        <v>38481</v>
      </c>
      <c r="G106" t="s">
        <v>160</v>
      </c>
      <c r="H106">
        <v>2</v>
      </c>
      <c r="I106">
        <v>5</v>
      </c>
      <c r="J106">
        <v>2005</v>
      </c>
      <c r="K106" t="s">
        <v>50</v>
      </c>
      <c r="L106">
        <v>90</v>
      </c>
      <c r="M106" t="s">
        <v>52</v>
      </c>
      <c r="N106" t="s">
        <v>162</v>
      </c>
      <c r="O106" t="s">
        <v>154</v>
      </c>
      <c r="P106" t="s">
        <v>155</v>
      </c>
      <c r="R106" t="s">
        <v>156</v>
      </c>
      <c r="S106" t="s">
        <v>157</v>
      </c>
      <c r="T106">
        <v>3150</v>
      </c>
      <c r="U106" t="s">
        <v>107</v>
      </c>
      <c r="V106" t="s">
        <v>108</v>
      </c>
      <c r="W106" t="s">
        <v>158</v>
      </c>
      <c r="X106" t="s">
        <v>159</v>
      </c>
      <c r="Y106" t="s">
        <v>36</v>
      </c>
    </row>
    <row r="107" spans="1:25">
      <c r="A107">
        <v>10193</v>
      </c>
      <c r="B107">
        <v>28</v>
      </c>
      <c r="C107">
        <v>100</v>
      </c>
      <c r="D107">
        <v>7</v>
      </c>
      <c r="E107">
        <v>3106.88</v>
      </c>
      <c r="F107">
        <v>37946</v>
      </c>
      <c r="G107" t="s">
        <v>40</v>
      </c>
      <c r="H107">
        <v>4</v>
      </c>
      <c r="I107">
        <v>11</v>
      </c>
      <c r="J107">
        <v>2003</v>
      </c>
      <c r="K107" t="s">
        <v>59</v>
      </c>
      <c r="L107">
        <v>102</v>
      </c>
      <c r="M107" t="s">
        <v>82</v>
      </c>
      <c r="N107" t="s">
        <v>162</v>
      </c>
      <c r="O107" t="s">
        <v>154</v>
      </c>
      <c r="P107" t="s">
        <v>155</v>
      </c>
      <c r="R107" t="s">
        <v>156</v>
      </c>
      <c r="S107" t="s">
        <v>157</v>
      </c>
      <c r="T107">
        <v>3150</v>
      </c>
      <c r="U107" t="s">
        <v>107</v>
      </c>
      <c r="V107" t="s">
        <v>108</v>
      </c>
      <c r="W107" t="s">
        <v>158</v>
      </c>
      <c r="X107" t="s">
        <v>159</v>
      </c>
      <c r="Y107" t="s">
        <v>36</v>
      </c>
    </row>
    <row r="108" spans="1:25">
      <c r="A108">
        <v>10193</v>
      </c>
      <c r="B108">
        <v>46</v>
      </c>
      <c r="C108">
        <v>53.37</v>
      </c>
      <c r="D108">
        <v>6</v>
      </c>
      <c r="E108">
        <v>2455.02</v>
      </c>
      <c r="F108">
        <v>37946</v>
      </c>
      <c r="G108" t="s">
        <v>40</v>
      </c>
      <c r="H108">
        <v>4</v>
      </c>
      <c r="I108">
        <v>11</v>
      </c>
      <c r="J108">
        <v>2003</v>
      </c>
      <c r="K108" t="s">
        <v>59</v>
      </c>
      <c r="L108">
        <v>53</v>
      </c>
      <c r="M108" t="s">
        <v>83</v>
      </c>
      <c r="N108" t="s">
        <v>162</v>
      </c>
      <c r="O108" t="s">
        <v>154</v>
      </c>
      <c r="P108" t="s">
        <v>155</v>
      </c>
      <c r="R108" t="s">
        <v>156</v>
      </c>
      <c r="S108" t="s">
        <v>157</v>
      </c>
      <c r="T108">
        <v>3150</v>
      </c>
      <c r="U108" t="s">
        <v>107</v>
      </c>
      <c r="V108" t="s">
        <v>108</v>
      </c>
      <c r="W108" t="s">
        <v>158</v>
      </c>
      <c r="X108" t="s">
        <v>159</v>
      </c>
      <c r="Y108" t="s">
        <v>45</v>
      </c>
    </row>
    <row r="109" spans="1:25">
      <c r="A109">
        <v>10193</v>
      </c>
      <c r="B109">
        <v>21</v>
      </c>
      <c r="C109">
        <v>100</v>
      </c>
      <c r="D109">
        <v>14</v>
      </c>
      <c r="E109">
        <v>3141.6</v>
      </c>
      <c r="F109">
        <v>37946</v>
      </c>
      <c r="G109" t="s">
        <v>40</v>
      </c>
      <c r="H109">
        <v>4</v>
      </c>
      <c r="I109">
        <v>11</v>
      </c>
      <c r="J109">
        <v>2003</v>
      </c>
      <c r="K109" t="s">
        <v>59</v>
      </c>
      <c r="L109">
        <v>170</v>
      </c>
      <c r="M109" t="s">
        <v>84</v>
      </c>
      <c r="N109" t="s">
        <v>162</v>
      </c>
      <c r="O109" t="s">
        <v>154</v>
      </c>
      <c r="P109" t="s">
        <v>155</v>
      </c>
      <c r="R109" t="s">
        <v>156</v>
      </c>
      <c r="S109" t="s">
        <v>157</v>
      </c>
      <c r="T109">
        <v>3150</v>
      </c>
      <c r="U109" t="s">
        <v>107</v>
      </c>
      <c r="V109" t="s">
        <v>108</v>
      </c>
      <c r="W109" t="s">
        <v>158</v>
      </c>
      <c r="X109" t="s">
        <v>159</v>
      </c>
      <c r="Y109" t="s">
        <v>36</v>
      </c>
    </row>
    <row r="110" spans="1:25">
      <c r="A110">
        <v>10193</v>
      </c>
      <c r="B110">
        <v>42</v>
      </c>
      <c r="C110">
        <v>59.33</v>
      </c>
      <c r="D110">
        <v>13</v>
      </c>
      <c r="E110">
        <v>2491.86</v>
      </c>
      <c r="F110">
        <v>37946</v>
      </c>
      <c r="G110" t="s">
        <v>40</v>
      </c>
      <c r="H110">
        <v>4</v>
      </c>
      <c r="I110">
        <v>11</v>
      </c>
      <c r="J110">
        <v>2003</v>
      </c>
      <c r="K110" t="s">
        <v>59</v>
      </c>
      <c r="L110">
        <v>60</v>
      </c>
      <c r="M110" t="s">
        <v>85</v>
      </c>
      <c r="N110" t="s">
        <v>162</v>
      </c>
      <c r="O110" t="s">
        <v>154</v>
      </c>
      <c r="P110" t="s">
        <v>155</v>
      </c>
      <c r="R110" t="s">
        <v>156</v>
      </c>
      <c r="S110" t="s">
        <v>157</v>
      </c>
      <c r="T110">
        <v>3150</v>
      </c>
      <c r="U110" t="s">
        <v>107</v>
      </c>
      <c r="V110" t="s">
        <v>108</v>
      </c>
      <c r="W110" t="s">
        <v>158</v>
      </c>
      <c r="X110" t="s">
        <v>159</v>
      </c>
      <c r="Y110" t="s">
        <v>45</v>
      </c>
    </row>
    <row r="111" spans="1:25">
      <c r="A111">
        <v>10193</v>
      </c>
      <c r="B111">
        <v>44</v>
      </c>
      <c r="C111">
        <v>100</v>
      </c>
      <c r="D111">
        <v>11</v>
      </c>
      <c r="E111">
        <v>4642.88</v>
      </c>
      <c r="F111">
        <v>37946</v>
      </c>
      <c r="G111" t="s">
        <v>40</v>
      </c>
      <c r="H111">
        <v>4</v>
      </c>
      <c r="I111">
        <v>11</v>
      </c>
      <c r="J111">
        <v>2003</v>
      </c>
      <c r="K111" t="s">
        <v>59</v>
      </c>
      <c r="L111">
        <v>127</v>
      </c>
      <c r="M111" t="s">
        <v>86</v>
      </c>
      <c r="N111" t="s">
        <v>162</v>
      </c>
      <c r="O111" t="s">
        <v>154</v>
      </c>
      <c r="P111" t="s">
        <v>155</v>
      </c>
      <c r="R111" t="s">
        <v>156</v>
      </c>
      <c r="S111" t="s">
        <v>157</v>
      </c>
      <c r="T111">
        <v>3150</v>
      </c>
      <c r="U111" t="s">
        <v>107</v>
      </c>
      <c r="V111" t="s">
        <v>108</v>
      </c>
      <c r="W111" t="s">
        <v>158</v>
      </c>
      <c r="X111" t="s">
        <v>159</v>
      </c>
      <c r="Y111" t="s">
        <v>36</v>
      </c>
    </row>
    <row r="112" spans="1:25">
      <c r="A112">
        <v>10193</v>
      </c>
      <c r="B112">
        <v>22</v>
      </c>
      <c r="C112">
        <v>100</v>
      </c>
      <c r="D112">
        <v>8</v>
      </c>
      <c r="E112">
        <v>3675.32</v>
      </c>
      <c r="F112">
        <v>37946</v>
      </c>
      <c r="G112" t="s">
        <v>40</v>
      </c>
      <c r="H112">
        <v>4</v>
      </c>
      <c r="I112">
        <v>11</v>
      </c>
      <c r="J112">
        <v>2003</v>
      </c>
      <c r="K112" t="s">
        <v>59</v>
      </c>
      <c r="L112">
        <v>168</v>
      </c>
      <c r="M112" t="s">
        <v>87</v>
      </c>
      <c r="N112" t="s">
        <v>162</v>
      </c>
      <c r="O112" t="s">
        <v>154</v>
      </c>
      <c r="P112" t="s">
        <v>155</v>
      </c>
      <c r="R112" t="s">
        <v>156</v>
      </c>
      <c r="S112" t="s">
        <v>157</v>
      </c>
      <c r="T112">
        <v>3150</v>
      </c>
      <c r="U112" t="s">
        <v>107</v>
      </c>
      <c r="V112" t="s">
        <v>108</v>
      </c>
      <c r="W112" t="s">
        <v>158</v>
      </c>
      <c r="X112" t="s">
        <v>159</v>
      </c>
      <c r="Y112" t="s">
        <v>36</v>
      </c>
    </row>
    <row r="113" spans="1:25">
      <c r="A113">
        <v>10193</v>
      </c>
      <c r="B113">
        <v>28</v>
      </c>
      <c r="C113">
        <v>93.21</v>
      </c>
      <c r="D113">
        <v>1</v>
      </c>
      <c r="E113">
        <v>2609.88</v>
      </c>
      <c r="F113">
        <v>37946</v>
      </c>
      <c r="G113" t="s">
        <v>40</v>
      </c>
      <c r="H113">
        <v>4</v>
      </c>
      <c r="I113">
        <v>11</v>
      </c>
      <c r="J113">
        <v>2003</v>
      </c>
      <c r="K113" t="s">
        <v>59</v>
      </c>
      <c r="L113">
        <v>101</v>
      </c>
      <c r="M113" t="s">
        <v>88</v>
      </c>
      <c r="N113" t="s">
        <v>162</v>
      </c>
      <c r="O113" t="s">
        <v>154</v>
      </c>
      <c r="P113" t="s">
        <v>155</v>
      </c>
      <c r="R113" t="s">
        <v>156</v>
      </c>
      <c r="S113" t="s">
        <v>157</v>
      </c>
      <c r="T113">
        <v>3150</v>
      </c>
      <c r="U113" t="s">
        <v>107</v>
      </c>
      <c r="V113" t="s">
        <v>108</v>
      </c>
      <c r="W113" t="s">
        <v>158</v>
      </c>
      <c r="X113" t="s">
        <v>159</v>
      </c>
      <c r="Y113" t="s">
        <v>45</v>
      </c>
    </row>
    <row r="114" spans="1:25">
      <c r="A114">
        <v>10193</v>
      </c>
      <c r="B114">
        <v>24</v>
      </c>
      <c r="C114">
        <v>51.84</v>
      </c>
      <c r="D114">
        <v>3</v>
      </c>
      <c r="E114">
        <v>1244.1600000000001</v>
      </c>
      <c r="F114">
        <v>37946</v>
      </c>
      <c r="G114" t="s">
        <v>40</v>
      </c>
      <c r="H114">
        <v>4</v>
      </c>
      <c r="I114">
        <v>11</v>
      </c>
      <c r="J114">
        <v>2003</v>
      </c>
      <c r="K114" t="s">
        <v>59</v>
      </c>
      <c r="L114">
        <v>62</v>
      </c>
      <c r="M114" t="s">
        <v>89</v>
      </c>
      <c r="N114" t="s">
        <v>162</v>
      </c>
      <c r="O114" t="s">
        <v>154</v>
      </c>
      <c r="P114" t="s">
        <v>155</v>
      </c>
      <c r="R114" t="s">
        <v>156</v>
      </c>
      <c r="S114" t="s">
        <v>157</v>
      </c>
      <c r="T114">
        <v>3150</v>
      </c>
      <c r="U114" t="s">
        <v>107</v>
      </c>
      <c r="V114" t="s">
        <v>108</v>
      </c>
      <c r="W114" t="s">
        <v>158</v>
      </c>
      <c r="X114" t="s">
        <v>159</v>
      </c>
      <c r="Y114" t="s">
        <v>45</v>
      </c>
    </row>
    <row r="115" spans="1:25">
      <c r="A115">
        <v>10193</v>
      </c>
      <c r="B115">
        <v>23</v>
      </c>
      <c r="C115">
        <v>100</v>
      </c>
      <c r="D115">
        <v>2</v>
      </c>
      <c r="E115">
        <v>2769.89</v>
      </c>
      <c r="F115">
        <v>37946</v>
      </c>
      <c r="G115" t="s">
        <v>40</v>
      </c>
      <c r="H115">
        <v>4</v>
      </c>
      <c r="I115">
        <v>11</v>
      </c>
      <c r="J115">
        <v>2003</v>
      </c>
      <c r="K115" t="s">
        <v>59</v>
      </c>
      <c r="L115">
        <v>104</v>
      </c>
      <c r="M115" t="s">
        <v>90</v>
      </c>
      <c r="N115" t="s">
        <v>162</v>
      </c>
      <c r="O115" t="s">
        <v>154</v>
      </c>
      <c r="P115" t="s">
        <v>155</v>
      </c>
      <c r="R115" t="s">
        <v>156</v>
      </c>
      <c r="S115" t="s">
        <v>157</v>
      </c>
      <c r="T115">
        <v>3150</v>
      </c>
      <c r="U115" t="s">
        <v>107</v>
      </c>
      <c r="V115" t="s">
        <v>108</v>
      </c>
      <c r="W115" t="s">
        <v>158</v>
      </c>
      <c r="X115" t="s">
        <v>159</v>
      </c>
      <c r="Y115" t="s">
        <v>45</v>
      </c>
    </row>
    <row r="116" spans="1:25">
      <c r="A116">
        <v>10193</v>
      </c>
      <c r="B116">
        <v>32</v>
      </c>
      <c r="C116">
        <v>79.37</v>
      </c>
      <c r="D116">
        <v>5</v>
      </c>
      <c r="E116">
        <v>2539.84</v>
      </c>
      <c r="F116">
        <v>37946</v>
      </c>
      <c r="G116" t="s">
        <v>40</v>
      </c>
      <c r="H116">
        <v>4</v>
      </c>
      <c r="I116">
        <v>11</v>
      </c>
      <c r="J116">
        <v>2003</v>
      </c>
      <c r="K116" t="s">
        <v>59</v>
      </c>
      <c r="L116">
        <v>99</v>
      </c>
      <c r="M116" t="s">
        <v>91</v>
      </c>
      <c r="N116" t="s">
        <v>162</v>
      </c>
      <c r="O116" t="s">
        <v>154</v>
      </c>
      <c r="P116" t="s">
        <v>155</v>
      </c>
      <c r="R116" t="s">
        <v>156</v>
      </c>
      <c r="S116" t="s">
        <v>157</v>
      </c>
      <c r="T116">
        <v>3150</v>
      </c>
      <c r="U116" t="s">
        <v>107</v>
      </c>
      <c r="V116" t="s">
        <v>108</v>
      </c>
      <c r="W116" t="s">
        <v>158</v>
      </c>
      <c r="X116" t="s">
        <v>159</v>
      </c>
      <c r="Y116" t="s">
        <v>45</v>
      </c>
    </row>
    <row r="117" spans="1:25">
      <c r="A117">
        <v>10193</v>
      </c>
      <c r="B117">
        <v>24</v>
      </c>
      <c r="C117">
        <v>97.55</v>
      </c>
      <c r="D117">
        <v>15</v>
      </c>
      <c r="E117">
        <v>2341.1999999999998</v>
      </c>
      <c r="F117">
        <v>37946</v>
      </c>
      <c r="G117" t="s">
        <v>40</v>
      </c>
      <c r="H117">
        <v>4</v>
      </c>
      <c r="I117">
        <v>11</v>
      </c>
      <c r="J117">
        <v>2003</v>
      </c>
      <c r="K117" t="s">
        <v>59</v>
      </c>
      <c r="L117">
        <v>92</v>
      </c>
      <c r="M117" t="s">
        <v>92</v>
      </c>
      <c r="N117" t="s">
        <v>162</v>
      </c>
      <c r="O117" t="s">
        <v>154</v>
      </c>
      <c r="P117" t="s">
        <v>155</v>
      </c>
      <c r="R117" t="s">
        <v>156</v>
      </c>
      <c r="S117" t="s">
        <v>157</v>
      </c>
      <c r="T117">
        <v>3150</v>
      </c>
      <c r="U117" t="s">
        <v>107</v>
      </c>
      <c r="V117" t="s">
        <v>108</v>
      </c>
      <c r="W117" t="s">
        <v>158</v>
      </c>
      <c r="X117" t="s">
        <v>159</v>
      </c>
      <c r="Y117" t="s">
        <v>45</v>
      </c>
    </row>
    <row r="118" spans="1:25">
      <c r="A118">
        <v>10193</v>
      </c>
      <c r="B118">
        <v>26</v>
      </c>
      <c r="C118">
        <v>29.21</v>
      </c>
      <c r="D118">
        <v>10</v>
      </c>
      <c r="E118">
        <v>759.46</v>
      </c>
      <c r="F118">
        <v>37946</v>
      </c>
      <c r="G118" t="s">
        <v>40</v>
      </c>
      <c r="H118">
        <v>4</v>
      </c>
      <c r="I118">
        <v>11</v>
      </c>
      <c r="J118">
        <v>2003</v>
      </c>
      <c r="K118" t="s">
        <v>59</v>
      </c>
      <c r="L118">
        <v>33</v>
      </c>
      <c r="M118" t="s">
        <v>93</v>
      </c>
      <c r="N118" t="s">
        <v>162</v>
      </c>
      <c r="O118" t="s">
        <v>154</v>
      </c>
      <c r="P118" t="s">
        <v>155</v>
      </c>
      <c r="R118" t="s">
        <v>156</v>
      </c>
      <c r="S118" t="s">
        <v>157</v>
      </c>
      <c r="T118">
        <v>3150</v>
      </c>
      <c r="U118" t="s">
        <v>107</v>
      </c>
      <c r="V118" t="s">
        <v>108</v>
      </c>
      <c r="W118" t="s">
        <v>158</v>
      </c>
      <c r="X118" t="s">
        <v>159</v>
      </c>
      <c r="Y118" t="s">
        <v>45</v>
      </c>
    </row>
    <row r="119" spans="1:25">
      <c r="A119">
        <v>10193</v>
      </c>
      <c r="B119">
        <v>20</v>
      </c>
      <c r="C119">
        <v>50.62</v>
      </c>
      <c r="D119">
        <v>9</v>
      </c>
      <c r="E119">
        <v>1012.4</v>
      </c>
      <c r="F119">
        <v>37946</v>
      </c>
      <c r="G119" t="s">
        <v>40</v>
      </c>
      <c r="H119">
        <v>4</v>
      </c>
      <c r="I119">
        <v>11</v>
      </c>
      <c r="J119">
        <v>2003</v>
      </c>
      <c r="K119" t="s">
        <v>59</v>
      </c>
      <c r="L119">
        <v>44</v>
      </c>
      <c r="M119" t="s">
        <v>94</v>
      </c>
      <c r="N119" t="s">
        <v>162</v>
      </c>
      <c r="O119" t="s">
        <v>154</v>
      </c>
      <c r="P119" t="s">
        <v>155</v>
      </c>
      <c r="R119" t="s">
        <v>156</v>
      </c>
      <c r="S119" t="s">
        <v>157</v>
      </c>
      <c r="T119">
        <v>3150</v>
      </c>
      <c r="U119" t="s">
        <v>107</v>
      </c>
      <c r="V119" t="s">
        <v>108</v>
      </c>
      <c r="W119" t="s">
        <v>158</v>
      </c>
      <c r="X119" t="s">
        <v>159</v>
      </c>
      <c r="Y119" t="s">
        <v>45</v>
      </c>
    </row>
    <row r="120" spans="1:25">
      <c r="A120">
        <v>10193</v>
      </c>
      <c r="B120">
        <v>22</v>
      </c>
      <c r="C120">
        <v>41.03</v>
      </c>
      <c r="D120">
        <v>12</v>
      </c>
      <c r="E120">
        <v>902.66</v>
      </c>
      <c r="F120">
        <v>37946</v>
      </c>
      <c r="G120" t="s">
        <v>40</v>
      </c>
      <c r="H120">
        <v>4</v>
      </c>
      <c r="I120">
        <v>11</v>
      </c>
      <c r="J120">
        <v>2003</v>
      </c>
      <c r="K120" t="s">
        <v>59</v>
      </c>
      <c r="L120">
        <v>41</v>
      </c>
      <c r="M120" t="s">
        <v>95</v>
      </c>
      <c r="N120" t="s">
        <v>162</v>
      </c>
      <c r="O120" t="s">
        <v>154</v>
      </c>
      <c r="P120" t="s">
        <v>155</v>
      </c>
      <c r="R120" t="s">
        <v>156</v>
      </c>
      <c r="S120" t="s">
        <v>157</v>
      </c>
      <c r="T120">
        <v>3150</v>
      </c>
      <c r="U120" t="s">
        <v>107</v>
      </c>
      <c r="V120" t="s">
        <v>108</v>
      </c>
      <c r="W120" t="s">
        <v>158</v>
      </c>
      <c r="X120" t="s">
        <v>159</v>
      </c>
      <c r="Y120" t="s">
        <v>45</v>
      </c>
    </row>
    <row r="121" spans="1:25">
      <c r="A121">
        <v>10193</v>
      </c>
      <c r="B121">
        <v>20</v>
      </c>
      <c r="C121">
        <v>100</v>
      </c>
      <c r="D121">
        <v>4</v>
      </c>
      <c r="E121">
        <v>2279</v>
      </c>
      <c r="F121">
        <v>37946</v>
      </c>
      <c r="G121" t="s">
        <v>40</v>
      </c>
      <c r="H121">
        <v>4</v>
      </c>
      <c r="I121">
        <v>11</v>
      </c>
      <c r="J121">
        <v>2003</v>
      </c>
      <c r="K121" t="s">
        <v>59</v>
      </c>
      <c r="L121">
        <v>97</v>
      </c>
      <c r="M121" t="s">
        <v>96</v>
      </c>
      <c r="N121" t="s">
        <v>162</v>
      </c>
      <c r="O121" t="s">
        <v>154</v>
      </c>
      <c r="P121" t="s">
        <v>155</v>
      </c>
      <c r="R121" t="s">
        <v>156</v>
      </c>
      <c r="S121" t="s">
        <v>157</v>
      </c>
      <c r="T121">
        <v>3150</v>
      </c>
      <c r="U121" t="s">
        <v>107</v>
      </c>
      <c r="V121" t="s">
        <v>108</v>
      </c>
      <c r="W121" t="s">
        <v>158</v>
      </c>
      <c r="X121" t="s">
        <v>159</v>
      </c>
      <c r="Y121" t="s">
        <v>45</v>
      </c>
    </row>
    <row r="122" spans="1:25">
      <c r="A122">
        <v>10415</v>
      </c>
      <c r="B122">
        <v>51</v>
      </c>
      <c r="C122">
        <v>100</v>
      </c>
      <c r="D122">
        <v>5</v>
      </c>
      <c r="E122">
        <v>6209.25</v>
      </c>
      <c r="F122">
        <v>38481</v>
      </c>
      <c r="G122" t="s">
        <v>160</v>
      </c>
      <c r="H122">
        <v>2</v>
      </c>
      <c r="I122">
        <v>5</v>
      </c>
      <c r="J122">
        <v>2005</v>
      </c>
      <c r="K122" t="s">
        <v>97</v>
      </c>
      <c r="L122">
        <v>105</v>
      </c>
      <c r="M122" t="s">
        <v>60</v>
      </c>
      <c r="N122" t="s">
        <v>162</v>
      </c>
      <c r="O122" t="s">
        <v>154</v>
      </c>
      <c r="P122" t="s">
        <v>155</v>
      </c>
      <c r="R122" t="s">
        <v>156</v>
      </c>
      <c r="S122" t="s">
        <v>157</v>
      </c>
      <c r="T122">
        <v>3150</v>
      </c>
      <c r="U122" t="s">
        <v>107</v>
      </c>
      <c r="V122" t="s">
        <v>108</v>
      </c>
      <c r="W122" t="s">
        <v>158</v>
      </c>
      <c r="X122" t="s">
        <v>159</v>
      </c>
      <c r="Y122" t="s">
        <v>36</v>
      </c>
    </row>
    <row r="123" spans="1:25">
      <c r="A123">
        <v>10415</v>
      </c>
      <c r="B123">
        <v>18</v>
      </c>
      <c r="C123">
        <v>69.7</v>
      </c>
      <c r="D123">
        <v>2</v>
      </c>
      <c r="E123">
        <v>1254.5999999999999</v>
      </c>
      <c r="F123">
        <v>38481</v>
      </c>
      <c r="G123" t="s">
        <v>160</v>
      </c>
      <c r="H123">
        <v>2</v>
      </c>
      <c r="I123">
        <v>5</v>
      </c>
      <c r="J123">
        <v>2005</v>
      </c>
      <c r="K123" t="s">
        <v>97</v>
      </c>
      <c r="L123">
        <v>65</v>
      </c>
      <c r="M123" t="s">
        <v>61</v>
      </c>
      <c r="N123" t="s">
        <v>162</v>
      </c>
      <c r="O123" t="s">
        <v>154</v>
      </c>
      <c r="P123" t="s">
        <v>155</v>
      </c>
      <c r="R123" t="s">
        <v>156</v>
      </c>
      <c r="S123" t="s">
        <v>157</v>
      </c>
      <c r="T123">
        <v>3150</v>
      </c>
      <c r="U123" t="s">
        <v>107</v>
      </c>
      <c r="V123" t="s">
        <v>108</v>
      </c>
      <c r="W123" t="s">
        <v>158</v>
      </c>
      <c r="X123" t="s">
        <v>159</v>
      </c>
      <c r="Y123" t="s">
        <v>45</v>
      </c>
    </row>
    <row r="124" spans="1:25">
      <c r="A124">
        <v>10342</v>
      </c>
      <c r="B124">
        <v>40</v>
      </c>
      <c r="C124">
        <v>100</v>
      </c>
      <c r="D124">
        <v>2</v>
      </c>
      <c r="E124">
        <v>6454.4</v>
      </c>
      <c r="F124">
        <v>38315</v>
      </c>
      <c r="G124" t="s">
        <v>40</v>
      </c>
      <c r="H124">
        <v>4</v>
      </c>
      <c r="I124">
        <v>11</v>
      </c>
      <c r="J124">
        <v>2004</v>
      </c>
      <c r="K124" t="s">
        <v>63</v>
      </c>
      <c r="L124">
        <v>141</v>
      </c>
      <c r="M124" t="s">
        <v>27</v>
      </c>
      <c r="N124" t="s">
        <v>163</v>
      </c>
      <c r="O124" t="s">
        <v>164</v>
      </c>
      <c r="P124" t="s">
        <v>165</v>
      </c>
      <c r="Q124" t="s">
        <v>166</v>
      </c>
      <c r="R124" t="s">
        <v>167</v>
      </c>
      <c r="S124" t="s">
        <v>157</v>
      </c>
      <c r="T124">
        <v>3004</v>
      </c>
      <c r="U124" t="s">
        <v>107</v>
      </c>
      <c r="V124" t="s">
        <v>108</v>
      </c>
      <c r="W124" t="s">
        <v>168</v>
      </c>
      <c r="X124" t="s">
        <v>169</v>
      </c>
      <c r="Y124" t="s">
        <v>36</v>
      </c>
    </row>
    <row r="125" spans="1:25">
      <c r="A125">
        <v>10342</v>
      </c>
      <c r="B125">
        <v>55</v>
      </c>
      <c r="C125">
        <v>65.45</v>
      </c>
      <c r="D125">
        <v>1</v>
      </c>
      <c r="E125">
        <v>3599.75</v>
      </c>
      <c r="F125">
        <v>38315</v>
      </c>
      <c r="G125" t="s">
        <v>40</v>
      </c>
      <c r="H125">
        <v>4</v>
      </c>
      <c r="I125">
        <v>11</v>
      </c>
      <c r="J125">
        <v>2004</v>
      </c>
      <c r="K125" t="s">
        <v>63</v>
      </c>
      <c r="L125">
        <v>77</v>
      </c>
      <c r="M125" t="s">
        <v>170</v>
      </c>
      <c r="N125" t="s">
        <v>163</v>
      </c>
      <c r="O125" t="s">
        <v>164</v>
      </c>
      <c r="P125" t="s">
        <v>165</v>
      </c>
      <c r="Q125" t="s">
        <v>166</v>
      </c>
      <c r="R125" t="s">
        <v>167</v>
      </c>
      <c r="S125" t="s">
        <v>157</v>
      </c>
      <c r="T125">
        <v>3004</v>
      </c>
      <c r="U125" t="s">
        <v>107</v>
      </c>
      <c r="V125" t="s">
        <v>108</v>
      </c>
      <c r="W125" t="s">
        <v>168</v>
      </c>
      <c r="X125" t="s">
        <v>169</v>
      </c>
      <c r="Y125" t="s">
        <v>36</v>
      </c>
    </row>
    <row r="126" spans="1:25">
      <c r="A126">
        <v>10342</v>
      </c>
      <c r="B126">
        <v>22</v>
      </c>
      <c r="C126">
        <v>100</v>
      </c>
      <c r="D126">
        <v>3</v>
      </c>
      <c r="E126">
        <v>3160.74</v>
      </c>
      <c r="F126">
        <v>38315</v>
      </c>
      <c r="G126" t="s">
        <v>40</v>
      </c>
      <c r="H126">
        <v>4</v>
      </c>
      <c r="I126">
        <v>11</v>
      </c>
      <c r="J126">
        <v>2004</v>
      </c>
      <c r="K126" t="s">
        <v>63</v>
      </c>
      <c r="L126">
        <v>142</v>
      </c>
      <c r="M126" t="s">
        <v>37</v>
      </c>
      <c r="N126" t="s">
        <v>163</v>
      </c>
      <c r="O126" t="s">
        <v>164</v>
      </c>
      <c r="P126" t="s">
        <v>165</v>
      </c>
      <c r="Q126" t="s">
        <v>166</v>
      </c>
      <c r="R126" t="s">
        <v>167</v>
      </c>
      <c r="S126" t="s">
        <v>157</v>
      </c>
      <c r="T126">
        <v>3004</v>
      </c>
      <c r="U126" t="s">
        <v>107</v>
      </c>
      <c r="V126" t="s">
        <v>108</v>
      </c>
      <c r="W126" t="s">
        <v>168</v>
      </c>
      <c r="X126" t="s">
        <v>169</v>
      </c>
      <c r="Y126" t="s">
        <v>36</v>
      </c>
    </row>
    <row r="127" spans="1:25">
      <c r="A127">
        <v>10342</v>
      </c>
      <c r="B127">
        <v>30</v>
      </c>
      <c r="C127">
        <v>100</v>
      </c>
      <c r="D127">
        <v>4</v>
      </c>
      <c r="E127">
        <v>5029.5</v>
      </c>
      <c r="F127">
        <v>38315</v>
      </c>
      <c r="G127" t="s">
        <v>40</v>
      </c>
      <c r="H127">
        <v>4</v>
      </c>
      <c r="I127">
        <v>11</v>
      </c>
      <c r="J127">
        <v>2004</v>
      </c>
      <c r="K127" t="s">
        <v>63</v>
      </c>
      <c r="L127">
        <v>169</v>
      </c>
      <c r="M127" t="s">
        <v>38</v>
      </c>
      <c r="N127" t="s">
        <v>163</v>
      </c>
      <c r="O127" t="s">
        <v>164</v>
      </c>
      <c r="P127" t="s">
        <v>165</v>
      </c>
      <c r="Q127" t="s">
        <v>166</v>
      </c>
      <c r="R127" t="s">
        <v>167</v>
      </c>
      <c r="S127" t="s">
        <v>157</v>
      </c>
      <c r="T127">
        <v>3004</v>
      </c>
      <c r="U127" t="s">
        <v>107</v>
      </c>
      <c r="V127" t="s">
        <v>108</v>
      </c>
      <c r="W127" t="s">
        <v>168</v>
      </c>
      <c r="X127" t="s">
        <v>169</v>
      </c>
      <c r="Y127" t="s">
        <v>36</v>
      </c>
    </row>
    <row r="128" spans="1:25">
      <c r="A128">
        <v>10342</v>
      </c>
      <c r="B128">
        <v>25</v>
      </c>
      <c r="C128">
        <v>66.739999999999995</v>
      </c>
      <c r="D128">
        <v>5</v>
      </c>
      <c r="E128">
        <v>1668.5</v>
      </c>
      <c r="F128">
        <v>38315</v>
      </c>
      <c r="G128" t="s">
        <v>40</v>
      </c>
      <c r="H128">
        <v>4</v>
      </c>
      <c r="I128">
        <v>11</v>
      </c>
      <c r="J128">
        <v>2004</v>
      </c>
      <c r="K128" t="s">
        <v>63</v>
      </c>
      <c r="L128">
        <v>80</v>
      </c>
      <c r="M128" t="s">
        <v>126</v>
      </c>
      <c r="N128" t="s">
        <v>163</v>
      </c>
      <c r="O128" t="s">
        <v>164</v>
      </c>
      <c r="P128" t="s">
        <v>165</v>
      </c>
      <c r="Q128" t="s">
        <v>166</v>
      </c>
      <c r="R128" t="s">
        <v>167</v>
      </c>
      <c r="S128" t="s">
        <v>157</v>
      </c>
      <c r="T128">
        <v>3004</v>
      </c>
      <c r="U128" t="s">
        <v>107</v>
      </c>
      <c r="V128" t="s">
        <v>108</v>
      </c>
      <c r="W128" t="s">
        <v>168</v>
      </c>
      <c r="X128" t="s">
        <v>169</v>
      </c>
      <c r="Y128" t="s">
        <v>45</v>
      </c>
    </row>
    <row r="129" spans="1:25">
      <c r="A129">
        <v>10342</v>
      </c>
      <c r="B129">
        <v>55</v>
      </c>
      <c r="C129">
        <v>100</v>
      </c>
      <c r="D129">
        <v>7</v>
      </c>
      <c r="E129">
        <v>6548.3</v>
      </c>
      <c r="F129">
        <v>38315</v>
      </c>
      <c r="G129" t="s">
        <v>40</v>
      </c>
      <c r="H129">
        <v>4</v>
      </c>
      <c r="I129">
        <v>11</v>
      </c>
      <c r="J129">
        <v>2004</v>
      </c>
      <c r="K129" t="s">
        <v>63</v>
      </c>
      <c r="L129">
        <v>146</v>
      </c>
      <c r="M129" t="s">
        <v>127</v>
      </c>
      <c r="N129" t="s">
        <v>163</v>
      </c>
      <c r="O129" t="s">
        <v>164</v>
      </c>
      <c r="P129" t="s">
        <v>165</v>
      </c>
      <c r="Q129" t="s">
        <v>166</v>
      </c>
      <c r="R129" t="s">
        <v>167</v>
      </c>
      <c r="S129" t="s">
        <v>157</v>
      </c>
      <c r="T129">
        <v>3004</v>
      </c>
      <c r="U129" t="s">
        <v>107</v>
      </c>
      <c r="V129" t="s">
        <v>108</v>
      </c>
      <c r="W129" t="s">
        <v>168</v>
      </c>
      <c r="X129" t="s">
        <v>169</v>
      </c>
      <c r="Y129" t="s">
        <v>36</v>
      </c>
    </row>
    <row r="130" spans="1:25">
      <c r="A130">
        <v>10342</v>
      </c>
      <c r="B130">
        <v>38</v>
      </c>
      <c r="C130">
        <v>100</v>
      </c>
      <c r="D130">
        <v>11</v>
      </c>
      <c r="E130">
        <v>6276.46</v>
      </c>
      <c r="F130">
        <v>38315</v>
      </c>
      <c r="G130" t="s">
        <v>40</v>
      </c>
      <c r="H130">
        <v>4</v>
      </c>
      <c r="I130">
        <v>11</v>
      </c>
      <c r="J130">
        <v>2004</v>
      </c>
      <c r="K130" t="s">
        <v>63</v>
      </c>
      <c r="L130">
        <v>148</v>
      </c>
      <c r="M130" t="s">
        <v>128</v>
      </c>
      <c r="N130" t="s">
        <v>163</v>
      </c>
      <c r="O130" t="s">
        <v>164</v>
      </c>
      <c r="P130" t="s">
        <v>165</v>
      </c>
      <c r="Q130" t="s">
        <v>166</v>
      </c>
      <c r="R130" t="s">
        <v>167</v>
      </c>
      <c r="S130" t="s">
        <v>157</v>
      </c>
      <c r="T130">
        <v>3004</v>
      </c>
      <c r="U130" t="s">
        <v>107</v>
      </c>
      <c r="V130" t="s">
        <v>108</v>
      </c>
      <c r="W130" t="s">
        <v>168</v>
      </c>
      <c r="X130" t="s">
        <v>169</v>
      </c>
      <c r="Y130" t="s">
        <v>36</v>
      </c>
    </row>
    <row r="131" spans="1:25">
      <c r="A131">
        <v>10342</v>
      </c>
      <c r="B131">
        <v>39</v>
      </c>
      <c r="C131">
        <v>40.4</v>
      </c>
      <c r="D131">
        <v>9</v>
      </c>
      <c r="E131">
        <v>1575.6</v>
      </c>
      <c r="F131">
        <v>38315</v>
      </c>
      <c r="G131" t="s">
        <v>40</v>
      </c>
      <c r="H131">
        <v>4</v>
      </c>
      <c r="I131">
        <v>11</v>
      </c>
      <c r="J131">
        <v>2004</v>
      </c>
      <c r="K131" t="s">
        <v>63</v>
      </c>
      <c r="L131">
        <v>37</v>
      </c>
      <c r="M131" t="s">
        <v>171</v>
      </c>
      <c r="N131" t="s">
        <v>163</v>
      </c>
      <c r="O131" t="s">
        <v>164</v>
      </c>
      <c r="P131" t="s">
        <v>165</v>
      </c>
      <c r="Q131" t="s">
        <v>166</v>
      </c>
      <c r="R131" t="s">
        <v>167</v>
      </c>
      <c r="S131" t="s">
        <v>157</v>
      </c>
      <c r="T131">
        <v>3004</v>
      </c>
      <c r="U131" t="s">
        <v>107</v>
      </c>
      <c r="V131" t="s">
        <v>108</v>
      </c>
      <c r="W131" t="s">
        <v>168</v>
      </c>
      <c r="X131" t="s">
        <v>169</v>
      </c>
      <c r="Y131" t="s">
        <v>45</v>
      </c>
    </row>
    <row r="132" spans="1:25">
      <c r="A132">
        <v>10342</v>
      </c>
      <c r="B132">
        <v>48</v>
      </c>
      <c r="C132">
        <v>62.45</v>
      </c>
      <c r="D132">
        <v>10</v>
      </c>
      <c r="E132">
        <v>2997.6</v>
      </c>
      <c r="F132">
        <v>38315</v>
      </c>
      <c r="G132" t="s">
        <v>40</v>
      </c>
      <c r="H132">
        <v>4</v>
      </c>
      <c r="I132">
        <v>11</v>
      </c>
      <c r="J132">
        <v>2004</v>
      </c>
      <c r="K132" t="s">
        <v>63</v>
      </c>
      <c r="L132">
        <v>61</v>
      </c>
      <c r="M132" t="s">
        <v>129</v>
      </c>
      <c r="N132" t="s">
        <v>163</v>
      </c>
      <c r="O132" t="s">
        <v>164</v>
      </c>
      <c r="P132" t="s">
        <v>165</v>
      </c>
      <c r="Q132" t="s">
        <v>166</v>
      </c>
      <c r="R132" t="s">
        <v>167</v>
      </c>
      <c r="S132" t="s">
        <v>157</v>
      </c>
      <c r="T132">
        <v>3004</v>
      </c>
      <c r="U132" t="s">
        <v>107</v>
      </c>
      <c r="V132" t="s">
        <v>108</v>
      </c>
      <c r="W132" t="s">
        <v>168</v>
      </c>
      <c r="X132" t="s">
        <v>169</v>
      </c>
      <c r="Y132" t="s">
        <v>45</v>
      </c>
    </row>
    <row r="133" spans="1:25">
      <c r="A133">
        <v>10342</v>
      </c>
      <c r="B133">
        <v>42</v>
      </c>
      <c r="C133">
        <v>100</v>
      </c>
      <c r="D133">
        <v>6</v>
      </c>
      <c r="E133">
        <v>5013.54</v>
      </c>
      <c r="F133">
        <v>38315</v>
      </c>
      <c r="G133" t="s">
        <v>40</v>
      </c>
      <c r="H133">
        <v>4</v>
      </c>
      <c r="I133">
        <v>11</v>
      </c>
      <c r="J133">
        <v>2004</v>
      </c>
      <c r="K133" t="s">
        <v>63</v>
      </c>
      <c r="L133">
        <v>140</v>
      </c>
      <c r="M133" t="s">
        <v>172</v>
      </c>
      <c r="N133" t="s">
        <v>163</v>
      </c>
      <c r="O133" t="s">
        <v>164</v>
      </c>
      <c r="P133" t="s">
        <v>165</v>
      </c>
      <c r="Q133" t="s">
        <v>166</v>
      </c>
      <c r="R133" t="s">
        <v>167</v>
      </c>
      <c r="S133" t="s">
        <v>157</v>
      </c>
      <c r="T133">
        <v>3004</v>
      </c>
      <c r="U133" t="s">
        <v>107</v>
      </c>
      <c r="V133" t="s">
        <v>108</v>
      </c>
      <c r="W133" t="s">
        <v>168</v>
      </c>
      <c r="X133" t="s">
        <v>169</v>
      </c>
      <c r="Y133" t="s">
        <v>36</v>
      </c>
    </row>
    <row r="134" spans="1:25">
      <c r="A134">
        <v>10347</v>
      </c>
      <c r="B134">
        <v>30</v>
      </c>
      <c r="C134">
        <v>100</v>
      </c>
      <c r="D134">
        <v>1</v>
      </c>
      <c r="E134">
        <v>3944.7</v>
      </c>
      <c r="F134">
        <v>38320</v>
      </c>
      <c r="G134" t="s">
        <v>40</v>
      </c>
      <c r="H134">
        <v>4</v>
      </c>
      <c r="I134">
        <v>11</v>
      </c>
      <c r="J134">
        <v>2004</v>
      </c>
      <c r="K134" t="s">
        <v>63</v>
      </c>
      <c r="L134">
        <v>214</v>
      </c>
      <c r="M134" t="s">
        <v>64</v>
      </c>
      <c r="N134" t="s">
        <v>163</v>
      </c>
      <c r="O134" t="s">
        <v>164</v>
      </c>
      <c r="P134" t="s">
        <v>165</v>
      </c>
      <c r="Q134" t="s">
        <v>166</v>
      </c>
      <c r="R134" t="s">
        <v>167</v>
      </c>
      <c r="S134" t="s">
        <v>157</v>
      </c>
      <c r="T134">
        <v>3004</v>
      </c>
      <c r="U134" t="s">
        <v>107</v>
      </c>
      <c r="V134" t="s">
        <v>108</v>
      </c>
      <c r="W134" t="s">
        <v>168</v>
      </c>
      <c r="X134" t="s">
        <v>169</v>
      </c>
      <c r="Y134" t="s">
        <v>36</v>
      </c>
    </row>
    <row r="135" spans="1:25">
      <c r="A135">
        <v>10347</v>
      </c>
      <c r="B135">
        <v>27</v>
      </c>
      <c r="C135">
        <v>100</v>
      </c>
      <c r="D135">
        <v>2</v>
      </c>
      <c r="E135">
        <v>4428</v>
      </c>
      <c r="F135">
        <v>38320</v>
      </c>
      <c r="G135" t="s">
        <v>40</v>
      </c>
      <c r="H135">
        <v>4</v>
      </c>
      <c r="I135">
        <v>11</v>
      </c>
      <c r="J135">
        <v>2004</v>
      </c>
      <c r="K135" t="s">
        <v>63</v>
      </c>
      <c r="L135">
        <v>147</v>
      </c>
      <c r="M135" t="s">
        <v>131</v>
      </c>
      <c r="N135" t="s">
        <v>163</v>
      </c>
      <c r="O135" t="s">
        <v>164</v>
      </c>
      <c r="P135" t="s">
        <v>165</v>
      </c>
      <c r="Q135" t="s">
        <v>166</v>
      </c>
      <c r="R135" t="s">
        <v>167</v>
      </c>
      <c r="S135" t="s">
        <v>157</v>
      </c>
      <c r="T135">
        <v>3004</v>
      </c>
      <c r="U135" t="s">
        <v>107</v>
      </c>
      <c r="V135" t="s">
        <v>108</v>
      </c>
      <c r="W135" t="s">
        <v>168</v>
      </c>
      <c r="X135" t="s">
        <v>169</v>
      </c>
      <c r="Y135" t="s">
        <v>36</v>
      </c>
    </row>
    <row r="136" spans="1:25">
      <c r="A136">
        <v>10120</v>
      </c>
      <c r="B136">
        <v>29</v>
      </c>
      <c r="C136">
        <v>96.34</v>
      </c>
      <c r="D136">
        <v>3</v>
      </c>
      <c r="E136">
        <v>2793.86</v>
      </c>
      <c r="F136">
        <v>37740</v>
      </c>
      <c r="G136" t="s">
        <v>40</v>
      </c>
      <c r="H136">
        <v>2</v>
      </c>
      <c r="I136">
        <v>4</v>
      </c>
      <c r="J136">
        <v>2003</v>
      </c>
      <c r="K136" t="s">
        <v>173</v>
      </c>
      <c r="L136">
        <v>118</v>
      </c>
      <c r="M136" t="s">
        <v>152</v>
      </c>
      <c r="N136" t="s">
        <v>163</v>
      </c>
      <c r="O136" t="s">
        <v>164</v>
      </c>
      <c r="P136" t="s">
        <v>165</v>
      </c>
      <c r="Q136" t="s">
        <v>166</v>
      </c>
      <c r="R136" t="s">
        <v>167</v>
      </c>
      <c r="S136" t="s">
        <v>157</v>
      </c>
      <c r="T136">
        <v>3004</v>
      </c>
      <c r="U136" t="s">
        <v>107</v>
      </c>
      <c r="V136" t="s">
        <v>108</v>
      </c>
      <c r="W136" t="s">
        <v>168</v>
      </c>
      <c r="X136" t="s">
        <v>169</v>
      </c>
      <c r="Y136" t="s">
        <v>45</v>
      </c>
    </row>
    <row r="137" spans="1:25">
      <c r="A137">
        <v>10120</v>
      </c>
      <c r="B137">
        <v>46</v>
      </c>
      <c r="C137">
        <v>100</v>
      </c>
      <c r="D137">
        <v>2</v>
      </c>
      <c r="E137">
        <v>9264.86</v>
      </c>
      <c r="F137">
        <v>37740</v>
      </c>
      <c r="G137" t="s">
        <v>40</v>
      </c>
      <c r="H137">
        <v>2</v>
      </c>
      <c r="I137">
        <v>4</v>
      </c>
      <c r="J137">
        <v>2003</v>
      </c>
      <c r="K137" t="s">
        <v>173</v>
      </c>
      <c r="L137">
        <v>193</v>
      </c>
      <c r="M137" t="s">
        <v>174</v>
      </c>
      <c r="N137" t="s">
        <v>163</v>
      </c>
      <c r="O137" t="s">
        <v>164</v>
      </c>
      <c r="P137" t="s">
        <v>165</v>
      </c>
      <c r="Q137" t="s">
        <v>166</v>
      </c>
      <c r="R137" t="s">
        <v>167</v>
      </c>
      <c r="S137" t="s">
        <v>157</v>
      </c>
      <c r="T137">
        <v>3004</v>
      </c>
      <c r="U137" t="s">
        <v>107</v>
      </c>
      <c r="V137" t="s">
        <v>108</v>
      </c>
      <c r="W137" t="s">
        <v>168</v>
      </c>
      <c r="X137" t="s">
        <v>169</v>
      </c>
      <c r="Y137" t="s">
        <v>39</v>
      </c>
    </row>
    <row r="138" spans="1:25">
      <c r="A138">
        <v>10120</v>
      </c>
      <c r="B138">
        <v>46</v>
      </c>
      <c r="C138">
        <v>58.15</v>
      </c>
      <c r="D138">
        <v>4</v>
      </c>
      <c r="E138">
        <v>2674.9</v>
      </c>
      <c r="F138">
        <v>37740</v>
      </c>
      <c r="G138" t="s">
        <v>40</v>
      </c>
      <c r="H138">
        <v>2</v>
      </c>
      <c r="I138">
        <v>4</v>
      </c>
      <c r="J138">
        <v>2003</v>
      </c>
      <c r="K138" t="s">
        <v>173</v>
      </c>
      <c r="L138">
        <v>60</v>
      </c>
      <c r="M138" t="s">
        <v>153</v>
      </c>
      <c r="N138" t="s">
        <v>163</v>
      </c>
      <c r="O138" t="s">
        <v>164</v>
      </c>
      <c r="P138" t="s">
        <v>165</v>
      </c>
      <c r="Q138" t="s">
        <v>166</v>
      </c>
      <c r="R138" t="s">
        <v>167</v>
      </c>
      <c r="S138" t="s">
        <v>157</v>
      </c>
      <c r="T138">
        <v>3004</v>
      </c>
      <c r="U138" t="s">
        <v>107</v>
      </c>
      <c r="V138" t="s">
        <v>108</v>
      </c>
      <c r="W138" t="s">
        <v>168</v>
      </c>
      <c r="X138" t="s">
        <v>169</v>
      </c>
      <c r="Y138" t="s">
        <v>45</v>
      </c>
    </row>
    <row r="139" spans="1:25">
      <c r="A139">
        <v>10120</v>
      </c>
      <c r="B139">
        <v>35</v>
      </c>
      <c r="C139">
        <v>98.05</v>
      </c>
      <c r="D139">
        <v>1</v>
      </c>
      <c r="E139">
        <v>3431.75</v>
      </c>
      <c r="F139">
        <v>37740</v>
      </c>
      <c r="G139" t="s">
        <v>40</v>
      </c>
      <c r="H139">
        <v>2</v>
      </c>
      <c r="I139">
        <v>4</v>
      </c>
      <c r="J139">
        <v>2003</v>
      </c>
      <c r="K139" t="s">
        <v>173</v>
      </c>
      <c r="L139">
        <v>112</v>
      </c>
      <c r="M139" t="s">
        <v>175</v>
      </c>
      <c r="N139" t="s">
        <v>163</v>
      </c>
      <c r="O139" t="s">
        <v>164</v>
      </c>
      <c r="P139" t="s">
        <v>165</v>
      </c>
      <c r="Q139" t="s">
        <v>166</v>
      </c>
      <c r="R139" t="s">
        <v>167</v>
      </c>
      <c r="S139" t="s">
        <v>157</v>
      </c>
      <c r="T139">
        <v>3004</v>
      </c>
      <c r="U139" t="s">
        <v>107</v>
      </c>
      <c r="V139" t="s">
        <v>108</v>
      </c>
      <c r="W139" t="s">
        <v>168</v>
      </c>
      <c r="X139" t="s">
        <v>169</v>
      </c>
      <c r="Y139" t="s">
        <v>36</v>
      </c>
    </row>
    <row r="140" spans="1:25">
      <c r="A140">
        <v>10120</v>
      </c>
      <c r="B140">
        <v>34</v>
      </c>
      <c r="C140">
        <v>83.79</v>
      </c>
      <c r="D140">
        <v>5</v>
      </c>
      <c r="E140">
        <v>2848.86</v>
      </c>
      <c r="F140">
        <v>37740</v>
      </c>
      <c r="G140" t="s">
        <v>40</v>
      </c>
      <c r="H140">
        <v>2</v>
      </c>
      <c r="I140">
        <v>4</v>
      </c>
      <c r="J140">
        <v>2003</v>
      </c>
      <c r="K140" t="s">
        <v>173</v>
      </c>
      <c r="L140">
        <v>76</v>
      </c>
      <c r="M140" t="s">
        <v>176</v>
      </c>
      <c r="N140" t="s">
        <v>163</v>
      </c>
      <c r="O140" t="s">
        <v>164</v>
      </c>
      <c r="P140" t="s">
        <v>165</v>
      </c>
      <c r="Q140" t="s">
        <v>166</v>
      </c>
      <c r="R140" t="s">
        <v>167</v>
      </c>
      <c r="S140" t="s">
        <v>157</v>
      </c>
      <c r="T140">
        <v>3004</v>
      </c>
      <c r="U140" t="s">
        <v>107</v>
      </c>
      <c r="V140" t="s">
        <v>108</v>
      </c>
      <c r="W140" t="s">
        <v>168</v>
      </c>
      <c r="X140" t="s">
        <v>169</v>
      </c>
      <c r="Y140" t="s">
        <v>45</v>
      </c>
    </row>
    <row r="141" spans="1:25">
      <c r="A141">
        <v>10120</v>
      </c>
      <c r="B141">
        <v>22</v>
      </c>
      <c r="C141">
        <v>100</v>
      </c>
      <c r="D141">
        <v>6</v>
      </c>
      <c r="E141">
        <v>2461.36</v>
      </c>
      <c r="F141">
        <v>37740</v>
      </c>
      <c r="G141" t="s">
        <v>40</v>
      </c>
      <c r="H141">
        <v>2</v>
      </c>
      <c r="I141">
        <v>4</v>
      </c>
      <c r="J141">
        <v>2003</v>
      </c>
      <c r="K141" t="s">
        <v>173</v>
      </c>
      <c r="L141">
        <v>99</v>
      </c>
      <c r="M141" t="s">
        <v>177</v>
      </c>
      <c r="N141" t="s">
        <v>163</v>
      </c>
      <c r="O141" t="s">
        <v>164</v>
      </c>
      <c r="P141" t="s">
        <v>165</v>
      </c>
      <c r="Q141" t="s">
        <v>166</v>
      </c>
      <c r="R141" t="s">
        <v>167</v>
      </c>
      <c r="S141" t="s">
        <v>157</v>
      </c>
      <c r="T141">
        <v>3004</v>
      </c>
      <c r="U141" t="s">
        <v>107</v>
      </c>
      <c r="V141" t="s">
        <v>108</v>
      </c>
      <c r="W141" t="s">
        <v>168</v>
      </c>
      <c r="X141" t="s">
        <v>169</v>
      </c>
      <c r="Y141" t="s">
        <v>45</v>
      </c>
    </row>
    <row r="142" spans="1:25">
      <c r="A142">
        <v>10223</v>
      </c>
      <c r="B142">
        <v>37</v>
      </c>
      <c r="C142">
        <v>100</v>
      </c>
      <c r="D142">
        <v>1</v>
      </c>
      <c r="E142">
        <v>3965.66</v>
      </c>
      <c r="F142">
        <v>38037</v>
      </c>
      <c r="G142" t="s">
        <v>40</v>
      </c>
      <c r="H142">
        <v>1</v>
      </c>
      <c r="I142">
        <v>2</v>
      </c>
      <c r="J142">
        <v>2004</v>
      </c>
      <c r="K142" t="s">
        <v>132</v>
      </c>
      <c r="L142">
        <v>95</v>
      </c>
      <c r="M142" t="s">
        <v>178</v>
      </c>
      <c r="N142" t="s">
        <v>163</v>
      </c>
      <c r="O142" t="s">
        <v>164</v>
      </c>
      <c r="P142" t="s">
        <v>165</v>
      </c>
      <c r="Q142" t="s">
        <v>166</v>
      </c>
      <c r="R142" t="s">
        <v>167</v>
      </c>
      <c r="S142" t="s">
        <v>157</v>
      </c>
      <c r="T142">
        <v>3004</v>
      </c>
      <c r="U142" t="s">
        <v>107</v>
      </c>
      <c r="V142" t="s">
        <v>108</v>
      </c>
      <c r="W142" t="s">
        <v>168</v>
      </c>
      <c r="X142" t="s">
        <v>169</v>
      </c>
      <c r="Y142" t="s">
        <v>36</v>
      </c>
    </row>
    <row r="143" spans="1:25">
      <c r="A143">
        <v>10223333</v>
      </c>
      <c r="B143">
        <v>47</v>
      </c>
      <c r="C143">
        <v>100</v>
      </c>
      <c r="D143">
        <v>4</v>
      </c>
      <c r="E143">
        <v>5422.39</v>
      </c>
      <c r="F143">
        <v>38037</v>
      </c>
      <c r="G143" t="s">
        <v>40</v>
      </c>
      <c r="H143">
        <v>1</v>
      </c>
      <c r="I143">
        <v>2</v>
      </c>
      <c r="J143">
        <v>2004</v>
      </c>
      <c r="K143" t="s">
        <v>132</v>
      </c>
      <c r="L143">
        <v>118</v>
      </c>
      <c r="M143" t="s">
        <v>152</v>
      </c>
      <c r="N143" t="s">
        <v>163</v>
      </c>
      <c r="O143" t="s">
        <v>164</v>
      </c>
      <c r="P143" t="s">
        <v>165</v>
      </c>
      <c r="Q143" t="s">
        <v>166</v>
      </c>
      <c r="R143" t="s">
        <v>167</v>
      </c>
      <c r="S143" t="s">
        <v>157</v>
      </c>
      <c r="T143">
        <v>3004</v>
      </c>
      <c r="U143" t="s">
        <v>107</v>
      </c>
      <c r="V143" t="s">
        <v>108</v>
      </c>
      <c r="W143" t="s">
        <v>168</v>
      </c>
      <c r="X143" t="s">
        <v>169</v>
      </c>
      <c r="Y143" t="s">
        <v>36</v>
      </c>
    </row>
    <row r="144" spans="1:25">
      <c r="A144">
        <v>10223333</v>
      </c>
      <c r="B144">
        <v>49</v>
      </c>
      <c r="C144">
        <v>100</v>
      </c>
      <c r="D144">
        <v>3</v>
      </c>
      <c r="E144">
        <v>9774.0300000000007</v>
      </c>
      <c r="F144">
        <v>38037</v>
      </c>
      <c r="G144" t="s">
        <v>40</v>
      </c>
      <c r="H144">
        <v>1</v>
      </c>
      <c r="I144">
        <v>2</v>
      </c>
      <c r="J144">
        <v>2004</v>
      </c>
      <c r="K144" t="s">
        <v>132</v>
      </c>
      <c r="L144">
        <v>193</v>
      </c>
      <c r="M144" t="s">
        <v>174</v>
      </c>
      <c r="N144" t="s">
        <v>163</v>
      </c>
      <c r="O144" t="s">
        <v>164</v>
      </c>
      <c r="P144" t="s">
        <v>165</v>
      </c>
      <c r="Q144" t="s">
        <v>166</v>
      </c>
      <c r="R144" t="s">
        <v>167</v>
      </c>
      <c r="S144" t="s">
        <v>157</v>
      </c>
      <c r="T144">
        <v>3004</v>
      </c>
      <c r="U144" t="s">
        <v>107</v>
      </c>
      <c r="V144" t="s">
        <v>108</v>
      </c>
      <c r="W144" t="s">
        <v>168</v>
      </c>
      <c r="X144" t="s">
        <v>169</v>
      </c>
      <c r="Y144" t="s">
        <v>39</v>
      </c>
    </row>
    <row r="145" spans="1:25">
      <c r="A145">
        <v>10223333</v>
      </c>
      <c r="B145">
        <v>28</v>
      </c>
      <c r="C145">
        <v>60.57</v>
      </c>
      <c r="D145">
        <v>5</v>
      </c>
      <c r="E145">
        <v>1695.96</v>
      </c>
      <c r="F145">
        <v>38037</v>
      </c>
      <c r="G145" t="s">
        <v>40</v>
      </c>
      <c r="H145">
        <v>1</v>
      </c>
      <c r="I145">
        <v>2</v>
      </c>
      <c r="J145">
        <v>2004</v>
      </c>
      <c r="K145" t="s">
        <v>132</v>
      </c>
      <c r="L145">
        <v>60</v>
      </c>
      <c r="M145" t="s">
        <v>153</v>
      </c>
      <c r="N145" t="s">
        <v>163</v>
      </c>
      <c r="O145" t="s">
        <v>164</v>
      </c>
      <c r="P145" t="s">
        <v>165</v>
      </c>
      <c r="Q145" t="s">
        <v>166</v>
      </c>
      <c r="R145" t="s">
        <v>167</v>
      </c>
      <c r="S145" t="s">
        <v>157</v>
      </c>
      <c r="T145">
        <v>3004</v>
      </c>
      <c r="U145" t="s">
        <v>107</v>
      </c>
      <c r="V145" t="s">
        <v>108</v>
      </c>
      <c r="W145" t="s">
        <v>168</v>
      </c>
      <c r="X145" t="s">
        <v>169</v>
      </c>
      <c r="Y145" t="s">
        <v>45</v>
      </c>
    </row>
    <row r="146" spans="1:25">
      <c r="A146">
        <v>10223333</v>
      </c>
      <c r="B146">
        <v>32</v>
      </c>
      <c r="C146">
        <v>91.29</v>
      </c>
      <c r="D146">
        <v>2</v>
      </c>
      <c r="E146">
        <v>2921.28</v>
      </c>
      <c r="F146">
        <v>38037</v>
      </c>
      <c r="G146" t="s">
        <v>40</v>
      </c>
      <c r="H146">
        <v>1</v>
      </c>
      <c r="I146">
        <v>2</v>
      </c>
      <c r="J146">
        <v>2004</v>
      </c>
      <c r="K146" t="s">
        <v>132</v>
      </c>
      <c r="L146">
        <v>112</v>
      </c>
      <c r="M146" t="s">
        <v>175</v>
      </c>
      <c r="N146" t="s">
        <v>163</v>
      </c>
      <c r="O146" t="s">
        <v>164</v>
      </c>
      <c r="P146" t="s">
        <v>165</v>
      </c>
      <c r="Q146" t="s">
        <v>166</v>
      </c>
      <c r="R146" t="s">
        <v>167</v>
      </c>
      <c r="S146" t="s">
        <v>157</v>
      </c>
      <c r="T146">
        <v>3004</v>
      </c>
      <c r="U146" t="s">
        <v>107</v>
      </c>
      <c r="V146" t="s">
        <v>108</v>
      </c>
      <c r="W146" t="s">
        <v>168</v>
      </c>
      <c r="X146" t="s">
        <v>169</v>
      </c>
      <c r="Y146" t="s">
        <v>45</v>
      </c>
    </row>
    <row r="147" spans="1:25">
      <c r="A147">
        <v>10223333</v>
      </c>
      <c r="B147">
        <v>38</v>
      </c>
      <c r="C147">
        <v>69.31</v>
      </c>
      <c r="D147">
        <v>6</v>
      </c>
      <c r="E147">
        <v>2633.78</v>
      </c>
      <c r="F147">
        <v>38037</v>
      </c>
      <c r="G147" t="s">
        <v>40</v>
      </c>
      <c r="H147">
        <v>1</v>
      </c>
      <c r="I147">
        <v>2</v>
      </c>
      <c r="J147">
        <v>2004</v>
      </c>
      <c r="K147" t="s">
        <v>132</v>
      </c>
      <c r="L147">
        <v>76</v>
      </c>
      <c r="M147" t="s">
        <v>176</v>
      </c>
      <c r="N147" t="s">
        <v>163</v>
      </c>
      <c r="O147" t="s">
        <v>164</v>
      </c>
      <c r="P147" t="s">
        <v>165</v>
      </c>
      <c r="Q147" t="s">
        <v>166</v>
      </c>
      <c r="R147" t="s">
        <v>167</v>
      </c>
      <c r="S147" t="s">
        <v>157</v>
      </c>
      <c r="T147">
        <v>3004</v>
      </c>
      <c r="U147" t="s">
        <v>107</v>
      </c>
      <c r="V147" t="s">
        <v>108</v>
      </c>
      <c r="W147" t="s">
        <v>168</v>
      </c>
      <c r="X147" t="s">
        <v>169</v>
      </c>
      <c r="Y147" t="s">
        <v>45</v>
      </c>
    </row>
    <row r="148" spans="1:25">
      <c r="A148">
        <v>10223</v>
      </c>
      <c r="B148">
        <v>21</v>
      </c>
      <c r="C148">
        <v>100</v>
      </c>
      <c r="D148">
        <v>7</v>
      </c>
      <c r="E148">
        <v>2475.27</v>
      </c>
      <c r="F148">
        <v>38037</v>
      </c>
      <c r="G148" t="s">
        <v>40</v>
      </c>
      <c r="H148">
        <v>1</v>
      </c>
      <c r="I148">
        <v>2</v>
      </c>
      <c r="J148">
        <v>2004</v>
      </c>
      <c r="K148" t="s">
        <v>132</v>
      </c>
      <c r="L148">
        <v>99</v>
      </c>
      <c r="M148" t="s">
        <v>177</v>
      </c>
      <c r="N148" t="s">
        <v>163</v>
      </c>
      <c r="O148" t="s">
        <v>164</v>
      </c>
      <c r="P148" t="s">
        <v>165</v>
      </c>
      <c r="Q148" t="s">
        <v>166</v>
      </c>
      <c r="R148" t="s">
        <v>167</v>
      </c>
      <c r="S148" t="s">
        <v>157</v>
      </c>
      <c r="T148">
        <v>3004</v>
      </c>
      <c r="U148" t="s">
        <v>107</v>
      </c>
      <c r="V148" t="s">
        <v>108</v>
      </c>
      <c r="W148" t="s">
        <v>168</v>
      </c>
      <c r="X148" t="s">
        <v>169</v>
      </c>
      <c r="Y148" t="s">
        <v>45</v>
      </c>
    </row>
    <row r="149" spans="1:25">
      <c r="A149">
        <v>10342</v>
      </c>
      <c r="B149">
        <v>26</v>
      </c>
      <c r="C149">
        <v>55.95</v>
      </c>
      <c r="D149">
        <v>8</v>
      </c>
      <c r="E149">
        <v>1454.7</v>
      </c>
      <c r="F149">
        <v>38315</v>
      </c>
      <c r="G149" t="s">
        <v>40</v>
      </c>
      <c r="H149">
        <v>4</v>
      </c>
      <c r="I149">
        <v>11</v>
      </c>
      <c r="J149">
        <v>2004</v>
      </c>
      <c r="K149" t="s">
        <v>132</v>
      </c>
      <c r="L149">
        <v>62</v>
      </c>
      <c r="M149" t="s">
        <v>134</v>
      </c>
      <c r="N149" t="s">
        <v>163</v>
      </c>
      <c r="O149" t="s">
        <v>164</v>
      </c>
      <c r="P149" t="s">
        <v>165</v>
      </c>
      <c r="Q149" t="s">
        <v>166</v>
      </c>
      <c r="R149" t="s">
        <v>167</v>
      </c>
      <c r="S149" t="s">
        <v>157</v>
      </c>
      <c r="T149">
        <v>3004</v>
      </c>
      <c r="U149" t="s">
        <v>107</v>
      </c>
      <c r="V149" t="s">
        <v>108</v>
      </c>
      <c r="W149" t="s">
        <v>168</v>
      </c>
      <c r="X149" t="s">
        <v>169</v>
      </c>
      <c r="Y149" t="s">
        <v>45</v>
      </c>
    </row>
    <row r="150" spans="1:25">
      <c r="A150">
        <v>101200</v>
      </c>
      <c r="B150">
        <v>29</v>
      </c>
      <c r="C150">
        <v>71.81</v>
      </c>
      <c r="D150">
        <v>8</v>
      </c>
      <c r="E150">
        <v>2082.4899999999998</v>
      </c>
      <c r="F150">
        <v>37740</v>
      </c>
      <c r="G150" t="s">
        <v>40</v>
      </c>
      <c r="H150">
        <v>2</v>
      </c>
      <c r="I150">
        <v>4</v>
      </c>
      <c r="J150">
        <v>2003</v>
      </c>
      <c r="K150" t="s">
        <v>42</v>
      </c>
      <c r="L150">
        <v>84</v>
      </c>
      <c r="M150" t="s">
        <v>179</v>
      </c>
      <c r="N150" t="s">
        <v>163</v>
      </c>
      <c r="O150" t="s">
        <v>164</v>
      </c>
      <c r="P150" t="s">
        <v>165</v>
      </c>
      <c r="Q150" t="s">
        <v>166</v>
      </c>
      <c r="R150" t="s">
        <v>167</v>
      </c>
      <c r="S150" t="s">
        <v>157</v>
      </c>
      <c r="T150">
        <v>3004</v>
      </c>
      <c r="U150" t="s">
        <v>107</v>
      </c>
      <c r="V150" t="s">
        <v>108</v>
      </c>
      <c r="W150" t="s">
        <v>168</v>
      </c>
      <c r="X150" t="s">
        <v>169</v>
      </c>
      <c r="Y150" t="s">
        <v>45</v>
      </c>
    </row>
    <row r="151" spans="1:25">
      <c r="A151">
        <v>10120</v>
      </c>
      <c r="B151">
        <v>39</v>
      </c>
      <c r="C151">
        <v>100</v>
      </c>
      <c r="D151">
        <v>10</v>
      </c>
      <c r="E151">
        <v>4651.53</v>
      </c>
      <c r="F151">
        <v>37740</v>
      </c>
      <c r="G151" t="s">
        <v>40</v>
      </c>
      <c r="H151">
        <v>2</v>
      </c>
      <c r="I151">
        <v>4</v>
      </c>
      <c r="J151">
        <v>2003</v>
      </c>
      <c r="K151" t="s">
        <v>42</v>
      </c>
      <c r="L151">
        <v>109</v>
      </c>
      <c r="M151" t="s">
        <v>180</v>
      </c>
      <c r="N151" t="s">
        <v>163</v>
      </c>
      <c r="O151" t="s">
        <v>164</v>
      </c>
      <c r="P151" t="s">
        <v>165</v>
      </c>
      <c r="Q151" t="s">
        <v>166</v>
      </c>
      <c r="R151" t="s">
        <v>167</v>
      </c>
      <c r="S151" t="s">
        <v>157</v>
      </c>
      <c r="T151">
        <v>3004</v>
      </c>
      <c r="U151" t="s">
        <v>107</v>
      </c>
      <c r="V151" t="s">
        <v>108</v>
      </c>
      <c r="W151" t="s">
        <v>168</v>
      </c>
      <c r="X151" t="s">
        <v>169</v>
      </c>
      <c r="Y151" t="s">
        <v>36</v>
      </c>
    </row>
    <row r="152" spans="1:25">
      <c r="A152">
        <v>101200</v>
      </c>
      <c r="B152">
        <v>29</v>
      </c>
      <c r="C152">
        <v>85.49</v>
      </c>
      <c r="D152">
        <v>9</v>
      </c>
      <c r="E152">
        <v>2479.21</v>
      </c>
      <c r="F152">
        <v>37740</v>
      </c>
      <c r="G152" t="s">
        <v>40</v>
      </c>
      <c r="H152">
        <v>2</v>
      </c>
      <c r="I152">
        <v>4</v>
      </c>
      <c r="J152">
        <v>2003</v>
      </c>
      <c r="K152" t="s">
        <v>42</v>
      </c>
      <c r="L152">
        <v>72</v>
      </c>
      <c r="M152" t="s">
        <v>181</v>
      </c>
      <c r="N152" t="s">
        <v>163</v>
      </c>
      <c r="O152" t="s">
        <v>164</v>
      </c>
      <c r="P152" t="s">
        <v>165</v>
      </c>
      <c r="Q152" t="s">
        <v>166</v>
      </c>
      <c r="R152" t="s">
        <v>167</v>
      </c>
      <c r="S152" t="s">
        <v>157</v>
      </c>
      <c r="T152">
        <v>3004</v>
      </c>
      <c r="U152" t="s">
        <v>107</v>
      </c>
      <c r="V152" t="s">
        <v>108</v>
      </c>
      <c r="W152" t="s">
        <v>168</v>
      </c>
      <c r="X152" t="s">
        <v>169</v>
      </c>
      <c r="Y152" t="s">
        <v>45</v>
      </c>
    </row>
    <row r="153" spans="1:25">
      <c r="A153">
        <v>101200</v>
      </c>
      <c r="B153">
        <v>47</v>
      </c>
      <c r="C153">
        <v>82.21</v>
      </c>
      <c r="D153">
        <v>13</v>
      </c>
      <c r="E153">
        <v>3863.87</v>
      </c>
      <c r="F153">
        <v>37740</v>
      </c>
      <c r="G153" t="s">
        <v>40</v>
      </c>
      <c r="H153">
        <v>2</v>
      </c>
      <c r="I153">
        <v>4</v>
      </c>
      <c r="J153">
        <v>2003</v>
      </c>
      <c r="K153" t="s">
        <v>42</v>
      </c>
      <c r="L153">
        <v>91</v>
      </c>
      <c r="M153" t="s">
        <v>182</v>
      </c>
      <c r="N153" t="s">
        <v>163</v>
      </c>
      <c r="O153" t="s">
        <v>164</v>
      </c>
      <c r="P153" t="s">
        <v>165</v>
      </c>
      <c r="Q153" t="s">
        <v>166</v>
      </c>
      <c r="R153" t="s">
        <v>167</v>
      </c>
      <c r="S153" t="s">
        <v>157</v>
      </c>
      <c r="T153">
        <v>3004</v>
      </c>
      <c r="U153" t="s">
        <v>107</v>
      </c>
      <c r="V153" t="s">
        <v>108</v>
      </c>
      <c r="W153" t="s">
        <v>168</v>
      </c>
      <c r="X153" t="s">
        <v>169</v>
      </c>
      <c r="Y153" t="s">
        <v>36</v>
      </c>
    </row>
    <row r="154" spans="1:25">
      <c r="A154">
        <v>101200</v>
      </c>
      <c r="B154">
        <v>24</v>
      </c>
      <c r="C154">
        <v>100</v>
      </c>
      <c r="D154">
        <v>15</v>
      </c>
      <c r="E154">
        <v>2584.8000000000002</v>
      </c>
      <c r="F154">
        <v>37740</v>
      </c>
      <c r="G154" t="s">
        <v>40</v>
      </c>
      <c r="H154">
        <v>2</v>
      </c>
      <c r="I154">
        <v>4</v>
      </c>
      <c r="J154">
        <v>2003</v>
      </c>
      <c r="K154" t="s">
        <v>42</v>
      </c>
      <c r="L154">
        <v>99</v>
      </c>
      <c r="M154" t="s">
        <v>47</v>
      </c>
      <c r="N154" t="s">
        <v>163</v>
      </c>
      <c r="O154" t="s">
        <v>164</v>
      </c>
      <c r="P154" t="s">
        <v>165</v>
      </c>
      <c r="Q154" t="s">
        <v>166</v>
      </c>
      <c r="R154" t="s">
        <v>167</v>
      </c>
      <c r="S154" t="s">
        <v>157</v>
      </c>
      <c r="T154">
        <v>3004</v>
      </c>
      <c r="U154" t="s">
        <v>107</v>
      </c>
      <c r="V154" t="s">
        <v>108</v>
      </c>
      <c r="W154" t="s">
        <v>168</v>
      </c>
      <c r="X154" t="s">
        <v>169</v>
      </c>
      <c r="Y154" t="s">
        <v>45</v>
      </c>
    </row>
    <row r="155" spans="1:25">
      <c r="A155">
        <v>10120</v>
      </c>
      <c r="B155">
        <v>24</v>
      </c>
      <c r="C155">
        <v>100</v>
      </c>
      <c r="D155">
        <v>7</v>
      </c>
      <c r="E155">
        <v>3417.12</v>
      </c>
      <c r="F155">
        <v>37740</v>
      </c>
      <c r="G155" t="s">
        <v>40</v>
      </c>
      <c r="H155">
        <v>2</v>
      </c>
      <c r="I155">
        <v>4</v>
      </c>
      <c r="J155">
        <v>2003</v>
      </c>
      <c r="K155" t="s">
        <v>42</v>
      </c>
      <c r="L155">
        <v>118</v>
      </c>
      <c r="M155" t="s">
        <v>183</v>
      </c>
      <c r="N155" t="s">
        <v>163</v>
      </c>
      <c r="O155" t="s">
        <v>164</v>
      </c>
      <c r="P155" t="s">
        <v>165</v>
      </c>
      <c r="Q155" t="s">
        <v>166</v>
      </c>
      <c r="R155" t="s">
        <v>167</v>
      </c>
      <c r="S155" t="s">
        <v>157</v>
      </c>
      <c r="T155">
        <v>3004</v>
      </c>
      <c r="U155" t="s">
        <v>107</v>
      </c>
      <c r="V155" t="s">
        <v>108</v>
      </c>
      <c r="W155" t="s">
        <v>168</v>
      </c>
      <c r="X155" t="s">
        <v>169</v>
      </c>
      <c r="Y155" t="s">
        <v>36</v>
      </c>
    </row>
    <row r="156" spans="1:25">
      <c r="A156">
        <v>10120</v>
      </c>
      <c r="B156">
        <v>43</v>
      </c>
      <c r="C156">
        <v>76</v>
      </c>
      <c r="D156">
        <v>14</v>
      </c>
      <c r="E156">
        <v>3268</v>
      </c>
      <c r="F156">
        <v>37740</v>
      </c>
      <c r="G156" t="s">
        <v>40</v>
      </c>
      <c r="H156">
        <v>2</v>
      </c>
      <c r="I156">
        <v>4</v>
      </c>
      <c r="J156">
        <v>2003</v>
      </c>
      <c r="K156" t="s">
        <v>42</v>
      </c>
      <c r="L156">
        <v>80</v>
      </c>
      <c r="M156" t="s">
        <v>184</v>
      </c>
      <c r="N156" t="s">
        <v>163</v>
      </c>
      <c r="O156" t="s">
        <v>164</v>
      </c>
      <c r="P156" t="s">
        <v>165</v>
      </c>
      <c r="Q156" t="s">
        <v>166</v>
      </c>
      <c r="R156" t="s">
        <v>167</v>
      </c>
      <c r="S156" t="s">
        <v>157</v>
      </c>
      <c r="T156">
        <v>3004</v>
      </c>
      <c r="U156" t="s">
        <v>107</v>
      </c>
      <c r="V156" t="s">
        <v>108</v>
      </c>
      <c r="W156" t="s">
        <v>168</v>
      </c>
      <c r="X156" t="s">
        <v>169</v>
      </c>
      <c r="Y156" t="s">
        <v>36</v>
      </c>
    </row>
    <row r="157" spans="1:25">
      <c r="A157">
        <v>10223333</v>
      </c>
      <c r="B157">
        <v>47</v>
      </c>
      <c r="C157">
        <v>100</v>
      </c>
      <c r="D157">
        <v>9</v>
      </c>
      <c r="E157">
        <v>4724.91</v>
      </c>
      <c r="F157">
        <v>38037</v>
      </c>
      <c r="G157" t="s">
        <v>40</v>
      </c>
      <c r="H157">
        <v>1</v>
      </c>
      <c r="I157">
        <v>2</v>
      </c>
      <c r="J157">
        <v>2004</v>
      </c>
      <c r="K157" t="s">
        <v>185</v>
      </c>
      <c r="L157">
        <v>84</v>
      </c>
      <c r="M157" t="s">
        <v>179</v>
      </c>
      <c r="N157" t="s">
        <v>163</v>
      </c>
      <c r="O157" t="s">
        <v>164</v>
      </c>
      <c r="P157" t="s">
        <v>165</v>
      </c>
      <c r="Q157" t="s">
        <v>166</v>
      </c>
      <c r="R157" t="s">
        <v>167</v>
      </c>
      <c r="S157" t="s">
        <v>157</v>
      </c>
      <c r="T157">
        <v>3004</v>
      </c>
      <c r="U157" t="s">
        <v>107</v>
      </c>
      <c r="V157" t="s">
        <v>108</v>
      </c>
      <c r="W157" t="s">
        <v>168</v>
      </c>
      <c r="X157" t="s">
        <v>169</v>
      </c>
      <c r="Y157" t="s">
        <v>36</v>
      </c>
    </row>
    <row r="158" spans="1:25">
      <c r="A158">
        <v>10223333</v>
      </c>
      <c r="B158">
        <v>34</v>
      </c>
      <c r="C158">
        <v>100</v>
      </c>
      <c r="D158">
        <v>11</v>
      </c>
      <c r="E158">
        <v>3608.76</v>
      </c>
      <c r="F158">
        <v>38037</v>
      </c>
      <c r="G158" t="s">
        <v>40</v>
      </c>
      <c r="H158">
        <v>1</v>
      </c>
      <c r="I158">
        <v>2</v>
      </c>
      <c r="J158">
        <v>2004</v>
      </c>
      <c r="K158" t="s">
        <v>185</v>
      </c>
      <c r="L158">
        <v>109</v>
      </c>
      <c r="M158" t="s">
        <v>180</v>
      </c>
      <c r="N158" t="s">
        <v>163</v>
      </c>
      <c r="O158" t="s">
        <v>164</v>
      </c>
      <c r="P158" t="s">
        <v>165</v>
      </c>
      <c r="Q158" t="s">
        <v>166</v>
      </c>
      <c r="R158" t="s">
        <v>167</v>
      </c>
      <c r="S158" t="s">
        <v>157</v>
      </c>
      <c r="T158">
        <v>3004</v>
      </c>
      <c r="U158" t="s">
        <v>107</v>
      </c>
      <c r="V158" t="s">
        <v>108</v>
      </c>
      <c r="W158" t="s">
        <v>168</v>
      </c>
      <c r="X158" t="s">
        <v>169</v>
      </c>
      <c r="Y158" t="s">
        <v>36</v>
      </c>
    </row>
    <row r="159" spans="1:25">
      <c r="A159">
        <v>10223333</v>
      </c>
      <c r="B159">
        <v>23</v>
      </c>
      <c r="C159">
        <v>74.62</v>
      </c>
      <c r="D159">
        <v>10</v>
      </c>
      <c r="E159">
        <v>1716.26</v>
      </c>
      <c r="F159">
        <v>38037</v>
      </c>
      <c r="G159" t="s">
        <v>40</v>
      </c>
      <c r="H159">
        <v>1</v>
      </c>
      <c r="I159">
        <v>2</v>
      </c>
      <c r="J159">
        <v>2004</v>
      </c>
      <c r="K159" t="s">
        <v>185</v>
      </c>
      <c r="L159">
        <v>72</v>
      </c>
      <c r="M159" t="s">
        <v>181</v>
      </c>
      <c r="N159" t="s">
        <v>163</v>
      </c>
      <c r="O159" t="s">
        <v>164</v>
      </c>
      <c r="P159" t="s">
        <v>165</v>
      </c>
      <c r="Q159" t="s">
        <v>166</v>
      </c>
      <c r="R159" t="s">
        <v>167</v>
      </c>
      <c r="S159" t="s">
        <v>157</v>
      </c>
      <c r="T159">
        <v>3004</v>
      </c>
      <c r="U159" t="s">
        <v>107</v>
      </c>
      <c r="V159" t="s">
        <v>108</v>
      </c>
      <c r="W159" t="s">
        <v>168</v>
      </c>
      <c r="X159" t="s">
        <v>169</v>
      </c>
      <c r="Y159" t="s">
        <v>45</v>
      </c>
    </row>
    <row r="160" spans="1:25">
      <c r="A160">
        <v>10223</v>
      </c>
      <c r="B160">
        <v>25</v>
      </c>
      <c r="C160">
        <v>100</v>
      </c>
      <c r="D160">
        <v>14</v>
      </c>
      <c r="E160">
        <v>2534.75</v>
      </c>
      <c r="F160">
        <v>38037</v>
      </c>
      <c r="G160" t="s">
        <v>40</v>
      </c>
      <c r="H160">
        <v>1</v>
      </c>
      <c r="I160">
        <v>2</v>
      </c>
      <c r="J160">
        <v>2004</v>
      </c>
      <c r="K160" t="s">
        <v>185</v>
      </c>
      <c r="L160">
        <v>91</v>
      </c>
      <c r="M160" t="s">
        <v>182</v>
      </c>
      <c r="N160" t="s">
        <v>163</v>
      </c>
      <c r="O160" t="s">
        <v>164</v>
      </c>
      <c r="P160" t="s">
        <v>165</v>
      </c>
      <c r="Q160" t="s">
        <v>166</v>
      </c>
      <c r="R160" t="s">
        <v>167</v>
      </c>
      <c r="S160" t="s">
        <v>157</v>
      </c>
      <c r="T160">
        <v>3004</v>
      </c>
      <c r="U160" t="s">
        <v>107</v>
      </c>
      <c r="V160" t="s">
        <v>108</v>
      </c>
      <c r="W160" t="s">
        <v>168</v>
      </c>
      <c r="X160" t="s">
        <v>169</v>
      </c>
      <c r="Y160" t="s">
        <v>45</v>
      </c>
    </row>
    <row r="161" spans="1:25">
      <c r="A161">
        <v>10223</v>
      </c>
      <c r="B161">
        <v>29</v>
      </c>
      <c r="C161">
        <v>100</v>
      </c>
      <c r="D161">
        <v>8</v>
      </c>
      <c r="E161">
        <v>3199.86</v>
      </c>
      <c r="F161">
        <v>38037</v>
      </c>
      <c r="G161" t="s">
        <v>40</v>
      </c>
      <c r="H161">
        <v>1</v>
      </c>
      <c r="I161">
        <v>2</v>
      </c>
      <c r="J161">
        <v>2004</v>
      </c>
      <c r="K161" t="s">
        <v>185</v>
      </c>
      <c r="L161">
        <v>118</v>
      </c>
      <c r="M161" t="s">
        <v>183</v>
      </c>
      <c r="N161" t="s">
        <v>163</v>
      </c>
      <c r="O161" t="s">
        <v>164</v>
      </c>
      <c r="P161" t="s">
        <v>165</v>
      </c>
      <c r="Q161" t="s">
        <v>166</v>
      </c>
      <c r="R161" t="s">
        <v>167</v>
      </c>
      <c r="S161" t="s">
        <v>157</v>
      </c>
      <c r="T161">
        <v>3004</v>
      </c>
      <c r="U161" t="s">
        <v>107</v>
      </c>
      <c r="V161" t="s">
        <v>108</v>
      </c>
      <c r="W161" t="s">
        <v>168</v>
      </c>
      <c r="X161" t="s">
        <v>169</v>
      </c>
      <c r="Y161" t="s">
        <v>36</v>
      </c>
    </row>
    <row r="162" spans="1:25">
      <c r="A162">
        <v>10223</v>
      </c>
      <c r="B162">
        <v>26</v>
      </c>
      <c r="C162">
        <v>67.2</v>
      </c>
      <c r="D162">
        <v>15</v>
      </c>
      <c r="E162">
        <v>1747.2</v>
      </c>
      <c r="F162">
        <v>38037</v>
      </c>
      <c r="G162" t="s">
        <v>40</v>
      </c>
      <c r="H162">
        <v>1</v>
      </c>
      <c r="I162">
        <v>2</v>
      </c>
      <c r="J162">
        <v>2004</v>
      </c>
      <c r="K162" t="s">
        <v>185</v>
      </c>
      <c r="L162">
        <v>80</v>
      </c>
      <c r="M162" t="s">
        <v>184</v>
      </c>
      <c r="N162" t="s">
        <v>163</v>
      </c>
      <c r="O162" t="s">
        <v>164</v>
      </c>
      <c r="P162" t="s">
        <v>165</v>
      </c>
      <c r="Q162" t="s">
        <v>166</v>
      </c>
      <c r="R162" t="s">
        <v>167</v>
      </c>
      <c r="S162" t="s">
        <v>157</v>
      </c>
      <c r="T162">
        <v>3004</v>
      </c>
      <c r="U162" t="s">
        <v>107</v>
      </c>
      <c r="V162" t="s">
        <v>108</v>
      </c>
      <c r="W162" t="s">
        <v>168</v>
      </c>
      <c r="X162" t="s">
        <v>169</v>
      </c>
      <c r="Y162" t="s">
        <v>45</v>
      </c>
    </row>
    <row r="163" spans="1:25">
      <c r="A163">
        <v>10347</v>
      </c>
      <c r="B163">
        <v>29</v>
      </c>
      <c r="C163">
        <v>100</v>
      </c>
      <c r="D163">
        <v>3</v>
      </c>
      <c r="E163">
        <v>3586.43</v>
      </c>
      <c r="F163">
        <v>38320</v>
      </c>
      <c r="G163" t="s">
        <v>40</v>
      </c>
      <c r="H163">
        <v>4</v>
      </c>
      <c r="I163">
        <v>11</v>
      </c>
      <c r="J163">
        <v>2004</v>
      </c>
      <c r="K163" t="s">
        <v>79</v>
      </c>
      <c r="L163">
        <v>136</v>
      </c>
      <c r="M163" t="s">
        <v>140</v>
      </c>
      <c r="N163" t="s">
        <v>163</v>
      </c>
      <c r="O163" t="s">
        <v>164</v>
      </c>
      <c r="P163" t="s">
        <v>165</v>
      </c>
      <c r="Q163" t="s">
        <v>166</v>
      </c>
      <c r="R163" t="s">
        <v>167</v>
      </c>
      <c r="S163" t="s">
        <v>157</v>
      </c>
      <c r="T163">
        <v>3004</v>
      </c>
      <c r="U163" t="s">
        <v>107</v>
      </c>
      <c r="V163" t="s">
        <v>108</v>
      </c>
      <c r="W163" t="s">
        <v>168</v>
      </c>
      <c r="X163" t="s">
        <v>169</v>
      </c>
      <c r="Y163" t="s">
        <v>36</v>
      </c>
    </row>
    <row r="164" spans="1:25">
      <c r="A164">
        <v>10347</v>
      </c>
      <c r="B164">
        <v>42</v>
      </c>
      <c r="C164">
        <v>49.6</v>
      </c>
      <c r="D164">
        <v>5</v>
      </c>
      <c r="E164">
        <v>2083.1999999999998</v>
      </c>
      <c r="F164">
        <v>38320</v>
      </c>
      <c r="G164" t="s">
        <v>40</v>
      </c>
      <c r="H164">
        <v>4</v>
      </c>
      <c r="I164">
        <v>11</v>
      </c>
      <c r="J164">
        <v>2004</v>
      </c>
      <c r="K164" t="s">
        <v>79</v>
      </c>
      <c r="L164">
        <v>116</v>
      </c>
      <c r="M164" t="s">
        <v>80</v>
      </c>
      <c r="N164" t="s">
        <v>163</v>
      </c>
      <c r="O164" t="s">
        <v>164</v>
      </c>
      <c r="P164" t="s">
        <v>165</v>
      </c>
      <c r="Q164" t="s">
        <v>166</v>
      </c>
      <c r="R164" t="s">
        <v>167</v>
      </c>
      <c r="S164" t="s">
        <v>157</v>
      </c>
      <c r="T164">
        <v>3004</v>
      </c>
      <c r="U164" t="s">
        <v>107</v>
      </c>
      <c r="V164" t="s">
        <v>108</v>
      </c>
      <c r="W164" t="s">
        <v>168</v>
      </c>
      <c r="X164" t="s">
        <v>169</v>
      </c>
      <c r="Y164" t="s">
        <v>45</v>
      </c>
    </row>
    <row r="165" spans="1:25">
      <c r="A165">
        <v>10347</v>
      </c>
      <c r="B165">
        <v>50</v>
      </c>
      <c r="C165">
        <v>100</v>
      </c>
      <c r="D165">
        <v>8</v>
      </c>
      <c r="E165">
        <v>6834.5</v>
      </c>
      <c r="F165">
        <v>38320</v>
      </c>
      <c r="G165" t="s">
        <v>40</v>
      </c>
      <c r="H165">
        <v>4</v>
      </c>
      <c r="I165">
        <v>11</v>
      </c>
      <c r="J165">
        <v>2004</v>
      </c>
      <c r="K165" t="s">
        <v>79</v>
      </c>
      <c r="L165">
        <v>60</v>
      </c>
      <c r="M165" t="s">
        <v>142</v>
      </c>
      <c r="O165" t="s">
        <v>164</v>
      </c>
      <c r="P165" t="s">
        <v>165</v>
      </c>
      <c r="Q165" t="s">
        <v>166</v>
      </c>
      <c r="R165" t="s">
        <v>167</v>
      </c>
      <c r="S165" t="s">
        <v>157</v>
      </c>
      <c r="T165">
        <v>3004</v>
      </c>
      <c r="U165" t="s">
        <v>107</v>
      </c>
      <c r="V165" t="s">
        <v>108</v>
      </c>
      <c r="W165" t="s">
        <v>168</v>
      </c>
      <c r="X165" t="s">
        <v>169</v>
      </c>
      <c r="Y165" t="s">
        <v>36</v>
      </c>
    </row>
    <row r="166" spans="1:25">
      <c r="A166">
        <v>10347</v>
      </c>
      <c r="B166">
        <v>45</v>
      </c>
      <c r="C166">
        <v>100</v>
      </c>
      <c r="D166">
        <v>4</v>
      </c>
      <c r="E166">
        <v>5884.65</v>
      </c>
      <c r="F166">
        <v>38320</v>
      </c>
      <c r="G166" t="s">
        <v>40</v>
      </c>
      <c r="H166">
        <v>4</v>
      </c>
      <c r="I166">
        <v>11</v>
      </c>
      <c r="J166">
        <v>2004</v>
      </c>
      <c r="K166" t="s">
        <v>79</v>
      </c>
      <c r="L166">
        <v>121</v>
      </c>
      <c r="M166" t="s">
        <v>143</v>
      </c>
      <c r="O166" t="s">
        <v>164</v>
      </c>
      <c r="P166" t="s">
        <v>165</v>
      </c>
      <c r="Q166" t="s">
        <v>166</v>
      </c>
      <c r="R166" t="s">
        <v>167</v>
      </c>
      <c r="S166" t="s">
        <v>157</v>
      </c>
      <c r="T166">
        <v>3004</v>
      </c>
      <c r="U166" t="s">
        <v>107</v>
      </c>
      <c r="V166" t="s">
        <v>108</v>
      </c>
      <c r="W166" t="s">
        <v>168</v>
      </c>
      <c r="X166" t="s">
        <v>169</v>
      </c>
      <c r="Y166" t="s">
        <v>36</v>
      </c>
    </row>
    <row r="167" spans="1:25">
      <c r="A167">
        <v>10120</v>
      </c>
      <c r="B167">
        <v>29</v>
      </c>
      <c r="C167">
        <v>72.23</v>
      </c>
      <c r="D167">
        <v>11</v>
      </c>
      <c r="E167">
        <v>2094.67</v>
      </c>
      <c r="F167">
        <v>37740</v>
      </c>
      <c r="G167" t="s">
        <v>40</v>
      </c>
      <c r="H167">
        <v>2</v>
      </c>
      <c r="I167">
        <v>4</v>
      </c>
      <c r="J167">
        <v>2003</v>
      </c>
      <c r="K167" t="s">
        <v>186</v>
      </c>
      <c r="L167">
        <v>68</v>
      </c>
      <c r="M167" t="s">
        <v>187</v>
      </c>
      <c r="O167" t="s">
        <v>164</v>
      </c>
      <c r="P167" t="s">
        <v>165</v>
      </c>
      <c r="Q167" t="s">
        <v>166</v>
      </c>
      <c r="R167" t="s">
        <v>167</v>
      </c>
      <c r="S167" t="s">
        <v>157</v>
      </c>
      <c r="T167">
        <v>3004</v>
      </c>
      <c r="U167" t="s">
        <v>107</v>
      </c>
      <c r="V167" t="s">
        <v>108</v>
      </c>
      <c r="W167" t="s">
        <v>168</v>
      </c>
      <c r="X167" t="s">
        <v>169</v>
      </c>
      <c r="Y167" t="s">
        <v>45</v>
      </c>
    </row>
    <row r="168" spans="1:25">
      <c r="A168">
        <v>10120</v>
      </c>
      <c r="B168">
        <v>49</v>
      </c>
      <c r="C168">
        <v>50.62</v>
      </c>
      <c r="D168">
        <v>12</v>
      </c>
      <c r="E168">
        <v>2480.38</v>
      </c>
      <c r="F168">
        <v>37740</v>
      </c>
      <c r="G168" t="s">
        <v>40</v>
      </c>
      <c r="H168">
        <v>2</v>
      </c>
      <c r="I168">
        <v>4</v>
      </c>
      <c r="J168">
        <v>2003</v>
      </c>
      <c r="K168" t="s">
        <v>186</v>
      </c>
      <c r="L168">
        <v>43</v>
      </c>
      <c r="M168" t="s">
        <v>188</v>
      </c>
      <c r="O168" t="s">
        <v>164</v>
      </c>
      <c r="P168" t="s">
        <v>165</v>
      </c>
      <c r="Q168" t="s">
        <v>166</v>
      </c>
      <c r="R168" t="s">
        <v>167</v>
      </c>
      <c r="S168" t="s">
        <v>157</v>
      </c>
      <c r="T168">
        <v>3004</v>
      </c>
      <c r="U168" t="s">
        <v>107</v>
      </c>
      <c r="V168" t="s">
        <v>108</v>
      </c>
      <c r="W168" t="s">
        <v>168</v>
      </c>
      <c r="X168" t="s">
        <v>169</v>
      </c>
      <c r="Y168" t="s">
        <v>45</v>
      </c>
    </row>
    <row r="169" spans="1:25">
      <c r="A169">
        <v>10125</v>
      </c>
      <c r="B169">
        <v>32</v>
      </c>
      <c r="C169">
        <v>100</v>
      </c>
      <c r="D169">
        <v>1</v>
      </c>
      <c r="E169">
        <v>3254.72</v>
      </c>
      <c r="F169">
        <v>37762</v>
      </c>
      <c r="G169" t="s">
        <v>40</v>
      </c>
      <c r="H169">
        <v>2</v>
      </c>
      <c r="I169">
        <v>5</v>
      </c>
      <c r="J169">
        <v>2003</v>
      </c>
      <c r="K169" t="s">
        <v>81</v>
      </c>
      <c r="L169">
        <v>102</v>
      </c>
      <c r="M169" t="s">
        <v>82</v>
      </c>
      <c r="O169" t="s">
        <v>164</v>
      </c>
      <c r="P169" t="s">
        <v>165</v>
      </c>
      <c r="Q169" t="s">
        <v>166</v>
      </c>
      <c r="R169" t="s">
        <v>167</v>
      </c>
      <c r="S169" t="s">
        <v>157</v>
      </c>
      <c r="T169">
        <v>3004</v>
      </c>
      <c r="U169" t="s">
        <v>107</v>
      </c>
      <c r="V169" t="s">
        <v>108</v>
      </c>
      <c r="W169" t="s">
        <v>168</v>
      </c>
      <c r="X169" t="s">
        <v>169</v>
      </c>
      <c r="Y169" t="s">
        <v>36</v>
      </c>
    </row>
    <row r="170" spans="1:25">
      <c r="A170">
        <v>10125666</v>
      </c>
      <c r="B170">
        <v>34</v>
      </c>
      <c r="C170">
        <v>100</v>
      </c>
      <c r="D170">
        <v>2</v>
      </c>
      <c r="E170">
        <v>6483.46</v>
      </c>
      <c r="F170">
        <v>37762</v>
      </c>
      <c r="G170" t="s">
        <v>40</v>
      </c>
      <c r="H170">
        <v>2</v>
      </c>
      <c r="I170">
        <v>5</v>
      </c>
      <c r="J170">
        <v>2003</v>
      </c>
      <c r="K170" t="s">
        <v>81</v>
      </c>
      <c r="L170">
        <v>168</v>
      </c>
      <c r="M170" t="s">
        <v>87</v>
      </c>
      <c r="O170" t="s">
        <v>164</v>
      </c>
      <c r="P170" t="s">
        <v>165</v>
      </c>
      <c r="Q170" t="s">
        <v>166</v>
      </c>
      <c r="R170" t="s">
        <v>167</v>
      </c>
      <c r="S170" t="s">
        <v>157</v>
      </c>
      <c r="T170">
        <v>3004</v>
      </c>
      <c r="U170" t="s">
        <v>107</v>
      </c>
      <c r="V170" t="s">
        <v>108</v>
      </c>
      <c r="W170" t="s">
        <v>168</v>
      </c>
      <c r="X170" t="s">
        <v>169</v>
      </c>
      <c r="Y170" t="s">
        <v>36</v>
      </c>
    </row>
    <row r="171" spans="1:25">
      <c r="A171">
        <v>10223</v>
      </c>
      <c r="B171">
        <v>20</v>
      </c>
      <c r="C171">
        <v>66.040000000000006</v>
      </c>
      <c r="D171">
        <v>12</v>
      </c>
      <c r="E171">
        <v>1320.8</v>
      </c>
      <c r="F171">
        <v>38037</v>
      </c>
      <c r="G171" t="s">
        <v>40</v>
      </c>
      <c r="H171">
        <v>1</v>
      </c>
      <c r="I171">
        <v>2</v>
      </c>
      <c r="J171">
        <v>2004</v>
      </c>
      <c r="K171" t="s">
        <v>189</v>
      </c>
      <c r="L171">
        <v>68</v>
      </c>
      <c r="M171" t="s">
        <v>187</v>
      </c>
      <c r="O171" t="s">
        <v>164</v>
      </c>
      <c r="P171" t="s">
        <v>165</v>
      </c>
      <c r="Q171" t="s">
        <v>166</v>
      </c>
      <c r="R171" t="s">
        <v>167</v>
      </c>
      <c r="S171" t="s">
        <v>157</v>
      </c>
      <c r="T171">
        <v>3004</v>
      </c>
      <c r="U171" t="s">
        <v>107</v>
      </c>
      <c r="V171" t="s">
        <v>108</v>
      </c>
      <c r="W171" t="s">
        <v>168</v>
      </c>
      <c r="X171" t="s">
        <v>169</v>
      </c>
      <c r="Y171" t="s">
        <v>45</v>
      </c>
    </row>
    <row r="172" spans="1:25">
      <c r="A172">
        <v>10223</v>
      </c>
      <c r="B172">
        <v>41</v>
      </c>
      <c r="C172">
        <v>46.26</v>
      </c>
      <c r="D172">
        <v>13</v>
      </c>
      <c r="E172">
        <v>1896.66</v>
      </c>
      <c r="F172">
        <v>38037</v>
      </c>
      <c r="G172" t="s">
        <v>40</v>
      </c>
      <c r="H172">
        <v>1</v>
      </c>
      <c r="I172">
        <v>2</v>
      </c>
      <c r="J172">
        <v>2004</v>
      </c>
      <c r="K172" t="s">
        <v>189</v>
      </c>
      <c r="L172">
        <v>43</v>
      </c>
      <c r="M172" t="s">
        <v>188</v>
      </c>
      <c r="O172" t="s">
        <v>164</v>
      </c>
      <c r="P172" t="s">
        <v>165</v>
      </c>
      <c r="Q172" t="s">
        <v>166</v>
      </c>
      <c r="R172" t="s">
        <v>167</v>
      </c>
      <c r="S172" t="s">
        <v>157</v>
      </c>
      <c r="T172">
        <v>3004</v>
      </c>
      <c r="U172" t="s">
        <v>107</v>
      </c>
      <c r="V172" t="s">
        <v>108</v>
      </c>
      <c r="W172" t="s">
        <v>168</v>
      </c>
      <c r="X172" t="s">
        <v>169</v>
      </c>
      <c r="Y172" t="s">
        <v>45</v>
      </c>
    </row>
    <row r="173" spans="1:25">
      <c r="A173">
        <v>10347</v>
      </c>
      <c r="B173">
        <v>21</v>
      </c>
      <c r="C173">
        <v>58.95</v>
      </c>
      <c r="D173">
        <v>7</v>
      </c>
      <c r="E173">
        <v>1237.95</v>
      </c>
      <c r="F173">
        <v>38320</v>
      </c>
      <c r="G173" t="s">
        <v>40</v>
      </c>
      <c r="H173">
        <v>4</v>
      </c>
      <c r="I173">
        <v>11</v>
      </c>
      <c r="J173">
        <v>2004</v>
      </c>
      <c r="K173" t="s">
        <v>97</v>
      </c>
      <c r="L173">
        <v>53</v>
      </c>
      <c r="M173" t="s">
        <v>83</v>
      </c>
      <c r="O173" t="s">
        <v>164</v>
      </c>
      <c r="P173" t="s">
        <v>165</v>
      </c>
      <c r="Q173" t="s">
        <v>166</v>
      </c>
      <c r="R173" t="s">
        <v>167</v>
      </c>
      <c r="S173" t="s">
        <v>157</v>
      </c>
      <c r="T173">
        <v>3004</v>
      </c>
      <c r="U173" t="s">
        <v>107</v>
      </c>
      <c r="V173" t="s">
        <v>108</v>
      </c>
      <c r="W173" t="s">
        <v>168</v>
      </c>
      <c r="X173" t="s">
        <v>169</v>
      </c>
      <c r="Y173" t="s">
        <v>45</v>
      </c>
    </row>
    <row r="174" spans="1:25">
      <c r="A174">
        <v>10347</v>
      </c>
      <c r="B174">
        <v>21</v>
      </c>
      <c r="C174">
        <v>100</v>
      </c>
      <c r="D174">
        <v>6</v>
      </c>
      <c r="E174">
        <v>4815.3</v>
      </c>
      <c r="F174">
        <v>38320</v>
      </c>
      <c r="G174" t="s">
        <v>40</v>
      </c>
      <c r="H174">
        <v>4</v>
      </c>
      <c r="I174">
        <v>11</v>
      </c>
      <c r="J174">
        <v>2004</v>
      </c>
      <c r="K174" t="s">
        <v>97</v>
      </c>
      <c r="L174">
        <v>168</v>
      </c>
      <c r="M174" t="s">
        <v>87</v>
      </c>
      <c r="O174" t="s">
        <v>164</v>
      </c>
      <c r="P174" t="s">
        <v>165</v>
      </c>
      <c r="Q174" t="s">
        <v>166</v>
      </c>
      <c r="R174" t="s">
        <v>167</v>
      </c>
      <c r="S174" t="s">
        <v>157</v>
      </c>
      <c r="T174">
        <v>3004</v>
      </c>
      <c r="U174" t="s">
        <v>107</v>
      </c>
      <c r="V174" t="s">
        <v>108</v>
      </c>
      <c r="W174" t="s">
        <v>168</v>
      </c>
      <c r="X174" t="s">
        <v>169</v>
      </c>
      <c r="Y174" t="s">
        <v>36</v>
      </c>
    </row>
    <row r="175" spans="1:25">
      <c r="A175">
        <v>10347</v>
      </c>
      <c r="B175">
        <v>48</v>
      </c>
      <c r="C175">
        <v>100</v>
      </c>
      <c r="D175">
        <v>9</v>
      </c>
      <c r="E175">
        <v>4814.3999999999996</v>
      </c>
      <c r="F175">
        <v>38320</v>
      </c>
      <c r="G175" t="s">
        <v>40</v>
      </c>
      <c r="H175">
        <v>4</v>
      </c>
      <c r="I175">
        <v>11</v>
      </c>
      <c r="J175">
        <v>2004</v>
      </c>
      <c r="K175" t="s">
        <v>97</v>
      </c>
      <c r="L175">
        <v>101</v>
      </c>
      <c r="M175" t="s">
        <v>88</v>
      </c>
      <c r="O175" t="s">
        <v>164</v>
      </c>
      <c r="P175" t="s">
        <v>165</v>
      </c>
      <c r="Q175" t="s">
        <v>166</v>
      </c>
      <c r="R175" t="s">
        <v>167</v>
      </c>
      <c r="S175" t="s">
        <v>157</v>
      </c>
      <c r="T175">
        <v>3004</v>
      </c>
      <c r="U175" t="s">
        <v>107</v>
      </c>
      <c r="V175" t="s">
        <v>108</v>
      </c>
      <c r="W175" t="s">
        <v>168</v>
      </c>
      <c r="X175" t="s">
        <v>169</v>
      </c>
      <c r="Y175" t="s">
        <v>36</v>
      </c>
    </row>
    <row r="176" spans="1:25">
      <c r="A176">
        <v>10347</v>
      </c>
      <c r="B176">
        <v>34</v>
      </c>
      <c r="C176">
        <v>64.959999999999994</v>
      </c>
      <c r="D176">
        <v>10</v>
      </c>
      <c r="E176">
        <v>2208.64</v>
      </c>
      <c r="F176">
        <v>38320</v>
      </c>
      <c r="G176" t="s">
        <v>40</v>
      </c>
      <c r="H176">
        <v>4</v>
      </c>
      <c r="I176">
        <v>11</v>
      </c>
      <c r="J176">
        <v>2004</v>
      </c>
      <c r="K176" t="s">
        <v>97</v>
      </c>
      <c r="L176">
        <v>62</v>
      </c>
      <c r="M176" t="s">
        <v>89</v>
      </c>
      <c r="O176" t="s">
        <v>164</v>
      </c>
      <c r="P176" t="s">
        <v>165</v>
      </c>
      <c r="Q176" t="s">
        <v>166</v>
      </c>
      <c r="R176" t="s">
        <v>167</v>
      </c>
      <c r="S176" t="s">
        <v>157</v>
      </c>
      <c r="T176">
        <v>3004</v>
      </c>
      <c r="U176" t="s">
        <v>107</v>
      </c>
      <c r="V176" t="s">
        <v>108</v>
      </c>
      <c r="W176" t="s">
        <v>168</v>
      </c>
      <c r="X176" t="s">
        <v>169</v>
      </c>
      <c r="Y176" t="s">
        <v>45</v>
      </c>
    </row>
    <row r="177" spans="1:25">
      <c r="A177">
        <v>10347</v>
      </c>
      <c r="B177">
        <v>45</v>
      </c>
      <c r="C177">
        <v>100</v>
      </c>
      <c r="D177">
        <v>11</v>
      </c>
      <c r="E177">
        <v>4948.2</v>
      </c>
      <c r="F177">
        <v>38320</v>
      </c>
      <c r="G177" t="s">
        <v>40</v>
      </c>
      <c r="H177">
        <v>4</v>
      </c>
      <c r="I177">
        <v>11</v>
      </c>
      <c r="J177">
        <v>2004</v>
      </c>
      <c r="K177" t="s">
        <v>97</v>
      </c>
      <c r="L177">
        <v>104</v>
      </c>
      <c r="M177" t="s">
        <v>90</v>
      </c>
      <c r="N177" t="s">
        <v>163</v>
      </c>
      <c r="O177" t="s">
        <v>164</v>
      </c>
      <c r="P177" t="s">
        <v>165</v>
      </c>
      <c r="Q177" t="s">
        <v>166</v>
      </c>
      <c r="R177" t="s">
        <v>167</v>
      </c>
      <c r="S177" t="s">
        <v>157</v>
      </c>
      <c r="T177">
        <v>3004</v>
      </c>
      <c r="U177" t="s">
        <v>107</v>
      </c>
      <c r="V177" t="s">
        <v>108</v>
      </c>
      <c r="W177" t="s">
        <v>168</v>
      </c>
      <c r="X177" t="s">
        <v>169</v>
      </c>
      <c r="Y177" t="s">
        <v>36</v>
      </c>
    </row>
    <row r="178" spans="1:25">
      <c r="A178">
        <v>10347</v>
      </c>
      <c r="B178">
        <v>26</v>
      </c>
      <c r="C178">
        <v>100</v>
      </c>
      <c r="D178">
        <v>12</v>
      </c>
      <c r="E178">
        <v>2656.94</v>
      </c>
      <c r="F178">
        <v>38320</v>
      </c>
      <c r="G178" t="s">
        <v>40</v>
      </c>
      <c r="H178">
        <v>4</v>
      </c>
      <c r="I178">
        <v>11</v>
      </c>
      <c r="J178">
        <v>2004</v>
      </c>
      <c r="K178" t="s">
        <v>97</v>
      </c>
      <c r="L178">
        <v>99</v>
      </c>
      <c r="M178" t="s">
        <v>91</v>
      </c>
      <c r="N178" t="s">
        <v>163</v>
      </c>
      <c r="O178" t="s">
        <v>164</v>
      </c>
      <c r="P178" t="s">
        <v>165</v>
      </c>
      <c r="Q178" t="s">
        <v>166</v>
      </c>
      <c r="R178" t="s">
        <v>167</v>
      </c>
      <c r="S178" t="s">
        <v>157</v>
      </c>
      <c r="T178">
        <v>3004</v>
      </c>
      <c r="U178" t="s">
        <v>107</v>
      </c>
      <c r="V178" t="s">
        <v>108</v>
      </c>
      <c r="W178" t="s">
        <v>168</v>
      </c>
      <c r="X178" t="s">
        <v>169</v>
      </c>
      <c r="Y178" t="s">
        <v>45</v>
      </c>
    </row>
    <row r="179" spans="1:25">
      <c r="A179">
        <v>10152</v>
      </c>
      <c r="B179">
        <v>35</v>
      </c>
      <c r="C179">
        <v>100</v>
      </c>
      <c r="D179">
        <v>1</v>
      </c>
      <c r="E179">
        <v>4524.1000000000004</v>
      </c>
      <c r="F179">
        <v>37889</v>
      </c>
      <c r="G179" t="s">
        <v>25</v>
      </c>
      <c r="H179">
        <v>3</v>
      </c>
      <c r="I179">
        <v>9</v>
      </c>
      <c r="J179">
        <v>2003</v>
      </c>
      <c r="K179" t="s">
        <v>123</v>
      </c>
      <c r="L179">
        <v>143</v>
      </c>
      <c r="M179" t="s">
        <v>190</v>
      </c>
      <c r="N179" t="s">
        <v>191</v>
      </c>
      <c r="O179" t="s">
        <v>192</v>
      </c>
      <c r="P179" t="s">
        <v>193</v>
      </c>
      <c r="R179" t="s">
        <v>194</v>
      </c>
      <c r="S179" t="s">
        <v>195</v>
      </c>
      <c r="T179">
        <v>4101</v>
      </c>
      <c r="U179" t="s">
        <v>107</v>
      </c>
      <c r="V179" t="s">
        <v>108</v>
      </c>
      <c r="W179" t="s">
        <v>196</v>
      </c>
      <c r="X179" t="s">
        <v>197</v>
      </c>
      <c r="Y179" t="s">
        <v>36</v>
      </c>
    </row>
    <row r="180" spans="1:25">
      <c r="A180">
        <v>10152</v>
      </c>
      <c r="B180">
        <v>25</v>
      </c>
      <c r="C180">
        <v>65.31</v>
      </c>
      <c r="D180">
        <v>4</v>
      </c>
      <c r="E180">
        <v>1632.75</v>
      </c>
      <c r="F180">
        <v>37889</v>
      </c>
      <c r="G180" t="s">
        <v>25</v>
      </c>
      <c r="H180">
        <v>3</v>
      </c>
      <c r="I180">
        <v>9</v>
      </c>
      <c r="J180">
        <v>2003</v>
      </c>
      <c r="K180" t="s">
        <v>123</v>
      </c>
      <c r="L180">
        <v>57</v>
      </c>
      <c r="M180" t="s">
        <v>198</v>
      </c>
      <c r="N180" t="s">
        <v>191</v>
      </c>
      <c r="O180" t="s">
        <v>192</v>
      </c>
      <c r="P180" t="s">
        <v>193</v>
      </c>
      <c r="R180" t="s">
        <v>194</v>
      </c>
      <c r="S180" t="s">
        <v>195</v>
      </c>
      <c r="T180">
        <v>4101</v>
      </c>
      <c r="U180" t="s">
        <v>107</v>
      </c>
      <c r="V180" t="s">
        <v>108</v>
      </c>
      <c r="W180" t="s">
        <v>196</v>
      </c>
      <c r="X180" t="s">
        <v>197</v>
      </c>
      <c r="Y180" t="s">
        <v>45</v>
      </c>
    </row>
    <row r="181" spans="1:25">
      <c r="A181">
        <v>10152</v>
      </c>
      <c r="B181">
        <v>23</v>
      </c>
      <c r="C181">
        <v>100</v>
      </c>
      <c r="D181">
        <v>3</v>
      </c>
      <c r="E181">
        <v>2802.09</v>
      </c>
      <c r="F181">
        <v>37889</v>
      </c>
      <c r="G181" t="s">
        <v>25</v>
      </c>
      <c r="H181">
        <v>3</v>
      </c>
      <c r="I181">
        <v>9</v>
      </c>
      <c r="J181">
        <v>2003</v>
      </c>
      <c r="K181" t="s">
        <v>123</v>
      </c>
      <c r="L181">
        <v>118</v>
      </c>
      <c r="M181" t="s">
        <v>199</v>
      </c>
      <c r="N181" t="s">
        <v>191</v>
      </c>
      <c r="O181" t="s">
        <v>192</v>
      </c>
      <c r="P181" t="s">
        <v>193</v>
      </c>
      <c r="R181" t="s">
        <v>194</v>
      </c>
      <c r="S181" t="s">
        <v>195</v>
      </c>
      <c r="T181">
        <v>4101</v>
      </c>
      <c r="U181" t="s">
        <v>107</v>
      </c>
      <c r="V181" t="s">
        <v>108</v>
      </c>
      <c r="W181" t="s">
        <v>196</v>
      </c>
      <c r="X181" t="s">
        <v>197</v>
      </c>
      <c r="Y181" t="s">
        <v>45</v>
      </c>
    </row>
    <row r="182" spans="1:25">
      <c r="A182">
        <v>10174</v>
      </c>
      <c r="B182">
        <v>34</v>
      </c>
      <c r="C182">
        <v>100</v>
      </c>
      <c r="D182">
        <v>4</v>
      </c>
      <c r="E182">
        <v>8014.82</v>
      </c>
      <c r="F182">
        <v>37931</v>
      </c>
      <c r="G182" t="s">
        <v>40</v>
      </c>
      <c r="H182">
        <v>4</v>
      </c>
      <c r="I182">
        <v>11</v>
      </c>
      <c r="J182">
        <v>2003</v>
      </c>
      <c r="K182" t="s">
        <v>100</v>
      </c>
      <c r="L182">
        <v>214</v>
      </c>
      <c r="M182" t="s">
        <v>64</v>
      </c>
      <c r="N182" t="s">
        <v>191</v>
      </c>
      <c r="O182" t="s">
        <v>192</v>
      </c>
      <c r="P182" t="s">
        <v>193</v>
      </c>
      <c r="R182" t="s">
        <v>194</v>
      </c>
      <c r="S182" t="s">
        <v>195</v>
      </c>
      <c r="T182">
        <v>4101</v>
      </c>
      <c r="U182" t="s">
        <v>107</v>
      </c>
      <c r="V182" t="s">
        <v>108</v>
      </c>
      <c r="W182" t="s">
        <v>196</v>
      </c>
      <c r="X182" t="s">
        <v>197</v>
      </c>
      <c r="Y182" t="s">
        <v>39</v>
      </c>
    </row>
    <row r="183" spans="1:25">
      <c r="A183">
        <v>10374</v>
      </c>
      <c r="B183">
        <v>39</v>
      </c>
      <c r="C183">
        <v>100</v>
      </c>
      <c r="D183">
        <v>5</v>
      </c>
      <c r="E183">
        <v>5288.01</v>
      </c>
      <c r="F183">
        <v>38385</v>
      </c>
      <c r="G183" t="s">
        <v>40</v>
      </c>
      <c r="H183">
        <v>1</v>
      </c>
      <c r="I183">
        <v>2</v>
      </c>
      <c r="J183">
        <v>2005</v>
      </c>
      <c r="K183" t="s">
        <v>132</v>
      </c>
      <c r="L183">
        <v>118</v>
      </c>
      <c r="M183" t="s">
        <v>152</v>
      </c>
      <c r="N183" t="s">
        <v>191</v>
      </c>
      <c r="O183" t="s">
        <v>192</v>
      </c>
      <c r="P183" t="s">
        <v>193</v>
      </c>
      <c r="R183" t="s">
        <v>194</v>
      </c>
      <c r="S183" t="s">
        <v>195</v>
      </c>
      <c r="T183">
        <v>4101</v>
      </c>
      <c r="U183" t="s">
        <v>107</v>
      </c>
      <c r="V183" t="s">
        <v>108</v>
      </c>
      <c r="W183" t="s">
        <v>196</v>
      </c>
      <c r="X183" t="s">
        <v>197</v>
      </c>
      <c r="Y183" t="s">
        <v>36</v>
      </c>
    </row>
    <row r="184" spans="1:25">
      <c r="A184">
        <v>10374</v>
      </c>
      <c r="B184">
        <v>22</v>
      </c>
      <c r="C184">
        <v>100</v>
      </c>
      <c r="D184">
        <v>1</v>
      </c>
      <c r="E184">
        <v>3834.38</v>
      </c>
      <c r="F184">
        <v>38385</v>
      </c>
      <c r="G184" t="s">
        <v>40</v>
      </c>
      <c r="H184">
        <v>1</v>
      </c>
      <c r="I184">
        <v>2</v>
      </c>
      <c r="J184">
        <v>2005</v>
      </c>
      <c r="K184" t="s">
        <v>132</v>
      </c>
      <c r="L184">
        <v>193</v>
      </c>
      <c r="M184" t="s">
        <v>174</v>
      </c>
      <c r="N184" t="s">
        <v>191</v>
      </c>
      <c r="O184" t="s">
        <v>192</v>
      </c>
      <c r="P184" t="s">
        <v>193</v>
      </c>
      <c r="R184" t="s">
        <v>194</v>
      </c>
      <c r="S184" t="s">
        <v>195</v>
      </c>
      <c r="T184">
        <v>4101</v>
      </c>
      <c r="U184" t="s">
        <v>107</v>
      </c>
      <c r="V184" t="s">
        <v>108</v>
      </c>
      <c r="W184" t="s">
        <v>196</v>
      </c>
      <c r="X184" t="s">
        <v>197</v>
      </c>
      <c r="Y184" t="s">
        <v>36</v>
      </c>
    </row>
    <row r="185" spans="1:25">
      <c r="A185">
        <v>10374</v>
      </c>
      <c r="B185">
        <v>22</v>
      </c>
      <c r="C185">
        <v>53.3</v>
      </c>
      <c r="D185">
        <v>4</v>
      </c>
      <c r="E185">
        <v>1172.5999999999999</v>
      </c>
      <c r="F185">
        <v>38385</v>
      </c>
      <c r="G185" t="s">
        <v>40</v>
      </c>
      <c r="H185">
        <v>1</v>
      </c>
      <c r="I185">
        <v>2</v>
      </c>
      <c r="J185">
        <v>2005</v>
      </c>
      <c r="K185" t="s">
        <v>132</v>
      </c>
      <c r="L185">
        <v>60</v>
      </c>
      <c r="M185" t="s">
        <v>153</v>
      </c>
      <c r="N185" t="s">
        <v>191</v>
      </c>
      <c r="O185" t="s">
        <v>192</v>
      </c>
      <c r="P185" t="s">
        <v>193</v>
      </c>
      <c r="R185" t="s">
        <v>194</v>
      </c>
      <c r="S185" t="s">
        <v>195</v>
      </c>
      <c r="T185">
        <v>4101</v>
      </c>
      <c r="U185" t="s">
        <v>107</v>
      </c>
      <c r="V185" t="s">
        <v>108</v>
      </c>
      <c r="W185" t="s">
        <v>196</v>
      </c>
      <c r="X185" t="s">
        <v>197</v>
      </c>
      <c r="Y185" t="s">
        <v>45</v>
      </c>
    </row>
    <row r="186" spans="1:25">
      <c r="A186">
        <v>10374</v>
      </c>
      <c r="B186">
        <v>38</v>
      </c>
      <c r="C186">
        <v>100</v>
      </c>
      <c r="D186">
        <v>6</v>
      </c>
      <c r="E186">
        <v>4197.1000000000004</v>
      </c>
      <c r="F186">
        <v>38385</v>
      </c>
      <c r="G186" t="s">
        <v>40</v>
      </c>
      <c r="H186">
        <v>1</v>
      </c>
      <c r="I186">
        <v>2</v>
      </c>
      <c r="J186">
        <v>2005</v>
      </c>
      <c r="K186" t="s">
        <v>132</v>
      </c>
      <c r="L186">
        <v>112</v>
      </c>
      <c r="M186" t="s">
        <v>175</v>
      </c>
      <c r="N186" t="s">
        <v>191</v>
      </c>
      <c r="O186" t="s">
        <v>192</v>
      </c>
      <c r="P186" t="s">
        <v>193</v>
      </c>
      <c r="R186" t="s">
        <v>194</v>
      </c>
      <c r="S186" t="s">
        <v>195</v>
      </c>
      <c r="T186">
        <v>4101</v>
      </c>
      <c r="U186" t="s">
        <v>107</v>
      </c>
      <c r="V186" t="s">
        <v>108</v>
      </c>
      <c r="W186" t="s">
        <v>196</v>
      </c>
      <c r="X186" t="s">
        <v>197</v>
      </c>
      <c r="Y186" t="s">
        <v>36</v>
      </c>
    </row>
    <row r="187" spans="1:25">
      <c r="A187">
        <v>10374</v>
      </c>
      <c r="B187">
        <v>42</v>
      </c>
      <c r="C187">
        <v>69.27</v>
      </c>
      <c r="D187">
        <v>2</v>
      </c>
      <c r="E187">
        <v>2909.34</v>
      </c>
      <c r="F187">
        <v>38385</v>
      </c>
      <c r="G187" t="s">
        <v>40</v>
      </c>
      <c r="H187">
        <v>1</v>
      </c>
      <c r="I187">
        <v>2</v>
      </c>
      <c r="J187">
        <v>2005</v>
      </c>
      <c r="K187" t="s">
        <v>161</v>
      </c>
      <c r="L187">
        <v>84</v>
      </c>
      <c r="M187" t="s">
        <v>179</v>
      </c>
      <c r="N187" t="s">
        <v>191</v>
      </c>
      <c r="O187" t="s">
        <v>192</v>
      </c>
      <c r="P187" t="s">
        <v>193</v>
      </c>
      <c r="R187" t="s">
        <v>194</v>
      </c>
      <c r="S187" t="s">
        <v>195</v>
      </c>
      <c r="T187">
        <v>4101</v>
      </c>
      <c r="U187" t="s">
        <v>107</v>
      </c>
      <c r="V187" t="s">
        <v>108</v>
      </c>
      <c r="W187" t="s">
        <v>196</v>
      </c>
      <c r="X187" t="s">
        <v>197</v>
      </c>
      <c r="Y187" t="s">
        <v>45</v>
      </c>
    </row>
    <row r="188" spans="1:25">
      <c r="A188">
        <v>10374</v>
      </c>
      <c r="B188">
        <v>46</v>
      </c>
      <c r="C188">
        <v>94.1</v>
      </c>
      <c r="D188">
        <v>3</v>
      </c>
      <c r="E188">
        <v>4328.6000000000004</v>
      </c>
      <c r="F188">
        <v>38385</v>
      </c>
      <c r="G188" t="s">
        <v>40</v>
      </c>
      <c r="H188">
        <v>1</v>
      </c>
      <c r="I188">
        <v>2</v>
      </c>
      <c r="J188">
        <v>2005</v>
      </c>
      <c r="K188" t="s">
        <v>161</v>
      </c>
      <c r="L188">
        <v>109</v>
      </c>
      <c r="M188" t="s">
        <v>180</v>
      </c>
      <c r="N188" t="s">
        <v>191</v>
      </c>
      <c r="O188" t="s">
        <v>192</v>
      </c>
      <c r="P188" t="s">
        <v>193</v>
      </c>
      <c r="R188" t="s">
        <v>194</v>
      </c>
      <c r="S188" t="s">
        <v>195</v>
      </c>
      <c r="T188">
        <v>4101</v>
      </c>
      <c r="U188" t="s">
        <v>107</v>
      </c>
      <c r="V188" t="s">
        <v>108</v>
      </c>
      <c r="W188" t="s">
        <v>196</v>
      </c>
      <c r="X188" t="s">
        <v>197</v>
      </c>
      <c r="Y188" t="s">
        <v>36</v>
      </c>
    </row>
    <row r="189" spans="1:25">
      <c r="A189">
        <v>10152</v>
      </c>
      <c r="B189">
        <v>33</v>
      </c>
      <c r="C189">
        <v>50.95</v>
      </c>
      <c r="D189">
        <v>2</v>
      </c>
      <c r="E189">
        <v>1681.35</v>
      </c>
      <c r="F189">
        <v>37889</v>
      </c>
      <c r="G189" t="s">
        <v>25</v>
      </c>
      <c r="H189">
        <v>3</v>
      </c>
      <c r="I189">
        <v>9</v>
      </c>
      <c r="J189">
        <v>2003</v>
      </c>
      <c r="K189" t="s">
        <v>77</v>
      </c>
      <c r="L189">
        <v>62</v>
      </c>
      <c r="M189" t="s">
        <v>200</v>
      </c>
      <c r="N189" t="s">
        <v>191</v>
      </c>
      <c r="O189" t="s">
        <v>192</v>
      </c>
      <c r="P189" t="s">
        <v>193</v>
      </c>
      <c r="R189" t="s">
        <v>194</v>
      </c>
      <c r="S189" t="s">
        <v>195</v>
      </c>
      <c r="T189">
        <v>4101</v>
      </c>
      <c r="U189" t="s">
        <v>107</v>
      </c>
      <c r="V189" t="s">
        <v>108</v>
      </c>
      <c r="W189" t="s">
        <v>196</v>
      </c>
      <c r="X189" t="s">
        <v>197</v>
      </c>
      <c r="Y189" t="s">
        <v>45</v>
      </c>
    </row>
    <row r="190" spans="1:25">
      <c r="A190">
        <v>10174</v>
      </c>
      <c r="B190">
        <v>43</v>
      </c>
      <c r="C190">
        <v>100</v>
      </c>
      <c r="D190">
        <v>1</v>
      </c>
      <c r="E190">
        <v>6817.22</v>
      </c>
      <c r="F190">
        <v>37931</v>
      </c>
      <c r="G190" t="s">
        <v>40</v>
      </c>
      <c r="H190">
        <v>4</v>
      </c>
      <c r="I190">
        <v>11</v>
      </c>
      <c r="J190">
        <v>2003</v>
      </c>
      <c r="K190" t="s">
        <v>201</v>
      </c>
      <c r="L190">
        <v>136</v>
      </c>
      <c r="M190" t="s">
        <v>140</v>
      </c>
      <c r="N190" t="s">
        <v>191</v>
      </c>
      <c r="O190" t="s">
        <v>192</v>
      </c>
      <c r="P190" t="s">
        <v>193</v>
      </c>
      <c r="R190" t="s">
        <v>194</v>
      </c>
      <c r="S190" t="s">
        <v>195</v>
      </c>
      <c r="T190">
        <v>4101</v>
      </c>
      <c r="U190" t="s">
        <v>107</v>
      </c>
      <c r="V190" t="s">
        <v>108</v>
      </c>
      <c r="W190" t="s">
        <v>196</v>
      </c>
      <c r="X190" t="s">
        <v>197</v>
      </c>
      <c r="Y190" t="s">
        <v>36</v>
      </c>
    </row>
    <row r="191" spans="1:25">
      <c r="A191">
        <v>10174</v>
      </c>
      <c r="B191">
        <v>48</v>
      </c>
      <c r="C191">
        <v>93.34</v>
      </c>
      <c r="D191">
        <v>3</v>
      </c>
      <c r="E191">
        <v>4480.32</v>
      </c>
      <c r="F191">
        <v>37931</v>
      </c>
      <c r="G191" t="s">
        <v>40</v>
      </c>
      <c r="H191">
        <v>4</v>
      </c>
      <c r="I191">
        <v>11</v>
      </c>
      <c r="J191">
        <v>2003</v>
      </c>
      <c r="K191" t="s">
        <v>201</v>
      </c>
      <c r="L191">
        <v>116</v>
      </c>
      <c r="M191" t="s">
        <v>80</v>
      </c>
      <c r="N191" t="s">
        <v>191</v>
      </c>
      <c r="O191" t="s">
        <v>192</v>
      </c>
      <c r="P191" t="s">
        <v>193</v>
      </c>
      <c r="R191" t="s">
        <v>194</v>
      </c>
      <c r="S191" t="s">
        <v>195</v>
      </c>
      <c r="T191">
        <v>4101</v>
      </c>
      <c r="U191" t="s">
        <v>107</v>
      </c>
      <c r="V191" t="s">
        <v>108</v>
      </c>
      <c r="W191" t="s">
        <v>196</v>
      </c>
      <c r="X191" t="s">
        <v>197</v>
      </c>
      <c r="Y191" t="s">
        <v>36</v>
      </c>
    </row>
    <row r="192" spans="1:25">
      <c r="A192">
        <v>10174</v>
      </c>
      <c r="B192">
        <v>46</v>
      </c>
      <c r="C192">
        <v>100</v>
      </c>
      <c r="D192">
        <v>5</v>
      </c>
      <c r="E192">
        <v>5592.22</v>
      </c>
      <c r="F192">
        <v>37931</v>
      </c>
      <c r="G192" t="s">
        <v>40</v>
      </c>
      <c r="H192">
        <v>4</v>
      </c>
      <c r="I192">
        <v>11</v>
      </c>
      <c r="J192">
        <v>2003</v>
      </c>
      <c r="K192" t="s">
        <v>59</v>
      </c>
      <c r="L192">
        <v>101</v>
      </c>
      <c r="M192" t="s">
        <v>88</v>
      </c>
      <c r="N192" t="s">
        <v>191</v>
      </c>
      <c r="O192" t="s">
        <v>192</v>
      </c>
      <c r="P192" t="s">
        <v>193</v>
      </c>
      <c r="R192" t="s">
        <v>194</v>
      </c>
      <c r="S192" t="s">
        <v>195</v>
      </c>
      <c r="T192">
        <v>4101</v>
      </c>
      <c r="U192" t="s">
        <v>107</v>
      </c>
      <c r="V192" t="s">
        <v>108</v>
      </c>
      <c r="W192" t="s">
        <v>196</v>
      </c>
      <c r="X192" t="s">
        <v>197</v>
      </c>
      <c r="Y192" t="s">
        <v>36</v>
      </c>
    </row>
    <row r="193" spans="1:25">
      <c r="A193">
        <v>10174</v>
      </c>
      <c r="B193">
        <v>49</v>
      </c>
      <c r="C193">
        <v>44.78</v>
      </c>
      <c r="D193">
        <v>2</v>
      </c>
      <c r="E193">
        <v>2194.2199999999998</v>
      </c>
      <c r="F193">
        <v>37931</v>
      </c>
      <c r="G193" t="s">
        <v>40</v>
      </c>
      <c r="H193">
        <v>4</v>
      </c>
      <c r="I193">
        <v>11</v>
      </c>
      <c r="J193">
        <v>2003</v>
      </c>
      <c r="K193" t="s">
        <v>59</v>
      </c>
      <c r="L193">
        <v>50</v>
      </c>
      <c r="M193" t="s">
        <v>145</v>
      </c>
      <c r="N193" t="s">
        <v>191</v>
      </c>
      <c r="O193" t="s">
        <v>192</v>
      </c>
      <c r="P193" t="s">
        <v>193</v>
      </c>
      <c r="R193" t="s">
        <v>194</v>
      </c>
      <c r="S193" t="s">
        <v>195</v>
      </c>
      <c r="T193">
        <v>4101</v>
      </c>
      <c r="U193" t="s">
        <v>107</v>
      </c>
      <c r="V193" t="s">
        <v>108</v>
      </c>
      <c r="W193" t="s">
        <v>196</v>
      </c>
      <c r="X193" t="s">
        <v>197</v>
      </c>
      <c r="Y193" t="s">
        <v>45</v>
      </c>
    </row>
    <row r="194" spans="1:25">
      <c r="A194">
        <v>10304</v>
      </c>
      <c r="B194">
        <v>47</v>
      </c>
      <c r="C194">
        <v>100</v>
      </c>
      <c r="D194">
        <v>6</v>
      </c>
      <c r="E194">
        <v>10172.700000000001</v>
      </c>
      <c r="F194">
        <v>38271</v>
      </c>
      <c r="G194" t="s">
        <v>40</v>
      </c>
      <c r="H194">
        <v>4</v>
      </c>
      <c r="I194">
        <v>10</v>
      </c>
      <c r="J194">
        <v>2004</v>
      </c>
      <c r="K194" t="s">
        <v>63</v>
      </c>
      <c r="L194">
        <v>214</v>
      </c>
      <c r="M194" t="s">
        <v>64</v>
      </c>
      <c r="N194" t="s">
        <v>202</v>
      </c>
      <c r="O194" t="s">
        <v>203</v>
      </c>
      <c r="P194" t="s">
        <v>204</v>
      </c>
      <c r="R194" t="s">
        <v>205</v>
      </c>
      <c r="T194">
        <v>78000</v>
      </c>
      <c r="U194" t="s">
        <v>32</v>
      </c>
      <c r="V194" t="s">
        <v>33</v>
      </c>
      <c r="W194" t="s">
        <v>206</v>
      </c>
      <c r="X194" t="s">
        <v>207</v>
      </c>
      <c r="Y194" t="s">
        <v>39</v>
      </c>
    </row>
    <row r="195" spans="1:25">
      <c r="A195">
        <v>10304</v>
      </c>
      <c r="B195">
        <v>40</v>
      </c>
      <c r="C195">
        <v>100</v>
      </c>
      <c r="D195">
        <v>1</v>
      </c>
      <c r="E195">
        <v>4208</v>
      </c>
      <c r="F195">
        <v>38271</v>
      </c>
      <c r="G195" t="s">
        <v>40</v>
      </c>
      <c r="H195">
        <v>4</v>
      </c>
      <c r="I195">
        <v>10</v>
      </c>
      <c r="J195">
        <v>2004</v>
      </c>
      <c r="K195" t="s">
        <v>63</v>
      </c>
      <c r="L195">
        <v>101</v>
      </c>
      <c r="M195" t="s">
        <v>208</v>
      </c>
      <c r="N195" t="s">
        <v>202</v>
      </c>
      <c r="O195" t="s">
        <v>203</v>
      </c>
      <c r="P195" t="s">
        <v>204</v>
      </c>
      <c r="R195" t="s">
        <v>205</v>
      </c>
      <c r="T195">
        <v>78000</v>
      </c>
      <c r="U195" t="s">
        <v>32</v>
      </c>
      <c r="V195" t="s">
        <v>33</v>
      </c>
      <c r="W195" t="s">
        <v>206</v>
      </c>
      <c r="X195" t="s">
        <v>207</v>
      </c>
      <c r="Y195" t="s">
        <v>36</v>
      </c>
    </row>
    <row r="196" spans="1:25">
      <c r="A196">
        <v>10216</v>
      </c>
      <c r="B196">
        <v>43</v>
      </c>
      <c r="C196">
        <v>100</v>
      </c>
      <c r="D196">
        <v>1</v>
      </c>
      <c r="E196">
        <v>5759.42</v>
      </c>
      <c r="F196">
        <v>38019</v>
      </c>
      <c r="G196" t="s">
        <v>40</v>
      </c>
      <c r="H196">
        <v>1</v>
      </c>
      <c r="I196">
        <v>2</v>
      </c>
      <c r="J196">
        <v>2004</v>
      </c>
      <c r="K196" t="s">
        <v>79</v>
      </c>
      <c r="L196">
        <v>136</v>
      </c>
      <c r="M196" t="s">
        <v>140</v>
      </c>
      <c r="N196" t="s">
        <v>202</v>
      </c>
      <c r="O196" t="s">
        <v>203</v>
      </c>
      <c r="P196" t="s">
        <v>204</v>
      </c>
      <c r="R196" t="s">
        <v>205</v>
      </c>
      <c r="T196">
        <v>78000</v>
      </c>
      <c r="U196" t="s">
        <v>32</v>
      </c>
      <c r="V196" t="s">
        <v>33</v>
      </c>
      <c r="W196" t="s">
        <v>206</v>
      </c>
      <c r="X196" t="s">
        <v>207</v>
      </c>
      <c r="Y196" t="s">
        <v>36</v>
      </c>
    </row>
    <row r="197" spans="1:25">
      <c r="A197">
        <v>10304</v>
      </c>
      <c r="B197">
        <v>39</v>
      </c>
      <c r="C197">
        <v>100</v>
      </c>
      <c r="D197">
        <v>3</v>
      </c>
      <c r="E197">
        <v>6396</v>
      </c>
      <c r="F197">
        <v>38271</v>
      </c>
      <c r="G197" t="s">
        <v>40</v>
      </c>
      <c r="H197">
        <v>4</v>
      </c>
      <c r="I197">
        <v>10</v>
      </c>
      <c r="J197">
        <v>2004</v>
      </c>
      <c r="K197" t="s">
        <v>79</v>
      </c>
      <c r="L197">
        <v>136</v>
      </c>
      <c r="M197" t="s">
        <v>140</v>
      </c>
      <c r="N197" t="s">
        <v>202</v>
      </c>
      <c r="O197" t="s">
        <v>203</v>
      </c>
      <c r="P197" t="s">
        <v>204</v>
      </c>
      <c r="R197" t="s">
        <v>205</v>
      </c>
      <c r="T197">
        <v>78000</v>
      </c>
      <c r="U197" t="s">
        <v>32</v>
      </c>
      <c r="V197" t="s">
        <v>33</v>
      </c>
      <c r="W197" t="s">
        <v>206</v>
      </c>
      <c r="X197" t="s">
        <v>207</v>
      </c>
      <c r="Y197" t="s">
        <v>36</v>
      </c>
    </row>
    <row r="198" spans="1:25">
      <c r="A198">
        <v>10304</v>
      </c>
      <c r="B198">
        <v>46</v>
      </c>
      <c r="C198">
        <v>98</v>
      </c>
      <c r="D198">
        <v>5</v>
      </c>
      <c r="E198">
        <v>4508</v>
      </c>
      <c r="F198">
        <v>38271</v>
      </c>
      <c r="G198" t="s">
        <v>40</v>
      </c>
      <c r="H198">
        <v>4</v>
      </c>
      <c r="I198">
        <v>10</v>
      </c>
      <c r="J198">
        <v>2004</v>
      </c>
      <c r="K198" t="s">
        <v>79</v>
      </c>
      <c r="L198">
        <v>116</v>
      </c>
      <c r="M198" t="s">
        <v>80</v>
      </c>
      <c r="N198" t="s">
        <v>202</v>
      </c>
      <c r="O198" t="s">
        <v>203</v>
      </c>
      <c r="P198" t="s">
        <v>204</v>
      </c>
      <c r="R198" t="s">
        <v>205</v>
      </c>
      <c r="T198">
        <v>78000</v>
      </c>
      <c r="U198" t="s">
        <v>32</v>
      </c>
      <c r="V198" t="s">
        <v>33</v>
      </c>
      <c r="W198" t="s">
        <v>206</v>
      </c>
      <c r="X198" t="s">
        <v>207</v>
      </c>
      <c r="Y198" t="s">
        <v>36</v>
      </c>
    </row>
    <row r="199" spans="1:25">
      <c r="A199">
        <v>10304</v>
      </c>
      <c r="B199">
        <v>36</v>
      </c>
      <c r="C199">
        <v>73.040000000000006</v>
      </c>
      <c r="D199">
        <v>2</v>
      </c>
      <c r="E199">
        <v>2629.44</v>
      </c>
      <c r="F199">
        <v>38271</v>
      </c>
      <c r="G199" t="s">
        <v>40</v>
      </c>
      <c r="H199">
        <v>4</v>
      </c>
      <c r="I199">
        <v>10</v>
      </c>
      <c r="J199">
        <v>2004</v>
      </c>
      <c r="K199" t="s">
        <v>79</v>
      </c>
      <c r="L199">
        <v>64</v>
      </c>
      <c r="M199" t="s">
        <v>144</v>
      </c>
      <c r="N199" t="s">
        <v>202</v>
      </c>
      <c r="O199" t="s">
        <v>203</v>
      </c>
      <c r="P199" t="s">
        <v>204</v>
      </c>
      <c r="R199" t="s">
        <v>205</v>
      </c>
      <c r="T199">
        <v>78000</v>
      </c>
      <c r="U199" t="s">
        <v>32</v>
      </c>
      <c r="V199" t="s">
        <v>33</v>
      </c>
      <c r="W199" t="s">
        <v>206</v>
      </c>
      <c r="X199" t="s">
        <v>207</v>
      </c>
      <c r="Y199" t="s">
        <v>45</v>
      </c>
    </row>
    <row r="200" spans="1:25">
      <c r="A200">
        <v>10304</v>
      </c>
      <c r="B200">
        <v>37</v>
      </c>
      <c r="C200">
        <v>95.55</v>
      </c>
      <c r="D200">
        <v>13</v>
      </c>
      <c r="E200">
        <v>3535.35</v>
      </c>
      <c r="F200">
        <v>38271</v>
      </c>
      <c r="G200" t="s">
        <v>40</v>
      </c>
      <c r="H200">
        <v>4</v>
      </c>
      <c r="I200">
        <v>10</v>
      </c>
      <c r="J200">
        <v>2004</v>
      </c>
      <c r="K200" t="s">
        <v>97</v>
      </c>
      <c r="L200">
        <v>102</v>
      </c>
      <c r="M200" t="s">
        <v>82</v>
      </c>
      <c r="N200" t="s">
        <v>202</v>
      </c>
      <c r="O200" t="s">
        <v>203</v>
      </c>
      <c r="P200" t="s">
        <v>204</v>
      </c>
      <c r="R200" t="s">
        <v>205</v>
      </c>
      <c r="T200">
        <v>78000</v>
      </c>
      <c r="U200" t="s">
        <v>32</v>
      </c>
      <c r="V200" t="s">
        <v>33</v>
      </c>
      <c r="W200" t="s">
        <v>206</v>
      </c>
      <c r="X200" t="s">
        <v>207</v>
      </c>
      <c r="Y200" t="s">
        <v>36</v>
      </c>
    </row>
    <row r="201" spans="1:25">
      <c r="A201">
        <v>10304</v>
      </c>
      <c r="B201">
        <v>37</v>
      </c>
      <c r="C201">
        <v>48.52</v>
      </c>
      <c r="D201">
        <v>12</v>
      </c>
      <c r="E201">
        <v>1795.24</v>
      </c>
      <c r="F201">
        <v>38271</v>
      </c>
      <c r="G201" t="s">
        <v>40</v>
      </c>
      <c r="H201">
        <v>4</v>
      </c>
      <c r="I201">
        <v>10</v>
      </c>
      <c r="J201">
        <v>2004</v>
      </c>
      <c r="K201" t="s">
        <v>97</v>
      </c>
      <c r="L201">
        <v>53</v>
      </c>
      <c r="M201" t="s">
        <v>83</v>
      </c>
      <c r="N201" t="s">
        <v>202</v>
      </c>
      <c r="O201" t="s">
        <v>203</v>
      </c>
      <c r="P201" t="s">
        <v>204</v>
      </c>
      <c r="R201" t="s">
        <v>205</v>
      </c>
      <c r="T201">
        <v>78000</v>
      </c>
      <c r="U201" t="s">
        <v>32</v>
      </c>
      <c r="V201" t="s">
        <v>33</v>
      </c>
      <c r="W201" t="s">
        <v>206</v>
      </c>
      <c r="X201" t="s">
        <v>207</v>
      </c>
      <c r="Y201" t="s">
        <v>45</v>
      </c>
    </row>
    <row r="202" spans="1:25">
      <c r="A202">
        <v>10304</v>
      </c>
      <c r="B202">
        <v>24</v>
      </c>
      <c r="C202">
        <v>100</v>
      </c>
      <c r="D202">
        <v>17</v>
      </c>
      <c r="E202">
        <v>2440.8000000000002</v>
      </c>
      <c r="F202">
        <v>38271</v>
      </c>
      <c r="G202" t="s">
        <v>40</v>
      </c>
      <c r="H202">
        <v>4</v>
      </c>
      <c r="I202">
        <v>10</v>
      </c>
      <c r="J202">
        <v>2004</v>
      </c>
      <c r="K202" t="s">
        <v>97</v>
      </c>
      <c r="L202">
        <v>127</v>
      </c>
      <c r="M202" t="s">
        <v>86</v>
      </c>
      <c r="N202" t="s">
        <v>202</v>
      </c>
      <c r="O202" t="s">
        <v>203</v>
      </c>
      <c r="P202" t="s">
        <v>204</v>
      </c>
      <c r="R202" t="s">
        <v>205</v>
      </c>
      <c r="T202">
        <v>78000</v>
      </c>
      <c r="U202" t="s">
        <v>32</v>
      </c>
      <c r="V202" t="s">
        <v>33</v>
      </c>
      <c r="W202" t="s">
        <v>206</v>
      </c>
      <c r="X202" t="s">
        <v>207</v>
      </c>
      <c r="Y202" t="s">
        <v>45</v>
      </c>
    </row>
    <row r="203" spans="1:25">
      <c r="A203">
        <v>10304</v>
      </c>
      <c r="B203">
        <v>20</v>
      </c>
      <c r="C203">
        <v>100</v>
      </c>
      <c r="D203">
        <v>14</v>
      </c>
      <c r="E203">
        <v>3577.6</v>
      </c>
      <c r="F203">
        <v>38271</v>
      </c>
      <c r="G203" t="s">
        <v>40</v>
      </c>
      <c r="H203">
        <v>4</v>
      </c>
      <c r="I203">
        <v>10</v>
      </c>
      <c r="J203">
        <v>2004</v>
      </c>
      <c r="K203" t="s">
        <v>97</v>
      </c>
      <c r="L203">
        <v>168</v>
      </c>
      <c r="M203" t="s">
        <v>87</v>
      </c>
      <c r="N203" t="s">
        <v>202</v>
      </c>
      <c r="O203" t="s">
        <v>203</v>
      </c>
      <c r="P203" t="s">
        <v>204</v>
      </c>
      <c r="R203" t="s">
        <v>205</v>
      </c>
      <c r="T203">
        <v>78000</v>
      </c>
      <c r="U203" t="s">
        <v>32</v>
      </c>
      <c r="V203" t="s">
        <v>33</v>
      </c>
      <c r="W203" t="s">
        <v>206</v>
      </c>
      <c r="X203" t="s">
        <v>207</v>
      </c>
      <c r="Y203" t="s">
        <v>36</v>
      </c>
    </row>
    <row r="204" spans="1:25">
      <c r="A204">
        <v>10304</v>
      </c>
      <c r="B204">
        <v>46</v>
      </c>
      <c r="C204">
        <v>100</v>
      </c>
      <c r="D204">
        <v>7</v>
      </c>
      <c r="E204">
        <v>4613.8</v>
      </c>
      <c r="F204">
        <v>38271</v>
      </c>
      <c r="G204" t="s">
        <v>40</v>
      </c>
      <c r="H204">
        <v>4</v>
      </c>
      <c r="I204">
        <v>10</v>
      </c>
      <c r="J204">
        <v>2004</v>
      </c>
      <c r="K204" t="s">
        <v>97</v>
      </c>
      <c r="L204">
        <v>101</v>
      </c>
      <c r="M204" t="s">
        <v>88</v>
      </c>
      <c r="N204" t="s">
        <v>202</v>
      </c>
      <c r="O204" t="s">
        <v>203</v>
      </c>
      <c r="P204" t="s">
        <v>204</v>
      </c>
      <c r="R204" t="s">
        <v>205</v>
      </c>
      <c r="T204">
        <v>78000</v>
      </c>
      <c r="U204" t="s">
        <v>32</v>
      </c>
      <c r="V204" t="s">
        <v>33</v>
      </c>
      <c r="W204" t="s">
        <v>206</v>
      </c>
      <c r="X204" t="s">
        <v>207</v>
      </c>
      <c r="Y204" t="s">
        <v>36</v>
      </c>
    </row>
    <row r="205" spans="1:25">
      <c r="A205">
        <v>10304</v>
      </c>
      <c r="B205">
        <v>24</v>
      </c>
      <c r="C205">
        <v>64.959999999999994</v>
      </c>
      <c r="D205">
        <v>9</v>
      </c>
      <c r="E205">
        <v>1559.04</v>
      </c>
      <c r="F205">
        <v>38271</v>
      </c>
      <c r="G205" t="s">
        <v>40</v>
      </c>
      <c r="H205">
        <v>4</v>
      </c>
      <c r="I205">
        <v>10</v>
      </c>
      <c r="J205">
        <v>2004</v>
      </c>
      <c r="K205" t="s">
        <v>97</v>
      </c>
      <c r="L205">
        <v>62</v>
      </c>
      <c r="M205" t="s">
        <v>89</v>
      </c>
      <c r="N205" t="s">
        <v>202</v>
      </c>
      <c r="O205" t="s">
        <v>203</v>
      </c>
      <c r="P205" t="s">
        <v>204</v>
      </c>
      <c r="R205" t="s">
        <v>205</v>
      </c>
      <c r="T205">
        <v>78000</v>
      </c>
      <c r="U205" t="s">
        <v>32</v>
      </c>
      <c r="V205" t="s">
        <v>33</v>
      </c>
      <c r="W205" t="s">
        <v>206</v>
      </c>
      <c r="X205" t="s">
        <v>207</v>
      </c>
      <c r="Y205" t="s">
        <v>45</v>
      </c>
    </row>
    <row r="206" spans="1:25">
      <c r="A206">
        <v>10304</v>
      </c>
      <c r="B206">
        <v>26</v>
      </c>
      <c r="C206">
        <v>85.87</v>
      </c>
      <c r="D206">
        <v>8</v>
      </c>
      <c r="E206">
        <v>2232.62</v>
      </c>
      <c r="F206">
        <v>38271</v>
      </c>
      <c r="G206" t="s">
        <v>40</v>
      </c>
      <c r="H206">
        <v>4</v>
      </c>
      <c r="I206">
        <v>10</v>
      </c>
      <c r="J206">
        <v>2004</v>
      </c>
      <c r="K206" t="s">
        <v>97</v>
      </c>
      <c r="L206">
        <v>104</v>
      </c>
      <c r="M206" t="s">
        <v>90</v>
      </c>
      <c r="N206" t="s">
        <v>202</v>
      </c>
      <c r="O206" t="s">
        <v>203</v>
      </c>
      <c r="P206" t="s">
        <v>204</v>
      </c>
      <c r="R206" t="s">
        <v>205</v>
      </c>
      <c r="T206">
        <v>78000</v>
      </c>
      <c r="U206" t="s">
        <v>32</v>
      </c>
      <c r="V206" t="s">
        <v>33</v>
      </c>
      <c r="W206" t="s">
        <v>206</v>
      </c>
      <c r="X206" t="s">
        <v>207</v>
      </c>
      <c r="Y206" t="s">
        <v>45</v>
      </c>
    </row>
    <row r="207" spans="1:25">
      <c r="A207">
        <v>10304</v>
      </c>
      <c r="B207">
        <v>38</v>
      </c>
      <c r="C207">
        <v>100</v>
      </c>
      <c r="D207">
        <v>11</v>
      </c>
      <c r="E207">
        <v>3958.46</v>
      </c>
      <c r="F207">
        <v>38271</v>
      </c>
      <c r="G207" t="s">
        <v>40</v>
      </c>
      <c r="H207">
        <v>4</v>
      </c>
      <c r="I207">
        <v>10</v>
      </c>
      <c r="J207">
        <v>2004</v>
      </c>
      <c r="K207" t="s">
        <v>97</v>
      </c>
      <c r="L207">
        <v>99</v>
      </c>
      <c r="M207" t="s">
        <v>91</v>
      </c>
      <c r="N207" t="s">
        <v>202</v>
      </c>
      <c r="O207" t="s">
        <v>203</v>
      </c>
      <c r="P207" t="s">
        <v>204</v>
      </c>
      <c r="R207" t="s">
        <v>205</v>
      </c>
      <c r="T207">
        <v>78000</v>
      </c>
      <c r="U207" t="s">
        <v>32</v>
      </c>
      <c r="V207" t="s">
        <v>33</v>
      </c>
      <c r="W207" t="s">
        <v>206</v>
      </c>
      <c r="X207" t="s">
        <v>207</v>
      </c>
      <c r="Y207" t="s">
        <v>36</v>
      </c>
    </row>
    <row r="208" spans="1:25">
      <c r="A208">
        <v>10304</v>
      </c>
      <c r="B208">
        <v>34</v>
      </c>
      <c r="C208">
        <v>49.3</v>
      </c>
      <c r="D208">
        <v>4</v>
      </c>
      <c r="E208">
        <v>1676.2</v>
      </c>
      <c r="F208">
        <v>38271</v>
      </c>
      <c r="G208" t="s">
        <v>40</v>
      </c>
      <c r="H208">
        <v>4</v>
      </c>
      <c r="I208">
        <v>10</v>
      </c>
      <c r="J208">
        <v>2004</v>
      </c>
      <c r="K208" t="s">
        <v>97</v>
      </c>
      <c r="L208">
        <v>50</v>
      </c>
      <c r="M208" t="s">
        <v>145</v>
      </c>
      <c r="N208" t="s">
        <v>202</v>
      </c>
      <c r="O208" t="s">
        <v>203</v>
      </c>
      <c r="P208" t="s">
        <v>204</v>
      </c>
      <c r="R208" t="s">
        <v>205</v>
      </c>
      <c r="T208">
        <v>78000</v>
      </c>
      <c r="U208" t="s">
        <v>32</v>
      </c>
      <c r="V208" t="s">
        <v>33</v>
      </c>
      <c r="W208" t="s">
        <v>206</v>
      </c>
      <c r="X208" t="s">
        <v>207</v>
      </c>
      <c r="Y208" t="s">
        <v>45</v>
      </c>
    </row>
    <row r="209" spans="1:25">
      <c r="A209">
        <v>10304</v>
      </c>
      <c r="B209">
        <v>23</v>
      </c>
      <c r="C209">
        <v>30.2</v>
      </c>
      <c r="D209">
        <v>16</v>
      </c>
      <c r="E209">
        <v>694.6</v>
      </c>
      <c r="F209">
        <v>38271</v>
      </c>
      <c r="G209" t="s">
        <v>40</v>
      </c>
      <c r="H209">
        <v>4</v>
      </c>
      <c r="I209">
        <v>10</v>
      </c>
      <c r="J209">
        <v>2004</v>
      </c>
      <c r="K209" t="s">
        <v>97</v>
      </c>
      <c r="L209">
        <v>33</v>
      </c>
      <c r="M209" t="s">
        <v>93</v>
      </c>
      <c r="N209" t="s">
        <v>202</v>
      </c>
      <c r="O209" t="s">
        <v>203</v>
      </c>
      <c r="P209" t="s">
        <v>204</v>
      </c>
      <c r="R209" t="s">
        <v>205</v>
      </c>
      <c r="T209">
        <v>78000</v>
      </c>
      <c r="U209" t="s">
        <v>32</v>
      </c>
      <c r="V209" t="s">
        <v>33</v>
      </c>
      <c r="W209" t="s">
        <v>206</v>
      </c>
      <c r="X209" t="s">
        <v>207</v>
      </c>
      <c r="Y209" t="s">
        <v>45</v>
      </c>
    </row>
    <row r="210" spans="1:25">
      <c r="A210">
        <v>10304</v>
      </c>
      <c r="B210">
        <v>44</v>
      </c>
      <c r="C210">
        <v>39.42</v>
      </c>
      <c r="D210">
        <v>15</v>
      </c>
      <c r="E210">
        <v>1734.48</v>
      </c>
      <c r="F210">
        <v>38271</v>
      </c>
      <c r="G210" t="s">
        <v>40</v>
      </c>
      <c r="H210">
        <v>4</v>
      </c>
      <c r="I210">
        <v>10</v>
      </c>
      <c r="J210">
        <v>2004</v>
      </c>
      <c r="K210" t="s">
        <v>97</v>
      </c>
      <c r="L210">
        <v>44</v>
      </c>
      <c r="M210" t="s">
        <v>94</v>
      </c>
      <c r="N210" t="s">
        <v>202</v>
      </c>
      <c r="O210" t="s">
        <v>203</v>
      </c>
      <c r="P210" t="s">
        <v>204</v>
      </c>
      <c r="R210" t="s">
        <v>205</v>
      </c>
      <c r="T210">
        <v>78000</v>
      </c>
      <c r="U210" t="s">
        <v>32</v>
      </c>
      <c r="V210" t="s">
        <v>33</v>
      </c>
      <c r="W210" t="s">
        <v>206</v>
      </c>
      <c r="X210" t="s">
        <v>207</v>
      </c>
      <c r="Y210" t="s">
        <v>45</v>
      </c>
    </row>
    <row r="211" spans="1:25">
      <c r="A211">
        <v>10304</v>
      </c>
      <c r="B211">
        <v>33</v>
      </c>
      <c r="C211">
        <v>100</v>
      </c>
      <c r="D211">
        <v>10</v>
      </c>
      <c r="E211">
        <v>3342.57</v>
      </c>
      <c r="F211">
        <v>38271</v>
      </c>
      <c r="G211" t="s">
        <v>40</v>
      </c>
      <c r="H211">
        <v>4</v>
      </c>
      <c r="I211">
        <v>10</v>
      </c>
      <c r="J211">
        <v>2004</v>
      </c>
      <c r="K211" t="s">
        <v>97</v>
      </c>
      <c r="L211">
        <v>97</v>
      </c>
      <c r="M211" t="s">
        <v>96</v>
      </c>
      <c r="N211" t="s">
        <v>202</v>
      </c>
      <c r="O211" t="s">
        <v>203</v>
      </c>
      <c r="P211" t="s">
        <v>204</v>
      </c>
      <c r="R211" t="s">
        <v>205</v>
      </c>
      <c r="T211">
        <v>78000</v>
      </c>
      <c r="U211" t="s">
        <v>32</v>
      </c>
      <c r="V211" t="s">
        <v>33</v>
      </c>
      <c r="W211" t="s">
        <v>206</v>
      </c>
      <c r="X211" t="s">
        <v>207</v>
      </c>
      <c r="Y211" t="s">
        <v>36</v>
      </c>
    </row>
    <row r="212" spans="1:25">
      <c r="A212">
        <v>10211</v>
      </c>
      <c r="B212">
        <v>41</v>
      </c>
      <c r="C212">
        <v>100</v>
      </c>
      <c r="D212">
        <v>2</v>
      </c>
      <c r="E212">
        <v>7498.9</v>
      </c>
      <c r="F212">
        <v>38001</v>
      </c>
      <c r="G212" t="s">
        <v>40</v>
      </c>
      <c r="H212">
        <v>1</v>
      </c>
      <c r="I212">
        <v>1</v>
      </c>
      <c r="J212">
        <v>2004</v>
      </c>
      <c r="K212" t="s">
        <v>209</v>
      </c>
      <c r="L212">
        <v>194</v>
      </c>
      <c r="M212" t="s">
        <v>124</v>
      </c>
      <c r="N212" t="s">
        <v>210</v>
      </c>
      <c r="O212" t="s">
        <v>211</v>
      </c>
      <c r="P212" t="s">
        <v>212</v>
      </c>
      <c r="R212" t="s">
        <v>213</v>
      </c>
      <c r="T212">
        <v>75016</v>
      </c>
      <c r="U212" t="s">
        <v>32</v>
      </c>
      <c r="V212" t="s">
        <v>33</v>
      </c>
      <c r="W212" t="s">
        <v>214</v>
      </c>
      <c r="X212" t="s">
        <v>215</v>
      </c>
      <c r="Y212" t="s">
        <v>39</v>
      </c>
    </row>
    <row r="213" spans="1:25">
      <c r="A213">
        <v>10211111111</v>
      </c>
      <c r="B213">
        <v>28</v>
      </c>
      <c r="C213">
        <v>92.57</v>
      </c>
      <c r="D213">
        <v>3</v>
      </c>
      <c r="E213">
        <v>2591.96</v>
      </c>
      <c r="F213">
        <v>38001</v>
      </c>
      <c r="G213" t="s">
        <v>40</v>
      </c>
      <c r="H213">
        <v>1</v>
      </c>
      <c r="I213">
        <v>1</v>
      </c>
      <c r="J213">
        <v>2004</v>
      </c>
      <c r="K213" t="s">
        <v>209</v>
      </c>
      <c r="L213">
        <v>79</v>
      </c>
      <c r="M213" t="s">
        <v>125</v>
      </c>
      <c r="N213" t="s">
        <v>210</v>
      </c>
      <c r="O213" t="s">
        <v>211</v>
      </c>
      <c r="P213" t="s">
        <v>212</v>
      </c>
      <c r="R213" t="s">
        <v>213</v>
      </c>
      <c r="T213">
        <v>75016</v>
      </c>
      <c r="U213" t="s">
        <v>32</v>
      </c>
      <c r="V213" t="s">
        <v>33</v>
      </c>
      <c r="W213" t="s">
        <v>214</v>
      </c>
      <c r="X213" t="s">
        <v>215</v>
      </c>
      <c r="Y213" t="s">
        <v>45</v>
      </c>
    </row>
    <row r="214" spans="1:25">
      <c r="A214">
        <v>10211111111</v>
      </c>
      <c r="B214">
        <v>35</v>
      </c>
      <c r="C214">
        <v>78</v>
      </c>
      <c r="D214">
        <v>5</v>
      </c>
      <c r="E214">
        <v>2730</v>
      </c>
      <c r="F214">
        <v>38001</v>
      </c>
      <c r="G214" t="s">
        <v>40</v>
      </c>
      <c r="H214">
        <v>1</v>
      </c>
      <c r="I214">
        <v>1</v>
      </c>
      <c r="J214">
        <v>2004</v>
      </c>
      <c r="K214" t="s">
        <v>209</v>
      </c>
      <c r="L214">
        <v>80</v>
      </c>
      <c r="M214" t="s">
        <v>126</v>
      </c>
      <c r="N214" t="s">
        <v>210</v>
      </c>
      <c r="O214" t="s">
        <v>211</v>
      </c>
      <c r="P214" t="s">
        <v>212</v>
      </c>
      <c r="R214" t="s">
        <v>213</v>
      </c>
      <c r="T214">
        <v>75016</v>
      </c>
      <c r="U214" t="s">
        <v>32</v>
      </c>
      <c r="V214" t="s">
        <v>33</v>
      </c>
      <c r="W214" t="s">
        <v>214</v>
      </c>
      <c r="X214" t="s">
        <v>215</v>
      </c>
      <c r="Y214" t="s">
        <v>45</v>
      </c>
    </row>
    <row r="215" spans="1:25">
      <c r="A215">
        <v>10211111111</v>
      </c>
      <c r="B215">
        <v>28</v>
      </c>
      <c r="C215">
        <v>100</v>
      </c>
      <c r="D215">
        <v>4</v>
      </c>
      <c r="E215">
        <v>3745.28</v>
      </c>
      <c r="F215">
        <v>38001</v>
      </c>
      <c r="G215" t="s">
        <v>40</v>
      </c>
      <c r="H215">
        <v>1</v>
      </c>
      <c r="I215">
        <v>1</v>
      </c>
      <c r="J215">
        <v>2004</v>
      </c>
      <c r="K215" t="s">
        <v>209</v>
      </c>
      <c r="L215">
        <v>146</v>
      </c>
      <c r="M215" t="s">
        <v>127</v>
      </c>
      <c r="N215" t="s">
        <v>210</v>
      </c>
      <c r="O215" t="s">
        <v>211</v>
      </c>
      <c r="P215" t="s">
        <v>212</v>
      </c>
      <c r="R215" t="s">
        <v>213</v>
      </c>
      <c r="T215">
        <v>75016</v>
      </c>
      <c r="U215" t="s">
        <v>32</v>
      </c>
      <c r="V215" t="s">
        <v>33</v>
      </c>
      <c r="W215" t="s">
        <v>214</v>
      </c>
      <c r="X215" t="s">
        <v>215</v>
      </c>
      <c r="Y215" t="s">
        <v>36</v>
      </c>
    </row>
    <row r="216" spans="1:25">
      <c r="A216">
        <v>10211111111</v>
      </c>
      <c r="B216">
        <v>41</v>
      </c>
      <c r="C216">
        <v>100</v>
      </c>
      <c r="D216">
        <v>7</v>
      </c>
      <c r="E216">
        <v>5673.58</v>
      </c>
      <c r="F216">
        <v>38001</v>
      </c>
      <c r="G216" t="s">
        <v>40</v>
      </c>
      <c r="H216">
        <v>1</v>
      </c>
      <c r="I216">
        <v>1</v>
      </c>
      <c r="J216">
        <v>2004</v>
      </c>
      <c r="K216" t="s">
        <v>209</v>
      </c>
      <c r="L216">
        <v>148</v>
      </c>
      <c r="M216" t="s">
        <v>128</v>
      </c>
      <c r="O216" t="s">
        <v>211</v>
      </c>
      <c r="P216" t="s">
        <v>212</v>
      </c>
      <c r="R216" t="s">
        <v>213</v>
      </c>
      <c r="T216">
        <v>75016</v>
      </c>
      <c r="U216" t="s">
        <v>32</v>
      </c>
      <c r="V216" t="s">
        <v>33</v>
      </c>
      <c r="W216" t="s">
        <v>214</v>
      </c>
      <c r="X216" t="s">
        <v>215</v>
      </c>
      <c r="Y216" t="s">
        <v>36</v>
      </c>
    </row>
    <row r="217" spans="1:25">
      <c r="A217">
        <v>10211111111</v>
      </c>
      <c r="B217">
        <v>48</v>
      </c>
      <c r="C217">
        <v>48.98</v>
      </c>
      <c r="D217">
        <v>1</v>
      </c>
      <c r="E217">
        <v>2351.04</v>
      </c>
      <c r="F217">
        <v>38001</v>
      </c>
      <c r="G217" t="s">
        <v>40</v>
      </c>
      <c r="H217">
        <v>1</v>
      </c>
      <c r="I217">
        <v>1</v>
      </c>
      <c r="J217">
        <v>2004</v>
      </c>
      <c r="K217" t="s">
        <v>100</v>
      </c>
      <c r="L217">
        <v>61</v>
      </c>
      <c r="M217" t="s">
        <v>129</v>
      </c>
      <c r="O217" t="s">
        <v>211</v>
      </c>
      <c r="P217" t="s">
        <v>212</v>
      </c>
      <c r="R217" t="s">
        <v>213</v>
      </c>
      <c r="T217">
        <v>75016</v>
      </c>
      <c r="U217" t="s">
        <v>32</v>
      </c>
      <c r="V217" t="s">
        <v>33</v>
      </c>
      <c r="W217" t="s">
        <v>214</v>
      </c>
      <c r="X217" t="s">
        <v>215</v>
      </c>
      <c r="Y217" t="s">
        <v>45</v>
      </c>
    </row>
    <row r="218" spans="1:25">
      <c r="A218">
        <v>10211111111</v>
      </c>
      <c r="B218">
        <v>22</v>
      </c>
      <c r="C218">
        <v>92.16</v>
      </c>
      <c r="D218">
        <v>6</v>
      </c>
      <c r="E218">
        <v>2027.52</v>
      </c>
      <c r="F218">
        <v>38001</v>
      </c>
      <c r="G218" t="s">
        <v>40</v>
      </c>
      <c r="H218">
        <v>1</v>
      </c>
      <c r="I218">
        <v>1</v>
      </c>
      <c r="J218">
        <v>2004</v>
      </c>
      <c r="K218" t="s">
        <v>100</v>
      </c>
      <c r="L218">
        <v>80</v>
      </c>
      <c r="M218" t="s">
        <v>130</v>
      </c>
      <c r="O218" t="s">
        <v>211</v>
      </c>
      <c r="P218" t="s">
        <v>212</v>
      </c>
      <c r="R218" t="s">
        <v>213</v>
      </c>
      <c r="T218">
        <v>75016</v>
      </c>
      <c r="U218" t="s">
        <v>32</v>
      </c>
      <c r="V218" t="s">
        <v>33</v>
      </c>
      <c r="W218" t="s">
        <v>214</v>
      </c>
      <c r="X218" t="s">
        <v>215</v>
      </c>
      <c r="Y218" t="s">
        <v>45</v>
      </c>
    </row>
    <row r="219" spans="1:25">
      <c r="A219">
        <v>10252</v>
      </c>
      <c r="B219">
        <v>20</v>
      </c>
      <c r="C219">
        <v>76.39</v>
      </c>
      <c r="D219">
        <v>2</v>
      </c>
      <c r="E219">
        <v>1527.8</v>
      </c>
      <c r="F219">
        <v>38133</v>
      </c>
      <c r="G219" t="s">
        <v>40</v>
      </c>
      <c r="H219">
        <v>2</v>
      </c>
      <c r="I219">
        <v>5</v>
      </c>
      <c r="J219">
        <v>2004</v>
      </c>
      <c r="K219" t="s">
        <v>100</v>
      </c>
      <c r="L219">
        <v>80</v>
      </c>
      <c r="M219" t="s">
        <v>126</v>
      </c>
      <c r="O219" t="s">
        <v>211</v>
      </c>
      <c r="P219" t="s">
        <v>212</v>
      </c>
      <c r="R219" t="s">
        <v>213</v>
      </c>
      <c r="T219">
        <v>75016</v>
      </c>
      <c r="U219" t="s">
        <v>32</v>
      </c>
      <c r="V219" t="s">
        <v>33</v>
      </c>
      <c r="W219" t="s">
        <v>214</v>
      </c>
      <c r="X219" t="s">
        <v>215</v>
      </c>
      <c r="Y219" t="s">
        <v>45</v>
      </c>
    </row>
    <row r="220" spans="1:25">
      <c r="A220">
        <v>10252</v>
      </c>
      <c r="B220">
        <v>41</v>
      </c>
      <c r="C220">
        <v>100</v>
      </c>
      <c r="D220">
        <v>1</v>
      </c>
      <c r="E220">
        <v>6749.83</v>
      </c>
      <c r="F220">
        <v>38133</v>
      </c>
      <c r="G220" t="s">
        <v>40</v>
      </c>
      <c r="H220">
        <v>2</v>
      </c>
      <c r="I220">
        <v>5</v>
      </c>
      <c r="J220">
        <v>2004</v>
      </c>
      <c r="K220" t="s">
        <v>100</v>
      </c>
      <c r="L220">
        <v>146</v>
      </c>
      <c r="M220" t="s">
        <v>127</v>
      </c>
      <c r="O220" t="s">
        <v>211</v>
      </c>
      <c r="P220" t="s">
        <v>212</v>
      </c>
      <c r="R220" t="s">
        <v>213</v>
      </c>
      <c r="T220">
        <v>75016</v>
      </c>
      <c r="U220" t="s">
        <v>32</v>
      </c>
      <c r="V220" t="s">
        <v>33</v>
      </c>
      <c r="W220" t="s">
        <v>214</v>
      </c>
      <c r="X220" t="s">
        <v>215</v>
      </c>
      <c r="Y220" t="s">
        <v>36</v>
      </c>
    </row>
    <row r="221" spans="1:25">
      <c r="A221">
        <v>10252</v>
      </c>
      <c r="B221">
        <v>26</v>
      </c>
      <c r="C221">
        <v>100</v>
      </c>
      <c r="D221">
        <v>4</v>
      </c>
      <c r="E221">
        <v>3559.4</v>
      </c>
      <c r="F221">
        <v>38133</v>
      </c>
      <c r="G221" t="s">
        <v>40</v>
      </c>
      <c r="H221">
        <v>2</v>
      </c>
      <c r="I221">
        <v>5</v>
      </c>
      <c r="J221">
        <v>2004</v>
      </c>
      <c r="K221" t="s">
        <v>100</v>
      </c>
      <c r="L221">
        <v>148</v>
      </c>
      <c r="M221" t="s">
        <v>128</v>
      </c>
      <c r="O221" t="s">
        <v>211</v>
      </c>
      <c r="P221" t="s">
        <v>212</v>
      </c>
      <c r="R221" t="s">
        <v>213</v>
      </c>
      <c r="T221">
        <v>75016</v>
      </c>
      <c r="U221" t="s">
        <v>32</v>
      </c>
      <c r="V221" t="s">
        <v>33</v>
      </c>
      <c r="W221" t="s">
        <v>214</v>
      </c>
      <c r="X221" t="s">
        <v>215</v>
      </c>
      <c r="Y221" t="s">
        <v>36</v>
      </c>
    </row>
    <row r="222" spans="1:25">
      <c r="A222">
        <v>10252</v>
      </c>
      <c r="B222">
        <v>38</v>
      </c>
      <c r="C222">
        <v>87.31</v>
      </c>
      <c r="D222">
        <v>3</v>
      </c>
      <c r="E222">
        <v>3317.78</v>
      </c>
      <c r="F222">
        <v>38133</v>
      </c>
      <c r="G222" t="s">
        <v>40</v>
      </c>
      <c r="H222">
        <v>2</v>
      </c>
      <c r="I222">
        <v>5</v>
      </c>
      <c r="J222">
        <v>2004</v>
      </c>
      <c r="K222" t="s">
        <v>100</v>
      </c>
      <c r="L222">
        <v>80</v>
      </c>
      <c r="M222" t="s">
        <v>130</v>
      </c>
      <c r="O222" t="s">
        <v>211</v>
      </c>
      <c r="P222" t="s">
        <v>212</v>
      </c>
      <c r="R222" t="s">
        <v>213</v>
      </c>
      <c r="T222">
        <v>75016</v>
      </c>
      <c r="U222" t="s">
        <v>32</v>
      </c>
      <c r="V222" t="s">
        <v>33</v>
      </c>
      <c r="W222" t="s">
        <v>214</v>
      </c>
      <c r="X222" t="s">
        <v>215</v>
      </c>
      <c r="Y222" t="s">
        <v>36</v>
      </c>
    </row>
    <row r="223" spans="1:25">
      <c r="A223">
        <v>10211</v>
      </c>
      <c r="B223">
        <v>41</v>
      </c>
      <c r="C223">
        <v>100</v>
      </c>
      <c r="D223">
        <v>14</v>
      </c>
      <c r="E223">
        <v>4708.4399999999996</v>
      </c>
      <c r="F223">
        <v>38001</v>
      </c>
      <c r="G223" t="s">
        <v>40</v>
      </c>
      <c r="H223">
        <v>1</v>
      </c>
      <c r="I223">
        <v>1</v>
      </c>
      <c r="J223">
        <v>2004</v>
      </c>
      <c r="K223" t="s">
        <v>132</v>
      </c>
      <c r="L223">
        <v>95</v>
      </c>
      <c r="M223" t="s">
        <v>178</v>
      </c>
      <c r="O223" t="s">
        <v>211</v>
      </c>
      <c r="P223" t="s">
        <v>212</v>
      </c>
      <c r="R223" t="s">
        <v>213</v>
      </c>
      <c r="T223">
        <v>75016</v>
      </c>
      <c r="U223" t="s">
        <v>32</v>
      </c>
      <c r="V223" t="s">
        <v>33</v>
      </c>
      <c r="W223" t="s">
        <v>214</v>
      </c>
      <c r="X223" t="s">
        <v>215</v>
      </c>
      <c r="Y223" t="s">
        <v>36</v>
      </c>
    </row>
    <row r="224" spans="1:25">
      <c r="A224">
        <v>10211111111</v>
      </c>
      <c r="B224">
        <v>36</v>
      </c>
      <c r="C224">
        <v>100</v>
      </c>
      <c r="D224">
        <v>13</v>
      </c>
      <c r="E224">
        <v>4771.8</v>
      </c>
      <c r="F224">
        <v>38001</v>
      </c>
      <c r="G224" t="s">
        <v>40</v>
      </c>
      <c r="H224">
        <v>1</v>
      </c>
      <c r="I224">
        <v>1</v>
      </c>
      <c r="J224">
        <v>2004</v>
      </c>
      <c r="K224" t="s">
        <v>132</v>
      </c>
      <c r="L224">
        <v>150</v>
      </c>
      <c r="M224" t="s">
        <v>133</v>
      </c>
      <c r="O224" t="s">
        <v>211</v>
      </c>
      <c r="P224" t="s">
        <v>212</v>
      </c>
      <c r="R224" t="s">
        <v>213</v>
      </c>
      <c r="T224">
        <v>75016</v>
      </c>
      <c r="U224" t="s">
        <v>32</v>
      </c>
      <c r="V224" t="s">
        <v>33</v>
      </c>
      <c r="W224" t="s">
        <v>214</v>
      </c>
      <c r="X224" t="s">
        <v>215</v>
      </c>
      <c r="Y224" t="s">
        <v>36</v>
      </c>
    </row>
    <row r="225" spans="1:25">
      <c r="A225">
        <v>10211111111</v>
      </c>
      <c r="B225">
        <v>46</v>
      </c>
      <c r="C225">
        <v>54.09</v>
      </c>
      <c r="D225">
        <v>8</v>
      </c>
      <c r="E225">
        <v>2488.14</v>
      </c>
      <c r="F225">
        <v>38001</v>
      </c>
      <c r="G225" t="s">
        <v>40</v>
      </c>
      <c r="H225">
        <v>1</v>
      </c>
      <c r="I225">
        <v>1</v>
      </c>
      <c r="J225">
        <v>2004</v>
      </c>
      <c r="K225" t="s">
        <v>132</v>
      </c>
      <c r="L225">
        <v>62</v>
      </c>
      <c r="M225" t="s">
        <v>134</v>
      </c>
      <c r="O225" t="s">
        <v>211</v>
      </c>
      <c r="P225" t="s">
        <v>212</v>
      </c>
      <c r="R225" t="s">
        <v>213</v>
      </c>
      <c r="T225">
        <v>75016</v>
      </c>
      <c r="U225" t="s">
        <v>32</v>
      </c>
      <c r="V225" t="s">
        <v>33</v>
      </c>
      <c r="W225" t="s">
        <v>214</v>
      </c>
      <c r="X225" t="s">
        <v>215</v>
      </c>
      <c r="Y225" t="s">
        <v>45</v>
      </c>
    </row>
    <row r="226" spans="1:25">
      <c r="A226">
        <v>10211111111</v>
      </c>
      <c r="B226">
        <v>25</v>
      </c>
      <c r="C226">
        <v>90.16</v>
      </c>
      <c r="D226">
        <v>15</v>
      </c>
      <c r="E226">
        <v>2254</v>
      </c>
      <c r="F226">
        <v>38001</v>
      </c>
      <c r="G226" t="s">
        <v>40</v>
      </c>
      <c r="H226">
        <v>1</v>
      </c>
      <c r="I226">
        <v>1</v>
      </c>
      <c r="J226">
        <v>2004</v>
      </c>
      <c r="K226" t="s">
        <v>132</v>
      </c>
      <c r="L226">
        <v>112</v>
      </c>
      <c r="M226" t="s">
        <v>175</v>
      </c>
      <c r="O226" t="s">
        <v>211</v>
      </c>
      <c r="P226" t="s">
        <v>212</v>
      </c>
      <c r="R226" t="s">
        <v>213</v>
      </c>
      <c r="T226">
        <v>75016</v>
      </c>
      <c r="U226" t="s">
        <v>32</v>
      </c>
      <c r="V226" t="s">
        <v>33</v>
      </c>
      <c r="W226" t="s">
        <v>214</v>
      </c>
      <c r="X226" t="s">
        <v>215</v>
      </c>
      <c r="Y226" t="s">
        <v>45</v>
      </c>
    </row>
    <row r="227" spans="1:25">
      <c r="A227">
        <v>10211111111</v>
      </c>
      <c r="B227">
        <v>21</v>
      </c>
      <c r="C227">
        <v>63.72</v>
      </c>
      <c r="D227">
        <v>11</v>
      </c>
      <c r="E227">
        <v>1338.12</v>
      </c>
      <c r="F227">
        <v>38001</v>
      </c>
      <c r="G227" t="s">
        <v>40</v>
      </c>
      <c r="H227">
        <v>1</v>
      </c>
      <c r="I227">
        <v>1</v>
      </c>
      <c r="J227">
        <v>2004</v>
      </c>
      <c r="K227" t="s">
        <v>132</v>
      </c>
      <c r="L227">
        <v>69</v>
      </c>
      <c r="M227" t="s">
        <v>136</v>
      </c>
      <c r="O227" t="s">
        <v>211</v>
      </c>
      <c r="P227" t="s">
        <v>212</v>
      </c>
      <c r="R227" t="s">
        <v>213</v>
      </c>
      <c r="T227">
        <v>75016</v>
      </c>
      <c r="U227" t="s">
        <v>32</v>
      </c>
      <c r="V227" t="s">
        <v>33</v>
      </c>
      <c r="W227" t="s">
        <v>214</v>
      </c>
      <c r="X227" t="s">
        <v>215</v>
      </c>
      <c r="Y227" t="s">
        <v>45</v>
      </c>
    </row>
    <row r="228" spans="1:25">
      <c r="A228">
        <v>10211</v>
      </c>
      <c r="B228">
        <v>41</v>
      </c>
      <c r="C228">
        <v>42.24</v>
      </c>
      <c r="D228">
        <v>9</v>
      </c>
      <c r="E228">
        <v>1731.84</v>
      </c>
      <c r="F228">
        <v>38001</v>
      </c>
      <c r="G228" t="s">
        <v>40</v>
      </c>
      <c r="H228">
        <v>1</v>
      </c>
      <c r="I228">
        <v>1</v>
      </c>
      <c r="J228">
        <v>2004</v>
      </c>
      <c r="K228" t="s">
        <v>132</v>
      </c>
      <c r="L228">
        <v>40</v>
      </c>
      <c r="M228" t="s">
        <v>137</v>
      </c>
      <c r="O228" t="s">
        <v>211</v>
      </c>
      <c r="P228" t="s">
        <v>212</v>
      </c>
      <c r="R228" t="s">
        <v>213</v>
      </c>
      <c r="T228">
        <v>75016</v>
      </c>
      <c r="U228" t="s">
        <v>32</v>
      </c>
      <c r="V228" t="s">
        <v>33</v>
      </c>
      <c r="W228" t="s">
        <v>214</v>
      </c>
      <c r="X228" t="s">
        <v>215</v>
      </c>
      <c r="Y228" t="s">
        <v>45</v>
      </c>
    </row>
    <row r="229" spans="1:25">
      <c r="A229">
        <v>10211</v>
      </c>
      <c r="B229">
        <v>37</v>
      </c>
      <c r="C229">
        <v>100</v>
      </c>
      <c r="D229">
        <v>12</v>
      </c>
      <c r="E229">
        <v>4040.03</v>
      </c>
      <c r="F229">
        <v>38001</v>
      </c>
      <c r="G229" t="s">
        <v>40</v>
      </c>
      <c r="H229">
        <v>1</v>
      </c>
      <c r="I229">
        <v>1</v>
      </c>
      <c r="J229">
        <v>2004</v>
      </c>
      <c r="K229" t="s">
        <v>132</v>
      </c>
      <c r="L229">
        <v>102</v>
      </c>
      <c r="M229" t="s">
        <v>138</v>
      </c>
      <c r="N229" t="s">
        <v>210</v>
      </c>
      <c r="O229" t="s">
        <v>211</v>
      </c>
      <c r="P229" t="s">
        <v>212</v>
      </c>
      <c r="R229" t="s">
        <v>213</v>
      </c>
      <c r="T229">
        <v>75016</v>
      </c>
      <c r="U229" t="s">
        <v>32</v>
      </c>
      <c r="V229" t="s">
        <v>33</v>
      </c>
      <c r="W229" t="s">
        <v>214</v>
      </c>
      <c r="X229" t="s">
        <v>215</v>
      </c>
      <c r="Y229" t="s">
        <v>36</v>
      </c>
    </row>
    <row r="230" spans="1:25">
      <c r="A230">
        <v>10211</v>
      </c>
      <c r="B230">
        <v>40</v>
      </c>
      <c r="C230">
        <v>80.55</v>
      </c>
      <c r="D230">
        <v>10</v>
      </c>
      <c r="E230">
        <v>3222</v>
      </c>
      <c r="F230">
        <v>38001</v>
      </c>
      <c r="G230" t="s">
        <v>40</v>
      </c>
      <c r="H230">
        <v>1</v>
      </c>
      <c r="I230">
        <v>1</v>
      </c>
      <c r="J230">
        <v>2004</v>
      </c>
      <c r="K230" t="s">
        <v>132</v>
      </c>
      <c r="L230">
        <v>81</v>
      </c>
      <c r="M230" t="s">
        <v>139</v>
      </c>
      <c r="N230" t="s">
        <v>210</v>
      </c>
      <c r="O230" t="s">
        <v>211</v>
      </c>
      <c r="P230" t="s">
        <v>212</v>
      </c>
      <c r="R230" t="s">
        <v>213</v>
      </c>
      <c r="T230">
        <v>75016</v>
      </c>
      <c r="U230" t="s">
        <v>32</v>
      </c>
      <c r="V230" t="s">
        <v>33</v>
      </c>
      <c r="W230" t="s">
        <v>214</v>
      </c>
      <c r="X230" t="s">
        <v>215</v>
      </c>
      <c r="Y230" t="s">
        <v>36</v>
      </c>
    </row>
    <row r="231" spans="1:25">
      <c r="A231">
        <v>10252</v>
      </c>
      <c r="B231">
        <v>31</v>
      </c>
      <c r="C231">
        <v>52.84</v>
      </c>
      <c r="D231">
        <v>5</v>
      </c>
      <c r="E231">
        <v>1638.04</v>
      </c>
      <c r="F231">
        <v>38133</v>
      </c>
      <c r="G231" t="s">
        <v>40</v>
      </c>
      <c r="H231">
        <v>2</v>
      </c>
      <c r="I231">
        <v>5</v>
      </c>
      <c r="J231">
        <v>2004</v>
      </c>
      <c r="K231" t="s">
        <v>132</v>
      </c>
      <c r="L231">
        <v>62</v>
      </c>
      <c r="M231" t="s">
        <v>134</v>
      </c>
      <c r="N231" t="s">
        <v>210</v>
      </c>
      <c r="O231" t="s">
        <v>211</v>
      </c>
      <c r="P231" t="s">
        <v>212</v>
      </c>
      <c r="R231" t="s">
        <v>213</v>
      </c>
      <c r="T231">
        <v>75016</v>
      </c>
      <c r="U231" t="s">
        <v>32</v>
      </c>
      <c r="V231" t="s">
        <v>33</v>
      </c>
      <c r="W231" t="s">
        <v>214</v>
      </c>
      <c r="X231" t="s">
        <v>215</v>
      </c>
      <c r="Y231" t="s">
        <v>45</v>
      </c>
    </row>
    <row r="232" spans="1:25">
      <c r="A232">
        <v>10252</v>
      </c>
      <c r="B232">
        <v>47</v>
      </c>
      <c r="C232">
        <v>65.8</v>
      </c>
      <c r="D232">
        <v>8</v>
      </c>
      <c r="E232">
        <v>3092.6</v>
      </c>
      <c r="F232">
        <v>38133</v>
      </c>
      <c r="G232" t="s">
        <v>40</v>
      </c>
      <c r="H232">
        <v>2</v>
      </c>
      <c r="I232">
        <v>5</v>
      </c>
      <c r="J232">
        <v>2004</v>
      </c>
      <c r="K232" t="s">
        <v>132</v>
      </c>
      <c r="L232">
        <v>69</v>
      </c>
      <c r="M232" t="s">
        <v>136</v>
      </c>
      <c r="N232" t="s">
        <v>210</v>
      </c>
      <c r="O232" t="s">
        <v>211</v>
      </c>
      <c r="P232" t="s">
        <v>212</v>
      </c>
      <c r="R232" t="s">
        <v>213</v>
      </c>
      <c r="T232">
        <v>75016</v>
      </c>
      <c r="U232" t="s">
        <v>32</v>
      </c>
      <c r="V232" t="s">
        <v>33</v>
      </c>
      <c r="W232" t="s">
        <v>214</v>
      </c>
      <c r="X232" t="s">
        <v>215</v>
      </c>
      <c r="Y232" t="s">
        <v>36</v>
      </c>
    </row>
    <row r="233" spans="1:25">
      <c r="A233">
        <v>10252</v>
      </c>
      <c r="B233">
        <v>36</v>
      </c>
      <c r="C233">
        <v>48.28</v>
      </c>
      <c r="D233">
        <v>6</v>
      </c>
      <c r="E233">
        <v>1738.08</v>
      </c>
      <c r="F233">
        <v>38133</v>
      </c>
      <c r="G233" t="s">
        <v>40</v>
      </c>
      <c r="H233">
        <v>2</v>
      </c>
      <c r="I233">
        <v>5</v>
      </c>
      <c r="J233">
        <v>2004</v>
      </c>
      <c r="K233" t="s">
        <v>132</v>
      </c>
      <c r="L233">
        <v>40</v>
      </c>
      <c r="M233" t="s">
        <v>137</v>
      </c>
      <c r="N233" t="s">
        <v>210</v>
      </c>
      <c r="O233" t="s">
        <v>211</v>
      </c>
      <c r="P233" t="s">
        <v>212</v>
      </c>
      <c r="R233" t="s">
        <v>213</v>
      </c>
      <c r="T233">
        <v>75016</v>
      </c>
      <c r="U233" t="s">
        <v>32</v>
      </c>
      <c r="V233" t="s">
        <v>33</v>
      </c>
      <c r="W233" t="s">
        <v>214</v>
      </c>
      <c r="X233" t="s">
        <v>215</v>
      </c>
      <c r="Y233" t="s">
        <v>45</v>
      </c>
    </row>
    <row r="234" spans="1:25">
      <c r="A234">
        <v>10252</v>
      </c>
      <c r="B234">
        <v>25</v>
      </c>
      <c r="C234">
        <v>100</v>
      </c>
      <c r="D234">
        <v>9</v>
      </c>
      <c r="E234">
        <v>2832</v>
      </c>
      <c r="F234">
        <v>38133</v>
      </c>
      <c r="G234" t="s">
        <v>40</v>
      </c>
      <c r="H234">
        <v>2</v>
      </c>
      <c r="I234">
        <v>5</v>
      </c>
      <c r="J234">
        <v>2004</v>
      </c>
      <c r="K234" t="s">
        <v>132</v>
      </c>
      <c r="L234">
        <v>102</v>
      </c>
      <c r="M234" t="s">
        <v>138</v>
      </c>
      <c r="N234" t="s">
        <v>210</v>
      </c>
      <c r="O234" t="s">
        <v>211</v>
      </c>
      <c r="P234" t="s">
        <v>212</v>
      </c>
      <c r="R234" t="s">
        <v>213</v>
      </c>
      <c r="T234">
        <v>75016</v>
      </c>
      <c r="U234" t="s">
        <v>32</v>
      </c>
      <c r="V234" t="s">
        <v>33</v>
      </c>
      <c r="W234" t="s">
        <v>214</v>
      </c>
      <c r="X234" t="s">
        <v>215</v>
      </c>
      <c r="Y234" t="s">
        <v>45</v>
      </c>
    </row>
    <row r="235" spans="1:25">
      <c r="A235">
        <v>10252</v>
      </c>
      <c r="B235">
        <v>48</v>
      </c>
      <c r="C235">
        <v>72.41</v>
      </c>
      <c r="D235">
        <v>7</v>
      </c>
      <c r="E235">
        <v>3475.68</v>
      </c>
      <c r="F235">
        <v>38133</v>
      </c>
      <c r="G235" t="s">
        <v>40</v>
      </c>
      <c r="H235">
        <v>2</v>
      </c>
      <c r="I235">
        <v>5</v>
      </c>
      <c r="J235">
        <v>2004</v>
      </c>
      <c r="K235" t="s">
        <v>132</v>
      </c>
      <c r="L235">
        <v>81</v>
      </c>
      <c r="M235" t="s">
        <v>139</v>
      </c>
      <c r="N235" t="s">
        <v>210</v>
      </c>
      <c r="O235" t="s">
        <v>211</v>
      </c>
      <c r="P235" t="s">
        <v>212</v>
      </c>
      <c r="R235" t="s">
        <v>213</v>
      </c>
      <c r="T235">
        <v>75016</v>
      </c>
      <c r="U235" t="s">
        <v>32</v>
      </c>
      <c r="V235" t="s">
        <v>33</v>
      </c>
      <c r="W235" t="s">
        <v>214</v>
      </c>
      <c r="X235" t="s">
        <v>215</v>
      </c>
      <c r="Y235" t="s">
        <v>36</v>
      </c>
    </row>
    <row r="236" spans="1:25">
      <c r="A236">
        <v>10402</v>
      </c>
      <c r="B236">
        <v>45</v>
      </c>
      <c r="C236">
        <v>100</v>
      </c>
      <c r="D236">
        <v>1</v>
      </c>
      <c r="E236">
        <v>5833.8</v>
      </c>
      <c r="F236">
        <v>38449</v>
      </c>
      <c r="G236" t="s">
        <v>40</v>
      </c>
      <c r="H236">
        <v>2</v>
      </c>
      <c r="I236">
        <v>4</v>
      </c>
      <c r="J236">
        <v>2005</v>
      </c>
      <c r="K236" t="s">
        <v>132</v>
      </c>
      <c r="L236">
        <v>118</v>
      </c>
      <c r="M236" t="s">
        <v>152</v>
      </c>
      <c r="N236" t="s">
        <v>210</v>
      </c>
      <c r="O236" t="s">
        <v>211</v>
      </c>
      <c r="P236" t="s">
        <v>212</v>
      </c>
      <c r="R236" t="s">
        <v>213</v>
      </c>
      <c r="T236">
        <v>75016</v>
      </c>
      <c r="U236" t="s">
        <v>32</v>
      </c>
      <c r="V236" t="s">
        <v>33</v>
      </c>
      <c r="W236" t="s">
        <v>214</v>
      </c>
      <c r="X236" t="s">
        <v>215</v>
      </c>
      <c r="Y236" t="s">
        <v>36</v>
      </c>
    </row>
    <row r="237" spans="1:25">
      <c r="A237">
        <v>10402</v>
      </c>
      <c r="B237">
        <v>55</v>
      </c>
      <c r="C237">
        <v>55.72</v>
      </c>
      <c r="D237">
        <v>2</v>
      </c>
      <c r="E237">
        <v>3064.6</v>
      </c>
      <c r="F237">
        <v>38449</v>
      </c>
      <c r="G237" t="s">
        <v>40</v>
      </c>
      <c r="H237">
        <v>2</v>
      </c>
      <c r="I237">
        <v>4</v>
      </c>
      <c r="J237">
        <v>2005</v>
      </c>
      <c r="K237" t="s">
        <v>132</v>
      </c>
      <c r="L237">
        <v>60</v>
      </c>
      <c r="M237" t="s">
        <v>153</v>
      </c>
      <c r="N237" t="s">
        <v>210</v>
      </c>
      <c r="O237" t="s">
        <v>211</v>
      </c>
      <c r="P237" t="s">
        <v>212</v>
      </c>
      <c r="R237" t="s">
        <v>213</v>
      </c>
      <c r="T237">
        <v>75016</v>
      </c>
      <c r="U237" t="s">
        <v>32</v>
      </c>
      <c r="V237" t="s">
        <v>33</v>
      </c>
      <c r="W237" t="s">
        <v>214</v>
      </c>
      <c r="X237" t="s">
        <v>215</v>
      </c>
      <c r="Y237" t="s">
        <v>36</v>
      </c>
    </row>
    <row r="238" spans="1:25">
      <c r="A238">
        <v>10402</v>
      </c>
      <c r="B238">
        <v>59</v>
      </c>
      <c r="C238">
        <v>87.6</v>
      </c>
      <c r="D238">
        <v>3</v>
      </c>
      <c r="E238">
        <v>5168.3999999999996</v>
      </c>
      <c r="F238">
        <v>38449</v>
      </c>
      <c r="G238" t="s">
        <v>40</v>
      </c>
      <c r="H238">
        <v>2</v>
      </c>
      <c r="I238">
        <v>4</v>
      </c>
      <c r="J238">
        <v>2005</v>
      </c>
      <c r="K238" t="s">
        <v>132</v>
      </c>
      <c r="L238">
        <v>76</v>
      </c>
      <c r="M238" t="s">
        <v>176</v>
      </c>
      <c r="N238" t="s">
        <v>210</v>
      </c>
      <c r="O238" t="s">
        <v>211</v>
      </c>
      <c r="P238" t="s">
        <v>212</v>
      </c>
      <c r="R238" t="s">
        <v>213</v>
      </c>
      <c r="T238">
        <v>75016</v>
      </c>
      <c r="U238" t="s">
        <v>32</v>
      </c>
      <c r="V238" t="s">
        <v>33</v>
      </c>
      <c r="W238" t="s">
        <v>214</v>
      </c>
      <c r="X238" t="s">
        <v>215</v>
      </c>
      <c r="Y238" t="s">
        <v>36</v>
      </c>
    </row>
    <row r="239" spans="1:25">
      <c r="A239">
        <v>10352</v>
      </c>
      <c r="B239">
        <v>49</v>
      </c>
      <c r="C239">
        <v>100</v>
      </c>
      <c r="D239">
        <v>2</v>
      </c>
      <c r="E239">
        <v>4935.28</v>
      </c>
      <c r="F239">
        <v>38324</v>
      </c>
      <c r="G239" t="s">
        <v>40</v>
      </c>
      <c r="H239">
        <v>4</v>
      </c>
      <c r="I239">
        <v>12</v>
      </c>
      <c r="J239">
        <v>2004</v>
      </c>
      <c r="K239" t="s">
        <v>161</v>
      </c>
      <c r="L239">
        <v>99</v>
      </c>
      <c r="M239" t="s">
        <v>47</v>
      </c>
      <c r="N239" t="s">
        <v>216</v>
      </c>
      <c r="O239">
        <v>6175558428</v>
      </c>
      <c r="P239" t="s">
        <v>217</v>
      </c>
      <c r="R239" t="s">
        <v>218</v>
      </c>
      <c r="S239" t="s">
        <v>219</v>
      </c>
      <c r="T239">
        <v>58339</v>
      </c>
      <c r="U239" t="s">
        <v>220</v>
      </c>
      <c r="V239" t="s">
        <v>221</v>
      </c>
      <c r="W239" t="s">
        <v>222</v>
      </c>
      <c r="X239" t="s">
        <v>223</v>
      </c>
      <c r="Y239" t="s">
        <v>36</v>
      </c>
    </row>
    <row r="240" spans="1:25">
      <c r="A240">
        <v>10352</v>
      </c>
      <c r="B240">
        <v>22</v>
      </c>
      <c r="C240">
        <v>75.510000000000005</v>
      </c>
      <c r="D240">
        <v>1</v>
      </c>
      <c r="E240">
        <v>1661.22</v>
      </c>
      <c r="F240">
        <v>38324</v>
      </c>
      <c r="G240" t="s">
        <v>40</v>
      </c>
      <c r="H240">
        <v>4</v>
      </c>
      <c r="I240">
        <v>12</v>
      </c>
      <c r="J240">
        <v>2004</v>
      </c>
      <c r="K240" t="s">
        <v>161</v>
      </c>
      <c r="L240">
        <v>74</v>
      </c>
      <c r="M240" t="s">
        <v>48</v>
      </c>
      <c r="N240" t="s">
        <v>216</v>
      </c>
      <c r="O240">
        <v>6175558428</v>
      </c>
      <c r="P240" t="s">
        <v>217</v>
      </c>
      <c r="R240" t="s">
        <v>218</v>
      </c>
      <c r="S240" t="s">
        <v>219</v>
      </c>
      <c r="T240">
        <v>58339</v>
      </c>
      <c r="U240" t="s">
        <v>220</v>
      </c>
      <c r="V240" t="s">
        <v>221</v>
      </c>
      <c r="W240" t="s">
        <v>222</v>
      </c>
      <c r="X240" t="s">
        <v>223</v>
      </c>
      <c r="Y240" t="s">
        <v>45</v>
      </c>
    </row>
    <row r="241" spans="1:25">
      <c r="A241">
        <v>10352</v>
      </c>
      <c r="B241">
        <v>49</v>
      </c>
      <c r="C241">
        <v>52.64</v>
      </c>
      <c r="D241">
        <v>4</v>
      </c>
      <c r="E241">
        <v>2579.36</v>
      </c>
      <c r="F241">
        <v>38324</v>
      </c>
      <c r="G241" t="s">
        <v>40</v>
      </c>
      <c r="H241">
        <v>4</v>
      </c>
      <c r="I241">
        <v>12</v>
      </c>
      <c r="J241">
        <v>2004</v>
      </c>
      <c r="K241" t="s">
        <v>161</v>
      </c>
      <c r="L241">
        <v>49</v>
      </c>
      <c r="M241" t="s">
        <v>49</v>
      </c>
      <c r="N241" t="s">
        <v>216</v>
      </c>
      <c r="O241">
        <v>6175558428</v>
      </c>
      <c r="P241" t="s">
        <v>217</v>
      </c>
      <c r="R241" t="s">
        <v>218</v>
      </c>
      <c r="S241" t="s">
        <v>219</v>
      </c>
      <c r="T241">
        <v>58339</v>
      </c>
      <c r="U241" t="s">
        <v>220</v>
      </c>
      <c r="V241" t="s">
        <v>221</v>
      </c>
      <c r="W241" t="s">
        <v>222</v>
      </c>
      <c r="X241" t="s">
        <v>223</v>
      </c>
      <c r="Y241" t="s">
        <v>45</v>
      </c>
    </row>
    <row r="242" spans="1:25">
      <c r="A242">
        <v>10130</v>
      </c>
      <c r="B242">
        <v>40</v>
      </c>
      <c r="C242">
        <v>96.34</v>
      </c>
      <c r="D242">
        <v>2</v>
      </c>
      <c r="E242">
        <v>3853.6</v>
      </c>
      <c r="F242">
        <v>37788</v>
      </c>
      <c r="G242" t="s">
        <v>25</v>
      </c>
      <c r="H242">
        <v>2</v>
      </c>
      <c r="I242">
        <v>6</v>
      </c>
      <c r="J242">
        <v>2003</v>
      </c>
      <c r="K242" t="s">
        <v>224</v>
      </c>
      <c r="L242">
        <v>86</v>
      </c>
      <c r="M242" t="s">
        <v>51</v>
      </c>
      <c r="N242" t="s">
        <v>216</v>
      </c>
      <c r="O242">
        <v>6175558428</v>
      </c>
      <c r="P242" t="s">
        <v>217</v>
      </c>
      <c r="R242" t="s">
        <v>218</v>
      </c>
      <c r="S242" t="s">
        <v>219</v>
      </c>
      <c r="T242">
        <v>58339</v>
      </c>
      <c r="U242" t="s">
        <v>220</v>
      </c>
      <c r="V242" t="s">
        <v>221</v>
      </c>
      <c r="W242" t="s">
        <v>222</v>
      </c>
      <c r="X242" t="s">
        <v>223</v>
      </c>
      <c r="Y242" t="s">
        <v>36</v>
      </c>
    </row>
    <row r="243" spans="1:25">
      <c r="A243">
        <v>10352</v>
      </c>
      <c r="B243">
        <v>23</v>
      </c>
      <c r="C243">
        <v>100</v>
      </c>
      <c r="D243">
        <v>3</v>
      </c>
      <c r="E243">
        <v>2352.67</v>
      </c>
      <c r="F243">
        <v>38324</v>
      </c>
      <c r="G243" t="s">
        <v>40</v>
      </c>
      <c r="H243">
        <v>4</v>
      </c>
      <c r="I243">
        <v>12</v>
      </c>
      <c r="J243">
        <v>2004</v>
      </c>
      <c r="K243" t="s">
        <v>75</v>
      </c>
      <c r="L243">
        <v>90</v>
      </c>
      <c r="M243" t="s">
        <v>52</v>
      </c>
      <c r="N243" t="s">
        <v>216</v>
      </c>
      <c r="O243">
        <v>6175558428</v>
      </c>
      <c r="P243" t="s">
        <v>217</v>
      </c>
      <c r="R243" t="s">
        <v>218</v>
      </c>
      <c r="S243" t="s">
        <v>219</v>
      </c>
      <c r="T243">
        <v>58339</v>
      </c>
      <c r="U243" t="s">
        <v>220</v>
      </c>
      <c r="V243" t="s">
        <v>221</v>
      </c>
      <c r="W243" t="s">
        <v>222</v>
      </c>
      <c r="X243" t="s">
        <v>223</v>
      </c>
      <c r="Y243" t="s">
        <v>45</v>
      </c>
    </row>
    <row r="244" spans="1:25">
      <c r="A244">
        <v>10130</v>
      </c>
      <c r="B244">
        <v>33</v>
      </c>
      <c r="C244">
        <v>100</v>
      </c>
      <c r="D244">
        <v>1</v>
      </c>
      <c r="E244">
        <v>3423.75</v>
      </c>
      <c r="F244">
        <v>37788</v>
      </c>
      <c r="G244" t="s">
        <v>25</v>
      </c>
      <c r="H244">
        <v>2</v>
      </c>
      <c r="I244">
        <v>6</v>
      </c>
      <c r="J244">
        <v>2003</v>
      </c>
      <c r="K244" t="s">
        <v>59</v>
      </c>
      <c r="L244">
        <v>105</v>
      </c>
      <c r="M244" t="s">
        <v>60</v>
      </c>
      <c r="N244" t="s">
        <v>216</v>
      </c>
      <c r="O244">
        <v>6175558428</v>
      </c>
      <c r="P244" t="s">
        <v>217</v>
      </c>
      <c r="R244" t="s">
        <v>218</v>
      </c>
      <c r="S244" t="s">
        <v>219</v>
      </c>
      <c r="T244">
        <v>58339</v>
      </c>
      <c r="U244" t="s">
        <v>220</v>
      </c>
      <c r="V244" t="s">
        <v>221</v>
      </c>
      <c r="W244" t="s">
        <v>222</v>
      </c>
      <c r="X244" t="s">
        <v>223</v>
      </c>
      <c r="Y244" t="s">
        <v>36</v>
      </c>
    </row>
    <row r="245" spans="1:25">
      <c r="A245">
        <v>10290</v>
      </c>
      <c r="B245">
        <v>26</v>
      </c>
      <c r="C245">
        <v>96.23</v>
      </c>
      <c r="D245">
        <v>2</v>
      </c>
      <c r="E245">
        <v>2501.98</v>
      </c>
      <c r="F245">
        <v>38237</v>
      </c>
      <c r="G245" t="s">
        <v>40</v>
      </c>
      <c r="H245">
        <v>3</v>
      </c>
      <c r="I245">
        <v>9</v>
      </c>
      <c r="J245">
        <v>2004</v>
      </c>
      <c r="K245" t="s">
        <v>97</v>
      </c>
      <c r="L245">
        <v>99</v>
      </c>
      <c r="M245" t="s">
        <v>91</v>
      </c>
      <c r="N245" t="s">
        <v>216</v>
      </c>
      <c r="O245">
        <v>6175558428</v>
      </c>
      <c r="P245" t="s">
        <v>217</v>
      </c>
      <c r="R245" t="s">
        <v>218</v>
      </c>
      <c r="S245" t="s">
        <v>219</v>
      </c>
      <c r="T245">
        <v>58339</v>
      </c>
      <c r="U245" t="s">
        <v>220</v>
      </c>
      <c r="V245" t="s">
        <v>221</v>
      </c>
      <c r="W245" t="s">
        <v>222</v>
      </c>
      <c r="X245" t="s">
        <v>223</v>
      </c>
      <c r="Y245" t="s">
        <v>45</v>
      </c>
    </row>
    <row r="246" spans="1:25">
      <c r="A246">
        <v>10290</v>
      </c>
      <c r="B246">
        <v>45</v>
      </c>
      <c r="C246">
        <v>100</v>
      </c>
      <c r="D246">
        <v>1</v>
      </c>
      <c r="E246">
        <v>5171.3999999999996</v>
      </c>
      <c r="F246">
        <v>38237</v>
      </c>
      <c r="G246" t="s">
        <v>40</v>
      </c>
      <c r="H246">
        <v>3</v>
      </c>
      <c r="I246">
        <v>9</v>
      </c>
      <c r="J246">
        <v>2004</v>
      </c>
      <c r="K246" t="s">
        <v>97</v>
      </c>
      <c r="L246">
        <v>97</v>
      </c>
      <c r="M246" t="s">
        <v>96</v>
      </c>
      <c r="N246" t="s">
        <v>216</v>
      </c>
      <c r="O246">
        <v>6175558428</v>
      </c>
      <c r="P246" t="s">
        <v>217</v>
      </c>
      <c r="R246" t="s">
        <v>218</v>
      </c>
      <c r="S246" t="s">
        <v>219</v>
      </c>
      <c r="T246">
        <v>58339</v>
      </c>
      <c r="U246" t="s">
        <v>220</v>
      </c>
      <c r="V246" t="s">
        <v>221</v>
      </c>
      <c r="W246" t="s">
        <v>222</v>
      </c>
      <c r="X246" t="s">
        <v>223</v>
      </c>
      <c r="Y246" t="s">
        <v>36</v>
      </c>
    </row>
    <row r="247" spans="1:25">
      <c r="A247">
        <v>10110</v>
      </c>
      <c r="B247">
        <v>37</v>
      </c>
      <c r="C247">
        <v>100</v>
      </c>
      <c r="D247">
        <v>16</v>
      </c>
      <c r="E247">
        <v>5433.08</v>
      </c>
      <c r="F247">
        <v>37698</v>
      </c>
      <c r="G247" t="s">
        <v>225</v>
      </c>
      <c r="H247">
        <v>1</v>
      </c>
      <c r="I247">
        <v>3</v>
      </c>
      <c r="J247">
        <v>2003</v>
      </c>
      <c r="K247" t="s">
        <v>100</v>
      </c>
      <c r="L247">
        <v>124</v>
      </c>
      <c r="M247" t="s">
        <v>111</v>
      </c>
      <c r="N247" t="s">
        <v>226</v>
      </c>
      <c r="O247" t="s">
        <v>227</v>
      </c>
      <c r="P247" t="s">
        <v>228</v>
      </c>
      <c r="R247" t="s">
        <v>229</v>
      </c>
      <c r="T247" t="s">
        <v>230</v>
      </c>
      <c r="U247" t="s">
        <v>231</v>
      </c>
      <c r="V247" t="s">
        <v>33</v>
      </c>
      <c r="W247" t="s">
        <v>232</v>
      </c>
      <c r="X247" t="s">
        <v>157</v>
      </c>
      <c r="Y247" t="s">
        <v>36</v>
      </c>
    </row>
    <row r="248" spans="1:25">
      <c r="A248">
        <v>101101</v>
      </c>
      <c r="B248">
        <v>42</v>
      </c>
      <c r="C248">
        <v>61.29</v>
      </c>
      <c r="D248">
        <v>9</v>
      </c>
      <c r="E248">
        <v>2574.1799999999998</v>
      </c>
      <c r="F248">
        <v>37698</v>
      </c>
      <c r="G248" t="s">
        <v>225</v>
      </c>
      <c r="H248">
        <v>1</v>
      </c>
      <c r="I248">
        <v>3</v>
      </c>
      <c r="J248">
        <v>2003</v>
      </c>
      <c r="K248" t="s">
        <v>100</v>
      </c>
      <c r="L248">
        <v>71</v>
      </c>
      <c r="M248" t="s">
        <v>114</v>
      </c>
      <c r="N248" t="s">
        <v>226</v>
      </c>
      <c r="O248" t="s">
        <v>227</v>
      </c>
      <c r="P248" t="s">
        <v>228</v>
      </c>
      <c r="R248" t="s">
        <v>229</v>
      </c>
      <c r="T248" t="s">
        <v>230</v>
      </c>
      <c r="U248" t="s">
        <v>231</v>
      </c>
      <c r="V248" t="s">
        <v>33</v>
      </c>
      <c r="W248" t="s">
        <v>232</v>
      </c>
      <c r="X248" t="s">
        <v>157</v>
      </c>
      <c r="Y248" t="s">
        <v>45</v>
      </c>
    </row>
    <row r="249" spans="1:25">
      <c r="A249">
        <v>101101</v>
      </c>
      <c r="B249">
        <v>36</v>
      </c>
      <c r="C249">
        <v>85.25</v>
      </c>
      <c r="D249">
        <v>13</v>
      </c>
      <c r="E249">
        <v>3069</v>
      </c>
      <c r="F249">
        <v>37698</v>
      </c>
      <c r="G249" t="s">
        <v>225</v>
      </c>
      <c r="H249">
        <v>1</v>
      </c>
      <c r="I249">
        <v>3</v>
      </c>
      <c r="J249">
        <v>2003</v>
      </c>
      <c r="K249" t="s">
        <v>100</v>
      </c>
      <c r="L249">
        <v>73</v>
      </c>
      <c r="M249" t="s">
        <v>115</v>
      </c>
      <c r="N249" t="s">
        <v>226</v>
      </c>
      <c r="O249" t="s">
        <v>227</v>
      </c>
      <c r="P249" t="s">
        <v>228</v>
      </c>
      <c r="R249" t="s">
        <v>229</v>
      </c>
      <c r="T249" t="s">
        <v>230</v>
      </c>
      <c r="U249" t="s">
        <v>231</v>
      </c>
      <c r="V249" t="s">
        <v>33</v>
      </c>
      <c r="W249" t="s">
        <v>232</v>
      </c>
      <c r="X249" t="s">
        <v>157</v>
      </c>
      <c r="Y249" t="s">
        <v>36</v>
      </c>
    </row>
    <row r="250" spans="1:25">
      <c r="A250">
        <v>10110</v>
      </c>
      <c r="B250">
        <v>29</v>
      </c>
      <c r="C250">
        <v>59.37</v>
      </c>
      <c r="D250">
        <v>15</v>
      </c>
      <c r="E250">
        <v>1721.73</v>
      </c>
      <c r="F250">
        <v>37698</v>
      </c>
      <c r="G250" t="s">
        <v>225</v>
      </c>
      <c r="H250">
        <v>1</v>
      </c>
      <c r="I250">
        <v>3</v>
      </c>
      <c r="J250">
        <v>2003</v>
      </c>
      <c r="K250" t="s">
        <v>100</v>
      </c>
      <c r="L250">
        <v>50</v>
      </c>
      <c r="M250" t="s">
        <v>116</v>
      </c>
      <c r="N250" t="s">
        <v>226</v>
      </c>
      <c r="O250" t="s">
        <v>227</v>
      </c>
      <c r="P250" t="s">
        <v>228</v>
      </c>
      <c r="R250" t="s">
        <v>229</v>
      </c>
      <c r="T250" t="s">
        <v>230</v>
      </c>
      <c r="U250" t="s">
        <v>231</v>
      </c>
      <c r="V250" t="s">
        <v>33</v>
      </c>
      <c r="W250" t="s">
        <v>232</v>
      </c>
      <c r="X250" t="s">
        <v>157</v>
      </c>
      <c r="Y250" t="s">
        <v>45</v>
      </c>
    </row>
    <row r="251" spans="1:25">
      <c r="A251">
        <v>10110</v>
      </c>
      <c r="B251">
        <v>43</v>
      </c>
      <c r="C251">
        <v>78.150000000000006</v>
      </c>
      <c r="D251">
        <v>11</v>
      </c>
      <c r="E251">
        <v>3360.45</v>
      </c>
      <c r="F251">
        <v>37698</v>
      </c>
      <c r="G251" t="s">
        <v>40</v>
      </c>
      <c r="H251">
        <v>1</v>
      </c>
      <c r="I251">
        <v>3</v>
      </c>
      <c r="J251">
        <v>2003</v>
      </c>
      <c r="K251" t="s">
        <v>100</v>
      </c>
      <c r="L251">
        <v>90</v>
      </c>
      <c r="M251" t="s">
        <v>118</v>
      </c>
      <c r="N251" t="s">
        <v>226</v>
      </c>
      <c r="O251" t="s">
        <v>227</v>
      </c>
      <c r="P251" t="s">
        <v>228</v>
      </c>
      <c r="R251" t="s">
        <v>229</v>
      </c>
      <c r="T251" t="s">
        <v>230</v>
      </c>
      <c r="U251" t="s">
        <v>231</v>
      </c>
      <c r="V251" t="s">
        <v>33</v>
      </c>
      <c r="W251" t="s">
        <v>232</v>
      </c>
      <c r="X251" t="s">
        <v>157</v>
      </c>
      <c r="Y251" t="s">
        <v>36</v>
      </c>
    </row>
    <row r="252" spans="1:25">
      <c r="A252">
        <v>10110</v>
      </c>
      <c r="B252">
        <v>46</v>
      </c>
      <c r="C252">
        <v>100</v>
      </c>
      <c r="D252">
        <v>10</v>
      </c>
      <c r="E252">
        <v>5942.28</v>
      </c>
      <c r="F252">
        <v>37698</v>
      </c>
      <c r="G252" t="s">
        <v>40</v>
      </c>
      <c r="H252">
        <v>1</v>
      </c>
      <c r="I252">
        <v>3</v>
      </c>
      <c r="J252">
        <v>2003</v>
      </c>
      <c r="K252" t="s">
        <v>100</v>
      </c>
      <c r="L252">
        <v>117</v>
      </c>
      <c r="M252" t="s">
        <v>119</v>
      </c>
      <c r="N252" t="s">
        <v>226</v>
      </c>
      <c r="O252" t="s">
        <v>227</v>
      </c>
      <c r="P252" t="s">
        <v>228</v>
      </c>
      <c r="R252" t="s">
        <v>229</v>
      </c>
      <c r="T252" t="s">
        <v>230</v>
      </c>
      <c r="U252" t="s">
        <v>231</v>
      </c>
      <c r="V252" t="s">
        <v>33</v>
      </c>
      <c r="W252" t="s">
        <v>232</v>
      </c>
      <c r="X252" t="s">
        <v>157</v>
      </c>
      <c r="Y252" t="s">
        <v>36</v>
      </c>
    </row>
    <row r="253" spans="1:25">
      <c r="A253">
        <v>10110</v>
      </c>
      <c r="B253">
        <v>27</v>
      </c>
      <c r="C253">
        <v>73.62</v>
      </c>
      <c r="D253">
        <v>12</v>
      </c>
      <c r="E253">
        <v>1987.74</v>
      </c>
      <c r="F253">
        <v>37698</v>
      </c>
      <c r="G253" t="s">
        <v>40</v>
      </c>
      <c r="H253">
        <v>1</v>
      </c>
      <c r="I253">
        <v>3</v>
      </c>
      <c r="J253">
        <v>2003</v>
      </c>
      <c r="K253" t="s">
        <v>100</v>
      </c>
      <c r="L253">
        <v>85</v>
      </c>
      <c r="M253" t="s">
        <v>120</v>
      </c>
      <c r="N253" t="s">
        <v>226</v>
      </c>
      <c r="O253" t="s">
        <v>227</v>
      </c>
      <c r="P253" t="s">
        <v>228</v>
      </c>
      <c r="R253" t="s">
        <v>229</v>
      </c>
      <c r="T253" t="s">
        <v>230</v>
      </c>
      <c r="U253" t="s">
        <v>231</v>
      </c>
      <c r="V253" t="s">
        <v>33</v>
      </c>
      <c r="W253" t="s">
        <v>232</v>
      </c>
      <c r="X253" t="s">
        <v>157</v>
      </c>
      <c r="Y253" t="s">
        <v>45</v>
      </c>
    </row>
    <row r="254" spans="1:25">
      <c r="A254">
        <v>10110</v>
      </c>
      <c r="B254">
        <v>37</v>
      </c>
      <c r="C254">
        <v>100</v>
      </c>
      <c r="D254">
        <v>14</v>
      </c>
      <c r="E254">
        <v>3724.42</v>
      </c>
      <c r="F254">
        <v>37698</v>
      </c>
      <c r="G254" t="s">
        <v>40</v>
      </c>
      <c r="H254">
        <v>1</v>
      </c>
      <c r="I254">
        <v>3</v>
      </c>
      <c r="J254">
        <v>2003</v>
      </c>
      <c r="K254" t="s">
        <v>100</v>
      </c>
      <c r="L254">
        <v>107</v>
      </c>
      <c r="M254" t="s">
        <v>122</v>
      </c>
      <c r="N254" t="s">
        <v>226</v>
      </c>
      <c r="O254" t="s">
        <v>227</v>
      </c>
      <c r="P254" t="s">
        <v>228</v>
      </c>
      <c r="R254" t="s">
        <v>229</v>
      </c>
      <c r="T254" t="s">
        <v>230</v>
      </c>
      <c r="U254" t="s">
        <v>231</v>
      </c>
      <c r="V254" t="s">
        <v>33</v>
      </c>
      <c r="W254" t="s">
        <v>232</v>
      </c>
      <c r="X254" t="s">
        <v>157</v>
      </c>
      <c r="Y254" t="s">
        <v>36</v>
      </c>
    </row>
    <row r="255" spans="1:25">
      <c r="A255">
        <v>10306</v>
      </c>
      <c r="B255">
        <v>31</v>
      </c>
      <c r="C255">
        <v>100</v>
      </c>
      <c r="D255">
        <v>13</v>
      </c>
      <c r="E255">
        <v>6570.76</v>
      </c>
      <c r="F255">
        <v>38274</v>
      </c>
      <c r="G255" t="s">
        <v>40</v>
      </c>
      <c r="H255">
        <v>4</v>
      </c>
      <c r="I255">
        <v>10</v>
      </c>
      <c r="J255">
        <v>2004</v>
      </c>
      <c r="K255" t="s">
        <v>63</v>
      </c>
      <c r="L255">
        <v>207</v>
      </c>
      <c r="M255" t="s">
        <v>72</v>
      </c>
      <c r="N255" t="s">
        <v>226</v>
      </c>
      <c r="O255" t="s">
        <v>227</v>
      </c>
      <c r="P255" t="s">
        <v>228</v>
      </c>
      <c r="R255" t="s">
        <v>229</v>
      </c>
      <c r="T255" t="s">
        <v>230</v>
      </c>
      <c r="U255" t="s">
        <v>231</v>
      </c>
      <c r="V255" t="s">
        <v>33</v>
      </c>
      <c r="W255" t="s">
        <v>232</v>
      </c>
      <c r="X255" t="s">
        <v>157</v>
      </c>
      <c r="Y255" t="s">
        <v>36</v>
      </c>
    </row>
    <row r="256" spans="1:25">
      <c r="A256">
        <v>10306</v>
      </c>
      <c r="B256">
        <v>34</v>
      </c>
      <c r="C256">
        <v>100</v>
      </c>
      <c r="D256">
        <v>14</v>
      </c>
      <c r="E256">
        <v>4982.7</v>
      </c>
      <c r="F256">
        <v>38274</v>
      </c>
      <c r="G256" t="s">
        <v>40</v>
      </c>
      <c r="H256">
        <v>4</v>
      </c>
      <c r="I256">
        <v>10</v>
      </c>
      <c r="J256">
        <v>2004</v>
      </c>
      <c r="K256" t="s">
        <v>63</v>
      </c>
      <c r="L256">
        <v>151</v>
      </c>
      <c r="M256" t="s">
        <v>73</v>
      </c>
      <c r="N256" t="s">
        <v>226</v>
      </c>
      <c r="O256" t="s">
        <v>227</v>
      </c>
      <c r="P256" t="s">
        <v>228</v>
      </c>
      <c r="R256" t="s">
        <v>229</v>
      </c>
      <c r="T256" t="s">
        <v>230</v>
      </c>
      <c r="U256" t="s">
        <v>231</v>
      </c>
      <c r="V256" t="s">
        <v>33</v>
      </c>
      <c r="W256" t="s">
        <v>232</v>
      </c>
      <c r="X256" t="s">
        <v>157</v>
      </c>
      <c r="Y256" t="s">
        <v>36</v>
      </c>
    </row>
    <row r="257" spans="1:25">
      <c r="A257">
        <v>10306</v>
      </c>
      <c r="B257">
        <v>20</v>
      </c>
      <c r="C257">
        <v>100</v>
      </c>
      <c r="D257">
        <v>12</v>
      </c>
      <c r="E257">
        <v>3633.4</v>
      </c>
      <c r="F257">
        <v>38274</v>
      </c>
      <c r="G257" t="s">
        <v>40</v>
      </c>
      <c r="H257">
        <v>4</v>
      </c>
      <c r="I257">
        <v>10</v>
      </c>
      <c r="J257">
        <v>2004</v>
      </c>
      <c r="K257" t="s">
        <v>63</v>
      </c>
      <c r="L257">
        <v>173</v>
      </c>
      <c r="M257" t="s">
        <v>74</v>
      </c>
      <c r="N257" t="s">
        <v>226</v>
      </c>
      <c r="O257" t="s">
        <v>227</v>
      </c>
      <c r="P257" t="s">
        <v>228</v>
      </c>
      <c r="R257" t="s">
        <v>229</v>
      </c>
      <c r="T257" t="s">
        <v>230</v>
      </c>
      <c r="U257" t="s">
        <v>231</v>
      </c>
      <c r="V257" t="s">
        <v>33</v>
      </c>
      <c r="W257" t="s">
        <v>232</v>
      </c>
      <c r="X257" t="s">
        <v>157</v>
      </c>
      <c r="Y257" t="s">
        <v>36</v>
      </c>
    </row>
    <row r="258" spans="1:25">
      <c r="A258">
        <v>10306</v>
      </c>
      <c r="B258">
        <v>23</v>
      </c>
      <c r="C258">
        <v>100</v>
      </c>
      <c r="D258">
        <v>16</v>
      </c>
      <c r="E258">
        <v>3600.65</v>
      </c>
      <c r="F258">
        <v>38274</v>
      </c>
      <c r="G258" t="s">
        <v>40</v>
      </c>
      <c r="H258">
        <v>4</v>
      </c>
      <c r="I258">
        <v>10</v>
      </c>
      <c r="J258">
        <v>2004</v>
      </c>
      <c r="K258" t="s">
        <v>63</v>
      </c>
      <c r="L258">
        <v>143</v>
      </c>
      <c r="M258" t="s">
        <v>190</v>
      </c>
      <c r="N258" t="s">
        <v>226</v>
      </c>
      <c r="O258" t="s">
        <v>227</v>
      </c>
      <c r="P258" t="s">
        <v>228</v>
      </c>
      <c r="R258" t="s">
        <v>229</v>
      </c>
      <c r="T258" t="s">
        <v>230</v>
      </c>
      <c r="U258" t="s">
        <v>231</v>
      </c>
      <c r="V258" t="s">
        <v>33</v>
      </c>
      <c r="W258" t="s">
        <v>232</v>
      </c>
      <c r="X258" t="s">
        <v>157</v>
      </c>
      <c r="Y258" t="s">
        <v>36</v>
      </c>
    </row>
    <row r="259" spans="1:25">
      <c r="A259">
        <v>10332</v>
      </c>
      <c r="B259">
        <v>21</v>
      </c>
      <c r="C259">
        <v>100</v>
      </c>
      <c r="D259">
        <v>3</v>
      </c>
      <c r="E259">
        <v>3472.98</v>
      </c>
      <c r="F259">
        <v>38308</v>
      </c>
      <c r="G259" t="s">
        <v>40</v>
      </c>
      <c r="H259">
        <v>4</v>
      </c>
      <c r="I259">
        <v>11</v>
      </c>
      <c r="J259">
        <v>2004</v>
      </c>
      <c r="K259" t="s">
        <v>63</v>
      </c>
      <c r="L259">
        <v>71</v>
      </c>
      <c r="M259" t="s">
        <v>114</v>
      </c>
      <c r="N259" t="s">
        <v>226</v>
      </c>
      <c r="O259" t="s">
        <v>227</v>
      </c>
      <c r="P259" t="s">
        <v>228</v>
      </c>
      <c r="R259" t="s">
        <v>229</v>
      </c>
      <c r="T259" t="s">
        <v>230</v>
      </c>
      <c r="U259" t="s">
        <v>231</v>
      </c>
      <c r="V259" t="s">
        <v>33</v>
      </c>
      <c r="W259" t="s">
        <v>232</v>
      </c>
      <c r="X259" t="s">
        <v>157</v>
      </c>
      <c r="Y259" t="s">
        <v>36</v>
      </c>
    </row>
    <row r="260" spans="1:25">
      <c r="A260">
        <v>10332</v>
      </c>
      <c r="B260">
        <v>23</v>
      </c>
      <c r="C260">
        <v>56.84</v>
      </c>
      <c r="D260">
        <v>4</v>
      </c>
      <c r="E260">
        <v>1307.32</v>
      </c>
      <c r="F260">
        <v>38308</v>
      </c>
      <c r="G260" t="s">
        <v>40</v>
      </c>
      <c r="H260">
        <v>4</v>
      </c>
      <c r="I260">
        <v>11</v>
      </c>
      <c r="J260">
        <v>2004</v>
      </c>
      <c r="K260" t="s">
        <v>63</v>
      </c>
      <c r="L260">
        <v>73</v>
      </c>
      <c r="M260" t="s">
        <v>115</v>
      </c>
      <c r="N260" t="s">
        <v>226</v>
      </c>
      <c r="O260" t="s">
        <v>227</v>
      </c>
      <c r="P260" t="s">
        <v>228</v>
      </c>
      <c r="R260" t="s">
        <v>229</v>
      </c>
      <c r="T260" t="s">
        <v>230</v>
      </c>
      <c r="U260" t="s">
        <v>231</v>
      </c>
      <c r="V260" t="s">
        <v>33</v>
      </c>
      <c r="W260" t="s">
        <v>232</v>
      </c>
      <c r="X260" t="s">
        <v>157</v>
      </c>
      <c r="Y260" t="s">
        <v>45</v>
      </c>
    </row>
    <row r="261" spans="1:25">
      <c r="A261">
        <v>10332</v>
      </c>
      <c r="B261">
        <v>20</v>
      </c>
      <c r="C261">
        <v>87.96</v>
      </c>
      <c r="D261">
        <v>5</v>
      </c>
      <c r="E261">
        <v>1759.2</v>
      </c>
      <c r="F261">
        <v>38308</v>
      </c>
      <c r="G261" t="s">
        <v>40</v>
      </c>
      <c r="H261">
        <v>4</v>
      </c>
      <c r="I261">
        <v>11</v>
      </c>
      <c r="J261">
        <v>2004</v>
      </c>
      <c r="K261" t="s">
        <v>63</v>
      </c>
      <c r="L261">
        <v>50</v>
      </c>
      <c r="M261" t="s">
        <v>116</v>
      </c>
      <c r="N261" t="s">
        <v>226</v>
      </c>
      <c r="O261" t="s">
        <v>227</v>
      </c>
      <c r="P261" t="s">
        <v>228</v>
      </c>
      <c r="R261" t="s">
        <v>229</v>
      </c>
      <c r="T261" t="s">
        <v>230</v>
      </c>
      <c r="U261" t="s">
        <v>231</v>
      </c>
      <c r="V261" t="s">
        <v>33</v>
      </c>
      <c r="W261" t="s">
        <v>232</v>
      </c>
      <c r="X261" t="s">
        <v>157</v>
      </c>
      <c r="Y261" t="s">
        <v>45</v>
      </c>
    </row>
    <row r="262" spans="1:25">
      <c r="A262">
        <v>10332</v>
      </c>
      <c r="B262">
        <v>39</v>
      </c>
      <c r="C262">
        <v>86.72</v>
      </c>
      <c r="D262">
        <v>7</v>
      </c>
      <c r="E262">
        <v>3382.08</v>
      </c>
      <c r="F262">
        <v>38308</v>
      </c>
      <c r="G262" t="s">
        <v>40</v>
      </c>
      <c r="H262">
        <v>4</v>
      </c>
      <c r="I262">
        <v>11</v>
      </c>
      <c r="J262">
        <v>2004</v>
      </c>
      <c r="K262" t="s">
        <v>63</v>
      </c>
      <c r="L262">
        <v>90</v>
      </c>
      <c r="M262" t="s">
        <v>118</v>
      </c>
      <c r="N262" t="s">
        <v>226</v>
      </c>
      <c r="O262" t="s">
        <v>227</v>
      </c>
      <c r="P262" t="s">
        <v>228</v>
      </c>
      <c r="R262" t="s">
        <v>229</v>
      </c>
      <c r="T262" t="s">
        <v>230</v>
      </c>
      <c r="U262" t="s">
        <v>231</v>
      </c>
      <c r="V262" t="s">
        <v>33</v>
      </c>
      <c r="W262" t="s">
        <v>232</v>
      </c>
      <c r="X262" t="s">
        <v>157</v>
      </c>
      <c r="Y262" t="s">
        <v>36</v>
      </c>
    </row>
    <row r="263" spans="1:25">
      <c r="A263">
        <v>10332</v>
      </c>
      <c r="B263">
        <v>44</v>
      </c>
      <c r="C263">
        <v>42.26</v>
      </c>
      <c r="D263">
        <v>11</v>
      </c>
      <c r="E263">
        <v>1859.44</v>
      </c>
      <c r="F263">
        <v>38308</v>
      </c>
      <c r="G263" t="s">
        <v>40</v>
      </c>
      <c r="H263">
        <v>4</v>
      </c>
      <c r="I263">
        <v>11</v>
      </c>
      <c r="J263">
        <v>2004</v>
      </c>
      <c r="K263" t="s">
        <v>63</v>
      </c>
      <c r="L263">
        <v>117</v>
      </c>
      <c r="M263" t="s">
        <v>119</v>
      </c>
      <c r="N263" t="s">
        <v>226</v>
      </c>
      <c r="O263" t="s">
        <v>227</v>
      </c>
      <c r="P263" t="s">
        <v>228</v>
      </c>
      <c r="R263" t="s">
        <v>229</v>
      </c>
      <c r="T263" t="s">
        <v>230</v>
      </c>
      <c r="U263" t="s">
        <v>231</v>
      </c>
      <c r="V263" t="s">
        <v>33</v>
      </c>
      <c r="W263" t="s">
        <v>232</v>
      </c>
      <c r="X263" t="s">
        <v>157</v>
      </c>
      <c r="Y263" t="s">
        <v>45</v>
      </c>
    </row>
    <row r="264" spans="1:25">
      <c r="A264">
        <v>10332</v>
      </c>
      <c r="B264">
        <v>45</v>
      </c>
      <c r="C264">
        <v>34.19</v>
      </c>
      <c r="D264">
        <v>12</v>
      </c>
      <c r="E264">
        <v>1538.55</v>
      </c>
      <c r="F264">
        <v>38308</v>
      </c>
      <c r="G264" t="s">
        <v>40</v>
      </c>
      <c r="H264">
        <v>4</v>
      </c>
      <c r="I264">
        <v>11</v>
      </c>
      <c r="J264">
        <v>2004</v>
      </c>
      <c r="K264" t="s">
        <v>63</v>
      </c>
      <c r="L264">
        <v>85</v>
      </c>
      <c r="M264" t="s">
        <v>120</v>
      </c>
      <c r="N264" t="s">
        <v>226</v>
      </c>
      <c r="O264" t="s">
        <v>227</v>
      </c>
      <c r="P264" t="s">
        <v>228</v>
      </c>
      <c r="R264" t="s">
        <v>229</v>
      </c>
      <c r="T264" t="s">
        <v>230</v>
      </c>
      <c r="U264" t="s">
        <v>231</v>
      </c>
      <c r="V264" t="s">
        <v>33</v>
      </c>
      <c r="W264" t="s">
        <v>232</v>
      </c>
      <c r="X264" t="s">
        <v>157</v>
      </c>
      <c r="Y264" t="s">
        <v>45</v>
      </c>
    </row>
    <row r="265" spans="1:25">
      <c r="A265">
        <v>10332</v>
      </c>
      <c r="B265">
        <v>31</v>
      </c>
      <c r="C265">
        <v>37.18</v>
      </c>
      <c r="D265">
        <v>13</v>
      </c>
      <c r="E265">
        <v>1152.58</v>
      </c>
      <c r="F265">
        <v>38308</v>
      </c>
      <c r="G265" t="s">
        <v>40</v>
      </c>
      <c r="H265">
        <v>4</v>
      </c>
      <c r="I265">
        <v>11</v>
      </c>
      <c r="J265">
        <v>2004</v>
      </c>
      <c r="K265" t="s">
        <v>63</v>
      </c>
      <c r="L265">
        <v>107</v>
      </c>
      <c r="M265" t="s">
        <v>122</v>
      </c>
      <c r="N265" t="s">
        <v>226</v>
      </c>
      <c r="O265" t="s">
        <v>227</v>
      </c>
      <c r="P265" t="s">
        <v>228</v>
      </c>
      <c r="R265" t="s">
        <v>229</v>
      </c>
      <c r="T265" t="s">
        <v>230</v>
      </c>
      <c r="U265" t="s">
        <v>231</v>
      </c>
      <c r="V265" t="s">
        <v>33</v>
      </c>
      <c r="W265" t="s">
        <v>232</v>
      </c>
      <c r="X265" t="s">
        <v>157</v>
      </c>
      <c r="Y265" t="s">
        <v>45</v>
      </c>
    </row>
    <row r="266" spans="1:25">
      <c r="A266">
        <v>10306</v>
      </c>
      <c r="B266">
        <v>29</v>
      </c>
      <c r="C266">
        <v>100</v>
      </c>
      <c r="D266">
        <v>7</v>
      </c>
      <c r="E266">
        <v>3207.4</v>
      </c>
      <c r="F266">
        <v>38274</v>
      </c>
      <c r="G266" t="s">
        <v>40</v>
      </c>
      <c r="H266">
        <v>4</v>
      </c>
      <c r="I266">
        <v>10</v>
      </c>
      <c r="J266">
        <v>2004</v>
      </c>
      <c r="K266" t="s">
        <v>75</v>
      </c>
      <c r="L266">
        <v>122</v>
      </c>
      <c r="M266" t="s">
        <v>76</v>
      </c>
      <c r="N266" t="s">
        <v>226</v>
      </c>
      <c r="O266" t="s">
        <v>227</v>
      </c>
      <c r="P266" t="s">
        <v>228</v>
      </c>
      <c r="R266" t="s">
        <v>229</v>
      </c>
      <c r="T266" t="s">
        <v>230</v>
      </c>
      <c r="U266" t="s">
        <v>231</v>
      </c>
      <c r="V266" t="s">
        <v>33</v>
      </c>
      <c r="W266" t="s">
        <v>232</v>
      </c>
      <c r="X266" t="s">
        <v>157</v>
      </c>
      <c r="Y266" t="s">
        <v>36</v>
      </c>
    </row>
    <row r="267" spans="1:25">
      <c r="A267">
        <v>10306</v>
      </c>
      <c r="B267">
        <v>50</v>
      </c>
      <c r="C267">
        <v>54</v>
      </c>
      <c r="D267">
        <v>3</v>
      </c>
      <c r="E267">
        <v>2700</v>
      </c>
      <c r="F267">
        <v>38274</v>
      </c>
      <c r="G267" t="s">
        <v>40</v>
      </c>
      <c r="H267">
        <v>4</v>
      </c>
      <c r="I267">
        <v>10</v>
      </c>
      <c r="J267">
        <v>2004</v>
      </c>
      <c r="K267" t="s">
        <v>75</v>
      </c>
      <c r="L267">
        <v>66</v>
      </c>
      <c r="M267" t="s">
        <v>233</v>
      </c>
      <c r="N267" t="s">
        <v>226</v>
      </c>
      <c r="O267" t="s">
        <v>227</v>
      </c>
      <c r="P267" t="s">
        <v>228</v>
      </c>
      <c r="R267" t="s">
        <v>229</v>
      </c>
      <c r="T267" t="s">
        <v>230</v>
      </c>
      <c r="U267" t="s">
        <v>231</v>
      </c>
      <c r="V267" t="s">
        <v>33</v>
      </c>
      <c r="W267" t="s">
        <v>232</v>
      </c>
      <c r="X267" t="s">
        <v>157</v>
      </c>
      <c r="Y267" t="s">
        <v>45</v>
      </c>
    </row>
    <row r="268" spans="1:25">
      <c r="A268">
        <v>10306</v>
      </c>
      <c r="B268">
        <v>38</v>
      </c>
      <c r="C268">
        <v>91.81</v>
      </c>
      <c r="D268">
        <v>10</v>
      </c>
      <c r="E268">
        <v>3488.78</v>
      </c>
      <c r="F268">
        <v>38274</v>
      </c>
      <c r="G268" t="s">
        <v>40</v>
      </c>
      <c r="H268">
        <v>4</v>
      </c>
      <c r="I268">
        <v>10</v>
      </c>
      <c r="J268">
        <v>2004</v>
      </c>
      <c r="K268" t="s">
        <v>75</v>
      </c>
      <c r="L268">
        <v>86</v>
      </c>
      <c r="M268" t="s">
        <v>53</v>
      </c>
      <c r="N268" t="s">
        <v>226</v>
      </c>
      <c r="O268" t="s">
        <v>227</v>
      </c>
      <c r="P268" t="s">
        <v>228</v>
      </c>
      <c r="R268" t="s">
        <v>229</v>
      </c>
      <c r="T268" t="s">
        <v>230</v>
      </c>
      <c r="U268" t="s">
        <v>231</v>
      </c>
      <c r="V268" t="s">
        <v>33</v>
      </c>
      <c r="W268" t="s">
        <v>232</v>
      </c>
      <c r="X268" t="s">
        <v>157</v>
      </c>
      <c r="Y268" t="s">
        <v>36</v>
      </c>
    </row>
    <row r="269" spans="1:25">
      <c r="A269">
        <v>10306</v>
      </c>
      <c r="B269">
        <v>43</v>
      </c>
      <c r="C269">
        <v>75.17</v>
      </c>
      <c r="D269">
        <v>1</v>
      </c>
      <c r="E269">
        <v>3232.31</v>
      </c>
      <c r="F269">
        <v>38274</v>
      </c>
      <c r="G269" t="s">
        <v>234</v>
      </c>
      <c r="H269">
        <v>4</v>
      </c>
      <c r="I269">
        <v>10</v>
      </c>
      <c r="J269">
        <v>2004</v>
      </c>
      <c r="K269" t="s">
        <v>75</v>
      </c>
      <c r="L269">
        <v>72</v>
      </c>
      <c r="M269" t="s">
        <v>54</v>
      </c>
      <c r="N269" t="s">
        <v>226</v>
      </c>
      <c r="O269" t="s">
        <v>227</v>
      </c>
      <c r="P269" t="s">
        <v>228</v>
      </c>
      <c r="R269" t="s">
        <v>229</v>
      </c>
      <c r="T269" t="s">
        <v>230</v>
      </c>
      <c r="U269" t="s">
        <v>231</v>
      </c>
      <c r="V269" t="s">
        <v>33</v>
      </c>
      <c r="W269" t="s">
        <v>232</v>
      </c>
      <c r="X269" t="s">
        <v>157</v>
      </c>
      <c r="Y269" t="s">
        <v>36</v>
      </c>
    </row>
    <row r="270" spans="1:25">
      <c r="A270">
        <v>10306</v>
      </c>
      <c r="B270">
        <v>32</v>
      </c>
      <c r="C270">
        <v>90.15</v>
      </c>
      <c r="D270">
        <v>4</v>
      </c>
      <c r="E270">
        <v>2884.8</v>
      </c>
      <c r="F270">
        <v>38274</v>
      </c>
      <c r="G270" t="s">
        <v>234</v>
      </c>
      <c r="H270">
        <v>4</v>
      </c>
      <c r="I270">
        <v>10</v>
      </c>
      <c r="J270">
        <v>2004</v>
      </c>
      <c r="K270" t="s">
        <v>75</v>
      </c>
      <c r="L270">
        <v>100</v>
      </c>
      <c r="M270" t="s">
        <v>55</v>
      </c>
      <c r="N270" t="s">
        <v>226</v>
      </c>
      <c r="O270" t="s">
        <v>227</v>
      </c>
      <c r="P270" t="s">
        <v>228</v>
      </c>
      <c r="R270" t="s">
        <v>229</v>
      </c>
      <c r="T270" t="s">
        <v>230</v>
      </c>
      <c r="U270" t="s">
        <v>231</v>
      </c>
      <c r="V270" t="s">
        <v>33</v>
      </c>
      <c r="W270" t="s">
        <v>232</v>
      </c>
      <c r="X270" t="s">
        <v>157</v>
      </c>
      <c r="Y270" t="s">
        <v>45</v>
      </c>
    </row>
    <row r="271" spans="1:25">
      <c r="A271">
        <v>10306</v>
      </c>
      <c r="B271">
        <v>30</v>
      </c>
      <c r="C271">
        <v>100</v>
      </c>
      <c r="D271">
        <v>5</v>
      </c>
      <c r="E271">
        <v>3515.7</v>
      </c>
      <c r="F271">
        <v>38274</v>
      </c>
      <c r="G271" t="s">
        <v>234</v>
      </c>
      <c r="H271">
        <v>4</v>
      </c>
      <c r="I271">
        <v>10</v>
      </c>
      <c r="J271">
        <v>2004</v>
      </c>
      <c r="K271" t="s">
        <v>75</v>
      </c>
      <c r="L271">
        <v>99</v>
      </c>
      <c r="M271" t="s">
        <v>56</v>
      </c>
      <c r="N271" t="s">
        <v>226</v>
      </c>
      <c r="O271" t="s">
        <v>227</v>
      </c>
      <c r="P271" t="s">
        <v>228</v>
      </c>
      <c r="R271" t="s">
        <v>229</v>
      </c>
      <c r="T271" t="s">
        <v>230</v>
      </c>
      <c r="U271" t="s">
        <v>231</v>
      </c>
      <c r="V271" t="s">
        <v>33</v>
      </c>
      <c r="W271" t="s">
        <v>232</v>
      </c>
      <c r="X271" t="s">
        <v>157</v>
      </c>
      <c r="Y271" t="s">
        <v>36</v>
      </c>
    </row>
    <row r="272" spans="1:25">
      <c r="A272">
        <v>10306</v>
      </c>
      <c r="B272">
        <v>35</v>
      </c>
      <c r="C272">
        <v>59.51</v>
      </c>
      <c r="D272">
        <v>6</v>
      </c>
      <c r="E272">
        <v>2082.85</v>
      </c>
      <c r="F272">
        <v>38274</v>
      </c>
      <c r="G272" t="s">
        <v>234</v>
      </c>
      <c r="H272">
        <v>4</v>
      </c>
      <c r="I272">
        <v>10</v>
      </c>
      <c r="J272">
        <v>2004</v>
      </c>
      <c r="K272" t="s">
        <v>75</v>
      </c>
      <c r="L272">
        <v>54</v>
      </c>
      <c r="M272" t="s">
        <v>57</v>
      </c>
      <c r="N272" t="s">
        <v>226</v>
      </c>
      <c r="O272" t="s">
        <v>227</v>
      </c>
      <c r="P272" t="s">
        <v>228</v>
      </c>
      <c r="R272" t="s">
        <v>229</v>
      </c>
      <c r="T272" t="s">
        <v>230</v>
      </c>
      <c r="U272" t="s">
        <v>231</v>
      </c>
      <c r="V272" t="s">
        <v>33</v>
      </c>
      <c r="W272" t="s">
        <v>232</v>
      </c>
      <c r="X272" t="s">
        <v>157</v>
      </c>
      <c r="Y272" t="s">
        <v>45</v>
      </c>
    </row>
    <row r="273" spans="1:25">
      <c r="A273">
        <v>10306</v>
      </c>
      <c r="B273">
        <v>40</v>
      </c>
      <c r="C273">
        <v>91.76</v>
      </c>
      <c r="D273">
        <v>11</v>
      </c>
      <c r="E273">
        <v>3670.4</v>
      </c>
      <c r="F273">
        <v>38274</v>
      </c>
      <c r="G273" t="s">
        <v>40</v>
      </c>
      <c r="H273">
        <v>4</v>
      </c>
      <c r="I273">
        <v>10</v>
      </c>
      <c r="J273">
        <v>2004</v>
      </c>
      <c r="K273" t="s">
        <v>77</v>
      </c>
      <c r="L273">
        <v>100</v>
      </c>
      <c r="M273" t="s">
        <v>78</v>
      </c>
      <c r="N273" t="s">
        <v>226</v>
      </c>
      <c r="O273" t="s">
        <v>227</v>
      </c>
      <c r="P273" t="s">
        <v>228</v>
      </c>
      <c r="R273" t="s">
        <v>229</v>
      </c>
      <c r="T273" t="s">
        <v>230</v>
      </c>
      <c r="U273" t="s">
        <v>231</v>
      </c>
      <c r="V273" t="s">
        <v>33</v>
      </c>
      <c r="W273" t="s">
        <v>232</v>
      </c>
      <c r="X273" t="s">
        <v>157</v>
      </c>
      <c r="Y273" t="s">
        <v>36</v>
      </c>
    </row>
    <row r="274" spans="1:25">
      <c r="A274">
        <v>10306</v>
      </c>
      <c r="B274">
        <v>46</v>
      </c>
      <c r="C274">
        <v>50.33</v>
      </c>
      <c r="D274">
        <v>17</v>
      </c>
      <c r="E274">
        <v>2315.1799999999998</v>
      </c>
      <c r="F274">
        <v>38274</v>
      </c>
      <c r="G274" t="s">
        <v>40</v>
      </c>
      <c r="H274">
        <v>4</v>
      </c>
      <c r="I274">
        <v>10</v>
      </c>
      <c r="J274">
        <v>2004</v>
      </c>
      <c r="K274" t="s">
        <v>77</v>
      </c>
      <c r="L274">
        <v>62</v>
      </c>
      <c r="M274" t="s">
        <v>200</v>
      </c>
      <c r="N274" t="s">
        <v>226</v>
      </c>
      <c r="O274" t="s">
        <v>227</v>
      </c>
      <c r="P274" t="s">
        <v>228</v>
      </c>
      <c r="R274" t="s">
        <v>229</v>
      </c>
      <c r="T274" t="s">
        <v>230</v>
      </c>
      <c r="U274" t="s">
        <v>231</v>
      </c>
      <c r="V274" t="s">
        <v>33</v>
      </c>
      <c r="W274" t="s">
        <v>232</v>
      </c>
      <c r="X274" t="s">
        <v>157</v>
      </c>
      <c r="Y274" t="s">
        <v>45</v>
      </c>
    </row>
    <row r="275" spans="1:25">
      <c r="A275">
        <v>10306</v>
      </c>
      <c r="B275">
        <v>34</v>
      </c>
      <c r="C275">
        <v>60.34</v>
      </c>
      <c r="D275">
        <v>15</v>
      </c>
      <c r="E275">
        <v>2051.56</v>
      </c>
      <c r="F275">
        <v>38274</v>
      </c>
      <c r="G275" t="s">
        <v>40</v>
      </c>
      <c r="H275">
        <v>4</v>
      </c>
      <c r="I275">
        <v>10</v>
      </c>
      <c r="J275">
        <v>2004</v>
      </c>
      <c r="K275" t="s">
        <v>77</v>
      </c>
      <c r="L275">
        <v>58</v>
      </c>
      <c r="M275" t="s">
        <v>235</v>
      </c>
      <c r="N275" t="s">
        <v>226</v>
      </c>
      <c r="O275" t="s">
        <v>227</v>
      </c>
      <c r="P275" t="s">
        <v>228</v>
      </c>
      <c r="R275" t="s">
        <v>229</v>
      </c>
      <c r="T275" t="s">
        <v>230</v>
      </c>
      <c r="U275" t="s">
        <v>231</v>
      </c>
      <c r="V275" t="s">
        <v>33</v>
      </c>
      <c r="W275" t="s">
        <v>232</v>
      </c>
      <c r="X275" t="s">
        <v>157</v>
      </c>
      <c r="Y275" t="s">
        <v>45</v>
      </c>
    </row>
    <row r="276" spans="1:25">
      <c r="A276">
        <v>10110</v>
      </c>
      <c r="B276">
        <v>42</v>
      </c>
      <c r="C276">
        <v>100</v>
      </c>
      <c r="D276">
        <v>7</v>
      </c>
      <c r="E276">
        <v>6069</v>
      </c>
      <c r="F276">
        <v>37698</v>
      </c>
      <c r="G276" t="s">
        <v>225</v>
      </c>
      <c r="H276">
        <v>1</v>
      </c>
      <c r="I276">
        <v>3</v>
      </c>
      <c r="J276">
        <v>2003</v>
      </c>
      <c r="K276" t="s">
        <v>81</v>
      </c>
      <c r="L276">
        <v>170</v>
      </c>
      <c r="M276" t="s">
        <v>84</v>
      </c>
      <c r="N276" t="s">
        <v>226</v>
      </c>
      <c r="O276" t="s">
        <v>227</v>
      </c>
      <c r="P276" t="s">
        <v>228</v>
      </c>
      <c r="R276" t="s">
        <v>229</v>
      </c>
      <c r="T276" t="s">
        <v>230</v>
      </c>
      <c r="U276" t="s">
        <v>231</v>
      </c>
      <c r="V276" t="s">
        <v>33</v>
      </c>
      <c r="W276" t="s">
        <v>232</v>
      </c>
      <c r="X276" t="s">
        <v>157</v>
      </c>
      <c r="Y276" t="s">
        <v>36</v>
      </c>
    </row>
    <row r="277" spans="1:25">
      <c r="A277">
        <v>10110</v>
      </c>
      <c r="B277">
        <v>32</v>
      </c>
      <c r="C277">
        <v>50.25</v>
      </c>
      <c r="D277">
        <v>6</v>
      </c>
      <c r="E277">
        <v>1608</v>
      </c>
      <c r="F277">
        <v>37698</v>
      </c>
      <c r="G277" t="s">
        <v>225</v>
      </c>
      <c r="H277">
        <v>1</v>
      </c>
      <c r="I277">
        <v>3</v>
      </c>
      <c r="J277">
        <v>2003</v>
      </c>
      <c r="K277" t="s">
        <v>81</v>
      </c>
      <c r="L277">
        <v>60</v>
      </c>
      <c r="M277" t="s">
        <v>85</v>
      </c>
      <c r="N277" t="s">
        <v>226</v>
      </c>
      <c r="O277" t="s">
        <v>227</v>
      </c>
      <c r="P277" t="s">
        <v>228</v>
      </c>
      <c r="R277" t="s">
        <v>229</v>
      </c>
      <c r="T277" t="s">
        <v>230</v>
      </c>
      <c r="U277" t="s">
        <v>231</v>
      </c>
      <c r="V277" t="s">
        <v>33</v>
      </c>
      <c r="W277" t="s">
        <v>232</v>
      </c>
      <c r="X277" t="s">
        <v>157</v>
      </c>
      <c r="Y277" t="s">
        <v>45</v>
      </c>
    </row>
    <row r="278" spans="1:25">
      <c r="A278">
        <v>10110</v>
      </c>
      <c r="B278">
        <v>33</v>
      </c>
      <c r="C278">
        <v>100</v>
      </c>
      <c r="D278">
        <v>4</v>
      </c>
      <c r="E278">
        <v>3859.68</v>
      </c>
      <c r="F278">
        <v>37698</v>
      </c>
      <c r="G278" t="s">
        <v>225</v>
      </c>
      <c r="H278">
        <v>1</v>
      </c>
      <c r="I278">
        <v>3</v>
      </c>
      <c r="J278">
        <v>2003</v>
      </c>
      <c r="K278" t="s">
        <v>81</v>
      </c>
      <c r="L278">
        <v>127</v>
      </c>
      <c r="M278" t="s">
        <v>86</v>
      </c>
      <c r="N278" t="s">
        <v>226</v>
      </c>
      <c r="O278" t="s">
        <v>227</v>
      </c>
      <c r="P278" t="s">
        <v>228</v>
      </c>
      <c r="R278" t="s">
        <v>229</v>
      </c>
      <c r="T278" t="s">
        <v>230</v>
      </c>
      <c r="U278" t="s">
        <v>231</v>
      </c>
      <c r="V278" t="s">
        <v>33</v>
      </c>
      <c r="W278" t="s">
        <v>232</v>
      </c>
      <c r="X278" t="s">
        <v>157</v>
      </c>
      <c r="Y278" t="s">
        <v>36</v>
      </c>
    </row>
    <row r="279" spans="1:25">
      <c r="A279">
        <v>10110</v>
      </c>
      <c r="B279">
        <v>31</v>
      </c>
      <c r="C279">
        <v>100</v>
      </c>
      <c r="D279">
        <v>1</v>
      </c>
      <c r="E279">
        <v>5074.3900000000003</v>
      </c>
      <c r="F279">
        <v>37698</v>
      </c>
      <c r="G279" t="s">
        <v>225</v>
      </c>
      <c r="H279">
        <v>1</v>
      </c>
      <c r="I279">
        <v>3</v>
      </c>
      <c r="J279">
        <v>2003</v>
      </c>
      <c r="K279" t="s">
        <v>81</v>
      </c>
      <c r="L279">
        <v>168</v>
      </c>
      <c r="M279" t="s">
        <v>87</v>
      </c>
      <c r="N279" t="s">
        <v>226</v>
      </c>
      <c r="O279" t="s">
        <v>227</v>
      </c>
      <c r="P279" t="s">
        <v>228</v>
      </c>
      <c r="R279" t="s">
        <v>229</v>
      </c>
      <c r="T279" t="s">
        <v>230</v>
      </c>
      <c r="U279" t="s">
        <v>231</v>
      </c>
      <c r="V279" t="s">
        <v>33</v>
      </c>
      <c r="W279" t="s">
        <v>232</v>
      </c>
      <c r="X279" t="s">
        <v>157</v>
      </c>
      <c r="Y279" t="s">
        <v>36</v>
      </c>
    </row>
    <row r="280" spans="1:25">
      <c r="A280">
        <v>10110</v>
      </c>
      <c r="B280">
        <v>28</v>
      </c>
      <c r="C280">
        <v>89.27</v>
      </c>
      <c r="D280">
        <v>8</v>
      </c>
      <c r="E280">
        <v>2499.56</v>
      </c>
      <c r="F280">
        <v>37698</v>
      </c>
      <c r="G280" t="s">
        <v>225</v>
      </c>
      <c r="H280">
        <v>1</v>
      </c>
      <c r="I280">
        <v>3</v>
      </c>
      <c r="J280">
        <v>2003</v>
      </c>
      <c r="K280" t="s">
        <v>81</v>
      </c>
      <c r="L280">
        <v>92</v>
      </c>
      <c r="M280" t="s">
        <v>92</v>
      </c>
      <c r="N280" t="s">
        <v>226</v>
      </c>
      <c r="O280" t="s">
        <v>227</v>
      </c>
      <c r="P280" t="s">
        <v>228</v>
      </c>
      <c r="R280" t="s">
        <v>229</v>
      </c>
      <c r="T280" t="s">
        <v>230</v>
      </c>
      <c r="U280" t="s">
        <v>231</v>
      </c>
      <c r="V280" t="s">
        <v>33</v>
      </c>
      <c r="W280" t="s">
        <v>232</v>
      </c>
      <c r="X280" t="s">
        <v>157</v>
      </c>
      <c r="Y280" t="s">
        <v>45</v>
      </c>
    </row>
    <row r="281" spans="1:25">
      <c r="A281">
        <v>10110</v>
      </c>
      <c r="B281">
        <v>20</v>
      </c>
      <c r="C281">
        <v>35.51</v>
      </c>
      <c r="D281">
        <v>3</v>
      </c>
      <c r="E281">
        <v>710.2</v>
      </c>
      <c r="F281">
        <v>37698</v>
      </c>
      <c r="G281" t="s">
        <v>40</v>
      </c>
      <c r="H281">
        <v>1</v>
      </c>
      <c r="I281">
        <v>3</v>
      </c>
      <c r="J281">
        <v>2003</v>
      </c>
      <c r="K281" t="s">
        <v>186</v>
      </c>
      <c r="L281">
        <v>33</v>
      </c>
      <c r="M281" t="s">
        <v>93</v>
      </c>
      <c r="N281" t="s">
        <v>226</v>
      </c>
      <c r="O281" t="s">
        <v>227</v>
      </c>
      <c r="P281" t="s">
        <v>228</v>
      </c>
      <c r="R281" t="s">
        <v>229</v>
      </c>
      <c r="T281" t="s">
        <v>230</v>
      </c>
      <c r="U281" t="s">
        <v>231</v>
      </c>
      <c r="V281" t="s">
        <v>33</v>
      </c>
      <c r="W281" t="s">
        <v>232</v>
      </c>
      <c r="X281" t="s">
        <v>157</v>
      </c>
      <c r="Y281" t="s">
        <v>45</v>
      </c>
    </row>
    <row r="282" spans="1:25">
      <c r="A282">
        <v>10110</v>
      </c>
      <c r="B282">
        <v>39</v>
      </c>
      <c r="C282">
        <v>44.35</v>
      </c>
      <c r="D282">
        <v>2</v>
      </c>
      <c r="E282">
        <v>1729.65</v>
      </c>
      <c r="F282">
        <v>37698</v>
      </c>
      <c r="G282" t="s">
        <v>40</v>
      </c>
      <c r="H282">
        <v>1</v>
      </c>
      <c r="I282">
        <v>3</v>
      </c>
      <c r="J282">
        <v>2003</v>
      </c>
      <c r="K282" t="s">
        <v>186</v>
      </c>
      <c r="L282">
        <v>44</v>
      </c>
      <c r="M282" t="s">
        <v>94</v>
      </c>
      <c r="O282" t="s">
        <v>227</v>
      </c>
      <c r="P282" t="s">
        <v>228</v>
      </c>
      <c r="R282" t="s">
        <v>229</v>
      </c>
      <c r="T282" t="s">
        <v>230</v>
      </c>
      <c r="U282" t="s">
        <v>231</v>
      </c>
      <c r="V282" t="s">
        <v>33</v>
      </c>
      <c r="W282" t="s">
        <v>232</v>
      </c>
      <c r="X282" t="s">
        <v>157</v>
      </c>
      <c r="Y282" t="s">
        <v>45</v>
      </c>
    </row>
    <row r="283" spans="1:25">
      <c r="A283">
        <v>10110</v>
      </c>
      <c r="B283">
        <v>48</v>
      </c>
      <c r="C283">
        <v>34.47</v>
      </c>
      <c r="D283">
        <v>5</v>
      </c>
      <c r="E283">
        <v>1654.56</v>
      </c>
      <c r="F283">
        <v>37698</v>
      </c>
      <c r="G283" t="s">
        <v>40</v>
      </c>
      <c r="H283">
        <v>1</v>
      </c>
      <c r="I283">
        <v>3</v>
      </c>
      <c r="J283">
        <v>2003</v>
      </c>
      <c r="K283" t="s">
        <v>186</v>
      </c>
      <c r="L283">
        <v>41</v>
      </c>
      <c r="M283" t="s">
        <v>95</v>
      </c>
      <c r="O283" t="s">
        <v>227</v>
      </c>
      <c r="P283" t="s">
        <v>228</v>
      </c>
      <c r="R283" t="s">
        <v>229</v>
      </c>
      <c r="T283" t="s">
        <v>230</v>
      </c>
      <c r="U283" t="s">
        <v>231</v>
      </c>
      <c r="V283" t="s">
        <v>33</v>
      </c>
      <c r="W283" t="s">
        <v>232</v>
      </c>
      <c r="X283" t="s">
        <v>157</v>
      </c>
      <c r="Y283" t="s">
        <v>45</v>
      </c>
    </row>
    <row r="284" spans="1:25">
      <c r="A284">
        <v>10306</v>
      </c>
      <c r="B284">
        <v>32</v>
      </c>
      <c r="C284">
        <v>100</v>
      </c>
      <c r="D284">
        <v>9</v>
      </c>
      <c r="E284">
        <v>3759.04</v>
      </c>
      <c r="F284">
        <v>38274</v>
      </c>
      <c r="G284" t="s">
        <v>40</v>
      </c>
      <c r="H284">
        <v>4</v>
      </c>
      <c r="I284">
        <v>10</v>
      </c>
      <c r="J284">
        <v>2004</v>
      </c>
      <c r="K284" t="s">
        <v>97</v>
      </c>
      <c r="L284">
        <v>136</v>
      </c>
      <c r="M284" t="s">
        <v>98</v>
      </c>
      <c r="O284" t="s">
        <v>227</v>
      </c>
      <c r="P284" t="s">
        <v>228</v>
      </c>
      <c r="R284" t="s">
        <v>229</v>
      </c>
      <c r="T284" t="s">
        <v>230</v>
      </c>
      <c r="U284" t="s">
        <v>231</v>
      </c>
      <c r="V284" t="s">
        <v>33</v>
      </c>
      <c r="W284" t="s">
        <v>232</v>
      </c>
      <c r="X284" t="s">
        <v>157</v>
      </c>
      <c r="Y284" t="s">
        <v>36</v>
      </c>
    </row>
    <row r="285" spans="1:25">
      <c r="A285">
        <v>10306</v>
      </c>
      <c r="B285">
        <v>39</v>
      </c>
      <c r="C285">
        <v>90.4</v>
      </c>
      <c r="D285">
        <v>8</v>
      </c>
      <c r="E285">
        <v>3525.6</v>
      </c>
      <c r="F285">
        <v>38274</v>
      </c>
      <c r="G285" t="s">
        <v>40</v>
      </c>
      <c r="H285">
        <v>4</v>
      </c>
      <c r="I285">
        <v>10</v>
      </c>
      <c r="J285">
        <v>2004</v>
      </c>
      <c r="K285" t="s">
        <v>97</v>
      </c>
      <c r="L285">
        <v>87</v>
      </c>
      <c r="M285" t="s">
        <v>99</v>
      </c>
      <c r="O285" t="s">
        <v>227</v>
      </c>
      <c r="P285" t="s">
        <v>228</v>
      </c>
      <c r="R285" t="s">
        <v>229</v>
      </c>
      <c r="T285" t="s">
        <v>230</v>
      </c>
      <c r="U285" t="s">
        <v>231</v>
      </c>
      <c r="V285" t="s">
        <v>33</v>
      </c>
      <c r="W285" t="s">
        <v>232</v>
      </c>
      <c r="X285" t="s">
        <v>157</v>
      </c>
      <c r="Y285" t="s">
        <v>36</v>
      </c>
    </row>
    <row r="286" spans="1:25">
      <c r="A286">
        <v>10306</v>
      </c>
      <c r="B286">
        <v>31</v>
      </c>
      <c r="C286">
        <v>84.08</v>
      </c>
      <c r="D286">
        <v>2</v>
      </c>
      <c r="E286">
        <v>2606.48</v>
      </c>
      <c r="F286">
        <v>38274</v>
      </c>
      <c r="G286" t="s">
        <v>40</v>
      </c>
      <c r="H286">
        <v>4</v>
      </c>
      <c r="I286">
        <v>10</v>
      </c>
      <c r="J286">
        <v>2004</v>
      </c>
      <c r="K286" t="s">
        <v>97</v>
      </c>
      <c r="L286">
        <v>88</v>
      </c>
      <c r="M286" t="s">
        <v>236</v>
      </c>
      <c r="O286" t="s">
        <v>227</v>
      </c>
      <c r="P286" t="s">
        <v>228</v>
      </c>
      <c r="R286" t="s">
        <v>229</v>
      </c>
      <c r="T286" t="s">
        <v>230</v>
      </c>
      <c r="U286" t="s">
        <v>231</v>
      </c>
      <c r="V286" t="s">
        <v>33</v>
      </c>
      <c r="W286" t="s">
        <v>232</v>
      </c>
      <c r="X286" t="s">
        <v>157</v>
      </c>
      <c r="Y286" t="s">
        <v>45</v>
      </c>
    </row>
    <row r="287" spans="1:25">
      <c r="A287">
        <v>10332</v>
      </c>
      <c r="B287">
        <v>46</v>
      </c>
      <c r="C287">
        <v>95.13</v>
      </c>
      <c r="D287">
        <v>15</v>
      </c>
      <c r="E287">
        <v>4375.9799999999996</v>
      </c>
      <c r="F287">
        <v>38308</v>
      </c>
      <c r="G287" t="s">
        <v>40</v>
      </c>
      <c r="H287">
        <v>4</v>
      </c>
      <c r="I287">
        <v>11</v>
      </c>
      <c r="J287">
        <v>2004</v>
      </c>
      <c r="K287" t="s">
        <v>97</v>
      </c>
      <c r="L287">
        <v>102</v>
      </c>
      <c r="M287" t="s">
        <v>82</v>
      </c>
      <c r="O287" t="s">
        <v>227</v>
      </c>
      <c r="P287" t="s">
        <v>228</v>
      </c>
      <c r="R287" t="s">
        <v>229</v>
      </c>
      <c r="T287" t="s">
        <v>230</v>
      </c>
      <c r="U287" t="s">
        <v>231</v>
      </c>
      <c r="V287" t="s">
        <v>33</v>
      </c>
      <c r="W287" t="s">
        <v>232</v>
      </c>
      <c r="X287" t="s">
        <v>157</v>
      </c>
      <c r="Y287" t="s">
        <v>36</v>
      </c>
    </row>
    <row r="288" spans="1:25">
      <c r="A288">
        <v>10332</v>
      </c>
      <c r="B288">
        <v>27</v>
      </c>
      <c r="C288">
        <v>89.89</v>
      </c>
      <c r="D288">
        <v>16</v>
      </c>
      <c r="E288">
        <v>2427.0300000000002</v>
      </c>
      <c r="F288">
        <v>38308</v>
      </c>
      <c r="G288" t="s">
        <v>40</v>
      </c>
      <c r="H288">
        <v>4</v>
      </c>
      <c r="I288">
        <v>11</v>
      </c>
      <c r="J288">
        <v>2004</v>
      </c>
      <c r="K288" t="s">
        <v>97</v>
      </c>
      <c r="L288">
        <v>53</v>
      </c>
      <c r="M288" t="s">
        <v>83</v>
      </c>
      <c r="O288" t="s">
        <v>227</v>
      </c>
      <c r="P288" t="s">
        <v>228</v>
      </c>
      <c r="R288" t="s">
        <v>229</v>
      </c>
      <c r="T288" t="s">
        <v>230</v>
      </c>
      <c r="U288" t="s">
        <v>231</v>
      </c>
      <c r="V288" t="s">
        <v>33</v>
      </c>
      <c r="W288" t="s">
        <v>232</v>
      </c>
      <c r="X288" t="s">
        <v>157</v>
      </c>
      <c r="Y288" t="s">
        <v>45</v>
      </c>
    </row>
    <row r="289" spans="1:25">
      <c r="A289">
        <v>10332</v>
      </c>
      <c r="B289">
        <v>38</v>
      </c>
      <c r="C289">
        <v>84.25</v>
      </c>
      <c r="D289">
        <v>9</v>
      </c>
      <c r="E289">
        <v>3201.5</v>
      </c>
      <c r="F289">
        <v>38308</v>
      </c>
      <c r="G289" t="s">
        <v>40</v>
      </c>
      <c r="H289">
        <v>4</v>
      </c>
      <c r="I289">
        <v>11</v>
      </c>
      <c r="J289">
        <v>2004</v>
      </c>
      <c r="K289" t="s">
        <v>97</v>
      </c>
      <c r="L289">
        <v>60</v>
      </c>
      <c r="M289" t="s">
        <v>85</v>
      </c>
      <c r="O289" t="s">
        <v>227</v>
      </c>
      <c r="P289" t="s">
        <v>228</v>
      </c>
      <c r="R289" t="s">
        <v>229</v>
      </c>
      <c r="T289" t="s">
        <v>230</v>
      </c>
      <c r="U289" t="s">
        <v>231</v>
      </c>
      <c r="V289" t="s">
        <v>33</v>
      </c>
      <c r="W289" t="s">
        <v>232</v>
      </c>
      <c r="X289" t="s">
        <v>157</v>
      </c>
      <c r="Y289" t="s">
        <v>36</v>
      </c>
    </row>
    <row r="290" spans="1:25">
      <c r="A290">
        <v>10332</v>
      </c>
      <c r="B290">
        <v>35</v>
      </c>
      <c r="C290">
        <v>64.69</v>
      </c>
      <c r="D290">
        <v>8</v>
      </c>
      <c r="E290">
        <v>2264.15</v>
      </c>
      <c r="F290">
        <v>38308</v>
      </c>
      <c r="G290" t="s">
        <v>40</v>
      </c>
      <c r="H290">
        <v>4</v>
      </c>
      <c r="I290">
        <v>11</v>
      </c>
      <c r="J290">
        <v>2004</v>
      </c>
      <c r="K290" t="s">
        <v>97</v>
      </c>
      <c r="L290">
        <v>127</v>
      </c>
      <c r="M290" t="s">
        <v>86</v>
      </c>
      <c r="O290" t="s">
        <v>227</v>
      </c>
      <c r="P290" t="s">
        <v>228</v>
      </c>
      <c r="R290" t="s">
        <v>229</v>
      </c>
      <c r="T290" t="s">
        <v>230</v>
      </c>
      <c r="U290" t="s">
        <v>231</v>
      </c>
      <c r="V290" t="s">
        <v>33</v>
      </c>
      <c r="W290" t="s">
        <v>232</v>
      </c>
      <c r="X290" t="s">
        <v>157</v>
      </c>
      <c r="Y290" t="s">
        <v>45</v>
      </c>
    </row>
    <row r="291" spans="1:25">
      <c r="A291">
        <v>10332</v>
      </c>
      <c r="B291">
        <v>24</v>
      </c>
      <c r="C291">
        <v>52.67</v>
      </c>
      <c r="D291">
        <v>1</v>
      </c>
      <c r="E291">
        <v>1264.08</v>
      </c>
      <c r="F291">
        <v>38308</v>
      </c>
      <c r="G291" t="s">
        <v>40</v>
      </c>
      <c r="H291">
        <v>4</v>
      </c>
      <c r="I291">
        <v>11</v>
      </c>
      <c r="J291">
        <v>2004</v>
      </c>
      <c r="K291" t="s">
        <v>97</v>
      </c>
      <c r="L291">
        <v>168</v>
      </c>
      <c r="M291" t="s">
        <v>87</v>
      </c>
      <c r="O291" t="s">
        <v>227</v>
      </c>
      <c r="P291" t="s">
        <v>228</v>
      </c>
      <c r="R291" t="s">
        <v>229</v>
      </c>
      <c r="T291" t="s">
        <v>230</v>
      </c>
      <c r="U291" t="s">
        <v>231</v>
      </c>
      <c r="V291" t="s">
        <v>33</v>
      </c>
      <c r="W291" t="s">
        <v>232</v>
      </c>
      <c r="X291" t="s">
        <v>157</v>
      </c>
      <c r="Y291" t="s">
        <v>45</v>
      </c>
    </row>
    <row r="292" spans="1:25">
      <c r="A292">
        <v>10332</v>
      </c>
      <c r="B292">
        <v>26</v>
      </c>
      <c r="C292">
        <v>100</v>
      </c>
      <c r="D292">
        <v>17</v>
      </c>
      <c r="E292">
        <v>2979.08</v>
      </c>
      <c r="F292">
        <v>38308</v>
      </c>
      <c r="G292" t="s">
        <v>40</v>
      </c>
      <c r="H292">
        <v>4</v>
      </c>
      <c r="I292">
        <v>11</v>
      </c>
      <c r="J292">
        <v>2004</v>
      </c>
      <c r="K292" t="s">
        <v>97</v>
      </c>
      <c r="L292">
        <v>62</v>
      </c>
      <c r="M292" t="s">
        <v>89</v>
      </c>
      <c r="N292" t="s">
        <v>226</v>
      </c>
      <c r="O292" t="s">
        <v>227</v>
      </c>
      <c r="P292" t="s">
        <v>228</v>
      </c>
      <c r="R292" t="s">
        <v>229</v>
      </c>
      <c r="T292" t="s">
        <v>230</v>
      </c>
      <c r="U292" t="s">
        <v>231</v>
      </c>
      <c r="V292" t="s">
        <v>33</v>
      </c>
      <c r="W292" t="s">
        <v>232</v>
      </c>
      <c r="X292" t="s">
        <v>157</v>
      </c>
      <c r="Y292" t="s">
        <v>45</v>
      </c>
    </row>
    <row r="293" spans="1:25">
      <c r="A293">
        <v>10332</v>
      </c>
      <c r="B293">
        <v>40</v>
      </c>
      <c r="C293">
        <v>39.799999999999997</v>
      </c>
      <c r="D293">
        <v>18</v>
      </c>
      <c r="E293">
        <v>1592</v>
      </c>
      <c r="F293">
        <v>38308</v>
      </c>
      <c r="G293" t="s">
        <v>40</v>
      </c>
      <c r="H293">
        <v>4</v>
      </c>
      <c r="I293">
        <v>11</v>
      </c>
      <c r="J293">
        <v>2004</v>
      </c>
      <c r="K293" t="s">
        <v>97</v>
      </c>
      <c r="L293">
        <v>104</v>
      </c>
      <c r="M293" t="s">
        <v>90</v>
      </c>
      <c r="N293" t="s">
        <v>226</v>
      </c>
      <c r="O293" t="s">
        <v>227</v>
      </c>
      <c r="P293" t="s">
        <v>228</v>
      </c>
      <c r="R293" t="s">
        <v>229</v>
      </c>
      <c r="T293" t="s">
        <v>230</v>
      </c>
      <c r="U293" t="s">
        <v>231</v>
      </c>
      <c r="V293" t="s">
        <v>33</v>
      </c>
      <c r="W293" t="s">
        <v>232</v>
      </c>
      <c r="X293" t="s">
        <v>157</v>
      </c>
      <c r="Y293" t="s">
        <v>45</v>
      </c>
    </row>
    <row r="294" spans="1:25">
      <c r="A294">
        <v>10332</v>
      </c>
      <c r="B294">
        <v>50</v>
      </c>
      <c r="C294">
        <v>100</v>
      </c>
      <c r="D294">
        <v>2</v>
      </c>
      <c r="E294">
        <v>7310</v>
      </c>
      <c r="F294">
        <v>38308</v>
      </c>
      <c r="G294" t="s">
        <v>40</v>
      </c>
      <c r="H294">
        <v>4</v>
      </c>
      <c r="I294">
        <v>11</v>
      </c>
      <c r="J294">
        <v>2004</v>
      </c>
      <c r="K294" t="s">
        <v>97</v>
      </c>
      <c r="L294">
        <v>92</v>
      </c>
      <c r="M294" t="s">
        <v>92</v>
      </c>
      <c r="N294" t="s">
        <v>226</v>
      </c>
      <c r="O294" t="s">
        <v>227</v>
      </c>
      <c r="P294" t="s">
        <v>228</v>
      </c>
      <c r="R294" t="s">
        <v>229</v>
      </c>
      <c r="T294" t="s">
        <v>230</v>
      </c>
      <c r="U294" t="s">
        <v>231</v>
      </c>
      <c r="V294" t="s">
        <v>33</v>
      </c>
      <c r="W294" t="s">
        <v>232</v>
      </c>
      <c r="X294" t="s">
        <v>157</v>
      </c>
      <c r="Y294" t="s">
        <v>39</v>
      </c>
    </row>
    <row r="295" spans="1:25">
      <c r="A295">
        <v>10332</v>
      </c>
      <c r="B295">
        <v>45</v>
      </c>
      <c r="C295">
        <v>81.91</v>
      </c>
      <c r="D295">
        <v>6</v>
      </c>
      <c r="E295">
        <v>3685.95</v>
      </c>
      <c r="F295">
        <v>38308</v>
      </c>
      <c r="G295" t="s">
        <v>40</v>
      </c>
      <c r="H295">
        <v>4</v>
      </c>
      <c r="I295">
        <v>11</v>
      </c>
      <c r="J295">
        <v>2004</v>
      </c>
      <c r="K295" t="s">
        <v>97</v>
      </c>
      <c r="L295">
        <v>33</v>
      </c>
      <c r="M295" t="s">
        <v>93</v>
      </c>
      <c r="N295" t="s">
        <v>226</v>
      </c>
      <c r="O295" t="s">
        <v>227</v>
      </c>
      <c r="P295" t="s">
        <v>228</v>
      </c>
      <c r="R295" t="s">
        <v>229</v>
      </c>
      <c r="T295" t="s">
        <v>230</v>
      </c>
      <c r="U295" t="s">
        <v>231</v>
      </c>
      <c r="V295" t="s">
        <v>33</v>
      </c>
      <c r="W295" t="s">
        <v>232</v>
      </c>
      <c r="X295" t="s">
        <v>157</v>
      </c>
      <c r="Y295" t="s">
        <v>36</v>
      </c>
    </row>
    <row r="296" spans="1:25">
      <c r="A296">
        <v>10332</v>
      </c>
      <c r="B296">
        <v>26</v>
      </c>
      <c r="C296">
        <v>85.52</v>
      </c>
      <c r="D296">
        <v>10</v>
      </c>
      <c r="E296">
        <v>2223.52</v>
      </c>
      <c r="F296">
        <v>38308</v>
      </c>
      <c r="G296" t="s">
        <v>40</v>
      </c>
      <c r="H296">
        <v>4</v>
      </c>
      <c r="I296">
        <v>11</v>
      </c>
      <c r="J296">
        <v>2004</v>
      </c>
      <c r="K296" t="s">
        <v>97</v>
      </c>
      <c r="L296">
        <v>44</v>
      </c>
      <c r="M296" t="s">
        <v>94</v>
      </c>
      <c r="N296" t="s">
        <v>226</v>
      </c>
      <c r="O296" t="s">
        <v>227</v>
      </c>
      <c r="P296" t="s">
        <v>228</v>
      </c>
      <c r="R296" t="s">
        <v>229</v>
      </c>
      <c r="T296" t="s">
        <v>230</v>
      </c>
      <c r="U296" t="s">
        <v>231</v>
      </c>
      <c r="V296" t="s">
        <v>33</v>
      </c>
      <c r="W296" t="s">
        <v>232</v>
      </c>
      <c r="X296" t="s">
        <v>157</v>
      </c>
      <c r="Y296" t="s">
        <v>45</v>
      </c>
    </row>
    <row r="297" spans="1:25">
      <c r="A297">
        <v>10332</v>
      </c>
      <c r="B297">
        <v>41</v>
      </c>
      <c r="C297">
        <v>77.239999999999995</v>
      </c>
      <c r="D297">
        <v>14</v>
      </c>
      <c r="E297">
        <v>3166.84</v>
      </c>
      <c r="F297">
        <v>38308</v>
      </c>
      <c r="G297" t="s">
        <v>40</v>
      </c>
      <c r="H297">
        <v>4</v>
      </c>
      <c r="I297">
        <v>11</v>
      </c>
      <c r="J297">
        <v>2004</v>
      </c>
      <c r="K297" t="s">
        <v>97</v>
      </c>
      <c r="L297">
        <v>41</v>
      </c>
      <c r="M297" t="s">
        <v>95</v>
      </c>
      <c r="N297" t="s">
        <v>226</v>
      </c>
      <c r="O297" t="s">
        <v>227</v>
      </c>
      <c r="P297" t="s">
        <v>228</v>
      </c>
      <c r="R297" t="s">
        <v>229</v>
      </c>
      <c r="T297" t="s">
        <v>230</v>
      </c>
      <c r="U297" t="s">
        <v>231</v>
      </c>
      <c r="V297" t="s">
        <v>33</v>
      </c>
      <c r="W297" t="s">
        <v>232</v>
      </c>
      <c r="X297" t="s">
        <v>157</v>
      </c>
      <c r="Y297" t="s">
        <v>36</v>
      </c>
    </row>
    <row r="298" spans="1:25">
      <c r="A298">
        <v>10103</v>
      </c>
      <c r="B298">
        <v>26</v>
      </c>
      <c r="C298">
        <v>100</v>
      </c>
      <c r="D298">
        <v>11</v>
      </c>
      <c r="E298">
        <v>5404.62</v>
      </c>
      <c r="F298">
        <v>37650</v>
      </c>
      <c r="G298" t="s">
        <v>237</v>
      </c>
      <c r="H298">
        <v>1</v>
      </c>
      <c r="I298">
        <v>1</v>
      </c>
      <c r="J298">
        <v>2003</v>
      </c>
      <c r="K298" t="s">
        <v>238</v>
      </c>
      <c r="L298">
        <v>214</v>
      </c>
      <c r="M298" t="s">
        <v>64</v>
      </c>
      <c r="N298" t="s">
        <v>239</v>
      </c>
      <c r="O298" t="s">
        <v>240</v>
      </c>
      <c r="P298" t="s">
        <v>241</v>
      </c>
      <c r="R298" t="s">
        <v>242</v>
      </c>
      <c r="T298">
        <v>4110</v>
      </c>
      <c r="U298" t="s">
        <v>243</v>
      </c>
      <c r="V298" t="s">
        <v>33</v>
      </c>
      <c r="W298" t="s">
        <v>244</v>
      </c>
      <c r="X298" t="s">
        <v>245</v>
      </c>
      <c r="Y298" t="s">
        <v>36</v>
      </c>
    </row>
    <row r="299" spans="1:25">
      <c r="A299">
        <v>101031</v>
      </c>
      <c r="B299">
        <v>42</v>
      </c>
      <c r="C299">
        <v>100</v>
      </c>
      <c r="D299">
        <v>4</v>
      </c>
      <c r="E299">
        <v>5398.26</v>
      </c>
      <c r="F299">
        <v>37650</v>
      </c>
      <c r="G299" t="s">
        <v>237</v>
      </c>
      <c r="H299">
        <v>1</v>
      </c>
      <c r="I299">
        <v>1</v>
      </c>
      <c r="J299">
        <v>2003</v>
      </c>
      <c r="K299" t="s">
        <v>238</v>
      </c>
      <c r="L299">
        <v>147</v>
      </c>
      <c r="M299" t="s">
        <v>131</v>
      </c>
      <c r="N299" t="s">
        <v>239</v>
      </c>
      <c r="O299" t="s">
        <v>240</v>
      </c>
      <c r="P299" t="s">
        <v>241</v>
      </c>
      <c r="R299" t="s">
        <v>242</v>
      </c>
      <c r="T299">
        <v>4110</v>
      </c>
      <c r="U299" t="s">
        <v>243</v>
      </c>
      <c r="V299" t="s">
        <v>33</v>
      </c>
      <c r="W299" t="s">
        <v>244</v>
      </c>
      <c r="X299" t="s">
        <v>245</v>
      </c>
      <c r="Y299" t="s">
        <v>36</v>
      </c>
    </row>
    <row r="300" spans="1:25">
      <c r="A300">
        <v>10103</v>
      </c>
      <c r="B300">
        <v>42</v>
      </c>
      <c r="C300">
        <v>100</v>
      </c>
      <c r="D300">
        <v>6</v>
      </c>
      <c r="E300">
        <v>4460.82</v>
      </c>
      <c r="F300">
        <v>37650</v>
      </c>
      <c r="G300" t="s">
        <v>40</v>
      </c>
      <c r="H300">
        <v>1</v>
      </c>
      <c r="I300">
        <v>1</v>
      </c>
      <c r="J300">
        <v>2003</v>
      </c>
      <c r="K300" t="s">
        <v>238</v>
      </c>
      <c r="L300">
        <v>101</v>
      </c>
      <c r="M300" t="s">
        <v>208</v>
      </c>
      <c r="N300" t="s">
        <v>239</v>
      </c>
      <c r="O300" t="s">
        <v>240</v>
      </c>
      <c r="P300" t="s">
        <v>241</v>
      </c>
      <c r="R300" t="s">
        <v>242</v>
      </c>
      <c r="T300">
        <v>4110</v>
      </c>
      <c r="U300" t="s">
        <v>243</v>
      </c>
      <c r="V300" t="s">
        <v>33</v>
      </c>
      <c r="W300" t="s">
        <v>244</v>
      </c>
      <c r="X300" t="s">
        <v>245</v>
      </c>
      <c r="Y300" t="s">
        <v>36</v>
      </c>
    </row>
    <row r="301" spans="1:25">
      <c r="A301">
        <v>10325</v>
      </c>
      <c r="B301">
        <v>47</v>
      </c>
      <c r="C301">
        <v>64.930000000000007</v>
      </c>
      <c r="D301">
        <v>6</v>
      </c>
      <c r="E301">
        <v>3051.71</v>
      </c>
      <c r="F301">
        <v>38296</v>
      </c>
      <c r="G301" t="s">
        <v>40</v>
      </c>
      <c r="H301">
        <v>4</v>
      </c>
      <c r="I301">
        <v>11</v>
      </c>
      <c r="J301">
        <v>2004</v>
      </c>
      <c r="K301" t="s">
        <v>63</v>
      </c>
      <c r="L301">
        <v>136</v>
      </c>
      <c r="M301" t="s">
        <v>41</v>
      </c>
      <c r="N301" t="s">
        <v>239</v>
      </c>
      <c r="O301" t="s">
        <v>240</v>
      </c>
      <c r="P301" t="s">
        <v>241</v>
      </c>
      <c r="R301" t="s">
        <v>242</v>
      </c>
      <c r="T301">
        <v>4110</v>
      </c>
      <c r="U301" t="s">
        <v>243</v>
      </c>
      <c r="V301" t="s">
        <v>33</v>
      </c>
      <c r="W301" t="s">
        <v>244</v>
      </c>
      <c r="X301" t="s">
        <v>245</v>
      </c>
      <c r="Y301" t="s">
        <v>36</v>
      </c>
    </row>
    <row r="302" spans="1:25">
      <c r="A302">
        <v>10325</v>
      </c>
      <c r="B302">
        <v>42</v>
      </c>
      <c r="C302">
        <v>64</v>
      </c>
      <c r="D302">
        <v>8</v>
      </c>
      <c r="E302">
        <v>2688</v>
      </c>
      <c r="F302">
        <v>38296</v>
      </c>
      <c r="G302" t="s">
        <v>40</v>
      </c>
      <c r="H302">
        <v>4</v>
      </c>
      <c r="I302">
        <v>11</v>
      </c>
      <c r="J302">
        <v>2004</v>
      </c>
      <c r="K302" t="s">
        <v>63</v>
      </c>
      <c r="L302">
        <v>207</v>
      </c>
      <c r="M302" t="s">
        <v>72</v>
      </c>
      <c r="N302" t="s">
        <v>239</v>
      </c>
      <c r="O302" t="s">
        <v>240</v>
      </c>
      <c r="P302" t="s">
        <v>241</v>
      </c>
      <c r="R302" t="s">
        <v>242</v>
      </c>
      <c r="T302">
        <v>4110</v>
      </c>
      <c r="U302" t="s">
        <v>243</v>
      </c>
      <c r="V302" t="s">
        <v>33</v>
      </c>
      <c r="W302" t="s">
        <v>244</v>
      </c>
      <c r="X302" t="s">
        <v>245</v>
      </c>
      <c r="Y302" t="s">
        <v>45</v>
      </c>
    </row>
    <row r="303" spans="1:25">
      <c r="A303">
        <v>10325</v>
      </c>
      <c r="B303">
        <v>24</v>
      </c>
      <c r="C303">
        <v>100</v>
      </c>
      <c r="D303">
        <v>1</v>
      </c>
      <c r="E303">
        <v>2583.6</v>
      </c>
      <c r="F303">
        <v>38296</v>
      </c>
      <c r="G303" t="s">
        <v>40</v>
      </c>
      <c r="H303">
        <v>4</v>
      </c>
      <c r="I303">
        <v>11</v>
      </c>
      <c r="J303">
        <v>2004</v>
      </c>
      <c r="K303" t="s">
        <v>63</v>
      </c>
      <c r="L303">
        <v>173</v>
      </c>
      <c r="M303" t="s">
        <v>74</v>
      </c>
      <c r="N303" t="s">
        <v>239</v>
      </c>
      <c r="O303" t="s">
        <v>240</v>
      </c>
      <c r="P303" t="s">
        <v>241</v>
      </c>
      <c r="R303" t="s">
        <v>242</v>
      </c>
      <c r="T303">
        <v>4110</v>
      </c>
      <c r="U303" t="s">
        <v>243</v>
      </c>
      <c r="V303" t="s">
        <v>33</v>
      </c>
      <c r="W303" t="s">
        <v>244</v>
      </c>
      <c r="X303" t="s">
        <v>245</v>
      </c>
      <c r="Y303" t="s">
        <v>45</v>
      </c>
    </row>
    <row r="304" spans="1:25">
      <c r="A304">
        <v>10325</v>
      </c>
      <c r="B304">
        <v>44</v>
      </c>
      <c r="C304">
        <v>100</v>
      </c>
      <c r="D304">
        <v>5</v>
      </c>
      <c r="E304">
        <v>5325.76</v>
      </c>
      <c r="F304">
        <v>38296</v>
      </c>
      <c r="G304" t="s">
        <v>40</v>
      </c>
      <c r="H304">
        <v>4</v>
      </c>
      <c r="I304">
        <v>11</v>
      </c>
      <c r="J304">
        <v>2004</v>
      </c>
      <c r="K304" t="s">
        <v>63</v>
      </c>
      <c r="L304">
        <v>118</v>
      </c>
      <c r="M304" t="s">
        <v>199</v>
      </c>
      <c r="N304" t="s">
        <v>239</v>
      </c>
      <c r="O304" t="s">
        <v>240</v>
      </c>
      <c r="P304" t="s">
        <v>241</v>
      </c>
      <c r="R304" t="s">
        <v>242</v>
      </c>
      <c r="T304">
        <v>4110</v>
      </c>
      <c r="U304" t="s">
        <v>243</v>
      </c>
      <c r="V304" t="s">
        <v>33</v>
      </c>
      <c r="W304" t="s">
        <v>244</v>
      </c>
      <c r="X304" t="s">
        <v>245</v>
      </c>
      <c r="Y304" t="s">
        <v>36</v>
      </c>
    </row>
    <row r="305" spans="1:25">
      <c r="A305">
        <v>10158</v>
      </c>
      <c r="B305">
        <v>22</v>
      </c>
      <c r="C305">
        <v>67.03</v>
      </c>
      <c r="D305">
        <v>1</v>
      </c>
      <c r="E305">
        <v>1474.66</v>
      </c>
      <c r="F305">
        <v>37904</v>
      </c>
      <c r="G305" t="s">
        <v>25</v>
      </c>
      <c r="H305">
        <v>4</v>
      </c>
      <c r="I305">
        <v>10</v>
      </c>
      <c r="J305">
        <v>2003</v>
      </c>
      <c r="K305" t="s">
        <v>173</v>
      </c>
      <c r="L305">
        <v>76</v>
      </c>
      <c r="M305" t="s">
        <v>176</v>
      </c>
      <c r="N305" t="s">
        <v>239</v>
      </c>
      <c r="O305" t="s">
        <v>240</v>
      </c>
      <c r="P305" t="s">
        <v>241</v>
      </c>
      <c r="R305" t="s">
        <v>242</v>
      </c>
      <c r="T305">
        <v>4110</v>
      </c>
      <c r="U305" t="s">
        <v>243</v>
      </c>
      <c r="V305" t="s">
        <v>33</v>
      </c>
      <c r="W305" t="s">
        <v>244</v>
      </c>
      <c r="X305" t="s">
        <v>245</v>
      </c>
      <c r="Y305" t="s">
        <v>45</v>
      </c>
    </row>
    <row r="306" spans="1:25">
      <c r="A306">
        <v>10309</v>
      </c>
      <c r="B306">
        <v>41</v>
      </c>
      <c r="C306">
        <v>100</v>
      </c>
      <c r="D306">
        <v>5</v>
      </c>
      <c r="E306">
        <v>4394.38</v>
      </c>
      <c r="F306">
        <v>38275</v>
      </c>
      <c r="G306" t="s">
        <v>234</v>
      </c>
      <c r="H306">
        <v>4</v>
      </c>
      <c r="I306">
        <v>10</v>
      </c>
      <c r="J306">
        <v>2004</v>
      </c>
      <c r="K306" t="s">
        <v>132</v>
      </c>
      <c r="L306">
        <v>95</v>
      </c>
      <c r="M306" t="s">
        <v>178</v>
      </c>
      <c r="N306" t="s">
        <v>239</v>
      </c>
      <c r="O306" t="s">
        <v>240</v>
      </c>
      <c r="P306" t="s">
        <v>241</v>
      </c>
      <c r="R306" t="s">
        <v>242</v>
      </c>
      <c r="T306">
        <v>4110</v>
      </c>
      <c r="U306" t="s">
        <v>243</v>
      </c>
      <c r="V306" t="s">
        <v>33</v>
      </c>
      <c r="W306" t="s">
        <v>244</v>
      </c>
      <c r="X306" t="s">
        <v>245</v>
      </c>
      <c r="Y306" t="s">
        <v>36</v>
      </c>
    </row>
    <row r="307" spans="1:25">
      <c r="A307">
        <v>10309</v>
      </c>
      <c r="B307">
        <v>26</v>
      </c>
      <c r="C307">
        <v>100</v>
      </c>
      <c r="D307">
        <v>4</v>
      </c>
      <c r="E307">
        <v>4660.24</v>
      </c>
      <c r="F307">
        <v>38275</v>
      </c>
      <c r="G307" t="s">
        <v>234</v>
      </c>
      <c r="H307">
        <v>4</v>
      </c>
      <c r="I307">
        <v>10</v>
      </c>
      <c r="J307">
        <v>2004</v>
      </c>
      <c r="K307" t="s">
        <v>132</v>
      </c>
      <c r="L307">
        <v>150</v>
      </c>
      <c r="M307" t="s">
        <v>133</v>
      </c>
      <c r="N307" t="s">
        <v>239</v>
      </c>
      <c r="O307" t="s">
        <v>240</v>
      </c>
      <c r="P307" t="s">
        <v>241</v>
      </c>
      <c r="R307" t="s">
        <v>242</v>
      </c>
      <c r="T307">
        <v>4110</v>
      </c>
      <c r="U307" t="s">
        <v>243</v>
      </c>
      <c r="V307" t="s">
        <v>33</v>
      </c>
      <c r="W307" t="s">
        <v>244</v>
      </c>
      <c r="X307" t="s">
        <v>245</v>
      </c>
      <c r="Y307" t="s">
        <v>36</v>
      </c>
    </row>
    <row r="308" spans="1:25">
      <c r="A308">
        <v>10309</v>
      </c>
      <c r="B308">
        <v>21</v>
      </c>
      <c r="C308">
        <v>100</v>
      </c>
      <c r="D308">
        <v>6</v>
      </c>
      <c r="E308">
        <v>2650.62</v>
      </c>
      <c r="F308">
        <v>38275</v>
      </c>
      <c r="G308" t="s">
        <v>234</v>
      </c>
      <c r="H308">
        <v>4</v>
      </c>
      <c r="I308">
        <v>10</v>
      </c>
      <c r="J308">
        <v>2004</v>
      </c>
      <c r="K308" t="s">
        <v>132</v>
      </c>
      <c r="L308">
        <v>112</v>
      </c>
      <c r="M308" t="s">
        <v>175</v>
      </c>
      <c r="N308" t="s">
        <v>239</v>
      </c>
      <c r="O308" t="s">
        <v>240</v>
      </c>
      <c r="P308" t="s">
        <v>241</v>
      </c>
      <c r="R308" t="s">
        <v>242</v>
      </c>
      <c r="T308">
        <v>4110</v>
      </c>
      <c r="U308" t="s">
        <v>243</v>
      </c>
      <c r="V308" t="s">
        <v>33</v>
      </c>
      <c r="W308" t="s">
        <v>244</v>
      </c>
      <c r="X308" t="s">
        <v>245</v>
      </c>
      <c r="Y308" t="s">
        <v>45</v>
      </c>
    </row>
    <row r="309" spans="1:25">
      <c r="A309">
        <v>10309</v>
      </c>
      <c r="B309">
        <v>24</v>
      </c>
      <c r="C309">
        <v>56.1</v>
      </c>
      <c r="D309">
        <v>2</v>
      </c>
      <c r="E309">
        <v>1346.4</v>
      </c>
      <c r="F309">
        <v>38275</v>
      </c>
      <c r="G309" t="s">
        <v>234</v>
      </c>
      <c r="H309">
        <v>4</v>
      </c>
      <c r="I309">
        <v>10</v>
      </c>
      <c r="J309">
        <v>2004</v>
      </c>
      <c r="K309" t="s">
        <v>132</v>
      </c>
      <c r="L309">
        <v>69</v>
      </c>
      <c r="M309" t="s">
        <v>136</v>
      </c>
      <c r="N309" t="s">
        <v>239</v>
      </c>
      <c r="O309" t="s">
        <v>240</v>
      </c>
      <c r="P309" t="s">
        <v>241</v>
      </c>
      <c r="R309" t="s">
        <v>242</v>
      </c>
      <c r="T309">
        <v>4110</v>
      </c>
      <c r="U309" t="s">
        <v>243</v>
      </c>
      <c r="V309" t="s">
        <v>33</v>
      </c>
      <c r="W309" t="s">
        <v>244</v>
      </c>
      <c r="X309" t="s">
        <v>245</v>
      </c>
      <c r="Y309" t="s">
        <v>45</v>
      </c>
    </row>
    <row r="310" spans="1:25">
      <c r="A310">
        <v>10309</v>
      </c>
      <c r="B310">
        <v>50</v>
      </c>
      <c r="C310">
        <v>84.7</v>
      </c>
      <c r="D310">
        <v>3</v>
      </c>
      <c r="E310">
        <v>4235</v>
      </c>
      <c r="F310">
        <v>38275</v>
      </c>
      <c r="G310" t="s">
        <v>234</v>
      </c>
      <c r="H310">
        <v>4</v>
      </c>
      <c r="I310">
        <v>10</v>
      </c>
      <c r="J310">
        <v>2004</v>
      </c>
      <c r="K310" t="s">
        <v>132</v>
      </c>
      <c r="L310">
        <v>102</v>
      </c>
      <c r="M310" t="s">
        <v>138</v>
      </c>
      <c r="N310" t="s">
        <v>239</v>
      </c>
      <c r="O310" t="s">
        <v>240</v>
      </c>
      <c r="P310" t="s">
        <v>241</v>
      </c>
      <c r="R310" t="s">
        <v>242</v>
      </c>
      <c r="T310">
        <v>4110</v>
      </c>
      <c r="U310" t="s">
        <v>243</v>
      </c>
      <c r="V310" t="s">
        <v>33</v>
      </c>
      <c r="W310" t="s">
        <v>244</v>
      </c>
      <c r="X310" t="s">
        <v>245</v>
      </c>
      <c r="Y310" t="s">
        <v>36</v>
      </c>
    </row>
    <row r="311" spans="1:25">
      <c r="A311">
        <v>10309</v>
      </c>
      <c r="B311">
        <v>28</v>
      </c>
      <c r="C311">
        <v>88.68</v>
      </c>
      <c r="D311">
        <v>1</v>
      </c>
      <c r="E311">
        <v>2483.04</v>
      </c>
      <c r="F311">
        <v>38275</v>
      </c>
      <c r="G311" t="s">
        <v>234</v>
      </c>
      <c r="H311">
        <v>4</v>
      </c>
      <c r="I311">
        <v>10</v>
      </c>
      <c r="J311">
        <v>2004</v>
      </c>
      <c r="K311" t="s">
        <v>132</v>
      </c>
      <c r="L311">
        <v>81</v>
      </c>
      <c r="M311" t="s">
        <v>139</v>
      </c>
      <c r="N311" t="s">
        <v>239</v>
      </c>
      <c r="O311" t="s">
        <v>240</v>
      </c>
      <c r="P311" t="s">
        <v>241</v>
      </c>
      <c r="R311" t="s">
        <v>242</v>
      </c>
      <c r="T311">
        <v>4110</v>
      </c>
      <c r="U311" t="s">
        <v>243</v>
      </c>
      <c r="V311" t="s">
        <v>33</v>
      </c>
      <c r="W311" t="s">
        <v>244</v>
      </c>
      <c r="X311" t="s">
        <v>245</v>
      </c>
      <c r="Y311" t="s">
        <v>45</v>
      </c>
    </row>
    <row r="312" spans="1:25">
      <c r="A312">
        <v>10325</v>
      </c>
      <c r="B312">
        <v>28</v>
      </c>
      <c r="C312">
        <v>100</v>
      </c>
      <c r="D312">
        <v>2</v>
      </c>
      <c r="E312">
        <v>5377.4</v>
      </c>
      <c r="F312">
        <v>38296</v>
      </c>
      <c r="G312" t="s">
        <v>40</v>
      </c>
      <c r="H312">
        <v>4</v>
      </c>
      <c r="I312">
        <v>11</v>
      </c>
      <c r="J312">
        <v>2004</v>
      </c>
      <c r="K312" t="s">
        <v>77</v>
      </c>
      <c r="L312">
        <v>62</v>
      </c>
      <c r="M312" t="s">
        <v>200</v>
      </c>
      <c r="N312" t="s">
        <v>239</v>
      </c>
      <c r="O312" t="s">
        <v>240</v>
      </c>
      <c r="P312" t="s">
        <v>241</v>
      </c>
      <c r="R312" t="s">
        <v>242</v>
      </c>
      <c r="T312">
        <v>4110</v>
      </c>
      <c r="U312" t="s">
        <v>243</v>
      </c>
      <c r="V312" t="s">
        <v>33</v>
      </c>
      <c r="W312" t="s">
        <v>244</v>
      </c>
      <c r="X312" t="s">
        <v>245</v>
      </c>
      <c r="Y312" t="s">
        <v>36</v>
      </c>
    </row>
    <row r="313" spans="1:25">
      <c r="A313">
        <v>10325</v>
      </c>
      <c r="B313">
        <v>44</v>
      </c>
      <c r="C313">
        <v>100</v>
      </c>
      <c r="D313">
        <v>7</v>
      </c>
      <c r="E313">
        <v>5932.96</v>
      </c>
      <c r="F313">
        <v>38296</v>
      </c>
      <c r="G313" t="s">
        <v>40</v>
      </c>
      <c r="H313">
        <v>4</v>
      </c>
      <c r="I313">
        <v>11</v>
      </c>
      <c r="J313">
        <v>2004</v>
      </c>
      <c r="K313" t="s">
        <v>77</v>
      </c>
      <c r="L313">
        <v>58</v>
      </c>
      <c r="M313" t="s">
        <v>235</v>
      </c>
      <c r="N313" t="s">
        <v>239</v>
      </c>
      <c r="O313" t="s">
        <v>240</v>
      </c>
      <c r="P313" t="s">
        <v>241</v>
      </c>
      <c r="R313" t="s">
        <v>242</v>
      </c>
      <c r="T313">
        <v>4110</v>
      </c>
      <c r="U313" t="s">
        <v>243</v>
      </c>
      <c r="V313" t="s">
        <v>33</v>
      </c>
      <c r="W313" t="s">
        <v>244</v>
      </c>
      <c r="X313" t="s">
        <v>245</v>
      </c>
      <c r="Y313" t="s">
        <v>36</v>
      </c>
    </row>
    <row r="314" spans="1:25">
      <c r="A314">
        <v>10103</v>
      </c>
      <c r="B314">
        <v>27</v>
      </c>
      <c r="C314">
        <v>100</v>
      </c>
      <c r="D314">
        <v>8</v>
      </c>
      <c r="E314">
        <v>3394.98</v>
      </c>
      <c r="F314">
        <v>37650</v>
      </c>
      <c r="G314" t="s">
        <v>237</v>
      </c>
      <c r="H314">
        <v>1</v>
      </c>
      <c r="I314">
        <v>1</v>
      </c>
      <c r="J314">
        <v>2003</v>
      </c>
      <c r="K314" t="s">
        <v>79</v>
      </c>
      <c r="L314">
        <v>136</v>
      </c>
      <c r="M314" t="s">
        <v>140</v>
      </c>
      <c r="N314" t="s">
        <v>239</v>
      </c>
      <c r="O314" t="s">
        <v>240</v>
      </c>
      <c r="P314" t="s">
        <v>241</v>
      </c>
      <c r="R314" t="s">
        <v>242</v>
      </c>
      <c r="T314">
        <v>4110</v>
      </c>
      <c r="U314" t="s">
        <v>243</v>
      </c>
      <c r="V314" t="s">
        <v>33</v>
      </c>
      <c r="W314" t="s">
        <v>244</v>
      </c>
      <c r="X314" t="s">
        <v>245</v>
      </c>
      <c r="Y314" t="s">
        <v>36</v>
      </c>
    </row>
    <row r="315" spans="1:25">
      <c r="A315">
        <v>10103</v>
      </c>
      <c r="B315">
        <v>35</v>
      </c>
      <c r="C315">
        <v>100</v>
      </c>
      <c r="D315">
        <v>10</v>
      </c>
      <c r="E315">
        <v>3920</v>
      </c>
      <c r="F315">
        <v>37650</v>
      </c>
      <c r="G315" t="s">
        <v>237</v>
      </c>
      <c r="H315">
        <v>1</v>
      </c>
      <c r="I315">
        <v>1</v>
      </c>
      <c r="J315">
        <v>2003</v>
      </c>
      <c r="K315" t="s">
        <v>79</v>
      </c>
      <c r="L315">
        <v>116</v>
      </c>
      <c r="M315" t="s">
        <v>80</v>
      </c>
      <c r="N315" t="s">
        <v>239</v>
      </c>
      <c r="O315" t="s">
        <v>240</v>
      </c>
      <c r="P315" t="s">
        <v>241</v>
      </c>
      <c r="R315" t="s">
        <v>242</v>
      </c>
      <c r="T315">
        <v>4110</v>
      </c>
      <c r="U315" t="s">
        <v>243</v>
      </c>
      <c r="V315" t="s">
        <v>33</v>
      </c>
      <c r="W315" t="s">
        <v>244</v>
      </c>
      <c r="X315" t="s">
        <v>245</v>
      </c>
      <c r="Y315" t="s">
        <v>36</v>
      </c>
    </row>
    <row r="316" spans="1:25">
      <c r="A316">
        <v>101032</v>
      </c>
      <c r="B316">
        <v>22</v>
      </c>
      <c r="C316">
        <v>54.09</v>
      </c>
      <c r="D316">
        <v>2</v>
      </c>
      <c r="E316">
        <v>1189.98</v>
      </c>
      <c r="F316">
        <v>37650</v>
      </c>
      <c r="G316" t="s">
        <v>237</v>
      </c>
      <c r="H316">
        <v>1</v>
      </c>
      <c r="I316">
        <v>1</v>
      </c>
      <c r="J316">
        <v>2003</v>
      </c>
      <c r="K316" t="s">
        <v>79</v>
      </c>
      <c r="L316">
        <v>60</v>
      </c>
      <c r="M316" t="s">
        <v>142</v>
      </c>
      <c r="N316" t="s">
        <v>239</v>
      </c>
      <c r="O316" t="s">
        <v>240</v>
      </c>
      <c r="P316" t="s">
        <v>241</v>
      </c>
      <c r="R316" t="s">
        <v>242</v>
      </c>
      <c r="T316">
        <v>4110</v>
      </c>
      <c r="U316" t="s">
        <v>243</v>
      </c>
      <c r="V316" t="s">
        <v>33</v>
      </c>
      <c r="W316" t="s">
        <v>244</v>
      </c>
      <c r="X316" t="s">
        <v>245</v>
      </c>
      <c r="Y316" t="s">
        <v>45</v>
      </c>
    </row>
    <row r="317" spans="1:25">
      <c r="A317">
        <v>10103</v>
      </c>
      <c r="B317">
        <v>36</v>
      </c>
      <c r="C317">
        <v>100</v>
      </c>
      <c r="D317">
        <v>5</v>
      </c>
      <c r="E317">
        <v>4228.2</v>
      </c>
      <c r="F317">
        <v>37650</v>
      </c>
      <c r="G317" t="s">
        <v>237</v>
      </c>
      <c r="H317">
        <v>1</v>
      </c>
      <c r="I317">
        <v>1</v>
      </c>
      <c r="J317">
        <v>2003</v>
      </c>
      <c r="K317" t="s">
        <v>79</v>
      </c>
      <c r="L317">
        <v>121</v>
      </c>
      <c r="M317" t="s">
        <v>143</v>
      </c>
      <c r="N317" t="s">
        <v>239</v>
      </c>
      <c r="O317" t="s">
        <v>240</v>
      </c>
      <c r="P317" t="s">
        <v>241</v>
      </c>
      <c r="R317" t="s">
        <v>242</v>
      </c>
      <c r="T317">
        <v>4110</v>
      </c>
      <c r="U317" t="s">
        <v>243</v>
      </c>
      <c r="V317" t="s">
        <v>33</v>
      </c>
      <c r="W317" t="s">
        <v>244</v>
      </c>
      <c r="X317" t="s">
        <v>245</v>
      </c>
      <c r="Y317" t="s">
        <v>36</v>
      </c>
    </row>
    <row r="318" spans="1:25">
      <c r="A318">
        <v>10103</v>
      </c>
      <c r="B318">
        <v>36</v>
      </c>
      <c r="C318">
        <v>100</v>
      </c>
      <c r="D318">
        <v>1</v>
      </c>
      <c r="E318">
        <v>3680.28</v>
      </c>
      <c r="F318">
        <v>37650</v>
      </c>
      <c r="G318" t="s">
        <v>237</v>
      </c>
      <c r="H318">
        <v>1</v>
      </c>
      <c r="I318">
        <v>1</v>
      </c>
      <c r="J318">
        <v>2003</v>
      </c>
      <c r="K318" t="s">
        <v>79</v>
      </c>
      <c r="L318">
        <v>127</v>
      </c>
      <c r="M318" t="s">
        <v>246</v>
      </c>
      <c r="N318" t="s">
        <v>239</v>
      </c>
      <c r="O318" t="s">
        <v>240</v>
      </c>
      <c r="P318" t="s">
        <v>241</v>
      </c>
      <c r="R318" t="s">
        <v>242</v>
      </c>
      <c r="T318">
        <v>4110</v>
      </c>
      <c r="U318" t="s">
        <v>243</v>
      </c>
      <c r="V318" t="s">
        <v>33</v>
      </c>
      <c r="W318" t="s">
        <v>244</v>
      </c>
      <c r="X318" t="s">
        <v>245</v>
      </c>
      <c r="Y318" t="s">
        <v>36</v>
      </c>
    </row>
    <row r="319" spans="1:25">
      <c r="A319">
        <v>10103</v>
      </c>
      <c r="B319">
        <v>31</v>
      </c>
      <c r="C319">
        <v>100</v>
      </c>
      <c r="D319">
        <v>3</v>
      </c>
      <c r="E319">
        <v>3224.31</v>
      </c>
      <c r="F319">
        <v>37650</v>
      </c>
      <c r="G319" t="s">
        <v>237</v>
      </c>
      <c r="H319">
        <v>1</v>
      </c>
      <c r="I319">
        <v>1</v>
      </c>
      <c r="J319">
        <v>2003</v>
      </c>
      <c r="K319" t="s">
        <v>79</v>
      </c>
      <c r="L319">
        <v>96</v>
      </c>
      <c r="M319" t="s">
        <v>247</v>
      </c>
      <c r="N319" t="s">
        <v>239</v>
      </c>
      <c r="O319" t="s">
        <v>240</v>
      </c>
      <c r="P319" t="s">
        <v>241</v>
      </c>
      <c r="R319" t="s">
        <v>242</v>
      </c>
      <c r="T319">
        <v>4110</v>
      </c>
      <c r="U319" t="s">
        <v>243</v>
      </c>
      <c r="V319" t="s">
        <v>33</v>
      </c>
      <c r="W319" t="s">
        <v>244</v>
      </c>
      <c r="X319" t="s">
        <v>245</v>
      </c>
      <c r="Y319" t="s">
        <v>36</v>
      </c>
    </row>
    <row r="320" spans="1:25">
      <c r="A320">
        <v>10103</v>
      </c>
      <c r="B320">
        <v>45</v>
      </c>
      <c r="C320">
        <v>75.63</v>
      </c>
      <c r="D320">
        <v>7</v>
      </c>
      <c r="E320">
        <v>3403.35</v>
      </c>
      <c r="F320">
        <v>37650</v>
      </c>
      <c r="G320" t="s">
        <v>237</v>
      </c>
      <c r="H320">
        <v>1</v>
      </c>
      <c r="I320">
        <v>1</v>
      </c>
      <c r="J320">
        <v>2003</v>
      </c>
      <c r="K320" t="s">
        <v>79</v>
      </c>
      <c r="L320">
        <v>64</v>
      </c>
      <c r="M320" t="s">
        <v>144</v>
      </c>
      <c r="N320" t="s">
        <v>239</v>
      </c>
      <c r="O320" t="s">
        <v>240</v>
      </c>
      <c r="P320" t="s">
        <v>241</v>
      </c>
      <c r="R320" t="s">
        <v>242</v>
      </c>
      <c r="T320">
        <v>4110</v>
      </c>
      <c r="U320" t="s">
        <v>243</v>
      </c>
      <c r="V320" t="s">
        <v>33</v>
      </c>
      <c r="W320" t="s">
        <v>244</v>
      </c>
      <c r="X320" t="s">
        <v>245</v>
      </c>
      <c r="Y320" t="s">
        <v>36</v>
      </c>
    </row>
    <row r="321" spans="1:25">
      <c r="A321">
        <v>10325</v>
      </c>
      <c r="B321">
        <v>38</v>
      </c>
      <c r="C321">
        <v>100</v>
      </c>
      <c r="D321">
        <v>3</v>
      </c>
      <c r="E321">
        <v>8844.1200000000008</v>
      </c>
      <c r="F321">
        <v>38296</v>
      </c>
      <c r="G321" t="s">
        <v>40</v>
      </c>
      <c r="H321">
        <v>4</v>
      </c>
      <c r="I321">
        <v>11</v>
      </c>
      <c r="J321">
        <v>2004</v>
      </c>
      <c r="K321" t="s">
        <v>79</v>
      </c>
      <c r="L321">
        <v>54</v>
      </c>
      <c r="M321" t="s">
        <v>248</v>
      </c>
      <c r="N321" t="s">
        <v>239</v>
      </c>
      <c r="O321" t="s">
        <v>240</v>
      </c>
      <c r="P321" t="s">
        <v>241</v>
      </c>
      <c r="R321" t="s">
        <v>242</v>
      </c>
      <c r="T321">
        <v>4110</v>
      </c>
      <c r="U321" t="s">
        <v>243</v>
      </c>
      <c r="V321" t="s">
        <v>33</v>
      </c>
      <c r="W321" t="s">
        <v>244</v>
      </c>
      <c r="X321" t="s">
        <v>245</v>
      </c>
      <c r="Y321" t="s">
        <v>39</v>
      </c>
    </row>
    <row r="322" spans="1:25">
      <c r="A322">
        <v>10325</v>
      </c>
      <c r="B322">
        <v>38</v>
      </c>
      <c r="C322">
        <v>100</v>
      </c>
      <c r="D322">
        <v>4</v>
      </c>
      <c r="E322">
        <v>5190.42</v>
      </c>
      <c r="F322">
        <v>38296</v>
      </c>
      <c r="G322" t="s">
        <v>40</v>
      </c>
      <c r="H322">
        <v>4</v>
      </c>
      <c r="I322">
        <v>11</v>
      </c>
      <c r="J322">
        <v>2004</v>
      </c>
      <c r="K322" t="s">
        <v>79</v>
      </c>
      <c r="L322">
        <v>115</v>
      </c>
      <c r="M322" t="s">
        <v>249</v>
      </c>
      <c r="N322" t="s">
        <v>239</v>
      </c>
      <c r="O322" t="s">
        <v>240</v>
      </c>
      <c r="P322" t="s">
        <v>241</v>
      </c>
      <c r="R322" t="s">
        <v>242</v>
      </c>
      <c r="T322">
        <v>4110</v>
      </c>
      <c r="U322" t="s">
        <v>243</v>
      </c>
      <c r="V322" t="s">
        <v>33</v>
      </c>
      <c r="W322" t="s">
        <v>244</v>
      </c>
      <c r="X322" t="s">
        <v>245</v>
      </c>
      <c r="Y322" t="s">
        <v>36</v>
      </c>
    </row>
    <row r="323" spans="1:25">
      <c r="A323">
        <v>10103</v>
      </c>
      <c r="B323">
        <v>27</v>
      </c>
      <c r="C323">
        <v>83.07</v>
      </c>
      <c r="D323">
        <v>12</v>
      </c>
      <c r="E323">
        <v>2242.89</v>
      </c>
      <c r="F323">
        <v>37650</v>
      </c>
      <c r="G323" t="s">
        <v>237</v>
      </c>
      <c r="H323">
        <v>1</v>
      </c>
      <c r="I323">
        <v>1</v>
      </c>
      <c r="J323">
        <v>2003</v>
      </c>
      <c r="K323" t="s">
        <v>81</v>
      </c>
      <c r="L323">
        <v>101</v>
      </c>
      <c r="M323" t="s">
        <v>88</v>
      </c>
      <c r="N323" t="s">
        <v>239</v>
      </c>
      <c r="O323" t="s">
        <v>240</v>
      </c>
      <c r="P323" t="s">
        <v>241</v>
      </c>
      <c r="R323" t="s">
        <v>242</v>
      </c>
      <c r="T323">
        <v>4110</v>
      </c>
      <c r="U323" t="s">
        <v>243</v>
      </c>
      <c r="V323" t="s">
        <v>33</v>
      </c>
      <c r="W323" t="s">
        <v>244</v>
      </c>
      <c r="X323" t="s">
        <v>245</v>
      </c>
      <c r="Y323" t="s">
        <v>45</v>
      </c>
    </row>
    <row r="324" spans="1:25">
      <c r="A324">
        <v>10103</v>
      </c>
      <c r="B324">
        <v>35</v>
      </c>
      <c r="C324">
        <v>57.46</v>
      </c>
      <c r="D324">
        <v>14</v>
      </c>
      <c r="E324">
        <v>2011.1</v>
      </c>
      <c r="F324">
        <v>37650</v>
      </c>
      <c r="G324" t="s">
        <v>237</v>
      </c>
      <c r="H324">
        <v>1</v>
      </c>
      <c r="I324">
        <v>1</v>
      </c>
      <c r="J324">
        <v>2003</v>
      </c>
      <c r="K324" t="s">
        <v>81</v>
      </c>
      <c r="L324">
        <v>62</v>
      </c>
      <c r="M324" t="s">
        <v>89</v>
      </c>
      <c r="O324" t="s">
        <v>240</v>
      </c>
      <c r="P324" t="s">
        <v>241</v>
      </c>
      <c r="R324" t="s">
        <v>242</v>
      </c>
      <c r="T324">
        <v>4110</v>
      </c>
      <c r="U324" t="s">
        <v>243</v>
      </c>
      <c r="V324" t="s">
        <v>33</v>
      </c>
      <c r="W324" t="s">
        <v>244</v>
      </c>
      <c r="X324" t="s">
        <v>245</v>
      </c>
      <c r="Y324" t="s">
        <v>45</v>
      </c>
    </row>
    <row r="325" spans="1:25">
      <c r="A325">
        <v>10103</v>
      </c>
      <c r="B325">
        <v>25</v>
      </c>
      <c r="C325">
        <v>100</v>
      </c>
      <c r="D325">
        <v>13</v>
      </c>
      <c r="E325">
        <v>2539.5</v>
      </c>
      <c r="F325">
        <v>37650</v>
      </c>
      <c r="G325" t="s">
        <v>237</v>
      </c>
      <c r="H325">
        <v>1</v>
      </c>
      <c r="I325">
        <v>1</v>
      </c>
      <c r="J325">
        <v>2003</v>
      </c>
      <c r="K325" t="s">
        <v>81</v>
      </c>
      <c r="L325">
        <v>104</v>
      </c>
      <c r="M325" t="s">
        <v>90</v>
      </c>
      <c r="O325" t="s">
        <v>240</v>
      </c>
      <c r="P325" t="s">
        <v>241</v>
      </c>
      <c r="R325" t="s">
        <v>242</v>
      </c>
      <c r="T325">
        <v>4110</v>
      </c>
      <c r="U325" t="s">
        <v>243</v>
      </c>
      <c r="V325" t="s">
        <v>33</v>
      </c>
      <c r="W325" t="s">
        <v>244</v>
      </c>
      <c r="X325" t="s">
        <v>245</v>
      </c>
      <c r="Y325" t="s">
        <v>45</v>
      </c>
    </row>
    <row r="326" spans="1:25">
      <c r="A326">
        <v>10103</v>
      </c>
      <c r="B326">
        <v>46</v>
      </c>
      <c r="C326">
        <v>100</v>
      </c>
      <c r="D326">
        <v>16</v>
      </c>
      <c r="E326">
        <v>4791.82</v>
      </c>
      <c r="F326">
        <v>37650</v>
      </c>
      <c r="G326" t="s">
        <v>237</v>
      </c>
      <c r="H326">
        <v>1</v>
      </c>
      <c r="I326">
        <v>1</v>
      </c>
      <c r="J326">
        <v>2003</v>
      </c>
      <c r="K326" t="s">
        <v>81</v>
      </c>
      <c r="L326">
        <v>99</v>
      </c>
      <c r="M326" t="s">
        <v>91</v>
      </c>
      <c r="O326" t="s">
        <v>240</v>
      </c>
      <c r="P326" t="s">
        <v>241</v>
      </c>
      <c r="R326" t="s">
        <v>242</v>
      </c>
      <c r="T326">
        <v>4110</v>
      </c>
      <c r="U326" t="s">
        <v>243</v>
      </c>
      <c r="V326" t="s">
        <v>33</v>
      </c>
      <c r="W326" t="s">
        <v>244</v>
      </c>
      <c r="X326" t="s">
        <v>245</v>
      </c>
      <c r="Y326" t="s">
        <v>36</v>
      </c>
    </row>
    <row r="327" spans="1:25">
      <c r="A327">
        <v>10103</v>
      </c>
      <c r="B327">
        <v>41</v>
      </c>
      <c r="C327">
        <v>47.29</v>
      </c>
      <c r="D327">
        <v>9</v>
      </c>
      <c r="E327">
        <v>1938.89</v>
      </c>
      <c r="F327">
        <v>37650</v>
      </c>
      <c r="G327" t="s">
        <v>237</v>
      </c>
      <c r="H327">
        <v>1</v>
      </c>
      <c r="I327">
        <v>1</v>
      </c>
      <c r="J327">
        <v>2003</v>
      </c>
      <c r="K327" t="s">
        <v>81</v>
      </c>
      <c r="L327">
        <v>50</v>
      </c>
      <c r="M327" t="s">
        <v>145</v>
      </c>
      <c r="O327" t="s">
        <v>240</v>
      </c>
      <c r="P327" t="s">
        <v>241</v>
      </c>
      <c r="R327" t="s">
        <v>242</v>
      </c>
      <c r="T327">
        <v>4110</v>
      </c>
      <c r="U327" t="s">
        <v>243</v>
      </c>
      <c r="V327" t="s">
        <v>33</v>
      </c>
      <c r="W327" t="s">
        <v>244</v>
      </c>
      <c r="X327" t="s">
        <v>245</v>
      </c>
      <c r="Y327" t="s">
        <v>45</v>
      </c>
    </row>
    <row r="328" spans="1:25">
      <c r="A328">
        <v>10103</v>
      </c>
      <c r="B328">
        <v>25</v>
      </c>
      <c r="C328">
        <v>100</v>
      </c>
      <c r="D328">
        <v>15</v>
      </c>
      <c r="E328">
        <v>2873</v>
      </c>
      <c r="F328">
        <v>37650</v>
      </c>
      <c r="G328" t="s">
        <v>237</v>
      </c>
      <c r="H328">
        <v>1</v>
      </c>
      <c r="I328">
        <v>1</v>
      </c>
      <c r="J328">
        <v>2003</v>
      </c>
      <c r="K328" t="s">
        <v>81</v>
      </c>
      <c r="L328">
        <v>97</v>
      </c>
      <c r="M328" t="s">
        <v>96</v>
      </c>
      <c r="O328" t="s">
        <v>240</v>
      </c>
      <c r="P328" t="s">
        <v>241</v>
      </c>
      <c r="R328" t="s">
        <v>242</v>
      </c>
      <c r="T328">
        <v>4110</v>
      </c>
      <c r="U328" t="s">
        <v>243</v>
      </c>
      <c r="V328" t="s">
        <v>33</v>
      </c>
      <c r="W328" t="s">
        <v>244</v>
      </c>
      <c r="X328" t="s">
        <v>245</v>
      </c>
      <c r="Y328" t="s">
        <v>45</v>
      </c>
    </row>
    <row r="329" spans="1:25">
      <c r="A329">
        <v>10325</v>
      </c>
      <c r="B329">
        <v>24</v>
      </c>
      <c r="C329">
        <v>69.12</v>
      </c>
      <c r="D329">
        <v>9</v>
      </c>
      <c r="E329">
        <v>1658.88</v>
      </c>
      <c r="F329">
        <v>38296</v>
      </c>
      <c r="G329" t="s">
        <v>40</v>
      </c>
      <c r="H329">
        <v>4</v>
      </c>
      <c r="I329">
        <v>11</v>
      </c>
      <c r="J329">
        <v>2004</v>
      </c>
      <c r="K329" t="s">
        <v>97</v>
      </c>
      <c r="L329">
        <v>136</v>
      </c>
      <c r="M329" t="s">
        <v>98</v>
      </c>
      <c r="O329" t="s">
        <v>240</v>
      </c>
      <c r="P329" t="s">
        <v>241</v>
      </c>
      <c r="R329" t="s">
        <v>242</v>
      </c>
      <c r="T329">
        <v>4110</v>
      </c>
      <c r="U329" t="s">
        <v>243</v>
      </c>
      <c r="V329" t="s">
        <v>33</v>
      </c>
      <c r="W329" t="s">
        <v>244</v>
      </c>
      <c r="X329" t="s">
        <v>245</v>
      </c>
      <c r="Y329" t="s">
        <v>45</v>
      </c>
    </row>
    <row r="330" spans="1:25">
      <c r="A330">
        <v>10296</v>
      </c>
      <c r="B330">
        <v>36</v>
      </c>
      <c r="C330">
        <v>100</v>
      </c>
      <c r="D330">
        <v>7</v>
      </c>
      <c r="E330">
        <v>5676.84</v>
      </c>
      <c r="F330">
        <v>38245</v>
      </c>
      <c r="G330" t="s">
        <v>40</v>
      </c>
      <c r="H330">
        <v>3</v>
      </c>
      <c r="I330">
        <v>9</v>
      </c>
      <c r="J330">
        <v>2004</v>
      </c>
      <c r="K330" t="s">
        <v>185</v>
      </c>
      <c r="L330">
        <v>157</v>
      </c>
      <c r="M330" t="s">
        <v>43</v>
      </c>
      <c r="O330" t="s">
        <v>250</v>
      </c>
      <c r="P330" t="s">
        <v>251</v>
      </c>
      <c r="R330" t="s">
        <v>252</v>
      </c>
      <c r="T330">
        <v>80686</v>
      </c>
      <c r="U330" t="s">
        <v>253</v>
      </c>
      <c r="V330" t="s">
        <v>33</v>
      </c>
      <c r="W330" t="s">
        <v>254</v>
      </c>
      <c r="X330" t="s">
        <v>255</v>
      </c>
      <c r="Y330" t="s">
        <v>36</v>
      </c>
    </row>
    <row r="331" spans="1:25">
      <c r="A331">
        <v>10296</v>
      </c>
      <c r="B331">
        <v>21</v>
      </c>
      <c r="C331">
        <v>71.25</v>
      </c>
      <c r="D331">
        <v>8</v>
      </c>
      <c r="E331">
        <v>1496.25</v>
      </c>
      <c r="F331">
        <v>38245</v>
      </c>
      <c r="G331" t="s">
        <v>40</v>
      </c>
      <c r="H331">
        <v>3</v>
      </c>
      <c r="I331">
        <v>9</v>
      </c>
      <c r="J331">
        <v>2004</v>
      </c>
      <c r="K331" t="s">
        <v>185</v>
      </c>
      <c r="L331">
        <v>68</v>
      </c>
      <c r="M331" t="s">
        <v>44</v>
      </c>
      <c r="O331" t="s">
        <v>250</v>
      </c>
      <c r="P331" t="s">
        <v>251</v>
      </c>
      <c r="R331" t="s">
        <v>252</v>
      </c>
      <c r="T331">
        <v>80686</v>
      </c>
      <c r="U331" t="s">
        <v>253</v>
      </c>
      <c r="V331" t="s">
        <v>33</v>
      </c>
      <c r="W331" t="s">
        <v>254</v>
      </c>
      <c r="X331" t="s">
        <v>255</v>
      </c>
      <c r="Y331" t="s">
        <v>45</v>
      </c>
    </row>
    <row r="332" spans="1:25">
      <c r="A332">
        <v>10296</v>
      </c>
      <c r="B332">
        <v>32</v>
      </c>
      <c r="C332">
        <v>71.650000000000006</v>
      </c>
      <c r="D332">
        <v>6</v>
      </c>
      <c r="E332">
        <v>2292.8000000000002</v>
      </c>
      <c r="F332">
        <v>38245</v>
      </c>
      <c r="G332" t="s">
        <v>40</v>
      </c>
      <c r="H332">
        <v>3</v>
      </c>
      <c r="I332">
        <v>9</v>
      </c>
      <c r="J332">
        <v>2004</v>
      </c>
      <c r="K332" t="s">
        <v>185</v>
      </c>
      <c r="L332">
        <v>68</v>
      </c>
      <c r="M332" t="s">
        <v>46</v>
      </c>
      <c r="O332" t="s">
        <v>250</v>
      </c>
      <c r="P332" t="s">
        <v>251</v>
      </c>
      <c r="R332" t="s">
        <v>252</v>
      </c>
      <c r="T332">
        <v>80686</v>
      </c>
      <c r="U332" t="s">
        <v>253</v>
      </c>
      <c r="V332" t="s">
        <v>33</v>
      </c>
      <c r="W332" t="s">
        <v>254</v>
      </c>
      <c r="X332" t="s">
        <v>255</v>
      </c>
      <c r="Y332" t="s">
        <v>45</v>
      </c>
    </row>
    <row r="333" spans="1:25">
      <c r="A333">
        <v>10296</v>
      </c>
      <c r="B333">
        <v>42</v>
      </c>
      <c r="C333">
        <v>100</v>
      </c>
      <c r="D333">
        <v>2</v>
      </c>
      <c r="E333">
        <v>4296.6000000000004</v>
      </c>
      <c r="F333">
        <v>38245</v>
      </c>
      <c r="G333" t="s">
        <v>40</v>
      </c>
      <c r="H333">
        <v>3</v>
      </c>
      <c r="I333">
        <v>9</v>
      </c>
      <c r="J333">
        <v>2004</v>
      </c>
      <c r="K333" t="s">
        <v>185</v>
      </c>
      <c r="L333">
        <v>91</v>
      </c>
      <c r="M333" t="s">
        <v>182</v>
      </c>
      <c r="O333" t="s">
        <v>250</v>
      </c>
      <c r="P333" t="s">
        <v>251</v>
      </c>
      <c r="R333" t="s">
        <v>252</v>
      </c>
      <c r="T333">
        <v>80686</v>
      </c>
      <c r="U333" t="s">
        <v>253</v>
      </c>
      <c r="V333" t="s">
        <v>33</v>
      </c>
      <c r="W333" t="s">
        <v>254</v>
      </c>
      <c r="X333" t="s">
        <v>255</v>
      </c>
      <c r="Y333" t="s">
        <v>36</v>
      </c>
    </row>
    <row r="334" spans="1:25">
      <c r="A334">
        <v>10296</v>
      </c>
      <c r="B334">
        <v>24</v>
      </c>
      <c r="C334">
        <v>100</v>
      </c>
      <c r="D334">
        <v>4</v>
      </c>
      <c r="E334">
        <v>2441.04</v>
      </c>
      <c r="F334">
        <v>38245</v>
      </c>
      <c r="G334" t="s">
        <v>40</v>
      </c>
      <c r="H334">
        <v>3</v>
      </c>
      <c r="I334">
        <v>9</v>
      </c>
      <c r="J334">
        <v>2004</v>
      </c>
      <c r="K334" t="s">
        <v>185</v>
      </c>
      <c r="L334">
        <v>99</v>
      </c>
      <c r="M334" t="s">
        <v>47</v>
      </c>
      <c r="O334" t="s">
        <v>250</v>
      </c>
      <c r="P334" t="s">
        <v>251</v>
      </c>
      <c r="R334" t="s">
        <v>252</v>
      </c>
      <c r="T334">
        <v>80686</v>
      </c>
      <c r="U334" t="s">
        <v>253</v>
      </c>
      <c r="V334" t="s">
        <v>33</v>
      </c>
      <c r="W334" t="s">
        <v>254</v>
      </c>
      <c r="X334" t="s">
        <v>255</v>
      </c>
      <c r="Y334" t="s">
        <v>45</v>
      </c>
    </row>
    <row r="335" spans="1:25">
      <c r="A335">
        <v>10296</v>
      </c>
      <c r="B335">
        <v>22</v>
      </c>
      <c r="C335">
        <v>80.8</v>
      </c>
      <c r="D335">
        <v>3</v>
      </c>
      <c r="E335">
        <v>1777.6</v>
      </c>
      <c r="F335">
        <v>38245</v>
      </c>
      <c r="G335" t="s">
        <v>40</v>
      </c>
      <c r="H335">
        <v>3</v>
      </c>
      <c r="I335">
        <v>9</v>
      </c>
      <c r="J335">
        <v>2004</v>
      </c>
      <c r="K335" t="s">
        <v>185</v>
      </c>
      <c r="L335">
        <v>80</v>
      </c>
      <c r="M335" t="s">
        <v>184</v>
      </c>
      <c r="O335" t="s">
        <v>250</v>
      </c>
      <c r="P335" t="s">
        <v>251</v>
      </c>
      <c r="R335" t="s">
        <v>252</v>
      </c>
      <c r="T335">
        <v>80686</v>
      </c>
      <c r="U335" t="s">
        <v>253</v>
      </c>
      <c r="V335" t="s">
        <v>33</v>
      </c>
      <c r="W335" t="s">
        <v>254</v>
      </c>
      <c r="X335" t="s">
        <v>255</v>
      </c>
      <c r="Y335" t="s">
        <v>45</v>
      </c>
    </row>
    <row r="336" spans="1:25">
      <c r="A336">
        <v>10296</v>
      </c>
      <c r="B336">
        <v>47</v>
      </c>
      <c r="C336">
        <v>86.62</v>
      </c>
      <c r="D336">
        <v>5</v>
      </c>
      <c r="E336">
        <v>4071.14</v>
      </c>
      <c r="F336">
        <v>38245</v>
      </c>
      <c r="G336" t="s">
        <v>40</v>
      </c>
      <c r="H336">
        <v>3</v>
      </c>
      <c r="I336">
        <v>9</v>
      </c>
      <c r="J336">
        <v>2004</v>
      </c>
      <c r="K336" t="s">
        <v>185</v>
      </c>
      <c r="L336">
        <v>74</v>
      </c>
      <c r="M336" t="s">
        <v>48</v>
      </c>
      <c r="O336" t="s">
        <v>250</v>
      </c>
      <c r="P336" t="s">
        <v>251</v>
      </c>
      <c r="R336" t="s">
        <v>252</v>
      </c>
      <c r="T336">
        <v>80686</v>
      </c>
      <c r="U336" t="s">
        <v>253</v>
      </c>
      <c r="V336" t="s">
        <v>33</v>
      </c>
      <c r="W336" t="s">
        <v>254</v>
      </c>
      <c r="X336" t="s">
        <v>255</v>
      </c>
      <c r="Y336" t="s">
        <v>36</v>
      </c>
    </row>
    <row r="337" spans="1:25">
      <c r="A337">
        <v>10296</v>
      </c>
      <c r="B337">
        <v>21</v>
      </c>
      <c r="C337">
        <v>45.19</v>
      </c>
      <c r="D337">
        <v>10</v>
      </c>
      <c r="E337">
        <v>948.99</v>
      </c>
      <c r="F337">
        <v>38245</v>
      </c>
      <c r="G337" t="s">
        <v>40</v>
      </c>
      <c r="H337">
        <v>3</v>
      </c>
      <c r="I337">
        <v>9</v>
      </c>
      <c r="J337">
        <v>2004</v>
      </c>
      <c r="K337" t="s">
        <v>185</v>
      </c>
      <c r="L337">
        <v>49</v>
      </c>
      <c r="M337" t="s">
        <v>49</v>
      </c>
      <c r="O337" t="s">
        <v>250</v>
      </c>
      <c r="P337" t="s">
        <v>251</v>
      </c>
      <c r="R337" t="s">
        <v>252</v>
      </c>
      <c r="T337">
        <v>80686</v>
      </c>
      <c r="U337" t="s">
        <v>253</v>
      </c>
      <c r="V337" t="s">
        <v>33</v>
      </c>
      <c r="W337" t="s">
        <v>254</v>
      </c>
      <c r="X337" t="s">
        <v>255</v>
      </c>
      <c r="Y337" t="s">
        <v>45</v>
      </c>
    </row>
    <row r="338" spans="1:25">
      <c r="A338">
        <v>10296</v>
      </c>
      <c r="B338">
        <v>21</v>
      </c>
      <c r="C338">
        <v>96.34</v>
      </c>
      <c r="D338">
        <v>13</v>
      </c>
      <c r="E338">
        <v>2023.14</v>
      </c>
      <c r="F338">
        <v>38245</v>
      </c>
      <c r="G338" t="s">
        <v>40</v>
      </c>
      <c r="H338">
        <v>3</v>
      </c>
      <c r="I338">
        <v>9</v>
      </c>
      <c r="J338">
        <v>2004</v>
      </c>
      <c r="K338" t="s">
        <v>75</v>
      </c>
      <c r="L338">
        <v>86</v>
      </c>
      <c r="M338" t="s">
        <v>51</v>
      </c>
      <c r="O338" t="s">
        <v>250</v>
      </c>
      <c r="P338" t="s">
        <v>251</v>
      </c>
      <c r="R338" t="s">
        <v>252</v>
      </c>
      <c r="T338">
        <v>80686</v>
      </c>
      <c r="U338" t="s">
        <v>253</v>
      </c>
      <c r="V338" t="s">
        <v>33</v>
      </c>
      <c r="W338" t="s">
        <v>254</v>
      </c>
      <c r="X338" t="s">
        <v>255</v>
      </c>
      <c r="Y338" t="s">
        <v>45</v>
      </c>
    </row>
    <row r="339" spans="1:25">
      <c r="A339">
        <v>10296</v>
      </c>
      <c r="B339">
        <v>34</v>
      </c>
      <c r="C339">
        <v>100</v>
      </c>
      <c r="D339">
        <v>11</v>
      </c>
      <c r="E339">
        <v>3477.86</v>
      </c>
      <c r="F339">
        <v>38245</v>
      </c>
      <c r="G339" t="s">
        <v>40</v>
      </c>
      <c r="H339">
        <v>3</v>
      </c>
      <c r="I339">
        <v>9</v>
      </c>
      <c r="J339">
        <v>2004</v>
      </c>
      <c r="K339" t="s">
        <v>75</v>
      </c>
      <c r="L339">
        <v>90</v>
      </c>
      <c r="M339" t="s">
        <v>52</v>
      </c>
      <c r="O339" t="s">
        <v>250</v>
      </c>
      <c r="P339" t="s">
        <v>251</v>
      </c>
      <c r="R339" t="s">
        <v>252</v>
      </c>
      <c r="T339">
        <v>80686</v>
      </c>
      <c r="U339" t="s">
        <v>253</v>
      </c>
      <c r="V339" t="s">
        <v>33</v>
      </c>
      <c r="W339" t="s">
        <v>254</v>
      </c>
      <c r="X339" t="s">
        <v>255</v>
      </c>
      <c r="Y339" t="s">
        <v>36</v>
      </c>
    </row>
    <row r="340" spans="1:25">
      <c r="A340">
        <v>10296</v>
      </c>
      <c r="B340">
        <v>22</v>
      </c>
      <c r="C340">
        <v>84.7</v>
      </c>
      <c r="D340">
        <v>12</v>
      </c>
      <c r="E340">
        <v>1863.4</v>
      </c>
      <c r="F340">
        <v>38245</v>
      </c>
      <c r="G340" t="s">
        <v>40</v>
      </c>
      <c r="H340">
        <v>3</v>
      </c>
      <c r="I340">
        <v>9</v>
      </c>
      <c r="J340">
        <v>2004</v>
      </c>
      <c r="K340" t="s">
        <v>97</v>
      </c>
      <c r="L340">
        <v>105</v>
      </c>
      <c r="M340" t="s">
        <v>60</v>
      </c>
      <c r="O340" t="s">
        <v>250</v>
      </c>
      <c r="P340" t="s">
        <v>251</v>
      </c>
      <c r="R340" t="s">
        <v>252</v>
      </c>
      <c r="T340">
        <v>80686</v>
      </c>
      <c r="U340" t="s">
        <v>253</v>
      </c>
      <c r="V340" t="s">
        <v>33</v>
      </c>
      <c r="W340" t="s">
        <v>254</v>
      </c>
      <c r="X340" t="s">
        <v>255</v>
      </c>
      <c r="Y340" t="s">
        <v>45</v>
      </c>
    </row>
    <row r="341" spans="1:25">
      <c r="A341">
        <v>10296</v>
      </c>
      <c r="B341">
        <v>31</v>
      </c>
      <c r="C341">
        <v>53.92</v>
      </c>
      <c r="D341">
        <v>9</v>
      </c>
      <c r="E341">
        <v>1671.52</v>
      </c>
      <c r="F341">
        <v>38245</v>
      </c>
      <c r="G341" t="s">
        <v>40</v>
      </c>
      <c r="H341">
        <v>3</v>
      </c>
      <c r="I341">
        <v>9</v>
      </c>
      <c r="J341">
        <v>2004</v>
      </c>
      <c r="K341" t="s">
        <v>97</v>
      </c>
      <c r="L341">
        <v>65</v>
      </c>
      <c r="M341" t="s">
        <v>61</v>
      </c>
      <c r="N341" t="s">
        <v>256</v>
      </c>
      <c r="O341" t="s">
        <v>250</v>
      </c>
      <c r="P341" t="s">
        <v>251</v>
      </c>
      <c r="R341" t="s">
        <v>252</v>
      </c>
      <c r="T341">
        <v>80686</v>
      </c>
      <c r="U341" t="s">
        <v>253</v>
      </c>
      <c r="V341" t="s">
        <v>33</v>
      </c>
      <c r="W341" t="s">
        <v>254</v>
      </c>
      <c r="X341" t="s">
        <v>255</v>
      </c>
      <c r="Y341" t="s">
        <v>45</v>
      </c>
    </row>
    <row r="342" spans="1:25">
      <c r="A342">
        <v>10296</v>
      </c>
      <c r="B342">
        <v>22</v>
      </c>
      <c r="C342">
        <v>77.150000000000006</v>
      </c>
      <c r="D342">
        <v>14</v>
      </c>
      <c r="E342">
        <v>1697.3</v>
      </c>
      <c r="F342">
        <v>38245</v>
      </c>
      <c r="G342" t="s">
        <v>40</v>
      </c>
      <c r="H342">
        <v>3</v>
      </c>
      <c r="I342">
        <v>9</v>
      </c>
      <c r="J342">
        <v>2004</v>
      </c>
      <c r="K342" t="s">
        <v>97</v>
      </c>
      <c r="L342">
        <v>83</v>
      </c>
      <c r="M342" t="s">
        <v>62</v>
      </c>
      <c r="N342" t="s">
        <v>256</v>
      </c>
      <c r="O342" t="s">
        <v>250</v>
      </c>
      <c r="P342" t="s">
        <v>251</v>
      </c>
      <c r="R342" t="s">
        <v>252</v>
      </c>
      <c r="T342">
        <v>80686</v>
      </c>
      <c r="U342" t="s">
        <v>253</v>
      </c>
      <c r="V342" t="s">
        <v>33</v>
      </c>
      <c r="W342" t="s">
        <v>254</v>
      </c>
      <c r="X342" t="s">
        <v>255</v>
      </c>
      <c r="Y342" t="s">
        <v>45</v>
      </c>
    </row>
    <row r="343" spans="1:25">
      <c r="A343">
        <v>10296</v>
      </c>
      <c r="B343">
        <v>26</v>
      </c>
      <c r="C343">
        <v>48.44</v>
      </c>
      <c r="D343">
        <v>1</v>
      </c>
      <c r="E343">
        <v>1259.44</v>
      </c>
      <c r="F343">
        <v>38245</v>
      </c>
      <c r="G343" t="s">
        <v>40</v>
      </c>
      <c r="H343">
        <v>3</v>
      </c>
      <c r="I343">
        <v>9</v>
      </c>
      <c r="J343">
        <v>2004</v>
      </c>
      <c r="K343" t="s">
        <v>97</v>
      </c>
      <c r="L343">
        <v>43</v>
      </c>
      <c r="M343" t="s">
        <v>188</v>
      </c>
      <c r="N343" t="s">
        <v>256</v>
      </c>
      <c r="O343" t="s">
        <v>250</v>
      </c>
      <c r="P343" t="s">
        <v>251</v>
      </c>
      <c r="R343" t="s">
        <v>252</v>
      </c>
      <c r="T343">
        <v>80686</v>
      </c>
      <c r="U343" t="s">
        <v>253</v>
      </c>
      <c r="V343" t="s">
        <v>33</v>
      </c>
      <c r="W343" t="s">
        <v>254</v>
      </c>
      <c r="X343" t="s">
        <v>255</v>
      </c>
      <c r="Y343" t="s">
        <v>45</v>
      </c>
    </row>
    <row r="344" spans="1:25">
      <c r="A344">
        <v>10230</v>
      </c>
      <c r="B344">
        <v>43</v>
      </c>
      <c r="C344">
        <v>100</v>
      </c>
      <c r="D344">
        <v>1</v>
      </c>
      <c r="E344">
        <v>7016.31</v>
      </c>
      <c r="F344">
        <v>38061</v>
      </c>
      <c r="G344" t="s">
        <v>40</v>
      </c>
      <c r="H344">
        <v>1</v>
      </c>
      <c r="I344">
        <v>3</v>
      </c>
      <c r="J344">
        <v>2004</v>
      </c>
      <c r="K344" t="s">
        <v>100</v>
      </c>
      <c r="L344">
        <v>151</v>
      </c>
      <c r="M344" t="s">
        <v>73</v>
      </c>
      <c r="N344" t="s">
        <v>257</v>
      </c>
      <c r="O344" t="s">
        <v>258</v>
      </c>
      <c r="P344" t="s">
        <v>259</v>
      </c>
      <c r="R344" t="s">
        <v>260</v>
      </c>
      <c r="T344">
        <v>60528</v>
      </c>
      <c r="U344" t="s">
        <v>253</v>
      </c>
      <c r="V344" t="s">
        <v>33</v>
      </c>
      <c r="W344" t="s">
        <v>261</v>
      </c>
      <c r="X344" t="s">
        <v>262</v>
      </c>
      <c r="Y344" t="s">
        <v>39</v>
      </c>
    </row>
    <row r="345" spans="1:25">
      <c r="A345">
        <v>10230</v>
      </c>
      <c r="B345">
        <v>49</v>
      </c>
      <c r="C345">
        <v>100</v>
      </c>
      <c r="D345">
        <v>8</v>
      </c>
      <c r="E345">
        <v>7300.51</v>
      </c>
      <c r="F345">
        <v>38061</v>
      </c>
      <c r="G345" t="s">
        <v>40</v>
      </c>
      <c r="H345">
        <v>1</v>
      </c>
      <c r="I345">
        <v>3</v>
      </c>
      <c r="J345">
        <v>2004</v>
      </c>
      <c r="K345" t="s">
        <v>100</v>
      </c>
      <c r="L345">
        <v>163</v>
      </c>
      <c r="M345" t="s">
        <v>263</v>
      </c>
      <c r="N345" t="s">
        <v>257</v>
      </c>
      <c r="O345" t="s">
        <v>258</v>
      </c>
      <c r="P345" t="s">
        <v>259</v>
      </c>
      <c r="R345" t="s">
        <v>260</v>
      </c>
      <c r="T345">
        <v>60528</v>
      </c>
      <c r="U345" t="s">
        <v>253</v>
      </c>
      <c r="V345" t="s">
        <v>33</v>
      </c>
      <c r="W345" t="s">
        <v>261</v>
      </c>
      <c r="X345" t="s">
        <v>262</v>
      </c>
      <c r="Y345" t="s">
        <v>39</v>
      </c>
    </row>
    <row r="346" spans="1:25">
      <c r="A346">
        <v>10230</v>
      </c>
      <c r="B346">
        <v>42</v>
      </c>
      <c r="C346">
        <v>100</v>
      </c>
      <c r="D346">
        <v>3</v>
      </c>
      <c r="E346">
        <v>7238.28</v>
      </c>
      <c r="F346">
        <v>38061</v>
      </c>
      <c r="G346" t="s">
        <v>40</v>
      </c>
      <c r="H346">
        <v>1</v>
      </c>
      <c r="I346">
        <v>3</v>
      </c>
      <c r="J346">
        <v>2004</v>
      </c>
      <c r="K346" t="s">
        <v>100</v>
      </c>
      <c r="L346">
        <v>143</v>
      </c>
      <c r="M346" t="s">
        <v>190</v>
      </c>
      <c r="N346" t="s">
        <v>257</v>
      </c>
      <c r="O346" t="s">
        <v>258</v>
      </c>
      <c r="P346" t="s">
        <v>259</v>
      </c>
      <c r="R346" t="s">
        <v>260</v>
      </c>
      <c r="T346">
        <v>60528</v>
      </c>
      <c r="U346" t="s">
        <v>253</v>
      </c>
      <c r="V346" t="s">
        <v>33</v>
      </c>
      <c r="W346" t="s">
        <v>261</v>
      </c>
      <c r="X346" t="s">
        <v>262</v>
      </c>
      <c r="Y346" t="s">
        <v>39</v>
      </c>
    </row>
    <row r="347" spans="1:25">
      <c r="A347">
        <v>10230</v>
      </c>
      <c r="B347">
        <v>36</v>
      </c>
      <c r="C347">
        <v>54.33</v>
      </c>
      <c r="D347">
        <v>6</v>
      </c>
      <c r="E347">
        <v>1955.88</v>
      </c>
      <c r="F347">
        <v>38061</v>
      </c>
      <c r="G347" t="s">
        <v>40</v>
      </c>
      <c r="H347">
        <v>1</v>
      </c>
      <c r="I347">
        <v>3</v>
      </c>
      <c r="J347">
        <v>2004</v>
      </c>
      <c r="K347" t="s">
        <v>100</v>
      </c>
      <c r="L347">
        <v>57</v>
      </c>
      <c r="M347" t="s">
        <v>198</v>
      </c>
      <c r="N347" t="s">
        <v>257</v>
      </c>
      <c r="O347" t="s">
        <v>258</v>
      </c>
      <c r="P347" t="s">
        <v>259</v>
      </c>
      <c r="R347" t="s">
        <v>260</v>
      </c>
      <c r="T347">
        <v>60528</v>
      </c>
      <c r="U347" t="s">
        <v>253</v>
      </c>
      <c r="V347" t="s">
        <v>33</v>
      </c>
      <c r="W347" t="s">
        <v>261</v>
      </c>
      <c r="X347" t="s">
        <v>262</v>
      </c>
      <c r="Y347" t="s">
        <v>45</v>
      </c>
    </row>
    <row r="348" spans="1:25">
      <c r="A348">
        <v>10230</v>
      </c>
      <c r="B348">
        <v>45</v>
      </c>
      <c r="C348">
        <v>100</v>
      </c>
      <c r="D348">
        <v>5</v>
      </c>
      <c r="E348">
        <v>4737.1499999999996</v>
      </c>
      <c r="F348">
        <v>38061</v>
      </c>
      <c r="G348" t="s">
        <v>40</v>
      </c>
      <c r="H348">
        <v>1</v>
      </c>
      <c r="I348">
        <v>3</v>
      </c>
      <c r="J348">
        <v>2004</v>
      </c>
      <c r="K348" t="s">
        <v>100</v>
      </c>
      <c r="L348">
        <v>118</v>
      </c>
      <c r="M348" t="s">
        <v>199</v>
      </c>
      <c r="N348" t="s">
        <v>257</v>
      </c>
      <c r="O348" t="s">
        <v>258</v>
      </c>
      <c r="P348" t="s">
        <v>259</v>
      </c>
      <c r="R348" t="s">
        <v>260</v>
      </c>
      <c r="T348">
        <v>60528</v>
      </c>
      <c r="U348" t="s">
        <v>253</v>
      </c>
      <c r="V348" t="s">
        <v>33</v>
      </c>
      <c r="W348" t="s">
        <v>261</v>
      </c>
      <c r="X348" t="s">
        <v>262</v>
      </c>
      <c r="Y348" t="s">
        <v>36</v>
      </c>
    </row>
    <row r="349" spans="1:25">
      <c r="A349">
        <v>10300</v>
      </c>
      <c r="B349">
        <v>33</v>
      </c>
      <c r="C349">
        <v>100</v>
      </c>
      <c r="D349">
        <v>5</v>
      </c>
      <c r="E349">
        <v>5521.89</v>
      </c>
      <c r="F349">
        <v>37898</v>
      </c>
      <c r="G349" t="s">
        <v>40</v>
      </c>
      <c r="H349">
        <v>4</v>
      </c>
      <c r="I349">
        <v>10</v>
      </c>
      <c r="J349">
        <v>2003</v>
      </c>
      <c r="K349" t="s">
        <v>63</v>
      </c>
      <c r="L349">
        <v>194</v>
      </c>
      <c r="M349" t="s">
        <v>124</v>
      </c>
      <c r="N349" t="s">
        <v>257</v>
      </c>
      <c r="O349" t="s">
        <v>258</v>
      </c>
      <c r="P349" t="s">
        <v>259</v>
      </c>
      <c r="R349" t="s">
        <v>260</v>
      </c>
      <c r="T349">
        <v>60528</v>
      </c>
      <c r="U349" t="s">
        <v>253</v>
      </c>
      <c r="V349" t="s">
        <v>33</v>
      </c>
      <c r="W349" t="s">
        <v>261</v>
      </c>
      <c r="X349" t="s">
        <v>262</v>
      </c>
      <c r="Y349" t="s">
        <v>36</v>
      </c>
    </row>
    <row r="350" spans="1:25">
      <c r="A350">
        <v>10300</v>
      </c>
      <c r="B350">
        <v>29</v>
      </c>
      <c r="C350">
        <v>100</v>
      </c>
      <c r="D350">
        <v>3</v>
      </c>
      <c r="E350">
        <v>3984.6</v>
      </c>
      <c r="F350">
        <v>37898</v>
      </c>
      <c r="G350" t="s">
        <v>40</v>
      </c>
      <c r="H350">
        <v>4</v>
      </c>
      <c r="I350">
        <v>10</v>
      </c>
      <c r="J350">
        <v>2003</v>
      </c>
      <c r="K350" t="s">
        <v>63</v>
      </c>
      <c r="L350">
        <v>117</v>
      </c>
      <c r="M350" t="s">
        <v>264</v>
      </c>
      <c r="N350" t="s">
        <v>257</v>
      </c>
      <c r="O350" t="s">
        <v>258</v>
      </c>
      <c r="P350" t="s">
        <v>259</v>
      </c>
      <c r="R350" t="s">
        <v>260</v>
      </c>
      <c r="T350">
        <v>60528</v>
      </c>
      <c r="U350" t="s">
        <v>253</v>
      </c>
      <c r="V350" t="s">
        <v>33</v>
      </c>
      <c r="W350" t="s">
        <v>261</v>
      </c>
      <c r="X350" t="s">
        <v>262</v>
      </c>
      <c r="Y350" t="s">
        <v>36</v>
      </c>
    </row>
    <row r="351" spans="1:25">
      <c r="A351">
        <v>10300</v>
      </c>
      <c r="B351">
        <v>22</v>
      </c>
      <c r="C351">
        <v>76.61</v>
      </c>
      <c r="D351">
        <v>6</v>
      </c>
      <c r="E351">
        <v>1685.42</v>
      </c>
      <c r="F351">
        <v>37898</v>
      </c>
      <c r="G351" t="s">
        <v>40</v>
      </c>
      <c r="H351">
        <v>4</v>
      </c>
      <c r="I351">
        <v>10</v>
      </c>
      <c r="J351">
        <v>2003</v>
      </c>
      <c r="K351" t="s">
        <v>63</v>
      </c>
      <c r="L351">
        <v>79</v>
      </c>
      <c r="M351" t="s">
        <v>125</v>
      </c>
      <c r="N351" t="s">
        <v>257</v>
      </c>
      <c r="O351" t="s">
        <v>258</v>
      </c>
      <c r="P351" t="s">
        <v>259</v>
      </c>
      <c r="R351" t="s">
        <v>260</v>
      </c>
      <c r="T351">
        <v>60528</v>
      </c>
      <c r="U351" t="s">
        <v>253</v>
      </c>
      <c r="V351" t="s">
        <v>33</v>
      </c>
      <c r="W351" t="s">
        <v>261</v>
      </c>
      <c r="X351" t="s">
        <v>262</v>
      </c>
      <c r="Y351" t="s">
        <v>45</v>
      </c>
    </row>
    <row r="352" spans="1:25">
      <c r="A352">
        <v>10300</v>
      </c>
      <c r="B352">
        <v>23</v>
      </c>
      <c r="C352">
        <v>100</v>
      </c>
      <c r="D352">
        <v>2</v>
      </c>
      <c r="E352">
        <v>2807.61</v>
      </c>
      <c r="F352">
        <v>37898</v>
      </c>
      <c r="G352" t="s">
        <v>40</v>
      </c>
      <c r="H352">
        <v>4</v>
      </c>
      <c r="I352">
        <v>10</v>
      </c>
      <c r="J352">
        <v>2003</v>
      </c>
      <c r="K352" t="s">
        <v>63</v>
      </c>
      <c r="L352">
        <v>115</v>
      </c>
      <c r="M352" t="s">
        <v>265</v>
      </c>
      <c r="N352" t="s">
        <v>257</v>
      </c>
      <c r="O352" t="s">
        <v>258</v>
      </c>
      <c r="P352" t="s">
        <v>259</v>
      </c>
      <c r="R352" t="s">
        <v>260</v>
      </c>
      <c r="T352">
        <v>60528</v>
      </c>
      <c r="U352" t="s">
        <v>253</v>
      </c>
      <c r="V352" t="s">
        <v>33</v>
      </c>
      <c r="W352" t="s">
        <v>261</v>
      </c>
      <c r="X352" t="s">
        <v>262</v>
      </c>
      <c r="Y352" t="s">
        <v>45</v>
      </c>
    </row>
    <row r="353" spans="1:25">
      <c r="A353">
        <v>10300</v>
      </c>
      <c r="B353">
        <v>41</v>
      </c>
      <c r="C353">
        <v>92.4</v>
      </c>
      <c r="D353">
        <v>1</v>
      </c>
      <c r="E353">
        <v>3788.4</v>
      </c>
      <c r="F353">
        <v>37898</v>
      </c>
      <c r="G353" t="s">
        <v>40</v>
      </c>
      <c r="H353">
        <v>4</v>
      </c>
      <c r="I353">
        <v>10</v>
      </c>
      <c r="J353">
        <v>2003</v>
      </c>
      <c r="K353" t="s">
        <v>63</v>
      </c>
      <c r="L353">
        <v>77</v>
      </c>
      <c r="M353" t="s">
        <v>170</v>
      </c>
      <c r="N353" t="s">
        <v>257</v>
      </c>
      <c r="O353" t="s">
        <v>258</v>
      </c>
      <c r="P353" t="s">
        <v>259</v>
      </c>
      <c r="R353" t="s">
        <v>260</v>
      </c>
      <c r="T353">
        <v>60528</v>
      </c>
      <c r="U353" t="s">
        <v>253</v>
      </c>
      <c r="V353" t="s">
        <v>33</v>
      </c>
      <c r="W353" t="s">
        <v>261</v>
      </c>
      <c r="X353" t="s">
        <v>262</v>
      </c>
      <c r="Y353" t="s">
        <v>36</v>
      </c>
    </row>
    <row r="354" spans="1:25">
      <c r="A354">
        <v>10300</v>
      </c>
      <c r="B354">
        <v>49</v>
      </c>
      <c r="C354">
        <v>78.8</v>
      </c>
      <c r="D354">
        <v>8</v>
      </c>
      <c r="E354">
        <v>3861.2</v>
      </c>
      <c r="F354">
        <v>37898</v>
      </c>
      <c r="G354" t="s">
        <v>40</v>
      </c>
      <c r="H354">
        <v>4</v>
      </c>
      <c r="I354">
        <v>10</v>
      </c>
      <c r="J354">
        <v>2003</v>
      </c>
      <c r="K354" t="s">
        <v>63</v>
      </c>
      <c r="L354">
        <v>80</v>
      </c>
      <c r="M354" t="s">
        <v>126</v>
      </c>
      <c r="N354" t="s">
        <v>257</v>
      </c>
      <c r="O354" t="s">
        <v>258</v>
      </c>
      <c r="P354" t="s">
        <v>259</v>
      </c>
      <c r="R354" t="s">
        <v>260</v>
      </c>
      <c r="T354">
        <v>60528</v>
      </c>
      <c r="U354" t="s">
        <v>253</v>
      </c>
      <c r="V354" t="s">
        <v>33</v>
      </c>
      <c r="W354" t="s">
        <v>261</v>
      </c>
      <c r="X354" t="s">
        <v>262</v>
      </c>
      <c r="Y354" t="s">
        <v>36</v>
      </c>
    </row>
    <row r="355" spans="1:25">
      <c r="A355">
        <v>10300</v>
      </c>
      <c r="B355">
        <v>23</v>
      </c>
      <c r="C355">
        <v>100</v>
      </c>
      <c r="D355">
        <v>7</v>
      </c>
      <c r="E355">
        <v>3786.49</v>
      </c>
      <c r="F355">
        <v>37898</v>
      </c>
      <c r="G355" t="s">
        <v>40</v>
      </c>
      <c r="H355">
        <v>4</v>
      </c>
      <c r="I355">
        <v>10</v>
      </c>
      <c r="J355">
        <v>2003</v>
      </c>
      <c r="K355" t="s">
        <v>63</v>
      </c>
      <c r="L355">
        <v>146</v>
      </c>
      <c r="M355" t="s">
        <v>127</v>
      </c>
      <c r="N355" t="s">
        <v>257</v>
      </c>
      <c r="O355" t="s">
        <v>258</v>
      </c>
      <c r="P355" t="s">
        <v>259</v>
      </c>
      <c r="R355" t="s">
        <v>260</v>
      </c>
      <c r="T355">
        <v>60528</v>
      </c>
      <c r="U355" t="s">
        <v>253</v>
      </c>
      <c r="V355" t="s">
        <v>33</v>
      </c>
      <c r="W355" t="s">
        <v>261</v>
      </c>
      <c r="X355" t="s">
        <v>262</v>
      </c>
      <c r="Y355" t="s">
        <v>36</v>
      </c>
    </row>
    <row r="356" spans="1:25">
      <c r="A356">
        <v>10300</v>
      </c>
      <c r="B356">
        <v>31</v>
      </c>
      <c r="C356">
        <v>58.78</v>
      </c>
      <c r="D356">
        <v>4</v>
      </c>
      <c r="E356">
        <v>1822.18</v>
      </c>
      <c r="F356">
        <v>37898</v>
      </c>
      <c r="G356" t="s">
        <v>40</v>
      </c>
      <c r="H356">
        <v>4</v>
      </c>
      <c r="I356">
        <v>10</v>
      </c>
      <c r="J356">
        <v>2003</v>
      </c>
      <c r="K356" t="s">
        <v>63</v>
      </c>
      <c r="L356">
        <v>61</v>
      </c>
      <c r="M356" t="s">
        <v>129</v>
      </c>
      <c r="N356" t="s">
        <v>257</v>
      </c>
      <c r="O356" t="s">
        <v>258</v>
      </c>
      <c r="P356" t="s">
        <v>259</v>
      </c>
      <c r="R356" t="s">
        <v>260</v>
      </c>
      <c r="T356">
        <v>60528</v>
      </c>
      <c r="U356" t="s">
        <v>253</v>
      </c>
      <c r="V356" t="s">
        <v>33</v>
      </c>
      <c r="W356" t="s">
        <v>261</v>
      </c>
      <c r="X356" t="s">
        <v>262</v>
      </c>
      <c r="Y356" t="s">
        <v>45</v>
      </c>
    </row>
    <row r="357" spans="1:25">
      <c r="A357">
        <v>10230</v>
      </c>
      <c r="B357">
        <v>46</v>
      </c>
      <c r="C357">
        <v>60.9</v>
      </c>
      <c r="D357">
        <v>4</v>
      </c>
      <c r="E357">
        <v>2801.4</v>
      </c>
      <c r="F357">
        <v>38061</v>
      </c>
      <c r="G357" t="s">
        <v>40</v>
      </c>
      <c r="H357">
        <v>1</v>
      </c>
      <c r="I357">
        <v>3</v>
      </c>
      <c r="J357">
        <v>2004</v>
      </c>
      <c r="K357" t="s">
        <v>77</v>
      </c>
      <c r="L357">
        <v>62</v>
      </c>
      <c r="M357" t="s">
        <v>200</v>
      </c>
      <c r="N357" t="s">
        <v>257</v>
      </c>
      <c r="O357" t="s">
        <v>258</v>
      </c>
      <c r="P357" t="s">
        <v>259</v>
      </c>
      <c r="R357" t="s">
        <v>260</v>
      </c>
      <c r="T357">
        <v>60528</v>
      </c>
      <c r="U357" t="s">
        <v>253</v>
      </c>
      <c r="V357" t="s">
        <v>33</v>
      </c>
      <c r="W357" t="s">
        <v>261</v>
      </c>
      <c r="X357" t="s">
        <v>262</v>
      </c>
      <c r="Y357" t="s">
        <v>45</v>
      </c>
    </row>
    <row r="358" spans="1:25">
      <c r="A358">
        <v>10230</v>
      </c>
      <c r="B358">
        <v>43</v>
      </c>
      <c r="C358">
        <v>52.14</v>
      </c>
      <c r="D358">
        <v>2</v>
      </c>
      <c r="E358">
        <v>2242.02</v>
      </c>
      <c r="F358">
        <v>38061</v>
      </c>
      <c r="G358" t="s">
        <v>40</v>
      </c>
      <c r="H358">
        <v>1</v>
      </c>
      <c r="I358">
        <v>3</v>
      </c>
      <c r="J358">
        <v>2004</v>
      </c>
      <c r="K358" t="s">
        <v>77</v>
      </c>
      <c r="L358">
        <v>58</v>
      </c>
      <c r="M358" t="s">
        <v>235</v>
      </c>
      <c r="N358" t="s">
        <v>257</v>
      </c>
      <c r="O358" t="s">
        <v>258</v>
      </c>
      <c r="P358" t="s">
        <v>259</v>
      </c>
      <c r="R358" t="s">
        <v>260</v>
      </c>
      <c r="T358">
        <v>60528</v>
      </c>
      <c r="U358" t="s">
        <v>253</v>
      </c>
      <c r="V358" t="s">
        <v>33</v>
      </c>
      <c r="W358" t="s">
        <v>261</v>
      </c>
      <c r="X358" t="s">
        <v>262</v>
      </c>
      <c r="Y358" t="s">
        <v>45</v>
      </c>
    </row>
    <row r="359" spans="1:25">
      <c r="A359">
        <v>10230</v>
      </c>
      <c r="B359">
        <v>34</v>
      </c>
      <c r="C359">
        <v>100</v>
      </c>
      <c r="D359">
        <v>7</v>
      </c>
      <c r="E359">
        <v>3974.94</v>
      </c>
      <c r="F359">
        <v>38061</v>
      </c>
      <c r="G359" t="s">
        <v>40</v>
      </c>
      <c r="H359">
        <v>1</v>
      </c>
      <c r="I359">
        <v>3</v>
      </c>
      <c r="J359">
        <v>2004</v>
      </c>
      <c r="K359" t="s">
        <v>79</v>
      </c>
      <c r="L359">
        <v>115</v>
      </c>
      <c r="M359" t="s">
        <v>249</v>
      </c>
      <c r="N359" t="s">
        <v>257</v>
      </c>
      <c r="O359" t="s">
        <v>258</v>
      </c>
      <c r="P359" t="s">
        <v>259</v>
      </c>
      <c r="R359" t="s">
        <v>260</v>
      </c>
      <c r="T359">
        <v>60528</v>
      </c>
      <c r="U359" t="s">
        <v>253</v>
      </c>
      <c r="V359" t="s">
        <v>33</v>
      </c>
      <c r="W359" t="s">
        <v>261</v>
      </c>
      <c r="X359" t="s">
        <v>262</v>
      </c>
      <c r="Y359" t="s">
        <v>36</v>
      </c>
    </row>
    <row r="360" spans="1:25">
      <c r="A360">
        <v>10323</v>
      </c>
      <c r="B360">
        <v>47</v>
      </c>
      <c r="C360">
        <v>100</v>
      </c>
      <c r="D360">
        <v>1</v>
      </c>
      <c r="E360">
        <v>6203.06</v>
      </c>
      <c r="F360">
        <v>38296</v>
      </c>
      <c r="G360" t="s">
        <v>266</v>
      </c>
      <c r="H360">
        <v>4</v>
      </c>
      <c r="I360">
        <v>11</v>
      </c>
      <c r="J360">
        <v>2004</v>
      </c>
      <c r="K360" t="s">
        <v>79</v>
      </c>
      <c r="L360">
        <v>121</v>
      </c>
      <c r="M360" t="s">
        <v>143</v>
      </c>
      <c r="N360" t="s">
        <v>257</v>
      </c>
      <c r="O360" t="s">
        <v>258</v>
      </c>
      <c r="P360" t="s">
        <v>259</v>
      </c>
      <c r="R360" t="s">
        <v>260</v>
      </c>
      <c r="T360">
        <v>60528</v>
      </c>
      <c r="U360" t="s">
        <v>253</v>
      </c>
      <c r="V360" t="s">
        <v>33</v>
      </c>
      <c r="W360" t="s">
        <v>261</v>
      </c>
      <c r="X360" t="s">
        <v>262</v>
      </c>
      <c r="Y360" t="s">
        <v>36</v>
      </c>
    </row>
    <row r="361" spans="1:25">
      <c r="A361">
        <v>10101</v>
      </c>
      <c r="B361">
        <v>25</v>
      </c>
      <c r="C361">
        <v>100</v>
      </c>
      <c r="D361">
        <v>4</v>
      </c>
      <c r="E361">
        <v>3782</v>
      </c>
      <c r="F361">
        <v>37630</v>
      </c>
      <c r="G361" t="s">
        <v>237</v>
      </c>
      <c r="H361">
        <v>1</v>
      </c>
      <c r="I361">
        <v>1</v>
      </c>
      <c r="J361">
        <v>2003</v>
      </c>
      <c r="K361" t="s">
        <v>81</v>
      </c>
      <c r="L361">
        <v>127</v>
      </c>
      <c r="M361" t="s">
        <v>86</v>
      </c>
      <c r="N361" t="s">
        <v>257</v>
      </c>
      <c r="O361" t="s">
        <v>258</v>
      </c>
      <c r="P361" t="s">
        <v>259</v>
      </c>
      <c r="R361" t="s">
        <v>260</v>
      </c>
      <c r="T361">
        <v>60528</v>
      </c>
      <c r="U361" t="s">
        <v>253</v>
      </c>
      <c r="V361" t="s">
        <v>33</v>
      </c>
      <c r="W361" t="s">
        <v>261</v>
      </c>
      <c r="X361" t="s">
        <v>262</v>
      </c>
      <c r="Y361" t="s">
        <v>36</v>
      </c>
    </row>
    <row r="362" spans="1:25">
      <c r="A362">
        <v>10101</v>
      </c>
      <c r="B362">
        <v>26</v>
      </c>
      <c r="C362">
        <v>100</v>
      </c>
      <c r="D362">
        <v>1</v>
      </c>
      <c r="E362">
        <v>3773.38</v>
      </c>
      <c r="F362">
        <v>37630</v>
      </c>
      <c r="G362" t="s">
        <v>237</v>
      </c>
      <c r="H362">
        <v>1</v>
      </c>
      <c r="I362">
        <v>1</v>
      </c>
      <c r="J362">
        <v>2003</v>
      </c>
      <c r="K362" t="s">
        <v>81</v>
      </c>
      <c r="L362">
        <v>168</v>
      </c>
      <c r="M362" t="s">
        <v>87</v>
      </c>
      <c r="N362" t="s">
        <v>257</v>
      </c>
      <c r="O362" t="s">
        <v>258</v>
      </c>
      <c r="P362" t="s">
        <v>259</v>
      </c>
      <c r="R362" t="s">
        <v>260</v>
      </c>
      <c r="T362">
        <v>60528</v>
      </c>
      <c r="U362" t="s">
        <v>253</v>
      </c>
      <c r="V362" t="s">
        <v>33</v>
      </c>
      <c r="W362" t="s">
        <v>261</v>
      </c>
      <c r="X362" t="s">
        <v>262</v>
      </c>
      <c r="Y362" t="s">
        <v>36</v>
      </c>
    </row>
    <row r="363" spans="1:25">
      <c r="A363">
        <v>10101</v>
      </c>
      <c r="B363">
        <v>45</v>
      </c>
      <c r="C363">
        <v>31.2</v>
      </c>
      <c r="D363">
        <v>3</v>
      </c>
      <c r="E363">
        <v>1404</v>
      </c>
      <c r="F363">
        <v>37630</v>
      </c>
      <c r="G363" t="s">
        <v>237</v>
      </c>
      <c r="H363">
        <v>1</v>
      </c>
      <c r="I363">
        <v>1</v>
      </c>
      <c r="J363">
        <v>2003</v>
      </c>
      <c r="K363" t="s">
        <v>81</v>
      </c>
      <c r="L363">
        <v>33</v>
      </c>
      <c r="M363" t="s">
        <v>93</v>
      </c>
      <c r="N363" t="s">
        <v>257</v>
      </c>
      <c r="O363" t="s">
        <v>258</v>
      </c>
      <c r="P363" t="s">
        <v>259</v>
      </c>
      <c r="R363" t="s">
        <v>260</v>
      </c>
      <c r="T363">
        <v>60528</v>
      </c>
      <c r="U363" t="s">
        <v>253</v>
      </c>
      <c r="V363" t="s">
        <v>33</v>
      </c>
      <c r="W363" t="s">
        <v>261</v>
      </c>
      <c r="X363" t="s">
        <v>262</v>
      </c>
      <c r="Y363" t="s">
        <v>45</v>
      </c>
    </row>
    <row r="364" spans="1:25">
      <c r="A364">
        <v>10101</v>
      </c>
      <c r="B364">
        <v>46</v>
      </c>
      <c r="C364">
        <v>53.76</v>
      </c>
      <c r="D364">
        <v>2</v>
      </c>
      <c r="E364">
        <v>2472.96</v>
      </c>
      <c r="F364">
        <v>37630</v>
      </c>
      <c r="G364" t="s">
        <v>237</v>
      </c>
      <c r="H364">
        <v>1</v>
      </c>
      <c r="I364">
        <v>1</v>
      </c>
      <c r="J364">
        <v>2003</v>
      </c>
      <c r="K364" t="s">
        <v>81</v>
      </c>
      <c r="L364">
        <v>44</v>
      </c>
      <c r="M364" t="s">
        <v>94</v>
      </c>
      <c r="N364" t="s">
        <v>257</v>
      </c>
      <c r="O364" t="s">
        <v>258</v>
      </c>
      <c r="P364" t="s">
        <v>259</v>
      </c>
      <c r="R364" t="s">
        <v>260</v>
      </c>
      <c r="T364">
        <v>60528</v>
      </c>
      <c r="U364" t="s">
        <v>253</v>
      </c>
      <c r="V364" t="s">
        <v>33</v>
      </c>
      <c r="W364" t="s">
        <v>261</v>
      </c>
      <c r="X364" t="s">
        <v>262</v>
      </c>
      <c r="Y364" t="s">
        <v>45</v>
      </c>
    </row>
    <row r="365" spans="1:25">
      <c r="A365">
        <v>10323</v>
      </c>
      <c r="B365">
        <v>33</v>
      </c>
      <c r="C365">
        <v>91.27</v>
      </c>
      <c r="D365">
        <v>2</v>
      </c>
      <c r="E365">
        <v>3011.91</v>
      </c>
      <c r="F365">
        <v>38296</v>
      </c>
      <c r="G365" t="s">
        <v>266</v>
      </c>
      <c r="H365">
        <v>4</v>
      </c>
      <c r="I365">
        <v>11</v>
      </c>
      <c r="J365">
        <v>2004</v>
      </c>
      <c r="K365" t="s">
        <v>97</v>
      </c>
      <c r="L365">
        <v>99</v>
      </c>
      <c r="M365" t="s">
        <v>91</v>
      </c>
      <c r="N365" t="s">
        <v>257</v>
      </c>
      <c r="O365" t="s">
        <v>258</v>
      </c>
      <c r="P365" t="s">
        <v>259</v>
      </c>
      <c r="R365" t="s">
        <v>260</v>
      </c>
      <c r="T365">
        <v>60528</v>
      </c>
      <c r="U365" t="s">
        <v>253</v>
      </c>
      <c r="V365" t="s">
        <v>33</v>
      </c>
      <c r="W365" t="s">
        <v>261</v>
      </c>
      <c r="X365" t="s">
        <v>262</v>
      </c>
      <c r="Y365" t="s">
        <v>36</v>
      </c>
    </row>
    <row r="366" spans="1:25">
      <c r="A366">
        <v>10376</v>
      </c>
      <c r="B366">
        <v>35</v>
      </c>
      <c r="C366">
        <v>100</v>
      </c>
      <c r="D366">
        <v>1</v>
      </c>
      <c r="E366">
        <v>3987.2</v>
      </c>
      <c r="F366">
        <v>38391</v>
      </c>
      <c r="G366" t="s">
        <v>40</v>
      </c>
      <c r="H366">
        <v>1</v>
      </c>
      <c r="I366">
        <v>2</v>
      </c>
      <c r="J366">
        <v>2005</v>
      </c>
      <c r="K366" t="s">
        <v>63</v>
      </c>
      <c r="L366">
        <v>117</v>
      </c>
      <c r="M366" t="s">
        <v>264</v>
      </c>
      <c r="N366" t="s">
        <v>267</v>
      </c>
      <c r="O366">
        <v>3105552373</v>
      </c>
      <c r="P366" t="s">
        <v>268</v>
      </c>
      <c r="R366" t="s">
        <v>269</v>
      </c>
      <c r="S366" t="s">
        <v>270</v>
      </c>
      <c r="T366">
        <v>92561</v>
      </c>
      <c r="U366" t="s">
        <v>220</v>
      </c>
      <c r="V366" t="s">
        <v>221</v>
      </c>
      <c r="W366" t="s">
        <v>271</v>
      </c>
      <c r="X366" t="s">
        <v>223</v>
      </c>
      <c r="Y366" t="s">
        <v>36</v>
      </c>
    </row>
    <row r="367" spans="1:25">
      <c r="A367">
        <v>10154</v>
      </c>
      <c r="B367">
        <v>36</v>
      </c>
      <c r="C367">
        <v>64.33</v>
      </c>
      <c r="D367">
        <v>1</v>
      </c>
      <c r="E367">
        <v>2315.88</v>
      </c>
      <c r="F367">
        <v>37896</v>
      </c>
      <c r="G367" t="s">
        <v>25</v>
      </c>
      <c r="H367">
        <v>4</v>
      </c>
      <c r="I367">
        <v>10</v>
      </c>
      <c r="J367">
        <v>2003</v>
      </c>
      <c r="K367" t="s">
        <v>50</v>
      </c>
      <c r="L367">
        <v>72</v>
      </c>
      <c r="M367" t="s">
        <v>54</v>
      </c>
      <c r="N367" t="s">
        <v>267</v>
      </c>
      <c r="O367">
        <v>3105552373</v>
      </c>
      <c r="P367" t="s">
        <v>268</v>
      </c>
      <c r="R367" t="s">
        <v>269</v>
      </c>
      <c r="S367" t="s">
        <v>270</v>
      </c>
      <c r="T367">
        <v>92561</v>
      </c>
      <c r="U367" t="s">
        <v>220</v>
      </c>
      <c r="V367" t="s">
        <v>221</v>
      </c>
      <c r="W367" t="s">
        <v>271</v>
      </c>
      <c r="X367" t="s">
        <v>223</v>
      </c>
      <c r="Y367" t="s">
        <v>45</v>
      </c>
    </row>
    <row r="368" spans="1:25">
      <c r="A368">
        <v>10154</v>
      </c>
      <c r="B368">
        <v>31</v>
      </c>
      <c r="C368">
        <v>91.17</v>
      </c>
      <c r="D368">
        <v>2</v>
      </c>
      <c r="E368">
        <v>2826.27</v>
      </c>
      <c r="F368">
        <v>37896</v>
      </c>
      <c r="G368" t="s">
        <v>25</v>
      </c>
      <c r="H368">
        <v>4</v>
      </c>
      <c r="I368">
        <v>10</v>
      </c>
      <c r="J368">
        <v>2003</v>
      </c>
      <c r="K368" t="s">
        <v>59</v>
      </c>
      <c r="L368">
        <v>88</v>
      </c>
      <c r="M368" t="s">
        <v>236</v>
      </c>
      <c r="N368" t="s">
        <v>267</v>
      </c>
      <c r="O368">
        <v>3105552373</v>
      </c>
      <c r="P368" t="s">
        <v>268</v>
      </c>
      <c r="R368" t="s">
        <v>269</v>
      </c>
      <c r="S368" t="s">
        <v>270</v>
      </c>
      <c r="T368">
        <v>92561</v>
      </c>
      <c r="U368" t="s">
        <v>220</v>
      </c>
      <c r="V368" t="s">
        <v>221</v>
      </c>
      <c r="W368" t="s">
        <v>271</v>
      </c>
      <c r="X368" t="s">
        <v>223</v>
      </c>
      <c r="Y368" t="s">
        <v>45</v>
      </c>
    </row>
    <row r="369" spans="1:25">
      <c r="A369">
        <v>10231</v>
      </c>
      <c r="B369">
        <v>42</v>
      </c>
      <c r="C369">
        <v>100</v>
      </c>
      <c r="D369">
        <v>2</v>
      </c>
      <c r="E369">
        <v>8378.58</v>
      </c>
      <c r="F369">
        <v>38065</v>
      </c>
      <c r="G369" t="s">
        <v>40</v>
      </c>
      <c r="H369">
        <v>1</v>
      </c>
      <c r="I369">
        <v>3</v>
      </c>
      <c r="J369">
        <v>2004</v>
      </c>
      <c r="K369" t="s">
        <v>100</v>
      </c>
      <c r="L369">
        <v>207</v>
      </c>
      <c r="M369" t="s">
        <v>72</v>
      </c>
      <c r="N369" t="s">
        <v>272</v>
      </c>
      <c r="O369" t="s">
        <v>273</v>
      </c>
      <c r="P369" t="s">
        <v>274</v>
      </c>
      <c r="R369" t="s">
        <v>275</v>
      </c>
      <c r="T369">
        <v>28023</v>
      </c>
      <c r="U369" t="s">
        <v>276</v>
      </c>
      <c r="V369" t="s">
        <v>33</v>
      </c>
      <c r="W369" t="s">
        <v>277</v>
      </c>
      <c r="X369" t="s">
        <v>278</v>
      </c>
      <c r="Y369" t="s">
        <v>39</v>
      </c>
    </row>
    <row r="370" spans="1:25">
      <c r="A370">
        <v>10231</v>
      </c>
      <c r="B370">
        <v>49</v>
      </c>
      <c r="C370">
        <v>100</v>
      </c>
      <c r="D370">
        <v>1</v>
      </c>
      <c r="E370">
        <v>6952.12</v>
      </c>
      <c r="F370">
        <v>38065</v>
      </c>
      <c r="G370" t="s">
        <v>40</v>
      </c>
      <c r="H370">
        <v>1</v>
      </c>
      <c r="I370">
        <v>3</v>
      </c>
      <c r="J370">
        <v>2004</v>
      </c>
      <c r="K370" t="s">
        <v>100</v>
      </c>
      <c r="L370">
        <v>173</v>
      </c>
      <c r="M370" t="s">
        <v>74</v>
      </c>
      <c r="N370" t="s">
        <v>272</v>
      </c>
      <c r="O370" t="s">
        <v>273</v>
      </c>
      <c r="P370" t="s">
        <v>274</v>
      </c>
      <c r="R370" t="s">
        <v>275</v>
      </c>
      <c r="T370">
        <v>28023</v>
      </c>
      <c r="U370" t="s">
        <v>276</v>
      </c>
      <c r="V370" t="s">
        <v>33</v>
      </c>
      <c r="W370" t="s">
        <v>277</v>
      </c>
      <c r="X370" t="s">
        <v>278</v>
      </c>
      <c r="Y370" t="s">
        <v>36</v>
      </c>
    </row>
    <row r="371" spans="1:25">
      <c r="A371">
        <v>10177</v>
      </c>
      <c r="B371">
        <v>50</v>
      </c>
      <c r="C371">
        <v>100</v>
      </c>
      <c r="D371">
        <v>7</v>
      </c>
      <c r="E371">
        <v>6083</v>
      </c>
      <c r="F371">
        <v>37932</v>
      </c>
      <c r="G371" t="s">
        <v>40</v>
      </c>
      <c r="H371">
        <v>4</v>
      </c>
      <c r="I371">
        <v>11</v>
      </c>
      <c r="J371">
        <v>2003</v>
      </c>
      <c r="K371" t="s">
        <v>50</v>
      </c>
      <c r="L371">
        <v>122</v>
      </c>
      <c r="M371" t="s">
        <v>76</v>
      </c>
      <c r="N371" t="s">
        <v>272</v>
      </c>
      <c r="O371" t="s">
        <v>273</v>
      </c>
      <c r="P371" t="s">
        <v>274</v>
      </c>
      <c r="R371" t="s">
        <v>275</v>
      </c>
      <c r="T371">
        <v>28023</v>
      </c>
      <c r="U371" t="s">
        <v>276</v>
      </c>
      <c r="V371" t="s">
        <v>33</v>
      </c>
      <c r="W371" t="s">
        <v>277</v>
      </c>
      <c r="X371" t="s">
        <v>278</v>
      </c>
      <c r="Y371" t="s">
        <v>36</v>
      </c>
    </row>
    <row r="372" spans="1:25">
      <c r="A372">
        <v>10177</v>
      </c>
      <c r="B372">
        <v>24</v>
      </c>
      <c r="C372">
        <v>76</v>
      </c>
      <c r="D372">
        <v>3</v>
      </c>
      <c r="E372">
        <v>1824</v>
      </c>
      <c r="F372">
        <v>37932</v>
      </c>
      <c r="G372" t="s">
        <v>40</v>
      </c>
      <c r="H372">
        <v>4</v>
      </c>
      <c r="I372">
        <v>11</v>
      </c>
      <c r="J372">
        <v>2003</v>
      </c>
      <c r="K372" t="s">
        <v>50</v>
      </c>
      <c r="L372">
        <v>66</v>
      </c>
      <c r="M372" t="s">
        <v>233</v>
      </c>
      <c r="N372" t="s">
        <v>272</v>
      </c>
      <c r="O372" t="s">
        <v>273</v>
      </c>
      <c r="P372" t="s">
        <v>274</v>
      </c>
      <c r="R372" t="s">
        <v>275</v>
      </c>
      <c r="T372">
        <v>28023</v>
      </c>
      <c r="U372" t="s">
        <v>276</v>
      </c>
      <c r="V372" t="s">
        <v>33</v>
      </c>
      <c r="W372" t="s">
        <v>277</v>
      </c>
      <c r="X372" t="s">
        <v>278</v>
      </c>
      <c r="Y372" t="s">
        <v>45</v>
      </c>
    </row>
    <row r="373" spans="1:25">
      <c r="A373">
        <v>10177</v>
      </c>
      <c r="B373">
        <v>31</v>
      </c>
      <c r="C373">
        <v>88.34</v>
      </c>
      <c r="D373">
        <v>10</v>
      </c>
      <c r="E373">
        <v>2738.54</v>
      </c>
      <c r="F373">
        <v>37932</v>
      </c>
      <c r="G373" t="s">
        <v>40</v>
      </c>
      <c r="H373">
        <v>4</v>
      </c>
      <c r="I373">
        <v>11</v>
      </c>
      <c r="J373">
        <v>2003</v>
      </c>
      <c r="K373" t="s">
        <v>50</v>
      </c>
      <c r="L373">
        <v>86</v>
      </c>
      <c r="M373" t="s">
        <v>53</v>
      </c>
      <c r="N373" t="s">
        <v>272</v>
      </c>
      <c r="O373" t="s">
        <v>273</v>
      </c>
      <c r="P373" t="s">
        <v>274</v>
      </c>
      <c r="R373" t="s">
        <v>275</v>
      </c>
      <c r="T373">
        <v>28023</v>
      </c>
      <c r="U373" t="s">
        <v>276</v>
      </c>
      <c r="V373" t="s">
        <v>33</v>
      </c>
      <c r="W373" t="s">
        <v>277</v>
      </c>
      <c r="X373" t="s">
        <v>278</v>
      </c>
      <c r="Y373" t="s">
        <v>45</v>
      </c>
    </row>
    <row r="374" spans="1:25">
      <c r="A374">
        <v>10177</v>
      </c>
      <c r="B374">
        <v>32</v>
      </c>
      <c r="C374">
        <v>76.62</v>
      </c>
      <c r="D374">
        <v>1</v>
      </c>
      <c r="E374">
        <v>2451.84</v>
      </c>
      <c r="F374">
        <v>37932</v>
      </c>
      <c r="G374" t="s">
        <v>40</v>
      </c>
      <c r="H374">
        <v>4</v>
      </c>
      <c r="I374">
        <v>11</v>
      </c>
      <c r="J374">
        <v>2003</v>
      </c>
      <c r="K374" t="s">
        <v>50</v>
      </c>
      <c r="L374">
        <v>72</v>
      </c>
      <c r="M374" t="s">
        <v>54</v>
      </c>
      <c r="N374" t="s">
        <v>272</v>
      </c>
      <c r="O374" t="s">
        <v>273</v>
      </c>
      <c r="P374" t="s">
        <v>274</v>
      </c>
      <c r="R374" t="s">
        <v>275</v>
      </c>
      <c r="T374">
        <v>28023</v>
      </c>
      <c r="U374" t="s">
        <v>276</v>
      </c>
      <c r="V374" t="s">
        <v>33</v>
      </c>
      <c r="W374" t="s">
        <v>277</v>
      </c>
      <c r="X374" t="s">
        <v>278</v>
      </c>
      <c r="Y374" t="s">
        <v>45</v>
      </c>
    </row>
    <row r="375" spans="1:25">
      <c r="A375">
        <v>10177</v>
      </c>
      <c r="B375">
        <v>44</v>
      </c>
      <c r="C375">
        <v>92.16</v>
      </c>
      <c r="D375">
        <v>4</v>
      </c>
      <c r="E375">
        <v>4055.04</v>
      </c>
      <c r="F375">
        <v>37932</v>
      </c>
      <c r="G375" t="s">
        <v>40</v>
      </c>
      <c r="H375">
        <v>4</v>
      </c>
      <c r="I375">
        <v>11</v>
      </c>
      <c r="J375">
        <v>2003</v>
      </c>
      <c r="K375" t="s">
        <v>50</v>
      </c>
      <c r="L375">
        <v>100</v>
      </c>
      <c r="M375" t="s">
        <v>55</v>
      </c>
      <c r="N375" t="s">
        <v>272</v>
      </c>
      <c r="O375" t="s">
        <v>273</v>
      </c>
      <c r="P375" t="s">
        <v>274</v>
      </c>
      <c r="R375" t="s">
        <v>275</v>
      </c>
      <c r="T375">
        <v>28023</v>
      </c>
      <c r="U375" t="s">
        <v>276</v>
      </c>
      <c r="V375" t="s">
        <v>33</v>
      </c>
      <c r="W375" t="s">
        <v>277</v>
      </c>
      <c r="X375" t="s">
        <v>278</v>
      </c>
      <c r="Y375" t="s">
        <v>36</v>
      </c>
    </row>
    <row r="376" spans="1:25">
      <c r="A376">
        <v>10177</v>
      </c>
      <c r="B376">
        <v>24</v>
      </c>
      <c r="C376">
        <v>100</v>
      </c>
      <c r="D376">
        <v>5</v>
      </c>
      <c r="E376">
        <v>2526.48</v>
      </c>
      <c r="F376">
        <v>37932</v>
      </c>
      <c r="G376" t="s">
        <v>40</v>
      </c>
      <c r="H376">
        <v>4</v>
      </c>
      <c r="I376">
        <v>11</v>
      </c>
      <c r="J376">
        <v>2003</v>
      </c>
      <c r="K376" t="s">
        <v>50</v>
      </c>
      <c r="L376">
        <v>99</v>
      </c>
      <c r="M376" t="s">
        <v>56</v>
      </c>
      <c r="N376" t="s">
        <v>272</v>
      </c>
      <c r="O376" t="s">
        <v>273</v>
      </c>
      <c r="P376" t="s">
        <v>274</v>
      </c>
      <c r="R376" t="s">
        <v>275</v>
      </c>
      <c r="T376">
        <v>28023</v>
      </c>
      <c r="U376" t="s">
        <v>276</v>
      </c>
      <c r="V376" t="s">
        <v>33</v>
      </c>
      <c r="W376" t="s">
        <v>277</v>
      </c>
      <c r="X376" t="s">
        <v>278</v>
      </c>
      <c r="Y376" t="s">
        <v>45</v>
      </c>
    </row>
    <row r="377" spans="1:25">
      <c r="A377">
        <v>10177</v>
      </c>
      <c r="B377">
        <v>40</v>
      </c>
      <c r="C377">
        <v>50.23</v>
      </c>
      <c r="D377">
        <v>6</v>
      </c>
      <c r="E377">
        <v>2009.2</v>
      </c>
      <c r="F377">
        <v>37932</v>
      </c>
      <c r="G377" t="s">
        <v>40</v>
      </c>
      <c r="H377">
        <v>4</v>
      </c>
      <c r="I377">
        <v>11</v>
      </c>
      <c r="J377">
        <v>2003</v>
      </c>
      <c r="K377" t="s">
        <v>50</v>
      </c>
      <c r="L377">
        <v>54</v>
      </c>
      <c r="M377" t="s">
        <v>57</v>
      </c>
      <c r="N377" t="s">
        <v>272</v>
      </c>
      <c r="O377" t="s">
        <v>273</v>
      </c>
      <c r="P377" t="s">
        <v>274</v>
      </c>
      <c r="R377" t="s">
        <v>275</v>
      </c>
      <c r="T377">
        <v>28023</v>
      </c>
      <c r="U377" t="s">
        <v>276</v>
      </c>
      <c r="V377" t="s">
        <v>33</v>
      </c>
      <c r="W377" t="s">
        <v>277</v>
      </c>
      <c r="X377" t="s">
        <v>278</v>
      </c>
      <c r="Y377" t="s">
        <v>45</v>
      </c>
    </row>
    <row r="378" spans="1:25">
      <c r="A378">
        <v>10177</v>
      </c>
      <c r="B378">
        <v>29</v>
      </c>
      <c r="C378">
        <v>100</v>
      </c>
      <c r="D378">
        <v>11</v>
      </c>
      <c r="E378">
        <v>3070.52</v>
      </c>
      <c r="F378">
        <v>37932</v>
      </c>
      <c r="G378" t="s">
        <v>40</v>
      </c>
      <c r="H378">
        <v>4</v>
      </c>
      <c r="I378">
        <v>11</v>
      </c>
      <c r="J378">
        <v>2003</v>
      </c>
      <c r="K378" t="s">
        <v>77</v>
      </c>
      <c r="L378">
        <v>100</v>
      </c>
      <c r="M378" t="s">
        <v>78</v>
      </c>
      <c r="N378" t="s">
        <v>272</v>
      </c>
      <c r="O378" t="s">
        <v>273</v>
      </c>
      <c r="P378" t="s">
        <v>274</v>
      </c>
      <c r="R378" t="s">
        <v>275</v>
      </c>
      <c r="T378">
        <v>28023</v>
      </c>
      <c r="U378" t="s">
        <v>276</v>
      </c>
      <c r="V378" t="s">
        <v>33</v>
      </c>
      <c r="W378" t="s">
        <v>277</v>
      </c>
      <c r="X378" t="s">
        <v>278</v>
      </c>
      <c r="Y378" t="s">
        <v>36</v>
      </c>
    </row>
    <row r="379" spans="1:25">
      <c r="A379">
        <v>10177</v>
      </c>
      <c r="B379">
        <v>23</v>
      </c>
      <c r="C379">
        <v>100</v>
      </c>
      <c r="D379">
        <v>9</v>
      </c>
      <c r="E379">
        <v>3675.63</v>
      </c>
      <c r="F379">
        <v>37932</v>
      </c>
      <c r="G379" t="s">
        <v>40</v>
      </c>
      <c r="H379">
        <v>4</v>
      </c>
      <c r="I379">
        <v>11</v>
      </c>
      <c r="J379">
        <v>2003</v>
      </c>
      <c r="K379" t="s">
        <v>59</v>
      </c>
      <c r="L379">
        <v>136</v>
      </c>
      <c r="M379" t="s">
        <v>98</v>
      </c>
      <c r="N379" t="s">
        <v>272</v>
      </c>
      <c r="O379" t="s">
        <v>273</v>
      </c>
      <c r="P379" t="s">
        <v>274</v>
      </c>
      <c r="R379" t="s">
        <v>275</v>
      </c>
      <c r="T379">
        <v>28023</v>
      </c>
      <c r="U379" t="s">
        <v>276</v>
      </c>
      <c r="V379" t="s">
        <v>33</v>
      </c>
      <c r="W379" t="s">
        <v>277</v>
      </c>
      <c r="X379" t="s">
        <v>278</v>
      </c>
      <c r="Y379" t="s">
        <v>36</v>
      </c>
    </row>
    <row r="380" spans="1:25">
      <c r="A380">
        <v>10177</v>
      </c>
      <c r="B380">
        <v>35</v>
      </c>
      <c r="C380">
        <v>74.599999999999994</v>
      </c>
      <c r="D380">
        <v>8</v>
      </c>
      <c r="E380">
        <v>2611</v>
      </c>
      <c r="F380">
        <v>37932</v>
      </c>
      <c r="G380" t="s">
        <v>40</v>
      </c>
      <c r="H380">
        <v>4</v>
      </c>
      <c r="I380">
        <v>11</v>
      </c>
      <c r="J380">
        <v>2003</v>
      </c>
      <c r="K380" t="s">
        <v>59</v>
      </c>
      <c r="L380">
        <v>87</v>
      </c>
      <c r="M380" t="s">
        <v>99</v>
      </c>
      <c r="N380" t="s">
        <v>272</v>
      </c>
      <c r="O380" t="s">
        <v>273</v>
      </c>
      <c r="P380" t="s">
        <v>274</v>
      </c>
      <c r="R380" t="s">
        <v>275</v>
      </c>
      <c r="T380">
        <v>28023</v>
      </c>
      <c r="U380" t="s">
        <v>276</v>
      </c>
      <c r="V380" t="s">
        <v>33</v>
      </c>
      <c r="W380" t="s">
        <v>277</v>
      </c>
      <c r="X380" t="s">
        <v>278</v>
      </c>
      <c r="Y380" t="s">
        <v>45</v>
      </c>
    </row>
    <row r="381" spans="1:25">
      <c r="A381">
        <v>10177</v>
      </c>
      <c r="B381">
        <v>45</v>
      </c>
      <c r="C381">
        <v>72.58</v>
      </c>
      <c r="D381">
        <v>2</v>
      </c>
      <c r="E381">
        <v>3266.1</v>
      </c>
      <c r="F381">
        <v>37932</v>
      </c>
      <c r="G381" t="s">
        <v>40</v>
      </c>
      <c r="H381">
        <v>4</v>
      </c>
      <c r="I381">
        <v>11</v>
      </c>
      <c r="J381">
        <v>2003</v>
      </c>
      <c r="K381" t="s">
        <v>59</v>
      </c>
      <c r="L381">
        <v>88</v>
      </c>
      <c r="M381" t="s">
        <v>236</v>
      </c>
      <c r="N381" t="s">
        <v>272</v>
      </c>
      <c r="O381" t="s">
        <v>273</v>
      </c>
      <c r="P381" t="s">
        <v>274</v>
      </c>
      <c r="R381" t="s">
        <v>275</v>
      </c>
      <c r="T381">
        <v>28023</v>
      </c>
      <c r="U381" t="s">
        <v>276</v>
      </c>
      <c r="V381" t="s">
        <v>33</v>
      </c>
      <c r="W381" t="s">
        <v>277</v>
      </c>
      <c r="X381" t="s">
        <v>278</v>
      </c>
      <c r="Y381" t="s">
        <v>36</v>
      </c>
    </row>
    <row r="382" spans="1:25">
      <c r="A382">
        <v>10228</v>
      </c>
      <c r="B382">
        <v>29</v>
      </c>
      <c r="C382">
        <v>100</v>
      </c>
      <c r="D382">
        <v>2</v>
      </c>
      <c r="E382">
        <v>6463.23</v>
      </c>
      <c r="F382">
        <v>38056</v>
      </c>
      <c r="G382" t="s">
        <v>40</v>
      </c>
      <c r="H382">
        <v>1</v>
      </c>
      <c r="I382">
        <v>3</v>
      </c>
      <c r="J382">
        <v>2004</v>
      </c>
      <c r="K382" t="s">
        <v>100</v>
      </c>
      <c r="L382">
        <v>214</v>
      </c>
      <c r="M382" t="s">
        <v>64</v>
      </c>
      <c r="N382" t="s">
        <v>279</v>
      </c>
      <c r="O382">
        <v>6175555555</v>
      </c>
      <c r="P382" t="s">
        <v>280</v>
      </c>
      <c r="R382" t="s">
        <v>281</v>
      </c>
      <c r="S382" t="s">
        <v>219</v>
      </c>
      <c r="T382">
        <v>51247</v>
      </c>
      <c r="U382" t="s">
        <v>220</v>
      </c>
      <c r="V382" t="s">
        <v>221</v>
      </c>
      <c r="W382" t="s">
        <v>282</v>
      </c>
      <c r="X382" t="s">
        <v>283</v>
      </c>
      <c r="Y382" t="s">
        <v>36</v>
      </c>
    </row>
    <row r="383" spans="1:25">
      <c r="A383">
        <v>10249</v>
      </c>
      <c r="B383">
        <v>20</v>
      </c>
      <c r="C383">
        <v>67.819999999999993</v>
      </c>
      <c r="D383">
        <v>1</v>
      </c>
      <c r="E383">
        <v>1356.4</v>
      </c>
      <c r="F383">
        <v>38115</v>
      </c>
      <c r="G383" t="s">
        <v>40</v>
      </c>
      <c r="H383">
        <v>2</v>
      </c>
      <c r="I383">
        <v>5</v>
      </c>
      <c r="J383">
        <v>2004</v>
      </c>
      <c r="K383" t="s">
        <v>185</v>
      </c>
      <c r="L383">
        <v>68</v>
      </c>
      <c r="M383" t="s">
        <v>44</v>
      </c>
      <c r="N383" t="s">
        <v>279</v>
      </c>
      <c r="O383">
        <v>6175555555</v>
      </c>
      <c r="P383" t="s">
        <v>280</v>
      </c>
      <c r="R383" t="s">
        <v>281</v>
      </c>
      <c r="S383" t="s">
        <v>219</v>
      </c>
      <c r="T383">
        <v>51247</v>
      </c>
      <c r="U383" t="s">
        <v>220</v>
      </c>
      <c r="V383" t="s">
        <v>221</v>
      </c>
      <c r="W383" t="s">
        <v>282</v>
      </c>
      <c r="X383" t="s">
        <v>283</v>
      </c>
      <c r="Y383" t="s">
        <v>45</v>
      </c>
    </row>
    <row r="384" spans="1:25">
      <c r="A384">
        <v>10249</v>
      </c>
      <c r="B384">
        <v>32</v>
      </c>
      <c r="C384">
        <v>57.61</v>
      </c>
      <c r="D384">
        <v>3</v>
      </c>
      <c r="E384">
        <v>1843.52</v>
      </c>
      <c r="F384">
        <v>38115</v>
      </c>
      <c r="G384" t="s">
        <v>40</v>
      </c>
      <c r="H384">
        <v>2</v>
      </c>
      <c r="I384">
        <v>5</v>
      </c>
      <c r="J384">
        <v>2004</v>
      </c>
      <c r="K384" t="s">
        <v>185</v>
      </c>
      <c r="L384">
        <v>49</v>
      </c>
      <c r="M384" t="s">
        <v>49</v>
      </c>
      <c r="N384" t="s">
        <v>279</v>
      </c>
      <c r="O384">
        <v>6175555555</v>
      </c>
      <c r="P384" t="s">
        <v>280</v>
      </c>
      <c r="R384" t="s">
        <v>281</v>
      </c>
      <c r="S384" t="s">
        <v>219</v>
      </c>
      <c r="T384">
        <v>51247</v>
      </c>
      <c r="U384" t="s">
        <v>220</v>
      </c>
      <c r="V384" t="s">
        <v>221</v>
      </c>
      <c r="W384" t="s">
        <v>282</v>
      </c>
      <c r="X384" t="s">
        <v>283</v>
      </c>
      <c r="Y384" t="s">
        <v>45</v>
      </c>
    </row>
    <row r="385" spans="1:25">
      <c r="A385">
        <v>10249</v>
      </c>
      <c r="B385">
        <v>40</v>
      </c>
      <c r="C385">
        <v>95.95</v>
      </c>
      <c r="D385">
        <v>4</v>
      </c>
      <c r="E385">
        <v>3838</v>
      </c>
      <c r="F385">
        <v>38115</v>
      </c>
      <c r="G385" t="s">
        <v>40</v>
      </c>
      <c r="H385">
        <v>2</v>
      </c>
      <c r="I385">
        <v>5</v>
      </c>
      <c r="J385">
        <v>2004</v>
      </c>
      <c r="K385" t="s">
        <v>75</v>
      </c>
      <c r="L385">
        <v>90</v>
      </c>
      <c r="M385" t="s">
        <v>52</v>
      </c>
      <c r="N385" t="s">
        <v>279</v>
      </c>
      <c r="O385">
        <v>6175555555</v>
      </c>
      <c r="P385" t="s">
        <v>280</v>
      </c>
      <c r="R385" t="s">
        <v>281</v>
      </c>
      <c r="S385" t="s">
        <v>219</v>
      </c>
      <c r="T385">
        <v>51247</v>
      </c>
      <c r="U385" t="s">
        <v>220</v>
      </c>
      <c r="V385" t="s">
        <v>221</v>
      </c>
      <c r="W385" t="s">
        <v>282</v>
      </c>
      <c r="X385" t="s">
        <v>283</v>
      </c>
      <c r="Y385" t="s">
        <v>36</v>
      </c>
    </row>
    <row r="386" spans="1:25">
      <c r="A386">
        <v>10228</v>
      </c>
      <c r="B386">
        <v>32</v>
      </c>
      <c r="C386">
        <v>100</v>
      </c>
      <c r="D386">
        <v>1</v>
      </c>
      <c r="E386">
        <v>3360</v>
      </c>
      <c r="F386">
        <v>38056</v>
      </c>
      <c r="G386" t="s">
        <v>40</v>
      </c>
      <c r="H386">
        <v>1</v>
      </c>
      <c r="I386">
        <v>3</v>
      </c>
      <c r="J386">
        <v>2004</v>
      </c>
      <c r="K386" t="s">
        <v>79</v>
      </c>
      <c r="L386">
        <v>116</v>
      </c>
      <c r="M386" t="s">
        <v>80</v>
      </c>
      <c r="N386" t="s">
        <v>279</v>
      </c>
      <c r="O386">
        <v>6175555555</v>
      </c>
      <c r="P386" t="s">
        <v>280</v>
      </c>
      <c r="R386" t="s">
        <v>281</v>
      </c>
      <c r="S386" t="s">
        <v>219</v>
      </c>
      <c r="T386">
        <v>51247</v>
      </c>
      <c r="U386" t="s">
        <v>220</v>
      </c>
      <c r="V386" t="s">
        <v>221</v>
      </c>
      <c r="W386" t="s">
        <v>282</v>
      </c>
      <c r="X386" t="s">
        <v>283</v>
      </c>
      <c r="Y386" t="s">
        <v>36</v>
      </c>
    </row>
    <row r="387" spans="1:25">
      <c r="A387">
        <v>10228</v>
      </c>
      <c r="B387">
        <v>24</v>
      </c>
      <c r="C387">
        <v>100</v>
      </c>
      <c r="D387">
        <v>3</v>
      </c>
      <c r="E387">
        <v>2504.4</v>
      </c>
      <c r="F387">
        <v>38056</v>
      </c>
      <c r="G387" t="s">
        <v>40</v>
      </c>
      <c r="H387">
        <v>1</v>
      </c>
      <c r="I387">
        <v>3</v>
      </c>
      <c r="J387">
        <v>2004</v>
      </c>
      <c r="K387" t="s">
        <v>189</v>
      </c>
      <c r="L387">
        <v>101</v>
      </c>
      <c r="M387" t="s">
        <v>88</v>
      </c>
      <c r="N387" t="s">
        <v>279</v>
      </c>
      <c r="O387">
        <v>6175555555</v>
      </c>
      <c r="P387" t="s">
        <v>280</v>
      </c>
      <c r="R387" t="s">
        <v>281</v>
      </c>
      <c r="S387" t="s">
        <v>219</v>
      </c>
      <c r="T387">
        <v>51247</v>
      </c>
      <c r="U387" t="s">
        <v>220</v>
      </c>
      <c r="V387" t="s">
        <v>221</v>
      </c>
      <c r="W387" t="s">
        <v>282</v>
      </c>
      <c r="X387" t="s">
        <v>283</v>
      </c>
      <c r="Y387" t="s">
        <v>45</v>
      </c>
    </row>
    <row r="388" spans="1:25">
      <c r="A388">
        <v>10228</v>
      </c>
      <c r="B388">
        <v>45</v>
      </c>
      <c r="C388">
        <v>63.71</v>
      </c>
      <c r="D388">
        <v>5</v>
      </c>
      <c r="E388">
        <v>2866.95</v>
      </c>
      <c r="F388">
        <v>38056</v>
      </c>
      <c r="G388" t="s">
        <v>40</v>
      </c>
      <c r="H388">
        <v>1</v>
      </c>
      <c r="I388">
        <v>3</v>
      </c>
      <c r="J388">
        <v>2004</v>
      </c>
      <c r="K388" t="s">
        <v>189</v>
      </c>
      <c r="L388">
        <v>62</v>
      </c>
      <c r="M388" t="s">
        <v>89</v>
      </c>
      <c r="N388" t="s">
        <v>279</v>
      </c>
      <c r="O388">
        <v>6175555555</v>
      </c>
      <c r="P388" t="s">
        <v>280</v>
      </c>
      <c r="R388" t="s">
        <v>281</v>
      </c>
      <c r="S388" t="s">
        <v>219</v>
      </c>
      <c r="T388">
        <v>51247</v>
      </c>
      <c r="U388" t="s">
        <v>220</v>
      </c>
      <c r="V388" t="s">
        <v>221</v>
      </c>
      <c r="W388" t="s">
        <v>282</v>
      </c>
      <c r="X388" t="s">
        <v>283</v>
      </c>
      <c r="Y388" t="s">
        <v>45</v>
      </c>
    </row>
    <row r="389" spans="1:25">
      <c r="A389">
        <v>10228</v>
      </c>
      <c r="B389">
        <v>31</v>
      </c>
      <c r="C389">
        <v>100</v>
      </c>
      <c r="D389">
        <v>4</v>
      </c>
      <c r="E389">
        <v>3181.53</v>
      </c>
      <c r="F389">
        <v>38056</v>
      </c>
      <c r="G389" t="s">
        <v>40</v>
      </c>
      <c r="H389">
        <v>1</v>
      </c>
      <c r="I389">
        <v>3</v>
      </c>
      <c r="J389">
        <v>2004</v>
      </c>
      <c r="K389" t="s">
        <v>189</v>
      </c>
      <c r="L389">
        <v>104</v>
      </c>
      <c r="M389" t="s">
        <v>90</v>
      </c>
      <c r="N389" t="s">
        <v>279</v>
      </c>
      <c r="O389">
        <v>6175555555</v>
      </c>
      <c r="P389" t="s">
        <v>280</v>
      </c>
      <c r="R389" t="s">
        <v>281</v>
      </c>
      <c r="S389" t="s">
        <v>219</v>
      </c>
      <c r="T389">
        <v>51247</v>
      </c>
      <c r="U389" t="s">
        <v>220</v>
      </c>
      <c r="V389" t="s">
        <v>221</v>
      </c>
      <c r="W389" t="s">
        <v>282</v>
      </c>
      <c r="X389" t="s">
        <v>283</v>
      </c>
      <c r="Y389" t="s">
        <v>36</v>
      </c>
    </row>
    <row r="390" spans="1:25">
      <c r="A390">
        <v>10228</v>
      </c>
      <c r="B390">
        <v>33</v>
      </c>
      <c r="C390">
        <v>100</v>
      </c>
      <c r="D390">
        <v>6</v>
      </c>
      <c r="E390">
        <v>3406.59</v>
      </c>
      <c r="F390">
        <v>38056</v>
      </c>
      <c r="G390" t="s">
        <v>40</v>
      </c>
      <c r="H390">
        <v>1</v>
      </c>
      <c r="I390">
        <v>3</v>
      </c>
      <c r="J390">
        <v>2004</v>
      </c>
      <c r="K390" t="s">
        <v>189</v>
      </c>
      <c r="L390">
        <v>97</v>
      </c>
      <c r="M390" t="s">
        <v>96</v>
      </c>
      <c r="N390" t="s">
        <v>279</v>
      </c>
      <c r="O390">
        <v>6175555555</v>
      </c>
      <c r="P390" t="s">
        <v>280</v>
      </c>
      <c r="R390" t="s">
        <v>281</v>
      </c>
      <c r="S390" t="s">
        <v>219</v>
      </c>
      <c r="T390">
        <v>51247</v>
      </c>
      <c r="U390" t="s">
        <v>220</v>
      </c>
      <c r="V390" t="s">
        <v>221</v>
      </c>
      <c r="W390" t="s">
        <v>282</v>
      </c>
      <c r="X390" t="s">
        <v>283</v>
      </c>
      <c r="Y390" t="s">
        <v>36</v>
      </c>
    </row>
    <row r="391" spans="1:25">
      <c r="A391">
        <v>10249</v>
      </c>
      <c r="B391">
        <v>46</v>
      </c>
      <c r="C391">
        <v>100</v>
      </c>
      <c r="D391">
        <v>5</v>
      </c>
      <c r="E391">
        <v>5600.5</v>
      </c>
      <c r="F391">
        <v>38115</v>
      </c>
      <c r="G391" t="s">
        <v>40</v>
      </c>
      <c r="H391">
        <v>2</v>
      </c>
      <c r="I391">
        <v>5</v>
      </c>
      <c r="J391">
        <v>2004</v>
      </c>
      <c r="K391" t="s">
        <v>81</v>
      </c>
      <c r="L391">
        <v>105</v>
      </c>
      <c r="M391" t="s">
        <v>60</v>
      </c>
      <c r="N391" t="s">
        <v>279</v>
      </c>
      <c r="O391">
        <v>6175555555</v>
      </c>
      <c r="P391" t="s">
        <v>280</v>
      </c>
      <c r="R391" t="s">
        <v>281</v>
      </c>
      <c r="S391" t="s">
        <v>219</v>
      </c>
      <c r="T391">
        <v>51247</v>
      </c>
      <c r="U391" t="s">
        <v>220</v>
      </c>
      <c r="V391" t="s">
        <v>221</v>
      </c>
      <c r="W391" t="s">
        <v>282</v>
      </c>
      <c r="X391" t="s">
        <v>283</v>
      </c>
      <c r="Y391" t="s">
        <v>36</v>
      </c>
    </row>
    <row r="392" spans="1:25">
      <c r="A392">
        <v>10249</v>
      </c>
      <c r="B392">
        <v>25</v>
      </c>
      <c r="C392">
        <v>69.7</v>
      </c>
      <c r="D392">
        <v>2</v>
      </c>
      <c r="E392">
        <v>1742.5</v>
      </c>
      <c r="F392">
        <v>38115</v>
      </c>
      <c r="G392" t="s">
        <v>40</v>
      </c>
      <c r="H392">
        <v>2</v>
      </c>
      <c r="I392">
        <v>5</v>
      </c>
      <c r="J392">
        <v>2004</v>
      </c>
      <c r="K392" t="s">
        <v>81</v>
      </c>
      <c r="L392">
        <v>65</v>
      </c>
      <c r="M392" t="s">
        <v>61</v>
      </c>
      <c r="N392" t="s">
        <v>279</v>
      </c>
      <c r="O392">
        <v>6175555555</v>
      </c>
      <c r="P392" t="s">
        <v>280</v>
      </c>
      <c r="R392" t="s">
        <v>281</v>
      </c>
      <c r="S392" t="s">
        <v>219</v>
      </c>
      <c r="T392">
        <v>51247</v>
      </c>
      <c r="U392" t="s">
        <v>220</v>
      </c>
      <c r="V392" t="s">
        <v>221</v>
      </c>
      <c r="W392" t="s">
        <v>282</v>
      </c>
      <c r="X392" t="s">
        <v>283</v>
      </c>
      <c r="Y392" t="s">
        <v>45</v>
      </c>
    </row>
    <row r="393" spans="1:25">
      <c r="A393">
        <v>10206</v>
      </c>
      <c r="B393">
        <v>47</v>
      </c>
      <c r="C393">
        <v>100</v>
      </c>
      <c r="D393">
        <v>6</v>
      </c>
      <c r="E393">
        <v>9064.89</v>
      </c>
      <c r="F393">
        <v>37960</v>
      </c>
      <c r="G393" t="s">
        <v>40</v>
      </c>
      <c r="H393">
        <v>4</v>
      </c>
      <c r="I393">
        <v>12</v>
      </c>
      <c r="J393">
        <v>2003</v>
      </c>
      <c r="K393" t="s">
        <v>209</v>
      </c>
      <c r="L393">
        <v>214</v>
      </c>
      <c r="M393" t="s">
        <v>64</v>
      </c>
      <c r="N393" t="s">
        <v>284</v>
      </c>
      <c r="O393" t="s">
        <v>285</v>
      </c>
      <c r="P393" t="s">
        <v>286</v>
      </c>
      <c r="R393" t="s">
        <v>287</v>
      </c>
      <c r="S393" t="s">
        <v>288</v>
      </c>
      <c r="T393" t="s">
        <v>289</v>
      </c>
      <c r="U393" t="s">
        <v>290</v>
      </c>
      <c r="V393" t="s">
        <v>221</v>
      </c>
      <c r="W393" t="s">
        <v>291</v>
      </c>
      <c r="X393" t="s">
        <v>292</v>
      </c>
      <c r="Y393" t="s">
        <v>39</v>
      </c>
    </row>
    <row r="394" spans="1:25">
      <c r="A394">
        <v>10206</v>
      </c>
      <c r="B394">
        <v>33</v>
      </c>
      <c r="C394">
        <v>100</v>
      </c>
      <c r="D394">
        <v>1</v>
      </c>
      <c r="E394">
        <v>3871.89</v>
      </c>
      <c r="F394">
        <v>37960</v>
      </c>
      <c r="G394" t="s">
        <v>40</v>
      </c>
      <c r="H394">
        <v>4</v>
      </c>
      <c r="I394">
        <v>12</v>
      </c>
      <c r="J394">
        <v>2003</v>
      </c>
      <c r="K394" t="s">
        <v>209</v>
      </c>
      <c r="L394">
        <v>101</v>
      </c>
      <c r="M394" t="s">
        <v>208</v>
      </c>
      <c r="N394" t="s">
        <v>284</v>
      </c>
      <c r="O394" t="s">
        <v>285</v>
      </c>
      <c r="P394" t="s">
        <v>286</v>
      </c>
      <c r="R394" t="s">
        <v>287</v>
      </c>
      <c r="S394" t="s">
        <v>288</v>
      </c>
      <c r="T394" t="s">
        <v>289</v>
      </c>
      <c r="U394" t="s">
        <v>290</v>
      </c>
      <c r="V394" t="s">
        <v>221</v>
      </c>
      <c r="W394" t="s">
        <v>291</v>
      </c>
      <c r="X394" t="s">
        <v>292</v>
      </c>
      <c r="Y394" t="s">
        <v>36</v>
      </c>
    </row>
    <row r="395" spans="1:25">
      <c r="A395">
        <v>10313</v>
      </c>
      <c r="B395">
        <v>40</v>
      </c>
      <c r="C395">
        <v>100</v>
      </c>
      <c r="D395">
        <v>7</v>
      </c>
      <c r="E395">
        <v>6678</v>
      </c>
      <c r="F395">
        <v>38282</v>
      </c>
      <c r="G395" t="s">
        <v>40</v>
      </c>
      <c r="H395">
        <v>4</v>
      </c>
      <c r="I395">
        <v>10</v>
      </c>
      <c r="J395">
        <v>2004</v>
      </c>
      <c r="K395" t="s">
        <v>63</v>
      </c>
      <c r="L395">
        <v>147</v>
      </c>
      <c r="M395" t="s">
        <v>131</v>
      </c>
      <c r="N395" t="s">
        <v>284</v>
      </c>
      <c r="O395" t="s">
        <v>285</v>
      </c>
      <c r="P395" t="s">
        <v>286</v>
      </c>
      <c r="R395" t="s">
        <v>287</v>
      </c>
      <c r="S395" t="s">
        <v>288</v>
      </c>
      <c r="T395" t="s">
        <v>289</v>
      </c>
      <c r="U395" t="s">
        <v>290</v>
      </c>
      <c r="V395" t="s">
        <v>221</v>
      </c>
      <c r="W395" t="s">
        <v>291</v>
      </c>
      <c r="X395" t="s">
        <v>292</v>
      </c>
      <c r="Y395" t="s">
        <v>36</v>
      </c>
    </row>
    <row r="396" spans="1:25">
      <c r="A396">
        <v>10313</v>
      </c>
      <c r="B396">
        <v>25</v>
      </c>
      <c r="C396">
        <v>100</v>
      </c>
      <c r="D396">
        <v>3</v>
      </c>
      <c r="E396">
        <v>4572.25</v>
      </c>
      <c r="F396">
        <v>38282</v>
      </c>
      <c r="G396" t="s">
        <v>40</v>
      </c>
      <c r="H396">
        <v>4</v>
      </c>
      <c r="I396">
        <v>10</v>
      </c>
      <c r="J396">
        <v>2004</v>
      </c>
      <c r="K396" t="s">
        <v>63</v>
      </c>
      <c r="L396">
        <v>169</v>
      </c>
      <c r="M396" t="s">
        <v>38</v>
      </c>
      <c r="N396" t="s">
        <v>284</v>
      </c>
      <c r="O396" t="s">
        <v>285</v>
      </c>
      <c r="P396" t="s">
        <v>286</v>
      </c>
      <c r="R396" t="s">
        <v>287</v>
      </c>
      <c r="S396" t="s">
        <v>288</v>
      </c>
      <c r="T396" t="s">
        <v>289</v>
      </c>
      <c r="U396" t="s">
        <v>290</v>
      </c>
      <c r="V396" t="s">
        <v>221</v>
      </c>
      <c r="W396" t="s">
        <v>291</v>
      </c>
      <c r="X396" t="s">
        <v>292</v>
      </c>
      <c r="Y396" t="s">
        <v>36</v>
      </c>
    </row>
    <row r="397" spans="1:25">
      <c r="A397">
        <v>10313</v>
      </c>
      <c r="B397">
        <v>30</v>
      </c>
      <c r="C397">
        <v>99.13</v>
      </c>
      <c r="D397">
        <v>9</v>
      </c>
      <c r="E397">
        <v>2973.9</v>
      </c>
      <c r="F397">
        <v>38282</v>
      </c>
      <c r="G397" t="s">
        <v>293</v>
      </c>
      <c r="H397">
        <v>4</v>
      </c>
      <c r="I397">
        <v>10</v>
      </c>
      <c r="J397">
        <v>2004</v>
      </c>
      <c r="K397" t="s">
        <v>63</v>
      </c>
      <c r="L397">
        <v>101</v>
      </c>
      <c r="M397" t="s">
        <v>208</v>
      </c>
      <c r="N397" t="s">
        <v>284</v>
      </c>
      <c r="O397" t="s">
        <v>285</v>
      </c>
      <c r="P397" t="s">
        <v>286</v>
      </c>
      <c r="R397" t="s">
        <v>287</v>
      </c>
      <c r="S397" t="s">
        <v>288</v>
      </c>
      <c r="T397" t="s">
        <v>289</v>
      </c>
      <c r="U397" t="s">
        <v>290</v>
      </c>
      <c r="V397" t="s">
        <v>221</v>
      </c>
      <c r="W397" t="s">
        <v>291</v>
      </c>
      <c r="X397" t="s">
        <v>292</v>
      </c>
      <c r="Y397" t="s">
        <v>45</v>
      </c>
    </row>
    <row r="398" spans="1:25">
      <c r="A398">
        <v>10206</v>
      </c>
      <c r="B398">
        <v>28</v>
      </c>
      <c r="C398">
        <v>100</v>
      </c>
      <c r="D398">
        <v>3</v>
      </c>
      <c r="E398">
        <v>4056.36</v>
      </c>
      <c r="F398">
        <v>37960</v>
      </c>
      <c r="G398" t="s">
        <v>40</v>
      </c>
      <c r="H398">
        <v>4</v>
      </c>
      <c r="I398">
        <v>12</v>
      </c>
      <c r="J398">
        <v>2003</v>
      </c>
      <c r="K398" t="s">
        <v>79</v>
      </c>
      <c r="L398">
        <v>136</v>
      </c>
      <c r="M398" t="s">
        <v>140</v>
      </c>
      <c r="N398" t="s">
        <v>284</v>
      </c>
      <c r="O398" t="s">
        <v>285</v>
      </c>
      <c r="P398" t="s">
        <v>286</v>
      </c>
      <c r="R398" t="s">
        <v>287</v>
      </c>
      <c r="S398" t="s">
        <v>288</v>
      </c>
      <c r="T398" t="s">
        <v>289</v>
      </c>
      <c r="U398" t="s">
        <v>290</v>
      </c>
      <c r="V398" t="s">
        <v>221</v>
      </c>
      <c r="W398" t="s">
        <v>291</v>
      </c>
      <c r="X398" t="s">
        <v>292</v>
      </c>
      <c r="Y398" t="s">
        <v>36</v>
      </c>
    </row>
    <row r="399" spans="1:25">
      <c r="A399">
        <v>10206</v>
      </c>
      <c r="B399">
        <v>34</v>
      </c>
      <c r="C399">
        <v>100</v>
      </c>
      <c r="D399">
        <v>5</v>
      </c>
      <c r="E399">
        <v>3966.78</v>
      </c>
      <c r="F399">
        <v>37960</v>
      </c>
      <c r="G399" t="s">
        <v>40</v>
      </c>
      <c r="H399">
        <v>4</v>
      </c>
      <c r="I399">
        <v>12</v>
      </c>
      <c r="J399">
        <v>2003</v>
      </c>
      <c r="K399" t="s">
        <v>79</v>
      </c>
      <c r="L399">
        <v>116</v>
      </c>
      <c r="M399" t="s">
        <v>80</v>
      </c>
      <c r="N399" t="s">
        <v>284</v>
      </c>
      <c r="O399" t="s">
        <v>285</v>
      </c>
      <c r="P399" t="s">
        <v>286</v>
      </c>
      <c r="R399" t="s">
        <v>287</v>
      </c>
      <c r="S399" t="s">
        <v>288</v>
      </c>
      <c r="T399" t="s">
        <v>289</v>
      </c>
      <c r="U399" t="s">
        <v>290</v>
      </c>
      <c r="V399" t="s">
        <v>221</v>
      </c>
      <c r="W399" t="s">
        <v>291</v>
      </c>
      <c r="X399" t="s">
        <v>292</v>
      </c>
      <c r="Y399" t="s">
        <v>36</v>
      </c>
    </row>
    <row r="400" spans="1:25">
      <c r="A400">
        <v>10206</v>
      </c>
      <c r="B400">
        <v>36</v>
      </c>
      <c r="C400">
        <v>58.82</v>
      </c>
      <c r="D400">
        <v>2</v>
      </c>
      <c r="E400">
        <v>2117.52</v>
      </c>
      <c r="F400">
        <v>37960</v>
      </c>
      <c r="G400" t="s">
        <v>40</v>
      </c>
      <c r="H400">
        <v>4</v>
      </c>
      <c r="I400">
        <v>12</v>
      </c>
      <c r="J400">
        <v>2003</v>
      </c>
      <c r="K400" t="s">
        <v>79</v>
      </c>
      <c r="L400">
        <v>64</v>
      </c>
      <c r="M400" t="s">
        <v>144</v>
      </c>
      <c r="N400" t="s">
        <v>284</v>
      </c>
      <c r="O400" t="s">
        <v>285</v>
      </c>
      <c r="P400" t="s">
        <v>286</v>
      </c>
      <c r="R400" t="s">
        <v>287</v>
      </c>
      <c r="S400" t="s">
        <v>288</v>
      </c>
      <c r="T400" t="s">
        <v>289</v>
      </c>
      <c r="U400" t="s">
        <v>290</v>
      </c>
      <c r="V400" t="s">
        <v>221</v>
      </c>
      <c r="W400" t="s">
        <v>291</v>
      </c>
      <c r="X400" t="s">
        <v>292</v>
      </c>
      <c r="Y400" t="s">
        <v>45</v>
      </c>
    </row>
    <row r="401" spans="1:25">
      <c r="A401">
        <v>10313</v>
      </c>
      <c r="B401">
        <v>21</v>
      </c>
      <c r="C401">
        <v>100</v>
      </c>
      <c r="D401">
        <v>11</v>
      </c>
      <c r="E401">
        <v>2669.1</v>
      </c>
      <c r="F401">
        <v>38282</v>
      </c>
      <c r="G401" t="s">
        <v>40</v>
      </c>
      <c r="H401">
        <v>4</v>
      </c>
      <c r="I401">
        <v>10</v>
      </c>
      <c r="J401">
        <v>2004</v>
      </c>
      <c r="K401" t="s">
        <v>79</v>
      </c>
      <c r="L401">
        <v>136</v>
      </c>
      <c r="M401" t="s">
        <v>140</v>
      </c>
      <c r="N401" t="s">
        <v>284</v>
      </c>
      <c r="O401" t="s">
        <v>285</v>
      </c>
      <c r="P401" t="s">
        <v>286</v>
      </c>
      <c r="R401" t="s">
        <v>287</v>
      </c>
      <c r="S401" t="s">
        <v>288</v>
      </c>
      <c r="T401" t="s">
        <v>289</v>
      </c>
      <c r="U401" t="s">
        <v>290</v>
      </c>
      <c r="V401" t="s">
        <v>221</v>
      </c>
      <c r="W401" t="s">
        <v>291</v>
      </c>
      <c r="X401" t="s">
        <v>292</v>
      </c>
      <c r="Y401" t="s">
        <v>45</v>
      </c>
    </row>
    <row r="402" spans="1:25">
      <c r="A402">
        <v>10313</v>
      </c>
      <c r="B402">
        <v>29</v>
      </c>
      <c r="C402">
        <v>100</v>
      </c>
      <c r="D402">
        <v>2</v>
      </c>
      <c r="E402">
        <v>3416.78</v>
      </c>
      <c r="F402">
        <v>38282</v>
      </c>
      <c r="G402" t="s">
        <v>40</v>
      </c>
      <c r="H402">
        <v>4</v>
      </c>
      <c r="I402">
        <v>10</v>
      </c>
      <c r="J402">
        <v>2004</v>
      </c>
      <c r="K402" t="s">
        <v>79</v>
      </c>
      <c r="L402">
        <v>122</v>
      </c>
      <c r="M402" t="s">
        <v>141</v>
      </c>
      <c r="N402" t="s">
        <v>284</v>
      </c>
      <c r="O402" t="s">
        <v>285</v>
      </c>
      <c r="P402" t="s">
        <v>286</v>
      </c>
      <c r="R402" t="s">
        <v>287</v>
      </c>
      <c r="S402" t="s">
        <v>288</v>
      </c>
      <c r="T402" t="s">
        <v>289</v>
      </c>
      <c r="U402" t="s">
        <v>290</v>
      </c>
      <c r="V402" t="s">
        <v>221</v>
      </c>
      <c r="W402" t="s">
        <v>291</v>
      </c>
      <c r="X402" t="s">
        <v>292</v>
      </c>
      <c r="Y402" t="s">
        <v>36</v>
      </c>
    </row>
    <row r="403" spans="1:25">
      <c r="A403">
        <v>10313</v>
      </c>
      <c r="B403">
        <v>34</v>
      </c>
      <c r="C403">
        <v>52.87</v>
      </c>
      <c r="D403">
        <v>5</v>
      </c>
      <c r="E403">
        <v>1797.58</v>
      </c>
      <c r="F403">
        <v>38282</v>
      </c>
      <c r="G403" t="s">
        <v>40</v>
      </c>
      <c r="H403">
        <v>4</v>
      </c>
      <c r="I403">
        <v>10</v>
      </c>
      <c r="J403">
        <v>2004</v>
      </c>
      <c r="K403" t="s">
        <v>79</v>
      </c>
      <c r="L403">
        <v>60</v>
      </c>
      <c r="M403" t="s">
        <v>142</v>
      </c>
      <c r="N403" t="s">
        <v>284</v>
      </c>
      <c r="O403" t="s">
        <v>285</v>
      </c>
      <c r="P403" t="s">
        <v>286</v>
      </c>
      <c r="R403" t="s">
        <v>287</v>
      </c>
      <c r="S403" t="s">
        <v>288</v>
      </c>
      <c r="T403" t="s">
        <v>289</v>
      </c>
      <c r="U403" t="s">
        <v>290</v>
      </c>
      <c r="V403" t="s">
        <v>221</v>
      </c>
      <c r="W403" t="s">
        <v>291</v>
      </c>
      <c r="X403" t="s">
        <v>292</v>
      </c>
      <c r="Y403" t="s">
        <v>45</v>
      </c>
    </row>
    <row r="404" spans="1:25">
      <c r="A404">
        <v>10313</v>
      </c>
      <c r="B404">
        <v>28</v>
      </c>
      <c r="C404">
        <v>100</v>
      </c>
      <c r="D404">
        <v>8</v>
      </c>
      <c r="E404">
        <v>2881.76</v>
      </c>
      <c r="F404">
        <v>38282</v>
      </c>
      <c r="G404" t="s">
        <v>40</v>
      </c>
      <c r="H404">
        <v>4</v>
      </c>
      <c r="I404">
        <v>10</v>
      </c>
      <c r="J404">
        <v>2004</v>
      </c>
      <c r="K404" t="s">
        <v>79</v>
      </c>
      <c r="L404">
        <v>121</v>
      </c>
      <c r="M404" t="s">
        <v>143</v>
      </c>
      <c r="N404" t="s">
        <v>284</v>
      </c>
      <c r="O404" t="s">
        <v>285</v>
      </c>
      <c r="P404" t="s">
        <v>286</v>
      </c>
      <c r="R404" t="s">
        <v>287</v>
      </c>
      <c r="S404" t="s">
        <v>288</v>
      </c>
      <c r="T404" t="s">
        <v>289</v>
      </c>
      <c r="U404" t="s">
        <v>290</v>
      </c>
      <c r="V404" t="s">
        <v>221</v>
      </c>
      <c r="W404" t="s">
        <v>291</v>
      </c>
      <c r="X404" t="s">
        <v>292</v>
      </c>
      <c r="Y404" t="s">
        <v>45</v>
      </c>
    </row>
    <row r="405" spans="1:25">
      <c r="A405">
        <v>10313</v>
      </c>
      <c r="B405">
        <v>42</v>
      </c>
      <c r="C405">
        <v>100</v>
      </c>
      <c r="D405">
        <v>4</v>
      </c>
      <c r="E405">
        <v>5581.8</v>
      </c>
      <c r="F405">
        <v>38282</v>
      </c>
      <c r="G405" t="s">
        <v>293</v>
      </c>
      <c r="H405">
        <v>4</v>
      </c>
      <c r="I405">
        <v>10</v>
      </c>
      <c r="J405">
        <v>2004</v>
      </c>
      <c r="K405" t="s">
        <v>79</v>
      </c>
      <c r="L405">
        <v>127</v>
      </c>
      <c r="M405" t="s">
        <v>246</v>
      </c>
      <c r="N405" t="s">
        <v>284</v>
      </c>
      <c r="O405" t="s">
        <v>285</v>
      </c>
      <c r="P405" t="s">
        <v>286</v>
      </c>
      <c r="R405" t="s">
        <v>287</v>
      </c>
      <c r="S405" t="s">
        <v>288</v>
      </c>
      <c r="T405" t="s">
        <v>289</v>
      </c>
      <c r="U405" t="s">
        <v>290</v>
      </c>
      <c r="V405" t="s">
        <v>221</v>
      </c>
      <c r="W405" t="s">
        <v>291</v>
      </c>
      <c r="X405" t="s">
        <v>292</v>
      </c>
      <c r="Y405" t="s">
        <v>36</v>
      </c>
    </row>
    <row r="406" spans="1:25">
      <c r="A406">
        <v>10313</v>
      </c>
      <c r="B406">
        <v>27</v>
      </c>
      <c r="C406">
        <v>87.64</v>
      </c>
      <c r="D406">
        <v>6</v>
      </c>
      <c r="E406">
        <v>2366.2800000000002</v>
      </c>
      <c r="F406">
        <v>38282</v>
      </c>
      <c r="G406" t="s">
        <v>293</v>
      </c>
      <c r="H406">
        <v>4</v>
      </c>
      <c r="I406">
        <v>10</v>
      </c>
      <c r="J406">
        <v>2004</v>
      </c>
      <c r="K406" t="s">
        <v>79</v>
      </c>
      <c r="L406">
        <v>96</v>
      </c>
      <c r="M406" t="s">
        <v>247</v>
      </c>
      <c r="N406" t="s">
        <v>284</v>
      </c>
      <c r="O406" t="s">
        <v>285</v>
      </c>
      <c r="P406" t="s">
        <v>286</v>
      </c>
      <c r="R406" t="s">
        <v>287</v>
      </c>
      <c r="S406" t="s">
        <v>288</v>
      </c>
      <c r="T406" t="s">
        <v>289</v>
      </c>
      <c r="U406" t="s">
        <v>290</v>
      </c>
      <c r="V406" t="s">
        <v>221</v>
      </c>
      <c r="W406" t="s">
        <v>291</v>
      </c>
      <c r="X406" t="s">
        <v>292</v>
      </c>
      <c r="Y406" t="s">
        <v>45</v>
      </c>
    </row>
    <row r="407" spans="1:25">
      <c r="A407">
        <v>10313</v>
      </c>
      <c r="B407">
        <v>38</v>
      </c>
      <c r="C407">
        <v>45.45</v>
      </c>
      <c r="D407">
        <v>1</v>
      </c>
      <c r="E407">
        <v>1727.1</v>
      </c>
      <c r="F407">
        <v>38282</v>
      </c>
      <c r="G407" t="s">
        <v>293</v>
      </c>
      <c r="H407">
        <v>4</v>
      </c>
      <c r="I407">
        <v>10</v>
      </c>
      <c r="J407">
        <v>2004</v>
      </c>
      <c r="K407" t="s">
        <v>79</v>
      </c>
      <c r="L407">
        <v>54</v>
      </c>
      <c r="M407" t="s">
        <v>248</v>
      </c>
      <c r="O407" t="s">
        <v>285</v>
      </c>
      <c r="P407" t="s">
        <v>286</v>
      </c>
      <c r="R407" t="s">
        <v>287</v>
      </c>
      <c r="S407" t="s">
        <v>288</v>
      </c>
      <c r="T407" t="s">
        <v>289</v>
      </c>
      <c r="U407" t="s">
        <v>290</v>
      </c>
      <c r="V407" t="s">
        <v>221</v>
      </c>
      <c r="W407" t="s">
        <v>291</v>
      </c>
      <c r="X407" t="s">
        <v>292</v>
      </c>
      <c r="Y407" t="s">
        <v>45</v>
      </c>
    </row>
    <row r="408" spans="1:25">
      <c r="A408">
        <v>10313</v>
      </c>
      <c r="B408">
        <v>34</v>
      </c>
      <c r="C408">
        <v>56.24</v>
      </c>
      <c r="D408">
        <v>10</v>
      </c>
      <c r="E408">
        <v>1912.16</v>
      </c>
      <c r="F408">
        <v>38282</v>
      </c>
      <c r="G408" t="s">
        <v>293</v>
      </c>
      <c r="H408">
        <v>4</v>
      </c>
      <c r="I408">
        <v>10</v>
      </c>
      <c r="J408">
        <v>2004</v>
      </c>
      <c r="K408" t="s">
        <v>79</v>
      </c>
      <c r="L408">
        <v>64</v>
      </c>
      <c r="M408" t="s">
        <v>144</v>
      </c>
      <c r="O408" t="s">
        <v>285</v>
      </c>
      <c r="P408" t="s">
        <v>286</v>
      </c>
      <c r="R408" t="s">
        <v>287</v>
      </c>
      <c r="S408" t="s">
        <v>288</v>
      </c>
      <c r="T408" t="s">
        <v>289</v>
      </c>
      <c r="U408" t="s">
        <v>290</v>
      </c>
      <c r="V408" t="s">
        <v>221</v>
      </c>
      <c r="W408" t="s">
        <v>291</v>
      </c>
      <c r="X408" t="s">
        <v>292</v>
      </c>
      <c r="Y408" t="s">
        <v>45</v>
      </c>
    </row>
    <row r="409" spans="1:25">
      <c r="A409">
        <v>10206</v>
      </c>
      <c r="B409">
        <v>37</v>
      </c>
      <c r="C409">
        <v>90.17</v>
      </c>
      <c r="D409">
        <v>7</v>
      </c>
      <c r="E409">
        <v>3336.29</v>
      </c>
      <c r="F409">
        <v>37960</v>
      </c>
      <c r="G409" t="s">
        <v>40</v>
      </c>
      <c r="H409">
        <v>4</v>
      </c>
      <c r="I409">
        <v>12</v>
      </c>
      <c r="J409">
        <v>2003</v>
      </c>
      <c r="K409" t="s">
        <v>59</v>
      </c>
      <c r="L409">
        <v>101</v>
      </c>
      <c r="M409" t="s">
        <v>88</v>
      </c>
      <c r="O409" t="s">
        <v>285</v>
      </c>
      <c r="P409" t="s">
        <v>286</v>
      </c>
      <c r="R409" t="s">
        <v>287</v>
      </c>
      <c r="S409" t="s">
        <v>288</v>
      </c>
      <c r="T409" t="s">
        <v>289</v>
      </c>
      <c r="U409" t="s">
        <v>290</v>
      </c>
      <c r="V409" t="s">
        <v>221</v>
      </c>
      <c r="W409" t="s">
        <v>291</v>
      </c>
      <c r="X409" t="s">
        <v>292</v>
      </c>
      <c r="Y409" t="s">
        <v>36</v>
      </c>
    </row>
    <row r="410" spans="1:25">
      <c r="A410">
        <v>10206</v>
      </c>
      <c r="B410">
        <v>28</v>
      </c>
      <c r="C410">
        <v>67.459999999999994</v>
      </c>
      <c r="D410">
        <v>9</v>
      </c>
      <c r="E410">
        <v>1888.88</v>
      </c>
      <c r="F410">
        <v>37960</v>
      </c>
      <c r="G410" t="s">
        <v>40</v>
      </c>
      <c r="H410">
        <v>4</v>
      </c>
      <c r="I410">
        <v>12</v>
      </c>
      <c r="J410">
        <v>2003</v>
      </c>
      <c r="K410" t="s">
        <v>59</v>
      </c>
      <c r="L410">
        <v>62</v>
      </c>
      <c r="M410" t="s">
        <v>89</v>
      </c>
      <c r="O410" t="s">
        <v>285</v>
      </c>
      <c r="P410" t="s">
        <v>286</v>
      </c>
      <c r="R410" t="s">
        <v>287</v>
      </c>
      <c r="S410" t="s">
        <v>288</v>
      </c>
      <c r="T410" t="s">
        <v>289</v>
      </c>
      <c r="U410" t="s">
        <v>290</v>
      </c>
      <c r="V410" t="s">
        <v>221</v>
      </c>
      <c r="W410" t="s">
        <v>291</v>
      </c>
      <c r="X410" t="s">
        <v>292</v>
      </c>
      <c r="Y410" t="s">
        <v>45</v>
      </c>
    </row>
    <row r="411" spans="1:25">
      <c r="A411">
        <v>10206</v>
      </c>
      <c r="B411">
        <v>30</v>
      </c>
      <c r="C411">
        <v>100</v>
      </c>
      <c r="D411">
        <v>8</v>
      </c>
      <c r="E411">
        <v>3581.4</v>
      </c>
      <c r="F411">
        <v>37960</v>
      </c>
      <c r="G411" t="s">
        <v>40</v>
      </c>
      <c r="H411">
        <v>4</v>
      </c>
      <c r="I411">
        <v>12</v>
      </c>
      <c r="J411">
        <v>2003</v>
      </c>
      <c r="K411" t="s">
        <v>59</v>
      </c>
      <c r="L411">
        <v>104</v>
      </c>
      <c r="M411" t="s">
        <v>90</v>
      </c>
      <c r="O411" t="s">
        <v>285</v>
      </c>
      <c r="P411" t="s">
        <v>286</v>
      </c>
      <c r="R411" t="s">
        <v>287</v>
      </c>
      <c r="S411" t="s">
        <v>288</v>
      </c>
      <c r="T411" t="s">
        <v>289</v>
      </c>
      <c r="U411" t="s">
        <v>290</v>
      </c>
      <c r="V411" t="s">
        <v>221</v>
      </c>
      <c r="W411" t="s">
        <v>291</v>
      </c>
      <c r="X411" t="s">
        <v>292</v>
      </c>
      <c r="Y411" t="s">
        <v>36</v>
      </c>
    </row>
    <row r="412" spans="1:25">
      <c r="A412">
        <v>10206</v>
      </c>
      <c r="B412">
        <v>28</v>
      </c>
      <c r="C412">
        <v>87.3</v>
      </c>
      <c r="D412">
        <v>11</v>
      </c>
      <c r="E412">
        <v>2444.4</v>
      </c>
      <c r="F412">
        <v>37960</v>
      </c>
      <c r="G412" t="s">
        <v>40</v>
      </c>
      <c r="H412">
        <v>4</v>
      </c>
      <c r="I412">
        <v>12</v>
      </c>
      <c r="J412">
        <v>2003</v>
      </c>
      <c r="K412" t="s">
        <v>59</v>
      </c>
      <c r="L412">
        <v>99</v>
      </c>
      <c r="M412" t="s">
        <v>91</v>
      </c>
      <c r="O412" t="s">
        <v>285</v>
      </c>
      <c r="P412" t="s">
        <v>286</v>
      </c>
      <c r="R412" t="s">
        <v>287</v>
      </c>
      <c r="S412" t="s">
        <v>288</v>
      </c>
      <c r="T412" t="s">
        <v>289</v>
      </c>
      <c r="U412" t="s">
        <v>290</v>
      </c>
      <c r="V412" t="s">
        <v>221</v>
      </c>
      <c r="W412" t="s">
        <v>291</v>
      </c>
      <c r="X412" t="s">
        <v>292</v>
      </c>
      <c r="Y412" t="s">
        <v>45</v>
      </c>
    </row>
    <row r="413" spans="1:25">
      <c r="A413">
        <v>10206</v>
      </c>
      <c r="B413">
        <v>21</v>
      </c>
      <c r="C413">
        <v>53.33</v>
      </c>
      <c r="D413">
        <v>4</v>
      </c>
      <c r="E413">
        <v>1119.93</v>
      </c>
      <c r="F413">
        <v>37960</v>
      </c>
      <c r="G413" t="s">
        <v>40</v>
      </c>
      <c r="H413">
        <v>4</v>
      </c>
      <c r="I413">
        <v>12</v>
      </c>
      <c r="J413">
        <v>2003</v>
      </c>
      <c r="K413" t="s">
        <v>59</v>
      </c>
      <c r="L413">
        <v>50</v>
      </c>
      <c r="M413" t="s">
        <v>145</v>
      </c>
      <c r="O413" t="s">
        <v>285</v>
      </c>
      <c r="P413" t="s">
        <v>286</v>
      </c>
      <c r="R413" t="s">
        <v>287</v>
      </c>
      <c r="S413" t="s">
        <v>288</v>
      </c>
      <c r="T413" t="s">
        <v>289</v>
      </c>
      <c r="U413" t="s">
        <v>290</v>
      </c>
      <c r="V413" t="s">
        <v>221</v>
      </c>
      <c r="W413" t="s">
        <v>291</v>
      </c>
      <c r="X413" t="s">
        <v>292</v>
      </c>
      <c r="Y413" t="s">
        <v>45</v>
      </c>
    </row>
    <row r="414" spans="1:25">
      <c r="A414">
        <v>10206</v>
      </c>
      <c r="B414">
        <v>33</v>
      </c>
      <c r="C414">
        <v>97.39</v>
      </c>
      <c r="D414">
        <v>10</v>
      </c>
      <c r="E414">
        <v>3213.87</v>
      </c>
      <c r="F414">
        <v>37960</v>
      </c>
      <c r="G414" t="s">
        <v>40</v>
      </c>
      <c r="H414">
        <v>4</v>
      </c>
      <c r="I414">
        <v>12</v>
      </c>
      <c r="J414">
        <v>2003</v>
      </c>
      <c r="K414" t="s">
        <v>59</v>
      </c>
      <c r="L414">
        <v>97</v>
      </c>
      <c r="M414" t="s">
        <v>96</v>
      </c>
      <c r="O414" t="s">
        <v>285</v>
      </c>
      <c r="P414" t="s">
        <v>286</v>
      </c>
      <c r="R414" t="s">
        <v>287</v>
      </c>
      <c r="S414" t="s">
        <v>288</v>
      </c>
      <c r="T414" t="s">
        <v>289</v>
      </c>
      <c r="U414" t="s">
        <v>290</v>
      </c>
      <c r="V414" t="s">
        <v>221</v>
      </c>
      <c r="W414" t="s">
        <v>291</v>
      </c>
      <c r="X414" t="s">
        <v>292</v>
      </c>
      <c r="Y414" t="s">
        <v>36</v>
      </c>
    </row>
    <row r="415" spans="1:25">
      <c r="A415">
        <v>10183</v>
      </c>
      <c r="B415">
        <v>23</v>
      </c>
      <c r="C415">
        <v>100</v>
      </c>
      <c r="D415">
        <v>8</v>
      </c>
      <c r="E415">
        <v>5372.57</v>
      </c>
      <c r="F415">
        <v>37938</v>
      </c>
      <c r="G415" t="s">
        <v>40</v>
      </c>
      <c r="H415">
        <v>4</v>
      </c>
      <c r="I415">
        <v>11</v>
      </c>
      <c r="J415">
        <v>2003</v>
      </c>
      <c r="L415">
        <v>214</v>
      </c>
      <c r="M415" t="s">
        <v>64</v>
      </c>
      <c r="O415">
        <v>2155554695</v>
      </c>
      <c r="P415" t="s">
        <v>294</v>
      </c>
      <c r="R415" t="s">
        <v>295</v>
      </c>
      <c r="S415" t="s">
        <v>296</v>
      </c>
      <c r="T415">
        <v>71270</v>
      </c>
      <c r="U415" t="s">
        <v>220</v>
      </c>
      <c r="V415" t="s">
        <v>221</v>
      </c>
      <c r="W415" t="s">
        <v>297</v>
      </c>
      <c r="X415" t="s">
        <v>298</v>
      </c>
      <c r="Y415" t="s">
        <v>36</v>
      </c>
    </row>
    <row r="416" spans="1:25">
      <c r="A416">
        <v>10183</v>
      </c>
      <c r="B416">
        <v>28</v>
      </c>
      <c r="C416">
        <v>100</v>
      </c>
      <c r="D416">
        <v>1</v>
      </c>
      <c r="E416">
        <v>3433.36</v>
      </c>
      <c r="F416">
        <v>37938</v>
      </c>
      <c r="G416" t="s">
        <v>40</v>
      </c>
      <c r="H416">
        <v>4</v>
      </c>
      <c r="I416">
        <v>11</v>
      </c>
      <c r="J416">
        <v>2003</v>
      </c>
      <c r="L416">
        <v>147</v>
      </c>
      <c r="M416" t="s">
        <v>131</v>
      </c>
      <c r="O416">
        <v>2155554695</v>
      </c>
      <c r="P416" t="s">
        <v>294</v>
      </c>
      <c r="R416" t="s">
        <v>295</v>
      </c>
      <c r="S416" t="s">
        <v>296</v>
      </c>
      <c r="T416">
        <v>71270</v>
      </c>
      <c r="U416" t="s">
        <v>220</v>
      </c>
      <c r="V416" t="s">
        <v>221</v>
      </c>
      <c r="W416" t="s">
        <v>297</v>
      </c>
      <c r="X416" t="s">
        <v>298</v>
      </c>
      <c r="Y416" t="s">
        <v>36</v>
      </c>
    </row>
    <row r="417" spans="1:25">
      <c r="A417">
        <v>10183</v>
      </c>
      <c r="B417">
        <v>23</v>
      </c>
      <c r="C417">
        <v>86.99</v>
      </c>
      <c r="D417">
        <v>3</v>
      </c>
      <c r="E417">
        <v>2000.77</v>
      </c>
      <c r="F417">
        <v>37938</v>
      </c>
      <c r="G417" t="s">
        <v>40</v>
      </c>
      <c r="H417">
        <v>4</v>
      </c>
      <c r="I417">
        <v>11</v>
      </c>
      <c r="J417">
        <v>2003</v>
      </c>
      <c r="L417">
        <v>101</v>
      </c>
      <c r="M417" t="s">
        <v>208</v>
      </c>
      <c r="O417">
        <v>2155554695</v>
      </c>
      <c r="P417" t="s">
        <v>294</v>
      </c>
      <c r="R417" t="s">
        <v>295</v>
      </c>
      <c r="S417" t="s">
        <v>296</v>
      </c>
      <c r="T417">
        <v>71270</v>
      </c>
      <c r="U417" t="s">
        <v>220</v>
      </c>
      <c r="V417" t="s">
        <v>221</v>
      </c>
      <c r="W417" t="s">
        <v>297</v>
      </c>
      <c r="X417" t="s">
        <v>298</v>
      </c>
      <c r="Y417" t="s">
        <v>45</v>
      </c>
    </row>
    <row r="418" spans="1:25">
      <c r="A418">
        <v>10307</v>
      </c>
      <c r="B418">
        <v>22</v>
      </c>
      <c r="C418">
        <v>100</v>
      </c>
      <c r="D418">
        <v>9</v>
      </c>
      <c r="E418">
        <v>2692.8</v>
      </c>
      <c r="F418">
        <v>38274</v>
      </c>
      <c r="G418" t="s">
        <v>234</v>
      </c>
      <c r="H418">
        <v>4</v>
      </c>
      <c r="I418">
        <v>10</v>
      </c>
      <c r="J418">
        <v>2004</v>
      </c>
      <c r="K418" t="s">
        <v>63</v>
      </c>
      <c r="L418">
        <v>136</v>
      </c>
      <c r="M418" t="s">
        <v>41</v>
      </c>
      <c r="O418">
        <v>2155554695</v>
      </c>
      <c r="P418" t="s">
        <v>294</v>
      </c>
      <c r="R418" t="s">
        <v>295</v>
      </c>
      <c r="S418" t="s">
        <v>296</v>
      </c>
      <c r="T418">
        <v>71270</v>
      </c>
      <c r="U418" t="s">
        <v>220</v>
      </c>
      <c r="V418" t="s">
        <v>221</v>
      </c>
      <c r="W418" t="s">
        <v>297</v>
      </c>
      <c r="X418" t="s">
        <v>298</v>
      </c>
      <c r="Y418" t="s">
        <v>45</v>
      </c>
    </row>
    <row r="419" spans="1:25">
      <c r="A419">
        <v>10307</v>
      </c>
      <c r="B419">
        <v>39</v>
      </c>
      <c r="C419">
        <v>100</v>
      </c>
      <c r="D419">
        <v>1</v>
      </c>
      <c r="E419">
        <v>7379.97</v>
      </c>
      <c r="F419">
        <v>38274</v>
      </c>
      <c r="G419" t="s">
        <v>234</v>
      </c>
      <c r="H419">
        <v>4</v>
      </c>
      <c r="I419">
        <v>10</v>
      </c>
      <c r="J419">
        <v>2004</v>
      </c>
      <c r="K419" t="s">
        <v>185</v>
      </c>
      <c r="L419">
        <v>157</v>
      </c>
      <c r="M419" t="s">
        <v>43</v>
      </c>
      <c r="O419">
        <v>2155554695</v>
      </c>
      <c r="P419" t="s">
        <v>294</v>
      </c>
      <c r="R419" t="s">
        <v>295</v>
      </c>
      <c r="S419" t="s">
        <v>296</v>
      </c>
      <c r="T419">
        <v>71270</v>
      </c>
      <c r="U419" t="s">
        <v>220</v>
      </c>
      <c r="V419" t="s">
        <v>221</v>
      </c>
      <c r="W419" t="s">
        <v>297</v>
      </c>
      <c r="X419" t="s">
        <v>298</v>
      </c>
      <c r="Y419" t="s">
        <v>39</v>
      </c>
    </row>
    <row r="420" spans="1:25">
      <c r="A420">
        <v>10307</v>
      </c>
      <c r="B420">
        <v>25</v>
      </c>
      <c r="C420">
        <v>75.36</v>
      </c>
      <c r="D420">
        <v>2</v>
      </c>
      <c r="E420">
        <v>1884</v>
      </c>
      <c r="F420">
        <v>38274</v>
      </c>
      <c r="G420" t="s">
        <v>234</v>
      </c>
      <c r="H420">
        <v>4</v>
      </c>
      <c r="I420">
        <v>10</v>
      </c>
      <c r="J420">
        <v>2004</v>
      </c>
      <c r="K420" t="s">
        <v>185</v>
      </c>
      <c r="L420">
        <v>68</v>
      </c>
      <c r="M420" t="s">
        <v>44</v>
      </c>
      <c r="O420">
        <v>2155554695</v>
      </c>
      <c r="P420" t="s">
        <v>294</v>
      </c>
      <c r="R420" t="s">
        <v>295</v>
      </c>
      <c r="S420" t="s">
        <v>296</v>
      </c>
      <c r="T420">
        <v>71270</v>
      </c>
      <c r="U420" t="s">
        <v>220</v>
      </c>
      <c r="V420" t="s">
        <v>221</v>
      </c>
      <c r="W420" t="s">
        <v>297</v>
      </c>
      <c r="X420" t="s">
        <v>298</v>
      </c>
      <c r="Y420" t="s">
        <v>45</v>
      </c>
    </row>
    <row r="421" spans="1:25">
      <c r="A421">
        <v>10307</v>
      </c>
      <c r="B421">
        <v>34</v>
      </c>
      <c r="C421">
        <v>53.63</v>
      </c>
      <c r="D421">
        <v>4</v>
      </c>
      <c r="E421">
        <v>1823.42</v>
      </c>
      <c r="F421">
        <v>38274</v>
      </c>
      <c r="G421" t="s">
        <v>234</v>
      </c>
      <c r="H421">
        <v>4</v>
      </c>
      <c r="I421">
        <v>10</v>
      </c>
      <c r="J421">
        <v>2004</v>
      </c>
      <c r="K421" t="s">
        <v>185</v>
      </c>
      <c r="L421">
        <v>49</v>
      </c>
      <c r="M421" t="s">
        <v>49</v>
      </c>
      <c r="O421">
        <v>2155554695</v>
      </c>
      <c r="P421" t="s">
        <v>294</v>
      </c>
      <c r="R421" t="s">
        <v>295</v>
      </c>
      <c r="S421" t="s">
        <v>296</v>
      </c>
      <c r="T421">
        <v>71270</v>
      </c>
      <c r="U421" t="s">
        <v>220</v>
      </c>
      <c r="V421" t="s">
        <v>221</v>
      </c>
      <c r="W421" t="s">
        <v>297</v>
      </c>
      <c r="X421" t="s">
        <v>298</v>
      </c>
      <c r="Y421" t="s">
        <v>45</v>
      </c>
    </row>
    <row r="422" spans="1:25">
      <c r="A422">
        <v>10307</v>
      </c>
      <c r="B422">
        <v>31</v>
      </c>
      <c r="C422">
        <v>83.44</v>
      </c>
      <c r="D422">
        <v>7</v>
      </c>
      <c r="E422">
        <v>2586.64</v>
      </c>
      <c r="F422">
        <v>38274</v>
      </c>
      <c r="G422" t="s">
        <v>234</v>
      </c>
      <c r="H422">
        <v>4</v>
      </c>
      <c r="I422">
        <v>10</v>
      </c>
      <c r="J422">
        <v>2004</v>
      </c>
      <c r="K422" t="s">
        <v>75</v>
      </c>
      <c r="L422">
        <v>86</v>
      </c>
      <c r="M422" t="s">
        <v>51</v>
      </c>
      <c r="O422">
        <v>2155554695</v>
      </c>
      <c r="P422" t="s">
        <v>294</v>
      </c>
      <c r="R422" t="s">
        <v>295</v>
      </c>
      <c r="S422" t="s">
        <v>296</v>
      </c>
      <c r="T422">
        <v>71270</v>
      </c>
      <c r="U422" t="s">
        <v>220</v>
      </c>
      <c r="V422" t="s">
        <v>221</v>
      </c>
      <c r="W422" t="s">
        <v>297</v>
      </c>
      <c r="X422" t="s">
        <v>298</v>
      </c>
      <c r="Y422" t="s">
        <v>45</v>
      </c>
    </row>
    <row r="423" spans="1:25">
      <c r="A423">
        <v>10307</v>
      </c>
      <c r="B423">
        <v>34</v>
      </c>
      <c r="C423">
        <v>97.76</v>
      </c>
      <c r="D423">
        <v>5</v>
      </c>
      <c r="E423">
        <v>3323.84</v>
      </c>
      <c r="F423">
        <v>38274</v>
      </c>
      <c r="G423" t="s">
        <v>234</v>
      </c>
      <c r="H423">
        <v>4</v>
      </c>
      <c r="I423">
        <v>10</v>
      </c>
      <c r="J423">
        <v>2004</v>
      </c>
      <c r="K423" t="s">
        <v>75</v>
      </c>
      <c r="L423">
        <v>90</v>
      </c>
      <c r="M423" t="s">
        <v>52</v>
      </c>
      <c r="O423">
        <v>2155554695</v>
      </c>
      <c r="P423" t="s">
        <v>294</v>
      </c>
      <c r="R423" t="s">
        <v>295</v>
      </c>
      <c r="S423" t="s">
        <v>296</v>
      </c>
      <c r="T423">
        <v>71270</v>
      </c>
      <c r="U423" t="s">
        <v>220</v>
      </c>
      <c r="V423" t="s">
        <v>221</v>
      </c>
      <c r="W423" t="s">
        <v>297</v>
      </c>
      <c r="X423" t="s">
        <v>298</v>
      </c>
      <c r="Y423" t="s">
        <v>36</v>
      </c>
    </row>
    <row r="424" spans="1:25">
      <c r="A424">
        <v>10183</v>
      </c>
      <c r="B424">
        <v>41</v>
      </c>
      <c r="C424">
        <v>100</v>
      </c>
      <c r="D424">
        <v>5</v>
      </c>
      <c r="E424">
        <v>6163.94</v>
      </c>
      <c r="F424">
        <v>37938</v>
      </c>
      <c r="G424" t="s">
        <v>40</v>
      </c>
      <c r="H424">
        <v>4</v>
      </c>
      <c r="I424">
        <v>11</v>
      </c>
      <c r="J424">
        <v>2003</v>
      </c>
      <c r="K424" t="s">
        <v>201</v>
      </c>
      <c r="L424">
        <v>136</v>
      </c>
      <c r="M424" t="s">
        <v>140</v>
      </c>
      <c r="O424">
        <v>2155554695</v>
      </c>
      <c r="P424" t="s">
        <v>294</v>
      </c>
      <c r="R424" t="s">
        <v>295</v>
      </c>
      <c r="S424" t="s">
        <v>296</v>
      </c>
      <c r="T424">
        <v>71270</v>
      </c>
      <c r="U424" t="s">
        <v>220</v>
      </c>
      <c r="V424" t="s">
        <v>221</v>
      </c>
      <c r="W424" t="s">
        <v>297</v>
      </c>
      <c r="X424" t="s">
        <v>298</v>
      </c>
      <c r="Y424" t="s">
        <v>36</v>
      </c>
    </row>
    <row r="425" spans="1:25">
      <c r="A425">
        <v>10183</v>
      </c>
      <c r="B425">
        <v>21</v>
      </c>
      <c r="C425">
        <v>96.84</v>
      </c>
      <c r="D425">
        <v>7</v>
      </c>
      <c r="E425">
        <v>2033.64</v>
      </c>
      <c r="F425">
        <v>37938</v>
      </c>
      <c r="G425" t="s">
        <v>40</v>
      </c>
      <c r="H425">
        <v>4</v>
      </c>
      <c r="I425">
        <v>11</v>
      </c>
      <c r="J425">
        <v>2003</v>
      </c>
      <c r="K425" t="s">
        <v>201</v>
      </c>
      <c r="L425">
        <v>116</v>
      </c>
      <c r="M425" t="s">
        <v>80</v>
      </c>
      <c r="N425" t="s">
        <v>299</v>
      </c>
      <c r="O425">
        <v>2155554695</v>
      </c>
      <c r="P425" t="s">
        <v>294</v>
      </c>
      <c r="R425" t="s">
        <v>295</v>
      </c>
      <c r="S425" t="s">
        <v>296</v>
      </c>
      <c r="T425">
        <v>71270</v>
      </c>
      <c r="U425" t="s">
        <v>220</v>
      </c>
      <c r="V425" t="s">
        <v>221</v>
      </c>
      <c r="W425" t="s">
        <v>297</v>
      </c>
      <c r="X425" t="s">
        <v>298</v>
      </c>
      <c r="Y425" t="s">
        <v>45</v>
      </c>
    </row>
    <row r="426" spans="1:25">
      <c r="A426">
        <v>10183</v>
      </c>
      <c r="B426">
        <v>21</v>
      </c>
      <c r="C426">
        <v>100</v>
      </c>
      <c r="D426">
        <v>2</v>
      </c>
      <c r="E426">
        <v>2441.04</v>
      </c>
      <c r="F426">
        <v>37938</v>
      </c>
      <c r="G426" t="s">
        <v>40</v>
      </c>
      <c r="H426">
        <v>4</v>
      </c>
      <c r="I426">
        <v>11</v>
      </c>
      <c r="J426">
        <v>2003</v>
      </c>
      <c r="K426" t="s">
        <v>201</v>
      </c>
      <c r="L426">
        <v>121</v>
      </c>
      <c r="M426" t="s">
        <v>143</v>
      </c>
      <c r="N426" t="s">
        <v>299</v>
      </c>
      <c r="O426">
        <v>2155554695</v>
      </c>
      <c r="P426" t="s">
        <v>294</v>
      </c>
      <c r="R426" t="s">
        <v>295</v>
      </c>
      <c r="S426" t="s">
        <v>296</v>
      </c>
      <c r="T426">
        <v>71270</v>
      </c>
      <c r="U426" t="s">
        <v>220</v>
      </c>
      <c r="V426" t="s">
        <v>221</v>
      </c>
      <c r="W426" t="s">
        <v>297</v>
      </c>
      <c r="X426" t="s">
        <v>298</v>
      </c>
      <c r="Y426" t="s">
        <v>45</v>
      </c>
    </row>
    <row r="427" spans="1:25">
      <c r="A427">
        <v>10183</v>
      </c>
      <c r="B427">
        <v>49</v>
      </c>
      <c r="C427">
        <v>64.64</v>
      </c>
      <c r="D427">
        <v>4</v>
      </c>
      <c r="E427">
        <v>3167.36</v>
      </c>
      <c r="F427">
        <v>37938</v>
      </c>
      <c r="G427" t="s">
        <v>40</v>
      </c>
      <c r="H427">
        <v>4</v>
      </c>
      <c r="I427">
        <v>11</v>
      </c>
      <c r="J427">
        <v>2003</v>
      </c>
      <c r="K427" t="s">
        <v>201</v>
      </c>
      <c r="L427">
        <v>64</v>
      </c>
      <c r="M427" t="s">
        <v>144</v>
      </c>
      <c r="N427" t="s">
        <v>299</v>
      </c>
      <c r="O427">
        <v>2155554695</v>
      </c>
      <c r="P427" t="s">
        <v>294</v>
      </c>
      <c r="R427" t="s">
        <v>295</v>
      </c>
      <c r="S427" t="s">
        <v>296</v>
      </c>
      <c r="T427">
        <v>71270</v>
      </c>
      <c r="U427" t="s">
        <v>220</v>
      </c>
      <c r="V427" t="s">
        <v>221</v>
      </c>
      <c r="W427" t="s">
        <v>297</v>
      </c>
      <c r="X427" t="s">
        <v>298</v>
      </c>
      <c r="Y427" t="s">
        <v>36</v>
      </c>
    </row>
    <row r="428" spans="1:25">
      <c r="A428">
        <v>10183</v>
      </c>
      <c r="B428">
        <v>37</v>
      </c>
      <c r="C428">
        <v>89.15</v>
      </c>
      <c r="D428">
        <v>9</v>
      </c>
      <c r="E428">
        <v>3298.55</v>
      </c>
      <c r="F428">
        <v>37938</v>
      </c>
      <c r="G428" t="s">
        <v>40</v>
      </c>
      <c r="H428">
        <v>4</v>
      </c>
      <c r="I428">
        <v>11</v>
      </c>
      <c r="J428">
        <v>2003</v>
      </c>
      <c r="K428" t="s">
        <v>59</v>
      </c>
      <c r="L428">
        <v>101</v>
      </c>
      <c r="M428" t="s">
        <v>88</v>
      </c>
      <c r="N428" t="s">
        <v>299</v>
      </c>
      <c r="O428">
        <v>2155554695</v>
      </c>
      <c r="P428" t="s">
        <v>294</v>
      </c>
      <c r="R428" t="s">
        <v>295</v>
      </c>
      <c r="S428" t="s">
        <v>296</v>
      </c>
      <c r="T428">
        <v>71270</v>
      </c>
      <c r="U428" t="s">
        <v>220</v>
      </c>
      <c r="V428" t="s">
        <v>221</v>
      </c>
      <c r="W428" t="s">
        <v>297</v>
      </c>
      <c r="X428" t="s">
        <v>298</v>
      </c>
      <c r="Y428" t="s">
        <v>36</v>
      </c>
    </row>
    <row r="429" spans="1:25">
      <c r="A429">
        <v>10183</v>
      </c>
      <c r="B429">
        <v>39</v>
      </c>
      <c r="C429">
        <v>68.08</v>
      </c>
      <c r="D429">
        <v>11</v>
      </c>
      <c r="E429">
        <v>2655.12</v>
      </c>
      <c r="F429">
        <v>37938</v>
      </c>
      <c r="G429" t="s">
        <v>40</v>
      </c>
      <c r="H429">
        <v>4</v>
      </c>
      <c r="I429">
        <v>11</v>
      </c>
      <c r="J429">
        <v>2003</v>
      </c>
      <c r="K429" t="s">
        <v>59</v>
      </c>
      <c r="L429">
        <v>62</v>
      </c>
      <c r="M429" t="s">
        <v>89</v>
      </c>
      <c r="N429" t="s">
        <v>299</v>
      </c>
      <c r="O429">
        <v>2155554695</v>
      </c>
      <c r="P429" t="s">
        <v>294</v>
      </c>
      <c r="R429" t="s">
        <v>295</v>
      </c>
      <c r="S429" t="s">
        <v>296</v>
      </c>
      <c r="T429">
        <v>71270</v>
      </c>
      <c r="U429" t="s">
        <v>220</v>
      </c>
      <c r="V429" t="s">
        <v>221</v>
      </c>
      <c r="W429" t="s">
        <v>297</v>
      </c>
      <c r="X429" t="s">
        <v>298</v>
      </c>
      <c r="Y429" t="s">
        <v>45</v>
      </c>
    </row>
    <row r="430" spans="1:25">
      <c r="A430">
        <v>10183</v>
      </c>
      <c r="B430">
        <v>22</v>
      </c>
      <c r="C430">
        <v>100</v>
      </c>
      <c r="D430">
        <v>10</v>
      </c>
      <c r="E430">
        <v>2488.1999999999998</v>
      </c>
      <c r="F430">
        <v>37938</v>
      </c>
      <c r="G430" t="s">
        <v>40</v>
      </c>
      <c r="H430">
        <v>4</v>
      </c>
      <c r="I430">
        <v>11</v>
      </c>
      <c r="J430">
        <v>2003</v>
      </c>
      <c r="K430" t="s">
        <v>59</v>
      </c>
      <c r="L430">
        <v>104</v>
      </c>
      <c r="M430" t="s">
        <v>90</v>
      </c>
      <c r="N430" t="s">
        <v>299</v>
      </c>
      <c r="O430">
        <v>2155554695</v>
      </c>
      <c r="P430" t="s">
        <v>294</v>
      </c>
      <c r="R430" t="s">
        <v>295</v>
      </c>
      <c r="S430" t="s">
        <v>296</v>
      </c>
      <c r="T430">
        <v>71270</v>
      </c>
      <c r="U430" t="s">
        <v>220</v>
      </c>
      <c r="V430" t="s">
        <v>221</v>
      </c>
      <c r="W430" t="s">
        <v>297</v>
      </c>
      <c r="X430" t="s">
        <v>298</v>
      </c>
      <c r="Y430" t="s">
        <v>45</v>
      </c>
    </row>
    <row r="431" spans="1:25">
      <c r="A431">
        <v>10183</v>
      </c>
      <c r="B431">
        <v>40</v>
      </c>
      <c r="C431">
        <v>49.3</v>
      </c>
      <c r="D431">
        <v>6</v>
      </c>
      <c r="E431">
        <v>1972</v>
      </c>
      <c r="F431">
        <v>37938</v>
      </c>
      <c r="G431" t="s">
        <v>40</v>
      </c>
      <c r="H431">
        <v>4</v>
      </c>
      <c r="I431">
        <v>11</v>
      </c>
      <c r="J431">
        <v>2003</v>
      </c>
      <c r="K431" t="s">
        <v>59</v>
      </c>
      <c r="L431">
        <v>50</v>
      </c>
      <c r="M431" t="s">
        <v>145</v>
      </c>
      <c r="N431" t="s">
        <v>299</v>
      </c>
      <c r="O431">
        <v>2155554695</v>
      </c>
      <c r="P431" t="s">
        <v>294</v>
      </c>
      <c r="R431" t="s">
        <v>295</v>
      </c>
      <c r="S431" t="s">
        <v>296</v>
      </c>
      <c r="T431">
        <v>71270</v>
      </c>
      <c r="U431" t="s">
        <v>220</v>
      </c>
      <c r="V431" t="s">
        <v>221</v>
      </c>
      <c r="W431" t="s">
        <v>297</v>
      </c>
      <c r="X431" t="s">
        <v>298</v>
      </c>
      <c r="Y431" t="s">
        <v>45</v>
      </c>
    </row>
    <row r="432" spans="1:25">
      <c r="A432">
        <v>10183</v>
      </c>
      <c r="B432">
        <v>47</v>
      </c>
      <c r="C432">
        <v>100</v>
      </c>
      <c r="D432">
        <v>12</v>
      </c>
      <c r="E432">
        <v>5035.1099999999997</v>
      </c>
      <c r="F432">
        <v>37938</v>
      </c>
      <c r="G432" t="s">
        <v>40</v>
      </c>
      <c r="H432">
        <v>4</v>
      </c>
      <c r="I432">
        <v>11</v>
      </c>
      <c r="J432">
        <v>2003</v>
      </c>
      <c r="K432" t="s">
        <v>59</v>
      </c>
      <c r="L432">
        <v>97</v>
      </c>
      <c r="M432" t="s">
        <v>96</v>
      </c>
      <c r="N432" t="s">
        <v>299</v>
      </c>
      <c r="O432">
        <v>2155554695</v>
      </c>
      <c r="P432" t="s">
        <v>294</v>
      </c>
      <c r="R432" t="s">
        <v>295</v>
      </c>
      <c r="S432" t="s">
        <v>296</v>
      </c>
      <c r="T432">
        <v>71270</v>
      </c>
      <c r="U432" t="s">
        <v>220</v>
      </c>
      <c r="V432" t="s">
        <v>221</v>
      </c>
      <c r="W432" t="s">
        <v>297</v>
      </c>
      <c r="X432" t="s">
        <v>298</v>
      </c>
      <c r="Y432" t="s">
        <v>36</v>
      </c>
    </row>
    <row r="433" spans="1:25">
      <c r="A433">
        <v>10307</v>
      </c>
      <c r="B433">
        <v>48</v>
      </c>
      <c r="C433">
        <v>86.81</v>
      </c>
      <c r="D433">
        <v>6</v>
      </c>
      <c r="E433">
        <v>4166.88</v>
      </c>
      <c r="F433">
        <v>38274</v>
      </c>
      <c r="G433" t="s">
        <v>234</v>
      </c>
      <c r="H433">
        <v>4</v>
      </c>
      <c r="I433">
        <v>10</v>
      </c>
      <c r="J433">
        <v>2004</v>
      </c>
      <c r="K433" t="s">
        <v>97</v>
      </c>
      <c r="L433">
        <v>105</v>
      </c>
      <c r="M433" t="s">
        <v>60</v>
      </c>
      <c r="N433" t="s">
        <v>299</v>
      </c>
      <c r="O433">
        <v>2155554695</v>
      </c>
      <c r="P433" t="s">
        <v>294</v>
      </c>
      <c r="R433" t="s">
        <v>295</v>
      </c>
      <c r="S433" t="s">
        <v>296</v>
      </c>
      <c r="T433">
        <v>71270</v>
      </c>
      <c r="U433" t="s">
        <v>220</v>
      </c>
      <c r="V433" t="s">
        <v>221</v>
      </c>
      <c r="W433" t="s">
        <v>297</v>
      </c>
      <c r="X433" t="s">
        <v>298</v>
      </c>
      <c r="Y433" t="s">
        <v>36</v>
      </c>
    </row>
    <row r="434" spans="1:25">
      <c r="A434">
        <v>10307</v>
      </c>
      <c r="B434">
        <v>22</v>
      </c>
      <c r="C434">
        <v>71.67</v>
      </c>
      <c r="D434">
        <v>3</v>
      </c>
      <c r="E434">
        <v>1576.74</v>
      </c>
      <c r="F434">
        <v>38274</v>
      </c>
      <c r="G434" t="s">
        <v>234</v>
      </c>
      <c r="H434">
        <v>4</v>
      </c>
      <c r="I434">
        <v>10</v>
      </c>
      <c r="J434">
        <v>2004</v>
      </c>
      <c r="K434" t="s">
        <v>97</v>
      </c>
      <c r="L434">
        <v>65</v>
      </c>
      <c r="M434" t="s">
        <v>61</v>
      </c>
      <c r="N434" t="s">
        <v>299</v>
      </c>
      <c r="O434">
        <v>2155554695</v>
      </c>
      <c r="P434" t="s">
        <v>294</v>
      </c>
      <c r="R434" t="s">
        <v>295</v>
      </c>
      <c r="S434" t="s">
        <v>296</v>
      </c>
      <c r="T434">
        <v>71270</v>
      </c>
      <c r="U434" t="s">
        <v>220</v>
      </c>
      <c r="V434" t="s">
        <v>221</v>
      </c>
      <c r="W434" t="s">
        <v>297</v>
      </c>
      <c r="X434" t="s">
        <v>298</v>
      </c>
      <c r="Y434" t="s">
        <v>45</v>
      </c>
    </row>
    <row r="435" spans="1:25">
      <c r="A435">
        <v>10307</v>
      </c>
      <c r="B435">
        <v>22</v>
      </c>
      <c r="C435">
        <v>91.41</v>
      </c>
      <c r="D435">
        <v>8</v>
      </c>
      <c r="E435">
        <v>2011.02</v>
      </c>
      <c r="F435">
        <v>38274</v>
      </c>
      <c r="G435" t="s">
        <v>234</v>
      </c>
      <c r="H435">
        <v>4</v>
      </c>
      <c r="I435">
        <v>10</v>
      </c>
      <c r="J435">
        <v>2004</v>
      </c>
      <c r="K435" t="s">
        <v>97</v>
      </c>
      <c r="L435">
        <v>83</v>
      </c>
      <c r="M435" t="s">
        <v>62</v>
      </c>
      <c r="N435" t="s">
        <v>299</v>
      </c>
      <c r="O435">
        <v>2155554695</v>
      </c>
      <c r="P435" t="s">
        <v>294</v>
      </c>
      <c r="R435" t="s">
        <v>295</v>
      </c>
      <c r="S435" t="s">
        <v>296</v>
      </c>
      <c r="T435">
        <v>71270</v>
      </c>
      <c r="U435" t="s">
        <v>220</v>
      </c>
      <c r="V435" t="s">
        <v>221</v>
      </c>
      <c r="W435" t="s">
        <v>297</v>
      </c>
      <c r="X435" t="s">
        <v>298</v>
      </c>
      <c r="Y435" t="s">
        <v>45</v>
      </c>
    </row>
    <row r="436" spans="1:25">
      <c r="A436">
        <v>10115</v>
      </c>
      <c r="B436">
        <v>46</v>
      </c>
      <c r="C436">
        <v>100</v>
      </c>
      <c r="D436">
        <v>4</v>
      </c>
      <c r="E436">
        <v>7381.16</v>
      </c>
      <c r="F436">
        <v>37715</v>
      </c>
      <c r="G436" t="s">
        <v>40</v>
      </c>
      <c r="H436">
        <v>2</v>
      </c>
      <c r="I436">
        <v>4</v>
      </c>
      <c r="J436">
        <v>2003</v>
      </c>
      <c r="K436" t="s">
        <v>100</v>
      </c>
      <c r="L436">
        <v>163</v>
      </c>
      <c r="M436" t="s">
        <v>263</v>
      </c>
      <c r="N436" t="s">
        <v>300</v>
      </c>
      <c r="O436">
        <v>2125558493</v>
      </c>
      <c r="P436" t="s">
        <v>301</v>
      </c>
      <c r="Q436" t="s">
        <v>302</v>
      </c>
      <c r="R436" t="s">
        <v>303</v>
      </c>
      <c r="S436" t="s">
        <v>304</v>
      </c>
      <c r="T436">
        <v>10022</v>
      </c>
      <c r="U436" t="s">
        <v>220</v>
      </c>
      <c r="V436" t="s">
        <v>221</v>
      </c>
      <c r="W436" t="s">
        <v>305</v>
      </c>
      <c r="X436" t="s">
        <v>306</v>
      </c>
      <c r="Y436" t="s">
        <v>39</v>
      </c>
    </row>
    <row r="437" spans="1:25">
      <c r="A437">
        <v>10115</v>
      </c>
      <c r="B437">
        <v>47</v>
      </c>
      <c r="C437">
        <v>69.36</v>
      </c>
      <c r="D437">
        <v>2</v>
      </c>
      <c r="E437">
        <v>3259.92</v>
      </c>
      <c r="F437">
        <v>37715</v>
      </c>
      <c r="G437" t="s">
        <v>40</v>
      </c>
      <c r="H437">
        <v>2</v>
      </c>
      <c r="I437">
        <v>4</v>
      </c>
      <c r="J437">
        <v>2003</v>
      </c>
      <c r="K437" t="s">
        <v>100</v>
      </c>
      <c r="L437">
        <v>57</v>
      </c>
      <c r="M437" t="s">
        <v>198</v>
      </c>
      <c r="N437" t="s">
        <v>300</v>
      </c>
      <c r="O437">
        <v>2125558493</v>
      </c>
      <c r="P437" t="s">
        <v>301</v>
      </c>
      <c r="Q437" t="s">
        <v>302</v>
      </c>
      <c r="R437" t="s">
        <v>303</v>
      </c>
      <c r="S437" t="s">
        <v>304</v>
      </c>
      <c r="T437">
        <v>10022</v>
      </c>
      <c r="U437" t="s">
        <v>220</v>
      </c>
      <c r="V437" t="s">
        <v>221</v>
      </c>
      <c r="W437" t="s">
        <v>305</v>
      </c>
      <c r="X437" t="s">
        <v>306</v>
      </c>
      <c r="Y437" t="s">
        <v>36</v>
      </c>
    </row>
    <row r="438" spans="1:25">
      <c r="A438">
        <v>10115</v>
      </c>
      <c r="B438">
        <v>44</v>
      </c>
      <c r="C438">
        <v>100</v>
      </c>
      <c r="D438">
        <v>1</v>
      </c>
      <c r="E438">
        <v>5568.64</v>
      </c>
      <c r="F438">
        <v>37715</v>
      </c>
      <c r="G438" t="s">
        <v>40</v>
      </c>
      <c r="H438">
        <v>2</v>
      </c>
      <c r="I438">
        <v>4</v>
      </c>
      <c r="J438">
        <v>2003</v>
      </c>
      <c r="K438" t="s">
        <v>100</v>
      </c>
      <c r="L438">
        <v>118</v>
      </c>
      <c r="M438" t="s">
        <v>199</v>
      </c>
      <c r="N438" t="s">
        <v>300</v>
      </c>
      <c r="O438">
        <v>2125558493</v>
      </c>
      <c r="P438" t="s">
        <v>301</v>
      </c>
      <c r="Q438" t="s">
        <v>302</v>
      </c>
      <c r="R438" t="s">
        <v>303</v>
      </c>
      <c r="S438" t="s">
        <v>304</v>
      </c>
      <c r="T438">
        <v>10022</v>
      </c>
      <c r="U438" t="s">
        <v>220</v>
      </c>
      <c r="V438" t="s">
        <v>221</v>
      </c>
      <c r="W438" t="s">
        <v>305</v>
      </c>
      <c r="X438" t="s">
        <v>306</v>
      </c>
      <c r="Y438" t="s">
        <v>36</v>
      </c>
    </row>
    <row r="439" spans="1:25">
      <c r="A439">
        <v>10163</v>
      </c>
      <c r="B439">
        <v>21</v>
      </c>
      <c r="C439">
        <v>100</v>
      </c>
      <c r="D439">
        <v>1</v>
      </c>
      <c r="E439">
        <v>4860.24</v>
      </c>
      <c r="F439">
        <v>37914</v>
      </c>
      <c r="G439" t="s">
        <v>40</v>
      </c>
      <c r="H439">
        <v>4</v>
      </c>
      <c r="I439">
        <v>10</v>
      </c>
      <c r="J439">
        <v>2003</v>
      </c>
      <c r="K439" t="s">
        <v>123</v>
      </c>
      <c r="L439">
        <v>214</v>
      </c>
      <c r="M439" t="s">
        <v>64</v>
      </c>
      <c r="N439" t="s">
        <v>300</v>
      </c>
      <c r="O439">
        <v>2125558493</v>
      </c>
      <c r="P439" t="s">
        <v>301</v>
      </c>
      <c r="Q439" t="s">
        <v>302</v>
      </c>
      <c r="R439" t="s">
        <v>303</v>
      </c>
      <c r="S439" t="s">
        <v>304</v>
      </c>
      <c r="T439">
        <v>10022</v>
      </c>
      <c r="U439" t="s">
        <v>220</v>
      </c>
      <c r="V439" t="s">
        <v>221</v>
      </c>
      <c r="W439" t="s">
        <v>305</v>
      </c>
      <c r="X439" t="s">
        <v>306</v>
      </c>
      <c r="Y439" t="s">
        <v>36</v>
      </c>
    </row>
    <row r="440" spans="1:25">
      <c r="A440">
        <v>10337</v>
      </c>
      <c r="B440">
        <v>25</v>
      </c>
      <c r="C440">
        <v>48.05</v>
      </c>
      <c r="D440">
        <v>8</v>
      </c>
      <c r="E440">
        <v>1201.25</v>
      </c>
      <c r="F440">
        <v>38312</v>
      </c>
      <c r="G440" t="s">
        <v>40</v>
      </c>
      <c r="H440">
        <v>4</v>
      </c>
      <c r="I440">
        <v>11</v>
      </c>
      <c r="J440">
        <v>2004</v>
      </c>
      <c r="K440" t="s">
        <v>63</v>
      </c>
      <c r="L440">
        <v>136</v>
      </c>
      <c r="M440" t="s">
        <v>41</v>
      </c>
      <c r="N440" t="s">
        <v>300</v>
      </c>
      <c r="O440">
        <v>2125558493</v>
      </c>
      <c r="P440" t="s">
        <v>301</v>
      </c>
      <c r="Q440" t="s">
        <v>302</v>
      </c>
      <c r="R440" t="s">
        <v>303</v>
      </c>
      <c r="S440" t="s">
        <v>304</v>
      </c>
      <c r="T440">
        <v>10022</v>
      </c>
      <c r="U440" t="s">
        <v>220</v>
      </c>
      <c r="V440" t="s">
        <v>221</v>
      </c>
      <c r="W440" t="s">
        <v>305</v>
      </c>
      <c r="X440" t="s">
        <v>306</v>
      </c>
      <c r="Y440" t="s">
        <v>45</v>
      </c>
    </row>
    <row r="441" spans="1:25">
      <c r="A441">
        <v>10337</v>
      </c>
      <c r="B441">
        <v>36</v>
      </c>
      <c r="C441">
        <v>100</v>
      </c>
      <c r="D441">
        <v>3</v>
      </c>
      <c r="E441">
        <v>5679.36</v>
      </c>
      <c r="F441">
        <v>38312</v>
      </c>
      <c r="G441" t="s">
        <v>40</v>
      </c>
      <c r="H441">
        <v>4</v>
      </c>
      <c r="I441">
        <v>11</v>
      </c>
      <c r="J441">
        <v>2004</v>
      </c>
      <c r="K441" t="s">
        <v>63</v>
      </c>
      <c r="L441">
        <v>143</v>
      </c>
      <c r="M441" t="s">
        <v>190</v>
      </c>
      <c r="N441" t="s">
        <v>300</v>
      </c>
      <c r="O441">
        <v>2125558493</v>
      </c>
      <c r="P441" t="s">
        <v>301</v>
      </c>
      <c r="Q441" t="s">
        <v>302</v>
      </c>
      <c r="R441" t="s">
        <v>303</v>
      </c>
      <c r="S441" t="s">
        <v>304</v>
      </c>
      <c r="T441">
        <v>10022</v>
      </c>
      <c r="U441" t="s">
        <v>220</v>
      </c>
      <c r="V441" t="s">
        <v>221</v>
      </c>
      <c r="W441" t="s">
        <v>305</v>
      </c>
      <c r="X441" t="s">
        <v>306</v>
      </c>
      <c r="Y441" t="s">
        <v>36</v>
      </c>
    </row>
    <row r="442" spans="1:25">
      <c r="A442">
        <v>10337</v>
      </c>
      <c r="B442">
        <v>29</v>
      </c>
      <c r="C442">
        <v>71.97</v>
      </c>
      <c r="D442">
        <v>4</v>
      </c>
      <c r="E442">
        <v>2087.13</v>
      </c>
      <c r="F442">
        <v>38312</v>
      </c>
      <c r="G442" t="s">
        <v>40</v>
      </c>
      <c r="H442">
        <v>4</v>
      </c>
      <c r="I442">
        <v>11</v>
      </c>
      <c r="J442">
        <v>2004</v>
      </c>
      <c r="K442" t="s">
        <v>75</v>
      </c>
      <c r="L442">
        <v>122</v>
      </c>
      <c r="M442" t="s">
        <v>76</v>
      </c>
      <c r="N442" t="s">
        <v>300</v>
      </c>
      <c r="O442">
        <v>2125558493</v>
      </c>
      <c r="P442" t="s">
        <v>301</v>
      </c>
      <c r="Q442" t="s">
        <v>302</v>
      </c>
      <c r="R442" t="s">
        <v>303</v>
      </c>
      <c r="S442" t="s">
        <v>304</v>
      </c>
      <c r="T442">
        <v>10022</v>
      </c>
      <c r="U442" t="s">
        <v>220</v>
      </c>
      <c r="V442" t="s">
        <v>221</v>
      </c>
      <c r="W442" t="s">
        <v>305</v>
      </c>
      <c r="X442" t="s">
        <v>306</v>
      </c>
      <c r="Y442" t="s">
        <v>45</v>
      </c>
    </row>
    <row r="443" spans="1:25">
      <c r="A443">
        <v>10337</v>
      </c>
      <c r="B443">
        <v>36</v>
      </c>
      <c r="C443">
        <v>70.3</v>
      </c>
      <c r="D443">
        <v>9</v>
      </c>
      <c r="E443">
        <v>2530.8000000000002</v>
      </c>
      <c r="F443">
        <v>38312</v>
      </c>
      <c r="G443" t="s">
        <v>40</v>
      </c>
      <c r="H443">
        <v>4</v>
      </c>
      <c r="I443">
        <v>11</v>
      </c>
      <c r="J443">
        <v>2004</v>
      </c>
      <c r="K443" t="s">
        <v>75</v>
      </c>
      <c r="L443">
        <v>86</v>
      </c>
      <c r="M443" t="s">
        <v>53</v>
      </c>
      <c r="N443" t="s">
        <v>300</v>
      </c>
      <c r="O443">
        <v>2125558493</v>
      </c>
      <c r="P443" t="s">
        <v>301</v>
      </c>
      <c r="Q443" t="s">
        <v>302</v>
      </c>
      <c r="R443" t="s">
        <v>303</v>
      </c>
      <c r="S443" t="s">
        <v>304</v>
      </c>
      <c r="T443">
        <v>10022</v>
      </c>
      <c r="U443" t="s">
        <v>220</v>
      </c>
      <c r="V443" t="s">
        <v>221</v>
      </c>
      <c r="W443" t="s">
        <v>305</v>
      </c>
      <c r="X443" t="s">
        <v>306</v>
      </c>
      <c r="Y443" t="s">
        <v>45</v>
      </c>
    </row>
    <row r="444" spans="1:25">
      <c r="A444">
        <v>10337</v>
      </c>
      <c r="B444">
        <v>31</v>
      </c>
      <c r="C444">
        <v>89.38</v>
      </c>
      <c r="D444">
        <v>1</v>
      </c>
      <c r="E444">
        <v>2770.78</v>
      </c>
      <c r="F444">
        <v>38312</v>
      </c>
      <c r="G444" t="s">
        <v>40</v>
      </c>
      <c r="H444">
        <v>4</v>
      </c>
      <c r="I444">
        <v>11</v>
      </c>
      <c r="J444">
        <v>2004</v>
      </c>
      <c r="K444" t="s">
        <v>75</v>
      </c>
      <c r="L444">
        <v>100</v>
      </c>
      <c r="M444" t="s">
        <v>55</v>
      </c>
      <c r="N444" t="s">
        <v>300</v>
      </c>
      <c r="O444">
        <v>2125558493</v>
      </c>
      <c r="P444" t="s">
        <v>301</v>
      </c>
      <c r="Q444" t="s">
        <v>302</v>
      </c>
      <c r="R444" t="s">
        <v>303</v>
      </c>
      <c r="S444" t="s">
        <v>304</v>
      </c>
      <c r="T444">
        <v>10022</v>
      </c>
      <c r="U444" t="s">
        <v>220</v>
      </c>
      <c r="V444" t="s">
        <v>221</v>
      </c>
      <c r="W444" t="s">
        <v>305</v>
      </c>
      <c r="X444" t="s">
        <v>306</v>
      </c>
      <c r="Y444" t="s">
        <v>45</v>
      </c>
    </row>
    <row r="445" spans="1:25">
      <c r="A445">
        <v>10337</v>
      </c>
      <c r="B445">
        <v>36</v>
      </c>
      <c r="C445">
        <v>71.89</v>
      </c>
      <c r="D445">
        <v>7</v>
      </c>
      <c r="E445">
        <v>2588.04</v>
      </c>
      <c r="F445">
        <v>38312</v>
      </c>
      <c r="G445" t="s">
        <v>40</v>
      </c>
      <c r="H445">
        <v>4</v>
      </c>
      <c r="I445">
        <v>11</v>
      </c>
      <c r="J445">
        <v>2004</v>
      </c>
      <c r="K445" t="s">
        <v>75</v>
      </c>
      <c r="L445">
        <v>99</v>
      </c>
      <c r="M445" t="s">
        <v>56</v>
      </c>
      <c r="N445" t="s">
        <v>300</v>
      </c>
      <c r="O445">
        <v>2125558493</v>
      </c>
      <c r="P445" t="s">
        <v>301</v>
      </c>
      <c r="Q445" t="s">
        <v>302</v>
      </c>
      <c r="R445" t="s">
        <v>303</v>
      </c>
      <c r="S445" t="s">
        <v>304</v>
      </c>
      <c r="T445">
        <v>10022</v>
      </c>
      <c r="U445" t="s">
        <v>220</v>
      </c>
      <c r="V445" t="s">
        <v>221</v>
      </c>
      <c r="W445" t="s">
        <v>305</v>
      </c>
      <c r="X445" t="s">
        <v>306</v>
      </c>
      <c r="Y445" t="s">
        <v>45</v>
      </c>
    </row>
    <row r="446" spans="1:25">
      <c r="A446">
        <v>10337</v>
      </c>
      <c r="B446">
        <v>42</v>
      </c>
      <c r="C446">
        <v>97.16</v>
      </c>
      <c r="D446">
        <v>5</v>
      </c>
      <c r="E446">
        <v>4080.72</v>
      </c>
      <c r="F446">
        <v>38312</v>
      </c>
      <c r="G446" t="s">
        <v>40</v>
      </c>
      <c r="H446">
        <v>4</v>
      </c>
      <c r="I446">
        <v>11</v>
      </c>
      <c r="J446">
        <v>2004</v>
      </c>
      <c r="K446" t="s">
        <v>75</v>
      </c>
      <c r="L446">
        <v>54</v>
      </c>
      <c r="M446" t="s">
        <v>57</v>
      </c>
      <c r="N446" t="s">
        <v>300</v>
      </c>
      <c r="O446">
        <v>2125558493</v>
      </c>
      <c r="P446" t="s">
        <v>301</v>
      </c>
      <c r="Q446" t="s">
        <v>302</v>
      </c>
      <c r="R446" t="s">
        <v>303</v>
      </c>
      <c r="S446" t="s">
        <v>304</v>
      </c>
      <c r="T446">
        <v>10022</v>
      </c>
      <c r="U446" t="s">
        <v>220</v>
      </c>
      <c r="V446" t="s">
        <v>221</v>
      </c>
      <c r="W446" t="s">
        <v>305</v>
      </c>
      <c r="X446" t="s">
        <v>306</v>
      </c>
      <c r="Y446" t="s">
        <v>36</v>
      </c>
    </row>
    <row r="447" spans="1:25">
      <c r="A447">
        <v>10337</v>
      </c>
      <c r="B447">
        <v>21</v>
      </c>
      <c r="C447">
        <v>100</v>
      </c>
      <c r="D447">
        <v>6</v>
      </c>
      <c r="E447">
        <v>2296.77</v>
      </c>
      <c r="F447">
        <v>38312</v>
      </c>
      <c r="G447" t="s">
        <v>40</v>
      </c>
      <c r="H447">
        <v>4</v>
      </c>
      <c r="I447">
        <v>11</v>
      </c>
      <c r="J447">
        <v>2004</v>
      </c>
      <c r="K447" t="s">
        <v>307</v>
      </c>
      <c r="L447">
        <v>58</v>
      </c>
      <c r="M447" t="s">
        <v>235</v>
      </c>
      <c r="N447" t="s">
        <v>300</v>
      </c>
      <c r="O447">
        <v>2125558493</v>
      </c>
      <c r="P447" t="s">
        <v>301</v>
      </c>
      <c r="Q447" t="s">
        <v>302</v>
      </c>
      <c r="R447" t="s">
        <v>303</v>
      </c>
      <c r="S447" t="s">
        <v>304</v>
      </c>
      <c r="T447">
        <v>10022</v>
      </c>
      <c r="U447" t="s">
        <v>220</v>
      </c>
      <c r="V447" t="s">
        <v>221</v>
      </c>
      <c r="W447" t="s">
        <v>305</v>
      </c>
      <c r="X447" t="s">
        <v>306</v>
      </c>
      <c r="Y447" t="s">
        <v>45</v>
      </c>
    </row>
    <row r="448" spans="1:25">
      <c r="A448">
        <v>10115</v>
      </c>
      <c r="B448">
        <v>46</v>
      </c>
      <c r="C448">
        <v>100</v>
      </c>
      <c r="D448">
        <v>5</v>
      </c>
      <c r="E448">
        <v>5723.78</v>
      </c>
      <c r="F448">
        <v>37715</v>
      </c>
      <c r="G448" t="s">
        <v>40</v>
      </c>
      <c r="H448">
        <v>2</v>
      </c>
      <c r="I448">
        <v>4</v>
      </c>
      <c r="J448">
        <v>2003</v>
      </c>
      <c r="K448" t="s">
        <v>308</v>
      </c>
      <c r="L448">
        <v>118</v>
      </c>
      <c r="M448" t="s">
        <v>309</v>
      </c>
      <c r="N448" t="s">
        <v>300</v>
      </c>
      <c r="O448">
        <v>2125558493</v>
      </c>
      <c r="P448" t="s">
        <v>301</v>
      </c>
      <c r="Q448" t="s">
        <v>302</v>
      </c>
      <c r="R448" t="s">
        <v>303</v>
      </c>
      <c r="S448" t="s">
        <v>304</v>
      </c>
      <c r="T448">
        <v>10022</v>
      </c>
      <c r="U448" t="s">
        <v>220</v>
      </c>
      <c r="V448" t="s">
        <v>221</v>
      </c>
      <c r="W448" t="s">
        <v>305</v>
      </c>
      <c r="X448" t="s">
        <v>306</v>
      </c>
      <c r="Y448" t="s">
        <v>36</v>
      </c>
    </row>
    <row r="449" spans="1:25">
      <c r="A449">
        <v>10115</v>
      </c>
      <c r="B449">
        <v>27</v>
      </c>
      <c r="C449">
        <v>100</v>
      </c>
      <c r="D449">
        <v>3</v>
      </c>
      <c r="E449">
        <v>2843.91</v>
      </c>
      <c r="F449">
        <v>37715</v>
      </c>
      <c r="G449" t="s">
        <v>40</v>
      </c>
      <c r="H449">
        <v>2</v>
      </c>
      <c r="I449">
        <v>4</v>
      </c>
      <c r="J449">
        <v>2003</v>
      </c>
      <c r="K449" t="s">
        <v>308</v>
      </c>
      <c r="L449">
        <v>115</v>
      </c>
      <c r="M449" t="s">
        <v>249</v>
      </c>
      <c r="N449" t="s">
        <v>300</v>
      </c>
      <c r="O449">
        <v>2125558493</v>
      </c>
      <c r="P449" t="s">
        <v>301</v>
      </c>
      <c r="Q449" t="s">
        <v>302</v>
      </c>
      <c r="R449" t="s">
        <v>303</v>
      </c>
      <c r="S449" t="s">
        <v>304</v>
      </c>
      <c r="T449">
        <v>10022</v>
      </c>
      <c r="U449" t="s">
        <v>220</v>
      </c>
      <c r="V449" t="s">
        <v>221</v>
      </c>
      <c r="W449" t="s">
        <v>305</v>
      </c>
      <c r="X449" t="s">
        <v>306</v>
      </c>
      <c r="Y449" t="s">
        <v>45</v>
      </c>
    </row>
    <row r="450" spans="1:25">
      <c r="A450">
        <v>10163</v>
      </c>
      <c r="B450">
        <v>31</v>
      </c>
      <c r="C450">
        <v>100</v>
      </c>
      <c r="D450">
        <v>2</v>
      </c>
      <c r="E450">
        <v>3329.09</v>
      </c>
      <c r="F450">
        <v>37914</v>
      </c>
      <c r="G450" t="s">
        <v>40</v>
      </c>
      <c r="H450">
        <v>4</v>
      </c>
      <c r="I450">
        <v>10</v>
      </c>
      <c r="J450">
        <v>2003</v>
      </c>
      <c r="K450" t="s">
        <v>59</v>
      </c>
      <c r="L450">
        <v>101</v>
      </c>
      <c r="M450" t="s">
        <v>88</v>
      </c>
      <c r="N450" t="s">
        <v>300</v>
      </c>
      <c r="O450">
        <v>2125558493</v>
      </c>
      <c r="P450" t="s">
        <v>301</v>
      </c>
      <c r="Q450" t="s">
        <v>302</v>
      </c>
      <c r="R450" t="s">
        <v>303</v>
      </c>
      <c r="S450" t="s">
        <v>304</v>
      </c>
      <c r="T450">
        <v>10022</v>
      </c>
      <c r="U450" t="s">
        <v>220</v>
      </c>
      <c r="V450" t="s">
        <v>221</v>
      </c>
      <c r="W450" t="s">
        <v>305</v>
      </c>
      <c r="X450" t="s">
        <v>306</v>
      </c>
      <c r="Y450" t="s">
        <v>36</v>
      </c>
    </row>
    <row r="451" spans="1:25">
      <c r="A451">
        <v>10163</v>
      </c>
      <c r="B451">
        <v>48</v>
      </c>
      <c r="C451">
        <v>69.959999999999994</v>
      </c>
      <c r="D451">
        <v>4</v>
      </c>
      <c r="E451">
        <v>3358.08</v>
      </c>
      <c r="F451">
        <v>37914</v>
      </c>
      <c r="G451" t="s">
        <v>40</v>
      </c>
      <c r="H451">
        <v>4</v>
      </c>
      <c r="I451">
        <v>10</v>
      </c>
      <c r="J451">
        <v>2003</v>
      </c>
      <c r="K451" t="s">
        <v>59</v>
      </c>
      <c r="L451">
        <v>62</v>
      </c>
      <c r="M451" t="s">
        <v>89</v>
      </c>
      <c r="N451" t="s">
        <v>300</v>
      </c>
      <c r="O451">
        <v>2125558493</v>
      </c>
      <c r="P451" t="s">
        <v>301</v>
      </c>
      <c r="Q451" t="s">
        <v>302</v>
      </c>
      <c r="R451" t="s">
        <v>303</v>
      </c>
      <c r="S451" t="s">
        <v>304</v>
      </c>
      <c r="T451">
        <v>10022</v>
      </c>
      <c r="U451" t="s">
        <v>220</v>
      </c>
      <c r="V451" t="s">
        <v>221</v>
      </c>
      <c r="W451" t="s">
        <v>305</v>
      </c>
      <c r="X451" t="s">
        <v>306</v>
      </c>
      <c r="Y451" t="s">
        <v>36</v>
      </c>
    </row>
    <row r="452" spans="1:25">
      <c r="A452" t="s">
        <v>310</v>
      </c>
      <c r="B452">
        <v>40</v>
      </c>
      <c r="C452">
        <v>100</v>
      </c>
      <c r="D452">
        <v>3</v>
      </c>
      <c r="E452">
        <v>4900.8</v>
      </c>
      <c r="F452">
        <v>37914</v>
      </c>
      <c r="G452" t="s">
        <v>40</v>
      </c>
      <c r="H452">
        <v>4</v>
      </c>
      <c r="I452">
        <v>10</v>
      </c>
      <c r="J452">
        <v>2003</v>
      </c>
      <c r="K452" t="s">
        <v>59</v>
      </c>
      <c r="L452">
        <v>104</v>
      </c>
      <c r="M452" t="s">
        <v>90</v>
      </c>
      <c r="N452" t="s">
        <v>300</v>
      </c>
      <c r="O452">
        <v>2125558493</v>
      </c>
      <c r="P452" t="s">
        <v>301</v>
      </c>
      <c r="Q452" t="s">
        <v>302</v>
      </c>
      <c r="R452" t="s">
        <v>303</v>
      </c>
      <c r="S452" t="s">
        <v>304</v>
      </c>
      <c r="T452">
        <v>10022</v>
      </c>
      <c r="U452" t="s">
        <v>220</v>
      </c>
      <c r="V452" t="s">
        <v>221</v>
      </c>
      <c r="W452" t="s">
        <v>305</v>
      </c>
      <c r="X452" t="s">
        <v>306</v>
      </c>
      <c r="Y452" t="s">
        <v>36</v>
      </c>
    </row>
    <row r="453" spans="1:25">
      <c r="A453" t="s">
        <v>311</v>
      </c>
      <c r="B453">
        <v>43</v>
      </c>
      <c r="C453">
        <v>100</v>
      </c>
      <c r="D453">
        <v>6</v>
      </c>
      <c r="E453">
        <v>4991.4399999999996</v>
      </c>
      <c r="F453">
        <v>37914</v>
      </c>
      <c r="G453" t="s">
        <v>40</v>
      </c>
      <c r="H453">
        <v>4</v>
      </c>
      <c r="I453">
        <v>10</v>
      </c>
      <c r="J453">
        <v>2003</v>
      </c>
      <c r="K453" t="s">
        <v>59</v>
      </c>
      <c r="L453">
        <v>99</v>
      </c>
      <c r="M453" t="s">
        <v>91</v>
      </c>
      <c r="N453" t="s">
        <v>300</v>
      </c>
      <c r="O453">
        <v>2125558493</v>
      </c>
      <c r="P453" t="s">
        <v>301</v>
      </c>
      <c r="Q453" t="s">
        <v>302</v>
      </c>
      <c r="R453" t="s">
        <v>303</v>
      </c>
      <c r="S453" t="s">
        <v>304</v>
      </c>
      <c r="T453">
        <v>10022</v>
      </c>
      <c r="U453" t="s">
        <v>220</v>
      </c>
      <c r="V453" t="s">
        <v>221</v>
      </c>
      <c r="W453" t="s">
        <v>305</v>
      </c>
      <c r="X453" t="s">
        <v>306</v>
      </c>
      <c r="Y453" t="s">
        <v>36</v>
      </c>
    </row>
    <row r="454" spans="1:25">
      <c r="A454">
        <v>10163</v>
      </c>
      <c r="B454">
        <v>42</v>
      </c>
      <c r="C454">
        <v>91.55</v>
      </c>
      <c r="D454">
        <v>5</v>
      </c>
      <c r="E454">
        <v>3845.1</v>
      </c>
      <c r="F454">
        <v>37914</v>
      </c>
      <c r="G454" t="s">
        <v>40</v>
      </c>
      <c r="H454">
        <v>4</v>
      </c>
      <c r="I454">
        <v>10</v>
      </c>
      <c r="J454">
        <v>2003</v>
      </c>
      <c r="K454" t="s">
        <v>59</v>
      </c>
      <c r="L454">
        <v>97</v>
      </c>
      <c r="M454" t="s">
        <v>96</v>
      </c>
      <c r="N454" t="s">
        <v>300</v>
      </c>
      <c r="O454">
        <v>2125558493</v>
      </c>
      <c r="P454" t="s">
        <v>301</v>
      </c>
      <c r="Q454" t="s">
        <v>302</v>
      </c>
      <c r="R454" t="s">
        <v>303</v>
      </c>
      <c r="S454" t="s">
        <v>304</v>
      </c>
      <c r="T454">
        <v>10022</v>
      </c>
      <c r="U454" t="s">
        <v>220</v>
      </c>
      <c r="V454" t="s">
        <v>221</v>
      </c>
      <c r="W454" t="s">
        <v>305</v>
      </c>
      <c r="X454" t="s">
        <v>306</v>
      </c>
      <c r="Y454" t="s">
        <v>36</v>
      </c>
    </row>
    <row r="455" spans="1:25">
      <c r="A455">
        <v>10337</v>
      </c>
      <c r="B455">
        <v>29</v>
      </c>
      <c r="C455">
        <v>100</v>
      </c>
      <c r="D455">
        <v>2</v>
      </c>
      <c r="E455">
        <v>4498.1899999999996</v>
      </c>
      <c r="F455">
        <v>38312</v>
      </c>
      <c r="G455" t="s">
        <v>40</v>
      </c>
      <c r="H455">
        <v>4</v>
      </c>
      <c r="I455">
        <v>11</v>
      </c>
      <c r="J455">
        <v>2004</v>
      </c>
      <c r="K455" t="s">
        <v>97</v>
      </c>
      <c r="L455">
        <v>87</v>
      </c>
      <c r="M455" t="s">
        <v>99</v>
      </c>
      <c r="N455" t="s">
        <v>300</v>
      </c>
      <c r="O455">
        <v>2125558493</v>
      </c>
      <c r="P455" t="s">
        <v>301</v>
      </c>
      <c r="Q455" t="s">
        <v>302</v>
      </c>
      <c r="R455" t="s">
        <v>303</v>
      </c>
      <c r="S455" t="s">
        <v>304</v>
      </c>
      <c r="T455">
        <v>10022</v>
      </c>
      <c r="U455" t="s">
        <v>220</v>
      </c>
      <c r="V455" t="s">
        <v>221</v>
      </c>
      <c r="W455" t="s">
        <v>305</v>
      </c>
      <c r="X455" t="s">
        <v>306</v>
      </c>
      <c r="Y455" t="s">
        <v>36</v>
      </c>
    </row>
    <row r="456" spans="1:25">
      <c r="A456">
        <v>10220</v>
      </c>
      <c r="B456">
        <v>32</v>
      </c>
      <c r="C456">
        <v>100</v>
      </c>
      <c r="D456">
        <v>2</v>
      </c>
      <c r="E456">
        <v>7181.44</v>
      </c>
      <c r="F456">
        <v>38029</v>
      </c>
      <c r="G456" t="s">
        <v>40</v>
      </c>
      <c r="H456">
        <v>1</v>
      </c>
      <c r="I456">
        <v>2</v>
      </c>
      <c r="J456">
        <v>2004</v>
      </c>
      <c r="K456" t="s">
        <v>100</v>
      </c>
      <c r="L456">
        <v>207</v>
      </c>
      <c r="M456" t="s">
        <v>72</v>
      </c>
      <c r="N456" t="s">
        <v>312</v>
      </c>
      <c r="O456" t="s">
        <v>313</v>
      </c>
      <c r="P456" t="s">
        <v>314</v>
      </c>
      <c r="Q456" t="s">
        <v>315</v>
      </c>
      <c r="R456" t="s">
        <v>316</v>
      </c>
      <c r="T456">
        <v>2</v>
      </c>
      <c r="U456" t="s">
        <v>317</v>
      </c>
      <c r="V456" t="s">
        <v>33</v>
      </c>
      <c r="W456" t="s">
        <v>318</v>
      </c>
      <c r="X456" t="s">
        <v>319</v>
      </c>
      <c r="Y456" t="s">
        <v>39</v>
      </c>
    </row>
    <row r="457" spans="1:25">
      <c r="A457">
        <v>10220</v>
      </c>
      <c r="B457">
        <v>30</v>
      </c>
      <c r="C457">
        <v>100</v>
      </c>
      <c r="D457">
        <v>3</v>
      </c>
      <c r="E457">
        <v>4713.6000000000004</v>
      </c>
      <c r="F457">
        <v>38029</v>
      </c>
      <c r="G457" t="s">
        <v>40</v>
      </c>
      <c r="H457">
        <v>1</v>
      </c>
      <c r="I457">
        <v>2</v>
      </c>
      <c r="J457">
        <v>2004</v>
      </c>
      <c r="K457" t="s">
        <v>100</v>
      </c>
      <c r="L457">
        <v>151</v>
      </c>
      <c r="M457" t="s">
        <v>73</v>
      </c>
      <c r="N457" t="s">
        <v>312</v>
      </c>
      <c r="O457" t="s">
        <v>313</v>
      </c>
      <c r="P457" t="s">
        <v>314</v>
      </c>
      <c r="Q457" t="s">
        <v>315</v>
      </c>
      <c r="R457" t="s">
        <v>316</v>
      </c>
      <c r="T457">
        <v>2</v>
      </c>
      <c r="U457" t="s">
        <v>317</v>
      </c>
      <c r="V457" t="s">
        <v>33</v>
      </c>
      <c r="W457" t="s">
        <v>318</v>
      </c>
      <c r="X457" t="s">
        <v>319</v>
      </c>
      <c r="Y457" t="s">
        <v>36</v>
      </c>
    </row>
    <row r="458" spans="1:25">
      <c r="A458">
        <v>10220</v>
      </c>
      <c r="B458">
        <v>27</v>
      </c>
      <c r="C458">
        <v>100</v>
      </c>
      <c r="D458">
        <v>1</v>
      </c>
      <c r="E458">
        <v>5045.22</v>
      </c>
      <c r="F458">
        <v>38029</v>
      </c>
      <c r="G458" t="s">
        <v>40</v>
      </c>
      <c r="H458">
        <v>1</v>
      </c>
      <c r="I458">
        <v>2</v>
      </c>
      <c r="J458">
        <v>2004</v>
      </c>
      <c r="K458" t="s">
        <v>100</v>
      </c>
      <c r="L458">
        <v>173</v>
      </c>
      <c r="M458" t="s">
        <v>74</v>
      </c>
      <c r="N458" t="s">
        <v>312</v>
      </c>
      <c r="O458" t="s">
        <v>313</v>
      </c>
      <c r="P458" t="s">
        <v>314</v>
      </c>
      <c r="Q458" t="s">
        <v>315</v>
      </c>
      <c r="R458" t="s">
        <v>316</v>
      </c>
      <c r="T458">
        <v>2</v>
      </c>
      <c r="U458" t="s">
        <v>317</v>
      </c>
      <c r="V458" t="s">
        <v>33</v>
      </c>
      <c r="W458" t="s">
        <v>318</v>
      </c>
      <c r="X458" t="s">
        <v>319</v>
      </c>
      <c r="Y458" t="s">
        <v>36</v>
      </c>
    </row>
    <row r="459" spans="1:25">
      <c r="A459">
        <v>10220</v>
      </c>
      <c r="B459">
        <v>50</v>
      </c>
      <c r="C459">
        <v>100</v>
      </c>
      <c r="D459">
        <v>5</v>
      </c>
      <c r="E459">
        <v>8258</v>
      </c>
      <c r="F459">
        <v>38029</v>
      </c>
      <c r="G459" t="s">
        <v>40</v>
      </c>
      <c r="H459">
        <v>1</v>
      </c>
      <c r="I459">
        <v>2</v>
      </c>
      <c r="J459">
        <v>2004</v>
      </c>
      <c r="K459" t="s">
        <v>100</v>
      </c>
      <c r="L459">
        <v>143</v>
      </c>
      <c r="M459" t="s">
        <v>190</v>
      </c>
      <c r="N459" t="s">
        <v>312</v>
      </c>
      <c r="O459" t="s">
        <v>313</v>
      </c>
      <c r="P459" t="s">
        <v>314</v>
      </c>
      <c r="Q459" t="s">
        <v>315</v>
      </c>
      <c r="R459" t="s">
        <v>316</v>
      </c>
      <c r="T459">
        <v>2</v>
      </c>
      <c r="U459" t="s">
        <v>317</v>
      </c>
      <c r="V459" t="s">
        <v>33</v>
      </c>
      <c r="W459" t="s">
        <v>318</v>
      </c>
      <c r="X459" t="s">
        <v>319</v>
      </c>
      <c r="Y459" t="s">
        <v>39</v>
      </c>
    </row>
    <row r="460" spans="1:25">
      <c r="A460">
        <v>10220</v>
      </c>
      <c r="B460">
        <v>26</v>
      </c>
      <c r="C460">
        <v>56.07</v>
      </c>
      <c r="D460">
        <v>8</v>
      </c>
      <c r="E460">
        <v>1457.82</v>
      </c>
      <c r="F460">
        <v>38029</v>
      </c>
      <c r="G460" t="s">
        <v>40</v>
      </c>
      <c r="H460">
        <v>1</v>
      </c>
      <c r="I460">
        <v>2</v>
      </c>
      <c r="J460">
        <v>2004</v>
      </c>
      <c r="K460" t="s">
        <v>100</v>
      </c>
      <c r="L460">
        <v>57</v>
      </c>
      <c r="M460" t="s">
        <v>198</v>
      </c>
      <c r="N460" t="s">
        <v>312</v>
      </c>
      <c r="O460" t="s">
        <v>313</v>
      </c>
      <c r="P460" t="s">
        <v>314</v>
      </c>
      <c r="Q460" t="s">
        <v>315</v>
      </c>
      <c r="R460" t="s">
        <v>316</v>
      </c>
      <c r="T460">
        <v>2</v>
      </c>
      <c r="U460" t="s">
        <v>317</v>
      </c>
      <c r="V460" t="s">
        <v>33</v>
      </c>
      <c r="W460" t="s">
        <v>318</v>
      </c>
      <c r="X460" t="s">
        <v>319</v>
      </c>
      <c r="Y460" t="s">
        <v>45</v>
      </c>
    </row>
    <row r="461" spans="1:25">
      <c r="A461">
        <v>10220</v>
      </c>
      <c r="B461">
        <v>37</v>
      </c>
      <c r="C461">
        <v>100</v>
      </c>
      <c r="D461">
        <v>7</v>
      </c>
      <c r="E461">
        <v>5032.74</v>
      </c>
      <c r="F461">
        <v>38029</v>
      </c>
      <c r="G461" t="s">
        <v>40</v>
      </c>
      <c r="H461">
        <v>1</v>
      </c>
      <c r="I461">
        <v>2</v>
      </c>
      <c r="J461">
        <v>2004</v>
      </c>
      <c r="K461" t="s">
        <v>100</v>
      </c>
      <c r="L461">
        <v>118</v>
      </c>
      <c r="M461" t="s">
        <v>199</v>
      </c>
      <c r="N461" t="s">
        <v>312</v>
      </c>
      <c r="O461" t="s">
        <v>313</v>
      </c>
      <c r="P461" t="s">
        <v>314</v>
      </c>
      <c r="Q461" t="s">
        <v>315</v>
      </c>
      <c r="R461" t="s">
        <v>316</v>
      </c>
      <c r="T461">
        <v>2</v>
      </c>
      <c r="U461" t="s">
        <v>317</v>
      </c>
      <c r="V461" t="s">
        <v>33</v>
      </c>
      <c r="W461" t="s">
        <v>318</v>
      </c>
      <c r="X461" t="s">
        <v>319</v>
      </c>
      <c r="Y461" t="s">
        <v>36</v>
      </c>
    </row>
    <row r="462" spans="1:25">
      <c r="A462">
        <v>10297</v>
      </c>
      <c r="B462">
        <v>32</v>
      </c>
      <c r="C462">
        <v>65.510000000000005</v>
      </c>
      <c r="D462">
        <v>1</v>
      </c>
      <c r="E462">
        <v>2096.3200000000002</v>
      </c>
      <c r="F462">
        <v>38246</v>
      </c>
      <c r="G462" t="s">
        <v>40</v>
      </c>
      <c r="H462">
        <v>3</v>
      </c>
      <c r="I462">
        <v>9</v>
      </c>
      <c r="J462">
        <v>2004</v>
      </c>
      <c r="K462" t="s">
        <v>132</v>
      </c>
      <c r="L462">
        <v>76</v>
      </c>
      <c r="M462" t="s">
        <v>176</v>
      </c>
      <c r="N462" t="s">
        <v>312</v>
      </c>
      <c r="O462" t="s">
        <v>313</v>
      </c>
      <c r="P462" t="s">
        <v>314</v>
      </c>
      <c r="Q462" t="s">
        <v>315</v>
      </c>
      <c r="R462" t="s">
        <v>316</v>
      </c>
      <c r="T462">
        <v>2</v>
      </c>
      <c r="U462" t="s">
        <v>317</v>
      </c>
      <c r="V462" t="s">
        <v>33</v>
      </c>
      <c r="W462" t="s">
        <v>318</v>
      </c>
      <c r="X462" t="s">
        <v>319</v>
      </c>
      <c r="Y462" t="s">
        <v>45</v>
      </c>
    </row>
    <row r="463" spans="1:25">
      <c r="A463">
        <v>10297</v>
      </c>
      <c r="B463">
        <v>26</v>
      </c>
      <c r="C463">
        <v>100</v>
      </c>
      <c r="D463">
        <v>2</v>
      </c>
      <c r="E463">
        <v>2856.88</v>
      </c>
      <c r="F463">
        <v>38246</v>
      </c>
      <c r="G463" t="s">
        <v>40</v>
      </c>
      <c r="H463">
        <v>3</v>
      </c>
      <c r="I463">
        <v>9</v>
      </c>
      <c r="J463">
        <v>2004</v>
      </c>
      <c r="K463" t="s">
        <v>132</v>
      </c>
      <c r="L463">
        <v>99</v>
      </c>
      <c r="M463" t="s">
        <v>177</v>
      </c>
      <c r="N463" t="s">
        <v>312</v>
      </c>
      <c r="O463" t="s">
        <v>313</v>
      </c>
      <c r="P463" t="s">
        <v>314</v>
      </c>
      <c r="Q463" t="s">
        <v>315</v>
      </c>
      <c r="R463" t="s">
        <v>316</v>
      </c>
      <c r="T463">
        <v>2</v>
      </c>
      <c r="U463" t="s">
        <v>317</v>
      </c>
      <c r="V463" t="s">
        <v>33</v>
      </c>
      <c r="W463" t="s">
        <v>318</v>
      </c>
      <c r="X463" t="s">
        <v>319</v>
      </c>
      <c r="Y463" t="s">
        <v>45</v>
      </c>
    </row>
    <row r="464" spans="1:25">
      <c r="A464">
        <v>10297</v>
      </c>
      <c r="B464">
        <v>25</v>
      </c>
      <c r="C464">
        <v>82.79</v>
      </c>
      <c r="D464">
        <v>4</v>
      </c>
      <c r="E464">
        <v>2069.75</v>
      </c>
      <c r="F464">
        <v>38246</v>
      </c>
      <c r="G464" t="s">
        <v>40</v>
      </c>
      <c r="H464">
        <v>3</v>
      </c>
      <c r="I464">
        <v>9</v>
      </c>
      <c r="J464">
        <v>2004</v>
      </c>
      <c r="K464" t="s">
        <v>185</v>
      </c>
      <c r="L464">
        <v>84</v>
      </c>
      <c r="M464" t="s">
        <v>179</v>
      </c>
      <c r="N464" t="s">
        <v>312</v>
      </c>
      <c r="O464" t="s">
        <v>313</v>
      </c>
      <c r="P464" t="s">
        <v>314</v>
      </c>
      <c r="Q464" t="s">
        <v>315</v>
      </c>
      <c r="R464" t="s">
        <v>316</v>
      </c>
      <c r="T464">
        <v>2</v>
      </c>
      <c r="U464" t="s">
        <v>317</v>
      </c>
      <c r="V464" t="s">
        <v>33</v>
      </c>
      <c r="W464" t="s">
        <v>318</v>
      </c>
      <c r="X464" t="s">
        <v>319</v>
      </c>
      <c r="Y464" t="s">
        <v>45</v>
      </c>
    </row>
    <row r="465" spans="1:25">
      <c r="A465">
        <v>10297</v>
      </c>
      <c r="B465">
        <v>32</v>
      </c>
      <c r="C465">
        <v>100</v>
      </c>
      <c r="D465">
        <v>6</v>
      </c>
      <c r="E465">
        <v>4061.76</v>
      </c>
      <c r="F465">
        <v>38246</v>
      </c>
      <c r="G465" t="s">
        <v>40</v>
      </c>
      <c r="H465">
        <v>3</v>
      </c>
      <c r="I465">
        <v>9</v>
      </c>
      <c r="J465">
        <v>2004</v>
      </c>
      <c r="K465" t="s">
        <v>185</v>
      </c>
      <c r="L465">
        <v>109</v>
      </c>
      <c r="M465" t="s">
        <v>180</v>
      </c>
      <c r="N465" t="s">
        <v>312</v>
      </c>
      <c r="O465" t="s">
        <v>313</v>
      </c>
      <c r="P465" t="s">
        <v>314</v>
      </c>
      <c r="Q465" t="s">
        <v>315</v>
      </c>
      <c r="R465" t="s">
        <v>316</v>
      </c>
      <c r="T465">
        <v>2</v>
      </c>
      <c r="U465" t="s">
        <v>317</v>
      </c>
      <c r="V465" t="s">
        <v>33</v>
      </c>
      <c r="W465" t="s">
        <v>318</v>
      </c>
      <c r="X465" t="s">
        <v>319</v>
      </c>
      <c r="Y465" t="s">
        <v>36</v>
      </c>
    </row>
    <row r="466" spans="1:25">
      <c r="A466">
        <v>10297</v>
      </c>
      <c r="B466">
        <v>23</v>
      </c>
      <c r="C466">
        <v>72.45</v>
      </c>
      <c r="D466">
        <v>5</v>
      </c>
      <c r="E466">
        <v>1666.35</v>
      </c>
      <c r="F466">
        <v>38246</v>
      </c>
      <c r="G466" t="s">
        <v>40</v>
      </c>
      <c r="H466">
        <v>3</v>
      </c>
      <c r="I466">
        <v>9</v>
      </c>
      <c r="J466">
        <v>2004</v>
      </c>
      <c r="K466" t="s">
        <v>185</v>
      </c>
      <c r="L466">
        <v>72</v>
      </c>
      <c r="M466" t="s">
        <v>181</v>
      </c>
      <c r="N466" t="s">
        <v>312</v>
      </c>
      <c r="O466" t="s">
        <v>313</v>
      </c>
      <c r="P466" t="s">
        <v>314</v>
      </c>
      <c r="Q466" t="s">
        <v>315</v>
      </c>
      <c r="R466" t="s">
        <v>316</v>
      </c>
      <c r="T466">
        <v>2</v>
      </c>
      <c r="U466" t="s">
        <v>317</v>
      </c>
      <c r="V466" t="s">
        <v>33</v>
      </c>
      <c r="W466" t="s">
        <v>318</v>
      </c>
      <c r="X466" t="s">
        <v>319</v>
      </c>
      <c r="Y466" t="s">
        <v>45</v>
      </c>
    </row>
    <row r="467" spans="1:25">
      <c r="A467">
        <v>10297</v>
      </c>
      <c r="B467">
        <v>35</v>
      </c>
      <c r="C467">
        <v>100</v>
      </c>
      <c r="D467">
        <v>3</v>
      </c>
      <c r="E467">
        <v>3986.5</v>
      </c>
      <c r="F467">
        <v>38246</v>
      </c>
      <c r="G467" t="s">
        <v>40</v>
      </c>
      <c r="H467">
        <v>3</v>
      </c>
      <c r="I467">
        <v>9</v>
      </c>
      <c r="J467">
        <v>2004</v>
      </c>
      <c r="K467" t="s">
        <v>185</v>
      </c>
      <c r="L467">
        <v>118</v>
      </c>
      <c r="M467" t="s">
        <v>183</v>
      </c>
      <c r="N467" t="s">
        <v>312</v>
      </c>
      <c r="O467" t="s">
        <v>313</v>
      </c>
      <c r="P467" t="s">
        <v>314</v>
      </c>
      <c r="Q467" t="s">
        <v>315</v>
      </c>
      <c r="R467" t="s">
        <v>316</v>
      </c>
      <c r="T467">
        <v>2</v>
      </c>
      <c r="U467" t="s">
        <v>317</v>
      </c>
      <c r="V467" t="s">
        <v>33</v>
      </c>
      <c r="W467" t="s">
        <v>318</v>
      </c>
      <c r="X467" t="s">
        <v>319</v>
      </c>
      <c r="Y467" t="s">
        <v>36</v>
      </c>
    </row>
    <row r="468" spans="1:25">
      <c r="A468">
        <v>10220</v>
      </c>
      <c r="B468">
        <v>20</v>
      </c>
      <c r="C468">
        <v>52.82</v>
      </c>
      <c r="D468">
        <v>6</v>
      </c>
      <c r="E468">
        <v>1056.4000000000001</v>
      </c>
      <c r="F468">
        <v>38029</v>
      </c>
      <c r="G468" t="s">
        <v>40</v>
      </c>
      <c r="H468">
        <v>1</v>
      </c>
      <c r="I468">
        <v>2</v>
      </c>
      <c r="J468">
        <v>2004</v>
      </c>
      <c r="K468" t="s">
        <v>77</v>
      </c>
      <c r="L468">
        <v>62</v>
      </c>
      <c r="M468" t="s">
        <v>200</v>
      </c>
      <c r="N468" t="s">
        <v>312</v>
      </c>
      <c r="O468" t="s">
        <v>313</v>
      </c>
      <c r="P468" t="s">
        <v>314</v>
      </c>
      <c r="Q468" t="s">
        <v>315</v>
      </c>
      <c r="R468" t="s">
        <v>316</v>
      </c>
      <c r="T468">
        <v>2</v>
      </c>
      <c r="U468" t="s">
        <v>317</v>
      </c>
      <c r="V468" t="s">
        <v>33</v>
      </c>
      <c r="W468" t="s">
        <v>318</v>
      </c>
      <c r="X468" t="s">
        <v>319</v>
      </c>
      <c r="Y468" t="s">
        <v>45</v>
      </c>
    </row>
    <row r="469" spans="1:25">
      <c r="A469">
        <v>10220</v>
      </c>
      <c r="B469">
        <v>30</v>
      </c>
      <c r="C469">
        <v>68.540000000000006</v>
      </c>
      <c r="D469">
        <v>4</v>
      </c>
      <c r="E469">
        <v>2056.1999999999998</v>
      </c>
      <c r="F469">
        <v>38029</v>
      </c>
      <c r="G469" t="s">
        <v>40</v>
      </c>
      <c r="H469">
        <v>1</v>
      </c>
      <c r="I469">
        <v>2</v>
      </c>
      <c r="J469">
        <v>2004</v>
      </c>
      <c r="K469" t="s">
        <v>77</v>
      </c>
      <c r="L469">
        <v>58</v>
      </c>
      <c r="M469" t="s">
        <v>235</v>
      </c>
      <c r="N469" t="s">
        <v>312</v>
      </c>
      <c r="O469" t="s">
        <v>313</v>
      </c>
      <c r="P469" t="s">
        <v>314</v>
      </c>
      <c r="Q469" t="s">
        <v>315</v>
      </c>
      <c r="R469" t="s">
        <v>316</v>
      </c>
      <c r="T469">
        <v>2</v>
      </c>
      <c r="U469" t="s">
        <v>317</v>
      </c>
      <c r="V469" t="s">
        <v>33</v>
      </c>
      <c r="W469" t="s">
        <v>318</v>
      </c>
      <c r="X469" t="s">
        <v>319</v>
      </c>
      <c r="Y469" t="s">
        <v>45</v>
      </c>
    </row>
    <row r="470" spans="1:25">
      <c r="A470">
        <v>10220</v>
      </c>
      <c r="B470">
        <v>37</v>
      </c>
      <c r="C470">
        <v>100</v>
      </c>
      <c r="D470">
        <v>9</v>
      </c>
      <c r="E470">
        <v>3983.05</v>
      </c>
      <c r="F470">
        <v>38029</v>
      </c>
      <c r="G470" t="s">
        <v>40</v>
      </c>
      <c r="H470">
        <v>1</v>
      </c>
      <c r="I470">
        <v>2</v>
      </c>
      <c r="J470">
        <v>2004</v>
      </c>
      <c r="K470" t="s">
        <v>79</v>
      </c>
      <c r="L470">
        <v>115</v>
      </c>
      <c r="M470" t="s">
        <v>249</v>
      </c>
      <c r="N470" t="s">
        <v>312</v>
      </c>
      <c r="O470" t="s">
        <v>313</v>
      </c>
      <c r="P470" t="s">
        <v>314</v>
      </c>
      <c r="Q470" t="s">
        <v>315</v>
      </c>
      <c r="R470" t="s">
        <v>316</v>
      </c>
      <c r="T470">
        <v>2</v>
      </c>
      <c r="U470" t="s">
        <v>317</v>
      </c>
      <c r="V470" t="s">
        <v>33</v>
      </c>
      <c r="W470" t="s">
        <v>318</v>
      </c>
      <c r="X470" t="s">
        <v>319</v>
      </c>
      <c r="Y470" t="s">
        <v>36</v>
      </c>
    </row>
    <row r="471" spans="1:25">
      <c r="A471">
        <v>10297</v>
      </c>
      <c r="B471">
        <v>28</v>
      </c>
      <c r="C471">
        <v>79.8</v>
      </c>
      <c r="D471">
        <v>7</v>
      </c>
      <c r="E471">
        <v>2234.4</v>
      </c>
      <c r="F471">
        <v>38246</v>
      </c>
      <c r="G471" t="s">
        <v>40</v>
      </c>
      <c r="H471">
        <v>3</v>
      </c>
      <c r="I471">
        <v>9</v>
      </c>
      <c r="J471">
        <v>2004</v>
      </c>
      <c r="K471" t="s">
        <v>97</v>
      </c>
      <c r="L471">
        <v>68</v>
      </c>
      <c r="M471" t="s">
        <v>187</v>
      </c>
      <c r="N471" t="s">
        <v>312</v>
      </c>
      <c r="O471" t="s">
        <v>313</v>
      </c>
      <c r="P471" t="s">
        <v>314</v>
      </c>
      <c r="Q471" t="s">
        <v>315</v>
      </c>
      <c r="R471" t="s">
        <v>316</v>
      </c>
      <c r="T471">
        <v>2</v>
      </c>
      <c r="U471" t="s">
        <v>317</v>
      </c>
      <c r="V471" t="s">
        <v>33</v>
      </c>
      <c r="W471" t="s">
        <v>318</v>
      </c>
      <c r="X471" t="s">
        <v>319</v>
      </c>
      <c r="Y471" t="s">
        <v>45</v>
      </c>
    </row>
    <row r="472" spans="1:25">
      <c r="A472">
        <v>10222</v>
      </c>
      <c r="B472">
        <v>49</v>
      </c>
      <c r="C472">
        <v>100</v>
      </c>
      <c r="D472">
        <v>12</v>
      </c>
      <c r="E472">
        <v>5997.6</v>
      </c>
      <c r="F472">
        <v>38036</v>
      </c>
      <c r="G472" t="s">
        <v>40</v>
      </c>
      <c r="H472">
        <v>1</v>
      </c>
      <c r="I472">
        <v>2</v>
      </c>
      <c r="J472">
        <v>2004</v>
      </c>
      <c r="K472" t="s">
        <v>100</v>
      </c>
      <c r="L472">
        <v>136</v>
      </c>
      <c r="M472" t="s">
        <v>41</v>
      </c>
      <c r="N472" t="s">
        <v>320</v>
      </c>
      <c r="O472">
        <v>7605558146</v>
      </c>
      <c r="P472" t="s">
        <v>321</v>
      </c>
      <c r="R472" t="s">
        <v>322</v>
      </c>
      <c r="S472" t="s">
        <v>270</v>
      </c>
      <c r="T472">
        <v>91217</v>
      </c>
      <c r="U472" t="s">
        <v>220</v>
      </c>
      <c r="V472" t="s">
        <v>221</v>
      </c>
      <c r="W472" t="s">
        <v>323</v>
      </c>
      <c r="X472" t="s">
        <v>324</v>
      </c>
      <c r="Y472" t="s">
        <v>36</v>
      </c>
    </row>
    <row r="473" spans="1:25">
      <c r="A473">
        <v>10226</v>
      </c>
      <c r="B473">
        <v>38</v>
      </c>
      <c r="C473">
        <v>100</v>
      </c>
      <c r="D473">
        <v>4</v>
      </c>
      <c r="E473">
        <v>4161.38</v>
      </c>
      <c r="F473">
        <v>38043</v>
      </c>
      <c r="G473" t="s">
        <v>40</v>
      </c>
      <c r="H473">
        <v>1</v>
      </c>
      <c r="I473">
        <v>2</v>
      </c>
      <c r="J473">
        <v>2004</v>
      </c>
      <c r="K473" t="s">
        <v>100</v>
      </c>
      <c r="L473">
        <v>124</v>
      </c>
      <c r="M473" t="s">
        <v>111</v>
      </c>
      <c r="N473" t="s">
        <v>320</v>
      </c>
      <c r="O473">
        <v>7605558146</v>
      </c>
      <c r="P473" t="s">
        <v>321</v>
      </c>
      <c r="R473" t="s">
        <v>322</v>
      </c>
      <c r="S473" t="s">
        <v>270</v>
      </c>
      <c r="T473">
        <v>91217</v>
      </c>
      <c r="U473" t="s">
        <v>220</v>
      </c>
      <c r="V473" t="s">
        <v>221</v>
      </c>
      <c r="W473" t="s">
        <v>323</v>
      </c>
      <c r="X473" t="s">
        <v>324</v>
      </c>
      <c r="Y473" t="s">
        <v>36</v>
      </c>
    </row>
    <row r="474" spans="1:25">
      <c r="A474">
        <v>10226</v>
      </c>
      <c r="B474">
        <v>24</v>
      </c>
      <c r="C474">
        <v>100</v>
      </c>
      <c r="D474">
        <v>7</v>
      </c>
      <c r="E474">
        <v>3892.08</v>
      </c>
      <c r="F474">
        <v>38043</v>
      </c>
      <c r="G474" t="s">
        <v>40</v>
      </c>
      <c r="H474">
        <v>1</v>
      </c>
      <c r="I474">
        <v>2</v>
      </c>
      <c r="J474">
        <v>2004</v>
      </c>
      <c r="K474" t="s">
        <v>100</v>
      </c>
      <c r="L474">
        <v>142</v>
      </c>
      <c r="M474" t="s">
        <v>37</v>
      </c>
      <c r="N474" t="s">
        <v>320</v>
      </c>
      <c r="O474">
        <v>7605558146</v>
      </c>
      <c r="P474" t="s">
        <v>321</v>
      </c>
      <c r="R474" t="s">
        <v>322</v>
      </c>
      <c r="S474" t="s">
        <v>270</v>
      </c>
      <c r="T474">
        <v>91217</v>
      </c>
      <c r="U474" t="s">
        <v>220</v>
      </c>
      <c r="V474" t="s">
        <v>221</v>
      </c>
      <c r="W474" t="s">
        <v>323</v>
      </c>
      <c r="X474" t="s">
        <v>324</v>
      </c>
      <c r="Y474" t="s">
        <v>36</v>
      </c>
    </row>
    <row r="475" spans="1:25">
      <c r="A475">
        <v>10226</v>
      </c>
      <c r="B475">
        <v>24</v>
      </c>
      <c r="C475">
        <v>100</v>
      </c>
      <c r="D475">
        <v>5</v>
      </c>
      <c r="E475">
        <v>3231.36</v>
      </c>
      <c r="F475">
        <v>38043</v>
      </c>
      <c r="G475" t="s">
        <v>40</v>
      </c>
      <c r="H475">
        <v>1</v>
      </c>
      <c r="I475">
        <v>2</v>
      </c>
      <c r="J475">
        <v>2004</v>
      </c>
      <c r="K475" t="s">
        <v>100</v>
      </c>
      <c r="L475">
        <v>132</v>
      </c>
      <c r="M475" t="s">
        <v>112</v>
      </c>
      <c r="N475" t="s">
        <v>320</v>
      </c>
      <c r="O475">
        <v>7605558146</v>
      </c>
      <c r="P475" t="s">
        <v>321</v>
      </c>
      <c r="R475" t="s">
        <v>322</v>
      </c>
      <c r="S475" t="s">
        <v>270</v>
      </c>
      <c r="T475">
        <v>91217</v>
      </c>
      <c r="U475" t="s">
        <v>220</v>
      </c>
      <c r="V475" t="s">
        <v>221</v>
      </c>
      <c r="W475" t="s">
        <v>323</v>
      </c>
      <c r="X475" t="s">
        <v>324</v>
      </c>
      <c r="Y475" t="s">
        <v>36</v>
      </c>
    </row>
    <row r="476" spans="1:25">
      <c r="A476">
        <v>10226</v>
      </c>
      <c r="B476">
        <v>46</v>
      </c>
      <c r="C476">
        <v>100</v>
      </c>
      <c r="D476">
        <v>6</v>
      </c>
      <c r="E476">
        <v>7343.9</v>
      </c>
      <c r="F476">
        <v>38043</v>
      </c>
      <c r="G476" t="s">
        <v>40</v>
      </c>
      <c r="H476">
        <v>1</v>
      </c>
      <c r="I476">
        <v>2</v>
      </c>
      <c r="J476">
        <v>2004</v>
      </c>
      <c r="K476" t="s">
        <v>100</v>
      </c>
      <c r="L476">
        <v>141</v>
      </c>
      <c r="M476" t="s">
        <v>113</v>
      </c>
      <c r="N476" t="s">
        <v>320</v>
      </c>
      <c r="O476">
        <v>7605558146</v>
      </c>
      <c r="P476" t="s">
        <v>321</v>
      </c>
      <c r="R476" t="s">
        <v>322</v>
      </c>
      <c r="S476" t="s">
        <v>270</v>
      </c>
      <c r="T476">
        <v>91217</v>
      </c>
      <c r="U476" t="s">
        <v>220</v>
      </c>
      <c r="V476" t="s">
        <v>221</v>
      </c>
      <c r="W476" t="s">
        <v>323</v>
      </c>
      <c r="X476" t="s">
        <v>324</v>
      </c>
      <c r="Y476" t="s">
        <v>39</v>
      </c>
    </row>
    <row r="477" spans="1:25">
      <c r="A477">
        <v>10226</v>
      </c>
      <c r="B477">
        <v>21</v>
      </c>
      <c r="C477">
        <v>60.26</v>
      </c>
      <c r="D477">
        <v>1</v>
      </c>
      <c r="E477">
        <v>1265.46</v>
      </c>
      <c r="F477">
        <v>38043</v>
      </c>
      <c r="G477" t="s">
        <v>40</v>
      </c>
      <c r="H477">
        <v>1</v>
      </c>
      <c r="I477">
        <v>2</v>
      </c>
      <c r="J477">
        <v>2004</v>
      </c>
      <c r="K477" t="s">
        <v>100</v>
      </c>
      <c r="L477">
        <v>73</v>
      </c>
      <c r="M477" t="s">
        <v>115</v>
      </c>
      <c r="N477" t="s">
        <v>325</v>
      </c>
      <c r="O477">
        <v>7605558146</v>
      </c>
      <c r="P477" t="s">
        <v>321</v>
      </c>
      <c r="R477" t="s">
        <v>322</v>
      </c>
      <c r="S477" t="s">
        <v>270</v>
      </c>
      <c r="T477">
        <v>91217</v>
      </c>
      <c r="U477" t="s">
        <v>220</v>
      </c>
      <c r="V477" t="s">
        <v>221</v>
      </c>
      <c r="W477" t="s">
        <v>323</v>
      </c>
      <c r="X477" t="s">
        <v>324</v>
      </c>
      <c r="Y477" t="s">
        <v>45</v>
      </c>
    </row>
    <row r="478" spans="1:25">
      <c r="A478">
        <v>10226</v>
      </c>
      <c r="B478">
        <v>36</v>
      </c>
      <c r="C478">
        <v>43.27</v>
      </c>
      <c r="D478">
        <v>3</v>
      </c>
      <c r="E478">
        <v>1557.72</v>
      </c>
      <c r="F478">
        <v>38043</v>
      </c>
      <c r="G478" t="s">
        <v>40</v>
      </c>
      <c r="H478">
        <v>1</v>
      </c>
      <c r="I478">
        <v>2</v>
      </c>
      <c r="J478">
        <v>2004</v>
      </c>
      <c r="K478" t="s">
        <v>100</v>
      </c>
      <c r="L478">
        <v>50</v>
      </c>
      <c r="M478" t="s">
        <v>116</v>
      </c>
      <c r="N478" t="s">
        <v>325</v>
      </c>
      <c r="O478">
        <v>7605558146</v>
      </c>
      <c r="P478" t="s">
        <v>321</v>
      </c>
      <c r="R478" t="s">
        <v>322</v>
      </c>
      <c r="S478" t="s">
        <v>270</v>
      </c>
      <c r="T478">
        <v>91217</v>
      </c>
      <c r="U478" t="s">
        <v>220</v>
      </c>
      <c r="V478" t="s">
        <v>221</v>
      </c>
      <c r="W478" t="s">
        <v>323</v>
      </c>
      <c r="X478" t="s">
        <v>324</v>
      </c>
      <c r="Y478" t="s">
        <v>45</v>
      </c>
    </row>
    <row r="479" spans="1:25">
      <c r="A479">
        <v>10226</v>
      </c>
      <c r="B479">
        <v>48</v>
      </c>
      <c r="C479">
        <v>92.09</v>
      </c>
      <c r="D479">
        <v>2</v>
      </c>
      <c r="E479">
        <v>4420.32</v>
      </c>
      <c r="F479">
        <v>38043</v>
      </c>
      <c r="G479" t="s">
        <v>40</v>
      </c>
      <c r="H479">
        <v>1</v>
      </c>
      <c r="I479">
        <v>2</v>
      </c>
      <c r="J479">
        <v>2004</v>
      </c>
      <c r="K479" t="s">
        <v>100</v>
      </c>
      <c r="L479">
        <v>107</v>
      </c>
      <c r="M479" t="s">
        <v>122</v>
      </c>
      <c r="N479" t="s">
        <v>325</v>
      </c>
      <c r="O479">
        <v>7605558146</v>
      </c>
      <c r="P479" t="s">
        <v>321</v>
      </c>
      <c r="R479" t="s">
        <v>322</v>
      </c>
      <c r="S479" t="s">
        <v>270</v>
      </c>
      <c r="T479">
        <v>91217</v>
      </c>
      <c r="U479" t="s">
        <v>220</v>
      </c>
      <c r="V479" t="s">
        <v>221</v>
      </c>
      <c r="W479" t="s">
        <v>323</v>
      </c>
      <c r="X479" t="s">
        <v>324</v>
      </c>
      <c r="Y479" t="s">
        <v>36</v>
      </c>
    </row>
    <row r="480" spans="1:25">
      <c r="A480">
        <v>10222</v>
      </c>
      <c r="B480">
        <v>49</v>
      </c>
      <c r="C480">
        <v>100</v>
      </c>
      <c r="D480">
        <v>4</v>
      </c>
      <c r="E480">
        <v>6954.08</v>
      </c>
      <c r="F480">
        <v>38036</v>
      </c>
      <c r="G480" t="s">
        <v>40</v>
      </c>
      <c r="H480">
        <v>1</v>
      </c>
      <c r="I480">
        <v>2</v>
      </c>
      <c r="J480">
        <v>2004</v>
      </c>
      <c r="K480" t="s">
        <v>185</v>
      </c>
      <c r="L480">
        <v>157</v>
      </c>
      <c r="M480" t="s">
        <v>43</v>
      </c>
      <c r="N480" t="s">
        <v>325</v>
      </c>
      <c r="O480">
        <v>7605558146</v>
      </c>
      <c r="P480" t="s">
        <v>321</v>
      </c>
      <c r="R480" t="s">
        <v>322</v>
      </c>
      <c r="S480" t="s">
        <v>270</v>
      </c>
      <c r="T480">
        <v>91217</v>
      </c>
      <c r="U480" t="s">
        <v>220</v>
      </c>
      <c r="V480" t="s">
        <v>221</v>
      </c>
      <c r="W480" t="s">
        <v>323</v>
      </c>
      <c r="X480" t="s">
        <v>324</v>
      </c>
      <c r="Y480" t="s">
        <v>36</v>
      </c>
    </row>
    <row r="481" spans="1:25">
      <c r="A481">
        <v>10222222</v>
      </c>
      <c r="B481">
        <v>32</v>
      </c>
      <c r="C481">
        <v>81.53</v>
      </c>
      <c r="D481">
        <v>5</v>
      </c>
      <c r="E481">
        <v>2608.96</v>
      </c>
      <c r="F481">
        <v>38036</v>
      </c>
      <c r="G481" t="s">
        <v>40</v>
      </c>
      <c r="H481">
        <v>1</v>
      </c>
      <c r="I481">
        <v>2</v>
      </c>
      <c r="J481">
        <v>2004</v>
      </c>
      <c r="K481" t="s">
        <v>185</v>
      </c>
      <c r="L481">
        <v>68</v>
      </c>
      <c r="M481" t="s">
        <v>44</v>
      </c>
      <c r="N481" t="s">
        <v>325</v>
      </c>
      <c r="O481">
        <v>7605558146</v>
      </c>
      <c r="P481" t="s">
        <v>321</v>
      </c>
      <c r="R481" t="s">
        <v>322</v>
      </c>
      <c r="S481" t="s">
        <v>270</v>
      </c>
      <c r="T481">
        <v>91217</v>
      </c>
      <c r="U481" t="s">
        <v>220</v>
      </c>
      <c r="V481" t="s">
        <v>221</v>
      </c>
      <c r="W481" t="s">
        <v>323</v>
      </c>
      <c r="X481" t="s">
        <v>324</v>
      </c>
      <c r="Y481" t="s">
        <v>45</v>
      </c>
    </row>
    <row r="482" spans="1:25">
      <c r="A482">
        <v>10222</v>
      </c>
      <c r="B482">
        <v>48</v>
      </c>
      <c r="C482">
        <v>56.64</v>
      </c>
      <c r="D482">
        <v>3</v>
      </c>
      <c r="E482">
        <v>2718.72</v>
      </c>
      <c r="F482">
        <v>38036</v>
      </c>
      <c r="G482" t="s">
        <v>40</v>
      </c>
      <c r="H482">
        <v>1</v>
      </c>
      <c r="I482">
        <v>2</v>
      </c>
      <c r="J482">
        <v>2004</v>
      </c>
      <c r="K482" t="s">
        <v>185</v>
      </c>
      <c r="L482">
        <v>68</v>
      </c>
      <c r="M482" t="s">
        <v>46</v>
      </c>
      <c r="N482" t="s">
        <v>325</v>
      </c>
      <c r="O482">
        <v>7605558146</v>
      </c>
      <c r="P482" t="s">
        <v>321</v>
      </c>
      <c r="R482" t="s">
        <v>322</v>
      </c>
      <c r="S482" t="s">
        <v>270</v>
      </c>
      <c r="T482">
        <v>91217</v>
      </c>
      <c r="U482" t="s">
        <v>220</v>
      </c>
      <c r="V482" t="s">
        <v>221</v>
      </c>
      <c r="W482" t="s">
        <v>323</v>
      </c>
      <c r="X482" t="s">
        <v>324</v>
      </c>
      <c r="Y482" t="s">
        <v>45</v>
      </c>
    </row>
    <row r="483" spans="1:25">
      <c r="A483">
        <v>10222</v>
      </c>
      <c r="B483">
        <v>37</v>
      </c>
      <c r="C483">
        <v>87.75</v>
      </c>
      <c r="D483">
        <v>1</v>
      </c>
      <c r="E483">
        <v>3246.75</v>
      </c>
      <c r="F483">
        <v>38036</v>
      </c>
      <c r="G483" t="s">
        <v>40</v>
      </c>
      <c r="H483">
        <v>1</v>
      </c>
      <c r="I483">
        <v>2</v>
      </c>
      <c r="J483">
        <v>2004</v>
      </c>
      <c r="K483" t="s">
        <v>185</v>
      </c>
      <c r="L483">
        <v>99</v>
      </c>
      <c r="M483" t="s">
        <v>47</v>
      </c>
      <c r="N483" t="s">
        <v>325</v>
      </c>
      <c r="O483">
        <v>7605558146</v>
      </c>
      <c r="P483" t="s">
        <v>321</v>
      </c>
      <c r="R483" t="s">
        <v>322</v>
      </c>
      <c r="S483" t="s">
        <v>270</v>
      </c>
      <c r="T483">
        <v>91217</v>
      </c>
      <c r="U483" t="s">
        <v>220</v>
      </c>
      <c r="V483" t="s">
        <v>221</v>
      </c>
      <c r="W483" t="s">
        <v>323</v>
      </c>
      <c r="X483" t="s">
        <v>324</v>
      </c>
      <c r="Y483" t="s">
        <v>36</v>
      </c>
    </row>
    <row r="484" spans="1:25">
      <c r="A484">
        <v>10222</v>
      </c>
      <c r="B484">
        <v>43</v>
      </c>
      <c r="C484">
        <v>74.03</v>
      </c>
      <c r="D484">
        <v>2</v>
      </c>
      <c r="E484">
        <v>3183.29</v>
      </c>
      <c r="F484">
        <v>38036</v>
      </c>
      <c r="G484" t="s">
        <v>40</v>
      </c>
      <c r="H484">
        <v>1</v>
      </c>
      <c r="I484">
        <v>2</v>
      </c>
      <c r="J484">
        <v>2004</v>
      </c>
      <c r="K484" t="s">
        <v>185</v>
      </c>
      <c r="L484">
        <v>74</v>
      </c>
      <c r="M484" t="s">
        <v>48</v>
      </c>
      <c r="N484" t="s">
        <v>325</v>
      </c>
      <c r="O484">
        <v>7605558146</v>
      </c>
      <c r="P484" t="s">
        <v>321</v>
      </c>
      <c r="R484" t="s">
        <v>322</v>
      </c>
      <c r="S484" t="s">
        <v>270</v>
      </c>
      <c r="T484">
        <v>91217</v>
      </c>
      <c r="U484" t="s">
        <v>220</v>
      </c>
      <c r="V484" t="s">
        <v>221</v>
      </c>
      <c r="W484" t="s">
        <v>323</v>
      </c>
      <c r="X484" t="s">
        <v>324</v>
      </c>
      <c r="Y484" t="s">
        <v>36</v>
      </c>
    </row>
    <row r="485" spans="1:25">
      <c r="A485">
        <v>10222</v>
      </c>
      <c r="B485">
        <v>31</v>
      </c>
      <c r="C485">
        <v>45.69</v>
      </c>
      <c r="D485">
        <v>7</v>
      </c>
      <c r="E485">
        <v>1416.39</v>
      </c>
      <c r="F485">
        <v>38036</v>
      </c>
      <c r="G485" t="s">
        <v>40</v>
      </c>
      <c r="H485">
        <v>1</v>
      </c>
      <c r="I485">
        <v>2</v>
      </c>
      <c r="J485">
        <v>2004</v>
      </c>
      <c r="K485" t="s">
        <v>185</v>
      </c>
      <c r="L485">
        <v>49</v>
      </c>
      <c r="M485" t="s">
        <v>49</v>
      </c>
      <c r="N485" t="s">
        <v>325</v>
      </c>
      <c r="O485">
        <v>7605558146</v>
      </c>
      <c r="P485" t="s">
        <v>321</v>
      </c>
      <c r="R485" t="s">
        <v>322</v>
      </c>
      <c r="S485" t="s">
        <v>270</v>
      </c>
      <c r="T485">
        <v>91217</v>
      </c>
      <c r="U485" t="s">
        <v>220</v>
      </c>
      <c r="V485" t="s">
        <v>221</v>
      </c>
      <c r="W485" t="s">
        <v>323</v>
      </c>
      <c r="X485" t="s">
        <v>324</v>
      </c>
      <c r="Y485" t="s">
        <v>45</v>
      </c>
    </row>
    <row r="486" spans="1:25">
      <c r="A486">
        <v>10222222</v>
      </c>
      <c r="B486">
        <v>49</v>
      </c>
      <c r="C486">
        <v>94.62</v>
      </c>
      <c r="D486">
        <v>10</v>
      </c>
      <c r="E486">
        <v>4636.38</v>
      </c>
      <c r="F486">
        <v>38036</v>
      </c>
      <c r="G486" t="s">
        <v>40</v>
      </c>
      <c r="H486">
        <v>1</v>
      </c>
      <c r="I486">
        <v>2</v>
      </c>
      <c r="J486">
        <v>2004</v>
      </c>
      <c r="K486" t="s">
        <v>75</v>
      </c>
      <c r="L486">
        <v>86</v>
      </c>
      <c r="M486" t="s">
        <v>51</v>
      </c>
      <c r="N486" t="s">
        <v>325</v>
      </c>
      <c r="O486">
        <v>7605558146</v>
      </c>
      <c r="P486" t="s">
        <v>321</v>
      </c>
      <c r="R486" t="s">
        <v>322</v>
      </c>
      <c r="S486" t="s">
        <v>270</v>
      </c>
      <c r="T486">
        <v>91217</v>
      </c>
      <c r="U486" t="s">
        <v>220</v>
      </c>
      <c r="V486" t="s">
        <v>221</v>
      </c>
      <c r="W486" t="s">
        <v>323</v>
      </c>
      <c r="X486" t="s">
        <v>324</v>
      </c>
      <c r="Y486" t="s">
        <v>36</v>
      </c>
    </row>
    <row r="487" spans="1:25">
      <c r="A487">
        <v>10222</v>
      </c>
      <c r="B487">
        <v>31</v>
      </c>
      <c r="C487">
        <v>62.67</v>
      </c>
      <c r="D487">
        <v>15</v>
      </c>
      <c r="E487">
        <v>1942.77</v>
      </c>
      <c r="F487">
        <v>38036</v>
      </c>
      <c r="G487" t="s">
        <v>40</v>
      </c>
      <c r="H487">
        <v>1</v>
      </c>
      <c r="I487">
        <v>2</v>
      </c>
      <c r="J487">
        <v>2004</v>
      </c>
      <c r="K487" t="s">
        <v>75</v>
      </c>
      <c r="L487">
        <v>66</v>
      </c>
      <c r="M487" t="s">
        <v>233</v>
      </c>
      <c r="N487" t="s">
        <v>325</v>
      </c>
      <c r="O487">
        <v>7605558146</v>
      </c>
      <c r="P487" t="s">
        <v>321</v>
      </c>
      <c r="R487" t="s">
        <v>322</v>
      </c>
      <c r="S487" t="s">
        <v>270</v>
      </c>
      <c r="T487">
        <v>91217</v>
      </c>
      <c r="U487" t="s">
        <v>220</v>
      </c>
      <c r="V487" t="s">
        <v>221</v>
      </c>
      <c r="W487" t="s">
        <v>323</v>
      </c>
      <c r="X487" t="s">
        <v>324</v>
      </c>
      <c r="Y487" t="s">
        <v>45</v>
      </c>
    </row>
    <row r="488" spans="1:25">
      <c r="A488">
        <v>10222</v>
      </c>
      <c r="B488">
        <v>26</v>
      </c>
      <c r="C488">
        <v>100</v>
      </c>
      <c r="D488">
        <v>8</v>
      </c>
      <c r="E488">
        <v>2659.54</v>
      </c>
      <c r="F488">
        <v>38036</v>
      </c>
      <c r="G488" t="s">
        <v>40</v>
      </c>
      <c r="H488">
        <v>1</v>
      </c>
      <c r="I488">
        <v>2</v>
      </c>
      <c r="J488">
        <v>2004</v>
      </c>
      <c r="K488" t="s">
        <v>75</v>
      </c>
      <c r="L488">
        <v>90</v>
      </c>
      <c r="M488" t="s">
        <v>52</v>
      </c>
      <c r="N488" t="s">
        <v>325</v>
      </c>
      <c r="O488">
        <v>7605558146</v>
      </c>
      <c r="P488" t="s">
        <v>321</v>
      </c>
      <c r="R488" t="s">
        <v>322</v>
      </c>
      <c r="S488" t="s">
        <v>270</v>
      </c>
      <c r="T488">
        <v>91217</v>
      </c>
      <c r="U488" t="s">
        <v>220</v>
      </c>
      <c r="V488" t="s">
        <v>221</v>
      </c>
      <c r="W488" t="s">
        <v>323</v>
      </c>
      <c r="X488" t="s">
        <v>324</v>
      </c>
      <c r="Y488" t="s">
        <v>45</v>
      </c>
    </row>
    <row r="489" spans="1:25">
      <c r="A489">
        <v>10222</v>
      </c>
      <c r="B489">
        <v>36</v>
      </c>
      <c r="C489">
        <v>80.95</v>
      </c>
      <c r="D489">
        <v>13</v>
      </c>
      <c r="E489">
        <v>2914.2</v>
      </c>
      <c r="F489">
        <v>38036</v>
      </c>
      <c r="G489" t="s">
        <v>40</v>
      </c>
      <c r="H489">
        <v>1</v>
      </c>
      <c r="I489">
        <v>2</v>
      </c>
      <c r="J489">
        <v>2004</v>
      </c>
      <c r="K489" t="s">
        <v>75</v>
      </c>
      <c r="L489">
        <v>72</v>
      </c>
      <c r="M489" t="s">
        <v>54</v>
      </c>
      <c r="N489" t="s">
        <v>325</v>
      </c>
      <c r="O489">
        <v>7605558146</v>
      </c>
      <c r="P489" t="s">
        <v>321</v>
      </c>
      <c r="R489" t="s">
        <v>322</v>
      </c>
      <c r="S489" t="s">
        <v>270</v>
      </c>
      <c r="T489">
        <v>91217</v>
      </c>
      <c r="U489" t="s">
        <v>220</v>
      </c>
      <c r="V489" t="s">
        <v>221</v>
      </c>
      <c r="W489" t="s">
        <v>323</v>
      </c>
      <c r="X489" t="s">
        <v>324</v>
      </c>
      <c r="Y489" t="s">
        <v>45</v>
      </c>
    </row>
    <row r="490" spans="1:25">
      <c r="A490">
        <v>10222</v>
      </c>
      <c r="B490">
        <v>38</v>
      </c>
      <c r="C490">
        <v>100</v>
      </c>
      <c r="D490">
        <v>16</v>
      </c>
      <c r="E490">
        <v>4187.22</v>
      </c>
      <c r="F490">
        <v>38036</v>
      </c>
      <c r="G490" t="s">
        <v>40</v>
      </c>
      <c r="H490">
        <v>1</v>
      </c>
      <c r="I490">
        <v>2</v>
      </c>
      <c r="J490">
        <v>2004</v>
      </c>
      <c r="K490" t="s">
        <v>75</v>
      </c>
      <c r="L490">
        <v>100</v>
      </c>
      <c r="M490" t="s">
        <v>55</v>
      </c>
      <c r="N490" t="s">
        <v>325</v>
      </c>
      <c r="O490">
        <v>7605558146</v>
      </c>
      <c r="P490" t="s">
        <v>321</v>
      </c>
      <c r="R490" t="s">
        <v>322</v>
      </c>
      <c r="S490" t="s">
        <v>270</v>
      </c>
      <c r="T490">
        <v>91217</v>
      </c>
      <c r="U490" t="s">
        <v>220</v>
      </c>
      <c r="V490" t="s">
        <v>221</v>
      </c>
      <c r="W490" t="s">
        <v>323</v>
      </c>
      <c r="X490" t="s">
        <v>324</v>
      </c>
      <c r="Y490" t="s">
        <v>36</v>
      </c>
    </row>
    <row r="491" spans="1:25">
      <c r="A491">
        <v>10222</v>
      </c>
      <c r="B491">
        <v>31</v>
      </c>
      <c r="C491">
        <v>95.34</v>
      </c>
      <c r="D491">
        <v>17</v>
      </c>
      <c r="E491">
        <v>2955.54</v>
      </c>
      <c r="F491">
        <v>38036</v>
      </c>
      <c r="G491" t="s">
        <v>40</v>
      </c>
      <c r="H491">
        <v>1</v>
      </c>
      <c r="I491">
        <v>2</v>
      </c>
      <c r="J491">
        <v>2004</v>
      </c>
      <c r="K491" t="s">
        <v>75</v>
      </c>
      <c r="L491">
        <v>99</v>
      </c>
      <c r="M491" t="s">
        <v>56</v>
      </c>
      <c r="N491" t="s">
        <v>325</v>
      </c>
      <c r="O491">
        <v>7605558146</v>
      </c>
      <c r="P491" t="s">
        <v>321</v>
      </c>
      <c r="R491" t="s">
        <v>322</v>
      </c>
      <c r="S491" t="s">
        <v>270</v>
      </c>
      <c r="T491">
        <v>91217</v>
      </c>
      <c r="U491" t="s">
        <v>220</v>
      </c>
      <c r="V491" t="s">
        <v>221</v>
      </c>
      <c r="W491" t="s">
        <v>323</v>
      </c>
      <c r="X491" t="s">
        <v>324</v>
      </c>
      <c r="Y491" t="s">
        <v>45</v>
      </c>
    </row>
    <row r="492" spans="1:25">
      <c r="A492">
        <v>10222</v>
      </c>
      <c r="B492">
        <v>36</v>
      </c>
      <c r="C492">
        <v>63.34</v>
      </c>
      <c r="D492">
        <v>18</v>
      </c>
      <c r="E492">
        <v>2280.2399999999998</v>
      </c>
      <c r="F492">
        <v>38036</v>
      </c>
      <c r="G492" t="s">
        <v>40</v>
      </c>
      <c r="H492">
        <v>1</v>
      </c>
      <c r="I492">
        <v>2</v>
      </c>
      <c r="J492">
        <v>2004</v>
      </c>
      <c r="K492" t="s">
        <v>75</v>
      </c>
      <c r="L492">
        <v>54</v>
      </c>
      <c r="M492" t="s">
        <v>57</v>
      </c>
      <c r="N492" t="s">
        <v>325</v>
      </c>
      <c r="O492">
        <v>7605558146</v>
      </c>
      <c r="P492" t="s">
        <v>321</v>
      </c>
      <c r="R492" t="s">
        <v>322</v>
      </c>
      <c r="S492" t="s">
        <v>270</v>
      </c>
      <c r="T492">
        <v>91217</v>
      </c>
      <c r="U492" t="s">
        <v>220</v>
      </c>
      <c r="V492" t="s">
        <v>221</v>
      </c>
      <c r="W492" t="s">
        <v>323</v>
      </c>
      <c r="X492" t="s">
        <v>324</v>
      </c>
      <c r="Y492" t="s">
        <v>45</v>
      </c>
    </row>
    <row r="493" spans="1:25">
      <c r="A493">
        <v>10222222</v>
      </c>
      <c r="B493">
        <v>45</v>
      </c>
      <c r="C493">
        <v>85.75</v>
      </c>
      <c r="D493">
        <v>9</v>
      </c>
      <c r="E493">
        <v>3858.75</v>
      </c>
      <c r="F493">
        <v>38036</v>
      </c>
      <c r="G493" t="s">
        <v>40</v>
      </c>
      <c r="H493">
        <v>1</v>
      </c>
      <c r="I493">
        <v>2</v>
      </c>
      <c r="J493">
        <v>2004</v>
      </c>
      <c r="K493" t="s">
        <v>189</v>
      </c>
      <c r="L493">
        <v>105</v>
      </c>
      <c r="M493" t="s">
        <v>60</v>
      </c>
      <c r="N493" t="s">
        <v>325</v>
      </c>
      <c r="O493">
        <v>7605558146</v>
      </c>
      <c r="P493" t="s">
        <v>321</v>
      </c>
      <c r="R493" t="s">
        <v>322</v>
      </c>
      <c r="S493" t="s">
        <v>270</v>
      </c>
      <c r="T493">
        <v>91217</v>
      </c>
      <c r="U493" t="s">
        <v>220</v>
      </c>
      <c r="V493" t="s">
        <v>221</v>
      </c>
      <c r="W493" t="s">
        <v>323</v>
      </c>
      <c r="X493" t="s">
        <v>324</v>
      </c>
      <c r="Y493" t="s">
        <v>36</v>
      </c>
    </row>
    <row r="494" spans="1:25">
      <c r="A494">
        <v>10222222</v>
      </c>
      <c r="B494">
        <v>47</v>
      </c>
      <c r="C494">
        <v>70.81</v>
      </c>
      <c r="D494">
        <v>14</v>
      </c>
      <c r="E494">
        <v>3328.07</v>
      </c>
      <c r="F494">
        <v>38036</v>
      </c>
      <c r="G494" t="s">
        <v>40</v>
      </c>
      <c r="H494">
        <v>1</v>
      </c>
      <c r="I494">
        <v>2</v>
      </c>
      <c r="J494">
        <v>2004</v>
      </c>
      <c r="K494" t="s">
        <v>189</v>
      </c>
      <c r="L494">
        <v>88</v>
      </c>
      <c r="M494" t="s">
        <v>236</v>
      </c>
      <c r="N494" t="s">
        <v>320</v>
      </c>
      <c r="O494">
        <v>7605558146</v>
      </c>
      <c r="P494" t="s">
        <v>321</v>
      </c>
      <c r="R494" t="s">
        <v>322</v>
      </c>
      <c r="S494" t="s">
        <v>270</v>
      </c>
      <c r="T494">
        <v>91217</v>
      </c>
      <c r="U494" t="s">
        <v>220</v>
      </c>
      <c r="V494" t="s">
        <v>221</v>
      </c>
      <c r="W494" t="s">
        <v>323</v>
      </c>
      <c r="X494" t="s">
        <v>324</v>
      </c>
      <c r="Y494" t="s">
        <v>36</v>
      </c>
    </row>
    <row r="495" spans="1:25">
      <c r="A495">
        <v>10222222</v>
      </c>
      <c r="B495">
        <v>43</v>
      </c>
      <c r="C495">
        <v>70.349999999999994</v>
      </c>
      <c r="D495">
        <v>6</v>
      </c>
      <c r="E495">
        <v>3025.05</v>
      </c>
      <c r="F495">
        <v>38036</v>
      </c>
      <c r="G495" t="s">
        <v>40</v>
      </c>
      <c r="H495">
        <v>1</v>
      </c>
      <c r="I495">
        <v>2</v>
      </c>
      <c r="J495">
        <v>2004</v>
      </c>
      <c r="K495" t="s">
        <v>189</v>
      </c>
      <c r="L495">
        <v>65</v>
      </c>
      <c r="M495" t="s">
        <v>61</v>
      </c>
      <c r="N495" t="s">
        <v>320</v>
      </c>
      <c r="O495">
        <v>7605558146</v>
      </c>
      <c r="P495" t="s">
        <v>321</v>
      </c>
      <c r="R495" t="s">
        <v>322</v>
      </c>
      <c r="S495" t="s">
        <v>270</v>
      </c>
      <c r="T495">
        <v>91217</v>
      </c>
      <c r="U495" t="s">
        <v>220</v>
      </c>
      <c r="V495" t="s">
        <v>221</v>
      </c>
      <c r="W495" t="s">
        <v>323</v>
      </c>
      <c r="X495" t="s">
        <v>324</v>
      </c>
      <c r="Y495" t="s">
        <v>36</v>
      </c>
    </row>
    <row r="496" spans="1:25">
      <c r="A496">
        <v>10222222</v>
      </c>
      <c r="B496">
        <v>46</v>
      </c>
      <c r="C496">
        <v>80.510000000000005</v>
      </c>
      <c r="D496">
        <v>11</v>
      </c>
      <c r="E496">
        <v>3703.46</v>
      </c>
      <c r="F496">
        <v>38036</v>
      </c>
      <c r="G496" t="s">
        <v>40</v>
      </c>
      <c r="H496">
        <v>1</v>
      </c>
      <c r="I496">
        <v>2</v>
      </c>
      <c r="J496">
        <v>2004</v>
      </c>
      <c r="K496" t="s">
        <v>189</v>
      </c>
      <c r="L496">
        <v>83</v>
      </c>
      <c r="M496" t="s">
        <v>62</v>
      </c>
      <c r="N496" t="s">
        <v>320</v>
      </c>
      <c r="O496">
        <v>7605558146</v>
      </c>
      <c r="P496" t="s">
        <v>321</v>
      </c>
      <c r="R496" t="s">
        <v>322</v>
      </c>
      <c r="S496" t="s">
        <v>270</v>
      </c>
      <c r="T496">
        <v>91217</v>
      </c>
      <c r="U496" t="s">
        <v>220</v>
      </c>
      <c r="V496" t="s">
        <v>221</v>
      </c>
      <c r="W496" t="s">
        <v>323</v>
      </c>
      <c r="X496" t="s">
        <v>324</v>
      </c>
      <c r="Y496" t="s">
        <v>36</v>
      </c>
    </row>
    <row r="497" spans="1:25">
      <c r="A497">
        <v>10147</v>
      </c>
      <c r="B497">
        <v>48</v>
      </c>
      <c r="C497">
        <v>100</v>
      </c>
      <c r="D497">
        <v>7</v>
      </c>
      <c r="E497">
        <v>9245.76</v>
      </c>
      <c r="F497">
        <v>37869</v>
      </c>
      <c r="G497" t="s">
        <v>25</v>
      </c>
      <c r="H497">
        <v>3</v>
      </c>
      <c r="I497">
        <v>9</v>
      </c>
      <c r="J497">
        <v>2003</v>
      </c>
      <c r="K497" t="s">
        <v>26</v>
      </c>
      <c r="L497">
        <v>194</v>
      </c>
      <c r="M497" t="s">
        <v>124</v>
      </c>
      <c r="N497" t="s">
        <v>326</v>
      </c>
      <c r="O497">
        <v>6175558555</v>
      </c>
      <c r="P497" t="s">
        <v>327</v>
      </c>
      <c r="R497" t="s">
        <v>218</v>
      </c>
      <c r="S497" t="s">
        <v>219</v>
      </c>
      <c r="T497">
        <v>58339</v>
      </c>
      <c r="U497" t="s">
        <v>220</v>
      </c>
      <c r="V497" t="s">
        <v>221</v>
      </c>
      <c r="W497" t="s">
        <v>328</v>
      </c>
      <c r="X497" t="s">
        <v>329</v>
      </c>
      <c r="Y497" t="s">
        <v>39</v>
      </c>
    </row>
    <row r="498" spans="1:25">
      <c r="A498">
        <v>10147</v>
      </c>
      <c r="B498">
        <v>31</v>
      </c>
      <c r="C498">
        <v>100</v>
      </c>
      <c r="D498">
        <v>5</v>
      </c>
      <c r="E498">
        <v>3494.94</v>
      </c>
      <c r="F498">
        <v>37869</v>
      </c>
      <c r="G498" t="s">
        <v>25</v>
      </c>
      <c r="H498">
        <v>3</v>
      </c>
      <c r="I498">
        <v>9</v>
      </c>
      <c r="J498">
        <v>2003</v>
      </c>
      <c r="K498" t="s">
        <v>26</v>
      </c>
      <c r="L498">
        <v>117</v>
      </c>
      <c r="M498" t="s">
        <v>264</v>
      </c>
      <c r="N498" t="s">
        <v>326</v>
      </c>
      <c r="O498">
        <v>6175558555</v>
      </c>
      <c r="P498" t="s">
        <v>327</v>
      </c>
      <c r="R498" t="s">
        <v>218</v>
      </c>
      <c r="S498" t="s">
        <v>219</v>
      </c>
      <c r="T498">
        <v>58339</v>
      </c>
      <c r="U498" t="s">
        <v>220</v>
      </c>
      <c r="V498" t="s">
        <v>221</v>
      </c>
      <c r="W498" t="s">
        <v>328</v>
      </c>
      <c r="X498" t="s">
        <v>329</v>
      </c>
      <c r="Y498" t="s">
        <v>36</v>
      </c>
    </row>
    <row r="499" spans="1:25">
      <c r="A499">
        <v>10147123123</v>
      </c>
      <c r="B499">
        <v>21</v>
      </c>
      <c r="C499">
        <v>63.84</v>
      </c>
      <c r="D499">
        <v>8</v>
      </c>
      <c r="E499">
        <v>1340.64</v>
      </c>
      <c r="F499">
        <v>37869</v>
      </c>
      <c r="G499" t="s">
        <v>25</v>
      </c>
      <c r="H499">
        <v>3</v>
      </c>
      <c r="I499">
        <v>9</v>
      </c>
      <c r="J499">
        <v>2003</v>
      </c>
      <c r="K499" t="s">
        <v>26</v>
      </c>
      <c r="L499">
        <v>79</v>
      </c>
      <c r="M499" t="s">
        <v>125</v>
      </c>
      <c r="N499" t="s">
        <v>326</v>
      </c>
      <c r="O499">
        <v>6175558555</v>
      </c>
      <c r="P499" t="s">
        <v>327</v>
      </c>
      <c r="R499" t="s">
        <v>218</v>
      </c>
      <c r="S499" t="s">
        <v>219</v>
      </c>
      <c r="T499">
        <v>58339</v>
      </c>
      <c r="U499" t="s">
        <v>220</v>
      </c>
      <c r="V499" t="s">
        <v>221</v>
      </c>
      <c r="W499" t="s">
        <v>328</v>
      </c>
      <c r="X499" t="s">
        <v>329</v>
      </c>
      <c r="Y499" t="s">
        <v>45</v>
      </c>
    </row>
    <row r="500" spans="1:25">
      <c r="A500">
        <v>10147</v>
      </c>
      <c r="B500">
        <v>33</v>
      </c>
      <c r="C500">
        <v>97.89</v>
      </c>
      <c r="D500">
        <v>4</v>
      </c>
      <c r="E500">
        <v>3230.37</v>
      </c>
      <c r="F500">
        <v>37869</v>
      </c>
      <c r="G500" t="s">
        <v>25</v>
      </c>
      <c r="H500">
        <v>3</v>
      </c>
      <c r="I500">
        <v>9</v>
      </c>
      <c r="J500">
        <v>2003</v>
      </c>
      <c r="K500" t="s">
        <v>100</v>
      </c>
      <c r="L500">
        <v>115</v>
      </c>
      <c r="M500" t="s">
        <v>265</v>
      </c>
      <c r="N500" t="s">
        <v>326</v>
      </c>
      <c r="O500">
        <v>6175558555</v>
      </c>
      <c r="P500" t="s">
        <v>327</v>
      </c>
      <c r="R500" t="s">
        <v>218</v>
      </c>
      <c r="S500" t="s">
        <v>219</v>
      </c>
      <c r="T500">
        <v>58339</v>
      </c>
      <c r="U500" t="s">
        <v>220</v>
      </c>
      <c r="V500" t="s">
        <v>221</v>
      </c>
      <c r="W500" t="s">
        <v>328</v>
      </c>
      <c r="X500" t="s">
        <v>329</v>
      </c>
      <c r="Y500" t="s">
        <v>36</v>
      </c>
    </row>
    <row r="501" spans="1:25">
      <c r="A501">
        <v>10147</v>
      </c>
      <c r="B501">
        <v>26</v>
      </c>
      <c r="C501">
        <v>82.39</v>
      </c>
      <c r="D501">
        <v>3</v>
      </c>
      <c r="E501">
        <v>2142.14</v>
      </c>
      <c r="F501">
        <v>37869</v>
      </c>
      <c r="G501" t="s">
        <v>25</v>
      </c>
      <c r="H501">
        <v>3</v>
      </c>
      <c r="I501">
        <v>9</v>
      </c>
      <c r="J501">
        <v>2003</v>
      </c>
      <c r="K501" t="s">
        <v>100</v>
      </c>
      <c r="L501">
        <v>77</v>
      </c>
      <c r="M501" t="s">
        <v>170</v>
      </c>
      <c r="N501" t="s">
        <v>326</v>
      </c>
      <c r="O501">
        <v>6175558555</v>
      </c>
      <c r="P501" t="s">
        <v>327</v>
      </c>
      <c r="R501" t="s">
        <v>218</v>
      </c>
      <c r="S501" t="s">
        <v>219</v>
      </c>
      <c r="T501">
        <v>58339</v>
      </c>
      <c r="U501" t="s">
        <v>220</v>
      </c>
      <c r="V501" t="s">
        <v>221</v>
      </c>
      <c r="W501" t="s">
        <v>328</v>
      </c>
      <c r="X501" t="s">
        <v>329</v>
      </c>
      <c r="Y501" t="s">
        <v>45</v>
      </c>
    </row>
    <row r="502" spans="1:25">
      <c r="A502">
        <v>10147</v>
      </c>
      <c r="B502">
        <v>36</v>
      </c>
      <c r="C502">
        <v>86.04</v>
      </c>
      <c r="D502">
        <v>10</v>
      </c>
      <c r="E502">
        <v>3097.44</v>
      </c>
      <c r="F502">
        <v>37869</v>
      </c>
      <c r="G502" t="s">
        <v>25</v>
      </c>
      <c r="H502">
        <v>3</v>
      </c>
      <c r="I502">
        <v>9</v>
      </c>
      <c r="J502">
        <v>2003</v>
      </c>
      <c r="K502" t="s">
        <v>100</v>
      </c>
      <c r="L502">
        <v>80</v>
      </c>
      <c r="M502" t="s">
        <v>126</v>
      </c>
      <c r="N502" t="s">
        <v>326</v>
      </c>
      <c r="O502">
        <v>6175558555</v>
      </c>
      <c r="P502" t="s">
        <v>327</v>
      </c>
      <c r="R502" t="s">
        <v>218</v>
      </c>
      <c r="S502" t="s">
        <v>219</v>
      </c>
      <c r="T502">
        <v>58339</v>
      </c>
      <c r="U502" t="s">
        <v>220</v>
      </c>
      <c r="V502" t="s">
        <v>221</v>
      </c>
      <c r="W502" t="s">
        <v>328</v>
      </c>
      <c r="X502" t="s">
        <v>329</v>
      </c>
      <c r="Y502" t="s">
        <v>36</v>
      </c>
    </row>
    <row r="503" spans="1:25">
      <c r="A503">
        <v>10147</v>
      </c>
      <c r="B503">
        <v>37</v>
      </c>
      <c r="C503">
        <v>100</v>
      </c>
      <c r="D503">
        <v>9</v>
      </c>
      <c r="E503">
        <v>4405.22</v>
      </c>
      <c r="F503">
        <v>37869</v>
      </c>
      <c r="G503" t="s">
        <v>25</v>
      </c>
      <c r="H503">
        <v>3</v>
      </c>
      <c r="I503">
        <v>9</v>
      </c>
      <c r="J503">
        <v>2003</v>
      </c>
      <c r="K503" t="s">
        <v>100</v>
      </c>
      <c r="L503">
        <v>146</v>
      </c>
      <c r="M503" t="s">
        <v>127</v>
      </c>
      <c r="N503" t="s">
        <v>326</v>
      </c>
      <c r="O503">
        <v>6175558555</v>
      </c>
      <c r="P503" t="s">
        <v>327</v>
      </c>
      <c r="R503" t="s">
        <v>218</v>
      </c>
      <c r="S503" t="s">
        <v>219</v>
      </c>
      <c r="T503">
        <v>58339</v>
      </c>
      <c r="U503" t="s">
        <v>220</v>
      </c>
      <c r="V503" t="s">
        <v>221</v>
      </c>
      <c r="W503" t="s">
        <v>328</v>
      </c>
      <c r="X503" t="s">
        <v>329</v>
      </c>
      <c r="Y503" t="s">
        <v>36</v>
      </c>
    </row>
    <row r="504" spans="1:25">
      <c r="A504">
        <v>10147</v>
      </c>
      <c r="B504">
        <v>25</v>
      </c>
      <c r="C504">
        <v>42.67</v>
      </c>
      <c r="D504">
        <v>1</v>
      </c>
      <c r="E504">
        <v>1066.75</v>
      </c>
      <c r="F504">
        <v>37869</v>
      </c>
      <c r="G504" t="s">
        <v>25</v>
      </c>
      <c r="H504">
        <v>3</v>
      </c>
      <c r="I504">
        <v>9</v>
      </c>
      <c r="J504">
        <v>2003</v>
      </c>
      <c r="K504" t="s">
        <v>100</v>
      </c>
      <c r="L504">
        <v>37</v>
      </c>
      <c r="M504" t="s">
        <v>171</v>
      </c>
      <c r="N504" t="s">
        <v>326</v>
      </c>
      <c r="O504">
        <v>6175558555</v>
      </c>
      <c r="P504" t="s">
        <v>327</v>
      </c>
      <c r="R504" t="s">
        <v>218</v>
      </c>
      <c r="S504" t="s">
        <v>219</v>
      </c>
      <c r="T504">
        <v>58339</v>
      </c>
      <c r="U504" t="s">
        <v>220</v>
      </c>
      <c r="V504" t="s">
        <v>221</v>
      </c>
      <c r="W504" t="s">
        <v>328</v>
      </c>
      <c r="X504" t="s">
        <v>329</v>
      </c>
      <c r="Y504" t="s">
        <v>45</v>
      </c>
    </row>
    <row r="505" spans="1:25">
      <c r="A505">
        <v>10147</v>
      </c>
      <c r="B505">
        <v>30</v>
      </c>
      <c r="C505">
        <v>68.58</v>
      </c>
      <c r="D505">
        <v>6</v>
      </c>
      <c r="E505">
        <v>2057.4</v>
      </c>
      <c r="F505">
        <v>37869</v>
      </c>
      <c r="G505" t="s">
        <v>25</v>
      </c>
      <c r="H505">
        <v>3</v>
      </c>
      <c r="I505">
        <v>9</v>
      </c>
      <c r="J505">
        <v>2003</v>
      </c>
      <c r="K505" t="s">
        <v>100</v>
      </c>
      <c r="L505">
        <v>61</v>
      </c>
      <c r="M505" t="s">
        <v>129</v>
      </c>
      <c r="N505" t="s">
        <v>326</v>
      </c>
      <c r="O505">
        <v>6175558555</v>
      </c>
      <c r="P505" t="s">
        <v>327</v>
      </c>
      <c r="R505" t="s">
        <v>218</v>
      </c>
      <c r="S505" t="s">
        <v>219</v>
      </c>
      <c r="T505">
        <v>58339</v>
      </c>
      <c r="U505" t="s">
        <v>220</v>
      </c>
      <c r="V505" t="s">
        <v>221</v>
      </c>
      <c r="W505" t="s">
        <v>328</v>
      </c>
      <c r="X505" t="s">
        <v>329</v>
      </c>
      <c r="Y505" t="s">
        <v>45</v>
      </c>
    </row>
    <row r="506" spans="1:25">
      <c r="A506">
        <v>1014713123</v>
      </c>
      <c r="B506">
        <v>23</v>
      </c>
      <c r="C506">
        <v>100</v>
      </c>
      <c r="D506">
        <v>2</v>
      </c>
      <c r="E506">
        <v>2906.97</v>
      </c>
      <c r="F506">
        <v>37869</v>
      </c>
      <c r="G506" t="s">
        <v>25</v>
      </c>
      <c r="H506">
        <v>3</v>
      </c>
      <c r="I506">
        <v>9</v>
      </c>
      <c r="J506">
        <v>2003</v>
      </c>
      <c r="K506" t="s">
        <v>100</v>
      </c>
      <c r="L506">
        <v>140</v>
      </c>
      <c r="M506" t="s">
        <v>172</v>
      </c>
      <c r="N506" t="s">
        <v>326</v>
      </c>
      <c r="O506">
        <v>6175558555</v>
      </c>
      <c r="P506" t="s">
        <v>327</v>
      </c>
      <c r="R506" t="s">
        <v>218</v>
      </c>
      <c r="S506" t="s">
        <v>219</v>
      </c>
      <c r="T506">
        <v>58339</v>
      </c>
      <c r="U506" t="s">
        <v>220</v>
      </c>
      <c r="V506" t="s">
        <v>221</v>
      </c>
      <c r="W506" t="s">
        <v>328</v>
      </c>
      <c r="X506" t="s">
        <v>329</v>
      </c>
      <c r="Y506" t="s">
        <v>45</v>
      </c>
    </row>
    <row r="507" spans="1:25">
      <c r="A507">
        <v>1014755</v>
      </c>
      <c r="B507">
        <v>31</v>
      </c>
      <c r="C507">
        <v>64.67</v>
      </c>
      <c r="D507">
        <v>11</v>
      </c>
      <c r="E507">
        <v>2004.77</v>
      </c>
      <c r="F507">
        <v>37869</v>
      </c>
      <c r="G507" t="s">
        <v>25</v>
      </c>
      <c r="H507">
        <v>3</v>
      </c>
      <c r="I507">
        <v>9</v>
      </c>
      <c r="J507">
        <v>2003</v>
      </c>
      <c r="K507" t="s">
        <v>100</v>
      </c>
      <c r="L507">
        <v>80</v>
      </c>
      <c r="M507" t="s">
        <v>130</v>
      </c>
      <c r="N507" t="s">
        <v>326</v>
      </c>
      <c r="O507">
        <v>6175558555</v>
      </c>
      <c r="P507" t="s">
        <v>327</v>
      </c>
      <c r="R507" t="s">
        <v>218</v>
      </c>
      <c r="S507" t="s">
        <v>219</v>
      </c>
      <c r="T507">
        <v>58339</v>
      </c>
      <c r="U507" t="s">
        <v>220</v>
      </c>
      <c r="V507" t="s">
        <v>221</v>
      </c>
      <c r="W507" t="s">
        <v>328</v>
      </c>
      <c r="X507" t="s">
        <v>329</v>
      </c>
      <c r="Y507" t="s">
        <v>45</v>
      </c>
    </row>
    <row r="508" spans="1:25">
      <c r="A508">
        <v>10369</v>
      </c>
      <c r="B508">
        <v>41</v>
      </c>
      <c r="C508">
        <v>100</v>
      </c>
      <c r="D508">
        <v>2</v>
      </c>
      <c r="E508">
        <v>4514.92</v>
      </c>
      <c r="F508">
        <v>38372</v>
      </c>
      <c r="G508" t="s">
        <v>40</v>
      </c>
      <c r="H508">
        <v>1</v>
      </c>
      <c r="I508">
        <v>1</v>
      </c>
      <c r="J508">
        <v>2005</v>
      </c>
      <c r="K508" t="s">
        <v>63</v>
      </c>
      <c r="L508">
        <v>214</v>
      </c>
      <c r="M508" t="s">
        <v>64</v>
      </c>
      <c r="N508" t="s">
        <v>326</v>
      </c>
      <c r="O508">
        <v>6175558555</v>
      </c>
      <c r="P508" t="s">
        <v>327</v>
      </c>
      <c r="R508" t="s">
        <v>218</v>
      </c>
      <c r="S508" t="s">
        <v>219</v>
      </c>
      <c r="T508">
        <v>58339</v>
      </c>
      <c r="U508" t="s">
        <v>220</v>
      </c>
      <c r="V508" t="s">
        <v>221</v>
      </c>
      <c r="W508" t="s">
        <v>328</v>
      </c>
      <c r="X508" t="s">
        <v>329</v>
      </c>
      <c r="Y508" t="s">
        <v>36</v>
      </c>
    </row>
    <row r="509" spans="1:25">
      <c r="A509">
        <v>10274</v>
      </c>
      <c r="B509">
        <v>41</v>
      </c>
      <c r="C509">
        <v>100</v>
      </c>
      <c r="D509">
        <v>1</v>
      </c>
      <c r="E509">
        <v>6724</v>
      </c>
      <c r="F509">
        <v>38189</v>
      </c>
      <c r="G509" t="s">
        <v>40</v>
      </c>
      <c r="H509">
        <v>3</v>
      </c>
      <c r="I509">
        <v>7</v>
      </c>
      <c r="J509">
        <v>2004</v>
      </c>
      <c r="K509" t="s">
        <v>185</v>
      </c>
      <c r="L509">
        <v>157</v>
      </c>
      <c r="M509" t="s">
        <v>43</v>
      </c>
      <c r="N509" t="s">
        <v>326</v>
      </c>
      <c r="O509">
        <v>6175558555</v>
      </c>
      <c r="P509" t="s">
        <v>327</v>
      </c>
      <c r="R509" t="s">
        <v>218</v>
      </c>
      <c r="S509" t="s">
        <v>219</v>
      </c>
      <c r="T509">
        <v>58339</v>
      </c>
      <c r="U509" t="s">
        <v>220</v>
      </c>
      <c r="V509" t="s">
        <v>221</v>
      </c>
      <c r="W509" t="s">
        <v>328</v>
      </c>
      <c r="X509" t="s">
        <v>329</v>
      </c>
      <c r="Y509" t="s">
        <v>36</v>
      </c>
    </row>
    <row r="510" spans="1:25">
      <c r="A510">
        <v>10274</v>
      </c>
      <c r="B510">
        <v>40</v>
      </c>
      <c r="C510">
        <v>65.08</v>
      </c>
      <c r="D510">
        <v>2</v>
      </c>
      <c r="E510">
        <v>2603.1999999999998</v>
      </c>
      <c r="F510">
        <v>38189</v>
      </c>
      <c r="G510" t="s">
        <v>40</v>
      </c>
      <c r="H510">
        <v>3</v>
      </c>
      <c r="I510">
        <v>7</v>
      </c>
      <c r="J510">
        <v>2004</v>
      </c>
      <c r="K510" t="s">
        <v>185</v>
      </c>
      <c r="L510">
        <v>68</v>
      </c>
      <c r="M510" t="s">
        <v>44</v>
      </c>
      <c r="N510" t="s">
        <v>326</v>
      </c>
      <c r="O510">
        <v>6175558555</v>
      </c>
      <c r="P510" t="s">
        <v>327</v>
      </c>
      <c r="R510" t="s">
        <v>218</v>
      </c>
      <c r="S510" t="s">
        <v>219</v>
      </c>
      <c r="T510">
        <v>58339</v>
      </c>
      <c r="U510" t="s">
        <v>220</v>
      </c>
      <c r="V510" t="s">
        <v>221</v>
      </c>
      <c r="W510" t="s">
        <v>328</v>
      </c>
      <c r="X510" t="s">
        <v>329</v>
      </c>
      <c r="Y510" t="s">
        <v>45</v>
      </c>
    </row>
    <row r="511" spans="1:25">
      <c r="A511">
        <v>10274</v>
      </c>
      <c r="B511">
        <v>32</v>
      </c>
      <c r="C511">
        <v>58.6</v>
      </c>
      <c r="D511">
        <v>4</v>
      </c>
      <c r="E511">
        <v>1875.2</v>
      </c>
      <c r="F511">
        <v>38189</v>
      </c>
      <c r="G511" t="s">
        <v>40</v>
      </c>
      <c r="H511">
        <v>3</v>
      </c>
      <c r="I511">
        <v>7</v>
      </c>
      <c r="J511">
        <v>2004</v>
      </c>
      <c r="K511" t="s">
        <v>185</v>
      </c>
      <c r="L511">
        <v>49</v>
      </c>
      <c r="M511" t="s">
        <v>49</v>
      </c>
      <c r="N511" t="s">
        <v>326</v>
      </c>
      <c r="O511">
        <v>6175558555</v>
      </c>
      <c r="P511" t="s">
        <v>327</v>
      </c>
      <c r="R511" t="s">
        <v>218</v>
      </c>
      <c r="S511" t="s">
        <v>219</v>
      </c>
      <c r="T511">
        <v>58339</v>
      </c>
      <c r="U511" t="s">
        <v>220</v>
      </c>
      <c r="V511" t="s">
        <v>221</v>
      </c>
      <c r="W511" t="s">
        <v>328</v>
      </c>
      <c r="X511" t="s">
        <v>329</v>
      </c>
      <c r="Y511" t="s">
        <v>45</v>
      </c>
    </row>
    <row r="512" spans="1:25">
      <c r="A512">
        <v>10274</v>
      </c>
      <c r="B512">
        <v>24</v>
      </c>
      <c r="C512">
        <v>90.52</v>
      </c>
      <c r="D512">
        <v>5</v>
      </c>
      <c r="E512">
        <v>2172.48</v>
      </c>
      <c r="F512">
        <v>38189</v>
      </c>
      <c r="G512" t="s">
        <v>40</v>
      </c>
      <c r="H512">
        <v>3</v>
      </c>
      <c r="I512">
        <v>7</v>
      </c>
      <c r="J512">
        <v>2004</v>
      </c>
      <c r="K512" t="s">
        <v>75</v>
      </c>
      <c r="L512">
        <v>90</v>
      </c>
      <c r="M512" t="s">
        <v>52</v>
      </c>
      <c r="N512" t="s">
        <v>326</v>
      </c>
      <c r="O512">
        <v>6175558555</v>
      </c>
      <c r="P512" t="s">
        <v>327</v>
      </c>
      <c r="R512" t="s">
        <v>218</v>
      </c>
      <c r="S512" t="s">
        <v>219</v>
      </c>
      <c r="T512">
        <v>58339</v>
      </c>
      <c r="U512" t="s">
        <v>220</v>
      </c>
      <c r="V512" t="s">
        <v>221</v>
      </c>
      <c r="W512" t="s">
        <v>328</v>
      </c>
      <c r="X512" t="s">
        <v>329</v>
      </c>
      <c r="Y512" t="s">
        <v>45</v>
      </c>
    </row>
    <row r="513" spans="1:25">
      <c r="A513">
        <v>10274</v>
      </c>
      <c r="B513">
        <v>24</v>
      </c>
      <c r="C513">
        <v>72.33</v>
      </c>
      <c r="D513">
        <v>3</v>
      </c>
      <c r="E513">
        <v>1735.92</v>
      </c>
      <c r="F513">
        <v>38189</v>
      </c>
      <c r="G513" t="s">
        <v>40</v>
      </c>
      <c r="H513">
        <v>3</v>
      </c>
      <c r="I513">
        <v>7</v>
      </c>
      <c r="J513">
        <v>2004</v>
      </c>
      <c r="K513" t="s">
        <v>81</v>
      </c>
      <c r="L513">
        <v>65</v>
      </c>
      <c r="M513" t="s">
        <v>61</v>
      </c>
      <c r="N513" t="s">
        <v>326</v>
      </c>
      <c r="O513">
        <v>6175558555</v>
      </c>
      <c r="P513" t="s">
        <v>327</v>
      </c>
      <c r="R513" t="s">
        <v>218</v>
      </c>
      <c r="S513" t="s">
        <v>219</v>
      </c>
      <c r="T513">
        <v>58339</v>
      </c>
      <c r="U513" t="s">
        <v>220</v>
      </c>
      <c r="V513" t="s">
        <v>221</v>
      </c>
      <c r="W513" t="s">
        <v>328</v>
      </c>
      <c r="X513" t="s">
        <v>329</v>
      </c>
      <c r="Y513" t="s">
        <v>45</v>
      </c>
    </row>
    <row r="514" spans="1:25">
      <c r="A514">
        <v>10369</v>
      </c>
      <c r="B514">
        <v>44</v>
      </c>
      <c r="C514">
        <v>100</v>
      </c>
      <c r="D514">
        <v>8</v>
      </c>
      <c r="E514">
        <v>9240.44</v>
      </c>
      <c r="F514">
        <v>38372</v>
      </c>
      <c r="G514" t="s">
        <v>40</v>
      </c>
      <c r="H514">
        <v>1</v>
      </c>
      <c r="I514">
        <v>1</v>
      </c>
      <c r="J514">
        <v>2005</v>
      </c>
      <c r="K514" t="s">
        <v>97</v>
      </c>
      <c r="L514">
        <v>102</v>
      </c>
      <c r="M514" t="s">
        <v>82</v>
      </c>
      <c r="N514" t="s">
        <v>326</v>
      </c>
      <c r="O514">
        <v>6175558555</v>
      </c>
      <c r="P514" t="s">
        <v>327</v>
      </c>
      <c r="R514" t="s">
        <v>218</v>
      </c>
      <c r="S514" t="s">
        <v>219</v>
      </c>
      <c r="T514">
        <v>58339</v>
      </c>
      <c r="U514" t="s">
        <v>220</v>
      </c>
      <c r="V514" t="s">
        <v>221</v>
      </c>
      <c r="W514" t="s">
        <v>328</v>
      </c>
      <c r="X514" t="s">
        <v>329</v>
      </c>
      <c r="Y514" t="s">
        <v>39</v>
      </c>
    </row>
    <row r="515" spans="1:25">
      <c r="A515">
        <v>10369</v>
      </c>
      <c r="B515">
        <v>32</v>
      </c>
      <c r="C515">
        <v>98.63</v>
      </c>
      <c r="D515">
        <v>7</v>
      </c>
      <c r="E515">
        <v>3156.16</v>
      </c>
      <c r="F515">
        <v>38372</v>
      </c>
      <c r="G515" t="s">
        <v>40</v>
      </c>
      <c r="H515">
        <v>1</v>
      </c>
      <c r="I515">
        <v>1</v>
      </c>
      <c r="J515">
        <v>2005</v>
      </c>
      <c r="K515" t="s">
        <v>97</v>
      </c>
      <c r="L515">
        <v>53</v>
      </c>
      <c r="M515" t="s">
        <v>83</v>
      </c>
      <c r="N515" t="s">
        <v>326</v>
      </c>
      <c r="O515">
        <v>6175558555</v>
      </c>
      <c r="P515" t="s">
        <v>327</v>
      </c>
      <c r="R515" t="s">
        <v>218</v>
      </c>
      <c r="S515" t="s">
        <v>219</v>
      </c>
      <c r="T515">
        <v>58339</v>
      </c>
      <c r="U515" t="s">
        <v>220</v>
      </c>
      <c r="V515" t="s">
        <v>221</v>
      </c>
      <c r="W515" t="s">
        <v>328</v>
      </c>
      <c r="X515" t="s">
        <v>329</v>
      </c>
      <c r="Y515" t="s">
        <v>36</v>
      </c>
    </row>
    <row r="516" spans="1:25">
      <c r="A516">
        <v>10369</v>
      </c>
      <c r="B516">
        <v>42</v>
      </c>
      <c r="C516">
        <v>100</v>
      </c>
      <c r="D516">
        <v>1</v>
      </c>
      <c r="E516">
        <v>4581.3599999999997</v>
      </c>
      <c r="F516">
        <v>38372</v>
      </c>
      <c r="G516" t="s">
        <v>40</v>
      </c>
      <c r="H516">
        <v>1</v>
      </c>
      <c r="I516">
        <v>1</v>
      </c>
      <c r="J516">
        <v>2005</v>
      </c>
      <c r="K516" t="s">
        <v>97</v>
      </c>
      <c r="L516">
        <v>101</v>
      </c>
      <c r="M516" t="s">
        <v>88</v>
      </c>
      <c r="O516">
        <v>6175558555</v>
      </c>
      <c r="P516" t="s">
        <v>327</v>
      </c>
      <c r="R516" t="s">
        <v>218</v>
      </c>
      <c r="S516" t="s">
        <v>219</v>
      </c>
      <c r="T516">
        <v>58339</v>
      </c>
      <c r="U516" t="s">
        <v>220</v>
      </c>
      <c r="V516" t="s">
        <v>221</v>
      </c>
      <c r="W516" t="s">
        <v>328</v>
      </c>
      <c r="X516" t="s">
        <v>329</v>
      </c>
      <c r="Y516" t="s">
        <v>36</v>
      </c>
    </row>
    <row r="517" spans="1:25">
      <c r="A517">
        <v>10369</v>
      </c>
      <c r="B517">
        <v>28</v>
      </c>
      <c r="C517">
        <v>44.21</v>
      </c>
      <c r="D517">
        <v>6</v>
      </c>
      <c r="E517">
        <v>1237.8800000000001</v>
      </c>
      <c r="F517">
        <v>38372</v>
      </c>
      <c r="G517" t="s">
        <v>40</v>
      </c>
      <c r="H517">
        <v>1</v>
      </c>
      <c r="I517">
        <v>1</v>
      </c>
      <c r="J517">
        <v>2005</v>
      </c>
      <c r="K517" t="s">
        <v>97</v>
      </c>
      <c r="L517">
        <v>62</v>
      </c>
      <c r="M517" t="s">
        <v>89</v>
      </c>
      <c r="O517">
        <v>6175558555</v>
      </c>
      <c r="P517" t="s">
        <v>327</v>
      </c>
      <c r="R517" t="s">
        <v>218</v>
      </c>
      <c r="S517" t="s">
        <v>219</v>
      </c>
      <c r="T517">
        <v>58339</v>
      </c>
      <c r="U517" t="s">
        <v>220</v>
      </c>
      <c r="V517" t="s">
        <v>221</v>
      </c>
      <c r="W517" t="s">
        <v>328</v>
      </c>
      <c r="X517" t="s">
        <v>329</v>
      </c>
      <c r="Y517" t="s">
        <v>45</v>
      </c>
    </row>
    <row r="518" spans="1:25">
      <c r="A518">
        <v>10369</v>
      </c>
      <c r="B518">
        <v>21</v>
      </c>
      <c r="C518">
        <v>94.22</v>
      </c>
      <c r="D518">
        <v>5</v>
      </c>
      <c r="E518">
        <v>1978.62</v>
      </c>
      <c r="F518">
        <v>38372</v>
      </c>
      <c r="G518" t="s">
        <v>40</v>
      </c>
      <c r="H518">
        <v>1</v>
      </c>
      <c r="I518">
        <v>1</v>
      </c>
      <c r="J518">
        <v>2005</v>
      </c>
      <c r="K518" t="s">
        <v>97</v>
      </c>
      <c r="L518">
        <v>104</v>
      </c>
      <c r="M518" t="s">
        <v>90</v>
      </c>
      <c r="O518">
        <v>6175558555</v>
      </c>
      <c r="P518" t="s">
        <v>327</v>
      </c>
      <c r="R518" t="s">
        <v>218</v>
      </c>
      <c r="S518" t="s">
        <v>219</v>
      </c>
      <c r="T518">
        <v>58339</v>
      </c>
      <c r="U518" t="s">
        <v>220</v>
      </c>
      <c r="V518" t="s">
        <v>221</v>
      </c>
      <c r="W518" t="s">
        <v>328</v>
      </c>
      <c r="X518" t="s">
        <v>329</v>
      </c>
      <c r="Y518" t="s">
        <v>45</v>
      </c>
    </row>
    <row r="519" spans="1:25">
      <c r="A519">
        <v>10369</v>
      </c>
      <c r="B519">
        <v>45</v>
      </c>
      <c r="C519">
        <v>73.08</v>
      </c>
      <c r="D519">
        <v>4</v>
      </c>
      <c r="E519">
        <v>3288.6</v>
      </c>
      <c r="F519">
        <v>38372</v>
      </c>
      <c r="G519" t="s">
        <v>40</v>
      </c>
      <c r="H519">
        <v>1</v>
      </c>
      <c r="I519">
        <v>1</v>
      </c>
      <c r="J519">
        <v>2005</v>
      </c>
      <c r="K519" t="s">
        <v>97</v>
      </c>
      <c r="L519">
        <v>99</v>
      </c>
      <c r="M519" t="s">
        <v>91</v>
      </c>
      <c r="O519">
        <v>6175558555</v>
      </c>
      <c r="P519" t="s">
        <v>327</v>
      </c>
      <c r="R519" t="s">
        <v>218</v>
      </c>
      <c r="S519" t="s">
        <v>219</v>
      </c>
      <c r="T519">
        <v>58339</v>
      </c>
      <c r="U519" t="s">
        <v>220</v>
      </c>
      <c r="V519" t="s">
        <v>221</v>
      </c>
      <c r="W519" t="s">
        <v>328</v>
      </c>
      <c r="X519" t="s">
        <v>329</v>
      </c>
      <c r="Y519" t="s">
        <v>36</v>
      </c>
    </row>
    <row r="520" spans="1:25">
      <c r="A520">
        <v>10369</v>
      </c>
      <c r="B520">
        <v>40</v>
      </c>
      <c r="C520">
        <v>86.92</v>
      </c>
      <c r="D520">
        <v>3</v>
      </c>
      <c r="E520">
        <v>3476.8</v>
      </c>
      <c r="F520">
        <v>38372</v>
      </c>
      <c r="G520" t="s">
        <v>40</v>
      </c>
      <c r="H520">
        <v>1</v>
      </c>
      <c r="I520">
        <v>1</v>
      </c>
      <c r="J520">
        <v>2005</v>
      </c>
      <c r="K520" t="s">
        <v>97</v>
      </c>
      <c r="L520">
        <v>97</v>
      </c>
      <c r="M520" t="s">
        <v>96</v>
      </c>
      <c r="O520">
        <v>6175558555</v>
      </c>
      <c r="P520" t="s">
        <v>327</v>
      </c>
      <c r="R520" t="s">
        <v>218</v>
      </c>
      <c r="S520" t="s">
        <v>219</v>
      </c>
      <c r="T520">
        <v>58339</v>
      </c>
      <c r="U520" t="s">
        <v>220</v>
      </c>
      <c r="V520" t="s">
        <v>221</v>
      </c>
      <c r="W520" t="s">
        <v>328</v>
      </c>
      <c r="X520" t="s">
        <v>329</v>
      </c>
      <c r="Y520" t="s">
        <v>36</v>
      </c>
    </row>
    <row r="521" spans="1:25">
      <c r="A521">
        <v>10159</v>
      </c>
      <c r="B521">
        <v>41</v>
      </c>
      <c r="C521">
        <v>100</v>
      </c>
      <c r="D521">
        <v>2</v>
      </c>
      <c r="E521">
        <v>8296.35</v>
      </c>
      <c r="F521">
        <v>37904</v>
      </c>
      <c r="G521" t="s">
        <v>25</v>
      </c>
      <c r="H521">
        <v>4</v>
      </c>
      <c r="I521">
        <v>10</v>
      </c>
      <c r="J521">
        <v>2003</v>
      </c>
      <c r="K521" t="s">
        <v>123</v>
      </c>
      <c r="L521">
        <v>194</v>
      </c>
      <c r="M521" t="s">
        <v>124</v>
      </c>
      <c r="O521">
        <v>6505551386</v>
      </c>
      <c r="P521" t="s">
        <v>330</v>
      </c>
      <c r="R521" t="s">
        <v>331</v>
      </c>
      <c r="S521" t="s">
        <v>270</v>
      </c>
      <c r="U521" t="s">
        <v>220</v>
      </c>
      <c r="V521" t="s">
        <v>221</v>
      </c>
      <c r="W521" t="s">
        <v>332</v>
      </c>
      <c r="X521" t="s">
        <v>333</v>
      </c>
      <c r="Y521" t="s">
        <v>39</v>
      </c>
    </row>
    <row r="522" spans="1:25">
      <c r="A522">
        <v>10159</v>
      </c>
      <c r="B522">
        <v>24</v>
      </c>
      <c r="C522">
        <v>73.42</v>
      </c>
      <c r="D522">
        <v>3</v>
      </c>
      <c r="E522">
        <v>1762.08</v>
      </c>
      <c r="F522">
        <v>37904</v>
      </c>
      <c r="G522" t="s">
        <v>25</v>
      </c>
      <c r="H522">
        <v>4</v>
      </c>
      <c r="I522">
        <v>10</v>
      </c>
      <c r="J522">
        <v>2003</v>
      </c>
      <c r="K522" t="s">
        <v>123</v>
      </c>
      <c r="L522">
        <v>79</v>
      </c>
      <c r="M522" t="s">
        <v>125</v>
      </c>
      <c r="O522">
        <v>6505551386</v>
      </c>
      <c r="P522" t="s">
        <v>330</v>
      </c>
      <c r="R522" t="s">
        <v>331</v>
      </c>
      <c r="S522" t="s">
        <v>270</v>
      </c>
      <c r="U522" t="s">
        <v>220</v>
      </c>
      <c r="V522" t="s">
        <v>221</v>
      </c>
      <c r="W522" t="s">
        <v>332</v>
      </c>
      <c r="X522" t="s">
        <v>333</v>
      </c>
      <c r="Y522" t="s">
        <v>45</v>
      </c>
    </row>
    <row r="523" spans="1:25">
      <c r="A523">
        <v>10159</v>
      </c>
      <c r="B523">
        <v>21</v>
      </c>
      <c r="C523">
        <v>81.209999999999994</v>
      </c>
      <c r="D523">
        <v>5</v>
      </c>
      <c r="E523">
        <v>1705.41</v>
      </c>
      <c r="F523">
        <v>37904</v>
      </c>
      <c r="G523" t="s">
        <v>25</v>
      </c>
      <c r="H523">
        <v>4</v>
      </c>
      <c r="I523">
        <v>10</v>
      </c>
      <c r="J523">
        <v>2003</v>
      </c>
      <c r="K523" t="s">
        <v>123</v>
      </c>
      <c r="L523">
        <v>80</v>
      </c>
      <c r="M523" t="s">
        <v>126</v>
      </c>
      <c r="O523">
        <v>6505551386</v>
      </c>
      <c r="P523" t="s">
        <v>330</v>
      </c>
      <c r="R523" t="s">
        <v>331</v>
      </c>
      <c r="S523" t="s">
        <v>270</v>
      </c>
      <c r="U523" t="s">
        <v>220</v>
      </c>
      <c r="V523" t="s">
        <v>221</v>
      </c>
      <c r="W523" t="s">
        <v>332</v>
      </c>
      <c r="X523" t="s">
        <v>333</v>
      </c>
      <c r="Y523" t="s">
        <v>45</v>
      </c>
    </row>
    <row r="524" spans="1:25">
      <c r="A524">
        <v>10159999</v>
      </c>
      <c r="B524">
        <v>25</v>
      </c>
      <c r="C524">
        <v>100</v>
      </c>
      <c r="D524">
        <v>4</v>
      </c>
      <c r="E524">
        <v>3638</v>
      </c>
      <c r="F524">
        <v>37904</v>
      </c>
      <c r="G524" t="s">
        <v>25</v>
      </c>
      <c r="H524">
        <v>4</v>
      </c>
      <c r="I524">
        <v>10</v>
      </c>
      <c r="J524">
        <v>2003</v>
      </c>
      <c r="K524" t="s">
        <v>123</v>
      </c>
      <c r="L524">
        <v>146</v>
      </c>
      <c r="M524" t="s">
        <v>127</v>
      </c>
      <c r="O524">
        <v>6505551386</v>
      </c>
      <c r="P524" t="s">
        <v>330</v>
      </c>
      <c r="R524" t="s">
        <v>331</v>
      </c>
      <c r="S524" t="s">
        <v>270</v>
      </c>
      <c r="U524" t="s">
        <v>220</v>
      </c>
      <c r="V524" t="s">
        <v>221</v>
      </c>
      <c r="W524" t="s">
        <v>332</v>
      </c>
      <c r="X524" t="s">
        <v>333</v>
      </c>
      <c r="Y524" t="s">
        <v>36</v>
      </c>
    </row>
    <row r="525" spans="1:25">
      <c r="A525">
        <v>101599</v>
      </c>
      <c r="B525">
        <v>32</v>
      </c>
      <c r="C525">
        <v>100</v>
      </c>
      <c r="D525">
        <v>7</v>
      </c>
      <c r="E525">
        <v>4618.88</v>
      </c>
      <c r="F525">
        <v>37904</v>
      </c>
      <c r="G525" t="s">
        <v>25</v>
      </c>
      <c r="H525">
        <v>4</v>
      </c>
      <c r="I525">
        <v>10</v>
      </c>
      <c r="J525">
        <v>2003</v>
      </c>
      <c r="K525" t="s">
        <v>123</v>
      </c>
      <c r="L525">
        <v>148</v>
      </c>
      <c r="M525" t="s">
        <v>128</v>
      </c>
      <c r="O525">
        <v>6505551386</v>
      </c>
      <c r="P525" t="s">
        <v>330</v>
      </c>
      <c r="R525" t="s">
        <v>331</v>
      </c>
      <c r="S525" t="s">
        <v>270</v>
      </c>
      <c r="U525" t="s">
        <v>220</v>
      </c>
      <c r="V525" t="s">
        <v>221</v>
      </c>
      <c r="W525" t="s">
        <v>332</v>
      </c>
      <c r="X525" t="s">
        <v>333</v>
      </c>
      <c r="Y525" t="s">
        <v>36</v>
      </c>
    </row>
    <row r="526" spans="1:25">
      <c r="A526">
        <v>10159111</v>
      </c>
      <c r="B526">
        <v>50</v>
      </c>
      <c r="C526">
        <v>69.8</v>
      </c>
      <c r="D526">
        <v>1</v>
      </c>
      <c r="E526">
        <v>3490</v>
      </c>
      <c r="F526">
        <v>37904</v>
      </c>
      <c r="G526" t="s">
        <v>25</v>
      </c>
      <c r="H526">
        <v>4</v>
      </c>
      <c r="I526">
        <v>10</v>
      </c>
      <c r="J526">
        <v>2003</v>
      </c>
      <c r="K526" t="s">
        <v>123</v>
      </c>
      <c r="L526">
        <v>61</v>
      </c>
      <c r="M526" t="s">
        <v>129</v>
      </c>
      <c r="O526">
        <v>6505551386</v>
      </c>
      <c r="P526" t="s">
        <v>330</v>
      </c>
      <c r="R526" t="s">
        <v>331</v>
      </c>
      <c r="S526" t="s">
        <v>270</v>
      </c>
      <c r="U526" t="s">
        <v>220</v>
      </c>
      <c r="V526" t="s">
        <v>221</v>
      </c>
      <c r="W526" t="s">
        <v>332</v>
      </c>
      <c r="X526" t="s">
        <v>333</v>
      </c>
      <c r="Y526" t="s">
        <v>36</v>
      </c>
    </row>
    <row r="527" spans="1:25">
      <c r="A527">
        <v>10159</v>
      </c>
      <c r="B527">
        <v>23</v>
      </c>
      <c r="C527">
        <v>67.099999999999994</v>
      </c>
      <c r="D527">
        <v>6</v>
      </c>
      <c r="E527">
        <v>1543.3</v>
      </c>
      <c r="F527">
        <v>37904</v>
      </c>
      <c r="G527" t="s">
        <v>25</v>
      </c>
      <c r="H527">
        <v>4</v>
      </c>
      <c r="I527">
        <v>10</v>
      </c>
      <c r="J527">
        <v>2003</v>
      </c>
      <c r="K527" t="s">
        <v>123</v>
      </c>
      <c r="L527">
        <v>80</v>
      </c>
      <c r="M527" t="s">
        <v>130</v>
      </c>
      <c r="O527">
        <v>6505551386</v>
      </c>
      <c r="P527" t="s">
        <v>330</v>
      </c>
      <c r="R527" t="s">
        <v>331</v>
      </c>
      <c r="S527" t="s">
        <v>270</v>
      </c>
      <c r="U527" t="s">
        <v>220</v>
      </c>
      <c r="V527" t="s">
        <v>221</v>
      </c>
      <c r="W527" t="s">
        <v>332</v>
      </c>
      <c r="X527" t="s">
        <v>333</v>
      </c>
      <c r="Y527" t="s">
        <v>45</v>
      </c>
    </row>
    <row r="528" spans="1:25">
      <c r="A528">
        <v>10381</v>
      </c>
      <c r="B528">
        <v>36</v>
      </c>
      <c r="C528">
        <v>100</v>
      </c>
      <c r="D528">
        <v>3</v>
      </c>
      <c r="E528">
        <v>8254.7999999999993</v>
      </c>
      <c r="F528">
        <v>38400</v>
      </c>
      <c r="G528" t="s">
        <v>40</v>
      </c>
      <c r="H528">
        <v>1</v>
      </c>
      <c r="I528">
        <v>2</v>
      </c>
      <c r="J528">
        <v>2005</v>
      </c>
      <c r="K528" t="s">
        <v>63</v>
      </c>
      <c r="L528">
        <v>214</v>
      </c>
      <c r="M528" t="s">
        <v>64</v>
      </c>
      <c r="O528">
        <v>6505551386</v>
      </c>
      <c r="P528" t="s">
        <v>330</v>
      </c>
      <c r="R528" t="s">
        <v>331</v>
      </c>
      <c r="S528" t="s">
        <v>270</v>
      </c>
      <c r="U528" t="s">
        <v>220</v>
      </c>
      <c r="V528" t="s">
        <v>221</v>
      </c>
      <c r="W528" t="s">
        <v>332</v>
      </c>
      <c r="X528" t="s">
        <v>333</v>
      </c>
      <c r="Y528" t="s">
        <v>39</v>
      </c>
    </row>
    <row r="529" spans="1:25">
      <c r="A529">
        <v>10381</v>
      </c>
      <c r="B529">
        <v>37</v>
      </c>
      <c r="C529">
        <v>100</v>
      </c>
      <c r="D529">
        <v>6</v>
      </c>
      <c r="E529">
        <v>6231.54</v>
      </c>
      <c r="F529">
        <v>38400</v>
      </c>
      <c r="G529" t="s">
        <v>40</v>
      </c>
      <c r="H529">
        <v>1</v>
      </c>
      <c r="I529">
        <v>2</v>
      </c>
      <c r="J529">
        <v>2005</v>
      </c>
      <c r="K529" t="s">
        <v>63</v>
      </c>
      <c r="L529">
        <v>147</v>
      </c>
      <c r="M529" t="s">
        <v>131</v>
      </c>
      <c r="O529">
        <v>6505551386</v>
      </c>
      <c r="P529" t="s">
        <v>330</v>
      </c>
      <c r="R529" t="s">
        <v>331</v>
      </c>
      <c r="S529" t="s">
        <v>270</v>
      </c>
      <c r="U529" t="s">
        <v>220</v>
      </c>
      <c r="V529" t="s">
        <v>221</v>
      </c>
      <c r="W529" t="s">
        <v>332</v>
      </c>
      <c r="X529" t="s">
        <v>333</v>
      </c>
      <c r="Y529" t="s">
        <v>36</v>
      </c>
    </row>
    <row r="530" spans="1:25">
      <c r="A530">
        <v>10384</v>
      </c>
      <c r="B530">
        <v>34</v>
      </c>
      <c r="C530">
        <v>100</v>
      </c>
      <c r="D530">
        <v>4</v>
      </c>
      <c r="E530">
        <v>4846.7</v>
      </c>
      <c r="F530">
        <v>38406</v>
      </c>
      <c r="G530" t="s">
        <v>40</v>
      </c>
      <c r="H530">
        <v>1</v>
      </c>
      <c r="I530">
        <v>2</v>
      </c>
      <c r="J530">
        <v>2005</v>
      </c>
      <c r="K530" t="s">
        <v>63</v>
      </c>
      <c r="L530">
        <v>136</v>
      </c>
      <c r="M530" t="s">
        <v>41</v>
      </c>
      <c r="N530" t="s">
        <v>334</v>
      </c>
      <c r="O530">
        <v>6505551386</v>
      </c>
      <c r="P530" t="s">
        <v>330</v>
      </c>
      <c r="R530" t="s">
        <v>331</v>
      </c>
      <c r="S530" t="s">
        <v>270</v>
      </c>
      <c r="U530" t="s">
        <v>220</v>
      </c>
      <c r="V530" t="s">
        <v>221</v>
      </c>
      <c r="W530" t="s">
        <v>332</v>
      </c>
      <c r="X530" t="s">
        <v>333</v>
      </c>
      <c r="Y530" t="s">
        <v>36</v>
      </c>
    </row>
    <row r="531" spans="1:25">
      <c r="A531">
        <v>10159</v>
      </c>
      <c r="B531">
        <v>49</v>
      </c>
      <c r="C531">
        <v>100</v>
      </c>
      <c r="D531">
        <v>14</v>
      </c>
      <c r="E531">
        <v>5205.2700000000004</v>
      </c>
      <c r="F531">
        <v>37904</v>
      </c>
      <c r="G531" t="s">
        <v>25</v>
      </c>
      <c r="H531">
        <v>4</v>
      </c>
      <c r="I531">
        <v>10</v>
      </c>
      <c r="J531">
        <v>2003</v>
      </c>
      <c r="K531" t="s">
        <v>173</v>
      </c>
      <c r="L531">
        <v>95</v>
      </c>
      <c r="M531" t="s">
        <v>178</v>
      </c>
      <c r="N531" t="s">
        <v>334</v>
      </c>
      <c r="O531">
        <v>6505551386</v>
      </c>
      <c r="P531" t="s">
        <v>330</v>
      </c>
      <c r="R531" t="s">
        <v>331</v>
      </c>
      <c r="S531" t="s">
        <v>270</v>
      </c>
      <c r="U531" t="s">
        <v>220</v>
      </c>
      <c r="V531" t="s">
        <v>221</v>
      </c>
      <c r="W531" t="s">
        <v>332</v>
      </c>
      <c r="X531" t="s">
        <v>333</v>
      </c>
      <c r="Y531" t="s">
        <v>36</v>
      </c>
    </row>
    <row r="532" spans="1:25">
      <c r="A532">
        <v>10159</v>
      </c>
      <c r="B532">
        <v>37</v>
      </c>
      <c r="C532">
        <v>100</v>
      </c>
      <c r="D532">
        <v>17</v>
      </c>
      <c r="E532">
        <v>5016.83</v>
      </c>
      <c r="F532">
        <v>37904</v>
      </c>
      <c r="G532" t="s">
        <v>25</v>
      </c>
      <c r="H532">
        <v>4</v>
      </c>
      <c r="I532">
        <v>10</v>
      </c>
      <c r="J532">
        <v>2003</v>
      </c>
      <c r="K532" t="s">
        <v>173</v>
      </c>
      <c r="L532">
        <v>118</v>
      </c>
      <c r="M532" t="s">
        <v>152</v>
      </c>
      <c r="N532" t="s">
        <v>334</v>
      </c>
      <c r="O532">
        <v>6505551386</v>
      </c>
      <c r="P532" t="s">
        <v>330</v>
      </c>
      <c r="R532" t="s">
        <v>331</v>
      </c>
      <c r="S532" t="s">
        <v>270</v>
      </c>
      <c r="U532" t="s">
        <v>220</v>
      </c>
      <c r="V532" t="s">
        <v>221</v>
      </c>
      <c r="W532" t="s">
        <v>332</v>
      </c>
      <c r="X532" t="s">
        <v>333</v>
      </c>
      <c r="Y532" t="s">
        <v>36</v>
      </c>
    </row>
    <row r="533" spans="1:25">
      <c r="A533">
        <v>10159</v>
      </c>
      <c r="B533">
        <v>22</v>
      </c>
      <c r="C533">
        <v>100</v>
      </c>
      <c r="D533">
        <v>16</v>
      </c>
      <c r="E533">
        <v>4132.7</v>
      </c>
      <c r="F533">
        <v>37904</v>
      </c>
      <c r="G533" t="s">
        <v>25</v>
      </c>
      <c r="H533">
        <v>4</v>
      </c>
      <c r="I533">
        <v>10</v>
      </c>
      <c r="J533">
        <v>2003</v>
      </c>
      <c r="K533" t="s">
        <v>173</v>
      </c>
      <c r="L533">
        <v>193</v>
      </c>
      <c r="M533" t="s">
        <v>174</v>
      </c>
      <c r="N533" t="s">
        <v>334</v>
      </c>
      <c r="O533">
        <v>6505551386</v>
      </c>
      <c r="P533" t="s">
        <v>330</v>
      </c>
      <c r="R533" t="s">
        <v>331</v>
      </c>
      <c r="S533" t="s">
        <v>270</v>
      </c>
      <c r="U533" t="s">
        <v>220</v>
      </c>
      <c r="V533" t="s">
        <v>221</v>
      </c>
      <c r="W533" t="s">
        <v>332</v>
      </c>
      <c r="X533" t="s">
        <v>333</v>
      </c>
      <c r="Y533" t="s">
        <v>36</v>
      </c>
    </row>
    <row r="534" spans="1:25">
      <c r="A534">
        <v>10159</v>
      </c>
      <c r="B534">
        <v>38</v>
      </c>
      <c r="C534">
        <v>100</v>
      </c>
      <c r="D534">
        <v>13</v>
      </c>
      <c r="E534">
        <v>6238.84</v>
      </c>
      <c r="F534">
        <v>37904</v>
      </c>
      <c r="G534" t="s">
        <v>25</v>
      </c>
      <c r="H534">
        <v>4</v>
      </c>
      <c r="I534">
        <v>10</v>
      </c>
      <c r="J534">
        <v>2003</v>
      </c>
      <c r="K534" t="s">
        <v>173</v>
      </c>
      <c r="L534">
        <v>150</v>
      </c>
      <c r="M534" t="s">
        <v>133</v>
      </c>
      <c r="N534" t="s">
        <v>334</v>
      </c>
      <c r="O534">
        <v>6505551386</v>
      </c>
      <c r="P534" t="s">
        <v>330</v>
      </c>
      <c r="R534" t="s">
        <v>331</v>
      </c>
      <c r="S534" t="s">
        <v>270</v>
      </c>
      <c r="U534" t="s">
        <v>220</v>
      </c>
      <c r="V534" t="s">
        <v>221</v>
      </c>
      <c r="W534" t="s">
        <v>332</v>
      </c>
      <c r="X534" t="s">
        <v>333</v>
      </c>
      <c r="Y534" t="s">
        <v>36</v>
      </c>
    </row>
    <row r="535" spans="1:25">
      <c r="A535">
        <v>10159</v>
      </c>
      <c r="B535">
        <v>42</v>
      </c>
      <c r="C535">
        <v>51.48</v>
      </c>
      <c r="D535">
        <v>18</v>
      </c>
      <c r="E535">
        <v>2162.16</v>
      </c>
      <c r="F535">
        <v>37904</v>
      </c>
      <c r="G535" t="s">
        <v>25</v>
      </c>
      <c r="H535">
        <v>4</v>
      </c>
      <c r="I535">
        <v>10</v>
      </c>
      <c r="J535">
        <v>2003</v>
      </c>
      <c r="K535" t="s">
        <v>173</v>
      </c>
      <c r="L535">
        <v>60</v>
      </c>
      <c r="M535" t="s">
        <v>153</v>
      </c>
      <c r="N535" t="s">
        <v>334</v>
      </c>
      <c r="O535">
        <v>6505551386</v>
      </c>
      <c r="P535" t="s">
        <v>330</v>
      </c>
      <c r="R535" t="s">
        <v>331</v>
      </c>
      <c r="S535" t="s">
        <v>270</v>
      </c>
      <c r="U535" t="s">
        <v>220</v>
      </c>
      <c r="V535" t="s">
        <v>221</v>
      </c>
      <c r="W535" t="s">
        <v>332</v>
      </c>
      <c r="X535" t="s">
        <v>333</v>
      </c>
      <c r="Y535" t="s">
        <v>45</v>
      </c>
    </row>
    <row r="536" spans="1:25">
      <c r="A536">
        <v>101599898</v>
      </c>
      <c r="B536">
        <v>21</v>
      </c>
      <c r="C536">
        <v>64.66</v>
      </c>
      <c r="D536">
        <v>8</v>
      </c>
      <c r="E536">
        <v>1357.86</v>
      </c>
      <c r="F536">
        <v>37904</v>
      </c>
      <c r="G536" t="s">
        <v>25</v>
      </c>
      <c r="H536">
        <v>4</v>
      </c>
      <c r="I536">
        <v>10</v>
      </c>
      <c r="J536">
        <v>2003</v>
      </c>
      <c r="K536" t="s">
        <v>173</v>
      </c>
      <c r="L536">
        <v>62</v>
      </c>
      <c r="M536" t="s">
        <v>134</v>
      </c>
      <c r="N536" t="s">
        <v>334</v>
      </c>
      <c r="O536">
        <v>6505551386</v>
      </c>
      <c r="P536" t="s">
        <v>330</v>
      </c>
      <c r="R536" t="s">
        <v>331</v>
      </c>
      <c r="S536" t="s">
        <v>270</v>
      </c>
      <c r="U536" t="s">
        <v>220</v>
      </c>
      <c r="V536" t="s">
        <v>221</v>
      </c>
      <c r="W536" t="s">
        <v>332</v>
      </c>
      <c r="X536" t="s">
        <v>333</v>
      </c>
      <c r="Y536" t="s">
        <v>45</v>
      </c>
    </row>
    <row r="537" spans="1:25">
      <c r="A537">
        <v>1015987</v>
      </c>
      <c r="B537">
        <v>44</v>
      </c>
      <c r="C537">
        <v>100</v>
      </c>
      <c r="D537">
        <v>15</v>
      </c>
      <c r="E537">
        <v>5355.68</v>
      </c>
      <c r="F537">
        <v>37904</v>
      </c>
      <c r="G537" t="s">
        <v>25</v>
      </c>
      <c r="H537">
        <v>4</v>
      </c>
      <c r="I537">
        <v>10</v>
      </c>
      <c r="J537">
        <v>2003</v>
      </c>
      <c r="K537" t="s">
        <v>173</v>
      </c>
      <c r="L537">
        <v>112</v>
      </c>
      <c r="M537" t="s">
        <v>175</v>
      </c>
      <c r="N537" t="s">
        <v>334</v>
      </c>
      <c r="O537">
        <v>6505551386</v>
      </c>
      <c r="P537" t="s">
        <v>330</v>
      </c>
      <c r="R537" t="s">
        <v>331</v>
      </c>
      <c r="S537" t="s">
        <v>270</v>
      </c>
      <c r="U537" t="s">
        <v>220</v>
      </c>
      <c r="V537" t="s">
        <v>221</v>
      </c>
      <c r="W537" t="s">
        <v>332</v>
      </c>
      <c r="X537" t="s">
        <v>333</v>
      </c>
      <c r="Y537" t="s">
        <v>36</v>
      </c>
    </row>
    <row r="538" spans="1:25">
      <c r="A538">
        <v>101592</v>
      </c>
      <c r="B538">
        <v>27</v>
      </c>
      <c r="C538">
        <v>80.34</v>
      </c>
      <c r="D538">
        <v>11</v>
      </c>
      <c r="E538">
        <v>2169.1799999999998</v>
      </c>
      <c r="F538">
        <v>37904</v>
      </c>
      <c r="G538" t="s">
        <v>25</v>
      </c>
      <c r="H538">
        <v>4</v>
      </c>
      <c r="I538">
        <v>10</v>
      </c>
      <c r="J538">
        <v>2003</v>
      </c>
      <c r="K538" t="s">
        <v>132</v>
      </c>
      <c r="L538">
        <v>69</v>
      </c>
      <c r="M538" t="s">
        <v>136</v>
      </c>
      <c r="N538" t="s">
        <v>334</v>
      </c>
      <c r="O538">
        <v>6505551386</v>
      </c>
      <c r="P538" t="s">
        <v>330</v>
      </c>
      <c r="R538" t="s">
        <v>331</v>
      </c>
      <c r="S538" t="s">
        <v>270</v>
      </c>
      <c r="U538" t="s">
        <v>220</v>
      </c>
      <c r="V538" t="s">
        <v>221</v>
      </c>
      <c r="W538" t="s">
        <v>332</v>
      </c>
      <c r="X538" t="s">
        <v>333</v>
      </c>
      <c r="Y538" t="s">
        <v>45</v>
      </c>
    </row>
    <row r="539" spans="1:25">
      <c r="A539">
        <v>1015934</v>
      </c>
      <c r="B539">
        <v>35</v>
      </c>
      <c r="C539">
        <v>35.4</v>
      </c>
      <c r="D539">
        <v>9</v>
      </c>
      <c r="E539">
        <v>1239</v>
      </c>
      <c r="F539">
        <v>37904</v>
      </c>
      <c r="G539" t="s">
        <v>25</v>
      </c>
      <c r="H539">
        <v>4</v>
      </c>
      <c r="I539">
        <v>10</v>
      </c>
      <c r="J539">
        <v>2003</v>
      </c>
      <c r="K539" t="s">
        <v>132</v>
      </c>
      <c r="L539">
        <v>40</v>
      </c>
      <c r="M539" t="s">
        <v>137</v>
      </c>
      <c r="N539" t="s">
        <v>334</v>
      </c>
      <c r="O539">
        <v>6505551386</v>
      </c>
      <c r="P539" t="s">
        <v>330</v>
      </c>
      <c r="R539" t="s">
        <v>331</v>
      </c>
      <c r="S539" t="s">
        <v>270</v>
      </c>
      <c r="U539" t="s">
        <v>220</v>
      </c>
      <c r="V539" t="s">
        <v>221</v>
      </c>
      <c r="W539" t="s">
        <v>332</v>
      </c>
      <c r="X539" t="s">
        <v>333</v>
      </c>
      <c r="Y539" t="s">
        <v>45</v>
      </c>
    </row>
    <row r="540" spans="1:25">
      <c r="A540">
        <v>10159</v>
      </c>
      <c r="B540">
        <v>23</v>
      </c>
      <c r="C540">
        <v>100</v>
      </c>
      <c r="D540">
        <v>12</v>
      </c>
      <c r="E540">
        <v>2347.15</v>
      </c>
      <c r="F540">
        <v>37904</v>
      </c>
      <c r="G540" t="s">
        <v>25</v>
      </c>
      <c r="H540">
        <v>4</v>
      </c>
      <c r="I540">
        <v>10</v>
      </c>
      <c r="J540">
        <v>2003</v>
      </c>
      <c r="K540" t="s">
        <v>132</v>
      </c>
      <c r="L540">
        <v>102</v>
      </c>
      <c r="M540" t="s">
        <v>138</v>
      </c>
      <c r="N540" t="s">
        <v>334</v>
      </c>
      <c r="O540">
        <v>6505551386</v>
      </c>
      <c r="P540" t="s">
        <v>330</v>
      </c>
      <c r="R540" t="s">
        <v>331</v>
      </c>
      <c r="S540" t="s">
        <v>270</v>
      </c>
      <c r="U540" t="s">
        <v>220</v>
      </c>
      <c r="V540" t="s">
        <v>221</v>
      </c>
      <c r="W540" t="s">
        <v>332</v>
      </c>
      <c r="X540" t="s">
        <v>333</v>
      </c>
      <c r="Y540" t="s">
        <v>45</v>
      </c>
    </row>
    <row r="541" spans="1:25">
      <c r="A541">
        <v>10159</v>
      </c>
      <c r="B541">
        <v>31</v>
      </c>
      <c r="C541">
        <v>71.599999999999994</v>
      </c>
      <c r="D541">
        <v>10</v>
      </c>
      <c r="E541">
        <v>2219.6</v>
      </c>
      <c r="F541">
        <v>37904</v>
      </c>
      <c r="G541" t="s">
        <v>25</v>
      </c>
      <c r="H541">
        <v>4</v>
      </c>
      <c r="I541">
        <v>10</v>
      </c>
      <c r="J541">
        <v>2003</v>
      </c>
      <c r="K541" t="s">
        <v>132</v>
      </c>
      <c r="L541">
        <v>81</v>
      </c>
      <c r="M541" t="s">
        <v>139</v>
      </c>
      <c r="N541" t="s">
        <v>334</v>
      </c>
      <c r="O541">
        <v>6505551386</v>
      </c>
      <c r="P541" t="s">
        <v>330</v>
      </c>
      <c r="R541" t="s">
        <v>331</v>
      </c>
      <c r="S541" t="s">
        <v>270</v>
      </c>
      <c r="U541" t="s">
        <v>220</v>
      </c>
      <c r="V541" t="s">
        <v>221</v>
      </c>
      <c r="W541" t="s">
        <v>332</v>
      </c>
      <c r="X541" t="s">
        <v>333</v>
      </c>
      <c r="Y541" t="s">
        <v>45</v>
      </c>
    </row>
    <row r="542" spans="1:25">
      <c r="A542">
        <v>10384</v>
      </c>
      <c r="B542">
        <v>28</v>
      </c>
      <c r="C542">
        <v>80.540000000000006</v>
      </c>
      <c r="D542">
        <v>3</v>
      </c>
      <c r="E542">
        <v>2255.12</v>
      </c>
      <c r="F542">
        <v>38406</v>
      </c>
      <c r="G542" t="s">
        <v>40</v>
      </c>
      <c r="H542">
        <v>1</v>
      </c>
      <c r="I542">
        <v>2</v>
      </c>
      <c r="J542">
        <v>2005</v>
      </c>
      <c r="K542" t="s">
        <v>75</v>
      </c>
      <c r="L542">
        <v>122</v>
      </c>
      <c r="M542" t="s">
        <v>76</v>
      </c>
      <c r="N542" t="s">
        <v>334</v>
      </c>
      <c r="O542">
        <v>6505551386</v>
      </c>
      <c r="P542" t="s">
        <v>330</v>
      </c>
      <c r="R542" t="s">
        <v>331</v>
      </c>
      <c r="S542" t="s">
        <v>270</v>
      </c>
      <c r="U542" t="s">
        <v>220</v>
      </c>
      <c r="V542" t="s">
        <v>221</v>
      </c>
      <c r="W542" t="s">
        <v>332</v>
      </c>
      <c r="X542" t="s">
        <v>333</v>
      </c>
      <c r="Y542" t="s">
        <v>45</v>
      </c>
    </row>
    <row r="543" spans="1:25">
      <c r="A543">
        <v>10384</v>
      </c>
      <c r="B543">
        <v>49</v>
      </c>
      <c r="C543">
        <v>100</v>
      </c>
      <c r="D543">
        <v>1</v>
      </c>
      <c r="E543">
        <v>6397.44</v>
      </c>
      <c r="F543">
        <v>38406</v>
      </c>
      <c r="G543" t="s">
        <v>40</v>
      </c>
      <c r="H543">
        <v>1</v>
      </c>
      <c r="I543">
        <v>2</v>
      </c>
      <c r="J543">
        <v>2005</v>
      </c>
      <c r="K543" t="s">
        <v>75</v>
      </c>
      <c r="L543">
        <v>86</v>
      </c>
      <c r="M543" t="s">
        <v>53</v>
      </c>
      <c r="N543" t="s">
        <v>334</v>
      </c>
      <c r="O543">
        <v>6505551386</v>
      </c>
      <c r="P543" t="s">
        <v>330</v>
      </c>
      <c r="R543" t="s">
        <v>331</v>
      </c>
      <c r="S543" t="s">
        <v>270</v>
      </c>
      <c r="U543" t="s">
        <v>220</v>
      </c>
      <c r="V543" t="s">
        <v>221</v>
      </c>
      <c r="W543" t="s">
        <v>332</v>
      </c>
      <c r="X543" t="s">
        <v>333</v>
      </c>
      <c r="Y543" t="s">
        <v>36</v>
      </c>
    </row>
    <row r="544" spans="1:25">
      <c r="A544">
        <v>10381</v>
      </c>
      <c r="B544">
        <v>20</v>
      </c>
      <c r="C544">
        <v>100</v>
      </c>
      <c r="D544">
        <v>1</v>
      </c>
      <c r="E544">
        <v>2952</v>
      </c>
      <c r="F544">
        <v>38400</v>
      </c>
      <c r="G544" t="s">
        <v>40</v>
      </c>
      <c r="H544">
        <v>1</v>
      </c>
      <c r="I544">
        <v>2</v>
      </c>
      <c r="J544">
        <v>2005</v>
      </c>
      <c r="K544" t="s">
        <v>79</v>
      </c>
      <c r="L544">
        <v>136</v>
      </c>
      <c r="M544" t="s">
        <v>140</v>
      </c>
      <c r="N544" t="s">
        <v>334</v>
      </c>
      <c r="O544">
        <v>6505551386</v>
      </c>
      <c r="P544" t="s">
        <v>330</v>
      </c>
      <c r="R544" t="s">
        <v>331</v>
      </c>
      <c r="S544" t="s">
        <v>270</v>
      </c>
      <c r="U544" t="s">
        <v>220</v>
      </c>
      <c r="V544" t="s">
        <v>221</v>
      </c>
      <c r="W544" t="s">
        <v>332</v>
      </c>
      <c r="X544" t="s">
        <v>333</v>
      </c>
      <c r="Y544" t="s">
        <v>45</v>
      </c>
    </row>
    <row r="545" spans="1:25">
      <c r="A545">
        <v>10381</v>
      </c>
      <c r="B545">
        <v>48</v>
      </c>
      <c r="C545">
        <v>98</v>
      </c>
      <c r="D545">
        <v>2</v>
      </c>
      <c r="E545">
        <v>4704</v>
      </c>
      <c r="F545">
        <v>38400</v>
      </c>
      <c r="G545" t="s">
        <v>40</v>
      </c>
      <c r="H545">
        <v>1</v>
      </c>
      <c r="I545">
        <v>2</v>
      </c>
      <c r="J545">
        <v>2005</v>
      </c>
      <c r="K545" t="s">
        <v>79</v>
      </c>
      <c r="L545">
        <v>116</v>
      </c>
      <c r="M545" t="s">
        <v>80</v>
      </c>
      <c r="N545" t="s">
        <v>334</v>
      </c>
      <c r="O545">
        <v>6505551386</v>
      </c>
      <c r="P545" t="s">
        <v>330</v>
      </c>
      <c r="R545" t="s">
        <v>331</v>
      </c>
      <c r="S545" t="s">
        <v>270</v>
      </c>
      <c r="U545" t="s">
        <v>220</v>
      </c>
      <c r="V545" t="s">
        <v>221</v>
      </c>
      <c r="W545" t="s">
        <v>332</v>
      </c>
      <c r="X545" t="s">
        <v>333</v>
      </c>
      <c r="Y545" t="s">
        <v>36</v>
      </c>
    </row>
    <row r="546" spans="1:25">
      <c r="A546">
        <v>10381</v>
      </c>
      <c r="B546">
        <v>35</v>
      </c>
      <c r="C546">
        <v>48.62</v>
      </c>
      <c r="D546">
        <v>7</v>
      </c>
      <c r="E546">
        <v>1701.7</v>
      </c>
      <c r="F546">
        <v>38400</v>
      </c>
      <c r="G546" t="s">
        <v>40</v>
      </c>
      <c r="H546">
        <v>1</v>
      </c>
      <c r="I546">
        <v>2</v>
      </c>
      <c r="J546">
        <v>2005</v>
      </c>
      <c r="K546" t="s">
        <v>79</v>
      </c>
      <c r="L546">
        <v>60</v>
      </c>
      <c r="M546" t="s">
        <v>142</v>
      </c>
      <c r="N546" t="s">
        <v>334</v>
      </c>
      <c r="O546">
        <v>6505551386</v>
      </c>
      <c r="P546" t="s">
        <v>330</v>
      </c>
      <c r="R546" t="s">
        <v>331</v>
      </c>
      <c r="S546" t="s">
        <v>270</v>
      </c>
      <c r="U546" t="s">
        <v>220</v>
      </c>
      <c r="V546" t="s">
        <v>221</v>
      </c>
      <c r="W546" t="s">
        <v>332</v>
      </c>
      <c r="X546" t="s">
        <v>333</v>
      </c>
      <c r="Y546" t="s">
        <v>45</v>
      </c>
    </row>
    <row r="547" spans="1:25">
      <c r="A547">
        <v>10162</v>
      </c>
      <c r="B547">
        <v>48</v>
      </c>
      <c r="C547">
        <v>91.44</v>
      </c>
      <c r="D547">
        <v>2</v>
      </c>
      <c r="E547">
        <v>4389.12</v>
      </c>
      <c r="F547">
        <v>37912</v>
      </c>
      <c r="G547" t="s">
        <v>40</v>
      </c>
      <c r="H547">
        <v>4</v>
      </c>
      <c r="I547">
        <v>10</v>
      </c>
      <c r="J547">
        <v>2003</v>
      </c>
      <c r="K547" t="s">
        <v>59</v>
      </c>
      <c r="L547">
        <v>102</v>
      </c>
      <c r="M547" t="s">
        <v>82</v>
      </c>
      <c r="N547" t="s">
        <v>334</v>
      </c>
      <c r="O547">
        <v>6505551386</v>
      </c>
      <c r="P547" t="s">
        <v>330</v>
      </c>
      <c r="R547" t="s">
        <v>331</v>
      </c>
      <c r="S547" t="s">
        <v>270</v>
      </c>
      <c r="U547" t="s">
        <v>220</v>
      </c>
      <c r="V547" t="s">
        <v>221</v>
      </c>
      <c r="W547" t="s">
        <v>332</v>
      </c>
      <c r="X547" t="s">
        <v>333</v>
      </c>
      <c r="Y547" t="s">
        <v>36</v>
      </c>
    </row>
    <row r="548" spans="1:25">
      <c r="A548">
        <v>10162</v>
      </c>
      <c r="B548">
        <v>45</v>
      </c>
      <c r="C548">
        <v>51.21</v>
      </c>
      <c r="D548">
        <v>1</v>
      </c>
      <c r="E548">
        <v>2304.4499999999998</v>
      </c>
      <c r="F548">
        <v>37912</v>
      </c>
      <c r="G548" t="s">
        <v>40</v>
      </c>
      <c r="H548">
        <v>4</v>
      </c>
      <c r="I548">
        <v>10</v>
      </c>
      <c r="J548">
        <v>2003</v>
      </c>
      <c r="K548" t="s">
        <v>59</v>
      </c>
      <c r="L548">
        <v>53</v>
      </c>
      <c r="M548" t="s">
        <v>83</v>
      </c>
      <c r="N548" t="s">
        <v>334</v>
      </c>
      <c r="O548">
        <v>6505551386</v>
      </c>
      <c r="P548" t="s">
        <v>330</v>
      </c>
      <c r="R548" t="s">
        <v>331</v>
      </c>
      <c r="S548" t="s">
        <v>270</v>
      </c>
      <c r="U548" t="s">
        <v>220</v>
      </c>
      <c r="V548" t="s">
        <v>221</v>
      </c>
      <c r="W548" t="s">
        <v>332</v>
      </c>
      <c r="X548" t="s">
        <v>333</v>
      </c>
      <c r="Y548" t="s">
        <v>45</v>
      </c>
    </row>
    <row r="549" spans="1:25">
      <c r="A549">
        <v>10162</v>
      </c>
      <c r="B549">
        <v>29</v>
      </c>
      <c r="C549">
        <v>100</v>
      </c>
      <c r="D549">
        <v>9</v>
      </c>
      <c r="E549">
        <v>5176.5</v>
      </c>
      <c r="F549">
        <v>37912</v>
      </c>
      <c r="G549" t="s">
        <v>40</v>
      </c>
      <c r="H549">
        <v>4</v>
      </c>
      <c r="I549">
        <v>10</v>
      </c>
      <c r="J549">
        <v>2003</v>
      </c>
      <c r="K549" t="s">
        <v>59</v>
      </c>
      <c r="L549">
        <v>170</v>
      </c>
      <c r="M549" t="s">
        <v>84</v>
      </c>
      <c r="N549" t="s">
        <v>334</v>
      </c>
      <c r="O549">
        <v>6505551386</v>
      </c>
      <c r="P549" t="s">
        <v>330</v>
      </c>
      <c r="R549" t="s">
        <v>331</v>
      </c>
      <c r="S549" t="s">
        <v>270</v>
      </c>
      <c r="U549" t="s">
        <v>220</v>
      </c>
      <c r="V549" t="s">
        <v>221</v>
      </c>
      <c r="W549" t="s">
        <v>332</v>
      </c>
      <c r="X549" t="s">
        <v>333</v>
      </c>
      <c r="Y549" t="s">
        <v>36</v>
      </c>
    </row>
    <row r="550" spans="1:25">
      <c r="A550" t="s">
        <v>335</v>
      </c>
      <c r="B550">
        <v>27</v>
      </c>
      <c r="C550">
        <v>69.62</v>
      </c>
      <c r="D550">
        <v>8</v>
      </c>
      <c r="E550">
        <v>1879.74</v>
      </c>
      <c r="F550">
        <v>37912</v>
      </c>
      <c r="G550" t="s">
        <v>40</v>
      </c>
      <c r="H550">
        <v>4</v>
      </c>
      <c r="I550">
        <v>10</v>
      </c>
      <c r="J550">
        <v>2003</v>
      </c>
      <c r="K550" t="s">
        <v>59</v>
      </c>
      <c r="L550">
        <v>60</v>
      </c>
      <c r="M550" t="s">
        <v>85</v>
      </c>
      <c r="N550" t="s">
        <v>334</v>
      </c>
      <c r="O550">
        <v>6505551386</v>
      </c>
      <c r="P550" t="s">
        <v>330</v>
      </c>
      <c r="R550" t="s">
        <v>331</v>
      </c>
      <c r="S550" t="s">
        <v>270</v>
      </c>
      <c r="U550" t="s">
        <v>220</v>
      </c>
      <c r="V550" t="s">
        <v>221</v>
      </c>
      <c r="W550" t="s">
        <v>332</v>
      </c>
      <c r="X550" t="s">
        <v>333</v>
      </c>
      <c r="Y550" t="s">
        <v>45</v>
      </c>
    </row>
    <row r="551" spans="1:25">
      <c r="A551" t="s">
        <v>336</v>
      </c>
      <c r="B551">
        <v>38</v>
      </c>
      <c r="C551">
        <v>100</v>
      </c>
      <c r="D551">
        <v>6</v>
      </c>
      <c r="E551">
        <v>4299.7</v>
      </c>
      <c r="F551">
        <v>37912</v>
      </c>
      <c r="G551" t="s">
        <v>40</v>
      </c>
      <c r="H551">
        <v>4</v>
      </c>
      <c r="I551">
        <v>10</v>
      </c>
      <c r="J551">
        <v>2003</v>
      </c>
      <c r="K551" t="s">
        <v>59</v>
      </c>
      <c r="L551">
        <v>127</v>
      </c>
      <c r="M551" t="s">
        <v>86</v>
      </c>
      <c r="N551" t="s">
        <v>334</v>
      </c>
      <c r="O551">
        <v>6505551386</v>
      </c>
      <c r="P551" t="s">
        <v>330</v>
      </c>
      <c r="R551" t="s">
        <v>331</v>
      </c>
      <c r="S551" t="s">
        <v>270</v>
      </c>
      <c r="U551" t="s">
        <v>220</v>
      </c>
      <c r="V551" t="s">
        <v>221</v>
      </c>
      <c r="W551" t="s">
        <v>332</v>
      </c>
      <c r="X551" t="s">
        <v>333</v>
      </c>
      <c r="Y551" t="s">
        <v>36</v>
      </c>
    </row>
    <row r="552" spans="1:25">
      <c r="A552" t="s">
        <v>337</v>
      </c>
      <c r="B552">
        <v>48</v>
      </c>
      <c r="C552">
        <v>100</v>
      </c>
      <c r="D552">
        <v>3</v>
      </c>
      <c r="E552">
        <v>7209.12</v>
      </c>
      <c r="F552">
        <v>37912</v>
      </c>
      <c r="G552" t="s">
        <v>40</v>
      </c>
      <c r="H552">
        <v>4</v>
      </c>
      <c r="I552">
        <v>10</v>
      </c>
      <c r="J552">
        <v>2003</v>
      </c>
      <c r="K552" t="s">
        <v>59</v>
      </c>
      <c r="L552">
        <v>168</v>
      </c>
      <c r="M552" t="s">
        <v>87</v>
      </c>
      <c r="N552" t="s">
        <v>334</v>
      </c>
      <c r="O552">
        <v>6505551386</v>
      </c>
      <c r="P552" t="s">
        <v>330</v>
      </c>
      <c r="R552" t="s">
        <v>331</v>
      </c>
      <c r="S552" t="s">
        <v>270</v>
      </c>
      <c r="U552" t="s">
        <v>220</v>
      </c>
      <c r="V552" t="s">
        <v>221</v>
      </c>
      <c r="W552" t="s">
        <v>332</v>
      </c>
      <c r="X552" t="s">
        <v>333</v>
      </c>
      <c r="Y552" t="s">
        <v>39</v>
      </c>
    </row>
    <row r="553" spans="1:25">
      <c r="A553" t="s">
        <v>338</v>
      </c>
      <c r="B553">
        <v>39</v>
      </c>
      <c r="C553">
        <v>100</v>
      </c>
      <c r="D553">
        <v>10</v>
      </c>
      <c r="E553">
        <v>3912.09</v>
      </c>
      <c r="F553">
        <v>37912</v>
      </c>
      <c r="G553" t="s">
        <v>40</v>
      </c>
      <c r="H553">
        <v>4</v>
      </c>
      <c r="I553">
        <v>10</v>
      </c>
      <c r="J553">
        <v>2003</v>
      </c>
      <c r="K553" t="s">
        <v>59</v>
      </c>
      <c r="L553">
        <v>92</v>
      </c>
      <c r="M553" t="s">
        <v>92</v>
      </c>
      <c r="N553" t="s">
        <v>334</v>
      </c>
      <c r="O553">
        <v>6505551386</v>
      </c>
      <c r="P553" t="s">
        <v>330</v>
      </c>
      <c r="R553" t="s">
        <v>331</v>
      </c>
      <c r="S553" t="s">
        <v>270</v>
      </c>
      <c r="U553" t="s">
        <v>220</v>
      </c>
      <c r="V553" t="s">
        <v>221</v>
      </c>
      <c r="W553" t="s">
        <v>332</v>
      </c>
      <c r="X553" t="s">
        <v>333</v>
      </c>
      <c r="Y553" t="s">
        <v>36</v>
      </c>
    </row>
    <row r="554" spans="1:25">
      <c r="A554">
        <v>10162</v>
      </c>
      <c r="B554">
        <v>37</v>
      </c>
      <c r="C554">
        <v>27.22</v>
      </c>
      <c r="D554">
        <v>5</v>
      </c>
      <c r="E554">
        <v>1007.14</v>
      </c>
      <c r="F554">
        <v>37912</v>
      </c>
      <c r="G554" t="s">
        <v>40</v>
      </c>
      <c r="H554">
        <v>4</v>
      </c>
      <c r="I554">
        <v>10</v>
      </c>
      <c r="J554">
        <v>2003</v>
      </c>
      <c r="K554" t="s">
        <v>59</v>
      </c>
      <c r="L554">
        <v>33</v>
      </c>
      <c r="M554" t="s">
        <v>93</v>
      </c>
      <c r="N554" t="s">
        <v>334</v>
      </c>
      <c r="O554">
        <v>6505551386</v>
      </c>
      <c r="P554" t="s">
        <v>330</v>
      </c>
      <c r="R554" t="s">
        <v>331</v>
      </c>
      <c r="S554" t="s">
        <v>270</v>
      </c>
      <c r="U554" t="s">
        <v>220</v>
      </c>
      <c r="V554" t="s">
        <v>221</v>
      </c>
      <c r="W554" t="s">
        <v>332</v>
      </c>
      <c r="X554" t="s">
        <v>333</v>
      </c>
      <c r="Y554" t="s">
        <v>45</v>
      </c>
    </row>
    <row r="555" spans="1:25">
      <c r="A555">
        <v>10162</v>
      </c>
      <c r="B555">
        <v>43</v>
      </c>
      <c r="C555">
        <v>36.29</v>
      </c>
      <c r="D555">
        <v>4</v>
      </c>
      <c r="E555">
        <v>1560.47</v>
      </c>
      <c r="F555">
        <v>37912</v>
      </c>
      <c r="G555" t="s">
        <v>40</v>
      </c>
      <c r="H555">
        <v>4</v>
      </c>
      <c r="I555">
        <v>10</v>
      </c>
      <c r="J555">
        <v>2003</v>
      </c>
      <c r="K555" t="s">
        <v>59</v>
      </c>
      <c r="L555">
        <v>44</v>
      </c>
      <c r="M555" t="s">
        <v>94</v>
      </c>
      <c r="N555" t="s">
        <v>334</v>
      </c>
      <c r="O555">
        <v>6505551386</v>
      </c>
      <c r="P555" t="s">
        <v>330</v>
      </c>
      <c r="R555" t="s">
        <v>331</v>
      </c>
      <c r="S555" t="s">
        <v>270</v>
      </c>
      <c r="U555" t="s">
        <v>220</v>
      </c>
      <c r="V555" t="s">
        <v>221</v>
      </c>
      <c r="W555" t="s">
        <v>332</v>
      </c>
      <c r="X555" t="s">
        <v>333</v>
      </c>
      <c r="Y555" t="s">
        <v>45</v>
      </c>
    </row>
    <row r="556" spans="1:25">
      <c r="A556">
        <v>10162</v>
      </c>
      <c r="B556">
        <v>37</v>
      </c>
      <c r="C556">
        <v>38.979999999999997</v>
      </c>
      <c r="D556">
        <v>7</v>
      </c>
      <c r="E556">
        <v>1442.26</v>
      </c>
      <c r="F556">
        <v>37912</v>
      </c>
      <c r="G556" t="s">
        <v>40</v>
      </c>
      <c r="H556">
        <v>4</v>
      </c>
      <c r="I556">
        <v>10</v>
      </c>
      <c r="J556">
        <v>2003</v>
      </c>
      <c r="K556" t="s">
        <v>59</v>
      </c>
      <c r="L556">
        <v>41</v>
      </c>
      <c r="M556" t="s">
        <v>95</v>
      </c>
      <c r="N556" t="s">
        <v>334</v>
      </c>
      <c r="O556">
        <v>6505551386</v>
      </c>
      <c r="P556" t="s">
        <v>330</v>
      </c>
      <c r="R556" t="s">
        <v>331</v>
      </c>
      <c r="S556" t="s">
        <v>270</v>
      </c>
      <c r="U556" t="s">
        <v>220</v>
      </c>
      <c r="V556" t="s">
        <v>221</v>
      </c>
      <c r="W556" t="s">
        <v>332</v>
      </c>
      <c r="X556" t="s">
        <v>333</v>
      </c>
      <c r="Y556" t="s">
        <v>45</v>
      </c>
    </row>
    <row r="557" spans="1:25">
      <c r="A557">
        <v>10381</v>
      </c>
      <c r="B557">
        <v>25</v>
      </c>
      <c r="C557">
        <v>52.83</v>
      </c>
      <c r="D557">
        <v>9</v>
      </c>
      <c r="E557">
        <v>1320.75</v>
      </c>
      <c r="F557">
        <v>38400</v>
      </c>
      <c r="G557" t="s">
        <v>40</v>
      </c>
      <c r="H557">
        <v>1</v>
      </c>
      <c r="I557">
        <v>2</v>
      </c>
      <c r="J557">
        <v>2005</v>
      </c>
      <c r="K557" t="s">
        <v>97</v>
      </c>
      <c r="L557">
        <v>53</v>
      </c>
      <c r="M557" t="s">
        <v>83</v>
      </c>
      <c r="N557" t="s">
        <v>334</v>
      </c>
      <c r="O557">
        <v>6505551386</v>
      </c>
      <c r="P557" t="s">
        <v>330</v>
      </c>
      <c r="R557" t="s">
        <v>331</v>
      </c>
      <c r="S557" t="s">
        <v>270</v>
      </c>
      <c r="U557" t="s">
        <v>220</v>
      </c>
      <c r="V557" t="s">
        <v>221</v>
      </c>
      <c r="W557" t="s">
        <v>332</v>
      </c>
      <c r="X557" t="s">
        <v>333</v>
      </c>
      <c r="Y557" t="s">
        <v>45</v>
      </c>
    </row>
    <row r="558" spans="1:25">
      <c r="A558">
        <v>10381</v>
      </c>
      <c r="B558">
        <v>41</v>
      </c>
      <c r="C558">
        <v>100</v>
      </c>
      <c r="D558">
        <v>8</v>
      </c>
      <c r="E558">
        <v>4319.76</v>
      </c>
      <c r="F558">
        <v>38400</v>
      </c>
      <c r="G558" t="s">
        <v>40</v>
      </c>
      <c r="H558">
        <v>1</v>
      </c>
      <c r="I558">
        <v>2</v>
      </c>
      <c r="J558">
        <v>2005</v>
      </c>
      <c r="K558" t="s">
        <v>97</v>
      </c>
      <c r="L558">
        <v>101</v>
      </c>
      <c r="M558" t="s">
        <v>88</v>
      </c>
      <c r="N558" t="s">
        <v>334</v>
      </c>
      <c r="O558">
        <v>6505551386</v>
      </c>
      <c r="P558" t="s">
        <v>330</v>
      </c>
      <c r="R558" t="s">
        <v>331</v>
      </c>
      <c r="S558" t="s">
        <v>270</v>
      </c>
      <c r="U558" t="s">
        <v>220</v>
      </c>
      <c r="V558" t="s">
        <v>221</v>
      </c>
      <c r="W558" t="s">
        <v>332</v>
      </c>
      <c r="X558" t="s">
        <v>333</v>
      </c>
      <c r="Y558" t="s">
        <v>36</v>
      </c>
    </row>
    <row r="559" spans="1:25">
      <c r="A559">
        <v>10381</v>
      </c>
      <c r="B559">
        <v>40</v>
      </c>
      <c r="C559">
        <v>68.08</v>
      </c>
      <c r="D559">
        <v>4</v>
      </c>
      <c r="E559">
        <v>2723.2</v>
      </c>
      <c r="F559">
        <v>38400</v>
      </c>
      <c r="G559" t="s">
        <v>40</v>
      </c>
      <c r="H559">
        <v>1</v>
      </c>
      <c r="I559">
        <v>2</v>
      </c>
      <c r="J559">
        <v>2005</v>
      </c>
      <c r="K559" t="s">
        <v>97</v>
      </c>
      <c r="L559">
        <v>62</v>
      </c>
      <c r="M559" t="s">
        <v>89</v>
      </c>
      <c r="N559" t="s">
        <v>334</v>
      </c>
      <c r="O559">
        <v>6505551386</v>
      </c>
      <c r="P559" t="s">
        <v>330</v>
      </c>
      <c r="R559" t="s">
        <v>331</v>
      </c>
      <c r="S559" t="s">
        <v>270</v>
      </c>
      <c r="U559" t="s">
        <v>220</v>
      </c>
      <c r="V559" t="s">
        <v>221</v>
      </c>
      <c r="W559" t="s">
        <v>332</v>
      </c>
      <c r="X559" t="s">
        <v>333</v>
      </c>
      <c r="Y559" t="s">
        <v>45</v>
      </c>
    </row>
    <row r="560" spans="1:25">
      <c r="A560">
        <v>10381</v>
      </c>
      <c r="B560">
        <v>35</v>
      </c>
      <c r="C560">
        <v>100</v>
      </c>
      <c r="D560">
        <v>5</v>
      </c>
      <c r="E560">
        <v>4288.2</v>
      </c>
      <c r="F560">
        <v>38400</v>
      </c>
      <c r="G560" t="s">
        <v>40</v>
      </c>
      <c r="H560">
        <v>1</v>
      </c>
      <c r="I560">
        <v>2</v>
      </c>
      <c r="J560">
        <v>2005</v>
      </c>
      <c r="K560" t="s">
        <v>97</v>
      </c>
      <c r="L560">
        <v>104</v>
      </c>
      <c r="M560" t="s">
        <v>90</v>
      </c>
      <c r="N560" t="s">
        <v>334</v>
      </c>
      <c r="O560">
        <v>6505551386</v>
      </c>
      <c r="P560" t="s">
        <v>330</v>
      </c>
      <c r="R560" t="s">
        <v>331</v>
      </c>
      <c r="S560" t="s">
        <v>270</v>
      </c>
      <c r="U560" t="s">
        <v>220</v>
      </c>
      <c r="V560" t="s">
        <v>221</v>
      </c>
      <c r="W560" t="s">
        <v>332</v>
      </c>
      <c r="X560" t="s">
        <v>333</v>
      </c>
      <c r="Y560" t="s">
        <v>36</v>
      </c>
    </row>
    <row r="561" spans="1:25">
      <c r="A561">
        <v>10384</v>
      </c>
      <c r="B561">
        <v>43</v>
      </c>
      <c r="C561">
        <v>97.87</v>
      </c>
      <c r="D561">
        <v>2</v>
      </c>
      <c r="E561">
        <v>4208.41</v>
      </c>
      <c r="F561">
        <v>38406</v>
      </c>
      <c r="G561" t="s">
        <v>40</v>
      </c>
      <c r="H561">
        <v>1</v>
      </c>
      <c r="I561">
        <v>2</v>
      </c>
      <c r="J561">
        <v>2005</v>
      </c>
      <c r="K561" t="s">
        <v>97</v>
      </c>
      <c r="L561">
        <v>88</v>
      </c>
      <c r="M561" t="s">
        <v>236</v>
      </c>
      <c r="N561" t="s">
        <v>334</v>
      </c>
      <c r="O561">
        <v>6505551386</v>
      </c>
      <c r="P561" t="s">
        <v>330</v>
      </c>
      <c r="R561" t="s">
        <v>331</v>
      </c>
      <c r="S561" t="s">
        <v>270</v>
      </c>
      <c r="U561" t="s">
        <v>220</v>
      </c>
      <c r="V561" t="s">
        <v>221</v>
      </c>
      <c r="W561" t="s">
        <v>332</v>
      </c>
      <c r="X561" t="s">
        <v>333</v>
      </c>
      <c r="Y561" t="s">
        <v>36</v>
      </c>
    </row>
    <row r="562" spans="1:25">
      <c r="A562">
        <v>10126666</v>
      </c>
      <c r="B562">
        <v>38</v>
      </c>
      <c r="C562">
        <v>100</v>
      </c>
      <c r="D562">
        <v>11</v>
      </c>
      <c r="E562">
        <v>7329.06</v>
      </c>
      <c r="F562">
        <v>37769</v>
      </c>
      <c r="G562" t="s">
        <v>40</v>
      </c>
      <c r="H562">
        <v>2</v>
      </c>
      <c r="I562">
        <v>5</v>
      </c>
      <c r="J562">
        <v>2003</v>
      </c>
      <c r="K562" t="s">
        <v>26</v>
      </c>
      <c r="L562">
        <v>214</v>
      </c>
      <c r="M562" t="s">
        <v>64</v>
      </c>
      <c r="N562" t="s">
        <v>339</v>
      </c>
      <c r="O562" t="s">
        <v>340</v>
      </c>
      <c r="P562" t="s">
        <v>341</v>
      </c>
      <c r="R562" t="s">
        <v>275</v>
      </c>
      <c r="T562">
        <v>28023</v>
      </c>
      <c r="U562" t="s">
        <v>276</v>
      </c>
      <c r="V562" t="s">
        <v>33</v>
      </c>
      <c r="W562" t="s">
        <v>342</v>
      </c>
      <c r="X562" t="s">
        <v>343</v>
      </c>
      <c r="Y562" t="s">
        <v>39</v>
      </c>
    </row>
    <row r="563" spans="1:25">
      <c r="A563">
        <v>101266</v>
      </c>
      <c r="B563">
        <v>22</v>
      </c>
      <c r="C563">
        <v>100</v>
      </c>
      <c r="D563">
        <v>4</v>
      </c>
      <c r="E563">
        <v>3347.74</v>
      </c>
      <c r="F563">
        <v>37769</v>
      </c>
      <c r="G563" t="s">
        <v>40</v>
      </c>
      <c r="H563">
        <v>2</v>
      </c>
      <c r="I563">
        <v>5</v>
      </c>
      <c r="J563">
        <v>2003</v>
      </c>
      <c r="K563" t="s">
        <v>26</v>
      </c>
      <c r="L563">
        <v>147</v>
      </c>
      <c r="M563" t="s">
        <v>131</v>
      </c>
      <c r="N563" t="s">
        <v>339</v>
      </c>
      <c r="O563" t="s">
        <v>340</v>
      </c>
      <c r="P563" t="s">
        <v>341</v>
      </c>
      <c r="R563" t="s">
        <v>275</v>
      </c>
      <c r="T563">
        <v>28023</v>
      </c>
      <c r="U563" t="s">
        <v>276</v>
      </c>
      <c r="V563" t="s">
        <v>33</v>
      </c>
      <c r="W563" t="s">
        <v>342</v>
      </c>
      <c r="X563" t="s">
        <v>343</v>
      </c>
      <c r="Y563" t="s">
        <v>36</v>
      </c>
    </row>
    <row r="564" spans="1:25">
      <c r="A564">
        <v>1012632</v>
      </c>
      <c r="B564">
        <v>45</v>
      </c>
      <c r="C564">
        <v>100</v>
      </c>
      <c r="D564">
        <v>6</v>
      </c>
      <c r="E564">
        <v>4597.2</v>
      </c>
      <c r="F564">
        <v>37769</v>
      </c>
      <c r="G564" t="s">
        <v>25</v>
      </c>
      <c r="H564">
        <v>2</v>
      </c>
      <c r="I564">
        <v>5</v>
      </c>
      <c r="J564">
        <v>2003</v>
      </c>
      <c r="K564" t="s">
        <v>26</v>
      </c>
      <c r="L564">
        <v>101</v>
      </c>
      <c r="M564" t="s">
        <v>208</v>
      </c>
      <c r="N564" t="s">
        <v>339</v>
      </c>
      <c r="O564" t="s">
        <v>340</v>
      </c>
      <c r="P564" t="s">
        <v>341</v>
      </c>
      <c r="R564" t="s">
        <v>275</v>
      </c>
      <c r="T564">
        <v>28023</v>
      </c>
      <c r="U564" t="s">
        <v>276</v>
      </c>
      <c r="V564" t="s">
        <v>33</v>
      </c>
      <c r="W564" t="s">
        <v>342</v>
      </c>
      <c r="X564" t="s">
        <v>343</v>
      </c>
      <c r="Y564" t="s">
        <v>36</v>
      </c>
    </row>
    <row r="565" spans="1:25">
      <c r="A565">
        <v>10348</v>
      </c>
      <c r="B565">
        <v>48</v>
      </c>
      <c r="C565">
        <v>52.36</v>
      </c>
      <c r="D565">
        <v>8</v>
      </c>
      <c r="E565">
        <v>2513.2800000000002</v>
      </c>
      <c r="F565">
        <v>38292</v>
      </c>
      <c r="G565" t="s">
        <v>40</v>
      </c>
      <c r="H565">
        <v>4</v>
      </c>
      <c r="I565">
        <v>11</v>
      </c>
      <c r="J565">
        <v>2004</v>
      </c>
      <c r="K565" t="s">
        <v>63</v>
      </c>
      <c r="L565">
        <v>207</v>
      </c>
      <c r="M565" t="s">
        <v>72</v>
      </c>
      <c r="N565" t="s">
        <v>339</v>
      </c>
      <c r="O565" t="s">
        <v>340</v>
      </c>
      <c r="P565" t="s">
        <v>341</v>
      </c>
      <c r="R565" t="s">
        <v>275</v>
      </c>
      <c r="T565">
        <v>28023</v>
      </c>
      <c r="U565" t="s">
        <v>276</v>
      </c>
      <c r="V565" t="s">
        <v>33</v>
      </c>
      <c r="W565" t="s">
        <v>342</v>
      </c>
      <c r="X565" t="s">
        <v>343</v>
      </c>
      <c r="Y565" t="s">
        <v>45</v>
      </c>
    </row>
    <row r="566" spans="1:25">
      <c r="A566">
        <v>10348</v>
      </c>
      <c r="B566">
        <v>47</v>
      </c>
      <c r="C566">
        <v>100</v>
      </c>
      <c r="D566">
        <v>4</v>
      </c>
      <c r="E566">
        <v>4801.5200000000004</v>
      </c>
      <c r="F566">
        <v>38292</v>
      </c>
      <c r="G566" t="s">
        <v>40</v>
      </c>
      <c r="H566">
        <v>4</v>
      </c>
      <c r="I566">
        <v>11</v>
      </c>
      <c r="J566">
        <v>2004</v>
      </c>
      <c r="K566" t="s">
        <v>63</v>
      </c>
      <c r="L566">
        <v>151</v>
      </c>
      <c r="M566" t="s">
        <v>73</v>
      </c>
      <c r="N566" t="s">
        <v>339</v>
      </c>
      <c r="O566" t="s">
        <v>340</v>
      </c>
      <c r="P566" t="s">
        <v>341</v>
      </c>
      <c r="R566" t="s">
        <v>275</v>
      </c>
      <c r="T566">
        <v>28023</v>
      </c>
      <c r="U566" t="s">
        <v>276</v>
      </c>
      <c r="V566" t="s">
        <v>33</v>
      </c>
      <c r="W566" t="s">
        <v>342</v>
      </c>
      <c r="X566" t="s">
        <v>343</v>
      </c>
      <c r="Y566" t="s">
        <v>36</v>
      </c>
    </row>
    <row r="567" spans="1:25">
      <c r="A567">
        <v>10348</v>
      </c>
      <c r="B567">
        <v>32</v>
      </c>
      <c r="C567">
        <v>82.83</v>
      </c>
      <c r="D567">
        <v>7</v>
      </c>
      <c r="E567">
        <v>2650.56</v>
      </c>
      <c r="F567">
        <v>38292</v>
      </c>
      <c r="G567" t="s">
        <v>40</v>
      </c>
      <c r="H567">
        <v>4</v>
      </c>
      <c r="I567">
        <v>11</v>
      </c>
      <c r="J567">
        <v>2004</v>
      </c>
      <c r="K567" t="s">
        <v>63</v>
      </c>
      <c r="L567">
        <v>101</v>
      </c>
      <c r="M567" t="s">
        <v>208</v>
      </c>
      <c r="N567" t="s">
        <v>339</v>
      </c>
      <c r="O567" t="s">
        <v>340</v>
      </c>
      <c r="P567" t="s">
        <v>341</v>
      </c>
      <c r="R567" t="s">
        <v>275</v>
      </c>
      <c r="T567">
        <v>28023</v>
      </c>
      <c r="U567" t="s">
        <v>276</v>
      </c>
      <c r="V567" t="s">
        <v>33</v>
      </c>
      <c r="W567" t="s">
        <v>342</v>
      </c>
      <c r="X567" t="s">
        <v>343</v>
      </c>
      <c r="Y567" t="s">
        <v>45</v>
      </c>
    </row>
    <row r="568" spans="1:25">
      <c r="A568">
        <v>1012677</v>
      </c>
      <c r="B568">
        <v>21</v>
      </c>
      <c r="C568">
        <v>100</v>
      </c>
      <c r="D568">
        <v>8</v>
      </c>
      <c r="E568">
        <v>2439.5700000000002</v>
      </c>
      <c r="F568">
        <v>37769</v>
      </c>
      <c r="G568" t="s">
        <v>40</v>
      </c>
      <c r="H568">
        <v>2</v>
      </c>
      <c r="I568">
        <v>5</v>
      </c>
      <c r="J568">
        <v>2003</v>
      </c>
      <c r="K568" t="s">
        <v>308</v>
      </c>
      <c r="L568">
        <v>136</v>
      </c>
      <c r="M568" t="s">
        <v>140</v>
      </c>
      <c r="N568" t="s">
        <v>339</v>
      </c>
      <c r="O568" t="s">
        <v>340</v>
      </c>
      <c r="P568" t="s">
        <v>341</v>
      </c>
      <c r="R568" t="s">
        <v>275</v>
      </c>
      <c r="T568">
        <v>28023</v>
      </c>
      <c r="U568" t="s">
        <v>276</v>
      </c>
      <c r="V568" t="s">
        <v>33</v>
      </c>
      <c r="W568" t="s">
        <v>342</v>
      </c>
      <c r="X568" t="s">
        <v>343</v>
      </c>
      <c r="Y568" t="s">
        <v>45</v>
      </c>
    </row>
    <row r="569" spans="1:25">
      <c r="A569">
        <v>10126</v>
      </c>
      <c r="B569">
        <v>38</v>
      </c>
      <c r="C569">
        <v>100</v>
      </c>
      <c r="D569">
        <v>10</v>
      </c>
      <c r="E569">
        <v>3857</v>
      </c>
      <c r="F569">
        <v>37769</v>
      </c>
      <c r="G569" t="s">
        <v>40</v>
      </c>
      <c r="H569">
        <v>2</v>
      </c>
      <c r="I569">
        <v>5</v>
      </c>
      <c r="J569">
        <v>2003</v>
      </c>
      <c r="K569" t="s">
        <v>308</v>
      </c>
      <c r="L569">
        <v>116</v>
      </c>
      <c r="M569" t="s">
        <v>80</v>
      </c>
      <c r="N569" t="s">
        <v>339</v>
      </c>
      <c r="O569" t="s">
        <v>340</v>
      </c>
      <c r="P569" t="s">
        <v>341</v>
      </c>
      <c r="R569" t="s">
        <v>275</v>
      </c>
      <c r="T569">
        <v>28023</v>
      </c>
      <c r="U569" t="s">
        <v>276</v>
      </c>
      <c r="V569" t="s">
        <v>33</v>
      </c>
      <c r="W569" t="s">
        <v>342</v>
      </c>
      <c r="X569" t="s">
        <v>343</v>
      </c>
      <c r="Y569" t="s">
        <v>36</v>
      </c>
    </row>
    <row r="570" spans="1:25">
      <c r="A570">
        <v>10126</v>
      </c>
      <c r="B570">
        <v>43</v>
      </c>
      <c r="C570">
        <v>65.02</v>
      </c>
      <c r="D570">
        <v>2</v>
      </c>
      <c r="E570">
        <v>2795.86</v>
      </c>
      <c r="F570">
        <v>37769</v>
      </c>
      <c r="G570" t="s">
        <v>40</v>
      </c>
      <c r="H570">
        <v>2</v>
      </c>
      <c r="I570">
        <v>5</v>
      </c>
      <c r="J570">
        <v>2003</v>
      </c>
      <c r="K570" t="s">
        <v>308</v>
      </c>
      <c r="L570">
        <v>60</v>
      </c>
      <c r="M570" t="s">
        <v>142</v>
      </c>
      <c r="N570" t="s">
        <v>339</v>
      </c>
      <c r="O570" t="s">
        <v>340</v>
      </c>
      <c r="P570" t="s">
        <v>341</v>
      </c>
      <c r="R570" t="s">
        <v>275</v>
      </c>
      <c r="T570">
        <v>28023</v>
      </c>
      <c r="U570" t="s">
        <v>276</v>
      </c>
      <c r="V570" t="s">
        <v>33</v>
      </c>
      <c r="W570" t="s">
        <v>342</v>
      </c>
      <c r="X570" t="s">
        <v>343</v>
      </c>
      <c r="Y570" t="s">
        <v>45</v>
      </c>
    </row>
    <row r="571" spans="1:25">
      <c r="A571">
        <v>10126</v>
      </c>
      <c r="B571">
        <v>50</v>
      </c>
      <c r="C571">
        <v>100</v>
      </c>
      <c r="D571">
        <v>5</v>
      </c>
      <c r="E571">
        <v>7083</v>
      </c>
      <c r="F571">
        <v>37769</v>
      </c>
      <c r="G571" t="s">
        <v>40</v>
      </c>
      <c r="H571">
        <v>2</v>
      </c>
      <c r="I571">
        <v>5</v>
      </c>
      <c r="J571">
        <v>2003</v>
      </c>
      <c r="K571" t="s">
        <v>308</v>
      </c>
      <c r="L571">
        <v>121</v>
      </c>
      <c r="M571" t="s">
        <v>143</v>
      </c>
      <c r="O571" t="s">
        <v>340</v>
      </c>
      <c r="P571" t="s">
        <v>341</v>
      </c>
      <c r="R571" t="s">
        <v>275</v>
      </c>
      <c r="T571">
        <v>28023</v>
      </c>
      <c r="U571" t="s">
        <v>276</v>
      </c>
      <c r="V571" t="s">
        <v>33</v>
      </c>
      <c r="W571" t="s">
        <v>342</v>
      </c>
      <c r="X571" t="s">
        <v>343</v>
      </c>
      <c r="Y571" t="s">
        <v>39</v>
      </c>
    </row>
    <row r="572" spans="1:25">
      <c r="A572">
        <v>1012612</v>
      </c>
      <c r="B572">
        <v>27</v>
      </c>
      <c r="C572">
        <v>100</v>
      </c>
      <c r="D572">
        <v>1</v>
      </c>
      <c r="E572">
        <v>3415.77</v>
      </c>
      <c r="F572">
        <v>37769</v>
      </c>
      <c r="G572" t="s">
        <v>40</v>
      </c>
      <c r="H572">
        <v>2</v>
      </c>
      <c r="I572">
        <v>5</v>
      </c>
      <c r="J572">
        <v>2003</v>
      </c>
      <c r="K572" t="s">
        <v>308</v>
      </c>
      <c r="L572">
        <v>127</v>
      </c>
      <c r="M572" t="s">
        <v>246</v>
      </c>
      <c r="O572" t="s">
        <v>340</v>
      </c>
      <c r="P572" t="s">
        <v>341</v>
      </c>
      <c r="R572" t="s">
        <v>275</v>
      </c>
      <c r="T572">
        <v>28023</v>
      </c>
      <c r="U572" t="s">
        <v>276</v>
      </c>
      <c r="V572" t="s">
        <v>33</v>
      </c>
      <c r="W572" t="s">
        <v>342</v>
      </c>
      <c r="X572" t="s">
        <v>343</v>
      </c>
      <c r="Y572" t="s">
        <v>36</v>
      </c>
    </row>
    <row r="573" spans="1:25">
      <c r="A573">
        <v>1012613</v>
      </c>
      <c r="B573">
        <v>43</v>
      </c>
      <c r="C573">
        <v>96.31</v>
      </c>
      <c r="D573">
        <v>3</v>
      </c>
      <c r="E573">
        <v>4141.33</v>
      </c>
      <c r="F573">
        <v>37769</v>
      </c>
      <c r="G573" t="s">
        <v>25</v>
      </c>
      <c r="H573">
        <v>2</v>
      </c>
      <c r="I573">
        <v>5</v>
      </c>
      <c r="J573">
        <v>2003</v>
      </c>
      <c r="K573" t="s">
        <v>308</v>
      </c>
      <c r="L573">
        <v>96</v>
      </c>
      <c r="M573" t="s">
        <v>247</v>
      </c>
      <c r="O573" t="s">
        <v>340</v>
      </c>
      <c r="P573" t="s">
        <v>341</v>
      </c>
      <c r="R573" t="s">
        <v>275</v>
      </c>
      <c r="T573">
        <v>28023</v>
      </c>
      <c r="U573" t="s">
        <v>276</v>
      </c>
      <c r="V573" t="s">
        <v>33</v>
      </c>
      <c r="W573" t="s">
        <v>342</v>
      </c>
      <c r="X573" t="s">
        <v>343</v>
      </c>
      <c r="Y573" t="s">
        <v>36</v>
      </c>
    </row>
    <row r="574" spans="1:25">
      <c r="A574">
        <v>1012615</v>
      </c>
      <c r="B574">
        <v>26</v>
      </c>
      <c r="C574">
        <v>62.7</v>
      </c>
      <c r="D574">
        <v>7</v>
      </c>
      <c r="E574">
        <v>1630.2</v>
      </c>
      <c r="F574">
        <v>37769</v>
      </c>
      <c r="G574" t="s">
        <v>25</v>
      </c>
      <c r="H574">
        <v>2</v>
      </c>
      <c r="I574">
        <v>5</v>
      </c>
      <c r="J574">
        <v>2003</v>
      </c>
      <c r="K574" t="s">
        <v>308</v>
      </c>
      <c r="L574">
        <v>64</v>
      </c>
      <c r="M574" t="s">
        <v>144</v>
      </c>
      <c r="O574" t="s">
        <v>340</v>
      </c>
      <c r="P574" t="s">
        <v>341</v>
      </c>
      <c r="R574" t="s">
        <v>275</v>
      </c>
      <c r="T574">
        <v>28023</v>
      </c>
      <c r="U574" t="s">
        <v>276</v>
      </c>
      <c r="V574" t="s">
        <v>33</v>
      </c>
      <c r="W574" t="s">
        <v>342</v>
      </c>
      <c r="X574" t="s">
        <v>343</v>
      </c>
      <c r="Y574" t="s">
        <v>45</v>
      </c>
    </row>
    <row r="575" spans="1:25">
      <c r="A575">
        <v>10348</v>
      </c>
      <c r="B575">
        <v>37</v>
      </c>
      <c r="C575">
        <v>100</v>
      </c>
      <c r="D575">
        <v>1</v>
      </c>
      <c r="E575">
        <v>5981.42</v>
      </c>
      <c r="F575">
        <v>38292</v>
      </c>
      <c r="G575" t="s">
        <v>40</v>
      </c>
      <c r="H575">
        <v>4</v>
      </c>
      <c r="I575">
        <v>11</v>
      </c>
      <c r="J575">
        <v>2004</v>
      </c>
      <c r="K575" t="s">
        <v>79</v>
      </c>
      <c r="L575">
        <v>127</v>
      </c>
      <c r="M575" t="s">
        <v>246</v>
      </c>
      <c r="O575" t="s">
        <v>340</v>
      </c>
      <c r="P575" t="s">
        <v>341</v>
      </c>
      <c r="R575" t="s">
        <v>275</v>
      </c>
      <c r="T575">
        <v>28023</v>
      </c>
      <c r="U575" t="s">
        <v>276</v>
      </c>
      <c r="V575" t="s">
        <v>33</v>
      </c>
      <c r="W575" t="s">
        <v>342</v>
      </c>
      <c r="X575" t="s">
        <v>343</v>
      </c>
      <c r="Y575" t="s">
        <v>36</v>
      </c>
    </row>
    <row r="576" spans="1:25">
      <c r="A576">
        <v>10348</v>
      </c>
      <c r="B576">
        <v>42</v>
      </c>
      <c r="C576">
        <v>100</v>
      </c>
      <c r="D576">
        <v>3</v>
      </c>
      <c r="E576">
        <v>6386.94</v>
      </c>
      <c r="F576">
        <v>38292</v>
      </c>
      <c r="G576" t="s">
        <v>40</v>
      </c>
      <c r="H576">
        <v>4</v>
      </c>
      <c r="I576">
        <v>11</v>
      </c>
      <c r="J576">
        <v>2004</v>
      </c>
      <c r="K576" t="s">
        <v>79</v>
      </c>
      <c r="L576">
        <v>96</v>
      </c>
      <c r="M576" t="s">
        <v>247</v>
      </c>
      <c r="O576" t="s">
        <v>340</v>
      </c>
      <c r="P576" t="s">
        <v>341</v>
      </c>
      <c r="R576" t="s">
        <v>275</v>
      </c>
      <c r="T576">
        <v>28023</v>
      </c>
      <c r="U576" t="s">
        <v>276</v>
      </c>
      <c r="V576" t="s">
        <v>33</v>
      </c>
      <c r="W576" t="s">
        <v>342</v>
      </c>
      <c r="X576" t="s">
        <v>343</v>
      </c>
      <c r="Y576" t="s">
        <v>36</v>
      </c>
    </row>
    <row r="577" spans="1:25">
      <c r="A577">
        <v>10348</v>
      </c>
      <c r="B577">
        <v>31</v>
      </c>
      <c r="C577">
        <v>100</v>
      </c>
      <c r="D577">
        <v>5</v>
      </c>
      <c r="E577">
        <v>3139.99</v>
      </c>
      <c r="F577">
        <v>38292</v>
      </c>
      <c r="G577" t="s">
        <v>40</v>
      </c>
      <c r="H577">
        <v>4</v>
      </c>
      <c r="I577">
        <v>11</v>
      </c>
      <c r="J577">
        <v>2004</v>
      </c>
      <c r="K577" t="s">
        <v>79</v>
      </c>
      <c r="L577">
        <v>64</v>
      </c>
      <c r="M577" t="s">
        <v>144</v>
      </c>
      <c r="O577" t="s">
        <v>340</v>
      </c>
      <c r="P577" t="s">
        <v>341</v>
      </c>
      <c r="R577" t="s">
        <v>275</v>
      </c>
      <c r="T577">
        <v>28023</v>
      </c>
      <c r="U577" t="s">
        <v>276</v>
      </c>
      <c r="V577" t="s">
        <v>33</v>
      </c>
      <c r="W577" t="s">
        <v>342</v>
      </c>
      <c r="X577" t="s">
        <v>343</v>
      </c>
      <c r="Y577" t="s">
        <v>36</v>
      </c>
    </row>
    <row r="578" spans="1:25">
      <c r="A578">
        <v>10126</v>
      </c>
      <c r="B578">
        <v>42</v>
      </c>
      <c r="C578">
        <v>54.99</v>
      </c>
      <c r="D578">
        <v>17</v>
      </c>
      <c r="E578">
        <v>2309.58</v>
      </c>
      <c r="F578">
        <v>37769</v>
      </c>
      <c r="G578" t="s">
        <v>40</v>
      </c>
      <c r="H578">
        <v>2</v>
      </c>
      <c r="I578">
        <v>5</v>
      </c>
      <c r="J578">
        <v>2003</v>
      </c>
      <c r="K578" t="s">
        <v>81</v>
      </c>
      <c r="L578">
        <v>53</v>
      </c>
      <c r="M578" t="s">
        <v>83</v>
      </c>
      <c r="O578" t="s">
        <v>340</v>
      </c>
      <c r="P578" t="s">
        <v>341</v>
      </c>
      <c r="R578" t="s">
        <v>275</v>
      </c>
      <c r="T578">
        <v>28023</v>
      </c>
      <c r="U578" t="s">
        <v>276</v>
      </c>
      <c r="V578" t="s">
        <v>33</v>
      </c>
      <c r="W578" t="s">
        <v>342</v>
      </c>
      <c r="X578" t="s">
        <v>343</v>
      </c>
      <c r="Y578" t="s">
        <v>45</v>
      </c>
    </row>
    <row r="579" spans="1:25">
      <c r="A579">
        <v>10126</v>
      </c>
      <c r="B579">
        <v>31</v>
      </c>
      <c r="C579">
        <v>90.17</v>
      </c>
      <c r="D579">
        <v>12</v>
      </c>
      <c r="E579">
        <v>2795.27</v>
      </c>
      <c r="F579">
        <v>37769</v>
      </c>
      <c r="G579" t="s">
        <v>40</v>
      </c>
      <c r="H579">
        <v>2</v>
      </c>
      <c r="I579">
        <v>5</v>
      </c>
      <c r="J579">
        <v>2003</v>
      </c>
      <c r="K579" t="s">
        <v>81</v>
      </c>
      <c r="L579">
        <v>101</v>
      </c>
      <c r="M579" t="s">
        <v>88</v>
      </c>
      <c r="O579" t="s">
        <v>340</v>
      </c>
      <c r="P579" t="s">
        <v>341</v>
      </c>
      <c r="R579" t="s">
        <v>275</v>
      </c>
      <c r="T579">
        <v>28023</v>
      </c>
      <c r="U579" t="s">
        <v>276</v>
      </c>
      <c r="V579" t="s">
        <v>33</v>
      </c>
      <c r="W579" t="s">
        <v>342</v>
      </c>
      <c r="X579" t="s">
        <v>343</v>
      </c>
      <c r="Y579" t="s">
        <v>45</v>
      </c>
    </row>
    <row r="580" spans="1:25">
      <c r="A580">
        <v>1012688</v>
      </c>
      <c r="B580">
        <v>46</v>
      </c>
      <c r="C580">
        <v>73.7</v>
      </c>
      <c r="D580">
        <v>14</v>
      </c>
      <c r="E580">
        <v>3390.2</v>
      </c>
      <c r="F580">
        <v>37769</v>
      </c>
      <c r="G580" t="s">
        <v>40</v>
      </c>
      <c r="H580">
        <v>2</v>
      </c>
      <c r="I580">
        <v>5</v>
      </c>
      <c r="J580">
        <v>2003</v>
      </c>
      <c r="K580" t="s">
        <v>81</v>
      </c>
      <c r="L580">
        <v>62</v>
      </c>
      <c r="M580" t="s">
        <v>89</v>
      </c>
      <c r="O580" t="s">
        <v>340</v>
      </c>
      <c r="P580" t="s">
        <v>341</v>
      </c>
      <c r="R580" t="s">
        <v>275</v>
      </c>
      <c r="T580">
        <v>28023</v>
      </c>
      <c r="U580" t="s">
        <v>276</v>
      </c>
      <c r="V580" t="s">
        <v>33</v>
      </c>
      <c r="W580" t="s">
        <v>342</v>
      </c>
      <c r="X580" t="s">
        <v>343</v>
      </c>
      <c r="Y580" t="s">
        <v>36</v>
      </c>
    </row>
    <row r="581" spans="1:25">
      <c r="A581">
        <v>10126</v>
      </c>
      <c r="B581">
        <v>30</v>
      </c>
      <c r="C581">
        <v>97.39</v>
      </c>
      <c r="D581">
        <v>13</v>
      </c>
      <c r="E581">
        <v>2921.7</v>
      </c>
      <c r="F581">
        <v>37769</v>
      </c>
      <c r="G581" t="s">
        <v>40</v>
      </c>
      <c r="H581">
        <v>2</v>
      </c>
      <c r="I581">
        <v>5</v>
      </c>
      <c r="J581">
        <v>2003</v>
      </c>
      <c r="K581" t="s">
        <v>81</v>
      </c>
      <c r="L581">
        <v>104</v>
      </c>
      <c r="M581" t="s">
        <v>90</v>
      </c>
      <c r="O581" t="s">
        <v>340</v>
      </c>
      <c r="P581" t="s">
        <v>341</v>
      </c>
      <c r="R581" t="s">
        <v>275</v>
      </c>
      <c r="T581">
        <v>28023</v>
      </c>
      <c r="U581" t="s">
        <v>276</v>
      </c>
      <c r="V581" t="s">
        <v>33</v>
      </c>
      <c r="W581" t="s">
        <v>342</v>
      </c>
      <c r="X581" t="s">
        <v>343</v>
      </c>
      <c r="Y581" t="s">
        <v>45</v>
      </c>
    </row>
    <row r="582" spans="1:25">
      <c r="A582">
        <v>10126</v>
      </c>
      <c r="B582">
        <v>38</v>
      </c>
      <c r="C582">
        <v>82.34</v>
      </c>
      <c r="D582">
        <v>16</v>
      </c>
      <c r="E582">
        <v>3128.92</v>
      </c>
      <c r="F582">
        <v>37769</v>
      </c>
      <c r="G582" t="s">
        <v>40</v>
      </c>
      <c r="H582">
        <v>2</v>
      </c>
      <c r="I582">
        <v>5</v>
      </c>
      <c r="J582">
        <v>2003</v>
      </c>
      <c r="K582" t="s">
        <v>81</v>
      </c>
      <c r="L582">
        <v>99</v>
      </c>
      <c r="M582" t="s">
        <v>91</v>
      </c>
      <c r="O582" t="s">
        <v>340</v>
      </c>
      <c r="P582" t="s">
        <v>341</v>
      </c>
      <c r="R582" t="s">
        <v>275</v>
      </c>
      <c r="T582">
        <v>28023</v>
      </c>
      <c r="U582" t="s">
        <v>276</v>
      </c>
      <c r="V582" t="s">
        <v>33</v>
      </c>
      <c r="W582" t="s">
        <v>342</v>
      </c>
      <c r="X582" t="s">
        <v>343</v>
      </c>
      <c r="Y582" t="s">
        <v>36</v>
      </c>
    </row>
    <row r="583" spans="1:25">
      <c r="A583">
        <v>10126</v>
      </c>
      <c r="B583">
        <v>43</v>
      </c>
      <c r="C583">
        <v>53.83</v>
      </c>
      <c r="D583">
        <v>9</v>
      </c>
      <c r="E583">
        <v>2314.69</v>
      </c>
      <c r="F583">
        <v>37769</v>
      </c>
      <c r="G583" t="s">
        <v>40</v>
      </c>
      <c r="H583">
        <v>2</v>
      </c>
      <c r="I583">
        <v>5</v>
      </c>
      <c r="J583">
        <v>2003</v>
      </c>
      <c r="K583" t="s">
        <v>81</v>
      </c>
      <c r="L583">
        <v>50</v>
      </c>
      <c r="M583" t="s">
        <v>145</v>
      </c>
      <c r="O583" t="s">
        <v>340</v>
      </c>
      <c r="P583" t="s">
        <v>341</v>
      </c>
      <c r="R583" t="s">
        <v>275</v>
      </c>
      <c r="T583">
        <v>28023</v>
      </c>
      <c r="U583" t="s">
        <v>276</v>
      </c>
      <c r="V583" t="s">
        <v>33</v>
      </c>
      <c r="W583" t="s">
        <v>342</v>
      </c>
      <c r="X583" t="s">
        <v>343</v>
      </c>
      <c r="Y583" t="s">
        <v>45</v>
      </c>
    </row>
    <row r="584" spans="1:25">
      <c r="A584">
        <v>1012613</v>
      </c>
      <c r="B584">
        <v>34</v>
      </c>
      <c r="C584">
        <v>100</v>
      </c>
      <c r="D584">
        <v>15</v>
      </c>
      <c r="E584">
        <v>3576.12</v>
      </c>
      <c r="F584">
        <v>37769</v>
      </c>
      <c r="G584" t="s">
        <v>40</v>
      </c>
      <c r="H584">
        <v>2</v>
      </c>
      <c r="I584">
        <v>5</v>
      </c>
      <c r="J584">
        <v>2003</v>
      </c>
      <c r="K584" t="s">
        <v>81</v>
      </c>
      <c r="L584">
        <v>97</v>
      </c>
      <c r="M584" t="s">
        <v>96</v>
      </c>
      <c r="O584" t="s">
        <v>340</v>
      </c>
      <c r="P584" t="s">
        <v>341</v>
      </c>
      <c r="R584" t="s">
        <v>275</v>
      </c>
      <c r="T584">
        <v>28023</v>
      </c>
      <c r="U584" t="s">
        <v>276</v>
      </c>
      <c r="V584" t="s">
        <v>33</v>
      </c>
      <c r="W584" t="s">
        <v>342</v>
      </c>
      <c r="X584" t="s">
        <v>343</v>
      </c>
      <c r="Y584" t="s">
        <v>36</v>
      </c>
    </row>
    <row r="585" spans="1:25">
      <c r="A585">
        <v>10214</v>
      </c>
      <c r="B585">
        <v>30</v>
      </c>
      <c r="C585">
        <v>100</v>
      </c>
      <c r="D585">
        <v>7</v>
      </c>
      <c r="E585">
        <v>5967</v>
      </c>
      <c r="F585">
        <v>38012</v>
      </c>
      <c r="G585" t="s">
        <v>40</v>
      </c>
      <c r="H585">
        <v>1</v>
      </c>
      <c r="I585">
        <v>1</v>
      </c>
      <c r="J585">
        <v>2004</v>
      </c>
      <c r="K585" t="s">
        <v>81</v>
      </c>
      <c r="L585">
        <v>170</v>
      </c>
      <c r="M585" t="s">
        <v>84</v>
      </c>
      <c r="O585" t="s">
        <v>340</v>
      </c>
      <c r="P585" t="s">
        <v>341</v>
      </c>
      <c r="R585" t="s">
        <v>275</v>
      </c>
      <c r="T585">
        <v>28023</v>
      </c>
      <c r="U585" t="s">
        <v>276</v>
      </c>
      <c r="V585" t="s">
        <v>33</v>
      </c>
      <c r="W585" t="s">
        <v>342</v>
      </c>
      <c r="X585" t="s">
        <v>343</v>
      </c>
      <c r="Y585" t="s">
        <v>36</v>
      </c>
    </row>
    <row r="586" spans="1:25">
      <c r="A586">
        <v>10214</v>
      </c>
      <c r="B586">
        <v>21</v>
      </c>
      <c r="C586">
        <v>62.96</v>
      </c>
      <c r="D586">
        <v>6</v>
      </c>
      <c r="E586">
        <v>1322.16</v>
      </c>
      <c r="F586">
        <v>38012</v>
      </c>
      <c r="G586" t="s">
        <v>40</v>
      </c>
      <c r="H586">
        <v>1</v>
      </c>
      <c r="I586">
        <v>1</v>
      </c>
      <c r="J586">
        <v>2004</v>
      </c>
      <c r="K586" t="s">
        <v>81</v>
      </c>
      <c r="L586">
        <v>60</v>
      </c>
      <c r="M586" t="s">
        <v>85</v>
      </c>
      <c r="O586" t="s">
        <v>340</v>
      </c>
      <c r="P586" t="s">
        <v>341</v>
      </c>
      <c r="R586" t="s">
        <v>275</v>
      </c>
      <c r="T586">
        <v>28023</v>
      </c>
      <c r="U586" t="s">
        <v>276</v>
      </c>
      <c r="V586" t="s">
        <v>33</v>
      </c>
      <c r="W586" t="s">
        <v>342</v>
      </c>
      <c r="X586" t="s">
        <v>343</v>
      </c>
      <c r="Y586" t="s">
        <v>45</v>
      </c>
    </row>
    <row r="587" spans="1:25">
      <c r="A587">
        <v>10214</v>
      </c>
      <c r="B587">
        <v>27</v>
      </c>
      <c r="C587">
        <v>100</v>
      </c>
      <c r="D587">
        <v>4</v>
      </c>
      <c r="E587">
        <v>3604.23</v>
      </c>
      <c r="F587">
        <v>38012</v>
      </c>
      <c r="G587" t="s">
        <v>40</v>
      </c>
      <c r="H587">
        <v>1</v>
      </c>
      <c r="I587">
        <v>1</v>
      </c>
      <c r="J587">
        <v>2004</v>
      </c>
      <c r="K587" t="s">
        <v>81</v>
      </c>
      <c r="L587">
        <v>127</v>
      </c>
      <c r="M587" t="s">
        <v>86</v>
      </c>
      <c r="O587" t="s">
        <v>340</v>
      </c>
      <c r="P587" t="s">
        <v>341</v>
      </c>
      <c r="R587" t="s">
        <v>275</v>
      </c>
      <c r="T587">
        <v>28023</v>
      </c>
      <c r="U587" t="s">
        <v>276</v>
      </c>
      <c r="V587" t="s">
        <v>33</v>
      </c>
      <c r="W587" t="s">
        <v>342</v>
      </c>
      <c r="X587" t="s">
        <v>343</v>
      </c>
      <c r="Y587" t="s">
        <v>36</v>
      </c>
    </row>
    <row r="588" spans="1:25">
      <c r="A588">
        <v>10214</v>
      </c>
      <c r="B588">
        <v>50</v>
      </c>
      <c r="C588">
        <v>100</v>
      </c>
      <c r="D588">
        <v>1</v>
      </c>
      <c r="E588">
        <v>9534.5</v>
      </c>
      <c r="F588">
        <v>38012</v>
      </c>
      <c r="G588" t="s">
        <v>40</v>
      </c>
      <c r="H588">
        <v>1</v>
      </c>
      <c r="I588">
        <v>1</v>
      </c>
      <c r="J588">
        <v>2004</v>
      </c>
      <c r="K588" t="s">
        <v>81</v>
      </c>
      <c r="L588">
        <v>168</v>
      </c>
      <c r="M588" t="s">
        <v>87</v>
      </c>
      <c r="O588" t="s">
        <v>340</v>
      </c>
      <c r="P588" t="s">
        <v>341</v>
      </c>
      <c r="R588" t="s">
        <v>275</v>
      </c>
      <c r="T588">
        <v>28023</v>
      </c>
      <c r="U588" t="s">
        <v>276</v>
      </c>
      <c r="V588" t="s">
        <v>33</v>
      </c>
      <c r="W588" t="s">
        <v>342</v>
      </c>
      <c r="X588" t="s">
        <v>343</v>
      </c>
      <c r="Y588" t="s">
        <v>39</v>
      </c>
    </row>
    <row r="589" spans="1:25">
      <c r="A589">
        <v>10214</v>
      </c>
      <c r="B589">
        <v>20</v>
      </c>
      <c r="C589">
        <v>34.19</v>
      </c>
      <c r="D589">
        <v>3</v>
      </c>
      <c r="E589">
        <v>683.8</v>
      </c>
      <c r="F589">
        <v>38012</v>
      </c>
      <c r="G589" t="s">
        <v>40</v>
      </c>
      <c r="H589">
        <v>1</v>
      </c>
      <c r="I589">
        <v>1</v>
      </c>
      <c r="J589">
        <v>2004</v>
      </c>
      <c r="K589" t="s">
        <v>81</v>
      </c>
      <c r="L589">
        <v>33</v>
      </c>
      <c r="M589" t="s">
        <v>93</v>
      </c>
      <c r="N589" t="s">
        <v>339</v>
      </c>
      <c r="O589" t="s">
        <v>340</v>
      </c>
      <c r="P589" t="s">
        <v>341</v>
      </c>
      <c r="R589" t="s">
        <v>275</v>
      </c>
      <c r="T589">
        <v>28023</v>
      </c>
      <c r="U589" t="s">
        <v>276</v>
      </c>
      <c r="V589" t="s">
        <v>33</v>
      </c>
      <c r="W589" t="s">
        <v>342</v>
      </c>
      <c r="X589" t="s">
        <v>343</v>
      </c>
      <c r="Y589" t="s">
        <v>45</v>
      </c>
    </row>
    <row r="590" spans="1:25">
      <c r="A590">
        <v>10214</v>
      </c>
      <c r="B590">
        <v>49</v>
      </c>
      <c r="C590">
        <v>47.94</v>
      </c>
      <c r="D590">
        <v>2</v>
      </c>
      <c r="E590">
        <v>2349.06</v>
      </c>
      <c r="F590">
        <v>38012</v>
      </c>
      <c r="G590" t="s">
        <v>40</v>
      </c>
      <c r="H590">
        <v>1</v>
      </c>
      <c r="I590">
        <v>1</v>
      </c>
      <c r="J590">
        <v>2004</v>
      </c>
      <c r="K590" t="s">
        <v>81</v>
      </c>
      <c r="L590">
        <v>44</v>
      </c>
      <c r="M590" t="s">
        <v>94</v>
      </c>
      <c r="N590" t="s">
        <v>339</v>
      </c>
      <c r="O590" t="s">
        <v>340</v>
      </c>
      <c r="P590" t="s">
        <v>341</v>
      </c>
      <c r="R590" t="s">
        <v>275</v>
      </c>
      <c r="T590">
        <v>28023</v>
      </c>
      <c r="U590" t="s">
        <v>276</v>
      </c>
      <c r="V590" t="s">
        <v>33</v>
      </c>
      <c r="W590" t="s">
        <v>342</v>
      </c>
      <c r="X590" t="s">
        <v>343</v>
      </c>
      <c r="Y590" t="s">
        <v>45</v>
      </c>
    </row>
    <row r="591" spans="1:25">
      <c r="A591">
        <v>10214</v>
      </c>
      <c r="B591">
        <v>44</v>
      </c>
      <c r="C591">
        <v>34.880000000000003</v>
      </c>
      <c r="D591">
        <v>5</v>
      </c>
      <c r="E591">
        <v>1534.72</v>
      </c>
      <c r="F591">
        <v>38012</v>
      </c>
      <c r="G591" t="s">
        <v>40</v>
      </c>
      <c r="H591">
        <v>1</v>
      </c>
      <c r="I591">
        <v>1</v>
      </c>
      <c r="J591">
        <v>2004</v>
      </c>
      <c r="K591" t="s">
        <v>81</v>
      </c>
      <c r="L591">
        <v>41</v>
      </c>
      <c r="M591" t="s">
        <v>95</v>
      </c>
      <c r="N591" t="s">
        <v>339</v>
      </c>
      <c r="O591" t="s">
        <v>340</v>
      </c>
      <c r="P591" t="s">
        <v>341</v>
      </c>
      <c r="R591" t="s">
        <v>275</v>
      </c>
      <c r="T591">
        <v>28023</v>
      </c>
      <c r="U591" t="s">
        <v>276</v>
      </c>
      <c r="V591" t="s">
        <v>33</v>
      </c>
      <c r="W591" t="s">
        <v>342</v>
      </c>
      <c r="X591" t="s">
        <v>343</v>
      </c>
      <c r="Y591" t="s">
        <v>45</v>
      </c>
    </row>
    <row r="592" spans="1:25">
      <c r="A592">
        <v>10348</v>
      </c>
      <c r="B592">
        <v>29</v>
      </c>
      <c r="C592">
        <v>100</v>
      </c>
      <c r="D592">
        <v>6</v>
      </c>
      <c r="E592">
        <v>7110.8</v>
      </c>
      <c r="F592">
        <v>38292</v>
      </c>
      <c r="G592" t="s">
        <v>40</v>
      </c>
      <c r="H592">
        <v>4</v>
      </c>
      <c r="I592">
        <v>11</v>
      </c>
      <c r="J592">
        <v>2004</v>
      </c>
      <c r="K592" t="s">
        <v>97</v>
      </c>
      <c r="L592">
        <v>50</v>
      </c>
      <c r="M592" t="s">
        <v>145</v>
      </c>
      <c r="N592" t="s">
        <v>339</v>
      </c>
      <c r="O592" t="s">
        <v>340</v>
      </c>
      <c r="P592" t="s">
        <v>341</v>
      </c>
      <c r="R592" t="s">
        <v>275</v>
      </c>
      <c r="T592">
        <v>28023</v>
      </c>
      <c r="U592" t="s">
        <v>276</v>
      </c>
      <c r="V592" t="s">
        <v>33</v>
      </c>
      <c r="W592" t="s">
        <v>342</v>
      </c>
      <c r="X592" t="s">
        <v>343</v>
      </c>
      <c r="Y592" t="s">
        <v>39</v>
      </c>
    </row>
    <row r="593" spans="1:25">
      <c r="A593">
        <v>10348</v>
      </c>
      <c r="B593">
        <v>39</v>
      </c>
      <c r="C593">
        <v>50.31</v>
      </c>
      <c r="D593">
        <v>2</v>
      </c>
      <c r="E593">
        <v>1962.09</v>
      </c>
      <c r="F593">
        <v>38292</v>
      </c>
      <c r="G593" t="s">
        <v>40</v>
      </c>
      <c r="H593">
        <v>4</v>
      </c>
      <c r="I593">
        <v>11</v>
      </c>
      <c r="J593">
        <v>2004</v>
      </c>
      <c r="K593" t="s">
        <v>97</v>
      </c>
      <c r="L593">
        <v>97</v>
      </c>
      <c r="M593" t="s">
        <v>96</v>
      </c>
      <c r="N593" t="s">
        <v>339</v>
      </c>
      <c r="O593" t="s">
        <v>340</v>
      </c>
      <c r="P593" t="s">
        <v>341</v>
      </c>
      <c r="R593" t="s">
        <v>275</v>
      </c>
      <c r="T593">
        <v>28023</v>
      </c>
      <c r="U593" t="s">
        <v>276</v>
      </c>
      <c r="V593" t="s">
        <v>33</v>
      </c>
      <c r="W593" t="s">
        <v>342</v>
      </c>
      <c r="X593" t="s">
        <v>343</v>
      </c>
      <c r="Y593" t="s">
        <v>45</v>
      </c>
    </row>
    <row r="594" spans="1:25">
      <c r="A594">
        <v>10108</v>
      </c>
      <c r="B594">
        <v>33</v>
      </c>
      <c r="C594">
        <v>100</v>
      </c>
      <c r="D594">
        <v>6</v>
      </c>
      <c r="E594">
        <v>5265.15</v>
      </c>
      <c r="F594">
        <v>37683</v>
      </c>
      <c r="G594" t="s">
        <v>40</v>
      </c>
      <c r="H594">
        <v>1</v>
      </c>
      <c r="I594">
        <v>3</v>
      </c>
      <c r="J594">
        <v>2003</v>
      </c>
      <c r="K594" t="s">
        <v>238</v>
      </c>
      <c r="L594">
        <v>194</v>
      </c>
      <c r="M594" t="s">
        <v>124</v>
      </c>
      <c r="N594" t="s">
        <v>344</v>
      </c>
      <c r="O594" t="s">
        <v>345</v>
      </c>
      <c r="P594" t="s">
        <v>346</v>
      </c>
      <c r="R594" t="s">
        <v>347</v>
      </c>
      <c r="T594" t="s">
        <v>348</v>
      </c>
      <c r="U594" t="s">
        <v>349</v>
      </c>
      <c r="V594" t="s">
        <v>350</v>
      </c>
      <c r="W594" t="s">
        <v>351</v>
      </c>
      <c r="X594" t="s">
        <v>352</v>
      </c>
      <c r="Y594" t="s">
        <v>36</v>
      </c>
    </row>
    <row r="595" spans="1:25">
      <c r="A595">
        <v>10108</v>
      </c>
      <c r="B595">
        <v>45</v>
      </c>
      <c r="C595">
        <v>100</v>
      </c>
      <c r="D595">
        <v>4</v>
      </c>
      <c r="E595">
        <v>6130.35</v>
      </c>
      <c r="F595">
        <v>37683</v>
      </c>
      <c r="G595" t="s">
        <v>40</v>
      </c>
      <c r="H595">
        <v>1</v>
      </c>
      <c r="I595">
        <v>3</v>
      </c>
      <c r="J595">
        <v>2003</v>
      </c>
      <c r="K595" t="s">
        <v>238</v>
      </c>
      <c r="L595">
        <v>117</v>
      </c>
      <c r="M595" t="s">
        <v>264</v>
      </c>
      <c r="N595" t="s">
        <v>344</v>
      </c>
      <c r="O595" t="s">
        <v>345</v>
      </c>
      <c r="P595" t="s">
        <v>346</v>
      </c>
      <c r="R595" t="s">
        <v>347</v>
      </c>
      <c r="T595" t="s">
        <v>348</v>
      </c>
      <c r="U595" t="s">
        <v>349</v>
      </c>
      <c r="V595" t="s">
        <v>350</v>
      </c>
      <c r="W595" t="s">
        <v>351</v>
      </c>
      <c r="X595" t="s">
        <v>352</v>
      </c>
      <c r="Y595" t="s">
        <v>36</v>
      </c>
    </row>
    <row r="596" spans="1:25">
      <c r="A596">
        <v>101080</v>
      </c>
      <c r="B596">
        <v>39</v>
      </c>
      <c r="C596">
        <v>89.38</v>
      </c>
      <c r="D596">
        <v>7</v>
      </c>
      <c r="E596">
        <v>3485.82</v>
      </c>
      <c r="F596">
        <v>37683</v>
      </c>
      <c r="G596" t="s">
        <v>40</v>
      </c>
      <c r="H596">
        <v>1</v>
      </c>
      <c r="I596">
        <v>3</v>
      </c>
      <c r="J596">
        <v>2003</v>
      </c>
      <c r="K596" t="s">
        <v>238</v>
      </c>
      <c r="L596">
        <v>79</v>
      </c>
      <c r="M596" t="s">
        <v>125</v>
      </c>
      <c r="N596" t="s">
        <v>344</v>
      </c>
      <c r="O596" t="s">
        <v>345</v>
      </c>
      <c r="P596" t="s">
        <v>346</v>
      </c>
      <c r="R596" t="s">
        <v>347</v>
      </c>
      <c r="T596" t="s">
        <v>348</v>
      </c>
      <c r="U596" t="s">
        <v>349</v>
      </c>
      <c r="V596" t="s">
        <v>350</v>
      </c>
      <c r="W596" t="s">
        <v>351</v>
      </c>
      <c r="X596" t="s">
        <v>352</v>
      </c>
      <c r="Y596" t="s">
        <v>36</v>
      </c>
    </row>
    <row r="597" spans="1:25">
      <c r="A597">
        <v>10108</v>
      </c>
      <c r="B597">
        <v>36</v>
      </c>
      <c r="C597">
        <v>100</v>
      </c>
      <c r="D597">
        <v>3</v>
      </c>
      <c r="E597">
        <v>3731.04</v>
      </c>
      <c r="F597">
        <v>37683</v>
      </c>
      <c r="G597" t="s">
        <v>40</v>
      </c>
      <c r="H597">
        <v>1</v>
      </c>
      <c r="I597">
        <v>3</v>
      </c>
      <c r="J597">
        <v>2003</v>
      </c>
      <c r="K597" t="s">
        <v>238</v>
      </c>
      <c r="L597">
        <v>115</v>
      </c>
      <c r="M597" t="s">
        <v>265</v>
      </c>
      <c r="N597" t="s">
        <v>344</v>
      </c>
      <c r="O597" t="s">
        <v>345</v>
      </c>
      <c r="P597" t="s">
        <v>346</v>
      </c>
      <c r="R597" t="s">
        <v>347</v>
      </c>
      <c r="T597" t="s">
        <v>348</v>
      </c>
      <c r="U597" t="s">
        <v>349</v>
      </c>
      <c r="V597" t="s">
        <v>350</v>
      </c>
      <c r="W597" t="s">
        <v>351</v>
      </c>
      <c r="X597" t="s">
        <v>352</v>
      </c>
      <c r="Y597" t="s">
        <v>36</v>
      </c>
    </row>
    <row r="598" spans="1:25">
      <c r="A598">
        <v>10108</v>
      </c>
      <c r="B598">
        <v>38</v>
      </c>
      <c r="C598">
        <v>82.39</v>
      </c>
      <c r="D598">
        <v>2</v>
      </c>
      <c r="E598">
        <v>3130.82</v>
      </c>
      <c r="F598">
        <v>37683</v>
      </c>
      <c r="G598" t="s">
        <v>40</v>
      </c>
      <c r="H598">
        <v>1</v>
      </c>
      <c r="I598">
        <v>3</v>
      </c>
      <c r="J598">
        <v>2003</v>
      </c>
      <c r="K598" t="s">
        <v>238</v>
      </c>
      <c r="L598">
        <v>77</v>
      </c>
      <c r="M598" t="s">
        <v>170</v>
      </c>
      <c r="N598" t="s">
        <v>344</v>
      </c>
      <c r="O598" t="s">
        <v>345</v>
      </c>
      <c r="P598" t="s">
        <v>346</v>
      </c>
      <c r="R598" t="s">
        <v>347</v>
      </c>
      <c r="T598" t="s">
        <v>348</v>
      </c>
      <c r="U598" t="s">
        <v>349</v>
      </c>
      <c r="V598" t="s">
        <v>350</v>
      </c>
      <c r="W598" t="s">
        <v>351</v>
      </c>
      <c r="X598" t="s">
        <v>352</v>
      </c>
      <c r="Y598" t="s">
        <v>36</v>
      </c>
    </row>
    <row r="599" spans="1:25">
      <c r="A599">
        <v>10108</v>
      </c>
      <c r="B599">
        <v>26</v>
      </c>
      <c r="C599">
        <v>68.349999999999994</v>
      </c>
      <c r="D599">
        <v>9</v>
      </c>
      <c r="E599">
        <v>1777.1</v>
      </c>
      <c r="F599">
        <v>37683</v>
      </c>
      <c r="G599" t="s">
        <v>40</v>
      </c>
      <c r="H599">
        <v>1</v>
      </c>
      <c r="I599">
        <v>3</v>
      </c>
      <c r="J599">
        <v>2003</v>
      </c>
      <c r="K599" t="s">
        <v>238</v>
      </c>
      <c r="L599">
        <v>80</v>
      </c>
      <c r="M599" t="s">
        <v>126</v>
      </c>
      <c r="N599" t="s">
        <v>344</v>
      </c>
      <c r="O599" t="s">
        <v>345</v>
      </c>
      <c r="P599" t="s">
        <v>346</v>
      </c>
      <c r="R599" t="s">
        <v>347</v>
      </c>
      <c r="T599" t="s">
        <v>348</v>
      </c>
      <c r="U599" t="s">
        <v>349</v>
      </c>
      <c r="V599" t="s">
        <v>350</v>
      </c>
      <c r="W599" t="s">
        <v>351</v>
      </c>
      <c r="X599" t="s">
        <v>352</v>
      </c>
      <c r="Y599" t="s">
        <v>45</v>
      </c>
    </row>
    <row r="600" spans="1:25">
      <c r="A600">
        <v>10108</v>
      </c>
      <c r="B600">
        <v>29</v>
      </c>
      <c r="C600">
        <v>100</v>
      </c>
      <c r="D600">
        <v>8</v>
      </c>
      <c r="E600">
        <v>4049.56</v>
      </c>
      <c r="F600">
        <v>37683</v>
      </c>
      <c r="G600" t="s">
        <v>40</v>
      </c>
      <c r="H600">
        <v>1</v>
      </c>
      <c r="I600">
        <v>3</v>
      </c>
      <c r="J600">
        <v>2003</v>
      </c>
      <c r="K600" t="s">
        <v>238</v>
      </c>
      <c r="L600">
        <v>146</v>
      </c>
      <c r="M600" t="s">
        <v>127</v>
      </c>
      <c r="N600" t="s">
        <v>344</v>
      </c>
      <c r="O600" t="s">
        <v>345</v>
      </c>
      <c r="P600" t="s">
        <v>346</v>
      </c>
      <c r="R600" t="s">
        <v>347</v>
      </c>
      <c r="T600" t="s">
        <v>348</v>
      </c>
      <c r="U600" t="s">
        <v>349</v>
      </c>
      <c r="V600" t="s">
        <v>350</v>
      </c>
      <c r="W600" t="s">
        <v>351</v>
      </c>
      <c r="X600" t="s">
        <v>352</v>
      </c>
      <c r="Y600" t="s">
        <v>36</v>
      </c>
    </row>
    <row r="601" spans="1:25">
      <c r="A601" t="s">
        <v>353</v>
      </c>
      <c r="B601">
        <v>44</v>
      </c>
      <c r="C601">
        <v>100</v>
      </c>
      <c r="D601">
        <v>11</v>
      </c>
      <c r="E601">
        <v>5565.12</v>
      </c>
      <c r="F601">
        <v>37683</v>
      </c>
      <c r="G601" t="s">
        <v>40</v>
      </c>
      <c r="H601">
        <v>1</v>
      </c>
      <c r="I601">
        <v>3</v>
      </c>
      <c r="J601">
        <v>2003</v>
      </c>
      <c r="K601" t="s">
        <v>238</v>
      </c>
      <c r="L601">
        <v>148</v>
      </c>
      <c r="M601" t="s">
        <v>128</v>
      </c>
      <c r="N601" t="s">
        <v>344</v>
      </c>
      <c r="O601" t="s">
        <v>345</v>
      </c>
      <c r="P601" t="s">
        <v>346</v>
      </c>
      <c r="R601" t="s">
        <v>347</v>
      </c>
      <c r="T601" t="s">
        <v>348</v>
      </c>
      <c r="U601" t="s">
        <v>349</v>
      </c>
      <c r="V601" t="s">
        <v>350</v>
      </c>
      <c r="W601" t="s">
        <v>351</v>
      </c>
      <c r="X601" t="s">
        <v>352</v>
      </c>
      <c r="Y601" t="s">
        <v>36</v>
      </c>
    </row>
    <row r="602" spans="1:25">
      <c r="A602">
        <v>10108</v>
      </c>
      <c r="B602">
        <v>30</v>
      </c>
      <c r="C602">
        <v>63.07</v>
      </c>
      <c r="D602">
        <v>5</v>
      </c>
      <c r="E602">
        <v>1892.1</v>
      </c>
      <c r="F602">
        <v>37683</v>
      </c>
      <c r="G602" t="s">
        <v>40</v>
      </c>
      <c r="H602">
        <v>1</v>
      </c>
      <c r="I602">
        <v>3</v>
      </c>
      <c r="J602">
        <v>2003</v>
      </c>
      <c r="K602" t="s">
        <v>238</v>
      </c>
      <c r="L602">
        <v>61</v>
      </c>
      <c r="M602" t="s">
        <v>129</v>
      </c>
      <c r="N602" t="s">
        <v>344</v>
      </c>
      <c r="O602" t="s">
        <v>345</v>
      </c>
      <c r="P602" t="s">
        <v>346</v>
      </c>
      <c r="R602" t="s">
        <v>347</v>
      </c>
      <c r="T602" t="s">
        <v>348</v>
      </c>
      <c r="U602" t="s">
        <v>349</v>
      </c>
      <c r="V602" t="s">
        <v>350</v>
      </c>
      <c r="W602" t="s">
        <v>351</v>
      </c>
      <c r="X602" t="s">
        <v>352</v>
      </c>
      <c r="Y602" t="s">
        <v>45</v>
      </c>
    </row>
    <row r="603" spans="1:25">
      <c r="A603">
        <v>10108</v>
      </c>
      <c r="B603">
        <v>40</v>
      </c>
      <c r="C603">
        <v>100</v>
      </c>
      <c r="D603">
        <v>1</v>
      </c>
      <c r="E603">
        <v>5448.8</v>
      </c>
      <c r="F603">
        <v>37683</v>
      </c>
      <c r="G603" t="s">
        <v>225</v>
      </c>
      <c r="H603">
        <v>1</v>
      </c>
      <c r="I603">
        <v>3</v>
      </c>
      <c r="J603">
        <v>2003</v>
      </c>
      <c r="K603" t="s">
        <v>238</v>
      </c>
      <c r="L603">
        <v>140</v>
      </c>
      <c r="M603" t="s">
        <v>172</v>
      </c>
      <c r="N603" t="s">
        <v>344</v>
      </c>
      <c r="O603" t="s">
        <v>345</v>
      </c>
      <c r="P603" t="s">
        <v>346</v>
      </c>
      <c r="R603" t="s">
        <v>347</v>
      </c>
      <c r="T603" t="s">
        <v>348</v>
      </c>
      <c r="U603" t="s">
        <v>349</v>
      </c>
      <c r="V603" t="s">
        <v>350</v>
      </c>
      <c r="W603" t="s">
        <v>351</v>
      </c>
      <c r="X603" t="s">
        <v>352</v>
      </c>
      <c r="Y603" t="s">
        <v>36</v>
      </c>
    </row>
    <row r="604" spans="1:25">
      <c r="A604">
        <v>10108</v>
      </c>
      <c r="B604">
        <v>31</v>
      </c>
      <c r="C604">
        <v>68.709999999999994</v>
      </c>
      <c r="D604">
        <v>10</v>
      </c>
      <c r="E604">
        <v>2130.0100000000002</v>
      </c>
      <c r="F604">
        <v>37683</v>
      </c>
      <c r="G604" t="s">
        <v>225</v>
      </c>
      <c r="H604">
        <v>1</v>
      </c>
      <c r="I604">
        <v>3</v>
      </c>
      <c r="J604">
        <v>2003</v>
      </c>
      <c r="K604" t="s">
        <v>238</v>
      </c>
      <c r="L604">
        <v>80</v>
      </c>
      <c r="M604" t="s">
        <v>130</v>
      </c>
      <c r="N604" t="s">
        <v>344</v>
      </c>
      <c r="O604" t="s">
        <v>345</v>
      </c>
      <c r="P604" t="s">
        <v>346</v>
      </c>
      <c r="R604" t="s">
        <v>347</v>
      </c>
      <c r="T604" t="s">
        <v>348</v>
      </c>
      <c r="U604" t="s">
        <v>349</v>
      </c>
      <c r="V604" t="s">
        <v>350</v>
      </c>
      <c r="W604" t="s">
        <v>351</v>
      </c>
      <c r="X604" t="s">
        <v>352</v>
      </c>
      <c r="Y604" t="s">
        <v>45</v>
      </c>
    </row>
    <row r="605" spans="1:25">
      <c r="A605">
        <v>10330</v>
      </c>
      <c r="B605">
        <v>37</v>
      </c>
      <c r="C605">
        <v>100</v>
      </c>
      <c r="D605">
        <v>3</v>
      </c>
      <c r="E605">
        <v>4405.22</v>
      </c>
      <c r="F605">
        <v>38307</v>
      </c>
      <c r="G605" t="s">
        <v>40</v>
      </c>
      <c r="H605">
        <v>4</v>
      </c>
      <c r="I605">
        <v>11</v>
      </c>
      <c r="J605">
        <v>2004</v>
      </c>
      <c r="K605" t="s">
        <v>63</v>
      </c>
      <c r="L605">
        <v>146</v>
      </c>
      <c r="M605" t="s">
        <v>127</v>
      </c>
      <c r="N605" t="s">
        <v>344</v>
      </c>
      <c r="O605" t="s">
        <v>345</v>
      </c>
      <c r="P605" t="s">
        <v>346</v>
      </c>
      <c r="R605" t="s">
        <v>347</v>
      </c>
      <c r="T605" t="s">
        <v>348</v>
      </c>
      <c r="U605" t="s">
        <v>349</v>
      </c>
      <c r="V605" t="s">
        <v>350</v>
      </c>
      <c r="W605" t="s">
        <v>351</v>
      </c>
      <c r="X605" t="s">
        <v>352</v>
      </c>
      <c r="Y605" t="s">
        <v>36</v>
      </c>
    </row>
    <row r="606" spans="1:25">
      <c r="A606">
        <v>10330</v>
      </c>
      <c r="B606">
        <v>50</v>
      </c>
      <c r="C606">
        <v>100</v>
      </c>
      <c r="D606">
        <v>4</v>
      </c>
      <c r="E606">
        <v>6101</v>
      </c>
      <c r="F606">
        <v>38307</v>
      </c>
      <c r="G606" t="s">
        <v>40</v>
      </c>
      <c r="H606">
        <v>4</v>
      </c>
      <c r="I606">
        <v>11</v>
      </c>
      <c r="J606">
        <v>2004</v>
      </c>
      <c r="K606" t="s">
        <v>63</v>
      </c>
      <c r="L606">
        <v>148</v>
      </c>
      <c r="M606" t="s">
        <v>128</v>
      </c>
      <c r="N606" t="s">
        <v>344</v>
      </c>
      <c r="O606" t="s">
        <v>345</v>
      </c>
      <c r="P606" t="s">
        <v>346</v>
      </c>
      <c r="R606" t="s">
        <v>347</v>
      </c>
      <c r="T606" t="s">
        <v>348</v>
      </c>
      <c r="U606" t="s">
        <v>349</v>
      </c>
      <c r="V606" t="s">
        <v>350</v>
      </c>
      <c r="W606" t="s">
        <v>351</v>
      </c>
      <c r="X606" t="s">
        <v>352</v>
      </c>
      <c r="Y606" t="s">
        <v>36</v>
      </c>
    </row>
    <row r="607" spans="1:25">
      <c r="A607">
        <v>10108</v>
      </c>
      <c r="B607">
        <v>43</v>
      </c>
      <c r="C607">
        <v>67.77</v>
      </c>
      <c r="D607">
        <v>12</v>
      </c>
      <c r="E607">
        <v>2914.11</v>
      </c>
      <c r="F607">
        <v>37683</v>
      </c>
      <c r="G607" t="s">
        <v>40</v>
      </c>
      <c r="H607">
        <v>1</v>
      </c>
      <c r="I607">
        <v>3</v>
      </c>
      <c r="J607">
        <v>2003</v>
      </c>
      <c r="K607" t="s">
        <v>173</v>
      </c>
      <c r="L607">
        <v>62</v>
      </c>
      <c r="M607" t="s">
        <v>134</v>
      </c>
      <c r="N607" t="s">
        <v>344</v>
      </c>
      <c r="O607" t="s">
        <v>345</v>
      </c>
      <c r="P607" t="s">
        <v>346</v>
      </c>
      <c r="R607" t="s">
        <v>347</v>
      </c>
      <c r="T607" t="s">
        <v>348</v>
      </c>
      <c r="U607" t="s">
        <v>349</v>
      </c>
      <c r="V607" t="s">
        <v>350</v>
      </c>
      <c r="W607" t="s">
        <v>351</v>
      </c>
      <c r="X607" t="s">
        <v>352</v>
      </c>
      <c r="Y607" t="s">
        <v>45</v>
      </c>
    </row>
    <row r="608" spans="1:25">
      <c r="A608">
        <v>10108</v>
      </c>
      <c r="B608">
        <v>35</v>
      </c>
      <c r="C608">
        <v>58.87</v>
      </c>
      <c r="D608">
        <v>15</v>
      </c>
      <c r="E608">
        <v>2060.4499999999998</v>
      </c>
      <c r="F608">
        <v>37683</v>
      </c>
      <c r="G608" t="s">
        <v>40</v>
      </c>
      <c r="H608">
        <v>1</v>
      </c>
      <c r="I608">
        <v>3</v>
      </c>
      <c r="J608">
        <v>2003</v>
      </c>
      <c r="K608" t="s">
        <v>173</v>
      </c>
      <c r="L608">
        <v>69</v>
      </c>
      <c r="M608" t="s">
        <v>136</v>
      </c>
      <c r="N608" t="s">
        <v>344</v>
      </c>
      <c r="O608" t="s">
        <v>345</v>
      </c>
      <c r="P608" t="s">
        <v>346</v>
      </c>
      <c r="R608" t="s">
        <v>347</v>
      </c>
      <c r="T608" t="s">
        <v>348</v>
      </c>
      <c r="U608" t="s">
        <v>349</v>
      </c>
      <c r="V608" t="s">
        <v>350</v>
      </c>
      <c r="W608" t="s">
        <v>351</v>
      </c>
      <c r="X608" t="s">
        <v>352</v>
      </c>
      <c r="Y608" t="s">
        <v>45</v>
      </c>
    </row>
    <row r="609" spans="1:25">
      <c r="A609">
        <v>10108</v>
      </c>
      <c r="B609">
        <v>27</v>
      </c>
      <c r="C609">
        <v>43.45</v>
      </c>
      <c r="D609">
        <v>13</v>
      </c>
      <c r="E609">
        <v>1173.1500000000001</v>
      </c>
      <c r="F609">
        <v>37683</v>
      </c>
      <c r="G609" t="s">
        <v>225</v>
      </c>
      <c r="H609">
        <v>1</v>
      </c>
      <c r="I609">
        <v>3</v>
      </c>
      <c r="J609">
        <v>2003</v>
      </c>
      <c r="K609" t="s">
        <v>173</v>
      </c>
      <c r="L609">
        <v>40</v>
      </c>
      <c r="M609" t="s">
        <v>137</v>
      </c>
      <c r="N609" t="s">
        <v>344</v>
      </c>
      <c r="O609" t="s">
        <v>345</v>
      </c>
      <c r="P609" t="s">
        <v>346</v>
      </c>
      <c r="R609" t="s">
        <v>347</v>
      </c>
      <c r="T609" t="s">
        <v>348</v>
      </c>
      <c r="U609" t="s">
        <v>349</v>
      </c>
      <c r="V609" t="s">
        <v>350</v>
      </c>
      <c r="W609" t="s">
        <v>351</v>
      </c>
      <c r="X609" t="s">
        <v>352</v>
      </c>
      <c r="Y609" t="s">
        <v>45</v>
      </c>
    </row>
    <row r="610" spans="1:25">
      <c r="A610">
        <v>10108</v>
      </c>
      <c r="B610">
        <v>31</v>
      </c>
      <c r="C610">
        <v>100</v>
      </c>
      <c r="D610">
        <v>16</v>
      </c>
      <c r="E610">
        <v>3669.78</v>
      </c>
      <c r="F610">
        <v>37683</v>
      </c>
      <c r="G610" t="s">
        <v>225</v>
      </c>
      <c r="H610">
        <v>1</v>
      </c>
      <c r="I610">
        <v>3</v>
      </c>
      <c r="J610">
        <v>2003</v>
      </c>
      <c r="K610" t="s">
        <v>173</v>
      </c>
      <c r="L610">
        <v>102</v>
      </c>
      <c r="M610" t="s">
        <v>138</v>
      </c>
      <c r="N610" t="s">
        <v>344</v>
      </c>
      <c r="O610" t="s">
        <v>345</v>
      </c>
      <c r="P610" t="s">
        <v>346</v>
      </c>
      <c r="R610" t="s">
        <v>347</v>
      </c>
      <c r="T610" t="s">
        <v>348</v>
      </c>
      <c r="U610" t="s">
        <v>349</v>
      </c>
      <c r="V610" t="s">
        <v>350</v>
      </c>
      <c r="W610" t="s">
        <v>351</v>
      </c>
      <c r="X610" t="s">
        <v>352</v>
      </c>
      <c r="Y610" t="s">
        <v>36</v>
      </c>
    </row>
    <row r="611" spans="1:25">
      <c r="A611">
        <v>10108</v>
      </c>
      <c r="B611">
        <v>34</v>
      </c>
      <c r="C611">
        <v>82.99</v>
      </c>
      <c r="D611">
        <v>14</v>
      </c>
      <c r="E611">
        <v>2821.66</v>
      </c>
      <c r="F611">
        <v>37683</v>
      </c>
      <c r="G611" t="s">
        <v>225</v>
      </c>
      <c r="H611">
        <v>1</v>
      </c>
      <c r="I611">
        <v>3</v>
      </c>
      <c r="J611">
        <v>2003</v>
      </c>
      <c r="K611" t="s">
        <v>173</v>
      </c>
      <c r="L611">
        <v>81</v>
      </c>
      <c r="M611" t="s">
        <v>139</v>
      </c>
      <c r="N611" t="s">
        <v>344</v>
      </c>
      <c r="O611" t="s">
        <v>345</v>
      </c>
      <c r="P611" t="s">
        <v>346</v>
      </c>
      <c r="R611" t="s">
        <v>347</v>
      </c>
      <c r="T611" t="s">
        <v>348</v>
      </c>
      <c r="U611" t="s">
        <v>349</v>
      </c>
      <c r="V611" t="s">
        <v>350</v>
      </c>
      <c r="W611" t="s">
        <v>351</v>
      </c>
      <c r="X611" t="s">
        <v>352</v>
      </c>
      <c r="Y611" t="s">
        <v>45</v>
      </c>
    </row>
    <row r="612" spans="1:25">
      <c r="A612">
        <v>10330</v>
      </c>
      <c r="B612">
        <v>29</v>
      </c>
      <c r="C612">
        <v>69.63</v>
      </c>
      <c r="D612">
        <v>2</v>
      </c>
      <c r="E612">
        <v>2019.27</v>
      </c>
      <c r="F612">
        <v>38307</v>
      </c>
      <c r="G612" t="s">
        <v>40</v>
      </c>
      <c r="H612">
        <v>4</v>
      </c>
      <c r="I612">
        <v>11</v>
      </c>
      <c r="J612">
        <v>2004</v>
      </c>
      <c r="K612" t="s">
        <v>132</v>
      </c>
      <c r="L612">
        <v>62</v>
      </c>
      <c r="M612" t="s">
        <v>134</v>
      </c>
      <c r="N612" t="s">
        <v>344</v>
      </c>
      <c r="O612" t="s">
        <v>345</v>
      </c>
      <c r="P612" t="s">
        <v>346</v>
      </c>
      <c r="R612" t="s">
        <v>347</v>
      </c>
      <c r="T612" t="s">
        <v>348</v>
      </c>
      <c r="U612" t="s">
        <v>349</v>
      </c>
      <c r="V612" t="s">
        <v>350</v>
      </c>
      <c r="W612" t="s">
        <v>351</v>
      </c>
      <c r="X612" t="s">
        <v>352</v>
      </c>
      <c r="Y612" t="s">
        <v>45</v>
      </c>
    </row>
    <row r="613" spans="1:25">
      <c r="A613">
        <v>10330</v>
      </c>
      <c r="B613">
        <v>42</v>
      </c>
      <c r="C613">
        <v>81.03</v>
      </c>
      <c r="D613">
        <v>1</v>
      </c>
      <c r="E613">
        <v>3403.26</v>
      </c>
      <c r="F613">
        <v>38307</v>
      </c>
      <c r="G613" t="s">
        <v>40</v>
      </c>
      <c r="H613">
        <v>4</v>
      </c>
      <c r="I613">
        <v>11</v>
      </c>
      <c r="J613">
        <v>2004</v>
      </c>
      <c r="K613" t="s">
        <v>132</v>
      </c>
      <c r="L613">
        <v>69</v>
      </c>
      <c r="M613" t="s">
        <v>136</v>
      </c>
      <c r="N613" t="s">
        <v>344</v>
      </c>
      <c r="O613" t="s">
        <v>345</v>
      </c>
      <c r="P613" t="s">
        <v>346</v>
      </c>
      <c r="R613" t="s">
        <v>347</v>
      </c>
      <c r="T613" t="s">
        <v>348</v>
      </c>
      <c r="U613" t="s">
        <v>349</v>
      </c>
      <c r="V613" t="s">
        <v>350</v>
      </c>
      <c r="W613" t="s">
        <v>351</v>
      </c>
      <c r="X613" t="s">
        <v>352</v>
      </c>
      <c r="Y613" t="s">
        <v>36</v>
      </c>
    </row>
    <row r="614" spans="1:25">
      <c r="A614">
        <v>10198</v>
      </c>
      <c r="B614">
        <v>42</v>
      </c>
      <c r="C614">
        <v>100</v>
      </c>
      <c r="D614">
        <v>4</v>
      </c>
      <c r="E614">
        <v>7483.98</v>
      </c>
      <c r="F614">
        <v>37952</v>
      </c>
      <c r="G614" t="s">
        <v>40</v>
      </c>
      <c r="H614">
        <v>4</v>
      </c>
      <c r="I614">
        <v>11</v>
      </c>
      <c r="J614">
        <v>2003</v>
      </c>
      <c r="K614" t="s">
        <v>42</v>
      </c>
      <c r="L614">
        <v>157</v>
      </c>
      <c r="M614" t="s">
        <v>43</v>
      </c>
      <c r="N614" t="s">
        <v>344</v>
      </c>
      <c r="O614" t="s">
        <v>345</v>
      </c>
      <c r="P614" t="s">
        <v>346</v>
      </c>
      <c r="R614" t="s">
        <v>347</v>
      </c>
      <c r="T614" t="s">
        <v>348</v>
      </c>
      <c r="U614" t="s">
        <v>349</v>
      </c>
      <c r="V614" t="s">
        <v>350</v>
      </c>
      <c r="W614" t="s">
        <v>351</v>
      </c>
      <c r="X614" t="s">
        <v>352</v>
      </c>
      <c r="Y614" t="s">
        <v>39</v>
      </c>
    </row>
    <row r="615" spans="1:25">
      <c r="A615">
        <v>10198</v>
      </c>
      <c r="B615">
        <v>48</v>
      </c>
      <c r="C615">
        <v>67.819999999999993</v>
      </c>
      <c r="D615">
        <v>5</v>
      </c>
      <c r="E615">
        <v>3255.36</v>
      </c>
      <c r="F615">
        <v>37952</v>
      </c>
      <c r="G615" t="s">
        <v>40</v>
      </c>
      <c r="H615">
        <v>4</v>
      </c>
      <c r="I615">
        <v>11</v>
      </c>
      <c r="J615">
        <v>2003</v>
      </c>
      <c r="K615" t="s">
        <v>161</v>
      </c>
      <c r="L615">
        <v>68</v>
      </c>
      <c r="M615" t="s">
        <v>44</v>
      </c>
      <c r="N615" t="s">
        <v>344</v>
      </c>
      <c r="O615" t="s">
        <v>345</v>
      </c>
      <c r="P615" t="s">
        <v>346</v>
      </c>
      <c r="R615" t="s">
        <v>347</v>
      </c>
      <c r="T615" t="s">
        <v>348</v>
      </c>
      <c r="U615" t="s">
        <v>349</v>
      </c>
      <c r="V615" t="s">
        <v>350</v>
      </c>
      <c r="W615" t="s">
        <v>351</v>
      </c>
      <c r="X615" t="s">
        <v>352</v>
      </c>
      <c r="Y615" t="s">
        <v>36</v>
      </c>
    </row>
    <row r="616" spans="1:25">
      <c r="A616">
        <v>10198</v>
      </c>
      <c r="B616">
        <v>43</v>
      </c>
      <c r="C616">
        <v>66.19</v>
      </c>
      <c r="D616">
        <v>3</v>
      </c>
      <c r="E616">
        <v>2846.17</v>
      </c>
      <c r="F616">
        <v>37952</v>
      </c>
      <c r="G616" t="s">
        <v>40</v>
      </c>
      <c r="H616">
        <v>4</v>
      </c>
      <c r="I616">
        <v>11</v>
      </c>
      <c r="J616">
        <v>2003</v>
      </c>
      <c r="K616" t="s">
        <v>161</v>
      </c>
      <c r="L616">
        <v>68</v>
      </c>
      <c r="M616" t="s">
        <v>46</v>
      </c>
      <c r="N616" t="s">
        <v>344</v>
      </c>
      <c r="O616" t="s">
        <v>345</v>
      </c>
      <c r="P616" t="s">
        <v>346</v>
      </c>
      <c r="R616" t="s">
        <v>347</v>
      </c>
      <c r="T616" t="s">
        <v>348</v>
      </c>
      <c r="U616" t="s">
        <v>349</v>
      </c>
      <c r="V616" t="s">
        <v>350</v>
      </c>
      <c r="W616" t="s">
        <v>351</v>
      </c>
      <c r="X616" t="s">
        <v>352</v>
      </c>
      <c r="Y616" t="s">
        <v>45</v>
      </c>
    </row>
    <row r="617" spans="1:25">
      <c r="A617">
        <v>10198</v>
      </c>
      <c r="B617">
        <v>42</v>
      </c>
      <c r="C617">
        <v>100</v>
      </c>
      <c r="D617">
        <v>1</v>
      </c>
      <c r="E617">
        <v>4774.5600000000004</v>
      </c>
      <c r="F617">
        <v>37952</v>
      </c>
      <c r="G617" t="s">
        <v>40</v>
      </c>
      <c r="H617">
        <v>4</v>
      </c>
      <c r="I617">
        <v>11</v>
      </c>
      <c r="J617">
        <v>2003</v>
      </c>
      <c r="K617" t="s">
        <v>185</v>
      </c>
      <c r="L617">
        <v>99</v>
      </c>
      <c r="M617" t="s">
        <v>47</v>
      </c>
      <c r="N617" t="s">
        <v>344</v>
      </c>
      <c r="O617" t="s">
        <v>345</v>
      </c>
      <c r="P617" t="s">
        <v>346</v>
      </c>
      <c r="R617" t="s">
        <v>347</v>
      </c>
      <c r="T617" t="s">
        <v>348</v>
      </c>
      <c r="U617" t="s">
        <v>349</v>
      </c>
      <c r="V617" t="s">
        <v>350</v>
      </c>
      <c r="W617" t="s">
        <v>351</v>
      </c>
      <c r="X617" t="s">
        <v>352</v>
      </c>
      <c r="Y617" t="s">
        <v>36</v>
      </c>
    </row>
    <row r="618" spans="1:25">
      <c r="A618">
        <v>10198</v>
      </c>
      <c r="B618">
        <v>40</v>
      </c>
      <c r="C618">
        <v>63.67</v>
      </c>
      <c r="D618">
        <v>2</v>
      </c>
      <c r="E618">
        <v>2546.8000000000002</v>
      </c>
      <c r="F618">
        <v>37952</v>
      </c>
      <c r="G618" t="s">
        <v>40</v>
      </c>
      <c r="H618">
        <v>4</v>
      </c>
      <c r="I618">
        <v>11</v>
      </c>
      <c r="J618">
        <v>2003</v>
      </c>
      <c r="K618" t="s">
        <v>185</v>
      </c>
      <c r="L618">
        <v>74</v>
      </c>
      <c r="M618" t="s">
        <v>48</v>
      </c>
      <c r="N618" t="s">
        <v>344</v>
      </c>
      <c r="O618" t="s">
        <v>345</v>
      </c>
      <c r="P618" t="s">
        <v>346</v>
      </c>
      <c r="R618" t="s">
        <v>347</v>
      </c>
      <c r="T618" t="s">
        <v>348</v>
      </c>
      <c r="U618" t="s">
        <v>349</v>
      </c>
      <c r="V618" t="s">
        <v>350</v>
      </c>
      <c r="W618" t="s">
        <v>351</v>
      </c>
      <c r="X618" t="s">
        <v>352</v>
      </c>
      <c r="Y618" t="s">
        <v>45</v>
      </c>
    </row>
    <row r="619" spans="1:25">
      <c r="A619">
        <v>10198</v>
      </c>
      <c r="B619">
        <v>27</v>
      </c>
      <c r="C619">
        <v>71.67</v>
      </c>
      <c r="D619">
        <v>6</v>
      </c>
      <c r="E619">
        <v>1935.09</v>
      </c>
      <c r="F619">
        <v>37952</v>
      </c>
      <c r="G619" t="s">
        <v>40</v>
      </c>
      <c r="H619">
        <v>4</v>
      </c>
      <c r="I619">
        <v>11</v>
      </c>
      <c r="J619">
        <v>2003</v>
      </c>
      <c r="K619" t="s">
        <v>59</v>
      </c>
      <c r="L619">
        <v>65</v>
      </c>
      <c r="M619" t="s">
        <v>61</v>
      </c>
      <c r="N619" t="s">
        <v>344</v>
      </c>
      <c r="O619" t="s">
        <v>345</v>
      </c>
      <c r="P619" t="s">
        <v>346</v>
      </c>
      <c r="R619" t="s">
        <v>347</v>
      </c>
      <c r="T619" t="s">
        <v>348</v>
      </c>
      <c r="U619" t="s">
        <v>349</v>
      </c>
      <c r="V619" t="s">
        <v>350</v>
      </c>
      <c r="W619" t="s">
        <v>351</v>
      </c>
      <c r="X619" t="s">
        <v>352</v>
      </c>
      <c r="Y619" t="s">
        <v>45</v>
      </c>
    </row>
    <row r="620" spans="1:25">
      <c r="A620">
        <v>1018000000</v>
      </c>
      <c r="B620">
        <v>44</v>
      </c>
      <c r="C620">
        <v>100</v>
      </c>
      <c r="D620">
        <v>2</v>
      </c>
      <c r="E620">
        <v>5565.12</v>
      </c>
      <c r="F620">
        <v>37936</v>
      </c>
      <c r="G620" t="s">
        <v>40</v>
      </c>
      <c r="H620">
        <v>4</v>
      </c>
      <c r="I620">
        <v>11</v>
      </c>
      <c r="J620">
        <v>2003</v>
      </c>
      <c r="L620">
        <v>148</v>
      </c>
      <c r="M620" t="s">
        <v>128</v>
      </c>
      <c r="N620" t="s">
        <v>354</v>
      </c>
      <c r="O620" t="s">
        <v>355</v>
      </c>
      <c r="P620" t="s">
        <v>356</v>
      </c>
      <c r="R620" t="s">
        <v>357</v>
      </c>
      <c r="T620">
        <v>59000</v>
      </c>
      <c r="U620" t="s">
        <v>32</v>
      </c>
      <c r="V620" t="s">
        <v>33</v>
      </c>
      <c r="W620" t="s">
        <v>358</v>
      </c>
      <c r="X620" t="s">
        <v>359</v>
      </c>
      <c r="Y620" t="s">
        <v>36</v>
      </c>
    </row>
    <row r="621" spans="1:25">
      <c r="A621">
        <v>1018000000</v>
      </c>
      <c r="B621">
        <v>28</v>
      </c>
      <c r="C621">
        <v>71.14</v>
      </c>
      <c r="D621">
        <v>1</v>
      </c>
      <c r="E621">
        <v>1991.92</v>
      </c>
      <c r="F621">
        <v>37936</v>
      </c>
      <c r="G621" t="s">
        <v>40</v>
      </c>
      <c r="H621">
        <v>4</v>
      </c>
      <c r="I621">
        <v>11</v>
      </c>
      <c r="J621">
        <v>2003</v>
      </c>
      <c r="L621">
        <v>80</v>
      </c>
      <c r="M621" t="s">
        <v>130</v>
      </c>
      <c r="N621" t="s">
        <v>354</v>
      </c>
      <c r="O621" t="s">
        <v>355</v>
      </c>
      <c r="P621" t="s">
        <v>356</v>
      </c>
      <c r="R621" t="s">
        <v>357</v>
      </c>
      <c r="T621">
        <v>59000</v>
      </c>
      <c r="U621" t="s">
        <v>32</v>
      </c>
      <c r="V621" t="s">
        <v>33</v>
      </c>
      <c r="W621" t="s">
        <v>358</v>
      </c>
      <c r="X621" t="s">
        <v>359</v>
      </c>
      <c r="Y621" t="s">
        <v>45</v>
      </c>
    </row>
    <row r="622" spans="1:25">
      <c r="A622">
        <v>10180</v>
      </c>
      <c r="B622">
        <v>29</v>
      </c>
      <c r="C622">
        <v>86.13</v>
      </c>
      <c r="D622">
        <v>9</v>
      </c>
      <c r="E622">
        <v>2497.77</v>
      </c>
      <c r="F622">
        <v>37936</v>
      </c>
      <c r="G622" t="s">
        <v>40</v>
      </c>
      <c r="H622">
        <v>4</v>
      </c>
      <c r="I622">
        <v>11</v>
      </c>
      <c r="J622">
        <v>2003</v>
      </c>
      <c r="K622" t="s">
        <v>132</v>
      </c>
      <c r="L622">
        <v>95</v>
      </c>
      <c r="M622" t="s">
        <v>178</v>
      </c>
      <c r="N622" t="s">
        <v>354</v>
      </c>
      <c r="O622" t="s">
        <v>355</v>
      </c>
      <c r="P622" t="s">
        <v>356</v>
      </c>
      <c r="R622" t="s">
        <v>357</v>
      </c>
      <c r="T622">
        <v>59000</v>
      </c>
      <c r="U622" t="s">
        <v>32</v>
      </c>
      <c r="V622" t="s">
        <v>33</v>
      </c>
      <c r="W622" t="s">
        <v>358</v>
      </c>
      <c r="X622" t="s">
        <v>359</v>
      </c>
      <c r="Y622" t="s">
        <v>45</v>
      </c>
    </row>
    <row r="623" spans="1:25">
      <c r="A623">
        <v>10180</v>
      </c>
      <c r="B623">
        <v>42</v>
      </c>
      <c r="C623">
        <v>100</v>
      </c>
      <c r="D623">
        <v>12</v>
      </c>
      <c r="E623">
        <v>4695.6000000000004</v>
      </c>
      <c r="F623">
        <v>37936</v>
      </c>
      <c r="G623" t="s">
        <v>40</v>
      </c>
      <c r="H623">
        <v>4</v>
      </c>
      <c r="I623">
        <v>11</v>
      </c>
      <c r="J623">
        <v>2003</v>
      </c>
      <c r="K623" t="s">
        <v>132</v>
      </c>
      <c r="L623">
        <v>118</v>
      </c>
      <c r="M623" t="s">
        <v>152</v>
      </c>
      <c r="N623" t="s">
        <v>354</v>
      </c>
      <c r="O623" t="s">
        <v>355</v>
      </c>
      <c r="P623" t="s">
        <v>356</v>
      </c>
      <c r="R623" t="s">
        <v>357</v>
      </c>
      <c r="T623">
        <v>59000</v>
      </c>
      <c r="U623" t="s">
        <v>32</v>
      </c>
      <c r="V623" t="s">
        <v>33</v>
      </c>
      <c r="W623" t="s">
        <v>358</v>
      </c>
      <c r="X623" t="s">
        <v>359</v>
      </c>
      <c r="Y623" t="s">
        <v>36</v>
      </c>
    </row>
    <row r="624" spans="1:25">
      <c r="A624">
        <v>1018000000</v>
      </c>
      <c r="B624">
        <v>41</v>
      </c>
      <c r="C624">
        <v>100</v>
      </c>
      <c r="D624">
        <v>11</v>
      </c>
      <c r="E624">
        <v>8892.9</v>
      </c>
      <c r="F624">
        <v>37936</v>
      </c>
      <c r="G624" t="s">
        <v>40</v>
      </c>
      <c r="H624">
        <v>4</v>
      </c>
      <c r="I624">
        <v>11</v>
      </c>
      <c r="J624">
        <v>2003</v>
      </c>
      <c r="K624" t="s">
        <v>132</v>
      </c>
      <c r="L624">
        <v>193</v>
      </c>
      <c r="M624" t="s">
        <v>174</v>
      </c>
      <c r="N624" t="s">
        <v>354</v>
      </c>
      <c r="O624" t="s">
        <v>355</v>
      </c>
      <c r="P624" t="s">
        <v>356</v>
      </c>
      <c r="R624" t="s">
        <v>357</v>
      </c>
      <c r="T624">
        <v>59000</v>
      </c>
      <c r="U624" t="s">
        <v>32</v>
      </c>
      <c r="V624" t="s">
        <v>33</v>
      </c>
      <c r="W624" t="s">
        <v>358</v>
      </c>
      <c r="X624" t="s">
        <v>359</v>
      </c>
      <c r="Y624" t="s">
        <v>39</v>
      </c>
    </row>
    <row r="625" spans="1:25">
      <c r="A625">
        <v>1018000000</v>
      </c>
      <c r="B625">
        <v>40</v>
      </c>
      <c r="C625">
        <v>100</v>
      </c>
      <c r="D625">
        <v>8</v>
      </c>
      <c r="E625">
        <v>6747.6</v>
      </c>
      <c r="F625">
        <v>37936</v>
      </c>
      <c r="G625" t="s">
        <v>40</v>
      </c>
      <c r="H625">
        <v>4</v>
      </c>
      <c r="I625">
        <v>11</v>
      </c>
      <c r="J625">
        <v>2003</v>
      </c>
      <c r="K625" t="s">
        <v>132</v>
      </c>
      <c r="L625">
        <v>150</v>
      </c>
      <c r="M625" t="s">
        <v>133</v>
      </c>
      <c r="N625" t="s">
        <v>354</v>
      </c>
      <c r="O625" t="s">
        <v>355</v>
      </c>
      <c r="P625" t="s">
        <v>356</v>
      </c>
      <c r="R625" t="s">
        <v>357</v>
      </c>
      <c r="T625">
        <v>59000</v>
      </c>
      <c r="U625" t="s">
        <v>32</v>
      </c>
      <c r="V625" t="s">
        <v>33</v>
      </c>
      <c r="W625" t="s">
        <v>358</v>
      </c>
      <c r="X625" t="s">
        <v>359</v>
      </c>
      <c r="Y625" t="s">
        <v>36</v>
      </c>
    </row>
    <row r="626" spans="1:25">
      <c r="A626">
        <v>1018000000</v>
      </c>
      <c r="B626">
        <v>25</v>
      </c>
      <c r="C626">
        <v>64.2</v>
      </c>
      <c r="D626">
        <v>13</v>
      </c>
      <c r="E626">
        <v>1605</v>
      </c>
      <c r="F626">
        <v>37936</v>
      </c>
      <c r="G626" t="s">
        <v>40</v>
      </c>
      <c r="H626">
        <v>4</v>
      </c>
      <c r="I626">
        <v>11</v>
      </c>
      <c r="J626">
        <v>2003</v>
      </c>
      <c r="K626" t="s">
        <v>132</v>
      </c>
      <c r="L626">
        <v>60</v>
      </c>
      <c r="M626" t="s">
        <v>153</v>
      </c>
      <c r="N626" t="s">
        <v>354</v>
      </c>
      <c r="O626" t="s">
        <v>355</v>
      </c>
      <c r="P626" t="s">
        <v>356</v>
      </c>
      <c r="R626" t="s">
        <v>357</v>
      </c>
      <c r="T626">
        <v>59000</v>
      </c>
      <c r="U626" t="s">
        <v>32</v>
      </c>
      <c r="V626" t="s">
        <v>33</v>
      </c>
      <c r="W626" t="s">
        <v>358</v>
      </c>
      <c r="X626" t="s">
        <v>359</v>
      </c>
      <c r="Y626" t="s">
        <v>45</v>
      </c>
    </row>
    <row r="627" spans="1:25">
      <c r="A627">
        <v>1018000000</v>
      </c>
      <c r="B627">
        <v>21</v>
      </c>
      <c r="C627">
        <v>50.36</v>
      </c>
      <c r="D627">
        <v>3</v>
      </c>
      <c r="E627">
        <v>1057.56</v>
      </c>
      <c r="F627">
        <v>37936</v>
      </c>
      <c r="G627" t="s">
        <v>40</v>
      </c>
      <c r="H627">
        <v>4</v>
      </c>
      <c r="I627">
        <v>11</v>
      </c>
      <c r="J627">
        <v>2003</v>
      </c>
      <c r="K627" t="s">
        <v>132</v>
      </c>
      <c r="L627">
        <v>62</v>
      </c>
      <c r="M627" t="s">
        <v>134</v>
      </c>
      <c r="N627" t="s">
        <v>354</v>
      </c>
      <c r="O627" t="s">
        <v>355</v>
      </c>
      <c r="P627" t="s">
        <v>356</v>
      </c>
      <c r="R627" t="s">
        <v>357</v>
      </c>
      <c r="T627">
        <v>59000</v>
      </c>
      <c r="U627" t="s">
        <v>32</v>
      </c>
      <c r="V627" t="s">
        <v>33</v>
      </c>
      <c r="W627" t="s">
        <v>358</v>
      </c>
      <c r="X627" t="s">
        <v>359</v>
      </c>
      <c r="Y627" t="s">
        <v>45</v>
      </c>
    </row>
    <row r="628" spans="1:25">
      <c r="A628">
        <v>1018000000</v>
      </c>
      <c r="B628">
        <v>48</v>
      </c>
      <c r="C628">
        <v>100</v>
      </c>
      <c r="D628">
        <v>10</v>
      </c>
      <c r="E628">
        <v>5355.36</v>
      </c>
      <c r="F628">
        <v>37936</v>
      </c>
      <c r="G628" t="s">
        <v>40</v>
      </c>
      <c r="H628">
        <v>4</v>
      </c>
      <c r="I628">
        <v>11</v>
      </c>
      <c r="J628">
        <v>2003</v>
      </c>
      <c r="K628" t="s">
        <v>132</v>
      </c>
      <c r="L628">
        <v>112</v>
      </c>
      <c r="M628" t="s">
        <v>175</v>
      </c>
      <c r="N628" t="s">
        <v>354</v>
      </c>
      <c r="O628" t="s">
        <v>355</v>
      </c>
      <c r="P628" t="s">
        <v>356</v>
      </c>
      <c r="R628" t="s">
        <v>357</v>
      </c>
      <c r="T628">
        <v>59000</v>
      </c>
      <c r="U628" t="s">
        <v>32</v>
      </c>
      <c r="V628" t="s">
        <v>33</v>
      </c>
      <c r="W628" t="s">
        <v>358</v>
      </c>
      <c r="X628" t="s">
        <v>359</v>
      </c>
      <c r="Y628" t="s">
        <v>36</v>
      </c>
    </row>
    <row r="629" spans="1:25">
      <c r="A629">
        <v>1018000000</v>
      </c>
      <c r="B629">
        <v>28</v>
      </c>
      <c r="C629">
        <v>68.55</v>
      </c>
      <c r="D629">
        <v>14</v>
      </c>
      <c r="E629">
        <v>1919.4</v>
      </c>
      <c r="F629">
        <v>37936</v>
      </c>
      <c r="G629" t="s">
        <v>40</v>
      </c>
      <c r="H629">
        <v>4</v>
      </c>
      <c r="I629">
        <v>11</v>
      </c>
      <c r="J629">
        <v>2003</v>
      </c>
      <c r="K629" t="s">
        <v>132</v>
      </c>
      <c r="L629">
        <v>76</v>
      </c>
      <c r="M629" t="s">
        <v>176</v>
      </c>
      <c r="N629" t="s">
        <v>354</v>
      </c>
      <c r="O629" t="s">
        <v>355</v>
      </c>
      <c r="P629" t="s">
        <v>356</v>
      </c>
      <c r="R629" t="s">
        <v>357</v>
      </c>
      <c r="T629">
        <v>59000</v>
      </c>
      <c r="U629" t="s">
        <v>32</v>
      </c>
      <c r="V629" t="s">
        <v>33</v>
      </c>
      <c r="W629" t="s">
        <v>358</v>
      </c>
      <c r="X629" t="s">
        <v>359</v>
      </c>
      <c r="Y629" t="s">
        <v>45</v>
      </c>
    </row>
    <row r="630" spans="1:25">
      <c r="A630">
        <v>1018000000</v>
      </c>
      <c r="B630">
        <v>35</v>
      </c>
      <c r="C630">
        <v>72.03</v>
      </c>
      <c r="D630">
        <v>6</v>
      </c>
      <c r="E630">
        <v>2521.0500000000002</v>
      </c>
      <c r="F630">
        <v>37936</v>
      </c>
      <c r="G630" t="s">
        <v>40</v>
      </c>
      <c r="H630">
        <v>4</v>
      </c>
      <c r="I630">
        <v>11</v>
      </c>
      <c r="J630">
        <v>2003</v>
      </c>
      <c r="K630" t="s">
        <v>132</v>
      </c>
      <c r="L630">
        <v>69</v>
      </c>
      <c r="M630" t="s">
        <v>136</v>
      </c>
      <c r="N630" t="s">
        <v>354</v>
      </c>
      <c r="O630" t="s">
        <v>355</v>
      </c>
      <c r="P630" t="s">
        <v>356</v>
      </c>
      <c r="R630" t="s">
        <v>357</v>
      </c>
      <c r="T630">
        <v>59000</v>
      </c>
      <c r="U630" t="s">
        <v>32</v>
      </c>
      <c r="V630" t="s">
        <v>33</v>
      </c>
      <c r="W630" t="s">
        <v>358</v>
      </c>
      <c r="X630" t="s">
        <v>359</v>
      </c>
      <c r="Y630" t="s">
        <v>45</v>
      </c>
    </row>
    <row r="631" spans="1:25">
      <c r="A631">
        <v>10180</v>
      </c>
      <c r="B631">
        <v>34</v>
      </c>
      <c r="C631">
        <v>45.46</v>
      </c>
      <c r="D631">
        <v>4</v>
      </c>
      <c r="E631">
        <v>1545.64</v>
      </c>
      <c r="F631">
        <v>37936</v>
      </c>
      <c r="G631" t="s">
        <v>40</v>
      </c>
      <c r="H631">
        <v>4</v>
      </c>
      <c r="I631">
        <v>11</v>
      </c>
      <c r="J631">
        <v>2003</v>
      </c>
      <c r="K631" t="s">
        <v>132</v>
      </c>
      <c r="L631">
        <v>40</v>
      </c>
      <c r="M631" t="s">
        <v>137</v>
      </c>
      <c r="N631" t="s">
        <v>354</v>
      </c>
      <c r="O631" t="s">
        <v>355</v>
      </c>
      <c r="P631" t="s">
        <v>356</v>
      </c>
      <c r="R631" t="s">
        <v>357</v>
      </c>
      <c r="T631">
        <v>59000</v>
      </c>
      <c r="U631" t="s">
        <v>32</v>
      </c>
      <c r="V631" t="s">
        <v>33</v>
      </c>
      <c r="W631" t="s">
        <v>358</v>
      </c>
      <c r="X631" t="s">
        <v>359</v>
      </c>
      <c r="Y631" t="s">
        <v>45</v>
      </c>
    </row>
    <row r="632" spans="1:25">
      <c r="A632">
        <v>10180</v>
      </c>
      <c r="B632">
        <v>22</v>
      </c>
      <c r="C632">
        <v>100</v>
      </c>
      <c r="D632">
        <v>7</v>
      </c>
      <c r="E632">
        <v>2514.6</v>
      </c>
      <c r="F632">
        <v>37936</v>
      </c>
      <c r="G632" t="s">
        <v>40</v>
      </c>
      <c r="H632">
        <v>4</v>
      </c>
      <c r="I632">
        <v>11</v>
      </c>
      <c r="J632">
        <v>2003</v>
      </c>
      <c r="K632" t="s">
        <v>132</v>
      </c>
      <c r="L632">
        <v>102</v>
      </c>
      <c r="M632" t="s">
        <v>138</v>
      </c>
      <c r="N632" t="s">
        <v>354</v>
      </c>
      <c r="O632" t="s">
        <v>355</v>
      </c>
      <c r="P632" t="s">
        <v>356</v>
      </c>
      <c r="R632" t="s">
        <v>357</v>
      </c>
      <c r="T632">
        <v>59000</v>
      </c>
      <c r="U632" t="s">
        <v>32</v>
      </c>
      <c r="V632" t="s">
        <v>33</v>
      </c>
      <c r="W632" t="s">
        <v>358</v>
      </c>
      <c r="X632" t="s">
        <v>359</v>
      </c>
      <c r="Y632" t="s">
        <v>45</v>
      </c>
    </row>
    <row r="633" spans="1:25">
      <c r="A633">
        <v>10180</v>
      </c>
      <c r="B633">
        <v>21</v>
      </c>
      <c r="C633">
        <v>93.56</v>
      </c>
      <c r="D633">
        <v>5</v>
      </c>
      <c r="E633">
        <v>1964.76</v>
      </c>
      <c r="F633">
        <v>37936</v>
      </c>
      <c r="G633" t="s">
        <v>40</v>
      </c>
      <c r="H633">
        <v>4</v>
      </c>
      <c r="I633">
        <v>11</v>
      </c>
      <c r="J633">
        <v>2003</v>
      </c>
      <c r="K633" t="s">
        <v>132</v>
      </c>
      <c r="L633">
        <v>81</v>
      </c>
      <c r="M633" t="s">
        <v>139</v>
      </c>
      <c r="N633" t="s">
        <v>354</v>
      </c>
      <c r="O633" t="s">
        <v>355</v>
      </c>
      <c r="P633" t="s">
        <v>356</v>
      </c>
      <c r="R633" t="s">
        <v>357</v>
      </c>
      <c r="T633">
        <v>59000</v>
      </c>
      <c r="U633" t="s">
        <v>32</v>
      </c>
      <c r="V633" t="s">
        <v>33</v>
      </c>
      <c r="W633" t="s">
        <v>358</v>
      </c>
      <c r="X633" t="s">
        <v>359</v>
      </c>
      <c r="Y633" t="s">
        <v>45</v>
      </c>
    </row>
    <row r="634" spans="1:25">
      <c r="A634">
        <v>10224</v>
      </c>
      <c r="B634">
        <v>43</v>
      </c>
      <c r="C634">
        <v>100</v>
      </c>
      <c r="D634">
        <v>6</v>
      </c>
      <c r="E634">
        <v>6087.94</v>
      </c>
      <c r="F634">
        <v>38038</v>
      </c>
      <c r="G634" t="s">
        <v>40</v>
      </c>
      <c r="H634">
        <v>1</v>
      </c>
      <c r="I634">
        <v>2</v>
      </c>
      <c r="J634">
        <v>2004</v>
      </c>
      <c r="K634" t="s">
        <v>132</v>
      </c>
      <c r="L634">
        <v>150</v>
      </c>
      <c r="M634" t="s">
        <v>133</v>
      </c>
      <c r="N634" t="s">
        <v>354</v>
      </c>
      <c r="O634" t="s">
        <v>355</v>
      </c>
      <c r="P634" t="s">
        <v>356</v>
      </c>
      <c r="R634" t="s">
        <v>357</v>
      </c>
      <c r="T634">
        <v>59000</v>
      </c>
      <c r="U634" t="s">
        <v>32</v>
      </c>
      <c r="V634" t="s">
        <v>33</v>
      </c>
      <c r="W634" t="s">
        <v>358</v>
      </c>
      <c r="X634" t="s">
        <v>359</v>
      </c>
      <c r="Y634" t="s">
        <v>36</v>
      </c>
    </row>
    <row r="635" spans="1:25">
      <c r="A635">
        <v>10224</v>
      </c>
      <c r="B635">
        <v>38</v>
      </c>
      <c r="C635">
        <v>58.44</v>
      </c>
      <c r="D635">
        <v>1</v>
      </c>
      <c r="E635">
        <v>2220.7199999999998</v>
      </c>
      <c r="F635">
        <v>38038</v>
      </c>
      <c r="G635" t="s">
        <v>40</v>
      </c>
      <c r="H635">
        <v>1</v>
      </c>
      <c r="I635">
        <v>2</v>
      </c>
      <c r="J635">
        <v>2004</v>
      </c>
      <c r="K635" t="s">
        <v>132</v>
      </c>
      <c r="L635">
        <v>62</v>
      </c>
      <c r="M635" t="s">
        <v>134</v>
      </c>
      <c r="N635" t="s">
        <v>354</v>
      </c>
      <c r="O635" t="s">
        <v>355</v>
      </c>
      <c r="P635" t="s">
        <v>356</v>
      </c>
      <c r="R635" t="s">
        <v>357</v>
      </c>
      <c r="T635">
        <v>59000</v>
      </c>
      <c r="U635" t="s">
        <v>32</v>
      </c>
      <c r="V635" t="s">
        <v>33</v>
      </c>
      <c r="W635" t="s">
        <v>358</v>
      </c>
      <c r="X635" t="s">
        <v>359</v>
      </c>
      <c r="Y635" t="s">
        <v>45</v>
      </c>
    </row>
    <row r="636" spans="1:25">
      <c r="A636">
        <v>10224</v>
      </c>
      <c r="B636">
        <v>37</v>
      </c>
      <c r="C636">
        <v>80.34</v>
      </c>
      <c r="D636">
        <v>4</v>
      </c>
      <c r="E636">
        <v>2972.58</v>
      </c>
      <c r="F636">
        <v>38038</v>
      </c>
      <c r="G636" t="s">
        <v>40</v>
      </c>
      <c r="H636">
        <v>1</v>
      </c>
      <c r="I636">
        <v>2</v>
      </c>
      <c r="J636">
        <v>2004</v>
      </c>
      <c r="K636" t="s">
        <v>132</v>
      </c>
      <c r="L636">
        <v>69</v>
      </c>
      <c r="M636" t="s">
        <v>136</v>
      </c>
      <c r="N636" t="s">
        <v>354</v>
      </c>
      <c r="O636" t="s">
        <v>355</v>
      </c>
      <c r="P636" t="s">
        <v>356</v>
      </c>
      <c r="R636" t="s">
        <v>357</v>
      </c>
      <c r="T636">
        <v>59000</v>
      </c>
      <c r="U636" t="s">
        <v>32</v>
      </c>
      <c r="V636" t="s">
        <v>33</v>
      </c>
      <c r="W636" t="s">
        <v>358</v>
      </c>
      <c r="X636" t="s">
        <v>359</v>
      </c>
      <c r="Y636" t="s">
        <v>45</v>
      </c>
    </row>
    <row r="637" spans="1:25">
      <c r="A637">
        <v>10224</v>
      </c>
      <c r="B637">
        <v>43</v>
      </c>
      <c r="C637">
        <v>39.43</v>
      </c>
      <c r="D637">
        <v>2</v>
      </c>
      <c r="E637">
        <v>1695.49</v>
      </c>
      <c r="F637">
        <v>38038</v>
      </c>
      <c r="G637" t="s">
        <v>40</v>
      </c>
      <c r="H637">
        <v>1</v>
      </c>
      <c r="I637">
        <v>2</v>
      </c>
      <c r="J637">
        <v>2004</v>
      </c>
      <c r="K637" t="s">
        <v>132</v>
      </c>
      <c r="L637">
        <v>40</v>
      </c>
      <c r="M637" t="s">
        <v>137</v>
      </c>
      <c r="N637" t="s">
        <v>354</v>
      </c>
      <c r="O637" t="s">
        <v>355</v>
      </c>
      <c r="P637" t="s">
        <v>356</v>
      </c>
      <c r="R637" t="s">
        <v>357</v>
      </c>
      <c r="T637">
        <v>59000</v>
      </c>
      <c r="U637" t="s">
        <v>32</v>
      </c>
      <c r="V637" t="s">
        <v>33</v>
      </c>
      <c r="W637" t="s">
        <v>358</v>
      </c>
      <c r="X637" t="s">
        <v>359</v>
      </c>
      <c r="Y637" t="s">
        <v>45</v>
      </c>
    </row>
    <row r="638" spans="1:25">
      <c r="A638">
        <v>10224</v>
      </c>
      <c r="B638">
        <v>30</v>
      </c>
      <c r="C638">
        <v>100</v>
      </c>
      <c r="D638">
        <v>5</v>
      </c>
      <c r="E638">
        <v>3336.9</v>
      </c>
      <c r="F638">
        <v>38038</v>
      </c>
      <c r="G638" t="s">
        <v>40</v>
      </c>
      <c r="H638">
        <v>1</v>
      </c>
      <c r="I638">
        <v>2</v>
      </c>
      <c r="J638">
        <v>2004</v>
      </c>
      <c r="K638" t="s">
        <v>132</v>
      </c>
      <c r="L638">
        <v>102</v>
      </c>
      <c r="M638" t="s">
        <v>138</v>
      </c>
      <c r="N638" t="s">
        <v>354</v>
      </c>
      <c r="O638" t="s">
        <v>355</v>
      </c>
      <c r="P638" t="s">
        <v>356</v>
      </c>
      <c r="R638" t="s">
        <v>357</v>
      </c>
      <c r="T638">
        <v>59000</v>
      </c>
      <c r="U638" t="s">
        <v>32</v>
      </c>
      <c r="V638" t="s">
        <v>33</v>
      </c>
      <c r="W638" t="s">
        <v>358</v>
      </c>
      <c r="X638" t="s">
        <v>359</v>
      </c>
      <c r="Y638" t="s">
        <v>36</v>
      </c>
    </row>
    <row r="639" spans="1:25">
      <c r="A639">
        <v>10224</v>
      </c>
      <c r="B639">
        <v>50</v>
      </c>
      <c r="C639">
        <v>77.290000000000006</v>
      </c>
      <c r="D639">
        <v>3</v>
      </c>
      <c r="E639">
        <v>3864.5</v>
      </c>
      <c r="F639">
        <v>38038</v>
      </c>
      <c r="G639" t="s">
        <v>40</v>
      </c>
      <c r="H639">
        <v>1</v>
      </c>
      <c r="I639">
        <v>2</v>
      </c>
      <c r="J639">
        <v>2004</v>
      </c>
      <c r="K639" t="s">
        <v>132</v>
      </c>
      <c r="L639">
        <v>81</v>
      </c>
      <c r="M639" t="s">
        <v>139</v>
      </c>
      <c r="N639" t="s">
        <v>354</v>
      </c>
      <c r="O639" t="s">
        <v>355</v>
      </c>
      <c r="P639" t="s">
        <v>356</v>
      </c>
      <c r="R639" t="s">
        <v>357</v>
      </c>
      <c r="T639">
        <v>59000</v>
      </c>
      <c r="U639" t="s">
        <v>32</v>
      </c>
      <c r="V639" t="s">
        <v>33</v>
      </c>
      <c r="W639" t="s">
        <v>358</v>
      </c>
      <c r="X639" t="s">
        <v>359</v>
      </c>
      <c r="Y639" t="s">
        <v>36</v>
      </c>
    </row>
    <row r="640" spans="1:25">
      <c r="A640">
        <v>10105</v>
      </c>
      <c r="B640">
        <v>50</v>
      </c>
      <c r="C640">
        <v>100</v>
      </c>
      <c r="D640">
        <v>2</v>
      </c>
      <c r="E640">
        <v>7208</v>
      </c>
      <c r="F640">
        <v>37663</v>
      </c>
      <c r="G640" t="s">
        <v>40</v>
      </c>
      <c r="H640">
        <v>1</v>
      </c>
      <c r="I640">
        <v>2</v>
      </c>
      <c r="J640">
        <v>2003</v>
      </c>
      <c r="K640" t="s">
        <v>238</v>
      </c>
      <c r="L640">
        <v>136</v>
      </c>
      <c r="M640" t="s">
        <v>41</v>
      </c>
      <c r="N640" t="s">
        <v>360</v>
      </c>
      <c r="O640" t="s">
        <v>361</v>
      </c>
      <c r="P640" t="s">
        <v>362</v>
      </c>
      <c r="R640" t="s">
        <v>363</v>
      </c>
      <c r="T640">
        <v>1734</v>
      </c>
      <c r="U640" t="s">
        <v>364</v>
      </c>
      <c r="V640" t="s">
        <v>33</v>
      </c>
      <c r="W640" t="s">
        <v>365</v>
      </c>
      <c r="X640" t="s">
        <v>366</v>
      </c>
      <c r="Y640" t="s">
        <v>39</v>
      </c>
    </row>
    <row r="641" spans="1:25">
      <c r="A641">
        <v>10105</v>
      </c>
      <c r="B641">
        <v>41</v>
      </c>
      <c r="C641">
        <v>100</v>
      </c>
      <c r="D641">
        <v>15</v>
      </c>
      <c r="E641">
        <v>8690.36</v>
      </c>
      <c r="F641">
        <v>37663</v>
      </c>
      <c r="G641" t="s">
        <v>40</v>
      </c>
      <c r="H641">
        <v>1</v>
      </c>
      <c r="I641">
        <v>2</v>
      </c>
      <c r="J641">
        <v>2003</v>
      </c>
      <c r="K641" t="s">
        <v>238</v>
      </c>
      <c r="L641">
        <v>207</v>
      </c>
      <c r="M641" t="s">
        <v>72</v>
      </c>
      <c r="N641" t="s">
        <v>360</v>
      </c>
      <c r="O641" t="s">
        <v>361</v>
      </c>
      <c r="P641" t="s">
        <v>362</v>
      </c>
      <c r="R641" t="s">
        <v>363</v>
      </c>
      <c r="T641">
        <v>1734</v>
      </c>
      <c r="U641" t="s">
        <v>364</v>
      </c>
      <c r="V641" t="s">
        <v>33</v>
      </c>
      <c r="W641" t="s">
        <v>365</v>
      </c>
      <c r="X641" t="s">
        <v>366</v>
      </c>
      <c r="Y641" t="s">
        <v>39</v>
      </c>
    </row>
    <row r="642" spans="1:25">
      <c r="A642">
        <v>10105</v>
      </c>
      <c r="B642">
        <v>29</v>
      </c>
      <c r="C642">
        <v>100</v>
      </c>
      <c r="D642">
        <v>14</v>
      </c>
      <c r="E642">
        <v>4566.05</v>
      </c>
      <c r="F642">
        <v>37663</v>
      </c>
      <c r="G642" t="s">
        <v>40</v>
      </c>
      <c r="H642">
        <v>1</v>
      </c>
      <c r="I642">
        <v>2</v>
      </c>
      <c r="J642">
        <v>2003</v>
      </c>
      <c r="K642" t="s">
        <v>238</v>
      </c>
      <c r="L642">
        <v>173</v>
      </c>
      <c r="M642" t="s">
        <v>74</v>
      </c>
      <c r="N642" t="s">
        <v>360</v>
      </c>
      <c r="O642" t="s">
        <v>361</v>
      </c>
      <c r="P642" t="s">
        <v>362</v>
      </c>
      <c r="R642" t="s">
        <v>363</v>
      </c>
      <c r="T642">
        <v>1734</v>
      </c>
      <c r="U642" t="s">
        <v>364</v>
      </c>
      <c r="V642" t="s">
        <v>33</v>
      </c>
      <c r="W642" t="s">
        <v>365</v>
      </c>
      <c r="X642" t="s">
        <v>366</v>
      </c>
      <c r="Y642" t="s">
        <v>36</v>
      </c>
    </row>
    <row r="643" spans="1:25">
      <c r="A643">
        <v>10238</v>
      </c>
      <c r="B643">
        <v>28</v>
      </c>
      <c r="C643">
        <v>100</v>
      </c>
      <c r="D643">
        <v>3</v>
      </c>
      <c r="E643">
        <v>5774.72</v>
      </c>
      <c r="F643">
        <v>38086</v>
      </c>
      <c r="G643" t="s">
        <v>40</v>
      </c>
      <c r="H643">
        <v>2</v>
      </c>
      <c r="I643">
        <v>4</v>
      </c>
      <c r="J643">
        <v>2004</v>
      </c>
      <c r="K643" t="s">
        <v>100</v>
      </c>
      <c r="L643">
        <v>194</v>
      </c>
      <c r="M643" t="s">
        <v>124</v>
      </c>
      <c r="N643" t="s">
        <v>360</v>
      </c>
      <c r="O643" t="s">
        <v>361</v>
      </c>
      <c r="P643" t="s">
        <v>362</v>
      </c>
      <c r="R643" t="s">
        <v>363</v>
      </c>
      <c r="T643">
        <v>1734</v>
      </c>
      <c r="U643" t="s">
        <v>364</v>
      </c>
      <c r="V643" t="s">
        <v>33</v>
      </c>
      <c r="W643" t="s">
        <v>365</v>
      </c>
      <c r="X643" t="s">
        <v>366</v>
      </c>
      <c r="Y643" t="s">
        <v>36</v>
      </c>
    </row>
    <row r="644" spans="1:25">
      <c r="A644">
        <v>10238</v>
      </c>
      <c r="B644">
        <v>29</v>
      </c>
      <c r="C644">
        <v>100</v>
      </c>
      <c r="D644">
        <v>1</v>
      </c>
      <c r="E644">
        <v>3167.38</v>
      </c>
      <c r="F644">
        <v>38086</v>
      </c>
      <c r="G644" t="s">
        <v>40</v>
      </c>
      <c r="H644">
        <v>2</v>
      </c>
      <c r="I644">
        <v>4</v>
      </c>
      <c r="J644">
        <v>2004</v>
      </c>
      <c r="K644" t="s">
        <v>100</v>
      </c>
      <c r="L644">
        <v>117</v>
      </c>
      <c r="M644" t="s">
        <v>264</v>
      </c>
      <c r="N644" t="s">
        <v>360</v>
      </c>
      <c r="O644" t="s">
        <v>361</v>
      </c>
      <c r="P644" t="s">
        <v>362</v>
      </c>
      <c r="R644" t="s">
        <v>363</v>
      </c>
      <c r="T644">
        <v>1734</v>
      </c>
      <c r="U644" t="s">
        <v>364</v>
      </c>
      <c r="V644" t="s">
        <v>33</v>
      </c>
      <c r="W644" t="s">
        <v>365</v>
      </c>
      <c r="X644" t="s">
        <v>366</v>
      </c>
      <c r="Y644" t="s">
        <v>36</v>
      </c>
    </row>
    <row r="645" spans="1:25">
      <c r="A645">
        <v>10238</v>
      </c>
      <c r="B645">
        <v>20</v>
      </c>
      <c r="C645">
        <v>74.209999999999994</v>
      </c>
      <c r="D645">
        <v>4</v>
      </c>
      <c r="E645">
        <v>1484.2</v>
      </c>
      <c r="F645">
        <v>38086</v>
      </c>
      <c r="G645" t="s">
        <v>40</v>
      </c>
      <c r="H645">
        <v>2</v>
      </c>
      <c r="I645">
        <v>4</v>
      </c>
      <c r="J645">
        <v>2004</v>
      </c>
      <c r="K645" t="s">
        <v>100</v>
      </c>
      <c r="L645">
        <v>79</v>
      </c>
      <c r="M645" t="s">
        <v>125</v>
      </c>
      <c r="N645" t="s">
        <v>360</v>
      </c>
      <c r="O645" t="s">
        <v>361</v>
      </c>
      <c r="P645" t="s">
        <v>362</v>
      </c>
      <c r="R645" t="s">
        <v>363</v>
      </c>
      <c r="T645">
        <v>1734</v>
      </c>
      <c r="U645" t="s">
        <v>364</v>
      </c>
      <c r="V645" t="s">
        <v>33</v>
      </c>
      <c r="W645" t="s">
        <v>365</v>
      </c>
      <c r="X645" t="s">
        <v>366</v>
      </c>
      <c r="Y645" t="s">
        <v>45</v>
      </c>
    </row>
    <row r="646" spans="1:25">
      <c r="A646">
        <v>10238</v>
      </c>
      <c r="B646">
        <v>41</v>
      </c>
      <c r="C646">
        <v>73.17</v>
      </c>
      <c r="D646">
        <v>6</v>
      </c>
      <c r="E646">
        <v>2999.97</v>
      </c>
      <c r="F646">
        <v>38086</v>
      </c>
      <c r="G646" t="s">
        <v>40</v>
      </c>
      <c r="H646">
        <v>2</v>
      </c>
      <c r="I646">
        <v>4</v>
      </c>
      <c r="J646">
        <v>2004</v>
      </c>
      <c r="K646" t="s">
        <v>100</v>
      </c>
      <c r="L646">
        <v>80</v>
      </c>
      <c r="M646" t="s">
        <v>126</v>
      </c>
      <c r="N646" t="s">
        <v>360</v>
      </c>
      <c r="O646" t="s">
        <v>361</v>
      </c>
      <c r="P646" t="s">
        <v>362</v>
      </c>
      <c r="R646" t="s">
        <v>363</v>
      </c>
      <c r="T646">
        <v>1734</v>
      </c>
      <c r="U646" t="s">
        <v>364</v>
      </c>
      <c r="V646" t="s">
        <v>33</v>
      </c>
      <c r="W646" t="s">
        <v>365</v>
      </c>
      <c r="X646" t="s">
        <v>366</v>
      </c>
      <c r="Y646" t="s">
        <v>45</v>
      </c>
    </row>
    <row r="647" spans="1:25">
      <c r="A647">
        <v>10238</v>
      </c>
      <c r="B647">
        <v>49</v>
      </c>
      <c r="C647">
        <v>100</v>
      </c>
      <c r="D647">
        <v>5</v>
      </c>
      <c r="E647">
        <v>6554.24</v>
      </c>
      <c r="F647">
        <v>38086</v>
      </c>
      <c r="G647" t="s">
        <v>40</v>
      </c>
      <c r="H647">
        <v>2</v>
      </c>
      <c r="I647">
        <v>4</v>
      </c>
      <c r="J647">
        <v>2004</v>
      </c>
      <c r="K647" t="s">
        <v>100</v>
      </c>
      <c r="L647">
        <v>146</v>
      </c>
      <c r="M647" t="s">
        <v>127</v>
      </c>
      <c r="N647" t="s">
        <v>360</v>
      </c>
      <c r="O647" t="s">
        <v>361</v>
      </c>
      <c r="P647" t="s">
        <v>362</v>
      </c>
      <c r="R647" t="s">
        <v>363</v>
      </c>
      <c r="T647">
        <v>1734</v>
      </c>
      <c r="U647" t="s">
        <v>364</v>
      </c>
      <c r="V647" t="s">
        <v>33</v>
      </c>
      <c r="W647" t="s">
        <v>365</v>
      </c>
      <c r="X647" t="s">
        <v>366</v>
      </c>
      <c r="Y647" t="s">
        <v>36</v>
      </c>
    </row>
    <row r="648" spans="1:25">
      <c r="A648">
        <v>10238</v>
      </c>
      <c r="B648">
        <v>44</v>
      </c>
      <c r="C648">
        <v>100</v>
      </c>
      <c r="D648">
        <v>8</v>
      </c>
      <c r="E648">
        <v>6350.96</v>
      </c>
      <c r="F648">
        <v>38086</v>
      </c>
      <c r="G648" t="s">
        <v>40</v>
      </c>
      <c r="H648">
        <v>2</v>
      </c>
      <c r="I648">
        <v>4</v>
      </c>
      <c r="J648">
        <v>2004</v>
      </c>
      <c r="K648" t="s">
        <v>100</v>
      </c>
      <c r="L648">
        <v>148</v>
      </c>
      <c r="M648" t="s">
        <v>128</v>
      </c>
      <c r="N648" t="s">
        <v>360</v>
      </c>
      <c r="O648" t="s">
        <v>361</v>
      </c>
      <c r="P648" t="s">
        <v>362</v>
      </c>
      <c r="R648" t="s">
        <v>363</v>
      </c>
      <c r="T648">
        <v>1734</v>
      </c>
      <c r="U648" t="s">
        <v>364</v>
      </c>
      <c r="V648" t="s">
        <v>33</v>
      </c>
      <c r="W648" t="s">
        <v>365</v>
      </c>
      <c r="X648" t="s">
        <v>366</v>
      </c>
      <c r="Y648" t="s">
        <v>36</v>
      </c>
    </row>
    <row r="649" spans="1:25">
      <c r="A649">
        <v>10238</v>
      </c>
      <c r="B649">
        <v>47</v>
      </c>
      <c r="C649">
        <v>62.45</v>
      </c>
      <c r="D649">
        <v>2</v>
      </c>
      <c r="E649">
        <v>2935.15</v>
      </c>
      <c r="F649">
        <v>38086</v>
      </c>
      <c r="G649" t="s">
        <v>40</v>
      </c>
      <c r="H649">
        <v>2</v>
      </c>
      <c r="I649">
        <v>4</v>
      </c>
      <c r="J649">
        <v>2004</v>
      </c>
      <c r="K649" t="s">
        <v>100</v>
      </c>
      <c r="L649">
        <v>61</v>
      </c>
      <c r="M649" t="s">
        <v>129</v>
      </c>
      <c r="N649" t="s">
        <v>360</v>
      </c>
      <c r="O649" t="s">
        <v>361</v>
      </c>
      <c r="P649" t="s">
        <v>362</v>
      </c>
      <c r="R649" t="s">
        <v>363</v>
      </c>
      <c r="T649">
        <v>1734</v>
      </c>
      <c r="U649" t="s">
        <v>364</v>
      </c>
      <c r="V649" t="s">
        <v>33</v>
      </c>
      <c r="W649" t="s">
        <v>365</v>
      </c>
      <c r="X649" t="s">
        <v>366</v>
      </c>
      <c r="Y649" t="s">
        <v>45</v>
      </c>
    </row>
    <row r="650" spans="1:25">
      <c r="A650">
        <v>10238</v>
      </c>
      <c r="B650">
        <v>22</v>
      </c>
      <c r="C650">
        <v>93.77</v>
      </c>
      <c r="D650">
        <v>7</v>
      </c>
      <c r="E650">
        <v>2062.94</v>
      </c>
      <c r="F650">
        <v>38086</v>
      </c>
      <c r="G650" t="s">
        <v>40</v>
      </c>
      <c r="H650">
        <v>2</v>
      </c>
      <c r="I650">
        <v>4</v>
      </c>
      <c r="J650">
        <v>2004</v>
      </c>
      <c r="K650" t="s">
        <v>100</v>
      </c>
      <c r="L650">
        <v>80</v>
      </c>
      <c r="M650" t="s">
        <v>130</v>
      </c>
      <c r="N650" t="s">
        <v>360</v>
      </c>
      <c r="O650" t="s">
        <v>361</v>
      </c>
      <c r="P650" t="s">
        <v>362</v>
      </c>
      <c r="R650" t="s">
        <v>363</v>
      </c>
      <c r="T650">
        <v>1734</v>
      </c>
      <c r="U650" t="s">
        <v>364</v>
      </c>
      <c r="V650" t="s">
        <v>33</v>
      </c>
      <c r="W650" t="s">
        <v>365</v>
      </c>
      <c r="X650" t="s">
        <v>366</v>
      </c>
      <c r="Y650" t="s">
        <v>45</v>
      </c>
    </row>
    <row r="651" spans="1:25">
      <c r="A651">
        <v>10406</v>
      </c>
      <c r="B651">
        <v>61</v>
      </c>
      <c r="C651">
        <v>100</v>
      </c>
      <c r="D651">
        <v>3</v>
      </c>
      <c r="E651">
        <v>8374.69</v>
      </c>
      <c r="F651">
        <v>38457</v>
      </c>
      <c r="G651" t="s">
        <v>160</v>
      </c>
      <c r="H651">
        <v>2</v>
      </c>
      <c r="I651">
        <v>4</v>
      </c>
      <c r="J651">
        <v>2005</v>
      </c>
      <c r="K651" t="s">
        <v>63</v>
      </c>
      <c r="L651">
        <v>141</v>
      </c>
      <c r="M651" t="s">
        <v>27</v>
      </c>
      <c r="N651" t="s">
        <v>360</v>
      </c>
      <c r="O651" t="s">
        <v>361</v>
      </c>
      <c r="P651" t="s">
        <v>362</v>
      </c>
      <c r="R651" t="s">
        <v>363</v>
      </c>
      <c r="T651">
        <v>1734</v>
      </c>
      <c r="U651" t="s">
        <v>364</v>
      </c>
      <c r="V651" t="s">
        <v>33</v>
      </c>
      <c r="W651" t="s">
        <v>365</v>
      </c>
      <c r="X651" t="s">
        <v>366</v>
      </c>
      <c r="Y651" t="s">
        <v>39</v>
      </c>
    </row>
    <row r="652" spans="1:25">
      <c r="A652">
        <v>10406</v>
      </c>
      <c r="B652">
        <v>48</v>
      </c>
      <c r="C652">
        <v>100</v>
      </c>
      <c r="D652">
        <v>2</v>
      </c>
      <c r="E652">
        <v>7169.28</v>
      </c>
      <c r="F652">
        <v>38457</v>
      </c>
      <c r="G652" t="s">
        <v>160</v>
      </c>
      <c r="H652">
        <v>2</v>
      </c>
      <c r="I652">
        <v>4</v>
      </c>
      <c r="J652">
        <v>2005</v>
      </c>
      <c r="K652" t="s">
        <v>63</v>
      </c>
      <c r="L652">
        <v>142</v>
      </c>
      <c r="M652" t="s">
        <v>37</v>
      </c>
      <c r="N652" t="s">
        <v>360</v>
      </c>
      <c r="O652" t="s">
        <v>361</v>
      </c>
      <c r="P652" t="s">
        <v>362</v>
      </c>
      <c r="R652" t="s">
        <v>363</v>
      </c>
      <c r="T652">
        <v>1734</v>
      </c>
      <c r="U652" t="s">
        <v>364</v>
      </c>
      <c r="V652" t="s">
        <v>33</v>
      </c>
      <c r="W652" t="s">
        <v>365</v>
      </c>
      <c r="X652" t="s">
        <v>366</v>
      </c>
      <c r="Y652" t="s">
        <v>39</v>
      </c>
    </row>
    <row r="653" spans="1:25">
      <c r="A653">
        <v>10406</v>
      </c>
      <c r="B653">
        <v>65</v>
      </c>
      <c r="C653">
        <v>100</v>
      </c>
      <c r="D653">
        <v>1</v>
      </c>
      <c r="E653">
        <v>10468.9</v>
      </c>
      <c r="F653">
        <v>38457</v>
      </c>
      <c r="G653" t="s">
        <v>160</v>
      </c>
      <c r="H653">
        <v>2</v>
      </c>
      <c r="I653">
        <v>4</v>
      </c>
      <c r="J653">
        <v>2005</v>
      </c>
      <c r="K653" t="s">
        <v>63</v>
      </c>
      <c r="L653">
        <v>141</v>
      </c>
      <c r="M653" t="s">
        <v>113</v>
      </c>
      <c r="N653" t="s">
        <v>360</v>
      </c>
      <c r="O653" t="s">
        <v>361</v>
      </c>
      <c r="P653" t="s">
        <v>362</v>
      </c>
      <c r="R653" t="s">
        <v>363</v>
      </c>
      <c r="T653">
        <v>1734</v>
      </c>
      <c r="U653" t="s">
        <v>364</v>
      </c>
      <c r="V653" t="s">
        <v>33</v>
      </c>
      <c r="W653" t="s">
        <v>365</v>
      </c>
      <c r="X653" t="s">
        <v>366</v>
      </c>
      <c r="Y653" t="s">
        <v>39</v>
      </c>
    </row>
    <row r="654" spans="1:25">
      <c r="A654">
        <v>10327</v>
      </c>
      <c r="B654">
        <v>25</v>
      </c>
      <c r="C654">
        <v>100</v>
      </c>
      <c r="D654">
        <v>6</v>
      </c>
      <c r="E654">
        <v>2804.75</v>
      </c>
      <c r="F654">
        <v>38301</v>
      </c>
      <c r="G654" t="s">
        <v>367</v>
      </c>
      <c r="H654">
        <v>4</v>
      </c>
      <c r="I654">
        <v>11</v>
      </c>
      <c r="J654">
        <v>2004</v>
      </c>
      <c r="K654" t="s">
        <v>185</v>
      </c>
      <c r="L654">
        <v>157</v>
      </c>
      <c r="M654" t="s">
        <v>43</v>
      </c>
      <c r="N654" t="s">
        <v>360</v>
      </c>
      <c r="O654" t="s">
        <v>361</v>
      </c>
      <c r="P654" t="s">
        <v>362</v>
      </c>
      <c r="R654" t="s">
        <v>363</v>
      </c>
      <c r="T654">
        <v>1734</v>
      </c>
      <c r="U654" t="s">
        <v>364</v>
      </c>
      <c r="V654" t="s">
        <v>33</v>
      </c>
      <c r="W654" t="s">
        <v>365</v>
      </c>
      <c r="X654" t="s">
        <v>366</v>
      </c>
      <c r="Y654" t="s">
        <v>45</v>
      </c>
    </row>
    <row r="655" spans="1:25">
      <c r="A655">
        <v>10327</v>
      </c>
      <c r="B655">
        <v>45</v>
      </c>
      <c r="C655">
        <v>100</v>
      </c>
      <c r="D655">
        <v>8</v>
      </c>
      <c r="E655">
        <v>4781.7</v>
      </c>
      <c r="F655">
        <v>38301</v>
      </c>
      <c r="G655" t="s">
        <v>367</v>
      </c>
      <c r="H655">
        <v>4</v>
      </c>
      <c r="I655">
        <v>11</v>
      </c>
      <c r="J655">
        <v>2004</v>
      </c>
      <c r="K655" t="s">
        <v>185</v>
      </c>
      <c r="L655">
        <v>84</v>
      </c>
      <c r="M655" t="s">
        <v>179</v>
      </c>
      <c r="N655" t="s">
        <v>360</v>
      </c>
      <c r="O655" t="s">
        <v>361</v>
      </c>
      <c r="P655" t="s">
        <v>362</v>
      </c>
      <c r="R655" t="s">
        <v>363</v>
      </c>
      <c r="T655">
        <v>1734</v>
      </c>
      <c r="U655" t="s">
        <v>364</v>
      </c>
      <c r="V655" t="s">
        <v>33</v>
      </c>
      <c r="W655" t="s">
        <v>365</v>
      </c>
      <c r="X655" t="s">
        <v>366</v>
      </c>
      <c r="Y655" t="s">
        <v>36</v>
      </c>
    </row>
    <row r="656" spans="1:25">
      <c r="A656">
        <v>10105</v>
      </c>
      <c r="B656">
        <v>43</v>
      </c>
      <c r="C656">
        <v>100</v>
      </c>
      <c r="D656">
        <v>9</v>
      </c>
      <c r="E656">
        <v>6341.21</v>
      </c>
      <c r="F656">
        <v>37663</v>
      </c>
      <c r="G656" t="s">
        <v>40</v>
      </c>
      <c r="H656">
        <v>1</v>
      </c>
      <c r="I656">
        <v>2</v>
      </c>
      <c r="J656">
        <v>2003</v>
      </c>
      <c r="K656" t="s">
        <v>50</v>
      </c>
      <c r="L656">
        <v>122</v>
      </c>
      <c r="M656" t="s">
        <v>76</v>
      </c>
      <c r="N656" t="s">
        <v>360</v>
      </c>
      <c r="O656" t="s">
        <v>361</v>
      </c>
      <c r="P656" t="s">
        <v>362</v>
      </c>
      <c r="R656" t="s">
        <v>363</v>
      </c>
      <c r="T656">
        <v>1734</v>
      </c>
      <c r="U656" t="s">
        <v>364</v>
      </c>
      <c r="V656" t="s">
        <v>33</v>
      </c>
      <c r="W656" t="s">
        <v>365</v>
      </c>
      <c r="X656" t="s">
        <v>366</v>
      </c>
      <c r="Y656" t="s">
        <v>36</v>
      </c>
    </row>
    <row r="657" spans="1:25">
      <c r="A657">
        <v>10105</v>
      </c>
      <c r="B657">
        <v>41</v>
      </c>
      <c r="C657">
        <v>70.67</v>
      </c>
      <c r="D657">
        <v>5</v>
      </c>
      <c r="E657">
        <v>2897.47</v>
      </c>
      <c r="F657">
        <v>37663</v>
      </c>
      <c r="G657" t="s">
        <v>40</v>
      </c>
      <c r="H657">
        <v>1</v>
      </c>
      <c r="I657">
        <v>2</v>
      </c>
      <c r="J657">
        <v>2003</v>
      </c>
      <c r="K657" t="s">
        <v>50</v>
      </c>
      <c r="L657">
        <v>66</v>
      </c>
      <c r="M657" t="s">
        <v>233</v>
      </c>
      <c r="N657" t="s">
        <v>360</v>
      </c>
      <c r="O657" t="s">
        <v>361</v>
      </c>
      <c r="P657" t="s">
        <v>362</v>
      </c>
      <c r="R657" t="s">
        <v>363</v>
      </c>
      <c r="T657">
        <v>1734</v>
      </c>
      <c r="U657" t="s">
        <v>364</v>
      </c>
      <c r="V657" t="s">
        <v>33</v>
      </c>
      <c r="W657" t="s">
        <v>365</v>
      </c>
      <c r="X657" t="s">
        <v>366</v>
      </c>
      <c r="Y657" t="s">
        <v>45</v>
      </c>
    </row>
    <row r="658" spans="1:25">
      <c r="A658">
        <v>10105</v>
      </c>
      <c r="B658">
        <v>29</v>
      </c>
      <c r="C658">
        <v>70.150000000000006</v>
      </c>
      <c r="D658">
        <v>12</v>
      </c>
      <c r="E658">
        <v>2034.35</v>
      </c>
      <c r="F658">
        <v>37663</v>
      </c>
      <c r="G658" t="s">
        <v>40</v>
      </c>
      <c r="H658">
        <v>1</v>
      </c>
      <c r="I658">
        <v>2</v>
      </c>
      <c r="J658">
        <v>2003</v>
      </c>
      <c r="K658" t="s">
        <v>50</v>
      </c>
      <c r="L658">
        <v>86</v>
      </c>
      <c r="M658" t="s">
        <v>53</v>
      </c>
      <c r="N658" t="s">
        <v>360</v>
      </c>
      <c r="O658" t="s">
        <v>361</v>
      </c>
      <c r="P658" t="s">
        <v>362</v>
      </c>
      <c r="R658" t="s">
        <v>363</v>
      </c>
      <c r="T658">
        <v>1734</v>
      </c>
      <c r="U658" t="s">
        <v>364</v>
      </c>
      <c r="V658" t="s">
        <v>33</v>
      </c>
      <c r="W658" t="s">
        <v>365</v>
      </c>
      <c r="X658" t="s">
        <v>366</v>
      </c>
      <c r="Y658" t="s">
        <v>45</v>
      </c>
    </row>
    <row r="659" spans="1:25">
      <c r="A659">
        <v>10105</v>
      </c>
      <c r="B659">
        <v>31</v>
      </c>
      <c r="C659">
        <v>65.77</v>
      </c>
      <c r="D659">
        <v>3</v>
      </c>
      <c r="E659">
        <v>2038.87</v>
      </c>
      <c r="F659">
        <v>37663</v>
      </c>
      <c r="G659" t="s">
        <v>40</v>
      </c>
      <c r="H659">
        <v>1</v>
      </c>
      <c r="I659">
        <v>2</v>
      </c>
      <c r="J659">
        <v>2003</v>
      </c>
      <c r="K659" t="s">
        <v>50</v>
      </c>
      <c r="L659">
        <v>72</v>
      </c>
      <c r="M659" t="s">
        <v>54</v>
      </c>
      <c r="N659" t="s">
        <v>360</v>
      </c>
      <c r="O659" t="s">
        <v>361</v>
      </c>
      <c r="P659" t="s">
        <v>362</v>
      </c>
      <c r="R659" t="s">
        <v>363</v>
      </c>
      <c r="T659">
        <v>1734</v>
      </c>
      <c r="U659" t="s">
        <v>364</v>
      </c>
      <c r="V659" t="s">
        <v>33</v>
      </c>
      <c r="W659" t="s">
        <v>365</v>
      </c>
      <c r="X659" t="s">
        <v>366</v>
      </c>
      <c r="Y659" t="s">
        <v>45</v>
      </c>
    </row>
    <row r="660" spans="1:25">
      <c r="A660">
        <v>10105</v>
      </c>
      <c r="B660">
        <v>39</v>
      </c>
      <c r="C660">
        <v>81.14</v>
      </c>
      <c r="D660">
        <v>6</v>
      </c>
      <c r="E660">
        <v>3164.46</v>
      </c>
      <c r="F660">
        <v>37663</v>
      </c>
      <c r="G660" t="s">
        <v>40</v>
      </c>
      <c r="H660">
        <v>1</v>
      </c>
      <c r="I660">
        <v>2</v>
      </c>
      <c r="J660">
        <v>2003</v>
      </c>
      <c r="K660" t="s">
        <v>50</v>
      </c>
      <c r="L660">
        <v>100</v>
      </c>
      <c r="M660" t="s">
        <v>55</v>
      </c>
      <c r="N660" t="s">
        <v>360</v>
      </c>
      <c r="O660" t="s">
        <v>361</v>
      </c>
      <c r="P660" t="s">
        <v>362</v>
      </c>
      <c r="R660" t="s">
        <v>363</v>
      </c>
      <c r="T660">
        <v>1734</v>
      </c>
      <c r="U660" t="s">
        <v>364</v>
      </c>
      <c r="V660" t="s">
        <v>33</v>
      </c>
      <c r="W660" t="s">
        <v>365</v>
      </c>
      <c r="X660" t="s">
        <v>366</v>
      </c>
      <c r="Y660" t="s">
        <v>36</v>
      </c>
    </row>
    <row r="661" spans="1:25">
      <c r="A661">
        <v>10105</v>
      </c>
      <c r="B661">
        <v>22</v>
      </c>
      <c r="C661">
        <v>100</v>
      </c>
      <c r="D661">
        <v>7</v>
      </c>
      <c r="E661">
        <v>2556.1799999999998</v>
      </c>
      <c r="F661">
        <v>37663</v>
      </c>
      <c r="G661" t="s">
        <v>40</v>
      </c>
      <c r="H661">
        <v>1</v>
      </c>
      <c r="I661">
        <v>2</v>
      </c>
      <c r="J661">
        <v>2003</v>
      </c>
      <c r="K661" t="s">
        <v>50</v>
      </c>
      <c r="L661">
        <v>99</v>
      </c>
      <c r="M661" t="s">
        <v>56</v>
      </c>
      <c r="N661" t="s">
        <v>360</v>
      </c>
      <c r="O661" t="s">
        <v>361</v>
      </c>
      <c r="P661" t="s">
        <v>362</v>
      </c>
      <c r="R661" t="s">
        <v>363</v>
      </c>
      <c r="T661">
        <v>1734</v>
      </c>
      <c r="U661" t="s">
        <v>364</v>
      </c>
      <c r="V661" t="s">
        <v>33</v>
      </c>
      <c r="W661" t="s">
        <v>365</v>
      </c>
      <c r="X661" t="s">
        <v>366</v>
      </c>
      <c r="Y661" t="s">
        <v>45</v>
      </c>
    </row>
    <row r="662" spans="1:25">
      <c r="A662">
        <v>10105</v>
      </c>
      <c r="B662">
        <v>25</v>
      </c>
      <c r="C662">
        <v>56.78</v>
      </c>
      <c r="D662">
        <v>8</v>
      </c>
      <c r="E662">
        <v>1419.5</v>
      </c>
      <c r="F662">
        <v>37663</v>
      </c>
      <c r="G662" t="s">
        <v>40</v>
      </c>
      <c r="H662">
        <v>1</v>
      </c>
      <c r="I662">
        <v>2</v>
      </c>
      <c r="J662">
        <v>2003</v>
      </c>
      <c r="K662" t="s">
        <v>50</v>
      </c>
      <c r="L662">
        <v>54</v>
      </c>
      <c r="M662" t="s">
        <v>57</v>
      </c>
      <c r="N662" t="s">
        <v>360</v>
      </c>
      <c r="O662" t="s">
        <v>361</v>
      </c>
      <c r="P662" t="s">
        <v>362</v>
      </c>
      <c r="R662" t="s">
        <v>363</v>
      </c>
      <c r="T662">
        <v>1734</v>
      </c>
      <c r="U662" t="s">
        <v>364</v>
      </c>
      <c r="V662" t="s">
        <v>33</v>
      </c>
      <c r="W662" t="s">
        <v>365</v>
      </c>
      <c r="X662" t="s">
        <v>366</v>
      </c>
      <c r="Y662" t="s">
        <v>45</v>
      </c>
    </row>
    <row r="663" spans="1:25">
      <c r="A663">
        <v>10327</v>
      </c>
      <c r="B663">
        <v>25</v>
      </c>
      <c r="C663">
        <v>45.86</v>
      </c>
      <c r="D663">
        <v>5</v>
      </c>
      <c r="E663">
        <v>1146.5</v>
      </c>
      <c r="F663">
        <v>38301</v>
      </c>
      <c r="G663" t="s">
        <v>367</v>
      </c>
      <c r="H663">
        <v>4</v>
      </c>
      <c r="I663">
        <v>11</v>
      </c>
      <c r="J663">
        <v>2004</v>
      </c>
      <c r="K663" t="s">
        <v>75</v>
      </c>
      <c r="L663">
        <v>86</v>
      </c>
      <c r="M663" t="s">
        <v>51</v>
      </c>
      <c r="N663" t="s">
        <v>360</v>
      </c>
      <c r="O663" t="s">
        <v>361</v>
      </c>
      <c r="P663" t="s">
        <v>362</v>
      </c>
      <c r="R663" t="s">
        <v>363</v>
      </c>
      <c r="T663">
        <v>1734</v>
      </c>
      <c r="U663" t="s">
        <v>364</v>
      </c>
      <c r="V663" t="s">
        <v>33</v>
      </c>
      <c r="W663" t="s">
        <v>365</v>
      </c>
      <c r="X663" t="s">
        <v>366</v>
      </c>
      <c r="Y663" t="s">
        <v>45</v>
      </c>
    </row>
    <row r="664" spans="1:25">
      <c r="A664">
        <v>10327</v>
      </c>
      <c r="B664">
        <v>20</v>
      </c>
      <c r="C664">
        <v>100</v>
      </c>
      <c r="D664">
        <v>7</v>
      </c>
      <c r="E664">
        <v>3469.2</v>
      </c>
      <c r="F664">
        <v>38301</v>
      </c>
      <c r="G664" t="s">
        <v>367</v>
      </c>
      <c r="H664">
        <v>4</v>
      </c>
      <c r="I664">
        <v>11</v>
      </c>
      <c r="J664">
        <v>2004</v>
      </c>
      <c r="K664" t="s">
        <v>75</v>
      </c>
      <c r="L664">
        <v>86</v>
      </c>
      <c r="M664" t="s">
        <v>53</v>
      </c>
      <c r="N664" t="s">
        <v>360</v>
      </c>
      <c r="O664" t="s">
        <v>361</v>
      </c>
      <c r="P664" t="s">
        <v>362</v>
      </c>
      <c r="R664" t="s">
        <v>363</v>
      </c>
      <c r="T664">
        <v>1734</v>
      </c>
      <c r="U664" t="s">
        <v>364</v>
      </c>
      <c r="V664" t="s">
        <v>33</v>
      </c>
      <c r="W664" t="s">
        <v>365</v>
      </c>
      <c r="X664" t="s">
        <v>366</v>
      </c>
      <c r="Y664" t="s">
        <v>36</v>
      </c>
    </row>
    <row r="665" spans="1:25">
      <c r="A665">
        <v>10327</v>
      </c>
      <c r="B665">
        <v>21</v>
      </c>
      <c r="C665">
        <v>96.31</v>
      </c>
      <c r="D665">
        <v>1</v>
      </c>
      <c r="E665">
        <v>2022.51</v>
      </c>
      <c r="F665">
        <v>38301</v>
      </c>
      <c r="G665" t="s">
        <v>367</v>
      </c>
      <c r="H665">
        <v>4</v>
      </c>
      <c r="I665">
        <v>11</v>
      </c>
      <c r="J665">
        <v>2004</v>
      </c>
      <c r="K665" t="s">
        <v>75</v>
      </c>
      <c r="L665">
        <v>72</v>
      </c>
      <c r="M665" t="s">
        <v>54</v>
      </c>
      <c r="N665" t="s">
        <v>360</v>
      </c>
      <c r="O665" t="s">
        <v>361</v>
      </c>
      <c r="P665" t="s">
        <v>362</v>
      </c>
      <c r="R665" t="s">
        <v>363</v>
      </c>
      <c r="T665">
        <v>1734</v>
      </c>
      <c r="U665" t="s">
        <v>364</v>
      </c>
      <c r="V665" t="s">
        <v>33</v>
      </c>
      <c r="W665" t="s">
        <v>365</v>
      </c>
      <c r="X665" t="s">
        <v>366</v>
      </c>
      <c r="Y665" t="s">
        <v>45</v>
      </c>
    </row>
    <row r="666" spans="1:25">
      <c r="A666">
        <v>10327</v>
      </c>
      <c r="B666">
        <v>43</v>
      </c>
      <c r="C666">
        <v>80</v>
      </c>
      <c r="D666">
        <v>2</v>
      </c>
      <c r="E666">
        <v>3440</v>
      </c>
      <c r="F666">
        <v>38301</v>
      </c>
      <c r="G666" t="s">
        <v>367</v>
      </c>
      <c r="H666">
        <v>4</v>
      </c>
      <c r="I666">
        <v>11</v>
      </c>
      <c r="J666">
        <v>2004</v>
      </c>
      <c r="K666" t="s">
        <v>75</v>
      </c>
      <c r="L666">
        <v>100</v>
      </c>
      <c r="M666" t="s">
        <v>55</v>
      </c>
      <c r="N666" t="s">
        <v>360</v>
      </c>
      <c r="O666" t="s">
        <v>361</v>
      </c>
      <c r="P666" t="s">
        <v>362</v>
      </c>
      <c r="R666" t="s">
        <v>363</v>
      </c>
      <c r="T666">
        <v>1734</v>
      </c>
      <c r="U666" t="s">
        <v>364</v>
      </c>
      <c r="V666" t="s">
        <v>33</v>
      </c>
      <c r="W666" t="s">
        <v>365</v>
      </c>
      <c r="X666" t="s">
        <v>366</v>
      </c>
      <c r="Y666" t="s">
        <v>36</v>
      </c>
    </row>
    <row r="667" spans="1:25">
      <c r="A667">
        <v>10327</v>
      </c>
      <c r="B667">
        <v>37</v>
      </c>
      <c r="C667">
        <v>86.61</v>
      </c>
      <c r="D667">
        <v>3</v>
      </c>
      <c r="E667">
        <v>3204.57</v>
      </c>
      <c r="F667">
        <v>38301</v>
      </c>
      <c r="G667" t="s">
        <v>367</v>
      </c>
      <c r="H667">
        <v>4</v>
      </c>
      <c r="I667">
        <v>11</v>
      </c>
      <c r="J667">
        <v>2004</v>
      </c>
      <c r="K667" t="s">
        <v>75</v>
      </c>
      <c r="L667">
        <v>99</v>
      </c>
      <c r="M667" t="s">
        <v>56</v>
      </c>
      <c r="N667" t="s">
        <v>360</v>
      </c>
      <c r="O667" t="s">
        <v>361</v>
      </c>
      <c r="P667" t="s">
        <v>362</v>
      </c>
      <c r="R667" t="s">
        <v>363</v>
      </c>
      <c r="T667">
        <v>1734</v>
      </c>
      <c r="U667" t="s">
        <v>364</v>
      </c>
      <c r="V667" t="s">
        <v>33</v>
      </c>
      <c r="W667" t="s">
        <v>365</v>
      </c>
      <c r="X667" t="s">
        <v>366</v>
      </c>
      <c r="Y667" t="s">
        <v>36</v>
      </c>
    </row>
    <row r="668" spans="1:25">
      <c r="A668">
        <v>10327</v>
      </c>
      <c r="B668">
        <v>37</v>
      </c>
      <c r="C668">
        <v>86.74</v>
      </c>
      <c r="D668">
        <v>4</v>
      </c>
      <c r="E668">
        <v>3209.38</v>
      </c>
      <c r="F668">
        <v>38301</v>
      </c>
      <c r="G668" t="s">
        <v>367</v>
      </c>
      <c r="H668">
        <v>4</v>
      </c>
      <c r="I668">
        <v>11</v>
      </c>
      <c r="J668">
        <v>2004</v>
      </c>
      <c r="K668" t="s">
        <v>75</v>
      </c>
      <c r="L668">
        <v>54</v>
      </c>
      <c r="M668" t="s">
        <v>57</v>
      </c>
      <c r="N668" t="s">
        <v>360</v>
      </c>
      <c r="O668" t="s">
        <v>361</v>
      </c>
      <c r="P668" t="s">
        <v>362</v>
      </c>
      <c r="R668" t="s">
        <v>363</v>
      </c>
      <c r="T668">
        <v>1734</v>
      </c>
      <c r="U668" t="s">
        <v>364</v>
      </c>
      <c r="V668" t="s">
        <v>33</v>
      </c>
      <c r="W668" t="s">
        <v>365</v>
      </c>
      <c r="X668" t="s">
        <v>366</v>
      </c>
      <c r="Y668" t="s">
        <v>36</v>
      </c>
    </row>
    <row r="669" spans="1:25">
      <c r="A669">
        <v>10105</v>
      </c>
      <c r="B669">
        <v>38</v>
      </c>
      <c r="C669">
        <v>100</v>
      </c>
      <c r="D669">
        <v>13</v>
      </c>
      <c r="E669">
        <v>4330.1000000000004</v>
      </c>
      <c r="F669">
        <v>37663</v>
      </c>
      <c r="G669" t="s">
        <v>40</v>
      </c>
      <c r="H669">
        <v>1</v>
      </c>
      <c r="I669">
        <v>2</v>
      </c>
      <c r="J669">
        <v>2003</v>
      </c>
      <c r="K669" t="s">
        <v>368</v>
      </c>
      <c r="L669">
        <v>100</v>
      </c>
      <c r="M669" t="s">
        <v>78</v>
      </c>
      <c r="N669" t="s">
        <v>360</v>
      </c>
      <c r="O669" t="s">
        <v>361</v>
      </c>
      <c r="P669" t="s">
        <v>362</v>
      </c>
      <c r="R669" t="s">
        <v>363</v>
      </c>
      <c r="T669">
        <v>1734</v>
      </c>
      <c r="U669" t="s">
        <v>364</v>
      </c>
      <c r="V669" t="s">
        <v>33</v>
      </c>
      <c r="W669" t="s">
        <v>365</v>
      </c>
      <c r="X669" t="s">
        <v>366</v>
      </c>
      <c r="Y669" t="s">
        <v>36</v>
      </c>
    </row>
    <row r="670" spans="1:25">
      <c r="A670">
        <v>10105</v>
      </c>
      <c r="B670">
        <v>22</v>
      </c>
      <c r="C670">
        <v>100</v>
      </c>
      <c r="D670">
        <v>11</v>
      </c>
      <c r="E670">
        <v>3065.04</v>
      </c>
      <c r="F670">
        <v>37663</v>
      </c>
      <c r="G670" t="s">
        <v>40</v>
      </c>
      <c r="H670">
        <v>1</v>
      </c>
      <c r="I670">
        <v>2</v>
      </c>
      <c r="J670">
        <v>2003</v>
      </c>
      <c r="K670" t="s">
        <v>81</v>
      </c>
      <c r="L670">
        <v>136</v>
      </c>
      <c r="M670" t="s">
        <v>98</v>
      </c>
      <c r="N670" t="s">
        <v>360</v>
      </c>
      <c r="O670" t="s">
        <v>361</v>
      </c>
      <c r="P670" t="s">
        <v>362</v>
      </c>
      <c r="R670" t="s">
        <v>363</v>
      </c>
      <c r="T670">
        <v>1734</v>
      </c>
      <c r="U670" t="s">
        <v>364</v>
      </c>
      <c r="V670" t="s">
        <v>33</v>
      </c>
      <c r="W670" t="s">
        <v>365</v>
      </c>
      <c r="X670" t="s">
        <v>366</v>
      </c>
      <c r="Y670" t="s">
        <v>36</v>
      </c>
    </row>
    <row r="671" spans="1:25">
      <c r="A671">
        <v>10105</v>
      </c>
      <c r="B671">
        <v>41</v>
      </c>
      <c r="C671">
        <v>82.5</v>
      </c>
      <c r="D671">
        <v>10</v>
      </c>
      <c r="E671">
        <v>3382.5</v>
      </c>
      <c r="F671">
        <v>37663</v>
      </c>
      <c r="G671" t="s">
        <v>40</v>
      </c>
      <c r="H671">
        <v>1</v>
      </c>
      <c r="I671">
        <v>2</v>
      </c>
      <c r="J671">
        <v>2003</v>
      </c>
      <c r="K671" t="s">
        <v>81</v>
      </c>
      <c r="L671">
        <v>87</v>
      </c>
      <c r="M671" t="s">
        <v>99</v>
      </c>
      <c r="N671" t="s">
        <v>360</v>
      </c>
      <c r="O671" t="s">
        <v>361</v>
      </c>
      <c r="P671" t="s">
        <v>362</v>
      </c>
      <c r="R671" t="s">
        <v>363</v>
      </c>
      <c r="T671">
        <v>1734</v>
      </c>
      <c r="U671" t="s">
        <v>364</v>
      </c>
      <c r="V671" t="s">
        <v>33</v>
      </c>
      <c r="W671" t="s">
        <v>365</v>
      </c>
      <c r="X671" t="s">
        <v>366</v>
      </c>
      <c r="Y671" t="s">
        <v>36</v>
      </c>
    </row>
    <row r="672" spans="1:25">
      <c r="A672" t="s">
        <v>369</v>
      </c>
      <c r="B672">
        <v>44</v>
      </c>
      <c r="C672">
        <v>72.58</v>
      </c>
      <c r="D672">
        <v>4</v>
      </c>
      <c r="E672">
        <v>3193.52</v>
      </c>
      <c r="F672">
        <v>37663</v>
      </c>
      <c r="G672" t="s">
        <v>40</v>
      </c>
      <c r="H672">
        <v>1</v>
      </c>
      <c r="I672">
        <v>2</v>
      </c>
      <c r="J672">
        <v>2003</v>
      </c>
      <c r="K672" t="s">
        <v>81</v>
      </c>
      <c r="L672">
        <v>88</v>
      </c>
      <c r="M672" t="s">
        <v>236</v>
      </c>
      <c r="N672" t="s">
        <v>360</v>
      </c>
      <c r="O672" t="s">
        <v>361</v>
      </c>
      <c r="P672" t="s">
        <v>362</v>
      </c>
      <c r="R672" t="s">
        <v>363</v>
      </c>
      <c r="T672">
        <v>1734</v>
      </c>
      <c r="U672" t="s">
        <v>364</v>
      </c>
      <c r="V672" t="s">
        <v>33</v>
      </c>
      <c r="W672" t="s">
        <v>365</v>
      </c>
      <c r="X672" t="s">
        <v>366</v>
      </c>
      <c r="Y672" t="s">
        <v>36</v>
      </c>
    </row>
    <row r="673" spans="1:25">
      <c r="A673">
        <v>10105</v>
      </c>
      <c r="B673">
        <v>50</v>
      </c>
      <c r="C673">
        <v>79.67</v>
      </c>
      <c r="D673">
        <v>1</v>
      </c>
      <c r="E673">
        <v>3983.5</v>
      </c>
      <c r="F673">
        <v>37663</v>
      </c>
      <c r="G673" t="s">
        <v>40</v>
      </c>
      <c r="H673">
        <v>1</v>
      </c>
      <c r="I673">
        <v>2</v>
      </c>
      <c r="J673">
        <v>2003</v>
      </c>
      <c r="K673" t="s">
        <v>81</v>
      </c>
      <c r="L673">
        <v>83</v>
      </c>
      <c r="M673" t="s">
        <v>62</v>
      </c>
      <c r="N673" t="s">
        <v>360</v>
      </c>
      <c r="O673" t="s">
        <v>361</v>
      </c>
      <c r="P673" t="s">
        <v>362</v>
      </c>
      <c r="R673" t="s">
        <v>363</v>
      </c>
      <c r="T673">
        <v>1734</v>
      </c>
      <c r="U673" t="s">
        <v>364</v>
      </c>
      <c r="V673" t="s">
        <v>33</v>
      </c>
      <c r="W673" t="s">
        <v>365</v>
      </c>
      <c r="X673" t="s">
        <v>366</v>
      </c>
      <c r="Y673" t="s">
        <v>36</v>
      </c>
    </row>
    <row r="674" spans="1:25">
      <c r="A674">
        <v>10256</v>
      </c>
      <c r="B674">
        <v>34</v>
      </c>
      <c r="C674">
        <v>95.55</v>
      </c>
      <c r="D674">
        <v>2</v>
      </c>
      <c r="E674">
        <v>3248.7</v>
      </c>
      <c r="F674">
        <v>38146</v>
      </c>
      <c r="G674" t="s">
        <v>40</v>
      </c>
      <c r="H674">
        <v>2</v>
      </c>
      <c r="I674">
        <v>6</v>
      </c>
      <c r="J674">
        <v>2004</v>
      </c>
      <c r="K674" t="s">
        <v>81</v>
      </c>
      <c r="L674">
        <v>102</v>
      </c>
      <c r="M674" t="s">
        <v>82</v>
      </c>
      <c r="N674" t="s">
        <v>360</v>
      </c>
      <c r="O674" t="s">
        <v>361</v>
      </c>
      <c r="P674" t="s">
        <v>362</v>
      </c>
      <c r="R674" t="s">
        <v>363</v>
      </c>
      <c r="T674">
        <v>1734</v>
      </c>
      <c r="U674" t="s">
        <v>364</v>
      </c>
      <c r="V674" t="s">
        <v>33</v>
      </c>
      <c r="W674" t="s">
        <v>365</v>
      </c>
      <c r="X674" t="s">
        <v>366</v>
      </c>
      <c r="Y674" t="s">
        <v>36</v>
      </c>
    </row>
    <row r="675" spans="1:25">
      <c r="A675">
        <v>10256</v>
      </c>
      <c r="B675">
        <v>29</v>
      </c>
      <c r="C675">
        <v>51.75</v>
      </c>
      <c r="D675">
        <v>1</v>
      </c>
      <c r="E675">
        <v>1500.75</v>
      </c>
      <c r="F675">
        <v>38146</v>
      </c>
      <c r="G675" t="s">
        <v>40</v>
      </c>
      <c r="H675">
        <v>2</v>
      </c>
      <c r="I675">
        <v>6</v>
      </c>
      <c r="J675">
        <v>2004</v>
      </c>
      <c r="K675" t="s">
        <v>81</v>
      </c>
      <c r="L675">
        <v>53</v>
      </c>
      <c r="M675" t="s">
        <v>83</v>
      </c>
      <c r="N675" t="s">
        <v>360</v>
      </c>
      <c r="O675" t="s">
        <v>361</v>
      </c>
      <c r="P675" t="s">
        <v>362</v>
      </c>
      <c r="R675" t="s">
        <v>363</v>
      </c>
      <c r="T675">
        <v>1734</v>
      </c>
      <c r="U675" t="s">
        <v>364</v>
      </c>
      <c r="V675" t="s">
        <v>33</v>
      </c>
      <c r="W675" t="s">
        <v>365</v>
      </c>
      <c r="X675" t="s">
        <v>366</v>
      </c>
      <c r="Y675" t="s">
        <v>45</v>
      </c>
    </row>
    <row r="676" spans="1:25">
      <c r="A676">
        <v>10272</v>
      </c>
      <c r="B676">
        <v>35</v>
      </c>
      <c r="C676">
        <v>100</v>
      </c>
      <c r="D676">
        <v>2</v>
      </c>
      <c r="E676">
        <v>5818.4</v>
      </c>
      <c r="F676">
        <v>38188</v>
      </c>
      <c r="G676" t="s">
        <v>40</v>
      </c>
      <c r="H676">
        <v>3</v>
      </c>
      <c r="I676">
        <v>7</v>
      </c>
      <c r="J676">
        <v>2004</v>
      </c>
      <c r="K676" t="s">
        <v>100</v>
      </c>
      <c r="L676">
        <v>207</v>
      </c>
      <c r="M676" t="s">
        <v>72</v>
      </c>
      <c r="N676" t="s">
        <v>370</v>
      </c>
      <c r="O676">
        <v>2155551555</v>
      </c>
      <c r="P676" t="s">
        <v>371</v>
      </c>
      <c r="R676" t="s">
        <v>372</v>
      </c>
      <c r="S676" t="s">
        <v>296</v>
      </c>
      <c r="T676">
        <v>70267</v>
      </c>
      <c r="U676" t="s">
        <v>220</v>
      </c>
      <c r="V676" t="s">
        <v>221</v>
      </c>
      <c r="W676" t="s">
        <v>373</v>
      </c>
      <c r="X676" t="s">
        <v>283</v>
      </c>
      <c r="Y676" t="s">
        <v>36</v>
      </c>
    </row>
    <row r="677" spans="1:25">
      <c r="A677">
        <v>10272</v>
      </c>
      <c r="B677">
        <v>27</v>
      </c>
      <c r="C677">
        <v>100</v>
      </c>
      <c r="D677">
        <v>3</v>
      </c>
      <c r="E677">
        <v>4283.01</v>
      </c>
      <c r="F677">
        <v>38188</v>
      </c>
      <c r="G677" t="s">
        <v>40</v>
      </c>
      <c r="H677">
        <v>3</v>
      </c>
      <c r="I677">
        <v>7</v>
      </c>
      <c r="J677">
        <v>2004</v>
      </c>
      <c r="K677" t="s">
        <v>100</v>
      </c>
      <c r="L677">
        <v>151</v>
      </c>
      <c r="M677" t="s">
        <v>73</v>
      </c>
      <c r="N677" t="s">
        <v>370</v>
      </c>
      <c r="O677">
        <v>2155551555</v>
      </c>
      <c r="P677" t="s">
        <v>371</v>
      </c>
      <c r="R677" t="s">
        <v>372</v>
      </c>
      <c r="S677" t="s">
        <v>296</v>
      </c>
      <c r="T677">
        <v>70267</v>
      </c>
      <c r="U677" t="s">
        <v>220</v>
      </c>
      <c r="V677" t="s">
        <v>221</v>
      </c>
      <c r="W677" t="s">
        <v>373</v>
      </c>
      <c r="X677" t="s">
        <v>283</v>
      </c>
      <c r="Y677" t="s">
        <v>36</v>
      </c>
    </row>
    <row r="678" spans="1:25">
      <c r="A678">
        <v>10272</v>
      </c>
      <c r="B678">
        <v>39</v>
      </c>
      <c r="C678">
        <v>100</v>
      </c>
      <c r="D678">
        <v>1</v>
      </c>
      <c r="E678">
        <v>7962.24</v>
      </c>
      <c r="F678">
        <v>38188</v>
      </c>
      <c r="G678" t="s">
        <v>40</v>
      </c>
      <c r="H678">
        <v>3</v>
      </c>
      <c r="I678">
        <v>7</v>
      </c>
      <c r="J678">
        <v>2004</v>
      </c>
      <c r="K678" t="s">
        <v>100</v>
      </c>
      <c r="L678">
        <v>173</v>
      </c>
      <c r="M678" t="s">
        <v>74</v>
      </c>
      <c r="N678" t="s">
        <v>370</v>
      </c>
      <c r="O678">
        <v>2155551555</v>
      </c>
      <c r="P678" t="s">
        <v>371</v>
      </c>
      <c r="R678" t="s">
        <v>372</v>
      </c>
      <c r="S678" t="s">
        <v>296</v>
      </c>
      <c r="T678">
        <v>70267</v>
      </c>
      <c r="U678" t="s">
        <v>220</v>
      </c>
      <c r="V678" t="s">
        <v>221</v>
      </c>
      <c r="W678" t="s">
        <v>373</v>
      </c>
      <c r="X678" t="s">
        <v>283</v>
      </c>
      <c r="Y678" t="s">
        <v>39</v>
      </c>
    </row>
    <row r="679" spans="1:25">
      <c r="A679">
        <v>10272</v>
      </c>
      <c r="B679">
        <v>25</v>
      </c>
      <c r="C679">
        <v>100</v>
      </c>
      <c r="D679">
        <v>5</v>
      </c>
      <c r="E679">
        <v>3734</v>
      </c>
      <c r="F679">
        <v>38188</v>
      </c>
      <c r="G679" t="s">
        <v>40</v>
      </c>
      <c r="H679">
        <v>3</v>
      </c>
      <c r="I679">
        <v>7</v>
      </c>
      <c r="J679">
        <v>2004</v>
      </c>
      <c r="K679" t="s">
        <v>100</v>
      </c>
      <c r="L679">
        <v>143</v>
      </c>
      <c r="M679" t="s">
        <v>190</v>
      </c>
      <c r="N679" t="s">
        <v>370</v>
      </c>
      <c r="O679">
        <v>2155551555</v>
      </c>
      <c r="P679" t="s">
        <v>371</v>
      </c>
      <c r="R679" t="s">
        <v>372</v>
      </c>
      <c r="S679" t="s">
        <v>296</v>
      </c>
      <c r="T679">
        <v>70267</v>
      </c>
      <c r="U679" t="s">
        <v>220</v>
      </c>
      <c r="V679" t="s">
        <v>221</v>
      </c>
      <c r="W679" t="s">
        <v>373</v>
      </c>
      <c r="X679" t="s">
        <v>283</v>
      </c>
      <c r="Y679" t="s">
        <v>36</v>
      </c>
    </row>
    <row r="680" spans="1:25">
      <c r="A680">
        <v>10281</v>
      </c>
      <c r="B680">
        <v>44</v>
      </c>
      <c r="C680">
        <v>100</v>
      </c>
      <c r="D680">
        <v>9</v>
      </c>
      <c r="E680">
        <v>7020.64</v>
      </c>
      <c r="F680">
        <v>38218</v>
      </c>
      <c r="G680" t="s">
        <v>40</v>
      </c>
      <c r="H680">
        <v>3</v>
      </c>
      <c r="I680">
        <v>8</v>
      </c>
      <c r="J680">
        <v>2004</v>
      </c>
      <c r="K680" t="s">
        <v>63</v>
      </c>
      <c r="L680">
        <v>147</v>
      </c>
      <c r="M680" t="s">
        <v>131</v>
      </c>
      <c r="N680" t="s">
        <v>370</v>
      </c>
      <c r="O680">
        <v>2155551555</v>
      </c>
      <c r="P680" t="s">
        <v>371</v>
      </c>
      <c r="R680" t="s">
        <v>372</v>
      </c>
      <c r="S680" t="s">
        <v>296</v>
      </c>
      <c r="T680">
        <v>70267</v>
      </c>
      <c r="U680" t="s">
        <v>220</v>
      </c>
      <c r="V680" t="s">
        <v>221</v>
      </c>
      <c r="W680" t="s">
        <v>373</v>
      </c>
      <c r="X680" t="s">
        <v>283</v>
      </c>
      <c r="Y680" t="s">
        <v>39</v>
      </c>
    </row>
    <row r="681" spans="1:25">
      <c r="A681">
        <v>10281</v>
      </c>
      <c r="B681">
        <v>25</v>
      </c>
      <c r="C681">
        <v>100</v>
      </c>
      <c r="D681">
        <v>5</v>
      </c>
      <c r="E681">
        <v>4191.25</v>
      </c>
      <c r="F681">
        <v>38218</v>
      </c>
      <c r="G681" t="s">
        <v>40</v>
      </c>
      <c r="H681">
        <v>3</v>
      </c>
      <c r="I681">
        <v>8</v>
      </c>
      <c r="J681">
        <v>2004</v>
      </c>
      <c r="K681" t="s">
        <v>63</v>
      </c>
      <c r="L681">
        <v>169</v>
      </c>
      <c r="M681" t="s">
        <v>38</v>
      </c>
      <c r="N681" t="s">
        <v>370</v>
      </c>
      <c r="O681">
        <v>2155551555</v>
      </c>
      <c r="P681" t="s">
        <v>371</v>
      </c>
      <c r="R681" t="s">
        <v>372</v>
      </c>
      <c r="S681" t="s">
        <v>296</v>
      </c>
      <c r="T681">
        <v>70267</v>
      </c>
      <c r="U681" t="s">
        <v>220</v>
      </c>
      <c r="V681" t="s">
        <v>221</v>
      </c>
      <c r="W681" t="s">
        <v>373</v>
      </c>
      <c r="X681" t="s">
        <v>283</v>
      </c>
      <c r="Y681" t="s">
        <v>36</v>
      </c>
    </row>
    <row r="682" spans="1:25">
      <c r="A682">
        <v>10281</v>
      </c>
      <c r="B682">
        <v>20</v>
      </c>
      <c r="C682">
        <v>40.659999999999997</v>
      </c>
      <c r="D682">
        <v>2</v>
      </c>
      <c r="E682">
        <v>813.2</v>
      </c>
      <c r="F682">
        <v>38218</v>
      </c>
      <c r="G682" t="s">
        <v>40</v>
      </c>
      <c r="H682">
        <v>3</v>
      </c>
      <c r="I682">
        <v>8</v>
      </c>
      <c r="J682">
        <v>2004</v>
      </c>
      <c r="K682" t="s">
        <v>63</v>
      </c>
      <c r="L682">
        <v>35</v>
      </c>
      <c r="M682" t="s">
        <v>374</v>
      </c>
      <c r="N682" t="s">
        <v>370</v>
      </c>
      <c r="O682">
        <v>2155551555</v>
      </c>
      <c r="P682" t="s">
        <v>371</v>
      </c>
      <c r="R682" t="s">
        <v>372</v>
      </c>
      <c r="S682" t="s">
        <v>296</v>
      </c>
      <c r="T682">
        <v>70267</v>
      </c>
      <c r="U682" t="s">
        <v>220</v>
      </c>
      <c r="V682" t="s">
        <v>221</v>
      </c>
      <c r="W682" t="s">
        <v>373</v>
      </c>
      <c r="X682" t="s">
        <v>283</v>
      </c>
      <c r="Y682" t="s">
        <v>45</v>
      </c>
    </row>
    <row r="683" spans="1:25">
      <c r="A683">
        <v>10281</v>
      </c>
      <c r="B683">
        <v>27</v>
      </c>
      <c r="C683">
        <v>85.98</v>
      </c>
      <c r="D683">
        <v>11</v>
      </c>
      <c r="E683">
        <v>2321.46</v>
      </c>
      <c r="F683">
        <v>38218</v>
      </c>
      <c r="G683" t="s">
        <v>40</v>
      </c>
      <c r="H683">
        <v>3</v>
      </c>
      <c r="I683">
        <v>8</v>
      </c>
      <c r="J683">
        <v>2004</v>
      </c>
      <c r="K683" t="s">
        <v>63</v>
      </c>
      <c r="L683">
        <v>101</v>
      </c>
      <c r="M683" t="s">
        <v>208</v>
      </c>
      <c r="N683" t="s">
        <v>370</v>
      </c>
      <c r="O683">
        <v>2155551555</v>
      </c>
      <c r="P683" t="s">
        <v>371</v>
      </c>
      <c r="R683" t="s">
        <v>372</v>
      </c>
      <c r="S683" t="s">
        <v>296</v>
      </c>
      <c r="T683">
        <v>70267</v>
      </c>
      <c r="U683" t="s">
        <v>220</v>
      </c>
      <c r="V683" t="s">
        <v>221</v>
      </c>
      <c r="W683" t="s">
        <v>373</v>
      </c>
      <c r="X683" t="s">
        <v>283</v>
      </c>
      <c r="Y683" t="s">
        <v>45</v>
      </c>
    </row>
    <row r="684" spans="1:25">
      <c r="A684">
        <v>10318</v>
      </c>
      <c r="B684">
        <v>46</v>
      </c>
      <c r="C684">
        <v>94.74</v>
      </c>
      <c r="D684">
        <v>1</v>
      </c>
      <c r="E684">
        <v>4358.04</v>
      </c>
      <c r="F684">
        <v>38293</v>
      </c>
      <c r="G684" t="s">
        <v>40</v>
      </c>
      <c r="H684">
        <v>4</v>
      </c>
      <c r="I684">
        <v>11</v>
      </c>
      <c r="J684">
        <v>2004</v>
      </c>
      <c r="K684" t="s">
        <v>132</v>
      </c>
      <c r="L684">
        <v>95</v>
      </c>
      <c r="M684" t="s">
        <v>178</v>
      </c>
      <c r="N684" t="s">
        <v>370</v>
      </c>
      <c r="O684">
        <v>2155551555</v>
      </c>
      <c r="P684" t="s">
        <v>371</v>
      </c>
      <c r="R684" t="s">
        <v>372</v>
      </c>
      <c r="S684" t="s">
        <v>296</v>
      </c>
      <c r="T684">
        <v>70267</v>
      </c>
      <c r="U684" t="s">
        <v>220</v>
      </c>
      <c r="V684" t="s">
        <v>221</v>
      </c>
      <c r="W684" t="s">
        <v>373</v>
      </c>
      <c r="X684" t="s">
        <v>283</v>
      </c>
      <c r="Y684" t="s">
        <v>36</v>
      </c>
    </row>
    <row r="685" spans="1:25">
      <c r="A685">
        <v>10318</v>
      </c>
      <c r="B685">
        <v>45</v>
      </c>
      <c r="C685">
        <v>100</v>
      </c>
      <c r="D685">
        <v>4</v>
      </c>
      <c r="E685">
        <v>5566.5</v>
      </c>
      <c r="F685">
        <v>38293</v>
      </c>
      <c r="G685" t="s">
        <v>40</v>
      </c>
      <c r="H685">
        <v>4</v>
      </c>
      <c r="I685">
        <v>11</v>
      </c>
      <c r="J685">
        <v>2004</v>
      </c>
      <c r="K685" t="s">
        <v>132</v>
      </c>
      <c r="L685">
        <v>118</v>
      </c>
      <c r="M685" t="s">
        <v>152</v>
      </c>
      <c r="N685" t="s">
        <v>370</v>
      </c>
      <c r="O685">
        <v>2155551555</v>
      </c>
      <c r="P685" t="s">
        <v>371</v>
      </c>
      <c r="R685" t="s">
        <v>372</v>
      </c>
      <c r="S685" t="s">
        <v>296</v>
      </c>
      <c r="T685">
        <v>70267</v>
      </c>
      <c r="U685" t="s">
        <v>220</v>
      </c>
      <c r="V685" t="s">
        <v>221</v>
      </c>
      <c r="W685" t="s">
        <v>373</v>
      </c>
      <c r="X685" t="s">
        <v>283</v>
      </c>
      <c r="Y685" t="s">
        <v>36</v>
      </c>
    </row>
    <row r="686" spans="1:25">
      <c r="A686">
        <v>10318</v>
      </c>
      <c r="B686">
        <v>37</v>
      </c>
      <c r="C686">
        <v>100</v>
      </c>
      <c r="D686">
        <v>3</v>
      </c>
      <c r="E686">
        <v>7667.14</v>
      </c>
      <c r="F686">
        <v>38293</v>
      </c>
      <c r="G686" t="s">
        <v>40</v>
      </c>
      <c r="H686">
        <v>4</v>
      </c>
      <c r="I686">
        <v>11</v>
      </c>
      <c r="J686">
        <v>2004</v>
      </c>
      <c r="K686" t="s">
        <v>132</v>
      </c>
      <c r="L686">
        <v>193</v>
      </c>
      <c r="M686" t="s">
        <v>174</v>
      </c>
      <c r="N686" t="s">
        <v>370</v>
      </c>
      <c r="O686">
        <v>2155551555</v>
      </c>
      <c r="P686" t="s">
        <v>371</v>
      </c>
      <c r="R686" t="s">
        <v>372</v>
      </c>
      <c r="S686" t="s">
        <v>296</v>
      </c>
      <c r="T686">
        <v>70267</v>
      </c>
      <c r="U686" t="s">
        <v>220</v>
      </c>
      <c r="V686" t="s">
        <v>221</v>
      </c>
      <c r="W686" t="s">
        <v>373</v>
      </c>
      <c r="X686" t="s">
        <v>283</v>
      </c>
      <c r="Y686" t="s">
        <v>39</v>
      </c>
    </row>
    <row r="687" spans="1:25">
      <c r="A687">
        <v>10318</v>
      </c>
      <c r="B687">
        <v>42</v>
      </c>
      <c r="C687">
        <v>52.7</v>
      </c>
      <c r="D687">
        <v>5</v>
      </c>
      <c r="E687">
        <v>2213.4</v>
      </c>
      <c r="F687">
        <v>38293</v>
      </c>
      <c r="G687" t="s">
        <v>40</v>
      </c>
      <c r="H687">
        <v>4</v>
      </c>
      <c r="I687">
        <v>11</v>
      </c>
      <c r="J687">
        <v>2004</v>
      </c>
      <c r="K687" t="s">
        <v>132</v>
      </c>
      <c r="L687">
        <v>60</v>
      </c>
      <c r="M687" t="s">
        <v>153</v>
      </c>
      <c r="N687" t="s">
        <v>370</v>
      </c>
      <c r="O687">
        <v>2155551555</v>
      </c>
      <c r="P687" t="s">
        <v>371</v>
      </c>
      <c r="R687" t="s">
        <v>372</v>
      </c>
      <c r="S687" t="s">
        <v>296</v>
      </c>
      <c r="T687">
        <v>70267</v>
      </c>
      <c r="U687" t="s">
        <v>220</v>
      </c>
      <c r="V687" t="s">
        <v>221</v>
      </c>
      <c r="W687" t="s">
        <v>373</v>
      </c>
      <c r="X687" t="s">
        <v>283</v>
      </c>
      <c r="Y687" t="s">
        <v>45</v>
      </c>
    </row>
    <row r="688" spans="1:25">
      <c r="A688">
        <v>10318</v>
      </c>
      <c r="B688">
        <v>48</v>
      </c>
      <c r="C688">
        <v>100</v>
      </c>
      <c r="D688">
        <v>2</v>
      </c>
      <c r="E688">
        <v>6437.28</v>
      </c>
      <c r="F688">
        <v>38293</v>
      </c>
      <c r="G688" t="s">
        <v>40</v>
      </c>
      <c r="H688">
        <v>4</v>
      </c>
      <c r="I688">
        <v>11</v>
      </c>
      <c r="J688">
        <v>2004</v>
      </c>
      <c r="K688" t="s">
        <v>132</v>
      </c>
      <c r="L688">
        <v>112</v>
      </c>
      <c r="M688" t="s">
        <v>175</v>
      </c>
      <c r="N688" t="s">
        <v>370</v>
      </c>
      <c r="O688">
        <v>2155551555</v>
      </c>
      <c r="P688" t="s">
        <v>371</v>
      </c>
      <c r="R688" t="s">
        <v>372</v>
      </c>
      <c r="S688" t="s">
        <v>296</v>
      </c>
      <c r="T688">
        <v>70267</v>
      </c>
      <c r="U688" t="s">
        <v>220</v>
      </c>
      <c r="V688" t="s">
        <v>221</v>
      </c>
      <c r="W688" t="s">
        <v>373</v>
      </c>
      <c r="X688" t="s">
        <v>283</v>
      </c>
      <c r="Y688" t="s">
        <v>36</v>
      </c>
    </row>
    <row r="689" spans="1:25">
      <c r="A689">
        <v>10318</v>
      </c>
      <c r="B689">
        <v>26</v>
      </c>
      <c r="C689">
        <v>86.83</v>
      </c>
      <c r="D689">
        <v>6</v>
      </c>
      <c r="E689">
        <v>2257.58</v>
      </c>
      <c r="F689">
        <v>38293</v>
      </c>
      <c r="G689" t="s">
        <v>40</v>
      </c>
      <c r="H689">
        <v>4</v>
      </c>
      <c r="I689">
        <v>11</v>
      </c>
      <c r="J689">
        <v>2004</v>
      </c>
      <c r="K689" t="s">
        <v>132</v>
      </c>
      <c r="L689">
        <v>76</v>
      </c>
      <c r="M689" t="s">
        <v>176</v>
      </c>
      <c r="N689" t="s">
        <v>370</v>
      </c>
      <c r="O689">
        <v>2155551555</v>
      </c>
      <c r="P689" t="s">
        <v>371</v>
      </c>
      <c r="R689" t="s">
        <v>372</v>
      </c>
      <c r="S689" t="s">
        <v>296</v>
      </c>
      <c r="T689">
        <v>70267</v>
      </c>
      <c r="U689" t="s">
        <v>220</v>
      </c>
      <c r="V689" t="s">
        <v>221</v>
      </c>
      <c r="W689" t="s">
        <v>373</v>
      </c>
      <c r="X689" t="s">
        <v>283</v>
      </c>
      <c r="Y689" t="s">
        <v>45</v>
      </c>
    </row>
    <row r="690" spans="1:25">
      <c r="A690">
        <v>10318</v>
      </c>
      <c r="B690">
        <v>47</v>
      </c>
      <c r="C690">
        <v>100</v>
      </c>
      <c r="D690">
        <v>7</v>
      </c>
      <c r="E690">
        <v>5305.36</v>
      </c>
      <c r="F690">
        <v>38293</v>
      </c>
      <c r="G690" t="s">
        <v>40</v>
      </c>
      <c r="H690">
        <v>4</v>
      </c>
      <c r="I690">
        <v>11</v>
      </c>
      <c r="J690">
        <v>2004</v>
      </c>
      <c r="K690" t="s">
        <v>132</v>
      </c>
      <c r="L690">
        <v>99</v>
      </c>
      <c r="M690" t="s">
        <v>177</v>
      </c>
      <c r="N690" t="s">
        <v>370</v>
      </c>
      <c r="O690">
        <v>2155551555</v>
      </c>
      <c r="P690" t="s">
        <v>371</v>
      </c>
      <c r="R690" t="s">
        <v>372</v>
      </c>
      <c r="S690" t="s">
        <v>296</v>
      </c>
      <c r="T690">
        <v>70267</v>
      </c>
      <c r="U690" t="s">
        <v>220</v>
      </c>
      <c r="V690" t="s">
        <v>221</v>
      </c>
      <c r="W690" t="s">
        <v>373</v>
      </c>
      <c r="X690" t="s">
        <v>283</v>
      </c>
      <c r="Y690" t="s">
        <v>36</v>
      </c>
    </row>
    <row r="691" spans="1:25">
      <c r="A691">
        <v>10318</v>
      </c>
      <c r="B691">
        <v>31</v>
      </c>
      <c r="C691">
        <v>100</v>
      </c>
      <c r="D691">
        <v>9</v>
      </c>
      <c r="E691">
        <v>3116.43</v>
      </c>
      <c r="F691">
        <v>38293</v>
      </c>
      <c r="G691" t="s">
        <v>40</v>
      </c>
      <c r="H691">
        <v>4</v>
      </c>
      <c r="I691">
        <v>11</v>
      </c>
      <c r="J691">
        <v>2004</v>
      </c>
      <c r="K691" t="s">
        <v>185</v>
      </c>
      <c r="L691">
        <v>84</v>
      </c>
      <c r="M691" t="s">
        <v>179</v>
      </c>
      <c r="N691" t="s">
        <v>370</v>
      </c>
      <c r="O691">
        <v>2155551555</v>
      </c>
      <c r="P691" t="s">
        <v>371</v>
      </c>
      <c r="R691" t="s">
        <v>372</v>
      </c>
      <c r="S691" t="s">
        <v>296</v>
      </c>
      <c r="T691">
        <v>70267</v>
      </c>
      <c r="U691" t="s">
        <v>220</v>
      </c>
      <c r="V691" t="s">
        <v>221</v>
      </c>
      <c r="W691" t="s">
        <v>373</v>
      </c>
      <c r="X691" t="s">
        <v>283</v>
      </c>
      <c r="Y691" t="s">
        <v>36</v>
      </c>
    </row>
    <row r="692" spans="1:25">
      <c r="A692">
        <v>10318</v>
      </c>
      <c r="B692">
        <v>50</v>
      </c>
      <c r="C692">
        <v>100</v>
      </c>
      <c r="D692">
        <v>8</v>
      </c>
      <c r="E692">
        <v>7119</v>
      </c>
      <c r="F692">
        <v>38293</v>
      </c>
      <c r="G692" t="s">
        <v>40</v>
      </c>
      <c r="H692">
        <v>4</v>
      </c>
      <c r="I692">
        <v>11</v>
      </c>
      <c r="J692">
        <v>2004</v>
      </c>
      <c r="K692" t="s">
        <v>185</v>
      </c>
      <c r="L692">
        <v>118</v>
      </c>
      <c r="M692" t="s">
        <v>183</v>
      </c>
      <c r="N692" t="s">
        <v>370</v>
      </c>
      <c r="O692">
        <v>2155551555</v>
      </c>
      <c r="P692" t="s">
        <v>371</v>
      </c>
      <c r="R692" t="s">
        <v>372</v>
      </c>
      <c r="S692" t="s">
        <v>296</v>
      </c>
      <c r="T692">
        <v>70267</v>
      </c>
      <c r="U692" t="s">
        <v>220</v>
      </c>
      <c r="V692" t="s">
        <v>221</v>
      </c>
      <c r="W692" t="s">
        <v>373</v>
      </c>
      <c r="X692" t="s">
        <v>283</v>
      </c>
      <c r="Y692" t="s">
        <v>39</v>
      </c>
    </row>
    <row r="693" spans="1:25">
      <c r="A693">
        <v>10272</v>
      </c>
      <c r="B693">
        <v>45</v>
      </c>
      <c r="C693">
        <v>64.63</v>
      </c>
      <c r="D693">
        <v>6</v>
      </c>
      <c r="E693">
        <v>2908.35</v>
      </c>
      <c r="F693">
        <v>38188</v>
      </c>
      <c r="G693" t="s">
        <v>40</v>
      </c>
      <c r="H693">
        <v>3</v>
      </c>
      <c r="I693">
        <v>7</v>
      </c>
      <c r="J693">
        <v>2004</v>
      </c>
      <c r="K693" t="s">
        <v>77</v>
      </c>
      <c r="L693">
        <v>62</v>
      </c>
      <c r="M693" t="s">
        <v>200</v>
      </c>
      <c r="N693" t="s">
        <v>370</v>
      </c>
      <c r="O693">
        <v>2155551555</v>
      </c>
      <c r="P693" t="s">
        <v>371</v>
      </c>
      <c r="R693" t="s">
        <v>372</v>
      </c>
      <c r="S693" t="s">
        <v>296</v>
      </c>
      <c r="T693">
        <v>70267</v>
      </c>
      <c r="U693" t="s">
        <v>220</v>
      </c>
      <c r="V693" t="s">
        <v>221</v>
      </c>
      <c r="W693" t="s">
        <v>373</v>
      </c>
      <c r="X693" t="s">
        <v>283</v>
      </c>
      <c r="Y693" t="s">
        <v>45</v>
      </c>
    </row>
    <row r="694" spans="1:25">
      <c r="A694">
        <v>10272</v>
      </c>
      <c r="B694">
        <v>43</v>
      </c>
      <c r="C694">
        <v>56.82</v>
      </c>
      <c r="D694">
        <v>4</v>
      </c>
      <c r="E694">
        <v>2443.2600000000002</v>
      </c>
      <c r="F694">
        <v>38188</v>
      </c>
      <c r="G694" t="s">
        <v>40</v>
      </c>
      <c r="H694">
        <v>3</v>
      </c>
      <c r="I694">
        <v>7</v>
      </c>
      <c r="J694">
        <v>2004</v>
      </c>
      <c r="K694" t="s">
        <v>77</v>
      </c>
      <c r="L694">
        <v>58</v>
      </c>
      <c r="M694" t="s">
        <v>235</v>
      </c>
      <c r="N694" t="s">
        <v>370</v>
      </c>
      <c r="O694">
        <v>2155551555</v>
      </c>
      <c r="P694" t="s">
        <v>371</v>
      </c>
      <c r="R694" t="s">
        <v>372</v>
      </c>
      <c r="S694" t="s">
        <v>296</v>
      </c>
      <c r="T694">
        <v>70267</v>
      </c>
      <c r="U694" t="s">
        <v>220</v>
      </c>
      <c r="V694" t="s">
        <v>221</v>
      </c>
      <c r="W694" t="s">
        <v>373</v>
      </c>
      <c r="X694" t="s">
        <v>283</v>
      </c>
      <c r="Y694" t="s">
        <v>45</v>
      </c>
    </row>
    <row r="695" spans="1:25">
      <c r="A695">
        <v>10281</v>
      </c>
      <c r="B695">
        <v>25</v>
      </c>
      <c r="C695">
        <v>100</v>
      </c>
      <c r="D695">
        <v>13</v>
      </c>
      <c r="E695">
        <v>2938.5</v>
      </c>
      <c r="F695">
        <v>38218</v>
      </c>
      <c r="G695" t="s">
        <v>40</v>
      </c>
      <c r="H695">
        <v>3</v>
      </c>
      <c r="I695">
        <v>8</v>
      </c>
      <c r="J695">
        <v>2004</v>
      </c>
      <c r="K695" t="s">
        <v>79</v>
      </c>
      <c r="L695">
        <v>136</v>
      </c>
      <c r="M695" t="s">
        <v>140</v>
      </c>
      <c r="N695" t="s">
        <v>370</v>
      </c>
      <c r="O695">
        <v>2155551555</v>
      </c>
      <c r="P695" t="s">
        <v>371</v>
      </c>
      <c r="R695" t="s">
        <v>372</v>
      </c>
      <c r="S695" t="s">
        <v>296</v>
      </c>
      <c r="T695">
        <v>70267</v>
      </c>
      <c r="U695" t="s">
        <v>220</v>
      </c>
      <c r="V695" t="s">
        <v>221</v>
      </c>
      <c r="W695" t="s">
        <v>373</v>
      </c>
      <c r="X695" t="s">
        <v>283</v>
      </c>
      <c r="Y695" t="s">
        <v>45</v>
      </c>
    </row>
    <row r="696" spans="1:25">
      <c r="A696">
        <v>10281</v>
      </c>
      <c r="B696">
        <v>41</v>
      </c>
      <c r="C696">
        <v>100</v>
      </c>
      <c r="D696">
        <v>1</v>
      </c>
      <c r="E696">
        <v>5247.18</v>
      </c>
      <c r="F696">
        <v>38218</v>
      </c>
      <c r="G696" t="s">
        <v>40</v>
      </c>
      <c r="H696">
        <v>3</v>
      </c>
      <c r="I696">
        <v>8</v>
      </c>
      <c r="J696">
        <v>2004</v>
      </c>
      <c r="K696" t="s">
        <v>79</v>
      </c>
      <c r="L696">
        <v>118</v>
      </c>
      <c r="M696" t="s">
        <v>309</v>
      </c>
      <c r="N696" t="s">
        <v>370</v>
      </c>
      <c r="O696">
        <v>2155551555</v>
      </c>
      <c r="P696" t="s">
        <v>371</v>
      </c>
      <c r="R696" t="s">
        <v>372</v>
      </c>
      <c r="S696" t="s">
        <v>296</v>
      </c>
      <c r="T696">
        <v>70267</v>
      </c>
      <c r="U696" t="s">
        <v>220</v>
      </c>
      <c r="V696" t="s">
        <v>221</v>
      </c>
      <c r="W696" t="s">
        <v>373</v>
      </c>
      <c r="X696" t="s">
        <v>283</v>
      </c>
      <c r="Y696" t="s">
        <v>36</v>
      </c>
    </row>
    <row r="697" spans="1:25">
      <c r="A697">
        <v>10281</v>
      </c>
      <c r="B697">
        <v>48</v>
      </c>
      <c r="C697">
        <v>100</v>
      </c>
      <c r="D697">
        <v>4</v>
      </c>
      <c r="E697">
        <v>5773.44</v>
      </c>
      <c r="F697">
        <v>38218</v>
      </c>
      <c r="G697" t="s">
        <v>40</v>
      </c>
      <c r="H697">
        <v>3</v>
      </c>
      <c r="I697">
        <v>8</v>
      </c>
      <c r="J697">
        <v>2004</v>
      </c>
      <c r="K697" t="s">
        <v>79</v>
      </c>
      <c r="L697">
        <v>122</v>
      </c>
      <c r="M697" t="s">
        <v>141</v>
      </c>
      <c r="N697" t="s">
        <v>370</v>
      </c>
      <c r="O697">
        <v>2155551555</v>
      </c>
      <c r="P697" t="s">
        <v>371</v>
      </c>
      <c r="R697" t="s">
        <v>372</v>
      </c>
      <c r="S697" t="s">
        <v>296</v>
      </c>
      <c r="T697">
        <v>70267</v>
      </c>
      <c r="U697" t="s">
        <v>220</v>
      </c>
      <c r="V697" t="s">
        <v>221</v>
      </c>
      <c r="W697" t="s">
        <v>373</v>
      </c>
      <c r="X697" t="s">
        <v>283</v>
      </c>
      <c r="Y697" t="s">
        <v>36</v>
      </c>
    </row>
    <row r="698" spans="1:25">
      <c r="A698">
        <v>10281</v>
      </c>
      <c r="B698">
        <v>29</v>
      </c>
      <c r="C698">
        <v>57.73</v>
      </c>
      <c r="D698">
        <v>7</v>
      </c>
      <c r="E698">
        <v>1674.17</v>
      </c>
      <c r="F698">
        <v>38218</v>
      </c>
      <c r="G698" t="s">
        <v>40</v>
      </c>
      <c r="H698">
        <v>3</v>
      </c>
      <c r="I698">
        <v>8</v>
      </c>
      <c r="J698">
        <v>2004</v>
      </c>
      <c r="K698" t="s">
        <v>79</v>
      </c>
      <c r="L698">
        <v>60</v>
      </c>
      <c r="M698" t="s">
        <v>142</v>
      </c>
      <c r="N698" t="s">
        <v>370</v>
      </c>
      <c r="O698">
        <v>2155551555</v>
      </c>
      <c r="P698" t="s">
        <v>371</v>
      </c>
      <c r="R698" t="s">
        <v>372</v>
      </c>
      <c r="S698" t="s">
        <v>296</v>
      </c>
      <c r="T698">
        <v>70267</v>
      </c>
      <c r="U698" t="s">
        <v>220</v>
      </c>
      <c r="V698" t="s">
        <v>221</v>
      </c>
      <c r="W698" t="s">
        <v>373</v>
      </c>
      <c r="X698" t="s">
        <v>283</v>
      </c>
      <c r="Y698" t="s">
        <v>45</v>
      </c>
    </row>
    <row r="699" spans="1:25">
      <c r="A699">
        <v>10281</v>
      </c>
      <c r="B699">
        <v>25</v>
      </c>
      <c r="C699">
        <v>99.29</v>
      </c>
      <c r="D699">
        <v>10</v>
      </c>
      <c r="E699">
        <v>2482.25</v>
      </c>
      <c r="F699">
        <v>38218</v>
      </c>
      <c r="G699" t="s">
        <v>40</v>
      </c>
      <c r="H699">
        <v>3</v>
      </c>
      <c r="I699">
        <v>8</v>
      </c>
      <c r="J699">
        <v>2004</v>
      </c>
      <c r="K699" t="s">
        <v>79</v>
      </c>
      <c r="L699">
        <v>121</v>
      </c>
      <c r="M699" t="s">
        <v>143</v>
      </c>
      <c r="N699" t="s">
        <v>370</v>
      </c>
      <c r="O699">
        <v>2155551555</v>
      </c>
      <c r="P699" t="s">
        <v>371</v>
      </c>
      <c r="R699" t="s">
        <v>372</v>
      </c>
      <c r="S699" t="s">
        <v>296</v>
      </c>
      <c r="T699">
        <v>70267</v>
      </c>
      <c r="U699" t="s">
        <v>220</v>
      </c>
      <c r="V699" t="s">
        <v>221</v>
      </c>
      <c r="W699" t="s">
        <v>373</v>
      </c>
      <c r="X699" t="s">
        <v>283</v>
      </c>
      <c r="Y699" t="s">
        <v>45</v>
      </c>
    </row>
    <row r="700" spans="1:25">
      <c r="A700">
        <v>10281</v>
      </c>
      <c r="B700">
        <v>25</v>
      </c>
      <c r="C700">
        <v>100</v>
      </c>
      <c r="D700">
        <v>6</v>
      </c>
      <c r="E700">
        <v>2779.5</v>
      </c>
      <c r="F700">
        <v>38218</v>
      </c>
      <c r="G700" t="s">
        <v>40</v>
      </c>
      <c r="H700">
        <v>3</v>
      </c>
      <c r="I700">
        <v>8</v>
      </c>
      <c r="J700">
        <v>2004</v>
      </c>
      <c r="K700" t="s">
        <v>79</v>
      </c>
      <c r="L700">
        <v>127</v>
      </c>
      <c r="M700" t="s">
        <v>246</v>
      </c>
      <c r="N700" t="s">
        <v>370</v>
      </c>
      <c r="O700">
        <v>2155551555</v>
      </c>
      <c r="P700" t="s">
        <v>371</v>
      </c>
      <c r="R700" t="s">
        <v>372</v>
      </c>
      <c r="S700" t="s">
        <v>296</v>
      </c>
      <c r="T700">
        <v>70267</v>
      </c>
      <c r="U700" t="s">
        <v>220</v>
      </c>
      <c r="V700" t="s">
        <v>221</v>
      </c>
      <c r="W700" t="s">
        <v>373</v>
      </c>
      <c r="X700" t="s">
        <v>283</v>
      </c>
      <c r="Y700" t="s">
        <v>45</v>
      </c>
    </row>
    <row r="701" spans="1:25">
      <c r="A701">
        <v>10281</v>
      </c>
      <c r="B701">
        <v>29</v>
      </c>
      <c r="C701">
        <v>82.83</v>
      </c>
      <c r="D701">
        <v>8</v>
      </c>
      <c r="E701">
        <v>2402.0700000000002</v>
      </c>
      <c r="F701">
        <v>38218</v>
      </c>
      <c r="G701" t="s">
        <v>40</v>
      </c>
      <c r="H701">
        <v>3</v>
      </c>
      <c r="I701">
        <v>8</v>
      </c>
      <c r="J701">
        <v>2004</v>
      </c>
      <c r="K701" t="s">
        <v>79</v>
      </c>
      <c r="L701">
        <v>96</v>
      </c>
      <c r="M701" t="s">
        <v>247</v>
      </c>
      <c r="N701" t="s">
        <v>370</v>
      </c>
      <c r="O701">
        <v>2155551555</v>
      </c>
      <c r="P701" t="s">
        <v>371</v>
      </c>
      <c r="R701" t="s">
        <v>372</v>
      </c>
      <c r="S701" t="s">
        <v>296</v>
      </c>
      <c r="T701">
        <v>70267</v>
      </c>
      <c r="U701" t="s">
        <v>220</v>
      </c>
      <c r="V701" t="s">
        <v>221</v>
      </c>
      <c r="W701" t="s">
        <v>373</v>
      </c>
      <c r="X701" t="s">
        <v>283</v>
      </c>
      <c r="Y701" t="s">
        <v>45</v>
      </c>
    </row>
    <row r="702" spans="1:25">
      <c r="A702">
        <v>10281</v>
      </c>
      <c r="B702">
        <v>31</v>
      </c>
      <c r="C702">
        <v>55.19</v>
      </c>
      <c r="D702">
        <v>3</v>
      </c>
      <c r="E702">
        <v>1710.89</v>
      </c>
      <c r="F702">
        <v>38218</v>
      </c>
      <c r="G702" t="s">
        <v>40</v>
      </c>
      <c r="H702">
        <v>3</v>
      </c>
      <c r="I702">
        <v>8</v>
      </c>
      <c r="J702">
        <v>2004</v>
      </c>
      <c r="K702" t="s">
        <v>79</v>
      </c>
      <c r="L702">
        <v>54</v>
      </c>
      <c r="M702" t="s">
        <v>248</v>
      </c>
      <c r="N702" t="s">
        <v>370</v>
      </c>
      <c r="O702">
        <v>2155551555</v>
      </c>
      <c r="P702" t="s">
        <v>371</v>
      </c>
      <c r="R702" t="s">
        <v>372</v>
      </c>
      <c r="S702" t="s">
        <v>296</v>
      </c>
      <c r="T702">
        <v>70267</v>
      </c>
      <c r="U702" t="s">
        <v>220</v>
      </c>
      <c r="V702" t="s">
        <v>221</v>
      </c>
      <c r="W702" t="s">
        <v>373</v>
      </c>
      <c r="X702" t="s">
        <v>283</v>
      </c>
      <c r="Y702" t="s">
        <v>45</v>
      </c>
    </row>
    <row r="703" spans="1:25">
      <c r="A703">
        <v>10281</v>
      </c>
      <c r="B703">
        <v>36</v>
      </c>
      <c r="C703">
        <v>77.569999999999993</v>
      </c>
      <c r="D703">
        <v>12</v>
      </c>
      <c r="E703">
        <v>2792.52</v>
      </c>
      <c r="F703">
        <v>38218</v>
      </c>
      <c r="G703" t="s">
        <v>40</v>
      </c>
      <c r="H703">
        <v>3</v>
      </c>
      <c r="I703">
        <v>8</v>
      </c>
      <c r="J703">
        <v>2004</v>
      </c>
      <c r="K703" t="s">
        <v>79</v>
      </c>
      <c r="L703">
        <v>64</v>
      </c>
      <c r="M703" t="s">
        <v>144</v>
      </c>
      <c r="N703" t="s">
        <v>370</v>
      </c>
      <c r="O703">
        <v>2155551555</v>
      </c>
      <c r="P703" t="s">
        <v>371</v>
      </c>
      <c r="R703" t="s">
        <v>372</v>
      </c>
      <c r="S703" t="s">
        <v>296</v>
      </c>
      <c r="T703">
        <v>70267</v>
      </c>
      <c r="U703" t="s">
        <v>220</v>
      </c>
      <c r="V703" t="s">
        <v>221</v>
      </c>
      <c r="W703" t="s">
        <v>373</v>
      </c>
      <c r="X703" t="s">
        <v>283</v>
      </c>
      <c r="Y703" t="s">
        <v>45</v>
      </c>
    </row>
    <row r="704" spans="1:25">
      <c r="A704">
        <v>10281</v>
      </c>
      <c r="B704">
        <v>44</v>
      </c>
      <c r="C704">
        <v>59.87</v>
      </c>
      <c r="D704">
        <v>14</v>
      </c>
      <c r="E704">
        <v>2634.28</v>
      </c>
      <c r="F704">
        <v>38218</v>
      </c>
      <c r="G704" t="s">
        <v>40</v>
      </c>
      <c r="H704">
        <v>3</v>
      </c>
      <c r="I704">
        <v>8</v>
      </c>
      <c r="J704">
        <v>2004</v>
      </c>
      <c r="K704" t="s">
        <v>81</v>
      </c>
      <c r="L704">
        <v>50</v>
      </c>
      <c r="M704" t="s">
        <v>145</v>
      </c>
      <c r="N704" t="s">
        <v>370</v>
      </c>
      <c r="O704">
        <v>2155551555</v>
      </c>
      <c r="P704" t="s">
        <v>371</v>
      </c>
      <c r="R704" t="s">
        <v>372</v>
      </c>
      <c r="S704" t="s">
        <v>296</v>
      </c>
      <c r="T704">
        <v>70267</v>
      </c>
      <c r="U704" t="s">
        <v>220</v>
      </c>
      <c r="V704" t="s">
        <v>221</v>
      </c>
      <c r="W704" t="s">
        <v>373</v>
      </c>
      <c r="X704" t="s">
        <v>283</v>
      </c>
      <c r="Y704" t="s">
        <v>45</v>
      </c>
    </row>
    <row r="705" spans="1:25">
      <c r="A705">
        <v>10422</v>
      </c>
      <c r="B705">
        <v>51</v>
      </c>
      <c r="C705">
        <v>95.55</v>
      </c>
      <c r="D705">
        <v>2</v>
      </c>
      <c r="E705">
        <v>4873.05</v>
      </c>
      <c r="F705">
        <v>38502</v>
      </c>
      <c r="G705" t="s">
        <v>375</v>
      </c>
      <c r="H705">
        <v>2</v>
      </c>
      <c r="I705">
        <v>5</v>
      </c>
      <c r="J705">
        <v>2005</v>
      </c>
      <c r="K705" t="s">
        <v>81</v>
      </c>
      <c r="L705">
        <v>102</v>
      </c>
      <c r="M705" t="s">
        <v>82</v>
      </c>
      <c r="N705" t="s">
        <v>370</v>
      </c>
      <c r="O705">
        <v>2155551555</v>
      </c>
      <c r="P705" t="s">
        <v>371</v>
      </c>
      <c r="R705" t="s">
        <v>372</v>
      </c>
      <c r="S705" t="s">
        <v>296</v>
      </c>
      <c r="T705">
        <v>70267</v>
      </c>
      <c r="U705" t="s">
        <v>220</v>
      </c>
      <c r="V705" t="s">
        <v>221</v>
      </c>
      <c r="W705" t="s">
        <v>373</v>
      </c>
      <c r="X705" t="s">
        <v>283</v>
      </c>
      <c r="Y705" t="s">
        <v>36</v>
      </c>
    </row>
    <row r="706" spans="1:25">
      <c r="A706">
        <v>10422</v>
      </c>
      <c r="B706">
        <v>25</v>
      </c>
      <c r="C706">
        <v>51.75</v>
      </c>
      <c r="D706">
        <v>1</v>
      </c>
      <c r="E706">
        <v>1293.75</v>
      </c>
      <c r="F706">
        <v>38502</v>
      </c>
      <c r="G706" t="s">
        <v>375</v>
      </c>
      <c r="H706">
        <v>2</v>
      </c>
      <c r="I706">
        <v>5</v>
      </c>
      <c r="J706">
        <v>2005</v>
      </c>
      <c r="L706">
        <v>53</v>
      </c>
      <c r="M706" t="s">
        <v>83</v>
      </c>
      <c r="N706" t="s">
        <v>370</v>
      </c>
      <c r="O706">
        <v>2155551555</v>
      </c>
      <c r="P706" t="s">
        <v>371</v>
      </c>
      <c r="R706" t="s">
        <v>372</v>
      </c>
      <c r="S706" t="s">
        <v>296</v>
      </c>
      <c r="T706">
        <v>70267</v>
      </c>
      <c r="U706" t="s">
        <v>220</v>
      </c>
      <c r="V706" t="s">
        <v>221</v>
      </c>
      <c r="W706" t="s">
        <v>373</v>
      </c>
      <c r="X706" t="s">
        <v>283</v>
      </c>
      <c r="Y706" t="s">
        <v>45</v>
      </c>
    </row>
    <row r="707" spans="1:25">
      <c r="A707">
        <v>10207</v>
      </c>
      <c r="B707">
        <v>31</v>
      </c>
      <c r="C707">
        <v>100</v>
      </c>
      <c r="D707">
        <v>15</v>
      </c>
      <c r="E707">
        <v>4076.19</v>
      </c>
      <c r="F707">
        <v>37964</v>
      </c>
      <c r="G707" t="s">
        <v>40</v>
      </c>
      <c r="H707">
        <v>4</v>
      </c>
      <c r="I707">
        <v>12</v>
      </c>
      <c r="J707">
        <v>2003</v>
      </c>
      <c r="K707" t="s">
        <v>209</v>
      </c>
      <c r="L707">
        <v>147</v>
      </c>
      <c r="M707" t="s">
        <v>131</v>
      </c>
      <c r="N707" t="s">
        <v>376</v>
      </c>
      <c r="O707">
        <v>6175552555</v>
      </c>
      <c r="P707" t="s">
        <v>377</v>
      </c>
      <c r="R707" t="s">
        <v>378</v>
      </c>
      <c r="S707" t="s">
        <v>219</v>
      </c>
      <c r="T707">
        <v>51003</v>
      </c>
      <c r="U707" t="s">
        <v>220</v>
      </c>
      <c r="V707" t="s">
        <v>221</v>
      </c>
      <c r="W707" t="s">
        <v>379</v>
      </c>
      <c r="X707" t="s">
        <v>324</v>
      </c>
      <c r="Y707" t="s">
        <v>36</v>
      </c>
    </row>
    <row r="708" spans="1:25">
      <c r="A708">
        <v>10207</v>
      </c>
      <c r="B708">
        <v>44</v>
      </c>
      <c r="C708">
        <v>100</v>
      </c>
      <c r="D708">
        <v>6</v>
      </c>
      <c r="E708">
        <v>7060.24</v>
      </c>
      <c r="F708">
        <v>37964</v>
      </c>
      <c r="G708" t="s">
        <v>40</v>
      </c>
      <c r="H708">
        <v>4</v>
      </c>
      <c r="I708">
        <v>12</v>
      </c>
      <c r="J708">
        <v>2003</v>
      </c>
      <c r="K708" t="s">
        <v>209</v>
      </c>
      <c r="L708">
        <v>163</v>
      </c>
      <c r="M708" t="s">
        <v>263</v>
      </c>
      <c r="N708" t="s">
        <v>376</v>
      </c>
      <c r="O708">
        <v>6175552555</v>
      </c>
      <c r="P708" t="s">
        <v>377</v>
      </c>
      <c r="R708" t="s">
        <v>378</v>
      </c>
      <c r="S708" t="s">
        <v>219</v>
      </c>
      <c r="T708">
        <v>51003</v>
      </c>
      <c r="U708" t="s">
        <v>220</v>
      </c>
      <c r="V708" t="s">
        <v>221</v>
      </c>
      <c r="W708" t="s">
        <v>379</v>
      </c>
      <c r="X708" t="s">
        <v>324</v>
      </c>
      <c r="Y708" t="s">
        <v>39</v>
      </c>
    </row>
    <row r="709" spans="1:25">
      <c r="A709">
        <v>10207</v>
      </c>
      <c r="B709">
        <v>25</v>
      </c>
      <c r="C709">
        <v>100</v>
      </c>
      <c r="D709">
        <v>11</v>
      </c>
      <c r="E709">
        <v>3937.25</v>
      </c>
      <c r="F709">
        <v>37964</v>
      </c>
      <c r="G709" t="s">
        <v>40</v>
      </c>
      <c r="H709">
        <v>4</v>
      </c>
      <c r="I709">
        <v>12</v>
      </c>
      <c r="J709">
        <v>2003</v>
      </c>
      <c r="K709" t="s">
        <v>209</v>
      </c>
      <c r="L709">
        <v>169</v>
      </c>
      <c r="M709" t="s">
        <v>38</v>
      </c>
      <c r="N709" t="s">
        <v>376</v>
      </c>
      <c r="O709">
        <v>6175552555</v>
      </c>
      <c r="P709" t="s">
        <v>377</v>
      </c>
      <c r="R709" t="s">
        <v>378</v>
      </c>
      <c r="S709" t="s">
        <v>219</v>
      </c>
      <c r="T709">
        <v>51003</v>
      </c>
      <c r="U709" t="s">
        <v>220</v>
      </c>
      <c r="V709" t="s">
        <v>221</v>
      </c>
      <c r="W709" t="s">
        <v>379</v>
      </c>
      <c r="X709" t="s">
        <v>324</v>
      </c>
      <c r="Y709" t="s">
        <v>36</v>
      </c>
    </row>
    <row r="710" spans="1:25">
      <c r="A710">
        <v>10207</v>
      </c>
      <c r="B710">
        <v>40</v>
      </c>
      <c r="C710">
        <v>100</v>
      </c>
      <c r="D710">
        <v>1</v>
      </c>
      <c r="E710">
        <v>6146.8</v>
      </c>
      <c r="F710">
        <v>37964</v>
      </c>
      <c r="G710" t="s">
        <v>40</v>
      </c>
      <c r="H710">
        <v>4</v>
      </c>
      <c r="I710">
        <v>12</v>
      </c>
      <c r="J710">
        <v>2003</v>
      </c>
      <c r="K710" t="s">
        <v>209</v>
      </c>
      <c r="L710">
        <v>143</v>
      </c>
      <c r="M710" t="s">
        <v>190</v>
      </c>
      <c r="N710" t="s">
        <v>376</v>
      </c>
      <c r="O710">
        <v>6175552555</v>
      </c>
      <c r="P710" t="s">
        <v>377</v>
      </c>
      <c r="R710" t="s">
        <v>378</v>
      </c>
      <c r="S710" t="s">
        <v>219</v>
      </c>
      <c r="T710">
        <v>51003</v>
      </c>
      <c r="U710" t="s">
        <v>220</v>
      </c>
      <c r="V710" t="s">
        <v>221</v>
      </c>
      <c r="W710" t="s">
        <v>379</v>
      </c>
      <c r="X710" t="s">
        <v>324</v>
      </c>
      <c r="Y710" t="s">
        <v>36</v>
      </c>
    </row>
    <row r="711" spans="1:25">
      <c r="A711">
        <v>10207</v>
      </c>
      <c r="B711">
        <v>49</v>
      </c>
      <c r="C711">
        <v>46.82</v>
      </c>
      <c r="D711">
        <v>4</v>
      </c>
      <c r="E711">
        <v>2294.1799999999998</v>
      </c>
      <c r="F711">
        <v>37964</v>
      </c>
      <c r="G711" t="s">
        <v>40</v>
      </c>
      <c r="H711">
        <v>4</v>
      </c>
      <c r="I711">
        <v>12</v>
      </c>
      <c r="J711">
        <v>2003</v>
      </c>
      <c r="K711" t="s">
        <v>209</v>
      </c>
      <c r="L711">
        <v>57</v>
      </c>
      <c r="M711" t="s">
        <v>198</v>
      </c>
      <c r="N711" t="s">
        <v>376</v>
      </c>
      <c r="O711">
        <v>6175552555</v>
      </c>
      <c r="P711" t="s">
        <v>377</v>
      </c>
      <c r="R711" t="s">
        <v>378</v>
      </c>
      <c r="S711" t="s">
        <v>219</v>
      </c>
      <c r="T711">
        <v>51003</v>
      </c>
      <c r="U711" t="s">
        <v>220</v>
      </c>
      <c r="V711" t="s">
        <v>221</v>
      </c>
      <c r="W711" t="s">
        <v>379</v>
      </c>
      <c r="X711" t="s">
        <v>324</v>
      </c>
      <c r="Y711" t="s">
        <v>45</v>
      </c>
    </row>
    <row r="712" spans="1:25">
      <c r="A712">
        <v>10207</v>
      </c>
      <c r="B712">
        <v>42</v>
      </c>
      <c r="C712">
        <v>29.7</v>
      </c>
      <c r="D712">
        <v>8</v>
      </c>
      <c r="E712">
        <v>1247.4000000000001</v>
      </c>
      <c r="F712">
        <v>37964</v>
      </c>
      <c r="G712" t="s">
        <v>40</v>
      </c>
      <c r="H712">
        <v>4</v>
      </c>
      <c r="I712">
        <v>12</v>
      </c>
      <c r="J712">
        <v>2003</v>
      </c>
      <c r="K712" t="s">
        <v>209</v>
      </c>
      <c r="L712">
        <v>35</v>
      </c>
      <c r="M712" t="s">
        <v>374</v>
      </c>
      <c r="N712" t="s">
        <v>376</v>
      </c>
      <c r="O712">
        <v>6175552555</v>
      </c>
      <c r="P712" t="s">
        <v>377</v>
      </c>
      <c r="R712" t="s">
        <v>378</v>
      </c>
      <c r="S712" t="s">
        <v>219</v>
      </c>
      <c r="T712">
        <v>51003</v>
      </c>
      <c r="U712" t="s">
        <v>220</v>
      </c>
      <c r="V712" t="s">
        <v>221</v>
      </c>
      <c r="W712" t="s">
        <v>379</v>
      </c>
      <c r="X712" t="s">
        <v>324</v>
      </c>
      <c r="Y712" t="s">
        <v>45</v>
      </c>
    </row>
    <row r="713" spans="1:25">
      <c r="A713">
        <v>10207</v>
      </c>
      <c r="B713">
        <v>28</v>
      </c>
      <c r="C713">
        <v>100</v>
      </c>
      <c r="D713">
        <v>3</v>
      </c>
      <c r="E713">
        <v>2980.6</v>
      </c>
      <c r="F713">
        <v>37964</v>
      </c>
      <c r="G713" t="s">
        <v>40</v>
      </c>
      <c r="H713">
        <v>4</v>
      </c>
      <c r="I713">
        <v>12</v>
      </c>
      <c r="J713">
        <v>2003</v>
      </c>
      <c r="K713" t="s">
        <v>209</v>
      </c>
      <c r="L713">
        <v>118</v>
      </c>
      <c r="M713" t="s">
        <v>199</v>
      </c>
      <c r="N713" t="s">
        <v>376</v>
      </c>
      <c r="O713">
        <v>6175552555</v>
      </c>
      <c r="P713" t="s">
        <v>377</v>
      </c>
      <c r="R713" t="s">
        <v>378</v>
      </c>
      <c r="S713" t="s">
        <v>219</v>
      </c>
      <c r="T713">
        <v>51003</v>
      </c>
      <c r="U713" t="s">
        <v>220</v>
      </c>
      <c r="V713" t="s">
        <v>221</v>
      </c>
      <c r="W713" t="s">
        <v>379</v>
      </c>
      <c r="X713" t="s">
        <v>324</v>
      </c>
      <c r="Y713" t="s">
        <v>45</v>
      </c>
    </row>
    <row r="714" spans="1:25">
      <c r="A714">
        <v>10207</v>
      </c>
      <c r="B714">
        <v>45</v>
      </c>
      <c r="C714">
        <v>56.55</v>
      </c>
      <c r="D714">
        <v>2</v>
      </c>
      <c r="E714">
        <v>2544.75</v>
      </c>
      <c r="F714">
        <v>37964</v>
      </c>
      <c r="G714" t="s">
        <v>40</v>
      </c>
      <c r="H714">
        <v>4</v>
      </c>
      <c r="I714">
        <v>12</v>
      </c>
      <c r="J714">
        <v>2003</v>
      </c>
      <c r="K714" t="s">
        <v>77</v>
      </c>
      <c r="L714">
        <v>62</v>
      </c>
      <c r="M714" t="s">
        <v>200</v>
      </c>
      <c r="N714" t="s">
        <v>376</v>
      </c>
      <c r="O714">
        <v>6175552555</v>
      </c>
      <c r="P714" t="s">
        <v>377</v>
      </c>
      <c r="R714" t="s">
        <v>378</v>
      </c>
      <c r="S714" t="s">
        <v>219</v>
      </c>
      <c r="T714">
        <v>51003</v>
      </c>
      <c r="U714" t="s">
        <v>220</v>
      </c>
      <c r="V714" t="s">
        <v>221</v>
      </c>
      <c r="W714" t="s">
        <v>379</v>
      </c>
      <c r="X714" t="s">
        <v>324</v>
      </c>
      <c r="Y714" t="s">
        <v>45</v>
      </c>
    </row>
    <row r="715" spans="1:25">
      <c r="A715">
        <v>10207</v>
      </c>
      <c r="B715">
        <v>34</v>
      </c>
      <c r="C715">
        <v>99.54</v>
      </c>
      <c r="D715">
        <v>7</v>
      </c>
      <c r="E715">
        <v>3384.36</v>
      </c>
      <c r="F715">
        <v>37964</v>
      </c>
      <c r="G715" t="s">
        <v>40</v>
      </c>
      <c r="H715">
        <v>4</v>
      </c>
      <c r="I715">
        <v>12</v>
      </c>
      <c r="J715">
        <v>2003</v>
      </c>
      <c r="K715" t="s">
        <v>79</v>
      </c>
      <c r="L715">
        <v>118</v>
      </c>
      <c r="M715" t="s">
        <v>309</v>
      </c>
      <c r="N715" t="s">
        <v>376</v>
      </c>
      <c r="O715">
        <v>6175552555</v>
      </c>
      <c r="P715" t="s">
        <v>377</v>
      </c>
      <c r="R715" t="s">
        <v>378</v>
      </c>
      <c r="S715" t="s">
        <v>219</v>
      </c>
      <c r="T715">
        <v>51003</v>
      </c>
      <c r="U715" t="s">
        <v>220</v>
      </c>
      <c r="V715" t="s">
        <v>221</v>
      </c>
      <c r="W715" t="s">
        <v>379</v>
      </c>
      <c r="X715" t="s">
        <v>324</v>
      </c>
      <c r="Y715" t="s">
        <v>36</v>
      </c>
    </row>
    <row r="716" spans="1:25">
      <c r="A716">
        <v>10207</v>
      </c>
      <c r="B716">
        <v>43</v>
      </c>
      <c r="C716">
        <v>100</v>
      </c>
      <c r="D716">
        <v>10</v>
      </c>
      <c r="E716">
        <v>5752.54</v>
      </c>
      <c r="F716">
        <v>37964</v>
      </c>
      <c r="G716" t="s">
        <v>40</v>
      </c>
      <c r="H716">
        <v>4</v>
      </c>
      <c r="I716">
        <v>12</v>
      </c>
      <c r="J716">
        <v>2003</v>
      </c>
      <c r="K716" t="s">
        <v>79</v>
      </c>
      <c r="L716">
        <v>122</v>
      </c>
      <c r="M716" t="s">
        <v>141</v>
      </c>
      <c r="N716" t="s">
        <v>376</v>
      </c>
      <c r="O716">
        <v>6175552555</v>
      </c>
      <c r="P716" t="s">
        <v>377</v>
      </c>
      <c r="R716" t="s">
        <v>378</v>
      </c>
      <c r="S716" t="s">
        <v>219</v>
      </c>
      <c r="T716">
        <v>51003</v>
      </c>
      <c r="U716" t="s">
        <v>220</v>
      </c>
      <c r="V716" t="s">
        <v>221</v>
      </c>
      <c r="W716" t="s">
        <v>379</v>
      </c>
      <c r="X716" t="s">
        <v>324</v>
      </c>
      <c r="Y716" t="s">
        <v>36</v>
      </c>
    </row>
    <row r="717" spans="1:25">
      <c r="A717">
        <v>10207</v>
      </c>
      <c r="B717">
        <v>37</v>
      </c>
      <c r="C717">
        <v>69.89</v>
      </c>
      <c r="D717">
        <v>13</v>
      </c>
      <c r="E717">
        <v>2585.9299999999998</v>
      </c>
      <c r="F717">
        <v>37964</v>
      </c>
      <c r="G717" t="s">
        <v>40</v>
      </c>
      <c r="H717">
        <v>4</v>
      </c>
      <c r="I717">
        <v>12</v>
      </c>
      <c r="J717">
        <v>2003</v>
      </c>
      <c r="K717" t="s">
        <v>79</v>
      </c>
      <c r="L717">
        <v>60</v>
      </c>
      <c r="M717" t="s">
        <v>142</v>
      </c>
      <c r="N717" t="s">
        <v>376</v>
      </c>
      <c r="O717">
        <v>6175552555</v>
      </c>
      <c r="P717" t="s">
        <v>377</v>
      </c>
      <c r="R717" t="s">
        <v>378</v>
      </c>
      <c r="S717" t="s">
        <v>219</v>
      </c>
      <c r="T717">
        <v>51003</v>
      </c>
      <c r="U717" t="s">
        <v>220</v>
      </c>
      <c r="V717" t="s">
        <v>221</v>
      </c>
      <c r="W717" t="s">
        <v>379</v>
      </c>
      <c r="X717" t="s">
        <v>324</v>
      </c>
      <c r="Y717" t="s">
        <v>45</v>
      </c>
    </row>
    <row r="718" spans="1:25">
      <c r="A718">
        <v>10207</v>
      </c>
      <c r="B718">
        <v>47</v>
      </c>
      <c r="C718">
        <v>100</v>
      </c>
      <c r="D718">
        <v>16</v>
      </c>
      <c r="E718">
        <v>6658.02</v>
      </c>
      <c r="F718">
        <v>37964</v>
      </c>
      <c r="G718" t="s">
        <v>40</v>
      </c>
      <c r="H718">
        <v>4</v>
      </c>
      <c r="I718">
        <v>12</v>
      </c>
      <c r="J718">
        <v>2003</v>
      </c>
      <c r="K718" t="s">
        <v>79</v>
      </c>
      <c r="L718">
        <v>121</v>
      </c>
      <c r="M718" t="s">
        <v>143</v>
      </c>
      <c r="O718">
        <v>6175552555</v>
      </c>
      <c r="P718" t="s">
        <v>377</v>
      </c>
      <c r="R718" t="s">
        <v>378</v>
      </c>
      <c r="S718" t="s">
        <v>219</v>
      </c>
      <c r="T718">
        <v>51003</v>
      </c>
      <c r="U718" t="s">
        <v>220</v>
      </c>
      <c r="V718" t="s">
        <v>221</v>
      </c>
      <c r="W718" t="s">
        <v>379</v>
      </c>
      <c r="X718" t="s">
        <v>324</v>
      </c>
      <c r="Y718" t="s">
        <v>36</v>
      </c>
    </row>
    <row r="719" spans="1:25">
      <c r="A719">
        <v>10207</v>
      </c>
      <c r="B719">
        <v>46</v>
      </c>
      <c r="C719">
        <v>100</v>
      </c>
      <c r="D719">
        <v>12</v>
      </c>
      <c r="E719">
        <v>6819.04</v>
      </c>
      <c r="F719">
        <v>37964</v>
      </c>
      <c r="G719" t="s">
        <v>40</v>
      </c>
      <c r="H719">
        <v>4</v>
      </c>
      <c r="I719">
        <v>12</v>
      </c>
      <c r="J719">
        <v>2003</v>
      </c>
      <c r="K719" t="s">
        <v>79</v>
      </c>
      <c r="L719">
        <v>127</v>
      </c>
      <c r="M719" t="s">
        <v>246</v>
      </c>
      <c r="O719">
        <v>6175552555</v>
      </c>
      <c r="P719" t="s">
        <v>377</v>
      </c>
      <c r="R719" t="s">
        <v>378</v>
      </c>
      <c r="S719" t="s">
        <v>219</v>
      </c>
      <c r="T719">
        <v>51003</v>
      </c>
      <c r="U719" t="s">
        <v>220</v>
      </c>
      <c r="V719" t="s">
        <v>221</v>
      </c>
      <c r="W719" t="s">
        <v>379</v>
      </c>
      <c r="X719" t="s">
        <v>324</v>
      </c>
      <c r="Y719" t="s">
        <v>36</v>
      </c>
    </row>
    <row r="720" spans="1:25">
      <c r="A720">
        <v>10207</v>
      </c>
      <c r="B720">
        <v>49</v>
      </c>
      <c r="C720">
        <v>80.900000000000006</v>
      </c>
      <c r="D720">
        <v>14</v>
      </c>
      <c r="E720">
        <v>3964.1</v>
      </c>
      <c r="F720">
        <v>37964</v>
      </c>
      <c r="G720" t="s">
        <v>40</v>
      </c>
      <c r="H720">
        <v>4</v>
      </c>
      <c r="I720">
        <v>12</v>
      </c>
      <c r="J720">
        <v>2003</v>
      </c>
      <c r="K720" t="s">
        <v>79</v>
      </c>
      <c r="L720">
        <v>96</v>
      </c>
      <c r="M720" t="s">
        <v>247</v>
      </c>
      <c r="O720">
        <v>6175552555</v>
      </c>
      <c r="P720" t="s">
        <v>377</v>
      </c>
      <c r="R720" t="s">
        <v>378</v>
      </c>
      <c r="S720" t="s">
        <v>219</v>
      </c>
      <c r="T720">
        <v>51003</v>
      </c>
      <c r="U720" t="s">
        <v>220</v>
      </c>
      <c r="V720" t="s">
        <v>221</v>
      </c>
      <c r="W720" t="s">
        <v>379</v>
      </c>
      <c r="X720" t="s">
        <v>324</v>
      </c>
      <c r="Y720" t="s">
        <v>36</v>
      </c>
    </row>
    <row r="721" spans="1:25">
      <c r="A721">
        <v>10207</v>
      </c>
      <c r="B721">
        <v>27</v>
      </c>
      <c r="C721">
        <v>60.06</v>
      </c>
      <c r="D721">
        <v>9</v>
      </c>
      <c r="E721">
        <v>1621.62</v>
      </c>
      <c r="F721">
        <v>37964</v>
      </c>
      <c r="G721" t="s">
        <v>40</v>
      </c>
      <c r="H721">
        <v>4</v>
      </c>
      <c r="I721">
        <v>12</v>
      </c>
      <c r="J721">
        <v>2003</v>
      </c>
      <c r="K721" t="s">
        <v>79</v>
      </c>
      <c r="L721">
        <v>54</v>
      </c>
      <c r="M721" t="s">
        <v>248</v>
      </c>
      <c r="O721">
        <v>6175552555</v>
      </c>
      <c r="P721" t="s">
        <v>377</v>
      </c>
      <c r="R721" t="s">
        <v>378</v>
      </c>
      <c r="S721" t="s">
        <v>219</v>
      </c>
      <c r="T721">
        <v>51003</v>
      </c>
      <c r="U721" t="s">
        <v>220</v>
      </c>
      <c r="V721" t="s">
        <v>221</v>
      </c>
      <c r="W721" t="s">
        <v>379</v>
      </c>
      <c r="X721" t="s">
        <v>324</v>
      </c>
      <c r="Y721" t="s">
        <v>45</v>
      </c>
    </row>
    <row r="722" spans="1:25">
      <c r="A722">
        <v>10207</v>
      </c>
      <c r="B722">
        <v>28</v>
      </c>
      <c r="C722">
        <v>94.92</v>
      </c>
      <c r="D722">
        <v>5</v>
      </c>
      <c r="E722">
        <v>2657.76</v>
      </c>
      <c r="F722">
        <v>37964</v>
      </c>
      <c r="G722" t="s">
        <v>40</v>
      </c>
      <c r="H722">
        <v>4</v>
      </c>
      <c r="I722">
        <v>12</v>
      </c>
      <c r="J722">
        <v>2003</v>
      </c>
      <c r="K722" t="s">
        <v>79</v>
      </c>
      <c r="L722">
        <v>115</v>
      </c>
      <c r="M722" t="s">
        <v>249</v>
      </c>
      <c r="O722">
        <v>6175552555</v>
      </c>
      <c r="P722" t="s">
        <v>377</v>
      </c>
      <c r="R722" t="s">
        <v>378</v>
      </c>
      <c r="S722" t="s">
        <v>219</v>
      </c>
      <c r="T722">
        <v>51003</v>
      </c>
      <c r="U722" t="s">
        <v>220</v>
      </c>
      <c r="V722" t="s">
        <v>221</v>
      </c>
      <c r="W722" t="s">
        <v>379</v>
      </c>
      <c r="X722" t="s">
        <v>324</v>
      </c>
      <c r="Y722" t="s">
        <v>45</v>
      </c>
    </row>
    <row r="723" spans="1:25">
      <c r="A723">
        <v>10243</v>
      </c>
      <c r="B723">
        <v>47</v>
      </c>
      <c r="C723">
        <v>100</v>
      </c>
      <c r="D723">
        <v>2</v>
      </c>
      <c r="E723">
        <v>6154.18</v>
      </c>
      <c r="F723">
        <v>38103</v>
      </c>
      <c r="G723" t="s">
        <v>40</v>
      </c>
      <c r="H723">
        <v>2</v>
      </c>
      <c r="I723">
        <v>4</v>
      </c>
      <c r="J723">
        <v>2004</v>
      </c>
      <c r="K723" t="s">
        <v>189</v>
      </c>
      <c r="L723">
        <v>127</v>
      </c>
      <c r="M723" t="s">
        <v>86</v>
      </c>
      <c r="O723">
        <v>6175552555</v>
      </c>
      <c r="P723" t="s">
        <v>377</v>
      </c>
      <c r="R723" t="s">
        <v>378</v>
      </c>
      <c r="S723" t="s">
        <v>219</v>
      </c>
      <c r="T723">
        <v>51003</v>
      </c>
      <c r="U723" t="s">
        <v>220</v>
      </c>
      <c r="V723" t="s">
        <v>221</v>
      </c>
      <c r="W723" t="s">
        <v>379</v>
      </c>
      <c r="X723" t="s">
        <v>324</v>
      </c>
      <c r="Y723" t="s">
        <v>36</v>
      </c>
    </row>
    <row r="724" spans="1:25">
      <c r="A724">
        <v>10243</v>
      </c>
      <c r="B724">
        <v>33</v>
      </c>
      <c r="C724">
        <v>29.54</v>
      </c>
      <c r="D724">
        <v>1</v>
      </c>
      <c r="E724">
        <v>974.82</v>
      </c>
      <c r="F724">
        <v>38103</v>
      </c>
      <c r="G724" t="s">
        <v>40</v>
      </c>
      <c r="H724">
        <v>2</v>
      </c>
      <c r="I724">
        <v>4</v>
      </c>
      <c r="J724">
        <v>2004</v>
      </c>
      <c r="K724" t="s">
        <v>189</v>
      </c>
      <c r="L724">
        <v>33</v>
      </c>
      <c r="M724" t="s">
        <v>93</v>
      </c>
      <c r="O724">
        <v>6175552555</v>
      </c>
      <c r="P724" t="s">
        <v>377</v>
      </c>
      <c r="R724" t="s">
        <v>378</v>
      </c>
      <c r="S724" t="s">
        <v>219</v>
      </c>
      <c r="T724">
        <v>51003</v>
      </c>
      <c r="U724" t="s">
        <v>220</v>
      </c>
      <c r="V724" t="s">
        <v>221</v>
      </c>
      <c r="W724" t="s">
        <v>379</v>
      </c>
      <c r="X724" t="s">
        <v>324</v>
      </c>
      <c r="Y724" t="s">
        <v>45</v>
      </c>
    </row>
    <row r="725" spans="1:25">
      <c r="A725">
        <v>10186</v>
      </c>
      <c r="B725">
        <v>26</v>
      </c>
      <c r="C725">
        <v>100</v>
      </c>
      <c r="D725">
        <v>9</v>
      </c>
      <c r="E725">
        <v>3854.24</v>
      </c>
      <c r="F725">
        <v>37939</v>
      </c>
      <c r="G725" t="s">
        <v>40</v>
      </c>
      <c r="H725">
        <v>4</v>
      </c>
      <c r="I725">
        <v>11</v>
      </c>
      <c r="J725">
        <v>2003</v>
      </c>
      <c r="L725">
        <v>136</v>
      </c>
      <c r="M725" t="s">
        <v>41</v>
      </c>
      <c r="O725" t="s">
        <v>380</v>
      </c>
      <c r="P725" t="s">
        <v>381</v>
      </c>
      <c r="R725" t="s">
        <v>382</v>
      </c>
      <c r="T725" t="s">
        <v>383</v>
      </c>
      <c r="U725" t="s">
        <v>231</v>
      </c>
      <c r="V725" t="s">
        <v>33</v>
      </c>
      <c r="W725" t="s">
        <v>384</v>
      </c>
      <c r="X725" t="s">
        <v>385</v>
      </c>
      <c r="Y725" t="s">
        <v>36</v>
      </c>
    </row>
    <row r="726" spans="1:25">
      <c r="A726">
        <v>10213</v>
      </c>
      <c r="B726">
        <v>25</v>
      </c>
      <c r="C726">
        <v>83.39</v>
      </c>
      <c r="D726">
        <v>2</v>
      </c>
      <c r="E726">
        <v>2084.75</v>
      </c>
      <c r="F726">
        <v>38008</v>
      </c>
      <c r="G726" t="s">
        <v>40</v>
      </c>
      <c r="H726">
        <v>1</v>
      </c>
      <c r="I726">
        <v>1</v>
      </c>
      <c r="J726">
        <v>2004</v>
      </c>
      <c r="K726" t="s">
        <v>100</v>
      </c>
      <c r="L726">
        <v>71</v>
      </c>
      <c r="M726" t="s">
        <v>114</v>
      </c>
      <c r="O726" t="s">
        <v>380</v>
      </c>
      <c r="P726" t="s">
        <v>381</v>
      </c>
      <c r="R726" t="s">
        <v>382</v>
      </c>
      <c r="T726" t="s">
        <v>383</v>
      </c>
      <c r="U726" t="s">
        <v>231</v>
      </c>
      <c r="V726" t="s">
        <v>33</v>
      </c>
      <c r="W726" t="s">
        <v>384</v>
      </c>
      <c r="X726" t="s">
        <v>385</v>
      </c>
      <c r="Y726" t="s">
        <v>45</v>
      </c>
    </row>
    <row r="727" spans="1:25">
      <c r="A727">
        <v>10213</v>
      </c>
      <c r="B727">
        <v>27</v>
      </c>
      <c r="C727">
        <v>100</v>
      </c>
      <c r="D727">
        <v>3</v>
      </c>
      <c r="E727">
        <v>2790.45</v>
      </c>
      <c r="F727">
        <v>38008</v>
      </c>
      <c r="G727" t="s">
        <v>40</v>
      </c>
      <c r="H727">
        <v>1</v>
      </c>
      <c r="I727">
        <v>1</v>
      </c>
      <c r="J727">
        <v>2004</v>
      </c>
      <c r="K727" t="s">
        <v>100</v>
      </c>
      <c r="L727">
        <v>117</v>
      </c>
      <c r="M727" t="s">
        <v>119</v>
      </c>
      <c r="O727" t="s">
        <v>380</v>
      </c>
      <c r="P727" t="s">
        <v>381</v>
      </c>
      <c r="R727" t="s">
        <v>382</v>
      </c>
      <c r="T727" t="s">
        <v>383</v>
      </c>
      <c r="U727" t="s">
        <v>231</v>
      </c>
      <c r="V727" t="s">
        <v>33</v>
      </c>
      <c r="W727" t="s">
        <v>384</v>
      </c>
      <c r="X727" t="s">
        <v>385</v>
      </c>
      <c r="Y727" t="s">
        <v>45</v>
      </c>
    </row>
    <row r="728" spans="1:25">
      <c r="A728">
        <v>10186</v>
      </c>
      <c r="B728">
        <v>32</v>
      </c>
      <c r="C728">
        <v>100</v>
      </c>
      <c r="D728">
        <v>1</v>
      </c>
      <c r="E728">
        <v>6004.8</v>
      </c>
      <c r="F728">
        <v>37939</v>
      </c>
      <c r="G728" t="s">
        <v>40</v>
      </c>
      <c r="H728">
        <v>4</v>
      </c>
      <c r="I728">
        <v>11</v>
      </c>
      <c r="J728">
        <v>2003</v>
      </c>
      <c r="K728" t="s">
        <v>42</v>
      </c>
      <c r="L728">
        <v>157</v>
      </c>
      <c r="M728" t="s">
        <v>43</v>
      </c>
      <c r="O728" t="s">
        <v>380</v>
      </c>
      <c r="P728" t="s">
        <v>381</v>
      </c>
      <c r="R728" t="s">
        <v>382</v>
      </c>
      <c r="T728" t="s">
        <v>383</v>
      </c>
      <c r="U728" t="s">
        <v>231</v>
      </c>
      <c r="V728" t="s">
        <v>33</v>
      </c>
      <c r="W728" t="s">
        <v>384</v>
      </c>
      <c r="X728" t="s">
        <v>385</v>
      </c>
      <c r="Y728" t="s">
        <v>36</v>
      </c>
    </row>
    <row r="729" spans="1:25">
      <c r="A729">
        <v>10186</v>
      </c>
      <c r="B729">
        <v>22</v>
      </c>
      <c r="C729">
        <v>69.2</v>
      </c>
      <c r="D729">
        <v>2</v>
      </c>
      <c r="E729">
        <v>1522.4</v>
      </c>
      <c r="F729">
        <v>37939</v>
      </c>
      <c r="G729" t="s">
        <v>40</v>
      </c>
      <c r="H729">
        <v>4</v>
      </c>
      <c r="I729">
        <v>11</v>
      </c>
      <c r="J729">
        <v>2003</v>
      </c>
      <c r="K729" t="s">
        <v>42</v>
      </c>
      <c r="L729">
        <v>68</v>
      </c>
      <c r="M729" t="s">
        <v>44</v>
      </c>
      <c r="O729" t="s">
        <v>380</v>
      </c>
      <c r="P729" t="s">
        <v>381</v>
      </c>
      <c r="R729" t="s">
        <v>382</v>
      </c>
      <c r="T729" t="s">
        <v>383</v>
      </c>
      <c r="U729" t="s">
        <v>231</v>
      </c>
      <c r="V729" t="s">
        <v>33</v>
      </c>
      <c r="W729" t="s">
        <v>384</v>
      </c>
      <c r="X729" t="s">
        <v>385</v>
      </c>
      <c r="Y729" t="s">
        <v>45</v>
      </c>
    </row>
    <row r="730" spans="1:25">
      <c r="A730">
        <v>10186</v>
      </c>
      <c r="B730">
        <v>28</v>
      </c>
      <c r="C730">
        <v>52.14</v>
      </c>
      <c r="D730">
        <v>4</v>
      </c>
      <c r="E730">
        <v>1459.92</v>
      </c>
      <c r="F730">
        <v>37939</v>
      </c>
      <c r="G730" t="s">
        <v>40</v>
      </c>
      <c r="H730">
        <v>4</v>
      </c>
      <c r="I730">
        <v>11</v>
      </c>
      <c r="J730">
        <v>2003</v>
      </c>
      <c r="K730" t="s">
        <v>42</v>
      </c>
      <c r="L730">
        <v>49</v>
      </c>
      <c r="M730" t="s">
        <v>49</v>
      </c>
      <c r="N730" t="s">
        <v>386</v>
      </c>
      <c r="O730" t="s">
        <v>380</v>
      </c>
      <c r="P730" t="s">
        <v>381</v>
      </c>
      <c r="R730" t="s">
        <v>382</v>
      </c>
      <c r="T730" t="s">
        <v>383</v>
      </c>
      <c r="U730" t="s">
        <v>231</v>
      </c>
      <c r="V730" t="s">
        <v>33</v>
      </c>
      <c r="W730" t="s">
        <v>384</v>
      </c>
      <c r="X730" t="s">
        <v>385</v>
      </c>
      <c r="Y730" t="s">
        <v>45</v>
      </c>
    </row>
    <row r="731" spans="1:25">
      <c r="A731">
        <v>10186</v>
      </c>
      <c r="B731">
        <v>32</v>
      </c>
      <c r="C731">
        <v>89.46</v>
      </c>
      <c r="D731">
        <v>7</v>
      </c>
      <c r="E731">
        <v>2862.72</v>
      </c>
      <c r="F731">
        <v>37939</v>
      </c>
      <c r="G731" t="s">
        <v>40</v>
      </c>
      <c r="H731">
        <v>4</v>
      </c>
      <c r="I731">
        <v>11</v>
      </c>
      <c r="J731">
        <v>2003</v>
      </c>
      <c r="K731" t="s">
        <v>75</v>
      </c>
      <c r="L731">
        <v>86</v>
      </c>
      <c r="M731" t="s">
        <v>51</v>
      </c>
      <c r="N731" t="s">
        <v>386</v>
      </c>
      <c r="O731" t="s">
        <v>380</v>
      </c>
      <c r="P731" t="s">
        <v>381</v>
      </c>
      <c r="R731" t="s">
        <v>382</v>
      </c>
      <c r="T731" t="s">
        <v>383</v>
      </c>
      <c r="U731" t="s">
        <v>231</v>
      </c>
      <c r="V731" t="s">
        <v>33</v>
      </c>
      <c r="W731" t="s">
        <v>384</v>
      </c>
      <c r="X731" t="s">
        <v>385</v>
      </c>
      <c r="Y731" t="s">
        <v>45</v>
      </c>
    </row>
    <row r="732" spans="1:25">
      <c r="A732">
        <v>10186</v>
      </c>
      <c r="B732">
        <v>24</v>
      </c>
      <c r="C732">
        <v>99.57</v>
      </c>
      <c r="D732">
        <v>5</v>
      </c>
      <c r="E732">
        <v>2389.6799999999998</v>
      </c>
      <c r="F732">
        <v>37939</v>
      </c>
      <c r="G732" t="s">
        <v>40</v>
      </c>
      <c r="H732">
        <v>4</v>
      </c>
      <c r="I732">
        <v>11</v>
      </c>
      <c r="J732">
        <v>2003</v>
      </c>
      <c r="K732" t="s">
        <v>75</v>
      </c>
      <c r="L732">
        <v>90</v>
      </c>
      <c r="M732" t="s">
        <v>52</v>
      </c>
      <c r="N732" t="s">
        <v>386</v>
      </c>
      <c r="O732" t="s">
        <v>380</v>
      </c>
      <c r="P732" t="s">
        <v>381</v>
      </c>
      <c r="R732" t="s">
        <v>382</v>
      </c>
      <c r="T732" t="s">
        <v>383</v>
      </c>
      <c r="U732" t="s">
        <v>231</v>
      </c>
      <c r="V732" t="s">
        <v>33</v>
      </c>
      <c r="W732" t="s">
        <v>384</v>
      </c>
      <c r="X732" t="s">
        <v>385</v>
      </c>
      <c r="Y732" t="s">
        <v>45</v>
      </c>
    </row>
    <row r="733" spans="1:25">
      <c r="A733">
        <v>10186</v>
      </c>
      <c r="B733">
        <v>46</v>
      </c>
      <c r="C733">
        <v>100</v>
      </c>
      <c r="D733">
        <v>6</v>
      </c>
      <c r="E733">
        <v>4918.78</v>
      </c>
      <c r="F733">
        <v>37939</v>
      </c>
      <c r="G733" t="s">
        <v>40</v>
      </c>
      <c r="H733">
        <v>4</v>
      </c>
      <c r="I733">
        <v>11</v>
      </c>
      <c r="J733">
        <v>2003</v>
      </c>
      <c r="K733" t="s">
        <v>59</v>
      </c>
      <c r="L733">
        <v>105</v>
      </c>
      <c r="M733" t="s">
        <v>60</v>
      </c>
      <c r="N733" t="s">
        <v>386</v>
      </c>
      <c r="O733" t="s">
        <v>380</v>
      </c>
      <c r="P733" t="s">
        <v>381</v>
      </c>
      <c r="R733" t="s">
        <v>382</v>
      </c>
      <c r="T733" t="s">
        <v>383</v>
      </c>
      <c r="U733" t="s">
        <v>231</v>
      </c>
      <c r="V733" t="s">
        <v>33</v>
      </c>
      <c r="W733" t="s">
        <v>384</v>
      </c>
      <c r="X733" t="s">
        <v>385</v>
      </c>
      <c r="Y733" t="s">
        <v>36</v>
      </c>
    </row>
    <row r="734" spans="1:25">
      <c r="A734">
        <v>10186</v>
      </c>
      <c r="B734">
        <v>21</v>
      </c>
      <c r="C734">
        <v>69.040000000000006</v>
      </c>
      <c r="D734">
        <v>3</v>
      </c>
      <c r="E734">
        <v>1449.84</v>
      </c>
      <c r="F734">
        <v>37939</v>
      </c>
      <c r="G734" t="s">
        <v>40</v>
      </c>
      <c r="H734">
        <v>4</v>
      </c>
      <c r="I734">
        <v>11</v>
      </c>
      <c r="J734">
        <v>2003</v>
      </c>
      <c r="K734" t="s">
        <v>59</v>
      </c>
      <c r="L734">
        <v>65</v>
      </c>
      <c r="M734" t="s">
        <v>61</v>
      </c>
      <c r="N734" t="s">
        <v>386</v>
      </c>
      <c r="O734" t="s">
        <v>380</v>
      </c>
      <c r="P734" t="s">
        <v>381</v>
      </c>
      <c r="R734" t="s">
        <v>382</v>
      </c>
      <c r="T734" t="s">
        <v>383</v>
      </c>
      <c r="U734" t="s">
        <v>231</v>
      </c>
      <c r="V734" t="s">
        <v>33</v>
      </c>
      <c r="W734" t="s">
        <v>384</v>
      </c>
      <c r="X734" t="s">
        <v>385</v>
      </c>
      <c r="Y734" t="s">
        <v>45</v>
      </c>
    </row>
    <row r="735" spans="1:25">
      <c r="A735">
        <v>10186</v>
      </c>
      <c r="B735">
        <v>36</v>
      </c>
      <c r="C735">
        <v>85.54</v>
      </c>
      <c r="D735">
        <v>8</v>
      </c>
      <c r="E735">
        <v>3079.44</v>
      </c>
      <c r="F735">
        <v>37939</v>
      </c>
      <c r="G735" t="s">
        <v>40</v>
      </c>
      <c r="H735">
        <v>4</v>
      </c>
      <c r="I735">
        <v>11</v>
      </c>
      <c r="J735">
        <v>2003</v>
      </c>
      <c r="K735" t="s">
        <v>59</v>
      </c>
      <c r="L735">
        <v>83</v>
      </c>
      <c r="M735" t="s">
        <v>62</v>
      </c>
      <c r="N735" t="s">
        <v>386</v>
      </c>
      <c r="O735" t="s">
        <v>380</v>
      </c>
      <c r="P735" t="s">
        <v>381</v>
      </c>
      <c r="R735" t="s">
        <v>382</v>
      </c>
      <c r="T735" t="s">
        <v>383</v>
      </c>
      <c r="U735" t="s">
        <v>231</v>
      </c>
      <c r="V735" t="s">
        <v>33</v>
      </c>
      <c r="W735" t="s">
        <v>384</v>
      </c>
      <c r="X735" t="s">
        <v>385</v>
      </c>
      <c r="Y735" t="s">
        <v>36</v>
      </c>
    </row>
    <row r="736" spans="1:25">
      <c r="A736">
        <v>10213</v>
      </c>
      <c r="B736">
        <v>38</v>
      </c>
      <c r="C736">
        <v>94.79</v>
      </c>
      <c r="D736">
        <v>1</v>
      </c>
      <c r="E736">
        <v>3602.02</v>
      </c>
      <c r="F736">
        <v>38008</v>
      </c>
      <c r="G736" t="s">
        <v>40</v>
      </c>
      <c r="H736">
        <v>1</v>
      </c>
      <c r="I736">
        <v>1</v>
      </c>
      <c r="J736">
        <v>2004</v>
      </c>
      <c r="K736" t="s">
        <v>81</v>
      </c>
      <c r="L736">
        <v>92</v>
      </c>
      <c r="M736" t="s">
        <v>92</v>
      </c>
      <c r="N736" t="s">
        <v>386</v>
      </c>
      <c r="O736" t="s">
        <v>380</v>
      </c>
      <c r="P736" t="s">
        <v>381</v>
      </c>
      <c r="R736" t="s">
        <v>382</v>
      </c>
      <c r="T736" t="s">
        <v>383</v>
      </c>
      <c r="U736" t="s">
        <v>231</v>
      </c>
      <c r="V736" t="s">
        <v>33</v>
      </c>
      <c r="W736" t="s">
        <v>384</v>
      </c>
      <c r="X736" t="s">
        <v>385</v>
      </c>
      <c r="Y736" t="s">
        <v>36</v>
      </c>
    </row>
    <row r="737" spans="1:25">
      <c r="A737">
        <v>10117</v>
      </c>
      <c r="B737">
        <v>33</v>
      </c>
      <c r="C737">
        <v>100</v>
      </c>
      <c r="D737">
        <v>9</v>
      </c>
      <c r="E737">
        <v>6034.38</v>
      </c>
      <c r="F737">
        <v>37727</v>
      </c>
      <c r="G737" t="s">
        <v>40</v>
      </c>
      <c r="H737">
        <v>2</v>
      </c>
      <c r="I737">
        <v>4</v>
      </c>
      <c r="J737">
        <v>2003</v>
      </c>
      <c r="K737" t="s">
        <v>100</v>
      </c>
      <c r="L737">
        <v>207</v>
      </c>
      <c r="M737" t="s">
        <v>72</v>
      </c>
      <c r="N737" t="s">
        <v>387</v>
      </c>
      <c r="O737" t="s">
        <v>388</v>
      </c>
      <c r="P737" t="s">
        <v>389</v>
      </c>
      <c r="R737" t="s">
        <v>390</v>
      </c>
      <c r="T737">
        <v>79903</v>
      </c>
      <c r="U737" t="s">
        <v>390</v>
      </c>
      <c r="V737" t="s">
        <v>350</v>
      </c>
      <c r="W737" t="s">
        <v>391</v>
      </c>
      <c r="X737" t="s">
        <v>392</v>
      </c>
      <c r="Y737" t="s">
        <v>36</v>
      </c>
    </row>
    <row r="738" spans="1:25">
      <c r="A738">
        <v>10117</v>
      </c>
      <c r="B738">
        <v>43</v>
      </c>
      <c r="C738">
        <v>100</v>
      </c>
      <c r="D738">
        <v>10</v>
      </c>
      <c r="E738">
        <v>5911.64</v>
      </c>
      <c r="F738">
        <v>37727</v>
      </c>
      <c r="G738" t="s">
        <v>40</v>
      </c>
      <c r="H738">
        <v>2</v>
      </c>
      <c r="I738">
        <v>4</v>
      </c>
      <c r="J738">
        <v>2003</v>
      </c>
      <c r="K738" t="s">
        <v>393</v>
      </c>
      <c r="L738">
        <v>151</v>
      </c>
      <c r="M738" t="s">
        <v>73</v>
      </c>
      <c r="N738" t="s">
        <v>387</v>
      </c>
      <c r="O738" t="s">
        <v>388</v>
      </c>
      <c r="P738" t="s">
        <v>389</v>
      </c>
      <c r="R738" t="s">
        <v>390</v>
      </c>
      <c r="T738">
        <v>79903</v>
      </c>
      <c r="U738" t="s">
        <v>390</v>
      </c>
      <c r="V738" t="s">
        <v>350</v>
      </c>
      <c r="W738" t="s">
        <v>391</v>
      </c>
      <c r="X738" t="s">
        <v>392</v>
      </c>
      <c r="Y738" t="s">
        <v>36</v>
      </c>
    </row>
    <row r="739" spans="1:25">
      <c r="A739">
        <v>10117</v>
      </c>
      <c r="B739">
        <v>39</v>
      </c>
      <c r="C739">
        <v>100</v>
      </c>
      <c r="D739">
        <v>8</v>
      </c>
      <c r="E739">
        <v>5938.14</v>
      </c>
      <c r="F739">
        <v>37727</v>
      </c>
      <c r="G739" t="s">
        <v>40</v>
      </c>
      <c r="H739">
        <v>2</v>
      </c>
      <c r="I739">
        <v>4</v>
      </c>
      <c r="J739">
        <v>2003</v>
      </c>
      <c r="K739" t="s">
        <v>393</v>
      </c>
      <c r="L739">
        <v>173</v>
      </c>
      <c r="M739" t="s">
        <v>74</v>
      </c>
      <c r="N739" t="s">
        <v>387</v>
      </c>
      <c r="O739" t="s">
        <v>388</v>
      </c>
      <c r="P739" t="s">
        <v>389</v>
      </c>
      <c r="R739" t="s">
        <v>390</v>
      </c>
      <c r="T739">
        <v>79903</v>
      </c>
      <c r="U739" t="s">
        <v>390</v>
      </c>
      <c r="V739" t="s">
        <v>350</v>
      </c>
      <c r="W739" t="s">
        <v>391</v>
      </c>
      <c r="X739" t="s">
        <v>392</v>
      </c>
      <c r="Y739" t="s">
        <v>36</v>
      </c>
    </row>
    <row r="740" spans="1:25">
      <c r="A740">
        <v>10117</v>
      </c>
      <c r="B740">
        <v>22</v>
      </c>
      <c r="C740">
        <v>100</v>
      </c>
      <c r="D740">
        <v>12</v>
      </c>
      <c r="E740">
        <v>2780.58</v>
      </c>
      <c r="F740">
        <v>37727</v>
      </c>
      <c r="G740" t="s">
        <v>40</v>
      </c>
      <c r="H740">
        <v>2</v>
      </c>
      <c r="I740">
        <v>4</v>
      </c>
      <c r="J740">
        <v>2003</v>
      </c>
      <c r="K740" t="s">
        <v>393</v>
      </c>
      <c r="L740">
        <v>143</v>
      </c>
      <c r="M740" t="s">
        <v>190</v>
      </c>
      <c r="N740" t="s">
        <v>387</v>
      </c>
      <c r="O740" t="s">
        <v>388</v>
      </c>
      <c r="P740" t="s">
        <v>389</v>
      </c>
      <c r="R740" t="s">
        <v>390</v>
      </c>
      <c r="T740">
        <v>79903</v>
      </c>
      <c r="U740" t="s">
        <v>390</v>
      </c>
      <c r="V740" t="s">
        <v>350</v>
      </c>
      <c r="W740" t="s">
        <v>391</v>
      </c>
      <c r="X740" t="s">
        <v>392</v>
      </c>
      <c r="Y740" t="s">
        <v>45</v>
      </c>
    </row>
    <row r="741" spans="1:25">
      <c r="A741">
        <v>101501</v>
      </c>
      <c r="B741">
        <v>45</v>
      </c>
      <c r="C741">
        <v>100</v>
      </c>
      <c r="D741">
        <v>8</v>
      </c>
      <c r="E741">
        <v>10993.5</v>
      </c>
      <c r="F741">
        <v>37883</v>
      </c>
      <c r="G741" t="s">
        <v>25</v>
      </c>
      <c r="H741">
        <v>3</v>
      </c>
      <c r="I741">
        <v>9</v>
      </c>
      <c r="J741">
        <v>2003</v>
      </c>
      <c r="K741" t="s">
        <v>100</v>
      </c>
      <c r="L741">
        <v>214</v>
      </c>
      <c r="M741" t="s">
        <v>64</v>
      </c>
      <c r="N741" t="s">
        <v>387</v>
      </c>
      <c r="O741" t="s">
        <v>388</v>
      </c>
      <c r="P741" t="s">
        <v>389</v>
      </c>
      <c r="R741" t="s">
        <v>390</v>
      </c>
      <c r="T741">
        <v>79903</v>
      </c>
      <c r="U741" t="s">
        <v>390</v>
      </c>
      <c r="V741" t="s">
        <v>350</v>
      </c>
      <c r="W741" t="s">
        <v>391</v>
      </c>
      <c r="X741" t="s">
        <v>392</v>
      </c>
      <c r="Y741" t="s">
        <v>39</v>
      </c>
    </row>
    <row r="742" spans="1:25">
      <c r="A742">
        <v>101501</v>
      </c>
      <c r="B742">
        <v>20</v>
      </c>
      <c r="C742">
        <v>100</v>
      </c>
      <c r="D742">
        <v>1</v>
      </c>
      <c r="E742">
        <v>3191.2</v>
      </c>
      <c r="F742">
        <v>37883</v>
      </c>
      <c r="G742" t="s">
        <v>25</v>
      </c>
      <c r="H742">
        <v>3</v>
      </c>
      <c r="I742">
        <v>9</v>
      </c>
      <c r="J742">
        <v>2003</v>
      </c>
      <c r="K742" t="s">
        <v>123</v>
      </c>
      <c r="L742">
        <v>147</v>
      </c>
      <c r="M742" t="s">
        <v>131</v>
      </c>
      <c r="N742" t="s">
        <v>387</v>
      </c>
      <c r="O742" t="s">
        <v>388</v>
      </c>
      <c r="P742" t="s">
        <v>389</v>
      </c>
      <c r="R742" t="s">
        <v>390</v>
      </c>
      <c r="T742">
        <v>79903</v>
      </c>
      <c r="U742" t="s">
        <v>390</v>
      </c>
      <c r="V742" t="s">
        <v>350</v>
      </c>
      <c r="W742" t="s">
        <v>391</v>
      </c>
      <c r="X742" t="s">
        <v>392</v>
      </c>
      <c r="Y742" t="s">
        <v>36</v>
      </c>
    </row>
    <row r="743" spans="1:25">
      <c r="A743">
        <v>10150</v>
      </c>
      <c r="B743">
        <v>20</v>
      </c>
      <c r="C743">
        <v>100</v>
      </c>
      <c r="D743">
        <v>3</v>
      </c>
      <c r="E743">
        <v>2104</v>
      </c>
      <c r="F743">
        <v>37883</v>
      </c>
      <c r="G743" t="s">
        <v>25</v>
      </c>
      <c r="H743">
        <v>3</v>
      </c>
      <c r="I743">
        <v>9</v>
      </c>
      <c r="J743">
        <v>2003</v>
      </c>
      <c r="K743" t="s">
        <v>123</v>
      </c>
      <c r="L743">
        <v>101</v>
      </c>
      <c r="M743" t="s">
        <v>208</v>
      </c>
      <c r="N743" t="s">
        <v>387</v>
      </c>
      <c r="O743" t="s">
        <v>388</v>
      </c>
      <c r="P743" t="s">
        <v>389</v>
      </c>
      <c r="R743" t="s">
        <v>390</v>
      </c>
      <c r="T743">
        <v>79903</v>
      </c>
      <c r="U743" t="s">
        <v>390</v>
      </c>
      <c r="V743" t="s">
        <v>350</v>
      </c>
      <c r="W743" t="s">
        <v>391</v>
      </c>
      <c r="X743" t="s">
        <v>392</v>
      </c>
      <c r="Y743" t="s">
        <v>45</v>
      </c>
    </row>
    <row r="744" spans="1:25">
      <c r="A744">
        <v>10165</v>
      </c>
      <c r="B744">
        <v>44</v>
      </c>
      <c r="C744">
        <v>100</v>
      </c>
      <c r="D744">
        <v>3</v>
      </c>
      <c r="E744">
        <v>8594.52</v>
      </c>
      <c r="F744">
        <v>37916</v>
      </c>
      <c r="G744" t="s">
        <v>40</v>
      </c>
      <c r="H744">
        <v>4</v>
      </c>
      <c r="I744">
        <v>10</v>
      </c>
      <c r="J744">
        <v>2003</v>
      </c>
      <c r="K744" t="s">
        <v>123</v>
      </c>
      <c r="L744">
        <v>207</v>
      </c>
      <c r="M744" t="s">
        <v>72</v>
      </c>
      <c r="N744" t="s">
        <v>387</v>
      </c>
      <c r="O744" t="s">
        <v>388</v>
      </c>
      <c r="P744" t="s">
        <v>389</v>
      </c>
      <c r="R744" t="s">
        <v>390</v>
      </c>
      <c r="T744">
        <v>79903</v>
      </c>
      <c r="U744" t="s">
        <v>390</v>
      </c>
      <c r="V744" t="s">
        <v>350</v>
      </c>
      <c r="W744" t="s">
        <v>391</v>
      </c>
      <c r="X744" t="s">
        <v>392</v>
      </c>
      <c r="Y744" t="s">
        <v>39</v>
      </c>
    </row>
    <row r="745" spans="1:25">
      <c r="A745">
        <v>10165</v>
      </c>
      <c r="B745">
        <v>34</v>
      </c>
      <c r="C745">
        <v>100</v>
      </c>
      <c r="D745">
        <v>4</v>
      </c>
      <c r="E745">
        <v>4880.0200000000004</v>
      </c>
      <c r="F745">
        <v>37916</v>
      </c>
      <c r="G745" t="s">
        <v>40</v>
      </c>
      <c r="H745">
        <v>4</v>
      </c>
      <c r="I745">
        <v>10</v>
      </c>
      <c r="J745">
        <v>2003</v>
      </c>
      <c r="K745" t="s">
        <v>123</v>
      </c>
      <c r="L745">
        <v>151</v>
      </c>
      <c r="M745" t="s">
        <v>73</v>
      </c>
      <c r="N745" t="s">
        <v>387</v>
      </c>
      <c r="O745" t="s">
        <v>388</v>
      </c>
      <c r="P745" t="s">
        <v>389</v>
      </c>
      <c r="R745" t="s">
        <v>390</v>
      </c>
      <c r="T745">
        <v>79903</v>
      </c>
      <c r="U745" t="s">
        <v>390</v>
      </c>
      <c r="V745" t="s">
        <v>350</v>
      </c>
      <c r="W745" t="s">
        <v>391</v>
      </c>
      <c r="X745" t="s">
        <v>392</v>
      </c>
      <c r="Y745" t="s">
        <v>36</v>
      </c>
    </row>
    <row r="746" spans="1:25">
      <c r="A746">
        <v>10165</v>
      </c>
      <c r="B746">
        <v>27</v>
      </c>
      <c r="C746">
        <v>100</v>
      </c>
      <c r="D746">
        <v>2</v>
      </c>
      <c r="E746">
        <v>5559.03</v>
      </c>
      <c r="F746">
        <v>37916</v>
      </c>
      <c r="G746" t="s">
        <v>40</v>
      </c>
      <c r="H746">
        <v>4</v>
      </c>
      <c r="I746">
        <v>10</v>
      </c>
      <c r="J746">
        <v>2003</v>
      </c>
      <c r="K746" t="s">
        <v>123</v>
      </c>
      <c r="L746">
        <v>173</v>
      </c>
      <c r="M746" t="s">
        <v>74</v>
      </c>
      <c r="N746" t="s">
        <v>387</v>
      </c>
      <c r="O746" t="s">
        <v>388</v>
      </c>
      <c r="P746" t="s">
        <v>389</v>
      </c>
      <c r="R746" t="s">
        <v>390</v>
      </c>
      <c r="T746">
        <v>79903</v>
      </c>
      <c r="U746" t="s">
        <v>390</v>
      </c>
      <c r="V746" t="s">
        <v>350</v>
      </c>
      <c r="W746" t="s">
        <v>391</v>
      </c>
      <c r="X746" t="s">
        <v>392</v>
      </c>
      <c r="Y746" t="s">
        <v>36</v>
      </c>
    </row>
    <row r="747" spans="1:25">
      <c r="A747">
        <v>1016555555</v>
      </c>
      <c r="B747">
        <v>29</v>
      </c>
      <c r="C747">
        <v>100</v>
      </c>
      <c r="D747">
        <v>11</v>
      </c>
      <c r="E747">
        <v>5032.95</v>
      </c>
      <c r="F747">
        <v>37916</v>
      </c>
      <c r="G747" t="s">
        <v>40</v>
      </c>
      <c r="H747">
        <v>4</v>
      </c>
      <c r="I747">
        <v>10</v>
      </c>
      <c r="J747">
        <v>2003</v>
      </c>
      <c r="K747" t="s">
        <v>123</v>
      </c>
      <c r="L747">
        <v>163</v>
      </c>
      <c r="M747" t="s">
        <v>263</v>
      </c>
      <c r="N747" t="s">
        <v>387</v>
      </c>
      <c r="O747" t="s">
        <v>388</v>
      </c>
      <c r="P747" t="s">
        <v>389</v>
      </c>
      <c r="R747" t="s">
        <v>390</v>
      </c>
      <c r="T747">
        <v>79903</v>
      </c>
      <c r="U747" t="s">
        <v>390</v>
      </c>
      <c r="V747" t="s">
        <v>350</v>
      </c>
      <c r="W747" t="s">
        <v>391</v>
      </c>
      <c r="X747" t="s">
        <v>392</v>
      </c>
      <c r="Y747" t="s">
        <v>36</v>
      </c>
    </row>
    <row r="748" spans="1:25">
      <c r="A748">
        <v>1016555555</v>
      </c>
      <c r="B748">
        <v>47</v>
      </c>
      <c r="C748">
        <v>100</v>
      </c>
      <c r="D748">
        <v>16</v>
      </c>
      <c r="E748">
        <v>8754.69</v>
      </c>
      <c r="F748">
        <v>37916</v>
      </c>
      <c r="G748" t="s">
        <v>40</v>
      </c>
      <c r="H748">
        <v>4</v>
      </c>
      <c r="I748">
        <v>10</v>
      </c>
      <c r="J748">
        <v>2003</v>
      </c>
      <c r="K748" t="s">
        <v>123</v>
      </c>
      <c r="L748">
        <v>169</v>
      </c>
      <c r="M748" t="s">
        <v>38</v>
      </c>
      <c r="N748" t="s">
        <v>387</v>
      </c>
      <c r="O748" t="s">
        <v>388</v>
      </c>
      <c r="P748" t="s">
        <v>389</v>
      </c>
      <c r="R748" t="s">
        <v>390</v>
      </c>
      <c r="T748">
        <v>79903</v>
      </c>
      <c r="U748" t="s">
        <v>390</v>
      </c>
      <c r="V748" t="s">
        <v>350</v>
      </c>
      <c r="W748" t="s">
        <v>391</v>
      </c>
      <c r="X748" t="s">
        <v>392</v>
      </c>
      <c r="Y748" t="s">
        <v>39</v>
      </c>
    </row>
    <row r="749" spans="1:25">
      <c r="A749">
        <v>1016555555</v>
      </c>
      <c r="B749">
        <v>28</v>
      </c>
      <c r="C749">
        <v>100</v>
      </c>
      <c r="D749">
        <v>6</v>
      </c>
      <c r="E749">
        <v>3337.6</v>
      </c>
      <c r="F749">
        <v>37916</v>
      </c>
      <c r="G749" t="s">
        <v>40</v>
      </c>
      <c r="H749">
        <v>4</v>
      </c>
      <c r="I749">
        <v>10</v>
      </c>
      <c r="J749">
        <v>2003</v>
      </c>
      <c r="K749" t="s">
        <v>123</v>
      </c>
      <c r="L749">
        <v>143</v>
      </c>
      <c r="M749" t="s">
        <v>190</v>
      </c>
      <c r="N749" t="s">
        <v>387</v>
      </c>
      <c r="O749" t="s">
        <v>388</v>
      </c>
      <c r="P749" t="s">
        <v>389</v>
      </c>
      <c r="R749" t="s">
        <v>390</v>
      </c>
      <c r="T749">
        <v>79903</v>
      </c>
      <c r="U749" t="s">
        <v>390</v>
      </c>
      <c r="V749" t="s">
        <v>350</v>
      </c>
      <c r="W749" t="s">
        <v>391</v>
      </c>
      <c r="X749" t="s">
        <v>392</v>
      </c>
      <c r="Y749" t="s">
        <v>36</v>
      </c>
    </row>
    <row r="750" spans="1:25">
      <c r="A750">
        <v>1016555555</v>
      </c>
      <c r="B750">
        <v>25</v>
      </c>
      <c r="C750">
        <v>69.36</v>
      </c>
      <c r="D750">
        <v>9</v>
      </c>
      <c r="E750">
        <v>1734</v>
      </c>
      <c r="F750">
        <v>37916</v>
      </c>
      <c r="G750" t="s">
        <v>40</v>
      </c>
      <c r="H750">
        <v>4</v>
      </c>
      <c r="I750">
        <v>10</v>
      </c>
      <c r="J750">
        <v>2003</v>
      </c>
      <c r="K750" t="s">
        <v>123</v>
      </c>
      <c r="L750">
        <v>57</v>
      </c>
      <c r="M750" t="s">
        <v>198</v>
      </c>
      <c r="N750" t="s">
        <v>387</v>
      </c>
      <c r="O750" t="s">
        <v>388</v>
      </c>
      <c r="P750" t="s">
        <v>389</v>
      </c>
      <c r="R750" t="s">
        <v>390</v>
      </c>
      <c r="T750">
        <v>79903</v>
      </c>
      <c r="U750" t="s">
        <v>390</v>
      </c>
      <c r="V750" t="s">
        <v>350</v>
      </c>
      <c r="W750" t="s">
        <v>391</v>
      </c>
      <c r="X750" t="s">
        <v>392</v>
      </c>
      <c r="Y750" t="s">
        <v>45</v>
      </c>
    </row>
    <row r="751" spans="1:25">
      <c r="A751">
        <v>1016555555</v>
      </c>
      <c r="B751">
        <v>27</v>
      </c>
      <c r="C751">
        <v>31.82</v>
      </c>
      <c r="D751">
        <v>13</v>
      </c>
      <c r="E751">
        <v>859.14</v>
      </c>
      <c r="F751">
        <v>37916</v>
      </c>
      <c r="G751" t="s">
        <v>40</v>
      </c>
      <c r="H751">
        <v>4</v>
      </c>
      <c r="I751">
        <v>10</v>
      </c>
      <c r="J751">
        <v>2003</v>
      </c>
      <c r="K751" t="s">
        <v>123</v>
      </c>
      <c r="L751">
        <v>35</v>
      </c>
      <c r="M751" t="s">
        <v>374</v>
      </c>
      <c r="N751" t="s">
        <v>387</v>
      </c>
      <c r="O751" t="s">
        <v>388</v>
      </c>
      <c r="P751" t="s">
        <v>389</v>
      </c>
      <c r="R751" t="s">
        <v>390</v>
      </c>
      <c r="T751">
        <v>79903</v>
      </c>
      <c r="U751" t="s">
        <v>390</v>
      </c>
      <c r="V751" t="s">
        <v>350</v>
      </c>
      <c r="W751" t="s">
        <v>391</v>
      </c>
      <c r="X751" t="s">
        <v>392</v>
      </c>
      <c r="Y751" t="s">
        <v>45</v>
      </c>
    </row>
    <row r="752" spans="1:25">
      <c r="A752">
        <v>1016555555</v>
      </c>
      <c r="B752">
        <v>24</v>
      </c>
      <c r="C752">
        <v>99.36</v>
      </c>
      <c r="D752">
        <v>8</v>
      </c>
      <c r="E752">
        <v>2384.64</v>
      </c>
      <c r="F752">
        <v>37916</v>
      </c>
      <c r="G752" t="s">
        <v>40</v>
      </c>
      <c r="H752">
        <v>4</v>
      </c>
      <c r="I752">
        <v>10</v>
      </c>
      <c r="J752">
        <v>2003</v>
      </c>
      <c r="K752" t="s">
        <v>123</v>
      </c>
      <c r="L752">
        <v>118</v>
      </c>
      <c r="M752" t="s">
        <v>199</v>
      </c>
      <c r="N752" t="s">
        <v>387</v>
      </c>
      <c r="O752" t="s">
        <v>388</v>
      </c>
      <c r="P752" t="s">
        <v>389</v>
      </c>
      <c r="R752" t="s">
        <v>390</v>
      </c>
      <c r="T752">
        <v>79903</v>
      </c>
      <c r="U752" t="s">
        <v>390</v>
      </c>
      <c r="V752" t="s">
        <v>350</v>
      </c>
      <c r="W752" t="s">
        <v>391</v>
      </c>
      <c r="X752" t="s">
        <v>392</v>
      </c>
      <c r="Y752" t="s">
        <v>45</v>
      </c>
    </row>
    <row r="753" spans="1:25">
      <c r="A753">
        <v>10277</v>
      </c>
      <c r="B753">
        <v>28</v>
      </c>
      <c r="C753">
        <v>100</v>
      </c>
      <c r="D753">
        <v>1</v>
      </c>
      <c r="E753">
        <v>3127.88</v>
      </c>
      <c r="F753">
        <v>38203</v>
      </c>
      <c r="G753" t="s">
        <v>40</v>
      </c>
      <c r="H753">
        <v>3</v>
      </c>
      <c r="I753">
        <v>8</v>
      </c>
      <c r="J753">
        <v>2004</v>
      </c>
      <c r="K753" t="s">
        <v>100</v>
      </c>
      <c r="L753">
        <v>115</v>
      </c>
      <c r="M753" t="s">
        <v>265</v>
      </c>
      <c r="N753" t="s">
        <v>387</v>
      </c>
      <c r="O753" t="s">
        <v>388</v>
      </c>
      <c r="P753" t="s">
        <v>389</v>
      </c>
      <c r="R753" t="s">
        <v>390</v>
      </c>
      <c r="T753">
        <v>79903</v>
      </c>
      <c r="U753" t="s">
        <v>390</v>
      </c>
      <c r="V753" t="s">
        <v>350</v>
      </c>
      <c r="W753" t="s">
        <v>391</v>
      </c>
      <c r="X753" t="s">
        <v>392</v>
      </c>
      <c r="Y753" t="s">
        <v>36</v>
      </c>
    </row>
    <row r="754" spans="1:25">
      <c r="A754">
        <v>10387</v>
      </c>
      <c r="B754">
        <v>44</v>
      </c>
      <c r="C754">
        <v>94.9</v>
      </c>
      <c r="D754">
        <v>1</v>
      </c>
      <c r="E754">
        <v>4175.6000000000004</v>
      </c>
      <c r="F754">
        <v>38413</v>
      </c>
      <c r="G754" t="s">
        <v>40</v>
      </c>
      <c r="H754">
        <v>1</v>
      </c>
      <c r="I754">
        <v>3</v>
      </c>
      <c r="J754">
        <v>2005</v>
      </c>
      <c r="K754" t="s">
        <v>132</v>
      </c>
      <c r="L754">
        <v>99</v>
      </c>
      <c r="M754" t="s">
        <v>177</v>
      </c>
      <c r="N754" t="s">
        <v>387</v>
      </c>
      <c r="O754" t="s">
        <v>388</v>
      </c>
      <c r="P754" t="s">
        <v>389</v>
      </c>
      <c r="R754" t="s">
        <v>390</v>
      </c>
      <c r="T754">
        <v>79903</v>
      </c>
      <c r="U754" t="s">
        <v>390</v>
      </c>
      <c r="V754" t="s">
        <v>350</v>
      </c>
      <c r="W754" t="s">
        <v>391</v>
      </c>
      <c r="X754" t="s">
        <v>392</v>
      </c>
      <c r="Y754" t="s">
        <v>36</v>
      </c>
    </row>
    <row r="755" spans="1:25">
      <c r="A755">
        <v>10117</v>
      </c>
      <c r="B755">
        <v>41</v>
      </c>
      <c r="C755">
        <v>100</v>
      </c>
      <c r="D755">
        <v>3</v>
      </c>
      <c r="E755">
        <v>5189.78</v>
      </c>
      <c r="F755">
        <v>37727</v>
      </c>
      <c r="G755" t="s">
        <v>40</v>
      </c>
      <c r="H755">
        <v>2</v>
      </c>
      <c r="I755">
        <v>4</v>
      </c>
      <c r="J755">
        <v>2003</v>
      </c>
      <c r="K755" t="s">
        <v>50</v>
      </c>
      <c r="L755">
        <v>122</v>
      </c>
      <c r="M755" t="s">
        <v>76</v>
      </c>
      <c r="N755" t="s">
        <v>387</v>
      </c>
      <c r="O755" t="s">
        <v>388</v>
      </c>
      <c r="P755" t="s">
        <v>389</v>
      </c>
      <c r="R755" t="s">
        <v>390</v>
      </c>
      <c r="T755">
        <v>79903</v>
      </c>
      <c r="U755" t="s">
        <v>390</v>
      </c>
      <c r="V755" t="s">
        <v>350</v>
      </c>
      <c r="W755" t="s">
        <v>391</v>
      </c>
      <c r="X755" t="s">
        <v>392</v>
      </c>
      <c r="Y755" t="s">
        <v>36</v>
      </c>
    </row>
    <row r="756" spans="1:25">
      <c r="A756">
        <v>10117</v>
      </c>
      <c r="B756">
        <v>38</v>
      </c>
      <c r="C756">
        <v>79.680000000000007</v>
      </c>
      <c r="D756">
        <v>6</v>
      </c>
      <c r="E756">
        <v>3027.84</v>
      </c>
      <c r="F756">
        <v>37727</v>
      </c>
      <c r="G756" t="s">
        <v>40</v>
      </c>
      <c r="H756">
        <v>2</v>
      </c>
      <c r="I756">
        <v>4</v>
      </c>
      <c r="J756">
        <v>2003</v>
      </c>
      <c r="K756" t="s">
        <v>50</v>
      </c>
      <c r="L756">
        <v>86</v>
      </c>
      <c r="M756" t="s">
        <v>53</v>
      </c>
      <c r="N756" t="s">
        <v>387</v>
      </c>
      <c r="O756" t="s">
        <v>388</v>
      </c>
      <c r="P756" t="s">
        <v>389</v>
      </c>
      <c r="R756" t="s">
        <v>390</v>
      </c>
      <c r="T756">
        <v>79903</v>
      </c>
      <c r="U756" t="s">
        <v>390</v>
      </c>
      <c r="V756" t="s">
        <v>350</v>
      </c>
      <c r="W756" t="s">
        <v>391</v>
      </c>
      <c r="X756" t="s">
        <v>392</v>
      </c>
      <c r="Y756" t="s">
        <v>36</v>
      </c>
    </row>
    <row r="757" spans="1:25">
      <c r="A757">
        <v>10117</v>
      </c>
      <c r="B757">
        <v>45</v>
      </c>
      <c r="C757">
        <v>83.42</v>
      </c>
      <c r="D757">
        <v>1</v>
      </c>
      <c r="E757">
        <v>3753.9</v>
      </c>
      <c r="F757">
        <v>37727</v>
      </c>
      <c r="G757" t="s">
        <v>40</v>
      </c>
      <c r="H757">
        <v>2</v>
      </c>
      <c r="I757">
        <v>4</v>
      </c>
      <c r="J757">
        <v>2003</v>
      </c>
      <c r="K757" t="s">
        <v>50</v>
      </c>
      <c r="L757">
        <v>99</v>
      </c>
      <c r="M757" t="s">
        <v>56</v>
      </c>
      <c r="N757" t="s">
        <v>387</v>
      </c>
      <c r="O757" t="s">
        <v>388</v>
      </c>
      <c r="P757" t="s">
        <v>389</v>
      </c>
      <c r="R757" t="s">
        <v>390</v>
      </c>
      <c r="T757">
        <v>79903</v>
      </c>
      <c r="U757" t="s">
        <v>390</v>
      </c>
      <c r="V757" t="s">
        <v>350</v>
      </c>
      <c r="W757" t="s">
        <v>391</v>
      </c>
      <c r="X757" t="s">
        <v>392</v>
      </c>
      <c r="Y757" t="s">
        <v>36</v>
      </c>
    </row>
    <row r="758" spans="1:25">
      <c r="A758">
        <v>10117</v>
      </c>
      <c r="B758">
        <v>50</v>
      </c>
      <c r="C758">
        <v>43.68</v>
      </c>
      <c r="D758">
        <v>2</v>
      </c>
      <c r="E758">
        <v>2184</v>
      </c>
      <c r="F758">
        <v>37727</v>
      </c>
      <c r="G758" t="s">
        <v>40</v>
      </c>
      <c r="H758">
        <v>2</v>
      </c>
      <c r="I758">
        <v>4</v>
      </c>
      <c r="J758">
        <v>2003</v>
      </c>
      <c r="K758" t="s">
        <v>50</v>
      </c>
      <c r="L758">
        <v>54</v>
      </c>
      <c r="M758" t="s">
        <v>57</v>
      </c>
      <c r="N758" t="s">
        <v>387</v>
      </c>
      <c r="O758" t="s">
        <v>388</v>
      </c>
      <c r="P758" t="s">
        <v>389</v>
      </c>
      <c r="R758" t="s">
        <v>390</v>
      </c>
      <c r="T758">
        <v>79903</v>
      </c>
      <c r="U758" t="s">
        <v>390</v>
      </c>
      <c r="V758" t="s">
        <v>350</v>
      </c>
      <c r="W758" t="s">
        <v>391</v>
      </c>
      <c r="X758" t="s">
        <v>392</v>
      </c>
      <c r="Y758" t="s">
        <v>45</v>
      </c>
    </row>
    <row r="759" spans="1:25">
      <c r="A759">
        <v>101177</v>
      </c>
      <c r="B759">
        <v>21</v>
      </c>
      <c r="C759">
        <v>95.8</v>
      </c>
      <c r="D759">
        <v>7</v>
      </c>
      <c r="E759">
        <v>2011.8</v>
      </c>
      <c r="F759">
        <v>37727</v>
      </c>
      <c r="G759" t="s">
        <v>40</v>
      </c>
      <c r="H759">
        <v>2</v>
      </c>
      <c r="I759">
        <v>4</v>
      </c>
      <c r="J759">
        <v>2003</v>
      </c>
      <c r="K759" t="s">
        <v>368</v>
      </c>
      <c r="L759">
        <v>100</v>
      </c>
      <c r="M759" t="s">
        <v>78</v>
      </c>
      <c r="N759" t="s">
        <v>387</v>
      </c>
      <c r="O759" t="s">
        <v>388</v>
      </c>
      <c r="P759" t="s">
        <v>389</v>
      </c>
      <c r="R759" t="s">
        <v>390</v>
      </c>
      <c r="T759">
        <v>79903</v>
      </c>
      <c r="U759" t="s">
        <v>390</v>
      </c>
      <c r="V759" t="s">
        <v>350</v>
      </c>
      <c r="W759" t="s">
        <v>391</v>
      </c>
      <c r="X759" t="s">
        <v>392</v>
      </c>
      <c r="Y759" t="s">
        <v>45</v>
      </c>
    </row>
    <row r="760" spans="1:25">
      <c r="A760">
        <v>101177</v>
      </c>
      <c r="B760">
        <v>21</v>
      </c>
      <c r="C760">
        <v>49.21</v>
      </c>
      <c r="D760">
        <v>11</v>
      </c>
      <c r="E760">
        <v>1033.4100000000001</v>
      </c>
      <c r="F760">
        <v>37727</v>
      </c>
      <c r="G760" t="s">
        <v>40</v>
      </c>
      <c r="H760">
        <v>2</v>
      </c>
      <c r="I760">
        <v>4</v>
      </c>
      <c r="J760">
        <v>2003</v>
      </c>
      <c r="K760" t="s">
        <v>368</v>
      </c>
      <c r="L760">
        <v>58</v>
      </c>
      <c r="M760" t="s">
        <v>235</v>
      </c>
      <c r="N760" t="s">
        <v>387</v>
      </c>
      <c r="O760" t="s">
        <v>388</v>
      </c>
      <c r="P760" t="s">
        <v>389</v>
      </c>
      <c r="R760" t="s">
        <v>390</v>
      </c>
      <c r="T760">
        <v>79903</v>
      </c>
      <c r="U760" t="s">
        <v>390</v>
      </c>
      <c r="V760" t="s">
        <v>350</v>
      </c>
      <c r="W760" t="s">
        <v>391</v>
      </c>
      <c r="X760" t="s">
        <v>392</v>
      </c>
      <c r="Y760" t="s">
        <v>45</v>
      </c>
    </row>
    <row r="761" spans="1:25">
      <c r="A761">
        <v>1016555555</v>
      </c>
      <c r="B761">
        <v>50</v>
      </c>
      <c r="C761">
        <v>100</v>
      </c>
      <c r="D761">
        <v>1</v>
      </c>
      <c r="E761">
        <v>5344.5</v>
      </c>
      <c r="F761">
        <v>37916</v>
      </c>
      <c r="G761" t="s">
        <v>40</v>
      </c>
      <c r="H761">
        <v>4</v>
      </c>
      <c r="I761">
        <v>10</v>
      </c>
      <c r="J761">
        <v>2003</v>
      </c>
      <c r="K761" t="s">
        <v>77</v>
      </c>
      <c r="L761">
        <v>100</v>
      </c>
      <c r="M761" t="s">
        <v>78</v>
      </c>
      <c r="N761" t="s">
        <v>387</v>
      </c>
      <c r="O761" t="s">
        <v>388</v>
      </c>
      <c r="P761" t="s">
        <v>389</v>
      </c>
      <c r="R761" t="s">
        <v>390</v>
      </c>
      <c r="T761">
        <v>79903</v>
      </c>
      <c r="U761" t="s">
        <v>390</v>
      </c>
      <c r="V761" t="s">
        <v>350</v>
      </c>
      <c r="W761" t="s">
        <v>391</v>
      </c>
      <c r="X761" t="s">
        <v>392</v>
      </c>
      <c r="Y761" t="s">
        <v>36</v>
      </c>
    </row>
    <row r="762" spans="1:25">
      <c r="A762">
        <v>1016555555</v>
      </c>
      <c r="B762">
        <v>44</v>
      </c>
      <c r="C762">
        <v>53.44</v>
      </c>
      <c r="D762">
        <v>7</v>
      </c>
      <c r="E762">
        <v>2351.36</v>
      </c>
      <c r="F762">
        <v>37916</v>
      </c>
      <c r="G762" t="s">
        <v>40</v>
      </c>
      <c r="H762">
        <v>4</v>
      </c>
      <c r="I762">
        <v>10</v>
      </c>
      <c r="J762">
        <v>2003</v>
      </c>
      <c r="K762" t="s">
        <v>77</v>
      </c>
      <c r="L762">
        <v>62</v>
      </c>
      <c r="M762" t="s">
        <v>200</v>
      </c>
      <c r="N762" t="s">
        <v>387</v>
      </c>
      <c r="O762" t="s">
        <v>388</v>
      </c>
      <c r="P762" t="s">
        <v>389</v>
      </c>
      <c r="R762" t="s">
        <v>390</v>
      </c>
      <c r="T762">
        <v>79903</v>
      </c>
      <c r="U762" t="s">
        <v>390</v>
      </c>
      <c r="V762" t="s">
        <v>350</v>
      </c>
      <c r="W762" t="s">
        <v>391</v>
      </c>
      <c r="X762" t="s">
        <v>392</v>
      </c>
      <c r="Y762" t="s">
        <v>45</v>
      </c>
    </row>
    <row r="763" spans="1:25">
      <c r="A763">
        <v>10165</v>
      </c>
      <c r="B763">
        <v>38</v>
      </c>
      <c r="C763">
        <v>66.78</v>
      </c>
      <c r="D763">
        <v>5</v>
      </c>
      <c r="E763">
        <v>2537.64</v>
      </c>
      <c r="F763">
        <v>37916</v>
      </c>
      <c r="G763" t="s">
        <v>40</v>
      </c>
      <c r="H763">
        <v>4</v>
      </c>
      <c r="I763">
        <v>10</v>
      </c>
      <c r="J763">
        <v>2003</v>
      </c>
      <c r="K763" t="s">
        <v>77</v>
      </c>
      <c r="L763">
        <v>58</v>
      </c>
      <c r="M763" t="s">
        <v>235</v>
      </c>
      <c r="N763" t="s">
        <v>387</v>
      </c>
      <c r="O763" t="s">
        <v>388</v>
      </c>
      <c r="P763" t="s">
        <v>389</v>
      </c>
      <c r="R763" t="s">
        <v>390</v>
      </c>
      <c r="T763">
        <v>79903</v>
      </c>
      <c r="U763" t="s">
        <v>390</v>
      </c>
      <c r="V763" t="s">
        <v>350</v>
      </c>
      <c r="W763" t="s">
        <v>391</v>
      </c>
      <c r="X763" t="s">
        <v>392</v>
      </c>
      <c r="Y763" t="s">
        <v>45</v>
      </c>
    </row>
    <row r="764" spans="1:25">
      <c r="A764">
        <v>1015012</v>
      </c>
      <c r="B764">
        <v>30</v>
      </c>
      <c r="C764">
        <v>100</v>
      </c>
      <c r="D764">
        <v>5</v>
      </c>
      <c r="E764">
        <v>4100.1000000000004</v>
      </c>
      <c r="F764">
        <v>37883</v>
      </c>
      <c r="G764" t="s">
        <v>25</v>
      </c>
      <c r="H764">
        <v>3</v>
      </c>
      <c r="I764">
        <v>9</v>
      </c>
      <c r="J764">
        <v>2003</v>
      </c>
      <c r="K764" t="s">
        <v>394</v>
      </c>
      <c r="L764">
        <v>136</v>
      </c>
      <c r="M764" t="s">
        <v>140</v>
      </c>
      <c r="N764" t="s">
        <v>387</v>
      </c>
      <c r="O764" t="s">
        <v>388</v>
      </c>
      <c r="P764" t="s">
        <v>389</v>
      </c>
      <c r="R764" t="s">
        <v>390</v>
      </c>
      <c r="T764">
        <v>79903</v>
      </c>
      <c r="U764" t="s">
        <v>390</v>
      </c>
      <c r="V764" t="s">
        <v>350</v>
      </c>
      <c r="W764" t="s">
        <v>391</v>
      </c>
      <c r="X764" t="s">
        <v>392</v>
      </c>
      <c r="Y764" t="s">
        <v>36</v>
      </c>
    </row>
    <row r="765" spans="1:25">
      <c r="A765">
        <v>1015022</v>
      </c>
      <c r="B765">
        <v>34</v>
      </c>
      <c r="C765">
        <v>100</v>
      </c>
      <c r="D765">
        <v>7</v>
      </c>
      <c r="E765">
        <v>4641</v>
      </c>
      <c r="F765">
        <v>37883</v>
      </c>
      <c r="G765" t="s">
        <v>25</v>
      </c>
      <c r="H765">
        <v>3</v>
      </c>
      <c r="I765">
        <v>9</v>
      </c>
      <c r="J765">
        <v>2003</v>
      </c>
      <c r="K765" t="s">
        <v>394</v>
      </c>
      <c r="L765">
        <v>116</v>
      </c>
      <c r="M765" t="s">
        <v>80</v>
      </c>
      <c r="N765" t="s">
        <v>387</v>
      </c>
      <c r="O765" t="s">
        <v>388</v>
      </c>
      <c r="P765" t="s">
        <v>389</v>
      </c>
      <c r="R765" t="s">
        <v>390</v>
      </c>
      <c r="T765">
        <v>79903</v>
      </c>
      <c r="U765" t="s">
        <v>390</v>
      </c>
      <c r="V765" t="s">
        <v>350</v>
      </c>
      <c r="W765" t="s">
        <v>391</v>
      </c>
      <c r="X765" t="s">
        <v>392</v>
      </c>
      <c r="Y765" t="s">
        <v>36</v>
      </c>
    </row>
    <row r="766" spans="1:25">
      <c r="A766">
        <v>10150</v>
      </c>
      <c r="B766">
        <v>49</v>
      </c>
      <c r="C766">
        <v>100</v>
      </c>
      <c r="D766">
        <v>2</v>
      </c>
      <c r="E766">
        <v>6467.02</v>
      </c>
      <c r="F766">
        <v>37883</v>
      </c>
      <c r="G766" t="s">
        <v>25</v>
      </c>
      <c r="H766">
        <v>3</v>
      </c>
      <c r="I766">
        <v>9</v>
      </c>
      <c r="J766">
        <v>2003</v>
      </c>
      <c r="K766" t="s">
        <v>394</v>
      </c>
      <c r="L766">
        <v>121</v>
      </c>
      <c r="M766" t="s">
        <v>143</v>
      </c>
      <c r="N766" t="s">
        <v>387</v>
      </c>
      <c r="O766" t="s">
        <v>388</v>
      </c>
      <c r="P766" t="s">
        <v>389</v>
      </c>
      <c r="R766" t="s">
        <v>390</v>
      </c>
      <c r="T766">
        <v>79903</v>
      </c>
      <c r="U766" t="s">
        <v>390</v>
      </c>
      <c r="V766" t="s">
        <v>350</v>
      </c>
      <c r="W766" t="s">
        <v>391</v>
      </c>
      <c r="X766" t="s">
        <v>392</v>
      </c>
      <c r="Y766" t="s">
        <v>36</v>
      </c>
    </row>
    <row r="767" spans="1:25">
      <c r="A767">
        <v>10150</v>
      </c>
      <c r="B767">
        <v>49</v>
      </c>
      <c r="C767">
        <v>58.18</v>
      </c>
      <c r="D767">
        <v>4</v>
      </c>
      <c r="E767">
        <v>2850.82</v>
      </c>
      <c r="F767">
        <v>37883</v>
      </c>
      <c r="G767" t="s">
        <v>25</v>
      </c>
      <c r="H767">
        <v>3</v>
      </c>
      <c r="I767">
        <v>9</v>
      </c>
      <c r="J767">
        <v>2003</v>
      </c>
      <c r="K767" t="s">
        <v>394</v>
      </c>
      <c r="L767">
        <v>64</v>
      </c>
      <c r="M767" t="s">
        <v>144</v>
      </c>
      <c r="N767" t="s">
        <v>387</v>
      </c>
      <c r="O767" t="s">
        <v>388</v>
      </c>
      <c r="P767" t="s">
        <v>389</v>
      </c>
      <c r="R767" t="s">
        <v>390</v>
      </c>
      <c r="T767">
        <v>79903</v>
      </c>
      <c r="U767" t="s">
        <v>390</v>
      </c>
      <c r="V767" t="s">
        <v>350</v>
      </c>
      <c r="W767" t="s">
        <v>391</v>
      </c>
      <c r="X767" t="s">
        <v>392</v>
      </c>
      <c r="Y767" t="s">
        <v>45</v>
      </c>
    </row>
    <row r="768" spans="1:25">
      <c r="A768">
        <v>1016555555</v>
      </c>
      <c r="B768">
        <v>48</v>
      </c>
      <c r="C768">
        <v>100</v>
      </c>
      <c r="D768">
        <v>12</v>
      </c>
      <c r="E768">
        <v>6825.6</v>
      </c>
      <c r="F768">
        <v>37916</v>
      </c>
      <c r="G768" t="s">
        <v>40</v>
      </c>
      <c r="H768">
        <v>4</v>
      </c>
      <c r="I768">
        <v>10</v>
      </c>
      <c r="J768">
        <v>2003</v>
      </c>
      <c r="K768" t="s">
        <v>79</v>
      </c>
      <c r="L768">
        <v>118</v>
      </c>
      <c r="M768" t="s">
        <v>309</v>
      </c>
      <c r="N768" t="s">
        <v>387</v>
      </c>
      <c r="O768" t="s">
        <v>388</v>
      </c>
      <c r="P768" t="s">
        <v>389</v>
      </c>
      <c r="R768" t="s">
        <v>390</v>
      </c>
      <c r="T768">
        <v>79903</v>
      </c>
      <c r="U768" t="s">
        <v>390</v>
      </c>
      <c r="V768" t="s">
        <v>350</v>
      </c>
      <c r="W768" t="s">
        <v>391</v>
      </c>
      <c r="X768" t="s">
        <v>392</v>
      </c>
      <c r="Y768" t="s">
        <v>36</v>
      </c>
    </row>
    <row r="769" spans="1:25">
      <c r="A769">
        <v>1016555555</v>
      </c>
      <c r="B769">
        <v>46</v>
      </c>
      <c r="C769">
        <v>100</v>
      </c>
      <c r="D769">
        <v>15</v>
      </c>
      <c r="E769">
        <v>5984.14</v>
      </c>
      <c r="F769">
        <v>37916</v>
      </c>
      <c r="G769" t="s">
        <v>40</v>
      </c>
      <c r="H769">
        <v>4</v>
      </c>
      <c r="I769">
        <v>10</v>
      </c>
      <c r="J769">
        <v>2003</v>
      </c>
      <c r="K769" t="s">
        <v>79</v>
      </c>
      <c r="L769">
        <v>122</v>
      </c>
      <c r="M769" t="s">
        <v>141</v>
      </c>
      <c r="N769" t="s">
        <v>387</v>
      </c>
      <c r="O769" t="s">
        <v>388</v>
      </c>
      <c r="P769" t="s">
        <v>389</v>
      </c>
      <c r="R769" t="s">
        <v>390</v>
      </c>
      <c r="T769">
        <v>79903</v>
      </c>
      <c r="U769" t="s">
        <v>390</v>
      </c>
      <c r="V769" t="s">
        <v>350</v>
      </c>
      <c r="W769" t="s">
        <v>391</v>
      </c>
      <c r="X769" t="s">
        <v>392</v>
      </c>
      <c r="Y769" t="s">
        <v>36</v>
      </c>
    </row>
    <row r="770" spans="1:25">
      <c r="A770">
        <v>1016555555</v>
      </c>
      <c r="B770">
        <v>31</v>
      </c>
      <c r="C770">
        <v>71.099999999999994</v>
      </c>
      <c r="D770">
        <v>18</v>
      </c>
      <c r="E770">
        <v>2204.1</v>
      </c>
      <c r="F770">
        <v>37916</v>
      </c>
      <c r="G770" t="s">
        <v>40</v>
      </c>
      <c r="H770">
        <v>4</v>
      </c>
      <c r="I770">
        <v>10</v>
      </c>
      <c r="J770">
        <v>2003</v>
      </c>
      <c r="K770" t="s">
        <v>79</v>
      </c>
      <c r="L770">
        <v>60</v>
      </c>
      <c r="M770" t="s">
        <v>142</v>
      </c>
      <c r="N770" t="s">
        <v>387</v>
      </c>
      <c r="O770" t="s">
        <v>388</v>
      </c>
      <c r="P770" t="s">
        <v>389</v>
      </c>
      <c r="R770" t="s">
        <v>390</v>
      </c>
      <c r="T770">
        <v>79903</v>
      </c>
      <c r="U770" t="s">
        <v>390</v>
      </c>
      <c r="V770" t="s">
        <v>350</v>
      </c>
      <c r="W770" t="s">
        <v>391</v>
      </c>
      <c r="X770" t="s">
        <v>392</v>
      </c>
      <c r="Y770" t="s">
        <v>45</v>
      </c>
    </row>
    <row r="771" spans="1:25">
      <c r="A771">
        <v>1016555555</v>
      </c>
      <c r="B771">
        <v>32</v>
      </c>
      <c r="C771">
        <v>100</v>
      </c>
      <c r="D771">
        <v>17</v>
      </c>
      <c r="E771">
        <v>4661.76</v>
      </c>
      <c r="F771">
        <v>37916</v>
      </c>
      <c r="G771" t="s">
        <v>40</v>
      </c>
      <c r="H771">
        <v>4</v>
      </c>
      <c r="I771">
        <v>10</v>
      </c>
      <c r="J771">
        <v>2003</v>
      </c>
      <c r="K771" t="s">
        <v>79</v>
      </c>
      <c r="L771">
        <v>127</v>
      </c>
      <c r="M771" t="s">
        <v>246</v>
      </c>
      <c r="N771" t="s">
        <v>387</v>
      </c>
      <c r="O771" t="s">
        <v>388</v>
      </c>
      <c r="P771" t="s">
        <v>389</v>
      </c>
      <c r="R771" t="s">
        <v>390</v>
      </c>
      <c r="T771">
        <v>79903</v>
      </c>
      <c r="U771" t="s">
        <v>390</v>
      </c>
      <c r="V771" t="s">
        <v>350</v>
      </c>
      <c r="W771" t="s">
        <v>391</v>
      </c>
      <c r="X771" t="s">
        <v>392</v>
      </c>
      <c r="Y771" t="s">
        <v>36</v>
      </c>
    </row>
    <row r="772" spans="1:25">
      <c r="A772">
        <v>1016555555</v>
      </c>
      <c r="B772">
        <v>48</v>
      </c>
      <c r="C772">
        <v>45.99</v>
      </c>
      <c r="D772">
        <v>14</v>
      </c>
      <c r="E772">
        <v>2207.52</v>
      </c>
      <c r="F772">
        <v>37916</v>
      </c>
      <c r="G772" t="s">
        <v>40</v>
      </c>
      <c r="H772">
        <v>4</v>
      </c>
      <c r="I772">
        <v>10</v>
      </c>
      <c r="J772">
        <v>2003</v>
      </c>
      <c r="K772" t="s">
        <v>201</v>
      </c>
      <c r="L772">
        <v>54</v>
      </c>
      <c r="M772" t="s">
        <v>248</v>
      </c>
      <c r="N772" t="s">
        <v>387</v>
      </c>
      <c r="O772" t="s">
        <v>388</v>
      </c>
      <c r="P772" t="s">
        <v>389</v>
      </c>
      <c r="R772" t="s">
        <v>390</v>
      </c>
      <c r="T772">
        <v>79903</v>
      </c>
      <c r="U772" t="s">
        <v>390</v>
      </c>
      <c r="V772" t="s">
        <v>350</v>
      </c>
      <c r="W772" t="s">
        <v>391</v>
      </c>
      <c r="X772" t="s">
        <v>392</v>
      </c>
      <c r="Y772" t="s">
        <v>45</v>
      </c>
    </row>
    <row r="773" spans="1:25">
      <c r="A773">
        <v>1016555555</v>
      </c>
      <c r="B773">
        <v>48</v>
      </c>
      <c r="C773">
        <v>94.92</v>
      </c>
      <c r="D773">
        <v>10</v>
      </c>
      <c r="E773">
        <v>4556.16</v>
      </c>
      <c r="F773">
        <v>37916</v>
      </c>
      <c r="G773" t="s">
        <v>40</v>
      </c>
      <c r="H773">
        <v>4</v>
      </c>
      <c r="I773">
        <v>10</v>
      </c>
      <c r="J773">
        <v>2003</v>
      </c>
      <c r="K773" t="s">
        <v>201</v>
      </c>
      <c r="L773">
        <v>115</v>
      </c>
      <c r="M773" t="s">
        <v>249</v>
      </c>
      <c r="N773" t="s">
        <v>387</v>
      </c>
      <c r="O773" t="s">
        <v>388</v>
      </c>
      <c r="P773" t="s">
        <v>389</v>
      </c>
      <c r="R773" t="s">
        <v>390</v>
      </c>
      <c r="T773">
        <v>79903</v>
      </c>
      <c r="U773" t="s">
        <v>390</v>
      </c>
      <c r="V773" t="s">
        <v>350</v>
      </c>
      <c r="W773" t="s">
        <v>391</v>
      </c>
      <c r="X773" t="s">
        <v>392</v>
      </c>
      <c r="Y773" t="s">
        <v>36</v>
      </c>
    </row>
    <row r="774" spans="1:25">
      <c r="A774">
        <v>10117</v>
      </c>
      <c r="B774">
        <v>26</v>
      </c>
      <c r="C774">
        <v>100</v>
      </c>
      <c r="D774">
        <v>5</v>
      </c>
      <c r="E774">
        <v>3551.34</v>
      </c>
      <c r="F774">
        <v>37727</v>
      </c>
      <c r="G774" t="s">
        <v>40</v>
      </c>
      <c r="H774">
        <v>2</v>
      </c>
      <c r="I774">
        <v>4</v>
      </c>
      <c r="J774">
        <v>2003</v>
      </c>
      <c r="K774" t="s">
        <v>186</v>
      </c>
      <c r="L774">
        <v>136</v>
      </c>
      <c r="M774" t="s">
        <v>98</v>
      </c>
      <c r="N774" t="s">
        <v>387</v>
      </c>
      <c r="O774" t="s">
        <v>388</v>
      </c>
      <c r="P774" t="s">
        <v>389</v>
      </c>
      <c r="R774" t="s">
        <v>390</v>
      </c>
      <c r="T774">
        <v>79903</v>
      </c>
      <c r="U774" t="s">
        <v>390</v>
      </c>
      <c r="V774" t="s">
        <v>350</v>
      </c>
      <c r="W774" t="s">
        <v>391</v>
      </c>
      <c r="X774" t="s">
        <v>392</v>
      </c>
      <c r="Y774" t="s">
        <v>36</v>
      </c>
    </row>
    <row r="775" spans="1:25">
      <c r="A775">
        <v>10117</v>
      </c>
      <c r="B775">
        <v>23</v>
      </c>
      <c r="C775">
        <v>97.42</v>
      </c>
      <c r="D775">
        <v>4</v>
      </c>
      <c r="E775">
        <v>2240.66</v>
      </c>
      <c r="F775">
        <v>37727</v>
      </c>
      <c r="G775" t="s">
        <v>40</v>
      </c>
      <c r="H775">
        <v>2</v>
      </c>
      <c r="I775">
        <v>4</v>
      </c>
      <c r="J775">
        <v>2003</v>
      </c>
      <c r="K775" t="s">
        <v>186</v>
      </c>
      <c r="L775">
        <v>87</v>
      </c>
      <c r="M775" t="s">
        <v>99</v>
      </c>
      <c r="N775" t="s">
        <v>387</v>
      </c>
      <c r="O775" t="s">
        <v>388</v>
      </c>
      <c r="P775" t="s">
        <v>389</v>
      </c>
      <c r="R775" t="s">
        <v>390</v>
      </c>
      <c r="T775">
        <v>79903</v>
      </c>
      <c r="U775" t="s">
        <v>390</v>
      </c>
      <c r="V775" t="s">
        <v>350</v>
      </c>
      <c r="W775" t="s">
        <v>391</v>
      </c>
      <c r="X775" t="s">
        <v>392</v>
      </c>
      <c r="Y775" t="s">
        <v>45</v>
      </c>
    </row>
    <row r="776" spans="1:25">
      <c r="A776" t="s">
        <v>395</v>
      </c>
      <c r="B776">
        <v>47</v>
      </c>
      <c r="C776">
        <v>91.18</v>
      </c>
      <c r="D776">
        <v>9</v>
      </c>
      <c r="E776">
        <v>4285.46</v>
      </c>
      <c r="F776">
        <v>37883</v>
      </c>
      <c r="G776" t="s">
        <v>25</v>
      </c>
      <c r="H776">
        <v>3</v>
      </c>
      <c r="I776">
        <v>9</v>
      </c>
      <c r="J776">
        <v>2003</v>
      </c>
      <c r="K776" t="s">
        <v>59</v>
      </c>
      <c r="L776">
        <v>101</v>
      </c>
      <c r="M776" t="s">
        <v>88</v>
      </c>
      <c r="N776" t="s">
        <v>387</v>
      </c>
      <c r="O776" t="s">
        <v>388</v>
      </c>
      <c r="P776" t="s">
        <v>389</v>
      </c>
      <c r="R776" t="s">
        <v>390</v>
      </c>
      <c r="T776">
        <v>79903</v>
      </c>
      <c r="U776" t="s">
        <v>390</v>
      </c>
      <c r="V776" t="s">
        <v>350</v>
      </c>
      <c r="W776" t="s">
        <v>391</v>
      </c>
      <c r="X776" t="s">
        <v>392</v>
      </c>
      <c r="Y776" t="s">
        <v>36</v>
      </c>
    </row>
    <row r="777" spans="1:25">
      <c r="A777" t="s">
        <v>396</v>
      </c>
      <c r="B777">
        <v>30</v>
      </c>
      <c r="C777">
        <v>49.97</v>
      </c>
      <c r="D777">
        <v>11</v>
      </c>
      <c r="E777">
        <v>1499.1</v>
      </c>
      <c r="F777">
        <v>37883</v>
      </c>
      <c r="G777" t="s">
        <v>25</v>
      </c>
      <c r="H777">
        <v>3</v>
      </c>
      <c r="I777">
        <v>9</v>
      </c>
      <c r="J777">
        <v>2003</v>
      </c>
      <c r="K777" t="s">
        <v>59</v>
      </c>
      <c r="L777">
        <v>62</v>
      </c>
      <c r="M777" t="s">
        <v>89</v>
      </c>
      <c r="N777" t="s">
        <v>387</v>
      </c>
      <c r="O777" t="s">
        <v>388</v>
      </c>
      <c r="P777" t="s">
        <v>389</v>
      </c>
      <c r="R777" t="s">
        <v>390</v>
      </c>
      <c r="T777">
        <v>79903</v>
      </c>
      <c r="U777" t="s">
        <v>390</v>
      </c>
      <c r="V777" t="s">
        <v>350</v>
      </c>
      <c r="W777" t="s">
        <v>391</v>
      </c>
      <c r="X777" t="s">
        <v>392</v>
      </c>
      <c r="Y777" t="s">
        <v>45</v>
      </c>
    </row>
    <row r="778" spans="1:25">
      <c r="A778">
        <v>10150</v>
      </c>
      <c r="B778">
        <v>26</v>
      </c>
      <c r="C778">
        <v>100</v>
      </c>
      <c r="D778">
        <v>10</v>
      </c>
      <c r="E778">
        <v>2804.36</v>
      </c>
      <c r="F778">
        <v>37883</v>
      </c>
      <c r="G778" t="s">
        <v>25</v>
      </c>
      <c r="H778">
        <v>3</v>
      </c>
      <c r="I778">
        <v>9</v>
      </c>
      <c r="J778">
        <v>2003</v>
      </c>
      <c r="K778" t="s">
        <v>59</v>
      </c>
      <c r="L778">
        <v>104</v>
      </c>
      <c r="M778" t="s">
        <v>90</v>
      </c>
      <c r="N778" t="s">
        <v>387</v>
      </c>
      <c r="O778" t="s">
        <v>388</v>
      </c>
      <c r="P778" t="s">
        <v>389</v>
      </c>
      <c r="R778" t="s">
        <v>390</v>
      </c>
      <c r="T778">
        <v>79903</v>
      </c>
      <c r="U778" t="s">
        <v>390</v>
      </c>
      <c r="V778" t="s">
        <v>350</v>
      </c>
      <c r="W778" t="s">
        <v>391</v>
      </c>
      <c r="X778" t="s">
        <v>392</v>
      </c>
      <c r="Y778" t="s">
        <v>45</v>
      </c>
    </row>
    <row r="779" spans="1:25">
      <c r="A779">
        <v>10150</v>
      </c>
      <c r="B779">
        <v>30</v>
      </c>
      <c r="C779">
        <v>42.76</v>
      </c>
      <c r="D779">
        <v>6</v>
      </c>
      <c r="E779">
        <v>1282.8</v>
      </c>
      <c r="F779">
        <v>37883</v>
      </c>
      <c r="G779" t="s">
        <v>25</v>
      </c>
      <c r="H779">
        <v>3</v>
      </c>
      <c r="I779">
        <v>9</v>
      </c>
      <c r="J779">
        <v>2003</v>
      </c>
      <c r="K779" t="s">
        <v>59</v>
      </c>
      <c r="L779">
        <v>50</v>
      </c>
      <c r="M779" t="s">
        <v>145</v>
      </c>
      <c r="N779" t="s">
        <v>387</v>
      </c>
      <c r="O779" t="s">
        <v>388</v>
      </c>
      <c r="P779" t="s">
        <v>389</v>
      </c>
      <c r="R779" t="s">
        <v>390</v>
      </c>
      <c r="T779">
        <v>79903</v>
      </c>
      <c r="U779" t="s">
        <v>390</v>
      </c>
      <c r="V779" t="s">
        <v>350</v>
      </c>
      <c r="W779" t="s">
        <v>391</v>
      </c>
      <c r="X779" t="s">
        <v>392</v>
      </c>
      <c r="Y779" t="s">
        <v>45</v>
      </c>
    </row>
    <row r="780" spans="1:25">
      <c r="A780">
        <v>10197</v>
      </c>
      <c r="B780">
        <v>45</v>
      </c>
      <c r="C780">
        <v>100</v>
      </c>
      <c r="D780">
        <v>6</v>
      </c>
      <c r="E780">
        <v>5324.4</v>
      </c>
      <c r="F780">
        <v>37951</v>
      </c>
      <c r="G780" t="s">
        <v>40</v>
      </c>
      <c r="H780">
        <v>4</v>
      </c>
      <c r="I780">
        <v>11</v>
      </c>
      <c r="J780">
        <v>2003</v>
      </c>
      <c r="L780">
        <v>136</v>
      </c>
      <c r="M780" t="s">
        <v>41</v>
      </c>
      <c r="N780" t="s">
        <v>397</v>
      </c>
      <c r="O780" t="s">
        <v>398</v>
      </c>
      <c r="P780" t="s">
        <v>399</v>
      </c>
      <c r="R780" t="s">
        <v>400</v>
      </c>
      <c r="T780">
        <v>8022</v>
      </c>
      <c r="U780" t="s">
        <v>276</v>
      </c>
      <c r="V780" t="s">
        <v>33</v>
      </c>
      <c r="W780" t="s">
        <v>401</v>
      </c>
      <c r="X780" t="s">
        <v>402</v>
      </c>
      <c r="Y780" t="s">
        <v>36</v>
      </c>
    </row>
    <row r="781" spans="1:25">
      <c r="A781">
        <v>10340</v>
      </c>
      <c r="B781">
        <v>55</v>
      </c>
      <c r="C781">
        <v>79.98</v>
      </c>
      <c r="D781">
        <v>8</v>
      </c>
      <c r="E781">
        <v>4398.8999999999996</v>
      </c>
      <c r="F781">
        <v>38315</v>
      </c>
      <c r="G781" t="s">
        <v>40</v>
      </c>
      <c r="H781">
        <v>4</v>
      </c>
      <c r="I781">
        <v>11</v>
      </c>
      <c r="J781">
        <v>2004</v>
      </c>
      <c r="K781" t="s">
        <v>132</v>
      </c>
      <c r="L781">
        <v>76</v>
      </c>
      <c r="M781" t="s">
        <v>176</v>
      </c>
      <c r="N781" t="s">
        <v>397</v>
      </c>
      <c r="O781" t="s">
        <v>398</v>
      </c>
      <c r="P781" t="s">
        <v>399</v>
      </c>
      <c r="R781" t="s">
        <v>400</v>
      </c>
      <c r="T781">
        <v>8022</v>
      </c>
      <c r="U781" t="s">
        <v>276</v>
      </c>
      <c r="V781" t="s">
        <v>33</v>
      </c>
      <c r="W781" t="s">
        <v>401</v>
      </c>
      <c r="X781" t="s">
        <v>402</v>
      </c>
      <c r="Y781" t="s">
        <v>36</v>
      </c>
    </row>
    <row r="782" spans="1:25">
      <c r="A782">
        <v>10340</v>
      </c>
      <c r="B782">
        <v>55</v>
      </c>
      <c r="C782">
        <v>100</v>
      </c>
      <c r="D782">
        <v>2</v>
      </c>
      <c r="E782">
        <v>6482.85</v>
      </c>
      <c r="F782">
        <v>38315</v>
      </c>
      <c r="G782" t="s">
        <v>40</v>
      </c>
      <c r="H782">
        <v>4</v>
      </c>
      <c r="I782">
        <v>11</v>
      </c>
      <c r="J782">
        <v>2004</v>
      </c>
      <c r="K782" t="s">
        <v>132</v>
      </c>
      <c r="L782">
        <v>99</v>
      </c>
      <c r="M782" t="s">
        <v>177</v>
      </c>
      <c r="N782" t="s">
        <v>397</v>
      </c>
      <c r="O782" t="s">
        <v>398</v>
      </c>
      <c r="P782" t="s">
        <v>399</v>
      </c>
      <c r="R782" t="s">
        <v>400</v>
      </c>
      <c r="T782">
        <v>8022</v>
      </c>
      <c r="U782" t="s">
        <v>276</v>
      </c>
      <c r="V782" t="s">
        <v>33</v>
      </c>
      <c r="W782" t="s">
        <v>401</v>
      </c>
      <c r="X782" t="s">
        <v>402</v>
      </c>
      <c r="Y782" t="s">
        <v>36</v>
      </c>
    </row>
    <row r="783" spans="1:25">
      <c r="A783">
        <v>10197</v>
      </c>
      <c r="B783">
        <v>29</v>
      </c>
      <c r="C783">
        <v>41.71</v>
      </c>
      <c r="D783">
        <v>1</v>
      </c>
      <c r="E783">
        <v>1209.5899999999999</v>
      </c>
      <c r="F783">
        <v>37951</v>
      </c>
      <c r="G783" t="s">
        <v>40</v>
      </c>
      <c r="H783">
        <v>4</v>
      </c>
      <c r="I783">
        <v>11</v>
      </c>
      <c r="J783">
        <v>2003</v>
      </c>
      <c r="K783" t="s">
        <v>42</v>
      </c>
      <c r="L783">
        <v>49</v>
      </c>
      <c r="M783" t="s">
        <v>49</v>
      </c>
      <c r="N783" t="s">
        <v>397</v>
      </c>
      <c r="O783" t="s">
        <v>398</v>
      </c>
      <c r="P783" t="s">
        <v>399</v>
      </c>
      <c r="R783" t="s">
        <v>400</v>
      </c>
      <c r="T783">
        <v>8022</v>
      </c>
      <c r="U783" t="s">
        <v>276</v>
      </c>
      <c r="V783" t="s">
        <v>33</v>
      </c>
      <c r="W783" t="s">
        <v>401</v>
      </c>
      <c r="X783" t="s">
        <v>402</v>
      </c>
      <c r="Y783" t="s">
        <v>45</v>
      </c>
    </row>
    <row r="784" spans="1:25">
      <c r="A784">
        <v>10340</v>
      </c>
      <c r="B784">
        <v>40</v>
      </c>
      <c r="C784">
        <v>84.77</v>
      </c>
      <c r="D784">
        <v>1</v>
      </c>
      <c r="E784">
        <v>3390.8</v>
      </c>
      <c r="F784">
        <v>38315</v>
      </c>
      <c r="G784" t="s">
        <v>40</v>
      </c>
      <c r="H784">
        <v>4</v>
      </c>
      <c r="I784">
        <v>11</v>
      </c>
      <c r="J784">
        <v>2004</v>
      </c>
      <c r="K784" t="s">
        <v>161</v>
      </c>
      <c r="L784">
        <v>72</v>
      </c>
      <c r="M784" t="s">
        <v>181</v>
      </c>
      <c r="N784" t="s">
        <v>397</v>
      </c>
      <c r="O784" t="s">
        <v>398</v>
      </c>
      <c r="P784" t="s">
        <v>399</v>
      </c>
      <c r="R784" t="s">
        <v>400</v>
      </c>
      <c r="T784">
        <v>8022</v>
      </c>
      <c r="U784" t="s">
        <v>276</v>
      </c>
      <c r="V784" t="s">
        <v>33</v>
      </c>
      <c r="W784" t="s">
        <v>401</v>
      </c>
      <c r="X784" t="s">
        <v>402</v>
      </c>
      <c r="Y784" t="s">
        <v>36</v>
      </c>
    </row>
    <row r="785" spans="1:25">
      <c r="A785">
        <v>10340</v>
      </c>
      <c r="B785">
        <v>30</v>
      </c>
      <c r="C785">
        <v>88.6</v>
      </c>
      <c r="D785">
        <v>5</v>
      </c>
      <c r="E785">
        <v>2658</v>
      </c>
      <c r="F785">
        <v>38315</v>
      </c>
      <c r="G785" t="s">
        <v>40</v>
      </c>
      <c r="H785">
        <v>4</v>
      </c>
      <c r="I785">
        <v>11</v>
      </c>
      <c r="J785">
        <v>2004</v>
      </c>
      <c r="K785" t="s">
        <v>161</v>
      </c>
      <c r="L785">
        <v>91</v>
      </c>
      <c r="M785" t="s">
        <v>182</v>
      </c>
      <c r="N785" t="s">
        <v>397</v>
      </c>
      <c r="O785" t="s">
        <v>398</v>
      </c>
      <c r="P785" t="s">
        <v>399</v>
      </c>
      <c r="R785" t="s">
        <v>400</v>
      </c>
      <c r="T785">
        <v>8022</v>
      </c>
      <c r="U785" t="s">
        <v>276</v>
      </c>
      <c r="V785" t="s">
        <v>33</v>
      </c>
      <c r="W785" t="s">
        <v>401</v>
      </c>
      <c r="X785" t="s">
        <v>402</v>
      </c>
      <c r="Y785" t="s">
        <v>45</v>
      </c>
    </row>
    <row r="786" spans="1:25">
      <c r="A786">
        <v>10340</v>
      </c>
      <c r="B786">
        <v>55</v>
      </c>
      <c r="C786">
        <v>87.75</v>
      </c>
      <c r="D786">
        <v>7</v>
      </c>
      <c r="E786">
        <v>4826.25</v>
      </c>
      <c r="F786">
        <v>38315</v>
      </c>
      <c r="G786" t="s">
        <v>40</v>
      </c>
      <c r="H786">
        <v>4</v>
      </c>
      <c r="I786">
        <v>11</v>
      </c>
      <c r="J786">
        <v>2004</v>
      </c>
      <c r="K786" t="s">
        <v>161</v>
      </c>
      <c r="L786">
        <v>99</v>
      </c>
      <c r="M786" t="s">
        <v>47</v>
      </c>
      <c r="N786" t="s">
        <v>397</v>
      </c>
      <c r="O786" t="s">
        <v>398</v>
      </c>
      <c r="P786" t="s">
        <v>399</v>
      </c>
      <c r="R786" t="s">
        <v>400</v>
      </c>
      <c r="T786">
        <v>8022</v>
      </c>
      <c r="U786" t="s">
        <v>276</v>
      </c>
      <c r="V786" t="s">
        <v>33</v>
      </c>
      <c r="W786" t="s">
        <v>401</v>
      </c>
      <c r="X786" t="s">
        <v>402</v>
      </c>
      <c r="Y786" t="s">
        <v>36</v>
      </c>
    </row>
    <row r="787" spans="1:25">
      <c r="A787">
        <v>10340</v>
      </c>
      <c r="B787">
        <v>29</v>
      </c>
      <c r="C787">
        <v>100</v>
      </c>
      <c r="D787">
        <v>6</v>
      </c>
      <c r="E787">
        <v>4094.51</v>
      </c>
      <c r="F787">
        <v>38315</v>
      </c>
      <c r="G787" t="s">
        <v>40</v>
      </c>
      <c r="H787">
        <v>4</v>
      </c>
      <c r="I787">
        <v>11</v>
      </c>
      <c r="J787">
        <v>2004</v>
      </c>
      <c r="K787" t="s">
        <v>161</v>
      </c>
      <c r="L787">
        <v>118</v>
      </c>
      <c r="M787" t="s">
        <v>183</v>
      </c>
      <c r="N787" t="s">
        <v>397</v>
      </c>
      <c r="O787" t="s">
        <v>398</v>
      </c>
      <c r="P787" t="s">
        <v>399</v>
      </c>
      <c r="R787" t="s">
        <v>400</v>
      </c>
      <c r="T787">
        <v>8022</v>
      </c>
      <c r="U787" t="s">
        <v>276</v>
      </c>
      <c r="V787" t="s">
        <v>33</v>
      </c>
      <c r="W787" t="s">
        <v>401</v>
      </c>
      <c r="X787" t="s">
        <v>402</v>
      </c>
      <c r="Y787" t="s">
        <v>36</v>
      </c>
    </row>
    <row r="788" spans="1:25">
      <c r="A788">
        <v>10118</v>
      </c>
      <c r="B788">
        <v>36</v>
      </c>
      <c r="C788">
        <v>100</v>
      </c>
      <c r="D788">
        <v>1</v>
      </c>
      <c r="E788">
        <v>4219.2</v>
      </c>
      <c r="F788">
        <v>37732</v>
      </c>
      <c r="G788" t="s">
        <v>40</v>
      </c>
      <c r="H788">
        <v>2</v>
      </c>
      <c r="I788">
        <v>4</v>
      </c>
      <c r="J788">
        <v>2003</v>
      </c>
      <c r="K788" t="s">
        <v>50</v>
      </c>
      <c r="L788">
        <v>100</v>
      </c>
      <c r="M788" t="s">
        <v>55</v>
      </c>
      <c r="N788" t="s">
        <v>397</v>
      </c>
      <c r="O788" t="s">
        <v>398</v>
      </c>
      <c r="P788" t="s">
        <v>399</v>
      </c>
      <c r="R788" t="s">
        <v>400</v>
      </c>
      <c r="T788">
        <v>8022</v>
      </c>
      <c r="U788" t="s">
        <v>276</v>
      </c>
      <c r="V788" t="s">
        <v>33</v>
      </c>
      <c r="W788" t="s">
        <v>401</v>
      </c>
      <c r="X788" t="s">
        <v>402</v>
      </c>
      <c r="Y788" t="s">
        <v>36</v>
      </c>
    </row>
    <row r="789" spans="1:25">
      <c r="A789">
        <v>10197</v>
      </c>
      <c r="B789">
        <v>46</v>
      </c>
      <c r="C789">
        <v>87.74</v>
      </c>
      <c r="D789">
        <v>4</v>
      </c>
      <c r="E789">
        <v>4036.04</v>
      </c>
      <c r="F789">
        <v>37951</v>
      </c>
      <c r="G789" t="s">
        <v>40</v>
      </c>
      <c r="H789">
        <v>4</v>
      </c>
      <c r="I789">
        <v>11</v>
      </c>
      <c r="J789">
        <v>2003</v>
      </c>
      <c r="K789" t="s">
        <v>75</v>
      </c>
      <c r="L789">
        <v>86</v>
      </c>
      <c r="M789" t="s">
        <v>51</v>
      </c>
      <c r="N789" t="s">
        <v>397</v>
      </c>
      <c r="O789" t="s">
        <v>398</v>
      </c>
      <c r="P789" t="s">
        <v>399</v>
      </c>
      <c r="R789" t="s">
        <v>400</v>
      </c>
      <c r="T789">
        <v>8022</v>
      </c>
      <c r="U789" t="s">
        <v>276</v>
      </c>
      <c r="V789" t="s">
        <v>33</v>
      </c>
      <c r="W789" t="s">
        <v>401</v>
      </c>
      <c r="X789" t="s">
        <v>402</v>
      </c>
      <c r="Y789" t="s">
        <v>36</v>
      </c>
    </row>
    <row r="790" spans="1:25">
      <c r="A790">
        <v>10197</v>
      </c>
      <c r="B790">
        <v>41</v>
      </c>
      <c r="C790">
        <v>100</v>
      </c>
      <c r="D790">
        <v>13</v>
      </c>
      <c r="E790">
        <v>4534.6000000000004</v>
      </c>
      <c r="F790">
        <v>37951</v>
      </c>
      <c r="G790" t="s">
        <v>40</v>
      </c>
      <c r="H790">
        <v>4</v>
      </c>
      <c r="I790">
        <v>11</v>
      </c>
      <c r="J790">
        <v>2003</v>
      </c>
      <c r="K790" t="s">
        <v>75</v>
      </c>
      <c r="L790">
        <v>122</v>
      </c>
      <c r="M790" t="s">
        <v>76</v>
      </c>
      <c r="N790" t="s">
        <v>397</v>
      </c>
      <c r="O790" t="s">
        <v>398</v>
      </c>
      <c r="P790" t="s">
        <v>399</v>
      </c>
      <c r="R790" t="s">
        <v>400</v>
      </c>
      <c r="T790">
        <v>8022</v>
      </c>
      <c r="U790" t="s">
        <v>276</v>
      </c>
      <c r="V790" t="s">
        <v>33</v>
      </c>
      <c r="W790" t="s">
        <v>401</v>
      </c>
      <c r="X790" t="s">
        <v>402</v>
      </c>
      <c r="Y790" t="s">
        <v>36</v>
      </c>
    </row>
    <row r="791" spans="1:25">
      <c r="A791">
        <v>10197</v>
      </c>
      <c r="B791">
        <v>23</v>
      </c>
      <c r="C791">
        <v>64.67</v>
      </c>
      <c r="D791">
        <v>9</v>
      </c>
      <c r="E791">
        <v>1487.41</v>
      </c>
      <c r="F791">
        <v>37951</v>
      </c>
      <c r="G791" t="s">
        <v>40</v>
      </c>
      <c r="H791">
        <v>4</v>
      </c>
      <c r="I791">
        <v>11</v>
      </c>
      <c r="J791">
        <v>2003</v>
      </c>
      <c r="K791" t="s">
        <v>75</v>
      </c>
      <c r="L791">
        <v>66</v>
      </c>
      <c r="M791" t="s">
        <v>233</v>
      </c>
      <c r="N791" t="s">
        <v>397</v>
      </c>
      <c r="O791" t="s">
        <v>398</v>
      </c>
      <c r="P791" t="s">
        <v>399</v>
      </c>
      <c r="R791" t="s">
        <v>400</v>
      </c>
      <c r="T791">
        <v>8022</v>
      </c>
      <c r="U791" t="s">
        <v>276</v>
      </c>
      <c r="V791" t="s">
        <v>33</v>
      </c>
      <c r="W791" t="s">
        <v>401</v>
      </c>
      <c r="X791" t="s">
        <v>402</v>
      </c>
      <c r="Y791" t="s">
        <v>45</v>
      </c>
    </row>
    <row r="792" spans="1:25">
      <c r="A792">
        <v>10197</v>
      </c>
      <c r="B792">
        <v>24</v>
      </c>
      <c r="C792">
        <v>90.52</v>
      </c>
      <c r="D792">
        <v>2</v>
      </c>
      <c r="E792">
        <v>2172.48</v>
      </c>
      <c r="F792">
        <v>37951</v>
      </c>
      <c r="G792" t="s">
        <v>40</v>
      </c>
      <c r="H792">
        <v>4</v>
      </c>
      <c r="I792">
        <v>11</v>
      </c>
      <c r="J792">
        <v>2003</v>
      </c>
      <c r="K792" t="s">
        <v>75</v>
      </c>
      <c r="L792">
        <v>90</v>
      </c>
      <c r="M792" t="s">
        <v>52</v>
      </c>
      <c r="N792" t="s">
        <v>397</v>
      </c>
      <c r="O792" t="s">
        <v>398</v>
      </c>
      <c r="P792" t="s">
        <v>399</v>
      </c>
      <c r="R792" t="s">
        <v>400</v>
      </c>
      <c r="T792">
        <v>8022</v>
      </c>
      <c r="U792" t="s">
        <v>276</v>
      </c>
      <c r="V792" t="s">
        <v>33</v>
      </c>
      <c r="W792" t="s">
        <v>401</v>
      </c>
      <c r="X792" t="s">
        <v>402</v>
      </c>
      <c r="Y792" t="s">
        <v>45</v>
      </c>
    </row>
    <row r="793" spans="1:25">
      <c r="A793">
        <v>10197</v>
      </c>
      <c r="B793">
        <v>50</v>
      </c>
      <c r="C793">
        <v>78.790000000000006</v>
      </c>
      <c r="D793">
        <v>7</v>
      </c>
      <c r="E793">
        <v>3939.5</v>
      </c>
      <c r="F793">
        <v>37951</v>
      </c>
      <c r="G793" t="s">
        <v>40</v>
      </c>
      <c r="H793">
        <v>4</v>
      </c>
      <c r="I793">
        <v>11</v>
      </c>
      <c r="J793">
        <v>2003</v>
      </c>
      <c r="K793" t="s">
        <v>75</v>
      </c>
      <c r="L793">
        <v>72</v>
      </c>
      <c r="M793" t="s">
        <v>54</v>
      </c>
      <c r="N793" t="s">
        <v>397</v>
      </c>
      <c r="O793" t="s">
        <v>398</v>
      </c>
      <c r="P793" t="s">
        <v>399</v>
      </c>
      <c r="R793" t="s">
        <v>400</v>
      </c>
      <c r="T793">
        <v>8022</v>
      </c>
      <c r="U793" t="s">
        <v>276</v>
      </c>
      <c r="V793" t="s">
        <v>33</v>
      </c>
      <c r="W793" t="s">
        <v>401</v>
      </c>
      <c r="X793" t="s">
        <v>402</v>
      </c>
      <c r="Y793" t="s">
        <v>36</v>
      </c>
    </row>
    <row r="794" spans="1:25">
      <c r="A794">
        <v>10197</v>
      </c>
      <c r="B794">
        <v>27</v>
      </c>
      <c r="C794">
        <v>92.16</v>
      </c>
      <c r="D794">
        <v>10</v>
      </c>
      <c r="E794">
        <v>2488.3200000000002</v>
      </c>
      <c r="F794">
        <v>37951</v>
      </c>
      <c r="G794" t="s">
        <v>40</v>
      </c>
      <c r="H794">
        <v>4</v>
      </c>
      <c r="I794">
        <v>11</v>
      </c>
      <c r="J794">
        <v>2003</v>
      </c>
      <c r="K794" t="s">
        <v>75</v>
      </c>
      <c r="L794">
        <v>100</v>
      </c>
      <c r="M794" t="s">
        <v>55</v>
      </c>
      <c r="N794" t="s">
        <v>397</v>
      </c>
      <c r="O794" t="s">
        <v>398</v>
      </c>
      <c r="P794" t="s">
        <v>399</v>
      </c>
      <c r="R794" t="s">
        <v>400</v>
      </c>
      <c r="T794">
        <v>8022</v>
      </c>
      <c r="U794" t="s">
        <v>276</v>
      </c>
      <c r="V794" t="s">
        <v>33</v>
      </c>
      <c r="W794" t="s">
        <v>401</v>
      </c>
      <c r="X794" t="s">
        <v>402</v>
      </c>
      <c r="Y794" t="s">
        <v>45</v>
      </c>
    </row>
    <row r="795" spans="1:25">
      <c r="A795">
        <v>10197</v>
      </c>
      <c r="B795">
        <v>35</v>
      </c>
      <c r="C795">
        <v>93.35</v>
      </c>
      <c r="D795">
        <v>11</v>
      </c>
      <c r="E795">
        <v>3267.25</v>
      </c>
      <c r="F795">
        <v>37951</v>
      </c>
      <c r="G795" t="s">
        <v>40</v>
      </c>
      <c r="H795">
        <v>4</v>
      </c>
      <c r="I795">
        <v>11</v>
      </c>
      <c r="J795">
        <v>2003</v>
      </c>
      <c r="K795" t="s">
        <v>75</v>
      </c>
      <c r="L795">
        <v>99</v>
      </c>
      <c r="M795" t="s">
        <v>56</v>
      </c>
      <c r="N795" t="s">
        <v>397</v>
      </c>
      <c r="O795" t="s">
        <v>398</v>
      </c>
      <c r="P795" t="s">
        <v>399</v>
      </c>
      <c r="R795" t="s">
        <v>400</v>
      </c>
      <c r="T795">
        <v>8022</v>
      </c>
      <c r="U795" t="s">
        <v>276</v>
      </c>
      <c r="V795" t="s">
        <v>33</v>
      </c>
      <c r="W795" t="s">
        <v>401</v>
      </c>
      <c r="X795" t="s">
        <v>402</v>
      </c>
      <c r="Y795" t="s">
        <v>36</v>
      </c>
    </row>
    <row r="796" spans="1:25">
      <c r="A796">
        <v>10197</v>
      </c>
      <c r="B796">
        <v>42</v>
      </c>
      <c r="C796">
        <v>50.23</v>
      </c>
      <c r="D796">
        <v>12</v>
      </c>
      <c r="E796">
        <v>2109.66</v>
      </c>
      <c r="F796">
        <v>37951</v>
      </c>
      <c r="G796" t="s">
        <v>40</v>
      </c>
      <c r="H796">
        <v>4</v>
      </c>
      <c r="I796">
        <v>11</v>
      </c>
      <c r="J796">
        <v>2003</v>
      </c>
      <c r="K796" t="s">
        <v>75</v>
      </c>
      <c r="L796">
        <v>54</v>
      </c>
      <c r="M796" t="s">
        <v>57</v>
      </c>
      <c r="N796" t="s">
        <v>403</v>
      </c>
      <c r="O796" t="s">
        <v>398</v>
      </c>
      <c r="P796" t="s">
        <v>399</v>
      </c>
      <c r="R796" t="s">
        <v>400</v>
      </c>
      <c r="T796">
        <v>8022</v>
      </c>
      <c r="U796" t="s">
        <v>276</v>
      </c>
      <c r="V796" t="s">
        <v>33</v>
      </c>
      <c r="W796" t="s">
        <v>401</v>
      </c>
      <c r="X796" t="s">
        <v>402</v>
      </c>
      <c r="Y796" t="s">
        <v>45</v>
      </c>
    </row>
    <row r="797" spans="1:25">
      <c r="A797">
        <v>10197</v>
      </c>
      <c r="B797">
        <v>22</v>
      </c>
      <c r="C797">
        <v>100</v>
      </c>
      <c r="D797">
        <v>3</v>
      </c>
      <c r="E797">
        <v>2538.8000000000002</v>
      </c>
      <c r="F797">
        <v>37951</v>
      </c>
      <c r="G797" t="s">
        <v>40</v>
      </c>
      <c r="H797">
        <v>4</v>
      </c>
      <c r="I797">
        <v>11</v>
      </c>
      <c r="J797">
        <v>2003</v>
      </c>
      <c r="K797" t="s">
        <v>59</v>
      </c>
      <c r="L797">
        <v>105</v>
      </c>
      <c r="M797" t="s">
        <v>60</v>
      </c>
      <c r="N797" t="s">
        <v>403</v>
      </c>
      <c r="O797" t="s">
        <v>398</v>
      </c>
      <c r="P797" t="s">
        <v>399</v>
      </c>
      <c r="R797" t="s">
        <v>400</v>
      </c>
      <c r="T797">
        <v>8022</v>
      </c>
      <c r="U797" t="s">
        <v>276</v>
      </c>
      <c r="V797" t="s">
        <v>33</v>
      </c>
      <c r="W797" t="s">
        <v>401</v>
      </c>
      <c r="X797" t="s">
        <v>402</v>
      </c>
      <c r="Y797" t="s">
        <v>45</v>
      </c>
    </row>
    <row r="798" spans="1:25">
      <c r="A798">
        <v>10197</v>
      </c>
      <c r="B798">
        <v>50</v>
      </c>
      <c r="C798">
        <v>100</v>
      </c>
      <c r="D798">
        <v>14</v>
      </c>
      <c r="E798">
        <v>5090.5</v>
      </c>
      <c r="F798">
        <v>37951</v>
      </c>
      <c r="G798" t="s">
        <v>40</v>
      </c>
      <c r="H798">
        <v>4</v>
      </c>
      <c r="I798">
        <v>11</v>
      </c>
      <c r="J798">
        <v>2003</v>
      </c>
      <c r="K798" t="s">
        <v>59</v>
      </c>
      <c r="L798">
        <v>87</v>
      </c>
      <c r="M798" t="s">
        <v>99</v>
      </c>
      <c r="N798" t="s">
        <v>403</v>
      </c>
      <c r="O798" t="s">
        <v>398</v>
      </c>
      <c r="P798" t="s">
        <v>399</v>
      </c>
      <c r="R798" t="s">
        <v>400</v>
      </c>
      <c r="T798">
        <v>8022</v>
      </c>
      <c r="U798" t="s">
        <v>276</v>
      </c>
      <c r="V798" t="s">
        <v>33</v>
      </c>
      <c r="W798" t="s">
        <v>401</v>
      </c>
      <c r="X798" t="s">
        <v>402</v>
      </c>
      <c r="Y798" t="s">
        <v>36</v>
      </c>
    </row>
    <row r="799" spans="1:25">
      <c r="A799">
        <v>10197</v>
      </c>
      <c r="B799">
        <v>47</v>
      </c>
      <c r="C799">
        <v>83.2</v>
      </c>
      <c r="D799">
        <v>8</v>
      </c>
      <c r="E799">
        <v>3910.4</v>
      </c>
      <c r="F799">
        <v>37951</v>
      </c>
      <c r="G799" t="s">
        <v>40</v>
      </c>
      <c r="H799">
        <v>4</v>
      </c>
      <c r="I799">
        <v>11</v>
      </c>
      <c r="J799">
        <v>2003</v>
      </c>
      <c r="K799" t="s">
        <v>59</v>
      </c>
      <c r="L799">
        <v>88</v>
      </c>
      <c r="M799" t="s">
        <v>236</v>
      </c>
      <c r="N799" t="s">
        <v>403</v>
      </c>
      <c r="O799" t="s">
        <v>398</v>
      </c>
      <c r="P799" t="s">
        <v>399</v>
      </c>
      <c r="R799" t="s">
        <v>400</v>
      </c>
      <c r="T799">
        <v>8022</v>
      </c>
      <c r="U799" t="s">
        <v>276</v>
      </c>
      <c r="V799" t="s">
        <v>33</v>
      </c>
      <c r="W799" t="s">
        <v>401</v>
      </c>
      <c r="X799" t="s">
        <v>402</v>
      </c>
      <c r="Y799" t="s">
        <v>36</v>
      </c>
    </row>
    <row r="800" spans="1:25">
      <c r="A800">
        <v>10197</v>
      </c>
      <c r="B800">
        <v>22</v>
      </c>
      <c r="C800">
        <v>86.38</v>
      </c>
      <c r="D800">
        <v>5</v>
      </c>
      <c r="E800">
        <v>1900.36</v>
      </c>
      <c r="F800">
        <v>37951</v>
      </c>
      <c r="G800" t="s">
        <v>40</v>
      </c>
      <c r="H800">
        <v>4</v>
      </c>
      <c r="I800">
        <v>11</v>
      </c>
      <c r="J800">
        <v>2003</v>
      </c>
      <c r="K800" t="s">
        <v>59</v>
      </c>
      <c r="L800">
        <v>83</v>
      </c>
      <c r="M800" t="s">
        <v>62</v>
      </c>
      <c r="N800" t="s">
        <v>403</v>
      </c>
      <c r="O800" t="s">
        <v>398</v>
      </c>
      <c r="P800" t="s">
        <v>399</v>
      </c>
      <c r="R800" t="s">
        <v>400</v>
      </c>
      <c r="T800">
        <v>8022</v>
      </c>
      <c r="U800" t="s">
        <v>276</v>
      </c>
      <c r="V800" t="s">
        <v>33</v>
      </c>
      <c r="W800" t="s">
        <v>401</v>
      </c>
      <c r="X800" t="s">
        <v>402</v>
      </c>
      <c r="Y800" t="s">
        <v>45</v>
      </c>
    </row>
    <row r="801" spans="1:25">
      <c r="A801">
        <v>10340</v>
      </c>
      <c r="B801">
        <v>39</v>
      </c>
      <c r="C801">
        <v>59.16</v>
      </c>
      <c r="D801">
        <v>3</v>
      </c>
      <c r="E801">
        <v>2307.2399999999998</v>
      </c>
      <c r="F801">
        <v>38315</v>
      </c>
      <c r="G801" t="s">
        <v>40</v>
      </c>
      <c r="H801">
        <v>4</v>
      </c>
      <c r="I801">
        <v>11</v>
      </c>
      <c r="J801">
        <v>2004</v>
      </c>
      <c r="K801" t="s">
        <v>97</v>
      </c>
      <c r="L801">
        <v>68</v>
      </c>
      <c r="M801" t="s">
        <v>187</v>
      </c>
      <c r="N801" t="s">
        <v>397</v>
      </c>
      <c r="O801" t="s">
        <v>398</v>
      </c>
      <c r="P801" t="s">
        <v>399</v>
      </c>
      <c r="R801" t="s">
        <v>400</v>
      </c>
      <c r="T801">
        <v>8022</v>
      </c>
      <c r="U801" t="s">
        <v>276</v>
      </c>
      <c r="V801" t="s">
        <v>33</v>
      </c>
      <c r="W801" t="s">
        <v>401</v>
      </c>
      <c r="X801" t="s">
        <v>402</v>
      </c>
      <c r="Y801" t="s">
        <v>45</v>
      </c>
    </row>
    <row r="802" spans="1:25">
      <c r="A802">
        <v>10340</v>
      </c>
      <c r="B802">
        <v>40</v>
      </c>
      <c r="C802">
        <v>50.62</v>
      </c>
      <c r="D802">
        <v>4</v>
      </c>
      <c r="E802">
        <v>2024.8</v>
      </c>
      <c r="F802">
        <v>38315</v>
      </c>
      <c r="G802" t="s">
        <v>40</v>
      </c>
      <c r="H802">
        <v>4</v>
      </c>
      <c r="I802">
        <v>11</v>
      </c>
      <c r="J802">
        <v>2004</v>
      </c>
      <c r="K802" t="s">
        <v>97</v>
      </c>
      <c r="L802">
        <v>43</v>
      </c>
      <c r="M802" t="s">
        <v>188</v>
      </c>
      <c r="N802" t="s">
        <v>397</v>
      </c>
      <c r="O802" t="s">
        <v>398</v>
      </c>
      <c r="P802" t="s">
        <v>399</v>
      </c>
      <c r="R802" t="s">
        <v>400</v>
      </c>
      <c r="T802">
        <v>8022</v>
      </c>
      <c r="U802" t="s">
        <v>276</v>
      </c>
      <c r="V802" t="s">
        <v>33</v>
      </c>
      <c r="W802" t="s">
        <v>401</v>
      </c>
      <c r="X802" t="s">
        <v>402</v>
      </c>
      <c r="Y802" t="s">
        <v>45</v>
      </c>
    </row>
    <row r="803" spans="1:25">
      <c r="A803">
        <v>101043</v>
      </c>
      <c r="B803">
        <v>34</v>
      </c>
      <c r="C803">
        <v>100</v>
      </c>
      <c r="D803">
        <v>1</v>
      </c>
      <c r="E803">
        <v>5958.5</v>
      </c>
      <c r="F803">
        <v>37652</v>
      </c>
      <c r="G803" t="s">
        <v>40</v>
      </c>
      <c r="H803">
        <v>1</v>
      </c>
      <c r="I803">
        <v>1</v>
      </c>
      <c r="J803">
        <v>2003</v>
      </c>
      <c r="K803" t="s">
        <v>238</v>
      </c>
      <c r="L803">
        <v>151</v>
      </c>
      <c r="M803" t="s">
        <v>73</v>
      </c>
      <c r="N803" t="s">
        <v>404</v>
      </c>
      <c r="O803" t="s">
        <v>405</v>
      </c>
      <c r="P803" t="s">
        <v>406</v>
      </c>
      <c r="R803" t="s">
        <v>275</v>
      </c>
      <c r="T803">
        <v>28034</v>
      </c>
      <c r="U803" t="s">
        <v>276</v>
      </c>
      <c r="V803" t="s">
        <v>33</v>
      </c>
      <c r="W803" t="s">
        <v>407</v>
      </c>
      <c r="X803" t="s">
        <v>408</v>
      </c>
      <c r="Y803" t="s">
        <v>36</v>
      </c>
    </row>
    <row r="804" spans="1:25">
      <c r="A804">
        <v>10104</v>
      </c>
      <c r="B804">
        <v>24</v>
      </c>
      <c r="C804">
        <v>100</v>
      </c>
      <c r="D804">
        <v>8</v>
      </c>
      <c r="E804">
        <v>3457.92</v>
      </c>
      <c r="F804">
        <v>37652</v>
      </c>
      <c r="G804" t="s">
        <v>40</v>
      </c>
      <c r="H804">
        <v>1</v>
      </c>
      <c r="I804">
        <v>1</v>
      </c>
      <c r="J804">
        <v>2003</v>
      </c>
      <c r="K804" t="s">
        <v>238</v>
      </c>
      <c r="L804">
        <v>163</v>
      </c>
      <c r="M804" t="s">
        <v>263</v>
      </c>
      <c r="N804" t="s">
        <v>404</v>
      </c>
      <c r="O804" t="s">
        <v>405</v>
      </c>
      <c r="P804" t="s">
        <v>406</v>
      </c>
      <c r="R804" t="s">
        <v>275</v>
      </c>
      <c r="T804">
        <v>28034</v>
      </c>
      <c r="U804" t="s">
        <v>276</v>
      </c>
      <c r="V804" t="s">
        <v>33</v>
      </c>
      <c r="W804" t="s">
        <v>407</v>
      </c>
      <c r="X804" t="s">
        <v>408</v>
      </c>
      <c r="Y804" t="s">
        <v>36</v>
      </c>
    </row>
    <row r="805" spans="1:25">
      <c r="A805">
        <v>10104</v>
      </c>
      <c r="B805">
        <v>23</v>
      </c>
      <c r="C805">
        <v>100</v>
      </c>
      <c r="D805">
        <v>13</v>
      </c>
      <c r="E805">
        <v>4556.99</v>
      </c>
      <c r="F805">
        <v>37652</v>
      </c>
      <c r="G805" t="s">
        <v>40</v>
      </c>
      <c r="H805">
        <v>1</v>
      </c>
      <c r="I805">
        <v>1</v>
      </c>
      <c r="J805">
        <v>2003</v>
      </c>
      <c r="K805" t="s">
        <v>238</v>
      </c>
      <c r="L805">
        <v>169</v>
      </c>
      <c r="M805" t="s">
        <v>38</v>
      </c>
      <c r="N805" t="s">
        <v>404</v>
      </c>
      <c r="O805" t="s">
        <v>405</v>
      </c>
      <c r="P805" t="s">
        <v>406</v>
      </c>
      <c r="R805" t="s">
        <v>275</v>
      </c>
      <c r="T805">
        <v>28034</v>
      </c>
      <c r="U805" t="s">
        <v>276</v>
      </c>
      <c r="V805" t="s">
        <v>33</v>
      </c>
      <c r="W805" t="s">
        <v>407</v>
      </c>
      <c r="X805" t="s">
        <v>408</v>
      </c>
      <c r="Y805" t="s">
        <v>36</v>
      </c>
    </row>
    <row r="806" spans="1:25">
      <c r="A806">
        <v>10104</v>
      </c>
      <c r="B806">
        <v>38</v>
      </c>
      <c r="C806">
        <v>100</v>
      </c>
      <c r="D806">
        <v>3</v>
      </c>
      <c r="E806">
        <v>5348.5</v>
      </c>
      <c r="F806">
        <v>37652</v>
      </c>
      <c r="G806" t="s">
        <v>40</v>
      </c>
      <c r="H806">
        <v>1</v>
      </c>
      <c r="I806">
        <v>1</v>
      </c>
      <c r="J806">
        <v>2003</v>
      </c>
      <c r="K806" t="s">
        <v>238</v>
      </c>
      <c r="L806">
        <v>143</v>
      </c>
      <c r="M806" t="s">
        <v>190</v>
      </c>
      <c r="N806" t="s">
        <v>404</v>
      </c>
      <c r="O806" t="s">
        <v>405</v>
      </c>
      <c r="P806" t="s">
        <v>406</v>
      </c>
      <c r="R806" t="s">
        <v>275</v>
      </c>
      <c r="T806">
        <v>28034</v>
      </c>
      <c r="U806" t="s">
        <v>276</v>
      </c>
      <c r="V806" t="s">
        <v>33</v>
      </c>
      <c r="W806" t="s">
        <v>407</v>
      </c>
      <c r="X806" t="s">
        <v>408</v>
      </c>
      <c r="Y806" t="s">
        <v>36</v>
      </c>
    </row>
    <row r="807" spans="1:25">
      <c r="A807">
        <v>10104</v>
      </c>
      <c r="B807">
        <v>35</v>
      </c>
      <c r="C807">
        <v>55.49</v>
      </c>
      <c r="D807">
        <v>6</v>
      </c>
      <c r="E807">
        <v>1942.15</v>
      </c>
      <c r="F807">
        <v>37652</v>
      </c>
      <c r="G807" t="s">
        <v>40</v>
      </c>
      <c r="H807">
        <v>1</v>
      </c>
      <c r="I807">
        <v>1</v>
      </c>
      <c r="J807">
        <v>2003</v>
      </c>
      <c r="K807" t="s">
        <v>238</v>
      </c>
      <c r="L807">
        <v>57</v>
      </c>
      <c r="M807" t="s">
        <v>198</v>
      </c>
      <c r="N807" t="s">
        <v>404</v>
      </c>
      <c r="O807" t="s">
        <v>405</v>
      </c>
      <c r="P807" t="s">
        <v>406</v>
      </c>
      <c r="R807" t="s">
        <v>275</v>
      </c>
      <c r="T807">
        <v>28034</v>
      </c>
      <c r="U807" t="s">
        <v>276</v>
      </c>
      <c r="V807" t="s">
        <v>33</v>
      </c>
      <c r="W807" t="s">
        <v>407</v>
      </c>
      <c r="X807" t="s">
        <v>408</v>
      </c>
      <c r="Y807" t="s">
        <v>45</v>
      </c>
    </row>
    <row r="808" spans="1:25">
      <c r="A808">
        <v>10104</v>
      </c>
      <c r="B808">
        <v>44</v>
      </c>
      <c r="C808">
        <v>39.6</v>
      </c>
      <c r="D808">
        <v>10</v>
      </c>
      <c r="E808">
        <v>1742.4</v>
      </c>
      <c r="F808">
        <v>37652</v>
      </c>
      <c r="G808" t="s">
        <v>40</v>
      </c>
      <c r="H808">
        <v>1</v>
      </c>
      <c r="I808">
        <v>1</v>
      </c>
      <c r="J808">
        <v>2003</v>
      </c>
      <c r="K808" t="s">
        <v>238</v>
      </c>
      <c r="L808">
        <v>35</v>
      </c>
      <c r="M808" t="s">
        <v>374</v>
      </c>
      <c r="N808" t="s">
        <v>404</v>
      </c>
      <c r="O808" t="s">
        <v>405</v>
      </c>
      <c r="P808" t="s">
        <v>406</v>
      </c>
      <c r="R808" t="s">
        <v>275</v>
      </c>
      <c r="T808">
        <v>28034</v>
      </c>
      <c r="U808" t="s">
        <v>276</v>
      </c>
      <c r="V808" t="s">
        <v>33</v>
      </c>
      <c r="W808" t="s">
        <v>407</v>
      </c>
      <c r="X808" t="s">
        <v>408</v>
      </c>
      <c r="Y808" t="s">
        <v>45</v>
      </c>
    </row>
    <row r="809" spans="1:25">
      <c r="A809">
        <v>10104</v>
      </c>
      <c r="B809">
        <v>26</v>
      </c>
      <c r="C809">
        <v>100</v>
      </c>
      <c r="D809">
        <v>5</v>
      </c>
      <c r="E809">
        <v>2921.62</v>
      </c>
      <c r="F809">
        <v>37652</v>
      </c>
      <c r="G809" t="s">
        <v>40</v>
      </c>
      <c r="H809">
        <v>1</v>
      </c>
      <c r="I809">
        <v>1</v>
      </c>
      <c r="J809">
        <v>2003</v>
      </c>
      <c r="K809" t="s">
        <v>238</v>
      </c>
      <c r="L809">
        <v>118</v>
      </c>
      <c r="M809" t="s">
        <v>199</v>
      </c>
      <c r="N809" t="s">
        <v>404</v>
      </c>
      <c r="O809" t="s">
        <v>405</v>
      </c>
      <c r="P809" t="s">
        <v>406</v>
      </c>
      <c r="R809" t="s">
        <v>275</v>
      </c>
      <c r="T809">
        <v>28034</v>
      </c>
      <c r="U809" t="s">
        <v>276</v>
      </c>
      <c r="V809" t="s">
        <v>33</v>
      </c>
      <c r="W809" t="s">
        <v>407</v>
      </c>
      <c r="X809" t="s">
        <v>408</v>
      </c>
      <c r="Y809" t="s">
        <v>45</v>
      </c>
    </row>
    <row r="810" spans="1:25">
      <c r="A810">
        <v>10153</v>
      </c>
      <c r="B810">
        <v>20</v>
      </c>
      <c r="C810">
        <v>100</v>
      </c>
      <c r="D810">
        <v>11</v>
      </c>
      <c r="E810">
        <v>4904</v>
      </c>
      <c r="F810">
        <v>37892</v>
      </c>
      <c r="G810" t="s">
        <v>25</v>
      </c>
      <c r="H810">
        <v>3</v>
      </c>
      <c r="I810">
        <v>9</v>
      </c>
      <c r="J810">
        <v>2003</v>
      </c>
      <c r="K810" t="s">
        <v>123</v>
      </c>
      <c r="L810">
        <v>207</v>
      </c>
      <c r="M810" t="s">
        <v>72</v>
      </c>
      <c r="N810" t="s">
        <v>404</v>
      </c>
      <c r="O810" t="s">
        <v>405</v>
      </c>
      <c r="P810" t="s">
        <v>406</v>
      </c>
      <c r="R810" t="s">
        <v>275</v>
      </c>
      <c r="T810">
        <v>28034</v>
      </c>
      <c r="U810" t="s">
        <v>276</v>
      </c>
      <c r="V810" t="s">
        <v>33</v>
      </c>
      <c r="W810" t="s">
        <v>407</v>
      </c>
      <c r="X810" t="s">
        <v>408</v>
      </c>
      <c r="Y810" t="s">
        <v>36</v>
      </c>
    </row>
    <row r="811" spans="1:25">
      <c r="A811">
        <v>10153</v>
      </c>
      <c r="B811">
        <v>42</v>
      </c>
      <c r="C811">
        <v>100</v>
      </c>
      <c r="D811">
        <v>12</v>
      </c>
      <c r="E811">
        <v>5393.64</v>
      </c>
      <c r="F811">
        <v>37892</v>
      </c>
      <c r="G811" t="s">
        <v>25</v>
      </c>
      <c r="H811">
        <v>3</v>
      </c>
      <c r="I811">
        <v>9</v>
      </c>
      <c r="J811">
        <v>2003</v>
      </c>
      <c r="K811" t="s">
        <v>123</v>
      </c>
      <c r="L811">
        <v>151</v>
      </c>
      <c r="M811" t="s">
        <v>73</v>
      </c>
      <c r="N811" t="s">
        <v>404</v>
      </c>
      <c r="O811" t="s">
        <v>405</v>
      </c>
      <c r="P811" t="s">
        <v>406</v>
      </c>
      <c r="R811" t="s">
        <v>275</v>
      </c>
      <c r="T811">
        <v>28034</v>
      </c>
      <c r="U811" t="s">
        <v>276</v>
      </c>
      <c r="V811" t="s">
        <v>33</v>
      </c>
      <c r="W811" t="s">
        <v>407</v>
      </c>
      <c r="X811" t="s">
        <v>408</v>
      </c>
      <c r="Y811" t="s">
        <v>36</v>
      </c>
    </row>
    <row r="812" spans="1:25">
      <c r="A812">
        <v>10153</v>
      </c>
      <c r="B812">
        <v>49</v>
      </c>
      <c r="C812">
        <v>100</v>
      </c>
      <c r="D812">
        <v>10</v>
      </c>
      <c r="E812">
        <v>7036.89</v>
      </c>
      <c r="F812">
        <v>37892</v>
      </c>
      <c r="G812" t="s">
        <v>25</v>
      </c>
      <c r="H812">
        <v>3</v>
      </c>
      <c r="I812">
        <v>9</v>
      </c>
      <c r="J812">
        <v>2003</v>
      </c>
      <c r="K812" t="s">
        <v>123</v>
      </c>
      <c r="L812">
        <v>173</v>
      </c>
      <c r="M812" t="s">
        <v>74</v>
      </c>
      <c r="N812" t="s">
        <v>404</v>
      </c>
      <c r="O812" t="s">
        <v>405</v>
      </c>
      <c r="P812" t="s">
        <v>406</v>
      </c>
      <c r="R812" t="s">
        <v>275</v>
      </c>
      <c r="T812">
        <v>28034</v>
      </c>
      <c r="U812" t="s">
        <v>276</v>
      </c>
      <c r="V812" t="s">
        <v>33</v>
      </c>
      <c r="W812" t="s">
        <v>407</v>
      </c>
      <c r="X812" t="s">
        <v>408</v>
      </c>
      <c r="Y812" t="s">
        <v>39</v>
      </c>
    </row>
    <row r="813" spans="1:25">
      <c r="A813">
        <v>10203</v>
      </c>
      <c r="B813">
        <v>20</v>
      </c>
      <c r="C813">
        <v>100</v>
      </c>
      <c r="D813">
        <v>8</v>
      </c>
      <c r="E813">
        <v>3930.4</v>
      </c>
      <c r="F813">
        <v>37957</v>
      </c>
      <c r="G813" t="s">
        <v>40</v>
      </c>
      <c r="H813">
        <v>4</v>
      </c>
      <c r="I813">
        <v>12</v>
      </c>
      <c r="J813">
        <v>2003</v>
      </c>
      <c r="L813">
        <v>194</v>
      </c>
      <c r="M813" t="s">
        <v>124</v>
      </c>
      <c r="N813" t="s">
        <v>404</v>
      </c>
      <c r="O813" t="s">
        <v>405</v>
      </c>
      <c r="P813" t="s">
        <v>406</v>
      </c>
      <c r="R813" t="s">
        <v>275</v>
      </c>
      <c r="T813">
        <v>28034</v>
      </c>
      <c r="U813" t="s">
        <v>276</v>
      </c>
      <c r="V813" t="s">
        <v>33</v>
      </c>
      <c r="W813" t="s">
        <v>407</v>
      </c>
      <c r="X813" t="s">
        <v>408</v>
      </c>
      <c r="Y813" t="s">
        <v>36</v>
      </c>
    </row>
    <row r="814" spans="1:25">
      <c r="A814">
        <v>10203</v>
      </c>
      <c r="B814">
        <v>20</v>
      </c>
      <c r="C814">
        <v>100</v>
      </c>
      <c r="D814">
        <v>6</v>
      </c>
      <c r="E814">
        <v>2254.8000000000002</v>
      </c>
      <c r="F814">
        <v>37957</v>
      </c>
      <c r="G814" t="s">
        <v>40</v>
      </c>
      <c r="H814">
        <v>4</v>
      </c>
      <c r="I814">
        <v>12</v>
      </c>
      <c r="J814">
        <v>2003</v>
      </c>
      <c r="L814">
        <v>117</v>
      </c>
      <c r="M814" t="s">
        <v>264</v>
      </c>
      <c r="N814" t="s">
        <v>404</v>
      </c>
      <c r="O814" t="s">
        <v>405</v>
      </c>
      <c r="P814" t="s">
        <v>406</v>
      </c>
      <c r="R814" t="s">
        <v>275</v>
      </c>
      <c r="T814">
        <v>28034</v>
      </c>
      <c r="U814" t="s">
        <v>276</v>
      </c>
      <c r="V814" t="s">
        <v>33</v>
      </c>
      <c r="W814" t="s">
        <v>407</v>
      </c>
      <c r="X814" t="s">
        <v>408</v>
      </c>
      <c r="Y814" t="s">
        <v>45</v>
      </c>
    </row>
    <row r="815" spans="1:25">
      <c r="A815">
        <v>10203</v>
      </c>
      <c r="B815">
        <v>44</v>
      </c>
      <c r="C815">
        <v>82.99</v>
      </c>
      <c r="D815">
        <v>9</v>
      </c>
      <c r="E815">
        <v>3651.56</v>
      </c>
      <c r="F815">
        <v>37957</v>
      </c>
      <c r="G815" t="s">
        <v>40</v>
      </c>
      <c r="H815">
        <v>4</v>
      </c>
      <c r="I815">
        <v>12</v>
      </c>
      <c r="J815">
        <v>2003</v>
      </c>
      <c r="L815">
        <v>79</v>
      </c>
      <c r="M815" t="s">
        <v>125</v>
      </c>
      <c r="N815" t="s">
        <v>404</v>
      </c>
      <c r="O815" t="s">
        <v>405</v>
      </c>
      <c r="P815" t="s">
        <v>406</v>
      </c>
      <c r="R815" t="s">
        <v>275</v>
      </c>
      <c r="T815">
        <v>28034</v>
      </c>
      <c r="U815" t="s">
        <v>276</v>
      </c>
      <c r="V815" t="s">
        <v>33</v>
      </c>
      <c r="W815" t="s">
        <v>407</v>
      </c>
      <c r="X815" t="s">
        <v>408</v>
      </c>
      <c r="Y815" t="s">
        <v>36</v>
      </c>
    </row>
    <row r="816" spans="1:25">
      <c r="A816">
        <v>10203</v>
      </c>
      <c r="B816">
        <v>47</v>
      </c>
      <c r="C816">
        <v>100</v>
      </c>
      <c r="D816">
        <v>5</v>
      </c>
      <c r="E816">
        <v>5195.8500000000004</v>
      </c>
      <c r="F816">
        <v>37957</v>
      </c>
      <c r="G816" t="s">
        <v>40</v>
      </c>
      <c r="H816">
        <v>4</v>
      </c>
      <c r="I816">
        <v>12</v>
      </c>
      <c r="J816">
        <v>2003</v>
      </c>
      <c r="L816">
        <v>115</v>
      </c>
      <c r="M816" t="s">
        <v>265</v>
      </c>
      <c r="N816" t="s">
        <v>404</v>
      </c>
      <c r="O816" t="s">
        <v>405</v>
      </c>
      <c r="P816" t="s">
        <v>406</v>
      </c>
      <c r="R816" t="s">
        <v>275</v>
      </c>
      <c r="T816">
        <v>28034</v>
      </c>
      <c r="U816" t="s">
        <v>276</v>
      </c>
      <c r="V816" t="s">
        <v>33</v>
      </c>
      <c r="W816" t="s">
        <v>407</v>
      </c>
      <c r="X816" t="s">
        <v>408</v>
      </c>
      <c r="Y816" t="s">
        <v>36</v>
      </c>
    </row>
    <row r="817" spans="1:25">
      <c r="A817">
        <v>10203</v>
      </c>
      <c r="B817">
        <v>45</v>
      </c>
      <c r="C817">
        <v>85.47</v>
      </c>
      <c r="D817">
        <v>4</v>
      </c>
      <c r="E817">
        <v>3846.15</v>
      </c>
      <c r="F817">
        <v>37957</v>
      </c>
      <c r="G817" t="s">
        <v>40</v>
      </c>
      <c r="H817">
        <v>4</v>
      </c>
      <c r="I817">
        <v>12</v>
      </c>
      <c r="J817">
        <v>2003</v>
      </c>
      <c r="L817">
        <v>77</v>
      </c>
      <c r="M817" t="s">
        <v>170</v>
      </c>
      <c r="N817" t="s">
        <v>404</v>
      </c>
      <c r="O817" t="s">
        <v>405</v>
      </c>
      <c r="P817" t="s">
        <v>406</v>
      </c>
      <c r="R817" t="s">
        <v>275</v>
      </c>
      <c r="T817">
        <v>28034</v>
      </c>
      <c r="U817" t="s">
        <v>276</v>
      </c>
      <c r="V817" t="s">
        <v>33</v>
      </c>
      <c r="W817" t="s">
        <v>407</v>
      </c>
      <c r="X817" t="s">
        <v>408</v>
      </c>
      <c r="Y817" t="s">
        <v>36</v>
      </c>
    </row>
    <row r="818" spans="1:25">
      <c r="A818">
        <v>10203</v>
      </c>
      <c r="B818">
        <v>48</v>
      </c>
      <c r="C818">
        <v>100</v>
      </c>
      <c r="D818">
        <v>1</v>
      </c>
      <c r="E818">
        <v>8291.0400000000009</v>
      </c>
      <c r="F818">
        <v>37957</v>
      </c>
      <c r="G818" t="s">
        <v>40</v>
      </c>
      <c r="H818">
        <v>4</v>
      </c>
      <c r="I818">
        <v>12</v>
      </c>
      <c r="J818">
        <v>2003</v>
      </c>
      <c r="L818">
        <v>169</v>
      </c>
      <c r="M818" t="s">
        <v>38</v>
      </c>
      <c r="N818" t="s">
        <v>404</v>
      </c>
      <c r="O818" t="s">
        <v>405</v>
      </c>
      <c r="P818" t="s">
        <v>406</v>
      </c>
      <c r="R818" t="s">
        <v>275</v>
      </c>
      <c r="T818">
        <v>28034</v>
      </c>
      <c r="U818" t="s">
        <v>276</v>
      </c>
      <c r="V818" t="s">
        <v>33</v>
      </c>
      <c r="W818" t="s">
        <v>407</v>
      </c>
      <c r="X818" t="s">
        <v>408</v>
      </c>
      <c r="Y818" t="s">
        <v>39</v>
      </c>
    </row>
    <row r="819" spans="1:25">
      <c r="A819">
        <v>10203</v>
      </c>
      <c r="B819">
        <v>33</v>
      </c>
      <c r="C819">
        <v>86.04</v>
      </c>
      <c r="D819">
        <v>11</v>
      </c>
      <c r="E819">
        <v>2839.32</v>
      </c>
      <c r="F819">
        <v>37957</v>
      </c>
      <c r="G819" t="s">
        <v>40</v>
      </c>
      <c r="H819">
        <v>4</v>
      </c>
      <c r="I819">
        <v>12</v>
      </c>
      <c r="J819">
        <v>2003</v>
      </c>
      <c r="L819">
        <v>80</v>
      </c>
      <c r="M819" t="s">
        <v>126</v>
      </c>
      <c r="N819" t="s">
        <v>404</v>
      </c>
      <c r="O819" t="s">
        <v>405</v>
      </c>
      <c r="P819" t="s">
        <v>406</v>
      </c>
      <c r="R819" t="s">
        <v>275</v>
      </c>
      <c r="T819">
        <v>28034</v>
      </c>
      <c r="U819" t="s">
        <v>276</v>
      </c>
      <c r="V819" t="s">
        <v>33</v>
      </c>
      <c r="W819" t="s">
        <v>407</v>
      </c>
      <c r="X819" t="s">
        <v>408</v>
      </c>
      <c r="Y819" t="s">
        <v>45</v>
      </c>
    </row>
    <row r="820" spans="1:25">
      <c r="A820">
        <v>10203</v>
      </c>
      <c r="B820">
        <v>32</v>
      </c>
      <c r="C820">
        <v>100</v>
      </c>
      <c r="D820">
        <v>10</v>
      </c>
      <c r="E820">
        <v>5127.04</v>
      </c>
      <c r="F820">
        <v>37957</v>
      </c>
      <c r="G820" t="s">
        <v>40</v>
      </c>
      <c r="H820">
        <v>4</v>
      </c>
      <c r="I820">
        <v>12</v>
      </c>
      <c r="J820">
        <v>2003</v>
      </c>
      <c r="L820">
        <v>146</v>
      </c>
      <c r="M820" t="s">
        <v>127</v>
      </c>
      <c r="N820" t="s">
        <v>404</v>
      </c>
      <c r="O820" t="s">
        <v>405</v>
      </c>
      <c r="P820" t="s">
        <v>406</v>
      </c>
      <c r="R820" t="s">
        <v>275</v>
      </c>
      <c r="T820">
        <v>28034</v>
      </c>
      <c r="U820" t="s">
        <v>276</v>
      </c>
      <c r="V820" t="s">
        <v>33</v>
      </c>
      <c r="W820" t="s">
        <v>407</v>
      </c>
      <c r="X820" t="s">
        <v>408</v>
      </c>
      <c r="Y820" t="s">
        <v>36</v>
      </c>
    </row>
    <row r="821" spans="1:25">
      <c r="A821">
        <v>10203</v>
      </c>
      <c r="B821">
        <v>21</v>
      </c>
      <c r="C821">
        <v>37</v>
      </c>
      <c r="D821">
        <v>2</v>
      </c>
      <c r="E821">
        <v>777</v>
      </c>
      <c r="F821">
        <v>37957</v>
      </c>
      <c r="G821" t="s">
        <v>40</v>
      </c>
      <c r="H821">
        <v>4</v>
      </c>
      <c r="I821">
        <v>12</v>
      </c>
      <c r="J821">
        <v>2003</v>
      </c>
      <c r="L821">
        <v>37</v>
      </c>
      <c r="M821" t="s">
        <v>171</v>
      </c>
      <c r="N821" t="s">
        <v>404</v>
      </c>
      <c r="O821" t="s">
        <v>405</v>
      </c>
      <c r="P821" t="s">
        <v>406</v>
      </c>
      <c r="R821" t="s">
        <v>275</v>
      </c>
      <c r="T821">
        <v>28034</v>
      </c>
      <c r="U821" t="s">
        <v>276</v>
      </c>
      <c r="V821" t="s">
        <v>33</v>
      </c>
      <c r="W821" t="s">
        <v>407</v>
      </c>
      <c r="X821" t="s">
        <v>408</v>
      </c>
      <c r="Y821" t="s">
        <v>45</v>
      </c>
    </row>
    <row r="822" spans="1:25">
      <c r="A822">
        <v>10203</v>
      </c>
      <c r="B822">
        <v>34</v>
      </c>
      <c r="C822">
        <v>64.900000000000006</v>
      </c>
      <c r="D822">
        <v>7</v>
      </c>
      <c r="E822">
        <v>2206.6</v>
      </c>
      <c r="F822">
        <v>37957</v>
      </c>
      <c r="G822" t="s">
        <v>40</v>
      </c>
      <c r="H822">
        <v>4</v>
      </c>
      <c r="I822">
        <v>12</v>
      </c>
      <c r="J822">
        <v>2003</v>
      </c>
      <c r="L822">
        <v>61</v>
      </c>
      <c r="M822" t="s">
        <v>129</v>
      </c>
      <c r="N822" t="s">
        <v>404</v>
      </c>
      <c r="O822" t="s">
        <v>405</v>
      </c>
      <c r="P822" t="s">
        <v>406</v>
      </c>
      <c r="R822" t="s">
        <v>275</v>
      </c>
      <c r="T822">
        <v>28034</v>
      </c>
      <c r="U822" t="s">
        <v>276</v>
      </c>
      <c r="V822" t="s">
        <v>33</v>
      </c>
      <c r="W822" t="s">
        <v>407</v>
      </c>
      <c r="X822" t="s">
        <v>408</v>
      </c>
      <c r="Y822" t="s">
        <v>45</v>
      </c>
    </row>
    <row r="823" spans="1:25">
      <c r="A823">
        <v>10203</v>
      </c>
      <c r="B823">
        <v>47</v>
      </c>
      <c r="C823">
        <v>100</v>
      </c>
      <c r="D823">
        <v>3</v>
      </c>
      <c r="E823">
        <v>6996.42</v>
      </c>
      <c r="F823">
        <v>37957</v>
      </c>
      <c r="G823" t="s">
        <v>40</v>
      </c>
      <c r="H823">
        <v>4</v>
      </c>
      <c r="I823">
        <v>12</v>
      </c>
      <c r="J823">
        <v>2003</v>
      </c>
      <c r="L823">
        <v>140</v>
      </c>
      <c r="M823" t="s">
        <v>172</v>
      </c>
      <c r="N823" t="s">
        <v>404</v>
      </c>
      <c r="O823" t="s">
        <v>405</v>
      </c>
      <c r="P823" t="s">
        <v>406</v>
      </c>
      <c r="R823" t="s">
        <v>275</v>
      </c>
      <c r="T823">
        <v>28034</v>
      </c>
      <c r="U823" t="s">
        <v>276</v>
      </c>
      <c r="V823" t="s">
        <v>33</v>
      </c>
      <c r="W823" t="s">
        <v>407</v>
      </c>
      <c r="X823" t="s">
        <v>408</v>
      </c>
      <c r="Y823" t="s">
        <v>36</v>
      </c>
    </row>
    <row r="824" spans="1:25">
      <c r="A824">
        <v>10212</v>
      </c>
      <c r="B824">
        <v>39</v>
      </c>
      <c r="C824">
        <v>100</v>
      </c>
      <c r="D824">
        <v>16</v>
      </c>
      <c r="E824">
        <v>4946.76</v>
      </c>
      <c r="F824">
        <v>38002</v>
      </c>
      <c r="G824" t="s">
        <v>40</v>
      </c>
      <c r="H824">
        <v>1</v>
      </c>
      <c r="I824">
        <v>1</v>
      </c>
      <c r="J824">
        <v>2004</v>
      </c>
      <c r="K824" t="s">
        <v>100</v>
      </c>
      <c r="L824">
        <v>117</v>
      </c>
      <c r="M824" t="s">
        <v>264</v>
      </c>
      <c r="N824" t="s">
        <v>404</v>
      </c>
      <c r="O824" t="s">
        <v>405</v>
      </c>
      <c r="P824" t="s">
        <v>406</v>
      </c>
      <c r="R824" t="s">
        <v>275</v>
      </c>
      <c r="T824">
        <v>28034</v>
      </c>
      <c r="U824" t="s">
        <v>276</v>
      </c>
      <c r="V824" t="s">
        <v>33</v>
      </c>
      <c r="W824" t="s">
        <v>407</v>
      </c>
      <c r="X824" t="s">
        <v>408</v>
      </c>
      <c r="Y824" t="s">
        <v>36</v>
      </c>
    </row>
    <row r="825" spans="1:25">
      <c r="A825">
        <v>10212</v>
      </c>
      <c r="B825">
        <v>33</v>
      </c>
      <c r="C825">
        <v>100</v>
      </c>
      <c r="D825">
        <v>15</v>
      </c>
      <c r="E825">
        <v>4180.4399999999996</v>
      </c>
      <c r="F825">
        <v>38002</v>
      </c>
      <c r="G825" t="s">
        <v>40</v>
      </c>
      <c r="H825">
        <v>1</v>
      </c>
      <c r="I825">
        <v>1</v>
      </c>
      <c r="J825">
        <v>2004</v>
      </c>
      <c r="K825" t="s">
        <v>100</v>
      </c>
      <c r="L825">
        <v>115</v>
      </c>
      <c r="M825" t="s">
        <v>265</v>
      </c>
      <c r="N825" t="s">
        <v>404</v>
      </c>
      <c r="O825" t="s">
        <v>405</v>
      </c>
      <c r="P825" t="s">
        <v>406</v>
      </c>
      <c r="R825" t="s">
        <v>275</v>
      </c>
      <c r="T825">
        <v>28034</v>
      </c>
      <c r="U825" t="s">
        <v>276</v>
      </c>
      <c r="V825" t="s">
        <v>33</v>
      </c>
      <c r="W825" t="s">
        <v>407</v>
      </c>
      <c r="X825" t="s">
        <v>408</v>
      </c>
      <c r="Y825" t="s">
        <v>36</v>
      </c>
    </row>
    <row r="826" spans="1:25">
      <c r="A826">
        <v>10212</v>
      </c>
      <c r="B826">
        <v>29</v>
      </c>
      <c r="C826">
        <v>100</v>
      </c>
      <c r="D826">
        <v>10</v>
      </c>
      <c r="E826">
        <v>4186.7299999999996</v>
      </c>
      <c r="F826">
        <v>38002</v>
      </c>
      <c r="G826" t="s">
        <v>40</v>
      </c>
      <c r="H826">
        <v>1</v>
      </c>
      <c r="I826">
        <v>1</v>
      </c>
      <c r="J826">
        <v>2004</v>
      </c>
      <c r="K826" t="s">
        <v>100</v>
      </c>
      <c r="L826">
        <v>141</v>
      </c>
      <c r="M826" t="s">
        <v>27</v>
      </c>
      <c r="N826" t="s">
        <v>404</v>
      </c>
      <c r="O826" t="s">
        <v>405</v>
      </c>
      <c r="P826" t="s">
        <v>406</v>
      </c>
      <c r="R826" t="s">
        <v>275</v>
      </c>
      <c r="T826">
        <v>28034</v>
      </c>
      <c r="U826" t="s">
        <v>276</v>
      </c>
      <c r="V826" t="s">
        <v>33</v>
      </c>
      <c r="W826" t="s">
        <v>407</v>
      </c>
      <c r="X826" t="s">
        <v>408</v>
      </c>
      <c r="Y826" t="s">
        <v>36</v>
      </c>
    </row>
    <row r="827" spans="1:25">
      <c r="A827">
        <v>10212</v>
      </c>
      <c r="B827">
        <v>38</v>
      </c>
      <c r="C827">
        <v>100</v>
      </c>
      <c r="D827">
        <v>6</v>
      </c>
      <c r="E827">
        <v>4492.3599999999997</v>
      </c>
      <c r="F827">
        <v>38002</v>
      </c>
      <c r="G827" t="s">
        <v>40</v>
      </c>
      <c r="H827">
        <v>1</v>
      </c>
      <c r="I827">
        <v>1</v>
      </c>
      <c r="J827">
        <v>2004</v>
      </c>
      <c r="K827" t="s">
        <v>100</v>
      </c>
      <c r="L827">
        <v>124</v>
      </c>
      <c r="M827" t="s">
        <v>111</v>
      </c>
      <c r="N827" t="s">
        <v>404</v>
      </c>
      <c r="O827" t="s">
        <v>405</v>
      </c>
      <c r="P827" t="s">
        <v>406</v>
      </c>
      <c r="R827" t="s">
        <v>275</v>
      </c>
      <c r="T827">
        <v>28034</v>
      </c>
      <c r="U827" t="s">
        <v>276</v>
      </c>
      <c r="V827" t="s">
        <v>33</v>
      </c>
      <c r="W827" t="s">
        <v>407</v>
      </c>
      <c r="X827" t="s">
        <v>408</v>
      </c>
      <c r="Y827" t="s">
        <v>36</v>
      </c>
    </row>
    <row r="828" spans="1:25">
      <c r="A828">
        <v>10212</v>
      </c>
      <c r="B828">
        <v>20</v>
      </c>
      <c r="C828">
        <v>66.989999999999995</v>
      </c>
      <c r="D828">
        <v>14</v>
      </c>
      <c r="E828">
        <v>1339.8</v>
      </c>
      <c r="F828">
        <v>38002</v>
      </c>
      <c r="G828" t="s">
        <v>40</v>
      </c>
      <c r="H828">
        <v>1</v>
      </c>
      <c r="I828">
        <v>1</v>
      </c>
      <c r="J828">
        <v>2004</v>
      </c>
      <c r="K828" t="s">
        <v>100</v>
      </c>
      <c r="L828">
        <v>77</v>
      </c>
      <c r="M828" t="s">
        <v>170</v>
      </c>
      <c r="N828" t="s">
        <v>404</v>
      </c>
      <c r="O828" t="s">
        <v>405</v>
      </c>
      <c r="P828" t="s">
        <v>406</v>
      </c>
      <c r="R828" t="s">
        <v>275</v>
      </c>
      <c r="T828">
        <v>28034</v>
      </c>
      <c r="U828" t="s">
        <v>276</v>
      </c>
      <c r="V828" t="s">
        <v>33</v>
      </c>
      <c r="W828" t="s">
        <v>407</v>
      </c>
      <c r="X828" t="s">
        <v>408</v>
      </c>
      <c r="Y828" t="s">
        <v>45</v>
      </c>
    </row>
    <row r="829" spans="1:25">
      <c r="A829">
        <v>10212</v>
      </c>
      <c r="B829">
        <v>41</v>
      </c>
      <c r="C829">
        <v>100</v>
      </c>
      <c r="D829">
        <v>9</v>
      </c>
      <c r="E829">
        <v>4840.87</v>
      </c>
      <c r="F829">
        <v>38002</v>
      </c>
      <c r="G829" t="s">
        <v>40</v>
      </c>
      <c r="H829">
        <v>1</v>
      </c>
      <c r="I829">
        <v>1</v>
      </c>
      <c r="J829">
        <v>2004</v>
      </c>
      <c r="K829" t="s">
        <v>100</v>
      </c>
      <c r="L829">
        <v>142</v>
      </c>
      <c r="M829" t="s">
        <v>37</v>
      </c>
      <c r="N829" t="s">
        <v>404</v>
      </c>
      <c r="O829" t="s">
        <v>405</v>
      </c>
      <c r="P829" t="s">
        <v>406</v>
      </c>
      <c r="R829" t="s">
        <v>275</v>
      </c>
      <c r="T829">
        <v>28034</v>
      </c>
      <c r="U829" t="s">
        <v>276</v>
      </c>
      <c r="V829" t="s">
        <v>33</v>
      </c>
      <c r="W829" t="s">
        <v>407</v>
      </c>
      <c r="X829" t="s">
        <v>408</v>
      </c>
      <c r="Y829" t="s">
        <v>36</v>
      </c>
    </row>
    <row r="830" spans="1:25">
      <c r="A830">
        <v>10212</v>
      </c>
      <c r="B830">
        <v>40</v>
      </c>
      <c r="C830">
        <v>100</v>
      </c>
      <c r="D830">
        <v>7</v>
      </c>
      <c r="E830">
        <v>4910.3999999999996</v>
      </c>
      <c r="F830">
        <v>38002</v>
      </c>
      <c r="G830" t="s">
        <v>40</v>
      </c>
      <c r="H830">
        <v>1</v>
      </c>
      <c r="I830">
        <v>1</v>
      </c>
      <c r="J830">
        <v>2004</v>
      </c>
      <c r="K830" t="s">
        <v>100</v>
      </c>
      <c r="L830">
        <v>132</v>
      </c>
      <c r="M830" t="s">
        <v>112</v>
      </c>
      <c r="N830" t="s">
        <v>404</v>
      </c>
      <c r="O830" t="s">
        <v>405</v>
      </c>
      <c r="P830" t="s">
        <v>406</v>
      </c>
      <c r="R830" t="s">
        <v>275</v>
      </c>
      <c r="T830">
        <v>28034</v>
      </c>
      <c r="U830" t="s">
        <v>276</v>
      </c>
      <c r="V830" t="s">
        <v>33</v>
      </c>
      <c r="W830" t="s">
        <v>407</v>
      </c>
      <c r="X830" t="s">
        <v>408</v>
      </c>
      <c r="Y830" t="s">
        <v>36</v>
      </c>
    </row>
    <row r="831" spans="1:25">
      <c r="A831" t="s">
        <v>409</v>
      </c>
      <c r="B831">
        <v>40</v>
      </c>
      <c r="C831">
        <v>100</v>
      </c>
      <c r="D831">
        <v>11</v>
      </c>
      <c r="E831">
        <v>5554.4</v>
      </c>
      <c r="F831">
        <v>38002</v>
      </c>
      <c r="G831" t="s">
        <v>40</v>
      </c>
      <c r="H831">
        <v>1</v>
      </c>
      <c r="I831">
        <v>1</v>
      </c>
      <c r="J831">
        <v>2004</v>
      </c>
      <c r="K831" t="s">
        <v>100</v>
      </c>
      <c r="L831">
        <v>169</v>
      </c>
      <c r="M831" t="s">
        <v>38</v>
      </c>
      <c r="N831" t="s">
        <v>404</v>
      </c>
      <c r="O831" t="s">
        <v>405</v>
      </c>
      <c r="P831" t="s">
        <v>406</v>
      </c>
      <c r="R831" t="s">
        <v>275</v>
      </c>
      <c r="T831">
        <v>28034</v>
      </c>
      <c r="U831" t="s">
        <v>276</v>
      </c>
      <c r="V831" t="s">
        <v>33</v>
      </c>
      <c r="W831" t="s">
        <v>407</v>
      </c>
      <c r="X831" t="s">
        <v>408</v>
      </c>
      <c r="Y831" t="s">
        <v>36</v>
      </c>
    </row>
    <row r="832" spans="1:25">
      <c r="A832" t="s">
        <v>410</v>
      </c>
      <c r="B832">
        <v>45</v>
      </c>
      <c r="C832">
        <v>100</v>
      </c>
      <c r="D832">
        <v>8</v>
      </c>
      <c r="E832">
        <v>6357.6</v>
      </c>
      <c r="F832">
        <v>38002</v>
      </c>
      <c r="G832" t="s">
        <v>40</v>
      </c>
      <c r="H832">
        <v>1</v>
      </c>
      <c r="I832">
        <v>1</v>
      </c>
      <c r="J832">
        <v>2004</v>
      </c>
      <c r="K832" t="s">
        <v>100</v>
      </c>
      <c r="L832">
        <v>141</v>
      </c>
      <c r="M832" t="s">
        <v>113</v>
      </c>
      <c r="N832" t="s">
        <v>404</v>
      </c>
      <c r="O832" t="s">
        <v>405</v>
      </c>
      <c r="P832" t="s">
        <v>406</v>
      </c>
      <c r="R832" t="s">
        <v>275</v>
      </c>
      <c r="T832">
        <v>28034</v>
      </c>
      <c r="U832" t="s">
        <v>276</v>
      </c>
      <c r="V832" t="s">
        <v>33</v>
      </c>
      <c r="W832" t="s">
        <v>407</v>
      </c>
      <c r="X832" t="s">
        <v>408</v>
      </c>
      <c r="Y832" t="s">
        <v>36</v>
      </c>
    </row>
    <row r="833" spans="1:25">
      <c r="A833" t="s">
        <v>411</v>
      </c>
      <c r="B833">
        <v>41</v>
      </c>
      <c r="C833">
        <v>82.31</v>
      </c>
      <c r="D833">
        <v>3</v>
      </c>
      <c r="E833">
        <v>3374.71</v>
      </c>
      <c r="F833">
        <v>38002</v>
      </c>
      <c r="G833" t="s">
        <v>40</v>
      </c>
      <c r="H833">
        <v>1</v>
      </c>
      <c r="I833">
        <v>1</v>
      </c>
      <c r="J833">
        <v>2004</v>
      </c>
      <c r="K833" t="s">
        <v>100</v>
      </c>
      <c r="L833">
        <v>73</v>
      </c>
      <c r="M833" t="s">
        <v>115</v>
      </c>
      <c r="N833" t="s">
        <v>404</v>
      </c>
      <c r="O833" t="s">
        <v>405</v>
      </c>
      <c r="P833" t="s">
        <v>406</v>
      </c>
      <c r="R833" t="s">
        <v>275</v>
      </c>
      <c r="T833">
        <v>28034</v>
      </c>
      <c r="U833" t="s">
        <v>276</v>
      </c>
      <c r="V833" t="s">
        <v>33</v>
      </c>
      <c r="W833" t="s">
        <v>407</v>
      </c>
      <c r="X833" t="s">
        <v>408</v>
      </c>
      <c r="Y833" t="s">
        <v>36</v>
      </c>
    </row>
    <row r="834" spans="1:25">
      <c r="A834" t="s">
        <v>412</v>
      </c>
      <c r="B834">
        <v>45</v>
      </c>
      <c r="C834">
        <v>53.33</v>
      </c>
      <c r="D834">
        <v>5</v>
      </c>
      <c r="E834">
        <v>2399.85</v>
      </c>
      <c r="F834">
        <v>38002</v>
      </c>
      <c r="G834" t="s">
        <v>40</v>
      </c>
      <c r="H834">
        <v>1</v>
      </c>
      <c r="I834">
        <v>1</v>
      </c>
      <c r="J834">
        <v>2004</v>
      </c>
      <c r="K834" t="s">
        <v>100</v>
      </c>
      <c r="L834">
        <v>50</v>
      </c>
      <c r="M834" t="s">
        <v>116</v>
      </c>
      <c r="N834" t="s">
        <v>404</v>
      </c>
      <c r="O834" t="s">
        <v>405</v>
      </c>
      <c r="P834" t="s">
        <v>406</v>
      </c>
      <c r="R834" t="s">
        <v>275</v>
      </c>
      <c r="T834">
        <v>28034</v>
      </c>
      <c r="U834" t="s">
        <v>276</v>
      </c>
      <c r="V834" t="s">
        <v>33</v>
      </c>
      <c r="W834" t="s">
        <v>407</v>
      </c>
      <c r="X834" t="s">
        <v>408</v>
      </c>
      <c r="Y834" t="s">
        <v>45</v>
      </c>
    </row>
    <row r="835" spans="1:25">
      <c r="A835" t="s">
        <v>413</v>
      </c>
      <c r="B835">
        <v>45</v>
      </c>
      <c r="C835">
        <v>88.14</v>
      </c>
      <c r="D835">
        <v>1</v>
      </c>
      <c r="E835">
        <v>3966.3</v>
      </c>
      <c r="F835">
        <v>38002</v>
      </c>
      <c r="G835" t="s">
        <v>40</v>
      </c>
      <c r="H835">
        <v>1</v>
      </c>
      <c r="I835">
        <v>1</v>
      </c>
      <c r="J835">
        <v>2004</v>
      </c>
      <c r="K835" t="s">
        <v>100</v>
      </c>
      <c r="L835">
        <v>90</v>
      </c>
      <c r="M835" t="s">
        <v>118</v>
      </c>
      <c r="N835" t="s">
        <v>404</v>
      </c>
      <c r="O835" t="s">
        <v>405</v>
      </c>
      <c r="P835" t="s">
        <v>406</v>
      </c>
      <c r="R835" t="s">
        <v>275</v>
      </c>
      <c r="T835">
        <v>28034</v>
      </c>
      <c r="U835" t="s">
        <v>276</v>
      </c>
      <c r="V835" t="s">
        <v>33</v>
      </c>
      <c r="W835" t="s">
        <v>407</v>
      </c>
      <c r="X835" t="s">
        <v>408</v>
      </c>
      <c r="Y835" t="s">
        <v>36</v>
      </c>
    </row>
    <row r="836" spans="1:25">
      <c r="A836" t="s">
        <v>414</v>
      </c>
      <c r="B836">
        <v>34</v>
      </c>
      <c r="C836">
        <v>43.42</v>
      </c>
      <c r="D836">
        <v>12</v>
      </c>
      <c r="E836">
        <v>1476.28</v>
      </c>
      <c r="F836">
        <v>38002</v>
      </c>
      <c r="G836" t="s">
        <v>40</v>
      </c>
      <c r="H836">
        <v>1</v>
      </c>
      <c r="I836">
        <v>1</v>
      </c>
      <c r="J836">
        <v>2004</v>
      </c>
      <c r="K836" t="s">
        <v>100</v>
      </c>
      <c r="L836">
        <v>37</v>
      </c>
      <c r="M836" t="s">
        <v>171</v>
      </c>
      <c r="N836" t="s">
        <v>404</v>
      </c>
      <c r="O836" t="s">
        <v>405</v>
      </c>
      <c r="P836" t="s">
        <v>406</v>
      </c>
      <c r="R836" t="s">
        <v>275</v>
      </c>
      <c r="T836">
        <v>28034</v>
      </c>
      <c r="U836" t="s">
        <v>276</v>
      </c>
      <c r="V836" t="s">
        <v>33</v>
      </c>
      <c r="W836" t="s">
        <v>407</v>
      </c>
      <c r="X836" t="s">
        <v>408</v>
      </c>
      <c r="Y836" t="s">
        <v>45</v>
      </c>
    </row>
    <row r="837" spans="1:25">
      <c r="A837">
        <v>10212</v>
      </c>
      <c r="B837">
        <v>27</v>
      </c>
      <c r="C837">
        <v>79.62</v>
      </c>
      <c r="D837">
        <v>2</v>
      </c>
      <c r="E837">
        <v>2149.7399999999998</v>
      </c>
      <c r="F837">
        <v>38002</v>
      </c>
      <c r="G837" t="s">
        <v>40</v>
      </c>
      <c r="H837">
        <v>1</v>
      </c>
      <c r="I837">
        <v>1</v>
      </c>
      <c r="J837">
        <v>2004</v>
      </c>
      <c r="K837" t="s">
        <v>100</v>
      </c>
      <c r="L837">
        <v>85</v>
      </c>
      <c r="M837" t="s">
        <v>120</v>
      </c>
      <c r="N837" t="s">
        <v>404</v>
      </c>
      <c r="O837" t="s">
        <v>405</v>
      </c>
      <c r="P837" t="s">
        <v>406</v>
      </c>
      <c r="R837" t="s">
        <v>275</v>
      </c>
      <c r="T837">
        <v>28034</v>
      </c>
      <c r="U837" t="s">
        <v>276</v>
      </c>
      <c r="V837" t="s">
        <v>33</v>
      </c>
      <c r="W837" t="s">
        <v>407</v>
      </c>
      <c r="X837" t="s">
        <v>408</v>
      </c>
      <c r="Y837" t="s">
        <v>45</v>
      </c>
    </row>
    <row r="838" spans="1:25">
      <c r="A838">
        <v>10212</v>
      </c>
      <c r="B838">
        <v>46</v>
      </c>
      <c r="C838">
        <v>87.81</v>
      </c>
      <c r="D838">
        <v>4</v>
      </c>
      <c r="E838">
        <v>4039.26</v>
      </c>
      <c r="F838">
        <v>38002</v>
      </c>
      <c r="G838" t="s">
        <v>40</v>
      </c>
      <c r="H838">
        <v>1</v>
      </c>
      <c r="I838">
        <v>1</v>
      </c>
      <c r="J838">
        <v>2004</v>
      </c>
      <c r="K838" t="s">
        <v>100</v>
      </c>
      <c r="L838">
        <v>107</v>
      </c>
      <c r="M838" t="s">
        <v>122</v>
      </c>
      <c r="N838" t="s">
        <v>404</v>
      </c>
      <c r="O838" t="s">
        <v>405</v>
      </c>
      <c r="P838" t="s">
        <v>406</v>
      </c>
      <c r="R838" t="s">
        <v>275</v>
      </c>
      <c r="T838">
        <v>28034</v>
      </c>
      <c r="U838" t="s">
        <v>276</v>
      </c>
      <c r="V838" t="s">
        <v>33</v>
      </c>
      <c r="W838" t="s">
        <v>407</v>
      </c>
      <c r="X838" t="s">
        <v>408</v>
      </c>
      <c r="Y838" t="s">
        <v>36</v>
      </c>
    </row>
    <row r="839" spans="1:25">
      <c r="A839">
        <v>10212</v>
      </c>
      <c r="B839">
        <v>49</v>
      </c>
      <c r="C839">
        <v>100</v>
      </c>
      <c r="D839">
        <v>13</v>
      </c>
      <c r="E839">
        <v>6949.67</v>
      </c>
      <c r="F839">
        <v>38002</v>
      </c>
      <c r="G839" t="s">
        <v>40</v>
      </c>
      <c r="H839">
        <v>1</v>
      </c>
      <c r="I839">
        <v>1</v>
      </c>
      <c r="J839">
        <v>2004</v>
      </c>
      <c r="K839" t="s">
        <v>100</v>
      </c>
      <c r="L839">
        <v>140</v>
      </c>
      <c r="M839" t="s">
        <v>172</v>
      </c>
      <c r="N839" t="s">
        <v>404</v>
      </c>
      <c r="O839" t="s">
        <v>405</v>
      </c>
      <c r="P839" t="s">
        <v>406</v>
      </c>
      <c r="R839" t="s">
        <v>275</v>
      </c>
      <c r="T839">
        <v>28034</v>
      </c>
      <c r="U839" t="s">
        <v>276</v>
      </c>
      <c r="V839" t="s">
        <v>33</v>
      </c>
      <c r="W839" t="s">
        <v>407</v>
      </c>
      <c r="X839" t="s">
        <v>408</v>
      </c>
      <c r="Y839" t="s">
        <v>36</v>
      </c>
    </row>
    <row r="840" spans="1:25">
      <c r="A840">
        <v>10246</v>
      </c>
      <c r="B840">
        <v>40</v>
      </c>
      <c r="C840">
        <v>100</v>
      </c>
      <c r="D840">
        <v>4</v>
      </c>
      <c r="E840">
        <v>6549.2</v>
      </c>
      <c r="F840">
        <v>38112</v>
      </c>
      <c r="G840" t="s">
        <v>40</v>
      </c>
      <c r="H840">
        <v>2</v>
      </c>
      <c r="I840">
        <v>5</v>
      </c>
      <c r="J840">
        <v>2004</v>
      </c>
      <c r="K840" t="s">
        <v>100</v>
      </c>
      <c r="L840">
        <v>163</v>
      </c>
      <c r="M840" t="s">
        <v>263</v>
      </c>
      <c r="N840" t="s">
        <v>404</v>
      </c>
      <c r="O840" t="s">
        <v>405</v>
      </c>
      <c r="P840" t="s">
        <v>406</v>
      </c>
      <c r="R840" t="s">
        <v>275</v>
      </c>
      <c r="T840">
        <v>28034</v>
      </c>
      <c r="U840" t="s">
        <v>276</v>
      </c>
      <c r="V840" t="s">
        <v>33</v>
      </c>
      <c r="W840" t="s">
        <v>407</v>
      </c>
      <c r="X840" t="s">
        <v>408</v>
      </c>
      <c r="Y840" t="s">
        <v>36</v>
      </c>
    </row>
    <row r="841" spans="1:25">
      <c r="A841">
        <v>10246</v>
      </c>
      <c r="B841">
        <v>36</v>
      </c>
      <c r="C841">
        <v>100</v>
      </c>
      <c r="D841">
        <v>9</v>
      </c>
      <c r="E841">
        <v>7132.68</v>
      </c>
      <c r="F841">
        <v>38112</v>
      </c>
      <c r="G841" t="s">
        <v>40</v>
      </c>
      <c r="H841">
        <v>2</v>
      </c>
      <c r="I841">
        <v>5</v>
      </c>
      <c r="J841">
        <v>2004</v>
      </c>
      <c r="K841" t="s">
        <v>100</v>
      </c>
      <c r="L841">
        <v>169</v>
      </c>
      <c r="M841" t="s">
        <v>38</v>
      </c>
      <c r="N841" t="s">
        <v>404</v>
      </c>
      <c r="O841" t="s">
        <v>405</v>
      </c>
      <c r="P841" t="s">
        <v>406</v>
      </c>
      <c r="R841" t="s">
        <v>275</v>
      </c>
      <c r="T841">
        <v>28034</v>
      </c>
      <c r="U841" t="s">
        <v>276</v>
      </c>
      <c r="V841" t="s">
        <v>33</v>
      </c>
      <c r="W841" t="s">
        <v>407</v>
      </c>
      <c r="X841" t="s">
        <v>408</v>
      </c>
      <c r="Y841" t="s">
        <v>39</v>
      </c>
    </row>
    <row r="842" spans="1:25">
      <c r="A842">
        <v>10246</v>
      </c>
      <c r="B842">
        <v>44</v>
      </c>
      <c r="C842">
        <v>52.6</v>
      </c>
      <c r="D842">
        <v>2</v>
      </c>
      <c r="E842">
        <v>2314.4</v>
      </c>
      <c r="F842">
        <v>38112</v>
      </c>
      <c r="G842" t="s">
        <v>40</v>
      </c>
      <c r="H842">
        <v>2</v>
      </c>
      <c r="I842">
        <v>5</v>
      </c>
      <c r="J842">
        <v>2004</v>
      </c>
      <c r="K842" t="s">
        <v>100</v>
      </c>
      <c r="L842">
        <v>57</v>
      </c>
      <c r="M842" t="s">
        <v>198</v>
      </c>
      <c r="N842" t="s">
        <v>404</v>
      </c>
      <c r="O842" t="s">
        <v>405</v>
      </c>
      <c r="P842" t="s">
        <v>406</v>
      </c>
      <c r="R842" t="s">
        <v>275</v>
      </c>
      <c r="T842">
        <v>28034</v>
      </c>
      <c r="U842" t="s">
        <v>276</v>
      </c>
      <c r="V842" t="s">
        <v>33</v>
      </c>
      <c r="W842" t="s">
        <v>407</v>
      </c>
      <c r="X842" t="s">
        <v>408</v>
      </c>
      <c r="Y842" t="s">
        <v>45</v>
      </c>
    </row>
    <row r="843" spans="1:25">
      <c r="A843">
        <v>10246</v>
      </c>
      <c r="B843">
        <v>49</v>
      </c>
      <c r="C843">
        <v>36.07</v>
      </c>
      <c r="D843">
        <v>6</v>
      </c>
      <c r="E843">
        <v>1767.43</v>
      </c>
      <c r="F843">
        <v>38112</v>
      </c>
      <c r="G843" t="s">
        <v>40</v>
      </c>
      <c r="H843">
        <v>2</v>
      </c>
      <c r="I843">
        <v>5</v>
      </c>
      <c r="J843">
        <v>2004</v>
      </c>
      <c r="K843" t="s">
        <v>100</v>
      </c>
      <c r="L843">
        <v>35</v>
      </c>
      <c r="M843" t="s">
        <v>374</v>
      </c>
      <c r="N843" t="s">
        <v>404</v>
      </c>
      <c r="O843" t="s">
        <v>405</v>
      </c>
      <c r="P843" t="s">
        <v>406</v>
      </c>
      <c r="R843" t="s">
        <v>275</v>
      </c>
      <c r="T843">
        <v>28034</v>
      </c>
      <c r="U843" t="s">
        <v>276</v>
      </c>
      <c r="V843" t="s">
        <v>33</v>
      </c>
      <c r="W843" t="s">
        <v>407</v>
      </c>
      <c r="X843" t="s">
        <v>408</v>
      </c>
      <c r="Y843" t="s">
        <v>45</v>
      </c>
    </row>
    <row r="844" spans="1:25">
      <c r="A844">
        <v>10246</v>
      </c>
      <c r="B844">
        <v>46</v>
      </c>
      <c r="C844">
        <v>100</v>
      </c>
      <c r="D844">
        <v>1</v>
      </c>
      <c r="E844">
        <v>6311.2</v>
      </c>
      <c r="F844">
        <v>38112</v>
      </c>
      <c r="G844" t="s">
        <v>40</v>
      </c>
      <c r="H844">
        <v>2</v>
      </c>
      <c r="I844">
        <v>5</v>
      </c>
      <c r="J844">
        <v>2004</v>
      </c>
      <c r="K844" t="s">
        <v>100</v>
      </c>
      <c r="L844">
        <v>118</v>
      </c>
      <c r="M844" t="s">
        <v>199</v>
      </c>
      <c r="N844" t="s">
        <v>404</v>
      </c>
      <c r="O844" t="s">
        <v>405</v>
      </c>
      <c r="P844" t="s">
        <v>406</v>
      </c>
      <c r="R844" t="s">
        <v>275</v>
      </c>
      <c r="T844">
        <v>28034</v>
      </c>
      <c r="U844" t="s">
        <v>276</v>
      </c>
      <c r="V844" t="s">
        <v>33</v>
      </c>
      <c r="W844" t="s">
        <v>407</v>
      </c>
      <c r="X844" t="s">
        <v>408</v>
      </c>
      <c r="Y844" t="s">
        <v>36</v>
      </c>
    </row>
    <row r="845" spans="1:25">
      <c r="A845">
        <v>10279</v>
      </c>
      <c r="B845">
        <v>26</v>
      </c>
      <c r="C845">
        <v>60.58</v>
      </c>
      <c r="D845">
        <v>1</v>
      </c>
      <c r="E845">
        <v>1575.08</v>
      </c>
      <c r="F845">
        <v>38208</v>
      </c>
      <c r="G845" t="s">
        <v>40</v>
      </c>
      <c r="H845">
        <v>3</v>
      </c>
      <c r="I845">
        <v>8</v>
      </c>
      <c r="J845">
        <v>2004</v>
      </c>
      <c r="K845" t="s">
        <v>63</v>
      </c>
      <c r="L845">
        <v>71</v>
      </c>
      <c r="M845" t="s">
        <v>114</v>
      </c>
      <c r="N845" t="s">
        <v>404</v>
      </c>
      <c r="O845" t="s">
        <v>405</v>
      </c>
      <c r="P845" t="s">
        <v>406</v>
      </c>
      <c r="R845" t="s">
        <v>275</v>
      </c>
      <c r="T845">
        <v>28034</v>
      </c>
      <c r="U845" t="s">
        <v>276</v>
      </c>
      <c r="V845" t="s">
        <v>33</v>
      </c>
      <c r="W845" t="s">
        <v>407</v>
      </c>
      <c r="X845" t="s">
        <v>408</v>
      </c>
      <c r="Y845" t="s">
        <v>45</v>
      </c>
    </row>
    <row r="846" spans="1:25">
      <c r="A846">
        <v>10279</v>
      </c>
      <c r="B846">
        <v>32</v>
      </c>
      <c r="C846">
        <v>74.959999999999994</v>
      </c>
      <c r="D846">
        <v>5</v>
      </c>
      <c r="E846">
        <v>2398.7199999999998</v>
      </c>
      <c r="F846">
        <v>38208</v>
      </c>
      <c r="G846" t="s">
        <v>40</v>
      </c>
      <c r="H846">
        <v>3</v>
      </c>
      <c r="I846">
        <v>8</v>
      </c>
      <c r="J846">
        <v>2004</v>
      </c>
      <c r="K846" t="s">
        <v>63</v>
      </c>
      <c r="L846">
        <v>73</v>
      </c>
      <c r="M846" t="s">
        <v>115</v>
      </c>
      <c r="N846" t="s">
        <v>404</v>
      </c>
      <c r="O846" t="s">
        <v>405</v>
      </c>
      <c r="P846" t="s">
        <v>406</v>
      </c>
      <c r="R846" t="s">
        <v>275</v>
      </c>
      <c r="T846">
        <v>28034</v>
      </c>
      <c r="U846" t="s">
        <v>276</v>
      </c>
      <c r="V846" t="s">
        <v>33</v>
      </c>
      <c r="W846" t="s">
        <v>407</v>
      </c>
      <c r="X846" t="s">
        <v>408</v>
      </c>
      <c r="Y846" t="s">
        <v>45</v>
      </c>
    </row>
    <row r="847" spans="1:25">
      <c r="A847">
        <v>10279</v>
      </c>
      <c r="B847">
        <v>49</v>
      </c>
      <c r="C847">
        <v>79.97</v>
      </c>
      <c r="D847">
        <v>3</v>
      </c>
      <c r="E847">
        <v>3918.53</v>
      </c>
      <c r="F847">
        <v>38208</v>
      </c>
      <c r="G847" t="s">
        <v>40</v>
      </c>
      <c r="H847">
        <v>3</v>
      </c>
      <c r="I847">
        <v>8</v>
      </c>
      <c r="J847">
        <v>2004</v>
      </c>
      <c r="K847" t="s">
        <v>63</v>
      </c>
      <c r="L847">
        <v>90</v>
      </c>
      <c r="M847" t="s">
        <v>118</v>
      </c>
      <c r="N847" t="s">
        <v>404</v>
      </c>
      <c r="O847" t="s">
        <v>405</v>
      </c>
      <c r="P847" t="s">
        <v>406</v>
      </c>
      <c r="R847" t="s">
        <v>275</v>
      </c>
      <c r="T847">
        <v>28034</v>
      </c>
      <c r="U847" t="s">
        <v>276</v>
      </c>
      <c r="V847" t="s">
        <v>33</v>
      </c>
      <c r="W847" t="s">
        <v>407</v>
      </c>
      <c r="X847" t="s">
        <v>408</v>
      </c>
      <c r="Y847" t="s">
        <v>36</v>
      </c>
    </row>
    <row r="848" spans="1:25">
      <c r="A848">
        <v>10279</v>
      </c>
      <c r="B848">
        <v>48</v>
      </c>
      <c r="C848">
        <v>100</v>
      </c>
      <c r="D848">
        <v>2</v>
      </c>
      <c r="E848">
        <v>5580.96</v>
      </c>
      <c r="F848">
        <v>38208</v>
      </c>
      <c r="G848" t="s">
        <v>40</v>
      </c>
      <c r="H848">
        <v>3</v>
      </c>
      <c r="I848">
        <v>8</v>
      </c>
      <c r="J848">
        <v>2004</v>
      </c>
      <c r="K848" t="s">
        <v>63</v>
      </c>
      <c r="L848">
        <v>117</v>
      </c>
      <c r="M848" t="s">
        <v>119</v>
      </c>
      <c r="N848" t="s">
        <v>404</v>
      </c>
      <c r="O848" t="s">
        <v>405</v>
      </c>
      <c r="P848" t="s">
        <v>406</v>
      </c>
      <c r="R848" t="s">
        <v>275</v>
      </c>
      <c r="T848">
        <v>28034</v>
      </c>
      <c r="U848" t="s">
        <v>276</v>
      </c>
      <c r="V848" t="s">
        <v>33</v>
      </c>
      <c r="W848" t="s">
        <v>407</v>
      </c>
      <c r="X848" t="s">
        <v>408</v>
      </c>
      <c r="Y848" t="s">
        <v>36</v>
      </c>
    </row>
    <row r="849" spans="1:25">
      <c r="A849">
        <v>10279</v>
      </c>
      <c r="B849">
        <v>33</v>
      </c>
      <c r="C849">
        <v>71.06</v>
      </c>
      <c r="D849">
        <v>4</v>
      </c>
      <c r="E849">
        <v>2344.98</v>
      </c>
      <c r="F849">
        <v>38208</v>
      </c>
      <c r="G849" t="s">
        <v>40</v>
      </c>
      <c r="H849">
        <v>3</v>
      </c>
      <c r="I849">
        <v>8</v>
      </c>
      <c r="J849">
        <v>2004</v>
      </c>
      <c r="K849" t="s">
        <v>63</v>
      </c>
      <c r="L849">
        <v>85</v>
      </c>
      <c r="M849" t="s">
        <v>120</v>
      </c>
      <c r="N849" t="s">
        <v>404</v>
      </c>
      <c r="O849" t="s">
        <v>405</v>
      </c>
      <c r="P849" t="s">
        <v>406</v>
      </c>
      <c r="R849" t="s">
        <v>275</v>
      </c>
      <c r="T849">
        <v>28034</v>
      </c>
      <c r="U849" t="s">
        <v>276</v>
      </c>
      <c r="V849" t="s">
        <v>33</v>
      </c>
      <c r="W849" t="s">
        <v>407</v>
      </c>
      <c r="X849" t="s">
        <v>408</v>
      </c>
      <c r="Y849" t="s">
        <v>45</v>
      </c>
    </row>
    <row r="850" spans="1:25">
      <c r="A850">
        <v>10279</v>
      </c>
      <c r="B850">
        <v>48</v>
      </c>
      <c r="C850">
        <v>100</v>
      </c>
      <c r="D850">
        <v>6</v>
      </c>
      <c r="E850">
        <v>6168</v>
      </c>
      <c r="F850">
        <v>38208</v>
      </c>
      <c r="G850" t="s">
        <v>40</v>
      </c>
      <c r="H850">
        <v>3</v>
      </c>
      <c r="I850">
        <v>8</v>
      </c>
      <c r="J850">
        <v>2004</v>
      </c>
      <c r="K850" t="s">
        <v>63</v>
      </c>
      <c r="L850">
        <v>107</v>
      </c>
      <c r="M850" t="s">
        <v>122</v>
      </c>
      <c r="N850" t="s">
        <v>404</v>
      </c>
      <c r="O850" t="s">
        <v>405</v>
      </c>
      <c r="P850" t="s">
        <v>406</v>
      </c>
      <c r="R850" t="s">
        <v>275</v>
      </c>
      <c r="T850">
        <v>28034</v>
      </c>
      <c r="U850" t="s">
        <v>276</v>
      </c>
      <c r="V850" t="s">
        <v>33</v>
      </c>
      <c r="W850" t="s">
        <v>407</v>
      </c>
      <c r="X850" t="s">
        <v>408</v>
      </c>
      <c r="Y850" t="s">
        <v>36</v>
      </c>
    </row>
    <row r="851" spans="1:25">
      <c r="A851">
        <v>10311</v>
      </c>
      <c r="B851">
        <v>29</v>
      </c>
      <c r="C851">
        <v>100</v>
      </c>
      <c r="D851">
        <v>9</v>
      </c>
      <c r="E851">
        <v>2923.2</v>
      </c>
      <c r="F851">
        <v>38276</v>
      </c>
      <c r="G851" t="s">
        <v>234</v>
      </c>
      <c r="H851">
        <v>4</v>
      </c>
      <c r="I851">
        <v>10</v>
      </c>
      <c r="J851">
        <v>2004</v>
      </c>
      <c r="K851" t="s">
        <v>63</v>
      </c>
      <c r="L851">
        <v>124</v>
      </c>
      <c r="M851" t="s">
        <v>111</v>
      </c>
      <c r="N851" t="s">
        <v>404</v>
      </c>
      <c r="O851" t="s">
        <v>405</v>
      </c>
      <c r="P851" t="s">
        <v>406</v>
      </c>
      <c r="R851" t="s">
        <v>275</v>
      </c>
      <c r="T851">
        <v>28034</v>
      </c>
      <c r="U851" t="s">
        <v>276</v>
      </c>
      <c r="V851" t="s">
        <v>33</v>
      </c>
      <c r="W851" t="s">
        <v>407</v>
      </c>
      <c r="X851" t="s">
        <v>408</v>
      </c>
      <c r="Y851" t="s">
        <v>45</v>
      </c>
    </row>
    <row r="852" spans="1:25">
      <c r="A852">
        <v>10311</v>
      </c>
      <c r="B852">
        <v>43</v>
      </c>
      <c r="C852">
        <v>100</v>
      </c>
      <c r="D852">
        <v>10</v>
      </c>
      <c r="E852">
        <v>5278.68</v>
      </c>
      <c r="F852">
        <v>38276</v>
      </c>
      <c r="G852" t="s">
        <v>234</v>
      </c>
      <c r="H852">
        <v>4</v>
      </c>
      <c r="I852">
        <v>10</v>
      </c>
      <c r="J852">
        <v>2004</v>
      </c>
      <c r="K852" t="s">
        <v>63</v>
      </c>
      <c r="L852">
        <v>132</v>
      </c>
      <c r="M852" t="s">
        <v>112</v>
      </c>
      <c r="N852" t="s">
        <v>404</v>
      </c>
      <c r="O852" t="s">
        <v>405</v>
      </c>
      <c r="P852" t="s">
        <v>406</v>
      </c>
      <c r="R852" t="s">
        <v>275</v>
      </c>
      <c r="T852">
        <v>28034</v>
      </c>
      <c r="U852" t="s">
        <v>276</v>
      </c>
      <c r="V852" t="s">
        <v>33</v>
      </c>
      <c r="W852" t="s">
        <v>407</v>
      </c>
      <c r="X852" t="s">
        <v>408</v>
      </c>
      <c r="Y852" t="s">
        <v>36</v>
      </c>
    </row>
    <row r="853" spans="1:25">
      <c r="A853">
        <v>10311</v>
      </c>
      <c r="B853">
        <v>32</v>
      </c>
      <c r="C853">
        <v>100</v>
      </c>
      <c r="D853">
        <v>11</v>
      </c>
      <c r="E853">
        <v>3616.64</v>
      </c>
      <c r="F853">
        <v>38276</v>
      </c>
      <c r="G853" t="s">
        <v>234</v>
      </c>
      <c r="H853">
        <v>4</v>
      </c>
      <c r="I853">
        <v>10</v>
      </c>
      <c r="J853">
        <v>2004</v>
      </c>
      <c r="K853" t="s">
        <v>63</v>
      </c>
      <c r="L853">
        <v>141</v>
      </c>
      <c r="M853" t="s">
        <v>113</v>
      </c>
      <c r="N853" t="s">
        <v>404</v>
      </c>
      <c r="O853" t="s">
        <v>405</v>
      </c>
      <c r="P853" t="s">
        <v>406</v>
      </c>
      <c r="R853" t="s">
        <v>275</v>
      </c>
      <c r="T853">
        <v>28034</v>
      </c>
      <c r="U853" t="s">
        <v>276</v>
      </c>
      <c r="V853" t="s">
        <v>33</v>
      </c>
      <c r="W853" t="s">
        <v>407</v>
      </c>
      <c r="X853" t="s">
        <v>408</v>
      </c>
      <c r="Y853" t="s">
        <v>36</v>
      </c>
    </row>
    <row r="854" spans="1:25">
      <c r="A854">
        <v>10311</v>
      </c>
      <c r="B854">
        <v>25</v>
      </c>
      <c r="C854">
        <v>66.989999999999995</v>
      </c>
      <c r="D854">
        <v>2</v>
      </c>
      <c r="E854">
        <v>1674.75</v>
      </c>
      <c r="F854">
        <v>38276</v>
      </c>
      <c r="G854" t="s">
        <v>234</v>
      </c>
      <c r="H854">
        <v>4</v>
      </c>
      <c r="I854">
        <v>10</v>
      </c>
      <c r="J854">
        <v>2004</v>
      </c>
      <c r="K854" t="s">
        <v>63</v>
      </c>
      <c r="L854">
        <v>71</v>
      </c>
      <c r="M854" t="s">
        <v>114</v>
      </c>
      <c r="N854" t="s">
        <v>404</v>
      </c>
      <c r="O854" t="s">
        <v>405</v>
      </c>
      <c r="P854" t="s">
        <v>406</v>
      </c>
      <c r="R854" t="s">
        <v>275</v>
      </c>
      <c r="T854">
        <v>28034</v>
      </c>
      <c r="U854" t="s">
        <v>276</v>
      </c>
      <c r="V854" t="s">
        <v>33</v>
      </c>
      <c r="W854" t="s">
        <v>407</v>
      </c>
      <c r="X854" t="s">
        <v>408</v>
      </c>
      <c r="Y854" t="s">
        <v>45</v>
      </c>
    </row>
    <row r="855" spans="1:25">
      <c r="A855">
        <v>10311</v>
      </c>
      <c r="B855">
        <v>26</v>
      </c>
      <c r="C855">
        <v>87.45</v>
      </c>
      <c r="D855">
        <v>6</v>
      </c>
      <c r="E855">
        <v>2273.6999999999998</v>
      </c>
      <c r="F855">
        <v>38276</v>
      </c>
      <c r="G855" t="s">
        <v>40</v>
      </c>
      <c r="H855">
        <v>4</v>
      </c>
      <c r="I855">
        <v>10</v>
      </c>
      <c r="J855">
        <v>2004</v>
      </c>
      <c r="K855" t="s">
        <v>63</v>
      </c>
      <c r="L855">
        <v>73</v>
      </c>
      <c r="M855" t="s">
        <v>115</v>
      </c>
      <c r="N855" t="s">
        <v>404</v>
      </c>
      <c r="O855" t="s">
        <v>405</v>
      </c>
      <c r="P855" t="s">
        <v>406</v>
      </c>
      <c r="R855" t="s">
        <v>275</v>
      </c>
      <c r="T855">
        <v>28034</v>
      </c>
      <c r="U855" t="s">
        <v>276</v>
      </c>
      <c r="V855" t="s">
        <v>33</v>
      </c>
      <c r="W855" t="s">
        <v>407</v>
      </c>
      <c r="X855" t="s">
        <v>408</v>
      </c>
      <c r="Y855" t="s">
        <v>45</v>
      </c>
    </row>
    <row r="856" spans="1:25">
      <c r="A856">
        <v>10311</v>
      </c>
      <c r="B856">
        <v>45</v>
      </c>
      <c r="C856">
        <v>49.3</v>
      </c>
      <c r="D856">
        <v>8</v>
      </c>
      <c r="E856">
        <v>2218.5</v>
      </c>
      <c r="F856">
        <v>38276</v>
      </c>
      <c r="G856" t="s">
        <v>40</v>
      </c>
      <c r="H856">
        <v>4</v>
      </c>
      <c r="I856">
        <v>10</v>
      </c>
      <c r="J856">
        <v>2004</v>
      </c>
      <c r="K856" t="s">
        <v>63</v>
      </c>
      <c r="L856">
        <v>50</v>
      </c>
      <c r="M856" t="s">
        <v>116</v>
      </c>
      <c r="N856" t="s">
        <v>404</v>
      </c>
      <c r="O856" t="s">
        <v>405</v>
      </c>
      <c r="P856" t="s">
        <v>406</v>
      </c>
      <c r="R856" t="s">
        <v>275</v>
      </c>
      <c r="T856">
        <v>28034</v>
      </c>
      <c r="U856" t="s">
        <v>276</v>
      </c>
      <c r="V856" t="s">
        <v>33</v>
      </c>
      <c r="W856" t="s">
        <v>407</v>
      </c>
      <c r="X856" t="s">
        <v>408</v>
      </c>
      <c r="Y856" t="s">
        <v>45</v>
      </c>
    </row>
    <row r="857" spans="1:25">
      <c r="A857">
        <v>10311</v>
      </c>
      <c r="B857">
        <v>28</v>
      </c>
      <c r="C857">
        <v>93.6</v>
      </c>
      <c r="D857">
        <v>4</v>
      </c>
      <c r="E857">
        <v>2620.8000000000002</v>
      </c>
      <c r="F857">
        <v>38276</v>
      </c>
      <c r="G857" t="s">
        <v>40</v>
      </c>
      <c r="H857">
        <v>4</v>
      </c>
      <c r="I857">
        <v>10</v>
      </c>
      <c r="J857">
        <v>2004</v>
      </c>
      <c r="K857" t="s">
        <v>63</v>
      </c>
      <c r="L857">
        <v>90</v>
      </c>
      <c r="M857" t="s">
        <v>118</v>
      </c>
      <c r="N857" t="s">
        <v>404</v>
      </c>
      <c r="O857" t="s">
        <v>405</v>
      </c>
      <c r="P857" t="s">
        <v>406</v>
      </c>
      <c r="R857" t="s">
        <v>275</v>
      </c>
      <c r="T857">
        <v>28034</v>
      </c>
      <c r="U857" t="s">
        <v>276</v>
      </c>
      <c r="V857" t="s">
        <v>33</v>
      </c>
      <c r="W857" t="s">
        <v>407</v>
      </c>
      <c r="X857" t="s">
        <v>408</v>
      </c>
      <c r="Y857" t="s">
        <v>45</v>
      </c>
    </row>
    <row r="858" spans="1:25">
      <c r="A858">
        <v>10311</v>
      </c>
      <c r="B858">
        <v>43</v>
      </c>
      <c r="C858">
        <v>100</v>
      </c>
      <c r="D858">
        <v>3</v>
      </c>
      <c r="E858">
        <v>4595.41</v>
      </c>
      <c r="F858">
        <v>38276</v>
      </c>
      <c r="G858" t="s">
        <v>40</v>
      </c>
      <c r="H858">
        <v>4</v>
      </c>
      <c r="I858">
        <v>10</v>
      </c>
      <c r="J858">
        <v>2004</v>
      </c>
      <c r="K858" t="s">
        <v>63</v>
      </c>
      <c r="L858">
        <v>117</v>
      </c>
      <c r="M858" t="s">
        <v>119</v>
      </c>
      <c r="N858" t="s">
        <v>404</v>
      </c>
      <c r="O858" t="s">
        <v>405</v>
      </c>
      <c r="P858" t="s">
        <v>406</v>
      </c>
      <c r="R858" t="s">
        <v>275</v>
      </c>
      <c r="T858">
        <v>28034</v>
      </c>
      <c r="U858" t="s">
        <v>276</v>
      </c>
      <c r="V858" t="s">
        <v>33</v>
      </c>
      <c r="W858" t="s">
        <v>407</v>
      </c>
      <c r="X858" t="s">
        <v>408</v>
      </c>
      <c r="Y858" t="s">
        <v>36</v>
      </c>
    </row>
    <row r="859" spans="1:25">
      <c r="A859">
        <v>10311</v>
      </c>
      <c r="B859">
        <v>25</v>
      </c>
      <c r="C859">
        <v>83.04</v>
      </c>
      <c r="D859">
        <v>5</v>
      </c>
      <c r="E859">
        <v>2076</v>
      </c>
      <c r="F859">
        <v>38276</v>
      </c>
      <c r="G859" t="s">
        <v>40</v>
      </c>
      <c r="H859">
        <v>4</v>
      </c>
      <c r="I859">
        <v>10</v>
      </c>
      <c r="J859">
        <v>2004</v>
      </c>
      <c r="K859" t="s">
        <v>63</v>
      </c>
      <c r="L859">
        <v>85</v>
      </c>
      <c r="M859" t="s">
        <v>120</v>
      </c>
      <c r="N859" t="s">
        <v>404</v>
      </c>
      <c r="O859" t="s">
        <v>405</v>
      </c>
      <c r="P859" t="s">
        <v>406</v>
      </c>
      <c r="R859" t="s">
        <v>275</v>
      </c>
      <c r="T859">
        <v>28034</v>
      </c>
      <c r="U859" t="s">
        <v>276</v>
      </c>
      <c r="V859" t="s">
        <v>33</v>
      </c>
      <c r="W859" t="s">
        <v>407</v>
      </c>
      <c r="X859" t="s">
        <v>408</v>
      </c>
      <c r="Y859" t="s">
        <v>45</v>
      </c>
    </row>
    <row r="860" spans="1:25">
      <c r="A860">
        <v>10311</v>
      </c>
      <c r="B860">
        <v>46</v>
      </c>
      <c r="C860">
        <v>92.09</v>
      </c>
      <c r="D860">
        <v>7</v>
      </c>
      <c r="E860">
        <v>4236.1400000000003</v>
      </c>
      <c r="F860">
        <v>38276</v>
      </c>
      <c r="G860" t="s">
        <v>40</v>
      </c>
      <c r="H860">
        <v>4</v>
      </c>
      <c r="I860">
        <v>10</v>
      </c>
      <c r="J860">
        <v>2004</v>
      </c>
      <c r="K860" t="s">
        <v>63</v>
      </c>
      <c r="L860">
        <v>107</v>
      </c>
      <c r="M860" t="s">
        <v>122</v>
      </c>
      <c r="N860" t="s">
        <v>404</v>
      </c>
      <c r="O860" t="s">
        <v>405</v>
      </c>
      <c r="P860" t="s">
        <v>406</v>
      </c>
      <c r="R860" t="s">
        <v>275</v>
      </c>
      <c r="T860">
        <v>28034</v>
      </c>
      <c r="U860" t="s">
        <v>276</v>
      </c>
      <c r="V860" t="s">
        <v>33</v>
      </c>
      <c r="W860" t="s">
        <v>407</v>
      </c>
      <c r="X860" t="s">
        <v>408</v>
      </c>
      <c r="Y860" t="s">
        <v>36</v>
      </c>
    </row>
    <row r="861" spans="1:25">
      <c r="A861">
        <v>10350</v>
      </c>
      <c r="B861">
        <v>26</v>
      </c>
      <c r="C861">
        <v>75.47</v>
      </c>
      <c r="D861">
        <v>5</v>
      </c>
      <c r="E861">
        <v>1962.22</v>
      </c>
      <c r="F861">
        <v>38323</v>
      </c>
      <c r="G861" t="s">
        <v>40</v>
      </c>
      <c r="H861">
        <v>4</v>
      </c>
      <c r="I861">
        <v>12</v>
      </c>
      <c r="J861">
        <v>2004</v>
      </c>
      <c r="K861" t="s">
        <v>63</v>
      </c>
      <c r="L861">
        <v>136</v>
      </c>
      <c r="M861" t="s">
        <v>41</v>
      </c>
      <c r="N861" t="s">
        <v>404</v>
      </c>
      <c r="O861" t="s">
        <v>405</v>
      </c>
      <c r="P861" t="s">
        <v>406</v>
      </c>
      <c r="R861" t="s">
        <v>275</v>
      </c>
      <c r="T861">
        <v>28034</v>
      </c>
      <c r="U861" t="s">
        <v>276</v>
      </c>
      <c r="V861" t="s">
        <v>33</v>
      </c>
      <c r="W861" t="s">
        <v>407</v>
      </c>
      <c r="X861" t="s">
        <v>408</v>
      </c>
      <c r="Y861" t="s">
        <v>45</v>
      </c>
    </row>
    <row r="862" spans="1:25">
      <c r="A862">
        <v>10355</v>
      </c>
      <c r="B862">
        <v>23</v>
      </c>
      <c r="C862">
        <v>100</v>
      </c>
      <c r="D862">
        <v>7</v>
      </c>
      <c r="E862">
        <v>3177.91</v>
      </c>
      <c r="F862">
        <v>38328</v>
      </c>
      <c r="G862" t="s">
        <v>40</v>
      </c>
      <c r="H862">
        <v>4</v>
      </c>
      <c r="I862">
        <v>12</v>
      </c>
      <c r="J862">
        <v>2004</v>
      </c>
      <c r="K862" t="s">
        <v>63</v>
      </c>
      <c r="L862">
        <v>146</v>
      </c>
      <c r="M862" t="s">
        <v>127</v>
      </c>
      <c r="N862" t="s">
        <v>404</v>
      </c>
      <c r="O862" t="s">
        <v>405</v>
      </c>
      <c r="P862" t="s">
        <v>406</v>
      </c>
      <c r="R862" t="s">
        <v>275</v>
      </c>
      <c r="T862">
        <v>28034</v>
      </c>
      <c r="U862" t="s">
        <v>276</v>
      </c>
      <c r="V862" t="s">
        <v>33</v>
      </c>
      <c r="W862" t="s">
        <v>407</v>
      </c>
      <c r="X862" t="s">
        <v>408</v>
      </c>
      <c r="Y862" t="s">
        <v>36</v>
      </c>
    </row>
    <row r="863" spans="1:25">
      <c r="A863">
        <v>10355</v>
      </c>
      <c r="B863">
        <v>25</v>
      </c>
      <c r="C863">
        <v>100</v>
      </c>
      <c r="D863">
        <v>2</v>
      </c>
      <c r="E863">
        <v>4203.5</v>
      </c>
      <c r="F863">
        <v>38328</v>
      </c>
      <c r="G863" t="s">
        <v>40</v>
      </c>
      <c r="H863">
        <v>4</v>
      </c>
      <c r="I863">
        <v>12</v>
      </c>
      <c r="J863">
        <v>2004</v>
      </c>
      <c r="K863" t="s">
        <v>63</v>
      </c>
      <c r="L863">
        <v>148</v>
      </c>
      <c r="M863" t="s">
        <v>128</v>
      </c>
      <c r="N863" t="s">
        <v>404</v>
      </c>
      <c r="O863" t="s">
        <v>405</v>
      </c>
      <c r="P863" t="s">
        <v>406</v>
      </c>
      <c r="R863" t="s">
        <v>275</v>
      </c>
      <c r="T863">
        <v>28034</v>
      </c>
      <c r="U863" t="s">
        <v>276</v>
      </c>
      <c r="V863" t="s">
        <v>33</v>
      </c>
      <c r="W863" t="s">
        <v>407</v>
      </c>
      <c r="X863" t="s">
        <v>408</v>
      </c>
      <c r="Y863" t="s">
        <v>36</v>
      </c>
    </row>
    <row r="864" spans="1:25">
      <c r="A864">
        <v>10355</v>
      </c>
      <c r="B864">
        <v>36</v>
      </c>
      <c r="C864">
        <v>38.520000000000003</v>
      </c>
      <c r="D864">
        <v>4</v>
      </c>
      <c r="E864">
        <v>1386.72</v>
      </c>
      <c r="F864">
        <v>38328</v>
      </c>
      <c r="G864" t="s">
        <v>40</v>
      </c>
      <c r="H864">
        <v>4</v>
      </c>
      <c r="I864">
        <v>12</v>
      </c>
      <c r="J864">
        <v>2004</v>
      </c>
      <c r="K864" t="s">
        <v>63</v>
      </c>
      <c r="L864">
        <v>37</v>
      </c>
      <c r="M864" t="s">
        <v>171</v>
      </c>
      <c r="N864" t="s">
        <v>404</v>
      </c>
      <c r="O864" t="s">
        <v>405</v>
      </c>
      <c r="P864" t="s">
        <v>406</v>
      </c>
      <c r="R864" t="s">
        <v>275</v>
      </c>
      <c r="T864">
        <v>28034</v>
      </c>
      <c r="U864" t="s">
        <v>276</v>
      </c>
      <c r="V864" t="s">
        <v>33</v>
      </c>
      <c r="W864" t="s">
        <v>407</v>
      </c>
      <c r="X864" t="s">
        <v>408</v>
      </c>
      <c r="Y864" t="s">
        <v>45</v>
      </c>
    </row>
    <row r="865" spans="1:25">
      <c r="A865">
        <v>10355</v>
      </c>
      <c r="B865">
        <v>44</v>
      </c>
      <c r="C865">
        <v>62.45</v>
      </c>
      <c r="D865">
        <v>6</v>
      </c>
      <c r="E865">
        <v>2747.8</v>
      </c>
      <c r="F865">
        <v>38328</v>
      </c>
      <c r="G865" t="s">
        <v>40</v>
      </c>
      <c r="H865">
        <v>4</v>
      </c>
      <c r="I865">
        <v>12</v>
      </c>
      <c r="J865">
        <v>2004</v>
      </c>
      <c r="K865" t="s">
        <v>63</v>
      </c>
      <c r="L865">
        <v>61</v>
      </c>
      <c r="M865" t="s">
        <v>129</v>
      </c>
      <c r="N865" t="s">
        <v>404</v>
      </c>
      <c r="O865" t="s">
        <v>405</v>
      </c>
      <c r="P865" t="s">
        <v>406</v>
      </c>
      <c r="R865" t="s">
        <v>275</v>
      </c>
      <c r="T865">
        <v>28034</v>
      </c>
      <c r="U865" t="s">
        <v>276</v>
      </c>
      <c r="V865" t="s">
        <v>33</v>
      </c>
      <c r="W865" t="s">
        <v>407</v>
      </c>
      <c r="X865" t="s">
        <v>408</v>
      </c>
      <c r="Y865" t="s">
        <v>45</v>
      </c>
    </row>
    <row r="866" spans="1:25">
      <c r="A866">
        <v>10355</v>
      </c>
      <c r="B866">
        <v>32</v>
      </c>
      <c r="C866">
        <v>100</v>
      </c>
      <c r="D866">
        <v>8</v>
      </c>
      <c r="E866">
        <v>5302.72</v>
      </c>
      <c r="F866">
        <v>38328</v>
      </c>
      <c r="G866" t="s">
        <v>40</v>
      </c>
      <c r="H866">
        <v>4</v>
      </c>
      <c r="I866">
        <v>12</v>
      </c>
      <c r="J866">
        <v>2004</v>
      </c>
      <c r="K866" t="s">
        <v>63</v>
      </c>
      <c r="L866">
        <v>140</v>
      </c>
      <c r="M866" t="s">
        <v>172</v>
      </c>
      <c r="N866" t="s">
        <v>404</v>
      </c>
      <c r="O866" t="s">
        <v>405</v>
      </c>
      <c r="P866" t="s">
        <v>406</v>
      </c>
      <c r="R866" t="s">
        <v>275</v>
      </c>
      <c r="T866">
        <v>28034</v>
      </c>
      <c r="U866" t="s">
        <v>276</v>
      </c>
      <c r="V866" t="s">
        <v>33</v>
      </c>
      <c r="W866" t="s">
        <v>407</v>
      </c>
      <c r="X866" t="s">
        <v>408</v>
      </c>
      <c r="Y866" t="s">
        <v>36</v>
      </c>
    </row>
    <row r="867" spans="1:25">
      <c r="A867">
        <v>10355</v>
      </c>
      <c r="B867">
        <v>28</v>
      </c>
      <c r="C867">
        <v>95.39</v>
      </c>
      <c r="D867">
        <v>9</v>
      </c>
      <c r="E867">
        <v>2670.92</v>
      </c>
      <c r="F867">
        <v>38328</v>
      </c>
      <c r="G867" t="s">
        <v>40</v>
      </c>
      <c r="H867">
        <v>4</v>
      </c>
      <c r="I867">
        <v>12</v>
      </c>
      <c r="J867">
        <v>2004</v>
      </c>
      <c r="K867" t="s">
        <v>63</v>
      </c>
      <c r="L867">
        <v>80</v>
      </c>
      <c r="M867" t="s">
        <v>130</v>
      </c>
      <c r="N867" t="s">
        <v>404</v>
      </c>
      <c r="O867" t="s">
        <v>405</v>
      </c>
      <c r="P867" t="s">
        <v>406</v>
      </c>
      <c r="R867" t="s">
        <v>275</v>
      </c>
      <c r="T867">
        <v>28034</v>
      </c>
      <c r="U867" t="s">
        <v>276</v>
      </c>
      <c r="V867" t="s">
        <v>33</v>
      </c>
      <c r="W867" t="s">
        <v>407</v>
      </c>
      <c r="X867" t="s">
        <v>408</v>
      </c>
      <c r="Y867" t="s">
        <v>45</v>
      </c>
    </row>
    <row r="868" spans="1:25">
      <c r="A868">
        <v>10358</v>
      </c>
      <c r="B868">
        <v>49</v>
      </c>
      <c r="C868">
        <v>55.34</v>
      </c>
      <c r="D868">
        <v>5</v>
      </c>
      <c r="E868">
        <v>2711.66</v>
      </c>
      <c r="F868">
        <v>38331</v>
      </c>
      <c r="G868" t="s">
        <v>40</v>
      </c>
      <c r="H868">
        <v>4</v>
      </c>
      <c r="I868">
        <v>12</v>
      </c>
      <c r="J868">
        <v>2004</v>
      </c>
      <c r="K868" t="s">
        <v>63</v>
      </c>
      <c r="L868">
        <v>151</v>
      </c>
      <c r="M868" t="s">
        <v>73</v>
      </c>
      <c r="N868" t="s">
        <v>404</v>
      </c>
      <c r="O868" t="s">
        <v>405</v>
      </c>
      <c r="P868" t="s">
        <v>406</v>
      </c>
      <c r="R868" t="s">
        <v>275</v>
      </c>
      <c r="T868">
        <v>28034</v>
      </c>
      <c r="U868" t="s">
        <v>276</v>
      </c>
      <c r="V868" t="s">
        <v>33</v>
      </c>
      <c r="W868" t="s">
        <v>407</v>
      </c>
      <c r="X868" t="s">
        <v>408</v>
      </c>
      <c r="Y868" t="s">
        <v>45</v>
      </c>
    </row>
    <row r="869" spans="1:25">
      <c r="A869">
        <v>10358</v>
      </c>
      <c r="B869">
        <v>20</v>
      </c>
      <c r="C869">
        <v>100</v>
      </c>
      <c r="D869">
        <v>10</v>
      </c>
      <c r="E869">
        <v>2428</v>
      </c>
      <c r="F869">
        <v>38331</v>
      </c>
      <c r="G869" t="s">
        <v>40</v>
      </c>
      <c r="H869">
        <v>4</v>
      </c>
      <c r="I869">
        <v>12</v>
      </c>
      <c r="J869">
        <v>2004</v>
      </c>
      <c r="K869" t="s">
        <v>63</v>
      </c>
      <c r="L869">
        <v>163</v>
      </c>
      <c r="M869" t="s">
        <v>263</v>
      </c>
      <c r="N869" t="s">
        <v>404</v>
      </c>
      <c r="O869" t="s">
        <v>405</v>
      </c>
      <c r="P869" t="s">
        <v>406</v>
      </c>
      <c r="R869" t="s">
        <v>275</v>
      </c>
      <c r="T869">
        <v>28034</v>
      </c>
      <c r="U869" t="s">
        <v>276</v>
      </c>
      <c r="V869" t="s">
        <v>33</v>
      </c>
      <c r="W869" t="s">
        <v>407</v>
      </c>
      <c r="X869" t="s">
        <v>408</v>
      </c>
      <c r="Y869" t="s">
        <v>45</v>
      </c>
    </row>
    <row r="870" spans="1:25">
      <c r="A870">
        <v>10358</v>
      </c>
      <c r="B870">
        <v>32</v>
      </c>
      <c r="C870">
        <v>93.49</v>
      </c>
      <c r="D870">
        <v>12</v>
      </c>
      <c r="E870">
        <v>2991.68</v>
      </c>
      <c r="F870">
        <v>38331</v>
      </c>
      <c r="G870" t="s">
        <v>40</v>
      </c>
      <c r="H870">
        <v>4</v>
      </c>
      <c r="I870">
        <v>12</v>
      </c>
      <c r="J870">
        <v>2004</v>
      </c>
      <c r="K870" t="s">
        <v>63</v>
      </c>
      <c r="L870">
        <v>169</v>
      </c>
      <c r="M870" t="s">
        <v>38</v>
      </c>
      <c r="N870" t="s">
        <v>404</v>
      </c>
      <c r="O870" t="s">
        <v>405</v>
      </c>
      <c r="P870" t="s">
        <v>406</v>
      </c>
      <c r="R870" t="s">
        <v>275</v>
      </c>
      <c r="T870">
        <v>28034</v>
      </c>
      <c r="U870" t="s">
        <v>276</v>
      </c>
      <c r="V870" t="s">
        <v>33</v>
      </c>
      <c r="W870" t="s">
        <v>407</v>
      </c>
      <c r="X870" t="s">
        <v>408</v>
      </c>
      <c r="Y870" t="s">
        <v>45</v>
      </c>
    </row>
    <row r="871" spans="1:25">
      <c r="A871">
        <v>10358</v>
      </c>
      <c r="B871">
        <v>25</v>
      </c>
      <c r="C871">
        <v>100</v>
      </c>
      <c r="D871">
        <v>13</v>
      </c>
      <c r="E871">
        <v>2528.25</v>
      </c>
      <c r="F871">
        <v>38331</v>
      </c>
      <c r="G871" t="s">
        <v>40</v>
      </c>
      <c r="H871">
        <v>4</v>
      </c>
      <c r="I871">
        <v>12</v>
      </c>
      <c r="J871">
        <v>2004</v>
      </c>
      <c r="K871" t="s">
        <v>63</v>
      </c>
      <c r="L871">
        <v>143</v>
      </c>
      <c r="M871" t="s">
        <v>190</v>
      </c>
      <c r="N871" t="s">
        <v>404</v>
      </c>
      <c r="O871" t="s">
        <v>405</v>
      </c>
      <c r="P871" t="s">
        <v>406</v>
      </c>
      <c r="R871" t="s">
        <v>275</v>
      </c>
      <c r="T871">
        <v>28034</v>
      </c>
      <c r="U871" t="s">
        <v>276</v>
      </c>
      <c r="V871" t="s">
        <v>33</v>
      </c>
      <c r="W871" t="s">
        <v>407</v>
      </c>
      <c r="X871" t="s">
        <v>408</v>
      </c>
      <c r="Y871" t="s">
        <v>45</v>
      </c>
    </row>
    <row r="872" spans="1:25">
      <c r="A872">
        <v>10358</v>
      </c>
      <c r="B872">
        <v>44</v>
      </c>
      <c r="C872">
        <v>60.76</v>
      </c>
      <c r="D872">
        <v>14</v>
      </c>
      <c r="E872">
        <v>2673.44</v>
      </c>
      <c r="F872">
        <v>38331</v>
      </c>
      <c r="G872" t="s">
        <v>40</v>
      </c>
      <c r="H872">
        <v>4</v>
      </c>
      <c r="I872">
        <v>12</v>
      </c>
      <c r="J872">
        <v>2004</v>
      </c>
      <c r="K872" t="s">
        <v>63</v>
      </c>
      <c r="L872">
        <v>57</v>
      </c>
      <c r="M872" t="s">
        <v>198</v>
      </c>
      <c r="N872" t="s">
        <v>404</v>
      </c>
      <c r="O872" t="s">
        <v>405</v>
      </c>
      <c r="P872" t="s">
        <v>406</v>
      </c>
      <c r="R872" t="s">
        <v>275</v>
      </c>
      <c r="T872">
        <v>28034</v>
      </c>
      <c r="U872" t="s">
        <v>276</v>
      </c>
      <c r="V872" t="s">
        <v>33</v>
      </c>
      <c r="W872" t="s">
        <v>407</v>
      </c>
      <c r="X872" t="s">
        <v>408</v>
      </c>
      <c r="Y872" t="s">
        <v>45</v>
      </c>
    </row>
    <row r="873" spans="1:25">
      <c r="A873">
        <v>10358</v>
      </c>
      <c r="B873">
        <v>36</v>
      </c>
      <c r="C873">
        <v>82.94</v>
      </c>
      <c r="D873">
        <v>4</v>
      </c>
      <c r="E873">
        <v>2985.84</v>
      </c>
      <c r="F873">
        <v>38331</v>
      </c>
      <c r="G873" t="s">
        <v>40</v>
      </c>
      <c r="H873">
        <v>4</v>
      </c>
      <c r="I873">
        <v>12</v>
      </c>
      <c r="J873">
        <v>2004</v>
      </c>
      <c r="K873" t="s">
        <v>63</v>
      </c>
      <c r="L873">
        <v>35</v>
      </c>
      <c r="M873" t="s">
        <v>374</v>
      </c>
      <c r="N873" t="s">
        <v>404</v>
      </c>
      <c r="O873" t="s">
        <v>405</v>
      </c>
      <c r="P873" t="s">
        <v>406</v>
      </c>
      <c r="R873" t="s">
        <v>275</v>
      </c>
      <c r="T873">
        <v>28034</v>
      </c>
      <c r="U873" t="s">
        <v>276</v>
      </c>
      <c r="V873" t="s">
        <v>33</v>
      </c>
      <c r="W873" t="s">
        <v>407</v>
      </c>
      <c r="X873" t="s">
        <v>408</v>
      </c>
      <c r="Y873" t="s">
        <v>45</v>
      </c>
    </row>
    <row r="874" spans="1:25">
      <c r="A874">
        <v>10358</v>
      </c>
      <c r="B874">
        <v>27</v>
      </c>
      <c r="C874">
        <v>100</v>
      </c>
      <c r="D874">
        <v>3</v>
      </c>
      <c r="E874">
        <v>3761.37</v>
      </c>
      <c r="F874">
        <v>38331</v>
      </c>
      <c r="G874" t="s">
        <v>40</v>
      </c>
      <c r="H874">
        <v>4</v>
      </c>
      <c r="I874">
        <v>12</v>
      </c>
      <c r="J874">
        <v>2004</v>
      </c>
      <c r="K874" t="s">
        <v>63</v>
      </c>
      <c r="L874">
        <v>101</v>
      </c>
      <c r="M874" t="s">
        <v>208</v>
      </c>
      <c r="N874" t="s">
        <v>404</v>
      </c>
      <c r="O874" t="s">
        <v>405</v>
      </c>
      <c r="P874" t="s">
        <v>406</v>
      </c>
      <c r="R874" t="s">
        <v>275</v>
      </c>
      <c r="T874">
        <v>28034</v>
      </c>
      <c r="U874" t="s">
        <v>276</v>
      </c>
      <c r="V874" t="s">
        <v>33</v>
      </c>
      <c r="W874" t="s">
        <v>407</v>
      </c>
      <c r="X874" t="s">
        <v>408</v>
      </c>
      <c r="Y874" t="s">
        <v>36</v>
      </c>
    </row>
    <row r="875" spans="1:25">
      <c r="A875">
        <v>10378</v>
      </c>
      <c r="B875">
        <v>34</v>
      </c>
      <c r="C875">
        <v>42.64</v>
      </c>
      <c r="D875">
        <v>5</v>
      </c>
      <c r="E875">
        <v>1449.76</v>
      </c>
      <c r="F875">
        <v>38393</v>
      </c>
      <c r="G875" t="s">
        <v>40</v>
      </c>
      <c r="H875">
        <v>1</v>
      </c>
      <c r="I875">
        <v>2</v>
      </c>
      <c r="J875">
        <v>2005</v>
      </c>
      <c r="K875" t="s">
        <v>63</v>
      </c>
      <c r="L875">
        <v>124</v>
      </c>
      <c r="M875" t="s">
        <v>111</v>
      </c>
      <c r="N875" t="s">
        <v>404</v>
      </c>
      <c r="O875" t="s">
        <v>405</v>
      </c>
      <c r="P875" t="s">
        <v>406</v>
      </c>
      <c r="R875" t="s">
        <v>275</v>
      </c>
      <c r="T875">
        <v>28034</v>
      </c>
      <c r="U875" t="s">
        <v>276</v>
      </c>
      <c r="V875" t="s">
        <v>33</v>
      </c>
      <c r="W875" t="s">
        <v>407</v>
      </c>
      <c r="X875" t="s">
        <v>408</v>
      </c>
      <c r="Y875" t="s">
        <v>45</v>
      </c>
    </row>
    <row r="876" spans="1:25">
      <c r="A876">
        <v>10378</v>
      </c>
      <c r="B876">
        <v>22</v>
      </c>
      <c r="C876">
        <v>100</v>
      </c>
      <c r="D876">
        <v>4</v>
      </c>
      <c r="E876">
        <v>2464</v>
      </c>
      <c r="F876">
        <v>38393</v>
      </c>
      <c r="G876" t="s">
        <v>40</v>
      </c>
      <c r="H876">
        <v>1</v>
      </c>
      <c r="I876">
        <v>2</v>
      </c>
      <c r="J876">
        <v>2005</v>
      </c>
      <c r="K876" t="s">
        <v>63</v>
      </c>
      <c r="L876">
        <v>80</v>
      </c>
      <c r="M876" t="s">
        <v>126</v>
      </c>
      <c r="N876" t="s">
        <v>404</v>
      </c>
      <c r="O876" t="s">
        <v>405</v>
      </c>
      <c r="P876" t="s">
        <v>406</v>
      </c>
      <c r="R876" t="s">
        <v>275</v>
      </c>
      <c r="T876">
        <v>28034</v>
      </c>
      <c r="U876" t="s">
        <v>276</v>
      </c>
      <c r="V876" t="s">
        <v>33</v>
      </c>
      <c r="W876" t="s">
        <v>407</v>
      </c>
      <c r="X876" t="s">
        <v>408</v>
      </c>
      <c r="Y876" t="s">
        <v>45</v>
      </c>
    </row>
    <row r="877" spans="1:25">
      <c r="A877">
        <v>10378</v>
      </c>
      <c r="B877">
        <v>43</v>
      </c>
      <c r="C877">
        <v>96.49</v>
      </c>
      <c r="D877">
        <v>10</v>
      </c>
      <c r="E877">
        <v>4149.07</v>
      </c>
      <c r="F877">
        <v>38393</v>
      </c>
      <c r="G877" t="s">
        <v>40</v>
      </c>
      <c r="H877">
        <v>1</v>
      </c>
      <c r="I877">
        <v>2</v>
      </c>
      <c r="J877">
        <v>2005</v>
      </c>
      <c r="K877" t="s">
        <v>63</v>
      </c>
      <c r="L877">
        <v>146</v>
      </c>
      <c r="M877" t="s">
        <v>127</v>
      </c>
      <c r="N877" t="s">
        <v>404</v>
      </c>
      <c r="O877" t="s">
        <v>405</v>
      </c>
      <c r="P877" t="s">
        <v>406</v>
      </c>
      <c r="R877" t="s">
        <v>275</v>
      </c>
      <c r="T877">
        <v>28034</v>
      </c>
      <c r="U877" t="s">
        <v>276</v>
      </c>
      <c r="V877" t="s">
        <v>33</v>
      </c>
      <c r="W877" t="s">
        <v>407</v>
      </c>
      <c r="X877" t="s">
        <v>408</v>
      </c>
      <c r="Y877" t="s">
        <v>36</v>
      </c>
    </row>
    <row r="878" spans="1:25">
      <c r="A878">
        <v>10378</v>
      </c>
      <c r="B878">
        <v>49</v>
      </c>
      <c r="C878">
        <v>67.14</v>
      </c>
      <c r="D878">
        <v>8</v>
      </c>
      <c r="E878">
        <v>3289.86</v>
      </c>
      <c r="F878">
        <v>38393</v>
      </c>
      <c r="G878" t="s">
        <v>40</v>
      </c>
      <c r="H878">
        <v>1</v>
      </c>
      <c r="I878">
        <v>2</v>
      </c>
      <c r="J878">
        <v>2005</v>
      </c>
      <c r="K878" t="s">
        <v>63</v>
      </c>
      <c r="L878">
        <v>148</v>
      </c>
      <c r="M878" t="s">
        <v>128</v>
      </c>
      <c r="N878" t="s">
        <v>404</v>
      </c>
      <c r="O878" t="s">
        <v>405</v>
      </c>
      <c r="P878" t="s">
        <v>406</v>
      </c>
      <c r="R878" t="s">
        <v>275</v>
      </c>
      <c r="T878">
        <v>28034</v>
      </c>
      <c r="U878" t="s">
        <v>276</v>
      </c>
      <c r="V878" t="s">
        <v>33</v>
      </c>
      <c r="W878" t="s">
        <v>407</v>
      </c>
      <c r="X878" t="s">
        <v>408</v>
      </c>
      <c r="Y878" t="s">
        <v>36</v>
      </c>
    </row>
    <row r="879" spans="1:25">
      <c r="A879">
        <v>10378</v>
      </c>
      <c r="B879">
        <v>41</v>
      </c>
      <c r="C879">
        <v>100</v>
      </c>
      <c r="D879">
        <v>7</v>
      </c>
      <c r="E879">
        <v>5856.85</v>
      </c>
      <c r="F879">
        <v>38393</v>
      </c>
      <c r="G879" t="s">
        <v>40</v>
      </c>
      <c r="H879">
        <v>1</v>
      </c>
      <c r="I879">
        <v>2</v>
      </c>
      <c r="J879">
        <v>2005</v>
      </c>
      <c r="K879" t="s">
        <v>63</v>
      </c>
      <c r="L879">
        <v>37</v>
      </c>
      <c r="M879" t="s">
        <v>171</v>
      </c>
      <c r="N879" t="s">
        <v>404</v>
      </c>
      <c r="O879" t="s">
        <v>405</v>
      </c>
      <c r="P879" t="s">
        <v>406</v>
      </c>
      <c r="R879" t="s">
        <v>275</v>
      </c>
      <c r="T879">
        <v>28034</v>
      </c>
      <c r="U879" t="s">
        <v>276</v>
      </c>
      <c r="V879" t="s">
        <v>33</v>
      </c>
      <c r="W879" t="s">
        <v>407</v>
      </c>
      <c r="X879" t="s">
        <v>408</v>
      </c>
      <c r="Y879" t="s">
        <v>36</v>
      </c>
    </row>
    <row r="880" spans="1:25">
      <c r="A880">
        <v>10378</v>
      </c>
      <c r="B880">
        <v>46</v>
      </c>
      <c r="C880">
        <v>41.54</v>
      </c>
      <c r="D880">
        <v>6</v>
      </c>
      <c r="E880">
        <v>1910.84</v>
      </c>
      <c r="F880">
        <v>38393</v>
      </c>
      <c r="G880" t="s">
        <v>40</v>
      </c>
      <c r="H880">
        <v>1</v>
      </c>
      <c r="I880">
        <v>2</v>
      </c>
      <c r="J880">
        <v>2005</v>
      </c>
      <c r="K880" t="s">
        <v>63</v>
      </c>
      <c r="L880">
        <v>61</v>
      </c>
      <c r="M880" t="s">
        <v>129</v>
      </c>
      <c r="N880" t="s">
        <v>404</v>
      </c>
      <c r="O880" t="s">
        <v>405</v>
      </c>
      <c r="P880" t="s">
        <v>406</v>
      </c>
      <c r="R880" t="s">
        <v>275</v>
      </c>
      <c r="T880">
        <v>28034</v>
      </c>
      <c r="U880" t="s">
        <v>276</v>
      </c>
      <c r="V880" t="s">
        <v>33</v>
      </c>
      <c r="W880" t="s">
        <v>407</v>
      </c>
      <c r="X880" t="s">
        <v>408</v>
      </c>
      <c r="Y880" t="s">
        <v>45</v>
      </c>
    </row>
    <row r="881" spans="1:25">
      <c r="A881">
        <v>10378</v>
      </c>
      <c r="B881">
        <v>33</v>
      </c>
      <c r="C881">
        <v>53.27</v>
      </c>
      <c r="D881">
        <v>3</v>
      </c>
      <c r="E881">
        <v>1757.91</v>
      </c>
      <c r="F881">
        <v>38393</v>
      </c>
      <c r="G881" t="s">
        <v>40</v>
      </c>
      <c r="H881">
        <v>1</v>
      </c>
      <c r="I881">
        <v>2</v>
      </c>
      <c r="J881">
        <v>2005</v>
      </c>
      <c r="K881" t="s">
        <v>63</v>
      </c>
      <c r="L881">
        <v>140</v>
      </c>
      <c r="M881" t="s">
        <v>172</v>
      </c>
      <c r="N881" t="s">
        <v>404</v>
      </c>
      <c r="O881" t="s">
        <v>405</v>
      </c>
      <c r="P881" t="s">
        <v>406</v>
      </c>
      <c r="R881" t="s">
        <v>275</v>
      </c>
      <c r="T881">
        <v>28034</v>
      </c>
      <c r="U881" t="s">
        <v>276</v>
      </c>
      <c r="V881" t="s">
        <v>33</v>
      </c>
      <c r="W881" t="s">
        <v>407</v>
      </c>
      <c r="X881" t="s">
        <v>408</v>
      </c>
      <c r="Y881" t="s">
        <v>45</v>
      </c>
    </row>
    <row r="882" spans="1:25">
      <c r="A882">
        <v>10378</v>
      </c>
      <c r="B882">
        <v>41</v>
      </c>
      <c r="C882">
        <v>100</v>
      </c>
      <c r="D882">
        <v>2</v>
      </c>
      <c r="E882">
        <v>4894.17</v>
      </c>
      <c r="F882">
        <v>38393</v>
      </c>
      <c r="G882" t="s">
        <v>40</v>
      </c>
      <c r="H882">
        <v>1</v>
      </c>
      <c r="I882">
        <v>2</v>
      </c>
      <c r="J882">
        <v>2005</v>
      </c>
      <c r="K882" t="s">
        <v>63</v>
      </c>
      <c r="L882">
        <v>80</v>
      </c>
      <c r="M882" t="s">
        <v>130</v>
      </c>
      <c r="N882" t="s">
        <v>404</v>
      </c>
      <c r="O882" t="s">
        <v>405</v>
      </c>
      <c r="P882" t="s">
        <v>406</v>
      </c>
      <c r="R882" t="s">
        <v>275</v>
      </c>
      <c r="T882">
        <v>28034</v>
      </c>
      <c r="U882" t="s">
        <v>276</v>
      </c>
      <c r="V882" t="s">
        <v>33</v>
      </c>
      <c r="W882" t="s">
        <v>407</v>
      </c>
      <c r="X882" t="s">
        <v>408</v>
      </c>
      <c r="Y882" t="s">
        <v>36</v>
      </c>
    </row>
    <row r="883" spans="1:25">
      <c r="A883">
        <v>10379</v>
      </c>
      <c r="B883">
        <v>29</v>
      </c>
      <c r="C883">
        <v>100</v>
      </c>
      <c r="D883">
        <v>5</v>
      </c>
      <c r="E883">
        <v>5127.2</v>
      </c>
      <c r="F883">
        <v>38393</v>
      </c>
      <c r="G883" t="s">
        <v>40</v>
      </c>
      <c r="H883">
        <v>1</v>
      </c>
      <c r="I883">
        <v>2</v>
      </c>
      <c r="J883">
        <v>2005</v>
      </c>
      <c r="K883" t="s">
        <v>63</v>
      </c>
      <c r="L883">
        <v>132</v>
      </c>
      <c r="M883" t="s">
        <v>112</v>
      </c>
      <c r="N883" t="s">
        <v>404</v>
      </c>
      <c r="O883" t="s">
        <v>405</v>
      </c>
      <c r="P883" t="s">
        <v>406</v>
      </c>
      <c r="R883" t="s">
        <v>275</v>
      </c>
      <c r="T883">
        <v>28034</v>
      </c>
      <c r="U883" t="s">
        <v>276</v>
      </c>
      <c r="V883" t="s">
        <v>33</v>
      </c>
      <c r="W883" t="s">
        <v>407</v>
      </c>
      <c r="X883" t="s">
        <v>408</v>
      </c>
      <c r="Y883" t="s">
        <v>36</v>
      </c>
    </row>
    <row r="884" spans="1:25">
      <c r="A884">
        <v>10379</v>
      </c>
      <c r="B884">
        <v>32</v>
      </c>
      <c r="C884">
        <v>70.83</v>
      </c>
      <c r="D884">
        <v>4</v>
      </c>
      <c r="E884">
        <v>2266.56</v>
      </c>
      <c r="F884">
        <v>38393</v>
      </c>
      <c r="G884" t="s">
        <v>40</v>
      </c>
      <c r="H884">
        <v>1</v>
      </c>
      <c r="I884">
        <v>2</v>
      </c>
      <c r="J884">
        <v>2005</v>
      </c>
      <c r="K884" t="s">
        <v>63</v>
      </c>
      <c r="L884">
        <v>141</v>
      </c>
      <c r="M884" t="s">
        <v>113</v>
      </c>
      <c r="N884" t="s">
        <v>404</v>
      </c>
      <c r="O884" t="s">
        <v>405</v>
      </c>
      <c r="P884" t="s">
        <v>406</v>
      </c>
      <c r="R884" t="s">
        <v>275</v>
      </c>
      <c r="T884">
        <v>28034</v>
      </c>
      <c r="U884" t="s">
        <v>276</v>
      </c>
      <c r="V884" t="s">
        <v>33</v>
      </c>
      <c r="W884" t="s">
        <v>407</v>
      </c>
      <c r="X884" t="s">
        <v>408</v>
      </c>
      <c r="Y884" t="s">
        <v>45</v>
      </c>
    </row>
    <row r="885" spans="1:25">
      <c r="A885">
        <v>10379</v>
      </c>
      <c r="B885">
        <v>32</v>
      </c>
      <c r="C885">
        <v>100</v>
      </c>
      <c r="D885">
        <v>3</v>
      </c>
      <c r="E885">
        <v>3970.56</v>
      </c>
      <c r="F885">
        <v>38393</v>
      </c>
      <c r="G885" t="s">
        <v>40</v>
      </c>
      <c r="H885">
        <v>1</v>
      </c>
      <c r="I885">
        <v>2</v>
      </c>
      <c r="J885">
        <v>2005</v>
      </c>
      <c r="K885" t="s">
        <v>63</v>
      </c>
      <c r="L885">
        <v>50</v>
      </c>
      <c r="M885" t="s">
        <v>116</v>
      </c>
      <c r="N885" t="s">
        <v>404</v>
      </c>
      <c r="O885" t="s">
        <v>405</v>
      </c>
      <c r="P885" t="s">
        <v>406</v>
      </c>
      <c r="R885" t="s">
        <v>275</v>
      </c>
      <c r="T885">
        <v>28034</v>
      </c>
      <c r="U885" t="s">
        <v>276</v>
      </c>
      <c r="V885" t="s">
        <v>33</v>
      </c>
      <c r="W885" t="s">
        <v>407</v>
      </c>
      <c r="X885" t="s">
        <v>408</v>
      </c>
      <c r="Y885" t="s">
        <v>36</v>
      </c>
    </row>
    <row r="886" spans="1:25">
      <c r="A886">
        <v>10380</v>
      </c>
      <c r="B886">
        <v>24</v>
      </c>
      <c r="C886">
        <v>100</v>
      </c>
      <c r="D886">
        <v>2</v>
      </c>
      <c r="E886">
        <v>4536</v>
      </c>
      <c r="F886">
        <v>38399</v>
      </c>
      <c r="G886" t="s">
        <v>40</v>
      </c>
      <c r="H886">
        <v>1</v>
      </c>
      <c r="I886">
        <v>2</v>
      </c>
      <c r="J886">
        <v>2005</v>
      </c>
      <c r="K886" t="s">
        <v>63</v>
      </c>
      <c r="L886">
        <v>71</v>
      </c>
      <c r="M886" t="s">
        <v>114</v>
      </c>
      <c r="N886" t="s">
        <v>415</v>
      </c>
      <c r="O886" t="s">
        <v>405</v>
      </c>
      <c r="P886" t="s">
        <v>406</v>
      </c>
      <c r="R886" t="s">
        <v>275</v>
      </c>
      <c r="T886">
        <v>28034</v>
      </c>
      <c r="U886" t="s">
        <v>276</v>
      </c>
      <c r="V886" t="s">
        <v>33</v>
      </c>
      <c r="W886" t="s">
        <v>407</v>
      </c>
      <c r="X886" t="s">
        <v>408</v>
      </c>
      <c r="Y886" t="s">
        <v>36</v>
      </c>
    </row>
    <row r="887" spans="1:25">
      <c r="A887">
        <v>10380</v>
      </c>
      <c r="B887">
        <v>34</v>
      </c>
      <c r="C887">
        <v>100</v>
      </c>
      <c r="D887">
        <v>3</v>
      </c>
      <c r="E887">
        <v>3441.82</v>
      </c>
      <c r="F887">
        <v>38399</v>
      </c>
      <c r="G887" t="s">
        <v>40</v>
      </c>
      <c r="H887">
        <v>1</v>
      </c>
      <c r="I887">
        <v>2</v>
      </c>
      <c r="J887">
        <v>2005</v>
      </c>
      <c r="K887" t="s">
        <v>63</v>
      </c>
      <c r="L887">
        <v>73</v>
      </c>
      <c r="M887" t="s">
        <v>115</v>
      </c>
      <c r="N887" t="s">
        <v>415</v>
      </c>
      <c r="O887" t="s">
        <v>405</v>
      </c>
      <c r="P887" t="s">
        <v>406</v>
      </c>
      <c r="R887" t="s">
        <v>275</v>
      </c>
      <c r="T887">
        <v>28034</v>
      </c>
      <c r="U887" t="s">
        <v>276</v>
      </c>
      <c r="V887" t="s">
        <v>33</v>
      </c>
      <c r="W887" t="s">
        <v>407</v>
      </c>
      <c r="X887" t="s">
        <v>408</v>
      </c>
      <c r="Y887" t="s">
        <v>36</v>
      </c>
    </row>
    <row r="888" spans="1:25">
      <c r="A888">
        <v>10380</v>
      </c>
      <c r="B888">
        <v>36</v>
      </c>
      <c r="C888">
        <v>37.5</v>
      </c>
      <c r="D888">
        <v>6</v>
      </c>
      <c r="E888">
        <v>1350</v>
      </c>
      <c r="F888">
        <v>38399</v>
      </c>
      <c r="G888" t="s">
        <v>40</v>
      </c>
      <c r="H888">
        <v>1</v>
      </c>
      <c r="I888">
        <v>2</v>
      </c>
      <c r="J888">
        <v>2005</v>
      </c>
      <c r="K888" t="s">
        <v>63</v>
      </c>
      <c r="L888">
        <v>90</v>
      </c>
      <c r="M888" t="s">
        <v>118</v>
      </c>
      <c r="N888" t="s">
        <v>415</v>
      </c>
      <c r="O888" t="s">
        <v>405</v>
      </c>
      <c r="P888" t="s">
        <v>406</v>
      </c>
      <c r="R888" t="s">
        <v>275</v>
      </c>
      <c r="T888">
        <v>28034</v>
      </c>
      <c r="U888" t="s">
        <v>276</v>
      </c>
      <c r="V888" t="s">
        <v>33</v>
      </c>
      <c r="W888" t="s">
        <v>407</v>
      </c>
      <c r="X888" t="s">
        <v>408</v>
      </c>
      <c r="Y888" t="s">
        <v>45</v>
      </c>
    </row>
    <row r="889" spans="1:25">
      <c r="A889">
        <v>10380</v>
      </c>
      <c r="B889">
        <v>44</v>
      </c>
      <c r="C889">
        <v>36.29</v>
      </c>
      <c r="D889">
        <v>7</v>
      </c>
      <c r="E889">
        <v>1596.76</v>
      </c>
      <c r="F889">
        <v>38399</v>
      </c>
      <c r="G889" t="s">
        <v>40</v>
      </c>
      <c r="H889">
        <v>1</v>
      </c>
      <c r="I889">
        <v>2</v>
      </c>
      <c r="J889">
        <v>2005</v>
      </c>
      <c r="K889" t="s">
        <v>63</v>
      </c>
      <c r="L889">
        <v>117</v>
      </c>
      <c r="M889" t="s">
        <v>119</v>
      </c>
      <c r="N889" t="s">
        <v>415</v>
      </c>
      <c r="O889" t="s">
        <v>405</v>
      </c>
      <c r="P889" t="s">
        <v>406</v>
      </c>
      <c r="R889" t="s">
        <v>275</v>
      </c>
      <c r="T889">
        <v>28034</v>
      </c>
      <c r="U889" t="s">
        <v>276</v>
      </c>
      <c r="V889" t="s">
        <v>33</v>
      </c>
      <c r="W889" t="s">
        <v>407</v>
      </c>
      <c r="X889" t="s">
        <v>408</v>
      </c>
      <c r="Y889" t="s">
        <v>45</v>
      </c>
    </row>
    <row r="890" spans="1:25">
      <c r="A890">
        <v>10380</v>
      </c>
      <c r="B890">
        <v>44</v>
      </c>
      <c r="C890">
        <v>79.06</v>
      </c>
      <c r="D890">
        <v>9</v>
      </c>
      <c r="E890">
        <v>3478.64</v>
      </c>
      <c r="F890">
        <v>38399</v>
      </c>
      <c r="G890" t="s">
        <v>40</v>
      </c>
      <c r="H890">
        <v>1</v>
      </c>
      <c r="I890">
        <v>2</v>
      </c>
      <c r="J890">
        <v>2005</v>
      </c>
      <c r="K890" t="s">
        <v>63</v>
      </c>
      <c r="L890">
        <v>85</v>
      </c>
      <c r="M890" t="s">
        <v>120</v>
      </c>
      <c r="N890" t="s">
        <v>415</v>
      </c>
      <c r="O890" t="s">
        <v>405</v>
      </c>
      <c r="P890" t="s">
        <v>406</v>
      </c>
      <c r="R890" t="s">
        <v>275</v>
      </c>
      <c r="T890">
        <v>28034</v>
      </c>
      <c r="U890" t="s">
        <v>276</v>
      </c>
      <c r="V890" t="s">
        <v>33</v>
      </c>
      <c r="W890" t="s">
        <v>407</v>
      </c>
      <c r="X890" t="s">
        <v>408</v>
      </c>
      <c r="Y890" t="s">
        <v>36</v>
      </c>
    </row>
    <row r="891" spans="1:25">
      <c r="A891">
        <v>10380</v>
      </c>
      <c r="B891">
        <v>34</v>
      </c>
      <c r="C891">
        <v>100</v>
      </c>
      <c r="D891">
        <v>11</v>
      </c>
      <c r="E891">
        <v>3953.18</v>
      </c>
      <c r="F891">
        <v>38399</v>
      </c>
      <c r="G891" t="s">
        <v>40</v>
      </c>
      <c r="H891">
        <v>1</v>
      </c>
      <c r="I891">
        <v>2</v>
      </c>
      <c r="J891">
        <v>2005</v>
      </c>
      <c r="K891" t="s">
        <v>63</v>
      </c>
      <c r="L891">
        <v>107</v>
      </c>
      <c r="M891" t="s">
        <v>122</v>
      </c>
      <c r="N891" t="s">
        <v>415</v>
      </c>
      <c r="O891" t="s">
        <v>405</v>
      </c>
      <c r="P891" t="s">
        <v>406</v>
      </c>
      <c r="R891" t="s">
        <v>275</v>
      </c>
      <c r="T891">
        <v>28034</v>
      </c>
      <c r="U891" t="s">
        <v>276</v>
      </c>
      <c r="V891" t="s">
        <v>33</v>
      </c>
      <c r="W891" t="s">
        <v>407</v>
      </c>
      <c r="X891" t="s">
        <v>408</v>
      </c>
      <c r="Y891" t="s">
        <v>36</v>
      </c>
    </row>
    <row r="892" spans="1:25">
      <c r="A892">
        <v>10383</v>
      </c>
      <c r="B892">
        <v>47</v>
      </c>
      <c r="C892">
        <v>100</v>
      </c>
      <c r="D892">
        <v>6</v>
      </c>
      <c r="E892">
        <v>6869.05</v>
      </c>
      <c r="F892">
        <v>38405</v>
      </c>
      <c r="G892" t="s">
        <v>40</v>
      </c>
      <c r="H892">
        <v>1</v>
      </c>
      <c r="I892">
        <v>2</v>
      </c>
      <c r="J892">
        <v>2005</v>
      </c>
      <c r="K892" t="s">
        <v>63</v>
      </c>
      <c r="L892">
        <v>169</v>
      </c>
      <c r="M892" t="s">
        <v>38</v>
      </c>
      <c r="N892" t="s">
        <v>415</v>
      </c>
      <c r="O892" t="s">
        <v>405</v>
      </c>
      <c r="P892" t="s">
        <v>406</v>
      </c>
      <c r="R892" t="s">
        <v>275</v>
      </c>
      <c r="T892">
        <v>28034</v>
      </c>
      <c r="U892" t="s">
        <v>276</v>
      </c>
      <c r="V892" t="s">
        <v>33</v>
      </c>
      <c r="W892" t="s">
        <v>407</v>
      </c>
      <c r="X892" t="s">
        <v>408</v>
      </c>
      <c r="Y892" t="s">
        <v>36</v>
      </c>
    </row>
    <row r="893" spans="1:25">
      <c r="A893">
        <v>10383</v>
      </c>
      <c r="B893">
        <v>38</v>
      </c>
      <c r="C893">
        <v>100</v>
      </c>
      <c r="D893">
        <v>1</v>
      </c>
      <c r="E893">
        <v>5340.9</v>
      </c>
      <c r="F893">
        <v>38405</v>
      </c>
      <c r="G893" t="s">
        <v>40</v>
      </c>
      <c r="H893">
        <v>1</v>
      </c>
      <c r="I893">
        <v>2</v>
      </c>
      <c r="J893">
        <v>2005</v>
      </c>
      <c r="K893" t="s">
        <v>63</v>
      </c>
      <c r="L893">
        <v>143</v>
      </c>
      <c r="M893" t="s">
        <v>190</v>
      </c>
      <c r="N893" t="s">
        <v>415</v>
      </c>
      <c r="O893" t="s">
        <v>405</v>
      </c>
      <c r="P893" t="s">
        <v>406</v>
      </c>
      <c r="R893" t="s">
        <v>275</v>
      </c>
      <c r="T893">
        <v>28034</v>
      </c>
      <c r="U893" t="s">
        <v>276</v>
      </c>
      <c r="V893" t="s">
        <v>33</v>
      </c>
      <c r="W893" t="s">
        <v>407</v>
      </c>
      <c r="X893" t="s">
        <v>408</v>
      </c>
      <c r="Y893" t="s">
        <v>36</v>
      </c>
    </row>
    <row r="894" spans="1:25">
      <c r="A894">
        <v>10383</v>
      </c>
      <c r="B894">
        <v>22</v>
      </c>
      <c r="C894">
        <v>91.76</v>
      </c>
      <c r="D894">
        <v>2</v>
      </c>
      <c r="E894">
        <v>2018.72</v>
      </c>
      <c r="F894">
        <v>38405</v>
      </c>
      <c r="G894" t="s">
        <v>40</v>
      </c>
      <c r="H894">
        <v>1</v>
      </c>
      <c r="I894">
        <v>2</v>
      </c>
      <c r="J894">
        <v>2005</v>
      </c>
      <c r="K894" t="s">
        <v>63</v>
      </c>
      <c r="L894">
        <v>57</v>
      </c>
      <c r="M894" t="s">
        <v>198</v>
      </c>
      <c r="N894" t="s">
        <v>415</v>
      </c>
      <c r="O894" t="s">
        <v>405</v>
      </c>
      <c r="P894" t="s">
        <v>406</v>
      </c>
      <c r="R894" t="s">
        <v>275</v>
      </c>
      <c r="T894">
        <v>28034</v>
      </c>
      <c r="U894" t="s">
        <v>276</v>
      </c>
      <c r="V894" t="s">
        <v>33</v>
      </c>
      <c r="W894" t="s">
        <v>407</v>
      </c>
      <c r="X894" t="s">
        <v>408</v>
      </c>
      <c r="Y894" t="s">
        <v>45</v>
      </c>
    </row>
    <row r="895" spans="1:25">
      <c r="A895">
        <v>10383</v>
      </c>
      <c r="B895">
        <v>40</v>
      </c>
      <c r="C895">
        <v>100</v>
      </c>
      <c r="D895">
        <v>3</v>
      </c>
      <c r="E895">
        <v>6089.6</v>
      </c>
      <c r="F895">
        <v>38405</v>
      </c>
      <c r="G895" t="s">
        <v>40</v>
      </c>
      <c r="H895">
        <v>1</v>
      </c>
      <c r="I895">
        <v>2</v>
      </c>
      <c r="J895">
        <v>2005</v>
      </c>
      <c r="K895" t="s">
        <v>63</v>
      </c>
      <c r="L895">
        <v>35</v>
      </c>
      <c r="M895" t="s">
        <v>374</v>
      </c>
      <c r="N895" t="s">
        <v>415</v>
      </c>
      <c r="O895" t="s">
        <v>405</v>
      </c>
      <c r="P895" t="s">
        <v>406</v>
      </c>
      <c r="R895" t="s">
        <v>275</v>
      </c>
      <c r="T895">
        <v>28034</v>
      </c>
      <c r="U895" t="s">
        <v>276</v>
      </c>
      <c r="V895" t="s">
        <v>33</v>
      </c>
      <c r="W895" t="s">
        <v>407</v>
      </c>
      <c r="X895" t="s">
        <v>408</v>
      </c>
      <c r="Y895" t="s">
        <v>36</v>
      </c>
    </row>
    <row r="896" spans="1:25">
      <c r="A896">
        <v>10383</v>
      </c>
      <c r="B896">
        <v>21</v>
      </c>
      <c r="C896">
        <v>93.91</v>
      </c>
      <c r="D896">
        <v>4</v>
      </c>
      <c r="E896">
        <v>1972.11</v>
      </c>
      <c r="F896">
        <v>38405</v>
      </c>
      <c r="G896" t="s">
        <v>40</v>
      </c>
      <c r="H896">
        <v>1</v>
      </c>
      <c r="I896">
        <v>2</v>
      </c>
      <c r="J896">
        <v>2005</v>
      </c>
      <c r="K896" t="s">
        <v>63</v>
      </c>
      <c r="L896">
        <v>118</v>
      </c>
      <c r="M896" t="s">
        <v>199</v>
      </c>
      <c r="N896" t="s">
        <v>415</v>
      </c>
      <c r="O896" t="s">
        <v>405</v>
      </c>
      <c r="P896" t="s">
        <v>406</v>
      </c>
      <c r="R896" t="s">
        <v>275</v>
      </c>
      <c r="T896">
        <v>28034</v>
      </c>
      <c r="U896" t="s">
        <v>276</v>
      </c>
      <c r="V896" t="s">
        <v>33</v>
      </c>
      <c r="W896" t="s">
        <v>407</v>
      </c>
      <c r="X896" t="s">
        <v>408</v>
      </c>
      <c r="Y896" t="s">
        <v>45</v>
      </c>
    </row>
    <row r="897" spans="1:25">
      <c r="A897">
        <v>10394</v>
      </c>
      <c r="B897">
        <v>22</v>
      </c>
      <c r="C897">
        <v>100</v>
      </c>
      <c r="D897">
        <v>5</v>
      </c>
      <c r="E897">
        <v>3353.02</v>
      </c>
      <c r="F897">
        <v>38426</v>
      </c>
      <c r="G897" t="s">
        <v>40</v>
      </c>
      <c r="H897">
        <v>1</v>
      </c>
      <c r="I897">
        <v>3</v>
      </c>
      <c r="J897">
        <v>2005</v>
      </c>
      <c r="K897" t="s">
        <v>63</v>
      </c>
      <c r="L897">
        <v>169</v>
      </c>
      <c r="M897" t="s">
        <v>38</v>
      </c>
      <c r="N897" t="s">
        <v>415</v>
      </c>
      <c r="O897" t="s">
        <v>405</v>
      </c>
      <c r="P897" t="s">
        <v>406</v>
      </c>
      <c r="R897" t="s">
        <v>275</v>
      </c>
      <c r="T897">
        <v>28034</v>
      </c>
      <c r="U897" t="s">
        <v>276</v>
      </c>
      <c r="V897" t="s">
        <v>33</v>
      </c>
      <c r="W897" t="s">
        <v>407</v>
      </c>
      <c r="X897" t="s">
        <v>408</v>
      </c>
      <c r="Y897" t="s">
        <v>36</v>
      </c>
    </row>
    <row r="898" spans="1:25">
      <c r="A898">
        <v>10394</v>
      </c>
      <c r="B898">
        <v>37</v>
      </c>
      <c r="C898">
        <v>100</v>
      </c>
      <c r="D898">
        <v>1</v>
      </c>
      <c r="E898">
        <v>6376.58</v>
      </c>
      <c r="F898">
        <v>38426</v>
      </c>
      <c r="G898" t="s">
        <v>40</v>
      </c>
      <c r="H898">
        <v>1</v>
      </c>
      <c r="I898">
        <v>3</v>
      </c>
      <c r="J898">
        <v>2005</v>
      </c>
      <c r="K898" t="s">
        <v>63</v>
      </c>
      <c r="L898">
        <v>143</v>
      </c>
      <c r="M898" t="s">
        <v>190</v>
      </c>
      <c r="N898" t="s">
        <v>415</v>
      </c>
      <c r="O898" t="s">
        <v>405</v>
      </c>
      <c r="P898" t="s">
        <v>406</v>
      </c>
      <c r="R898" t="s">
        <v>275</v>
      </c>
      <c r="T898">
        <v>28034</v>
      </c>
      <c r="U898" t="s">
        <v>276</v>
      </c>
      <c r="V898" t="s">
        <v>33</v>
      </c>
      <c r="W898" t="s">
        <v>407</v>
      </c>
      <c r="X898" t="s">
        <v>408</v>
      </c>
      <c r="Y898" t="s">
        <v>36</v>
      </c>
    </row>
    <row r="899" spans="1:25">
      <c r="A899">
        <v>10394</v>
      </c>
      <c r="B899">
        <v>31</v>
      </c>
      <c r="C899">
        <v>50.29</v>
      </c>
      <c r="D899">
        <v>2</v>
      </c>
      <c r="E899">
        <v>1558.99</v>
      </c>
      <c r="F899">
        <v>38426</v>
      </c>
      <c r="G899" t="s">
        <v>40</v>
      </c>
      <c r="H899">
        <v>1</v>
      </c>
      <c r="I899">
        <v>3</v>
      </c>
      <c r="J899">
        <v>2005</v>
      </c>
      <c r="K899" t="s">
        <v>63</v>
      </c>
      <c r="L899">
        <v>57</v>
      </c>
      <c r="M899" t="s">
        <v>198</v>
      </c>
      <c r="N899" t="s">
        <v>415</v>
      </c>
      <c r="O899" t="s">
        <v>405</v>
      </c>
      <c r="P899" t="s">
        <v>406</v>
      </c>
      <c r="R899" t="s">
        <v>275</v>
      </c>
      <c r="T899">
        <v>28034</v>
      </c>
      <c r="U899" t="s">
        <v>276</v>
      </c>
      <c r="V899" t="s">
        <v>33</v>
      </c>
      <c r="W899" t="s">
        <v>407</v>
      </c>
      <c r="X899" t="s">
        <v>408</v>
      </c>
      <c r="Y899" t="s">
        <v>45</v>
      </c>
    </row>
    <row r="900" spans="1:25">
      <c r="A900">
        <v>10394</v>
      </c>
      <c r="B900">
        <v>46</v>
      </c>
      <c r="C900">
        <v>38.9</v>
      </c>
      <c r="D900">
        <v>6</v>
      </c>
      <c r="E900">
        <v>1789.4</v>
      </c>
      <c r="F900">
        <v>38426</v>
      </c>
      <c r="G900" t="s">
        <v>40</v>
      </c>
      <c r="H900">
        <v>1</v>
      </c>
      <c r="I900">
        <v>3</v>
      </c>
      <c r="J900">
        <v>2005</v>
      </c>
      <c r="K900" t="s">
        <v>63</v>
      </c>
      <c r="L900">
        <v>35</v>
      </c>
      <c r="M900" t="s">
        <v>374</v>
      </c>
      <c r="N900" t="s">
        <v>415</v>
      </c>
      <c r="O900" t="s">
        <v>405</v>
      </c>
      <c r="P900" t="s">
        <v>406</v>
      </c>
      <c r="R900" t="s">
        <v>275</v>
      </c>
      <c r="T900">
        <v>28034</v>
      </c>
      <c r="U900" t="s">
        <v>276</v>
      </c>
      <c r="V900" t="s">
        <v>33</v>
      </c>
      <c r="W900" t="s">
        <v>407</v>
      </c>
      <c r="X900" t="s">
        <v>408</v>
      </c>
      <c r="Y900" t="s">
        <v>45</v>
      </c>
    </row>
    <row r="901" spans="1:25">
      <c r="A901">
        <v>10394</v>
      </c>
      <c r="B901">
        <v>37</v>
      </c>
      <c r="C901">
        <v>100</v>
      </c>
      <c r="D901">
        <v>7</v>
      </c>
      <c r="E901">
        <v>5207.75</v>
      </c>
      <c r="F901">
        <v>38426</v>
      </c>
      <c r="G901" t="s">
        <v>40</v>
      </c>
      <c r="H901">
        <v>1</v>
      </c>
      <c r="I901">
        <v>3</v>
      </c>
      <c r="J901">
        <v>2005</v>
      </c>
      <c r="K901" t="s">
        <v>63</v>
      </c>
      <c r="L901">
        <v>118</v>
      </c>
      <c r="M901" t="s">
        <v>199</v>
      </c>
      <c r="N901" t="s">
        <v>415</v>
      </c>
      <c r="O901" t="s">
        <v>405</v>
      </c>
      <c r="P901" t="s">
        <v>406</v>
      </c>
      <c r="R901" t="s">
        <v>275</v>
      </c>
      <c r="T901">
        <v>28034</v>
      </c>
      <c r="U901" t="s">
        <v>276</v>
      </c>
      <c r="V901" t="s">
        <v>33</v>
      </c>
      <c r="W901" t="s">
        <v>407</v>
      </c>
      <c r="X901" t="s">
        <v>408</v>
      </c>
      <c r="Y901" t="s">
        <v>36</v>
      </c>
    </row>
    <row r="902" spans="1:25">
      <c r="A902">
        <v>10412</v>
      </c>
      <c r="B902">
        <v>41</v>
      </c>
      <c r="C902">
        <v>100</v>
      </c>
      <c r="D902">
        <v>4</v>
      </c>
      <c r="E902">
        <v>6712.93</v>
      </c>
      <c r="F902">
        <v>38475</v>
      </c>
      <c r="G902" t="s">
        <v>40</v>
      </c>
      <c r="H902">
        <v>2</v>
      </c>
      <c r="I902">
        <v>5</v>
      </c>
      <c r="J902">
        <v>2005</v>
      </c>
      <c r="K902" t="s">
        <v>63</v>
      </c>
      <c r="L902">
        <v>163</v>
      </c>
      <c r="M902" t="s">
        <v>263</v>
      </c>
      <c r="N902" t="s">
        <v>415</v>
      </c>
      <c r="O902" t="s">
        <v>405</v>
      </c>
      <c r="P902" t="s">
        <v>406</v>
      </c>
      <c r="R902" t="s">
        <v>275</v>
      </c>
      <c r="T902">
        <v>28034</v>
      </c>
      <c r="U902" t="s">
        <v>276</v>
      </c>
      <c r="V902" t="s">
        <v>33</v>
      </c>
      <c r="W902" t="s">
        <v>407</v>
      </c>
      <c r="X902" t="s">
        <v>408</v>
      </c>
      <c r="Y902" t="s">
        <v>36</v>
      </c>
    </row>
    <row r="903" spans="1:25">
      <c r="A903">
        <v>10412</v>
      </c>
      <c r="B903">
        <v>60</v>
      </c>
      <c r="C903">
        <v>100</v>
      </c>
      <c r="D903">
        <v>9</v>
      </c>
      <c r="E903">
        <v>11887.8</v>
      </c>
      <c r="F903">
        <v>38475</v>
      </c>
      <c r="G903" t="s">
        <v>40</v>
      </c>
      <c r="H903">
        <v>2</v>
      </c>
      <c r="I903">
        <v>5</v>
      </c>
      <c r="J903">
        <v>2005</v>
      </c>
      <c r="K903" t="s">
        <v>63</v>
      </c>
      <c r="L903">
        <v>169</v>
      </c>
      <c r="M903" t="s">
        <v>38</v>
      </c>
      <c r="N903" t="s">
        <v>415</v>
      </c>
      <c r="O903" t="s">
        <v>405</v>
      </c>
      <c r="P903" t="s">
        <v>406</v>
      </c>
      <c r="R903" t="s">
        <v>275</v>
      </c>
      <c r="T903">
        <v>28034</v>
      </c>
      <c r="U903" t="s">
        <v>276</v>
      </c>
      <c r="V903" t="s">
        <v>33</v>
      </c>
      <c r="W903" t="s">
        <v>407</v>
      </c>
      <c r="X903" t="s">
        <v>408</v>
      </c>
      <c r="Y903" t="s">
        <v>39</v>
      </c>
    </row>
    <row r="904" spans="1:25">
      <c r="A904">
        <v>10412</v>
      </c>
      <c r="B904">
        <v>21</v>
      </c>
      <c r="C904">
        <v>52.6</v>
      </c>
      <c r="D904">
        <v>2</v>
      </c>
      <c r="E904">
        <v>1104.5999999999999</v>
      </c>
      <c r="F904">
        <v>38475</v>
      </c>
      <c r="G904" t="s">
        <v>40</v>
      </c>
      <c r="H904">
        <v>2</v>
      </c>
      <c r="I904">
        <v>5</v>
      </c>
      <c r="J904">
        <v>2005</v>
      </c>
      <c r="K904" t="s">
        <v>63</v>
      </c>
      <c r="L904">
        <v>57</v>
      </c>
      <c r="M904" t="s">
        <v>198</v>
      </c>
      <c r="N904" t="s">
        <v>415</v>
      </c>
      <c r="O904" t="s">
        <v>405</v>
      </c>
      <c r="P904" t="s">
        <v>406</v>
      </c>
      <c r="R904" t="s">
        <v>275</v>
      </c>
      <c r="T904">
        <v>28034</v>
      </c>
      <c r="U904" t="s">
        <v>276</v>
      </c>
      <c r="V904" t="s">
        <v>33</v>
      </c>
      <c r="W904" t="s">
        <v>407</v>
      </c>
      <c r="X904" t="s">
        <v>408</v>
      </c>
      <c r="Y904" t="s">
        <v>45</v>
      </c>
    </row>
    <row r="905" spans="1:25">
      <c r="A905">
        <v>10412</v>
      </c>
      <c r="B905">
        <v>30</v>
      </c>
      <c r="C905">
        <v>36.07</v>
      </c>
      <c r="D905">
        <v>6</v>
      </c>
      <c r="E905">
        <v>1082.0999999999999</v>
      </c>
      <c r="F905">
        <v>38475</v>
      </c>
      <c r="G905" t="s">
        <v>40</v>
      </c>
      <c r="H905">
        <v>2</v>
      </c>
      <c r="I905">
        <v>5</v>
      </c>
      <c r="J905">
        <v>2005</v>
      </c>
      <c r="K905" t="s">
        <v>63</v>
      </c>
      <c r="L905">
        <v>35</v>
      </c>
      <c r="M905" t="s">
        <v>374</v>
      </c>
      <c r="O905" t="s">
        <v>405</v>
      </c>
      <c r="P905" t="s">
        <v>406</v>
      </c>
      <c r="R905" t="s">
        <v>275</v>
      </c>
      <c r="T905">
        <v>28034</v>
      </c>
      <c r="U905" t="s">
        <v>276</v>
      </c>
      <c r="V905" t="s">
        <v>33</v>
      </c>
      <c r="W905" t="s">
        <v>407</v>
      </c>
      <c r="X905" t="s">
        <v>408</v>
      </c>
      <c r="Y905" t="s">
        <v>45</v>
      </c>
    </row>
    <row r="906" spans="1:25">
      <c r="A906">
        <v>10412</v>
      </c>
      <c r="B906">
        <v>31</v>
      </c>
      <c r="C906">
        <v>100</v>
      </c>
      <c r="D906">
        <v>1</v>
      </c>
      <c r="E906">
        <v>4253.2</v>
      </c>
      <c r="F906">
        <v>38475</v>
      </c>
      <c r="G906" t="s">
        <v>40</v>
      </c>
      <c r="H906">
        <v>2</v>
      </c>
      <c r="I906">
        <v>5</v>
      </c>
      <c r="J906">
        <v>2005</v>
      </c>
      <c r="K906" t="s">
        <v>63</v>
      </c>
      <c r="L906">
        <v>118</v>
      </c>
      <c r="M906" t="s">
        <v>199</v>
      </c>
      <c r="O906" t="s">
        <v>405</v>
      </c>
      <c r="P906" t="s">
        <v>406</v>
      </c>
      <c r="R906" t="s">
        <v>275</v>
      </c>
      <c r="T906">
        <v>28034</v>
      </c>
      <c r="U906" t="s">
        <v>276</v>
      </c>
      <c r="V906" t="s">
        <v>33</v>
      </c>
      <c r="W906" t="s">
        <v>407</v>
      </c>
      <c r="X906" t="s">
        <v>408</v>
      </c>
      <c r="Y906" t="s">
        <v>36</v>
      </c>
    </row>
    <row r="907" spans="1:25">
      <c r="A907">
        <v>10424</v>
      </c>
      <c r="B907">
        <v>50</v>
      </c>
      <c r="C907">
        <v>100</v>
      </c>
      <c r="D907">
        <v>6</v>
      </c>
      <c r="E907">
        <v>12001</v>
      </c>
      <c r="F907">
        <v>38503</v>
      </c>
      <c r="G907" t="s">
        <v>375</v>
      </c>
      <c r="H907">
        <v>2</v>
      </c>
      <c r="I907">
        <v>5</v>
      </c>
      <c r="J907">
        <v>2005</v>
      </c>
      <c r="K907" t="s">
        <v>100</v>
      </c>
      <c r="L907">
        <v>214</v>
      </c>
      <c r="M907" t="s">
        <v>64</v>
      </c>
      <c r="O907" t="s">
        <v>405</v>
      </c>
      <c r="P907" t="s">
        <v>406</v>
      </c>
      <c r="R907" t="s">
        <v>275</v>
      </c>
      <c r="T907">
        <v>28034</v>
      </c>
      <c r="U907" t="s">
        <v>276</v>
      </c>
      <c r="V907" t="s">
        <v>33</v>
      </c>
      <c r="W907" t="s">
        <v>407</v>
      </c>
      <c r="X907" t="s">
        <v>408</v>
      </c>
      <c r="Y907" t="s">
        <v>39</v>
      </c>
    </row>
    <row r="908" spans="1:25">
      <c r="A908">
        <v>10424</v>
      </c>
      <c r="B908">
        <v>46</v>
      </c>
      <c r="C908">
        <v>80.92</v>
      </c>
      <c r="D908">
        <v>1</v>
      </c>
      <c r="E908">
        <v>3722.32</v>
      </c>
      <c r="F908">
        <v>38503</v>
      </c>
      <c r="G908" t="s">
        <v>375</v>
      </c>
      <c r="H908">
        <v>2</v>
      </c>
      <c r="I908">
        <v>5</v>
      </c>
      <c r="J908">
        <v>2005</v>
      </c>
      <c r="K908" t="s">
        <v>100</v>
      </c>
      <c r="L908">
        <v>101</v>
      </c>
      <c r="M908" t="s">
        <v>208</v>
      </c>
      <c r="O908" t="s">
        <v>405</v>
      </c>
      <c r="P908" t="s">
        <v>406</v>
      </c>
      <c r="R908" t="s">
        <v>275</v>
      </c>
      <c r="T908">
        <v>28034</v>
      </c>
      <c r="U908" t="s">
        <v>276</v>
      </c>
      <c r="V908" t="s">
        <v>33</v>
      </c>
      <c r="W908" t="s">
        <v>407</v>
      </c>
      <c r="X908" t="s">
        <v>408</v>
      </c>
      <c r="Y908" t="s">
        <v>36</v>
      </c>
    </row>
    <row r="909" spans="1:25">
      <c r="A909">
        <v>10133</v>
      </c>
      <c r="B909">
        <v>23</v>
      </c>
      <c r="C909">
        <v>100</v>
      </c>
      <c r="D909">
        <v>1</v>
      </c>
      <c r="E909">
        <v>2642.01</v>
      </c>
      <c r="F909">
        <v>37799</v>
      </c>
      <c r="G909" t="s">
        <v>25</v>
      </c>
      <c r="H909">
        <v>2</v>
      </c>
      <c r="I909">
        <v>6</v>
      </c>
      <c r="J909">
        <v>2003</v>
      </c>
      <c r="K909" t="s">
        <v>416</v>
      </c>
      <c r="L909">
        <v>99</v>
      </c>
      <c r="M909" t="s">
        <v>177</v>
      </c>
      <c r="O909" t="s">
        <v>405</v>
      </c>
      <c r="P909" t="s">
        <v>406</v>
      </c>
      <c r="R909" t="s">
        <v>275</v>
      </c>
      <c r="T909">
        <v>28034</v>
      </c>
      <c r="U909" t="s">
        <v>276</v>
      </c>
      <c r="V909" t="s">
        <v>33</v>
      </c>
      <c r="W909" t="s">
        <v>407</v>
      </c>
      <c r="X909" t="s">
        <v>408</v>
      </c>
      <c r="Y909" t="s">
        <v>45</v>
      </c>
    </row>
    <row r="910" spans="1:25">
      <c r="A910">
        <v>10190</v>
      </c>
      <c r="B910">
        <v>42</v>
      </c>
      <c r="C910">
        <v>76.19</v>
      </c>
      <c r="D910">
        <v>3</v>
      </c>
      <c r="E910">
        <v>3199.98</v>
      </c>
      <c r="F910">
        <v>37944</v>
      </c>
      <c r="G910" t="s">
        <v>40</v>
      </c>
      <c r="H910">
        <v>4</v>
      </c>
      <c r="I910">
        <v>11</v>
      </c>
      <c r="J910">
        <v>2003</v>
      </c>
      <c r="K910" t="s">
        <v>132</v>
      </c>
      <c r="L910">
        <v>69</v>
      </c>
      <c r="M910" t="s">
        <v>136</v>
      </c>
      <c r="O910" t="s">
        <v>405</v>
      </c>
      <c r="P910" t="s">
        <v>406</v>
      </c>
      <c r="R910" t="s">
        <v>275</v>
      </c>
      <c r="T910">
        <v>28034</v>
      </c>
      <c r="U910" t="s">
        <v>276</v>
      </c>
      <c r="V910" t="s">
        <v>33</v>
      </c>
      <c r="W910" t="s">
        <v>407</v>
      </c>
      <c r="X910" t="s">
        <v>408</v>
      </c>
      <c r="Y910" t="s">
        <v>36</v>
      </c>
    </row>
    <row r="911" spans="1:25">
      <c r="A911">
        <v>10190</v>
      </c>
      <c r="B911">
        <v>46</v>
      </c>
      <c r="C911">
        <v>32.99</v>
      </c>
      <c r="D911">
        <v>1</v>
      </c>
      <c r="E911">
        <v>1517.54</v>
      </c>
      <c r="F911">
        <v>37944</v>
      </c>
      <c r="G911" t="s">
        <v>40</v>
      </c>
      <c r="H911">
        <v>4</v>
      </c>
      <c r="I911">
        <v>11</v>
      </c>
      <c r="J911">
        <v>2003</v>
      </c>
      <c r="K911" t="s">
        <v>132</v>
      </c>
      <c r="L911">
        <v>40</v>
      </c>
      <c r="M911" t="s">
        <v>137</v>
      </c>
      <c r="O911" t="s">
        <v>405</v>
      </c>
      <c r="P911" t="s">
        <v>406</v>
      </c>
      <c r="R911" t="s">
        <v>275</v>
      </c>
      <c r="T911">
        <v>28034</v>
      </c>
      <c r="U911" t="s">
        <v>276</v>
      </c>
      <c r="V911" t="s">
        <v>33</v>
      </c>
      <c r="W911" t="s">
        <v>407</v>
      </c>
      <c r="X911" t="s">
        <v>408</v>
      </c>
      <c r="Y911" t="s">
        <v>45</v>
      </c>
    </row>
    <row r="912" spans="1:25">
      <c r="A912">
        <v>10190</v>
      </c>
      <c r="B912">
        <v>42</v>
      </c>
      <c r="C912">
        <v>85.72</v>
      </c>
      <c r="D912">
        <v>4</v>
      </c>
      <c r="E912">
        <v>3600.24</v>
      </c>
      <c r="F912">
        <v>37944</v>
      </c>
      <c r="G912" t="s">
        <v>40</v>
      </c>
      <c r="H912">
        <v>4</v>
      </c>
      <c r="I912">
        <v>11</v>
      </c>
      <c r="J912">
        <v>2003</v>
      </c>
      <c r="K912" t="s">
        <v>132</v>
      </c>
      <c r="L912">
        <v>102</v>
      </c>
      <c r="M912" t="s">
        <v>138</v>
      </c>
      <c r="O912" t="s">
        <v>405</v>
      </c>
      <c r="P912" t="s">
        <v>406</v>
      </c>
      <c r="R912" t="s">
        <v>275</v>
      </c>
      <c r="T912">
        <v>28034</v>
      </c>
      <c r="U912" t="s">
        <v>276</v>
      </c>
      <c r="V912" t="s">
        <v>33</v>
      </c>
      <c r="W912" t="s">
        <v>407</v>
      </c>
      <c r="X912" t="s">
        <v>408</v>
      </c>
      <c r="Y912" t="s">
        <v>36</v>
      </c>
    </row>
    <row r="913" spans="1:25">
      <c r="A913">
        <v>10190</v>
      </c>
      <c r="B913">
        <v>40</v>
      </c>
      <c r="C913">
        <v>66.72</v>
      </c>
      <c r="D913">
        <v>2</v>
      </c>
      <c r="E913">
        <v>2668.8</v>
      </c>
      <c r="F913">
        <v>37944</v>
      </c>
      <c r="G913" t="s">
        <v>40</v>
      </c>
      <c r="H913">
        <v>4</v>
      </c>
      <c r="I913">
        <v>11</v>
      </c>
      <c r="J913">
        <v>2003</v>
      </c>
      <c r="K913" t="s">
        <v>132</v>
      </c>
      <c r="L913">
        <v>81</v>
      </c>
      <c r="M913" t="s">
        <v>139</v>
      </c>
      <c r="O913" t="s">
        <v>405</v>
      </c>
      <c r="P913" t="s">
        <v>406</v>
      </c>
      <c r="R913" t="s">
        <v>275</v>
      </c>
      <c r="T913">
        <v>28034</v>
      </c>
      <c r="U913" t="s">
        <v>276</v>
      </c>
      <c r="V913" t="s">
        <v>33</v>
      </c>
      <c r="W913" t="s">
        <v>407</v>
      </c>
      <c r="X913" t="s">
        <v>408</v>
      </c>
      <c r="Y913" t="s">
        <v>45</v>
      </c>
    </row>
    <row r="914" spans="1:25">
      <c r="A914">
        <v>10355</v>
      </c>
      <c r="B914">
        <v>31</v>
      </c>
      <c r="C914">
        <v>53.47</v>
      </c>
      <c r="D914">
        <v>1</v>
      </c>
      <c r="E914">
        <v>1657.57</v>
      </c>
      <c r="F914">
        <v>38328</v>
      </c>
      <c r="G914" t="s">
        <v>40</v>
      </c>
      <c r="H914">
        <v>4</v>
      </c>
      <c r="I914">
        <v>12</v>
      </c>
      <c r="J914">
        <v>2004</v>
      </c>
      <c r="K914" t="s">
        <v>132</v>
      </c>
      <c r="L914">
        <v>62</v>
      </c>
      <c r="M914" t="s">
        <v>134</v>
      </c>
      <c r="O914" t="s">
        <v>405</v>
      </c>
      <c r="P914" t="s">
        <v>406</v>
      </c>
      <c r="R914" t="s">
        <v>275</v>
      </c>
      <c r="T914">
        <v>28034</v>
      </c>
      <c r="U914" t="s">
        <v>276</v>
      </c>
      <c r="V914" t="s">
        <v>33</v>
      </c>
      <c r="W914" t="s">
        <v>407</v>
      </c>
      <c r="X914" t="s">
        <v>408</v>
      </c>
      <c r="Y914" t="s">
        <v>45</v>
      </c>
    </row>
    <row r="915" spans="1:25">
      <c r="A915">
        <v>10355</v>
      </c>
      <c r="B915">
        <v>41</v>
      </c>
      <c r="C915">
        <v>70.650000000000006</v>
      </c>
      <c r="D915">
        <v>3</v>
      </c>
      <c r="E915">
        <v>2896.65</v>
      </c>
      <c r="F915">
        <v>38328</v>
      </c>
      <c r="G915" t="s">
        <v>40</v>
      </c>
      <c r="H915">
        <v>4</v>
      </c>
      <c r="I915">
        <v>12</v>
      </c>
      <c r="J915">
        <v>2004</v>
      </c>
      <c r="K915" t="s">
        <v>132</v>
      </c>
      <c r="L915">
        <v>69</v>
      </c>
      <c r="M915" t="s">
        <v>136</v>
      </c>
      <c r="O915" t="s">
        <v>405</v>
      </c>
      <c r="P915" t="s">
        <v>406</v>
      </c>
      <c r="R915" t="s">
        <v>275</v>
      </c>
      <c r="T915">
        <v>28034</v>
      </c>
      <c r="U915" t="s">
        <v>276</v>
      </c>
      <c r="V915" t="s">
        <v>33</v>
      </c>
      <c r="W915" t="s">
        <v>407</v>
      </c>
      <c r="X915" t="s">
        <v>408</v>
      </c>
      <c r="Y915" t="s">
        <v>45</v>
      </c>
    </row>
    <row r="916" spans="1:25">
      <c r="A916">
        <v>10355</v>
      </c>
      <c r="B916">
        <v>38</v>
      </c>
      <c r="C916">
        <v>39.83</v>
      </c>
      <c r="D916">
        <v>10</v>
      </c>
      <c r="E916">
        <v>1513.54</v>
      </c>
      <c r="F916">
        <v>38328</v>
      </c>
      <c r="G916" t="s">
        <v>40</v>
      </c>
      <c r="H916">
        <v>4</v>
      </c>
      <c r="I916">
        <v>12</v>
      </c>
      <c r="J916">
        <v>2004</v>
      </c>
      <c r="K916" t="s">
        <v>132</v>
      </c>
      <c r="L916">
        <v>40</v>
      </c>
      <c r="M916" t="s">
        <v>137</v>
      </c>
      <c r="O916" t="s">
        <v>405</v>
      </c>
      <c r="P916" t="s">
        <v>406</v>
      </c>
      <c r="R916" t="s">
        <v>275</v>
      </c>
      <c r="T916">
        <v>28034</v>
      </c>
      <c r="U916" t="s">
        <v>276</v>
      </c>
      <c r="V916" t="s">
        <v>33</v>
      </c>
      <c r="W916" t="s">
        <v>407</v>
      </c>
      <c r="X916" t="s">
        <v>408</v>
      </c>
      <c r="Y916" t="s">
        <v>45</v>
      </c>
    </row>
    <row r="917" spans="1:25">
      <c r="A917">
        <v>10355</v>
      </c>
      <c r="B917">
        <v>40</v>
      </c>
      <c r="C917">
        <v>100</v>
      </c>
      <c r="D917">
        <v>5</v>
      </c>
      <c r="E917">
        <v>4326.8</v>
      </c>
      <c r="F917">
        <v>38328</v>
      </c>
      <c r="G917" t="s">
        <v>40</v>
      </c>
      <c r="H917">
        <v>4</v>
      </c>
      <c r="I917">
        <v>12</v>
      </c>
      <c r="J917">
        <v>2004</v>
      </c>
      <c r="K917" t="s">
        <v>132</v>
      </c>
      <c r="L917">
        <v>102</v>
      </c>
      <c r="M917" t="s">
        <v>138</v>
      </c>
      <c r="O917" t="s">
        <v>405</v>
      </c>
      <c r="P917" t="s">
        <v>406</v>
      </c>
      <c r="R917" t="s">
        <v>275</v>
      </c>
      <c r="T917">
        <v>28034</v>
      </c>
      <c r="U917" t="s">
        <v>276</v>
      </c>
      <c r="V917" t="s">
        <v>33</v>
      </c>
      <c r="W917" t="s">
        <v>407</v>
      </c>
      <c r="X917" t="s">
        <v>408</v>
      </c>
      <c r="Y917" t="s">
        <v>36</v>
      </c>
    </row>
    <row r="918" spans="1:25">
      <c r="A918">
        <v>10378</v>
      </c>
      <c r="B918">
        <v>28</v>
      </c>
      <c r="C918">
        <v>100</v>
      </c>
      <c r="D918">
        <v>9</v>
      </c>
      <c r="E918">
        <v>4609.6400000000003</v>
      </c>
      <c r="F918">
        <v>38393</v>
      </c>
      <c r="G918" t="s">
        <v>40</v>
      </c>
      <c r="H918">
        <v>1</v>
      </c>
      <c r="I918">
        <v>2</v>
      </c>
      <c r="J918">
        <v>2005</v>
      </c>
      <c r="K918" t="s">
        <v>132</v>
      </c>
      <c r="L918">
        <v>62</v>
      </c>
      <c r="M918" t="s">
        <v>134</v>
      </c>
      <c r="O918" t="s">
        <v>405</v>
      </c>
      <c r="P918" t="s">
        <v>406</v>
      </c>
      <c r="R918" t="s">
        <v>275</v>
      </c>
      <c r="T918">
        <v>28034</v>
      </c>
      <c r="U918" t="s">
        <v>276</v>
      </c>
      <c r="V918" t="s">
        <v>33</v>
      </c>
      <c r="W918" t="s">
        <v>407</v>
      </c>
      <c r="X918" t="s">
        <v>408</v>
      </c>
      <c r="Y918" t="s">
        <v>36</v>
      </c>
    </row>
    <row r="919" spans="1:25">
      <c r="A919">
        <v>10378</v>
      </c>
      <c r="B919">
        <v>40</v>
      </c>
      <c r="C919">
        <v>82.46</v>
      </c>
      <c r="D919">
        <v>1</v>
      </c>
      <c r="E919">
        <v>3298.4</v>
      </c>
      <c r="F919">
        <v>38393</v>
      </c>
      <c r="G919" t="s">
        <v>40</v>
      </c>
      <c r="H919">
        <v>1</v>
      </c>
      <c r="I919">
        <v>2</v>
      </c>
      <c r="J919">
        <v>2005</v>
      </c>
      <c r="K919" t="s">
        <v>132</v>
      </c>
      <c r="L919">
        <v>40</v>
      </c>
      <c r="M919" t="s">
        <v>137</v>
      </c>
      <c r="N919" t="s">
        <v>415</v>
      </c>
      <c r="O919" t="s">
        <v>405</v>
      </c>
      <c r="P919" t="s">
        <v>406</v>
      </c>
      <c r="R919" t="s">
        <v>275</v>
      </c>
      <c r="T919">
        <v>28034</v>
      </c>
      <c r="U919" t="s">
        <v>276</v>
      </c>
      <c r="V919" t="s">
        <v>33</v>
      </c>
      <c r="W919" t="s">
        <v>407</v>
      </c>
      <c r="X919" t="s">
        <v>408</v>
      </c>
      <c r="Y919" t="s">
        <v>36</v>
      </c>
    </row>
    <row r="920" spans="1:25">
      <c r="A920">
        <v>10417</v>
      </c>
      <c r="B920">
        <v>66</v>
      </c>
      <c r="C920">
        <v>100</v>
      </c>
      <c r="D920">
        <v>2</v>
      </c>
      <c r="E920">
        <v>7516.08</v>
      </c>
      <c r="F920">
        <v>38485</v>
      </c>
      <c r="G920" t="s">
        <v>160</v>
      </c>
      <c r="H920">
        <v>2</v>
      </c>
      <c r="I920">
        <v>5</v>
      </c>
      <c r="J920">
        <v>2005</v>
      </c>
      <c r="K920" t="s">
        <v>132</v>
      </c>
      <c r="L920">
        <v>95</v>
      </c>
      <c r="M920" t="s">
        <v>178</v>
      </c>
      <c r="N920" t="s">
        <v>415</v>
      </c>
      <c r="O920" t="s">
        <v>405</v>
      </c>
      <c r="P920" t="s">
        <v>406</v>
      </c>
      <c r="R920" t="s">
        <v>275</v>
      </c>
      <c r="T920">
        <v>28034</v>
      </c>
      <c r="U920" t="s">
        <v>276</v>
      </c>
      <c r="V920" t="s">
        <v>33</v>
      </c>
      <c r="W920" t="s">
        <v>407</v>
      </c>
      <c r="X920" t="s">
        <v>408</v>
      </c>
      <c r="Y920" t="s">
        <v>39</v>
      </c>
    </row>
    <row r="921" spans="1:25">
      <c r="A921">
        <v>10417</v>
      </c>
      <c r="B921">
        <v>45</v>
      </c>
      <c r="C921">
        <v>100</v>
      </c>
      <c r="D921">
        <v>5</v>
      </c>
      <c r="E921">
        <v>5887.35</v>
      </c>
      <c r="F921">
        <v>38485</v>
      </c>
      <c r="G921" t="s">
        <v>160</v>
      </c>
      <c r="H921">
        <v>2</v>
      </c>
      <c r="I921">
        <v>5</v>
      </c>
      <c r="J921">
        <v>2005</v>
      </c>
      <c r="K921" t="s">
        <v>132</v>
      </c>
      <c r="L921">
        <v>118</v>
      </c>
      <c r="M921" t="s">
        <v>152</v>
      </c>
      <c r="N921" t="s">
        <v>415</v>
      </c>
      <c r="O921" t="s">
        <v>405</v>
      </c>
      <c r="P921" t="s">
        <v>406</v>
      </c>
      <c r="R921" t="s">
        <v>275</v>
      </c>
      <c r="T921">
        <v>28034</v>
      </c>
      <c r="U921" t="s">
        <v>276</v>
      </c>
      <c r="V921" t="s">
        <v>33</v>
      </c>
      <c r="W921" t="s">
        <v>407</v>
      </c>
      <c r="X921" t="s">
        <v>408</v>
      </c>
      <c r="Y921" t="s">
        <v>36</v>
      </c>
    </row>
    <row r="922" spans="1:25">
      <c r="A922">
        <v>10417</v>
      </c>
      <c r="B922">
        <v>56</v>
      </c>
      <c r="C922">
        <v>100</v>
      </c>
      <c r="D922">
        <v>4</v>
      </c>
      <c r="E922">
        <v>9218.16</v>
      </c>
      <c r="F922">
        <v>38485</v>
      </c>
      <c r="G922" t="s">
        <v>160</v>
      </c>
      <c r="H922">
        <v>2</v>
      </c>
      <c r="I922">
        <v>5</v>
      </c>
      <c r="J922">
        <v>2005</v>
      </c>
      <c r="K922" t="s">
        <v>132</v>
      </c>
      <c r="L922">
        <v>193</v>
      </c>
      <c r="M922" t="s">
        <v>174</v>
      </c>
      <c r="N922" t="s">
        <v>415</v>
      </c>
      <c r="O922" t="s">
        <v>405</v>
      </c>
      <c r="P922" t="s">
        <v>406</v>
      </c>
      <c r="R922" t="s">
        <v>275</v>
      </c>
      <c r="T922">
        <v>28034</v>
      </c>
      <c r="U922" t="s">
        <v>276</v>
      </c>
      <c r="V922" t="s">
        <v>33</v>
      </c>
      <c r="W922" t="s">
        <v>407</v>
      </c>
      <c r="X922" t="s">
        <v>408</v>
      </c>
      <c r="Y922" t="s">
        <v>39</v>
      </c>
    </row>
    <row r="923" spans="1:25">
      <c r="A923">
        <v>10417</v>
      </c>
      <c r="B923">
        <v>21</v>
      </c>
      <c r="C923">
        <v>100</v>
      </c>
      <c r="D923">
        <v>1</v>
      </c>
      <c r="E923">
        <v>3447.78</v>
      </c>
      <c r="F923">
        <v>38485</v>
      </c>
      <c r="G923" t="s">
        <v>160</v>
      </c>
      <c r="H923">
        <v>2</v>
      </c>
      <c r="I923">
        <v>5</v>
      </c>
      <c r="J923">
        <v>2005</v>
      </c>
      <c r="K923" t="s">
        <v>132</v>
      </c>
      <c r="L923">
        <v>150</v>
      </c>
      <c r="M923" t="s">
        <v>133</v>
      </c>
      <c r="N923" t="s">
        <v>415</v>
      </c>
      <c r="O923" t="s">
        <v>405</v>
      </c>
      <c r="P923" t="s">
        <v>406</v>
      </c>
      <c r="R923" t="s">
        <v>275</v>
      </c>
      <c r="T923">
        <v>28034</v>
      </c>
      <c r="U923" t="s">
        <v>276</v>
      </c>
      <c r="V923" t="s">
        <v>33</v>
      </c>
      <c r="W923" t="s">
        <v>407</v>
      </c>
      <c r="X923" t="s">
        <v>408</v>
      </c>
      <c r="Y923" t="s">
        <v>36</v>
      </c>
    </row>
    <row r="924" spans="1:25">
      <c r="A924">
        <v>10417</v>
      </c>
      <c r="B924">
        <v>36</v>
      </c>
      <c r="C924">
        <v>61.18</v>
      </c>
      <c r="D924">
        <v>6</v>
      </c>
      <c r="E924">
        <v>2202.48</v>
      </c>
      <c r="F924">
        <v>38485</v>
      </c>
      <c r="G924" t="s">
        <v>160</v>
      </c>
      <c r="H924">
        <v>2</v>
      </c>
      <c r="I924">
        <v>5</v>
      </c>
      <c r="J924">
        <v>2005</v>
      </c>
      <c r="K924" t="s">
        <v>173</v>
      </c>
      <c r="L924">
        <v>60</v>
      </c>
      <c r="M924" t="s">
        <v>153</v>
      </c>
      <c r="N924" t="s">
        <v>415</v>
      </c>
      <c r="O924" t="s">
        <v>405</v>
      </c>
      <c r="P924" t="s">
        <v>406</v>
      </c>
      <c r="R924" t="s">
        <v>275</v>
      </c>
      <c r="T924">
        <v>28034</v>
      </c>
      <c r="U924" t="s">
        <v>276</v>
      </c>
      <c r="V924" t="s">
        <v>33</v>
      </c>
      <c r="W924" t="s">
        <v>407</v>
      </c>
      <c r="X924" t="s">
        <v>408</v>
      </c>
      <c r="Y924" t="s">
        <v>45</v>
      </c>
    </row>
    <row r="925" spans="1:25">
      <c r="A925">
        <v>10417</v>
      </c>
      <c r="B925">
        <v>35</v>
      </c>
      <c r="C925">
        <v>100</v>
      </c>
      <c r="D925">
        <v>3</v>
      </c>
      <c r="E925">
        <v>3550.05</v>
      </c>
      <c r="F925">
        <v>38485</v>
      </c>
      <c r="G925" t="s">
        <v>160</v>
      </c>
      <c r="H925">
        <v>2</v>
      </c>
      <c r="I925">
        <v>5</v>
      </c>
      <c r="J925">
        <v>2005</v>
      </c>
      <c r="K925" t="s">
        <v>173</v>
      </c>
      <c r="L925">
        <v>112</v>
      </c>
      <c r="M925" t="s">
        <v>175</v>
      </c>
      <c r="N925" t="s">
        <v>415</v>
      </c>
      <c r="O925" t="s">
        <v>405</v>
      </c>
      <c r="P925" t="s">
        <v>406</v>
      </c>
      <c r="R925" t="s">
        <v>275</v>
      </c>
      <c r="T925">
        <v>28034</v>
      </c>
      <c r="U925" t="s">
        <v>276</v>
      </c>
      <c r="V925" t="s">
        <v>33</v>
      </c>
      <c r="W925" t="s">
        <v>407</v>
      </c>
      <c r="X925" t="s">
        <v>408</v>
      </c>
      <c r="Y925" t="s">
        <v>36</v>
      </c>
    </row>
    <row r="926" spans="1:25">
      <c r="A926">
        <v>10133</v>
      </c>
      <c r="B926">
        <v>49</v>
      </c>
      <c r="C926">
        <v>69.27</v>
      </c>
      <c r="D926">
        <v>3</v>
      </c>
      <c r="E926">
        <v>3394.23</v>
      </c>
      <c r="F926">
        <v>37799</v>
      </c>
      <c r="G926" t="s">
        <v>25</v>
      </c>
      <c r="H926">
        <v>2</v>
      </c>
      <c r="I926">
        <v>6</v>
      </c>
      <c r="J926">
        <v>2003</v>
      </c>
      <c r="K926" t="s">
        <v>42</v>
      </c>
      <c r="L926">
        <v>84</v>
      </c>
      <c r="M926" t="s">
        <v>179</v>
      </c>
      <c r="N926" t="s">
        <v>415</v>
      </c>
      <c r="O926" t="s">
        <v>405</v>
      </c>
      <c r="P926" t="s">
        <v>406</v>
      </c>
      <c r="R926" t="s">
        <v>275</v>
      </c>
      <c r="T926">
        <v>28034</v>
      </c>
      <c r="U926" t="s">
        <v>276</v>
      </c>
      <c r="V926" t="s">
        <v>33</v>
      </c>
      <c r="W926" t="s">
        <v>407</v>
      </c>
      <c r="X926" t="s">
        <v>408</v>
      </c>
      <c r="Y926" t="s">
        <v>36</v>
      </c>
    </row>
    <row r="927" spans="1:25">
      <c r="A927">
        <v>10133</v>
      </c>
      <c r="B927">
        <v>41</v>
      </c>
      <c r="C927">
        <v>94.1</v>
      </c>
      <c r="D927">
        <v>5</v>
      </c>
      <c r="E927">
        <v>3858.1</v>
      </c>
      <c r="F927">
        <v>37799</v>
      </c>
      <c r="G927" t="s">
        <v>25</v>
      </c>
      <c r="H927">
        <v>2</v>
      </c>
      <c r="I927">
        <v>6</v>
      </c>
      <c r="J927">
        <v>2003</v>
      </c>
      <c r="K927" t="s">
        <v>42</v>
      </c>
      <c r="L927">
        <v>109</v>
      </c>
      <c r="M927" t="s">
        <v>180</v>
      </c>
      <c r="N927" t="s">
        <v>415</v>
      </c>
      <c r="O927" t="s">
        <v>405</v>
      </c>
      <c r="P927" t="s">
        <v>406</v>
      </c>
      <c r="R927" t="s">
        <v>275</v>
      </c>
      <c r="T927">
        <v>28034</v>
      </c>
      <c r="U927" t="s">
        <v>276</v>
      </c>
      <c r="V927" t="s">
        <v>33</v>
      </c>
      <c r="W927" t="s">
        <v>407</v>
      </c>
      <c r="X927" t="s">
        <v>408</v>
      </c>
      <c r="Y927" t="s">
        <v>36</v>
      </c>
    </row>
    <row r="928" spans="1:25">
      <c r="A928">
        <v>10133</v>
      </c>
      <c r="B928">
        <v>46</v>
      </c>
      <c r="C928">
        <v>77.52</v>
      </c>
      <c r="D928">
        <v>4</v>
      </c>
      <c r="E928">
        <v>3565.92</v>
      </c>
      <c r="F928">
        <v>37799</v>
      </c>
      <c r="G928" t="s">
        <v>25</v>
      </c>
      <c r="H928">
        <v>2</v>
      </c>
      <c r="I928">
        <v>6</v>
      </c>
      <c r="J928">
        <v>2003</v>
      </c>
      <c r="K928" t="s">
        <v>42</v>
      </c>
      <c r="L928">
        <v>72</v>
      </c>
      <c r="M928" t="s">
        <v>181</v>
      </c>
      <c r="N928" t="s">
        <v>415</v>
      </c>
      <c r="O928" t="s">
        <v>405</v>
      </c>
      <c r="P928" t="s">
        <v>406</v>
      </c>
      <c r="R928" t="s">
        <v>275</v>
      </c>
      <c r="T928">
        <v>28034</v>
      </c>
      <c r="U928" t="s">
        <v>276</v>
      </c>
      <c r="V928" t="s">
        <v>33</v>
      </c>
      <c r="W928" t="s">
        <v>407</v>
      </c>
      <c r="X928" t="s">
        <v>408</v>
      </c>
      <c r="Y928" t="s">
        <v>36</v>
      </c>
    </row>
    <row r="929" spans="1:25">
      <c r="A929">
        <v>10133</v>
      </c>
      <c r="B929">
        <v>24</v>
      </c>
      <c r="C929">
        <v>77.64</v>
      </c>
      <c r="D929">
        <v>8</v>
      </c>
      <c r="E929">
        <v>1863.36</v>
      </c>
      <c r="F929">
        <v>37799</v>
      </c>
      <c r="G929" t="s">
        <v>25</v>
      </c>
      <c r="H929">
        <v>2</v>
      </c>
      <c r="I929">
        <v>6</v>
      </c>
      <c r="J929">
        <v>2003</v>
      </c>
      <c r="K929" t="s">
        <v>42</v>
      </c>
      <c r="L929">
        <v>91</v>
      </c>
      <c r="M929" t="s">
        <v>182</v>
      </c>
      <c r="N929" t="s">
        <v>415</v>
      </c>
      <c r="O929" t="s">
        <v>405</v>
      </c>
      <c r="P929" t="s">
        <v>406</v>
      </c>
      <c r="R929" t="s">
        <v>275</v>
      </c>
      <c r="T929">
        <v>28034</v>
      </c>
      <c r="U929" t="s">
        <v>276</v>
      </c>
      <c r="V929" t="s">
        <v>33</v>
      </c>
      <c r="W929" t="s">
        <v>407</v>
      </c>
      <c r="X929" t="s">
        <v>408</v>
      </c>
      <c r="Y929" t="s">
        <v>45</v>
      </c>
    </row>
    <row r="930" spans="1:25">
      <c r="A930">
        <v>10133</v>
      </c>
      <c r="B930">
        <v>27</v>
      </c>
      <c r="C930">
        <v>99.67</v>
      </c>
      <c r="D930">
        <v>2</v>
      </c>
      <c r="E930">
        <v>2691.09</v>
      </c>
      <c r="F930">
        <v>37799</v>
      </c>
      <c r="G930" t="s">
        <v>25</v>
      </c>
      <c r="H930">
        <v>2</v>
      </c>
      <c r="I930">
        <v>6</v>
      </c>
      <c r="J930">
        <v>2003</v>
      </c>
      <c r="K930" t="s">
        <v>42</v>
      </c>
      <c r="L930">
        <v>118</v>
      </c>
      <c r="M930" t="s">
        <v>183</v>
      </c>
      <c r="N930" t="s">
        <v>415</v>
      </c>
      <c r="O930" t="s">
        <v>405</v>
      </c>
      <c r="P930" t="s">
        <v>406</v>
      </c>
      <c r="R930" t="s">
        <v>275</v>
      </c>
      <c r="T930">
        <v>28034</v>
      </c>
      <c r="U930" t="s">
        <v>276</v>
      </c>
      <c r="V930" t="s">
        <v>33</v>
      </c>
      <c r="W930" t="s">
        <v>407</v>
      </c>
      <c r="X930" t="s">
        <v>408</v>
      </c>
      <c r="Y930" t="s">
        <v>45</v>
      </c>
    </row>
    <row r="931" spans="1:25">
      <c r="A931">
        <v>10156</v>
      </c>
      <c r="B931">
        <v>48</v>
      </c>
      <c r="C931">
        <v>100</v>
      </c>
      <c r="D931">
        <v>2</v>
      </c>
      <c r="E931">
        <v>4954.08</v>
      </c>
      <c r="F931">
        <v>37902</v>
      </c>
      <c r="G931" t="s">
        <v>25</v>
      </c>
      <c r="H931">
        <v>4</v>
      </c>
      <c r="I931">
        <v>10</v>
      </c>
      <c r="J931">
        <v>2003</v>
      </c>
      <c r="K931" t="s">
        <v>42</v>
      </c>
      <c r="L931">
        <v>91</v>
      </c>
      <c r="M931" t="s">
        <v>182</v>
      </c>
      <c r="N931" t="s">
        <v>415</v>
      </c>
      <c r="O931" t="s">
        <v>405</v>
      </c>
      <c r="P931" t="s">
        <v>406</v>
      </c>
      <c r="R931" t="s">
        <v>275</v>
      </c>
      <c r="T931">
        <v>28034</v>
      </c>
      <c r="U931" t="s">
        <v>276</v>
      </c>
      <c r="V931" t="s">
        <v>33</v>
      </c>
      <c r="W931" t="s">
        <v>407</v>
      </c>
      <c r="X931" t="s">
        <v>408</v>
      </c>
      <c r="Y931" t="s">
        <v>36</v>
      </c>
    </row>
    <row r="932" spans="1:25">
      <c r="A932">
        <v>10262</v>
      </c>
      <c r="B932">
        <v>49</v>
      </c>
      <c r="C932">
        <v>100</v>
      </c>
      <c r="D932">
        <v>9</v>
      </c>
      <c r="E932">
        <v>6567.96</v>
      </c>
      <c r="F932">
        <v>38162</v>
      </c>
      <c r="G932" t="s">
        <v>417</v>
      </c>
      <c r="H932">
        <v>2</v>
      </c>
      <c r="I932">
        <v>6</v>
      </c>
      <c r="J932">
        <v>2004</v>
      </c>
      <c r="K932" t="s">
        <v>185</v>
      </c>
      <c r="L932">
        <v>157</v>
      </c>
      <c r="M932" t="s">
        <v>43</v>
      </c>
      <c r="N932" t="s">
        <v>415</v>
      </c>
      <c r="O932" t="s">
        <v>405</v>
      </c>
      <c r="P932" t="s">
        <v>406</v>
      </c>
      <c r="R932" t="s">
        <v>275</v>
      </c>
      <c r="T932">
        <v>28034</v>
      </c>
      <c r="U932" t="s">
        <v>276</v>
      </c>
      <c r="V932" t="s">
        <v>33</v>
      </c>
      <c r="W932" t="s">
        <v>407</v>
      </c>
      <c r="X932" t="s">
        <v>408</v>
      </c>
      <c r="Y932" t="s">
        <v>36</v>
      </c>
    </row>
    <row r="933" spans="1:25">
      <c r="A933">
        <v>10262</v>
      </c>
      <c r="B933">
        <v>34</v>
      </c>
      <c r="C933">
        <v>97.38</v>
      </c>
      <c r="D933">
        <v>1</v>
      </c>
      <c r="E933">
        <v>3310.92</v>
      </c>
      <c r="F933">
        <v>38162</v>
      </c>
      <c r="G933" t="s">
        <v>417</v>
      </c>
      <c r="H933">
        <v>2</v>
      </c>
      <c r="I933">
        <v>6</v>
      </c>
      <c r="J933">
        <v>2004</v>
      </c>
      <c r="K933" t="s">
        <v>185</v>
      </c>
      <c r="L933">
        <v>109</v>
      </c>
      <c r="M933" t="s">
        <v>180</v>
      </c>
      <c r="N933" t="s">
        <v>415</v>
      </c>
      <c r="O933" t="s">
        <v>405</v>
      </c>
      <c r="P933" t="s">
        <v>406</v>
      </c>
      <c r="R933" t="s">
        <v>275</v>
      </c>
      <c r="T933">
        <v>28034</v>
      </c>
      <c r="U933" t="s">
        <v>276</v>
      </c>
      <c r="V933" t="s">
        <v>33</v>
      </c>
      <c r="W933" t="s">
        <v>407</v>
      </c>
      <c r="X933" t="s">
        <v>408</v>
      </c>
      <c r="Y933" t="s">
        <v>36</v>
      </c>
    </row>
    <row r="934" spans="1:25">
      <c r="A934">
        <v>10262</v>
      </c>
      <c r="B934">
        <v>24</v>
      </c>
      <c r="C934">
        <v>67.14</v>
      </c>
      <c r="D934">
        <v>10</v>
      </c>
      <c r="E934">
        <v>1611.36</v>
      </c>
      <c r="F934">
        <v>38162</v>
      </c>
      <c r="G934" t="s">
        <v>417</v>
      </c>
      <c r="H934">
        <v>2</v>
      </c>
      <c r="I934">
        <v>6</v>
      </c>
      <c r="J934">
        <v>2004</v>
      </c>
      <c r="K934" t="s">
        <v>185</v>
      </c>
      <c r="L934">
        <v>68</v>
      </c>
      <c r="M934" t="s">
        <v>44</v>
      </c>
      <c r="N934" t="s">
        <v>415</v>
      </c>
      <c r="O934" t="s">
        <v>405</v>
      </c>
      <c r="P934" t="s">
        <v>406</v>
      </c>
      <c r="R934" t="s">
        <v>275</v>
      </c>
      <c r="T934">
        <v>28034</v>
      </c>
      <c r="U934" t="s">
        <v>276</v>
      </c>
      <c r="V934" t="s">
        <v>33</v>
      </c>
      <c r="W934" t="s">
        <v>407</v>
      </c>
      <c r="X934" t="s">
        <v>408</v>
      </c>
      <c r="Y934" t="s">
        <v>45</v>
      </c>
    </row>
    <row r="935" spans="1:25">
      <c r="A935">
        <v>10262</v>
      </c>
      <c r="B935">
        <v>48</v>
      </c>
      <c r="C935">
        <v>61.42</v>
      </c>
      <c r="D935">
        <v>8</v>
      </c>
      <c r="E935">
        <v>2948.16</v>
      </c>
      <c r="F935">
        <v>38162</v>
      </c>
      <c r="G935" t="s">
        <v>417</v>
      </c>
      <c r="H935">
        <v>2</v>
      </c>
      <c r="I935">
        <v>6</v>
      </c>
      <c r="J935">
        <v>2004</v>
      </c>
      <c r="K935" t="s">
        <v>185</v>
      </c>
      <c r="L935">
        <v>68</v>
      </c>
      <c r="M935" t="s">
        <v>46</v>
      </c>
      <c r="N935" t="s">
        <v>415</v>
      </c>
      <c r="O935" t="s">
        <v>405</v>
      </c>
      <c r="P935" t="s">
        <v>406</v>
      </c>
      <c r="R935" t="s">
        <v>275</v>
      </c>
      <c r="T935">
        <v>28034</v>
      </c>
      <c r="U935" t="s">
        <v>276</v>
      </c>
      <c r="V935" t="s">
        <v>33</v>
      </c>
      <c r="W935" t="s">
        <v>407</v>
      </c>
      <c r="X935" t="s">
        <v>408</v>
      </c>
      <c r="Y935" t="s">
        <v>45</v>
      </c>
    </row>
    <row r="936" spans="1:25">
      <c r="A936">
        <v>10262</v>
      </c>
      <c r="B936">
        <v>40</v>
      </c>
      <c r="C936">
        <v>84.03</v>
      </c>
      <c r="D936">
        <v>4</v>
      </c>
      <c r="E936">
        <v>3361.2</v>
      </c>
      <c r="F936">
        <v>38162</v>
      </c>
      <c r="G936" t="s">
        <v>417</v>
      </c>
      <c r="H936">
        <v>2</v>
      </c>
      <c r="I936">
        <v>6</v>
      </c>
      <c r="J936">
        <v>2004</v>
      </c>
      <c r="K936" t="s">
        <v>185</v>
      </c>
      <c r="L936">
        <v>91</v>
      </c>
      <c r="M936" t="s">
        <v>182</v>
      </c>
      <c r="N936" t="s">
        <v>415</v>
      </c>
      <c r="O936" t="s">
        <v>405</v>
      </c>
      <c r="P936" t="s">
        <v>406</v>
      </c>
      <c r="R936" t="s">
        <v>275</v>
      </c>
      <c r="T936">
        <v>28034</v>
      </c>
      <c r="U936" t="s">
        <v>276</v>
      </c>
      <c r="V936" t="s">
        <v>33</v>
      </c>
      <c r="W936" t="s">
        <v>407</v>
      </c>
      <c r="X936" t="s">
        <v>408</v>
      </c>
      <c r="Y936" t="s">
        <v>36</v>
      </c>
    </row>
    <row r="937" spans="1:25">
      <c r="A937">
        <v>10262</v>
      </c>
      <c r="B937">
        <v>33</v>
      </c>
      <c r="C937">
        <v>90.75</v>
      </c>
      <c r="D937">
        <v>6</v>
      </c>
      <c r="E937">
        <v>2994.75</v>
      </c>
      <c r="F937">
        <v>38162</v>
      </c>
      <c r="G937" t="s">
        <v>417</v>
      </c>
      <c r="H937">
        <v>2</v>
      </c>
      <c r="I937">
        <v>6</v>
      </c>
      <c r="J937">
        <v>2004</v>
      </c>
      <c r="K937" t="s">
        <v>185</v>
      </c>
      <c r="L937">
        <v>99</v>
      </c>
      <c r="M937" t="s">
        <v>47</v>
      </c>
      <c r="N937" t="s">
        <v>415</v>
      </c>
      <c r="O937" t="s">
        <v>405</v>
      </c>
      <c r="P937" t="s">
        <v>406</v>
      </c>
      <c r="R937" t="s">
        <v>275</v>
      </c>
      <c r="T937">
        <v>28034</v>
      </c>
      <c r="U937" t="s">
        <v>276</v>
      </c>
      <c r="V937" t="s">
        <v>33</v>
      </c>
      <c r="W937" t="s">
        <v>407</v>
      </c>
      <c r="X937" t="s">
        <v>408</v>
      </c>
      <c r="Y937" t="s">
        <v>45</v>
      </c>
    </row>
    <row r="938" spans="1:25">
      <c r="A938">
        <v>10262</v>
      </c>
      <c r="B938">
        <v>27</v>
      </c>
      <c r="C938">
        <v>76</v>
      </c>
      <c r="D938">
        <v>5</v>
      </c>
      <c r="E938">
        <v>2052</v>
      </c>
      <c r="F938">
        <v>38162</v>
      </c>
      <c r="G938" t="s">
        <v>417</v>
      </c>
      <c r="H938">
        <v>2</v>
      </c>
      <c r="I938">
        <v>6</v>
      </c>
      <c r="J938">
        <v>2004</v>
      </c>
      <c r="K938" t="s">
        <v>185</v>
      </c>
      <c r="L938">
        <v>80</v>
      </c>
      <c r="M938" t="s">
        <v>184</v>
      </c>
      <c r="N938" t="s">
        <v>415</v>
      </c>
      <c r="O938" t="s">
        <v>405</v>
      </c>
      <c r="P938" t="s">
        <v>406</v>
      </c>
      <c r="R938" t="s">
        <v>275</v>
      </c>
      <c r="T938">
        <v>28034</v>
      </c>
      <c r="U938" t="s">
        <v>276</v>
      </c>
      <c r="V938" t="s">
        <v>33</v>
      </c>
      <c r="W938" t="s">
        <v>407</v>
      </c>
      <c r="X938" t="s">
        <v>408</v>
      </c>
      <c r="Y938" t="s">
        <v>45</v>
      </c>
    </row>
    <row r="939" spans="1:25">
      <c r="A939">
        <v>10262</v>
      </c>
      <c r="B939">
        <v>35</v>
      </c>
      <c r="C939">
        <v>71.069999999999993</v>
      </c>
      <c r="D939">
        <v>7</v>
      </c>
      <c r="E939">
        <v>2487.4499999999998</v>
      </c>
      <c r="F939">
        <v>38162</v>
      </c>
      <c r="G939" t="s">
        <v>417</v>
      </c>
      <c r="H939">
        <v>2</v>
      </c>
      <c r="I939">
        <v>6</v>
      </c>
      <c r="J939">
        <v>2004</v>
      </c>
      <c r="K939" t="s">
        <v>185</v>
      </c>
      <c r="L939">
        <v>74</v>
      </c>
      <c r="M939" t="s">
        <v>48</v>
      </c>
      <c r="N939" t="s">
        <v>415</v>
      </c>
      <c r="O939" t="s">
        <v>405</v>
      </c>
      <c r="P939" t="s">
        <v>406</v>
      </c>
      <c r="R939" t="s">
        <v>275</v>
      </c>
      <c r="T939">
        <v>28034</v>
      </c>
      <c r="U939" t="s">
        <v>276</v>
      </c>
      <c r="V939" t="s">
        <v>33</v>
      </c>
      <c r="W939" t="s">
        <v>407</v>
      </c>
      <c r="X939" t="s">
        <v>408</v>
      </c>
      <c r="Y939" t="s">
        <v>45</v>
      </c>
    </row>
    <row r="940" spans="1:25">
      <c r="A940">
        <v>10262</v>
      </c>
      <c r="B940">
        <v>21</v>
      </c>
      <c r="C940">
        <v>57.11</v>
      </c>
      <c r="D940">
        <v>12</v>
      </c>
      <c r="E940">
        <v>1199.31</v>
      </c>
      <c r="F940">
        <v>38162</v>
      </c>
      <c r="G940" t="s">
        <v>417</v>
      </c>
      <c r="H940">
        <v>2</v>
      </c>
      <c r="I940">
        <v>6</v>
      </c>
      <c r="J940">
        <v>2004</v>
      </c>
      <c r="K940" t="s">
        <v>185</v>
      </c>
      <c r="L940">
        <v>49</v>
      </c>
      <c r="M940" t="s">
        <v>49</v>
      </c>
      <c r="N940" t="s">
        <v>415</v>
      </c>
      <c r="O940" t="s">
        <v>405</v>
      </c>
      <c r="P940" t="s">
        <v>406</v>
      </c>
      <c r="R940" t="s">
        <v>275</v>
      </c>
      <c r="T940">
        <v>28034</v>
      </c>
      <c r="U940" t="s">
        <v>276</v>
      </c>
      <c r="V940" t="s">
        <v>33</v>
      </c>
      <c r="W940" t="s">
        <v>407</v>
      </c>
      <c r="X940" t="s">
        <v>408</v>
      </c>
      <c r="Y940" t="s">
        <v>45</v>
      </c>
    </row>
    <row r="941" spans="1:25">
      <c r="A941">
        <v>10386</v>
      </c>
      <c r="B941">
        <v>25</v>
      </c>
      <c r="C941">
        <v>54.57</v>
      </c>
      <c r="D941">
        <v>7</v>
      </c>
      <c r="E941">
        <v>1364.25</v>
      </c>
      <c r="F941">
        <v>38412</v>
      </c>
      <c r="G941" t="s">
        <v>367</v>
      </c>
      <c r="H941">
        <v>1</v>
      </c>
      <c r="I941">
        <v>3</v>
      </c>
      <c r="J941">
        <v>2005</v>
      </c>
      <c r="K941" t="s">
        <v>161</v>
      </c>
      <c r="L941">
        <v>157</v>
      </c>
      <c r="M941" t="s">
        <v>43</v>
      </c>
      <c r="N941" t="s">
        <v>415</v>
      </c>
      <c r="O941" t="s">
        <v>405</v>
      </c>
      <c r="P941" t="s">
        <v>406</v>
      </c>
      <c r="R941" t="s">
        <v>275</v>
      </c>
      <c r="T941">
        <v>28034</v>
      </c>
      <c r="U941" t="s">
        <v>276</v>
      </c>
      <c r="V941" t="s">
        <v>33</v>
      </c>
      <c r="W941" t="s">
        <v>407</v>
      </c>
      <c r="X941" t="s">
        <v>408</v>
      </c>
      <c r="Y941" t="s">
        <v>45</v>
      </c>
    </row>
    <row r="942" spans="1:25">
      <c r="A942">
        <v>10386</v>
      </c>
      <c r="B942">
        <v>21</v>
      </c>
      <c r="C942">
        <v>74.77</v>
      </c>
      <c r="D942">
        <v>18</v>
      </c>
      <c r="E942">
        <v>1570.17</v>
      </c>
      <c r="F942">
        <v>38412</v>
      </c>
      <c r="G942" t="s">
        <v>367</v>
      </c>
      <c r="H942">
        <v>1</v>
      </c>
      <c r="I942">
        <v>3</v>
      </c>
      <c r="J942">
        <v>2005</v>
      </c>
      <c r="K942" t="s">
        <v>161</v>
      </c>
      <c r="L942">
        <v>84</v>
      </c>
      <c r="M942" t="s">
        <v>179</v>
      </c>
      <c r="N942" t="s">
        <v>415</v>
      </c>
      <c r="O942" t="s">
        <v>405</v>
      </c>
      <c r="P942" t="s">
        <v>406</v>
      </c>
      <c r="R942" t="s">
        <v>275</v>
      </c>
      <c r="T942">
        <v>28034</v>
      </c>
      <c r="U942" t="s">
        <v>276</v>
      </c>
      <c r="V942" t="s">
        <v>33</v>
      </c>
      <c r="W942" t="s">
        <v>407</v>
      </c>
      <c r="X942" t="s">
        <v>408</v>
      </c>
      <c r="Y942" t="s">
        <v>45</v>
      </c>
    </row>
    <row r="943" spans="1:25">
      <c r="A943">
        <v>10386</v>
      </c>
      <c r="B943">
        <v>33</v>
      </c>
      <c r="C943">
        <v>41.71</v>
      </c>
      <c r="D943">
        <v>11</v>
      </c>
      <c r="E943">
        <v>1376.43</v>
      </c>
      <c r="F943">
        <v>38412</v>
      </c>
      <c r="G943" t="s">
        <v>367</v>
      </c>
      <c r="H943">
        <v>1</v>
      </c>
      <c r="I943">
        <v>3</v>
      </c>
      <c r="J943">
        <v>2005</v>
      </c>
      <c r="K943" t="s">
        <v>161</v>
      </c>
      <c r="L943">
        <v>109</v>
      </c>
      <c r="M943" t="s">
        <v>180</v>
      </c>
      <c r="N943" t="s">
        <v>415</v>
      </c>
      <c r="O943" t="s">
        <v>405</v>
      </c>
      <c r="P943" t="s">
        <v>406</v>
      </c>
      <c r="R943" t="s">
        <v>275</v>
      </c>
      <c r="T943">
        <v>28034</v>
      </c>
      <c r="U943" t="s">
        <v>276</v>
      </c>
      <c r="V943" t="s">
        <v>33</v>
      </c>
      <c r="W943" t="s">
        <v>407</v>
      </c>
      <c r="X943" t="s">
        <v>408</v>
      </c>
      <c r="Y943" t="s">
        <v>45</v>
      </c>
    </row>
    <row r="944" spans="1:25">
      <c r="A944">
        <v>10386</v>
      </c>
      <c r="B944">
        <v>39</v>
      </c>
      <c r="C944">
        <v>55.96</v>
      </c>
      <c r="D944">
        <v>1</v>
      </c>
      <c r="E944">
        <v>2182.44</v>
      </c>
      <c r="F944">
        <v>38412</v>
      </c>
      <c r="G944" t="s">
        <v>367</v>
      </c>
      <c r="H944">
        <v>1</v>
      </c>
      <c r="I944">
        <v>3</v>
      </c>
      <c r="J944">
        <v>2005</v>
      </c>
      <c r="K944" t="s">
        <v>161</v>
      </c>
      <c r="L944">
        <v>68</v>
      </c>
      <c r="M944" t="s">
        <v>44</v>
      </c>
      <c r="N944" t="s">
        <v>415</v>
      </c>
      <c r="O944" t="s">
        <v>405</v>
      </c>
      <c r="P944" t="s">
        <v>406</v>
      </c>
      <c r="R944" t="s">
        <v>275</v>
      </c>
      <c r="T944">
        <v>28034</v>
      </c>
      <c r="U944" t="s">
        <v>276</v>
      </c>
      <c r="V944" t="s">
        <v>33</v>
      </c>
      <c r="W944" t="s">
        <v>407</v>
      </c>
      <c r="X944" t="s">
        <v>408</v>
      </c>
      <c r="Y944" t="s">
        <v>45</v>
      </c>
    </row>
    <row r="945" spans="1:25">
      <c r="A945">
        <v>10386</v>
      </c>
      <c r="B945">
        <v>41</v>
      </c>
      <c r="C945">
        <v>73.319999999999993</v>
      </c>
      <c r="D945">
        <v>12</v>
      </c>
      <c r="E945">
        <v>3006.12</v>
      </c>
      <c r="F945">
        <v>38412</v>
      </c>
      <c r="G945" t="s">
        <v>367</v>
      </c>
      <c r="H945">
        <v>1</v>
      </c>
      <c r="I945">
        <v>3</v>
      </c>
      <c r="J945">
        <v>2005</v>
      </c>
      <c r="K945" t="s">
        <v>161</v>
      </c>
      <c r="L945">
        <v>68</v>
      </c>
      <c r="M945" t="s">
        <v>46</v>
      </c>
      <c r="N945" t="s">
        <v>415</v>
      </c>
      <c r="O945" t="s">
        <v>405</v>
      </c>
      <c r="P945" t="s">
        <v>406</v>
      </c>
      <c r="R945" t="s">
        <v>275</v>
      </c>
      <c r="T945">
        <v>28034</v>
      </c>
      <c r="U945" t="s">
        <v>276</v>
      </c>
      <c r="V945" t="s">
        <v>33</v>
      </c>
      <c r="W945" t="s">
        <v>407</v>
      </c>
      <c r="X945" t="s">
        <v>408</v>
      </c>
      <c r="Y945" t="s">
        <v>36</v>
      </c>
    </row>
    <row r="946" spans="1:25">
      <c r="A946">
        <v>10386</v>
      </c>
      <c r="B946">
        <v>50</v>
      </c>
      <c r="C946">
        <v>63.34</v>
      </c>
      <c r="D946">
        <v>8</v>
      </c>
      <c r="E946">
        <v>3167</v>
      </c>
      <c r="F946">
        <v>38412</v>
      </c>
      <c r="G946" t="s">
        <v>367</v>
      </c>
      <c r="H946">
        <v>1</v>
      </c>
      <c r="I946">
        <v>3</v>
      </c>
      <c r="J946">
        <v>2005</v>
      </c>
      <c r="K946" t="s">
        <v>161</v>
      </c>
      <c r="L946">
        <v>72</v>
      </c>
      <c r="M946" t="s">
        <v>181</v>
      </c>
      <c r="N946" t="s">
        <v>415</v>
      </c>
      <c r="O946" t="s">
        <v>405</v>
      </c>
      <c r="P946" t="s">
        <v>406</v>
      </c>
      <c r="R946" t="s">
        <v>275</v>
      </c>
      <c r="T946">
        <v>28034</v>
      </c>
      <c r="U946" t="s">
        <v>276</v>
      </c>
      <c r="V946" t="s">
        <v>33</v>
      </c>
      <c r="W946" t="s">
        <v>407</v>
      </c>
      <c r="X946" t="s">
        <v>408</v>
      </c>
      <c r="Y946" t="s">
        <v>36</v>
      </c>
    </row>
    <row r="947" spans="1:25">
      <c r="A947">
        <v>10386</v>
      </c>
      <c r="B947">
        <v>37</v>
      </c>
      <c r="C947">
        <v>83.84</v>
      </c>
      <c r="D947">
        <v>14</v>
      </c>
      <c r="E947">
        <v>3102.08</v>
      </c>
      <c r="F947">
        <v>38412</v>
      </c>
      <c r="G947" t="s">
        <v>367</v>
      </c>
      <c r="H947">
        <v>1</v>
      </c>
      <c r="I947">
        <v>3</v>
      </c>
      <c r="J947">
        <v>2005</v>
      </c>
      <c r="K947" t="s">
        <v>161</v>
      </c>
      <c r="L947">
        <v>99</v>
      </c>
      <c r="M947" t="s">
        <v>47</v>
      </c>
      <c r="N947" t="s">
        <v>415</v>
      </c>
      <c r="O947" t="s">
        <v>405</v>
      </c>
      <c r="P947" t="s">
        <v>406</v>
      </c>
      <c r="R947" t="s">
        <v>275</v>
      </c>
      <c r="T947">
        <v>28034</v>
      </c>
      <c r="U947" t="s">
        <v>276</v>
      </c>
      <c r="V947" t="s">
        <v>33</v>
      </c>
      <c r="W947" t="s">
        <v>407</v>
      </c>
      <c r="X947" t="s">
        <v>408</v>
      </c>
      <c r="Y947" t="s">
        <v>36</v>
      </c>
    </row>
    <row r="948" spans="1:25">
      <c r="A948">
        <v>10386</v>
      </c>
      <c r="B948">
        <v>32</v>
      </c>
      <c r="C948">
        <v>94.34</v>
      </c>
      <c r="D948">
        <v>17</v>
      </c>
      <c r="E948">
        <v>3018.88</v>
      </c>
      <c r="F948">
        <v>38412</v>
      </c>
      <c r="G948" t="s">
        <v>367</v>
      </c>
      <c r="H948">
        <v>1</v>
      </c>
      <c r="I948">
        <v>3</v>
      </c>
      <c r="J948">
        <v>2005</v>
      </c>
      <c r="K948" t="s">
        <v>161</v>
      </c>
      <c r="L948">
        <v>80</v>
      </c>
      <c r="M948" t="s">
        <v>184</v>
      </c>
      <c r="N948" t="s">
        <v>415</v>
      </c>
      <c r="O948" t="s">
        <v>405</v>
      </c>
      <c r="P948" t="s">
        <v>406</v>
      </c>
      <c r="R948" t="s">
        <v>275</v>
      </c>
      <c r="T948">
        <v>28034</v>
      </c>
      <c r="U948" t="s">
        <v>276</v>
      </c>
      <c r="V948" t="s">
        <v>33</v>
      </c>
      <c r="W948" t="s">
        <v>407</v>
      </c>
      <c r="X948" t="s">
        <v>408</v>
      </c>
      <c r="Y948" t="s">
        <v>36</v>
      </c>
    </row>
    <row r="949" spans="1:25">
      <c r="A949">
        <v>10386</v>
      </c>
      <c r="B949">
        <v>44</v>
      </c>
      <c r="C949">
        <v>86.4</v>
      </c>
      <c r="D949">
        <v>15</v>
      </c>
      <c r="E949">
        <v>3801.6</v>
      </c>
      <c r="F949">
        <v>38412</v>
      </c>
      <c r="G949" t="s">
        <v>367</v>
      </c>
      <c r="H949">
        <v>1</v>
      </c>
      <c r="I949">
        <v>3</v>
      </c>
      <c r="J949">
        <v>2005</v>
      </c>
      <c r="K949" t="s">
        <v>161</v>
      </c>
      <c r="L949">
        <v>74</v>
      </c>
      <c r="M949" t="s">
        <v>48</v>
      </c>
      <c r="N949" t="s">
        <v>415</v>
      </c>
      <c r="O949" t="s">
        <v>405</v>
      </c>
      <c r="P949" t="s">
        <v>406</v>
      </c>
      <c r="R949" t="s">
        <v>275</v>
      </c>
      <c r="T949">
        <v>28034</v>
      </c>
      <c r="U949" t="s">
        <v>276</v>
      </c>
      <c r="V949" t="s">
        <v>33</v>
      </c>
      <c r="W949" t="s">
        <v>407</v>
      </c>
      <c r="X949" t="s">
        <v>408</v>
      </c>
      <c r="Y949" t="s">
        <v>36</v>
      </c>
    </row>
    <row r="950" spans="1:25">
      <c r="A950">
        <v>10386</v>
      </c>
      <c r="B950">
        <v>50</v>
      </c>
      <c r="C950">
        <v>87.15</v>
      </c>
      <c r="D950">
        <v>16</v>
      </c>
      <c r="E950">
        <v>4357.5</v>
      </c>
      <c r="F950">
        <v>38412</v>
      </c>
      <c r="G950" t="s">
        <v>367</v>
      </c>
      <c r="H950">
        <v>1</v>
      </c>
      <c r="I950">
        <v>3</v>
      </c>
      <c r="J950">
        <v>2005</v>
      </c>
      <c r="K950" t="s">
        <v>161</v>
      </c>
      <c r="L950">
        <v>49</v>
      </c>
      <c r="M950" t="s">
        <v>49</v>
      </c>
      <c r="N950" t="s">
        <v>415</v>
      </c>
      <c r="O950" t="s">
        <v>405</v>
      </c>
      <c r="P950" t="s">
        <v>406</v>
      </c>
      <c r="R950" t="s">
        <v>275</v>
      </c>
      <c r="T950">
        <v>28034</v>
      </c>
      <c r="U950" t="s">
        <v>276</v>
      </c>
      <c r="V950" t="s">
        <v>33</v>
      </c>
      <c r="W950" t="s">
        <v>407</v>
      </c>
      <c r="X950" t="s">
        <v>408</v>
      </c>
      <c r="Y950" t="s">
        <v>36</v>
      </c>
    </row>
    <row r="951" spans="1:25">
      <c r="A951">
        <v>10128</v>
      </c>
      <c r="B951">
        <v>32</v>
      </c>
      <c r="C951">
        <v>97</v>
      </c>
      <c r="D951">
        <v>3</v>
      </c>
      <c r="E951">
        <v>3104</v>
      </c>
      <c r="F951">
        <v>37778</v>
      </c>
      <c r="G951" t="s">
        <v>25</v>
      </c>
      <c r="H951">
        <v>2</v>
      </c>
      <c r="I951">
        <v>6</v>
      </c>
      <c r="J951">
        <v>2003</v>
      </c>
      <c r="K951" t="s">
        <v>50</v>
      </c>
      <c r="L951">
        <v>86</v>
      </c>
      <c r="M951" t="s">
        <v>53</v>
      </c>
      <c r="N951" t="s">
        <v>415</v>
      </c>
      <c r="O951" t="s">
        <v>405</v>
      </c>
      <c r="P951" t="s">
        <v>406</v>
      </c>
      <c r="R951" t="s">
        <v>275</v>
      </c>
      <c r="T951">
        <v>28034</v>
      </c>
      <c r="U951" t="s">
        <v>276</v>
      </c>
      <c r="V951" t="s">
        <v>33</v>
      </c>
      <c r="W951" t="s">
        <v>407</v>
      </c>
      <c r="X951" t="s">
        <v>408</v>
      </c>
      <c r="Y951" t="s">
        <v>36</v>
      </c>
    </row>
    <row r="952" spans="1:25">
      <c r="A952">
        <v>10153</v>
      </c>
      <c r="B952">
        <v>40</v>
      </c>
      <c r="C952">
        <v>100</v>
      </c>
      <c r="D952">
        <v>5</v>
      </c>
      <c r="E952">
        <v>5456.4</v>
      </c>
      <c r="F952">
        <v>37892</v>
      </c>
      <c r="G952" t="s">
        <v>25</v>
      </c>
      <c r="H952">
        <v>3</v>
      </c>
      <c r="I952">
        <v>9</v>
      </c>
      <c r="J952">
        <v>2003</v>
      </c>
      <c r="K952" t="s">
        <v>224</v>
      </c>
      <c r="L952">
        <v>122</v>
      </c>
      <c r="M952" t="s">
        <v>76</v>
      </c>
      <c r="O952" t="s">
        <v>405</v>
      </c>
      <c r="P952" t="s">
        <v>406</v>
      </c>
      <c r="R952" t="s">
        <v>275</v>
      </c>
      <c r="T952">
        <v>28034</v>
      </c>
      <c r="U952" t="s">
        <v>276</v>
      </c>
      <c r="V952" t="s">
        <v>33</v>
      </c>
      <c r="W952" t="s">
        <v>407</v>
      </c>
      <c r="X952" t="s">
        <v>408</v>
      </c>
      <c r="Y952" t="s">
        <v>36</v>
      </c>
    </row>
    <row r="953" spans="1:25">
      <c r="A953">
        <v>10153</v>
      </c>
      <c r="B953">
        <v>43</v>
      </c>
      <c r="C953">
        <v>64.67</v>
      </c>
      <c r="D953">
        <v>1</v>
      </c>
      <c r="E953">
        <v>2780.81</v>
      </c>
      <c r="F953">
        <v>37892</v>
      </c>
      <c r="G953" t="s">
        <v>25</v>
      </c>
      <c r="H953">
        <v>3</v>
      </c>
      <c r="I953">
        <v>9</v>
      </c>
      <c r="J953">
        <v>2003</v>
      </c>
      <c r="K953" t="s">
        <v>224</v>
      </c>
      <c r="L953">
        <v>66</v>
      </c>
      <c r="M953" t="s">
        <v>233</v>
      </c>
      <c r="O953" t="s">
        <v>405</v>
      </c>
      <c r="P953" t="s">
        <v>406</v>
      </c>
      <c r="R953" t="s">
        <v>275</v>
      </c>
      <c r="T953">
        <v>28034</v>
      </c>
      <c r="U953" t="s">
        <v>276</v>
      </c>
      <c r="V953" t="s">
        <v>33</v>
      </c>
      <c r="W953" t="s">
        <v>407</v>
      </c>
      <c r="X953" t="s">
        <v>408</v>
      </c>
      <c r="Y953" t="s">
        <v>45</v>
      </c>
    </row>
    <row r="954" spans="1:25">
      <c r="A954">
        <v>10153</v>
      </c>
      <c r="B954">
        <v>31</v>
      </c>
      <c r="C954">
        <v>87.48</v>
      </c>
      <c r="D954">
        <v>8</v>
      </c>
      <c r="E954">
        <v>2711.88</v>
      </c>
      <c r="F954">
        <v>37892</v>
      </c>
      <c r="G954" t="s">
        <v>25</v>
      </c>
      <c r="H954">
        <v>3</v>
      </c>
      <c r="I954">
        <v>9</v>
      </c>
      <c r="J954">
        <v>2003</v>
      </c>
      <c r="K954" t="s">
        <v>50</v>
      </c>
      <c r="L954">
        <v>86</v>
      </c>
      <c r="M954" t="s">
        <v>53</v>
      </c>
      <c r="O954" t="s">
        <v>405</v>
      </c>
      <c r="P954" t="s">
        <v>406</v>
      </c>
      <c r="R954" t="s">
        <v>275</v>
      </c>
      <c r="T954">
        <v>28034</v>
      </c>
      <c r="U954" t="s">
        <v>276</v>
      </c>
      <c r="V954" t="s">
        <v>33</v>
      </c>
      <c r="W954" t="s">
        <v>407</v>
      </c>
      <c r="X954" t="s">
        <v>408</v>
      </c>
      <c r="Y954" t="s">
        <v>45</v>
      </c>
    </row>
    <row r="955" spans="1:25">
      <c r="A955">
        <v>10153</v>
      </c>
      <c r="B955">
        <v>50</v>
      </c>
      <c r="C955">
        <v>88.15</v>
      </c>
      <c r="D955">
        <v>2</v>
      </c>
      <c r="E955">
        <v>4407.5</v>
      </c>
      <c r="F955">
        <v>37892</v>
      </c>
      <c r="G955" t="s">
        <v>25</v>
      </c>
      <c r="H955">
        <v>3</v>
      </c>
      <c r="I955">
        <v>9</v>
      </c>
      <c r="J955">
        <v>2003</v>
      </c>
      <c r="K955" t="s">
        <v>50</v>
      </c>
      <c r="L955">
        <v>100</v>
      </c>
      <c r="M955" t="s">
        <v>55</v>
      </c>
      <c r="O955" t="s">
        <v>405</v>
      </c>
      <c r="P955" t="s">
        <v>406</v>
      </c>
      <c r="R955" t="s">
        <v>275</v>
      </c>
      <c r="T955">
        <v>28034</v>
      </c>
      <c r="U955" t="s">
        <v>276</v>
      </c>
      <c r="V955" t="s">
        <v>33</v>
      </c>
      <c r="W955" t="s">
        <v>407</v>
      </c>
      <c r="X955" t="s">
        <v>408</v>
      </c>
      <c r="Y955" t="s">
        <v>36</v>
      </c>
    </row>
    <row r="956" spans="1:25">
      <c r="A956">
        <v>10153</v>
      </c>
      <c r="B956">
        <v>20</v>
      </c>
      <c r="C956">
        <v>100</v>
      </c>
      <c r="D956">
        <v>3</v>
      </c>
      <c r="E956">
        <v>2204.6</v>
      </c>
      <c r="F956">
        <v>37892</v>
      </c>
      <c r="G956" t="s">
        <v>25</v>
      </c>
      <c r="H956">
        <v>3</v>
      </c>
      <c r="I956">
        <v>9</v>
      </c>
      <c r="J956">
        <v>2003</v>
      </c>
      <c r="K956" t="s">
        <v>50</v>
      </c>
      <c r="L956">
        <v>99</v>
      </c>
      <c r="M956" t="s">
        <v>56</v>
      </c>
      <c r="O956" t="s">
        <v>405</v>
      </c>
      <c r="P956" t="s">
        <v>406</v>
      </c>
      <c r="R956" t="s">
        <v>275</v>
      </c>
      <c r="T956">
        <v>28034</v>
      </c>
      <c r="U956" t="s">
        <v>276</v>
      </c>
      <c r="V956" t="s">
        <v>33</v>
      </c>
      <c r="W956" t="s">
        <v>407</v>
      </c>
      <c r="X956" t="s">
        <v>408</v>
      </c>
      <c r="Y956" t="s">
        <v>45</v>
      </c>
    </row>
    <row r="957" spans="1:25">
      <c r="A957">
        <v>10153</v>
      </c>
      <c r="B957">
        <v>50</v>
      </c>
      <c r="C957">
        <v>60.06</v>
      </c>
      <c r="D957">
        <v>4</v>
      </c>
      <c r="E957">
        <v>3003</v>
      </c>
      <c r="F957">
        <v>37892</v>
      </c>
      <c r="G957" t="s">
        <v>25</v>
      </c>
      <c r="H957">
        <v>3</v>
      </c>
      <c r="I957">
        <v>9</v>
      </c>
      <c r="J957">
        <v>2003</v>
      </c>
      <c r="K957" t="s">
        <v>50</v>
      </c>
      <c r="L957">
        <v>54</v>
      </c>
      <c r="M957" t="s">
        <v>57</v>
      </c>
      <c r="O957" t="s">
        <v>405</v>
      </c>
      <c r="P957" t="s">
        <v>406</v>
      </c>
      <c r="R957" t="s">
        <v>275</v>
      </c>
      <c r="T957">
        <v>28034</v>
      </c>
      <c r="U957" t="s">
        <v>276</v>
      </c>
      <c r="V957" t="s">
        <v>33</v>
      </c>
      <c r="W957" t="s">
        <v>407</v>
      </c>
      <c r="X957" t="s">
        <v>408</v>
      </c>
      <c r="Y957" t="s">
        <v>36</v>
      </c>
    </row>
    <row r="958" spans="1:25">
      <c r="A958">
        <v>10262</v>
      </c>
      <c r="B958">
        <v>32</v>
      </c>
      <c r="C958">
        <v>84.3</v>
      </c>
      <c r="D958">
        <v>15</v>
      </c>
      <c r="E958">
        <v>2697.6</v>
      </c>
      <c r="F958">
        <v>38162</v>
      </c>
      <c r="G958" t="s">
        <v>417</v>
      </c>
      <c r="H958">
        <v>2</v>
      </c>
      <c r="I958">
        <v>6</v>
      </c>
      <c r="J958">
        <v>2004</v>
      </c>
      <c r="K958" t="s">
        <v>75</v>
      </c>
      <c r="L958">
        <v>86</v>
      </c>
      <c r="M958" t="s">
        <v>51</v>
      </c>
      <c r="O958" t="s">
        <v>405</v>
      </c>
      <c r="P958" t="s">
        <v>406</v>
      </c>
      <c r="R958" t="s">
        <v>275</v>
      </c>
      <c r="T958">
        <v>28034</v>
      </c>
      <c r="U958" t="s">
        <v>276</v>
      </c>
      <c r="V958" t="s">
        <v>33</v>
      </c>
      <c r="W958" t="s">
        <v>407</v>
      </c>
      <c r="X958" t="s">
        <v>408</v>
      </c>
      <c r="Y958" t="s">
        <v>45</v>
      </c>
    </row>
    <row r="959" spans="1:25">
      <c r="A959">
        <v>10262</v>
      </c>
      <c r="B959">
        <v>44</v>
      </c>
      <c r="C959">
        <v>94.14</v>
      </c>
      <c r="D959">
        <v>13</v>
      </c>
      <c r="E959">
        <v>4142.16</v>
      </c>
      <c r="F959">
        <v>38162</v>
      </c>
      <c r="G959" t="s">
        <v>417</v>
      </c>
      <c r="H959">
        <v>2</v>
      </c>
      <c r="I959">
        <v>6</v>
      </c>
      <c r="J959">
        <v>2004</v>
      </c>
      <c r="K959" t="s">
        <v>75</v>
      </c>
      <c r="L959">
        <v>90</v>
      </c>
      <c r="M959" t="s">
        <v>52</v>
      </c>
      <c r="O959" t="s">
        <v>405</v>
      </c>
      <c r="P959" t="s">
        <v>406</v>
      </c>
      <c r="R959" t="s">
        <v>275</v>
      </c>
      <c r="T959">
        <v>28034</v>
      </c>
      <c r="U959" t="s">
        <v>276</v>
      </c>
      <c r="V959" t="s">
        <v>33</v>
      </c>
      <c r="W959" t="s">
        <v>407</v>
      </c>
      <c r="X959" t="s">
        <v>408</v>
      </c>
      <c r="Y959" t="s">
        <v>36</v>
      </c>
    </row>
    <row r="960" spans="1:25">
      <c r="A960">
        <v>10350</v>
      </c>
      <c r="B960">
        <v>43</v>
      </c>
      <c r="C960">
        <v>64.97</v>
      </c>
      <c r="D960">
        <v>6</v>
      </c>
      <c r="E960">
        <v>2793.71</v>
      </c>
      <c r="F960">
        <v>38323</v>
      </c>
      <c r="G960" t="s">
        <v>40</v>
      </c>
      <c r="H960">
        <v>4</v>
      </c>
      <c r="I960">
        <v>12</v>
      </c>
      <c r="J960">
        <v>2004</v>
      </c>
      <c r="K960" t="s">
        <v>75</v>
      </c>
      <c r="L960">
        <v>86</v>
      </c>
      <c r="M960" t="s">
        <v>51</v>
      </c>
      <c r="O960" t="s">
        <v>405</v>
      </c>
      <c r="P960" t="s">
        <v>406</v>
      </c>
      <c r="R960" t="s">
        <v>275</v>
      </c>
      <c r="T960">
        <v>28034</v>
      </c>
      <c r="U960" t="s">
        <v>276</v>
      </c>
      <c r="V960" t="s">
        <v>33</v>
      </c>
      <c r="W960" t="s">
        <v>407</v>
      </c>
      <c r="X960" t="s">
        <v>408</v>
      </c>
      <c r="Y960" t="s">
        <v>45</v>
      </c>
    </row>
    <row r="961" spans="1:25">
      <c r="A961">
        <v>10350</v>
      </c>
      <c r="B961">
        <v>34</v>
      </c>
      <c r="C961">
        <v>50.33</v>
      </c>
      <c r="D961">
        <v>7</v>
      </c>
      <c r="E961">
        <v>1711.22</v>
      </c>
      <c r="F961">
        <v>38323</v>
      </c>
      <c r="G961" t="s">
        <v>40</v>
      </c>
      <c r="H961">
        <v>4</v>
      </c>
      <c r="I961">
        <v>12</v>
      </c>
      <c r="J961">
        <v>2004</v>
      </c>
      <c r="K961" t="s">
        <v>75</v>
      </c>
      <c r="L961">
        <v>122</v>
      </c>
      <c r="M961" t="s">
        <v>76</v>
      </c>
      <c r="O961" t="s">
        <v>405</v>
      </c>
      <c r="P961" t="s">
        <v>406</v>
      </c>
      <c r="R961" t="s">
        <v>275</v>
      </c>
      <c r="T961">
        <v>28034</v>
      </c>
      <c r="U961" t="s">
        <v>276</v>
      </c>
      <c r="V961" t="s">
        <v>33</v>
      </c>
      <c r="W961" t="s">
        <v>407</v>
      </c>
      <c r="X961" t="s">
        <v>408</v>
      </c>
      <c r="Y961" t="s">
        <v>45</v>
      </c>
    </row>
    <row r="962" spans="1:25">
      <c r="A962">
        <v>10350</v>
      </c>
      <c r="B962">
        <v>46</v>
      </c>
      <c r="C962">
        <v>76.67</v>
      </c>
      <c r="D962">
        <v>11</v>
      </c>
      <c r="E962">
        <v>3526.82</v>
      </c>
      <c r="F962">
        <v>38323</v>
      </c>
      <c r="G962" t="s">
        <v>40</v>
      </c>
      <c r="H962">
        <v>4</v>
      </c>
      <c r="I962">
        <v>12</v>
      </c>
      <c r="J962">
        <v>2004</v>
      </c>
      <c r="K962" t="s">
        <v>75</v>
      </c>
      <c r="L962">
        <v>66</v>
      </c>
      <c r="M962" t="s">
        <v>233</v>
      </c>
      <c r="O962" t="s">
        <v>405</v>
      </c>
      <c r="P962" t="s">
        <v>406</v>
      </c>
      <c r="R962" t="s">
        <v>275</v>
      </c>
      <c r="T962">
        <v>28034</v>
      </c>
      <c r="U962" t="s">
        <v>276</v>
      </c>
      <c r="V962" t="s">
        <v>33</v>
      </c>
      <c r="W962" t="s">
        <v>407</v>
      </c>
      <c r="X962" t="s">
        <v>408</v>
      </c>
      <c r="Y962" t="s">
        <v>36</v>
      </c>
    </row>
    <row r="963" spans="1:25">
      <c r="A963">
        <v>10350</v>
      </c>
      <c r="B963">
        <v>28</v>
      </c>
      <c r="C963">
        <v>100</v>
      </c>
      <c r="D963">
        <v>4</v>
      </c>
      <c r="E963">
        <v>2924.32</v>
      </c>
      <c r="F963">
        <v>38323</v>
      </c>
      <c r="G963" t="s">
        <v>40</v>
      </c>
      <c r="H963">
        <v>4</v>
      </c>
      <c r="I963">
        <v>12</v>
      </c>
      <c r="J963">
        <v>2004</v>
      </c>
      <c r="K963" t="s">
        <v>75</v>
      </c>
      <c r="L963">
        <v>86</v>
      </c>
      <c r="M963" t="s">
        <v>53</v>
      </c>
      <c r="O963" t="s">
        <v>405</v>
      </c>
      <c r="P963" t="s">
        <v>406</v>
      </c>
      <c r="R963" t="s">
        <v>275</v>
      </c>
      <c r="T963">
        <v>28034</v>
      </c>
      <c r="U963" t="s">
        <v>276</v>
      </c>
      <c r="V963" t="s">
        <v>33</v>
      </c>
      <c r="W963" t="s">
        <v>407</v>
      </c>
      <c r="X963" t="s">
        <v>408</v>
      </c>
      <c r="Y963" t="s">
        <v>45</v>
      </c>
    </row>
    <row r="964" spans="1:25">
      <c r="A964">
        <v>10350</v>
      </c>
      <c r="B964">
        <v>29</v>
      </c>
      <c r="C964">
        <v>75.349999999999994</v>
      </c>
      <c r="D964">
        <v>12</v>
      </c>
      <c r="E964">
        <v>2185.15</v>
      </c>
      <c r="F964">
        <v>38323</v>
      </c>
      <c r="G964" t="s">
        <v>40</v>
      </c>
      <c r="H964">
        <v>4</v>
      </c>
      <c r="I964">
        <v>12</v>
      </c>
      <c r="J964">
        <v>2004</v>
      </c>
      <c r="K964" t="s">
        <v>75</v>
      </c>
      <c r="L964">
        <v>72</v>
      </c>
      <c r="M964" t="s">
        <v>54</v>
      </c>
      <c r="O964" t="s">
        <v>405</v>
      </c>
      <c r="P964" t="s">
        <v>406</v>
      </c>
      <c r="R964" t="s">
        <v>275</v>
      </c>
      <c r="T964">
        <v>28034</v>
      </c>
      <c r="U964" t="s">
        <v>276</v>
      </c>
      <c r="V964" t="s">
        <v>33</v>
      </c>
      <c r="W964" t="s">
        <v>407</v>
      </c>
      <c r="X964" t="s">
        <v>408</v>
      </c>
      <c r="Y964" t="s">
        <v>45</v>
      </c>
    </row>
    <row r="965" spans="1:25">
      <c r="A965">
        <v>10350</v>
      </c>
      <c r="B965">
        <v>31</v>
      </c>
      <c r="C965">
        <v>77.34</v>
      </c>
      <c r="D965">
        <v>13</v>
      </c>
      <c r="E965">
        <v>2397.54</v>
      </c>
      <c r="F965">
        <v>38323</v>
      </c>
      <c r="G965" t="s">
        <v>40</v>
      </c>
      <c r="H965">
        <v>4</v>
      </c>
      <c r="I965">
        <v>12</v>
      </c>
      <c r="J965">
        <v>2004</v>
      </c>
      <c r="K965" t="s">
        <v>75</v>
      </c>
      <c r="L965">
        <v>100</v>
      </c>
      <c r="M965" t="s">
        <v>55</v>
      </c>
      <c r="O965" t="s">
        <v>405</v>
      </c>
      <c r="P965" t="s">
        <v>406</v>
      </c>
      <c r="R965" t="s">
        <v>275</v>
      </c>
      <c r="T965">
        <v>28034</v>
      </c>
      <c r="U965" t="s">
        <v>276</v>
      </c>
      <c r="V965" t="s">
        <v>33</v>
      </c>
      <c r="W965" t="s">
        <v>407</v>
      </c>
      <c r="X965" t="s">
        <v>408</v>
      </c>
      <c r="Y965" t="s">
        <v>45</v>
      </c>
    </row>
    <row r="966" spans="1:25">
      <c r="A966">
        <v>10350</v>
      </c>
      <c r="B966">
        <v>25</v>
      </c>
      <c r="C966">
        <v>100</v>
      </c>
      <c r="D966">
        <v>16</v>
      </c>
      <c r="E966">
        <v>2854.75</v>
      </c>
      <c r="F966">
        <v>38323</v>
      </c>
      <c r="G966" t="s">
        <v>40</v>
      </c>
      <c r="H966">
        <v>4</v>
      </c>
      <c r="I966">
        <v>12</v>
      </c>
      <c r="J966">
        <v>2004</v>
      </c>
      <c r="K966" t="s">
        <v>75</v>
      </c>
      <c r="L966">
        <v>99</v>
      </c>
      <c r="M966" t="s">
        <v>56</v>
      </c>
      <c r="O966" t="s">
        <v>405</v>
      </c>
      <c r="P966" t="s">
        <v>406</v>
      </c>
      <c r="R966" t="s">
        <v>275</v>
      </c>
      <c r="T966">
        <v>28034</v>
      </c>
      <c r="U966" t="s">
        <v>276</v>
      </c>
      <c r="V966" t="s">
        <v>33</v>
      </c>
      <c r="W966" t="s">
        <v>407</v>
      </c>
      <c r="X966" t="s">
        <v>408</v>
      </c>
      <c r="Y966" t="s">
        <v>45</v>
      </c>
    </row>
    <row r="967" spans="1:25">
      <c r="A967">
        <v>10350</v>
      </c>
      <c r="B967">
        <v>20</v>
      </c>
      <c r="C967">
        <v>100</v>
      </c>
      <c r="D967">
        <v>15</v>
      </c>
      <c r="E967">
        <v>2244.4</v>
      </c>
      <c r="F967">
        <v>38323</v>
      </c>
      <c r="G967" t="s">
        <v>40</v>
      </c>
      <c r="H967">
        <v>4</v>
      </c>
      <c r="I967">
        <v>12</v>
      </c>
      <c r="J967">
        <v>2004</v>
      </c>
      <c r="K967" t="s">
        <v>75</v>
      </c>
      <c r="L967">
        <v>54</v>
      </c>
      <c r="M967" t="s">
        <v>57</v>
      </c>
      <c r="O967" t="s">
        <v>405</v>
      </c>
      <c r="P967" t="s">
        <v>406</v>
      </c>
      <c r="R967" t="s">
        <v>275</v>
      </c>
      <c r="T967">
        <v>28034</v>
      </c>
      <c r="U967" t="s">
        <v>276</v>
      </c>
      <c r="V967" t="s">
        <v>33</v>
      </c>
      <c r="W967" t="s">
        <v>407</v>
      </c>
      <c r="X967" t="s">
        <v>408</v>
      </c>
      <c r="Y967" t="s">
        <v>45</v>
      </c>
    </row>
    <row r="968" spans="1:25">
      <c r="A968">
        <v>10386</v>
      </c>
      <c r="B968">
        <v>37</v>
      </c>
      <c r="C968">
        <v>93.01</v>
      </c>
      <c r="D968">
        <v>5</v>
      </c>
      <c r="E968">
        <v>3441.37</v>
      </c>
      <c r="F968">
        <v>38412</v>
      </c>
      <c r="G968" t="s">
        <v>367</v>
      </c>
      <c r="H968">
        <v>1</v>
      </c>
      <c r="I968">
        <v>3</v>
      </c>
      <c r="J968">
        <v>2005</v>
      </c>
      <c r="K968" t="s">
        <v>50</v>
      </c>
      <c r="L968">
        <v>86</v>
      </c>
      <c r="M968" t="s">
        <v>51</v>
      </c>
      <c r="O968" t="s">
        <v>405</v>
      </c>
      <c r="P968" t="s">
        <v>406</v>
      </c>
      <c r="R968" t="s">
        <v>275</v>
      </c>
      <c r="T968">
        <v>28034</v>
      </c>
      <c r="U968" t="s">
        <v>276</v>
      </c>
      <c r="V968" t="s">
        <v>33</v>
      </c>
      <c r="W968" t="s">
        <v>407</v>
      </c>
      <c r="X968" t="s">
        <v>408</v>
      </c>
      <c r="Y968" t="s">
        <v>36</v>
      </c>
    </row>
    <row r="969" spans="1:25">
      <c r="A969">
        <v>10386</v>
      </c>
      <c r="B969">
        <v>29</v>
      </c>
      <c r="C969">
        <v>85.76</v>
      </c>
      <c r="D969">
        <v>13</v>
      </c>
      <c r="E969">
        <v>2487.04</v>
      </c>
      <c r="F969">
        <v>38412</v>
      </c>
      <c r="G969" t="s">
        <v>367</v>
      </c>
      <c r="H969">
        <v>1</v>
      </c>
      <c r="I969">
        <v>3</v>
      </c>
      <c r="J969">
        <v>2005</v>
      </c>
      <c r="K969" t="s">
        <v>50</v>
      </c>
      <c r="L969">
        <v>90</v>
      </c>
      <c r="M969" t="s">
        <v>52</v>
      </c>
      <c r="O969" t="s">
        <v>405</v>
      </c>
      <c r="P969" t="s">
        <v>406</v>
      </c>
      <c r="R969" t="s">
        <v>275</v>
      </c>
      <c r="T969">
        <v>28034</v>
      </c>
      <c r="U969" t="s">
        <v>276</v>
      </c>
      <c r="V969" t="s">
        <v>33</v>
      </c>
      <c r="W969" t="s">
        <v>407</v>
      </c>
      <c r="X969" t="s">
        <v>408</v>
      </c>
      <c r="Y969" t="s">
        <v>45</v>
      </c>
    </row>
    <row r="970" spans="1:25">
      <c r="A970">
        <v>10386</v>
      </c>
      <c r="B970">
        <v>37</v>
      </c>
      <c r="C970">
        <v>100</v>
      </c>
      <c r="D970">
        <v>10</v>
      </c>
      <c r="E970">
        <v>5017.57</v>
      </c>
      <c r="F970">
        <v>38412</v>
      </c>
      <c r="G970" t="s">
        <v>367</v>
      </c>
      <c r="H970">
        <v>1</v>
      </c>
      <c r="I970">
        <v>3</v>
      </c>
      <c r="J970">
        <v>2005</v>
      </c>
      <c r="K970" t="s">
        <v>50</v>
      </c>
      <c r="L970">
        <v>72</v>
      </c>
      <c r="M970" t="s">
        <v>54</v>
      </c>
      <c r="O970" t="s">
        <v>405</v>
      </c>
      <c r="P970" t="s">
        <v>406</v>
      </c>
      <c r="R970" t="s">
        <v>275</v>
      </c>
      <c r="T970">
        <v>28034</v>
      </c>
      <c r="U970" t="s">
        <v>276</v>
      </c>
      <c r="V970" t="s">
        <v>33</v>
      </c>
      <c r="W970" t="s">
        <v>407</v>
      </c>
      <c r="X970" t="s">
        <v>408</v>
      </c>
      <c r="Y970" t="s">
        <v>36</v>
      </c>
    </row>
    <row r="971" spans="1:25">
      <c r="A971">
        <v>10386</v>
      </c>
      <c r="B971">
        <v>45</v>
      </c>
      <c r="C971">
        <v>92.08</v>
      </c>
      <c r="D971">
        <v>2</v>
      </c>
      <c r="E971">
        <v>4143.6000000000004</v>
      </c>
      <c r="F971">
        <v>38412</v>
      </c>
      <c r="G971" t="s">
        <v>367</v>
      </c>
      <c r="H971">
        <v>1</v>
      </c>
      <c r="I971">
        <v>3</v>
      </c>
      <c r="J971">
        <v>2005</v>
      </c>
      <c r="K971" t="s">
        <v>50</v>
      </c>
      <c r="L971">
        <v>100</v>
      </c>
      <c r="M971" t="s">
        <v>55</v>
      </c>
      <c r="O971" t="s">
        <v>405</v>
      </c>
      <c r="P971" t="s">
        <v>406</v>
      </c>
      <c r="R971" t="s">
        <v>275</v>
      </c>
      <c r="T971">
        <v>28034</v>
      </c>
      <c r="U971" t="s">
        <v>276</v>
      </c>
      <c r="V971" t="s">
        <v>33</v>
      </c>
      <c r="W971" t="s">
        <v>407</v>
      </c>
      <c r="X971" t="s">
        <v>408</v>
      </c>
      <c r="Y971" t="s">
        <v>36</v>
      </c>
    </row>
    <row r="972" spans="1:25">
      <c r="A972">
        <v>10386</v>
      </c>
      <c r="B972">
        <v>30</v>
      </c>
      <c r="C972">
        <v>95.48</v>
      </c>
      <c r="D972">
        <v>3</v>
      </c>
      <c r="E972">
        <v>2864.4</v>
      </c>
      <c r="F972">
        <v>38412</v>
      </c>
      <c r="G972" t="s">
        <v>367</v>
      </c>
      <c r="H972">
        <v>1</v>
      </c>
      <c r="I972">
        <v>3</v>
      </c>
      <c r="J972">
        <v>2005</v>
      </c>
      <c r="K972" t="s">
        <v>50</v>
      </c>
      <c r="L972">
        <v>99</v>
      </c>
      <c r="M972" t="s">
        <v>56</v>
      </c>
      <c r="O972" t="s">
        <v>405</v>
      </c>
      <c r="P972" t="s">
        <v>406</v>
      </c>
      <c r="R972" t="s">
        <v>275</v>
      </c>
      <c r="T972">
        <v>28034</v>
      </c>
      <c r="U972" t="s">
        <v>276</v>
      </c>
      <c r="V972" t="s">
        <v>33</v>
      </c>
      <c r="W972" t="s">
        <v>407</v>
      </c>
      <c r="X972" t="s">
        <v>408</v>
      </c>
      <c r="Y972" t="s">
        <v>45</v>
      </c>
    </row>
    <row r="973" spans="1:25">
      <c r="A973">
        <v>10386</v>
      </c>
      <c r="B973">
        <v>43</v>
      </c>
      <c r="C973">
        <v>100</v>
      </c>
      <c r="D973">
        <v>4</v>
      </c>
      <c r="E973">
        <v>5417.57</v>
      </c>
      <c r="F973">
        <v>38412</v>
      </c>
      <c r="G973" t="s">
        <v>367</v>
      </c>
      <c r="H973">
        <v>1</v>
      </c>
      <c r="I973">
        <v>3</v>
      </c>
      <c r="J973">
        <v>2005</v>
      </c>
      <c r="K973" t="s">
        <v>50</v>
      </c>
      <c r="L973">
        <v>54</v>
      </c>
      <c r="M973" t="s">
        <v>57</v>
      </c>
      <c r="O973" t="s">
        <v>405</v>
      </c>
      <c r="P973" t="s">
        <v>406</v>
      </c>
      <c r="R973" t="s">
        <v>275</v>
      </c>
      <c r="T973">
        <v>28034</v>
      </c>
      <c r="U973" t="s">
        <v>276</v>
      </c>
      <c r="V973" t="s">
        <v>33</v>
      </c>
      <c r="W973" t="s">
        <v>407</v>
      </c>
      <c r="X973" t="s">
        <v>408</v>
      </c>
      <c r="Y973" t="s">
        <v>36</v>
      </c>
    </row>
    <row r="974" spans="1:25">
      <c r="A974">
        <v>10104</v>
      </c>
      <c r="B974">
        <v>49</v>
      </c>
      <c r="C974">
        <v>65.87</v>
      </c>
      <c r="D974">
        <v>4</v>
      </c>
      <c r="E974">
        <v>3227.63</v>
      </c>
      <c r="F974">
        <v>37652</v>
      </c>
      <c r="G974" t="s">
        <v>40</v>
      </c>
      <c r="H974">
        <v>1</v>
      </c>
      <c r="I974">
        <v>1</v>
      </c>
      <c r="J974">
        <v>2003</v>
      </c>
      <c r="K974" t="s">
        <v>368</v>
      </c>
      <c r="L974">
        <v>62</v>
      </c>
      <c r="M974" t="s">
        <v>200</v>
      </c>
      <c r="O974" t="s">
        <v>405</v>
      </c>
      <c r="P974" t="s">
        <v>406</v>
      </c>
      <c r="R974" t="s">
        <v>275</v>
      </c>
      <c r="T974">
        <v>28034</v>
      </c>
      <c r="U974" t="s">
        <v>276</v>
      </c>
      <c r="V974" t="s">
        <v>33</v>
      </c>
      <c r="W974" t="s">
        <v>407</v>
      </c>
      <c r="X974" t="s">
        <v>408</v>
      </c>
      <c r="Y974" t="s">
        <v>36</v>
      </c>
    </row>
    <row r="975" spans="1:25">
      <c r="A975" t="s">
        <v>418</v>
      </c>
      <c r="B975">
        <v>32</v>
      </c>
      <c r="C975">
        <v>53.31</v>
      </c>
      <c r="D975">
        <v>2</v>
      </c>
      <c r="E975">
        <v>1705.92</v>
      </c>
      <c r="F975">
        <v>37652</v>
      </c>
      <c r="G975" t="s">
        <v>40</v>
      </c>
      <c r="H975">
        <v>1</v>
      </c>
      <c r="I975">
        <v>1</v>
      </c>
      <c r="J975">
        <v>2003</v>
      </c>
      <c r="K975" t="s">
        <v>368</v>
      </c>
      <c r="L975">
        <v>58</v>
      </c>
      <c r="M975" t="s">
        <v>235</v>
      </c>
      <c r="O975" t="s">
        <v>405</v>
      </c>
      <c r="P975" t="s">
        <v>406</v>
      </c>
      <c r="R975" t="s">
        <v>275</v>
      </c>
      <c r="T975">
        <v>28034</v>
      </c>
      <c r="U975" t="s">
        <v>276</v>
      </c>
      <c r="V975" t="s">
        <v>33</v>
      </c>
      <c r="W975" t="s">
        <v>407</v>
      </c>
      <c r="X975" t="s">
        <v>408</v>
      </c>
      <c r="Y975" t="s">
        <v>45</v>
      </c>
    </row>
    <row r="976" spans="1:25">
      <c r="A976">
        <v>10128</v>
      </c>
      <c r="B976">
        <v>41</v>
      </c>
      <c r="C976">
        <v>100</v>
      </c>
      <c r="D976">
        <v>4</v>
      </c>
      <c r="E976">
        <v>4837.18</v>
      </c>
      <c r="F976">
        <v>37778</v>
      </c>
      <c r="G976" t="s">
        <v>25</v>
      </c>
      <c r="H976">
        <v>2</v>
      </c>
      <c r="I976">
        <v>6</v>
      </c>
      <c r="J976">
        <v>2003</v>
      </c>
      <c r="K976" t="s">
        <v>77</v>
      </c>
      <c r="L976">
        <v>100</v>
      </c>
      <c r="M976" t="s">
        <v>78</v>
      </c>
      <c r="N976" t="s">
        <v>415</v>
      </c>
      <c r="O976" t="s">
        <v>405</v>
      </c>
      <c r="P976" t="s">
        <v>406</v>
      </c>
      <c r="R976" t="s">
        <v>275</v>
      </c>
      <c r="T976">
        <v>28034</v>
      </c>
      <c r="U976" t="s">
        <v>276</v>
      </c>
      <c r="V976" t="s">
        <v>33</v>
      </c>
      <c r="W976" t="s">
        <v>407</v>
      </c>
      <c r="X976" t="s">
        <v>408</v>
      </c>
      <c r="Y976" t="s">
        <v>36</v>
      </c>
    </row>
    <row r="977" spans="1:25">
      <c r="A977">
        <v>10153</v>
      </c>
      <c r="B977">
        <v>29</v>
      </c>
      <c r="C977">
        <v>88.74</v>
      </c>
      <c r="D977">
        <v>9</v>
      </c>
      <c r="E977">
        <v>2573.46</v>
      </c>
      <c r="F977">
        <v>37892</v>
      </c>
      <c r="G977" t="s">
        <v>25</v>
      </c>
      <c r="H977">
        <v>3</v>
      </c>
      <c r="I977">
        <v>9</v>
      </c>
      <c r="J977">
        <v>2003</v>
      </c>
      <c r="K977" t="s">
        <v>77</v>
      </c>
      <c r="L977">
        <v>100</v>
      </c>
      <c r="M977" t="s">
        <v>78</v>
      </c>
      <c r="N977" t="s">
        <v>415</v>
      </c>
      <c r="O977" t="s">
        <v>405</v>
      </c>
      <c r="P977" t="s">
        <v>406</v>
      </c>
      <c r="R977" t="s">
        <v>275</v>
      </c>
      <c r="T977">
        <v>28034</v>
      </c>
      <c r="U977" t="s">
        <v>276</v>
      </c>
      <c r="V977" t="s">
        <v>33</v>
      </c>
      <c r="W977" t="s">
        <v>407</v>
      </c>
      <c r="X977" t="s">
        <v>408</v>
      </c>
      <c r="Y977" t="s">
        <v>45</v>
      </c>
    </row>
    <row r="978" spans="1:25">
      <c r="A978">
        <v>10153</v>
      </c>
      <c r="B978">
        <v>31</v>
      </c>
      <c r="C978">
        <v>57.41</v>
      </c>
      <c r="D978">
        <v>13</v>
      </c>
      <c r="E978">
        <v>1779.71</v>
      </c>
      <c r="F978">
        <v>37892</v>
      </c>
      <c r="G978" t="s">
        <v>25</v>
      </c>
      <c r="H978">
        <v>3</v>
      </c>
      <c r="I978">
        <v>9</v>
      </c>
      <c r="J978">
        <v>2003</v>
      </c>
      <c r="K978" t="s">
        <v>77</v>
      </c>
      <c r="L978">
        <v>58</v>
      </c>
      <c r="M978" t="s">
        <v>235</v>
      </c>
      <c r="N978" t="s">
        <v>415</v>
      </c>
      <c r="O978" t="s">
        <v>405</v>
      </c>
      <c r="P978" t="s">
        <v>406</v>
      </c>
      <c r="R978" t="s">
        <v>275</v>
      </c>
      <c r="T978">
        <v>28034</v>
      </c>
      <c r="U978" t="s">
        <v>276</v>
      </c>
      <c r="V978" t="s">
        <v>33</v>
      </c>
      <c r="W978" t="s">
        <v>407</v>
      </c>
      <c r="X978" t="s">
        <v>408</v>
      </c>
      <c r="Y978" t="s">
        <v>45</v>
      </c>
    </row>
    <row r="979" spans="1:25">
      <c r="A979">
        <v>10350</v>
      </c>
      <c r="B979">
        <v>41</v>
      </c>
      <c r="C979">
        <v>93.04</v>
      </c>
      <c r="D979">
        <v>2</v>
      </c>
      <c r="E979">
        <v>3814.64</v>
      </c>
      <c r="F979">
        <v>38323</v>
      </c>
      <c r="G979" t="s">
        <v>40</v>
      </c>
      <c r="H979">
        <v>4</v>
      </c>
      <c r="I979">
        <v>12</v>
      </c>
      <c r="J979">
        <v>2004</v>
      </c>
      <c r="K979" t="s">
        <v>307</v>
      </c>
      <c r="L979">
        <v>100</v>
      </c>
      <c r="M979" t="s">
        <v>78</v>
      </c>
      <c r="N979" t="s">
        <v>415</v>
      </c>
      <c r="O979" t="s">
        <v>405</v>
      </c>
      <c r="P979" t="s">
        <v>406</v>
      </c>
      <c r="R979" t="s">
        <v>275</v>
      </c>
      <c r="T979">
        <v>28034</v>
      </c>
      <c r="U979" t="s">
        <v>276</v>
      </c>
      <c r="V979" t="s">
        <v>33</v>
      </c>
      <c r="W979" t="s">
        <v>407</v>
      </c>
      <c r="X979" t="s">
        <v>408</v>
      </c>
      <c r="Y979" t="s">
        <v>36</v>
      </c>
    </row>
    <row r="980" spans="1:25">
      <c r="A980">
        <v>10350</v>
      </c>
      <c r="B980">
        <v>27</v>
      </c>
      <c r="C980">
        <v>100</v>
      </c>
      <c r="D980">
        <v>14</v>
      </c>
      <c r="E980">
        <v>4406.3999999999996</v>
      </c>
      <c r="F980">
        <v>38323</v>
      </c>
      <c r="G980" t="s">
        <v>40</v>
      </c>
      <c r="H980">
        <v>4</v>
      </c>
      <c r="I980">
        <v>12</v>
      </c>
      <c r="J980">
        <v>2004</v>
      </c>
      <c r="K980" t="s">
        <v>307</v>
      </c>
      <c r="L980">
        <v>62</v>
      </c>
      <c r="M980" t="s">
        <v>200</v>
      </c>
      <c r="N980" t="s">
        <v>415</v>
      </c>
      <c r="O980" t="s">
        <v>405</v>
      </c>
      <c r="P980" t="s">
        <v>406</v>
      </c>
      <c r="R980" t="s">
        <v>275</v>
      </c>
      <c r="T980">
        <v>28034</v>
      </c>
      <c r="U980" t="s">
        <v>276</v>
      </c>
      <c r="V980" t="s">
        <v>33</v>
      </c>
      <c r="W980" t="s">
        <v>407</v>
      </c>
      <c r="X980" t="s">
        <v>408</v>
      </c>
      <c r="Y980" t="s">
        <v>36</v>
      </c>
    </row>
    <row r="981" spans="1:25">
      <c r="A981">
        <v>10350</v>
      </c>
      <c r="B981">
        <v>44</v>
      </c>
      <c r="C981">
        <v>100</v>
      </c>
      <c r="D981">
        <v>17</v>
      </c>
      <c r="E981">
        <v>6490.88</v>
      </c>
      <c r="F981">
        <v>38323</v>
      </c>
      <c r="G981" t="s">
        <v>40</v>
      </c>
      <c r="H981">
        <v>4</v>
      </c>
      <c r="I981">
        <v>12</v>
      </c>
      <c r="J981">
        <v>2004</v>
      </c>
      <c r="K981" t="s">
        <v>307</v>
      </c>
      <c r="L981">
        <v>58</v>
      </c>
      <c r="M981" t="s">
        <v>235</v>
      </c>
      <c r="N981" t="s">
        <v>415</v>
      </c>
      <c r="O981" t="s">
        <v>405</v>
      </c>
      <c r="P981" t="s">
        <v>406</v>
      </c>
      <c r="R981" t="s">
        <v>275</v>
      </c>
      <c r="T981">
        <v>28034</v>
      </c>
      <c r="U981" t="s">
        <v>276</v>
      </c>
      <c r="V981" t="s">
        <v>33</v>
      </c>
      <c r="W981" t="s">
        <v>407</v>
      </c>
      <c r="X981" t="s">
        <v>408</v>
      </c>
      <c r="Y981" t="s">
        <v>36</v>
      </c>
    </row>
    <row r="982" spans="1:25">
      <c r="A982">
        <v>10383</v>
      </c>
      <c r="B982">
        <v>26</v>
      </c>
      <c r="C982">
        <v>100</v>
      </c>
      <c r="D982">
        <v>12</v>
      </c>
      <c r="E982">
        <v>3340.48</v>
      </c>
      <c r="F982">
        <v>38405</v>
      </c>
      <c r="G982" t="s">
        <v>40</v>
      </c>
      <c r="H982">
        <v>1</v>
      </c>
      <c r="I982">
        <v>2</v>
      </c>
      <c r="J982">
        <v>2005</v>
      </c>
      <c r="K982" t="s">
        <v>307</v>
      </c>
      <c r="L982">
        <v>100</v>
      </c>
      <c r="M982" t="s">
        <v>78</v>
      </c>
      <c r="N982" t="s">
        <v>415</v>
      </c>
      <c r="O982" t="s">
        <v>405</v>
      </c>
      <c r="P982" t="s">
        <v>406</v>
      </c>
      <c r="R982" t="s">
        <v>275</v>
      </c>
      <c r="T982">
        <v>28034</v>
      </c>
      <c r="U982" t="s">
        <v>276</v>
      </c>
      <c r="V982" t="s">
        <v>33</v>
      </c>
      <c r="W982" t="s">
        <v>407</v>
      </c>
      <c r="X982" t="s">
        <v>408</v>
      </c>
      <c r="Y982" t="s">
        <v>36</v>
      </c>
    </row>
    <row r="983" spans="1:25">
      <c r="A983">
        <v>10383</v>
      </c>
      <c r="B983">
        <v>44</v>
      </c>
      <c r="C983">
        <v>36.07</v>
      </c>
      <c r="D983">
        <v>8</v>
      </c>
      <c r="E983">
        <v>1587.08</v>
      </c>
      <c r="F983">
        <v>38405</v>
      </c>
      <c r="G983" t="s">
        <v>40</v>
      </c>
      <c r="H983">
        <v>1</v>
      </c>
      <c r="I983">
        <v>2</v>
      </c>
      <c r="J983">
        <v>2005</v>
      </c>
      <c r="K983" t="s">
        <v>307</v>
      </c>
      <c r="L983">
        <v>62</v>
      </c>
      <c r="M983" t="s">
        <v>200</v>
      </c>
      <c r="N983" t="s">
        <v>415</v>
      </c>
      <c r="O983" t="s">
        <v>405</v>
      </c>
      <c r="P983" t="s">
        <v>406</v>
      </c>
      <c r="R983" t="s">
        <v>275</v>
      </c>
      <c r="T983">
        <v>28034</v>
      </c>
      <c r="U983" t="s">
        <v>276</v>
      </c>
      <c r="V983" t="s">
        <v>33</v>
      </c>
      <c r="W983" t="s">
        <v>407</v>
      </c>
      <c r="X983" t="s">
        <v>408</v>
      </c>
      <c r="Y983" t="s">
        <v>45</v>
      </c>
    </row>
    <row r="984" spans="1:25">
      <c r="A984">
        <v>10383</v>
      </c>
      <c r="B984">
        <v>38</v>
      </c>
      <c r="C984">
        <v>60.06</v>
      </c>
      <c r="D984">
        <v>10</v>
      </c>
      <c r="E984">
        <v>2282.2800000000002</v>
      </c>
      <c r="F984">
        <v>38405</v>
      </c>
      <c r="G984" t="s">
        <v>40</v>
      </c>
      <c r="H984">
        <v>1</v>
      </c>
      <c r="I984">
        <v>2</v>
      </c>
      <c r="J984">
        <v>2005</v>
      </c>
      <c r="K984" t="s">
        <v>307</v>
      </c>
      <c r="L984">
        <v>58</v>
      </c>
      <c r="M984" t="s">
        <v>235</v>
      </c>
      <c r="N984" t="s">
        <v>415</v>
      </c>
      <c r="O984" t="s">
        <v>405</v>
      </c>
      <c r="P984" t="s">
        <v>406</v>
      </c>
      <c r="R984" t="s">
        <v>275</v>
      </c>
      <c r="T984">
        <v>28034</v>
      </c>
      <c r="U984" t="s">
        <v>276</v>
      </c>
      <c r="V984" t="s">
        <v>33</v>
      </c>
      <c r="W984" t="s">
        <v>407</v>
      </c>
      <c r="X984" t="s">
        <v>408</v>
      </c>
      <c r="Y984" t="s">
        <v>45</v>
      </c>
    </row>
    <row r="985" spans="1:25">
      <c r="A985">
        <v>10394</v>
      </c>
      <c r="B985">
        <v>30</v>
      </c>
      <c r="C985">
        <v>60.28</v>
      </c>
      <c r="D985">
        <v>4</v>
      </c>
      <c r="E985">
        <v>1808.4</v>
      </c>
      <c r="F985">
        <v>38426</v>
      </c>
      <c r="G985" t="s">
        <v>40</v>
      </c>
      <c r="H985">
        <v>1</v>
      </c>
      <c r="I985">
        <v>3</v>
      </c>
      <c r="J985">
        <v>2005</v>
      </c>
      <c r="K985" t="s">
        <v>307</v>
      </c>
      <c r="L985">
        <v>62</v>
      </c>
      <c r="M985" t="s">
        <v>200</v>
      </c>
      <c r="N985" t="s">
        <v>415</v>
      </c>
      <c r="O985" t="s">
        <v>405</v>
      </c>
      <c r="P985" t="s">
        <v>406</v>
      </c>
      <c r="R985" t="s">
        <v>275</v>
      </c>
      <c r="T985">
        <v>28034</v>
      </c>
      <c r="U985" t="s">
        <v>276</v>
      </c>
      <c r="V985" t="s">
        <v>33</v>
      </c>
      <c r="W985" t="s">
        <v>407</v>
      </c>
      <c r="X985" t="s">
        <v>408</v>
      </c>
      <c r="Y985" t="s">
        <v>45</v>
      </c>
    </row>
    <row r="986" spans="1:25">
      <c r="A986">
        <v>10104</v>
      </c>
      <c r="B986">
        <v>41</v>
      </c>
      <c r="C986">
        <v>100</v>
      </c>
      <c r="D986">
        <v>9</v>
      </c>
      <c r="E986">
        <v>4615.78</v>
      </c>
      <c r="F986">
        <v>37652</v>
      </c>
      <c r="G986" t="s">
        <v>40</v>
      </c>
      <c r="H986">
        <v>1</v>
      </c>
      <c r="I986">
        <v>1</v>
      </c>
      <c r="J986">
        <v>2003</v>
      </c>
      <c r="K986" t="s">
        <v>79</v>
      </c>
      <c r="L986">
        <v>118</v>
      </c>
      <c r="M986" t="s">
        <v>309</v>
      </c>
      <c r="N986" t="s">
        <v>415</v>
      </c>
      <c r="O986" t="s">
        <v>405</v>
      </c>
      <c r="P986" t="s">
        <v>406</v>
      </c>
      <c r="R986" t="s">
        <v>275</v>
      </c>
      <c r="T986">
        <v>28034</v>
      </c>
      <c r="U986" t="s">
        <v>276</v>
      </c>
      <c r="V986" t="s">
        <v>33</v>
      </c>
      <c r="W986" t="s">
        <v>407</v>
      </c>
      <c r="X986" t="s">
        <v>408</v>
      </c>
      <c r="Y986" t="s">
        <v>36</v>
      </c>
    </row>
    <row r="987" spans="1:25">
      <c r="A987">
        <v>10104</v>
      </c>
      <c r="B987">
        <v>29</v>
      </c>
      <c r="C987">
        <v>100</v>
      </c>
      <c r="D987">
        <v>12</v>
      </c>
      <c r="E987">
        <v>3772.61</v>
      </c>
      <c r="F987">
        <v>37652</v>
      </c>
      <c r="G987" t="s">
        <v>40</v>
      </c>
      <c r="H987">
        <v>1</v>
      </c>
      <c r="I987">
        <v>1</v>
      </c>
      <c r="J987">
        <v>2003</v>
      </c>
      <c r="K987" t="s">
        <v>79</v>
      </c>
      <c r="L987">
        <v>122</v>
      </c>
      <c r="M987" t="s">
        <v>141</v>
      </c>
      <c r="N987" t="s">
        <v>415</v>
      </c>
      <c r="O987" t="s">
        <v>405</v>
      </c>
      <c r="P987" t="s">
        <v>406</v>
      </c>
      <c r="R987" t="s">
        <v>275</v>
      </c>
      <c r="T987">
        <v>28034</v>
      </c>
      <c r="U987" t="s">
        <v>276</v>
      </c>
      <c r="V987" t="s">
        <v>33</v>
      </c>
      <c r="W987" t="s">
        <v>407</v>
      </c>
      <c r="X987" t="s">
        <v>408</v>
      </c>
      <c r="Y987" t="s">
        <v>36</v>
      </c>
    </row>
    <row r="988" spans="1:25">
      <c r="A988">
        <v>10104</v>
      </c>
      <c r="B988">
        <v>35</v>
      </c>
      <c r="C988">
        <v>47.62</v>
      </c>
      <c r="D988">
        <v>11</v>
      </c>
      <c r="E988">
        <v>1666.7</v>
      </c>
      <c r="F988">
        <v>37652</v>
      </c>
      <c r="G988" t="s">
        <v>40</v>
      </c>
      <c r="H988">
        <v>1</v>
      </c>
      <c r="I988">
        <v>1</v>
      </c>
      <c r="J988">
        <v>2003</v>
      </c>
      <c r="K988" t="s">
        <v>79</v>
      </c>
      <c r="L988">
        <v>54</v>
      </c>
      <c r="M988" t="s">
        <v>248</v>
      </c>
      <c r="N988" t="s">
        <v>415</v>
      </c>
      <c r="O988" t="s">
        <v>405</v>
      </c>
      <c r="P988" t="s">
        <v>406</v>
      </c>
      <c r="R988" t="s">
        <v>275</v>
      </c>
      <c r="T988">
        <v>28034</v>
      </c>
      <c r="U988" t="s">
        <v>276</v>
      </c>
      <c r="V988" t="s">
        <v>33</v>
      </c>
      <c r="W988" t="s">
        <v>407</v>
      </c>
      <c r="X988" t="s">
        <v>408</v>
      </c>
      <c r="Y988" t="s">
        <v>45</v>
      </c>
    </row>
    <row r="989" spans="1:25">
      <c r="A989">
        <v>10104</v>
      </c>
      <c r="B989">
        <v>33</v>
      </c>
      <c r="C989">
        <v>100</v>
      </c>
      <c r="D989">
        <v>7</v>
      </c>
      <c r="E989">
        <v>3705.24</v>
      </c>
      <c r="F989">
        <v>37652</v>
      </c>
      <c r="G989" t="s">
        <v>40</v>
      </c>
      <c r="H989">
        <v>1</v>
      </c>
      <c r="I989">
        <v>1</v>
      </c>
      <c r="J989">
        <v>2003</v>
      </c>
      <c r="K989" t="s">
        <v>79</v>
      </c>
      <c r="L989">
        <v>115</v>
      </c>
      <c r="M989" t="s">
        <v>249</v>
      </c>
      <c r="N989" t="s">
        <v>415</v>
      </c>
      <c r="O989" t="s">
        <v>405</v>
      </c>
      <c r="P989" t="s">
        <v>406</v>
      </c>
      <c r="R989" t="s">
        <v>275</v>
      </c>
      <c r="T989">
        <v>28034</v>
      </c>
      <c r="U989" t="s">
        <v>276</v>
      </c>
      <c r="V989" t="s">
        <v>33</v>
      </c>
      <c r="W989" t="s">
        <v>407</v>
      </c>
      <c r="X989" t="s">
        <v>408</v>
      </c>
      <c r="Y989" t="s">
        <v>36</v>
      </c>
    </row>
    <row r="990" spans="1:25">
      <c r="A990">
        <v>10246</v>
      </c>
      <c r="B990">
        <v>46</v>
      </c>
      <c r="C990">
        <v>100</v>
      </c>
      <c r="D990">
        <v>5</v>
      </c>
      <c r="E990">
        <v>5069.66</v>
      </c>
      <c r="F990">
        <v>38112</v>
      </c>
      <c r="G990" t="s">
        <v>40</v>
      </c>
      <c r="H990">
        <v>2</v>
      </c>
      <c r="I990">
        <v>5</v>
      </c>
      <c r="J990">
        <v>2004</v>
      </c>
      <c r="K990" t="s">
        <v>79</v>
      </c>
      <c r="L990">
        <v>118</v>
      </c>
      <c r="M990" t="s">
        <v>309</v>
      </c>
      <c r="N990" t="s">
        <v>415</v>
      </c>
      <c r="O990" t="s">
        <v>405</v>
      </c>
      <c r="P990" t="s">
        <v>406</v>
      </c>
      <c r="R990" t="s">
        <v>275</v>
      </c>
      <c r="T990">
        <v>28034</v>
      </c>
      <c r="U990" t="s">
        <v>276</v>
      </c>
      <c r="V990" t="s">
        <v>33</v>
      </c>
      <c r="W990" t="s">
        <v>407</v>
      </c>
      <c r="X990" t="s">
        <v>408</v>
      </c>
      <c r="Y990" t="s">
        <v>36</v>
      </c>
    </row>
    <row r="991" spans="1:25">
      <c r="A991">
        <v>10246</v>
      </c>
      <c r="B991">
        <v>22</v>
      </c>
      <c r="C991">
        <v>98.18</v>
      </c>
      <c r="D991">
        <v>8</v>
      </c>
      <c r="E991">
        <v>2159.96</v>
      </c>
      <c r="F991">
        <v>38112</v>
      </c>
      <c r="G991" t="s">
        <v>40</v>
      </c>
      <c r="H991">
        <v>2</v>
      </c>
      <c r="I991">
        <v>5</v>
      </c>
      <c r="J991">
        <v>2004</v>
      </c>
      <c r="K991" t="s">
        <v>79</v>
      </c>
      <c r="L991">
        <v>122</v>
      </c>
      <c r="M991" t="s">
        <v>141</v>
      </c>
      <c r="N991" t="s">
        <v>415</v>
      </c>
      <c r="O991" t="s">
        <v>405</v>
      </c>
      <c r="P991" t="s">
        <v>406</v>
      </c>
      <c r="R991" t="s">
        <v>275</v>
      </c>
      <c r="T991">
        <v>28034</v>
      </c>
      <c r="U991" t="s">
        <v>276</v>
      </c>
      <c r="V991" t="s">
        <v>33</v>
      </c>
      <c r="W991" t="s">
        <v>407</v>
      </c>
      <c r="X991" t="s">
        <v>408</v>
      </c>
      <c r="Y991" t="s">
        <v>45</v>
      </c>
    </row>
    <row r="992" spans="1:25">
      <c r="A992">
        <v>10246</v>
      </c>
      <c r="B992">
        <v>30</v>
      </c>
      <c r="C992">
        <v>61.99</v>
      </c>
      <c r="D992">
        <v>11</v>
      </c>
      <c r="E992">
        <v>1859.7</v>
      </c>
      <c r="F992">
        <v>38112</v>
      </c>
      <c r="G992" t="s">
        <v>40</v>
      </c>
      <c r="H992">
        <v>2</v>
      </c>
      <c r="I992">
        <v>5</v>
      </c>
      <c r="J992">
        <v>2004</v>
      </c>
      <c r="K992" t="s">
        <v>79</v>
      </c>
      <c r="L992">
        <v>60</v>
      </c>
      <c r="M992" t="s">
        <v>142</v>
      </c>
      <c r="N992" t="s">
        <v>415</v>
      </c>
      <c r="O992" t="s">
        <v>405</v>
      </c>
      <c r="P992" t="s">
        <v>406</v>
      </c>
      <c r="R992" t="s">
        <v>275</v>
      </c>
      <c r="T992">
        <v>28034</v>
      </c>
      <c r="U992" t="s">
        <v>276</v>
      </c>
      <c r="V992" t="s">
        <v>33</v>
      </c>
      <c r="W992" t="s">
        <v>407</v>
      </c>
      <c r="X992" t="s">
        <v>408</v>
      </c>
      <c r="Y992" t="s">
        <v>45</v>
      </c>
    </row>
    <row r="993" spans="1:25">
      <c r="A993">
        <v>10246</v>
      </c>
      <c r="B993">
        <v>29</v>
      </c>
      <c r="C993">
        <v>100</v>
      </c>
      <c r="D993">
        <v>10</v>
      </c>
      <c r="E993">
        <v>3520.6</v>
      </c>
      <c r="F993">
        <v>38112</v>
      </c>
      <c r="G993" t="s">
        <v>40</v>
      </c>
      <c r="H993">
        <v>2</v>
      </c>
      <c r="I993">
        <v>5</v>
      </c>
      <c r="J993">
        <v>2004</v>
      </c>
      <c r="K993" t="s">
        <v>79</v>
      </c>
      <c r="L993">
        <v>127</v>
      </c>
      <c r="M993" t="s">
        <v>246</v>
      </c>
      <c r="N993" t="s">
        <v>415</v>
      </c>
      <c r="O993" t="s">
        <v>405</v>
      </c>
      <c r="P993" t="s">
        <v>406</v>
      </c>
      <c r="R993" t="s">
        <v>275</v>
      </c>
      <c r="T993">
        <v>28034</v>
      </c>
      <c r="U993" t="s">
        <v>276</v>
      </c>
      <c r="V993" t="s">
        <v>33</v>
      </c>
      <c r="W993" t="s">
        <v>407</v>
      </c>
      <c r="X993" t="s">
        <v>408</v>
      </c>
      <c r="Y993" t="s">
        <v>36</v>
      </c>
    </row>
    <row r="994" spans="1:25">
      <c r="A994">
        <v>10246</v>
      </c>
      <c r="B994">
        <v>35</v>
      </c>
      <c r="C994">
        <v>48.7</v>
      </c>
      <c r="D994">
        <v>7</v>
      </c>
      <c r="E994">
        <v>1704.5</v>
      </c>
      <c r="F994">
        <v>38112</v>
      </c>
      <c r="G994" t="s">
        <v>40</v>
      </c>
      <c r="H994">
        <v>2</v>
      </c>
      <c r="I994">
        <v>5</v>
      </c>
      <c r="J994">
        <v>2004</v>
      </c>
      <c r="K994" t="s">
        <v>79</v>
      </c>
      <c r="L994">
        <v>54</v>
      </c>
      <c r="M994" t="s">
        <v>248</v>
      </c>
      <c r="N994" t="s">
        <v>415</v>
      </c>
      <c r="O994" t="s">
        <v>405</v>
      </c>
      <c r="P994" t="s">
        <v>406</v>
      </c>
      <c r="R994" t="s">
        <v>275</v>
      </c>
      <c r="T994">
        <v>28034</v>
      </c>
      <c r="U994" t="s">
        <v>276</v>
      </c>
      <c r="V994" t="s">
        <v>33</v>
      </c>
      <c r="W994" t="s">
        <v>407</v>
      </c>
      <c r="X994" t="s">
        <v>408</v>
      </c>
      <c r="Y994" t="s">
        <v>45</v>
      </c>
    </row>
    <row r="995" spans="1:25">
      <c r="A995">
        <v>10246</v>
      </c>
      <c r="B995">
        <v>22</v>
      </c>
      <c r="C995">
        <v>100</v>
      </c>
      <c r="D995">
        <v>3</v>
      </c>
      <c r="E995">
        <v>2928.42</v>
      </c>
      <c r="F995">
        <v>38112</v>
      </c>
      <c r="G995" t="s">
        <v>40</v>
      </c>
      <c r="H995">
        <v>2</v>
      </c>
      <c r="I995">
        <v>5</v>
      </c>
      <c r="J995">
        <v>2004</v>
      </c>
      <c r="K995" t="s">
        <v>79</v>
      </c>
      <c r="L995">
        <v>115</v>
      </c>
      <c r="M995" t="s">
        <v>249</v>
      </c>
      <c r="N995" t="s">
        <v>415</v>
      </c>
      <c r="O995" t="s">
        <v>405</v>
      </c>
      <c r="P995" t="s">
        <v>406</v>
      </c>
      <c r="R995" t="s">
        <v>275</v>
      </c>
      <c r="T995">
        <v>28034</v>
      </c>
      <c r="U995" t="s">
        <v>276</v>
      </c>
      <c r="V995" t="s">
        <v>33</v>
      </c>
      <c r="W995" t="s">
        <v>407</v>
      </c>
      <c r="X995" t="s">
        <v>408</v>
      </c>
      <c r="Y995" t="s">
        <v>45</v>
      </c>
    </row>
    <row r="996" spans="1:25">
      <c r="A996">
        <v>10350</v>
      </c>
      <c r="B996">
        <v>31</v>
      </c>
      <c r="C996">
        <v>71.400000000000006</v>
      </c>
      <c r="D996">
        <v>8</v>
      </c>
      <c r="E996">
        <v>2213.4</v>
      </c>
      <c r="F996">
        <v>38323</v>
      </c>
      <c r="G996" t="s">
        <v>40</v>
      </c>
      <c r="H996">
        <v>4</v>
      </c>
      <c r="I996">
        <v>12</v>
      </c>
      <c r="J996">
        <v>2004</v>
      </c>
      <c r="K996" t="s">
        <v>79</v>
      </c>
      <c r="L996">
        <v>115</v>
      </c>
      <c r="M996" t="s">
        <v>249</v>
      </c>
      <c r="N996" t="s">
        <v>415</v>
      </c>
      <c r="O996" t="s">
        <v>405</v>
      </c>
      <c r="P996" t="s">
        <v>406</v>
      </c>
      <c r="R996" t="s">
        <v>275</v>
      </c>
      <c r="T996">
        <v>28034</v>
      </c>
      <c r="U996" t="s">
        <v>276</v>
      </c>
      <c r="V996" t="s">
        <v>33</v>
      </c>
      <c r="W996" t="s">
        <v>407</v>
      </c>
      <c r="X996" t="s">
        <v>408</v>
      </c>
      <c r="Y996" t="s">
        <v>45</v>
      </c>
    </row>
    <row r="997" spans="1:25">
      <c r="A997">
        <v>10358</v>
      </c>
      <c r="B997">
        <v>42</v>
      </c>
      <c r="C997">
        <v>64.16</v>
      </c>
      <c r="D997">
        <v>9</v>
      </c>
      <c r="E997">
        <v>2694.72</v>
      </c>
      <c r="F997">
        <v>38331</v>
      </c>
      <c r="G997" t="s">
        <v>40</v>
      </c>
      <c r="H997">
        <v>4</v>
      </c>
      <c r="I997">
        <v>12</v>
      </c>
      <c r="J997">
        <v>2004</v>
      </c>
      <c r="K997" t="s">
        <v>79</v>
      </c>
      <c r="L997">
        <v>118</v>
      </c>
      <c r="M997" t="s">
        <v>309</v>
      </c>
      <c r="N997" t="s">
        <v>415</v>
      </c>
      <c r="O997" t="s">
        <v>405</v>
      </c>
      <c r="P997" t="s">
        <v>406</v>
      </c>
      <c r="R997" t="s">
        <v>275</v>
      </c>
      <c r="T997">
        <v>28034</v>
      </c>
      <c r="U997" t="s">
        <v>276</v>
      </c>
      <c r="V997" t="s">
        <v>33</v>
      </c>
      <c r="W997" t="s">
        <v>407</v>
      </c>
      <c r="X997" t="s">
        <v>408</v>
      </c>
      <c r="Y997" t="s">
        <v>45</v>
      </c>
    </row>
    <row r="998" spans="1:25">
      <c r="A998">
        <v>10358</v>
      </c>
      <c r="B998">
        <v>20</v>
      </c>
      <c r="C998">
        <v>36.42</v>
      </c>
      <c r="D998">
        <v>11</v>
      </c>
      <c r="E998">
        <v>728.4</v>
      </c>
      <c r="F998">
        <v>38331</v>
      </c>
      <c r="G998" t="s">
        <v>40</v>
      </c>
      <c r="H998">
        <v>4</v>
      </c>
      <c r="I998">
        <v>12</v>
      </c>
      <c r="J998">
        <v>2004</v>
      </c>
      <c r="K998" t="s">
        <v>79</v>
      </c>
      <c r="L998">
        <v>122</v>
      </c>
      <c r="M998" t="s">
        <v>141</v>
      </c>
      <c r="N998" t="s">
        <v>415</v>
      </c>
      <c r="O998" t="s">
        <v>405</v>
      </c>
      <c r="P998" t="s">
        <v>406</v>
      </c>
      <c r="R998" t="s">
        <v>275</v>
      </c>
      <c r="T998">
        <v>28034</v>
      </c>
      <c r="U998" t="s">
        <v>276</v>
      </c>
      <c r="V998" t="s">
        <v>33</v>
      </c>
      <c r="W998" t="s">
        <v>407</v>
      </c>
      <c r="X998" t="s">
        <v>408</v>
      </c>
      <c r="Y998" t="s">
        <v>45</v>
      </c>
    </row>
    <row r="999" spans="1:25">
      <c r="A999">
        <v>10358</v>
      </c>
      <c r="B999">
        <v>41</v>
      </c>
      <c r="C999">
        <v>100</v>
      </c>
      <c r="D999">
        <v>7</v>
      </c>
      <c r="E999">
        <v>5684.65</v>
      </c>
      <c r="F999">
        <v>38331</v>
      </c>
      <c r="G999" t="s">
        <v>40</v>
      </c>
      <c r="H999">
        <v>4</v>
      </c>
      <c r="I999">
        <v>12</v>
      </c>
      <c r="J999">
        <v>2004</v>
      </c>
      <c r="K999" t="s">
        <v>79</v>
      </c>
      <c r="L999">
        <v>127</v>
      </c>
      <c r="M999" t="s">
        <v>246</v>
      </c>
      <c r="N999" t="s">
        <v>415</v>
      </c>
      <c r="O999" t="s">
        <v>405</v>
      </c>
      <c r="P999" t="s">
        <v>406</v>
      </c>
      <c r="R999" t="s">
        <v>275</v>
      </c>
      <c r="T999">
        <v>28034</v>
      </c>
      <c r="U999" t="s">
        <v>276</v>
      </c>
      <c r="V999" t="s">
        <v>33</v>
      </c>
      <c r="W999" t="s">
        <v>407</v>
      </c>
      <c r="X999" t="s">
        <v>408</v>
      </c>
      <c r="Y999" t="s">
        <v>36</v>
      </c>
    </row>
    <row r="1000" spans="1:25">
      <c r="A1000">
        <v>10358</v>
      </c>
      <c r="B1000">
        <v>41</v>
      </c>
      <c r="C1000">
        <v>100</v>
      </c>
      <c r="D1000">
        <v>1</v>
      </c>
      <c r="E1000">
        <v>4428</v>
      </c>
      <c r="F1000">
        <v>38331</v>
      </c>
      <c r="G1000" t="s">
        <v>40</v>
      </c>
      <c r="H1000">
        <v>4</v>
      </c>
      <c r="I1000">
        <v>12</v>
      </c>
      <c r="J1000">
        <v>2004</v>
      </c>
      <c r="K1000" t="s">
        <v>79</v>
      </c>
      <c r="L1000">
        <v>96</v>
      </c>
      <c r="M1000" t="s">
        <v>247</v>
      </c>
      <c r="N1000" t="s">
        <v>415</v>
      </c>
      <c r="O1000" t="s">
        <v>405</v>
      </c>
      <c r="P1000" t="s">
        <v>406</v>
      </c>
      <c r="R1000" t="s">
        <v>275</v>
      </c>
      <c r="T1000">
        <v>28034</v>
      </c>
      <c r="U1000" t="s">
        <v>276</v>
      </c>
      <c r="V1000" t="s">
        <v>33</v>
      </c>
      <c r="W1000" t="s">
        <v>407</v>
      </c>
      <c r="X1000" t="s">
        <v>408</v>
      </c>
      <c r="Y1000" t="s">
        <v>36</v>
      </c>
    </row>
    <row r="1001" spans="1:25">
      <c r="A1001">
        <v>10358</v>
      </c>
      <c r="B1001">
        <v>36</v>
      </c>
      <c r="C1001">
        <v>100</v>
      </c>
      <c r="D1001">
        <v>2</v>
      </c>
      <c r="E1001">
        <v>5669.64</v>
      </c>
      <c r="F1001">
        <v>38331</v>
      </c>
      <c r="G1001" t="s">
        <v>40</v>
      </c>
      <c r="H1001">
        <v>4</v>
      </c>
      <c r="I1001">
        <v>12</v>
      </c>
      <c r="J1001">
        <v>2004</v>
      </c>
      <c r="K1001" t="s">
        <v>79</v>
      </c>
      <c r="L1001">
        <v>64</v>
      </c>
      <c r="M1001" t="s">
        <v>144</v>
      </c>
      <c r="N1001" t="s">
        <v>415</v>
      </c>
      <c r="O1001" t="s">
        <v>405</v>
      </c>
      <c r="P1001" t="s">
        <v>406</v>
      </c>
      <c r="R1001" t="s">
        <v>275</v>
      </c>
      <c r="T1001">
        <v>28034</v>
      </c>
      <c r="U1001" t="s">
        <v>276</v>
      </c>
      <c r="V1001" t="s">
        <v>33</v>
      </c>
      <c r="W1001" t="s">
        <v>407</v>
      </c>
      <c r="X1001" t="s">
        <v>408</v>
      </c>
      <c r="Y1001" t="s">
        <v>36</v>
      </c>
    </row>
    <row r="1002" spans="1:25">
      <c r="A1002">
        <v>10383</v>
      </c>
      <c r="B1002">
        <v>27</v>
      </c>
      <c r="C1002">
        <v>100</v>
      </c>
      <c r="D1002">
        <v>11</v>
      </c>
      <c r="E1002">
        <v>3843.99</v>
      </c>
      <c r="F1002">
        <v>38405</v>
      </c>
      <c r="G1002" t="s">
        <v>40</v>
      </c>
      <c r="H1002">
        <v>1</v>
      </c>
      <c r="I1002">
        <v>2</v>
      </c>
      <c r="J1002">
        <v>2005</v>
      </c>
      <c r="K1002" t="s">
        <v>79</v>
      </c>
      <c r="L1002">
        <v>122</v>
      </c>
      <c r="M1002" t="s">
        <v>141</v>
      </c>
      <c r="N1002" t="s">
        <v>415</v>
      </c>
      <c r="O1002" t="s">
        <v>405</v>
      </c>
      <c r="P1002" t="s">
        <v>406</v>
      </c>
      <c r="R1002" t="s">
        <v>275</v>
      </c>
      <c r="T1002">
        <v>28034</v>
      </c>
      <c r="U1002" t="s">
        <v>276</v>
      </c>
      <c r="V1002" t="s">
        <v>33</v>
      </c>
      <c r="W1002" t="s">
        <v>407</v>
      </c>
      <c r="X1002" t="s">
        <v>408</v>
      </c>
      <c r="Y1002" t="s">
        <v>36</v>
      </c>
    </row>
    <row r="1003" spans="1:25">
      <c r="A1003">
        <v>10383</v>
      </c>
      <c r="B1003">
        <v>32</v>
      </c>
      <c r="C1003">
        <v>53.18</v>
      </c>
      <c r="D1003">
        <v>5</v>
      </c>
      <c r="E1003">
        <v>1701.76</v>
      </c>
      <c r="F1003">
        <v>38405</v>
      </c>
      <c r="G1003" t="s">
        <v>40</v>
      </c>
      <c r="H1003">
        <v>1</v>
      </c>
      <c r="I1003">
        <v>2</v>
      </c>
      <c r="J1003">
        <v>2005</v>
      </c>
      <c r="K1003" t="s">
        <v>79</v>
      </c>
      <c r="L1003">
        <v>54</v>
      </c>
      <c r="M1003" t="s">
        <v>248</v>
      </c>
      <c r="N1003" t="s">
        <v>415</v>
      </c>
      <c r="O1003" t="s">
        <v>405</v>
      </c>
      <c r="P1003" t="s">
        <v>406</v>
      </c>
      <c r="R1003" t="s">
        <v>275</v>
      </c>
      <c r="T1003">
        <v>28034</v>
      </c>
      <c r="U1003" t="s">
        <v>276</v>
      </c>
      <c r="V1003" t="s">
        <v>33</v>
      </c>
      <c r="W1003" t="s">
        <v>407</v>
      </c>
      <c r="X1003" t="s">
        <v>408</v>
      </c>
      <c r="Y1003" t="s">
        <v>45</v>
      </c>
    </row>
    <row r="1004" spans="1:25">
      <c r="A1004">
        <v>10383</v>
      </c>
      <c r="B1004">
        <v>29</v>
      </c>
      <c r="C1004">
        <v>100</v>
      </c>
      <c r="D1004">
        <v>13</v>
      </c>
      <c r="E1004">
        <v>3087.05</v>
      </c>
      <c r="F1004">
        <v>38405</v>
      </c>
      <c r="G1004" t="s">
        <v>40</v>
      </c>
      <c r="H1004">
        <v>1</v>
      </c>
      <c r="I1004">
        <v>2</v>
      </c>
      <c r="J1004">
        <v>2005</v>
      </c>
      <c r="K1004" t="s">
        <v>79</v>
      </c>
      <c r="L1004">
        <v>115</v>
      </c>
      <c r="M1004" t="s">
        <v>249</v>
      </c>
      <c r="N1004" t="s">
        <v>415</v>
      </c>
      <c r="O1004" t="s">
        <v>405</v>
      </c>
      <c r="P1004" t="s">
        <v>406</v>
      </c>
      <c r="R1004" t="s">
        <v>275</v>
      </c>
      <c r="T1004">
        <v>28034</v>
      </c>
      <c r="U1004" t="s">
        <v>276</v>
      </c>
      <c r="V1004" t="s">
        <v>33</v>
      </c>
      <c r="W1004" t="s">
        <v>407</v>
      </c>
      <c r="X1004" t="s">
        <v>408</v>
      </c>
      <c r="Y1004" t="s">
        <v>36</v>
      </c>
    </row>
    <row r="1005" spans="1:25">
      <c r="A1005">
        <v>10394</v>
      </c>
      <c r="B1005">
        <v>36</v>
      </c>
      <c r="C1005">
        <v>62.77</v>
      </c>
      <c r="D1005">
        <v>3</v>
      </c>
      <c r="E1005">
        <v>2259.7199999999998</v>
      </c>
      <c r="F1005">
        <v>38426</v>
      </c>
      <c r="G1005" t="s">
        <v>40</v>
      </c>
      <c r="H1005">
        <v>1</v>
      </c>
      <c r="I1005">
        <v>3</v>
      </c>
      <c r="J1005">
        <v>2005</v>
      </c>
      <c r="K1005" t="s">
        <v>79</v>
      </c>
      <c r="L1005">
        <v>54</v>
      </c>
      <c r="M1005" t="s">
        <v>248</v>
      </c>
      <c r="N1005" t="s">
        <v>415</v>
      </c>
      <c r="O1005" t="s">
        <v>405</v>
      </c>
      <c r="P1005" t="s">
        <v>406</v>
      </c>
      <c r="R1005" t="s">
        <v>275</v>
      </c>
      <c r="T1005">
        <v>28034</v>
      </c>
      <c r="U1005" t="s">
        <v>276</v>
      </c>
      <c r="V1005" t="s">
        <v>33</v>
      </c>
      <c r="W1005" t="s">
        <v>407</v>
      </c>
      <c r="X1005" t="s">
        <v>408</v>
      </c>
      <c r="Y1005" t="s">
        <v>45</v>
      </c>
    </row>
    <row r="1006" spans="1:25">
      <c r="A1006">
        <v>10412</v>
      </c>
      <c r="B1006">
        <v>54</v>
      </c>
      <c r="C1006">
        <v>100</v>
      </c>
      <c r="D1006">
        <v>5</v>
      </c>
      <c r="E1006">
        <v>5951.34</v>
      </c>
      <c r="F1006">
        <v>38475</v>
      </c>
      <c r="G1006" t="s">
        <v>40</v>
      </c>
      <c r="H1006">
        <v>2</v>
      </c>
      <c r="I1006">
        <v>5</v>
      </c>
      <c r="J1006">
        <v>2005</v>
      </c>
      <c r="K1006" t="s">
        <v>79</v>
      </c>
      <c r="L1006">
        <v>118</v>
      </c>
      <c r="M1006" t="s">
        <v>309</v>
      </c>
      <c r="N1006" t="s">
        <v>415</v>
      </c>
      <c r="O1006" t="s">
        <v>405</v>
      </c>
      <c r="P1006" t="s">
        <v>406</v>
      </c>
      <c r="R1006" t="s">
        <v>275</v>
      </c>
      <c r="T1006">
        <v>28034</v>
      </c>
      <c r="U1006" t="s">
        <v>276</v>
      </c>
      <c r="V1006" t="s">
        <v>33</v>
      </c>
      <c r="W1006" t="s">
        <v>407</v>
      </c>
      <c r="X1006" t="s">
        <v>408</v>
      </c>
      <c r="Y1006" t="s">
        <v>36</v>
      </c>
    </row>
    <row r="1007" spans="1:25">
      <c r="A1007">
        <v>10412</v>
      </c>
      <c r="B1007">
        <v>56</v>
      </c>
      <c r="C1007">
        <v>98.18</v>
      </c>
      <c r="D1007">
        <v>8</v>
      </c>
      <c r="E1007">
        <v>5498.08</v>
      </c>
      <c r="F1007">
        <v>38475</v>
      </c>
      <c r="G1007" t="s">
        <v>40</v>
      </c>
      <c r="H1007">
        <v>2</v>
      </c>
      <c r="I1007">
        <v>5</v>
      </c>
      <c r="J1007">
        <v>2005</v>
      </c>
      <c r="K1007" t="s">
        <v>79</v>
      </c>
      <c r="L1007">
        <v>122</v>
      </c>
      <c r="M1007" t="s">
        <v>141</v>
      </c>
      <c r="N1007" t="s">
        <v>419</v>
      </c>
      <c r="O1007" t="s">
        <v>405</v>
      </c>
      <c r="P1007" t="s">
        <v>406</v>
      </c>
      <c r="R1007" t="s">
        <v>275</v>
      </c>
      <c r="T1007">
        <v>28034</v>
      </c>
      <c r="U1007" t="s">
        <v>276</v>
      </c>
      <c r="V1007" t="s">
        <v>33</v>
      </c>
      <c r="W1007" t="s">
        <v>407</v>
      </c>
      <c r="X1007" t="s">
        <v>408</v>
      </c>
      <c r="Y1007" t="s">
        <v>36</v>
      </c>
    </row>
    <row r="1008" spans="1:25">
      <c r="A1008">
        <v>10412</v>
      </c>
      <c r="B1008">
        <v>47</v>
      </c>
      <c r="C1008">
        <v>61.99</v>
      </c>
      <c r="D1008">
        <v>11</v>
      </c>
      <c r="E1008">
        <v>2913.53</v>
      </c>
      <c r="F1008">
        <v>38475</v>
      </c>
      <c r="G1008" t="s">
        <v>40</v>
      </c>
      <c r="H1008">
        <v>2</v>
      </c>
      <c r="I1008">
        <v>5</v>
      </c>
      <c r="J1008">
        <v>2005</v>
      </c>
      <c r="K1008" t="s">
        <v>79</v>
      </c>
      <c r="L1008">
        <v>60</v>
      </c>
      <c r="M1008" t="s">
        <v>142</v>
      </c>
      <c r="N1008" t="s">
        <v>419</v>
      </c>
      <c r="O1008" t="s">
        <v>405</v>
      </c>
      <c r="P1008" t="s">
        <v>406</v>
      </c>
      <c r="R1008" t="s">
        <v>275</v>
      </c>
      <c r="T1008">
        <v>28034</v>
      </c>
      <c r="U1008" t="s">
        <v>276</v>
      </c>
      <c r="V1008" t="s">
        <v>33</v>
      </c>
      <c r="W1008" t="s">
        <v>407</v>
      </c>
      <c r="X1008" t="s">
        <v>408</v>
      </c>
      <c r="Y1008" t="s">
        <v>45</v>
      </c>
    </row>
    <row r="1009" spans="1:25">
      <c r="A1009">
        <v>10412</v>
      </c>
      <c r="B1009">
        <v>70</v>
      </c>
      <c r="C1009">
        <v>100</v>
      </c>
      <c r="D1009">
        <v>10</v>
      </c>
      <c r="E1009">
        <v>8498</v>
      </c>
      <c r="F1009">
        <v>38475</v>
      </c>
      <c r="G1009" t="s">
        <v>40</v>
      </c>
      <c r="H1009">
        <v>2</v>
      </c>
      <c r="I1009">
        <v>5</v>
      </c>
      <c r="J1009">
        <v>2005</v>
      </c>
      <c r="K1009" t="s">
        <v>79</v>
      </c>
      <c r="L1009">
        <v>127</v>
      </c>
      <c r="M1009" t="s">
        <v>246</v>
      </c>
      <c r="N1009" t="s">
        <v>419</v>
      </c>
      <c r="O1009" t="s">
        <v>405</v>
      </c>
      <c r="P1009" t="s">
        <v>406</v>
      </c>
      <c r="R1009" t="s">
        <v>275</v>
      </c>
      <c r="T1009">
        <v>28034</v>
      </c>
      <c r="U1009" t="s">
        <v>276</v>
      </c>
      <c r="V1009" t="s">
        <v>33</v>
      </c>
      <c r="W1009" t="s">
        <v>407</v>
      </c>
      <c r="X1009" t="s">
        <v>408</v>
      </c>
      <c r="Y1009" t="s">
        <v>39</v>
      </c>
    </row>
    <row r="1010" spans="1:25">
      <c r="A1010">
        <v>10412</v>
      </c>
      <c r="B1010">
        <v>19</v>
      </c>
      <c r="C1010">
        <v>48.7</v>
      </c>
      <c r="D1010">
        <v>7</v>
      </c>
      <c r="E1010">
        <v>925.3</v>
      </c>
      <c r="F1010">
        <v>38475</v>
      </c>
      <c r="G1010" t="s">
        <v>40</v>
      </c>
      <c r="H1010">
        <v>2</v>
      </c>
      <c r="I1010">
        <v>5</v>
      </c>
      <c r="J1010">
        <v>2005</v>
      </c>
      <c r="K1010" t="s">
        <v>79</v>
      </c>
      <c r="L1010">
        <v>54</v>
      </c>
      <c r="M1010" t="s">
        <v>248</v>
      </c>
      <c r="N1010" t="s">
        <v>419</v>
      </c>
      <c r="O1010" t="s">
        <v>405</v>
      </c>
      <c r="P1010" t="s">
        <v>406</v>
      </c>
      <c r="R1010" t="s">
        <v>275</v>
      </c>
      <c r="T1010">
        <v>28034</v>
      </c>
      <c r="U1010" t="s">
        <v>276</v>
      </c>
      <c r="V1010" t="s">
        <v>33</v>
      </c>
      <c r="W1010" t="s">
        <v>407</v>
      </c>
      <c r="X1010" t="s">
        <v>408</v>
      </c>
      <c r="Y1010" t="s">
        <v>45</v>
      </c>
    </row>
    <row r="1011" spans="1:25">
      <c r="A1011">
        <v>10412</v>
      </c>
      <c r="B1011">
        <v>26</v>
      </c>
      <c r="C1011">
        <v>100</v>
      </c>
      <c r="D1011">
        <v>3</v>
      </c>
      <c r="E1011">
        <v>3460.86</v>
      </c>
      <c r="F1011">
        <v>38475</v>
      </c>
      <c r="G1011" t="s">
        <v>40</v>
      </c>
      <c r="H1011">
        <v>2</v>
      </c>
      <c r="I1011">
        <v>5</v>
      </c>
      <c r="J1011">
        <v>2005</v>
      </c>
      <c r="K1011" t="s">
        <v>79</v>
      </c>
      <c r="L1011">
        <v>115</v>
      </c>
      <c r="M1011" t="s">
        <v>249</v>
      </c>
      <c r="N1011" t="s">
        <v>419</v>
      </c>
      <c r="O1011" t="s">
        <v>405</v>
      </c>
      <c r="P1011" t="s">
        <v>406</v>
      </c>
      <c r="R1011" t="s">
        <v>275</v>
      </c>
      <c r="T1011">
        <v>28034</v>
      </c>
      <c r="U1011" t="s">
        <v>276</v>
      </c>
      <c r="V1011" t="s">
        <v>33</v>
      </c>
      <c r="W1011" t="s">
        <v>407</v>
      </c>
      <c r="X1011" t="s">
        <v>408</v>
      </c>
      <c r="Y1011" t="s">
        <v>36</v>
      </c>
    </row>
    <row r="1012" spans="1:25">
      <c r="A1012">
        <v>10424</v>
      </c>
      <c r="B1012">
        <v>49</v>
      </c>
      <c r="C1012">
        <v>100</v>
      </c>
      <c r="D1012">
        <v>3</v>
      </c>
      <c r="E1012">
        <v>7969.36</v>
      </c>
      <c r="F1012">
        <v>38503</v>
      </c>
      <c r="G1012" t="s">
        <v>375</v>
      </c>
      <c r="H1012">
        <v>2</v>
      </c>
      <c r="I1012">
        <v>5</v>
      </c>
      <c r="J1012">
        <v>2005</v>
      </c>
      <c r="K1012" t="s">
        <v>79</v>
      </c>
      <c r="L1012">
        <v>136</v>
      </c>
      <c r="M1012" t="s">
        <v>140</v>
      </c>
      <c r="N1012" t="s">
        <v>419</v>
      </c>
      <c r="O1012" t="s">
        <v>405</v>
      </c>
      <c r="P1012" t="s">
        <v>406</v>
      </c>
      <c r="R1012" t="s">
        <v>275</v>
      </c>
      <c r="T1012">
        <v>28034</v>
      </c>
      <c r="U1012" t="s">
        <v>276</v>
      </c>
      <c r="V1012" t="s">
        <v>33</v>
      </c>
      <c r="W1012" t="s">
        <v>407</v>
      </c>
      <c r="X1012" t="s">
        <v>408</v>
      </c>
      <c r="Y1012" t="s">
        <v>39</v>
      </c>
    </row>
    <row r="1013" spans="1:25">
      <c r="A1013">
        <v>10424</v>
      </c>
      <c r="B1013">
        <v>54</v>
      </c>
      <c r="C1013">
        <v>100</v>
      </c>
      <c r="D1013">
        <v>5</v>
      </c>
      <c r="E1013">
        <v>7182</v>
      </c>
      <c r="F1013">
        <v>38503</v>
      </c>
      <c r="G1013" t="s">
        <v>375</v>
      </c>
      <c r="H1013">
        <v>2</v>
      </c>
      <c r="I1013">
        <v>5</v>
      </c>
      <c r="J1013">
        <v>2005</v>
      </c>
      <c r="K1013" t="s">
        <v>79</v>
      </c>
      <c r="L1013">
        <v>116</v>
      </c>
      <c r="M1013" t="s">
        <v>80</v>
      </c>
      <c r="N1013" t="s">
        <v>419</v>
      </c>
      <c r="O1013" t="s">
        <v>405</v>
      </c>
      <c r="P1013" t="s">
        <v>406</v>
      </c>
      <c r="R1013" t="s">
        <v>275</v>
      </c>
      <c r="T1013">
        <v>28034</v>
      </c>
      <c r="U1013" t="s">
        <v>276</v>
      </c>
      <c r="V1013" t="s">
        <v>33</v>
      </c>
      <c r="W1013" t="s">
        <v>407</v>
      </c>
      <c r="X1013" t="s">
        <v>408</v>
      </c>
      <c r="Y1013" t="s">
        <v>39</v>
      </c>
    </row>
    <row r="1014" spans="1:25">
      <c r="A1014">
        <v>10424</v>
      </c>
      <c r="B1014">
        <v>44</v>
      </c>
      <c r="C1014">
        <v>61.41</v>
      </c>
      <c r="D1014">
        <v>2</v>
      </c>
      <c r="E1014">
        <v>2702.04</v>
      </c>
      <c r="F1014">
        <v>38503</v>
      </c>
      <c r="G1014" t="s">
        <v>375</v>
      </c>
      <c r="H1014">
        <v>2</v>
      </c>
      <c r="I1014">
        <v>5</v>
      </c>
      <c r="J1014">
        <v>2005</v>
      </c>
      <c r="K1014" t="s">
        <v>79</v>
      </c>
      <c r="L1014">
        <v>64</v>
      </c>
      <c r="M1014" t="s">
        <v>144</v>
      </c>
      <c r="N1014" t="s">
        <v>419</v>
      </c>
      <c r="O1014" t="s">
        <v>405</v>
      </c>
      <c r="P1014" t="s">
        <v>406</v>
      </c>
      <c r="R1014" t="s">
        <v>275</v>
      </c>
      <c r="T1014">
        <v>28034</v>
      </c>
      <c r="U1014" t="s">
        <v>276</v>
      </c>
      <c r="V1014" t="s">
        <v>33</v>
      </c>
      <c r="W1014" t="s">
        <v>407</v>
      </c>
      <c r="X1014" t="s">
        <v>408</v>
      </c>
      <c r="Y1014" t="s">
        <v>45</v>
      </c>
    </row>
    <row r="1015" spans="1:25">
      <c r="A1015">
        <v>10128</v>
      </c>
      <c r="B1015">
        <v>41</v>
      </c>
      <c r="C1015">
        <v>100</v>
      </c>
      <c r="D1015">
        <v>2</v>
      </c>
      <c r="E1015">
        <v>5544.02</v>
      </c>
      <c r="F1015">
        <v>37778</v>
      </c>
      <c r="G1015" t="s">
        <v>25</v>
      </c>
      <c r="H1015">
        <v>2</v>
      </c>
      <c r="I1015">
        <v>6</v>
      </c>
      <c r="J1015">
        <v>2003</v>
      </c>
      <c r="K1015" t="s">
        <v>81</v>
      </c>
      <c r="L1015">
        <v>136</v>
      </c>
      <c r="M1015" t="s">
        <v>98</v>
      </c>
      <c r="N1015" t="s">
        <v>419</v>
      </c>
      <c r="O1015" t="s">
        <v>405</v>
      </c>
      <c r="P1015" t="s">
        <v>406</v>
      </c>
      <c r="R1015" t="s">
        <v>275</v>
      </c>
      <c r="T1015">
        <v>28034</v>
      </c>
      <c r="U1015" t="s">
        <v>276</v>
      </c>
      <c r="V1015" t="s">
        <v>33</v>
      </c>
      <c r="W1015" t="s">
        <v>407</v>
      </c>
      <c r="X1015" t="s">
        <v>408</v>
      </c>
      <c r="Y1015" t="s">
        <v>36</v>
      </c>
    </row>
    <row r="1016" spans="1:25">
      <c r="A1016">
        <v>10128</v>
      </c>
      <c r="B1016">
        <v>43</v>
      </c>
      <c r="C1016">
        <v>92.16</v>
      </c>
      <c r="D1016">
        <v>1</v>
      </c>
      <c r="E1016">
        <v>3962.88</v>
      </c>
      <c r="F1016">
        <v>37778</v>
      </c>
      <c r="G1016" t="s">
        <v>25</v>
      </c>
      <c r="H1016">
        <v>2</v>
      </c>
      <c r="I1016">
        <v>6</v>
      </c>
      <c r="J1016">
        <v>2003</v>
      </c>
      <c r="K1016" t="s">
        <v>81</v>
      </c>
      <c r="L1016">
        <v>87</v>
      </c>
      <c r="M1016" t="s">
        <v>99</v>
      </c>
      <c r="N1016" t="s">
        <v>419</v>
      </c>
      <c r="O1016" t="s">
        <v>405</v>
      </c>
      <c r="P1016" t="s">
        <v>406</v>
      </c>
      <c r="R1016" t="s">
        <v>275</v>
      </c>
      <c r="T1016">
        <v>28034</v>
      </c>
      <c r="U1016" t="s">
        <v>276</v>
      </c>
      <c r="V1016" t="s">
        <v>33</v>
      </c>
      <c r="W1016" t="s">
        <v>407</v>
      </c>
      <c r="X1016" t="s">
        <v>408</v>
      </c>
      <c r="Y1016" t="s">
        <v>36</v>
      </c>
    </row>
    <row r="1017" spans="1:25">
      <c r="A1017">
        <v>10133</v>
      </c>
      <c r="B1017">
        <v>49</v>
      </c>
      <c r="C1017">
        <v>57.1</v>
      </c>
      <c r="D1017">
        <v>6</v>
      </c>
      <c r="E1017">
        <v>2797.9</v>
      </c>
      <c r="F1017">
        <v>37799</v>
      </c>
      <c r="G1017" t="s">
        <v>25</v>
      </c>
      <c r="H1017">
        <v>2</v>
      </c>
      <c r="I1017">
        <v>6</v>
      </c>
      <c r="J1017">
        <v>2003</v>
      </c>
      <c r="K1017" t="s">
        <v>59</v>
      </c>
      <c r="L1017">
        <v>68</v>
      </c>
      <c r="M1017" t="s">
        <v>187</v>
      </c>
      <c r="N1017" t="s">
        <v>419</v>
      </c>
      <c r="O1017" t="s">
        <v>405</v>
      </c>
      <c r="P1017" t="s">
        <v>406</v>
      </c>
      <c r="R1017" t="s">
        <v>275</v>
      </c>
      <c r="T1017">
        <v>28034</v>
      </c>
      <c r="U1017" t="s">
        <v>276</v>
      </c>
      <c r="V1017" t="s">
        <v>33</v>
      </c>
      <c r="W1017" t="s">
        <v>407</v>
      </c>
      <c r="X1017" t="s">
        <v>408</v>
      </c>
      <c r="Y1017" t="s">
        <v>45</v>
      </c>
    </row>
    <row r="1018" spans="1:25">
      <c r="A1018">
        <v>10133</v>
      </c>
      <c r="B1018">
        <v>27</v>
      </c>
      <c r="C1018">
        <v>50.19</v>
      </c>
      <c r="D1018">
        <v>7</v>
      </c>
      <c r="E1018">
        <v>1355.13</v>
      </c>
      <c r="F1018">
        <v>37799</v>
      </c>
      <c r="G1018" t="s">
        <v>25</v>
      </c>
      <c r="H1018">
        <v>2</v>
      </c>
      <c r="I1018">
        <v>6</v>
      </c>
      <c r="J1018">
        <v>2003</v>
      </c>
      <c r="K1018" t="s">
        <v>59</v>
      </c>
      <c r="L1018">
        <v>43</v>
      </c>
      <c r="M1018" t="s">
        <v>188</v>
      </c>
      <c r="N1018" t="s">
        <v>419</v>
      </c>
      <c r="O1018" t="s">
        <v>405</v>
      </c>
      <c r="P1018" t="s">
        <v>406</v>
      </c>
      <c r="R1018" t="s">
        <v>275</v>
      </c>
      <c r="T1018">
        <v>28034</v>
      </c>
      <c r="U1018" t="s">
        <v>276</v>
      </c>
      <c r="V1018" t="s">
        <v>33</v>
      </c>
      <c r="W1018" t="s">
        <v>407</v>
      </c>
      <c r="X1018" t="s">
        <v>408</v>
      </c>
      <c r="Y1018" t="s">
        <v>45</v>
      </c>
    </row>
    <row r="1019" spans="1:25">
      <c r="A1019">
        <v>10153</v>
      </c>
      <c r="B1019">
        <v>31</v>
      </c>
      <c r="C1019">
        <v>100</v>
      </c>
      <c r="D1019">
        <v>7</v>
      </c>
      <c r="E1019">
        <v>3641.57</v>
      </c>
      <c r="F1019">
        <v>37892</v>
      </c>
      <c r="G1019" t="s">
        <v>25</v>
      </c>
      <c r="H1019">
        <v>3</v>
      </c>
      <c r="I1019">
        <v>9</v>
      </c>
      <c r="J1019">
        <v>2003</v>
      </c>
      <c r="K1019" t="s">
        <v>59</v>
      </c>
      <c r="L1019">
        <v>136</v>
      </c>
      <c r="M1019" t="s">
        <v>98</v>
      </c>
      <c r="N1019" t="s">
        <v>419</v>
      </c>
      <c r="O1019" t="s">
        <v>405</v>
      </c>
      <c r="P1019" t="s">
        <v>406</v>
      </c>
      <c r="R1019" t="s">
        <v>275</v>
      </c>
      <c r="T1019">
        <v>28034</v>
      </c>
      <c r="U1019" t="s">
        <v>276</v>
      </c>
      <c r="V1019" t="s">
        <v>33</v>
      </c>
      <c r="W1019" t="s">
        <v>407</v>
      </c>
      <c r="X1019" t="s">
        <v>408</v>
      </c>
      <c r="Y1019" t="s">
        <v>36</v>
      </c>
    </row>
    <row r="1020" spans="1:25">
      <c r="A1020">
        <v>10153</v>
      </c>
      <c r="B1020">
        <v>22</v>
      </c>
      <c r="C1020">
        <v>83.38</v>
      </c>
      <c r="D1020">
        <v>6</v>
      </c>
      <c r="E1020">
        <v>1834.36</v>
      </c>
      <c r="F1020">
        <v>37892</v>
      </c>
      <c r="G1020" t="s">
        <v>25</v>
      </c>
      <c r="H1020">
        <v>3</v>
      </c>
      <c r="I1020">
        <v>9</v>
      </c>
      <c r="J1020">
        <v>2003</v>
      </c>
      <c r="K1020" t="s">
        <v>59</v>
      </c>
      <c r="L1020">
        <v>87</v>
      </c>
      <c r="M1020" t="s">
        <v>99</v>
      </c>
      <c r="N1020" t="s">
        <v>419</v>
      </c>
      <c r="O1020" t="s">
        <v>405</v>
      </c>
      <c r="P1020" t="s">
        <v>406</v>
      </c>
      <c r="R1020" t="s">
        <v>275</v>
      </c>
      <c r="T1020">
        <v>28034</v>
      </c>
      <c r="U1020" t="s">
        <v>276</v>
      </c>
      <c r="V1020" t="s">
        <v>33</v>
      </c>
      <c r="W1020" t="s">
        <v>407</v>
      </c>
      <c r="X1020" t="s">
        <v>408</v>
      </c>
      <c r="Y1020" t="s">
        <v>45</v>
      </c>
    </row>
    <row r="1021" spans="1:25">
      <c r="A1021">
        <v>10156</v>
      </c>
      <c r="B1021">
        <v>20</v>
      </c>
      <c r="C1021">
        <v>41.02</v>
      </c>
      <c r="D1021">
        <v>1</v>
      </c>
      <c r="E1021">
        <v>820.4</v>
      </c>
      <c r="F1021">
        <v>37902</v>
      </c>
      <c r="G1021" t="s">
        <v>25</v>
      </c>
      <c r="H1021">
        <v>4</v>
      </c>
      <c r="I1021">
        <v>10</v>
      </c>
      <c r="J1021">
        <v>2003</v>
      </c>
      <c r="K1021" t="s">
        <v>59</v>
      </c>
      <c r="L1021">
        <v>43</v>
      </c>
      <c r="M1021" t="s">
        <v>188</v>
      </c>
      <c r="N1021" t="s">
        <v>419</v>
      </c>
      <c r="O1021" t="s">
        <v>405</v>
      </c>
      <c r="P1021" t="s">
        <v>406</v>
      </c>
      <c r="R1021" t="s">
        <v>275</v>
      </c>
      <c r="T1021">
        <v>28034</v>
      </c>
      <c r="U1021" t="s">
        <v>276</v>
      </c>
      <c r="V1021" t="s">
        <v>33</v>
      </c>
      <c r="W1021" t="s">
        <v>407</v>
      </c>
      <c r="X1021" t="s">
        <v>408</v>
      </c>
      <c r="Y1021" t="s">
        <v>45</v>
      </c>
    </row>
    <row r="1022" spans="1:25">
      <c r="A1022">
        <v>10205</v>
      </c>
      <c r="B1022">
        <v>36</v>
      </c>
      <c r="C1022">
        <v>100</v>
      </c>
      <c r="D1022">
        <v>2</v>
      </c>
      <c r="E1022">
        <v>3735.72</v>
      </c>
      <c r="F1022">
        <v>37958</v>
      </c>
      <c r="G1022" t="s">
        <v>40</v>
      </c>
      <c r="H1022">
        <v>4</v>
      </c>
      <c r="I1022">
        <v>12</v>
      </c>
      <c r="J1022">
        <v>2003</v>
      </c>
      <c r="K1022" t="s">
        <v>59</v>
      </c>
      <c r="L1022">
        <v>102</v>
      </c>
      <c r="M1022" t="s">
        <v>82</v>
      </c>
      <c r="N1022" t="s">
        <v>419</v>
      </c>
      <c r="O1022" t="s">
        <v>405</v>
      </c>
      <c r="P1022" t="s">
        <v>406</v>
      </c>
      <c r="R1022" t="s">
        <v>275</v>
      </c>
      <c r="T1022">
        <v>28034</v>
      </c>
      <c r="U1022" t="s">
        <v>276</v>
      </c>
      <c r="V1022" t="s">
        <v>33</v>
      </c>
      <c r="W1022" t="s">
        <v>407</v>
      </c>
      <c r="X1022" t="s">
        <v>408</v>
      </c>
      <c r="Y1022" t="s">
        <v>36</v>
      </c>
    </row>
    <row r="1023" spans="1:25">
      <c r="A1023">
        <v>10205</v>
      </c>
      <c r="B1023">
        <v>48</v>
      </c>
      <c r="C1023">
        <v>63.61</v>
      </c>
      <c r="D1023">
        <v>1</v>
      </c>
      <c r="E1023">
        <v>3053.28</v>
      </c>
      <c r="F1023">
        <v>37958</v>
      </c>
      <c r="G1023" t="s">
        <v>40</v>
      </c>
      <c r="H1023">
        <v>4</v>
      </c>
      <c r="I1023">
        <v>12</v>
      </c>
      <c r="J1023">
        <v>2003</v>
      </c>
      <c r="K1023" t="s">
        <v>59</v>
      </c>
      <c r="L1023">
        <v>53</v>
      </c>
      <c r="M1023" t="s">
        <v>83</v>
      </c>
      <c r="N1023" t="s">
        <v>419</v>
      </c>
      <c r="O1023" t="s">
        <v>405</v>
      </c>
      <c r="P1023" t="s">
        <v>406</v>
      </c>
      <c r="R1023" t="s">
        <v>275</v>
      </c>
      <c r="T1023">
        <v>28034</v>
      </c>
      <c r="U1023" t="s">
        <v>276</v>
      </c>
      <c r="V1023" t="s">
        <v>33</v>
      </c>
      <c r="W1023" t="s">
        <v>407</v>
      </c>
      <c r="X1023" t="s">
        <v>408</v>
      </c>
      <c r="Y1023" t="s">
        <v>36</v>
      </c>
    </row>
    <row r="1024" spans="1:25">
      <c r="A1024">
        <v>10205</v>
      </c>
      <c r="B1024">
        <v>40</v>
      </c>
      <c r="C1024">
        <v>100</v>
      </c>
      <c r="D1024">
        <v>3</v>
      </c>
      <c r="E1024">
        <v>7492.4</v>
      </c>
      <c r="F1024">
        <v>37958</v>
      </c>
      <c r="G1024" t="s">
        <v>40</v>
      </c>
      <c r="H1024">
        <v>4</v>
      </c>
      <c r="I1024">
        <v>12</v>
      </c>
      <c r="J1024">
        <v>2003</v>
      </c>
      <c r="K1024" t="s">
        <v>59</v>
      </c>
      <c r="L1024">
        <v>168</v>
      </c>
      <c r="M1024" t="s">
        <v>87</v>
      </c>
      <c r="N1024" t="s">
        <v>419</v>
      </c>
      <c r="O1024" t="s">
        <v>405</v>
      </c>
      <c r="P1024" t="s">
        <v>406</v>
      </c>
      <c r="R1024" t="s">
        <v>275</v>
      </c>
      <c r="T1024">
        <v>28034</v>
      </c>
      <c r="U1024" t="s">
        <v>276</v>
      </c>
      <c r="V1024" t="s">
        <v>33</v>
      </c>
      <c r="W1024" t="s">
        <v>407</v>
      </c>
      <c r="X1024" t="s">
        <v>408</v>
      </c>
      <c r="Y1024" t="s">
        <v>39</v>
      </c>
    </row>
    <row r="1025" spans="1:25">
      <c r="A1025">
        <v>10205</v>
      </c>
      <c r="B1025">
        <v>32</v>
      </c>
      <c r="C1025">
        <v>37.17</v>
      </c>
      <c r="D1025">
        <v>5</v>
      </c>
      <c r="E1025">
        <v>1189.44</v>
      </c>
      <c r="F1025">
        <v>37958</v>
      </c>
      <c r="G1025" t="s">
        <v>40</v>
      </c>
      <c r="H1025">
        <v>4</v>
      </c>
      <c r="I1025">
        <v>12</v>
      </c>
      <c r="J1025">
        <v>2003</v>
      </c>
      <c r="K1025" t="s">
        <v>59</v>
      </c>
      <c r="L1025">
        <v>33</v>
      </c>
      <c r="M1025" t="s">
        <v>93</v>
      </c>
      <c r="N1025" t="s">
        <v>415</v>
      </c>
      <c r="O1025" t="s">
        <v>405</v>
      </c>
      <c r="P1025" t="s">
        <v>406</v>
      </c>
      <c r="R1025" t="s">
        <v>275</v>
      </c>
      <c r="T1025">
        <v>28034</v>
      </c>
      <c r="U1025" t="s">
        <v>276</v>
      </c>
      <c r="V1025" t="s">
        <v>33</v>
      </c>
      <c r="W1025" t="s">
        <v>407</v>
      </c>
      <c r="X1025" t="s">
        <v>408</v>
      </c>
      <c r="Y1025" t="s">
        <v>45</v>
      </c>
    </row>
    <row r="1026" spans="1:25">
      <c r="A1026">
        <v>10205</v>
      </c>
      <c r="B1026">
        <v>24</v>
      </c>
      <c r="C1026">
        <v>38.08</v>
      </c>
      <c r="D1026">
        <v>4</v>
      </c>
      <c r="E1026">
        <v>913.92</v>
      </c>
      <c r="F1026">
        <v>37958</v>
      </c>
      <c r="G1026" t="s">
        <v>40</v>
      </c>
      <c r="H1026">
        <v>4</v>
      </c>
      <c r="I1026">
        <v>12</v>
      </c>
      <c r="J1026">
        <v>2003</v>
      </c>
      <c r="K1026" t="s">
        <v>59</v>
      </c>
      <c r="L1026">
        <v>44</v>
      </c>
      <c r="M1026" t="s">
        <v>94</v>
      </c>
      <c r="N1026" t="s">
        <v>415</v>
      </c>
      <c r="O1026" t="s">
        <v>405</v>
      </c>
      <c r="P1026" t="s">
        <v>406</v>
      </c>
      <c r="R1026" t="s">
        <v>275</v>
      </c>
      <c r="T1026">
        <v>28034</v>
      </c>
      <c r="U1026" t="s">
        <v>276</v>
      </c>
      <c r="V1026" t="s">
        <v>33</v>
      </c>
      <c r="W1026" t="s">
        <v>407</v>
      </c>
      <c r="X1026" t="s">
        <v>408</v>
      </c>
      <c r="Y1026" t="s">
        <v>45</v>
      </c>
    </row>
    <row r="1027" spans="1:25">
      <c r="A1027">
        <v>10244</v>
      </c>
      <c r="B1027">
        <v>40</v>
      </c>
      <c r="C1027">
        <v>100</v>
      </c>
      <c r="D1027">
        <v>7</v>
      </c>
      <c r="E1027">
        <v>4684.8</v>
      </c>
      <c r="F1027">
        <v>38106</v>
      </c>
      <c r="G1027" t="s">
        <v>40</v>
      </c>
      <c r="H1027">
        <v>2</v>
      </c>
      <c r="I1027">
        <v>4</v>
      </c>
      <c r="J1027">
        <v>2004</v>
      </c>
      <c r="K1027" t="s">
        <v>189</v>
      </c>
      <c r="L1027">
        <v>102</v>
      </c>
      <c r="M1027" t="s">
        <v>82</v>
      </c>
      <c r="N1027" t="s">
        <v>415</v>
      </c>
      <c r="O1027" t="s">
        <v>405</v>
      </c>
      <c r="P1027" t="s">
        <v>406</v>
      </c>
      <c r="R1027" t="s">
        <v>275</v>
      </c>
      <c r="T1027">
        <v>28034</v>
      </c>
      <c r="U1027" t="s">
        <v>276</v>
      </c>
      <c r="V1027" t="s">
        <v>33</v>
      </c>
      <c r="W1027" t="s">
        <v>407</v>
      </c>
      <c r="X1027" t="s">
        <v>408</v>
      </c>
      <c r="Y1027" t="s">
        <v>36</v>
      </c>
    </row>
    <row r="1028" spans="1:25">
      <c r="A1028">
        <v>10244</v>
      </c>
      <c r="B1028">
        <v>20</v>
      </c>
      <c r="C1028">
        <v>58.22</v>
      </c>
      <c r="D1028">
        <v>6</v>
      </c>
      <c r="E1028">
        <v>1164.4000000000001</v>
      </c>
      <c r="F1028">
        <v>38106</v>
      </c>
      <c r="G1028" t="s">
        <v>40</v>
      </c>
      <c r="H1028">
        <v>2</v>
      </c>
      <c r="I1028">
        <v>4</v>
      </c>
      <c r="J1028">
        <v>2004</v>
      </c>
      <c r="K1028" t="s">
        <v>189</v>
      </c>
      <c r="L1028">
        <v>53</v>
      </c>
      <c r="M1028" t="s">
        <v>83</v>
      </c>
      <c r="N1028" t="s">
        <v>415</v>
      </c>
      <c r="O1028" t="s">
        <v>405</v>
      </c>
      <c r="P1028" t="s">
        <v>406</v>
      </c>
      <c r="R1028" t="s">
        <v>275</v>
      </c>
      <c r="T1028">
        <v>28034</v>
      </c>
      <c r="U1028" t="s">
        <v>276</v>
      </c>
      <c r="V1028" t="s">
        <v>33</v>
      </c>
      <c r="W1028" t="s">
        <v>407</v>
      </c>
      <c r="X1028" t="s">
        <v>408</v>
      </c>
      <c r="Y1028" t="s">
        <v>45</v>
      </c>
    </row>
    <row r="1029" spans="1:25">
      <c r="A1029">
        <v>10244</v>
      </c>
      <c r="B1029">
        <v>43</v>
      </c>
      <c r="C1029">
        <v>100</v>
      </c>
      <c r="D1029">
        <v>8</v>
      </c>
      <c r="E1029">
        <v>5950.34</v>
      </c>
      <c r="F1029">
        <v>38106</v>
      </c>
      <c r="G1029" t="s">
        <v>40</v>
      </c>
      <c r="H1029">
        <v>2</v>
      </c>
      <c r="I1029">
        <v>4</v>
      </c>
      <c r="J1029">
        <v>2004</v>
      </c>
      <c r="K1029" t="s">
        <v>189</v>
      </c>
      <c r="L1029">
        <v>168</v>
      </c>
      <c r="M1029" t="s">
        <v>87</v>
      </c>
      <c r="N1029" t="s">
        <v>415</v>
      </c>
      <c r="O1029" t="s">
        <v>405</v>
      </c>
      <c r="P1029" t="s">
        <v>406</v>
      </c>
      <c r="R1029" t="s">
        <v>275</v>
      </c>
      <c r="T1029">
        <v>28034</v>
      </c>
      <c r="U1029" t="s">
        <v>276</v>
      </c>
      <c r="V1029" t="s">
        <v>33</v>
      </c>
      <c r="W1029" t="s">
        <v>407</v>
      </c>
      <c r="X1029" t="s">
        <v>408</v>
      </c>
      <c r="Y1029" t="s">
        <v>36</v>
      </c>
    </row>
    <row r="1030" spans="1:25">
      <c r="A1030">
        <v>10244</v>
      </c>
      <c r="B1030">
        <v>30</v>
      </c>
      <c r="C1030">
        <v>100</v>
      </c>
      <c r="D1030">
        <v>1</v>
      </c>
      <c r="E1030">
        <v>3525.6</v>
      </c>
      <c r="F1030">
        <v>38106</v>
      </c>
      <c r="G1030" t="s">
        <v>40</v>
      </c>
      <c r="H1030">
        <v>2</v>
      </c>
      <c r="I1030">
        <v>4</v>
      </c>
      <c r="J1030">
        <v>2004</v>
      </c>
      <c r="K1030" t="s">
        <v>81</v>
      </c>
      <c r="L1030">
        <v>101</v>
      </c>
      <c r="M1030" t="s">
        <v>88</v>
      </c>
      <c r="N1030" t="s">
        <v>415</v>
      </c>
      <c r="O1030" t="s">
        <v>405</v>
      </c>
      <c r="P1030" t="s">
        <v>406</v>
      </c>
      <c r="R1030" t="s">
        <v>275</v>
      </c>
      <c r="T1030">
        <v>28034</v>
      </c>
      <c r="U1030" t="s">
        <v>276</v>
      </c>
      <c r="V1030" t="s">
        <v>33</v>
      </c>
      <c r="W1030" t="s">
        <v>407</v>
      </c>
      <c r="X1030" t="s">
        <v>408</v>
      </c>
      <c r="Y1030" t="s">
        <v>36</v>
      </c>
    </row>
    <row r="1031" spans="1:25">
      <c r="A1031">
        <v>10244</v>
      </c>
      <c r="B1031">
        <v>24</v>
      </c>
      <c r="C1031">
        <v>58.09</v>
      </c>
      <c r="D1031">
        <v>3</v>
      </c>
      <c r="E1031">
        <v>1394.16</v>
      </c>
      <c r="F1031">
        <v>38106</v>
      </c>
      <c r="G1031" t="s">
        <v>40</v>
      </c>
      <c r="H1031">
        <v>2</v>
      </c>
      <c r="I1031">
        <v>4</v>
      </c>
      <c r="J1031">
        <v>2004</v>
      </c>
      <c r="K1031" t="s">
        <v>81</v>
      </c>
      <c r="L1031">
        <v>62</v>
      </c>
      <c r="M1031" t="s">
        <v>89</v>
      </c>
      <c r="N1031" t="s">
        <v>415</v>
      </c>
      <c r="O1031" t="s">
        <v>405</v>
      </c>
      <c r="P1031" t="s">
        <v>406</v>
      </c>
      <c r="R1031" t="s">
        <v>275</v>
      </c>
      <c r="T1031">
        <v>28034</v>
      </c>
      <c r="U1031" t="s">
        <v>276</v>
      </c>
      <c r="V1031" t="s">
        <v>33</v>
      </c>
      <c r="W1031" t="s">
        <v>407</v>
      </c>
      <c r="X1031" t="s">
        <v>408</v>
      </c>
      <c r="Y1031" t="s">
        <v>45</v>
      </c>
    </row>
    <row r="1032" spans="1:25">
      <c r="A1032">
        <v>10244</v>
      </c>
      <c r="B1032">
        <v>29</v>
      </c>
      <c r="C1032">
        <v>100</v>
      </c>
      <c r="D1032">
        <v>2</v>
      </c>
      <c r="E1032">
        <v>3340.51</v>
      </c>
      <c r="F1032">
        <v>38106</v>
      </c>
      <c r="G1032" t="s">
        <v>40</v>
      </c>
      <c r="H1032">
        <v>2</v>
      </c>
      <c r="I1032">
        <v>4</v>
      </c>
      <c r="J1032">
        <v>2004</v>
      </c>
      <c r="K1032" t="s">
        <v>81</v>
      </c>
      <c r="L1032">
        <v>104</v>
      </c>
      <c r="M1032" t="s">
        <v>90</v>
      </c>
      <c r="N1032" t="s">
        <v>415</v>
      </c>
      <c r="O1032" t="s">
        <v>405</v>
      </c>
      <c r="P1032" t="s">
        <v>406</v>
      </c>
      <c r="R1032" t="s">
        <v>275</v>
      </c>
      <c r="T1032">
        <v>28034</v>
      </c>
      <c r="U1032" t="s">
        <v>276</v>
      </c>
      <c r="V1032" t="s">
        <v>33</v>
      </c>
      <c r="W1032" t="s">
        <v>407</v>
      </c>
      <c r="X1032" t="s">
        <v>408</v>
      </c>
      <c r="Y1032" t="s">
        <v>36</v>
      </c>
    </row>
    <row r="1033" spans="1:25">
      <c r="A1033">
        <v>10244</v>
      </c>
      <c r="B1033">
        <v>36</v>
      </c>
      <c r="C1033">
        <v>84.33</v>
      </c>
      <c r="D1033">
        <v>5</v>
      </c>
      <c r="E1033">
        <v>3035.88</v>
      </c>
      <c r="F1033">
        <v>38106</v>
      </c>
      <c r="G1033" t="s">
        <v>40</v>
      </c>
      <c r="H1033">
        <v>2</v>
      </c>
      <c r="I1033">
        <v>4</v>
      </c>
      <c r="J1033">
        <v>2004</v>
      </c>
      <c r="K1033" t="s">
        <v>81</v>
      </c>
      <c r="L1033">
        <v>99</v>
      </c>
      <c r="M1033" t="s">
        <v>91</v>
      </c>
      <c r="N1033" t="s">
        <v>415</v>
      </c>
      <c r="O1033" t="s">
        <v>405</v>
      </c>
      <c r="P1033" t="s">
        <v>406</v>
      </c>
      <c r="R1033" t="s">
        <v>275</v>
      </c>
      <c r="T1033">
        <v>28034</v>
      </c>
      <c r="U1033" t="s">
        <v>276</v>
      </c>
      <c r="V1033" t="s">
        <v>33</v>
      </c>
      <c r="W1033" t="s">
        <v>407</v>
      </c>
      <c r="X1033" t="s">
        <v>408</v>
      </c>
      <c r="Y1033" t="s">
        <v>36</v>
      </c>
    </row>
    <row r="1034" spans="1:25">
      <c r="A1034">
        <v>10244</v>
      </c>
      <c r="B1034">
        <v>39</v>
      </c>
      <c r="C1034">
        <v>45.25</v>
      </c>
      <c r="D1034">
        <v>9</v>
      </c>
      <c r="E1034">
        <v>1764.75</v>
      </c>
      <c r="F1034">
        <v>38106</v>
      </c>
      <c r="G1034" t="s">
        <v>40</v>
      </c>
      <c r="H1034">
        <v>2</v>
      </c>
      <c r="I1034">
        <v>4</v>
      </c>
      <c r="J1034">
        <v>2004</v>
      </c>
      <c r="K1034" t="s">
        <v>81</v>
      </c>
      <c r="L1034">
        <v>44</v>
      </c>
      <c r="M1034" t="s">
        <v>94</v>
      </c>
      <c r="N1034" t="s">
        <v>415</v>
      </c>
      <c r="O1034" t="s">
        <v>405</v>
      </c>
      <c r="P1034" t="s">
        <v>406</v>
      </c>
      <c r="R1034" t="s">
        <v>275</v>
      </c>
      <c r="T1034">
        <v>28034</v>
      </c>
      <c r="U1034" t="s">
        <v>276</v>
      </c>
      <c r="V1034" t="s">
        <v>33</v>
      </c>
      <c r="W1034" t="s">
        <v>407</v>
      </c>
      <c r="X1034" t="s">
        <v>408</v>
      </c>
      <c r="Y1034" t="s">
        <v>45</v>
      </c>
    </row>
    <row r="1035" spans="1:25">
      <c r="A1035">
        <v>10244</v>
      </c>
      <c r="B1035">
        <v>40</v>
      </c>
      <c r="C1035">
        <v>86.68</v>
      </c>
      <c r="D1035">
        <v>4</v>
      </c>
      <c r="E1035">
        <v>3467.2</v>
      </c>
      <c r="F1035">
        <v>38106</v>
      </c>
      <c r="G1035" t="s">
        <v>40</v>
      </c>
      <c r="H1035">
        <v>2</v>
      </c>
      <c r="I1035">
        <v>4</v>
      </c>
      <c r="J1035">
        <v>2004</v>
      </c>
      <c r="K1035" t="s">
        <v>81</v>
      </c>
      <c r="L1035">
        <v>97</v>
      </c>
      <c r="M1035" t="s">
        <v>96</v>
      </c>
      <c r="N1035" t="s">
        <v>415</v>
      </c>
      <c r="O1035" t="s">
        <v>405</v>
      </c>
      <c r="P1035" t="s">
        <v>406</v>
      </c>
      <c r="R1035" t="s">
        <v>275</v>
      </c>
      <c r="T1035">
        <v>28034</v>
      </c>
      <c r="U1035" t="s">
        <v>276</v>
      </c>
      <c r="V1035" t="s">
        <v>33</v>
      </c>
      <c r="W1035" t="s">
        <v>407</v>
      </c>
      <c r="X1035" t="s">
        <v>408</v>
      </c>
      <c r="Y1035" t="s">
        <v>36</v>
      </c>
    </row>
    <row r="1036" spans="1:25">
      <c r="A1036">
        <v>10262</v>
      </c>
      <c r="B1036">
        <v>34</v>
      </c>
      <c r="C1036">
        <v>100</v>
      </c>
      <c r="D1036">
        <v>14</v>
      </c>
      <c r="E1036">
        <v>4103.46</v>
      </c>
      <c r="F1036">
        <v>38162</v>
      </c>
      <c r="G1036" t="s">
        <v>417</v>
      </c>
      <c r="H1036">
        <v>2</v>
      </c>
      <c r="I1036">
        <v>6</v>
      </c>
      <c r="J1036">
        <v>2004</v>
      </c>
      <c r="K1036" t="s">
        <v>81</v>
      </c>
      <c r="L1036">
        <v>105</v>
      </c>
      <c r="M1036" t="s">
        <v>60</v>
      </c>
      <c r="N1036" t="s">
        <v>415</v>
      </c>
      <c r="O1036" t="s">
        <v>405</v>
      </c>
      <c r="P1036" t="s">
        <v>406</v>
      </c>
      <c r="R1036" t="s">
        <v>275</v>
      </c>
      <c r="T1036">
        <v>28034</v>
      </c>
      <c r="U1036" t="s">
        <v>276</v>
      </c>
      <c r="V1036" t="s">
        <v>33</v>
      </c>
      <c r="W1036" t="s">
        <v>407</v>
      </c>
      <c r="X1036" t="s">
        <v>408</v>
      </c>
      <c r="Y1036" t="s">
        <v>36</v>
      </c>
    </row>
    <row r="1037" spans="1:25">
      <c r="A1037">
        <v>10262</v>
      </c>
      <c r="B1037">
        <v>46</v>
      </c>
      <c r="C1037">
        <v>70.349999999999994</v>
      </c>
      <c r="D1037">
        <v>11</v>
      </c>
      <c r="E1037">
        <v>3236.1</v>
      </c>
      <c r="F1037">
        <v>38162</v>
      </c>
      <c r="G1037" t="s">
        <v>417</v>
      </c>
      <c r="H1037">
        <v>2</v>
      </c>
      <c r="I1037">
        <v>6</v>
      </c>
      <c r="J1037">
        <v>2004</v>
      </c>
      <c r="K1037" t="s">
        <v>81</v>
      </c>
      <c r="L1037">
        <v>65</v>
      </c>
      <c r="M1037" t="s">
        <v>61</v>
      </c>
      <c r="N1037" t="s">
        <v>415</v>
      </c>
      <c r="O1037" t="s">
        <v>405</v>
      </c>
      <c r="P1037" t="s">
        <v>406</v>
      </c>
      <c r="R1037" t="s">
        <v>275</v>
      </c>
      <c r="T1037">
        <v>28034</v>
      </c>
      <c r="U1037" t="s">
        <v>276</v>
      </c>
      <c r="V1037" t="s">
        <v>33</v>
      </c>
      <c r="W1037" t="s">
        <v>407</v>
      </c>
      <c r="X1037" t="s">
        <v>408</v>
      </c>
      <c r="Y1037" t="s">
        <v>36</v>
      </c>
    </row>
    <row r="1038" spans="1:25">
      <c r="A1038">
        <v>10262</v>
      </c>
      <c r="B1038">
        <v>49</v>
      </c>
      <c r="C1038">
        <v>87.21</v>
      </c>
      <c r="D1038">
        <v>16</v>
      </c>
      <c r="E1038">
        <v>4273.29</v>
      </c>
      <c r="F1038">
        <v>38162</v>
      </c>
      <c r="G1038" t="s">
        <v>417</v>
      </c>
      <c r="H1038">
        <v>2</v>
      </c>
      <c r="I1038">
        <v>6</v>
      </c>
      <c r="J1038">
        <v>2004</v>
      </c>
      <c r="K1038" t="s">
        <v>81</v>
      </c>
      <c r="L1038">
        <v>83</v>
      </c>
      <c r="M1038" t="s">
        <v>62</v>
      </c>
      <c r="N1038" t="s">
        <v>415</v>
      </c>
      <c r="O1038" t="s">
        <v>405</v>
      </c>
      <c r="P1038" t="s">
        <v>406</v>
      </c>
      <c r="R1038" t="s">
        <v>275</v>
      </c>
      <c r="T1038">
        <v>28034</v>
      </c>
      <c r="U1038" t="s">
        <v>276</v>
      </c>
      <c r="V1038" t="s">
        <v>33</v>
      </c>
      <c r="W1038" t="s">
        <v>407</v>
      </c>
      <c r="X1038" t="s">
        <v>408</v>
      </c>
      <c r="Y1038" t="s">
        <v>36</v>
      </c>
    </row>
    <row r="1039" spans="1:25">
      <c r="A1039">
        <v>10262</v>
      </c>
      <c r="B1039">
        <v>40</v>
      </c>
      <c r="C1039">
        <v>79.11</v>
      </c>
      <c r="D1039">
        <v>2</v>
      </c>
      <c r="E1039">
        <v>3164.4</v>
      </c>
      <c r="F1039">
        <v>38162</v>
      </c>
      <c r="G1039" t="s">
        <v>417</v>
      </c>
      <c r="H1039">
        <v>2</v>
      </c>
      <c r="I1039">
        <v>6</v>
      </c>
      <c r="J1039">
        <v>2004</v>
      </c>
      <c r="K1039" t="s">
        <v>81</v>
      </c>
      <c r="L1039">
        <v>68</v>
      </c>
      <c r="M1039" t="s">
        <v>187</v>
      </c>
      <c r="N1039" t="s">
        <v>415</v>
      </c>
      <c r="O1039" t="s">
        <v>405</v>
      </c>
      <c r="P1039" t="s">
        <v>406</v>
      </c>
      <c r="R1039" t="s">
        <v>275</v>
      </c>
      <c r="T1039">
        <v>28034</v>
      </c>
      <c r="U1039" t="s">
        <v>276</v>
      </c>
      <c r="V1039" t="s">
        <v>33</v>
      </c>
      <c r="W1039" t="s">
        <v>407</v>
      </c>
      <c r="X1039" t="s">
        <v>408</v>
      </c>
      <c r="Y1039" t="s">
        <v>36</v>
      </c>
    </row>
    <row r="1040" spans="1:25">
      <c r="A1040">
        <v>10262</v>
      </c>
      <c r="B1040">
        <v>49</v>
      </c>
      <c r="C1040">
        <v>37.97</v>
      </c>
      <c r="D1040">
        <v>3</v>
      </c>
      <c r="E1040">
        <v>1860.53</v>
      </c>
      <c r="F1040">
        <v>38162</v>
      </c>
      <c r="G1040" t="s">
        <v>417</v>
      </c>
      <c r="H1040">
        <v>2</v>
      </c>
      <c r="I1040">
        <v>6</v>
      </c>
      <c r="J1040">
        <v>2004</v>
      </c>
      <c r="K1040" t="s">
        <v>81</v>
      </c>
      <c r="L1040">
        <v>43</v>
      </c>
      <c r="M1040" t="s">
        <v>188</v>
      </c>
      <c r="N1040" t="s">
        <v>415</v>
      </c>
      <c r="O1040" t="s">
        <v>405</v>
      </c>
      <c r="P1040" t="s">
        <v>406</v>
      </c>
      <c r="R1040" t="s">
        <v>275</v>
      </c>
      <c r="T1040">
        <v>28034</v>
      </c>
      <c r="U1040" t="s">
        <v>276</v>
      </c>
      <c r="V1040" t="s">
        <v>33</v>
      </c>
      <c r="W1040" t="s">
        <v>407</v>
      </c>
      <c r="X1040" t="s">
        <v>408</v>
      </c>
      <c r="Y1040" t="s">
        <v>45</v>
      </c>
    </row>
    <row r="1041" spans="1:25">
      <c r="A1041">
        <v>10311</v>
      </c>
      <c r="B1041">
        <v>41</v>
      </c>
      <c r="C1041">
        <v>81.91</v>
      </c>
      <c r="D1041">
        <v>1</v>
      </c>
      <c r="E1041">
        <v>3358.31</v>
      </c>
      <c r="F1041">
        <v>38276</v>
      </c>
      <c r="G1041" t="s">
        <v>234</v>
      </c>
      <c r="H1041">
        <v>4</v>
      </c>
      <c r="I1041">
        <v>10</v>
      </c>
      <c r="J1041">
        <v>2004</v>
      </c>
      <c r="K1041" t="s">
        <v>97</v>
      </c>
      <c r="L1041">
        <v>92</v>
      </c>
      <c r="M1041" t="s">
        <v>92</v>
      </c>
      <c r="N1041" t="s">
        <v>415</v>
      </c>
      <c r="O1041" t="s">
        <v>405</v>
      </c>
      <c r="P1041" t="s">
        <v>406</v>
      </c>
      <c r="R1041" t="s">
        <v>275</v>
      </c>
      <c r="T1041">
        <v>28034</v>
      </c>
      <c r="U1041" t="s">
        <v>276</v>
      </c>
      <c r="V1041" t="s">
        <v>33</v>
      </c>
      <c r="W1041" t="s">
        <v>407</v>
      </c>
      <c r="X1041" t="s">
        <v>408</v>
      </c>
      <c r="Y1041" t="s">
        <v>36</v>
      </c>
    </row>
    <row r="1042" spans="1:25">
      <c r="A1042">
        <v>10350</v>
      </c>
      <c r="B1042">
        <v>44</v>
      </c>
      <c r="C1042">
        <v>100</v>
      </c>
      <c r="D1042">
        <v>1</v>
      </c>
      <c r="E1042">
        <v>5191.12</v>
      </c>
      <c r="F1042">
        <v>38323</v>
      </c>
      <c r="G1042" t="s">
        <v>40</v>
      </c>
      <c r="H1042">
        <v>4</v>
      </c>
      <c r="I1042">
        <v>12</v>
      </c>
      <c r="J1042">
        <v>2004</v>
      </c>
      <c r="K1042" t="s">
        <v>97</v>
      </c>
      <c r="L1042">
        <v>136</v>
      </c>
      <c r="M1042" t="s">
        <v>98</v>
      </c>
      <c r="N1042" t="s">
        <v>415</v>
      </c>
      <c r="O1042" t="s">
        <v>405</v>
      </c>
      <c r="P1042" t="s">
        <v>406</v>
      </c>
      <c r="R1042" t="s">
        <v>275</v>
      </c>
      <c r="T1042">
        <v>28034</v>
      </c>
      <c r="U1042" t="s">
        <v>276</v>
      </c>
      <c r="V1042" t="s">
        <v>33</v>
      </c>
      <c r="W1042" t="s">
        <v>407</v>
      </c>
      <c r="X1042" t="s">
        <v>408</v>
      </c>
      <c r="Y1042" t="s">
        <v>36</v>
      </c>
    </row>
    <row r="1043" spans="1:25">
      <c r="A1043">
        <v>10350</v>
      </c>
      <c r="B1043">
        <v>30</v>
      </c>
      <c r="C1043">
        <v>100</v>
      </c>
      <c r="D1043">
        <v>3</v>
      </c>
      <c r="E1043">
        <v>3023.1</v>
      </c>
      <c r="F1043">
        <v>38323</v>
      </c>
      <c r="G1043" t="s">
        <v>40</v>
      </c>
      <c r="H1043">
        <v>4</v>
      </c>
      <c r="I1043">
        <v>12</v>
      </c>
      <c r="J1043">
        <v>2004</v>
      </c>
      <c r="K1043" t="s">
        <v>97</v>
      </c>
      <c r="L1043">
        <v>87</v>
      </c>
      <c r="M1043" t="s">
        <v>99</v>
      </c>
      <c r="N1043" t="s">
        <v>415</v>
      </c>
      <c r="O1043" t="s">
        <v>405</v>
      </c>
      <c r="P1043" t="s">
        <v>406</v>
      </c>
      <c r="R1043" t="s">
        <v>275</v>
      </c>
      <c r="T1043">
        <v>28034</v>
      </c>
      <c r="U1043" t="s">
        <v>276</v>
      </c>
      <c r="V1043" t="s">
        <v>33</v>
      </c>
      <c r="W1043" t="s">
        <v>407</v>
      </c>
      <c r="X1043" t="s">
        <v>408</v>
      </c>
      <c r="Y1043" t="s">
        <v>36</v>
      </c>
    </row>
    <row r="1044" spans="1:25">
      <c r="A1044">
        <v>10350</v>
      </c>
      <c r="B1044">
        <v>30</v>
      </c>
      <c r="C1044">
        <v>100</v>
      </c>
      <c r="D1044">
        <v>9</v>
      </c>
      <c r="E1044">
        <v>3021</v>
      </c>
      <c r="F1044">
        <v>38323</v>
      </c>
      <c r="G1044" t="s">
        <v>40</v>
      </c>
      <c r="H1044">
        <v>4</v>
      </c>
      <c r="I1044">
        <v>12</v>
      </c>
      <c r="J1044">
        <v>2004</v>
      </c>
      <c r="K1044" t="s">
        <v>97</v>
      </c>
      <c r="L1044">
        <v>88</v>
      </c>
      <c r="M1044" t="s">
        <v>236</v>
      </c>
      <c r="N1044" t="s">
        <v>415</v>
      </c>
      <c r="O1044" t="s">
        <v>405</v>
      </c>
      <c r="P1044" t="s">
        <v>406</v>
      </c>
      <c r="R1044" t="s">
        <v>275</v>
      </c>
      <c r="T1044">
        <v>28034</v>
      </c>
      <c r="U1044" t="s">
        <v>276</v>
      </c>
      <c r="V1044" t="s">
        <v>33</v>
      </c>
      <c r="W1044" t="s">
        <v>407</v>
      </c>
      <c r="X1044" t="s">
        <v>408</v>
      </c>
      <c r="Y1044" t="s">
        <v>36</v>
      </c>
    </row>
    <row r="1045" spans="1:25">
      <c r="A1045">
        <v>10350</v>
      </c>
      <c r="B1045">
        <v>25</v>
      </c>
      <c r="C1045">
        <v>60.34</v>
      </c>
      <c r="D1045">
        <v>10</v>
      </c>
      <c r="E1045">
        <v>1508.5</v>
      </c>
      <c r="F1045">
        <v>38323</v>
      </c>
      <c r="G1045" t="s">
        <v>40</v>
      </c>
      <c r="H1045">
        <v>4</v>
      </c>
      <c r="I1045">
        <v>12</v>
      </c>
      <c r="J1045">
        <v>2004</v>
      </c>
      <c r="K1045" t="s">
        <v>97</v>
      </c>
      <c r="L1045">
        <v>83</v>
      </c>
      <c r="M1045" t="s">
        <v>62</v>
      </c>
      <c r="N1045" t="s">
        <v>415</v>
      </c>
      <c r="O1045" t="s">
        <v>405</v>
      </c>
      <c r="P1045" t="s">
        <v>406</v>
      </c>
      <c r="R1045" t="s">
        <v>275</v>
      </c>
      <c r="T1045">
        <v>28034</v>
      </c>
      <c r="U1045" t="s">
        <v>276</v>
      </c>
      <c r="V1045" t="s">
        <v>33</v>
      </c>
      <c r="W1045" t="s">
        <v>407</v>
      </c>
      <c r="X1045" t="s">
        <v>408</v>
      </c>
      <c r="Y1045" t="s">
        <v>45</v>
      </c>
    </row>
    <row r="1046" spans="1:25">
      <c r="A1046">
        <v>10358</v>
      </c>
      <c r="B1046">
        <v>30</v>
      </c>
      <c r="C1046">
        <v>100</v>
      </c>
      <c r="D1046">
        <v>8</v>
      </c>
      <c r="E1046">
        <v>5302.8</v>
      </c>
      <c r="F1046">
        <v>38331</v>
      </c>
      <c r="G1046" t="s">
        <v>40</v>
      </c>
      <c r="H1046">
        <v>4</v>
      </c>
      <c r="I1046">
        <v>12</v>
      </c>
      <c r="J1046">
        <v>2004</v>
      </c>
      <c r="K1046" t="s">
        <v>97</v>
      </c>
      <c r="L1046">
        <v>50</v>
      </c>
      <c r="M1046" t="s">
        <v>145</v>
      </c>
      <c r="N1046" t="s">
        <v>415</v>
      </c>
      <c r="O1046" t="s">
        <v>405</v>
      </c>
      <c r="P1046" t="s">
        <v>406</v>
      </c>
      <c r="R1046" t="s">
        <v>275</v>
      </c>
      <c r="T1046">
        <v>28034</v>
      </c>
      <c r="U1046" t="s">
        <v>276</v>
      </c>
      <c r="V1046" t="s">
        <v>33</v>
      </c>
      <c r="W1046" t="s">
        <v>407</v>
      </c>
      <c r="X1046" t="s">
        <v>408</v>
      </c>
      <c r="Y1046" t="s">
        <v>36</v>
      </c>
    </row>
    <row r="1047" spans="1:25">
      <c r="A1047">
        <v>10358</v>
      </c>
      <c r="B1047">
        <v>41</v>
      </c>
      <c r="C1047">
        <v>100</v>
      </c>
      <c r="D1047">
        <v>6</v>
      </c>
      <c r="E1047">
        <v>6847</v>
      </c>
      <c r="F1047">
        <v>38331</v>
      </c>
      <c r="G1047" t="s">
        <v>40</v>
      </c>
      <c r="H1047">
        <v>4</v>
      </c>
      <c r="I1047">
        <v>12</v>
      </c>
      <c r="J1047">
        <v>2004</v>
      </c>
      <c r="K1047" t="s">
        <v>97</v>
      </c>
      <c r="L1047">
        <v>97</v>
      </c>
      <c r="M1047" t="s">
        <v>96</v>
      </c>
      <c r="N1047" t="s">
        <v>415</v>
      </c>
      <c r="O1047" t="s">
        <v>405</v>
      </c>
      <c r="P1047" t="s">
        <v>406</v>
      </c>
      <c r="R1047" t="s">
        <v>275</v>
      </c>
      <c r="T1047">
        <v>28034</v>
      </c>
      <c r="U1047" t="s">
        <v>276</v>
      </c>
      <c r="V1047" t="s">
        <v>33</v>
      </c>
      <c r="W1047" t="s">
        <v>407</v>
      </c>
      <c r="X1047" t="s">
        <v>408</v>
      </c>
      <c r="Y1047" t="s">
        <v>36</v>
      </c>
    </row>
    <row r="1048" spans="1:25">
      <c r="A1048">
        <v>10379</v>
      </c>
      <c r="B1048">
        <v>39</v>
      </c>
      <c r="C1048">
        <v>100</v>
      </c>
      <c r="D1048">
        <v>2</v>
      </c>
      <c r="E1048">
        <v>5399.55</v>
      </c>
      <c r="F1048">
        <v>38393</v>
      </c>
      <c r="G1048" t="s">
        <v>40</v>
      </c>
      <c r="H1048">
        <v>1</v>
      </c>
      <c r="I1048">
        <v>2</v>
      </c>
      <c r="J1048">
        <v>2005</v>
      </c>
      <c r="K1048" t="s">
        <v>97</v>
      </c>
      <c r="L1048">
        <v>170</v>
      </c>
      <c r="M1048" t="s">
        <v>84</v>
      </c>
      <c r="N1048" t="s">
        <v>415</v>
      </c>
      <c r="O1048" t="s">
        <v>405</v>
      </c>
      <c r="P1048" t="s">
        <v>406</v>
      </c>
      <c r="R1048" t="s">
        <v>275</v>
      </c>
      <c r="T1048">
        <v>28034</v>
      </c>
      <c r="U1048" t="s">
        <v>276</v>
      </c>
      <c r="V1048" t="s">
        <v>33</v>
      </c>
      <c r="W1048" t="s">
        <v>407</v>
      </c>
      <c r="X1048" t="s">
        <v>408</v>
      </c>
      <c r="Y1048" t="s">
        <v>36</v>
      </c>
    </row>
    <row r="1049" spans="1:25">
      <c r="A1049">
        <v>10379</v>
      </c>
      <c r="B1049">
        <v>27</v>
      </c>
      <c r="C1049">
        <v>49.3</v>
      </c>
      <c r="D1049">
        <v>1</v>
      </c>
      <c r="E1049">
        <v>1331.1</v>
      </c>
      <c r="F1049">
        <v>38393</v>
      </c>
      <c r="G1049" t="s">
        <v>40</v>
      </c>
      <c r="H1049">
        <v>1</v>
      </c>
      <c r="I1049">
        <v>2</v>
      </c>
      <c r="J1049">
        <v>2005</v>
      </c>
      <c r="K1049" t="s">
        <v>97</v>
      </c>
      <c r="L1049">
        <v>60</v>
      </c>
      <c r="M1049" t="s">
        <v>85</v>
      </c>
      <c r="N1049" t="s">
        <v>415</v>
      </c>
      <c r="O1049" t="s">
        <v>405</v>
      </c>
      <c r="P1049" t="s">
        <v>406</v>
      </c>
      <c r="R1049" t="s">
        <v>275</v>
      </c>
      <c r="T1049">
        <v>28034</v>
      </c>
      <c r="U1049" t="s">
        <v>276</v>
      </c>
      <c r="V1049" t="s">
        <v>33</v>
      </c>
      <c r="W1049" t="s">
        <v>407</v>
      </c>
      <c r="X1049" t="s">
        <v>408</v>
      </c>
      <c r="Y1049" t="s">
        <v>45</v>
      </c>
    </row>
    <row r="1050" spans="1:25">
      <c r="A1050">
        <v>10380</v>
      </c>
      <c r="B1050">
        <v>27</v>
      </c>
      <c r="C1050">
        <v>93.16</v>
      </c>
      <c r="D1050">
        <v>13</v>
      </c>
      <c r="E1050">
        <v>2515.3200000000002</v>
      </c>
      <c r="F1050">
        <v>38399</v>
      </c>
      <c r="G1050" t="s">
        <v>40</v>
      </c>
      <c r="H1050">
        <v>1</v>
      </c>
      <c r="I1050">
        <v>2</v>
      </c>
      <c r="J1050">
        <v>2005</v>
      </c>
      <c r="K1050" t="s">
        <v>97</v>
      </c>
      <c r="L1050">
        <v>102</v>
      </c>
      <c r="M1050" t="s">
        <v>82</v>
      </c>
      <c r="N1050" t="s">
        <v>415</v>
      </c>
      <c r="O1050" t="s">
        <v>405</v>
      </c>
      <c r="P1050" t="s">
        <v>406</v>
      </c>
      <c r="R1050" t="s">
        <v>275</v>
      </c>
      <c r="T1050">
        <v>28034</v>
      </c>
      <c r="U1050" t="s">
        <v>276</v>
      </c>
      <c r="V1050" t="s">
        <v>33</v>
      </c>
      <c r="W1050" t="s">
        <v>407</v>
      </c>
      <c r="X1050" t="s">
        <v>408</v>
      </c>
      <c r="Y1050" t="s">
        <v>45</v>
      </c>
    </row>
    <row r="1051" spans="1:25">
      <c r="A1051">
        <v>10380</v>
      </c>
      <c r="B1051">
        <v>40</v>
      </c>
      <c r="C1051">
        <v>100</v>
      </c>
      <c r="D1051">
        <v>10</v>
      </c>
      <c r="E1051">
        <v>4931.6000000000004</v>
      </c>
      <c r="F1051">
        <v>38399</v>
      </c>
      <c r="G1051" t="s">
        <v>40</v>
      </c>
      <c r="H1051">
        <v>1</v>
      </c>
      <c r="I1051">
        <v>2</v>
      </c>
      <c r="J1051">
        <v>2005</v>
      </c>
      <c r="K1051" t="s">
        <v>97</v>
      </c>
      <c r="L1051">
        <v>127</v>
      </c>
      <c r="M1051" t="s">
        <v>86</v>
      </c>
      <c r="N1051" t="s">
        <v>415</v>
      </c>
      <c r="O1051" t="s">
        <v>405</v>
      </c>
      <c r="P1051" t="s">
        <v>406</v>
      </c>
      <c r="R1051" t="s">
        <v>275</v>
      </c>
      <c r="T1051">
        <v>28034</v>
      </c>
      <c r="U1051" t="s">
        <v>276</v>
      </c>
      <c r="V1051" t="s">
        <v>33</v>
      </c>
      <c r="W1051" t="s">
        <v>407</v>
      </c>
      <c r="X1051" t="s">
        <v>408</v>
      </c>
      <c r="Y1051" t="s">
        <v>36</v>
      </c>
    </row>
    <row r="1052" spans="1:25">
      <c r="A1052">
        <v>10380</v>
      </c>
      <c r="B1052">
        <v>21</v>
      </c>
      <c r="C1052">
        <v>47.18</v>
      </c>
      <c r="D1052">
        <v>8</v>
      </c>
      <c r="E1052">
        <v>990.78</v>
      </c>
      <c r="F1052">
        <v>38399</v>
      </c>
      <c r="G1052" t="s">
        <v>40</v>
      </c>
      <c r="H1052">
        <v>1</v>
      </c>
      <c r="I1052">
        <v>2</v>
      </c>
      <c r="J1052">
        <v>2005</v>
      </c>
      <c r="K1052" t="s">
        <v>97</v>
      </c>
      <c r="L1052">
        <v>168</v>
      </c>
      <c r="M1052" t="s">
        <v>87</v>
      </c>
      <c r="N1052" t="s">
        <v>415</v>
      </c>
      <c r="O1052" t="s">
        <v>405</v>
      </c>
      <c r="P1052" t="s">
        <v>406</v>
      </c>
      <c r="R1052" t="s">
        <v>275</v>
      </c>
      <c r="T1052">
        <v>28034</v>
      </c>
      <c r="U1052" t="s">
        <v>276</v>
      </c>
      <c r="V1052" t="s">
        <v>33</v>
      </c>
      <c r="W1052" t="s">
        <v>407</v>
      </c>
      <c r="X1052" t="s">
        <v>408</v>
      </c>
      <c r="Y1052" t="s">
        <v>45</v>
      </c>
    </row>
    <row r="1053" spans="1:25">
      <c r="A1053">
        <v>10380</v>
      </c>
      <c r="B1053">
        <v>32</v>
      </c>
      <c r="C1053">
        <v>100</v>
      </c>
      <c r="D1053">
        <v>1</v>
      </c>
      <c r="E1053">
        <v>3376.64</v>
      </c>
      <c r="F1053">
        <v>38399</v>
      </c>
      <c r="G1053" t="s">
        <v>40</v>
      </c>
      <c r="H1053">
        <v>1</v>
      </c>
      <c r="I1053">
        <v>2</v>
      </c>
      <c r="J1053">
        <v>2005</v>
      </c>
      <c r="K1053" t="s">
        <v>97</v>
      </c>
      <c r="L1053">
        <v>92</v>
      </c>
      <c r="M1053" t="s">
        <v>92</v>
      </c>
      <c r="N1053" t="s">
        <v>415</v>
      </c>
      <c r="O1053" t="s">
        <v>405</v>
      </c>
      <c r="P1053" t="s">
        <v>406</v>
      </c>
      <c r="R1053" t="s">
        <v>275</v>
      </c>
      <c r="T1053">
        <v>28034</v>
      </c>
      <c r="U1053" t="s">
        <v>276</v>
      </c>
      <c r="V1053" t="s">
        <v>33</v>
      </c>
      <c r="W1053" t="s">
        <v>407</v>
      </c>
      <c r="X1053" t="s">
        <v>408</v>
      </c>
      <c r="Y1053" t="s">
        <v>36</v>
      </c>
    </row>
    <row r="1054" spans="1:25">
      <c r="A1054">
        <v>10380</v>
      </c>
      <c r="B1054">
        <v>32</v>
      </c>
      <c r="C1054">
        <v>70.56</v>
      </c>
      <c r="D1054">
        <v>4</v>
      </c>
      <c r="E1054">
        <v>2257.92</v>
      </c>
      <c r="F1054">
        <v>38399</v>
      </c>
      <c r="G1054" t="s">
        <v>40</v>
      </c>
      <c r="H1054">
        <v>1</v>
      </c>
      <c r="I1054">
        <v>2</v>
      </c>
      <c r="J1054">
        <v>2005</v>
      </c>
      <c r="K1054" t="s">
        <v>97</v>
      </c>
      <c r="L1054">
        <v>33</v>
      </c>
      <c r="M1054" t="s">
        <v>93</v>
      </c>
      <c r="N1054" t="s">
        <v>415</v>
      </c>
      <c r="O1054" t="s">
        <v>405</v>
      </c>
      <c r="P1054" t="s">
        <v>406</v>
      </c>
      <c r="R1054" t="s">
        <v>275</v>
      </c>
      <c r="T1054">
        <v>28034</v>
      </c>
      <c r="U1054" t="s">
        <v>276</v>
      </c>
      <c r="V1054" t="s">
        <v>33</v>
      </c>
      <c r="W1054" t="s">
        <v>407</v>
      </c>
      <c r="X1054" t="s">
        <v>408</v>
      </c>
      <c r="Y1054" t="s">
        <v>45</v>
      </c>
    </row>
    <row r="1055" spans="1:25">
      <c r="A1055">
        <v>10380</v>
      </c>
      <c r="B1055">
        <v>27</v>
      </c>
      <c r="C1055">
        <v>68.349999999999994</v>
      </c>
      <c r="D1055">
        <v>5</v>
      </c>
      <c r="E1055">
        <v>1845.45</v>
      </c>
      <c r="F1055">
        <v>38399</v>
      </c>
      <c r="G1055" t="s">
        <v>40</v>
      </c>
      <c r="H1055">
        <v>1</v>
      </c>
      <c r="I1055">
        <v>2</v>
      </c>
      <c r="J1055">
        <v>2005</v>
      </c>
      <c r="K1055" t="s">
        <v>97</v>
      </c>
      <c r="L1055">
        <v>44</v>
      </c>
      <c r="M1055" t="s">
        <v>94</v>
      </c>
      <c r="N1055" t="s">
        <v>415</v>
      </c>
      <c r="O1055" t="s">
        <v>405</v>
      </c>
      <c r="P1055" t="s">
        <v>406</v>
      </c>
      <c r="R1055" t="s">
        <v>275</v>
      </c>
      <c r="T1055">
        <v>28034</v>
      </c>
      <c r="U1055" t="s">
        <v>276</v>
      </c>
      <c r="V1055" t="s">
        <v>33</v>
      </c>
      <c r="W1055" t="s">
        <v>407</v>
      </c>
      <c r="X1055" t="s">
        <v>408</v>
      </c>
      <c r="Y1055" t="s">
        <v>45</v>
      </c>
    </row>
    <row r="1056" spans="1:25">
      <c r="A1056">
        <v>10380</v>
      </c>
      <c r="B1056">
        <v>43</v>
      </c>
      <c r="C1056">
        <v>95.03</v>
      </c>
      <c r="D1056">
        <v>12</v>
      </c>
      <c r="E1056">
        <v>4086.29</v>
      </c>
      <c r="F1056">
        <v>38399</v>
      </c>
      <c r="G1056" t="s">
        <v>40</v>
      </c>
      <c r="H1056">
        <v>1</v>
      </c>
      <c r="I1056">
        <v>2</v>
      </c>
      <c r="J1056">
        <v>2005</v>
      </c>
      <c r="K1056" t="s">
        <v>97</v>
      </c>
      <c r="L1056">
        <v>41</v>
      </c>
      <c r="M1056" t="s">
        <v>95</v>
      </c>
      <c r="N1056" t="s">
        <v>415</v>
      </c>
      <c r="O1056" t="s">
        <v>405</v>
      </c>
      <c r="P1056" t="s">
        <v>406</v>
      </c>
      <c r="R1056" t="s">
        <v>275</v>
      </c>
      <c r="T1056">
        <v>28034</v>
      </c>
      <c r="U1056" t="s">
        <v>276</v>
      </c>
      <c r="V1056" t="s">
        <v>33</v>
      </c>
      <c r="W1056" t="s">
        <v>407</v>
      </c>
      <c r="X1056" t="s">
        <v>408</v>
      </c>
      <c r="Y1056" t="s">
        <v>36</v>
      </c>
    </row>
    <row r="1057" spans="1:25">
      <c r="A1057">
        <v>10383</v>
      </c>
      <c r="B1057">
        <v>24</v>
      </c>
      <c r="C1057">
        <v>61.52</v>
      </c>
      <c r="D1057">
        <v>9</v>
      </c>
      <c r="E1057">
        <v>1476.48</v>
      </c>
      <c r="F1057">
        <v>38405</v>
      </c>
      <c r="G1057" t="s">
        <v>40</v>
      </c>
      <c r="H1057">
        <v>1</v>
      </c>
      <c r="I1057">
        <v>2</v>
      </c>
      <c r="J1057">
        <v>2005</v>
      </c>
      <c r="K1057" t="s">
        <v>97</v>
      </c>
      <c r="L1057">
        <v>136</v>
      </c>
      <c r="M1057" t="s">
        <v>98</v>
      </c>
      <c r="N1057" t="s">
        <v>415</v>
      </c>
      <c r="O1057" t="s">
        <v>405</v>
      </c>
      <c r="P1057" t="s">
        <v>406</v>
      </c>
      <c r="R1057" t="s">
        <v>275</v>
      </c>
      <c r="T1057">
        <v>28034</v>
      </c>
      <c r="U1057" t="s">
        <v>276</v>
      </c>
      <c r="V1057" t="s">
        <v>33</v>
      </c>
      <c r="W1057" t="s">
        <v>407</v>
      </c>
      <c r="X1057" t="s">
        <v>408</v>
      </c>
      <c r="Y1057" t="s">
        <v>45</v>
      </c>
    </row>
    <row r="1058" spans="1:25">
      <c r="A1058">
        <v>10383</v>
      </c>
      <c r="B1058">
        <v>28</v>
      </c>
      <c r="C1058">
        <v>58.58</v>
      </c>
      <c r="D1058">
        <v>7</v>
      </c>
      <c r="E1058">
        <v>1640.24</v>
      </c>
      <c r="F1058">
        <v>38405</v>
      </c>
      <c r="G1058" t="s">
        <v>40</v>
      </c>
      <c r="H1058">
        <v>1</v>
      </c>
      <c r="I1058">
        <v>2</v>
      </c>
      <c r="J1058">
        <v>2005</v>
      </c>
      <c r="K1058" t="s">
        <v>97</v>
      </c>
      <c r="L1058">
        <v>87</v>
      </c>
      <c r="M1058" t="s">
        <v>99</v>
      </c>
      <c r="N1058" t="s">
        <v>415</v>
      </c>
      <c r="O1058" t="s">
        <v>405</v>
      </c>
      <c r="P1058" t="s">
        <v>406</v>
      </c>
      <c r="R1058" t="s">
        <v>275</v>
      </c>
      <c r="T1058">
        <v>28034</v>
      </c>
      <c r="U1058" t="s">
        <v>276</v>
      </c>
      <c r="V1058" t="s">
        <v>33</v>
      </c>
      <c r="W1058" t="s">
        <v>407</v>
      </c>
      <c r="X1058" t="s">
        <v>408</v>
      </c>
      <c r="Y1058" t="s">
        <v>45</v>
      </c>
    </row>
    <row r="1059" spans="1:25">
      <c r="A1059">
        <v>10386</v>
      </c>
      <c r="B1059">
        <v>22</v>
      </c>
      <c r="C1059">
        <v>57.55</v>
      </c>
      <c r="D1059">
        <v>6</v>
      </c>
      <c r="E1059">
        <v>1266.0999999999999</v>
      </c>
      <c r="F1059">
        <v>38412</v>
      </c>
      <c r="G1059" t="s">
        <v>367</v>
      </c>
      <c r="H1059">
        <v>1</v>
      </c>
      <c r="I1059">
        <v>3</v>
      </c>
      <c r="J1059">
        <v>2005</v>
      </c>
      <c r="K1059" t="s">
        <v>97</v>
      </c>
      <c r="L1059">
        <v>105</v>
      </c>
      <c r="M1059" t="s">
        <v>60</v>
      </c>
      <c r="N1059" t="s">
        <v>415</v>
      </c>
      <c r="O1059" t="s">
        <v>405</v>
      </c>
      <c r="P1059" t="s">
        <v>406</v>
      </c>
      <c r="R1059" t="s">
        <v>275</v>
      </c>
      <c r="T1059">
        <v>28034</v>
      </c>
      <c r="U1059" t="s">
        <v>276</v>
      </c>
      <c r="V1059" t="s">
        <v>33</v>
      </c>
      <c r="W1059" t="s">
        <v>407</v>
      </c>
      <c r="X1059" t="s">
        <v>408</v>
      </c>
      <c r="Y1059" t="s">
        <v>45</v>
      </c>
    </row>
    <row r="1060" spans="1:25">
      <c r="A1060">
        <v>10386</v>
      </c>
      <c r="B1060">
        <v>35</v>
      </c>
      <c r="C1060">
        <v>63.76</v>
      </c>
      <c r="D1060">
        <v>9</v>
      </c>
      <c r="E1060">
        <v>2231.6</v>
      </c>
      <c r="F1060">
        <v>38412</v>
      </c>
      <c r="G1060" t="s">
        <v>367</v>
      </c>
      <c r="H1060">
        <v>1</v>
      </c>
      <c r="I1060">
        <v>3</v>
      </c>
      <c r="J1060">
        <v>2005</v>
      </c>
      <c r="K1060" t="s">
        <v>97</v>
      </c>
      <c r="L1060">
        <v>65</v>
      </c>
      <c r="M1060" t="s">
        <v>61</v>
      </c>
      <c r="N1060" t="s">
        <v>415</v>
      </c>
      <c r="O1060" t="s">
        <v>405</v>
      </c>
      <c r="P1060" t="s">
        <v>406</v>
      </c>
      <c r="R1060" t="s">
        <v>275</v>
      </c>
      <c r="T1060">
        <v>28034</v>
      </c>
      <c r="U1060" t="s">
        <v>276</v>
      </c>
      <c r="V1060" t="s">
        <v>33</v>
      </c>
      <c r="W1060" t="s">
        <v>407</v>
      </c>
      <c r="X1060" t="s">
        <v>408</v>
      </c>
      <c r="Y1060" t="s">
        <v>45</v>
      </c>
    </row>
    <row r="1061" spans="1:25">
      <c r="A1061">
        <v>10424</v>
      </c>
      <c r="B1061">
        <v>26</v>
      </c>
      <c r="C1061">
        <v>59.87</v>
      </c>
      <c r="D1061">
        <v>4</v>
      </c>
      <c r="E1061">
        <v>1556.62</v>
      </c>
      <c r="F1061">
        <v>38503</v>
      </c>
      <c r="G1061" t="s">
        <v>375</v>
      </c>
      <c r="H1061">
        <v>2</v>
      </c>
      <c r="I1061">
        <v>5</v>
      </c>
      <c r="J1061">
        <v>2005</v>
      </c>
      <c r="K1061" t="s">
        <v>81</v>
      </c>
      <c r="L1061">
        <v>50</v>
      </c>
      <c r="M1061" t="s">
        <v>145</v>
      </c>
      <c r="N1061" t="s">
        <v>415</v>
      </c>
      <c r="O1061" t="s">
        <v>405</v>
      </c>
      <c r="P1061" t="s">
        <v>406</v>
      </c>
      <c r="R1061" t="s">
        <v>275</v>
      </c>
      <c r="T1061">
        <v>28034</v>
      </c>
      <c r="U1061" t="s">
        <v>276</v>
      </c>
      <c r="V1061" t="s">
        <v>33</v>
      </c>
      <c r="W1061" t="s">
        <v>407</v>
      </c>
      <c r="X1061" t="s">
        <v>408</v>
      </c>
      <c r="Y1061" t="s">
        <v>45</v>
      </c>
    </row>
    <row r="1062" spans="1:25">
      <c r="A1062">
        <v>10321</v>
      </c>
      <c r="B1062">
        <v>24</v>
      </c>
      <c r="C1062">
        <v>100</v>
      </c>
      <c r="D1062">
        <v>15</v>
      </c>
      <c r="E1062">
        <v>2984.88</v>
      </c>
      <c r="F1062">
        <v>38295</v>
      </c>
      <c r="G1062" t="s">
        <v>40</v>
      </c>
      <c r="H1062">
        <v>4</v>
      </c>
      <c r="I1062">
        <v>11</v>
      </c>
      <c r="J1062">
        <v>2004</v>
      </c>
      <c r="K1062" t="s">
        <v>63</v>
      </c>
      <c r="L1062">
        <v>115</v>
      </c>
      <c r="M1062" t="s">
        <v>265</v>
      </c>
      <c r="N1062" t="s">
        <v>420</v>
      </c>
      <c r="O1062">
        <v>5085552555</v>
      </c>
      <c r="P1062" t="s">
        <v>421</v>
      </c>
      <c r="R1062" t="s">
        <v>422</v>
      </c>
      <c r="S1062" t="s">
        <v>219</v>
      </c>
      <c r="T1062">
        <v>50553</v>
      </c>
      <c r="U1062" t="s">
        <v>220</v>
      </c>
      <c r="V1062" t="s">
        <v>221</v>
      </c>
      <c r="W1062" t="s">
        <v>423</v>
      </c>
      <c r="X1062" t="s">
        <v>424</v>
      </c>
      <c r="Y1062" t="s">
        <v>45</v>
      </c>
    </row>
    <row r="1063" spans="1:25">
      <c r="A1063">
        <v>10321</v>
      </c>
      <c r="B1063">
        <v>41</v>
      </c>
      <c r="C1063">
        <v>100</v>
      </c>
      <c r="D1063">
        <v>10</v>
      </c>
      <c r="E1063">
        <v>5803.14</v>
      </c>
      <c r="F1063">
        <v>38295</v>
      </c>
      <c r="G1063" t="s">
        <v>40</v>
      </c>
      <c r="H1063">
        <v>4</v>
      </c>
      <c r="I1063">
        <v>11</v>
      </c>
      <c r="J1063">
        <v>2004</v>
      </c>
      <c r="K1063" t="s">
        <v>63</v>
      </c>
      <c r="L1063">
        <v>141</v>
      </c>
      <c r="M1063" t="s">
        <v>27</v>
      </c>
      <c r="N1063" t="s">
        <v>420</v>
      </c>
      <c r="O1063">
        <v>5085552555</v>
      </c>
      <c r="P1063" t="s">
        <v>421</v>
      </c>
      <c r="R1063" t="s">
        <v>422</v>
      </c>
      <c r="S1063" t="s">
        <v>219</v>
      </c>
      <c r="T1063">
        <v>50553</v>
      </c>
      <c r="U1063" t="s">
        <v>220</v>
      </c>
      <c r="V1063" t="s">
        <v>221</v>
      </c>
      <c r="W1063" t="s">
        <v>423</v>
      </c>
      <c r="X1063" t="s">
        <v>424</v>
      </c>
      <c r="Y1063" t="s">
        <v>36</v>
      </c>
    </row>
    <row r="1064" spans="1:25">
      <c r="A1064">
        <v>10321</v>
      </c>
      <c r="B1064">
        <v>44</v>
      </c>
      <c r="C1064">
        <v>100</v>
      </c>
      <c r="D1064">
        <v>6</v>
      </c>
      <c r="E1064">
        <v>4489.76</v>
      </c>
      <c r="F1064">
        <v>38295</v>
      </c>
      <c r="G1064" t="s">
        <v>40</v>
      </c>
      <c r="H1064">
        <v>4</v>
      </c>
      <c r="I1064">
        <v>11</v>
      </c>
      <c r="J1064">
        <v>2004</v>
      </c>
      <c r="K1064" t="s">
        <v>63</v>
      </c>
      <c r="L1064">
        <v>124</v>
      </c>
      <c r="M1064" t="s">
        <v>111</v>
      </c>
      <c r="N1064" t="s">
        <v>420</v>
      </c>
      <c r="O1064">
        <v>5085552555</v>
      </c>
      <c r="P1064" t="s">
        <v>421</v>
      </c>
      <c r="R1064" t="s">
        <v>422</v>
      </c>
      <c r="S1064" t="s">
        <v>219</v>
      </c>
      <c r="T1064">
        <v>50553</v>
      </c>
      <c r="U1064" t="s">
        <v>220</v>
      </c>
      <c r="V1064" t="s">
        <v>221</v>
      </c>
      <c r="W1064" t="s">
        <v>423</v>
      </c>
      <c r="X1064" t="s">
        <v>424</v>
      </c>
      <c r="Y1064" t="s">
        <v>36</v>
      </c>
    </row>
    <row r="1065" spans="1:25">
      <c r="A1065">
        <v>10321</v>
      </c>
      <c r="B1065">
        <v>37</v>
      </c>
      <c r="C1065">
        <v>78.540000000000006</v>
      </c>
      <c r="D1065">
        <v>14</v>
      </c>
      <c r="E1065">
        <v>2905.98</v>
      </c>
      <c r="F1065">
        <v>38295</v>
      </c>
      <c r="G1065" t="s">
        <v>40</v>
      </c>
      <c r="H1065">
        <v>4</v>
      </c>
      <c r="I1065">
        <v>11</v>
      </c>
      <c r="J1065">
        <v>2004</v>
      </c>
      <c r="K1065" t="s">
        <v>63</v>
      </c>
      <c r="L1065">
        <v>77</v>
      </c>
      <c r="M1065" t="s">
        <v>170</v>
      </c>
      <c r="N1065" t="s">
        <v>420</v>
      </c>
      <c r="O1065">
        <v>5085552555</v>
      </c>
      <c r="P1065" t="s">
        <v>421</v>
      </c>
      <c r="R1065" t="s">
        <v>422</v>
      </c>
      <c r="S1065" t="s">
        <v>219</v>
      </c>
      <c r="T1065">
        <v>50553</v>
      </c>
      <c r="U1065" t="s">
        <v>220</v>
      </c>
      <c r="V1065" t="s">
        <v>221</v>
      </c>
      <c r="W1065" t="s">
        <v>423</v>
      </c>
      <c r="X1065" t="s">
        <v>424</v>
      </c>
      <c r="Y1065" t="s">
        <v>45</v>
      </c>
    </row>
    <row r="1066" spans="1:25">
      <c r="A1066">
        <v>10321</v>
      </c>
      <c r="B1066">
        <v>25</v>
      </c>
      <c r="C1066">
        <v>100</v>
      </c>
      <c r="D1066">
        <v>9</v>
      </c>
      <c r="E1066">
        <v>3734</v>
      </c>
      <c r="F1066">
        <v>38295</v>
      </c>
      <c r="G1066" t="s">
        <v>40</v>
      </c>
      <c r="H1066">
        <v>4</v>
      </c>
      <c r="I1066">
        <v>11</v>
      </c>
      <c r="J1066">
        <v>2004</v>
      </c>
      <c r="K1066" t="s">
        <v>63</v>
      </c>
      <c r="L1066">
        <v>142</v>
      </c>
      <c r="M1066" t="s">
        <v>37</v>
      </c>
      <c r="N1066" t="s">
        <v>420</v>
      </c>
      <c r="O1066">
        <v>5085552555</v>
      </c>
      <c r="P1066" t="s">
        <v>421</v>
      </c>
      <c r="R1066" t="s">
        <v>422</v>
      </c>
      <c r="S1066" t="s">
        <v>219</v>
      </c>
      <c r="T1066">
        <v>50553</v>
      </c>
      <c r="U1066" t="s">
        <v>220</v>
      </c>
      <c r="V1066" t="s">
        <v>221</v>
      </c>
      <c r="W1066" t="s">
        <v>423</v>
      </c>
      <c r="X1066" t="s">
        <v>424</v>
      </c>
      <c r="Y1066" t="s">
        <v>36</v>
      </c>
    </row>
    <row r="1067" spans="1:25">
      <c r="A1067">
        <v>10321</v>
      </c>
      <c r="B1067">
        <v>27</v>
      </c>
      <c r="C1067">
        <v>100</v>
      </c>
      <c r="D1067">
        <v>7</v>
      </c>
      <c r="E1067">
        <v>2851.2</v>
      </c>
      <c r="F1067">
        <v>38295</v>
      </c>
      <c r="G1067" t="s">
        <v>40</v>
      </c>
      <c r="H1067">
        <v>4</v>
      </c>
      <c r="I1067">
        <v>11</v>
      </c>
      <c r="J1067">
        <v>2004</v>
      </c>
      <c r="K1067" t="s">
        <v>63</v>
      </c>
      <c r="L1067">
        <v>132</v>
      </c>
      <c r="M1067" t="s">
        <v>112</v>
      </c>
      <c r="N1067" t="s">
        <v>420</v>
      </c>
      <c r="O1067">
        <v>5085552555</v>
      </c>
      <c r="P1067" t="s">
        <v>421</v>
      </c>
      <c r="R1067" t="s">
        <v>422</v>
      </c>
      <c r="S1067" t="s">
        <v>219</v>
      </c>
      <c r="T1067">
        <v>50553</v>
      </c>
      <c r="U1067" t="s">
        <v>220</v>
      </c>
      <c r="V1067" t="s">
        <v>221</v>
      </c>
      <c r="W1067" t="s">
        <v>423</v>
      </c>
      <c r="X1067" t="s">
        <v>424</v>
      </c>
      <c r="Y1067" t="s">
        <v>45</v>
      </c>
    </row>
    <row r="1068" spans="1:25">
      <c r="A1068">
        <v>10321</v>
      </c>
      <c r="B1068">
        <v>33</v>
      </c>
      <c r="C1068">
        <v>100</v>
      </c>
      <c r="D1068">
        <v>11</v>
      </c>
      <c r="E1068">
        <v>5700.09</v>
      </c>
      <c r="F1068">
        <v>38295</v>
      </c>
      <c r="G1068" t="s">
        <v>266</v>
      </c>
      <c r="H1068">
        <v>4</v>
      </c>
      <c r="I1068">
        <v>11</v>
      </c>
      <c r="J1068">
        <v>2004</v>
      </c>
      <c r="K1068" t="s">
        <v>63</v>
      </c>
      <c r="L1068">
        <v>169</v>
      </c>
      <c r="M1068" t="s">
        <v>38</v>
      </c>
      <c r="N1068" t="s">
        <v>420</v>
      </c>
      <c r="O1068">
        <v>5085552555</v>
      </c>
      <c r="P1068" t="s">
        <v>421</v>
      </c>
      <c r="R1068" t="s">
        <v>422</v>
      </c>
      <c r="S1068" t="s">
        <v>219</v>
      </c>
      <c r="T1068">
        <v>50553</v>
      </c>
      <c r="U1068" t="s">
        <v>220</v>
      </c>
      <c r="V1068" t="s">
        <v>221</v>
      </c>
      <c r="W1068" t="s">
        <v>423</v>
      </c>
      <c r="X1068" t="s">
        <v>424</v>
      </c>
      <c r="Y1068" t="s">
        <v>36</v>
      </c>
    </row>
    <row r="1069" spans="1:25">
      <c r="A1069">
        <v>10321</v>
      </c>
      <c r="B1069">
        <v>28</v>
      </c>
      <c r="C1069">
        <v>100</v>
      </c>
      <c r="D1069">
        <v>8</v>
      </c>
      <c r="E1069">
        <v>4232.76</v>
      </c>
      <c r="F1069">
        <v>38295</v>
      </c>
      <c r="G1069" t="s">
        <v>266</v>
      </c>
      <c r="H1069">
        <v>4</v>
      </c>
      <c r="I1069">
        <v>11</v>
      </c>
      <c r="J1069">
        <v>2004</v>
      </c>
      <c r="K1069" t="s">
        <v>63</v>
      </c>
      <c r="L1069">
        <v>141</v>
      </c>
      <c r="M1069" t="s">
        <v>113</v>
      </c>
      <c r="N1069" t="s">
        <v>420</v>
      </c>
      <c r="O1069">
        <v>5085552555</v>
      </c>
      <c r="P1069" t="s">
        <v>421</v>
      </c>
      <c r="R1069" t="s">
        <v>422</v>
      </c>
      <c r="S1069" t="s">
        <v>219</v>
      </c>
      <c r="T1069">
        <v>50553</v>
      </c>
      <c r="U1069" t="s">
        <v>220</v>
      </c>
      <c r="V1069" t="s">
        <v>221</v>
      </c>
      <c r="W1069" t="s">
        <v>423</v>
      </c>
      <c r="X1069" t="s">
        <v>424</v>
      </c>
      <c r="Y1069" t="s">
        <v>36</v>
      </c>
    </row>
    <row r="1070" spans="1:25">
      <c r="A1070">
        <v>10321</v>
      </c>
      <c r="B1070">
        <v>30</v>
      </c>
      <c r="C1070">
        <v>70.55</v>
      </c>
      <c r="D1070">
        <v>3</v>
      </c>
      <c r="E1070">
        <v>2116.5</v>
      </c>
      <c r="F1070">
        <v>38295</v>
      </c>
      <c r="G1070" t="s">
        <v>266</v>
      </c>
      <c r="H1070">
        <v>4</v>
      </c>
      <c r="I1070">
        <v>11</v>
      </c>
      <c r="J1070">
        <v>2004</v>
      </c>
      <c r="K1070" t="s">
        <v>63</v>
      </c>
      <c r="L1070">
        <v>73</v>
      </c>
      <c r="M1070" t="s">
        <v>115</v>
      </c>
      <c r="N1070" t="s">
        <v>420</v>
      </c>
      <c r="O1070">
        <v>5085552555</v>
      </c>
      <c r="P1070" t="s">
        <v>421</v>
      </c>
      <c r="R1070" t="s">
        <v>422</v>
      </c>
      <c r="S1070" t="s">
        <v>219</v>
      </c>
      <c r="T1070">
        <v>50553</v>
      </c>
      <c r="U1070" t="s">
        <v>220</v>
      </c>
      <c r="V1070" t="s">
        <v>221</v>
      </c>
      <c r="W1070" t="s">
        <v>423</v>
      </c>
      <c r="X1070" t="s">
        <v>424</v>
      </c>
      <c r="Y1070" t="s">
        <v>45</v>
      </c>
    </row>
    <row r="1071" spans="1:25">
      <c r="A1071">
        <v>10321</v>
      </c>
      <c r="B1071">
        <v>48</v>
      </c>
      <c r="C1071">
        <v>42.26</v>
      </c>
      <c r="D1071">
        <v>5</v>
      </c>
      <c r="E1071">
        <v>2028.48</v>
      </c>
      <c r="F1071">
        <v>38295</v>
      </c>
      <c r="G1071" t="s">
        <v>266</v>
      </c>
      <c r="H1071">
        <v>4</v>
      </c>
      <c r="I1071">
        <v>11</v>
      </c>
      <c r="J1071">
        <v>2004</v>
      </c>
      <c r="K1071" t="s">
        <v>63</v>
      </c>
      <c r="L1071">
        <v>50</v>
      </c>
      <c r="M1071" t="s">
        <v>116</v>
      </c>
      <c r="N1071" t="s">
        <v>420</v>
      </c>
      <c r="O1071">
        <v>5085552555</v>
      </c>
      <c r="P1071" t="s">
        <v>421</v>
      </c>
      <c r="R1071" t="s">
        <v>422</v>
      </c>
      <c r="S1071" t="s">
        <v>219</v>
      </c>
      <c r="T1071">
        <v>50553</v>
      </c>
      <c r="U1071" t="s">
        <v>220</v>
      </c>
      <c r="V1071" t="s">
        <v>221</v>
      </c>
      <c r="W1071" t="s">
        <v>423</v>
      </c>
      <c r="X1071" t="s">
        <v>424</v>
      </c>
      <c r="Y1071" t="s">
        <v>45</v>
      </c>
    </row>
    <row r="1072" spans="1:25">
      <c r="A1072">
        <v>10321</v>
      </c>
      <c r="B1072">
        <v>30</v>
      </c>
      <c r="C1072">
        <v>72.7</v>
      </c>
      <c r="D1072">
        <v>1</v>
      </c>
      <c r="E1072">
        <v>2181</v>
      </c>
      <c r="F1072">
        <v>38295</v>
      </c>
      <c r="G1072" t="s">
        <v>266</v>
      </c>
      <c r="H1072">
        <v>4</v>
      </c>
      <c r="I1072">
        <v>11</v>
      </c>
      <c r="J1072">
        <v>2004</v>
      </c>
      <c r="K1072" t="s">
        <v>63</v>
      </c>
      <c r="L1072">
        <v>90</v>
      </c>
      <c r="M1072" t="s">
        <v>118</v>
      </c>
      <c r="N1072" t="s">
        <v>420</v>
      </c>
      <c r="O1072">
        <v>5085552555</v>
      </c>
      <c r="P1072" t="s">
        <v>421</v>
      </c>
      <c r="R1072" t="s">
        <v>422</v>
      </c>
      <c r="S1072" t="s">
        <v>219</v>
      </c>
      <c r="T1072">
        <v>50553</v>
      </c>
      <c r="U1072" t="s">
        <v>220</v>
      </c>
      <c r="V1072" t="s">
        <v>221</v>
      </c>
      <c r="W1072" t="s">
        <v>423</v>
      </c>
      <c r="X1072" t="s">
        <v>424</v>
      </c>
      <c r="Y1072" t="s">
        <v>45</v>
      </c>
    </row>
    <row r="1073" spans="1:25">
      <c r="A1073">
        <v>10321</v>
      </c>
      <c r="B1073">
        <v>37</v>
      </c>
      <c r="C1073">
        <v>33.229999999999997</v>
      </c>
      <c r="D1073">
        <v>12</v>
      </c>
      <c r="E1073">
        <v>1229.51</v>
      </c>
      <c r="F1073">
        <v>38295</v>
      </c>
      <c r="G1073" t="s">
        <v>266</v>
      </c>
      <c r="H1073">
        <v>4</v>
      </c>
      <c r="I1073">
        <v>11</v>
      </c>
      <c r="J1073">
        <v>2004</v>
      </c>
      <c r="K1073" t="s">
        <v>63</v>
      </c>
      <c r="L1073">
        <v>37</v>
      </c>
      <c r="M1073" t="s">
        <v>171</v>
      </c>
      <c r="N1073" t="s">
        <v>420</v>
      </c>
      <c r="O1073">
        <v>5085552555</v>
      </c>
      <c r="P1073" t="s">
        <v>421</v>
      </c>
      <c r="R1073" t="s">
        <v>422</v>
      </c>
      <c r="S1073" t="s">
        <v>219</v>
      </c>
      <c r="T1073">
        <v>50553</v>
      </c>
      <c r="U1073" t="s">
        <v>220</v>
      </c>
      <c r="V1073" t="s">
        <v>221</v>
      </c>
      <c r="W1073" t="s">
        <v>423</v>
      </c>
      <c r="X1073" t="s">
        <v>424</v>
      </c>
      <c r="Y1073" t="s">
        <v>45</v>
      </c>
    </row>
    <row r="1074" spans="1:25">
      <c r="A1074">
        <v>10321</v>
      </c>
      <c r="B1074">
        <v>39</v>
      </c>
      <c r="C1074">
        <v>84.75</v>
      </c>
      <c r="D1074">
        <v>2</v>
      </c>
      <c r="E1074">
        <v>3305.25</v>
      </c>
      <c r="F1074">
        <v>38295</v>
      </c>
      <c r="G1074" t="s">
        <v>266</v>
      </c>
      <c r="H1074">
        <v>4</v>
      </c>
      <c r="I1074">
        <v>11</v>
      </c>
      <c r="J1074">
        <v>2004</v>
      </c>
      <c r="K1074" t="s">
        <v>63</v>
      </c>
      <c r="L1074">
        <v>85</v>
      </c>
      <c r="M1074" t="s">
        <v>120</v>
      </c>
      <c r="N1074" t="s">
        <v>420</v>
      </c>
      <c r="O1074">
        <v>5085552555</v>
      </c>
      <c r="P1074" t="s">
        <v>421</v>
      </c>
      <c r="R1074" t="s">
        <v>422</v>
      </c>
      <c r="S1074" t="s">
        <v>219</v>
      </c>
      <c r="T1074">
        <v>50553</v>
      </c>
      <c r="U1074" t="s">
        <v>220</v>
      </c>
      <c r="V1074" t="s">
        <v>221</v>
      </c>
      <c r="W1074" t="s">
        <v>423</v>
      </c>
      <c r="X1074" t="s">
        <v>424</v>
      </c>
      <c r="Y1074" t="s">
        <v>36</v>
      </c>
    </row>
    <row r="1075" spans="1:25">
      <c r="A1075">
        <v>10321</v>
      </c>
      <c r="B1075">
        <v>21</v>
      </c>
      <c r="C1075">
        <v>89.95</v>
      </c>
      <c r="D1075">
        <v>4</v>
      </c>
      <c r="E1075">
        <v>1888.95</v>
      </c>
      <c r="F1075">
        <v>38295</v>
      </c>
      <c r="G1075" t="s">
        <v>266</v>
      </c>
      <c r="H1075">
        <v>4</v>
      </c>
      <c r="I1075">
        <v>11</v>
      </c>
      <c r="J1075">
        <v>2004</v>
      </c>
      <c r="K1075" t="s">
        <v>63</v>
      </c>
      <c r="L1075">
        <v>107</v>
      </c>
      <c r="M1075" t="s">
        <v>122</v>
      </c>
      <c r="N1075" t="s">
        <v>420</v>
      </c>
      <c r="O1075">
        <v>5085552555</v>
      </c>
      <c r="P1075" t="s">
        <v>421</v>
      </c>
      <c r="R1075" t="s">
        <v>422</v>
      </c>
      <c r="S1075" t="s">
        <v>219</v>
      </c>
      <c r="T1075">
        <v>50553</v>
      </c>
      <c r="U1075" t="s">
        <v>220</v>
      </c>
      <c r="V1075" t="s">
        <v>221</v>
      </c>
      <c r="W1075" t="s">
        <v>423</v>
      </c>
      <c r="X1075" t="s">
        <v>424</v>
      </c>
      <c r="Y1075" t="s">
        <v>45</v>
      </c>
    </row>
    <row r="1076" spans="1:25">
      <c r="A1076">
        <v>10321</v>
      </c>
      <c r="B1076">
        <v>26</v>
      </c>
      <c r="C1076">
        <v>100</v>
      </c>
      <c r="D1076">
        <v>13</v>
      </c>
      <c r="E1076">
        <v>4052.88</v>
      </c>
      <c r="F1076">
        <v>38295</v>
      </c>
      <c r="G1076" t="s">
        <v>266</v>
      </c>
      <c r="H1076">
        <v>4</v>
      </c>
      <c r="I1076">
        <v>11</v>
      </c>
      <c r="J1076">
        <v>2004</v>
      </c>
      <c r="K1076" t="s">
        <v>63</v>
      </c>
      <c r="L1076">
        <v>140</v>
      </c>
      <c r="M1076" t="s">
        <v>172</v>
      </c>
      <c r="N1076" t="s">
        <v>420</v>
      </c>
      <c r="O1076">
        <v>5085552555</v>
      </c>
      <c r="P1076" t="s">
        <v>421</v>
      </c>
      <c r="R1076" t="s">
        <v>422</v>
      </c>
      <c r="S1076" t="s">
        <v>219</v>
      </c>
      <c r="T1076">
        <v>50553</v>
      </c>
      <c r="U1076" t="s">
        <v>220</v>
      </c>
      <c r="V1076" t="s">
        <v>221</v>
      </c>
      <c r="W1076" t="s">
        <v>423</v>
      </c>
      <c r="X1076" t="s">
        <v>424</v>
      </c>
      <c r="Y1076" t="s">
        <v>36</v>
      </c>
    </row>
    <row r="1077" spans="1:25">
      <c r="A1077">
        <v>10388</v>
      </c>
      <c r="B1077">
        <v>42</v>
      </c>
      <c r="C1077">
        <v>76.36</v>
      </c>
      <c r="D1077">
        <v>4</v>
      </c>
      <c r="E1077">
        <v>3207.12</v>
      </c>
      <c r="F1077">
        <v>38414</v>
      </c>
      <c r="G1077" t="s">
        <v>40</v>
      </c>
      <c r="H1077">
        <v>1</v>
      </c>
      <c r="I1077">
        <v>3</v>
      </c>
      <c r="J1077">
        <v>2005</v>
      </c>
      <c r="K1077" t="s">
        <v>132</v>
      </c>
      <c r="L1077">
        <v>95</v>
      </c>
      <c r="M1077" t="s">
        <v>178</v>
      </c>
      <c r="N1077" t="s">
        <v>420</v>
      </c>
      <c r="O1077">
        <v>5085552555</v>
      </c>
      <c r="P1077" t="s">
        <v>421</v>
      </c>
      <c r="R1077" t="s">
        <v>422</v>
      </c>
      <c r="S1077" t="s">
        <v>219</v>
      </c>
      <c r="T1077">
        <v>50553</v>
      </c>
      <c r="U1077" t="s">
        <v>220</v>
      </c>
      <c r="V1077" t="s">
        <v>221</v>
      </c>
      <c r="W1077" t="s">
        <v>423</v>
      </c>
      <c r="X1077" t="s">
        <v>424</v>
      </c>
      <c r="Y1077" t="s">
        <v>36</v>
      </c>
    </row>
    <row r="1078" spans="1:25">
      <c r="A1078">
        <v>10388</v>
      </c>
      <c r="B1078">
        <v>50</v>
      </c>
      <c r="C1078">
        <v>44.51</v>
      </c>
      <c r="D1078">
        <v>5</v>
      </c>
      <c r="E1078">
        <v>2225.5</v>
      </c>
      <c r="F1078">
        <v>38414</v>
      </c>
      <c r="G1078" t="s">
        <v>40</v>
      </c>
      <c r="H1078">
        <v>1</v>
      </c>
      <c r="I1078">
        <v>3</v>
      </c>
      <c r="J1078">
        <v>2005</v>
      </c>
      <c r="K1078" t="s">
        <v>132</v>
      </c>
      <c r="L1078">
        <v>118</v>
      </c>
      <c r="M1078" t="s">
        <v>152</v>
      </c>
      <c r="N1078" t="s">
        <v>420</v>
      </c>
      <c r="O1078">
        <v>5085552555</v>
      </c>
      <c r="P1078" t="s">
        <v>421</v>
      </c>
      <c r="R1078" t="s">
        <v>422</v>
      </c>
      <c r="S1078" t="s">
        <v>219</v>
      </c>
      <c r="T1078">
        <v>50553</v>
      </c>
      <c r="U1078" t="s">
        <v>220</v>
      </c>
      <c r="V1078" t="s">
        <v>221</v>
      </c>
      <c r="W1078" t="s">
        <v>423</v>
      </c>
      <c r="X1078" t="s">
        <v>424</v>
      </c>
      <c r="Y1078" t="s">
        <v>45</v>
      </c>
    </row>
    <row r="1079" spans="1:25">
      <c r="A1079">
        <v>10388</v>
      </c>
      <c r="B1079">
        <v>21</v>
      </c>
      <c r="C1079">
        <v>86.77</v>
      </c>
      <c r="D1079">
        <v>7</v>
      </c>
      <c r="E1079">
        <v>1822.17</v>
      </c>
      <c r="F1079">
        <v>38414</v>
      </c>
      <c r="G1079" t="s">
        <v>40</v>
      </c>
      <c r="H1079">
        <v>1</v>
      </c>
      <c r="I1079">
        <v>3</v>
      </c>
      <c r="J1079">
        <v>2005</v>
      </c>
      <c r="K1079" t="s">
        <v>132</v>
      </c>
      <c r="L1079">
        <v>193</v>
      </c>
      <c r="M1079" t="s">
        <v>174</v>
      </c>
      <c r="N1079" t="s">
        <v>420</v>
      </c>
      <c r="O1079">
        <v>5085552555</v>
      </c>
      <c r="P1079" t="s">
        <v>421</v>
      </c>
      <c r="R1079" t="s">
        <v>422</v>
      </c>
      <c r="S1079" t="s">
        <v>219</v>
      </c>
      <c r="T1079">
        <v>50553</v>
      </c>
      <c r="U1079" t="s">
        <v>220</v>
      </c>
      <c r="V1079" t="s">
        <v>221</v>
      </c>
      <c r="W1079" t="s">
        <v>423</v>
      </c>
      <c r="X1079" t="s">
        <v>424</v>
      </c>
      <c r="Y1079" t="s">
        <v>45</v>
      </c>
    </row>
    <row r="1080" spans="1:25">
      <c r="A1080">
        <v>10388</v>
      </c>
      <c r="B1080">
        <v>44</v>
      </c>
      <c r="C1080">
        <v>100</v>
      </c>
      <c r="D1080">
        <v>6</v>
      </c>
      <c r="E1080">
        <v>5951.44</v>
      </c>
      <c r="F1080">
        <v>38414</v>
      </c>
      <c r="G1080" t="s">
        <v>40</v>
      </c>
      <c r="H1080">
        <v>1</v>
      </c>
      <c r="I1080">
        <v>3</v>
      </c>
      <c r="J1080">
        <v>2005</v>
      </c>
      <c r="K1080" t="s">
        <v>132</v>
      </c>
      <c r="L1080">
        <v>150</v>
      </c>
      <c r="M1080" t="s">
        <v>133</v>
      </c>
      <c r="N1080" t="s">
        <v>420</v>
      </c>
      <c r="O1080">
        <v>5085552555</v>
      </c>
      <c r="P1080" t="s">
        <v>421</v>
      </c>
      <c r="R1080" t="s">
        <v>422</v>
      </c>
      <c r="S1080" t="s">
        <v>219</v>
      </c>
      <c r="T1080">
        <v>50553</v>
      </c>
      <c r="U1080" t="s">
        <v>220</v>
      </c>
      <c r="V1080" t="s">
        <v>221</v>
      </c>
      <c r="W1080" t="s">
        <v>423</v>
      </c>
      <c r="X1080" t="s">
        <v>424</v>
      </c>
      <c r="Y1080" t="s">
        <v>36</v>
      </c>
    </row>
    <row r="1081" spans="1:25">
      <c r="A1081">
        <v>10388</v>
      </c>
      <c r="B1081">
        <v>46</v>
      </c>
      <c r="C1081">
        <v>100</v>
      </c>
      <c r="D1081">
        <v>2</v>
      </c>
      <c r="E1081">
        <v>10066.6</v>
      </c>
      <c r="F1081">
        <v>38414</v>
      </c>
      <c r="G1081" t="s">
        <v>40</v>
      </c>
      <c r="H1081">
        <v>1</v>
      </c>
      <c r="I1081">
        <v>3</v>
      </c>
      <c r="J1081">
        <v>2005</v>
      </c>
      <c r="K1081" t="s">
        <v>161</v>
      </c>
      <c r="L1081">
        <v>91</v>
      </c>
      <c r="M1081" t="s">
        <v>182</v>
      </c>
      <c r="N1081" t="s">
        <v>420</v>
      </c>
      <c r="O1081">
        <v>5085552555</v>
      </c>
      <c r="P1081" t="s">
        <v>421</v>
      </c>
      <c r="R1081" t="s">
        <v>422</v>
      </c>
      <c r="S1081" t="s">
        <v>219</v>
      </c>
      <c r="T1081">
        <v>50553</v>
      </c>
      <c r="U1081" t="s">
        <v>220</v>
      </c>
      <c r="V1081" t="s">
        <v>221</v>
      </c>
      <c r="W1081" t="s">
        <v>423</v>
      </c>
      <c r="X1081" t="s">
        <v>424</v>
      </c>
      <c r="Y1081" t="s">
        <v>39</v>
      </c>
    </row>
    <row r="1082" spans="1:25">
      <c r="A1082">
        <v>10388</v>
      </c>
      <c r="B1082">
        <v>50</v>
      </c>
      <c r="C1082">
        <v>100</v>
      </c>
      <c r="D1082">
        <v>3</v>
      </c>
      <c r="E1082">
        <v>7154.5</v>
      </c>
      <c r="F1082">
        <v>38414</v>
      </c>
      <c r="G1082" t="s">
        <v>40</v>
      </c>
      <c r="H1082">
        <v>1</v>
      </c>
      <c r="I1082">
        <v>3</v>
      </c>
      <c r="J1082">
        <v>2005</v>
      </c>
      <c r="K1082" t="s">
        <v>161</v>
      </c>
      <c r="L1082">
        <v>118</v>
      </c>
      <c r="M1082" t="s">
        <v>183</v>
      </c>
      <c r="N1082" t="s">
        <v>420</v>
      </c>
      <c r="O1082">
        <v>5085552555</v>
      </c>
      <c r="P1082" t="s">
        <v>421</v>
      </c>
      <c r="R1082" t="s">
        <v>422</v>
      </c>
      <c r="S1082" t="s">
        <v>219</v>
      </c>
      <c r="T1082">
        <v>50553</v>
      </c>
      <c r="U1082" t="s">
        <v>220</v>
      </c>
      <c r="V1082" t="s">
        <v>221</v>
      </c>
      <c r="W1082" t="s">
        <v>423</v>
      </c>
      <c r="X1082" t="s">
        <v>424</v>
      </c>
      <c r="Y1082" t="s">
        <v>39</v>
      </c>
    </row>
    <row r="1083" spans="1:25">
      <c r="A1083">
        <v>10166</v>
      </c>
      <c r="B1083">
        <v>29</v>
      </c>
      <c r="C1083">
        <v>100</v>
      </c>
      <c r="D1083">
        <v>3</v>
      </c>
      <c r="E1083">
        <v>3013.97</v>
      </c>
      <c r="F1083">
        <v>37915</v>
      </c>
      <c r="G1083" t="s">
        <v>40</v>
      </c>
      <c r="H1083">
        <v>4</v>
      </c>
      <c r="I1083">
        <v>10</v>
      </c>
      <c r="J1083">
        <v>2003</v>
      </c>
      <c r="K1083" t="s">
        <v>50</v>
      </c>
      <c r="L1083">
        <v>86</v>
      </c>
      <c r="M1083" t="s">
        <v>53</v>
      </c>
      <c r="N1083" t="s">
        <v>420</v>
      </c>
      <c r="O1083">
        <v>5085552555</v>
      </c>
      <c r="P1083" t="s">
        <v>421</v>
      </c>
      <c r="R1083" t="s">
        <v>422</v>
      </c>
      <c r="S1083" t="s">
        <v>219</v>
      </c>
      <c r="T1083">
        <v>50553</v>
      </c>
      <c r="U1083" t="s">
        <v>220</v>
      </c>
      <c r="V1083" t="s">
        <v>221</v>
      </c>
      <c r="W1083" t="s">
        <v>423</v>
      </c>
      <c r="X1083" t="s">
        <v>424</v>
      </c>
      <c r="Y1083" t="s">
        <v>36</v>
      </c>
    </row>
    <row r="1084" spans="1:25">
      <c r="A1084">
        <v>10166</v>
      </c>
      <c r="B1084">
        <v>43</v>
      </c>
      <c r="C1084">
        <v>100</v>
      </c>
      <c r="D1084">
        <v>2</v>
      </c>
      <c r="E1084">
        <v>6930.74</v>
      </c>
      <c r="F1084">
        <v>37915</v>
      </c>
      <c r="G1084" t="s">
        <v>40</v>
      </c>
      <c r="H1084">
        <v>4</v>
      </c>
      <c r="I1084">
        <v>10</v>
      </c>
      <c r="J1084">
        <v>2003</v>
      </c>
      <c r="K1084" t="s">
        <v>59</v>
      </c>
      <c r="L1084">
        <v>136</v>
      </c>
      <c r="M1084" t="s">
        <v>98</v>
      </c>
      <c r="N1084" t="s">
        <v>420</v>
      </c>
      <c r="O1084">
        <v>5085552555</v>
      </c>
      <c r="P1084" t="s">
        <v>421</v>
      </c>
      <c r="R1084" t="s">
        <v>422</v>
      </c>
      <c r="S1084" t="s">
        <v>219</v>
      </c>
      <c r="T1084">
        <v>50553</v>
      </c>
      <c r="U1084" t="s">
        <v>220</v>
      </c>
      <c r="V1084" t="s">
        <v>221</v>
      </c>
      <c r="W1084" t="s">
        <v>423</v>
      </c>
      <c r="X1084" t="s">
        <v>424</v>
      </c>
      <c r="Y1084" t="s">
        <v>36</v>
      </c>
    </row>
    <row r="1085" spans="1:25">
      <c r="A1085">
        <v>10166</v>
      </c>
      <c r="B1085">
        <v>26</v>
      </c>
      <c r="C1085">
        <v>73.73</v>
      </c>
      <c r="D1085">
        <v>1</v>
      </c>
      <c r="E1085">
        <v>1916.98</v>
      </c>
      <c r="F1085">
        <v>37915</v>
      </c>
      <c r="G1085" t="s">
        <v>40</v>
      </c>
      <c r="H1085">
        <v>4</v>
      </c>
      <c r="I1085">
        <v>10</v>
      </c>
      <c r="J1085">
        <v>2003</v>
      </c>
      <c r="K1085" t="s">
        <v>59</v>
      </c>
      <c r="L1085">
        <v>87</v>
      </c>
      <c r="M1085" t="s">
        <v>99</v>
      </c>
      <c r="N1085" t="s">
        <v>420</v>
      </c>
      <c r="O1085">
        <v>5085552555</v>
      </c>
      <c r="P1085" t="s">
        <v>421</v>
      </c>
      <c r="R1085" t="s">
        <v>422</v>
      </c>
      <c r="S1085" t="s">
        <v>219</v>
      </c>
      <c r="T1085">
        <v>50553</v>
      </c>
      <c r="U1085" t="s">
        <v>220</v>
      </c>
      <c r="V1085" t="s">
        <v>221</v>
      </c>
      <c r="W1085" t="s">
        <v>423</v>
      </c>
      <c r="X1085" t="s">
        <v>424</v>
      </c>
      <c r="Y1085" t="s">
        <v>45</v>
      </c>
    </row>
    <row r="1086" spans="1:25">
      <c r="A1086">
        <v>10388</v>
      </c>
      <c r="B1086">
        <v>35</v>
      </c>
      <c r="C1086">
        <v>100</v>
      </c>
      <c r="D1086">
        <v>8</v>
      </c>
      <c r="E1086">
        <v>3918.95</v>
      </c>
      <c r="F1086">
        <v>38414</v>
      </c>
      <c r="G1086" t="s">
        <v>40</v>
      </c>
      <c r="H1086">
        <v>1</v>
      </c>
      <c r="I1086">
        <v>3</v>
      </c>
      <c r="J1086">
        <v>2005</v>
      </c>
      <c r="K1086" t="s">
        <v>97</v>
      </c>
      <c r="L1086">
        <v>68</v>
      </c>
      <c r="M1086" t="s">
        <v>187</v>
      </c>
      <c r="N1086" t="s">
        <v>420</v>
      </c>
      <c r="O1086">
        <v>5085552555</v>
      </c>
      <c r="P1086" t="s">
        <v>421</v>
      </c>
      <c r="R1086" t="s">
        <v>422</v>
      </c>
      <c r="S1086" t="s">
        <v>219</v>
      </c>
      <c r="T1086">
        <v>50553</v>
      </c>
      <c r="U1086" t="s">
        <v>220</v>
      </c>
      <c r="V1086" t="s">
        <v>221</v>
      </c>
      <c r="W1086" t="s">
        <v>423</v>
      </c>
      <c r="X1086" t="s">
        <v>424</v>
      </c>
      <c r="Y1086" t="s">
        <v>36</v>
      </c>
    </row>
    <row r="1087" spans="1:25">
      <c r="A1087">
        <v>10388</v>
      </c>
      <c r="B1087">
        <v>27</v>
      </c>
      <c r="C1087">
        <v>100</v>
      </c>
      <c r="D1087">
        <v>1</v>
      </c>
      <c r="E1087">
        <v>3211.38</v>
      </c>
      <c r="F1087">
        <v>38414</v>
      </c>
      <c r="G1087" t="s">
        <v>40</v>
      </c>
      <c r="H1087">
        <v>1</v>
      </c>
      <c r="I1087">
        <v>3</v>
      </c>
      <c r="J1087">
        <v>2005</v>
      </c>
      <c r="K1087" t="s">
        <v>97</v>
      </c>
      <c r="L1087">
        <v>43</v>
      </c>
      <c r="M1087" t="s">
        <v>188</v>
      </c>
      <c r="N1087" t="s">
        <v>420</v>
      </c>
      <c r="O1087">
        <v>5085552555</v>
      </c>
      <c r="P1087" t="s">
        <v>421</v>
      </c>
      <c r="R1087" t="s">
        <v>422</v>
      </c>
      <c r="S1087" t="s">
        <v>219</v>
      </c>
      <c r="T1087">
        <v>50553</v>
      </c>
      <c r="U1087" t="s">
        <v>220</v>
      </c>
      <c r="V1087" t="s">
        <v>221</v>
      </c>
      <c r="W1087" t="s">
        <v>423</v>
      </c>
      <c r="X1087" t="s">
        <v>424</v>
      </c>
      <c r="Y1087" t="s">
        <v>36</v>
      </c>
    </row>
    <row r="1088" spans="1:25">
      <c r="A1088">
        <v>10172</v>
      </c>
      <c r="B1088">
        <v>42</v>
      </c>
      <c r="C1088">
        <v>100</v>
      </c>
      <c r="D1088">
        <v>6</v>
      </c>
      <c r="E1088">
        <v>4965.24</v>
      </c>
      <c r="F1088">
        <v>37930</v>
      </c>
      <c r="G1088" t="s">
        <v>40</v>
      </c>
      <c r="H1088">
        <v>4</v>
      </c>
      <c r="I1088">
        <v>11</v>
      </c>
      <c r="J1088">
        <v>2003</v>
      </c>
      <c r="K1088" t="s">
        <v>100</v>
      </c>
      <c r="L1088">
        <v>124</v>
      </c>
      <c r="M1088" t="s">
        <v>111</v>
      </c>
      <c r="N1088" t="s">
        <v>425</v>
      </c>
      <c r="O1088">
        <v>2035552570</v>
      </c>
      <c r="P1088" t="s">
        <v>426</v>
      </c>
      <c r="R1088" t="s">
        <v>427</v>
      </c>
      <c r="S1088" t="s">
        <v>428</v>
      </c>
      <c r="T1088">
        <v>97562</v>
      </c>
      <c r="U1088" t="s">
        <v>220</v>
      </c>
      <c r="V1088" t="s">
        <v>221</v>
      </c>
      <c r="W1088" t="s">
        <v>429</v>
      </c>
      <c r="X1088" t="s">
        <v>333</v>
      </c>
      <c r="Y1088" t="s">
        <v>36</v>
      </c>
    </row>
    <row r="1089" spans="1:25">
      <c r="A1089">
        <v>10172</v>
      </c>
      <c r="B1089">
        <v>39</v>
      </c>
      <c r="C1089">
        <v>100</v>
      </c>
      <c r="D1089">
        <v>7</v>
      </c>
      <c r="E1089">
        <v>6023.16</v>
      </c>
      <c r="F1089">
        <v>37930</v>
      </c>
      <c r="G1089" t="s">
        <v>40</v>
      </c>
      <c r="H1089">
        <v>4</v>
      </c>
      <c r="I1089">
        <v>11</v>
      </c>
      <c r="J1089">
        <v>2003</v>
      </c>
      <c r="K1089" t="s">
        <v>100</v>
      </c>
      <c r="L1089">
        <v>132</v>
      </c>
      <c r="M1089" t="s">
        <v>112</v>
      </c>
      <c r="N1089" t="s">
        <v>425</v>
      </c>
      <c r="O1089">
        <v>2035552570</v>
      </c>
      <c r="P1089" t="s">
        <v>426</v>
      </c>
      <c r="R1089" t="s">
        <v>427</v>
      </c>
      <c r="S1089" t="s">
        <v>428</v>
      </c>
      <c r="T1089">
        <v>97562</v>
      </c>
      <c r="U1089" t="s">
        <v>220</v>
      </c>
      <c r="V1089" t="s">
        <v>221</v>
      </c>
      <c r="W1089" t="s">
        <v>429</v>
      </c>
      <c r="X1089" t="s">
        <v>333</v>
      </c>
      <c r="Y1089" t="s">
        <v>36</v>
      </c>
    </row>
    <row r="1090" spans="1:25">
      <c r="A1090">
        <v>10172</v>
      </c>
      <c r="B1090">
        <v>48</v>
      </c>
      <c r="C1090">
        <v>100</v>
      </c>
      <c r="D1090">
        <v>8</v>
      </c>
      <c r="E1090">
        <v>5493.12</v>
      </c>
      <c r="F1090">
        <v>37930</v>
      </c>
      <c r="G1090" t="s">
        <v>40</v>
      </c>
      <c r="H1090">
        <v>4</v>
      </c>
      <c r="I1090">
        <v>11</v>
      </c>
      <c r="J1090">
        <v>2003</v>
      </c>
      <c r="K1090" t="s">
        <v>100</v>
      </c>
      <c r="L1090">
        <v>141</v>
      </c>
      <c r="M1090" t="s">
        <v>113</v>
      </c>
      <c r="N1090" t="s">
        <v>425</v>
      </c>
      <c r="O1090">
        <v>2035552570</v>
      </c>
      <c r="P1090" t="s">
        <v>426</v>
      </c>
      <c r="R1090" t="s">
        <v>427</v>
      </c>
      <c r="S1090" t="s">
        <v>428</v>
      </c>
      <c r="T1090">
        <v>97562</v>
      </c>
      <c r="U1090" t="s">
        <v>220</v>
      </c>
      <c r="V1090" t="s">
        <v>221</v>
      </c>
      <c r="W1090" t="s">
        <v>429</v>
      </c>
      <c r="X1090" t="s">
        <v>333</v>
      </c>
      <c r="Y1090" t="s">
        <v>36</v>
      </c>
    </row>
    <row r="1091" spans="1:25">
      <c r="A1091">
        <v>10172</v>
      </c>
      <c r="B1091">
        <v>32</v>
      </c>
      <c r="C1091">
        <v>75.69</v>
      </c>
      <c r="D1091">
        <v>3</v>
      </c>
      <c r="E1091">
        <v>2422.08</v>
      </c>
      <c r="F1091">
        <v>37930</v>
      </c>
      <c r="G1091" t="s">
        <v>40</v>
      </c>
      <c r="H1091">
        <v>4</v>
      </c>
      <c r="I1091">
        <v>11</v>
      </c>
      <c r="J1091">
        <v>2003</v>
      </c>
      <c r="K1091" t="s">
        <v>100</v>
      </c>
      <c r="L1091">
        <v>73</v>
      </c>
      <c r="M1091" t="s">
        <v>115</v>
      </c>
      <c r="N1091" t="s">
        <v>425</v>
      </c>
      <c r="O1091">
        <v>2035552570</v>
      </c>
      <c r="P1091" t="s">
        <v>426</v>
      </c>
      <c r="R1091" t="s">
        <v>427</v>
      </c>
      <c r="S1091" t="s">
        <v>428</v>
      </c>
      <c r="T1091">
        <v>97562</v>
      </c>
      <c r="U1091" t="s">
        <v>220</v>
      </c>
      <c r="V1091" t="s">
        <v>221</v>
      </c>
      <c r="W1091" t="s">
        <v>429</v>
      </c>
      <c r="X1091" t="s">
        <v>333</v>
      </c>
      <c r="Y1091" t="s">
        <v>45</v>
      </c>
    </row>
    <row r="1092" spans="1:25">
      <c r="A1092">
        <v>10172</v>
      </c>
      <c r="B1092">
        <v>34</v>
      </c>
      <c r="C1092">
        <v>42.76</v>
      </c>
      <c r="D1092">
        <v>5</v>
      </c>
      <c r="E1092">
        <v>1453.84</v>
      </c>
      <c r="F1092">
        <v>37930</v>
      </c>
      <c r="G1092" t="s">
        <v>40</v>
      </c>
      <c r="H1092">
        <v>4</v>
      </c>
      <c r="I1092">
        <v>11</v>
      </c>
      <c r="J1092">
        <v>2003</v>
      </c>
      <c r="K1092" t="s">
        <v>100</v>
      </c>
      <c r="L1092">
        <v>50</v>
      </c>
      <c r="M1092" t="s">
        <v>116</v>
      </c>
      <c r="N1092" t="s">
        <v>425</v>
      </c>
      <c r="O1092">
        <v>2035552570</v>
      </c>
      <c r="P1092" t="s">
        <v>426</v>
      </c>
      <c r="R1092" t="s">
        <v>427</v>
      </c>
      <c r="S1092" t="s">
        <v>428</v>
      </c>
      <c r="T1092">
        <v>97562</v>
      </c>
      <c r="U1092" t="s">
        <v>220</v>
      </c>
      <c r="V1092" t="s">
        <v>221</v>
      </c>
      <c r="W1092" t="s">
        <v>429</v>
      </c>
      <c r="X1092" t="s">
        <v>333</v>
      </c>
      <c r="Y1092" t="s">
        <v>45</v>
      </c>
    </row>
    <row r="1093" spans="1:25">
      <c r="A1093">
        <v>10172</v>
      </c>
      <c r="B1093">
        <v>22</v>
      </c>
      <c r="C1093">
        <v>74.510000000000005</v>
      </c>
      <c r="D1093">
        <v>1</v>
      </c>
      <c r="E1093">
        <v>1639.22</v>
      </c>
      <c r="F1093">
        <v>37930</v>
      </c>
      <c r="G1093" t="s">
        <v>40</v>
      </c>
      <c r="H1093">
        <v>4</v>
      </c>
      <c r="I1093">
        <v>11</v>
      </c>
      <c r="J1093">
        <v>2003</v>
      </c>
      <c r="K1093" t="s">
        <v>100</v>
      </c>
      <c r="L1093">
        <v>90</v>
      </c>
      <c r="M1093" t="s">
        <v>118</v>
      </c>
      <c r="N1093" t="s">
        <v>425</v>
      </c>
      <c r="O1093">
        <v>2035552570</v>
      </c>
      <c r="P1093" t="s">
        <v>426</v>
      </c>
      <c r="R1093" t="s">
        <v>427</v>
      </c>
      <c r="S1093" t="s">
        <v>428</v>
      </c>
      <c r="T1093">
        <v>97562</v>
      </c>
      <c r="U1093" t="s">
        <v>220</v>
      </c>
      <c r="V1093" t="s">
        <v>221</v>
      </c>
      <c r="W1093" t="s">
        <v>429</v>
      </c>
      <c r="X1093" t="s">
        <v>333</v>
      </c>
      <c r="Y1093" t="s">
        <v>45</v>
      </c>
    </row>
    <row r="1094" spans="1:25">
      <c r="A1094">
        <v>10172</v>
      </c>
      <c r="B1094">
        <v>24</v>
      </c>
      <c r="C1094">
        <v>81.33</v>
      </c>
      <c r="D1094">
        <v>2</v>
      </c>
      <c r="E1094">
        <v>1951.92</v>
      </c>
      <c r="F1094">
        <v>37930</v>
      </c>
      <c r="G1094" t="s">
        <v>40</v>
      </c>
      <c r="H1094">
        <v>4</v>
      </c>
      <c r="I1094">
        <v>11</v>
      </c>
      <c r="J1094">
        <v>2003</v>
      </c>
      <c r="K1094" t="s">
        <v>100</v>
      </c>
      <c r="L1094">
        <v>85</v>
      </c>
      <c r="M1094" t="s">
        <v>120</v>
      </c>
      <c r="N1094" t="s">
        <v>425</v>
      </c>
      <c r="O1094">
        <v>2035552570</v>
      </c>
      <c r="P1094" t="s">
        <v>426</v>
      </c>
      <c r="R1094" t="s">
        <v>427</v>
      </c>
      <c r="S1094" t="s">
        <v>428</v>
      </c>
      <c r="T1094">
        <v>97562</v>
      </c>
      <c r="U1094" t="s">
        <v>220</v>
      </c>
      <c r="V1094" t="s">
        <v>221</v>
      </c>
      <c r="W1094" t="s">
        <v>429</v>
      </c>
      <c r="X1094" t="s">
        <v>333</v>
      </c>
      <c r="Y1094" t="s">
        <v>45</v>
      </c>
    </row>
    <row r="1095" spans="1:25">
      <c r="A1095">
        <v>10172</v>
      </c>
      <c r="B1095">
        <v>22</v>
      </c>
      <c r="C1095">
        <v>98.51</v>
      </c>
      <c r="D1095">
        <v>4</v>
      </c>
      <c r="E1095">
        <v>2167.2199999999998</v>
      </c>
      <c r="F1095">
        <v>37930</v>
      </c>
      <c r="G1095" t="s">
        <v>40</v>
      </c>
      <c r="H1095">
        <v>4</v>
      </c>
      <c r="I1095">
        <v>11</v>
      </c>
      <c r="J1095">
        <v>2003</v>
      </c>
      <c r="K1095" t="s">
        <v>100</v>
      </c>
      <c r="L1095">
        <v>107</v>
      </c>
      <c r="M1095" t="s">
        <v>122</v>
      </c>
      <c r="N1095" t="s">
        <v>425</v>
      </c>
      <c r="O1095">
        <v>2035552570</v>
      </c>
      <c r="P1095" t="s">
        <v>426</v>
      </c>
      <c r="R1095" t="s">
        <v>427</v>
      </c>
      <c r="S1095" t="s">
        <v>428</v>
      </c>
      <c r="T1095">
        <v>97562</v>
      </c>
      <c r="U1095" t="s">
        <v>220</v>
      </c>
      <c r="V1095" t="s">
        <v>221</v>
      </c>
      <c r="W1095" t="s">
        <v>429</v>
      </c>
      <c r="X1095" t="s">
        <v>333</v>
      </c>
      <c r="Y1095" t="s">
        <v>45</v>
      </c>
    </row>
    <row r="1096" spans="1:25">
      <c r="A1096">
        <v>10413</v>
      </c>
      <c r="B1096">
        <v>36</v>
      </c>
      <c r="C1096">
        <v>100</v>
      </c>
      <c r="D1096">
        <v>2</v>
      </c>
      <c r="E1096">
        <v>8677.7999999999993</v>
      </c>
      <c r="F1096">
        <v>38477</v>
      </c>
      <c r="G1096" t="s">
        <v>40</v>
      </c>
      <c r="H1096">
        <v>2</v>
      </c>
      <c r="I1096">
        <v>5</v>
      </c>
      <c r="J1096">
        <v>2005</v>
      </c>
      <c r="K1096" t="s">
        <v>63</v>
      </c>
      <c r="L1096">
        <v>207</v>
      </c>
      <c r="M1096" t="s">
        <v>72</v>
      </c>
      <c r="N1096" t="s">
        <v>425</v>
      </c>
      <c r="O1096">
        <v>2035552570</v>
      </c>
      <c r="P1096" t="s">
        <v>426</v>
      </c>
      <c r="R1096" t="s">
        <v>427</v>
      </c>
      <c r="S1096" t="s">
        <v>428</v>
      </c>
      <c r="T1096">
        <v>97562</v>
      </c>
      <c r="U1096" t="s">
        <v>220</v>
      </c>
      <c r="V1096" t="s">
        <v>221</v>
      </c>
      <c r="W1096" t="s">
        <v>429</v>
      </c>
      <c r="X1096" t="s">
        <v>333</v>
      </c>
      <c r="Y1096" t="s">
        <v>39</v>
      </c>
    </row>
    <row r="1097" spans="1:25">
      <c r="A1097">
        <v>10413</v>
      </c>
      <c r="B1097">
        <v>47</v>
      </c>
      <c r="C1097">
        <v>100</v>
      </c>
      <c r="D1097">
        <v>3</v>
      </c>
      <c r="E1097">
        <v>8236.75</v>
      </c>
      <c r="F1097">
        <v>38477</v>
      </c>
      <c r="G1097" t="s">
        <v>40</v>
      </c>
      <c r="H1097">
        <v>2</v>
      </c>
      <c r="I1097">
        <v>5</v>
      </c>
      <c r="J1097">
        <v>2005</v>
      </c>
      <c r="K1097" t="s">
        <v>63</v>
      </c>
      <c r="L1097">
        <v>151</v>
      </c>
      <c r="M1097" t="s">
        <v>73</v>
      </c>
      <c r="N1097" t="s">
        <v>425</v>
      </c>
      <c r="O1097">
        <v>2035552570</v>
      </c>
      <c r="P1097" t="s">
        <v>426</v>
      </c>
      <c r="R1097" t="s">
        <v>427</v>
      </c>
      <c r="S1097" t="s">
        <v>428</v>
      </c>
      <c r="T1097">
        <v>97562</v>
      </c>
      <c r="U1097" t="s">
        <v>220</v>
      </c>
      <c r="V1097" t="s">
        <v>221</v>
      </c>
      <c r="W1097" t="s">
        <v>429</v>
      </c>
      <c r="X1097" t="s">
        <v>333</v>
      </c>
      <c r="Y1097" t="s">
        <v>39</v>
      </c>
    </row>
    <row r="1098" spans="1:25">
      <c r="A1098">
        <v>10413</v>
      </c>
      <c r="B1098">
        <v>22</v>
      </c>
      <c r="C1098">
        <v>100</v>
      </c>
      <c r="D1098">
        <v>1</v>
      </c>
      <c r="E1098">
        <v>3387.78</v>
      </c>
      <c r="F1098">
        <v>38477</v>
      </c>
      <c r="G1098" t="s">
        <v>40</v>
      </c>
      <c r="H1098">
        <v>2</v>
      </c>
      <c r="I1098">
        <v>5</v>
      </c>
      <c r="J1098">
        <v>2005</v>
      </c>
      <c r="K1098" t="s">
        <v>63</v>
      </c>
      <c r="L1098">
        <v>173</v>
      </c>
      <c r="M1098" t="s">
        <v>74</v>
      </c>
      <c r="N1098" t="s">
        <v>425</v>
      </c>
      <c r="O1098">
        <v>2035552570</v>
      </c>
      <c r="P1098" t="s">
        <v>426</v>
      </c>
      <c r="R1098" t="s">
        <v>427</v>
      </c>
      <c r="S1098" t="s">
        <v>428</v>
      </c>
      <c r="T1098">
        <v>97562</v>
      </c>
      <c r="U1098" t="s">
        <v>220</v>
      </c>
      <c r="V1098" t="s">
        <v>221</v>
      </c>
      <c r="W1098" t="s">
        <v>429</v>
      </c>
      <c r="X1098" t="s">
        <v>333</v>
      </c>
      <c r="Y1098" t="s">
        <v>36</v>
      </c>
    </row>
    <row r="1099" spans="1:25">
      <c r="A1099">
        <v>10413</v>
      </c>
      <c r="B1099">
        <v>49</v>
      </c>
      <c r="C1099">
        <v>100</v>
      </c>
      <c r="D1099">
        <v>5</v>
      </c>
      <c r="E1099">
        <v>6896.75</v>
      </c>
      <c r="F1099">
        <v>38477</v>
      </c>
      <c r="G1099" t="s">
        <v>40</v>
      </c>
      <c r="H1099">
        <v>2</v>
      </c>
      <c r="I1099">
        <v>5</v>
      </c>
      <c r="J1099">
        <v>2005</v>
      </c>
      <c r="K1099" t="s">
        <v>63</v>
      </c>
      <c r="L1099">
        <v>143</v>
      </c>
      <c r="M1099" t="s">
        <v>190</v>
      </c>
      <c r="N1099" t="s">
        <v>425</v>
      </c>
      <c r="O1099">
        <v>2035552570</v>
      </c>
      <c r="P1099" t="s">
        <v>426</v>
      </c>
      <c r="R1099" t="s">
        <v>427</v>
      </c>
      <c r="S1099" t="s">
        <v>428</v>
      </c>
      <c r="T1099">
        <v>97562</v>
      </c>
      <c r="U1099" t="s">
        <v>220</v>
      </c>
      <c r="V1099" t="s">
        <v>221</v>
      </c>
      <c r="W1099" t="s">
        <v>429</v>
      </c>
      <c r="X1099" t="s">
        <v>333</v>
      </c>
      <c r="Y1099" t="s">
        <v>36</v>
      </c>
    </row>
    <row r="1100" spans="1:25">
      <c r="A1100">
        <v>10263</v>
      </c>
      <c r="B1100">
        <v>34</v>
      </c>
      <c r="C1100">
        <v>100</v>
      </c>
      <c r="D1100">
        <v>2</v>
      </c>
      <c r="E1100">
        <v>3676.76</v>
      </c>
      <c r="F1100">
        <v>38166</v>
      </c>
      <c r="G1100" t="s">
        <v>40</v>
      </c>
      <c r="H1100">
        <v>2</v>
      </c>
      <c r="I1100">
        <v>6</v>
      </c>
      <c r="J1100">
        <v>2004</v>
      </c>
      <c r="K1100" t="s">
        <v>132</v>
      </c>
      <c r="L1100">
        <v>95</v>
      </c>
      <c r="M1100" t="s">
        <v>178</v>
      </c>
      <c r="N1100" t="s">
        <v>425</v>
      </c>
      <c r="O1100">
        <v>2035552570</v>
      </c>
      <c r="P1100" t="s">
        <v>426</v>
      </c>
      <c r="R1100" t="s">
        <v>427</v>
      </c>
      <c r="S1100" t="s">
        <v>428</v>
      </c>
      <c r="T1100">
        <v>97562</v>
      </c>
      <c r="U1100" t="s">
        <v>220</v>
      </c>
      <c r="V1100" t="s">
        <v>221</v>
      </c>
      <c r="W1100" t="s">
        <v>429</v>
      </c>
      <c r="X1100" t="s">
        <v>333</v>
      </c>
      <c r="Y1100" t="s">
        <v>36</v>
      </c>
    </row>
    <row r="1101" spans="1:25">
      <c r="A1101">
        <v>10263</v>
      </c>
      <c r="B1101">
        <v>40</v>
      </c>
      <c r="C1101">
        <v>100</v>
      </c>
      <c r="D1101">
        <v>5</v>
      </c>
      <c r="E1101">
        <v>4472</v>
      </c>
      <c r="F1101">
        <v>38166</v>
      </c>
      <c r="G1101" t="s">
        <v>40</v>
      </c>
      <c r="H1101">
        <v>2</v>
      </c>
      <c r="I1101">
        <v>6</v>
      </c>
      <c r="J1101">
        <v>2004</v>
      </c>
      <c r="K1101" t="s">
        <v>132</v>
      </c>
      <c r="L1101">
        <v>118</v>
      </c>
      <c r="M1101" t="s">
        <v>152</v>
      </c>
      <c r="N1101" t="s">
        <v>425</v>
      </c>
      <c r="O1101">
        <v>2035552570</v>
      </c>
      <c r="P1101" t="s">
        <v>426</v>
      </c>
      <c r="R1101" t="s">
        <v>427</v>
      </c>
      <c r="S1101" t="s">
        <v>428</v>
      </c>
      <c r="T1101">
        <v>97562</v>
      </c>
      <c r="U1101" t="s">
        <v>220</v>
      </c>
      <c r="V1101" t="s">
        <v>221</v>
      </c>
      <c r="W1101" t="s">
        <v>429</v>
      </c>
      <c r="X1101" t="s">
        <v>333</v>
      </c>
      <c r="Y1101" t="s">
        <v>36</v>
      </c>
    </row>
    <row r="1102" spans="1:25">
      <c r="A1102">
        <v>10263</v>
      </c>
      <c r="B1102">
        <v>41</v>
      </c>
      <c r="C1102">
        <v>100</v>
      </c>
      <c r="D1102">
        <v>4</v>
      </c>
      <c r="E1102">
        <v>8336.94</v>
      </c>
      <c r="F1102">
        <v>38166</v>
      </c>
      <c r="G1102" t="s">
        <v>40</v>
      </c>
      <c r="H1102">
        <v>2</v>
      </c>
      <c r="I1102">
        <v>6</v>
      </c>
      <c r="J1102">
        <v>2004</v>
      </c>
      <c r="K1102" t="s">
        <v>132</v>
      </c>
      <c r="L1102">
        <v>193</v>
      </c>
      <c r="M1102" t="s">
        <v>174</v>
      </c>
      <c r="N1102" t="s">
        <v>425</v>
      </c>
      <c r="O1102">
        <v>2035552570</v>
      </c>
      <c r="P1102" t="s">
        <v>426</v>
      </c>
      <c r="R1102" t="s">
        <v>427</v>
      </c>
      <c r="S1102" t="s">
        <v>428</v>
      </c>
      <c r="T1102">
        <v>97562</v>
      </c>
      <c r="U1102" t="s">
        <v>220</v>
      </c>
      <c r="V1102" t="s">
        <v>221</v>
      </c>
      <c r="W1102" t="s">
        <v>429</v>
      </c>
      <c r="X1102" t="s">
        <v>333</v>
      </c>
      <c r="Y1102" t="s">
        <v>39</v>
      </c>
    </row>
    <row r="1103" spans="1:25">
      <c r="A1103">
        <v>10263</v>
      </c>
      <c r="B1103">
        <v>48</v>
      </c>
      <c r="C1103">
        <v>100</v>
      </c>
      <c r="D1103">
        <v>1</v>
      </c>
      <c r="E1103">
        <v>6434.4</v>
      </c>
      <c r="F1103">
        <v>38166</v>
      </c>
      <c r="G1103" t="s">
        <v>40</v>
      </c>
      <c r="H1103">
        <v>2</v>
      </c>
      <c r="I1103">
        <v>6</v>
      </c>
      <c r="J1103">
        <v>2004</v>
      </c>
      <c r="K1103" t="s">
        <v>132</v>
      </c>
      <c r="L1103">
        <v>150</v>
      </c>
      <c r="M1103" t="s">
        <v>133</v>
      </c>
      <c r="N1103" t="s">
        <v>425</v>
      </c>
      <c r="O1103">
        <v>2035552570</v>
      </c>
      <c r="P1103" t="s">
        <v>426</v>
      </c>
      <c r="R1103" t="s">
        <v>427</v>
      </c>
      <c r="S1103" t="s">
        <v>428</v>
      </c>
      <c r="T1103">
        <v>97562</v>
      </c>
      <c r="U1103" t="s">
        <v>220</v>
      </c>
      <c r="V1103" t="s">
        <v>221</v>
      </c>
      <c r="W1103" t="s">
        <v>429</v>
      </c>
      <c r="X1103" t="s">
        <v>333</v>
      </c>
      <c r="Y1103" t="s">
        <v>36</v>
      </c>
    </row>
    <row r="1104" spans="1:25">
      <c r="A1104">
        <v>10263</v>
      </c>
      <c r="B1104">
        <v>34</v>
      </c>
      <c r="C1104">
        <v>58.75</v>
      </c>
      <c r="D1104">
        <v>6</v>
      </c>
      <c r="E1104">
        <v>1997.5</v>
      </c>
      <c r="F1104">
        <v>38166</v>
      </c>
      <c r="G1104" t="s">
        <v>40</v>
      </c>
      <c r="H1104">
        <v>2</v>
      </c>
      <c r="I1104">
        <v>6</v>
      </c>
      <c r="J1104">
        <v>2004</v>
      </c>
      <c r="K1104" t="s">
        <v>132</v>
      </c>
      <c r="L1104">
        <v>60</v>
      </c>
      <c r="M1104" t="s">
        <v>153</v>
      </c>
      <c r="N1104" t="s">
        <v>425</v>
      </c>
      <c r="O1104">
        <v>2035552570</v>
      </c>
      <c r="P1104" t="s">
        <v>426</v>
      </c>
      <c r="R1104" t="s">
        <v>427</v>
      </c>
      <c r="S1104" t="s">
        <v>428</v>
      </c>
      <c r="T1104">
        <v>97562</v>
      </c>
      <c r="U1104" t="s">
        <v>220</v>
      </c>
      <c r="V1104" t="s">
        <v>221</v>
      </c>
      <c r="W1104" t="s">
        <v>429</v>
      </c>
      <c r="X1104" t="s">
        <v>333</v>
      </c>
      <c r="Y1104" t="s">
        <v>45</v>
      </c>
    </row>
    <row r="1105" spans="1:25">
      <c r="A1105">
        <v>10263</v>
      </c>
      <c r="B1105">
        <v>42</v>
      </c>
      <c r="C1105">
        <v>100</v>
      </c>
      <c r="D1105">
        <v>3</v>
      </c>
      <c r="E1105">
        <v>4307.5200000000004</v>
      </c>
      <c r="F1105">
        <v>38166</v>
      </c>
      <c r="G1105" t="s">
        <v>40</v>
      </c>
      <c r="H1105">
        <v>2</v>
      </c>
      <c r="I1105">
        <v>6</v>
      </c>
      <c r="J1105">
        <v>2004</v>
      </c>
      <c r="K1105" t="s">
        <v>132</v>
      </c>
      <c r="L1105">
        <v>112</v>
      </c>
      <c r="M1105" t="s">
        <v>175</v>
      </c>
      <c r="N1105" t="s">
        <v>425</v>
      </c>
      <c r="O1105">
        <v>2035552570</v>
      </c>
      <c r="P1105" t="s">
        <v>426</v>
      </c>
      <c r="R1105" t="s">
        <v>427</v>
      </c>
      <c r="S1105" t="s">
        <v>428</v>
      </c>
      <c r="T1105">
        <v>97562</v>
      </c>
      <c r="U1105" t="s">
        <v>220</v>
      </c>
      <c r="V1105" t="s">
        <v>221</v>
      </c>
      <c r="W1105" t="s">
        <v>429</v>
      </c>
      <c r="X1105" t="s">
        <v>333</v>
      </c>
      <c r="Y1105" t="s">
        <v>36</v>
      </c>
    </row>
    <row r="1106" spans="1:25">
      <c r="A1106">
        <v>10263</v>
      </c>
      <c r="B1106">
        <v>37</v>
      </c>
      <c r="C1106">
        <v>62.46</v>
      </c>
      <c r="D1106">
        <v>7</v>
      </c>
      <c r="E1106">
        <v>2311.02</v>
      </c>
      <c r="F1106">
        <v>38166</v>
      </c>
      <c r="G1106" t="s">
        <v>40</v>
      </c>
      <c r="H1106">
        <v>2</v>
      </c>
      <c r="I1106">
        <v>6</v>
      </c>
      <c r="J1106">
        <v>2004</v>
      </c>
      <c r="K1106" t="s">
        <v>132</v>
      </c>
      <c r="L1106">
        <v>76</v>
      </c>
      <c r="M1106" t="s">
        <v>176</v>
      </c>
      <c r="N1106" t="s">
        <v>425</v>
      </c>
      <c r="O1106">
        <v>2035552570</v>
      </c>
      <c r="P1106" t="s">
        <v>426</v>
      </c>
      <c r="R1106" t="s">
        <v>427</v>
      </c>
      <c r="S1106" t="s">
        <v>428</v>
      </c>
      <c r="T1106">
        <v>97562</v>
      </c>
      <c r="U1106" t="s">
        <v>220</v>
      </c>
      <c r="V1106" t="s">
        <v>221</v>
      </c>
      <c r="W1106" t="s">
        <v>429</v>
      </c>
      <c r="X1106" t="s">
        <v>333</v>
      </c>
      <c r="Y1106" t="s">
        <v>45</v>
      </c>
    </row>
    <row r="1107" spans="1:25">
      <c r="A1107">
        <v>10263</v>
      </c>
      <c r="B1107">
        <v>31</v>
      </c>
      <c r="C1107">
        <v>79.91</v>
      </c>
      <c r="D1107">
        <v>8</v>
      </c>
      <c r="E1107">
        <v>2477.21</v>
      </c>
      <c r="F1107">
        <v>38166</v>
      </c>
      <c r="G1107" t="s">
        <v>40</v>
      </c>
      <c r="H1107">
        <v>2</v>
      </c>
      <c r="I1107">
        <v>6</v>
      </c>
      <c r="J1107">
        <v>2004</v>
      </c>
      <c r="K1107" t="s">
        <v>132</v>
      </c>
      <c r="L1107">
        <v>99</v>
      </c>
      <c r="M1107" t="s">
        <v>177</v>
      </c>
      <c r="N1107" t="s">
        <v>425</v>
      </c>
      <c r="O1107">
        <v>2035552570</v>
      </c>
      <c r="P1107" t="s">
        <v>426</v>
      </c>
      <c r="R1107" t="s">
        <v>427</v>
      </c>
      <c r="S1107" t="s">
        <v>428</v>
      </c>
      <c r="T1107">
        <v>97562</v>
      </c>
      <c r="U1107" t="s">
        <v>220</v>
      </c>
      <c r="V1107" t="s">
        <v>221</v>
      </c>
      <c r="W1107" t="s">
        <v>429</v>
      </c>
      <c r="X1107" t="s">
        <v>333</v>
      </c>
      <c r="Y1107" t="s">
        <v>45</v>
      </c>
    </row>
    <row r="1108" spans="1:25">
      <c r="A1108">
        <v>10263</v>
      </c>
      <c r="B1108">
        <v>33</v>
      </c>
      <c r="C1108">
        <v>86.17</v>
      </c>
      <c r="D1108">
        <v>10</v>
      </c>
      <c r="E1108">
        <v>2843.61</v>
      </c>
      <c r="F1108">
        <v>38166</v>
      </c>
      <c r="G1108" t="s">
        <v>40</v>
      </c>
      <c r="H1108">
        <v>2</v>
      </c>
      <c r="I1108">
        <v>6</v>
      </c>
      <c r="J1108">
        <v>2004</v>
      </c>
      <c r="K1108" t="s">
        <v>185</v>
      </c>
      <c r="L1108">
        <v>84</v>
      </c>
      <c r="M1108" t="s">
        <v>179</v>
      </c>
      <c r="N1108" t="s">
        <v>425</v>
      </c>
      <c r="O1108">
        <v>2035552570</v>
      </c>
      <c r="P1108" t="s">
        <v>426</v>
      </c>
      <c r="R1108" t="s">
        <v>427</v>
      </c>
      <c r="S1108" t="s">
        <v>428</v>
      </c>
      <c r="T1108">
        <v>97562</v>
      </c>
      <c r="U1108" t="s">
        <v>220</v>
      </c>
      <c r="V1108" t="s">
        <v>221</v>
      </c>
      <c r="W1108" t="s">
        <v>429</v>
      </c>
      <c r="X1108" t="s">
        <v>333</v>
      </c>
      <c r="Y1108" t="s">
        <v>45</v>
      </c>
    </row>
    <row r="1109" spans="1:25">
      <c r="A1109">
        <v>10263</v>
      </c>
      <c r="B1109">
        <v>24</v>
      </c>
      <c r="C1109">
        <v>75.349999999999994</v>
      </c>
      <c r="D1109">
        <v>11</v>
      </c>
      <c r="E1109">
        <v>1808.4</v>
      </c>
      <c r="F1109">
        <v>38166</v>
      </c>
      <c r="G1109" t="s">
        <v>40</v>
      </c>
      <c r="H1109">
        <v>2</v>
      </c>
      <c r="I1109">
        <v>6</v>
      </c>
      <c r="J1109">
        <v>2004</v>
      </c>
      <c r="K1109" t="s">
        <v>185</v>
      </c>
      <c r="L1109">
        <v>72</v>
      </c>
      <c r="M1109" t="s">
        <v>181</v>
      </c>
      <c r="N1109" t="s">
        <v>425</v>
      </c>
      <c r="O1109">
        <v>2035552570</v>
      </c>
      <c r="P1109" t="s">
        <v>426</v>
      </c>
      <c r="R1109" t="s">
        <v>427</v>
      </c>
      <c r="S1109" t="s">
        <v>428</v>
      </c>
      <c r="T1109">
        <v>97562</v>
      </c>
      <c r="U1109" t="s">
        <v>220</v>
      </c>
      <c r="V1109" t="s">
        <v>221</v>
      </c>
      <c r="W1109" t="s">
        <v>429</v>
      </c>
      <c r="X1109" t="s">
        <v>333</v>
      </c>
      <c r="Y1109" t="s">
        <v>45</v>
      </c>
    </row>
    <row r="1110" spans="1:25">
      <c r="A1110">
        <v>10263</v>
      </c>
      <c r="B1110">
        <v>47</v>
      </c>
      <c r="C1110">
        <v>100</v>
      </c>
      <c r="D1110">
        <v>9</v>
      </c>
      <c r="E1110">
        <v>5465.16</v>
      </c>
      <c r="F1110">
        <v>38166</v>
      </c>
      <c r="G1110" t="s">
        <v>40</v>
      </c>
      <c r="H1110">
        <v>2</v>
      </c>
      <c r="I1110">
        <v>6</v>
      </c>
      <c r="J1110">
        <v>2004</v>
      </c>
      <c r="K1110" t="s">
        <v>185</v>
      </c>
      <c r="L1110">
        <v>118</v>
      </c>
      <c r="M1110" t="s">
        <v>183</v>
      </c>
      <c r="N1110" t="s">
        <v>425</v>
      </c>
      <c r="O1110">
        <v>2035552570</v>
      </c>
      <c r="P1110" t="s">
        <v>426</v>
      </c>
      <c r="R1110" t="s">
        <v>427</v>
      </c>
      <c r="S1110" t="s">
        <v>428</v>
      </c>
      <c r="T1110">
        <v>97562</v>
      </c>
      <c r="U1110" t="s">
        <v>220</v>
      </c>
      <c r="V1110" t="s">
        <v>221</v>
      </c>
      <c r="W1110" t="s">
        <v>429</v>
      </c>
      <c r="X1110" t="s">
        <v>333</v>
      </c>
      <c r="Y1110" t="s">
        <v>36</v>
      </c>
    </row>
    <row r="1111" spans="1:25">
      <c r="A1111">
        <v>10413</v>
      </c>
      <c r="B1111">
        <v>24</v>
      </c>
      <c r="C1111">
        <v>49.71</v>
      </c>
      <c r="D1111">
        <v>6</v>
      </c>
      <c r="E1111">
        <v>1193.04</v>
      </c>
      <c r="F1111">
        <v>38477</v>
      </c>
      <c r="G1111" t="s">
        <v>40</v>
      </c>
      <c r="H1111">
        <v>2</v>
      </c>
      <c r="I1111">
        <v>5</v>
      </c>
      <c r="J1111">
        <v>2005</v>
      </c>
      <c r="K1111" t="s">
        <v>368</v>
      </c>
      <c r="L1111">
        <v>62</v>
      </c>
      <c r="M1111" t="s">
        <v>200</v>
      </c>
      <c r="N1111" t="s">
        <v>425</v>
      </c>
      <c r="O1111">
        <v>2035552570</v>
      </c>
      <c r="P1111" t="s">
        <v>426</v>
      </c>
      <c r="R1111" t="s">
        <v>427</v>
      </c>
      <c r="S1111" t="s">
        <v>428</v>
      </c>
      <c r="T1111">
        <v>97562</v>
      </c>
      <c r="U1111" t="s">
        <v>220</v>
      </c>
      <c r="V1111" t="s">
        <v>221</v>
      </c>
      <c r="W1111" t="s">
        <v>429</v>
      </c>
      <c r="X1111" t="s">
        <v>333</v>
      </c>
      <c r="Y1111" t="s">
        <v>45</v>
      </c>
    </row>
    <row r="1112" spans="1:25">
      <c r="A1112">
        <v>10413</v>
      </c>
      <c r="B1112">
        <v>51</v>
      </c>
      <c r="C1112">
        <v>63.85</v>
      </c>
      <c r="D1112">
        <v>4</v>
      </c>
      <c r="E1112">
        <v>3256.35</v>
      </c>
      <c r="F1112">
        <v>38477</v>
      </c>
      <c r="G1112" t="s">
        <v>40</v>
      </c>
      <c r="H1112">
        <v>2</v>
      </c>
      <c r="I1112">
        <v>5</v>
      </c>
      <c r="J1112">
        <v>2005</v>
      </c>
      <c r="K1112" t="s">
        <v>368</v>
      </c>
      <c r="L1112">
        <v>58</v>
      </c>
      <c r="M1112" t="s">
        <v>235</v>
      </c>
      <c r="N1112" t="s">
        <v>425</v>
      </c>
      <c r="O1112">
        <v>2035552570</v>
      </c>
      <c r="P1112" t="s">
        <v>426</v>
      </c>
      <c r="R1112" t="s">
        <v>427</v>
      </c>
      <c r="S1112" t="s">
        <v>428</v>
      </c>
      <c r="T1112">
        <v>97562</v>
      </c>
      <c r="U1112" t="s">
        <v>220</v>
      </c>
      <c r="V1112" t="s">
        <v>221</v>
      </c>
      <c r="W1112" t="s">
        <v>429</v>
      </c>
      <c r="X1112" t="s">
        <v>333</v>
      </c>
      <c r="Y1112" t="s">
        <v>36</v>
      </c>
    </row>
    <row r="1113" spans="1:25">
      <c r="A1113">
        <v>10146</v>
      </c>
      <c r="B1113">
        <v>29</v>
      </c>
      <c r="C1113">
        <v>100</v>
      </c>
      <c r="D1113">
        <v>1</v>
      </c>
      <c r="E1113">
        <v>4444.54</v>
      </c>
      <c r="F1113">
        <v>37867</v>
      </c>
      <c r="G1113" t="s">
        <v>25</v>
      </c>
      <c r="H1113">
        <v>3</v>
      </c>
      <c r="I1113">
        <v>9</v>
      </c>
      <c r="J1113">
        <v>2003</v>
      </c>
      <c r="K1113" t="s">
        <v>26</v>
      </c>
      <c r="L1113">
        <v>148</v>
      </c>
      <c r="M1113" t="s">
        <v>128</v>
      </c>
      <c r="N1113" t="s">
        <v>430</v>
      </c>
      <c r="O1113">
        <v>2035554407</v>
      </c>
      <c r="P1113" t="s">
        <v>431</v>
      </c>
      <c r="R1113" t="s">
        <v>269</v>
      </c>
      <c r="S1113" t="s">
        <v>428</v>
      </c>
      <c r="T1113">
        <v>97561</v>
      </c>
      <c r="U1113" t="s">
        <v>220</v>
      </c>
      <c r="V1113" t="s">
        <v>221</v>
      </c>
      <c r="W1113" t="s">
        <v>432</v>
      </c>
      <c r="X1113" t="s">
        <v>433</v>
      </c>
      <c r="Y1113" t="s">
        <v>36</v>
      </c>
    </row>
    <row r="1114" spans="1:25">
      <c r="A1114">
        <v>10146</v>
      </c>
      <c r="B1114">
        <v>47</v>
      </c>
      <c r="C1114">
        <v>67.14</v>
      </c>
      <c r="D1114">
        <v>2</v>
      </c>
      <c r="E1114">
        <v>3155.58</v>
      </c>
      <c r="F1114">
        <v>37867</v>
      </c>
      <c r="G1114" t="s">
        <v>25</v>
      </c>
      <c r="H1114">
        <v>3</v>
      </c>
      <c r="I1114">
        <v>9</v>
      </c>
      <c r="J1114">
        <v>2003</v>
      </c>
      <c r="K1114" t="s">
        <v>173</v>
      </c>
      <c r="L1114">
        <v>62</v>
      </c>
      <c r="M1114" t="s">
        <v>134</v>
      </c>
      <c r="N1114" t="s">
        <v>430</v>
      </c>
      <c r="O1114">
        <v>2035554407</v>
      </c>
      <c r="P1114" t="s">
        <v>431</v>
      </c>
      <c r="R1114" t="s">
        <v>269</v>
      </c>
      <c r="S1114" t="s">
        <v>428</v>
      </c>
      <c r="T1114">
        <v>97561</v>
      </c>
      <c r="U1114" t="s">
        <v>220</v>
      </c>
      <c r="V1114" t="s">
        <v>221</v>
      </c>
      <c r="W1114" t="s">
        <v>432</v>
      </c>
      <c r="X1114" t="s">
        <v>433</v>
      </c>
      <c r="Y1114" t="s">
        <v>36</v>
      </c>
    </row>
    <row r="1115" spans="1:25">
      <c r="A1115">
        <v>10353</v>
      </c>
      <c r="B1115">
        <v>46</v>
      </c>
      <c r="C1115">
        <v>81.17</v>
      </c>
      <c r="D1115">
        <v>5</v>
      </c>
      <c r="E1115">
        <v>3733.82</v>
      </c>
      <c r="F1115">
        <v>38325</v>
      </c>
      <c r="G1115" t="s">
        <v>40</v>
      </c>
      <c r="H1115">
        <v>4</v>
      </c>
      <c r="I1115">
        <v>12</v>
      </c>
      <c r="J1115">
        <v>2004</v>
      </c>
      <c r="K1115" t="s">
        <v>132</v>
      </c>
      <c r="L1115">
        <v>99</v>
      </c>
      <c r="M1115" t="s">
        <v>177</v>
      </c>
      <c r="N1115" t="s">
        <v>430</v>
      </c>
      <c r="O1115">
        <v>2035554407</v>
      </c>
      <c r="P1115" t="s">
        <v>431</v>
      </c>
      <c r="R1115" t="s">
        <v>269</v>
      </c>
      <c r="S1115" t="s">
        <v>428</v>
      </c>
      <c r="T1115">
        <v>97561</v>
      </c>
      <c r="U1115" t="s">
        <v>220</v>
      </c>
      <c r="V1115" t="s">
        <v>221</v>
      </c>
      <c r="W1115" t="s">
        <v>432</v>
      </c>
      <c r="X1115" t="s">
        <v>433</v>
      </c>
      <c r="Y1115" t="s">
        <v>36</v>
      </c>
    </row>
    <row r="1116" spans="1:25">
      <c r="A1116">
        <v>10131</v>
      </c>
      <c r="B1116">
        <v>21</v>
      </c>
      <c r="C1116">
        <v>100</v>
      </c>
      <c r="D1116">
        <v>4</v>
      </c>
      <c r="E1116">
        <v>2781.66</v>
      </c>
      <c r="F1116">
        <v>37788</v>
      </c>
      <c r="G1116" t="s">
        <v>25</v>
      </c>
      <c r="H1116">
        <v>2</v>
      </c>
      <c r="I1116">
        <v>6</v>
      </c>
      <c r="J1116">
        <v>2003</v>
      </c>
      <c r="K1116" t="s">
        <v>42</v>
      </c>
      <c r="L1116">
        <v>157</v>
      </c>
      <c r="M1116" t="s">
        <v>43</v>
      </c>
      <c r="N1116" t="s">
        <v>430</v>
      </c>
      <c r="O1116">
        <v>2035554407</v>
      </c>
      <c r="P1116" t="s">
        <v>431</v>
      </c>
      <c r="R1116" t="s">
        <v>269</v>
      </c>
      <c r="S1116" t="s">
        <v>428</v>
      </c>
      <c r="T1116">
        <v>97561</v>
      </c>
      <c r="U1116" t="s">
        <v>220</v>
      </c>
      <c r="V1116" t="s">
        <v>221</v>
      </c>
      <c r="W1116" t="s">
        <v>432</v>
      </c>
      <c r="X1116" t="s">
        <v>433</v>
      </c>
      <c r="Y1116" t="s">
        <v>45</v>
      </c>
    </row>
    <row r="1117" spans="1:25">
      <c r="A1117">
        <v>10131</v>
      </c>
      <c r="B1117">
        <v>35</v>
      </c>
      <c r="C1117">
        <v>67.14</v>
      </c>
      <c r="D1117">
        <v>5</v>
      </c>
      <c r="E1117">
        <v>2349.9</v>
      </c>
      <c r="F1117">
        <v>37788</v>
      </c>
      <c r="G1117" t="s">
        <v>25</v>
      </c>
      <c r="H1117">
        <v>2</v>
      </c>
      <c r="I1117">
        <v>6</v>
      </c>
      <c r="J1117">
        <v>2003</v>
      </c>
      <c r="K1117" t="s">
        <v>42</v>
      </c>
      <c r="L1117">
        <v>68</v>
      </c>
      <c r="M1117" t="s">
        <v>44</v>
      </c>
      <c r="N1117" t="s">
        <v>430</v>
      </c>
      <c r="O1117">
        <v>2035554407</v>
      </c>
      <c r="P1117" t="s">
        <v>431</v>
      </c>
      <c r="R1117" t="s">
        <v>269</v>
      </c>
      <c r="S1117" t="s">
        <v>428</v>
      </c>
      <c r="T1117">
        <v>97561</v>
      </c>
      <c r="U1117" t="s">
        <v>220</v>
      </c>
      <c r="V1117" t="s">
        <v>221</v>
      </c>
      <c r="W1117" t="s">
        <v>432</v>
      </c>
      <c r="X1117" t="s">
        <v>433</v>
      </c>
      <c r="Y1117" t="s">
        <v>45</v>
      </c>
    </row>
    <row r="1118" spans="1:25">
      <c r="A1118">
        <v>10131</v>
      </c>
      <c r="B1118">
        <v>50</v>
      </c>
      <c r="C1118">
        <v>81.89</v>
      </c>
      <c r="D1118">
        <v>3</v>
      </c>
      <c r="E1118">
        <v>4094.5</v>
      </c>
      <c r="F1118">
        <v>37788</v>
      </c>
      <c r="G1118" t="s">
        <v>25</v>
      </c>
      <c r="H1118">
        <v>2</v>
      </c>
      <c r="I1118">
        <v>6</v>
      </c>
      <c r="J1118">
        <v>2003</v>
      </c>
      <c r="K1118" t="s">
        <v>42</v>
      </c>
      <c r="L1118">
        <v>68</v>
      </c>
      <c r="M1118" t="s">
        <v>46</v>
      </c>
      <c r="N1118" t="s">
        <v>430</v>
      </c>
      <c r="O1118">
        <v>2035554407</v>
      </c>
      <c r="P1118" t="s">
        <v>431</v>
      </c>
      <c r="R1118" t="s">
        <v>269</v>
      </c>
      <c r="S1118" t="s">
        <v>428</v>
      </c>
      <c r="T1118">
        <v>97561</v>
      </c>
      <c r="U1118" t="s">
        <v>220</v>
      </c>
      <c r="V1118" t="s">
        <v>221</v>
      </c>
      <c r="W1118" t="s">
        <v>432</v>
      </c>
      <c r="X1118" t="s">
        <v>433</v>
      </c>
      <c r="Y1118" t="s">
        <v>36</v>
      </c>
    </row>
    <row r="1119" spans="1:25">
      <c r="A1119">
        <v>10131</v>
      </c>
      <c r="B1119">
        <v>40</v>
      </c>
      <c r="C1119">
        <v>100</v>
      </c>
      <c r="D1119">
        <v>1</v>
      </c>
      <c r="E1119">
        <v>4427.6000000000004</v>
      </c>
      <c r="F1119">
        <v>37788</v>
      </c>
      <c r="G1119" t="s">
        <v>25</v>
      </c>
      <c r="H1119">
        <v>2</v>
      </c>
      <c r="I1119">
        <v>6</v>
      </c>
      <c r="J1119">
        <v>2003</v>
      </c>
      <c r="K1119" t="s">
        <v>42</v>
      </c>
      <c r="L1119">
        <v>99</v>
      </c>
      <c r="M1119" t="s">
        <v>47</v>
      </c>
      <c r="N1119" t="s">
        <v>430</v>
      </c>
      <c r="O1119">
        <v>2035554407</v>
      </c>
      <c r="P1119" t="s">
        <v>431</v>
      </c>
      <c r="R1119" t="s">
        <v>269</v>
      </c>
      <c r="S1119" t="s">
        <v>428</v>
      </c>
      <c r="T1119">
        <v>97561</v>
      </c>
      <c r="U1119" t="s">
        <v>220</v>
      </c>
      <c r="V1119" t="s">
        <v>221</v>
      </c>
      <c r="W1119" t="s">
        <v>432</v>
      </c>
      <c r="X1119" t="s">
        <v>433</v>
      </c>
      <c r="Y1119" t="s">
        <v>36</v>
      </c>
    </row>
    <row r="1120" spans="1:25">
      <c r="A1120">
        <v>10131</v>
      </c>
      <c r="B1120">
        <v>26</v>
      </c>
      <c r="C1120">
        <v>85.13</v>
      </c>
      <c r="D1120">
        <v>2</v>
      </c>
      <c r="E1120">
        <v>2213.38</v>
      </c>
      <c r="F1120">
        <v>37788</v>
      </c>
      <c r="G1120" t="s">
        <v>25</v>
      </c>
      <c r="H1120">
        <v>2</v>
      </c>
      <c r="I1120">
        <v>6</v>
      </c>
      <c r="J1120">
        <v>2003</v>
      </c>
      <c r="K1120" t="s">
        <v>42</v>
      </c>
      <c r="L1120">
        <v>74</v>
      </c>
      <c r="M1120" t="s">
        <v>48</v>
      </c>
      <c r="N1120" t="s">
        <v>430</v>
      </c>
      <c r="O1120">
        <v>2035554407</v>
      </c>
      <c r="P1120" t="s">
        <v>431</v>
      </c>
      <c r="R1120" t="s">
        <v>269</v>
      </c>
      <c r="S1120" t="s">
        <v>428</v>
      </c>
      <c r="T1120">
        <v>97561</v>
      </c>
      <c r="U1120" t="s">
        <v>220</v>
      </c>
      <c r="V1120" t="s">
        <v>221</v>
      </c>
      <c r="W1120" t="s">
        <v>432</v>
      </c>
      <c r="X1120" t="s">
        <v>433</v>
      </c>
      <c r="Y1120" t="s">
        <v>45</v>
      </c>
    </row>
    <row r="1121" spans="1:25">
      <c r="A1121">
        <v>10131</v>
      </c>
      <c r="B1121">
        <v>21</v>
      </c>
      <c r="C1121">
        <v>41.71</v>
      </c>
      <c r="D1121">
        <v>7</v>
      </c>
      <c r="E1121">
        <v>875.91</v>
      </c>
      <c r="F1121">
        <v>37788</v>
      </c>
      <c r="G1121" t="s">
        <v>25</v>
      </c>
      <c r="H1121">
        <v>2</v>
      </c>
      <c r="I1121">
        <v>6</v>
      </c>
      <c r="J1121">
        <v>2003</v>
      </c>
      <c r="K1121" t="s">
        <v>42</v>
      </c>
      <c r="L1121">
        <v>49</v>
      </c>
      <c r="M1121" t="s">
        <v>49</v>
      </c>
      <c r="N1121" t="s">
        <v>430</v>
      </c>
      <c r="O1121">
        <v>2035554407</v>
      </c>
      <c r="P1121" t="s">
        <v>431</v>
      </c>
      <c r="R1121" t="s">
        <v>269</v>
      </c>
      <c r="S1121" t="s">
        <v>428</v>
      </c>
      <c r="T1121">
        <v>97561</v>
      </c>
      <c r="U1121" t="s">
        <v>220</v>
      </c>
      <c r="V1121" t="s">
        <v>221</v>
      </c>
      <c r="W1121" t="s">
        <v>432</v>
      </c>
      <c r="X1121" t="s">
        <v>433</v>
      </c>
      <c r="Y1121" t="s">
        <v>45</v>
      </c>
    </row>
    <row r="1122" spans="1:25">
      <c r="A1122">
        <v>10353</v>
      </c>
      <c r="B1122">
        <v>27</v>
      </c>
      <c r="C1122">
        <v>100</v>
      </c>
      <c r="D1122">
        <v>1</v>
      </c>
      <c r="E1122">
        <v>3515.67</v>
      </c>
      <c r="F1122">
        <v>38325</v>
      </c>
      <c r="G1122" t="s">
        <v>40</v>
      </c>
      <c r="H1122">
        <v>4</v>
      </c>
      <c r="I1122">
        <v>12</v>
      </c>
      <c r="J1122">
        <v>2004</v>
      </c>
      <c r="K1122" t="s">
        <v>161</v>
      </c>
      <c r="L1122">
        <v>84</v>
      </c>
      <c r="M1122" t="s">
        <v>179</v>
      </c>
      <c r="N1122" t="s">
        <v>430</v>
      </c>
      <c r="O1122">
        <v>2035554407</v>
      </c>
      <c r="P1122" t="s">
        <v>431</v>
      </c>
      <c r="R1122" t="s">
        <v>269</v>
      </c>
      <c r="S1122" t="s">
        <v>428</v>
      </c>
      <c r="T1122">
        <v>97561</v>
      </c>
      <c r="U1122" t="s">
        <v>220</v>
      </c>
      <c r="V1122" t="s">
        <v>221</v>
      </c>
      <c r="W1122" t="s">
        <v>432</v>
      </c>
      <c r="X1122" t="s">
        <v>433</v>
      </c>
      <c r="Y1122" t="s">
        <v>36</v>
      </c>
    </row>
    <row r="1123" spans="1:25">
      <c r="A1123">
        <v>10353</v>
      </c>
      <c r="B1123">
        <v>28</v>
      </c>
      <c r="C1123">
        <v>71.73</v>
      </c>
      <c r="D1123">
        <v>2</v>
      </c>
      <c r="E1123">
        <v>2008.44</v>
      </c>
      <c r="F1123">
        <v>38325</v>
      </c>
      <c r="G1123" t="s">
        <v>40</v>
      </c>
      <c r="H1123">
        <v>4</v>
      </c>
      <c r="I1123">
        <v>12</v>
      </c>
      <c r="J1123">
        <v>2004</v>
      </c>
      <c r="K1123" t="s">
        <v>161</v>
      </c>
      <c r="L1123">
        <v>109</v>
      </c>
      <c r="M1123" t="s">
        <v>180</v>
      </c>
      <c r="N1123" t="s">
        <v>430</v>
      </c>
      <c r="O1123">
        <v>2035554407</v>
      </c>
      <c r="P1123" t="s">
        <v>431</v>
      </c>
      <c r="R1123" t="s">
        <v>269</v>
      </c>
      <c r="S1123" t="s">
        <v>428</v>
      </c>
      <c r="T1123">
        <v>97561</v>
      </c>
      <c r="U1123" t="s">
        <v>220</v>
      </c>
      <c r="V1123" t="s">
        <v>221</v>
      </c>
      <c r="W1123" t="s">
        <v>432</v>
      </c>
      <c r="X1123" t="s">
        <v>433</v>
      </c>
      <c r="Y1123" t="s">
        <v>45</v>
      </c>
    </row>
    <row r="1124" spans="1:25">
      <c r="A1124">
        <v>10353</v>
      </c>
      <c r="B1124">
        <v>35</v>
      </c>
      <c r="C1124">
        <v>89.9</v>
      </c>
      <c r="D1124">
        <v>3</v>
      </c>
      <c r="E1124">
        <v>3146.5</v>
      </c>
      <c r="F1124">
        <v>38325</v>
      </c>
      <c r="G1124" t="s">
        <v>40</v>
      </c>
      <c r="H1124">
        <v>4</v>
      </c>
      <c r="I1124">
        <v>12</v>
      </c>
      <c r="J1124">
        <v>2004</v>
      </c>
      <c r="K1124" t="s">
        <v>161</v>
      </c>
      <c r="L1124">
        <v>72</v>
      </c>
      <c r="M1124" t="s">
        <v>181</v>
      </c>
      <c r="N1124" t="s">
        <v>430</v>
      </c>
      <c r="O1124">
        <v>2035554407</v>
      </c>
      <c r="P1124" t="s">
        <v>431</v>
      </c>
      <c r="R1124" t="s">
        <v>269</v>
      </c>
      <c r="S1124" t="s">
        <v>428</v>
      </c>
      <c r="T1124">
        <v>97561</v>
      </c>
      <c r="U1124" t="s">
        <v>220</v>
      </c>
      <c r="V1124" t="s">
        <v>221</v>
      </c>
      <c r="W1124" t="s">
        <v>432</v>
      </c>
      <c r="X1124" t="s">
        <v>433</v>
      </c>
      <c r="Y1124" t="s">
        <v>36</v>
      </c>
    </row>
    <row r="1125" spans="1:25">
      <c r="A1125">
        <v>10353</v>
      </c>
      <c r="B1125">
        <v>39</v>
      </c>
      <c r="C1125">
        <v>100</v>
      </c>
      <c r="D1125">
        <v>9</v>
      </c>
      <c r="E1125">
        <v>5043.87</v>
      </c>
      <c r="F1125">
        <v>38325</v>
      </c>
      <c r="G1125" t="s">
        <v>40</v>
      </c>
      <c r="H1125">
        <v>4</v>
      </c>
      <c r="I1125">
        <v>12</v>
      </c>
      <c r="J1125">
        <v>2004</v>
      </c>
      <c r="K1125" t="s">
        <v>161</v>
      </c>
      <c r="L1125">
        <v>91</v>
      </c>
      <c r="M1125" t="s">
        <v>182</v>
      </c>
      <c r="N1125" t="s">
        <v>430</v>
      </c>
      <c r="O1125">
        <v>2035554407</v>
      </c>
      <c r="P1125" t="s">
        <v>431</v>
      </c>
      <c r="R1125" t="s">
        <v>269</v>
      </c>
      <c r="S1125" t="s">
        <v>428</v>
      </c>
      <c r="T1125">
        <v>97561</v>
      </c>
      <c r="U1125" t="s">
        <v>220</v>
      </c>
      <c r="V1125" t="s">
        <v>221</v>
      </c>
      <c r="W1125" t="s">
        <v>432</v>
      </c>
      <c r="X1125" t="s">
        <v>433</v>
      </c>
      <c r="Y1125" t="s">
        <v>36</v>
      </c>
    </row>
    <row r="1126" spans="1:25">
      <c r="A1126">
        <v>10353</v>
      </c>
      <c r="B1126">
        <v>48</v>
      </c>
      <c r="C1126">
        <v>68.8</v>
      </c>
      <c r="D1126">
        <v>4</v>
      </c>
      <c r="E1126">
        <v>3302.4</v>
      </c>
      <c r="F1126">
        <v>38325</v>
      </c>
      <c r="G1126" t="s">
        <v>40</v>
      </c>
      <c r="H1126">
        <v>4</v>
      </c>
      <c r="I1126">
        <v>12</v>
      </c>
      <c r="J1126">
        <v>2004</v>
      </c>
      <c r="K1126" t="s">
        <v>161</v>
      </c>
      <c r="L1126">
        <v>118</v>
      </c>
      <c r="M1126" t="s">
        <v>183</v>
      </c>
      <c r="N1126" t="s">
        <v>430</v>
      </c>
      <c r="O1126">
        <v>2035554407</v>
      </c>
      <c r="P1126" t="s">
        <v>431</v>
      </c>
      <c r="R1126" t="s">
        <v>269</v>
      </c>
      <c r="S1126" t="s">
        <v>428</v>
      </c>
      <c r="T1126">
        <v>97561</v>
      </c>
      <c r="U1126" t="s">
        <v>220</v>
      </c>
      <c r="V1126" t="s">
        <v>221</v>
      </c>
      <c r="W1126" t="s">
        <v>432</v>
      </c>
      <c r="X1126" t="s">
        <v>433</v>
      </c>
      <c r="Y1126" t="s">
        <v>36</v>
      </c>
    </row>
    <row r="1127" spans="1:25">
      <c r="A1127">
        <v>10353</v>
      </c>
      <c r="B1127">
        <v>43</v>
      </c>
      <c r="C1127">
        <v>81.95</v>
      </c>
      <c r="D1127">
        <v>6</v>
      </c>
      <c r="E1127">
        <v>3523.85</v>
      </c>
      <c r="F1127">
        <v>38325</v>
      </c>
      <c r="G1127" t="s">
        <v>40</v>
      </c>
      <c r="H1127">
        <v>4</v>
      </c>
      <c r="I1127">
        <v>12</v>
      </c>
      <c r="J1127">
        <v>2004</v>
      </c>
      <c r="K1127" t="s">
        <v>161</v>
      </c>
      <c r="L1127">
        <v>80</v>
      </c>
      <c r="M1127" t="s">
        <v>184</v>
      </c>
      <c r="N1127" t="s">
        <v>430</v>
      </c>
      <c r="O1127">
        <v>2035554407</v>
      </c>
      <c r="P1127" t="s">
        <v>431</v>
      </c>
      <c r="R1127" t="s">
        <v>269</v>
      </c>
      <c r="S1127" t="s">
        <v>428</v>
      </c>
      <c r="T1127">
        <v>97561</v>
      </c>
      <c r="U1127" t="s">
        <v>220</v>
      </c>
      <c r="V1127" t="s">
        <v>221</v>
      </c>
      <c r="W1127" t="s">
        <v>432</v>
      </c>
      <c r="X1127" t="s">
        <v>433</v>
      </c>
      <c r="Y1127" t="s">
        <v>36</v>
      </c>
    </row>
    <row r="1128" spans="1:25">
      <c r="A1128">
        <v>10131</v>
      </c>
      <c r="B1128">
        <v>22</v>
      </c>
      <c r="C1128">
        <v>85.99</v>
      </c>
      <c r="D1128">
        <v>8</v>
      </c>
      <c r="E1128">
        <v>1891.78</v>
      </c>
      <c r="F1128">
        <v>37788</v>
      </c>
      <c r="G1128" t="s">
        <v>25</v>
      </c>
      <c r="H1128">
        <v>2</v>
      </c>
      <c r="I1128">
        <v>6</v>
      </c>
      <c r="J1128">
        <v>2003</v>
      </c>
      <c r="K1128" t="s">
        <v>224</v>
      </c>
      <c r="L1128">
        <v>90</v>
      </c>
      <c r="M1128" t="s">
        <v>52</v>
      </c>
      <c r="N1128" t="s">
        <v>430</v>
      </c>
      <c r="O1128">
        <v>2035554407</v>
      </c>
      <c r="P1128" t="s">
        <v>431</v>
      </c>
      <c r="R1128" t="s">
        <v>269</v>
      </c>
      <c r="S1128" t="s">
        <v>428</v>
      </c>
      <c r="T1128">
        <v>97561</v>
      </c>
      <c r="U1128" t="s">
        <v>220</v>
      </c>
      <c r="V1128" t="s">
        <v>221</v>
      </c>
      <c r="W1128" t="s">
        <v>432</v>
      </c>
      <c r="X1128" t="s">
        <v>433</v>
      </c>
      <c r="Y1128" t="s">
        <v>45</v>
      </c>
    </row>
    <row r="1129" spans="1:25">
      <c r="A1129">
        <v>10131</v>
      </c>
      <c r="B1129">
        <v>29</v>
      </c>
      <c r="C1129">
        <v>59.18</v>
      </c>
      <c r="D1129">
        <v>6</v>
      </c>
      <c r="E1129">
        <v>1716.22</v>
      </c>
      <c r="F1129">
        <v>37788</v>
      </c>
      <c r="G1129" t="s">
        <v>25</v>
      </c>
      <c r="H1129">
        <v>2</v>
      </c>
      <c r="I1129">
        <v>6</v>
      </c>
      <c r="J1129">
        <v>2003</v>
      </c>
      <c r="K1129" t="s">
        <v>59</v>
      </c>
      <c r="L1129">
        <v>65</v>
      </c>
      <c r="M1129" t="s">
        <v>61</v>
      </c>
      <c r="N1129" t="s">
        <v>430</v>
      </c>
      <c r="O1129">
        <v>2035554407</v>
      </c>
      <c r="P1129" t="s">
        <v>431</v>
      </c>
      <c r="R1129" t="s">
        <v>269</v>
      </c>
      <c r="S1129" t="s">
        <v>428</v>
      </c>
      <c r="T1129">
        <v>97561</v>
      </c>
      <c r="U1129" t="s">
        <v>220</v>
      </c>
      <c r="V1129" t="s">
        <v>221</v>
      </c>
      <c r="W1129" t="s">
        <v>432</v>
      </c>
      <c r="X1129" t="s">
        <v>433</v>
      </c>
      <c r="Y1129" t="s">
        <v>45</v>
      </c>
    </row>
    <row r="1130" spans="1:25">
      <c r="A1130">
        <v>10353</v>
      </c>
      <c r="B1130">
        <v>40</v>
      </c>
      <c r="C1130">
        <v>44.51</v>
      </c>
      <c r="D1130">
        <v>7</v>
      </c>
      <c r="E1130">
        <v>1780.4</v>
      </c>
      <c r="F1130">
        <v>38325</v>
      </c>
      <c r="G1130" t="s">
        <v>40</v>
      </c>
      <c r="H1130">
        <v>4</v>
      </c>
      <c r="I1130">
        <v>12</v>
      </c>
      <c r="J1130">
        <v>2004</v>
      </c>
      <c r="K1130" t="s">
        <v>97</v>
      </c>
      <c r="L1130">
        <v>68</v>
      </c>
      <c r="M1130" t="s">
        <v>187</v>
      </c>
      <c r="N1130" t="s">
        <v>430</v>
      </c>
      <c r="O1130">
        <v>2035554407</v>
      </c>
      <c r="P1130" t="s">
        <v>431</v>
      </c>
      <c r="R1130" t="s">
        <v>269</v>
      </c>
      <c r="S1130" t="s">
        <v>428</v>
      </c>
      <c r="T1130">
        <v>97561</v>
      </c>
      <c r="U1130" t="s">
        <v>220</v>
      </c>
      <c r="V1130" t="s">
        <v>221</v>
      </c>
      <c r="W1130" t="s">
        <v>432</v>
      </c>
      <c r="X1130" t="s">
        <v>433</v>
      </c>
      <c r="Y1130" t="s">
        <v>45</v>
      </c>
    </row>
    <row r="1131" spans="1:25">
      <c r="A1131">
        <v>10353</v>
      </c>
      <c r="B1131">
        <v>40</v>
      </c>
      <c r="C1131">
        <v>82.21</v>
      </c>
      <c r="D1131">
        <v>8</v>
      </c>
      <c r="E1131">
        <v>3288.4</v>
      </c>
      <c r="F1131">
        <v>38325</v>
      </c>
      <c r="G1131" t="s">
        <v>40</v>
      </c>
      <c r="H1131">
        <v>4</v>
      </c>
      <c r="I1131">
        <v>12</v>
      </c>
      <c r="J1131">
        <v>2004</v>
      </c>
      <c r="K1131" t="s">
        <v>97</v>
      </c>
      <c r="L1131">
        <v>43</v>
      </c>
      <c r="M1131" t="s">
        <v>188</v>
      </c>
      <c r="N1131" t="s">
        <v>430</v>
      </c>
      <c r="O1131">
        <v>2035554407</v>
      </c>
      <c r="P1131" t="s">
        <v>431</v>
      </c>
      <c r="R1131" t="s">
        <v>269</v>
      </c>
      <c r="S1131" t="s">
        <v>428</v>
      </c>
      <c r="T1131">
        <v>97561</v>
      </c>
      <c r="U1131" t="s">
        <v>220</v>
      </c>
      <c r="V1131" t="s">
        <v>221</v>
      </c>
      <c r="W1131" t="s">
        <v>432</v>
      </c>
      <c r="X1131" t="s">
        <v>433</v>
      </c>
      <c r="Y1131" t="s">
        <v>36</v>
      </c>
    </row>
    <row r="1132" spans="1:25">
      <c r="A1132">
        <v>10264</v>
      </c>
      <c r="B1132">
        <v>20</v>
      </c>
      <c r="C1132">
        <v>100</v>
      </c>
      <c r="D1132">
        <v>2</v>
      </c>
      <c r="E1132">
        <v>2410.6</v>
      </c>
      <c r="F1132">
        <v>38168</v>
      </c>
      <c r="G1132" t="s">
        <v>40</v>
      </c>
      <c r="H1132">
        <v>2</v>
      </c>
      <c r="I1132">
        <v>6</v>
      </c>
      <c r="J1132">
        <v>2004</v>
      </c>
      <c r="K1132" t="s">
        <v>100</v>
      </c>
      <c r="L1132">
        <v>148</v>
      </c>
      <c r="M1132" t="s">
        <v>128</v>
      </c>
      <c r="N1132" t="s">
        <v>434</v>
      </c>
      <c r="O1132">
        <v>6175559555</v>
      </c>
      <c r="P1132" t="s">
        <v>435</v>
      </c>
      <c r="R1132" t="s">
        <v>378</v>
      </c>
      <c r="S1132" t="s">
        <v>219</v>
      </c>
      <c r="T1132">
        <v>51003</v>
      </c>
      <c r="U1132" t="s">
        <v>220</v>
      </c>
      <c r="V1132" t="s">
        <v>221</v>
      </c>
      <c r="W1132" t="s">
        <v>436</v>
      </c>
      <c r="X1132" t="s">
        <v>437</v>
      </c>
      <c r="Y1132" t="s">
        <v>45</v>
      </c>
    </row>
    <row r="1133" spans="1:25">
      <c r="A1133">
        <v>10264</v>
      </c>
      <c r="B1133">
        <v>47</v>
      </c>
      <c r="C1133">
        <v>83.27</v>
      </c>
      <c r="D1133">
        <v>1</v>
      </c>
      <c r="E1133">
        <v>3913.69</v>
      </c>
      <c r="F1133">
        <v>38168</v>
      </c>
      <c r="G1133" t="s">
        <v>40</v>
      </c>
      <c r="H1133">
        <v>2</v>
      </c>
      <c r="I1133">
        <v>6</v>
      </c>
      <c r="J1133">
        <v>2004</v>
      </c>
      <c r="K1133" t="s">
        <v>100</v>
      </c>
      <c r="L1133">
        <v>80</v>
      </c>
      <c r="M1133" t="s">
        <v>130</v>
      </c>
      <c r="N1133" t="s">
        <v>434</v>
      </c>
      <c r="O1133">
        <v>6175559555</v>
      </c>
      <c r="P1133" t="s">
        <v>435</v>
      </c>
      <c r="R1133" t="s">
        <v>378</v>
      </c>
      <c r="S1133" t="s">
        <v>219</v>
      </c>
      <c r="T1133">
        <v>51003</v>
      </c>
      <c r="U1133" t="s">
        <v>220</v>
      </c>
      <c r="V1133" t="s">
        <v>221</v>
      </c>
      <c r="W1133" t="s">
        <v>436</v>
      </c>
      <c r="X1133" t="s">
        <v>437</v>
      </c>
      <c r="Y1133" t="s">
        <v>36</v>
      </c>
    </row>
    <row r="1134" spans="1:25">
      <c r="A1134">
        <v>10295</v>
      </c>
      <c r="B1134">
        <v>24</v>
      </c>
      <c r="C1134">
        <v>100</v>
      </c>
      <c r="D1134">
        <v>1</v>
      </c>
      <c r="E1134">
        <v>3427.2</v>
      </c>
      <c r="F1134">
        <v>38240</v>
      </c>
      <c r="G1134" t="s">
        <v>40</v>
      </c>
      <c r="H1134">
        <v>3</v>
      </c>
      <c r="I1134">
        <v>9</v>
      </c>
      <c r="J1134">
        <v>2004</v>
      </c>
      <c r="K1134" t="s">
        <v>63</v>
      </c>
      <c r="L1134">
        <v>136</v>
      </c>
      <c r="M1134" t="s">
        <v>41</v>
      </c>
      <c r="N1134" t="s">
        <v>434</v>
      </c>
      <c r="O1134">
        <v>6175559555</v>
      </c>
      <c r="P1134" t="s">
        <v>435</v>
      </c>
      <c r="R1134" t="s">
        <v>378</v>
      </c>
      <c r="S1134" t="s">
        <v>219</v>
      </c>
      <c r="T1134">
        <v>51003</v>
      </c>
      <c r="U1134" t="s">
        <v>220</v>
      </c>
      <c r="V1134" t="s">
        <v>221</v>
      </c>
      <c r="W1134" t="s">
        <v>436</v>
      </c>
      <c r="X1134" t="s">
        <v>437</v>
      </c>
      <c r="Y1134" t="s">
        <v>36</v>
      </c>
    </row>
    <row r="1135" spans="1:25">
      <c r="A1135">
        <v>10414</v>
      </c>
      <c r="B1135">
        <v>19</v>
      </c>
      <c r="C1135">
        <v>100</v>
      </c>
      <c r="D1135">
        <v>3</v>
      </c>
      <c r="E1135">
        <v>2764.88</v>
      </c>
      <c r="F1135">
        <v>38478</v>
      </c>
      <c r="G1135" t="s">
        <v>438</v>
      </c>
      <c r="H1135">
        <v>2</v>
      </c>
      <c r="I1135">
        <v>5</v>
      </c>
      <c r="J1135">
        <v>2005</v>
      </c>
      <c r="K1135" t="s">
        <v>63</v>
      </c>
      <c r="L1135">
        <v>136</v>
      </c>
      <c r="M1135" t="s">
        <v>41</v>
      </c>
      <c r="N1135" t="s">
        <v>434</v>
      </c>
      <c r="O1135">
        <v>6175559555</v>
      </c>
      <c r="P1135" t="s">
        <v>435</v>
      </c>
      <c r="R1135" t="s">
        <v>378</v>
      </c>
      <c r="S1135" t="s">
        <v>219</v>
      </c>
      <c r="T1135">
        <v>51003</v>
      </c>
      <c r="U1135" t="s">
        <v>220</v>
      </c>
      <c r="V1135" t="s">
        <v>221</v>
      </c>
      <c r="W1135" t="s">
        <v>436</v>
      </c>
      <c r="X1135" t="s">
        <v>437</v>
      </c>
      <c r="Y1135" t="s">
        <v>45</v>
      </c>
    </row>
    <row r="1136" spans="1:25">
      <c r="A1136">
        <v>10264</v>
      </c>
      <c r="B1136">
        <v>48</v>
      </c>
      <c r="C1136">
        <v>54.71</v>
      </c>
      <c r="D1136">
        <v>3</v>
      </c>
      <c r="E1136">
        <v>2626.08</v>
      </c>
      <c r="F1136">
        <v>38168</v>
      </c>
      <c r="G1136" t="s">
        <v>40</v>
      </c>
      <c r="H1136">
        <v>2</v>
      </c>
      <c r="I1136">
        <v>6</v>
      </c>
      <c r="J1136">
        <v>2004</v>
      </c>
      <c r="K1136" t="s">
        <v>132</v>
      </c>
      <c r="L1136">
        <v>62</v>
      </c>
      <c r="M1136" t="s">
        <v>134</v>
      </c>
      <c r="N1136" t="s">
        <v>434</v>
      </c>
      <c r="O1136">
        <v>6175559555</v>
      </c>
      <c r="P1136" t="s">
        <v>435</v>
      </c>
      <c r="R1136" t="s">
        <v>378</v>
      </c>
      <c r="S1136" t="s">
        <v>219</v>
      </c>
      <c r="T1136">
        <v>51003</v>
      </c>
      <c r="U1136" t="s">
        <v>220</v>
      </c>
      <c r="V1136" t="s">
        <v>221</v>
      </c>
      <c r="W1136" t="s">
        <v>436</v>
      </c>
      <c r="X1136" t="s">
        <v>437</v>
      </c>
      <c r="Y1136" t="s">
        <v>45</v>
      </c>
    </row>
    <row r="1137" spans="1:25">
      <c r="A1137">
        <v>10264</v>
      </c>
      <c r="B1137">
        <v>37</v>
      </c>
      <c r="C1137">
        <v>65.099999999999994</v>
      </c>
      <c r="D1137">
        <v>6</v>
      </c>
      <c r="E1137">
        <v>2408.6999999999998</v>
      </c>
      <c r="F1137">
        <v>38168</v>
      </c>
      <c r="G1137" t="s">
        <v>40</v>
      </c>
      <c r="H1137">
        <v>2</v>
      </c>
      <c r="I1137">
        <v>6</v>
      </c>
      <c r="J1137">
        <v>2004</v>
      </c>
      <c r="K1137" t="s">
        <v>132</v>
      </c>
      <c r="L1137">
        <v>69</v>
      </c>
      <c r="M1137" t="s">
        <v>136</v>
      </c>
      <c r="N1137" t="s">
        <v>434</v>
      </c>
      <c r="O1137">
        <v>6175559555</v>
      </c>
      <c r="P1137" t="s">
        <v>435</v>
      </c>
      <c r="R1137" t="s">
        <v>378</v>
      </c>
      <c r="S1137" t="s">
        <v>219</v>
      </c>
      <c r="T1137">
        <v>51003</v>
      </c>
      <c r="U1137" t="s">
        <v>220</v>
      </c>
      <c r="V1137" t="s">
        <v>221</v>
      </c>
      <c r="W1137" t="s">
        <v>436</v>
      </c>
      <c r="X1137" t="s">
        <v>437</v>
      </c>
      <c r="Y1137" t="s">
        <v>45</v>
      </c>
    </row>
    <row r="1138" spans="1:25">
      <c r="A1138">
        <v>10264</v>
      </c>
      <c r="B1138">
        <v>20</v>
      </c>
      <c r="C1138">
        <v>32.590000000000003</v>
      </c>
      <c r="D1138">
        <v>4</v>
      </c>
      <c r="E1138">
        <v>651.79999999999995</v>
      </c>
      <c r="F1138">
        <v>38168</v>
      </c>
      <c r="G1138" t="s">
        <v>40</v>
      </c>
      <c r="H1138">
        <v>2</v>
      </c>
      <c r="I1138">
        <v>6</v>
      </c>
      <c r="J1138">
        <v>2004</v>
      </c>
      <c r="K1138" t="s">
        <v>132</v>
      </c>
      <c r="L1138">
        <v>40</v>
      </c>
      <c r="M1138" t="s">
        <v>137</v>
      </c>
      <c r="N1138" t="s">
        <v>434</v>
      </c>
      <c r="O1138">
        <v>6175559555</v>
      </c>
      <c r="P1138" t="s">
        <v>435</v>
      </c>
      <c r="R1138" t="s">
        <v>378</v>
      </c>
      <c r="S1138" t="s">
        <v>219</v>
      </c>
      <c r="T1138">
        <v>51003</v>
      </c>
      <c r="U1138" t="s">
        <v>220</v>
      </c>
      <c r="V1138" t="s">
        <v>221</v>
      </c>
      <c r="W1138" t="s">
        <v>436</v>
      </c>
      <c r="X1138" t="s">
        <v>437</v>
      </c>
      <c r="Y1138" t="s">
        <v>45</v>
      </c>
    </row>
    <row r="1139" spans="1:25">
      <c r="A1139">
        <v>10264</v>
      </c>
      <c r="B1139">
        <v>34</v>
      </c>
      <c r="C1139">
        <v>97.97</v>
      </c>
      <c r="D1139">
        <v>7</v>
      </c>
      <c r="E1139">
        <v>3330.98</v>
      </c>
      <c r="F1139">
        <v>38168</v>
      </c>
      <c r="G1139" t="s">
        <v>40</v>
      </c>
      <c r="H1139">
        <v>2</v>
      </c>
      <c r="I1139">
        <v>6</v>
      </c>
      <c r="J1139">
        <v>2004</v>
      </c>
      <c r="K1139" t="s">
        <v>132</v>
      </c>
      <c r="L1139">
        <v>102</v>
      </c>
      <c r="M1139" t="s">
        <v>138</v>
      </c>
      <c r="N1139" t="s">
        <v>434</v>
      </c>
      <c r="O1139">
        <v>6175559555</v>
      </c>
      <c r="P1139" t="s">
        <v>435</v>
      </c>
      <c r="R1139" t="s">
        <v>378</v>
      </c>
      <c r="S1139" t="s">
        <v>219</v>
      </c>
      <c r="T1139">
        <v>51003</v>
      </c>
      <c r="U1139" t="s">
        <v>220</v>
      </c>
      <c r="V1139" t="s">
        <v>221</v>
      </c>
      <c r="W1139" t="s">
        <v>436</v>
      </c>
      <c r="X1139" t="s">
        <v>437</v>
      </c>
      <c r="Y1139" t="s">
        <v>36</v>
      </c>
    </row>
    <row r="1140" spans="1:25">
      <c r="A1140">
        <v>10264</v>
      </c>
      <c r="B1140">
        <v>47</v>
      </c>
      <c r="C1140">
        <v>89.5</v>
      </c>
      <c r="D1140">
        <v>5</v>
      </c>
      <c r="E1140">
        <v>4206.5</v>
      </c>
      <c r="F1140">
        <v>38168</v>
      </c>
      <c r="G1140" t="s">
        <v>40</v>
      </c>
      <c r="H1140">
        <v>2</v>
      </c>
      <c r="I1140">
        <v>6</v>
      </c>
      <c r="J1140">
        <v>2004</v>
      </c>
      <c r="K1140" t="s">
        <v>132</v>
      </c>
      <c r="L1140">
        <v>81</v>
      </c>
      <c r="M1140" t="s">
        <v>139</v>
      </c>
      <c r="N1140" t="s">
        <v>434</v>
      </c>
      <c r="O1140">
        <v>6175559555</v>
      </c>
      <c r="P1140" t="s">
        <v>435</v>
      </c>
      <c r="R1140" t="s">
        <v>378</v>
      </c>
      <c r="S1140" t="s">
        <v>219</v>
      </c>
      <c r="T1140">
        <v>51003</v>
      </c>
      <c r="U1140" t="s">
        <v>220</v>
      </c>
      <c r="V1140" t="s">
        <v>221</v>
      </c>
      <c r="W1140" t="s">
        <v>436</v>
      </c>
      <c r="X1140" t="s">
        <v>437</v>
      </c>
      <c r="Y1140" t="s">
        <v>36</v>
      </c>
    </row>
    <row r="1141" spans="1:25">
      <c r="A1141">
        <v>10295</v>
      </c>
      <c r="B1141">
        <v>26</v>
      </c>
      <c r="C1141">
        <v>75.34</v>
      </c>
      <c r="D1141">
        <v>4</v>
      </c>
      <c r="E1141">
        <v>1958.84</v>
      </c>
      <c r="F1141">
        <v>38240</v>
      </c>
      <c r="G1141" t="s">
        <v>40</v>
      </c>
      <c r="H1141">
        <v>3</v>
      </c>
      <c r="I1141">
        <v>9</v>
      </c>
      <c r="J1141">
        <v>2004</v>
      </c>
      <c r="K1141" t="s">
        <v>75</v>
      </c>
      <c r="L1141">
        <v>66</v>
      </c>
      <c r="M1141" t="s">
        <v>233</v>
      </c>
      <c r="N1141" t="s">
        <v>434</v>
      </c>
      <c r="O1141">
        <v>6175559555</v>
      </c>
      <c r="P1141" t="s">
        <v>435</v>
      </c>
      <c r="R1141" t="s">
        <v>378</v>
      </c>
      <c r="S1141" t="s">
        <v>219</v>
      </c>
      <c r="T1141">
        <v>51003</v>
      </c>
      <c r="U1141" t="s">
        <v>220</v>
      </c>
      <c r="V1141" t="s">
        <v>221</v>
      </c>
      <c r="W1141" t="s">
        <v>436</v>
      </c>
      <c r="X1141" t="s">
        <v>437</v>
      </c>
      <c r="Y1141" t="s">
        <v>45</v>
      </c>
    </row>
    <row r="1142" spans="1:25">
      <c r="A1142">
        <v>10295</v>
      </c>
      <c r="B1142">
        <v>44</v>
      </c>
      <c r="C1142">
        <v>58.55</v>
      </c>
      <c r="D1142">
        <v>2</v>
      </c>
      <c r="E1142">
        <v>2576.1999999999998</v>
      </c>
      <c r="F1142">
        <v>38240</v>
      </c>
      <c r="G1142" t="s">
        <v>40</v>
      </c>
      <c r="H1142">
        <v>3</v>
      </c>
      <c r="I1142">
        <v>9</v>
      </c>
      <c r="J1142">
        <v>2004</v>
      </c>
      <c r="K1142" t="s">
        <v>75</v>
      </c>
      <c r="L1142">
        <v>72</v>
      </c>
      <c r="M1142" t="s">
        <v>54</v>
      </c>
      <c r="N1142" t="s">
        <v>434</v>
      </c>
      <c r="O1142">
        <v>6175559555</v>
      </c>
      <c r="P1142" t="s">
        <v>435</v>
      </c>
      <c r="R1142" t="s">
        <v>378</v>
      </c>
      <c r="S1142" t="s">
        <v>219</v>
      </c>
      <c r="T1142">
        <v>51003</v>
      </c>
      <c r="U1142" t="s">
        <v>220</v>
      </c>
      <c r="V1142" t="s">
        <v>221</v>
      </c>
      <c r="W1142" t="s">
        <v>436</v>
      </c>
      <c r="X1142" t="s">
        <v>437</v>
      </c>
      <c r="Y1142" t="s">
        <v>45</v>
      </c>
    </row>
    <row r="1143" spans="1:25">
      <c r="A1143">
        <v>10295</v>
      </c>
      <c r="B1143">
        <v>34</v>
      </c>
      <c r="C1143">
        <v>100</v>
      </c>
      <c r="D1143">
        <v>5</v>
      </c>
      <c r="E1143">
        <v>3473.78</v>
      </c>
      <c r="F1143">
        <v>38240</v>
      </c>
      <c r="G1143" t="s">
        <v>40</v>
      </c>
      <c r="H1143">
        <v>3</v>
      </c>
      <c r="I1143">
        <v>9</v>
      </c>
      <c r="J1143">
        <v>2004</v>
      </c>
      <c r="K1143" t="s">
        <v>75</v>
      </c>
      <c r="L1143">
        <v>100</v>
      </c>
      <c r="M1143" t="s">
        <v>55</v>
      </c>
      <c r="N1143" t="s">
        <v>434</v>
      </c>
      <c r="O1143">
        <v>6175559555</v>
      </c>
      <c r="P1143" t="s">
        <v>435</v>
      </c>
      <c r="R1143" t="s">
        <v>378</v>
      </c>
      <c r="S1143" t="s">
        <v>219</v>
      </c>
      <c r="T1143">
        <v>51003</v>
      </c>
      <c r="U1143" t="s">
        <v>220</v>
      </c>
      <c r="V1143" t="s">
        <v>221</v>
      </c>
      <c r="W1143" t="s">
        <v>436</v>
      </c>
      <c r="X1143" t="s">
        <v>437</v>
      </c>
      <c r="Y1143" t="s">
        <v>36</v>
      </c>
    </row>
    <row r="1144" spans="1:25">
      <c r="A1144">
        <v>10414</v>
      </c>
      <c r="B1144">
        <v>44</v>
      </c>
      <c r="C1144">
        <v>73.98</v>
      </c>
      <c r="D1144">
        <v>1</v>
      </c>
      <c r="E1144">
        <v>3255.12</v>
      </c>
      <c r="F1144">
        <v>38478</v>
      </c>
      <c r="G1144" t="s">
        <v>438</v>
      </c>
      <c r="H1144">
        <v>2</v>
      </c>
      <c r="I1144">
        <v>5</v>
      </c>
      <c r="J1144">
        <v>2005</v>
      </c>
      <c r="K1144" t="s">
        <v>50</v>
      </c>
      <c r="L1144">
        <v>86</v>
      </c>
      <c r="M1144" t="s">
        <v>51</v>
      </c>
      <c r="N1144" t="s">
        <v>434</v>
      </c>
      <c r="O1144">
        <v>6175559555</v>
      </c>
      <c r="P1144" t="s">
        <v>435</v>
      </c>
      <c r="R1144" t="s">
        <v>378</v>
      </c>
      <c r="S1144" t="s">
        <v>219</v>
      </c>
      <c r="T1144">
        <v>51003</v>
      </c>
      <c r="U1144" t="s">
        <v>220</v>
      </c>
      <c r="V1144" t="s">
        <v>221</v>
      </c>
      <c r="W1144" t="s">
        <v>436</v>
      </c>
      <c r="X1144" t="s">
        <v>437</v>
      </c>
      <c r="Y1144" t="s">
        <v>36</v>
      </c>
    </row>
    <row r="1145" spans="1:25">
      <c r="A1145">
        <v>10414</v>
      </c>
      <c r="B1145">
        <v>23</v>
      </c>
      <c r="C1145">
        <v>100</v>
      </c>
      <c r="D1145">
        <v>10</v>
      </c>
      <c r="E1145">
        <v>3335.23</v>
      </c>
      <c r="F1145">
        <v>38478</v>
      </c>
      <c r="G1145" t="s">
        <v>438</v>
      </c>
      <c r="H1145">
        <v>2</v>
      </c>
      <c r="I1145">
        <v>5</v>
      </c>
      <c r="J1145">
        <v>2005</v>
      </c>
      <c r="K1145" t="s">
        <v>50</v>
      </c>
      <c r="L1145">
        <v>122</v>
      </c>
      <c r="M1145" t="s">
        <v>76</v>
      </c>
      <c r="N1145" t="s">
        <v>434</v>
      </c>
      <c r="O1145">
        <v>6175559555</v>
      </c>
      <c r="P1145" t="s">
        <v>435</v>
      </c>
      <c r="R1145" t="s">
        <v>378</v>
      </c>
      <c r="S1145" t="s">
        <v>219</v>
      </c>
      <c r="T1145">
        <v>51003</v>
      </c>
      <c r="U1145" t="s">
        <v>220</v>
      </c>
      <c r="V1145" t="s">
        <v>221</v>
      </c>
      <c r="W1145" t="s">
        <v>436</v>
      </c>
      <c r="X1145" t="s">
        <v>437</v>
      </c>
      <c r="Y1145" t="s">
        <v>36</v>
      </c>
    </row>
    <row r="1146" spans="1:25">
      <c r="A1146">
        <v>10414</v>
      </c>
      <c r="B1146">
        <v>37</v>
      </c>
      <c r="C1146">
        <v>71.34</v>
      </c>
      <c r="D1146">
        <v>6</v>
      </c>
      <c r="E1146">
        <v>2639.58</v>
      </c>
      <c r="F1146">
        <v>38478</v>
      </c>
      <c r="G1146" t="s">
        <v>438</v>
      </c>
      <c r="H1146">
        <v>2</v>
      </c>
      <c r="I1146">
        <v>5</v>
      </c>
      <c r="J1146">
        <v>2005</v>
      </c>
      <c r="K1146" t="s">
        <v>50</v>
      </c>
      <c r="L1146">
        <v>66</v>
      </c>
      <c r="M1146" t="s">
        <v>233</v>
      </c>
      <c r="N1146" t="s">
        <v>434</v>
      </c>
      <c r="O1146">
        <v>6175559555</v>
      </c>
      <c r="P1146" t="s">
        <v>435</v>
      </c>
      <c r="R1146" t="s">
        <v>378</v>
      </c>
      <c r="S1146" t="s">
        <v>219</v>
      </c>
      <c r="T1146">
        <v>51003</v>
      </c>
      <c r="U1146" t="s">
        <v>220</v>
      </c>
      <c r="V1146" t="s">
        <v>221</v>
      </c>
      <c r="W1146" t="s">
        <v>436</v>
      </c>
      <c r="X1146" t="s">
        <v>437</v>
      </c>
      <c r="Y1146" t="s">
        <v>45</v>
      </c>
    </row>
    <row r="1147" spans="1:25">
      <c r="A1147">
        <v>10414</v>
      </c>
      <c r="B1147">
        <v>34</v>
      </c>
      <c r="C1147">
        <v>100</v>
      </c>
      <c r="D1147">
        <v>13</v>
      </c>
      <c r="E1147">
        <v>3533.62</v>
      </c>
      <c r="F1147">
        <v>38478</v>
      </c>
      <c r="G1147" t="s">
        <v>438</v>
      </c>
      <c r="H1147">
        <v>2</v>
      </c>
      <c r="I1147">
        <v>5</v>
      </c>
      <c r="J1147">
        <v>2005</v>
      </c>
      <c r="K1147" t="s">
        <v>50</v>
      </c>
      <c r="L1147">
        <v>86</v>
      </c>
      <c r="M1147" t="s">
        <v>53</v>
      </c>
      <c r="N1147" t="s">
        <v>434</v>
      </c>
      <c r="O1147">
        <v>6175559555</v>
      </c>
      <c r="P1147" t="s">
        <v>435</v>
      </c>
      <c r="R1147" t="s">
        <v>378</v>
      </c>
      <c r="S1147" t="s">
        <v>219</v>
      </c>
      <c r="T1147">
        <v>51003</v>
      </c>
      <c r="U1147" t="s">
        <v>220</v>
      </c>
      <c r="V1147" t="s">
        <v>221</v>
      </c>
      <c r="W1147" t="s">
        <v>436</v>
      </c>
      <c r="X1147" t="s">
        <v>437</v>
      </c>
      <c r="Y1147" t="s">
        <v>36</v>
      </c>
    </row>
    <row r="1148" spans="1:25">
      <c r="A1148">
        <v>10414</v>
      </c>
      <c r="B1148">
        <v>31</v>
      </c>
      <c r="C1148">
        <v>75.89</v>
      </c>
      <c r="D1148">
        <v>4</v>
      </c>
      <c r="E1148">
        <v>2352.59</v>
      </c>
      <c r="F1148">
        <v>38478</v>
      </c>
      <c r="G1148" t="s">
        <v>438</v>
      </c>
      <c r="H1148">
        <v>2</v>
      </c>
      <c r="I1148">
        <v>5</v>
      </c>
      <c r="J1148">
        <v>2005</v>
      </c>
      <c r="K1148" t="s">
        <v>50</v>
      </c>
      <c r="L1148">
        <v>72</v>
      </c>
      <c r="M1148" t="s">
        <v>54</v>
      </c>
      <c r="N1148" t="s">
        <v>434</v>
      </c>
      <c r="O1148">
        <v>6175559555</v>
      </c>
      <c r="P1148" t="s">
        <v>435</v>
      </c>
      <c r="R1148" t="s">
        <v>378</v>
      </c>
      <c r="S1148" t="s">
        <v>219</v>
      </c>
      <c r="T1148">
        <v>51003</v>
      </c>
      <c r="U1148" t="s">
        <v>220</v>
      </c>
      <c r="V1148" t="s">
        <v>221</v>
      </c>
      <c r="W1148" t="s">
        <v>436</v>
      </c>
      <c r="X1148" t="s">
        <v>437</v>
      </c>
      <c r="Y1148" t="s">
        <v>45</v>
      </c>
    </row>
    <row r="1149" spans="1:25">
      <c r="A1149">
        <v>10414</v>
      </c>
      <c r="B1149">
        <v>28</v>
      </c>
      <c r="C1149">
        <v>100</v>
      </c>
      <c r="D1149">
        <v>7</v>
      </c>
      <c r="E1149">
        <v>3029.04</v>
      </c>
      <c r="F1149">
        <v>38478</v>
      </c>
      <c r="G1149" t="s">
        <v>438</v>
      </c>
      <c r="H1149">
        <v>2</v>
      </c>
      <c r="I1149">
        <v>5</v>
      </c>
      <c r="J1149">
        <v>2005</v>
      </c>
      <c r="K1149" t="s">
        <v>50</v>
      </c>
      <c r="L1149">
        <v>100</v>
      </c>
      <c r="M1149" t="s">
        <v>55</v>
      </c>
      <c r="N1149" t="s">
        <v>434</v>
      </c>
      <c r="O1149">
        <v>6175559555</v>
      </c>
      <c r="P1149" t="s">
        <v>435</v>
      </c>
      <c r="R1149" t="s">
        <v>378</v>
      </c>
      <c r="S1149" t="s">
        <v>219</v>
      </c>
      <c r="T1149">
        <v>51003</v>
      </c>
      <c r="U1149" t="s">
        <v>220</v>
      </c>
      <c r="V1149" t="s">
        <v>221</v>
      </c>
      <c r="W1149" t="s">
        <v>436</v>
      </c>
      <c r="X1149" t="s">
        <v>437</v>
      </c>
      <c r="Y1149" t="s">
        <v>36</v>
      </c>
    </row>
    <row r="1150" spans="1:25">
      <c r="A1150">
        <v>10414</v>
      </c>
      <c r="B1150">
        <v>27</v>
      </c>
      <c r="C1150">
        <v>90.37</v>
      </c>
      <c r="D1150">
        <v>8</v>
      </c>
      <c r="E1150">
        <v>2439.9899999999998</v>
      </c>
      <c r="F1150">
        <v>38478</v>
      </c>
      <c r="G1150" t="s">
        <v>438</v>
      </c>
      <c r="H1150">
        <v>2</v>
      </c>
      <c r="I1150">
        <v>5</v>
      </c>
      <c r="J1150">
        <v>2005</v>
      </c>
      <c r="K1150" t="s">
        <v>50</v>
      </c>
      <c r="L1150">
        <v>99</v>
      </c>
      <c r="M1150" t="s">
        <v>56</v>
      </c>
      <c r="N1150" t="s">
        <v>434</v>
      </c>
      <c r="O1150">
        <v>6175559555</v>
      </c>
      <c r="P1150" t="s">
        <v>435</v>
      </c>
      <c r="R1150" t="s">
        <v>378</v>
      </c>
      <c r="S1150" t="s">
        <v>219</v>
      </c>
      <c r="T1150">
        <v>51003</v>
      </c>
      <c r="U1150" t="s">
        <v>220</v>
      </c>
      <c r="V1150" t="s">
        <v>221</v>
      </c>
      <c r="W1150" t="s">
        <v>436</v>
      </c>
      <c r="X1150" t="s">
        <v>437</v>
      </c>
      <c r="Y1150" t="s">
        <v>45</v>
      </c>
    </row>
    <row r="1151" spans="1:25">
      <c r="A1151">
        <v>10414</v>
      </c>
      <c r="B1151">
        <v>47</v>
      </c>
      <c r="C1151">
        <v>65.52</v>
      </c>
      <c r="D1151">
        <v>9</v>
      </c>
      <c r="E1151">
        <v>3079.44</v>
      </c>
      <c r="F1151">
        <v>38478</v>
      </c>
      <c r="G1151" t="s">
        <v>438</v>
      </c>
      <c r="H1151">
        <v>2</v>
      </c>
      <c r="I1151">
        <v>5</v>
      </c>
      <c r="J1151">
        <v>2005</v>
      </c>
      <c r="K1151" t="s">
        <v>50</v>
      </c>
      <c r="L1151">
        <v>54</v>
      </c>
      <c r="M1151" t="s">
        <v>57</v>
      </c>
      <c r="N1151" t="s">
        <v>434</v>
      </c>
      <c r="O1151">
        <v>6175559555</v>
      </c>
      <c r="P1151" t="s">
        <v>435</v>
      </c>
      <c r="R1151" t="s">
        <v>378</v>
      </c>
      <c r="S1151" t="s">
        <v>219</v>
      </c>
      <c r="T1151">
        <v>51003</v>
      </c>
      <c r="U1151" t="s">
        <v>220</v>
      </c>
      <c r="V1151" t="s">
        <v>221</v>
      </c>
      <c r="W1151" t="s">
        <v>436</v>
      </c>
      <c r="X1151" t="s">
        <v>437</v>
      </c>
      <c r="Y1151" t="s">
        <v>36</v>
      </c>
    </row>
    <row r="1152" spans="1:25">
      <c r="A1152">
        <v>10414</v>
      </c>
      <c r="B1152">
        <v>48</v>
      </c>
      <c r="C1152">
        <v>100</v>
      </c>
      <c r="D1152">
        <v>14</v>
      </c>
      <c r="E1152">
        <v>5808.48</v>
      </c>
      <c r="F1152">
        <v>38478</v>
      </c>
      <c r="G1152" t="s">
        <v>438</v>
      </c>
      <c r="H1152">
        <v>2</v>
      </c>
      <c r="I1152">
        <v>5</v>
      </c>
      <c r="J1152">
        <v>2005</v>
      </c>
      <c r="K1152" t="s">
        <v>368</v>
      </c>
      <c r="L1152">
        <v>100</v>
      </c>
      <c r="M1152" t="s">
        <v>78</v>
      </c>
      <c r="N1152" t="s">
        <v>434</v>
      </c>
      <c r="O1152">
        <v>6175559555</v>
      </c>
      <c r="P1152" t="s">
        <v>435</v>
      </c>
      <c r="R1152" t="s">
        <v>378</v>
      </c>
      <c r="S1152" t="s">
        <v>219</v>
      </c>
      <c r="T1152">
        <v>51003</v>
      </c>
      <c r="U1152" t="s">
        <v>220</v>
      </c>
      <c r="V1152" t="s">
        <v>221</v>
      </c>
      <c r="W1152" t="s">
        <v>436</v>
      </c>
      <c r="X1152" t="s">
        <v>437</v>
      </c>
      <c r="Y1152" t="s">
        <v>36</v>
      </c>
    </row>
    <row r="1153" spans="1:25">
      <c r="A1153">
        <v>10295</v>
      </c>
      <c r="B1153">
        <v>46</v>
      </c>
      <c r="C1153">
        <v>84.97</v>
      </c>
      <c r="D1153">
        <v>3</v>
      </c>
      <c r="E1153">
        <v>3908.62</v>
      </c>
      <c r="F1153">
        <v>38240</v>
      </c>
      <c r="G1153" t="s">
        <v>40</v>
      </c>
      <c r="H1153">
        <v>3</v>
      </c>
      <c r="I1153">
        <v>9</v>
      </c>
      <c r="J1153">
        <v>2004</v>
      </c>
      <c r="K1153" t="s">
        <v>97</v>
      </c>
      <c r="L1153">
        <v>88</v>
      </c>
      <c r="M1153" t="s">
        <v>236</v>
      </c>
      <c r="N1153" t="s">
        <v>434</v>
      </c>
      <c r="O1153">
        <v>6175559555</v>
      </c>
      <c r="P1153" t="s">
        <v>435</v>
      </c>
      <c r="R1153" t="s">
        <v>378</v>
      </c>
      <c r="S1153" t="s">
        <v>219</v>
      </c>
      <c r="T1153">
        <v>51003</v>
      </c>
      <c r="U1153" t="s">
        <v>220</v>
      </c>
      <c r="V1153" t="s">
        <v>221</v>
      </c>
      <c r="W1153" t="s">
        <v>436</v>
      </c>
      <c r="X1153" t="s">
        <v>437</v>
      </c>
      <c r="Y1153" t="s">
        <v>36</v>
      </c>
    </row>
    <row r="1154" spans="1:25">
      <c r="A1154">
        <v>10414</v>
      </c>
      <c r="B1154">
        <v>41</v>
      </c>
      <c r="C1154">
        <v>100</v>
      </c>
      <c r="D1154">
        <v>12</v>
      </c>
      <c r="E1154">
        <v>4872.03</v>
      </c>
      <c r="F1154">
        <v>38478</v>
      </c>
      <c r="G1154" t="s">
        <v>438</v>
      </c>
      <c r="H1154">
        <v>2</v>
      </c>
      <c r="I1154">
        <v>5</v>
      </c>
      <c r="J1154">
        <v>2005</v>
      </c>
      <c r="K1154" t="s">
        <v>97</v>
      </c>
      <c r="L1154">
        <v>136</v>
      </c>
      <c r="M1154" t="s">
        <v>98</v>
      </c>
      <c r="N1154" t="s">
        <v>434</v>
      </c>
      <c r="O1154">
        <v>6175559555</v>
      </c>
      <c r="P1154" t="s">
        <v>435</v>
      </c>
      <c r="R1154" t="s">
        <v>378</v>
      </c>
      <c r="S1154" t="s">
        <v>219</v>
      </c>
      <c r="T1154">
        <v>51003</v>
      </c>
      <c r="U1154" t="s">
        <v>220</v>
      </c>
      <c r="V1154" t="s">
        <v>221</v>
      </c>
      <c r="W1154" t="s">
        <v>436</v>
      </c>
      <c r="X1154" t="s">
        <v>437</v>
      </c>
      <c r="Y1154" t="s">
        <v>36</v>
      </c>
    </row>
    <row r="1155" spans="1:25">
      <c r="A1155">
        <v>10414</v>
      </c>
      <c r="B1155">
        <v>16</v>
      </c>
      <c r="C1155">
        <v>75.48</v>
      </c>
      <c r="D1155">
        <v>11</v>
      </c>
      <c r="E1155">
        <v>1207.68</v>
      </c>
      <c r="F1155">
        <v>38478</v>
      </c>
      <c r="G1155" t="s">
        <v>438</v>
      </c>
      <c r="H1155">
        <v>2</v>
      </c>
      <c r="I1155">
        <v>5</v>
      </c>
      <c r="J1155">
        <v>2005</v>
      </c>
      <c r="K1155" t="s">
        <v>97</v>
      </c>
      <c r="L1155">
        <v>87</v>
      </c>
      <c r="M1155" t="s">
        <v>99</v>
      </c>
      <c r="N1155" t="s">
        <v>434</v>
      </c>
      <c r="O1155">
        <v>6175559555</v>
      </c>
      <c r="P1155" t="s">
        <v>435</v>
      </c>
      <c r="R1155" t="s">
        <v>378</v>
      </c>
      <c r="S1155" t="s">
        <v>219</v>
      </c>
      <c r="T1155">
        <v>51003</v>
      </c>
      <c r="U1155" t="s">
        <v>220</v>
      </c>
      <c r="V1155" t="s">
        <v>221</v>
      </c>
      <c r="W1155" t="s">
        <v>436</v>
      </c>
      <c r="X1155" t="s">
        <v>437</v>
      </c>
      <c r="Y1155" t="s">
        <v>45</v>
      </c>
    </row>
    <row r="1156" spans="1:25">
      <c r="A1156">
        <v>10414</v>
      </c>
      <c r="B1156">
        <v>60</v>
      </c>
      <c r="C1156">
        <v>100</v>
      </c>
      <c r="D1156">
        <v>5</v>
      </c>
      <c r="E1156">
        <v>6107.4</v>
      </c>
      <c r="F1156">
        <v>38478</v>
      </c>
      <c r="G1156" t="s">
        <v>438</v>
      </c>
      <c r="H1156">
        <v>2</v>
      </c>
      <c r="I1156">
        <v>5</v>
      </c>
      <c r="J1156">
        <v>2005</v>
      </c>
      <c r="K1156" t="s">
        <v>97</v>
      </c>
      <c r="L1156">
        <v>88</v>
      </c>
      <c r="M1156" t="s">
        <v>236</v>
      </c>
      <c r="N1156" t="s">
        <v>434</v>
      </c>
      <c r="O1156">
        <v>6175559555</v>
      </c>
      <c r="P1156" t="s">
        <v>435</v>
      </c>
      <c r="R1156" t="s">
        <v>378</v>
      </c>
      <c r="S1156" t="s">
        <v>219</v>
      </c>
      <c r="T1156">
        <v>51003</v>
      </c>
      <c r="U1156" t="s">
        <v>220</v>
      </c>
      <c r="V1156" t="s">
        <v>221</v>
      </c>
      <c r="W1156" t="s">
        <v>436</v>
      </c>
      <c r="X1156" t="s">
        <v>437</v>
      </c>
      <c r="Y1156" t="s">
        <v>36</v>
      </c>
    </row>
    <row r="1157" spans="1:25">
      <c r="A1157">
        <v>10414</v>
      </c>
      <c r="B1157">
        <v>51</v>
      </c>
      <c r="C1157">
        <v>76.31</v>
      </c>
      <c r="D1157">
        <v>2</v>
      </c>
      <c r="E1157">
        <v>3891.81</v>
      </c>
      <c r="F1157">
        <v>38478</v>
      </c>
      <c r="G1157" t="s">
        <v>438</v>
      </c>
      <c r="H1157">
        <v>2</v>
      </c>
      <c r="I1157">
        <v>5</v>
      </c>
      <c r="J1157">
        <v>2005</v>
      </c>
      <c r="K1157" t="s">
        <v>97</v>
      </c>
      <c r="L1157">
        <v>83</v>
      </c>
      <c r="M1157" t="s">
        <v>62</v>
      </c>
      <c r="N1157" t="s">
        <v>434</v>
      </c>
      <c r="O1157">
        <v>6175559555</v>
      </c>
      <c r="P1157" t="s">
        <v>435</v>
      </c>
      <c r="R1157" t="s">
        <v>378</v>
      </c>
      <c r="S1157" t="s">
        <v>219</v>
      </c>
      <c r="T1157">
        <v>51003</v>
      </c>
      <c r="U1157" t="s">
        <v>220</v>
      </c>
      <c r="V1157" t="s">
        <v>221</v>
      </c>
      <c r="W1157" t="s">
        <v>436</v>
      </c>
      <c r="X1157" t="s">
        <v>437</v>
      </c>
      <c r="Y1157" t="s">
        <v>36</v>
      </c>
    </row>
    <row r="1158" spans="1:25">
      <c r="A1158">
        <v>10316</v>
      </c>
      <c r="B1158">
        <v>33</v>
      </c>
      <c r="C1158">
        <v>100</v>
      </c>
      <c r="D1158">
        <v>17</v>
      </c>
      <c r="E1158">
        <v>4128.96</v>
      </c>
      <c r="F1158">
        <v>38292</v>
      </c>
      <c r="G1158" t="s">
        <v>40</v>
      </c>
      <c r="H1158">
        <v>4</v>
      </c>
      <c r="I1158">
        <v>11</v>
      </c>
      <c r="J1158">
        <v>2004</v>
      </c>
      <c r="K1158" t="s">
        <v>63</v>
      </c>
      <c r="L1158">
        <v>136</v>
      </c>
      <c r="M1158" t="s">
        <v>41</v>
      </c>
      <c r="N1158" t="s">
        <v>439</v>
      </c>
      <c r="O1158" t="s">
        <v>440</v>
      </c>
      <c r="P1158" t="s">
        <v>441</v>
      </c>
      <c r="R1158" t="s">
        <v>442</v>
      </c>
      <c r="S1158" t="s">
        <v>443</v>
      </c>
      <c r="T1158" t="s">
        <v>444</v>
      </c>
      <c r="U1158" t="s">
        <v>231</v>
      </c>
      <c r="V1158" t="s">
        <v>33</v>
      </c>
      <c r="W1158" t="s">
        <v>445</v>
      </c>
      <c r="X1158" t="s">
        <v>446</v>
      </c>
      <c r="Y1158" t="s">
        <v>36</v>
      </c>
    </row>
    <row r="1159" spans="1:25">
      <c r="A1159">
        <v>10316</v>
      </c>
      <c r="B1159">
        <v>27</v>
      </c>
      <c r="C1159">
        <v>100</v>
      </c>
      <c r="D1159">
        <v>9</v>
      </c>
      <c r="E1159">
        <v>3704.13</v>
      </c>
      <c r="F1159">
        <v>38292</v>
      </c>
      <c r="G1159" t="s">
        <v>40</v>
      </c>
      <c r="H1159">
        <v>4</v>
      </c>
      <c r="I1159">
        <v>11</v>
      </c>
      <c r="J1159">
        <v>2004</v>
      </c>
      <c r="K1159" t="s">
        <v>185</v>
      </c>
      <c r="L1159">
        <v>157</v>
      </c>
      <c r="M1159" t="s">
        <v>43</v>
      </c>
      <c r="N1159" t="s">
        <v>439</v>
      </c>
      <c r="O1159" t="s">
        <v>440</v>
      </c>
      <c r="P1159" t="s">
        <v>441</v>
      </c>
      <c r="R1159" t="s">
        <v>442</v>
      </c>
      <c r="S1159" t="s">
        <v>443</v>
      </c>
      <c r="T1159" t="s">
        <v>444</v>
      </c>
      <c r="U1159" t="s">
        <v>231</v>
      </c>
      <c r="V1159" t="s">
        <v>33</v>
      </c>
      <c r="W1159" t="s">
        <v>445</v>
      </c>
      <c r="X1159" t="s">
        <v>446</v>
      </c>
      <c r="Y1159" t="s">
        <v>36</v>
      </c>
    </row>
    <row r="1160" spans="1:25">
      <c r="A1160">
        <v>10316</v>
      </c>
      <c r="B1160">
        <v>25</v>
      </c>
      <c r="C1160">
        <v>100</v>
      </c>
      <c r="D1160">
        <v>1</v>
      </c>
      <c r="E1160">
        <v>2872.25</v>
      </c>
      <c r="F1160">
        <v>38292</v>
      </c>
      <c r="G1160" t="s">
        <v>40</v>
      </c>
      <c r="H1160">
        <v>4</v>
      </c>
      <c r="I1160">
        <v>11</v>
      </c>
      <c r="J1160">
        <v>2004</v>
      </c>
      <c r="K1160" t="s">
        <v>185</v>
      </c>
      <c r="L1160">
        <v>109</v>
      </c>
      <c r="M1160" t="s">
        <v>180</v>
      </c>
      <c r="N1160" t="s">
        <v>439</v>
      </c>
      <c r="O1160" t="s">
        <v>440</v>
      </c>
      <c r="P1160" t="s">
        <v>441</v>
      </c>
      <c r="R1160" t="s">
        <v>442</v>
      </c>
      <c r="S1160" t="s">
        <v>443</v>
      </c>
      <c r="T1160" t="s">
        <v>444</v>
      </c>
      <c r="U1160" t="s">
        <v>231</v>
      </c>
      <c r="V1160" t="s">
        <v>33</v>
      </c>
      <c r="W1160" t="s">
        <v>445</v>
      </c>
      <c r="X1160" t="s">
        <v>446</v>
      </c>
      <c r="Y1160" t="s">
        <v>45</v>
      </c>
    </row>
    <row r="1161" spans="1:25">
      <c r="A1161">
        <v>10316</v>
      </c>
      <c r="B1161">
        <v>34</v>
      </c>
      <c r="C1161">
        <v>63.71</v>
      </c>
      <c r="D1161">
        <v>10</v>
      </c>
      <c r="E1161">
        <v>2166.14</v>
      </c>
      <c r="F1161">
        <v>38292</v>
      </c>
      <c r="G1161" t="s">
        <v>40</v>
      </c>
      <c r="H1161">
        <v>4</v>
      </c>
      <c r="I1161">
        <v>11</v>
      </c>
      <c r="J1161">
        <v>2004</v>
      </c>
      <c r="K1161" t="s">
        <v>185</v>
      </c>
      <c r="L1161">
        <v>68</v>
      </c>
      <c r="M1161" t="s">
        <v>44</v>
      </c>
      <c r="N1161" t="s">
        <v>439</v>
      </c>
      <c r="O1161" t="s">
        <v>440</v>
      </c>
      <c r="P1161" t="s">
        <v>441</v>
      </c>
      <c r="R1161" t="s">
        <v>442</v>
      </c>
      <c r="S1161" t="s">
        <v>443</v>
      </c>
      <c r="T1161" t="s">
        <v>444</v>
      </c>
      <c r="U1161" t="s">
        <v>231</v>
      </c>
      <c r="V1161" t="s">
        <v>33</v>
      </c>
      <c r="W1161" t="s">
        <v>445</v>
      </c>
      <c r="X1161" t="s">
        <v>446</v>
      </c>
      <c r="Y1161" t="s">
        <v>45</v>
      </c>
    </row>
    <row r="1162" spans="1:25">
      <c r="A1162">
        <v>10316</v>
      </c>
      <c r="B1162">
        <v>30</v>
      </c>
      <c r="C1162">
        <v>77.790000000000006</v>
      </c>
      <c r="D1162">
        <v>8</v>
      </c>
      <c r="E1162">
        <v>2333.6999999999998</v>
      </c>
      <c r="F1162">
        <v>38292</v>
      </c>
      <c r="G1162" t="s">
        <v>40</v>
      </c>
      <c r="H1162">
        <v>4</v>
      </c>
      <c r="I1162">
        <v>11</v>
      </c>
      <c r="J1162">
        <v>2004</v>
      </c>
      <c r="K1162" t="s">
        <v>185</v>
      </c>
      <c r="L1162">
        <v>68</v>
      </c>
      <c r="M1162" t="s">
        <v>46</v>
      </c>
      <c r="N1162" t="s">
        <v>439</v>
      </c>
      <c r="O1162" t="s">
        <v>440</v>
      </c>
      <c r="P1162" t="s">
        <v>441</v>
      </c>
      <c r="R1162" t="s">
        <v>442</v>
      </c>
      <c r="S1162" t="s">
        <v>443</v>
      </c>
      <c r="T1162" t="s">
        <v>444</v>
      </c>
      <c r="U1162" t="s">
        <v>231</v>
      </c>
      <c r="V1162" t="s">
        <v>33</v>
      </c>
      <c r="W1162" t="s">
        <v>445</v>
      </c>
      <c r="X1162" t="s">
        <v>446</v>
      </c>
      <c r="Y1162" t="s">
        <v>45</v>
      </c>
    </row>
    <row r="1163" spans="1:25">
      <c r="A1163">
        <v>10316</v>
      </c>
      <c r="B1163">
        <v>34</v>
      </c>
      <c r="C1163">
        <v>82.21</v>
      </c>
      <c r="D1163">
        <v>4</v>
      </c>
      <c r="E1163">
        <v>2795.14</v>
      </c>
      <c r="F1163">
        <v>38292</v>
      </c>
      <c r="G1163" t="s">
        <v>40</v>
      </c>
      <c r="H1163">
        <v>4</v>
      </c>
      <c r="I1163">
        <v>11</v>
      </c>
      <c r="J1163">
        <v>2004</v>
      </c>
      <c r="K1163" t="s">
        <v>185</v>
      </c>
      <c r="L1163">
        <v>91</v>
      </c>
      <c r="M1163" t="s">
        <v>182</v>
      </c>
      <c r="N1163" t="s">
        <v>439</v>
      </c>
      <c r="O1163" t="s">
        <v>440</v>
      </c>
      <c r="P1163" t="s">
        <v>441</v>
      </c>
      <c r="R1163" t="s">
        <v>442</v>
      </c>
      <c r="S1163" t="s">
        <v>443</v>
      </c>
      <c r="T1163" t="s">
        <v>444</v>
      </c>
      <c r="U1163" t="s">
        <v>231</v>
      </c>
      <c r="V1163" t="s">
        <v>33</v>
      </c>
      <c r="W1163" t="s">
        <v>445</v>
      </c>
      <c r="X1163" t="s">
        <v>446</v>
      </c>
      <c r="Y1163" t="s">
        <v>45</v>
      </c>
    </row>
    <row r="1164" spans="1:25">
      <c r="A1164">
        <v>10316</v>
      </c>
      <c r="B1164">
        <v>23</v>
      </c>
      <c r="C1164">
        <v>100</v>
      </c>
      <c r="D1164">
        <v>6</v>
      </c>
      <c r="E1164">
        <v>2706.41</v>
      </c>
      <c r="F1164">
        <v>38292</v>
      </c>
      <c r="G1164" t="s">
        <v>40</v>
      </c>
      <c r="H1164">
        <v>4</v>
      </c>
      <c r="I1164">
        <v>11</v>
      </c>
      <c r="J1164">
        <v>2004</v>
      </c>
      <c r="K1164" t="s">
        <v>185</v>
      </c>
      <c r="L1164">
        <v>99</v>
      </c>
      <c r="M1164" t="s">
        <v>47</v>
      </c>
      <c r="N1164" t="s">
        <v>439</v>
      </c>
      <c r="O1164" t="s">
        <v>440</v>
      </c>
      <c r="P1164" t="s">
        <v>441</v>
      </c>
      <c r="R1164" t="s">
        <v>442</v>
      </c>
      <c r="S1164" t="s">
        <v>443</v>
      </c>
      <c r="T1164" t="s">
        <v>444</v>
      </c>
      <c r="U1164" t="s">
        <v>231</v>
      </c>
      <c r="V1164" t="s">
        <v>33</v>
      </c>
      <c r="W1164" t="s">
        <v>445</v>
      </c>
      <c r="X1164" t="s">
        <v>446</v>
      </c>
      <c r="Y1164" t="s">
        <v>45</v>
      </c>
    </row>
    <row r="1165" spans="1:25">
      <c r="A1165">
        <v>10316</v>
      </c>
      <c r="B1165">
        <v>48</v>
      </c>
      <c r="C1165">
        <v>75.2</v>
      </c>
      <c r="D1165">
        <v>5</v>
      </c>
      <c r="E1165">
        <v>3609.6</v>
      </c>
      <c r="F1165">
        <v>38292</v>
      </c>
      <c r="G1165" t="s">
        <v>40</v>
      </c>
      <c r="H1165">
        <v>4</v>
      </c>
      <c r="I1165">
        <v>11</v>
      </c>
      <c r="J1165">
        <v>2004</v>
      </c>
      <c r="K1165" t="s">
        <v>185</v>
      </c>
      <c r="L1165">
        <v>80</v>
      </c>
      <c r="M1165" t="s">
        <v>184</v>
      </c>
      <c r="N1165" t="s">
        <v>439</v>
      </c>
      <c r="O1165" t="s">
        <v>440</v>
      </c>
      <c r="P1165" t="s">
        <v>441</v>
      </c>
      <c r="R1165" t="s">
        <v>442</v>
      </c>
      <c r="S1165" t="s">
        <v>443</v>
      </c>
      <c r="T1165" t="s">
        <v>444</v>
      </c>
      <c r="U1165" t="s">
        <v>231</v>
      </c>
      <c r="V1165" t="s">
        <v>33</v>
      </c>
      <c r="W1165" t="s">
        <v>445</v>
      </c>
      <c r="X1165" t="s">
        <v>446</v>
      </c>
      <c r="Y1165" t="s">
        <v>36</v>
      </c>
    </row>
    <row r="1166" spans="1:25">
      <c r="A1166">
        <v>10316</v>
      </c>
      <c r="B1166">
        <v>44</v>
      </c>
      <c r="C1166">
        <v>62.19</v>
      </c>
      <c r="D1166">
        <v>7</v>
      </c>
      <c r="E1166">
        <v>2736.36</v>
      </c>
      <c r="F1166">
        <v>38292</v>
      </c>
      <c r="G1166" t="s">
        <v>40</v>
      </c>
      <c r="H1166">
        <v>4</v>
      </c>
      <c r="I1166">
        <v>11</v>
      </c>
      <c r="J1166">
        <v>2004</v>
      </c>
      <c r="K1166" t="s">
        <v>185</v>
      </c>
      <c r="L1166">
        <v>74</v>
      </c>
      <c r="M1166" t="s">
        <v>48</v>
      </c>
      <c r="N1166" t="s">
        <v>439</v>
      </c>
      <c r="O1166" t="s">
        <v>440</v>
      </c>
      <c r="P1166" t="s">
        <v>441</v>
      </c>
      <c r="R1166" t="s">
        <v>442</v>
      </c>
      <c r="S1166" t="s">
        <v>443</v>
      </c>
      <c r="T1166" t="s">
        <v>444</v>
      </c>
      <c r="U1166" t="s">
        <v>231</v>
      </c>
      <c r="V1166" t="s">
        <v>33</v>
      </c>
      <c r="W1166" t="s">
        <v>445</v>
      </c>
      <c r="X1166" t="s">
        <v>446</v>
      </c>
      <c r="Y1166" t="s">
        <v>45</v>
      </c>
    </row>
    <row r="1167" spans="1:25">
      <c r="A1167">
        <v>10316</v>
      </c>
      <c r="B1167">
        <v>34</v>
      </c>
      <c r="C1167">
        <v>43.7</v>
      </c>
      <c r="D1167">
        <v>12</v>
      </c>
      <c r="E1167">
        <v>1485.8</v>
      </c>
      <c r="F1167">
        <v>38292</v>
      </c>
      <c r="G1167" t="s">
        <v>40</v>
      </c>
      <c r="H1167">
        <v>4</v>
      </c>
      <c r="I1167">
        <v>11</v>
      </c>
      <c r="J1167">
        <v>2004</v>
      </c>
      <c r="K1167" t="s">
        <v>185</v>
      </c>
      <c r="L1167">
        <v>49</v>
      </c>
      <c r="M1167" t="s">
        <v>49</v>
      </c>
      <c r="N1167" t="s">
        <v>439</v>
      </c>
      <c r="O1167" t="s">
        <v>440</v>
      </c>
      <c r="P1167" t="s">
        <v>441</v>
      </c>
      <c r="R1167" t="s">
        <v>442</v>
      </c>
      <c r="S1167" t="s">
        <v>443</v>
      </c>
      <c r="T1167" t="s">
        <v>444</v>
      </c>
      <c r="U1167" t="s">
        <v>231</v>
      </c>
      <c r="V1167" t="s">
        <v>33</v>
      </c>
      <c r="W1167" t="s">
        <v>445</v>
      </c>
      <c r="X1167" t="s">
        <v>446</v>
      </c>
      <c r="Y1167" t="s">
        <v>45</v>
      </c>
    </row>
    <row r="1168" spans="1:25">
      <c r="A1168">
        <v>10232</v>
      </c>
      <c r="B1168">
        <v>46</v>
      </c>
      <c r="C1168">
        <v>100</v>
      </c>
      <c r="D1168">
        <v>4</v>
      </c>
      <c r="E1168">
        <v>5652.94</v>
      </c>
      <c r="F1168">
        <v>38066</v>
      </c>
      <c r="G1168" t="s">
        <v>40</v>
      </c>
      <c r="H1168">
        <v>1</v>
      </c>
      <c r="I1168">
        <v>3</v>
      </c>
      <c r="J1168">
        <v>2004</v>
      </c>
      <c r="K1168" t="s">
        <v>75</v>
      </c>
      <c r="L1168">
        <v>122</v>
      </c>
      <c r="M1168" t="s">
        <v>76</v>
      </c>
      <c r="N1168" t="s">
        <v>439</v>
      </c>
      <c r="O1168" t="s">
        <v>440</v>
      </c>
      <c r="P1168" t="s">
        <v>441</v>
      </c>
      <c r="R1168" t="s">
        <v>442</v>
      </c>
      <c r="S1168" t="s">
        <v>443</v>
      </c>
      <c r="T1168" t="s">
        <v>444</v>
      </c>
      <c r="U1168" t="s">
        <v>231</v>
      </c>
      <c r="V1168" t="s">
        <v>33</v>
      </c>
      <c r="W1168" t="s">
        <v>445</v>
      </c>
      <c r="X1168" t="s">
        <v>446</v>
      </c>
      <c r="Y1168" t="s">
        <v>36</v>
      </c>
    </row>
    <row r="1169" spans="1:25">
      <c r="A1169">
        <v>10232</v>
      </c>
      <c r="B1169">
        <v>26</v>
      </c>
      <c r="C1169">
        <v>88.34</v>
      </c>
      <c r="D1169">
        <v>7</v>
      </c>
      <c r="E1169">
        <v>2296.84</v>
      </c>
      <c r="F1169">
        <v>38066</v>
      </c>
      <c r="G1169" t="s">
        <v>40</v>
      </c>
      <c r="H1169">
        <v>1</v>
      </c>
      <c r="I1169">
        <v>3</v>
      </c>
      <c r="J1169">
        <v>2004</v>
      </c>
      <c r="K1169" t="s">
        <v>75</v>
      </c>
      <c r="L1169">
        <v>86</v>
      </c>
      <c r="M1169" t="s">
        <v>53</v>
      </c>
      <c r="N1169" t="s">
        <v>439</v>
      </c>
      <c r="O1169" t="s">
        <v>440</v>
      </c>
      <c r="P1169" t="s">
        <v>441</v>
      </c>
      <c r="R1169" t="s">
        <v>442</v>
      </c>
      <c r="S1169" t="s">
        <v>443</v>
      </c>
      <c r="T1169" t="s">
        <v>444</v>
      </c>
      <c r="U1169" t="s">
        <v>231</v>
      </c>
      <c r="V1169" t="s">
        <v>33</v>
      </c>
      <c r="W1169" t="s">
        <v>445</v>
      </c>
      <c r="X1169" t="s">
        <v>446</v>
      </c>
      <c r="Y1169" t="s">
        <v>45</v>
      </c>
    </row>
    <row r="1170" spans="1:25">
      <c r="A1170">
        <v>10232</v>
      </c>
      <c r="B1170">
        <v>48</v>
      </c>
      <c r="C1170">
        <v>96.16</v>
      </c>
      <c r="D1170">
        <v>1</v>
      </c>
      <c r="E1170">
        <v>4615.68</v>
      </c>
      <c r="F1170">
        <v>38066</v>
      </c>
      <c r="G1170" t="s">
        <v>40</v>
      </c>
      <c r="H1170">
        <v>1</v>
      </c>
      <c r="I1170">
        <v>3</v>
      </c>
      <c r="J1170">
        <v>2004</v>
      </c>
      <c r="K1170" t="s">
        <v>75</v>
      </c>
      <c r="L1170">
        <v>100</v>
      </c>
      <c r="M1170" t="s">
        <v>55</v>
      </c>
      <c r="N1170" t="s">
        <v>439</v>
      </c>
      <c r="O1170" t="s">
        <v>440</v>
      </c>
      <c r="P1170" t="s">
        <v>441</v>
      </c>
      <c r="R1170" t="s">
        <v>442</v>
      </c>
      <c r="S1170" t="s">
        <v>443</v>
      </c>
      <c r="T1170" t="s">
        <v>444</v>
      </c>
      <c r="U1170" t="s">
        <v>231</v>
      </c>
      <c r="V1170" t="s">
        <v>33</v>
      </c>
      <c r="W1170" t="s">
        <v>445</v>
      </c>
      <c r="X1170" t="s">
        <v>446</v>
      </c>
      <c r="Y1170" t="s">
        <v>36</v>
      </c>
    </row>
    <row r="1171" spans="1:25">
      <c r="A1171">
        <v>10232</v>
      </c>
      <c r="B1171">
        <v>35</v>
      </c>
      <c r="C1171">
        <v>82.43</v>
      </c>
      <c r="D1171">
        <v>2</v>
      </c>
      <c r="E1171">
        <v>2885.05</v>
      </c>
      <c r="F1171">
        <v>38066</v>
      </c>
      <c r="G1171" t="s">
        <v>40</v>
      </c>
      <c r="H1171">
        <v>1</v>
      </c>
      <c r="I1171">
        <v>3</v>
      </c>
      <c r="J1171">
        <v>2004</v>
      </c>
      <c r="K1171" t="s">
        <v>75</v>
      </c>
      <c r="L1171">
        <v>99</v>
      </c>
      <c r="M1171" t="s">
        <v>56</v>
      </c>
      <c r="N1171" t="s">
        <v>439</v>
      </c>
      <c r="O1171" t="s">
        <v>440</v>
      </c>
      <c r="P1171" t="s">
        <v>441</v>
      </c>
      <c r="R1171" t="s">
        <v>442</v>
      </c>
      <c r="S1171" t="s">
        <v>443</v>
      </c>
      <c r="T1171" t="s">
        <v>444</v>
      </c>
      <c r="U1171" t="s">
        <v>231</v>
      </c>
      <c r="V1171" t="s">
        <v>33</v>
      </c>
      <c r="W1171" t="s">
        <v>445</v>
      </c>
      <c r="X1171" t="s">
        <v>446</v>
      </c>
      <c r="Y1171" t="s">
        <v>45</v>
      </c>
    </row>
    <row r="1172" spans="1:25">
      <c r="A1172">
        <v>10232</v>
      </c>
      <c r="B1172">
        <v>24</v>
      </c>
      <c r="C1172">
        <v>49.69</v>
      </c>
      <c r="D1172">
        <v>3</v>
      </c>
      <c r="E1172">
        <v>1192.56</v>
      </c>
      <c r="F1172">
        <v>38066</v>
      </c>
      <c r="G1172" t="s">
        <v>40</v>
      </c>
      <c r="H1172">
        <v>1</v>
      </c>
      <c r="I1172">
        <v>3</v>
      </c>
      <c r="J1172">
        <v>2004</v>
      </c>
      <c r="K1172" t="s">
        <v>75</v>
      </c>
      <c r="L1172">
        <v>54</v>
      </c>
      <c r="M1172" t="s">
        <v>57</v>
      </c>
      <c r="N1172" t="s">
        <v>439</v>
      </c>
      <c r="O1172" t="s">
        <v>440</v>
      </c>
      <c r="P1172" t="s">
        <v>441</v>
      </c>
      <c r="R1172" t="s">
        <v>442</v>
      </c>
      <c r="S1172" t="s">
        <v>443</v>
      </c>
      <c r="T1172" t="s">
        <v>444</v>
      </c>
      <c r="U1172" t="s">
        <v>231</v>
      </c>
      <c r="V1172" t="s">
        <v>33</v>
      </c>
      <c r="W1172" t="s">
        <v>445</v>
      </c>
      <c r="X1172" t="s">
        <v>446</v>
      </c>
      <c r="Y1172" t="s">
        <v>45</v>
      </c>
    </row>
    <row r="1173" spans="1:25">
      <c r="A1173">
        <v>10316</v>
      </c>
      <c r="B1173">
        <v>21</v>
      </c>
      <c r="C1173">
        <v>94.62</v>
      </c>
      <c r="D1173">
        <v>15</v>
      </c>
      <c r="E1173">
        <v>1987.02</v>
      </c>
      <c r="F1173">
        <v>38292</v>
      </c>
      <c r="G1173" t="s">
        <v>40</v>
      </c>
      <c r="H1173">
        <v>4</v>
      </c>
      <c r="I1173">
        <v>11</v>
      </c>
      <c r="J1173">
        <v>2004</v>
      </c>
      <c r="K1173" t="s">
        <v>75</v>
      </c>
      <c r="L1173">
        <v>86</v>
      </c>
      <c r="M1173" t="s">
        <v>51</v>
      </c>
      <c r="N1173" t="s">
        <v>439</v>
      </c>
      <c r="O1173" t="s">
        <v>440</v>
      </c>
      <c r="P1173" t="s">
        <v>441</v>
      </c>
      <c r="R1173" t="s">
        <v>442</v>
      </c>
      <c r="S1173" t="s">
        <v>443</v>
      </c>
      <c r="T1173" t="s">
        <v>444</v>
      </c>
      <c r="U1173" t="s">
        <v>231</v>
      </c>
      <c r="V1173" t="s">
        <v>33</v>
      </c>
      <c r="W1173" t="s">
        <v>445</v>
      </c>
      <c r="X1173" t="s">
        <v>446</v>
      </c>
      <c r="Y1173" t="s">
        <v>45</v>
      </c>
    </row>
    <row r="1174" spans="1:25">
      <c r="A1174">
        <v>10316</v>
      </c>
      <c r="B1174">
        <v>45</v>
      </c>
      <c r="C1174">
        <v>93.24</v>
      </c>
      <c r="D1174">
        <v>13</v>
      </c>
      <c r="E1174">
        <v>4195.8</v>
      </c>
      <c r="F1174">
        <v>38292</v>
      </c>
      <c r="G1174" t="s">
        <v>40</v>
      </c>
      <c r="H1174">
        <v>4</v>
      </c>
      <c r="I1174">
        <v>11</v>
      </c>
      <c r="J1174">
        <v>2004</v>
      </c>
      <c r="K1174" t="s">
        <v>75</v>
      </c>
      <c r="L1174">
        <v>90</v>
      </c>
      <c r="M1174" t="s">
        <v>52</v>
      </c>
      <c r="N1174" t="s">
        <v>439</v>
      </c>
      <c r="O1174" t="s">
        <v>440</v>
      </c>
      <c r="P1174" t="s">
        <v>441</v>
      </c>
      <c r="R1174" t="s">
        <v>442</v>
      </c>
      <c r="S1174" t="s">
        <v>443</v>
      </c>
      <c r="T1174" t="s">
        <v>444</v>
      </c>
      <c r="U1174" t="s">
        <v>231</v>
      </c>
      <c r="V1174" t="s">
        <v>33</v>
      </c>
      <c r="W1174" t="s">
        <v>445</v>
      </c>
      <c r="X1174" t="s">
        <v>446</v>
      </c>
      <c r="Y1174" t="s">
        <v>36</v>
      </c>
    </row>
    <row r="1175" spans="1:25">
      <c r="A1175">
        <v>10316</v>
      </c>
      <c r="B1175">
        <v>48</v>
      </c>
      <c r="C1175">
        <v>74.45</v>
      </c>
      <c r="D1175">
        <v>18</v>
      </c>
      <c r="E1175">
        <v>3573.6</v>
      </c>
      <c r="F1175">
        <v>38292</v>
      </c>
      <c r="G1175" t="s">
        <v>40</v>
      </c>
      <c r="H1175">
        <v>4</v>
      </c>
      <c r="I1175">
        <v>11</v>
      </c>
      <c r="J1175">
        <v>2004</v>
      </c>
      <c r="K1175" t="s">
        <v>75</v>
      </c>
      <c r="L1175">
        <v>72</v>
      </c>
      <c r="M1175" t="s">
        <v>54</v>
      </c>
      <c r="N1175" t="s">
        <v>439</v>
      </c>
      <c r="O1175" t="s">
        <v>440</v>
      </c>
      <c r="P1175" t="s">
        <v>441</v>
      </c>
      <c r="R1175" t="s">
        <v>442</v>
      </c>
      <c r="S1175" t="s">
        <v>443</v>
      </c>
      <c r="T1175" t="s">
        <v>444</v>
      </c>
      <c r="U1175" t="s">
        <v>231</v>
      </c>
      <c r="V1175" t="s">
        <v>33</v>
      </c>
      <c r="W1175" t="s">
        <v>445</v>
      </c>
      <c r="X1175" t="s">
        <v>446</v>
      </c>
      <c r="Y1175" t="s">
        <v>36</v>
      </c>
    </row>
    <row r="1176" spans="1:25">
      <c r="A1176">
        <v>10232</v>
      </c>
      <c r="B1176">
        <v>48</v>
      </c>
      <c r="C1176">
        <v>95.8</v>
      </c>
      <c r="D1176">
        <v>8</v>
      </c>
      <c r="E1176">
        <v>4598.3999999999996</v>
      </c>
      <c r="F1176">
        <v>38066</v>
      </c>
      <c r="G1176" t="s">
        <v>40</v>
      </c>
      <c r="H1176">
        <v>1</v>
      </c>
      <c r="I1176">
        <v>3</v>
      </c>
      <c r="J1176">
        <v>2004</v>
      </c>
      <c r="K1176" t="s">
        <v>77</v>
      </c>
      <c r="L1176">
        <v>100</v>
      </c>
      <c r="M1176" t="s">
        <v>78</v>
      </c>
      <c r="N1176" t="s">
        <v>439</v>
      </c>
      <c r="O1176" t="s">
        <v>440</v>
      </c>
      <c r="P1176" t="s">
        <v>441</v>
      </c>
      <c r="R1176" t="s">
        <v>442</v>
      </c>
      <c r="S1176" t="s">
        <v>443</v>
      </c>
      <c r="T1176" t="s">
        <v>444</v>
      </c>
      <c r="U1176" t="s">
        <v>231</v>
      </c>
      <c r="V1176" t="s">
        <v>33</v>
      </c>
      <c r="W1176" t="s">
        <v>445</v>
      </c>
      <c r="X1176" t="s">
        <v>446</v>
      </c>
      <c r="Y1176" t="s">
        <v>36</v>
      </c>
    </row>
    <row r="1177" spans="1:25">
      <c r="A1177">
        <v>10232</v>
      </c>
      <c r="B1177">
        <v>22</v>
      </c>
      <c r="C1177">
        <v>100</v>
      </c>
      <c r="D1177">
        <v>6</v>
      </c>
      <c r="E1177">
        <v>3606.02</v>
      </c>
      <c r="F1177">
        <v>38066</v>
      </c>
      <c r="G1177" t="s">
        <v>40</v>
      </c>
      <c r="H1177">
        <v>1</v>
      </c>
      <c r="I1177">
        <v>3</v>
      </c>
      <c r="J1177">
        <v>2004</v>
      </c>
      <c r="K1177" t="s">
        <v>189</v>
      </c>
      <c r="L1177">
        <v>136</v>
      </c>
      <c r="M1177" t="s">
        <v>98</v>
      </c>
      <c r="N1177" t="s">
        <v>439</v>
      </c>
      <c r="O1177" t="s">
        <v>440</v>
      </c>
      <c r="P1177" t="s">
        <v>441</v>
      </c>
      <c r="R1177" t="s">
        <v>442</v>
      </c>
      <c r="S1177" t="s">
        <v>443</v>
      </c>
      <c r="T1177" t="s">
        <v>444</v>
      </c>
      <c r="U1177" t="s">
        <v>231</v>
      </c>
      <c r="V1177" t="s">
        <v>33</v>
      </c>
      <c r="W1177" t="s">
        <v>445</v>
      </c>
      <c r="X1177" t="s">
        <v>446</v>
      </c>
      <c r="Y1177" t="s">
        <v>36</v>
      </c>
    </row>
    <row r="1178" spans="1:25">
      <c r="A1178">
        <v>10232</v>
      </c>
      <c r="B1178">
        <v>23</v>
      </c>
      <c r="C1178">
        <v>89.53</v>
      </c>
      <c r="D1178">
        <v>5</v>
      </c>
      <c r="E1178">
        <v>2059.19</v>
      </c>
      <c r="F1178">
        <v>38066</v>
      </c>
      <c r="G1178" t="s">
        <v>40</v>
      </c>
      <c r="H1178">
        <v>1</v>
      </c>
      <c r="I1178">
        <v>3</v>
      </c>
      <c r="J1178">
        <v>2004</v>
      </c>
      <c r="K1178" t="s">
        <v>189</v>
      </c>
      <c r="L1178">
        <v>87</v>
      </c>
      <c r="M1178" t="s">
        <v>99</v>
      </c>
      <c r="N1178" t="s">
        <v>439</v>
      </c>
      <c r="O1178" t="s">
        <v>440</v>
      </c>
      <c r="P1178" t="s">
        <v>441</v>
      </c>
      <c r="R1178" t="s">
        <v>442</v>
      </c>
      <c r="S1178" t="s">
        <v>443</v>
      </c>
      <c r="T1178" t="s">
        <v>444</v>
      </c>
      <c r="U1178" t="s">
        <v>231</v>
      </c>
      <c r="V1178" t="s">
        <v>33</v>
      </c>
      <c r="W1178" t="s">
        <v>445</v>
      </c>
      <c r="X1178" t="s">
        <v>446</v>
      </c>
      <c r="Y1178" t="s">
        <v>45</v>
      </c>
    </row>
    <row r="1179" spans="1:25">
      <c r="A1179">
        <v>10316</v>
      </c>
      <c r="B1179">
        <v>47</v>
      </c>
      <c r="C1179">
        <v>86.81</v>
      </c>
      <c r="D1179">
        <v>14</v>
      </c>
      <c r="E1179">
        <v>4080.07</v>
      </c>
      <c r="F1179">
        <v>38292</v>
      </c>
      <c r="G1179" t="s">
        <v>40</v>
      </c>
      <c r="H1179">
        <v>4</v>
      </c>
      <c r="I1179">
        <v>11</v>
      </c>
      <c r="J1179">
        <v>2004</v>
      </c>
      <c r="K1179" t="s">
        <v>97</v>
      </c>
      <c r="L1179">
        <v>105</v>
      </c>
      <c r="M1179" t="s">
        <v>60</v>
      </c>
      <c r="N1179" t="s">
        <v>439</v>
      </c>
      <c r="O1179" t="s">
        <v>440</v>
      </c>
      <c r="P1179" t="s">
        <v>441</v>
      </c>
      <c r="R1179" t="s">
        <v>442</v>
      </c>
      <c r="S1179" t="s">
        <v>443</v>
      </c>
      <c r="T1179" t="s">
        <v>444</v>
      </c>
      <c r="U1179" t="s">
        <v>231</v>
      </c>
      <c r="V1179" t="s">
        <v>33</v>
      </c>
      <c r="W1179" t="s">
        <v>445</v>
      </c>
      <c r="X1179" t="s">
        <v>446</v>
      </c>
      <c r="Y1179" t="s">
        <v>36</v>
      </c>
    </row>
    <row r="1180" spans="1:25">
      <c r="A1180">
        <v>10316</v>
      </c>
      <c r="B1180">
        <v>47</v>
      </c>
      <c r="C1180">
        <v>76.930000000000007</v>
      </c>
      <c r="D1180">
        <v>11</v>
      </c>
      <c r="E1180">
        <v>3615.71</v>
      </c>
      <c r="F1180">
        <v>38292</v>
      </c>
      <c r="G1180" t="s">
        <v>40</v>
      </c>
      <c r="H1180">
        <v>4</v>
      </c>
      <c r="I1180">
        <v>11</v>
      </c>
      <c r="J1180">
        <v>2004</v>
      </c>
      <c r="K1180" t="s">
        <v>97</v>
      </c>
      <c r="L1180">
        <v>65</v>
      </c>
      <c r="M1180" t="s">
        <v>61</v>
      </c>
      <c r="N1180" t="s">
        <v>439</v>
      </c>
      <c r="O1180" t="s">
        <v>440</v>
      </c>
      <c r="P1180" t="s">
        <v>441</v>
      </c>
      <c r="R1180" t="s">
        <v>442</v>
      </c>
      <c r="S1180" t="s">
        <v>443</v>
      </c>
      <c r="T1180" t="s">
        <v>444</v>
      </c>
      <c r="U1180" t="s">
        <v>231</v>
      </c>
      <c r="V1180" t="s">
        <v>33</v>
      </c>
      <c r="W1180" t="s">
        <v>445</v>
      </c>
      <c r="X1180" t="s">
        <v>446</v>
      </c>
      <c r="Y1180" t="s">
        <v>36</v>
      </c>
    </row>
    <row r="1181" spans="1:25">
      <c r="A1181">
        <v>10316</v>
      </c>
      <c r="B1181">
        <v>25</v>
      </c>
      <c r="C1181">
        <v>92.25</v>
      </c>
      <c r="D1181">
        <v>16</v>
      </c>
      <c r="E1181">
        <v>2306.25</v>
      </c>
      <c r="F1181">
        <v>38292</v>
      </c>
      <c r="G1181" t="s">
        <v>40</v>
      </c>
      <c r="H1181">
        <v>4</v>
      </c>
      <c r="I1181">
        <v>11</v>
      </c>
      <c r="J1181">
        <v>2004</v>
      </c>
      <c r="K1181" t="s">
        <v>97</v>
      </c>
      <c r="L1181">
        <v>83</v>
      </c>
      <c r="M1181" t="s">
        <v>62</v>
      </c>
      <c r="N1181" t="s">
        <v>439</v>
      </c>
      <c r="O1181" t="s">
        <v>440</v>
      </c>
      <c r="P1181" t="s">
        <v>441</v>
      </c>
      <c r="R1181" t="s">
        <v>442</v>
      </c>
      <c r="S1181" t="s">
        <v>443</v>
      </c>
      <c r="T1181" t="s">
        <v>444</v>
      </c>
      <c r="U1181" t="s">
        <v>231</v>
      </c>
      <c r="V1181" t="s">
        <v>33</v>
      </c>
      <c r="W1181" t="s">
        <v>445</v>
      </c>
      <c r="X1181" t="s">
        <v>446</v>
      </c>
      <c r="Y1181" t="s">
        <v>45</v>
      </c>
    </row>
    <row r="1182" spans="1:25">
      <c r="A1182">
        <v>10316</v>
      </c>
      <c r="B1182">
        <v>24</v>
      </c>
      <c r="C1182">
        <v>59.16</v>
      </c>
      <c r="D1182">
        <v>2</v>
      </c>
      <c r="E1182">
        <v>1419.84</v>
      </c>
      <c r="F1182">
        <v>38292</v>
      </c>
      <c r="G1182" t="s">
        <v>40</v>
      </c>
      <c r="H1182">
        <v>4</v>
      </c>
      <c r="I1182">
        <v>11</v>
      </c>
      <c r="J1182">
        <v>2004</v>
      </c>
      <c r="K1182" t="s">
        <v>97</v>
      </c>
      <c r="L1182">
        <v>68</v>
      </c>
      <c r="M1182" t="s">
        <v>187</v>
      </c>
      <c r="N1182" t="s">
        <v>439</v>
      </c>
      <c r="O1182" t="s">
        <v>440</v>
      </c>
      <c r="P1182" t="s">
        <v>441</v>
      </c>
      <c r="R1182" t="s">
        <v>442</v>
      </c>
      <c r="S1182" t="s">
        <v>443</v>
      </c>
      <c r="T1182" t="s">
        <v>444</v>
      </c>
      <c r="U1182" t="s">
        <v>231</v>
      </c>
      <c r="V1182" t="s">
        <v>33</v>
      </c>
      <c r="W1182" t="s">
        <v>445</v>
      </c>
      <c r="X1182" t="s">
        <v>446</v>
      </c>
      <c r="Y1182" t="s">
        <v>45</v>
      </c>
    </row>
    <row r="1183" spans="1:25">
      <c r="A1183">
        <v>10316</v>
      </c>
      <c r="B1183">
        <v>34</v>
      </c>
      <c r="C1183">
        <v>47.57</v>
      </c>
      <c r="D1183">
        <v>3</v>
      </c>
      <c r="E1183">
        <v>1617.38</v>
      </c>
      <c r="F1183">
        <v>38292</v>
      </c>
      <c r="G1183" t="s">
        <v>40</v>
      </c>
      <c r="H1183">
        <v>4</v>
      </c>
      <c r="I1183">
        <v>11</v>
      </c>
      <c r="J1183">
        <v>2004</v>
      </c>
      <c r="K1183" t="s">
        <v>97</v>
      </c>
      <c r="L1183">
        <v>43</v>
      </c>
      <c r="M1183" t="s">
        <v>188</v>
      </c>
      <c r="N1183" t="s">
        <v>439</v>
      </c>
      <c r="O1183" t="s">
        <v>440</v>
      </c>
      <c r="P1183" t="s">
        <v>441</v>
      </c>
      <c r="R1183" t="s">
        <v>442</v>
      </c>
      <c r="S1183" t="s">
        <v>443</v>
      </c>
      <c r="T1183" t="s">
        <v>444</v>
      </c>
      <c r="U1183" t="s">
        <v>231</v>
      </c>
      <c r="V1183" t="s">
        <v>33</v>
      </c>
      <c r="W1183" t="s">
        <v>445</v>
      </c>
      <c r="X1183" t="s">
        <v>446</v>
      </c>
      <c r="Y1183" t="s">
        <v>45</v>
      </c>
    </row>
    <row r="1184" spans="1:25">
      <c r="A1184">
        <v>10217</v>
      </c>
      <c r="B1184">
        <v>48</v>
      </c>
      <c r="C1184">
        <v>100</v>
      </c>
      <c r="D1184">
        <v>4</v>
      </c>
      <c r="E1184">
        <v>7020.48</v>
      </c>
      <c r="F1184">
        <v>38021</v>
      </c>
      <c r="G1184" t="s">
        <v>40</v>
      </c>
      <c r="H1184">
        <v>1</v>
      </c>
      <c r="I1184">
        <v>2</v>
      </c>
      <c r="J1184">
        <v>2004</v>
      </c>
      <c r="K1184" t="s">
        <v>100</v>
      </c>
      <c r="L1184">
        <v>147</v>
      </c>
      <c r="M1184" t="s">
        <v>131</v>
      </c>
      <c r="N1184" t="s">
        <v>447</v>
      </c>
      <c r="O1184" t="s">
        <v>448</v>
      </c>
      <c r="P1184" t="s">
        <v>449</v>
      </c>
      <c r="Q1184" t="s">
        <v>450</v>
      </c>
      <c r="R1184" t="s">
        <v>390</v>
      </c>
      <c r="T1184">
        <v>69045</v>
      </c>
      <c r="U1184" t="s">
        <v>390</v>
      </c>
      <c r="V1184" t="s">
        <v>108</v>
      </c>
      <c r="W1184" t="s">
        <v>451</v>
      </c>
      <c r="X1184" t="s">
        <v>452</v>
      </c>
      <c r="Y1184" t="s">
        <v>39</v>
      </c>
    </row>
    <row r="1185" spans="1:25">
      <c r="A1185">
        <v>10217</v>
      </c>
      <c r="B1185">
        <v>31</v>
      </c>
      <c r="C1185">
        <v>88</v>
      </c>
      <c r="D1185">
        <v>6</v>
      </c>
      <c r="E1185">
        <v>2728</v>
      </c>
      <c r="F1185">
        <v>38021</v>
      </c>
      <c r="G1185" t="s">
        <v>40</v>
      </c>
      <c r="H1185">
        <v>1</v>
      </c>
      <c r="I1185">
        <v>2</v>
      </c>
      <c r="J1185">
        <v>2004</v>
      </c>
      <c r="K1185" t="s">
        <v>100</v>
      </c>
      <c r="L1185">
        <v>101</v>
      </c>
      <c r="M1185" t="s">
        <v>208</v>
      </c>
      <c r="N1185" t="s">
        <v>447</v>
      </c>
      <c r="O1185" t="s">
        <v>448</v>
      </c>
      <c r="P1185" t="s">
        <v>449</v>
      </c>
      <c r="Q1185" t="s">
        <v>450</v>
      </c>
      <c r="R1185" t="s">
        <v>390</v>
      </c>
      <c r="T1185">
        <v>69045</v>
      </c>
      <c r="U1185" t="s">
        <v>390</v>
      </c>
      <c r="V1185" t="s">
        <v>108</v>
      </c>
      <c r="W1185" t="s">
        <v>451</v>
      </c>
      <c r="X1185" t="s">
        <v>452</v>
      </c>
      <c r="Y1185" t="s">
        <v>45</v>
      </c>
    </row>
    <row r="1186" spans="1:25">
      <c r="A1186">
        <v>10259</v>
      </c>
      <c r="B1186">
        <v>26</v>
      </c>
      <c r="C1186">
        <v>100</v>
      </c>
      <c r="D1186">
        <v>12</v>
      </c>
      <c r="E1186">
        <v>4033.38</v>
      </c>
      <c r="F1186">
        <v>38153</v>
      </c>
      <c r="G1186" t="s">
        <v>40</v>
      </c>
      <c r="H1186">
        <v>2</v>
      </c>
      <c r="I1186">
        <v>6</v>
      </c>
      <c r="J1186">
        <v>2004</v>
      </c>
      <c r="K1186" t="s">
        <v>100</v>
      </c>
      <c r="L1186">
        <v>147</v>
      </c>
      <c r="M1186" t="s">
        <v>131</v>
      </c>
      <c r="N1186" t="s">
        <v>447</v>
      </c>
      <c r="O1186" t="s">
        <v>448</v>
      </c>
      <c r="P1186" t="s">
        <v>449</v>
      </c>
      <c r="Q1186" t="s">
        <v>450</v>
      </c>
      <c r="R1186" t="s">
        <v>390</v>
      </c>
      <c r="T1186">
        <v>69045</v>
      </c>
      <c r="U1186" t="s">
        <v>390</v>
      </c>
      <c r="V1186" t="s">
        <v>108</v>
      </c>
      <c r="W1186" t="s">
        <v>451</v>
      </c>
      <c r="X1186" t="s">
        <v>452</v>
      </c>
      <c r="Y1186" t="s">
        <v>36</v>
      </c>
    </row>
    <row r="1187" spans="1:25">
      <c r="A1187">
        <v>10259</v>
      </c>
      <c r="B1187">
        <v>30</v>
      </c>
      <c r="C1187">
        <v>100</v>
      </c>
      <c r="D1187">
        <v>3</v>
      </c>
      <c r="E1187">
        <v>5697.9</v>
      </c>
      <c r="F1187">
        <v>38153</v>
      </c>
      <c r="G1187" t="s">
        <v>40</v>
      </c>
      <c r="H1187">
        <v>2</v>
      </c>
      <c r="I1187">
        <v>6</v>
      </c>
      <c r="J1187">
        <v>2004</v>
      </c>
      <c r="K1187" t="s">
        <v>100</v>
      </c>
      <c r="L1187">
        <v>163</v>
      </c>
      <c r="M1187" t="s">
        <v>263</v>
      </c>
      <c r="N1187" t="s">
        <v>447</v>
      </c>
      <c r="O1187" t="s">
        <v>448</v>
      </c>
      <c r="P1187" t="s">
        <v>449</v>
      </c>
      <c r="Q1187" t="s">
        <v>450</v>
      </c>
      <c r="R1187" t="s">
        <v>390</v>
      </c>
      <c r="T1187">
        <v>69045</v>
      </c>
      <c r="U1187" t="s">
        <v>390</v>
      </c>
      <c r="V1187" t="s">
        <v>108</v>
      </c>
      <c r="W1187" t="s">
        <v>451</v>
      </c>
      <c r="X1187" t="s">
        <v>452</v>
      </c>
      <c r="Y1187" t="s">
        <v>36</v>
      </c>
    </row>
    <row r="1188" spans="1:25">
      <c r="A1188">
        <v>10259</v>
      </c>
      <c r="B1188">
        <v>27</v>
      </c>
      <c r="C1188">
        <v>100</v>
      </c>
      <c r="D1188">
        <v>8</v>
      </c>
      <c r="E1188">
        <v>3657.69</v>
      </c>
      <c r="F1188">
        <v>38153</v>
      </c>
      <c r="G1188" t="s">
        <v>40</v>
      </c>
      <c r="H1188">
        <v>2</v>
      </c>
      <c r="I1188">
        <v>6</v>
      </c>
      <c r="J1188">
        <v>2004</v>
      </c>
      <c r="K1188" t="s">
        <v>100</v>
      </c>
      <c r="L1188">
        <v>169</v>
      </c>
      <c r="M1188" t="s">
        <v>38</v>
      </c>
      <c r="N1188" t="s">
        <v>447</v>
      </c>
      <c r="O1188" t="s">
        <v>448</v>
      </c>
      <c r="P1188" t="s">
        <v>449</v>
      </c>
      <c r="Q1188" t="s">
        <v>450</v>
      </c>
      <c r="R1188" t="s">
        <v>390</v>
      </c>
      <c r="T1188">
        <v>69045</v>
      </c>
      <c r="U1188" t="s">
        <v>390</v>
      </c>
      <c r="V1188" t="s">
        <v>108</v>
      </c>
      <c r="W1188" t="s">
        <v>451</v>
      </c>
      <c r="X1188" t="s">
        <v>452</v>
      </c>
      <c r="Y1188" t="s">
        <v>36</v>
      </c>
    </row>
    <row r="1189" spans="1:25">
      <c r="A1189">
        <v>10259</v>
      </c>
      <c r="B1189">
        <v>28</v>
      </c>
      <c r="C1189">
        <v>46.82</v>
      </c>
      <c r="D1189">
        <v>1</v>
      </c>
      <c r="E1189">
        <v>1310.96</v>
      </c>
      <c r="F1189">
        <v>38153</v>
      </c>
      <c r="G1189" t="s">
        <v>40</v>
      </c>
      <c r="H1189">
        <v>2</v>
      </c>
      <c r="I1189">
        <v>6</v>
      </c>
      <c r="J1189">
        <v>2004</v>
      </c>
      <c r="K1189" t="s">
        <v>100</v>
      </c>
      <c r="L1189">
        <v>57</v>
      </c>
      <c r="M1189" t="s">
        <v>198</v>
      </c>
      <c r="N1189" t="s">
        <v>447</v>
      </c>
      <c r="O1189" t="s">
        <v>448</v>
      </c>
      <c r="P1189" t="s">
        <v>449</v>
      </c>
      <c r="Q1189" t="s">
        <v>450</v>
      </c>
      <c r="R1189" t="s">
        <v>390</v>
      </c>
      <c r="T1189">
        <v>69045</v>
      </c>
      <c r="U1189" t="s">
        <v>390</v>
      </c>
      <c r="V1189" t="s">
        <v>108</v>
      </c>
      <c r="W1189" t="s">
        <v>451</v>
      </c>
      <c r="X1189" t="s">
        <v>452</v>
      </c>
      <c r="Y1189" t="s">
        <v>45</v>
      </c>
    </row>
    <row r="1190" spans="1:25">
      <c r="A1190">
        <v>10259</v>
      </c>
      <c r="B1190">
        <v>31</v>
      </c>
      <c r="C1190">
        <v>33.24</v>
      </c>
      <c r="D1190">
        <v>5</v>
      </c>
      <c r="E1190">
        <v>1030.44</v>
      </c>
      <c r="F1190">
        <v>38153</v>
      </c>
      <c r="G1190" t="s">
        <v>40</v>
      </c>
      <c r="H1190">
        <v>2</v>
      </c>
      <c r="I1190">
        <v>6</v>
      </c>
      <c r="J1190">
        <v>2004</v>
      </c>
      <c r="K1190" t="s">
        <v>100</v>
      </c>
      <c r="L1190">
        <v>35</v>
      </c>
      <c r="M1190" t="s">
        <v>374</v>
      </c>
      <c r="N1190" t="s">
        <v>447</v>
      </c>
      <c r="O1190" t="s">
        <v>448</v>
      </c>
      <c r="P1190" t="s">
        <v>449</v>
      </c>
      <c r="Q1190" t="s">
        <v>450</v>
      </c>
      <c r="R1190" t="s">
        <v>390</v>
      </c>
      <c r="T1190">
        <v>69045</v>
      </c>
      <c r="U1190" t="s">
        <v>390</v>
      </c>
      <c r="V1190" t="s">
        <v>108</v>
      </c>
      <c r="W1190" t="s">
        <v>451</v>
      </c>
      <c r="X1190" t="s">
        <v>452</v>
      </c>
      <c r="Y1190" t="s">
        <v>45</v>
      </c>
    </row>
    <row r="1191" spans="1:25">
      <c r="A1191">
        <v>10288</v>
      </c>
      <c r="B1191">
        <v>20</v>
      </c>
      <c r="C1191">
        <v>100</v>
      </c>
      <c r="D1191">
        <v>14</v>
      </c>
      <c r="E1191">
        <v>2936.8</v>
      </c>
      <c r="F1191">
        <v>38231</v>
      </c>
      <c r="G1191" t="s">
        <v>40</v>
      </c>
      <c r="H1191">
        <v>3</v>
      </c>
      <c r="I1191">
        <v>9</v>
      </c>
      <c r="J1191">
        <v>2004</v>
      </c>
      <c r="K1191" t="s">
        <v>63</v>
      </c>
      <c r="L1191">
        <v>124</v>
      </c>
      <c r="M1191" t="s">
        <v>111</v>
      </c>
      <c r="N1191" t="s">
        <v>447</v>
      </c>
      <c r="O1191" t="s">
        <v>448</v>
      </c>
      <c r="P1191" t="s">
        <v>449</v>
      </c>
      <c r="Q1191" t="s">
        <v>450</v>
      </c>
      <c r="R1191" t="s">
        <v>390</v>
      </c>
      <c r="T1191">
        <v>69045</v>
      </c>
      <c r="U1191" t="s">
        <v>390</v>
      </c>
      <c r="V1191" t="s">
        <v>108</v>
      </c>
      <c r="W1191" t="s">
        <v>451</v>
      </c>
      <c r="X1191" t="s">
        <v>452</v>
      </c>
      <c r="Y1191" t="s">
        <v>45</v>
      </c>
    </row>
    <row r="1192" spans="1:25">
      <c r="A1192">
        <v>10288</v>
      </c>
      <c r="B1192">
        <v>23</v>
      </c>
      <c r="C1192">
        <v>73.41</v>
      </c>
      <c r="D1192">
        <v>7</v>
      </c>
      <c r="E1192">
        <v>1688.43</v>
      </c>
      <c r="F1192">
        <v>38231</v>
      </c>
      <c r="G1192" t="s">
        <v>40</v>
      </c>
      <c r="H1192">
        <v>3</v>
      </c>
      <c r="I1192">
        <v>9</v>
      </c>
      <c r="J1192">
        <v>2004</v>
      </c>
      <c r="K1192" t="s">
        <v>63</v>
      </c>
      <c r="L1192">
        <v>71</v>
      </c>
      <c r="M1192" t="s">
        <v>114</v>
      </c>
      <c r="N1192" t="s">
        <v>447</v>
      </c>
      <c r="O1192" t="s">
        <v>448</v>
      </c>
      <c r="P1192" t="s">
        <v>449</v>
      </c>
      <c r="Q1192" t="s">
        <v>450</v>
      </c>
      <c r="R1192" t="s">
        <v>390</v>
      </c>
      <c r="T1192">
        <v>69045</v>
      </c>
      <c r="U1192" t="s">
        <v>390</v>
      </c>
      <c r="V1192" t="s">
        <v>108</v>
      </c>
      <c r="W1192" t="s">
        <v>451</v>
      </c>
      <c r="X1192" t="s">
        <v>452</v>
      </c>
      <c r="Y1192" t="s">
        <v>45</v>
      </c>
    </row>
    <row r="1193" spans="1:25">
      <c r="A1193">
        <v>10288</v>
      </c>
      <c r="B1193">
        <v>36</v>
      </c>
      <c r="C1193">
        <v>66.14</v>
      </c>
      <c r="D1193">
        <v>11</v>
      </c>
      <c r="E1193">
        <v>2381.04</v>
      </c>
      <c r="F1193">
        <v>38231</v>
      </c>
      <c r="G1193" t="s">
        <v>40</v>
      </c>
      <c r="H1193">
        <v>3</v>
      </c>
      <c r="I1193">
        <v>9</v>
      </c>
      <c r="J1193">
        <v>2004</v>
      </c>
      <c r="K1193" t="s">
        <v>63</v>
      </c>
      <c r="L1193">
        <v>73</v>
      </c>
      <c r="M1193" t="s">
        <v>115</v>
      </c>
      <c r="N1193" t="s">
        <v>447</v>
      </c>
      <c r="O1193" t="s">
        <v>448</v>
      </c>
      <c r="P1193" t="s">
        <v>449</v>
      </c>
      <c r="Q1193" t="s">
        <v>450</v>
      </c>
      <c r="R1193" t="s">
        <v>390</v>
      </c>
      <c r="T1193">
        <v>69045</v>
      </c>
      <c r="U1193" t="s">
        <v>390</v>
      </c>
      <c r="V1193" t="s">
        <v>108</v>
      </c>
      <c r="W1193" t="s">
        <v>451</v>
      </c>
      <c r="X1193" t="s">
        <v>452</v>
      </c>
      <c r="Y1193" t="s">
        <v>45</v>
      </c>
    </row>
    <row r="1194" spans="1:25">
      <c r="A1194">
        <v>10288</v>
      </c>
      <c r="B1194">
        <v>50</v>
      </c>
      <c r="C1194">
        <v>52.32</v>
      </c>
      <c r="D1194">
        <v>13</v>
      </c>
      <c r="E1194">
        <v>2616</v>
      </c>
      <c r="F1194">
        <v>38231</v>
      </c>
      <c r="G1194" t="s">
        <v>40</v>
      </c>
      <c r="H1194">
        <v>3</v>
      </c>
      <c r="I1194">
        <v>9</v>
      </c>
      <c r="J1194">
        <v>2004</v>
      </c>
      <c r="K1194" t="s">
        <v>63</v>
      </c>
      <c r="L1194">
        <v>50</v>
      </c>
      <c r="M1194" t="s">
        <v>116</v>
      </c>
      <c r="N1194" t="s">
        <v>447</v>
      </c>
      <c r="O1194" t="s">
        <v>448</v>
      </c>
      <c r="P1194" t="s">
        <v>449</v>
      </c>
      <c r="Q1194" t="s">
        <v>450</v>
      </c>
      <c r="R1194" t="s">
        <v>390</v>
      </c>
      <c r="T1194">
        <v>69045</v>
      </c>
      <c r="U1194" t="s">
        <v>390</v>
      </c>
      <c r="V1194" t="s">
        <v>108</v>
      </c>
      <c r="W1194" t="s">
        <v>451</v>
      </c>
      <c r="X1194" t="s">
        <v>452</v>
      </c>
      <c r="Y1194" t="s">
        <v>45</v>
      </c>
    </row>
    <row r="1195" spans="1:25">
      <c r="A1195">
        <v>10288</v>
      </c>
      <c r="B1195">
        <v>35</v>
      </c>
      <c r="C1195">
        <v>80.87</v>
      </c>
      <c r="D1195">
        <v>9</v>
      </c>
      <c r="E1195">
        <v>2830.45</v>
      </c>
      <c r="F1195">
        <v>38231</v>
      </c>
      <c r="G1195" t="s">
        <v>40</v>
      </c>
      <c r="H1195">
        <v>3</v>
      </c>
      <c r="I1195">
        <v>9</v>
      </c>
      <c r="J1195">
        <v>2004</v>
      </c>
      <c r="K1195" t="s">
        <v>63</v>
      </c>
      <c r="L1195">
        <v>90</v>
      </c>
      <c r="M1195" t="s">
        <v>118</v>
      </c>
      <c r="N1195" t="s">
        <v>447</v>
      </c>
      <c r="O1195" t="s">
        <v>448</v>
      </c>
      <c r="P1195" t="s">
        <v>449</v>
      </c>
      <c r="Q1195" t="s">
        <v>450</v>
      </c>
      <c r="R1195" t="s">
        <v>390</v>
      </c>
      <c r="T1195">
        <v>69045</v>
      </c>
      <c r="U1195" t="s">
        <v>390</v>
      </c>
      <c r="V1195" t="s">
        <v>108</v>
      </c>
      <c r="W1195" t="s">
        <v>451</v>
      </c>
      <c r="X1195" t="s">
        <v>452</v>
      </c>
      <c r="Y1195" t="s">
        <v>45</v>
      </c>
    </row>
    <row r="1196" spans="1:25">
      <c r="A1196">
        <v>10288</v>
      </c>
      <c r="B1196">
        <v>48</v>
      </c>
      <c r="C1196">
        <v>100</v>
      </c>
      <c r="D1196">
        <v>8</v>
      </c>
      <c r="E1196">
        <v>6539.04</v>
      </c>
      <c r="F1196">
        <v>38231</v>
      </c>
      <c r="G1196" t="s">
        <v>40</v>
      </c>
      <c r="H1196">
        <v>3</v>
      </c>
      <c r="I1196">
        <v>9</v>
      </c>
      <c r="J1196">
        <v>2004</v>
      </c>
      <c r="K1196" t="s">
        <v>63</v>
      </c>
      <c r="L1196">
        <v>117</v>
      </c>
      <c r="M1196" t="s">
        <v>119</v>
      </c>
      <c r="N1196" t="s">
        <v>447</v>
      </c>
      <c r="O1196" t="s">
        <v>448</v>
      </c>
      <c r="P1196" t="s">
        <v>449</v>
      </c>
      <c r="Q1196" t="s">
        <v>450</v>
      </c>
      <c r="R1196" t="s">
        <v>390</v>
      </c>
      <c r="T1196">
        <v>69045</v>
      </c>
      <c r="U1196" t="s">
        <v>390</v>
      </c>
      <c r="V1196" t="s">
        <v>108</v>
      </c>
      <c r="W1196" t="s">
        <v>451</v>
      </c>
      <c r="X1196" t="s">
        <v>452</v>
      </c>
      <c r="Y1196" t="s">
        <v>36</v>
      </c>
    </row>
    <row r="1197" spans="1:25">
      <c r="A1197">
        <v>10288</v>
      </c>
      <c r="B1197">
        <v>34</v>
      </c>
      <c r="C1197">
        <v>68.489999999999995</v>
      </c>
      <c r="D1197">
        <v>10</v>
      </c>
      <c r="E1197">
        <v>2328.66</v>
      </c>
      <c r="F1197">
        <v>38231</v>
      </c>
      <c r="G1197" t="s">
        <v>40</v>
      </c>
      <c r="H1197">
        <v>3</v>
      </c>
      <c r="I1197">
        <v>9</v>
      </c>
      <c r="J1197">
        <v>2004</v>
      </c>
      <c r="K1197" t="s">
        <v>63</v>
      </c>
      <c r="L1197">
        <v>85</v>
      </c>
      <c r="M1197" t="s">
        <v>120</v>
      </c>
      <c r="N1197" t="s">
        <v>447</v>
      </c>
      <c r="O1197" t="s">
        <v>448</v>
      </c>
      <c r="P1197" t="s">
        <v>449</v>
      </c>
      <c r="Q1197" t="s">
        <v>450</v>
      </c>
      <c r="R1197" t="s">
        <v>390</v>
      </c>
      <c r="T1197">
        <v>69045</v>
      </c>
      <c r="U1197" t="s">
        <v>390</v>
      </c>
      <c r="V1197" t="s">
        <v>108</v>
      </c>
      <c r="W1197" t="s">
        <v>451</v>
      </c>
      <c r="X1197" t="s">
        <v>452</v>
      </c>
      <c r="Y1197" t="s">
        <v>45</v>
      </c>
    </row>
    <row r="1198" spans="1:25">
      <c r="A1198">
        <v>10288</v>
      </c>
      <c r="B1198">
        <v>41</v>
      </c>
      <c r="C1198">
        <v>100</v>
      </c>
      <c r="D1198">
        <v>12</v>
      </c>
      <c r="E1198">
        <v>4873.26</v>
      </c>
      <c r="F1198">
        <v>38231</v>
      </c>
      <c r="G1198" t="s">
        <v>40</v>
      </c>
      <c r="H1198">
        <v>3</v>
      </c>
      <c r="I1198">
        <v>9</v>
      </c>
      <c r="J1198">
        <v>2004</v>
      </c>
      <c r="K1198" t="s">
        <v>63</v>
      </c>
      <c r="L1198">
        <v>107</v>
      </c>
      <c r="M1198" t="s">
        <v>122</v>
      </c>
      <c r="N1198" t="s">
        <v>447</v>
      </c>
      <c r="O1198" t="s">
        <v>448</v>
      </c>
      <c r="P1198" t="s">
        <v>449</v>
      </c>
      <c r="Q1198" t="s">
        <v>450</v>
      </c>
      <c r="R1198" t="s">
        <v>390</v>
      </c>
      <c r="T1198">
        <v>69045</v>
      </c>
      <c r="U1198" t="s">
        <v>390</v>
      </c>
      <c r="V1198" t="s">
        <v>108</v>
      </c>
      <c r="W1198" t="s">
        <v>451</v>
      </c>
      <c r="X1198" t="s">
        <v>452</v>
      </c>
      <c r="Y1198" t="s">
        <v>36</v>
      </c>
    </row>
    <row r="1199" spans="1:25">
      <c r="A1199">
        <v>10217</v>
      </c>
      <c r="B1199">
        <v>35</v>
      </c>
      <c r="C1199">
        <v>61.38</v>
      </c>
      <c r="D1199">
        <v>2</v>
      </c>
      <c r="E1199">
        <v>2148.3000000000002</v>
      </c>
      <c r="F1199">
        <v>38021</v>
      </c>
      <c r="G1199" t="s">
        <v>40</v>
      </c>
      <c r="H1199">
        <v>1</v>
      </c>
      <c r="I1199">
        <v>2</v>
      </c>
      <c r="J1199">
        <v>2004</v>
      </c>
      <c r="K1199" t="s">
        <v>79</v>
      </c>
      <c r="L1199">
        <v>60</v>
      </c>
      <c r="M1199" t="s">
        <v>142</v>
      </c>
      <c r="N1199" t="s">
        <v>447</v>
      </c>
      <c r="O1199" t="s">
        <v>448</v>
      </c>
      <c r="P1199" t="s">
        <v>449</v>
      </c>
      <c r="Q1199" t="s">
        <v>450</v>
      </c>
      <c r="R1199" t="s">
        <v>390</v>
      </c>
      <c r="T1199">
        <v>69045</v>
      </c>
      <c r="U1199" t="s">
        <v>390</v>
      </c>
      <c r="V1199" t="s">
        <v>108</v>
      </c>
      <c r="W1199" t="s">
        <v>451</v>
      </c>
      <c r="X1199" t="s">
        <v>452</v>
      </c>
      <c r="Y1199" t="s">
        <v>45</v>
      </c>
    </row>
    <row r="1200" spans="1:25">
      <c r="A1200">
        <v>10217</v>
      </c>
      <c r="B1200">
        <v>38</v>
      </c>
      <c r="C1200">
        <v>100</v>
      </c>
      <c r="D1200">
        <v>5</v>
      </c>
      <c r="E1200">
        <v>4509.08</v>
      </c>
      <c r="F1200">
        <v>38021</v>
      </c>
      <c r="G1200" t="s">
        <v>40</v>
      </c>
      <c r="H1200">
        <v>1</v>
      </c>
      <c r="I1200">
        <v>2</v>
      </c>
      <c r="J1200">
        <v>2004</v>
      </c>
      <c r="K1200" t="s">
        <v>79</v>
      </c>
      <c r="L1200">
        <v>121</v>
      </c>
      <c r="M1200" t="s">
        <v>143</v>
      </c>
      <c r="N1200" t="s">
        <v>447</v>
      </c>
      <c r="O1200" t="s">
        <v>448</v>
      </c>
      <c r="P1200" t="s">
        <v>449</v>
      </c>
      <c r="Q1200" t="s">
        <v>450</v>
      </c>
      <c r="R1200" t="s">
        <v>390</v>
      </c>
      <c r="T1200">
        <v>69045</v>
      </c>
      <c r="U1200" t="s">
        <v>390</v>
      </c>
      <c r="V1200" t="s">
        <v>108</v>
      </c>
      <c r="W1200" t="s">
        <v>451</v>
      </c>
      <c r="X1200" t="s">
        <v>452</v>
      </c>
      <c r="Y1200" t="s">
        <v>36</v>
      </c>
    </row>
    <row r="1201" spans="1:25">
      <c r="A1201">
        <v>10217</v>
      </c>
      <c r="B1201">
        <v>28</v>
      </c>
      <c r="C1201">
        <v>100</v>
      </c>
      <c r="D1201">
        <v>1</v>
      </c>
      <c r="E1201">
        <v>3148.88</v>
      </c>
      <c r="F1201">
        <v>38021</v>
      </c>
      <c r="G1201" t="s">
        <v>40</v>
      </c>
      <c r="H1201">
        <v>1</v>
      </c>
      <c r="I1201">
        <v>2</v>
      </c>
      <c r="J1201">
        <v>2004</v>
      </c>
      <c r="K1201" t="s">
        <v>79</v>
      </c>
      <c r="L1201">
        <v>127</v>
      </c>
      <c r="M1201" t="s">
        <v>246</v>
      </c>
      <c r="N1201" t="s">
        <v>447</v>
      </c>
      <c r="O1201" t="s">
        <v>448</v>
      </c>
      <c r="P1201" t="s">
        <v>449</v>
      </c>
      <c r="Q1201" t="s">
        <v>450</v>
      </c>
      <c r="R1201" t="s">
        <v>390</v>
      </c>
      <c r="T1201">
        <v>69045</v>
      </c>
      <c r="U1201" t="s">
        <v>390</v>
      </c>
      <c r="V1201" t="s">
        <v>108</v>
      </c>
      <c r="W1201" t="s">
        <v>451</v>
      </c>
      <c r="X1201" t="s">
        <v>452</v>
      </c>
      <c r="Y1201" t="s">
        <v>36</v>
      </c>
    </row>
    <row r="1202" spans="1:25">
      <c r="A1202">
        <v>10217</v>
      </c>
      <c r="B1202">
        <v>21</v>
      </c>
      <c r="C1202">
        <v>100</v>
      </c>
      <c r="D1202">
        <v>3</v>
      </c>
      <c r="E1202">
        <v>2244.9</v>
      </c>
      <c r="F1202">
        <v>38021</v>
      </c>
      <c r="G1202" t="s">
        <v>40</v>
      </c>
      <c r="H1202">
        <v>1</v>
      </c>
      <c r="I1202">
        <v>2</v>
      </c>
      <c r="J1202">
        <v>2004</v>
      </c>
      <c r="K1202" t="s">
        <v>79</v>
      </c>
      <c r="L1202">
        <v>96</v>
      </c>
      <c r="M1202" t="s">
        <v>247</v>
      </c>
      <c r="N1202" t="s">
        <v>447</v>
      </c>
      <c r="O1202" t="s">
        <v>448</v>
      </c>
      <c r="P1202" t="s">
        <v>449</v>
      </c>
      <c r="Q1202" t="s">
        <v>450</v>
      </c>
      <c r="R1202" t="s">
        <v>390</v>
      </c>
      <c r="T1202">
        <v>69045</v>
      </c>
      <c r="U1202" t="s">
        <v>390</v>
      </c>
      <c r="V1202" t="s">
        <v>108</v>
      </c>
      <c r="W1202" t="s">
        <v>451</v>
      </c>
      <c r="X1202" t="s">
        <v>452</v>
      </c>
      <c r="Y1202" t="s">
        <v>45</v>
      </c>
    </row>
    <row r="1203" spans="1:25">
      <c r="A1203">
        <v>10217</v>
      </c>
      <c r="B1203">
        <v>39</v>
      </c>
      <c r="C1203">
        <v>62.05</v>
      </c>
      <c r="D1203">
        <v>7</v>
      </c>
      <c r="E1203">
        <v>2419.9499999999998</v>
      </c>
      <c r="F1203">
        <v>38021</v>
      </c>
      <c r="G1203" t="s">
        <v>40</v>
      </c>
      <c r="H1203">
        <v>1</v>
      </c>
      <c r="I1203">
        <v>2</v>
      </c>
      <c r="J1203">
        <v>2004</v>
      </c>
      <c r="K1203" t="s">
        <v>79</v>
      </c>
      <c r="L1203">
        <v>64</v>
      </c>
      <c r="M1203" t="s">
        <v>144</v>
      </c>
      <c r="N1203" t="s">
        <v>447</v>
      </c>
      <c r="O1203" t="s">
        <v>448</v>
      </c>
      <c r="P1203" t="s">
        <v>449</v>
      </c>
      <c r="Q1203" t="s">
        <v>450</v>
      </c>
      <c r="R1203" t="s">
        <v>390</v>
      </c>
      <c r="T1203">
        <v>69045</v>
      </c>
      <c r="U1203" t="s">
        <v>390</v>
      </c>
      <c r="V1203" t="s">
        <v>108</v>
      </c>
      <c r="W1203" t="s">
        <v>451</v>
      </c>
      <c r="X1203" t="s">
        <v>452</v>
      </c>
      <c r="Y1203" t="s">
        <v>45</v>
      </c>
    </row>
    <row r="1204" spans="1:25">
      <c r="A1204">
        <v>10259</v>
      </c>
      <c r="B1204">
        <v>46</v>
      </c>
      <c r="C1204">
        <v>100</v>
      </c>
      <c r="D1204">
        <v>4</v>
      </c>
      <c r="E1204">
        <v>6541.2</v>
      </c>
      <c r="F1204">
        <v>38153</v>
      </c>
      <c r="G1204" t="s">
        <v>40</v>
      </c>
      <c r="H1204">
        <v>2</v>
      </c>
      <c r="I1204">
        <v>6</v>
      </c>
      <c r="J1204">
        <v>2004</v>
      </c>
      <c r="K1204" t="s">
        <v>79</v>
      </c>
      <c r="L1204">
        <v>118</v>
      </c>
      <c r="M1204" t="s">
        <v>309</v>
      </c>
      <c r="N1204" t="s">
        <v>447</v>
      </c>
      <c r="O1204" t="s">
        <v>448</v>
      </c>
      <c r="P1204" t="s">
        <v>449</v>
      </c>
      <c r="Q1204" t="s">
        <v>450</v>
      </c>
      <c r="R1204" t="s">
        <v>390</v>
      </c>
      <c r="T1204">
        <v>69045</v>
      </c>
      <c r="U1204" t="s">
        <v>390</v>
      </c>
      <c r="V1204" t="s">
        <v>108</v>
      </c>
      <c r="W1204" t="s">
        <v>451</v>
      </c>
      <c r="X1204" t="s">
        <v>452</v>
      </c>
      <c r="Y1204" t="s">
        <v>36</v>
      </c>
    </row>
    <row r="1205" spans="1:25">
      <c r="A1205">
        <v>10259</v>
      </c>
      <c r="B1205">
        <v>34</v>
      </c>
      <c r="C1205">
        <v>99.41</v>
      </c>
      <c r="D1205">
        <v>7</v>
      </c>
      <c r="E1205">
        <v>3379.94</v>
      </c>
      <c r="F1205">
        <v>38153</v>
      </c>
      <c r="G1205" t="s">
        <v>40</v>
      </c>
      <c r="H1205">
        <v>2</v>
      </c>
      <c r="I1205">
        <v>6</v>
      </c>
      <c r="J1205">
        <v>2004</v>
      </c>
      <c r="K1205" t="s">
        <v>79</v>
      </c>
      <c r="L1205">
        <v>122</v>
      </c>
      <c r="M1205" t="s">
        <v>141</v>
      </c>
      <c r="N1205" t="s">
        <v>447</v>
      </c>
      <c r="O1205" t="s">
        <v>448</v>
      </c>
      <c r="P1205" t="s">
        <v>449</v>
      </c>
      <c r="Q1205" t="s">
        <v>450</v>
      </c>
      <c r="R1205" t="s">
        <v>390</v>
      </c>
      <c r="T1205">
        <v>69045</v>
      </c>
      <c r="U1205" t="s">
        <v>390</v>
      </c>
      <c r="V1205" t="s">
        <v>108</v>
      </c>
      <c r="W1205" t="s">
        <v>451</v>
      </c>
      <c r="X1205" t="s">
        <v>452</v>
      </c>
      <c r="Y1205" t="s">
        <v>36</v>
      </c>
    </row>
    <row r="1206" spans="1:25">
      <c r="A1206">
        <v>10259</v>
      </c>
      <c r="B1206">
        <v>30</v>
      </c>
      <c r="C1206">
        <v>49.22</v>
      </c>
      <c r="D1206">
        <v>10</v>
      </c>
      <c r="E1206">
        <v>1476.6</v>
      </c>
      <c r="F1206">
        <v>38153</v>
      </c>
      <c r="G1206" t="s">
        <v>40</v>
      </c>
      <c r="H1206">
        <v>2</v>
      </c>
      <c r="I1206">
        <v>6</v>
      </c>
      <c r="J1206">
        <v>2004</v>
      </c>
      <c r="K1206" t="s">
        <v>79</v>
      </c>
      <c r="L1206">
        <v>60</v>
      </c>
      <c r="M1206" t="s">
        <v>142</v>
      </c>
      <c r="N1206" t="s">
        <v>447</v>
      </c>
      <c r="O1206" t="s">
        <v>448</v>
      </c>
      <c r="P1206" t="s">
        <v>449</v>
      </c>
      <c r="Q1206" t="s">
        <v>450</v>
      </c>
      <c r="R1206" t="s">
        <v>390</v>
      </c>
      <c r="T1206">
        <v>69045</v>
      </c>
      <c r="U1206" t="s">
        <v>390</v>
      </c>
      <c r="V1206" t="s">
        <v>108</v>
      </c>
      <c r="W1206" t="s">
        <v>451</v>
      </c>
      <c r="X1206" t="s">
        <v>452</v>
      </c>
      <c r="Y1206" t="s">
        <v>45</v>
      </c>
    </row>
    <row r="1207" spans="1:25">
      <c r="A1207">
        <v>10259</v>
      </c>
      <c r="B1207">
        <v>41</v>
      </c>
      <c r="C1207">
        <v>100</v>
      </c>
      <c r="D1207">
        <v>13</v>
      </c>
      <c r="E1207">
        <v>4666.62</v>
      </c>
      <c r="F1207">
        <v>38153</v>
      </c>
      <c r="G1207" t="s">
        <v>40</v>
      </c>
      <c r="H1207">
        <v>2</v>
      </c>
      <c r="I1207">
        <v>6</v>
      </c>
      <c r="J1207">
        <v>2004</v>
      </c>
      <c r="L1207">
        <v>121</v>
      </c>
      <c r="M1207" t="s">
        <v>143</v>
      </c>
      <c r="N1207" t="s">
        <v>447</v>
      </c>
      <c r="O1207" t="s">
        <v>448</v>
      </c>
      <c r="P1207" t="s">
        <v>449</v>
      </c>
      <c r="Q1207" t="s">
        <v>450</v>
      </c>
      <c r="R1207" t="s">
        <v>390</v>
      </c>
      <c r="T1207">
        <v>69045</v>
      </c>
      <c r="U1207" t="s">
        <v>390</v>
      </c>
      <c r="V1207" t="s">
        <v>108</v>
      </c>
      <c r="W1207" t="s">
        <v>451</v>
      </c>
      <c r="X1207" t="s">
        <v>452</v>
      </c>
      <c r="Y1207" t="s">
        <v>36</v>
      </c>
    </row>
    <row r="1208" spans="1:25">
      <c r="A1208">
        <v>10259</v>
      </c>
      <c r="B1208">
        <v>47</v>
      </c>
      <c r="C1208">
        <v>100</v>
      </c>
      <c r="D1208">
        <v>9</v>
      </c>
      <c r="E1208">
        <v>5285.62</v>
      </c>
      <c r="F1208">
        <v>38153</v>
      </c>
      <c r="G1208" t="s">
        <v>40</v>
      </c>
      <c r="H1208">
        <v>2</v>
      </c>
      <c r="I1208">
        <v>6</v>
      </c>
      <c r="J1208">
        <v>2004</v>
      </c>
      <c r="L1208">
        <v>127</v>
      </c>
      <c r="M1208" t="s">
        <v>246</v>
      </c>
      <c r="N1208" t="s">
        <v>447</v>
      </c>
      <c r="O1208" t="s">
        <v>448</v>
      </c>
      <c r="P1208" t="s">
        <v>449</v>
      </c>
      <c r="Q1208" t="s">
        <v>450</v>
      </c>
      <c r="R1208" t="s">
        <v>390</v>
      </c>
      <c r="T1208">
        <v>69045</v>
      </c>
      <c r="U1208" t="s">
        <v>390</v>
      </c>
      <c r="V1208" t="s">
        <v>108</v>
      </c>
      <c r="W1208" t="s">
        <v>451</v>
      </c>
      <c r="X1208" t="s">
        <v>452</v>
      </c>
      <c r="Y1208" t="s">
        <v>36</v>
      </c>
    </row>
    <row r="1209" spans="1:25">
      <c r="A1209">
        <v>10259</v>
      </c>
      <c r="B1209">
        <v>45</v>
      </c>
      <c r="C1209">
        <v>86.68</v>
      </c>
      <c r="D1209">
        <v>11</v>
      </c>
      <c r="E1209">
        <v>3900.6</v>
      </c>
      <c r="F1209">
        <v>38153</v>
      </c>
      <c r="G1209" t="s">
        <v>40</v>
      </c>
      <c r="H1209">
        <v>2</v>
      </c>
      <c r="I1209">
        <v>6</v>
      </c>
      <c r="J1209">
        <v>2004</v>
      </c>
      <c r="L1209">
        <v>96</v>
      </c>
      <c r="M1209" t="s">
        <v>247</v>
      </c>
      <c r="N1209" t="s">
        <v>447</v>
      </c>
      <c r="O1209" t="s">
        <v>448</v>
      </c>
      <c r="P1209" t="s">
        <v>449</v>
      </c>
      <c r="Q1209" t="s">
        <v>450</v>
      </c>
      <c r="R1209" t="s">
        <v>390</v>
      </c>
      <c r="T1209">
        <v>69045</v>
      </c>
      <c r="U1209" t="s">
        <v>390</v>
      </c>
      <c r="V1209" t="s">
        <v>108</v>
      </c>
      <c r="W1209" t="s">
        <v>451</v>
      </c>
      <c r="X1209" t="s">
        <v>452</v>
      </c>
      <c r="Y1209" t="s">
        <v>36</v>
      </c>
    </row>
    <row r="1210" spans="1:25">
      <c r="A1210">
        <v>10259</v>
      </c>
      <c r="B1210">
        <v>40</v>
      </c>
      <c r="C1210">
        <v>43.83</v>
      </c>
      <c r="D1210">
        <v>6</v>
      </c>
      <c r="E1210">
        <v>1753.2</v>
      </c>
      <c r="F1210">
        <v>38153</v>
      </c>
      <c r="G1210" t="s">
        <v>40</v>
      </c>
      <c r="H1210">
        <v>2</v>
      </c>
      <c r="I1210">
        <v>6</v>
      </c>
      <c r="J1210">
        <v>2004</v>
      </c>
      <c r="L1210">
        <v>54</v>
      </c>
      <c r="M1210" t="s">
        <v>248</v>
      </c>
      <c r="N1210" t="s">
        <v>447</v>
      </c>
      <c r="O1210" t="s">
        <v>448</v>
      </c>
      <c r="P1210" t="s">
        <v>449</v>
      </c>
      <c r="Q1210" t="s">
        <v>450</v>
      </c>
      <c r="R1210" t="s">
        <v>390</v>
      </c>
      <c r="T1210">
        <v>69045</v>
      </c>
      <c r="U1210" t="s">
        <v>390</v>
      </c>
      <c r="V1210" t="s">
        <v>108</v>
      </c>
      <c r="W1210" t="s">
        <v>451</v>
      </c>
      <c r="X1210" t="s">
        <v>452</v>
      </c>
      <c r="Y1210" t="s">
        <v>45</v>
      </c>
    </row>
    <row r="1211" spans="1:25">
      <c r="A1211">
        <v>10259</v>
      </c>
      <c r="B1211">
        <v>29</v>
      </c>
      <c r="C1211">
        <v>100</v>
      </c>
      <c r="D1211">
        <v>2</v>
      </c>
      <c r="E1211">
        <v>3054.57</v>
      </c>
      <c r="F1211">
        <v>38153</v>
      </c>
      <c r="G1211" t="s">
        <v>40</v>
      </c>
      <c r="H1211">
        <v>2</v>
      </c>
      <c r="I1211">
        <v>6</v>
      </c>
      <c r="J1211">
        <v>2004</v>
      </c>
      <c r="L1211">
        <v>115</v>
      </c>
      <c r="M1211" t="s">
        <v>249</v>
      </c>
      <c r="N1211" t="s">
        <v>447</v>
      </c>
      <c r="O1211" t="s">
        <v>448</v>
      </c>
      <c r="P1211" t="s">
        <v>449</v>
      </c>
      <c r="Q1211" t="s">
        <v>450</v>
      </c>
      <c r="R1211" t="s">
        <v>390</v>
      </c>
      <c r="T1211">
        <v>69045</v>
      </c>
      <c r="U1211" t="s">
        <v>390</v>
      </c>
      <c r="V1211" t="s">
        <v>108</v>
      </c>
      <c r="W1211" t="s">
        <v>451</v>
      </c>
      <c r="X1211" t="s">
        <v>452</v>
      </c>
      <c r="Y1211" t="s">
        <v>36</v>
      </c>
    </row>
    <row r="1212" spans="1:25">
      <c r="A1212">
        <v>10288</v>
      </c>
      <c r="B1212">
        <v>32</v>
      </c>
      <c r="C1212">
        <v>100</v>
      </c>
      <c r="D1212">
        <v>5</v>
      </c>
      <c r="E1212">
        <v>5875.2</v>
      </c>
      <c r="F1212">
        <v>38231</v>
      </c>
      <c r="G1212" t="s">
        <v>40</v>
      </c>
      <c r="H1212">
        <v>3</v>
      </c>
      <c r="I1212">
        <v>9</v>
      </c>
      <c r="J1212">
        <v>2004</v>
      </c>
      <c r="K1212" t="s">
        <v>97</v>
      </c>
      <c r="L1212">
        <v>170</v>
      </c>
      <c r="M1212" t="s">
        <v>84</v>
      </c>
      <c r="N1212" t="s">
        <v>447</v>
      </c>
      <c r="O1212" t="s">
        <v>448</v>
      </c>
      <c r="P1212" t="s">
        <v>449</v>
      </c>
      <c r="Q1212" t="s">
        <v>450</v>
      </c>
      <c r="R1212" t="s">
        <v>390</v>
      </c>
      <c r="T1212">
        <v>69045</v>
      </c>
      <c r="U1212" t="s">
        <v>390</v>
      </c>
      <c r="V1212" t="s">
        <v>108</v>
      </c>
      <c r="W1212" t="s">
        <v>451</v>
      </c>
      <c r="X1212" t="s">
        <v>452</v>
      </c>
      <c r="Y1212" t="s">
        <v>36</v>
      </c>
    </row>
    <row r="1213" spans="1:25">
      <c r="A1213">
        <v>10288</v>
      </c>
      <c r="B1213">
        <v>28</v>
      </c>
      <c r="C1213">
        <v>61.75</v>
      </c>
      <c r="D1213">
        <v>4</v>
      </c>
      <c r="E1213">
        <v>1729</v>
      </c>
      <c r="F1213">
        <v>38231</v>
      </c>
      <c r="G1213" t="s">
        <v>40</v>
      </c>
      <c r="H1213">
        <v>3</v>
      </c>
      <c r="I1213">
        <v>9</v>
      </c>
      <c r="J1213">
        <v>2004</v>
      </c>
      <c r="K1213" t="s">
        <v>97</v>
      </c>
      <c r="L1213">
        <v>60</v>
      </c>
      <c r="M1213" t="s">
        <v>85</v>
      </c>
      <c r="N1213" t="s">
        <v>447</v>
      </c>
      <c r="O1213" t="s">
        <v>448</v>
      </c>
      <c r="P1213" t="s">
        <v>449</v>
      </c>
      <c r="Q1213" t="s">
        <v>450</v>
      </c>
      <c r="R1213" t="s">
        <v>390</v>
      </c>
      <c r="T1213">
        <v>69045</v>
      </c>
      <c r="U1213" t="s">
        <v>390</v>
      </c>
      <c r="V1213" t="s">
        <v>108</v>
      </c>
      <c r="W1213" t="s">
        <v>451</v>
      </c>
      <c r="X1213" t="s">
        <v>452</v>
      </c>
      <c r="Y1213" t="s">
        <v>45</v>
      </c>
    </row>
    <row r="1214" spans="1:25">
      <c r="A1214">
        <v>10288</v>
      </c>
      <c r="B1214">
        <v>31</v>
      </c>
      <c r="C1214">
        <v>100</v>
      </c>
      <c r="D1214">
        <v>2</v>
      </c>
      <c r="E1214">
        <v>3822.92</v>
      </c>
      <c r="F1214">
        <v>38231</v>
      </c>
      <c r="G1214" t="s">
        <v>40</v>
      </c>
      <c r="H1214">
        <v>3</v>
      </c>
      <c r="I1214">
        <v>9</v>
      </c>
      <c r="J1214">
        <v>2004</v>
      </c>
      <c r="K1214" t="s">
        <v>97</v>
      </c>
      <c r="L1214">
        <v>127</v>
      </c>
      <c r="M1214" t="s">
        <v>86</v>
      </c>
      <c r="N1214" t="s">
        <v>447</v>
      </c>
      <c r="O1214" t="s">
        <v>448</v>
      </c>
      <c r="P1214" t="s">
        <v>449</v>
      </c>
      <c r="Q1214" t="s">
        <v>450</v>
      </c>
      <c r="R1214" t="s">
        <v>390</v>
      </c>
      <c r="T1214">
        <v>69045</v>
      </c>
      <c r="U1214" t="s">
        <v>390</v>
      </c>
      <c r="V1214" t="s">
        <v>108</v>
      </c>
      <c r="W1214" t="s">
        <v>451</v>
      </c>
      <c r="X1214" t="s">
        <v>452</v>
      </c>
      <c r="Y1214" t="s">
        <v>36</v>
      </c>
    </row>
    <row r="1215" spans="1:25">
      <c r="A1215">
        <v>10288</v>
      </c>
      <c r="B1215">
        <v>35</v>
      </c>
      <c r="C1215">
        <v>80.989999999999995</v>
      </c>
      <c r="D1215">
        <v>6</v>
      </c>
      <c r="E1215">
        <v>2834.65</v>
      </c>
      <c r="F1215">
        <v>38231</v>
      </c>
      <c r="G1215" t="s">
        <v>40</v>
      </c>
      <c r="H1215">
        <v>3</v>
      </c>
      <c r="I1215">
        <v>9</v>
      </c>
      <c r="J1215">
        <v>2004</v>
      </c>
      <c r="K1215" t="s">
        <v>97</v>
      </c>
      <c r="L1215">
        <v>92</v>
      </c>
      <c r="M1215" t="s">
        <v>92</v>
      </c>
      <c r="N1215" t="s">
        <v>447</v>
      </c>
      <c r="O1215" t="s">
        <v>448</v>
      </c>
      <c r="P1215" t="s">
        <v>449</v>
      </c>
      <c r="Q1215" t="s">
        <v>450</v>
      </c>
      <c r="R1215" t="s">
        <v>390</v>
      </c>
      <c r="T1215">
        <v>69045</v>
      </c>
      <c r="U1215" t="s">
        <v>390</v>
      </c>
      <c r="V1215" t="s">
        <v>108</v>
      </c>
      <c r="W1215" t="s">
        <v>451</v>
      </c>
      <c r="X1215" t="s">
        <v>452</v>
      </c>
      <c r="Y1215" t="s">
        <v>45</v>
      </c>
    </row>
    <row r="1216" spans="1:25">
      <c r="A1216">
        <v>10288</v>
      </c>
      <c r="B1216">
        <v>29</v>
      </c>
      <c r="C1216">
        <v>38.17</v>
      </c>
      <c r="D1216">
        <v>1</v>
      </c>
      <c r="E1216">
        <v>1106.93</v>
      </c>
      <c r="F1216">
        <v>38231</v>
      </c>
      <c r="G1216" t="s">
        <v>40</v>
      </c>
      <c r="H1216">
        <v>3</v>
      </c>
      <c r="I1216">
        <v>9</v>
      </c>
      <c r="J1216">
        <v>2004</v>
      </c>
      <c r="K1216" t="s">
        <v>97</v>
      </c>
      <c r="L1216">
        <v>33</v>
      </c>
      <c r="M1216" t="s">
        <v>93</v>
      </c>
      <c r="N1216" t="s">
        <v>447</v>
      </c>
      <c r="O1216" t="s">
        <v>448</v>
      </c>
      <c r="P1216" t="s">
        <v>449</v>
      </c>
      <c r="Q1216" t="s">
        <v>450</v>
      </c>
      <c r="R1216" t="s">
        <v>390</v>
      </c>
      <c r="T1216">
        <v>69045</v>
      </c>
      <c r="U1216" t="s">
        <v>390</v>
      </c>
      <c r="V1216" t="s">
        <v>108</v>
      </c>
      <c r="W1216" t="s">
        <v>451</v>
      </c>
      <c r="X1216" t="s">
        <v>452</v>
      </c>
      <c r="Y1216" t="s">
        <v>45</v>
      </c>
    </row>
    <row r="1217" spans="1:25">
      <c r="A1217">
        <v>10288</v>
      </c>
      <c r="B1217">
        <v>33</v>
      </c>
      <c r="C1217">
        <v>40.619999999999997</v>
      </c>
      <c r="D1217">
        <v>3</v>
      </c>
      <c r="E1217">
        <v>1340.46</v>
      </c>
      <c r="F1217">
        <v>38231</v>
      </c>
      <c r="G1217" t="s">
        <v>40</v>
      </c>
      <c r="H1217">
        <v>3</v>
      </c>
      <c r="I1217">
        <v>9</v>
      </c>
      <c r="J1217">
        <v>2004</v>
      </c>
      <c r="K1217" t="s">
        <v>97</v>
      </c>
      <c r="L1217">
        <v>41</v>
      </c>
      <c r="M1217" t="s">
        <v>95</v>
      </c>
      <c r="N1217" t="s">
        <v>447</v>
      </c>
      <c r="O1217" t="s">
        <v>448</v>
      </c>
      <c r="P1217" t="s">
        <v>449</v>
      </c>
      <c r="Q1217" t="s">
        <v>450</v>
      </c>
      <c r="R1217" t="s">
        <v>390</v>
      </c>
      <c r="T1217">
        <v>69045</v>
      </c>
      <c r="U1217" t="s">
        <v>390</v>
      </c>
      <c r="V1217" t="s">
        <v>108</v>
      </c>
      <c r="W1217" t="s">
        <v>451</v>
      </c>
      <c r="X1217" t="s">
        <v>452</v>
      </c>
      <c r="Y1217" t="s">
        <v>45</v>
      </c>
    </row>
    <row r="1218" spans="1:25">
      <c r="A1218">
        <v>10409</v>
      </c>
      <c r="B1218">
        <v>6</v>
      </c>
      <c r="C1218">
        <v>100</v>
      </c>
      <c r="D1218">
        <v>2</v>
      </c>
      <c r="E1218">
        <v>785.64</v>
      </c>
      <c r="F1218">
        <v>38465</v>
      </c>
      <c r="G1218" t="s">
        <v>40</v>
      </c>
      <c r="H1218">
        <v>2</v>
      </c>
      <c r="I1218">
        <v>4</v>
      </c>
      <c r="J1218">
        <v>2005</v>
      </c>
      <c r="K1218" t="s">
        <v>97</v>
      </c>
      <c r="L1218">
        <v>127</v>
      </c>
      <c r="M1218" t="s">
        <v>86</v>
      </c>
      <c r="N1218" t="s">
        <v>447</v>
      </c>
      <c r="O1218" t="s">
        <v>448</v>
      </c>
      <c r="P1218" t="s">
        <v>449</v>
      </c>
      <c r="Q1218" t="s">
        <v>450</v>
      </c>
      <c r="R1218" t="s">
        <v>390</v>
      </c>
      <c r="T1218">
        <v>69045</v>
      </c>
      <c r="U1218" t="s">
        <v>390</v>
      </c>
      <c r="V1218" t="s">
        <v>108</v>
      </c>
      <c r="W1218" t="s">
        <v>451</v>
      </c>
      <c r="X1218" t="s">
        <v>452</v>
      </c>
      <c r="Y1218" t="s">
        <v>45</v>
      </c>
    </row>
    <row r="1219" spans="1:25">
      <c r="A1219">
        <v>10409</v>
      </c>
      <c r="B1219">
        <v>61</v>
      </c>
      <c r="C1219">
        <v>29.54</v>
      </c>
      <c r="D1219">
        <v>1</v>
      </c>
      <c r="E1219">
        <v>1801.94</v>
      </c>
      <c r="F1219">
        <v>38465</v>
      </c>
      <c r="G1219" t="s">
        <v>40</v>
      </c>
      <c r="H1219">
        <v>2</v>
      </c>
      <c r="I1219">
        <v>4</v>
      </c>
      <c r="J1219">
        <v>2005</v>
      </c>
      <c r="K1219" t="s">
        <v>97</v>
      </c>
      <c r="L1219">
        <v>33</v>
      </c>
      <c r="M1219" t="s">
        <v>93</v>
      </c>
      <c r="N1219" t="s">
        <v>447</v>
      </c>
      <c r="O1219" t="s">
        <v>448</v>
      </c>
      <c r="P1219" t="s">
        <v>449</v>
      </c>
      <c r="Q1219" t="s">
        <v>450</v>
      </c>
      <c r="R1219" t="s">
        <v>390</v>
      </c>
      <c r="T1219">
        <v>69045</v>
      </c>
      <c r="U1219" t="s">
        <v>390</v>
      </c>
      <c r="V1219" t="s">
        <v>108</v>
      </c>
      <c r="W1219" t="s">
        <v>451</v>
      </c>
      <c r="X1219" t="s">
        <v>452</v>
      </c>
      <c r="Y1219" t="s">
        <v>45</v>
      </c>
    </row>
    <row r="1220" spans="1:25">
      <c r="A1220" t="s">
        <v>453</v>
      </c>
      <c r="B1220">
        <v>28</v>
      </c>
      <c r="C1220">
        <v>100</v>
      </c>
      <c r="D1220">
        <v>12</v>
      </c>
      <c r="E1220">
        <v>3764.88</v>
      </c>
      <c r="F1220">
        <v>37911</v>
      </c>
      <c r="G1220" t="s">
        <v>25</v>
      </c>
      <c r="H1220">
        <v>4</v>
      </c>
      <c r="I1220">
        <v>10</v>
      </c>
      <c r="J1220">
        <v>2003</v>
      </c>
      <c r="K1220" t="s">
        <v>123</v>
      </c>
      <c r="L1220">
        <v>141</v>
      </c>
      <c r="M1220" t="s">
        <v>27</v>
      </c>
      <c r="N1220" t="s">
        <v>454</v>
      </c>
      <c r="O1220" t="s">
        <v>455</v>
      </c>
      <c r="P1220" t="s">
        <v>456</v>
      </c>
      <c r="R1220" t="s">
        <v>457</v>
      </c>
      <c r="T1220">
        <v>8200</v>
      </c>
      <c r="U1220" t="s">
        <v>364</v>
      </c>
      <c r="V1220" t="s">
        <v>33</v>
      </c>
      <c r="W1220" t="s">
        <v>458</v>
      </c>
      <c r="X1220" t="s">
        <v>459</v>
      </c>
      <c r="Y1220" t="s">
        <v>36</v>
      </c>
    </row>
    <row r="1221" spans="1:25">
      <c r="A1221" t="s">
        <v>460</v>
      </c>
      <c r="B1221">
        <v>43</v>
      </c>
      <c r="C1221">
        <v>100</v>
      </c>
      <c r="D1221">
        <v>8</v>
      </c>
      <c r="E1221">
        <v>6153.73</v>
      </c>
      <c r="F1221">
        <v>37911</v>
      </c>
      <c r="G1221" t="s">
        <v>25</v>
      </c>
      <c r="H1221">
        <v>4</v>
      </c>
      <c r="I1221">
        <v>10</v>
      </c>
      <c r="J1221">
        <v>2003</v>
      </c>
      <c r="K1221" t="s">
        <v>123</v>
      </c>
      <c r="L1221">
        <v>124</v>
      </c>
      <c r="M1221" t="s">
        <v>111</v>
      </c>
      <c r="N1221" t="s">
        <v>454</v>
      </c>
      <c r="O1221" t="s">
        <v>455</v>
      </c>
      <c r="P1221" t="s">
        <v>456</v>
      </c>
      <c r="R1221" t="s">
        <v>457</v>
      </c>
      <c r="T1221">
        <v>8200</v>
      </c>
      <c r="U1221" t="s">
        <v>364</v>
      </c>
      <c r="V1221" t="s">
        <v>33</v>
      </c>
      <c r="W1221" t="s">
        <v>458</v>
      </c>
      <c r="X1221" t="s">
        <v>459</v>
      </c>
      <c r="Y1221" t="s">
        <v>36</v>
      </c>
    </row>
    <row r="1222" spans="1:25">
      <c r="A1222" t="s">
        <v>461</v>
      </c>
      <c r="B1222">
        <v>48</v>
      </c>
      <c r="C1222">
        <v>100</v>
      </c>
      <c r="D1222">
        <v>11</v>
      </c>
      <c r="E1222">
        <v>6145.44</v>
      </c>
      <c r="F1222">
        <v>37911</v>
      </c>
      <c r="G1222" t="s">
        <v>25</v>
      </c>
      <c r="H1222">
        <v>4</v>
      </c>
      <c r="I1222">
        <v>10</v>
      </c>
      <c r="J1222">
        <v>2003</v>
      </c>
      <c r="K1222" t="s">
        <v>123</v>
      </c>
      <c r="L1222">
        <v>142</v>
      </c>
      <c r="M1222" t="s">
        <v>37</v>
      </c>
      <c r="N1222" t="s">
        <v>454</v>
      </c>
      <c r="O1222" t="s">
        <v>455</v>
      </c>
      <c r="P1222" t="s">
        <v>456</v>
      </c>
      <c r="R1222" t="s">
        <v>457</v>
      </c>
      <c r="T1222">
        <v>8200</v>
      </c>
      <c r="U1222" t="s">
        <v>364</v>
      </c>
      <c r="V1222" t="s">
        <v>33</v>
      </c>
      <c r="W1222" t="s">
        <v>458</v>
      </c>
      <c r="X1222" t="s">
        <v>459</v>
      </c>
      <c r="Y1222" t="s">
        <v>36</v>
      </c>
    </row>
    <row r="1223" spans="1:25">
      <c r="A1223" t="s">
        <v>462</v>
      </c>
      <c r="B1223">
        <v>23</v>
      </c>
      <c r="C1223">
        <v>100</v>
      </c>
      <c r="D1223">
        <v>9</v>
      </c>
      <c r="E1223">
        <v>3187.8</v>
      </c>
      <c r="F1223">
        <v>37911</v>
      </c>
      <c r="G1223" t="s">
        <v>25</v>
      </c>
      <c r="H1223">
        <v>4</v>
      </c>
      <c r="I1223">
        <v>10</v>
      </c>
      <c r="J1223">
        <v>2003</v>
      </c>
      <c r="K1223" t="s">
        <v>123</v>
      </c>
      <c r="L1223">
        <v>132</v>
      </c>
      <c r="M1223" t="s">
        <v>112</v>
      </c>
      <c r="N1223" t="s">
        <v>454</v>
      </c>
      <c r="O1223" t="s">
        <v>455</v>
      </c>
      <c r="P1223" t="s">
        <v>456</v>
      </c>
      <c r="R1223" t="s">
        <v>457</v>
      </c>
      <c r="T1223">
        <v>8200</v>
      </c>
      <c r="U1223" t="s">
        <v>364</v>
      </c>
      <c r="V1223" t="s">
        <v>33</v>
      </c>
      <c r="W1223" t="s">
        <v>458</v>
      </c>
      <c r="X1223" t="s">
        <v>459</v>
      </c>
      <c r="Y1223" t="s">
        <v>36</v>
      </c>
    </row>
    <row r="1224" spans="1:25">
      <c r="A1224" t="s">
        <v>463</v>
      </c>
      <c r="B1224">
        <v>36</v>
      </c>
      <c r="C1224">
        <v>100</v>
      </c>
      <c r="D1224">
        <v>10</v>
      </c>
      <c r="E1224">
        <v>5544</v>
      </c>
      <c r="F1224">
        <v>37911</v>
      </c>
      <c r="G1224" t="s">
        <v>25</v>
      </c>
      <c r="H1224">
        <v>4</v>
      </c>
      <c r="I1224">
        <v>10</v>
      </c>
      <c r="J1224">
        <v>2003</v>
      </c>
      <c r="K1224" t="s">
        <v>123</v>
      </c>
      <c r="L1224">
        <v>141</v>
      </c>
      <c r="M1224" t="s">
        <v>113</v>
      </c>
      <c r="O1224" t="s">
        <v>455</v>
      </c>
      <c r="P1224" t="s">
        <v>456</v>
      </c>
      <c r="R1224" t="s">
        <v>457</v>
      </c>
      <c r="T1224">
        <v>8200</v>
      </c>
      <c r="U1224" t="s">
        <v>364</v>
      </c>
      <c r="V1224" t="s">
        <v>33</v>
      </c>
      <c r="W1224" t="s">
        <v>458</v>
      </c>
      <c r="X1224" t="s">
        <v>459</v>
      </c>
      <c r="Y1224" t="s">
        <v>36</v>
      </c>
    </row>
    <row r="1225" spans="1:25">
      <c r="A1225" t="s">
        <v>464</v>
      </c>
      <c r="B1225">
        <v>25</v>
      </c>
      <c r="C1225">
        <v>80.540000000000006</v>
      </c>
      <c r="D1225">
        <v>1</v>
      </c>
      <c r="E1225">
        <v>2013.5</v>
      </c>
      <c r="F1225">
        <v>37911</v>
      </c>
      <c r="G1225" t="s">
        <v>25</v>
      </c>
      <c r="H1225">
        <v>4</v>
      </c>
      <c r="I1225">
        <v>10</v>
      </c>
      <c r="J1225">
        <v>2003</v>
      </c>
      <c r="K1225" t="s">
        <v>123</v>
      </c>
      <c r="L1225">
        <v>71</v>
      </c>
      <c r="M1225" t="s">
        <v>114</v>
      </c>
      <c r="O1225" t="s">
        <v>455</v>
      </c>
      <c r="P1225" t="s">
        <v>456</v>
      </c>
      <c r="R1225" t="s">
        <v>457</v>
      </c>
      <c r="T1225">
        <v>8200</v>
      </c>
      <c r="U1225" t="s">
        <v>364</v>
      </c>
      <c r="V1225" t="s">
        <v>33</v>
      </c>
      <c r="W1225" t="s">
        <v>458</v>
      </c>
      <c r="X1225" t="s">
        <v>459</v>
      </c>
      <c r="Y1225" t="s">
        <v>45</v>
      </c>
    </row>
    <row r="1226" spans="1:25">
      <c r="A1226" t="s">
        <v>465</v>
      </c>
      <c r="B1226">
        <v>37</v>
      </c>
      <c r="C1226">
        <v>72.760000000000005</v>
      </c>
      <c r="D1226">
        <v>5</v>
      </c>
      <c r="E1226">
        <v>2692.12</v>
      </c>
      <c r="F1226">
        <v>37911</v>
      </c>
      <c r="G1226" t="s">
        <v>25</v>
      </c>
      <c r="H1226">
        <v>4</v>
      </c>
      <c r="I1226">
        <v>10</v>
      </c>
      <c r="J1226">
        <v>2003</v>
      </c>
      <c r="K1226" t="s">
        <v>123</v>
      </c>
      <c r="L1226">
        <v>73</v>
      </c>
      <c r="M1226" t="s">
        <v>115</v>
      </c>
      <c r="O1226" t="s">
        <v>455</v>
      </c>
      <c r="P1226" t="s">
        <v>456</v>
      </c>
      <c r="R1226" t="s">
        <v>457</v>
      </c>
      <c r="T1226">
        <v>8200</v>
      </c>
      <c r="U1226" t="s">
        <v>364</v>
      </c>
      <c r="V1226" t="s">
        <v>33</v>
      </c>
      <c r="W1226" t="s">
        <v>458</v>
      </c>
      <c r="X1226" t="s">
        <v>459</v>
      </c>
      <c r="Y1226" t="s">
        <v>45</v>
      </c>
    </row>
    <row r="1227" spans="1:25">
      <c r="A1227" t="s">
        <v>466</v>
      </c>
      <c r="B1227">
        <v>23</v>
      </c>
      <c r="C1227">
        <v>53.33</v>
      </c>
      <c r="D1227">
        <v>7</v>
      </c>
      <c r="E1227">
        <v>1226.5899999999999</v>
      </c>
      <c r="F1227">
        <v>37911</v>
      </c>
      <c r="G1227" t="s">
        <v>25</v>
      </c>
      <c r="H1227">
        <v>4</v>
      </c>
      <c r="I1227">
        <v>10</v>
      </c>
      <c r="J1227">
        <v>2003</v>
      </c>
      <c r="K1227" t="s">
        <v>123</v>
      </c>
      <c r="L1227">
        <v>50</v>
      </c>
      <c r="M1227" t="s">
        <v>116</v>
      </c>
      <c r="O1227" t="s">
        <v>455</v>
      </c>
      <c r="P1227" t="s">
        <v>456</v>
      </c>
      <c r="R1227" t="s">
        <v>457</v>
      </c>
      <c r="T1227">
        <v>8200</v>
      </c>
      <c r="U1227" t="s">
        <v>364</v>
      </c>
      <c r="V1227" t="s">
        <v>33</v>
      </c>
      <c r="W1227" t="s">
        <v>458</v>
      </c>
      <c r="X1227" t="s">
        <v>459</v>
      </c>
      <c r="Y1227" t="s">
        <v>45</v>
      </c>
    </row>
    <row r="1228" spans="1:25">
      <c r="A1228">
        <v>10161</v>
      </c>
      <c r="B1228">
        <v>20</v>
      </c>
      <c r="C1228">
        <v>100</v>
      </c>
      <c r="D1228">
        <v>3</v>
      </c>
      <c r="E1228">
        <v>2144.6</v>
      </c>
      <c r="F1228">
        <v>37911</v>
      </c>
      <c r="G1228" t="s">
        <v>25</v>
      </c>
      <c r="H1228">
        <v>4</v>
      </c>
      <c r="I1228">
        <v>10</v>
      </c>
      <c r="J1228">
        <v>2003</v>
      </c>
      <c r="K1228" t="s">
        <v>123</v>
      </c>
      <c r="L1228">
        <v>90</v>
      </c>
      <c r="M1228" t="s">
        <v>118</v>
      </c>
      <c r="O1228" t="s">
        <v>455</v>
      </c>
      <c r="P1228" t="s">
        <v>456</v>
      </c>
      <c r="R1228" t="s">
        <v>457</v>
      </c>
      <c r="T1228">
        <v>8200</v>
      </c>
      <c r="U1228" t="s">
        <v>364</v>
      </c>
      <c r="V1228" t="s">
        <v>33</v>
      </c>
      <c r="W1228" t="s">
        <v>458</v>
      </c>
      <c r="X1228" t="s">
        <v>459</v>
      </c>
      <c r="Y1228" t="s">
        <v>45</v>
      </c>
    </row>
    <row r="1229" spans="1:25">
      <c r="A1229">
        <v>10161</v>
      </c>
      <c r="B1229">
        <v>25</v>
      </c>
      <c r="C1229">
        <v>100</v>
      </c>
      <c r="D1229">
        <v>2</v>
      </c>
      <c r="E1229">
        <v>2759.75</v>
      </c>
      <c r="F1229">
        <v>37911</v>
      </c>
      <c r="G1229" t="s">
        <v>25</v>
      </c>
      <c r="H1229">
        <v>4</v>
      </c>
      <c r="I1229">
        <v>10</v>
      </c>
      <c r="J1229">
        <v>2003</v>
      </c>
      <c r="K1229" t="s">
        <v>123</v>
      </c>
      <c r="L1229">
        <v>117</v>
      </c>
      <c r="M1229" t="s">
        <v>119</v>
      </c>
      <c r="O1229" t="s">
        <v>455</v>
      </c>
      <c r="P1229" t="s">
        <v>456</v>
      </c>
      <c r="R1229" t="s">
        <v>457</v>
      </c>
      <c r="T1229">
        <v>8200</v>
      </c>
      <c r="U1229" t="s">
        <v>364</v>
      </c>
      <c r="V1229" t="s">
        <v>33</v>
      </c>
      <c r="W1229" t="s">
        <v>458</v>
      </c>
      <c r="X1229" t="s">
        <v>459</v>
      </c>
      <c r="Y1229" t="s">
        <v>45</v>
      </c>
    </row>
    <row r="1230" spans="1:25">
      <c r="A1230">
        <v>10161</v>
      </c>
      <c r="B1230">
        <v>20</v>
      </c>
      <c r="C1230">
        <v>77.05</v>
      </c>
      <c r="D1230">
        <v>4</v>
      </c>
      <c r="E1230">
        <v>1541</v>
      </c>
      <c r="F1230">
        <v>37911</v>
      </c>
      <c r="G1230" t="s">
        <v>25</v>
      </c>
      <c r="H1230">
        <v>4</v>
      </c>
      <c r="I1230">
        <v>10</v>
      </c>
      <c r="J1230">
        <v>2003</v>
      </c>
      <c r="K1230" t="s">
        <v>123</v>
      </c>
      <c r="L1230">
        <v>85</v>
      </c>
      <c r="M1230" t="s">
        <v>120</v>
      </c>
      <c r="O1230" t="s">
        <v>455</v>
      </c>
      <c r="P1230" t="s">
        <v>456</v>
      </c>
      <c r="R1230" t="s">
        <v>457</v>
      </c>
      <c r="T1230">
        <v>8200</v>
      </c>
      <c r="U1230" t="s">
        <v>364</v>
      </c>
      <c r="V1230" t="s">
        <v>33</v>
      </c>
      <c r="W1230" t="s">
        <v>458</v>
      </c>
      <c r="X1230" t="s">
        <v>459</v>
      </c>
      <c r="Y1230" t="s">
        <v>45</v>
      </c>
    </row>
    <row r="1231" spans="1:25">
      <c r="A1231">
        <v>10161</v>
      </c>
      <c r="B1231">
        <v>30</v>
      </c>
      <c r="C1231">
        <v>100</v>
      </c>
      <c r="D1231">
        <v>6</v>
      </c>
      <c r="E1231">
        <v>3148.2</v>
      </c>
      <c r="F1231">
        <v>37911</v>
      </c>
      <c r="G1231" t="s">
        <v>25</v>
      </c>
      <c r="H1231">
        <v>4</v>
      </c>
      <c r="I1231">
        <v>10</v>
      </c>
      <c r="J1231">
        <v>2003</v>
      </c>
      <c r="K1231" t="s">
        <v>123</v>
      </c>
      <c r="L1231">
        <v>107</v>
      </c>
      <c r="M1231" t="s">
        <v>122</v>
      </c>
      <c r="O1231" t="s">
        <v>455</v>
      </c>
      <c r="P1231" t="s">
        <v>456</v>
      </c>
      <c r="R1231" t="s">
        <v>457</v>
      </c>
      <c r="T1231">
        <v>8200</v>
      </c>
      <c r="U1231" t="s">
        <v>364</v>
      </c>
      <c r="V1231" t="s">
        <v>33</v>
      </c>
      <c r="W1231" t="s">
        <v>458</v>
      </c>
      <c r="X1231" t="s">
        <v>459</v>
      </c>
      <c r="Y1231" t="s">
        <v>36</v>
      </c>
    </row>
    <row r="1232" spans="1:25">
      <c r="A1232">
        <v>10314</v>
      </c>
      <c r="B1232">
        <v>38</v>
      </c>
      <c r="C1232">
        <v>100</v>
      </c>
      <c r="D1232">
        <v>5</v>
      </c>
      <c r="E1232">
        <v>7975.44</v>
      </c>
      <c r="F1232">
        <v>38282</v>
      </c>
      <c r="G1232" t="s">
        <v>293</v>
      </c>
      <c r="H1232">
        <v>4</v>
      </c>
      <c r="I1232">
        <v>10</v>
      </c>
      <c r="J1232">
        <v>2004</v>
      </c>
      <c r="K1232" t="s">
        <v>63</v>
      </c>
      <c r="L1232">
        <v>207</v>
      </c>
      <c r="M1232" t="s">
        <v>72</v>
      </c>
      <c r="O1232" t="s">
        <v>455</v>
      </c>
      <c r="P1232" t="s">
        <v>456</v>
      </c>
      <c r="R1232" t="s">
        <v>457</v>
      </c>
      <c r="T1232">
        <v>8200</v>
      </c>
      <c r="U1232" t="s">
        <v>364</v>
      </c>
      <c r="V1232" t="s">
        <v>33</v>
      </c>
      <c r="W1232" t="s">
        <v>458</v>
      </c>
      <c r="X1232" t="s">
        <v>459</v>
      </c>
      <c r="Y1232" t="s">
        <v>39</v>
      </c>
    </row>
    <row r="1233" spans="1:25">
      <c r="A1233">
        <v>10314</v>
      </c>
      <c r="B1233">
        <v>46</v>
      </c>
      <c r="C1233">
        <v>100</v>
      </c>
      <c r="D1233">
        <v>6</v>
      </c>
      <c r="E1233">
        <v>6393.54</v>
      </c>
      <c r="F1233">
        <v>38282</v>
      </c>
      <c r="G1233" t="s">
        <v>293</v>
      </c>
      <c r="H1233">
        <v>4</v>
      </c>
      <c r="I1233">
        <v>10</v>
      </c>
      <c r="J1233">
        <v>2004</v>
      </c>
      <c r="K1233" t="s">
        <v>63</v>
      </c>
      <c r="L1233">
        <v>151</v>
      </c>
      <c r="M1233" t="s">
        <v>73</v>
      </c>
      <c r="O1233" t="s">
        <v>455</v>
      </c>
      <c r="P1233" t="s">
        <v>456</v>
      </c>
      <c r="R1233" t="s">
        <v>457</v>
      </c>
      <c r="T1233">
        <v>8200</v>
      </c>
      <c r="U1233" t="s">
        <v>364</v>
      </c>
      <c r="V1233" t="s">
        <v>33</v>
      </c>
      <c r="W1233" t="s">
        <v>458</v>
      </c>
      <c r="X1233" t="s">
        <v>459</v>
      </c>
      <c r="Y1233" t="s">
        <v>36</v>
      </c>
    </row>
    <row r="1234" spans="1:25">
      <c r="A1234">
        <v>10314</v>
      </c>
      <c r="B1234">
        <v>36</v>
      </c>
      <c r="C1234">
        <v>100</v>
      </c>
      <c r="D1234">
        <v>4</v>
      </c>
      <c r="E1234">
        <v>6913.8</v>
      </c>
      <c r="F1234">
        <v>38282</v>
      </c>
      <c r="G1234" t="s">
        <v>293</v>
      </c>
      <c r="H1234">
        <v>4</v>
      </c>
      <c r="I1234">
        <v>10</v>
      </c>
      <c r="J1234">
        <v>2004</v>
      </c>
      <c r="K1234" t="s">
        <v>63</v>
      </c>
      <c r="L1234">
        <v>173</v>
      </c>
      <c r="M1234" t="s">
        <v>74</v>
      </c>
      <c r="O1234" t="s">
        <v>455</v>
      </c>
      <c r="P1234" t="s">
        <v>456</v>
      </c>
      <c r="R1234" t="s">
        <v>457</v>
      </c>
      <c r="T1234">
        <v>8200</v>
      </c>
      <c r="U1234" t="s">
        <v>364</v>
      </c>
      <c r="V1234" t="s">
        <v>33</v>
      </c>
      <c r="W1234" t="s">
        <v>458</v>
      </c>
      <c r="X1234" t="s">
        <v>459</v>
      </c>
      <c r="Y1234" t="s">
        <v>36</v>
      </c>
    </row>
    <row r="1235" spans="1:25">
      <c r="A1235">
        <v>10314</v>
      </c>
      <c r="B1235">
        <v>42</v>
      </c>
      <c r="C1235">
        <v>100</v>
      </c>
      <c r="D1235">
        <v>13</v>
      </c>
      <c r="E1235">
        <v>5776.26</v>
      </c>
      <c r="F1235">
        <v>38282</v>
      </c>
      <c r="G1235" t="s">
        <v>293</v>
      </c>
      <c r="H1235">
        <v>4</v>
      </c>
      <c r="I1235">
        <v>10</v>
      </c>
      <c r="J1235">
        <v>2004</v>
      </c>
      <c r="K1235" t="s">
        <v>63</v>
      </c>
      <c r="L1235">
        <v>163</v>
      </c>
      <c r="M1235" t="s">
        <v>263</v>
      </c>
      <c r="O1235" t="s">
        <v>455</v>
      </c>
      <c r="P1235" t="s">
        <v>456</v>
      </c>
      <c r="R1235" t="s">
        <v>457</v>
      </c>
      <c r="T1235">
        <v>8200</v>
      </c>
      <c r="U1235" t="s">
        <v>364</v>
      </c>
      <c r="V1235" t="s">
        <v>33</v>
      </c>
      <c r="W1235" t="s">
        <v>458</v>
      </c>
      <c r="X1235" t="s">
        <v>459</v>
      </c>
      <c r="Y1235" t="s">
        <v>36</v>
      </c>
    </row>
    <row r="1236" spans="1:25">
      <c r="A1236">
        <v>10314</v>
      </c>
      <c r="B1236">
        <v>29</v>
      </c>
      <c r="C1236">
        <v>100</v>
      </c>
      <c r="D1236">
        <v>8</v>
      </c>
      <c r="E1236">
        <v>4206.74</v>
      </c>
      <c r="F1236">
        <v>38282</v>
      </c>
      <c r="G1236" t="s">
        <v>293</v>
      </c>
      <c r="H1236">
        <v>4</v>
      </c>
      <c r="I1236">
        <v>10</v>
      </c>
      <c r="J1236">
        <v>2004</v>
      </c>
      <c r="K1236" t="s">
        <v>63</v>
      </c>
      <c r="L1236">
        <v>143</v>
      </c>
      <c r="M1236" t="s">
        <v>190</v>
      </c>
      <c r="O1236" t="s">
        <v>455</v>
      </c>
      <c r="P1236" t="s">
        <v>456</v>
      </c>
      <c r="R1236" t="s">
        <v>457</v>
      </c>
      <c r="T1236">
        <v>8200</v>
      </c>
      <c r="U1236" t="s">
        <v>364</v>
      </c>
      <c r="V1236" t="s">
        <v>33</v>
      </c>
      <c r="W1236" t="s">
        <v>458</v>
      </c>
      <c r="X1236" t="s">
        <v>459</v>
      </c>
      <c r="Y1236" t="s">
        <v>36</v>
      </c>
    </row>
    <row r="1237" spans="1:25">
      <c r="A1237">
        <v>10314</v>
      </c>
      <c r="B1237">
        <v>44</v>
      </c>
      <c r="C1237">
        <v>53.18</v>
      </c>
      <c r="D1237">
        <v>11</v>
      </c>
      <c r="E1237">
        <v>2339.92</v>
      </c>
      <c r="F1237">
        <v>38282</v>
      </c>
      <c r="G1237" t="s">
        <v>293</v>
      </c>
      <c r="H1237">
        <v>4</v>
      </c>
      <c r="I1237">
        <v>10</v>
      </c>
      <c r="J1237">
        <v>2004</v>
      </c>
      <c r="K1237" t="s">
        <v>63</v>
      </c>
      <c r="L1237">
        <v>57</v>
      </c>
      <c r="M1237" t="s">
        <v>198</v>
      </c>
      <c r="O1237" t="s">
        <v>455</v>
      </c>
      <c r="P1237" t="s">
        <v>456</v>
      </c>
      <c r="R1237" t="s">
        <v>457</v>
      </c>
      <c r="T1237">
        <v>8200</v>
      </c>
      <c r="U1237" t="s">
        <v>364</v>
      </c>
      <c r="V1237" t="s">
        <v>33</v>
      </c>
      <c r="W1237" t="s">
        <v>458</v>
      </c>
      <c r="X1237" t="s">
        <v>459</v>
      </c>
      <c r="Y1237" t="s">
        <v>45</v>
      </c>
    </row>
    <row r="1238" spans="1:25">
      <c r="A1238">
        <v>10314</v>
      </c>
      <c r="B1238">
        <v>39</v>
      </c>
      <c r="C1238">
        <v>37.130000000000003</v>
      </c>
      <c r="D1238">
        <v>15</v>
      </c>
      <c r="E1238">
        <v>1448.07</v>
      </c>
      <c r="F1238">
        <v>38282</v>
      </c>
      <c r="G1238" t="s">
        <v>293</v>
      </c>
      <c r="H1238">
        <v>4</v>
      </c>
      <c r="I1238">
        <v>10</v>
      </c>
      <c r="J1238">
        <v>2004</v>
      </c>
      <c r="K1238" t="s">
        <v>63</v>
      </c>
      <c r="L1238">
        <v>35</v>
      </c>
      <c r="M1238" t="s">
        <v>374</v>
      </c>
      <c r="O1238" t="s">
        <v>455</v>
      </c>
      <c r="P1238" t="s">
        <v>456</v>
      </c>
      <c r="R1238" t="s">
        <v>457</v>
      </c>
      <c r="T1238">
        <v>8200</v>
      </c>
      <c r="U1238" t="s">
        <v>364</v>
      </c>
      <c r="V1238" t="s">
        <v>33</v>
      </c>
      <c r="W1238" t="s">
        <v>458</v>
      </c>
      <c r="X1238" t="s">
        <v>459</v>
      </c>
      <c r="Y1238" t="s">
        <v>45</v>
      </c>
    </row>
    <row r="1239" spans="1:25">
      <c r="A1239">
        <v>10314</v>
      </c>
      <c r="B1239">
        <v>38</v>
      </c>
      <c r="C1239">
        <v>100</v>
      </c>
      <c r="D1239">
        <v>10</v>
      </c>
      <c r="E1239">
        <v>4000.26</v>
      </c>
      <c r="F1239">
        <v>38282</v>
      </c>
      <c r="G1239" t="s">
        <v>293</v>
      </c>
      <c r="H1239">
        <v>4</v>
      </c>
      <c r="I1239">
        <v>10</v>
      </c>
      <c r="J1239">
        <v>2004</v>
      </c>
      <c r="K1239" t="s">
        <v>63</v>
      </c>
      <c r="L1239">
        <v>118</v>
      </c>
      <c r="M1239" t="s">
        <v>199</v>
      </c>
      <c r="O1239" t="s">
        <v>455</v>
      </c>
      <c r="P1239" t="s">
        <v>456</v>
      </c>
      <c r="R1239" t="s">
        <v>457</v>
      </c>
      <c r="T1239">
        <v>8200</v>
      </c>
      <c r="U1239" t="s">
        <v>364</v>
      </c>
      <c r="V1239" t="s">
        <v>33</v>
      </c>
      <c r="W1239" t="s">
        <v>458</v>
      </c>
      <c r="X1239" t="s">
        <v>459</v>
      </c>
      <c r="Y1239" t="s">
        <v>36</v>
      </c>
    </row>
    <row r="1240" spans="1:25">
      <c r="A1240">
        <v>10314</v>
      </c>
      <c r="B1240">
        <v>23</v>
      </c>
      <c r="C1240">
        <v>76.22</v>
      </c>
      <c r="D1240">
        <v>2</v>
      </c>
      <c r="E1240">
        <v>1753.06</v>
      </c>
      <c r="F1240">
        <v>38282</v>
      </c>
      <c r="G1240" t="s">
        <v>293</v>
      </c>
      <c r="H1240">
        <v>4</v>
      </c>
      <c r="I1240">
        <v>10</v>
      </c>
      <c r="J1240">
        <v>2004</v>
      </c>
      <c r="K1240" t="s">
        <v>75</v>
      </c>
      <c r="L1240">
        <v>86</v>
      </c>
      <c r="M1240" t="s">
        <v>53</v>
      </c>
      <c r="O1240" t="s">
        <v>455</v>
      </c>
      <c r="P1240" t="s">
        <v>456</v>
      </c>
      <c r="R1240" t="s">
        <v>457</v>
      </c>
      <c r="T1240">
        <v>8200</v>
      </c>
      <c r="U1240" t="s">
        <v>364</v>
      </c>
      <c r="V1240" t="s">
        <v>33</v>
      </c>
      <c r="W1240" t="s">
        <v>458</v>
      </c>
      <c r="X1240" t="s">
        <v>459</v>
      </c>
      <c r="Y1240" t="s">
        <v>45</v>
      </c>
    </row>
    <row r="1241" spans="1:25">
      <c r="A1241">
        <v>10314</v>
      </c>
      <c r="B1241">
        <v>23</v>
      </c>
      <c r="C1241">
        <v>100</v>
      </c>
      <c r="D1241">
        <v>3</v>
      </c>
      <c r="E1241">
        <v>2481.6999999999998</v>
      </c>
      <c r="F1241">
        <v>38282</v>
      </c>
      <c r="G1241" t="s">
        <v>293</v>
      </c>
      <c r="H1241">
        <v>4</v>
      </c>
      <c r="I1241">
        <v>10</v>
      </c>
      <c r="J1241">
        <v>2004</v>
      </c>
      <c r="K1241" t="s">
        <v>77</v>
      </c>
      <c r="L1241">
        <v>100</v>
      </c>
      <c r="M1241" t="s">
        <v>78</v>
      </c>
      <c r="O1241" t="s">
        <v>455</v>
      </c>
      <c r="P1241" t="s">
        <v>456</v>
      </c>
      <c r="R1241" t="s">
        <v>457</v>
      </c>
      <c r="T1241">
        <v>8200</v>
      </c>
      <c r="U1241" t="s">
        <v>364</v>
      </c>
      <c r="V1241" t="s">
        <v>33</v>
      </c>
      <c r="W1241" t="s">
        <v>458</v>
      </c>
      <c r="X1241" t="s">
        <v>459</v>
      </c>
      <c r="Y1241" t="s">
        <v>45</v>
      </c>
    </row>
    <row r="1242" spans="1:25">
      <c r="A1242">
        <v>10314</v>
      </c>
      <c r="B1242">
        <v>35</v>
      </c>
      <c r="C1242">
        <v>66.489999999999995</v>
      </c>
      <c r="D1242">
        <v>9</v>
      </c>
      <c r="E1242">
        <v>2327.15</v>
      </c>
      <c r="F1242">
        <v>38282</v>
      </c>
      <c r="G1242" t="s">
        <v>293</v>
      </c>
      <c r="H1242">
        <v>4</v>
      </c>
      <c r="I1242">
        <v>10</v>
      </c>
      <c r="J1242">
        <v>2004</v>
      </c>
      <c r="K1242" t="s">
        <v>77</v>
      </c>
      <c r="L1242">
        <v>62</v>
      </c>
      <c r="M1242" t="s">
        <v>200</v>
      </c>
      <c r="O1242" t="s">
        <v>455</v>
      </c>
      <c r="P1242" t="s">
        <v>456</v>
      </c>
      <c r="R1242" t="s">
        <v>457</v>
      </c>
      <c r="T1242">
        <v>8200</v>
      </c>
      <c r="U1242" t="s">
        <v>364</v>
      </c>
      <c r="V1242" t="s">
        <v>33</v>
      </c>
      <c r="W1242" t="s">
        <v>458</v>
      </c>
      <c r="X1242" t="s">
        <v>459</v>
      </c>
      <c r="Y1242" t="s">
        <v>45</v>
      </c>
    </row>
    <row r="1243" spans="1:25">
      <c r="A1243">
        <v>10314</v>
      </c>
      <c r="B1243">
        <v>38</v>
      </c>
      <c r="C1243">
        <v>61.51</v>
      </c>
      <c r="D1243">
        <v>7</v>
      </c>
      <c r="E1243">
        <v>2337.38</v>
      </c>
      <c r="F1243">
        <v>38282</v>
      </c>
      <c r="G1243" t="s">
        <v>293</v>
      </c>
      <c r="H1243">
        <v>4</v>
      </c>
      <c r="I1243">
        <v>10</v>
      </c>
      <c r="J1243">
        <v>2004</v>
      </c>
      <c r="K1243" t="s">
        <v>77</v>
      </c>
      <c r="L1243">
        <v>58</v>
      </c>
      <c r="M1243" t="s">
        <v>235</v>
      </c>
      <c r="O1243" t="s">
        <v>455</v>
      </c>
      <c r="P1243" t="s">
        <v>456</v>
      </c>
      <c r="R1243" t="s">
        <v>457</v>
      </c>
      <c r="T1243">
        <v>8200</v>
      </c>
      <c r="U1243" t="s">
        <v>364</v>
      </c>
      <c r="V1243" t="s">
        <v>33</v>
      </c>
      <c r="W1243" t="s">
        <v>458</v>
      </c>
      <c r="X1243" t="s">
        <v>459</v>
      </c>
      <c r="Y1243" t="s">
        <v>45</v>
      </c>
    </row>
    <row r="1244" spans="1:25">
      <c r="A1244">
        <v>10314</v>
      </c>
      <c r="B1244">
        <v>45</v>
      </c>
      <c r="C1244">
        <v>100</v>
      </c>
      <c r="D1244">
        <v>14</v>
      </c>
      <c r="E1244">
        <v>6185.7</v>
      </c>
      <c r="F1244">
        <v>38282</v>
      </c>
      <c r="G1244" t="s">
        <v>293</v>
      </c>
      <c r="H1244">
        <v>4</v>
      </c>
      <c r="I1244">
        <v>10</v>
      </c>
      <c r="J1244">
        <v>2004</v>
      </c>
      <c r="K1244" t="s">
        <v>79</v>
      </c>
      <c r="L1244">
        <v>118</v>
      </c>
      <c r="M1244" t="s">
        <v>309</v>
      </c>
      <c r="O1244" t="s">
        <v>455</v>
      </c>
      <c r="P1244" t="s">
        <v>456</v>
      </c>
      <c r="R1244" t="s">
        <v>457</v>
      </c>
      <c r="T1244">
        <v>8200</v>
      </c>
      <c r="U1244" t="s">
        <v>364</v>
      </c>
      <c r="V1244" t="s">
        <v>33</v>
      </c>
      <c r="W1244" t="s">
        <v>458</v>
      </c>
      <c r="X1244" t="s">
        <v>459</v>
      </c>
      <c r="Y1244" t="s">
        <v>36</v>
      </c>
    </row>
    <row r="1245" spans="1:25">
      <c r="A1245">
        <v>10314</v>
      </c>
      <c r="B1245">
        <v>28</v>
      </c>
      <c r="C1245">
        <v>100</v>
      </c>
      <c r="D1245">
        <v>12</v>
      </c>
      <c r="E1245">
        <v>3403.12</v>
      </c>
      <c r="F1245">
        <v>38282</v>
      </c>
      <c r="G1245" t="s">
        <v>293</v>
      </c>
      <c r="H1245">
        <v>4</v>
      </c>
      <c r="I1245">
        <v>10</v>
      </c>
      <c r="J1245">
        <v>2004</v>
      </c>
      <c r="K1245" t="s">
        <v>79</v>
      </c>
      <c r="L1245">
        <v>115</v>
      </c>
      <c r="M1245" t="s">
        <v>249</v>
      </c>
      <c r="N1245" t="s">
        <v>454</v>
      </c>
      <c r="O1245" t="s">
        <v>455</v>
      </c>
      <c r="P1245" t="s">
        <v>456</v>
      </c>
      <c r="R1245" t="s">
        <v>457</v>
      </c>
      <c r="T1245">
        <v>8200</v>
      </c>
      <c r="U1245" t="s">
        <v>364</v>
      </c>
      <c r="V1245" t="s">
        <v>33</v>
      </c>
      <c r="W1245" t="s">
        <v>458</v>
      </c>
      <c r="X1245" t="s">
        <v>459</v>
      </c>
      <c r="Y1245" t="s">
        <v>36</v>
      </c>
    </row>
    <row r="1246" spans="1:25">
      <c r="A1246">
        <v>10314</v>
      </c>
      <c r="B1246">
        <v>20</v>
      </c>
      <c r="C1246">
        <v>100</v>
      </c>
      <c r="D1246">
        <v>1</v>
      </c>
      <c r="E1246">
        <v>2731.8</v>
      </c>
      <c r="F1246">
        <v>38282</v>
      </c>
      <c r="G1246" t="s">
        <v>293</v>
      </c>
      <c r="H1246">
        <v>4</v>
      </c>
      <c r="I1246">
        <v>10</v>
      </c>
      <c r="J1246">
        <v>2004</v>
      </c>
      <c r="K1246" t="s">
        <v>97</v>
      </c>
      <c r="L1246">
        <v>136</v>
      </c>
      <c r="M1246" t="s">
        <v>98</v>
      </c>
      <c r="N1246" t="s">
        <v>454</v>
      </c>
      <c r="O1246" t="s">
        <v>455</v>
      </c>
      <c r="P1246" t="s">
        <v>456</v>
      </c>
      <c r="R1246" t="s">
        <v>457</v>
      </c>
      <c r="T1246">
        <v>8200</v>
      </c>
      <c r="U1246" t="s">
        <v>364</v>
      </c>
      <c r="V1246" t="s">
        <v>33</v>
      </c>
      <c r="W1246" t="s">
        <v>458</v>
      </c>
      <c r="X1246" t="s">
        <v>459</v>
      </c>
      <c r="Y1246" t="s">
        <v>45</v>
      </c>
    </row>
    <row r="1247" spans="1:25">
      <c r="A1247">
        <v>10181</v>
      </c>
      <c r="B1247">
        <v>27</v>
      </c>
      <c r="C1247">
        <v>100</v>
      </c>
      <c r="D1247">
        <v>14</v>
      </c>
      <c r="E1247">
        <v>5411.07</v>
      </c>
      <c r="F1247">
        <v>37937</v>
      </c>
      <c r="G1247" t="s">
        <v>40</v>
      </c>
      <c r="H1247">
        <v>4</v>
      </c>
      <c r="I1247">
        <v>11</v>
      </c>
      <c r="J1247">
        <v>2003</v>
      </c>
      <c r="L1247">
        <v>194</v>
      </c>
      <c r="M1247" t="s">
        <v>124</v>
      </c>
      <c r="N1247" t="s">
        <v>467</v>
      </c>
      <c r="O1247" t="s">
        <v>468</v>
      </c>
      <c r="P1247" t="s">
        <v>469</v>
      </c>
      <c r="R1247" t="s">
        <v>470</v>
      </c>
      <c r="T1247" t="s">
        <v>471</v>
      </c>
      <c r="U1247" t="s">
        <v>243</v>
      </c>
      <c r="V1247" t="s">
        <v>33</v>
      </c>
      <c r="W1247" t="s">
        <v>472</v>
      </c>
      <c r="X1247" t="s">
        <v>473</v>
      </c>
      <c r="Y1247" t="s">
        <v>36</v>
      </c>
    </row>
    <row r="1248" spans="1:25">
      <c r="A1248">
        <v>10181</v>
      </c>
      <c r="B1248">
        <v>28</v>
      </c>
      <c r="C1248">
        <v>100</v>
      </c>
      <c r="D1248">
        <v>12</v>
      </c>
      <c r="E1248">
        <v>2860.76</v>
      </c>
      <c r="F1248">
        <v>37937</v>
      </c>
      <c r="G1248" t="s">
        <v>40</v>
      </c>
      <c r="H1248">
        <v>4</v>
      </c>
      <c r="I1248">
        <v>11</v>
      </c>
      <c r="J1248">
        <v>2003</v>
      </c>
      <c r="L1248">
        <v>117</v>
      </c>
      <c r="M1248" t="s">
        <v>264</v>
      </c>
      <c r="N1248" t="s">
        <v>467</v>
      </c>
      <c r="O1248" t="s">
        <v>468</v>
      </c>
      <c r="P1248" t="s">
        <v>469</v>
      </c>
      <c r="R1248" t="s">
        <v>470</v>
      </c>
      <c r="T1248" t="s">
        <v>471</v>
      </c>
      <c r="U1248" t="s">
        <v>243</v>
      </c>
      <c r="V1248" t="s">
        <v>33</v>
      </c>
      <c r="W1248" t="s">
        <v>472</v>
      </c>
      <c r="X1248" t="s">
        <v>473</v>
      </c>
      <c r="Y1248" t="s">
        <v>45</v>
      </c>
    </row>
    <row r="1249" spans="1:25">
      <c r="A1249">
        <v>10181</v>
      </c>
      <c r="B1249">
        <v>20</v>
      </c>
      <c r="C1249">
        <v>81.400000000000006</v>
      </c>
      <c r="D1249">
        <v>15</v>
      </c>
      <c r="E1249">
        <v>1628</v>
      </c>
      <c r="F1249">
        <v>37937</v>
      </c>
      <c r="G1249" t="s">
        <v>40</v>
      </c>
      <c r="H1249">
        <v>4</v>
      </c>
      <c r="I1249">
        <v>11</v>
      </c>
      <c r="J1249">
        <v>2003</v>
      </c>
      <c r="L1249">
        <v>79</v>
      </c>
      <c r="M1249" t="s">
        <v>125</v>
      </c>
      <c r="N1249" t="s">
        <v>467</v>
      </c>
      <c r="O1249" t="s">
        <v>468</v>
      </c>
      <c r="P1249" t="s">
        <v>469</v>
      </c>
      <c r="R1249" t="s">
        <v>470</v>
      </c>
      <c r="T1249" t="s">
        <v>471</v>
      </c>
      <c r="U1249" t="s">
        <v>243</v>
      </c>
      <c r="V1249" t="s">
        <v>33</v>
      </c>
      <c r="W1249" t="s">
        <v>472</v>
      </c>
      <c r="X1249" t="s">
        <v>473</v>
      </c>
      <c r="Y1249" t="s">
        <v>45</v>
      </c>
    </row>
    <row r="1250" spans="1:25">
      <c r="A1250">
        <v>10181</v>
      </c>
      <c r="B1250">
        <v>36</v>
      </c>
      <c r="C1250">
        <v>100</v>
      </c>
      <c r="D1250">
        <v>11</v>
      </c>
      <c r="E1250">
        <v>4477.32</v>
      </c>
      <c r="F1250">
        <v>37937</v>
      </c>
      <c r="G1250" t="s">
        <v>40</v>
      </c>
      <c r="H1250">
        <v>4</v>
      </c>
      <c r="I1250">
        <v>11</v>
      </c>
      <c r="J1250">
        <v>2003</v>
      </c>
      <c r="L1250">
        <v>115</v>
      </c>
      <c r="M1250" t="s">
        <v>265</v>
      </c>
      <c r="N1250" t="s">
        <v>467</v>
      </c>
      <c r="O1250" t="s">
        <v>468</v>
      </c>
      <c r="P1250" t="s">
        <v>469</v>
      </c>
      <c r="R1250" t="s">
        <v>470</v>
      </c>
      <c r="T1250" t="s">
        <v>471</v>
      </c>
      <c r="U1250" t="s">
        <v>243</v>
      </c>
      <c r="V1250" t="s">
        <v>33</v>
      </c>
      <c r="W1250" t="s">
        <v>472</v>
      </c>
      <c r="X1250" t="s">
        <v>473</v>
      </c>
      <c r="Y1250" t="s">
        <v>36</v>
      </c>
    </row>
    <row r="1251" spans="1:25">
      <c r="A1251">
        <v>10181</v>
      </c>
      <c r="B1251">
        <v>44</v>
      </c>
      <c r="C1251">
        <v>100</v>
      </c>
      <c r="D1251">
        <v>6</v>
      </c>
      <c r="E1251">
        <v>5418.16</v>
      </c>
      <c r="F1251">
        <v>37937</v>
      </c>
      <c r="G1251" t="s">
        <v>40</v>
      </c>
      <c r="H1251">
        <v>4</v>
      </c>
      <c r="I1251">
        <v>11</v>
      </c>
      <c r="J1251">
        <v>2003</v>
      </c>
      <c r="L1251">
        <v>141</v>
      </c>
      <c r="M1251" t="s">
        <v>27</v>
      </c>
      <c r="N1251" t="s">
        <v>467</v>
      </c>
      <c r="O1251" t="s">
        <v>468</v>
      </c>
      <c r="P1251" t="s">
        <v>469</v>
      </c>
      <c r="R1251" t="s">
        <v>470</v>
      </c>
      <c r="T1251" t="s">
        <v>471</v>
      </c>
      <c r="U1251" t="s">
        <v>243</v>
      </c>
      <c r="V1251" t="s">
        <v>33</v>
      </c>
      <c r="W1251" t="s">
        <v>472</v>
      </c>
      <c r="X1251" t="s">
        <v>473</v>
      </c>
      <c r="Y1251" t="s">
        <v>36</v>
      </c>
    </row>
    <row r="1252" spans="1:25">
      <c r="A1252">
        <v>10181</v>
      </c>
      <c r="B1252">
        <v>42</v>
      </c>
      <c r="C1252">
        <v>100</v>
      </c>
      <c r="D1252">
        <v>2</v>
      </c>
      <c r="E1252">
        <v>5435.64</v>
      </c>
      <c r="F1252">
        <v>37937</v>
      </c>
      <c r="G1252" t="s">
        <v>40</v>
      </c>
      <c r="H1252">
        <v>4</v>
      </c>
      <c r="I1252">
        <v>11</v>
      </c>
      <c r="J1252">
        <v>2003</v>
      </c>
      <c r="L1252">
        <v>124</v>
      </c>
      <c r="M1252" t="s">
        <v>111</v>
      </c>
      <c r="N1252" t="s">
        <v>467</v>
      </c>
      <c r="O1252" t="s">
        <v>468</v>
      </c>
      <c r="P1252" t="s">
        <v>469</v>
      </c>
      <c r="R1252" t="s">
        <v>470</v>
      </c>
      <c r="T1252" t="s">
        <v>471</v>
      </c>
      <c r="U1252" t="s">
        <v>243</v>
      </c>
      <c r="V1252" t="s">
        <v>33</v>
      </c>
      <c r="W1252" t="s">
        <v>472</v>
      </c>
      <c r="X1252" t="s">
        <v>473</v>
      </c>
      <c r="Y1252" t="s">
        <v>36</v>
      </c>
    </row>
    <row r="1253" spans="1:25">
      <c r="A1253">
        <v>10181</v>
      </c>
      <c r="B1253">
        <v>22</v>
      </c>
      <c r="C1253">
        <v>73.92</v>
      </c>
      <c r="D1253">
        <v>10</v>
      </c>
      <c r="E1253">
        <v>1626.24</v>
      </c>
      <c r="F1253">
        <v>37937</v>
      </c>
      <c r="G1253" t="s">
        <v>40</v>
      </c>
      <c r="H1253">
        <v>4</v>
      </c>
      <c r="I1253">
        <v>11</v>
      </c>
      <c r="J1253">
        <v>2003</v>
      </c>
      <c r="L1253">
        <v>77</v>
      </c>
      <c r="M1253" t="s">
        <v>170</v>
      </c>
      <c r="N1253" t="s">
        <v>467</v>
      </c>
      <c r="O1253" t="s">
        <v>468</v>
      </c>
      <c r="P1253" t="s">
        <v>469</v>
      </c>
      <c r="R1253" t="s">
        <v>470</v>
      </c>
      <c r="T1253" t="s">
        <v>471</v>
      </c>
      <c r="U1253" t="s">
        <v>243</v>
      </c>
      <c r="V1253" t="s">
        <v>33</v>
      </c>
      <c r="W1253" t="s">
        <v>472</v>
      </c>
      <c r="X1253" t="s">
        <v>473</v>
      </c>
      <c r="Y1253" t="s">
        <v>45</v>
      </c>
    </row>
    <row r="1254" spans="1:25">
      <c r="A1254">
        <v>10181</v>
      </c>
      <c r="B1254">
        <v>21</v>
      </c>
      <c r="C1254">
        <v>100</v>
      </c>
      <c r="D1254">
        <v>5</v>
      </c>
      <c r="E1254">
        <v>3286.08</v>
      </c>
      <c r="F1254">
        <v>37937</v>
      </c>
      <c r="G1254" t="s">
        <v>40</v>
      </c>
      <c r="H1254">
        <v>4</v>
      </c>
      <c r="I1254">
        <v>11</v>
      </c>
      <c r="J1254">
        <v>2003</v>
      </c>
      <c r="L1254">
        <v>142</v>
      </c>
      <c r="M1254" t="s">
        <v>37</v>
      </c>
      <c r="N1254" t="s">
        <v>467</v>
      </c>
      <c r="O1254" t="s">
        <v>468</v>
      </c>
      <c r="P1254" t="s">
        <v>469</v>
      </c>
      <c r="R1254" t="s">
        <v>470</v>
      </c>
      <c r="T1254" t="s">
        <v>471</v>
      </c>
      <c r="U1254" t="s">
        <v>243</v>
      </c>
      <c r="V1254" t="s">
        <v>33</v>
      </c>
      <c r="W1254" t="s">
        <v>472</v>
      </c>
      <c r="X1254" t="s">
        <v>473</v>
      </c>
      <c r="Y1254" t="s">
        <v>36</v>
      </c>
    </row>
    <row r="1255" spans="1:25">
      <c r="A1255">
        <v>10181</v>
      </c>
      <c r="B1255">
        <v>27</v>
      </c>
      <c r="C1255">
        <v>100</v>
      </c>
      <c r="D1255">
        <v>3</v>
      </c>
      <c r="E1255">
        <v>3884.76</v>
      </c>
      <c r="F1255">
        <v>37937</v>
      </c>
      <c r="G1255" t="s">
        <v>40</v>
      </c>
      <c r="H1255">
        <v>4</v>
      </c>
      <c r="I1255">
        <v>11</v>
      </c>
      <c r="J1255">
        <v>2003</v>
      </c>
      <c r="L1255">
        <v>132</v>
      </c>
      <c r="M1255" t="s">
        <v>112</v>
      </c>
      <c r="N1255" t="s">
        <v>467</v>
      </c>
      <c r="O1255" t="s">
        <v>468</v>
      </c>
      <c r="P1255" t="s">
        <v>469</v>
      </c>
      <c r="R1255" t="s">
        <v>470</v>
      </c>
      <c r="T1255" t="s">
        <v>471</v>
      </c>
      <c r="U1255" t="s">
        <v>243</v>
      </c>
      <c r="V1255" t="s">
        <v>33</v>
      </c>
      <c r="W1255" t="s">
        <v>472</v>
      </c>
      <c r="X1255" t="s">
        <v>473</v>
      </c>
      <c r="Y1255" t="s">
        <v>36</v>
      </c>
    </row>
    <row r="1256" spans="1:25">
      <c r="A1256">
        <v>10181</v>
      </c>
      <c r="B1256">
        <v>45</v>
      </c>
      <c r="C1256">
        <v>100</v>
      </c>
      <c r="D1256">
        <v>7</v>
      </c>
      <c r="E1256">
        <v>6324.75</v>
      </c>
      <c r="F1256">
        <v>37937</v>
      </c>
      <c r="G1256" t="s">
        <v>40</v>
      </c>
      <c r="H1256">
        <v>4</v>
      </c>
      <c r="I1256">
        <v>11</v>
      </c>
      <c r="J1256">
        <v>2003</v>
      </c>
      <c r="L1256">
        <v>169</v>
      </c>
      <c r="M1256" t="s">
        <v>38</v>
      </c>
      <c r="N1256" t="s">
        <v>467</v>
      </c>
      <c r="O1256" t="s">
        <v>468</v>
      </c>
      <c r="P1256" t="s">
        <v>469</v>
      </c>
      <c r="R1256" t="s">
        <v>470</v>
      </c>
      <c r="T1256" t="s">
        <v>471</v>
      </c>
      <c r="U1256" t="s">
        <v>243</v>
      </c>
      <c r="V1256" t="s">
        <v>33</v>
      </c>
      <c r="W1256" t="s">
        <v>472</v>
      </c>
      <c r="X1256" t="s">
        <v>473</v>
      </c>
      <c r="Y1256" t="s">
        <v>36</v>
      </c>
    </row>
    <row r="1257" spans="1:25">
      <c r="A1257">
        <v>10181</v>
      </c>
      <c r="B1257">
        <v>30</v>
      </c>
      <c r="C1257">
        <v>82.82</v>
      </c>
      <c r="D1257">
        <v>17</v>
      </c>
      <c r="E1257">
        <v>2484.6</v>
      </c>
      <c r="F1257">
        <v>37937</v>
      </c>
      <c r="G1257" t="s">
        <v>40</v>
      </c>
      <c r="H1257">
        <v>4</v>
      </c>
      <c r="I1257">
        <v>11</v>
      </c>
      <c r="J1257">
        <v>2003</v>
      </c>
      <c r="L1257">
        <v>80</v>
      </c>
      <c r="M1257" t="s">
        <v>126</v>
      </c>
      <c r="N1257" t="s">
        <v>467</v>
      </c>
      <c r="O1257" t="s">
        <v>468</v>
      </c>
      <c r="P1257" t="s">
        <v>469</v>
      </c>
      <c r="R1257" t="s">
        <v>470</v>
      </c>
      <c r="T1257" t="s">
        <v>471</v>
      </c>
      <c r="U1257" t="s">
        <v>243</v>
      </c>
      <c r="V1257" t="s">
        <v>33</v>
      </c>
      <c r="W1257" t="s">
        <v>472</v>
      </c>
      <c r="X1257" t="s">
        <v>473</v>
      </c>
      <c r="Y1257" t="s">
        <v>45</v>
      </c>
    </row>
    <row r="1258" spans="1:25">
      <c r="A1258">
        <v>10181</v>
      </c>
      <c r="B1258">
        <v>22</v>
      </c>
      <c r="C1258">
        <v>100</v>
      </c>
      <c r="D1258">
        <v>16</v>
      </c>
      <c r="E1258">
        <v>3395.48</v>
      </c>
      <c r="F1258">
        <v>37937</v>
      </c>
      <c r="G1258" t="s">
        <v>40</v>
      </c>
      <c r="H1258">
        <v>4</v>
      </c>
      <c r="I1258">
        <v>11</v>
      </c>
      <c r="J1258">
        <v>2003</v>
      </c>
      <c r="L1258">
        <v>146</v>
      </c>
      <c r="M1258" t="s">
        <v>127</v>
      </c>
      <c r="N1258" t="s">
        <v>467</v>
      </c>
      <c r="O1258" t="s">
        <v>468</v>
      </c>
      <c r="P1258" t="s">
        <v>469</v>
      </c>
      <c r="R1258" t="s">
        <v>470</v>
      </c>
      <c r="T1258" t="s">
        <v>471</v>
      </c>
      <c r="U1258" t="s">
        <v>243</v>
      </c>
      <c r="V1258" t="s">
        <v>33</v>
      </c>
      <c r="W1258" t="s">
        <v>472</v>
      </c>
      <c r="X1258" t="s">
        <v>473</v>
      </c>
      <c r="Y1258" t="s">
        <v>36</v>
      </c>
    </row>
    <row r="1259" spans="1:25">
      <c r="A1259">
        <v>10181</v>
      </c>
      <c r="B1259">
        <v>39</v>
      </c>
      <c r="C1259">
        <v>100</v>
      </c>
      <c r="D1259">
        <v>4</v>
      </c>
      <c r="E1259">
        <v>5785.26</v>
      </c>
      <c r="F1259">
        <v>37937</v>
      </c>
      <c r="G1259" t="s">
        <v>40</v>
      </c>
      <c r="H1259">
        <v>4</v>
      </c>
      <c r="I1259">
        <v>11</v>
      </c>
      <c r="J1259">
        <v>2003</v>
      </c>
      <c r="L1259">
        <v>141</v>
      </c>
      <c r="M1259" t="s">
        <v>113</v>
      </c>
      <c r="N1259" t="s">
        <v>467</v>
      </c>
      <c r="O1259" t="s">
        <v>468</v>
      </c>
      <c r="P1259" t="s">
        <v>469</v>
      </c>
      <c r="R1259" t="s">
        <v>470</v>
      </c>
      <c r="T1259" t="s">
        <v>471</v>
      </c>
      <c r="U1259" t="s">
        <v>243</v>
      </c>
      <c r="V1259" t="s">
        <v>33</v>
      </c>
      <c r="W1259" t="s">
        <v>472</v>
      </c>
      <c r="X1259" t="s">
        <v>473</v>
      </c>
      <c r="Y1259" t="s">
        <v>36</v>
      </c>
    </row>
    <row r="1260" spans="1:25">
      <c r="A1260">
        <v>10181</v>
      </c>
      <c r="B1260">
        <v>34</v>
      </c>
      <c r="C1260">
        <v>53.83</v>
      </c>
      <c r="D1260">
        <v>1</v>
      </c>
      <c r="E1260">
        <v>1830.22</v>
      </c>
      <c r="F1260">
        <v>37937</v>
      </c>
      <c r="G1260" t="s">
        <v>40</v>
      </c>
      <c r="H1260">
        <v>4</v>
      </c>
      <c r="I1260">
        <v>11</v>
      </c>
      <c r="J1260">
        <v>2003</v>
      </c>
      <c r="L1260">
        <v>50</v>
      </c>
      <c r="M1260" t="s">
        <v>116</v>
      </c>
      <c r="N1260" t="s">
        <v>467</v>
      </c>
      <c r="O1260" t="s">
        <v>468</v>
      </c>
      <c r="P1260" t="s">
        <v>469</v>
      </c>
      <c r="R1260" t="s">
        <v>470</v>
      </c>
      <c r="T1260" t="s">
        <v>471</v>
      </c>
      <c r="U1260" t="s">
        <v>243</v>
      </c>
      <c r="V1260" t="s">
        <v>33</v>
      </c>
      <c r="W1260" t="s">
        <v>472</v>
      </c>
      <c r="X1260" t="s">
        <v>473</v>
      </c>
      <c r="Y1260" t="s">
        <v>45</v>
      </c>
    </row>
    <row r="1261" spans="1:25">
      <c r="A1261">
        <v>10181</v>
      </c>
      <c r="B1261">
        <v>37</v>
      </c>
      <c r="C1261">
        <v>42.67</v>
      </c>
      <c r="D1261">
        <v>8</v>
      </c>
      <c r="E1261">
        <v>1578.79</v>
      </c>
      <c r="F1261">
        <v>37937</v>
      </c>
      <c r="G1261" t="s">
        <v>40</v>
      </c>
      <c r="H1261">
        <v>4</v>
      </c>
      <c r="I1261">
        <v>11</v>
      </c>
      <c r="J1261">
        <v>2003</v>
      </c>
      <c r="L1261">
        <v>37</v>
      </c>
      <c r="M1261" t="s">
        <v>171</v>
      </c>
      <c r="N1261" t="s">
        <v>467</v>
      </c>
      <c r="O1261" t="s">
        <v>468</v>
      </c>
      <c r="P1261" t="s">
        <v>469</v>
      </c>
      <c r="R1261" t="s">
        <v>470</v>
      </c>
      <c r="T1261" t="s">
        <v>471</v>
      </c>
      <c r="U1261" t="s">
        <v>243</v>
      </c>
      <c r="V1261" t="s">
        <v>33</v>
      </c>
      <c r="W1261" t="s">
        <v>472</v>
      </c>
      <c r="X1261" t="s">
        <v>473</v>
      </c>
      <c r="Y1261" t="s">
        <v>45</v>
      </c>
    </row>
    <row r="1262" spans="1:25">
      <c r="A1262">
        <v>10181</v>
      </c>
      <c r="B1262">
        <v>23</v>
      </c>
      <c r="C1262">
        <v>65.52</v>
      </c>
      <c r="D1262">
        <v>13</v>
      </c>
      <c r="E1262">
        <v>1506.96</v>
      </c>
      <c r="F1262">
        <v>37937</v>
      </c>
      <c r="G1262" t="s">
        <v>40</v>
      </c>
      <c r="H1262">
        <v>4</v>
      </c>
      <c r="I1262">
        <v>11</v>
      </c>
      <c r="J1262">
        <v>2003</v>
      </c>
      <c r="L1262">
        <v>61</v>
      </c>
      <c r="M1262" t="s">
        <v>129</v>
      </c>
      <c r="N1262" t="s">
        <v>467</v>
      </c>
      <c r="O1262" t="s">
        <v>468</v>
      </c>
      <c r="P1262" t="s">
        <v>469</v>
      </c>
      <c r="R1262" t="s">
        <v>470</v>
      </c>
      <c r="T1262" t="s">
        <v>471</v>
      </c>
      <c r="U1262" t="s">
        <v>243</v>
      </c>
      <c r="V1262" t="s">
        <v>33</v>
      </c>
      <c r="W1262" t="s">
        <v>472</v>
      </c>
      <c r="X1262" t="s">
        <v>473</v>
      </c>
      <c r="Y1262" t="s">
        <v>45</v>
      </c>
    </row>
    <row r="1263" spans="1:25">
      <c r="A1263">
        <v>10181</v>
      </c>
      <c r="B1263">
        <v>25</v>
      </c>
      <c r="C1263">
        <v>100</v>
      </c>
      <c r="D1263">
        <v>9</v>
      </c>
      <c r="E1263">
        <v>3861.75</v>
      </c>
      <c r="F1263">
        <v>37937</v>
      </c>
      <c r="G1263" t="s">
        <v>40</v>
      </c>
      <c r="H1263">
        <v>4</v>
      </c>
      <c r="I1263">
        <v>11</v>
      </c>
      <c r="J1263">
        <v>2003</v>
      </c>
      <c r="L1263">
        <v>140</v>
      </c>
      <c r="M1263" t="s">
        <v>172</v>
      </c>
      <c r="N1263" t="s">
        <v>467</v>
      </c>
      <c r="O1263" t="s">
        <v>468</v>
      </c>
      <c r="P1263" t="s">
        <v>469</v>
      </c>
      <c r="R1263" t="s">
        <v>470</v>
      </c>
      <c r="T1263" t="s">
        <v>471</v>
      </c>
      <c r="U1263" t="s">
        <v>243</v>
      </c>
      <c r="V1263" t="s">
        <v>33</v>
      </c>
      <c r="W1263" t="s">
        <v>472</v>
      </c>
      <c r="X1263" t="s">
        <v>473</v>
      </c>
      <c r="Y1263" t="s">
        <v>36</v>
      </c>
    </row>
    <row r="1264" spans="1:25">
      <c r="A1264">
        <v>10188</v>
      </c>
      <c r="B1264">
        <v>48</v>
      </c>
      <c r="C1264">
        <v>100</v>
      </c>
      <c r="D1264">
        <v>1</v>
      </c>
      <c r="E1264">
        <v>5512.32</v>
      </c>
      <c r="F1264">
        <v>37943</v>
      </c>
      <c r="G1264" t="s">
        <v>40</v>
      </c>
      <c r="H1264">
        <v>4</v>
      </c>
      <c r="I1264">
        <v>11</v>
      </c>
      <c r="J1264">
        <v>2003</v>
      </c>
      <c r="K1264" t="s">
        <v>132</v>
      </c>
      <c r="L1264">
        <v>95</v>
      </c>
      <c r="M1264" t="s">
        <v>178</v>
      </c>
      <c r="N1264" t="s">
        <v>467</v>
      </c>
      <c r="O1264" t="s">
        <v>468</v>
      </c>
      <c r="P1264" t="s">
        <v>469</v>
      </c>
      <c r="R1264" t="s">
        <v>470</v>
      </c>
      <c r="T1264" t="s">
        <v>471</v>
      </c>
      <c r="U1264" t="s">
        <v>243</v>
      </c>
      <c r="V1264" t="s">
        <v>33</v>
      </c>
      <c r="W1264" t="s">
        <v>472</v>
      </c>
      <c r="X1264" t="s">
        <v>473</v>
      </c>
      <c r="Y1264" t="s">
        <v>36</v>
      </c>
    </row>
    <row r="1265" spans="1:25">
      <c r="A1265">
        <v>10188</v>
      </c>
      <c r="B1265">
        <v>38</v>
      </c>
      <c r="C1265">
        <v>96.34</v>
      </c>
      <c r="D1265">
        <v>4</v>
      </c>
      <c r="E1265">
        <v>3660.92</v>
      </c>
      <c r="F1265">
        <v>37943</v>
      </c>
      <c r="G1265" t="s">
        <v>40</v>
      </c>
      <c r="H1265">
        <v>4</v>
      </c>
      <c r="I1265">
        <v>11</v>
      </c>
      <c r="J1265">
        <v>2003</v>
      </c>
      <c r="K1265" t="s">
        <v>132</v>
      </c>
      <c r="L1265">
        <v>118</v>
      </c>
      <c r="M1265" t="s">
        <v>152</v>
      </c>
      <c r="N1265" t="s">
        <v>467</v>
      </c>
      <c r="O1265" t="s">
        <v>468</v>
      </c>
      <c r="P1265" t="s">
        <v>469</v>
      </c>
      <c r="R1265" t="s">
        <v>470</v>
      </c>
      <c r="T1265" t="s">
        <v>471</v>
      </c>
      <c r="U1265" t="s">
        <v>243</v>
      </c>
      <c r="V1265" t="s">
        <v>33</v>
      </c>
      <c r="W1265" t="s">
        <v>472</v>
      </c>
      <c r="X1265" t="s">
        <v>473</v>
      </c>
      <c r="Y1265" t="s">
        <v>36</v>
      </c>
    </row>
    <row r="1266" spans="1:25">
      <c r="A1266">
        <v>10188</v>
      </c>
      <c r="B1266">
        <v>45</v>
      </c>
      <c r="C1266">
        <v>100</v>
      </c>
      <c r="D1266">
        <v>3</v>
      </c>
      <c r="E1266">
        <v>8714.7000000000007</v>
      </c>
      <c r="F1266">
        <v>37943</v>
      </c>
      <c r="G1266" t="s">
        <v>40</v>
      </c>
      <c r="H1266">
        <v>4</v>
      </c>
      <c r="I1266">
        <v>11</v>
      </c>
      <c r="J1266">
        <v>2003</v>
      </c>
      <c r="K1266" t="s">
        <v>132</v>
      </c>
      <c r="L1266">
        <v>193</v>
      </c>
      <c r="M1266" t="s">
        <v>174</v>
      </c>
      <c r="N1266" t="s">
        <v>467</v>
      </c>
      <c r="O1266" t="s">
        <v>468</v>
      </c>
      <c r="P1266" t="s">
        <v>469</v>
      </c>
      <c r="R1266" t="s">
        <v>470</v>
      </c>
      <c r="T1266" t="s">
        <v>471</v>
      </c>
      <c r="U1266" t="s">
        <v>243</v>
      </c>
      <c r="V1266" t="s">
        <v>33</v>
      </c>
      <c r="W1266" t="s">
        <v>472</v>
      </c>
      <c r="X1266" t="s">
        <v>473</v>
      </c>
      <c r="Y1266" t="s">
        <v>39</v>
      </c>
    </row>
    <row r="1267" spans="1:25">
      <c r="A1267">
        <v>10188</v>
      </c>
      <c r="B1267">
        <v>32</v>
      </c>
      <c r="C1267">
        <v>65.42</v>
      </c>
      <c r="D1267">
        <v>5</v>
      </c>
      <c r="E1267">
        <v>2093.44</v>
      </c>
      <c r="F1267">
        <v>37943</v>
      </c>
      <c r="G1267" t="s">
        <v>40</v>
      </c>
      <c r="H1267">
        <v>4</v>
      </c>
      <c r="I1267">
        <v>11</v>
      </c>
      <c r="J1267">
        <v>2003</v>
      </c>
      <c r="K1267" t="s">
        <v>132</v>
      </c>
      <c r="L1267">
        <v>60</v>
      </c>
      <c r="M1267" t="s">
        <v>153</v>
      </c>
      <c r="N1267" t="s">
        <v>467</v>
      </c>
      <c r="O1267" t="s">
        <v>468</v>
      </c>
      <c r="P1267" t="s">
        <v>469</v>
      </c>
      <c r="R1267" t="s">
        <v>470</v>
      </c>
      <c r="T1267" t="s">
        <v>471</v>
      </c>
      <c r="U1267" t="s">
        <v>243</v>
      </c>
      <c r="V1267" t="s">
        <v>33</v>
      </c>
      <c r="W1267" t="s">
        <v>472</v>
      </c>
      <c r="X1267" t="s">
        <v>473</v>
      </c>
      <c r="Y1267" t="s">
        <v>45</v>
      </c>
    </row>
    <row r="1268" spans="1:25">
      <c r="A1268">
        <v>10188</v>
      </c>
      <c r="B1268">
        <v>25</v>
      </c>
      <c r="C1268">
        <v>100</v>
      </c>
      <c r="D1268">
        <v>2</v>
      </c>
      <c r="E1268">
        <v>2535.75</v>
      </c>
      <c r="F1268">
        <v>37943</v>
      </c>
      <c r="G1268" t="s">
        <v>40</v>
      </c>
      <c r="H1268">
        <v>4</v>
      </c>
      <c r="I1268">
        <v>11</v>
      </c>
      <c r="J1268">
        <v>2003</v>
      </c>
      <c r="K1268" t="s">
        <v>132</v>
      </c>
      <c r="L1268">
        <v>112</v>
      </c>
      <c r="M1268" t="s">
        <v>175</v>
      </c>
      <c r="N1268" t="s">
        <v>467</v>
      </c>
      <c r="O1268" t="s">
        <v>468</v>
      </c>
      <c r="P1268" t="s">
        <v>469</v>
      </c>
      <c r="R1268" t="s">
        <v>470</v>
      </c>
      <c r="T1268" t="s">
        <v>471</v>
      </c>
      <c r="U1268" t="s">
        <v>243</v>
      </c>
      <c r="V1268" t="s">
        <v>33</v>
      </c>
      <c r="W1268" t="s">
        <v>472</v>
      </c>
      <c r="X1268" t="s">
        <v>473</v>
      </c>
      <c r="Y1268" t="s">
        <v>45</v>
      </c>
    </row>
    <row r="1269" spans="1:25">
      <c r="A1269">
        <v>10188</v>
      </c>
      <c r="B1269">
        <v>40</v>
      </c>
      <c r="C1269">
        <v>91.4</v>
      </c>
      <c r="D1269">
        <v>6</v>
      </c>
      <c r="E1269">
        <v>3656</v>
      </c>
      <c r="F1269">
        <v>37943</v>
      </c>
      <c r="G1269" t="s">
        <v>40</v>
      </c>
      <c r="H1269">
        <v>4</v>
      </c>
      <c r="I1269">
        <v>11</v>
      </c>
      <c r="J1269">
        <v>2003</v>
      </c>
      <c r="K1269" t="s">
        <v>132</v>
      </c>
      <c r="L1269">
        <v>76</v>
      </c>
      <c r="M1269" t="s">
        <v>176</v>
      </c>
      <c r="N1269" t="s">
        <v>467</v>
      </c>
      <c r="O1269" t="s">
        <v>468</v>
      </c>
      <c r="P1269" t="s">
        <v>469</v>
      </c>
      <c r="R1269" t="s">
        <v>470</v>
      </c>
      <c r="T1269" t="s">
        <v>471</v>
      </c>
      <c r="U1269" t="s">
        <v>243</v>
      </c>
      <c r="V1269" t="s">
        <v>33</v>
      </c>
      <c r="W1269" t="s">
        <v>472</v>
      </c>
      <c r="X1269" t="s">
        <v>473</v>
      </c>
      <c r="Y1269" t="s">
        <v>36</v>
      </c>
    </row>
    <row r="1270" spans="1:25">
      <c r="A1270">
        <v>10188</v>
      </c>
      <c r="B1270">
        <v>44</v>
      </c>
      <c r="C1270">
        <v>98.89</v>
      </c>
      <c r="D1270">
        <v>7</v>
      </c>
      <c r="E1270">
        <v>4351.16</v>
      </c>
      <c r="F1270">
        <v>37943</v>
      </c>
      <c r="G1270" t="s">
        <v>40</v>
      </c>
      <c r="H1270">
        <v>4</v>
      </c>
      <c r="I1270">
        <v>11</v>
      </c>
      <c r="J1270">
        <v>2003</v>
      </c>
      <c r="K1270" t="s">
        <v>132</v>
      </c>
      <c r="L1270">
        <v>99</v>
      </c>
      <c r="M1270" t="s">
        <v>177</v>
      </c>
      <c r="N1270" t="s">
        <v>467</v>
      </c>
      <c r="O1270" t="s">
        <v>468</v>
      </c>
      <c r="P1270" t="s">
        <v>469</v>
      </c>
      <c r="R1270" t="s">
        <v>470</v>
      </c>
      <c r="T1270" t="s">
        <v>471</v>
      </c>
      <c r="U1270" t="s">
        <v>243</v>
      </c>
      <c r="V1270" t="s">
        <v>33</v>
      </c>
      <c r="W1270" t="s">
        <v>472</v>
      </c>
      <c r="X1270" t="s">
        <v>473</v>
      </c>
      <c r="Y1270" t="s">
        <v>36</v>
      </c>
    </row>
    <row r="1271" spans="1:25">
      <c r="A1271">
        <v>10188</v>
      </c>
      <c r="B1271">
        <v>29</v>
      </c>
      <c r="C1271">
        <v>100</v>
      </c>
      <c r="D1271">
        <v>8</v>
      </c>
      <c r="E1271">
        <v>3957.05</v>
      </c>
      <c r="F1271">
        <v>37943</v>
      </c>
      <c r="G1271" t="s">
        <v>40</v>
      </c>
      <c r="H1271">
        <v>4</v>
      </c>
      <c r="I1271">
        <v>11</v>
      </c>
      <c r="J1271">
        <v>2003</v>
      </c>
      <c r="K1271" t="s">
        <v>42</v>
      </c>
      <c r="L1271">
        <v>118</v>
      </c>
      <c r="M1271" t="s">
        <v>183</v>
      </c>
      <c r="N1271" t="s">
        <v>467</v>
      </c>
      <c r="O1271" t="s">
        <v>468</v>
      </c>
      <c r="P1271" t="s">
        <v>469</v>
      </c>
      <c r="R1271" t="s">
        <v>470</v>
      </c>
      <c r="T1271" t="s">
        <v>471</v>
      </c>
      <c r="U1271" t="s">
        <v>243</v>
      </c>
      <c r="V1271" t="s">
        <v>33</v>
      </c>
      <c r="W1271" t="s">
        <v>472</v>
      </c>
      <c r="X1271" t="s">
        <v>473</v>
      </c>
      <c r="Y1271" t="s">
        <v>36</v>
      </c>
    </row>
    <row r="1272" spans="1:25">
      <c r="A1272">
        <v>10289</v>
      </c>
      <c r="B1272">
        <v>38</v>
      </c>
      <c r="C1272">
        <v>100</v>
      </c>
      <c r="D1272">
        <v>2</v>
      </c>
      <c r="E1272">
        <v>4567.9799999999996</v>
      </c>
      <c r="F1272">
        <v>38233</v>
      </c>
      <c r="G1272" t="s">
        <v>40</v>
      </c>
      <c r="H1272">
        <v>3</v>
      </c>
      <c r="I1272">
        <v>9</v>
      </c>
      <c r="J1272">
        <v>2004</v>
      </c>
      <c r="K1272" t="s">
        <v>97</v>
      </c>
      <c r="L1272">
        <v>102</v>
      </c>
      <c r="M1272" t="s">
        <v>82</v>
      </c>
      <c r="N1272" t="s">
        <v>467</v>
      </c>
      <c r="O1272" t="s">
        <v>468</v>
      </c>
      <c r="P1272" t="s">
        <v>469</v>
      </c>
      <c r="R1272" t="s">
        <v>470</v>
      </c>
      <c r="T1272" t="s">
        <v>471</v>
      </c>
      <c r="U1272" t="s">
        <v>243</v>
      </c>
      <c r="V1272" t="s">
        <v>33</v>
      </c>
      <c r="W1272" t="s">
        <v>472</v>
      </c>
      <c r="X1272" t="s">
        <v>473</v>
      </c>
      <c r="Y1272" t="s">
        <v>36</v>
      </c>
    </row>
    <row r="1273" spans="1:25">
      <c r="A1273">
        <v>10289</v>
      </c>
      <c r="B1273">
        <v>24</v>
      </c>
      <c r="C1273">
        <v>56.07</v>
      </c>
      <c r="D1273">
        <v>1</v>
      </c>
      <c r="E1273">
        <v>1345.68</v>
      </c>
      <c r="F1273">
        <v>38233</v>
      </c>
      <c r="G1273" t="s">
        <v>40</v>
      </c>
      <c r="H1273">
        <v>3</v>
      </c>
      <c r="I1273">
        <v>9</v>
      </c>
      <c r="J1273">
        <v>2004</v>
      </c>
      <c r="K1273" t="s">
        <v>97</v>
      </c>
      <c r="L1273">
        <v>53</v>
      </c>
      <c r="M1273" t="s">
        <v>83</v>
      </c>
      <c r="N1273" t="s">
        <v>467</v>
      </c>
      <c r="O1273" t="s">
        <v>468</v>
      </c>
      <c r="P1273" t="s">
        <v>469</v>
      </c>
      <c r="R1273" t="s">
        <v>470</v>
      </c>
      <c r="T1273" t="s">
        <v>471</v>
      </c>
      <c r="U1273" t="s">
        <v>243</v>
      </c>
      <c r="V1273" t="s">
        <v>33</v>
      </c>
      <c r="W1273" t="s">
        <v>472</v>
      </c>
      <c r="X1273" t="s">
        <v>473</v>
      </c>
      <c r="Y1273" t="s">
        <v>45</v>
      </c>
    </row>
    <row r="1274" spans="1:25">
      <c r="A1274">
        <v>10289</v>
      </c>
      <c r="B1274">
        <v>43</v>
      </c>
      <c r="C1274">
        <v>100</v>
      </c>
      <c r="D1274">
        <v>3</v>
      </c>
      <c r="E1274">
        <v>8272.34</v>
      </c>
      <c r="F1274">
        <v>38233</v>
      </c>
      <c r="G1274" t="s">
        <v>40</v>
      </c>
      <c r="H1274">
        <v>3</v>
      </c>
      <c r="I1274">
        <v>9</v>
      </c>
      <c r="J1274">
        <v>2004</v>
      </c>
      <c r="K1274" t="s">
        <v>97</v>
      </c>
      <c r="L1274">
        <v>168</v>
      </c>
      <c r="M1274" t="s">
        <v>87</v>
      </c>
      <c r="N1274" t="s">
        <v>467</v>
      </c>
      <c r="O1274" t="s">
        <v>468</v>
      </c>
      <c r="P1274" t="s">
        <v>469</v>
      </c>
      <c r="R1274" t="s">
        <v>470</v>
      </c>
      <c r="T1274" t="s">
        <v>471</v>
      </c>
      <c r="U1274" t="s">
        <v>243</v>
      </c>
      <c r="V1274" t="s">
        <v>33</v>
      </c>
      <c r="W1274" t="s">
        <v>472</v>
      </c>
      <c r="X1274" t="s">
        <v>473</v>
      </c>
      <c r="Y1274" t="s">
        <v>39</v>
      </c>
    </row>
    <row r="1275" spans="1:25">
      <c r="A1275">
        <v>10289</v>
      </c>
      <c r="B1275">
        <v>45</v>
      </c>
      <c r="C1275">
        <v>48.38</v>
      </c>
      <c r="D1275">
        <v>4</v>
      </c>
      <c r="E1275">
        <v>2177.1</v>
      </c>
      <c r="F1275">
        <v>38233</v>
      </c>
      <c r="G1275" t="s">
        <v>40</v>
      </c>
      <c r="H1275">
        <v>3</v>
      </c>
      <c r="I1275">
        <v>9</v>
      </c>
      <c r="J1275">
        <v>2004</v>
      </c>
      <c r="K1275" t="s">
        <v>97</v>
      </c>
      <c r="L1275">
        <v>44</v>
      </c>
      <c r="M1275" t="s">
        <v>94</v>
      </c>
      <c r="N1275" t="s">
        <v>467</v>
      </c>
      <c r="O1275" t="s">
        <v>468</v>
      </c>
      <c r="P1275" t="s">
        <v>469</v>
      </c>
      <c r="R1275" t="s">
        <v>470</v>
      </c>
      <c r="T1275" t="s">
        <v>471</v>
      </c>
      <c r="U1275" t="s">
        <v>243</v>
      </c>
      <c r="V1275" t="s">
        <v>33</v>
      </c>
      <c r="W1275" t="s">
        <v>472</v>
      </c>
      <c r="X1275" t="s">
        <v>473</v>
      </c>
      <c r="Y1275" t="s">
        <v>45</v>
      </c>
    </row>
    <row r="1276" spans="1:25">
      <c r="A1276">
        <v>10184</v>
      </c>
      <c r="B1276">
        <v>46</v>
      </c>
      <c r="C1276">
        <v>100</v>
      </c>
      <c r="D1276">
        <v>5</v>
      </c>
      <c r="E1276">
        <v>7381.16</v>
      </c>
      <c r="F1276">
        <v>37939</v>
      </c>
      <c r="G1276" t="s">
        <v>40</v>
      </c>
      <c r="H1276">
        <v>4</v>
      </c>
      <c r="I1276">
        <v>11</v>
      </c>
      <c r="J1276">
        <v>2003</v>
      </c>
      <c r="L1276">
        <v>163</v>
      </c>
      <c r="M1276" t="s">
        <v>263</v>
      </c>
      <c r="N1276" t="s">
        <v>474</v>
      </c>
      <c r="O1276" t="s">
        <v>475</v>
      </c>
      <c r="P1276" t="s">
        <v>476</v>
      </c>
      <c r="R1276" t="s">
        <v>477</v>
      </c>
      <c r="T1276">
        <v>41101</v>
      </c>
      <c r="U1276" t="s">
        <v>276</v>
      </c>
      <c r="V1276" t="s">
        <v>33</v>
      </c>
      <c r="W1276" t="s">
        <v>478</v>
      </c>
      <c r="X1276" t="s">
        <v>479</v>
      </c>
      <c r="Y1276" t="s">
        <v>39</v>
      </c>
    </row>
    <row r="1277" spans="1:25">
      <c r="A1277">
        <v>10184</v>
      </c>
      <c r="B1277">
        <v>28</v>
      </c>
      <c r="C1277">
        <v>100</v>
      </c>
      <c r="D1277">
        <v>10</v>
      </c>
      <c r="E1277">
        <v>4409.72</v>
      </c>
      <c r="F1277">
        <v>37939</v>
      </c>
      <c r="G1277" t="s">
        <v>40</v>
      </c>
      <c r="H1277">
        <v>4</v>
      </c>
      <c r="I1277">
        <v>11</v>
      </c>
      <c r="J1277">
        <v>2003</v>
      </c>
      <c r="L1277">
        <v>169</v>
      </c>
      <c r="M1277" t="s">
        <v>38</v>
      </c>
      <c r="N1277" t="s">
        <v>474</v>
      </c>
      <c r="O1277" t="s">
        <v>475</v>
      </c>
      <c r="P1277" t="s">
        <v>476</v>
      </c>
      <c r="R1277" t="s">
        <v>477</v>
      </c>
      <c r="T1277">
        <v>41101</v>
      </c>
      <c r="U1277" t="s">
        <v>276</v>
      </c>
      <c r="V1277" t="s">
        <v>33</v>
      </c>
      <c r="W1277" t="s">
        <v>478</v>
      </c>
      <c r="X1277" t="s">
        <v>479</v>
      </c>
      <c r="Y1277" t="s">
        <v>36</v>
      </c>
    </row>
    <row r="1278" spans="1:25">
      <c r="A1278">
        <v>10184</v>
      </c>
      <c r="B1278">
        <v>31</v>
      </c>
      <c r="C1278">
        <v>60.11</v>
      </c>
      <c r="D1278">
        <v>3</v>
      </c>
      <c r="E1278">
        <v>1863.41</v>
      </c>
      <c r="F1278">
        <v>37939</v>
      </c>
      <c r="G1278" t="s">
        <v>40</v>
      </c>
      <c r="H1278">
        <v>4</v>
      </c>
      <c r="I1278">
        <v>11</v>
      </c>
      <c r="J1278">
        <v>2003</v>
      </c>
      <c r="L1278">
        <v>57</v>
      </c>
      <c r="M1278" t="s">
        <v>198</v>
      </c>
      <c r="N1278" t="s">
        <v>474</v>
      </c>
      <c r="O1278" t="s">
        <v>475</v>
      </c>
      <c r="P1278" t="s">
        <v>476</v>
      </c>
      <c r="R1278" t="s">
        <v>477</v>
      </c>
      <c r="T1278">
        <v>41101</v>
      </c>
      <c r="U1278" t="s">
        <v>276</v>
      </c>
      <c r="V1278" t="s">
        <v>33</v>
      </c>
      <c r="W1278" t="s">
        <v>478</v>
      </c>
      <c r="X1278" t="s">
        <v>479</v>
      </c>
      <c r="Y1278" t="s">
        <v>45</v>
      </c>
    </row>
    <row r="1279" spans="1:25">
      <c r="A1279">
        <v>10184</v>
      </c>
      <c r="B1279">
        <v>42</v>
      </c>
      <c r="C1279">
        <v>31.82</v>
      </c>
      <c r="D1279">
        <v>7</v>
      </c>
      <c r="E1279">
        <v>1336.44</v>
      </c>
      <c r="F1279">
        <v>37939</v>
      </c>
      <c r="G1279" t="s">
        <v>40</v>
      </c>
      <c r="H1279">
        <v>4</v>
      </c>
      <c r="I1279">
        <v>11</v>
      </c>
      <c r="J1279">
        <v>2003</v>
      </c>
      <c r="L1279">
        <v>35</v>
      </c>
      <c r="M1279" t="s">
        <v>374</v>
      </c>
      <c r="N1279" t="s">
        <v>474</v>
      </c>
      <c r="O1279" t="s">
        <v>475</v>
      </c>
      <c r="P1279" t="s">
        <v>476</v>
      </c>
      <c r="R1279" t="s">
        <v>477</v>
      </c>
      <c r="T1279">
        <v>41101</v>
      </c>
      <c r="U1279" t="s">
        <v>276</v>
      </c>
      <c r="V1279" t="s">
        <v>33</v>
      </c>
      <c r="W1279" t="s">
        <v>478</v>
      </c>
      <c r="X1279" t="s">
        <v>479</v>
      </c>
      <c r="Y1279" t="s">
        <v>45</v>
      </c>
    </row>
    <row r="1280" spans="1:25">
      <c r="A1280">
        <v>10184</v>
      </c>
      <c r="B1280">
        <v>49</v>
      </c>
      <c r="C1280">
        <v>100</v>
      </c>
      <c r="D1280">
        <v>2</v>
      </c>
      <c r="E1280">
        <v>5795.72</v>
      </c>
      <c r="F1280">
        <v>37939</v>
      </c>
      <c r="G1280" t="s">
        <v>40</v>
      </c>
      <c r="H1280">
        <v>4</v>
      </c>
      <c r="I1280">
        <v>11</v>
      </c>
      <c r="J1280">
        <v>2003</v>
      </c>
      <c r="L1280">
        <v>118</v>
      </c>
      <c r="M1280" t="s">
        <v>199</v>
      </c>
      <c r="N1280" t="s">
        <v>474</v>
      </c>
      <c r="O1280" t="s">
        <v>475</v>
      </c>
      <c r="P1280" t="s">
        <v>476</v>
      </c>
      <c r="R1280" t="s">
        <v>477</v>
      </c>
      <c r="T1280">
        <v>41101</v>
      </c>
      <c r="U1280" t="s">
        <v>276</v>
      </c>
      <c r="V1280" t="s">
        <v>33</v>
      </c>
      <c r="W1280" t="s">
        <v>478</v>
      </c>
      <c r="X1280" t="s">
        <v>479</v>
      </c>
      <c r="Y1280" t="s">
        <v>36</v>
      </c>
    </row>
    <row r="1281" spans="1:25">
      <c r="A1281">
        <v>10184</v>
      </c>
      <c r="B1281">
        <v>48</v>
      </c>
      <c r="C1281">
        <v>50.95</v>
      </c>
      <c r="D1281">
        <v>1</v>
      </c>
      <c r="E1281">
        <v>2445.6</v>
      </c>
      <c r="F1281">
        <v>37939</v>
      </c>
      <c r="G1281" t="s">
        <v>40</v>
      </c>
      <c r="H1281">
        <v>4</v>
      </c>
      <c r="I1281">
        <v>11</v>
      </c>
      <c r="J1281">
        <v>2003</v>
      </c>
      <c r="K1281" t="s">
        <v>77</v>
      </c>
      <c r="L1281">
        <v>62</v>
      </c>
      <c r="M1281" t="s">
        <v>200</v>
      </c>
      <c r="N1281" t="s">
        <v>474</v>
      </c>
      <c r="O1281" t="s">
        <v>475</v>
      </c>
      <c r="P1281" t="s">
        <v>476</v>
      </c>
      <c r="R1281" t="s">
        <v>477</v>
      </c>
      <c r="T1281">
        <v>41101</v>
      </c>
      <c r="U1281" t="s">
        <v>276</v>
      </c>
      <c r="V1281" t="s">
        <v>33</v>
      </c>
      <c r="W1281" t="s">
        <v>478</v>
      </c>
      <c r="X1281" t="s">
        <v>479</v>
      </c>
      <c r="Y1281" t="s">
        <v>45</v>
      </c>
    </row>
    <row r="1282" spans="1:25">
      <c r="A1282">
        <v>10184</v>
      </c>
      <c r="B1282">
        <v>37</v>
      </c>
      <c r="C1282">
        <v>100</v>
      </c>
      <c r="D1282">
        <v>6</v>
      </c>
      <c r="E1282">
        <v>4516.22</v>
      </c>
      <c r="F1282">
        <v>37939</v>
      </c>
      <c r="G1282" t="s">
        <v>40</v>
      </c>
      <c r="H1282">
        <v>4</v>
      </c>
      <c r="I1282">
        <v>11</v>
      </c>
      <c r="J1282">
        <v>2003</v>
      </c>
      <c r="K1282" t="s">
        <v>201</v>
      </c>
      <c r="L1282">
        <v>118</v>
      </c>
      <c r="M1282" t="s">
        <v>309</v>
      </c>
      <c r="N1282" t="s">
        <v>474</v>
      </c>
      <c r="O1282" t="s">
        <v>475</v>
      </c>
      <c r="P1282" t="s">
        <v>476</v>
      </c>
      <c r="R1282" t="s">
        <v>477</v>
      </c>
      <c r="T1282">
        <v>41101</v>
      </c>
      <c r="U1282" t="s">
        <v>276</v>
      </c>
      <c r="V1282" t="s">
        <v>33</v>
      </c>
      <c r="W1282" t="s">
        <v>478</v>
      </c>
      <c r="X1282" t="s">
        <v>479</v>
      </c>
      <c r="Y1282" t="s">
        <v>36</v>
      </c>
    </row>
    <row r="1283" spans="1:25">
      <c r="A1283">
        <v>10184</v>
      </c>
      <c r="B1283">
        <v>46</v>
      </c>
      <c r="C1283">
        <v>100</v>
      </c>
      <c r="D1283">
        <v>9</v>
      </c>
      <c r="E1283">
        <v>5984.14</v>
      </c>
      <c r="F1283">
        <v>37939</v>
      </c>
      <c r="G1283" t="s">
        <v>40</v>
      </c>
      <c r="H1283">
        <v>4</v>
      </c>
      <c r="I1283">
        <v>11</v>
      </c>
      <c r="J1283">
        <v>2003</v>
      </c>
      <c r="K1283" t="s">
        <v>201</v>
      </c>
      <c r="L1283">
        <v>122</v>
      </c>
      <c r="M1283" t="s">
        <v>141</v>
      </c>
      <c r="N1283" t="s">
        <v>474</v>
      </c>
      <c r="O1283" t="s">
        <v>475</v>
      </c>
      <c r="P1283" t="s">
        <v>476</v>
      </c>
      <c r="R1283" t="s">
        <v>477</v>
      </c>
      <c r="T1283">
        <v>41101</v>
      </c>
      <c r="U1283" t="s">
        <v>276</v>
      </c>
      <c r="V1283" t="s">
        <v>33</v>
      </c>
      <c r="W1283" t="s">
        <v>478</v>
      </c>
      <c r="X1283" t="s">
        <v>479</v>
      </c>
      <c r="Y1283" t="s">
        <v>36</v>
      </c>
    </row>
    <row r="1284" spans="1:25">
      <c r="A1284">
        <v>10184</v>
      </c>
      <c r="B1284">
        <v>44</v>
      </c>
      <c r="C1284">
        <v>60.16</v>
      </c>
      <c r="D1284">
        <v>12</v>
      </c>
      <c r="E1284">
        <v>2647.04</v>
      </c>
      <c r="F1284">
        <v>37939</v>
      </c>
      <c r="G1284" t="s">
        <v>40</v>
      </c>
      <c r="H1284">
        <v>4</v>
      </c>
      <c r="I1284">
        <v>11</v>
      </c>
      <c r="J1284">
        <v>2003</v>
      </c>
      <c r="K1284" t="s">
        <v>201</v>
      </c>
      <c r="L1284">
        <v>60</v>
      </c>
      <c r="M1284" t="s">
        <v>142</v>
      </c>
      <c r="N1284" t="s">
        <v>474</v>
      </c>
      <c r="O1284" t="s">
        <v>475</v>
      </c>
      <c r="P1284" t="s">
        <v>476</v>
      </c>
      <c r="R1284" t="s">
        <v>477</v>
      </c>
      <c r="T1284">
        <v>41101</v>
      </c>
      <c r="U1284" t="s">
        <v>276</v>
      </c>
      <c r="V1284" t="s">
        <v>33</v>
      </c>
      <c r="W1284" t="s">
        <v>478</v>
      </c>
      <c r="X1284" t="s">
        <v>479</v>
      </c>
      <c r="Y1284" t="s">
        <v>45</v>
      </c>
    </row>
    <row r="1285" spans="1:25">
      <c r="A1285">
        <v>10184</v>
      </c>
      <c r="B1285">
        <v>24</v>
      </c>
      <c r="C1285">
        <v>100</v>
      </c>
      <c r="D1285">
        <v>11</v>
      </c>
      <c r="E1285">
        <v>3496.32</v>
      </c>
      <c r="F1285">
        <v>37939</v>
      </c>
      <c r="G1285" t="s">
        <v>40</v>
      </c>
      <c r="H1285">
        <v>4</v>
      </c>
      <c r="I1285">
        <v>11</v>
      </c>
      <c r="J1285">
        <v>2003</v>
      </c>
      <c r="K1285" t="s">
        <v>201</v>
      </c>
      <c r="L1285">
        <v>127</v>
      </c>
      <c r="M1285" t="s">
        <v>246</v>
      </c>
      <c r="N1285" t="s">
        <v>474</v>
      </c>
      <c r="O1285" t="s">
        <v>475</v>
      </c>
      <c r="P1285" t="s">
        <v>476</v>
      </c>
      <c r="R1285" t="s">
        <v>477</v>
      </c>
      <c r="T1285">
        <v>41101</v>
      </c>
      <c r="U1285" t="s">
        <v>276</v>
      </c>
      <c r="V1285" t="s">
        <v>33</v>
      </c>
      <c r="W1285" t="s">
        <v>478</v>
      </c>
      <c r="X1285" t="s">
        <v>479</v>
      </c>
      <c r="Y1285" t="s">
        <v>36</v>
      </c>
    </row>
    <row r="1286" spans="1:25">
      <c r="A1286">
        <v>10184</v>
      </c>
      <c r="B1286">
        <v>46</v>
      </c>
      <c r="C1286">
        <v>100</v>
      </c>
      <c r="D1286">
        <v>13</v>
      </c>
      <c r="E1286">
        <v>4607.3599999999997</v>
      </c>
      <c r="F1286">
        <v>37939</v>
      </c>
      <c r="G1286" t="s">
        <v>40</v>
      </c>
      <c r="H1286">
        <v>4</v>
      </c>
      <c r="I1286">
        <v>11</v>
      </c>
      <c r="J1286">
        <v>2003</v>
      </c>
      <c r="K1286" t="s">
        <v>201</v>
      </c>
      <c r="L1286">
        <v>96</v>
      </c>
      <c r="M1286" t="s">
        <v>247</v>
      </c>
      <c r="N1286" t="s">
        <v>474</v>
      </c>
      <c r="O1286" t="s">
        <v>475</v>
      </c>
      <c r="P1286" t="s">
        <v>476</v>
      </c>
      <c r="R1286" t="s">
        <v>477</v>
      </c>
      <c r="T1286">
        <v>41101</v>
      </c>
      <c r="U1286" t="s">
        <v>276</v>
      </c>
      <c r="V1286" t="s">
        <v>33</v>
      </c>
      <c r="W1286" t="s">
        <v>478</v>
      </c>
      <c r="X1286" t="s">
        <v>479</v>
      </c>
      <c r="Y1286" t="s">
        <v>36</v>
      </c>
    </row>
    <row r="1287" spans="1:25">
      <c r="A1287">
        <v>10184</v>
      </c>
      <c r="B1287">
        <v>33</v>
      </c>
      <c r="C1287">
        <v>62.77</v>
      </c>
      <c r="D1287">
        <v>8</v>
      </c>
      <c r="E1287">
        <v>2071.41</v>
      </c>
      <c r="F1287">
        <v>37939</v>
      </c>
      <c r="G1287" t="s">
        <v>40</v>
      </c>
      <c r="H1287">
        <v>4</v>
      </c>
      <c r="I1287">
        <v>11</v>
      </c>
      <c r="J1287">
        <v>2003</v>
      </c>
      <c r="K1287" t="s">
        <v>201</v>
      </c>
      <c r="L1287">
        <v>54</v>
      </c>
      <c r="M1287" t="s">
        <v>248</v>
      </c>
      <c r="N1287" t="s">
        <v>474</v>
      </c>
      <c r="O1287" t="s">
        <v>475</v>
      </c>
      <c r="P1287" t="s">
        <v>476</v>
      </c>
      <c r="R1287" t="s">
        <v>477</v>
      </c>
      <c r="T1287">
        <v>41101</v>
      </c>
      <c r="U1287" t="s">
        <v>276</v>
      </c>
      <c r="V1287" t="s">
        <v>33</v>
      </c>
      <c r="W1287" t="s">
        <v>478</v>
      </c>
      <c r="X1287" t="s">
        <v>479</v>
      </c>
      <c r="Y1287" t="s">
        <v>45</v>
      </c>
    </row>
    <row r="1288" spans="1:25">
      <c r="A1288">
        <v>10184</v>
      </c>
      <c r="B1288">
        <v>45</v>
      </c>
      <c r="C1288">
        <v>100</v>
      </c>
      <c r="D1288">
        <v>4</v>
      </c>
      <c r="E1288">
        <v>4948.2</v>
      </c>
      <c r="F1288">
        <v>37939</v>
      </c>
      <c r="G1288" t="s">
        <v>40</v>
      </c>
      <c r="H1288">
        <v>4</v>
      </c>
      <c r="I1288">
        <v>11</v>
      </c>
      <c r="J1288">
        <v>2003</v>
      </c>
      <c r="K1288" t="s">
        <v>201</v>
      </c>
      <c r="L1288">
        <v>115</v>
      </c>
      <c r="M1288" t="s">
        <v>249</v>
      </c>
      <c r="N1288" t="s">
        <v>474</v>
      </c>
      <c r="O1288" t="s">
        <v>475</v>
      </c>
      <c r="P1288" t="s">
        <v>476</v>
      </c>
      <c r="R1288" t="s">
        <v>477</v>
      </c>
      <c r="T1288">
        <v>41101</v>
      </c>
      <c r="U1288" t="s">
        <v>276</v>
      </c>
      <c r="V1288" t="s">
        <v>33</v>
      </c>
      <c r="W1288" t="s">
        <v>478</v>
      </c>
      <c r="X1288" t="s">
        <v>479</v>
      </c>
      <c r="Y1288" t="s">
        <v>36</v>
      </c>
    </row>
    <row r="1289" spans="1:25">
      <c r="A1289">
        <v>10303</v>
      </c>
      <c r="B1289">
        <v>46</v>
      </c>
      <c r="C1289">
        <v>49.04</v>
      </c>
      <c r="D1289">
        <v>2</v>
      </c>
      <c r="E1289">
        <v>2255.84</v>
      </c>
      <c r="F1289">
        <v>38266</v>
      </c>
      <c r="G1289" t="s">
        <v>40</v>
      </c>
      <c r="H1289">
        <v>4</v>
      </c>
      <c r="I1289">
        <v>10</v>
      </c>
      <c r="J1289">
        <v>2004</v>
      </c>
      <c r="K1289" t="s">
        <v>97</v>
      </c>
      <c r="L1289">
        <v>60</v>
      </c>
      <c r="M1289" t="s">
        <v>85</v>
      </c>
      <c r="N1289" t="s">
        <v>474</v>
      </c>
      <c r="O1289" t="s">
        <v>475</v>
      </c>
      <c r="P1289" t="s">
        <v>476</v>
      </c>
      <c r="R1289" t="s">
        <v>477</v>
      </c>
      <c r="T1289">
        <v>41101</v>
      </c>
      <c r="U1289" t="s">
        <v>276</v>
      </c>
      <c r="V1289" t="s">
        <v>33</v>
      </c>
      <c r="W1289" t="s">
        <v>478</v>
      </c>
      <c r="X1289" t="s">
        <v>479</v>
      </c>
      <c r="Y1289" t="s">
        <v>45</v>
      </c>
    </row>
    <row r="1290" spans="1:25">
      <c r="A1290">
        <v>10303</v>
      </c>
      <c r="B1290">
        <v>24</v>
      </c>
      <c r="C1290">
        <v>40.21</v>
      </c>
      <c r="D1290">
        <v>1</v>
      </c>
      <c r="E1290">
        <v>965.04</v>
      </c>
      <c r="F1290">
        <v>38266</v>
      </c>
      <c r="G1290" t="s">
        <v>40</v>
      </c>
      <c r="H1290">
        <v>4</v>
      </c>
      <c r="I1290">
        <v>10</v>
      </c>
      <c r="J1290">
        <v>2004</v>
      </c>
      <c r="K1290" t="s">
        <v>97</v>
      </c>
      <c r="L1290">
        <v>41</v>
      </c>
      <c r="M1290" t="s">
        <v>95</v>
      </c>
      <c r="N1290" t="s">
        <v>474</v>
      </c>
      <c r="O1290" t="s">
        <v>475</v>
      </c>
      <c r="P1290" t="s">
        <v>476</v>
      </c>
      <c r="R1290" t="s">
        <v>477</v>
      </c>
      <c r="T1290">
        <v>41101</v>
      </c>
      <c r="U1290" t="s">
        <v>276</v>
      </c>
      <c r="V1290" t="s">
        <v>33</v>
      </c>
      <c r="W1290" t="s">
        <v>478</v>
      </c>
      <c r="X1290" t="s">
        <v>479</v>
      </c>
      <c r="Y1290" t="s">
        <v>45</v>
      </c>
    </row>
    <row r="1291" spans="1:25">
      <c r="A1291">
        <v>101144</v>
      </c>
      <c r="B1291">
        <v>31</v>
      </c>
      <c r="C1291">
        <v>100</v>
      </c>
      <c r="D1291">
        <v>8</v>
      </c>
      <c r="E1291">
        <v>4305.28</v>
      </c>
      <c r="F1291">
        <v>37712</v>
      </c>
      <c r="G1291" t="s">
        <v>40</v>
      </c>
      <c r="H1291">
        <v>2</v>
      </c>
      <c r="I1291">
        <v>4</v>
      </c>
      <c r="J1291">
        <v>2003</v>
      </c>
      <c r="K1291" t="s">
        <v>100</v>
      </c>
      <c r="L1291">
        <v>147</v>
      </c>
      <c r="M1291" t="s">
        <v>131</v>
      </c>
      <c r="N1291" t="s">
        <v>480</v>
      </c>
      <c r="O1291" t="s">
        <v>481</v>
      </c>
      <c r="P1291" t="s">
        <v>482</v>
      </c>
      <c r="R1291" t="s">
        <v>213</v>
      </c>
      <c r="T1291">
        <v>75012</v>
      </c>
      <c r="U1291" t="s">
        <v>32</v>
      </c>
      <c r="V1291" t="s">
        <v>33</v>
      </c>
      <c r="W1291" t="s">
        <v>483</v>
      </c>
      <c r="X1291" t="s">
        <v>484</v>
      </c>
      <c r="Y1291" t="s">
        <v>36</v>
      </c>
    </row>
    <row r="1292" spans="1:25">
      <c r="A1292">
        <v>10114</v>
      </c>
      <c r="B1292">
        <v>48</v>
      </c>
      <c r="C1292">
        <v>100</v>
      </c>
      <c r="D1292">
        <v>4</v>
      </c>
      <c r="E1292">
        <v>8209.44</v>
      </c>
      <c r="F1292">
        <v>37712</v>
      </c>
      <c r="G1292" t="s">
        <v>40</v>
      </c>
      <c r="H1292">
        <v>2</v>
      </c>
      <c r="I1292">
        <v>4</v>
      </c>
      <c r="J1292">
        <v>2003</v>
      </c>
      <c r="K1292" t="s">
        <v>100</v>
      </c>
      <c r="L1292">
        <v>169</v>
      </c>
      <c r="M1292" t="s">
        <v>38</v>
      </c>
      <c r="N1292" t="s">
        <v>480</v>
      </c>
      <c r="O1292" t="s">
        <v>481</v>
      </c>
      <c r="P1292" t="s">
        <v>482</v>
      </c>
      <c r="R1292" t="s">
        <v>213</v>
      </c>
      <c r="T1292">
        <v>75012</v>
      </c>
      <c r="U1292" t="s">
        <v>32</v>
      </c>
      <c r="V1292" t="s">
        <v>33</v>
      </c>
      <c r="W1292" t="s">
        <v>483</v>
      </c>
      <c r="X1292" t="s">
        <v>484</v>
      </c>
      <c r="Y1292" t="s">
        <v>39</v>
      </c>
    </row>
    <row r="1293" spans="1:25">
      <c r="A1293">
        <v>10114</v>
      </c>
      <c r="B1293">
        <v>24</v>
      </c>
      <c r="C1293">
        <v>30.06</v>
      </c>
      <c r="D1293">
        <v>1</v>
      </c>
      <c r="E1293">
        <v>721.44</v>
      </c>
      <c r="F1293">
        <v>37712</v>
      </c>
      <c r="G1293" t="s">
        <v>40</v>
      </c>
      <c r="H1293">
        <v>2</v>
      </c>
      <c r="I1293">
        <v>4</v>
      </c>
      <c r="J1293">
        <v>2003</v>
      </c>
      <c r="K1293" t="s">
        <v>100</v>
      </c>
      <c r="L1293">
        <v>35</v>
      </c>
      <c r="M1293" t="s">
        <v>374</v>
      </c>
      <c r="N1293" t="s">
        <v>480</v>
      </c>
      <c r="O1293" t="s">
        <v>481</v>
      </c>
      <c r="P1293" t="s">
        <v>482</v>
      </c>
      <c r="R1293" t="s">
        <v>213</v>
      </c>
      <c r="T1293">
        <v>75012</v>
      </c>
      <c r="U1293" t="s">
        <v>32</v>
      </c>
      <c r="V1293" t="s">
        <v>33</v>
      </c>
      <c r="W1293" t="s">
        <v>483</v>
      </c>
      <c r="X1293" t="s">
        <v>484</v>
      </c>
      <c r="Y1293" t="s">
        <v>45</v>
      </c>
    </row>
    <row r="1294" spans="1:25">
      <c r="A1294">
        <v>10114</v>
      </c>
      <c r="B1294">
        <v>42</v>
      </c>
      <c r="C1294">
        <v>100</v>
      </c>
      <c r="D1294">
        <v>10</v>
      </c>
      <c r="E1294">
        <v>4758.18</v>
      </c>
      <c r="F1294">
        <v>37712</v>
      </c>
      <c r="G1294" t="s">
        <v>40</v>
      </c>
      <c r="H1294">
        <v>2</v>
      </c>
      <c r="I1294">
        <v>4</v>
      </c>
      <c r="J1294">
        <v>2003</v>
      </c>
      <c r="K1294" t="s">
        <v>100</v>
      </c>
      <c r="L1294">
        <v>101</v>
      </c>
      <c r="M1294" t="s">
        <v>208</v>
      </c>
      <c r="N1294" t="s">
        <v>480</v>
      </c>
      <c r="O1294" t="s">
        <v>481</v>
      </c>
      <c r="P1294" t="s">
        <v>482</v>
      </c>
      <c r="R1294" t="s">
        <v>213</v>
      </c>
      <c r="T1294">
        <v>75012</v>
      </c>
      <c r="U1294" t="s">
        <v>32</v>
      </c>
      <c r="V1294" t="s">
        <v>33</v>
      </c>
      <c r="W1294" t="s">
        <v>483</v>
      </c>
      <c r="X1294" t="s">
        <v>484</v>
      </c>
      <c r="Y1294" t="s">
        <v>36</v>
      </c>
    </row>
    <row r="1295" spans="1:25">
      <c r="A1295">
        <v>10336</v>
      </c>
      <c r="B1295">
        <v>33</v>
      </c>
      <c r="C1295">
        <v>57.22</v>
      </c>
      <c r="D1295">
        <v>10</v>
      </c>
      <c r="E1295">
        <v>1888.26</v>
      </c>
      <c r="F1295">
        <v>38311</v>
      </c>
      <c r="G1295" t="s">
        <v>40</v>
      </c>
      <c r="H1295">
        <v>4</v>
      </c>
      <c r="I1295">
        <v>11</v>
      </c>
      <c r="J1295">
        <v>2004</v>
      </c>
      <c r="K1295" t="s">
        <v>63</v>
      </c>
      <c r="L1295">
        <v>207</v>
      </c>
      <c r="M1295" t="s">
        <v>72</v>
      </c>
      <c r="N1295" t="s">
        <v>480</v>
      </c>
      <c r="O1295" t="s">
        <v>481</v>
      </c>
      <c r="P1295" t="s">
        <v>482</v>
      </c>
      <c r="R1295" t="s">
        <v>213</v>
      </c>
      <c r="T1295">
        <v>75012</v>
      </c>
      <c r="U1295" t="s">
        <v>32</v>
      </c>
      <c r="V1295" t="s">
        <v>33</v>
      </c>
      <c r="W1295" t="s">
        <v>483</v>
      </c>
      <c r="X1295" t="s">
        <v>484</v>
      </c>
      <c r="Y1295" t="s">
        <v>45</v>
      </c>
    </row>
    <row r="1296" spans="1:25">
      <c r="A1296">
        <v>10336</v>
      </c>
      <c r="B1296">
        <v>33</v>
      </c>
      <c r="C1296">
        <v>100</v>
      </c>
      <c r="D1296">
        <v>11</v>
      </c>
      <c r="E1296">
        <v>4059.33</v>
      </c>
      <c r="F1296">
        <v>38311</v>
      </c>
      <c r="G1296" t="s">
        <v>40</v>
      </c>
      <c r="H1296">
        <v>4</v>
      </c>
      <c r="I1296">
        <v>11</v>
      </c>
      <c r="J1296">
        <v>2004</v>
      </c>
      <c r="K1296" t="s">
        <v>63</v>
      </c>
      <c r="L1296">
        <v>151</v>
      </c>
      <c r="M1296" t="s">
        <v>73</v>
      </c>
      <c r="N1296" t="s">
        <v>480</v>
      </c>
      <c r="O1296" t="s">
        <v>481</v>
      </c>
      <c r="P1296" t="s">
        <v>482</v>
      </c>
      <c r="R1296" t="s">
        <v>213</v>
      </c>
      <c r="T1296">
        <v>75012</v>
      </c>
      <c r="U1296" t="s">
        <v>32</v>
      </c>
      <c r="V1296" t="s">
        <v>33</v>
      </c>
      <c r="W1296" t="s">
        <v>483</v>
      </c>
      <c r="X1296" t="s">
        <v>484</v>
      </c>
      <c r="Y1296" t="s">
        <v>36</v>
      </c>
    </row>
    <row r="1297" spans="1:25">
      <c r="A1297">
        <v>10336</v>
      </c>
      <c r="B1297">
        <v>49</v>
      </c>
      <c r="C1297">
        <v>63.38</v>
      </c>
      <c r="D1297">
        <v>1</v>
      </c>
      <c r="E1297">
        <v>3105.62</v>
      </c>
      <c r="F1297">
        <v>38311</v>
      </c>
      <c r="G1297" t="s">
        <v>40</v>
      </c>
      <c r="H1297">
        <v>4</v>
      </c>
      <c r="I1297">
        <v>11</v>
      </c>
      <c r="J1297">
        <v>2004</v>
      </c>
      <c r="K1297" t="s">
        <v>63</v>
      </c>
      <c r="L1297">
        <v>173</v>
      </c>
      <c r="M1297" t="s">
        <v>74</v>
      </c>
      <c r="N1297" t="s">
        <v>480</v>
      </c>
      <c r="O1297" t="s">
        <v>481</v>
      </c>
      <c r="P1297" t="s">
        <v>482</v>
      </c>
      <c r="R1297" t="s">
        <v>213</v>
      </c>
      <c r="T1297">
        <v>75012</v>
      </c>
      <c r="U1297" t="s">
        <v>32</v>
      </c>
      <c r="V1297" t="s">
        <v>33</v>
      </c>
      <c r="W1297" t="s">
        <v>483</v>
      </c>
      <c r="X1297" t="s">
        <v>484</v>
      </c>
      <c r="Y1297" t="s">
        <v>36</v>
      </c>
    </row>
    <row r="1298" spans="1:25">
      <c r="A1298">
        <v>10336</v>
      </c>
      <c r="B1298">
        <v>49</v>
      </c>
      <c r="C1298">
        <v>100</v>
      </c>
      <c r="D1298">
        <v>6</v>
      </c>
      <c r="E1298">
        <v>7460.74</v>
      </c>
      <c r="F1298">
        <v>38311</v>
      </c>
      <c r="G1298" t="s">
        <v>40</v>
      </c>
      <c r="H1298">
        <v>4</v>
      </c>
      <c r="I1298">
        <v>11</v>
      </c>
      <c r="J1298">
        <v>2004</v>
      </c>
      <c r="K1298" t="s">
        <v>63</v>
      </c>
      <c r="L1298">
        <v>163</v>
      </c>
      <c r="M1298" t="s">
        <v>263</v>
      </c>
      <c r="N1298" t="s">
        <v>480</v>
      </c>
      <c r="O1298" t="s">
        <v>481</v>
      </c>
      <c r="P1298" t="s">
        <v>482</v>
      </c>
      <c r="R1298" t="s">
        <v>213</v>
      </c>
      <c r="T1298">
        <v>75012</v>
      </c>
      <c r="U1298" t="s">
        <v>32</v>
      </c>
      <c r="V1298" t="s">
        <v>33</v>
      </c>
      <c r="W1298" t="s">
        <v>483</v>
      </c>
      <c r="X1298" t="s">
        <v>484</v>
      </c>
      <c r="Y1298" t="s">
        <v>39</v>
      </c>
    </row>
    <row r="1299" spans="1:25">
      <c r="A1299">
        <v>10336</v>
      </c>
      <c r="B1299">
        <v>45</v>
      </c>
      <c r="C1299">
        <v>100</v>
      </c>
      <c r="D1299">
        <v>4</v>
      </c>
      <c r="E1299">
        <v>5972.4</v>
      </c>
      <c r="F1299">
        <v>38311</v>
      </c>
      <c r="G1299" t="s">
        <v>40</v>
      </c>
      <c r="H1299">
        <v>4</v>
      </c>
      <c r="I1299">
        <v>11</v>
      </c>
      <c r="J1299">
        <v>2004</v>
      </c>
      <c r="K1299" t="s">
        <v>63</v>
      </c>
      <c r="L1299">
        <v>57</v>
      </c>
      <c r="M1299" t="s">
        <v>198</v>
      </c>
      <c r="N1299" t="s">
        <v>480</v>
      </c>
      <c r="O1299" t="s">
        <v>481</v>
      </c>
      <c r="P1299" t="s">
        <v>482</v>
      </c>
      <c r="R1299" t="s">
        <v>213</v>
      </c>
      <c r="T1299">
        <v>75012</v>
      </c>
      <c r="U1299" t="s">
        <v>32</v>
      </c>
      <c r="V1299" t="s">
        <v>33</v>
      </c>
      <c r="W1299" t="s">
        <v>483</v>
      </c>
      <c r="X1299" t="s">
        <v>484</v>
      </c>
      <c r="Y1299" t="s">
        <v>36</v>
      </c>
    </row>
    <row r="1300" spans="1:25">
      <c r="A1300">
        <v>10336</v>
      </c>
      <c r="B1300">
        <v>31</v>
      </c>
      <c r="C1300">
        <v>100</v>
      </c>
      <c r="D1300">
        <v>5</v>
      </c>
      <c r="E1300">
        <v>4618.6899999999996</v>
      </c>
      <c r="F1300">
        <v>38311</v>
      </c>
      <c r="G1300" t="s">
        <v>40</v>
      </c>
      <c r="H1300">
        <v>4</v>
      </c>
      <c r="I1300">
        <v>11</v>
      </c>
      <c r="J1300">
        <v>2004</v>
      </c>
      <c r="K1300" t="s">
        <v>63</v>
      </c>
      <c r="L1300">
        <v>118</v>
      </c>
      <c r="M1300" t="s">
        <v>199</v>
      </c>
      <c r="N1300" t="s">
        <v>480</v>
      </c>
      <c r="O1300" t="s">
        <v>481</v>
      </c>
      <c r="P1300" t="s">
        <v>482</v>
      </c>
      <c r="R1300" t="s">
        <v>213</v>
      </c>
      <c r="T1300">
        <v>75012</v>
      </c>
      <c r="U1300" t="s">
        <v>32</v>
      </c>
      <c r="V1300" t="s">
        <v>33</v>
      </c>
      <c r="W1300" t="s">
        <v>483</v>
      </c>
      <c r="X1300" t="s">
        <v>484</v>
      </c>
      <c r="Y1300" t="s">
        <v>36</v>
      </c>
    </row>
    <row r="1301" spans="1:25">
      <c r="A1301">
        <v>10336</v>
      </c>
      <c r="B1301">
        <v>46</v>
      </c>
      <c r="C1301">
        <v>100</v>
      </c>
      <c r="D1301">
        <v>2</v>
      </c>
      <c r="E1301">
        <v>9558.7999999999993</v>
      </c>
      <c r="F1301">
        <v>38311</v>
      </c>
      <c r="G1301" t="s">
        <v>40</v>
      </c>
      <c r="H1301">
        <v>4</v>
      </c>
      <c r="I1301">
        <v>11</v>
      </c>
      <c r="J1301">
        <v>2004</v>
      </c>
      <c r="K1301" t="s">
        <v>63</v>
      </c>
      <c r="L1301">
        <v>101</v>
      </c>
      <c r="M1301" t="s">
        <v>208</v>
      </c>
      <c r="N1301" t="s">
        <v>480</v>
      </c>
      <c r="O1301" t="s">
        <v>481</v>
      </c>
      <c r="P1301" t="s">
        <v>482</v>
      </c>
      <c r="R1301" t="s">
        <v>213</v>
      </c>
      <c r="T1301">
        <v>75012</v>
      </c>
      <c r="U1301" t="s">
        <v>32</v>
      </c>
      <c r="V1301" t="s">
        <v>33</v>
      </c>
      <c r="W1301" t="s">
        <v>483</v>
      </c>
      <c r="X1301" t="s">
        <v>484</v>
      </c>
      <c r="Y1301" t="s">
        <v>39</v>
      </c>
    </row>
    <row r="1302" spans="1:25">
      <c r="A1302">
        <v>10286</v>
      </c>
      <c r="B1302">
        <v>38</v>
      </c>
      <c r="C1302">
        <v>57.2</v>
      </c>
      <c r="D1302">
        <v>1</v>
      </c>
      <c r="E1302">
        <v>2173.6</v>
      </c>
      <c r="F1302">
        <v>38227</v>
      </c>
      <c r="G1302" t="s">
        <v>40</v>
      </c>
      <c r="H1302">
        <v>3</v>
      </c>
      <c r="I1302">
        <v>8</v>
      </c>
      <c r="J1302">
        <v>2004</v>
      </c>
      <c r="K1302" t="s">
        <v>132</v>
      </c>
      <c r="L1302">
        <v>62</v>
      </c>
      <c r="M1302" t="s">
        <v>134</v>
      </c>
      <c r="N1302" t="s">
        <v>480</v>
      </c>
      <c r="O1302" t="s">
        <v>481</v>
      </c>
      <c r="P1302" t="s">
        <v>482</v>
      </c>
      <c r="R1302" t="s">
        <v>213</v>
      </c>
      <c r="T1302">
        <v>75012</v>
      </c>
      <c r="U1302" t="s">
        <v>32</v>
      </c>
      <c r="V1302" t="s">
        <v>33</v>
      </c>
      <c r="W1302" t="s">
        <v>483</v>
      </c>
      <c r="X1302" t="s">
        <v>484</v>
      </c>
      <c r="Y1302" t="s">
        <v>45</v>
      </c>
    </row>
    <row r="1303" spans="1:25">
      <c r="A1303">
        <v>10336</v>
      </c>
      <c r="B1303">
        <v>21</v>
      </c>
      <c r="C1303">
        <v>100</v>
      </c>
      <c r="D1303">
        <v>7</v>
      </c>
      <c r="E1303">
        <v>2230.41</v>
      </c>
      <c r="F1303">
        <v>38311</v>
      </c>
      <c r="G1303" t="s">
        <v>40</v>
      </c>
      <c r="H1303">
        <v>4</v>
      </c>
      <c r="I1303">
        <v>11</v>
      </c>
      <c r="J1303">
        <v>2004</v>
      </c>
      <c r="K1303" t="s">
        <v>368</v>
      </c>
      <c r="L1303">
        <v>100</v>
      </c>
      <c r="M1303" t="s">
        <v>78</v>
      </c>
      <c r="N1303" t="s">
        <v>480</v>
      </c>
      <c r="O1303" t="s">
        <v>481</v>
      </c>
      <c r="P1303" t="s">
        <v>482</v>
      </c>
      <c r="R1303" t="s">
        <v>213</v>
      </c>
      <c r="T1303">
        <v>75012</v>
      </c>
      <c r="U1303" t="s">
        <v>32</v>
      </c>
      <c r="V1303" t="s">
        <v>33</v>
      </c>
      <c r="W1303" t="s">
        <v>483</v>
      </c>
      <c r="X1303" t="s">
        <v>484</v>
      </c>
      <c r="Y1303" t="s">
        <v>45</v>
      </c>
    </row>
    <row r="1304" spans="1:25">
      <c r="A1304">
        <v>10336</v>
      </c>
      <c r="B1304">
        <v>31</v>
      </c>
      <c r="C1304">
        <v>84.71</v>
      </c>
      <c r="D1304">
        <v>9</v>
      </c>
      <c r="E1304">
        <v>2626.01</v>
      </c>
      <c r="F1304">
        <v>38311</v>
      </c>
      <c r="G1304" t="s">
        <v>40</v>
      </c>
      <c r="H1304">
        <v>4</v>
      </c>
      <c r="I1304">
        <v>11</v>
      </c>
      <c r="J1304">
        <v>2004</v>
      </c>
      <c r="K1304" t="s">
        <v>368</v>
      </c>
      <c r="L1304">
        <v>62</v>
      </c>
      <c r="M1304" t="s">
        <v>200</v>
      </c>
      <c r="N1304" t="s">
        <v>480</v>
      </c>
      <c r="O1304" t="s">
        <v>481</v>
      </c>
      <c r="P1304" t="s">
        <v>482</v>
      </c>
      <c r="R1304" t="s">
        <v>213</v>
      </c>
      <c r="T1304">
        <v>75012</v>
      </c>
      <c r="U1304" t="s">
        <v>32</v>
      </c>
      <c r="V1304" t="s">
        <v>33</v>
      </c>
      <c r="W1304" t="s">
        <v>483</v>
      </c>
      <c r="X1304" t="s">
        <v>484</v>
      </c>
      <c r="Y1304" t="s">
        <v>45</v>
      </c>
    </row>
    <row r="1305" spans="1:25">
      <c r="A1305">
        <v>101144</v>
      </c>
      <c r="B1305">
        <v>39</v>
      </c>
      <c r="C1305">
        <v>100</v>
      </c>
      <c r="D1305">
        <v>3</v>
      </c>
      <c r="E1305">
        <v>4164.42</v>
      </c>
      <c r="F1305">
        <v>37712</v>
      </c>
      <c r="G1305" t="s">
        <v>40</v>
      </c>
      <c r="H1305">
        <v>2</v>
      </c>
      <c r="I1305">
        <v>4</v>
      </c>
      <c r="J1305">
        <v>2003</v>
      </c>
      <c r="K1305" t="s">
        <v>308</v>
      </c>
      <c r="L1305">
        <v>122</v>
      </c>
      <c r="M1305" t="s">
        <v>141</v>
      </c>
      <c r="N1305" t="s">
        <v>480</v>
      </c>
      <c r="O1305" t="s">
        <v>481</v>
      </c>
      <c r="P1305" t="s">
        <v>482</v>
      </c>
      <c r="R1305" t="s">
        <v>213</v>
      </c>
      <c r="T1305">
        <v>75012</v>
      </c>
      <c r="U1305" t="s">
        <v>32</v>
      </c>
      <c r="V1305" t="s">
        <v>33</v>
      </c>
      <c r="W1305" t="s">
        <v>483</v>
      </c>
      <c r="X1305" t="s">
        <v>484</v>
      </c>
      <c r="Y1305" t="s">
        <v>36</v>
      </c>
    </row>
    <row r="1306" spans="1:25">
      <c r="A1306">
        <v>101144</v>
      </c>
      <c r="B1306">
        <v>45</v>
      </c>
      <c r="C1306">
        <v>68.67</v>
      </c>
      <c r="D1306">
        <v>6</v>
      </c>
      <c r="E1306">
        <v>3090.15</v>
      </c>
      <c r="F1306">
        <v>37712</v>
      </c>
      <c r="G1306" t="s">
        <v>40</v>
      </c>
      <c r="H1306">
        <v>2</v>
      </c>
      <c r="I1306">
        <v>4</v>
      </c>
      <c r="J1306">
        <v>2003</v>
      </c>
      <c r="K1306" t="s">
        <v>308</v>
      </c>
      <c r="L1306">
        <v>60</v>
      </c>
      <c r="M1306" t="s">
        <v>142</v>
      </c>
      <c r="N1306" t="s">
        <v>480</v>
      </c>
      <c r="O1306" t="s">
        <v>481</v>
      </c>
      <c r="P1306" t="s">
        <v>482</v>
      </c>
      <c r="R1306" t="s">
        <v>213</v>
      </c>
      <c r="T1306">
        <v>75012</v>
      </c>
      <c r="U1306" t="s">
        <v>32</v>
      </c>
      <c r="V1306" t="s">
        <v>33</v>
      </c>
      <c r="W1306" t="s">
        <v>483</v>
      </c>
      <c r="X1306" t="s">
        <v>484</v>
      </c>
      <c r="Y1306" t="s">
        <v>36</v>
      </c>
    </row>
    <row r="1307" spans="1:25">
      <c r="A1307">
        <v>10114</v>
      </c>
      <c r="B1307">
        <v>41</v>
      </c>
      <c r="C1307">
        <v>100</v>
      </c>
      <c r="D1307">
        <v>9</v>
      </c>
      <c r="E1307">
        <v>4815.45</v>
      </c>
      <c r="F1307">
        <v>37712</v>
      </c>
      <c r="G1307" t="s">
        <v>40</v>
      </c>
      <c r="H1307">
        <v>2</v>
      </c>
      <c r="I1307">
        <v>4</v>
      </c>
      <c r="J1307">
        <v>2003</v>
      </c>
      <c r="K1307" t="s">
        <v>308</v>
      </c>
      <c r="L1307">
        <v>121</v>
      </c>
      <c r="M1307" t="s">
        <v>143</v>
      </c>
      <c r="N1307" t="s">
        <v>480</v>
      </c>
      <c r="O1307" t="s">
        <v>481</v>
      </c>
      <c r="P1307" t="s">
        <v>482</v>
      </c>
      <c r="R1307" t="s">
        <v>213</v>
      </c>
      <c r="T1307">
        <v>75012</v>
      </c>
      <c r="U1307" t="s">
        <v>32</v>
      </c>
      <c r="V1307" t="s">
        <v>33</v>
      </c>
      <c r="W1307" t="s">
        <v>483</v>
      </c>
      <c r="X1307" t="s">
        <v>484</v>
      </c>
      <c r="Y1307" t="s">
        <v>36</v>
      </c>
    </row>
    <row r="1308" spans="1:25">
      <c r="A1308">
        <v>10114</v>
      </c>
      <c r="B1308">
        <v>21</v>
      </c>
      <c r="C1308">
        <v>100</v>
      </c>
      <c r="D1308">
        <v>5</v>
      </c>
      <c r="E1308">
        <v>2925.09</v>
      </c>
      <c r="F1308">
        <v>37712</v>
      </c>
      <c r="G1308" t="s">
        <v>40</v>
      </c>
      <c r="H1308">
        <v>2</v>
      </c>
      <c r="I1308">
        <v>4</v>
      </c>
      <c r="J1308">
        <v>2003</v>
      </c>
      <c r="K1308" t="s">
        <v>308</v>
      </c>
      <c r="L1308">
        <v>127</v>
      </c>
      <c r="M1308" t="s">
        <v>246</v>
      </c>
      <c r="N1308" t="s">
        <v>480</v>
      </c>
      <c r="O1308" t="s">
        <v>481</v>
      </c>
      <c r="P1308" t="s">
        <v>482</v>
      </c>
      <c r="R1308" t="s">
        <v>213</v>
      </c>
      <c r="T1308">
        <v>75012</v>
      </c>
      <c r="U1308" t="s">
        <v>32</v>
      </c>
      <c r="V1308" t="s">
        <v>33</v>
      </c>
      <c r="W1308" t="s">
        <v>483</v>
      </c>
      <c r="X1308" t="s">
        <v>484</v>
      </c>
      <c r="Y1308" t="s">
        <v>45</v>
      </c>
    </row>
    <row r="1309" spans="1:25">
      <c r="A1309">
        <v>10114</v>
      </c>
      <c r="B1309">
        <v>32</v>
      </c>
      <c r="C1309">
        <v>100</v>
      </c>
      <c r="D1309">
        <v>7</v>
      </c>
      <c r="E1309">
        <v>3667.52</v>
      </c>
      <c r="F1309">
        <v>37712</v>
      </c>
      <c r="G1309" t="s">
        <v>40</v>
      </c>
      <c r="H1309">
        <v>2</v>
      </c>
      <c r="I1309">
        <v>4</v>
      </c>
      <c r="J1309">
        <v>2003</v>
      </c>
      <c r="K1309" t="s">
        <v>308</v>
      </c>
      <c r="L1309">
        <v>96</v>
      </c>
      <c r="M1309" t="s">
        <v>247</v>
      </c>
      <c r="N1309" t="s">
        <v>480</v>
      </c>
      <c r="O1309" t="s">
        <v>481</v>
      </c>
      <c r="P1309" t="s">
        <v>482</v>
      </c>
      <c r="R1309" t="s">
        <v>213</v>
      </c>
      <c r="T1309">
        <v>75012</v>
      </c>
      <c r="U1309" t="s">
        <v>32</v>
      </c>
      <c r="V1309" t="s">
        <v>33</v>
      </c>
      <c r="W1309" t="s">
        <v>483</v>
      </c>
      <c r="X1309" t="s">
        <v>484</v>
      </c>
      <c r="Y1309" t="s">
        <v>36</v>
      </c>
    </row>
    <row r="1310" spans="1:25">
      <c r="A1310">
        <v>10114</v>
      </c>
      <c r="B1310">
        <v>28</v>
      </c>
      <c r="C1310">
        <v>55.73</v>
      </c>
      <c r="D1310">
        <v>2</v>
      </c>
      <c r="E1310">
        <v>1560.44</v>
      </c>
      <c r="F1310">
        <v>37712</v>
      </c>
      <c r="G1310" t="s">
        <v>40</v>
      </c>
      <c r="H1310">
        <v>2</v>
      </c>
      <c r="I1310">
        <v>4</v>
      </c>
      <c r="J1310">
        <v>2003</v>
      </c>
      <c r="K1310" t="s">
        <v>308</v>
      </c>
      <c r="L1310">
        <v>54</v>
      </c>
      <c r="M1310" t="s">
        <v>248</v>
      </c>
      <c r="N1310" t="s">
        <v>480</v>
      </c>
      <c r="O1310" t="s">
        <v>481</v>
      </c>
      <c r="P1310" t="s">
        <v>482</v>
      </c>
      <c r="R1310" t="s">
        <v>213</v>
      </c>
      <c r="T1310">
        <v>75012</v>
      </c>
      <c r="U1310" t="s">
        <v>32</v>
      </c>
      <c r="V1310" t="s">
        <v>33</v>
      </c>
      <c r="W1310" t="s">
        <v>483</v>
      </c>
      <c r="X1310" t="s">
        <v>484</v>
      </c>
      <c r="Y1310" t="s">
        <v>45</v>
      </c>
    </row>
    <row r="1311" spans="1:25">
      <c r="A1311">
        <v>10336</v>
      </c>
      <c r="B1311">
        <v>38</v>
      </c>
      <c r="C1311">
        <v>100</v>
      </c>
      <c r="D1311">
        <v>3</v>
      </c>
      <c r="E1311">
        <v>6372.6</v>
      </c>
      <c r="F1311">
        <v>38311</v>
      </c>
      <c r="G1311" t="s">
        <v>40</v>
      </c>
      <c r="H1311">
        <v>4</v>
      </c>
      <c r="I1311">
        <v>11</v>
      </c>
      <c r="J1311">
        <v>2004</v>
      </c>
      <c r="K1311" t="s">
        <v>79</v>
      </c>
      <c r="L1311">
        <v>118</v>
      </c>
      <c r="M1311" t="s">
        <v>309</v>
      </c>
      <c r="N1311" t="s">
        <v>480</v>
      </c>
      <c r="O1311" t="s">
        <v>481</v>
      </c>
      <c r="P1311" t="s">
        <v>482</v>
      </c>
      <c r="R1311" t="s">
        <v>213</v>
      </c>
      <c r="T1311">
        <v>75012</v>
      </c>
      <c r="U1311" t="s">
        <v>32</v>
      </c>
      <c r="V1311" t="s">
        <v>33</v>
      </c>
      <c r="W1311" t="s">
        <v>483</v>
      </c>
      <c r="X1311" t="s">
        <v>484</v>
      </c>
      <c r="Y1311" t="s">
        <v>36</v>
      </c>
    </row>
    <row r="1312" spans="1:25">
      <c r="A1312">
        <v>10336</v>
      </c>
      <c r="B1312">
        <v>23</v>
      </c>
      <c r="C1312">
        <v>100</v>
      </c>
      <c r="D1312">
        <v>8</v>
      </c>
      <c r="E1312">
        <v>3141.57</v>
      </c>
      <c r="F1312">
        <v>38311</v>
      </c>
      <c r="G1312" t="s">
        <v>40</v>
      </c>
      <c r="H1312">
        <v>4</v>
      </c>
      <c r="I1312">
        <v>11</v>
      </c>
      <c r="J1312">
        <v>2004</v>
      </c>
      <c r="K1312" t="s">
        <v>79</v>
      </c>
      <c r="L1312">
        <v>115</v>
      </c>
      <c r="M1312" t="s">
        <v>249</v>
      </c>
      <c r="N1312" t="s">
        <v>480</v>
      </c>
      <c r="O1312" t="s">
        <v>481</v>
      </c>
      <c r="P1312" t="s">
        <v>482</v>
      </c>
      <c r="R1312" t="s">
        <v>213</v>
      </c>
      <c r="T1312">
        <v>75012</v>
      </c>
      <c r="U1312" t="s">
        <v>32</v>
      </c>
      <c r="V1312" t="s">
        <v>33</v>
      </c>
      <c r="W1312" t="s">
        <v>483</v>
      </c>
      <c r="X1312" t="s">
        <v>484</v>
      </c>
      <c r="Y1312" t="s">
        <v>36</v>
      </c>
    </row>
    <row r="1313" spans="1:25">
      <c r="A1313">
        <v>10336</v>
      </c>
      <c r="B1313">
        <v>48</v>
      </c>
      <c r="C1313">
        <v>100</v>
      </c>
      <c r="D1313">
        <v>12</v>
      </c>
      <c r="E1313">
        <v>5778.24</v>
      </c>
      <c r="F1313">
        <v>38311</v>
      </c>
      <c r="G1313" t="s">
        <v>40</v>
      </c>
      <c r="H1313">
        <v>4</v>
      </c>
      <c r="I1313">
        <v>11</v>
      </c>
      <c r="J1313">
        <v>2004</v>
      </c>
      <c r="K1313" t="s">
        <v>97</v>
      </c>
      <c r="L1313">
        <v>136</v>
      </c>
      <c r="M1313" t="s">
        <v>98</v>
      </c>
      <c r="N1313" t="s">
        <v>480</v>
      </c>
      <c r="O1313" t="s">
        <v>481</v>
      </c>
      <c r="P1313" t="s">
        <v>482</v>
      </c>
      <c r="R1313" t="s">
        <v>213</v>
      </c>
      <c r="T1313">
        <v>75012</v>
      </c>
      <c r="U1313" t="s">
        <v>32</v>
      </c>
      <c r="V1313" t="s">
        <v>33</v>
      </c>
      <c r="W1313" t="s">
        <v>483</v>
      </c>
      <c r="X1313" t="s">
        <v>484</v>
      </c>
      <c r="Y1313" t="s">
        <v>36</v>
      </c>
    </row>
    <row r="1314" spans="1:25">
      <c r="A1314">
        <v>10375</v>
      </c>
      <c r="B1314">
        <v>45</v>
      </c>
      <c r="C1314">
        <v>76</v>
      </c>
      <c r="D1314">
        <v>7</v>
      </c>
      <c r="E1314">
        <v>3420</v>
      </c>
      <c r="F1314">
        <v>38386</v>
      </c>
      <c r="G1314" t="s">
        <v>40</v>
      </c>
      <c r="H1314">
        <v>1</v>
      </c>
      <c r="I1314">
        <v>2</v>
      </c>
      <c r="J1314">
        <v>2005</v>
      </c>
      <c r="K1314" t="s">
        <v>63</v>
      </c>
      <c r="L1314">
        <v>194</v>
      </c>
      <c r="M1314" t="s">
        <v>124</v>
      </c>
      <c r="N1314" t="s">
        <v>485</v>
      </c>
      <c r="O1314" t="s">
        <v>486</v>
      </c>
      <c r="P1314" t="s">
        <v>487</v>
      </c>
      <c r="R1314" t="s">
        <v>149</v>
      </c>
      <c r="T1314">
        <v>44000</v>
      </c>
      <c r="U1314" t="s">
        <v>32</v>
      </c>
      <c r="V1314" t="s">
        <v>33</v>
      </c>
      <c r="W1314" t="s">
        <v>488</v>
      </c>
      <c r="X1314" t="s">
        <v>489</v>
      </c>
      <c r="Y1314" t="s">
        <v>36</v>
      </c>
    </row>
    <row r="1315" spans="1:25">
      <c r="A1315">
        <v>10425</v>
      </c>
      <c r="B1315">
        <v>38</v>
      </c>
      <c r="C1315">
        <v>100</v>
      </c>
      <c r="D1315">
        <v>12</v>
      </c>
      <c r="E1315">
        <v>5894.94</v>
      </c>
      <c r="F1315">
        <v>38503</v>
      </c>
      <c r="G1315" t="s">
        <v>375</v>
      </c>
      <c r="H1315">
        <v>2</v>
      </c>
      <c r="I1315">
        <v>5</v>
      </c>
      <c r="J1315">
        <v>2005</v>
      </c>
      <c r="K1315" t="s">
        <v>100</v>
      </c>
      <c r="L1315">
        <v>147</v>
      </c>
      <c r="M1315" t="s">
        <v>131</v>
      </c>
      <c r="N1315" t="s">
        <v>485</v>
      </c>
      <c r="O1315" t="s">
        <v>486</v>
      </c>
      <c r="P1315" t="s">
        <v>487</v>
      </c>
      <c r="R1315" t="s">
        <v>149</v>
      </c>
      <c r="T1315">
        <v>44000</v>
      </c>
      <c r="U1315" t="s">
        <v>32</v>
      </c>
      <c r="V1315" t="s">
        <v>33</v>
      </c>
      <c r="W1315" t="s">
        <v>488</v>
      </c>
      <c r="X1315" t="s">
        <v>489</v>
      </c>
      <c r="Y1315" t="s">
        <v>36</v>
      </c>
    </row>
    <row r="1316" spans="1:25">
      <c r="A1316">
        <v>10425</v>
      </c>
      <c r="B1316">
        <v>28</v>
      </c>
      <c r="C1316">
        <v>100</v>
      </c>
      <c r="D1316">
        <v>3</v>
      </c>
      <c r="E1316">
        <v>5318.04</v>
      </c>
      <c r="F1316">
        <v>38503</v>
      </c>
      <c r="G1316" t="s">
        <v>375</v>
      </c>
      <c r="H1316">
        <v>2</v>
      </c>
      <c r="I1316">
        <v>5</v>
      </c>
      <c r="J1316">
        <v>2005</v>
      </c>
      <c r="K1316" t="s">
        <v>100</v>
      </c>
      <c r="L1316">
        <v>163</v>
      </c>
      <c r="M1316" t="s">
        <v>263</v>
      </c>
      <c r="N1316" t="s">
        <v>485</v>
      </c>
      <c r="O1316" t="s">
        <v>486</v>
      </c>
      <c r="P1316" t="s">
        <v>487</v>
      </c>
      <c r="R1316" t="s">
        <v>149</v>
      </c>
      <c r="T1316">
        <v>44000</v>
      </c>
      <c r="U1316" t="s">
        <v>32</v>
      </c>
      <c r="V1316" t="s">
        <v>33</v>
      </c>
      <c r="W1316" t="s">
        <v>488</v>
      </c>
      <c r="X1316" t="s">
        <v>489</v>
      </c>
      <c r="Y1316" t="s">
        <v>36</v>
      </c>
    </row>
    <row r="1317" spans="1:25">
      <c r="A1317">
        <v>10425</v>
      </c>
      <c r="B1317">
        <v>28</v>
      </c>
      <c r="C1317">
        <v>100</v>
      </c>
      <c r="D1317">
        <v>8</v>
      </c>
      <c r="E1317">
        <v>3793.16</v>
      </c>
      <c r="F1317">
        <v>38503</v>
      </c>
      <c r="G1317" t="s">
        <v>375</v>
      </c>
      <c r="H1317">
        <v>2</v>
      </c>
      <c r="I1317">
        <v>5</v>
      </c>
      <c r="J1317">
        <v>2005</v>
      </c>
      <c r="K1317" t="s">
        <v>100</v>
      </c>
      <c r="L1317">
        <v>169</v>
      </c>
      <c r="M1317" t="s">
        <v>38</v>
      </c>
      <c r="N1317" t="s">
        <v>485</v>
      </c>
      <c r="O1317" t="s">
        <v>486</v>
      </c>
      <c r="P1317" t="s">
        <v>487</v>
      </c>
      <c r="R1317" t="s">
        <v>149</v>
      </c>
      <c r="T1317">
        <v>44000</v>
      </c>
      <c r="U1317" t="s">
        <v>32</v>
      </c>
      <c r="V1317" t="s">
        <v>33</v>
      </c>
      <c r="W1317" t="s">
        <v>488</v>
      </c>
      <c r="X1317" t="s">
        <v>489</v>
      </c>
      <c r="Y1317" t="s">
        <v>36</v>
      </c>
    </row>
    <row r="1318" spans="1:25">
      <c r="A1318">
        <v>10425</v>
      </c>
      <c r="B1318">
        <v>55</v>
      </c>
      <c r="C1318">
        <v>46.82</v>
      </c>
      <c r="D1318">
        <v>1</v>
      </c>
      <c r="E1318">
        <v>2575.1</v>
      </c>
      <c r="F1318">
        <v>38503</v>
      </c>
      <c r="G1318" t="s">
        <v>375</v>
      </c>
      <c r="H1318">
        <v>2</v>
      </c>
      <c r="I1318">
        <v>5</v>
      </c>
      <c r="J1318">
        <v>2005</v>
      </c>
      <c r="K1318" t="s">
        <v>100</v>
      </c>
      <c r="L1318">
        <v>57</v>
      </c>
      <c r="M1318" t="s">
        <v>198</v>
      </c>
      <c r="N1318" t="s">
        <v>485</v>
      </c>
      <c r="O1318" t="s">
        <v>486</v>
      </c>
      <c r="P1318" t="s">
        <v>487</v>
      </c>
      <c r="R1318" t="s">
        <v>149</v>
      </c>
      <c r="T1318">
        <v>44000</v>
      </c>
      <c r="U1318" t="s">
        <v>32</v>
      </c>
      <c r="V1318" t="s">
        <v>33</v>
      </c>
      <c r="W1318" t="s">
        <v>488</v>
      </c>
      <c r="X1318" t="s">
        <v>489</v>
      </c>
      <c r="Y1318" t="s">
        <v>45</v>
      </c>
    </row>
    <row r="1319" spans="1:25">
      <c r="A1319">
        <v>10425</v>
      </c>
      <c r="B1319">
        <v>31</v>
      </c>
      <c r="C1319">
        <v>33.24</v>
      </c>
      <c r="D1319">
        <v>5</v>
      </c>
      <c r="E1319">
        <v>1030.44</v>
      </c>
      <c r="F1319">
        <v>38503</v>
      </c>
      <c r="G1319" t="s">
        <v>375</v>
      </c>
      <c r="H1319">
        <v>2</v>
      </c>
      <c r="I1319">
        <v>5</v>
      </c>
      <c r="J1319">
        <v>2005</v>
      </c>
      <c r="K1319" t="s">
        <v>100</v>
      </c>
      <c r="L1319">
        <v>35</v>
      </c>
      <c r="M1319" t="s">
        <v>374</v>
      </c>
      <c r="N1319" t="s">
        <v>485</v>
      </c>
      <c r="O1319" t="s">
        <v>486</v>
      </c>
      <c r="P1319" t="s">
        <v>487</v>
      </c>
      <c r="R1319" t="s">
        <v>149</v>
      </c>
      <c r="T1319">
        <v>44000</v>
      </c>
      <c r="U1319" t="s">
        <v>32</v>
      </c>
      <c r="V1319" t="s">
        <v>33</v>
      </c>
      <c r="W1319" t="s">
        <v>488</v>
      </c>
      <c r="X1319" t="s">
        <v>489</v>
      </c>
      <c r="Y1319" t="s">
        <v>45</v>
      </c>
    </row>
    <row r="1320" spans="1:25">
      <c r="A1320">
        <v>10275</v>
      </c>
      <c r="B1320">
        <v>45</v>
      </c>
      <c r="C1320">
        <v>92.83</v>
      </c>
      <c r="D1320">
        <v>1</v>
      </c>
      <c r="E1320">
        <v>4177.3500000000004</v>
      </c>
      <c r="F1320">
        <v>38191</v>
      </c>
      <c r="G1320" t="s">
        <v>40</v>
      </c>
      <c r="H1320">
        <v>3</v>
      </c>
      <c r="I1320">
        <v>7</v>
      </c>
      <c r="J1320">
        <v>2004</v>
      </c>
      <c r="K1320" t="s">
        <v>132</v>
      </c>
      <c r="L1320">
        <v>95</v>
      </c>
      <c r="M1320" t="s">
        <v>178</v>
      </c>
      <c r="N1320" t="s">
        <v>485</v>
      </c>
      <c r="O1320" t="s">
        <v>486</v>
      </c>
      <c r="P1320" t="s">
        <v>487</v>
      </c>
      <c r="R1320" t="s">
        <v>149</v>
      </c>
      <c r="T1320">
        <v>44000</v>
      </c>
      <c r="U1320" t="s">
        <v>32</v>
      </c>
      <c r="V1320" t="s">
        <v>33</v>
      </c>
      <c r="W1320" t="s">
        <v>488</v>
      </c>
      <c r="X1320" t="s">
        <v>489</v>
      </c>
      <c r="Y1320" t="s">
        <v>36</v>
      </c>
    </row>
    <row r="1321" spans="1:25">
      <c r="A1321">
        <v>10275</v>
      </c>
      <c r="B1321">
        <v>22</v>
      </c>
      <c r="C1321">
        <v>100</v>
      </c>
      <c r="D1321">
        <v>4</v>
      </c>
      <c r="E1321">
        <v>2904.44</v>
      </c>
      <c r="F1321">
        <v>38191</v>
      </c>
      <c r="G1321" t="s">
        <v>40</v>
      </c>
      <c r="H1321">
        <v>3</v>
      </c>
      <c r="I1321">
        <v>7</v>
      </c>
      <c r="J1321">
        <v>2004</v>
      </c>
      <c r="K1321" t="s">
        <v>132</v>
      </c>
      <c r="L1321">
        <v>118</v>
      </c>
      <c r="M1321" t="s">
        <v>152</v>
      </c>
      <c r="N1321" t="s">
        <v>485</v>
      </c>
      <c r="O1321" t="s">
        <v>486</v>
      </c>
      <c r="P1321" t="s">
        <v>487</v>
      </c>
      <c r="R1321" t="s">
        <v>149</v>
      </c>
      <c r="T1321">
        <v>44000</v>
      </c>
      <c r="U1321" t="s">
        <v>32</v>
      </c>
      <c r="V1321" t="s">
        <v>33</v>
      </c>
      <c r="W1321" t="s">
        <v>488</v>
      </c>
      <c r="X1321" t="s">
        <v>489</v>
      </c>
      <c r="Y1321" t="s">
        <v>45</v>
      </c>
    </row>
    <row r="1322" spans="1:25">
      <c r="A1322">
        <v>10275</v>
      </c>
      <c r="B1322">
        <v>36</v>
      </c>
      <c r="C1322">
        <v>100</v>
      </c>
      <c r="D1322">
        <v>3</v>
      </c>
      <c r="E1322">
        <v>6901.92</v>
      </c>
      <c r="F1322">
        <v>38191</v>
      </c>
      <c r="G1322" t="s">
        <v>40</v>
      </c>
      <c r="H1322">
        <v>3</v>
      </c>
      <c r="I1322">
        <v>7</v>
      </c>
      <c r="J1322">
        <v>2004</v>
      </c>
      <c r="K1322" t="s">
        <v>132</v>
      </c>
      <c r="L1322">
        <v>193</v>
      </c>
      <c r="M1322" t="s">
        <v>174</v>
      </c>
      <c r="N1322" t="s">
        <v>485</v>
      </c>
      <c r="O1322" t="s">
        <v>486</v>
      </c>
      <c r="P1322" t="s">
        <v>487</v>
      </c>
      <c r="R1322" t="s">
        <v>149</v>
      </c>
      <c r="T1322">
        <v>44000</v>
      </c>
      <c r="U1322" t="s">
        <v>32</v>
      </c>
      <c r="V1322" t="s">
        <v>33</v>
      </c>
      <c r="W1322" t="s">
        <v>488</v>
      </c>
      <c r="X1322" t="s">
        <v>489</v>
      </c>
      <c r="Y1322" t="s">
        <v>36</v>
      </c>
    </row>
    <row r="1323" spans="1:25">
      <c r="A1323">
        <v>10275</v>
      </c>
      <c r="B1323">
        <v>37</v>
      </c>
      <c r="C1323">
        <v>63.6</v>
      </c>
      <c r="D1323">
        <v>5</v>
      </c>
      <c r="E1323">
        <v>2353.1999999999998</v>
      </c>
      <c r="F1323">
        <v>38191</v>
      </c>
      <c r="G1323" t="s">
        <v>40</v>
      </c>
      <c r="H1323">
        <v>3</v>
      </c>
      <c r="I1323">
        <v>7</v>
      </c>
      <c r="J1323">
        <v>2004</v>
      </c>
      <c r="K1323" t="s">
        <v>132</v>
      </c>
      <c r="L1323">
        <v>60</v>
      </c>
      <c r="M1323" t="s">
        <v>153</v>
      </c>
      <c r="N1323" t="s">
        <v>485</v>
      </c>
      <c r="O1323" t="s">
        <v>486</v>
      </c>
      <c r="P1323" t="s">
        <v>487</v>
      </c>
      <c r="R1323" t="s">
        <v>149</v>
      </c>
      <c r="T1323">
        <v>44000</v>
      </c>
      <c r="U1323" t="s">
        <v>32</v>
      </c>
      <c r="V1323" t="s">
        <v>33</v>
      </c>
      <c r="W1323" t="s">
        <v>488</v>
      </c>
      <c r="X1323" t="s">
        <v>489</v>
      </c>
      <c r="Y1323" t="s">
        <v>45</v>
      </c>
    </row>
    <row r="1324" spans="1:25">
      <c r="A1324">
        <v>10275</v>
      </c>
      <c r="B1324">
        <v>21</v>
      </c>
      <c r="C1324">
        <v>100</v>
      </c>
      <c r="D1324">
        <v>2</v>
      </c>
      <c r="E1324">
        <v>2153.7600000000002</v>
      </c>
      <c r="F1324">
        <v>38191</v>
      </c>
      <c r="G1324" t="s">
        <v>40</v>
      </c>
      <c r="H1324">
        <v>3</v>
      </c>
      <c r="I1324">
        <v>7</v>
      </c>
      <c r="J1324">
        <v>2004</v>
      </c>
      <c r="K1324" t="s">
        <v>132</v>
      </c>
      <c r="L1324">
        <v>112</v>
      </c>
      <c r="M1324" t="s">
        <v>175</v>
      </c>
      <c r="N1324" t="s">
        <v>485</v>
      </c>
      <c r="O1324" t="s">
        <v>486</v>
      </c>
      <c r="P1324" t="s">
        <v>487</v>
      </c>
      <c r="R1324" t="s">
        <v>149</v>
      </c>
      <c r="T1324">
        <v>44000</v>
      </c>
      <c r="U1324" t="s">
        <v>32</v>
      </c>
      <c r="V1324" t="s">
        <v>33</v>
      </c>
      <c r="W1324" t="s">
        <v>488</v>
      </c>
      <c r="X1324" t="s">
        <v>489</v>
      </c>
      <c r="Y1324" t="s">
        <v>45</v>
      </c>
    </row>
    <row r="1325" spans="1:25">
      <c r="A1325">
        <v>10275</v>
      </c>
      <c r="B1325">
        <v>30</v>
      </c>
      <c r="C1325">
        <v>79.98</v>
      </c>
      <c r="D1325">
        <v>6</v>
      </c>
      <c r="E1325">
        <v>2399.4</v>
      </c>
      <c r="F1325">
        <v>38191</v>
      </c>
      <c r="G1325" t="s">
        <v>40</v>
      </c>
      <c r="H1325">
        <v>3</v>
      </c>
      <c r="I1325">
        <v>7</v>
      </c>
      <c r="J1325">
        <v>2004</v>
      </c>
      <c r="K1325" t="s">
        <v>132</v>
      </c>
      <c r="L1325">
        <v>76</v>
      </c>
      <c r="M1325" t="s">
        <v>176</v>
      </c>
      <c r="N1325" t="s">
        <v>485</v>
      </c>
      <c r="O1325" t="s">
        <v>486</v>
      </c>
      <c r="P1325" t="s">
        <v>487</v>
      </c>
      <c r="R1325" t="s">
        <v>149</v>
      </c>
      <c r="T1325">
        <v>44000</v>
      </c>
      <c r="U1325" t="s">
        <v>32</v>
      </c>
      <c r="V1325" t="s">
        <v>33</v>
      </c>
      <c r="W1325" t="s">
        <v>488</v>
      </c>
      <c r="X1325" t="s">
        <v>489</v>
      </c>
      <c r="Y1325" t="s">
        <v>45</v>
      </c>
    </row>
    <row r="1326" spans="1:25">
      <c r="A1326">
        <v>10275</v>
      </c>
      <c r="B1326">
        <v>23</v>
      </c>
      <c r="C1326">
        <v>81.91</v>
      </c>
      <c r="D1326">
        <v>7</v>
      </c>
      <c r="E1326">
        <v>1883.93</v>
      </c>
      <c r="F1326">
        <v>38191</v>
      </c>
      <c r="G1326" t="s">
        <v>40</v>
      </c>
      <c r="H1326">
        <v>3</v>
      </c>
      <c r="I1326">
        <v>7</v>
      </c>
      <c r="J1326">
        <v>2004</v>
      </c>
      <c r="K1326" t="s">
        <v>132</v>
      </c>
      <c r="L1326">
        <v>99</v>
      </c>
      <c r="M1326" t="s">
        <v>177</v>
      </c>
      <c r="N1326" t="s">
        <v>485</v>
      </c>
      <c r="O1326" t="s">
        <v>486</v>
      </c>
      <c r="P1326" t="s">
        <v>487</v>
      </c>
      <c r="R1326" t="s">
        <v>149</v>
      </c>
      <c r="T1326">
        <v>44000</v>
      </c>
      <c r="U1326" t="s">
        <v>32</v>
      </c>
      <c r="V1326" t="s">
        <v>33</v>
      </c>
      <c r="W1326" t="s">
        <v>488</v>
      </c>
      <c r="X1326" t="s">
        <v>489</v>
      </c>
      <c r="Y1326" t="s">
        <v>45</v>
      </c>
    </row>
    <row r="1327" spans="1:25">
      <c r="A1327">
        <v>10375</v>
      </c>
      <c r="B1327">
        <v>21</v>
      </c>
      <c r="C1327">
        <v>34.909999999999997</v>
      </c>
      <c r="D1327">
        <v>12</v>
      </c>
      <c r="E1327">
        <v>733.11</v>
      </c>
      <c r="F1327">
        <v>38386</v>
      </c>
      <c r="G1327" t="s">
        <v>40</v>
      </c>
      <c r="H1327">
        <v>1</v>
      </c>
      <c r="I1327">
        <v>2</v>
      </c>
      <c r="J1327">
        <v>2005</v>
      </c>
      <c r="K1327" t="s">
        <v>132</v>
      </c>
      <c r="L1327">
        <v>95</v>
      </c>
      <c r="M1327" t="s">
        <v>178</v>
      </c>
      <c r="N1327" t="s">
        <v>485</v>
      </c>
      <c r="O1327" t="s">
        <v>486</v>
      </c>
      <c r="P1327" t="s">
        <v>487</v>
      </c>
      <c r="R1327" t="s">
        <v>149</v>
      </c>
      <c r="T1327">
        <v>44000</v>
      </c>
      <c r="U1327" t="s">
        <v>32</v>
      </c>
      <c r="V1327" t="s">
        <v>33</v>
      </c>
      <c r="W1327" t="s">
        <v>488</v>
      </c>
      <c r="X1327" t="s">
        <v>489</v>
      </c>
      <c r="Y1327" t="s">
        <v>45</v>
      </c>
    </row>
    <row r="1328" spans="1:25">
      <c r="A1328">
        <v>10375</v>
      </c>
      <c r="B1328">
        <v>49</v>
      </c>
      <c r="C1328">
        <v>78.92</v>
      </c>
      <c r="D1328">
        <v>13</v>
      </c>
      <c r="E1328">
        <v>3867.08</v>
      </c>
      <c r="F1328">
        <v>38386</v>
      </c>
      <c r="G1328" t="s">
        <v>40</v>
      </c>
      <c r="H1328">
        <v>1</v>
      </c>
      <c r="I1328">
        <v>2</v>
      </c>
      <c r="J1328">
        <v>2005</v>
      </c>
      <c r="K1328" t="s">
        <v>132</v>
      </c>
      <c r="L1328">
        <v>150</v>
      </c>
      <c r="M1328" t="s">
        <v>133</v>
      </c>
      <c r="N1328" t="s">
        <v>485</v>
      </c>
      <c r="O1328" t="s">
        <v>486</v>
      </c>
      <c r="P1328" t="s">
        <v>487</v>
      </c>
      <c r="R1328" t="s">
        <v>149</v>
      </c>
      <c r="T1328">
        <v>44000</v>
      </c>
      <c r="U1328" t="s">
        <v>32</v>
      </c>
      <c r="V1328" t="s">
        <v>33</v>
      </c>
      <c r="W1328" t="s">
        <v>488</v>
      </c>
      <c r="X1328" t="s">
        <v>489</v>
      </c>
      <c r="Y1328" t="s">
        <v>36</v>
      </c>
    </row>
    <row r="1329" spans="1:25">
      <c r="A1329">
        <v>10375</v>
      </c>
      <c r="B1329">
        <v>23</v>
      </c>
      <c r="C1329">
        <v>100</v>
      </c>
      <c r="D1329">
        <v>9</v>
      </c>
      <c r="E1329">
        <v>2443.29</v>
      </c>
      <c r="F1329">
        <v>38386</v>
      </c>
      <c r="G1329" t="s">
        <v>40</v>
      </c>
      <c r="H1329">
        <v>1</v>
      </c>
      <c r="I1329">
        <v>2</v>
      </c>
      <c r="J1329">
        <v>2005</v>
      </c>
      <c r="K1329" t="s">
        <v>132</v>
      </c>
      <c r="L1329">
        <v>76</v>
      </c>
      <c r="M1329" t="s">
        <v>176</v>
      </c>
      <c r="N1329" t="s">
        <v>485</v>
      </c>
      <c r="O1329" t="s">
        <v>486</v>
      </c>
      <c r="P1329" t="s">
        <v>487</v>
      </c>
      <c r="R1329" t="s">
        <v>149</v>
      </c>
      <c r="T1329">
        <v>44000</v>
      </c>
      <c r="U1329" t="s">
        <v>32</v>
      </c>
      <c r="V1329" t="s">
        <v>33</v>
      </c>
      <c r="W1329" t="s">
        <v>488</v>
      </c>
      <c r="X1329" t="s">
        <v>489</v>
      </c>
      <c r="Y1329" t="s">
        <v>45</v>
      </c>
    </row>
    <row r="1330" spans="1:25">
      <c r="A1330">
        <v>10375</v>
      </c>
      <c r="B1330">
        <v>20</v>
      </c>
      <c r="C1330">
        <v>100</v>
      </c>
      <c r="D1330">
        <v>14</v>
      </c>
      <c r="E1330">
        <v>2046</v>
      </c>
      <c r="F1330">
        <v>38386</v>
      </c>
      <c r="G1330" t="s">
        <v>40</v>
      </c>
      <c r="H1330">
        <v>1</v>
      </c>
      <c r="I1330">
        <v>2</v>
      </c>
      <c r="J1330">
        <v>2005</v>
      </c>
      <c r="K1330" t="s">
        <v>132</v>
      </c>
      <c r="L1330">
        <v>69</v>
      </c>
      <c r="M1330" t="s">
        <v>136</v>
      </c>
      <c r="N1330" t="s">
        <v>485</v>
      </c>
      <c r="O1330" t="s">
        <v>486</v>
      </c>
      <c r="P1330" t="s">
        <v>487</v>
      </c>
      <c r="R1330" t="s">
        <v>149</v>
      </c>
      <c r="T1330">
        <v>44000</v>
      </c>
      <c r="U1330" t="s">
        <v>32</v>
      </c>
      <c r="V1330" t="s">
        <v>33</v>
      </c>
      <c r="W1330" t="s">
        <v>488</v>
      </c>
      <c r="X1330" t="s">
        <v>489</v>
      </c>
      <c r="Y1330" t="s">
        <v>45</v>
      </c>
    </row>
    <row r="1331" spans="1:25">
      <c r="A1331">
        <v>10375</v>
      </c>
      <c r="B1331">
        <v>37</v>
      </c>
      <c r="C1331">
        <v>100</v>
      </c>
      <c r="D1331">
        <v>3</v>
      </c>
      <c r="E1331">
        <v>6353.27</v>
      </c>
      <c r="F1331">
        <v>38386</v>
      </c>
      <c r="G1331" t="s">
        <v>40</v>
      </c>
      <c r="H1331">
        <v>1</v>
      </c>
      <c r="I1331">
        <v>2</v>
      </c>
      <c r="J1331">
        <v>2005</v>
      </c>
      <c r="K1331" t="s">
        <v>132</v>
      </c>
      <c r="L1331">
        <v>99</v>
      </c>
      <c r="M1331" t="s">
        <v>177</v>
      </c>
      <c r="O1331" t="s">
        <v>486</v>
      </c>
      <c r="P1331" t="s">
        <v>487</v>
      </c>
      <c r="R1331" t="s">
        <v>149</v>
      </c>
      <c r="T1331">
        <v>44000</v>
      </c>
      <c r="U1331" t="s">
        <v>32</v>
      </c>
      <c r="V1331" t="s">
        <v>33</v>
      </c>
      <c r="W1331" t="s">
        <v>488</v>
      </c>
      <c r="X1331" t="s">
        <v>489</v>
      </c>
      <c r="Y1331" t="s">
        <v>36</v>
      </c>
    </row>
    <row r="1332" spans="1:25">
      <c r="A1332">
        <v>10375</v>
      </c>
      <c r="B1332">
        <v>41</v>
      </c>
      <c r="C1332">
        <v>100</v>
      </c>
      <c r="D1332">
        <v>15</v>
      </c>
      <c r="E1332">
        <v>4701.88</v>
      </c>
      <c r="F1332">
        <v>38386</v>
      </c>
      <c r="G1332" t="s">
        <v>40</v>
      </c>
      <c r="H1332">
        <v>1</v>
      </c>
      <c r="I1332">
        <v>2</v>
      </c>
      <c r="J1332">
        <v>2005</v>
      </c>
      <c r="K1332" t="s">
        <v>132</v>
      </c>
      <c r="L1332">
        <v>102</v>
      </c>
      <c r="M1332" t="s">
        <v>138</v>
      </c>
      <c r="O1332" t="s">
        <v>486</v>
      </c>
      <c r="P1332" t="s">
        <v>487</v>
      </c>
      <c r="R1332" t="s">
        <v>149</v>
      </c>
      <c r="T1332">
        <v>44000</v>
      </c>
      <c r="U1332" t="s">
        <v>32</v>
      </c>
      <c r="V1332" t="s">
        <v>33</v>
      </c>
      <c r="W1332" t="s">
        <v>488</v>
      </c>
      <c r="X1332" t="s">
        <v>489</v>
      </c>
      <c r="Y1332" t="s">
        <v>36</v>
      </c>
    </row>
    <row r="1333" spans="1:25">
      <c r="A1333">
        <v>10375</v>
      </c>
      <c r="B1333">
        <v>49</v>
      </c>
      <c r="C1333">
        <v>100</v>
      </c>
      <c r="D1333">
        <v>8</v>
      </c>
      <c r="E1333">
        <v>5406.66</v>
      </c>
      <c r="F1333">
        <v>38386</v>
      </c>
      <c r="G1333" t="s">
        <v>40</v>
      </c>
      <c r="H1333">
        <v>1</v>
      </c>
      <c r="I1333">
        <v>2</v>
      </c>
      <c r="J1333">
        <v>2005</v>
      </c>
      <c r="K1333" t="s">
        <v>132</v>
      </c>
      <c r="L1333">
        <v>81</v>
      </c>
      <c r="M1333" t="s">
        <v>139</v>
      </c>
      <c r="O1333" t="s">
        <v>486</v>
      </c>
      <c r="P1333" t="s">
        <v>487</v>
      </c>
      <c r="R1333" t="s">
        <v>149</v>
      </c>
      <c r="T1333">
        <v>44000</v>
      </c>
      <c r="U1333" t="s">
        <v>32</v>
      </c>
      <c r="V1333" t="s">
        <v>33</v>
      </c>
      <c r="W1333" t="s">
        <v>488</v>
      </c>
      <c r="X1333" t="s">
        <v>489</v>
      </c>
      <c r="Y1333" t="s">
        <v>36</v>
      </c>
    </row>
    <row r="1334" spans="1:25">
      <c r="A1334">
        <v>10275</v>
      </c>
      <c r="B1334">
        <v>35</v>
      </c>
      <c r="C1334">
        <v>90.39</v>
      </c>
      <c r="D1334">
        <v>9</v>
      </c>
      <c r="E1334">
        <v>3163.65</v>
      </c>
      <c r="F1334">
        <v>38191</v>
      </c>
      <c r="G1334" t="s">
        <v>40</v>
      </c>
      <c r="H1334">
        <v>3</v>
      </c>
      <c r="I1334">
        <v>7</v>
      </c>
      <c r="J1334">
        <v>2004</v>
      </c>
      <c r="K1334" t="s">
        <v>185</v>
      </c>
      <c r="L1334">
        <v>84</v>
      </c>
      <c r="M1334" t="s">
        <v>179</v>
      </c>
      <c r="O1334" t="s">
        <v>486</v>
      </c>
      <c r="P1334" t="s">
        <v>487</v>
      </c>
      <c r="R1334" t="s">
        <v>149</v>
      </c>
      <c r="T1334">
        <v>44000</v>
      </c>
      <c r="U1334" t="s">
        <v>32</v>
      </c>
      <c r="V1334" t="s">
        <v>33</v>
      </c>
      <c r="W1334" t="s">
        <v>488</v>
      </c>
      <c r="X1334" t="s">
        <v>489</v>
      </c>
      <c r="Y1334" t="s">
        <v>36</v>
      </c>
    </row>
    <row r="1335" spans="1:25">
      <c r="A1335">
        <v>10275</v>
      </c>
      <c r="B1335">
        <v>25</v>
      </c>
      <c r="C1335">
        <v>95.2</v>
      </c>
      <c r="D1335">
        <v>11</v>
      </c>
      <c r="E1335">
        <v>2380</v>
      </c>
      <c r="F1335">
        <v>38191</v>
      </c>
      <c r="G1335" t="s">
        <v>40</v>
      </c>
      <c r="H1335">
        <v>3</v>
      </c>
      <c r="I1335">
        <v>7</v>
      </c>
      <c r="J1335">
        <v>2004</v>
      </c>
      <c r="K1335" t="s">
        <v>185</v>
      </c>
      <c r="L1335">
        <v>109</v>
      </c>
      <c r="M1335" t="s">
        <v>180</v>
      </c>
      <c r="O1335" t="s">
        <v>486</v>
      </c>
      <c r="P1335" t="s">
        <v>487</v>
      </c>
      <c r="R1335" t="s">
        <v>149</v>
      </c>
      <c r="T1335">
        <v>44000</v>
      </c>
      <c r="U1335" t="s">
        <v>32</v>
      </c>
      <c r="V1335" t="s">
        <v>33</v>
      </c>
      <c r="W1335" t="s">
        <v>488</v>
      </c>
      <c r="X1335" t="s">
        <v>489</v>
      </c>
      <c r="Y1335" t="s">
        <v>45</v>
      </c>
    </row>
    <row r="1336" spans="1:25">
      <c r="A1336">
        <v>10275</v>
      </c>
      <c r="B1336">
        <v>41</v>
      </c>
      <c r="C1336">
        <v>81.89</v>
      </c>
      <c r="D1336">
        <v>18</v>
      </c>
      <c r="E1336">
        <v>3357.49</v>
      </c>
      <c r="F1336">
        <v>38191</v>
      </c>
      <c r="G1336" t="s">
        <v>40</v>
      </c>
      <c r="H1336">
        <v>3</v>
      </c>
      <c r="I1336">
        <v>7</v>
      </c>
      <c r="J1336">
        <v>2004</v>
      </c>
      <c r="K1336" t="s">
        <v>185</v>
      </c>
      <c r="L1336">
        <v>68</v>
      </c>
      <c r="M1336" t="s">
        <v>46</v>
      </c>
      <c r="O1336" t="s">
        <v>486</v>
      </c>
      <c r="P1336" t="s">
        <v>487</v>
      </c>
      <c r="R1336" t="s">
        <v>149</v>
      </c>
      <c r="T1336">
        <v>44000</v>
      </c>
      <c r="U1336" t="s">
        <v>32</v>
      </c>
      <c r="V1336" t="s">
        <v>33</v>
      </c>
      <c r="W1336" t="s">
        <v>488</v>
      </c>
      <c r="X1336" t="s">
        <v>489</v>
      </c>
      <c r="Y1336" t="s">
        <v>36</v>
      </c>
    </row>
    <row r="1337" spans="1:25">
      <c r="A1337">
        <v>10275</v>
      </c>
      <c r="B1337">
        <v>27</v>
      </c>
      <c r="C1337">
        <v>62.31</v>
      </c>
      <c r="D1337">
        <v>10</v>
      </c>
      <c r="E1337">
        <v>1682.37</v>
      </c>
      <c r="F1337">
        <v>38191</v>
      </c>
      <c r="G1337" t="s">
        <v>40</v>
      </c>
      <c r="H1337">
        <v>3</v>
      </c>
      <c r="I1337">
        <v>7</v>
      </c>
      <c r="J1337">
        <v>2004</v>
      </c>
      <c r="K1337" t="s">
        <v>185</v>
      </c>
      <c r="L1337">
        <v>72</v>
      </c>
      <c r="M1337" t="s">
        <v>181</v>
      </c>
      <c r="O1337" t="s">
        <v>486</v>
      </c>
      <c r="P1337" t="s">
        <v>487</v>
      </c>
      <c r="R1337" t="s">
        <v>149</v>
      </c>
      <c r="T1337">
        <v>44000</v>
      </c>
      <c r="U1337" t="s">
        <v>32</v>
      </c>
      <c r="V1337" t="s">
        <v>33</v>
      </c>
      <c r="W1337" t="s">
        <v>488</v>
      </c>
      <c r="X1337" t="s">
        <v>489</v>
      </c>
      <c r="Y1337" t="s">
        <v>45</v>
      </c>
    </row>
    <row r="1338" spans="1:25">
      <c r="A1338">
        <v>10275</v>
      </c>
      <c r="B1338">
        <v>32</v>
      </c>
      <c r="C1338">
        <v>89.51</v>
      </c>
      <c r="D1338">
        <v>14</v>
      </c>
      <c r="E1338">
        <v>2864.32</v>
      </c>
      <c r="F1338">
        <v>38191</v>
      </c>
      <c r="G1338" t="s">
        <v>40</v>
      </c>
      <c r="H1338">
        <v>3</v>
      </c>
      <c r="I1338">
        <v>7</v>
      </c>
      <c r="J1338">
        <v>2004</v>
      </c>
      <c r="K1338" t="s">
        <v>185</v>
      </c>
      <c r="L1338">
        <v>91</v>
      </c>
      <c r="M1338" t="s">
        <v>182</v>
      </c>
      <c r="O1338" t="s">
        <v>486</v>
      </c>
      <c r="P1338" t="s">
        <v>487</v>
      </c>
      <c r="R1338" t="s">
        <v>149</v>
      </c>
      <c r="T1338">
        <v>44000</v>
      </c>
      <c r="U1338" t="s">
        <v>32</v>
      </c>
      <c r="V1338" t="s">
        <v>33</v>
      </c>
      <c r="W1338" t="s">
        <v>488</v>
      </c>
      <c r="X1338" t="s">
        <v>489</v>
      </c>
      <c r="Y1338" t="s">
        <v>45</v>
      </c>
    </row>
    <row r="1339" spans="1:25">
      <c r="A1339">
        <v>10275</v>
      </c>
      <c r="B1339">
        <v>39</v>
      </c>
      <c r="C1339">
        <v>100</v>
      </c>
      <c r="D1339">
        <v>16</v>
      </c>
      <c r="E1339">
        <v>4472.5200000000004</v>
      </c>
      <c r="F1339">
        <v>38191</v>
      </c>
      <c r="G1339" t="s">
        <v>40</v>
      </c>
      <c r="H1339">
        <v>3</v>
      </c>
      <c r="I1339">
        <v>7</v>
      </c>
      <c r="J1339">
        <v>2004</v>
      </c>
      <c r="K1339" t="s">
        <v>185</v>
      </c>
      <c r="L1339">
        <v>99</v>
      </c>
      <c r="M1339" t="s">
        <v>47</v>
      </c>
      <c r="O1339" t="s">
        <v>486</v>
      </c>
      <c r="P1339" t="s">
        <v>487</v>
      </c>
      <c r="R1339" t="s">
        <v>149</v>
      </c>
      <c r="T1339">
        <v>44000</v>
      </c>
      <c r="U1339" t="s">
        <v>32</v>
      </c>
      <c r="V1339" t="s">
        <v>33</v>
      </c>
      <c r="W1339" t="s">
        <v>488</v>
      </c>
      <c r="X1339" t="s">
        <v>489</v>
      </c>
      <c r="Y1339" t="s">
        <v>36</v>
      </c>
    </row>
    <row r="1340" spans="1:25">
      <c r="A1340">
        <v>10275</v>
      </c>
      <c r="B1340">
        <v>48</v>
      </c>
      <c r="C1340">
        <v>100</v>
      </c>
      <c r="D1340">
        <v>8</v>
      </c>
      <c r="E1340">
        <v>6378.72</v>
      </c>
      <c r="F1340">
        <v>38191</v>
      </c>
      <c r="G1340" t="s">
        <v>40</v>
      </c>
      <c r="H1340">
        <v>3</v>
      </c>
      <c r="I1340">
        <v>7</v>
      </c>
      <c r="J1340">
        <v>2004</v>
      </c>
      <c r="K1340" t="s">
        <v>185</v>
      </c>
      <c r="L1340">
        <v>118</v>
      </c>
      <c r="M1340" t="s">
        <v>183</v>
      </c>
      <c r="O1340" t="s">
        <v>486</v>
      </c>
      <c r="P1340" t="s">
        <v>487</v>
      </c>
      <c r="R1340" t="s">
        <v>149</v>
      </c>
      <c r="T1340">
        <v>44000</v>
      </c>
      <c r="U1340" t="s">
        <v>32</v>
      </c>
      <c r="V1340" t="s">
        <v>33</v>
      </c>
      <c r="W1340" t="s">
        <v>488</v>
      </c>
      <c r="X1340" t="s">
        <v>489</v>
      </c>
      <c r="Y1340" t="s">
        <v>36</v>
      </c>
    </row>
    <row r="1341" spans="1:25">
      <c r="A1341">
        <v>10275</v>
      </c>
      <c r="B1341">
        <v>43</v>
      </c>
      <c r="C1341">
        <v>73.599999999999994</v>
      </c>
      <c r="D1341">
        <v>15</v>
      </c>
      <c r="E1341">
        <v>3164.8</v>
      </c>
      <c r="F1341">
        <v>38191</v>
      </c>
      <c r="G1341" t="s">
        <v>40</v>
      </c>
      <c r="H1341">
        <v>3</v>
      </c>
      <c r="I1341">
        <v>7</v>
      </c>
      <c r="J1341">
        <v>2004</v>
      </c>
      <c r="K1341" t="s">
        <v>185</v>
      </c>
      <c r="L1341">
        <v>80</v>
      </c>
      <c r="M1341" t="s">
        <v>184</v>
      </c>
      <c r="O1341" t="s">
        <v>486</v>
      </c>
      <c r="P1341" t="s">
        <v>487</v>
      </c>
      <c r="R1341" t="s">
        <v>149</v>
      </c>
      <c r="T1341">
        <v>44000</v>
      </c>
      <c r="U1341" t="s">
        <v>32</v>
      </c>
      <c r="V1341" t="s">
        <v>33</v>
      </c>
      <c r="W1341" t="s">
        <v>488</v>
      </c>
      <c r="X1341" t="s">
        <v>489</v>
      </c>
      <c r="Y1341" t="s">
        <v>36</v>
      </c>
    </row>
    <row r="1342" spans="1:25">
      <c r="A1342">
        <v>10275</v>
      </c>
      <c r="B1342">
        <v>31</v>
      </c>
      <c r="C1342">
        <v>72.55</v>
      </c>
      <c r="D1342">
        <v>17</v>
      </c>
      <c r="E1342">
        <v>2249.0500000000002</v>
      </c>
      <c r="F1342">
        <v>38191</v>
      </c>
      <c r="G1342" t="s">
        <v>40</v>
      </c>
      <c r="H1342">
        <v>3</v>
      </c>
      <c r="I1342">
        <v>7</v>
      </c>
      <c r="J1342">
        <v>2004</v>
      </c>
      <c r="K1342" t="s">
        <v>185</v>
      </c>
      <c r="L1342">
        <v>74</v>
      </c>
      <c r="M1342" t="s">
        <v>48</v>
      </c>
      <c r="O1342" t="s">
        <v>486</v>
      </c>
      <c r="P1342" t="s">
        <v>487</v>
      </c>
      <c r="R1342" t="s">
        <v>149</v>
      </c>
      <c r="T1342">
        <v>44000</v>
      </c>
      <c r="U1342" t="s">
        <v>32</v>
      </c>
      <c r="V1342" t="s">
        <v>33</v>
      </c>
      <c r="W1342" t="s">
        <v>488</v>
      </c>
      <c r="X1342" t="s">
        <v>489</v>
      </c>
      <c r="Y1342" t="s">
        <v>45</v>
      </c>
    </row>
    <row r="1343" spans="1:25">
      <c r="A1343">
        <v>10375</v>
      </c>
      <c r="B1343">
        <v>43</v>
      </c>
      <c r="C1343">
        <v>100</v>
      </c>
      <c r="D1343">
        <v>2</v>
      </c>
      <c r="E1343">
        <v>10039.6</v>
      </c>
      <c r="F1343">
        <v>38386</v>
      </c>
      <c r="G1343" t="s">
        <v>40</v>
      </c>
      <c r="H1343">
        <v>1</v>
      </c>
      <c r="I1343">
        <v>2</v>
      </c>
      <c r="J1343">
        <v>2005</v>
      </c>
      <c r="K1343" t="s">
        <v>161</v>
      </c>
      <c r="L1343">
        <v>72</v>
      </c>
      <c r="M1343" t="s">
        <v>181</v>
      </c>
      <c r="O1343" t="s">
        <v>486</v>
      </c>
      <c r="P1343" t="s">
        <v>487</v>
      </c>
      <c r="R1343" t="s">
        <v>149</v>
      </c>
      <c r="T1343">
        <v>44000</v>
      </c>
      <c r="U1343" t="s">
        <v>32</v>
      </c>
      <c r="V1343" t="s">
        <v>33</v>
      </c>
      <c r="W1343" t="s">
        <v>488</v>
      </c>
      <c r="X1343" t="s">
        <v>489</v>
      </c>
      <c r="Y1343" t="s">
        <v>39</v>
      </c>
    </row>
    <row r="1344" spans="1:25">
      <c r="A1344">
        <v>10375</v>
      </c>
      <c r="B1344">
        <v>37</v>
      </c>
      <c r="C1344">
        <v>81.87</v>
      </c>
      <c r="D1344">
        <v>6</v>
      </c>
      <c r="E1344">
        <v>3029.19</v>
      </c>
      <c r="F1344">
        <v>38386</v>
      </c>
      <c r="G1344" t="s">
        <v>40</v>
      </c>
      <c r="H1344">
        <v>1</v>
      </c>
      <c r="I1344">
        <v>2</v>
      </c>
      <c r="J1344">
        <v>2005</v>
      </c>
      <c r="K1344" t="s">
        <v>161</v>
      </c>
      <c r="L1344">
        <v>91</v>
      </c>
      <c r="M1344" t="s">
        <v>182</v>
      </c>
      <c r="O1344" t="s">
        <v>486</v>
      </c>
      <c r="P1344" t="s">
        <v>487</v>
      </c>
      <c r="R1344" t="s">
        <v>149</v>
      </c>
      <c r="T1344">
        <v>44000</v>
      </c>
      <c r="U1344" t="s">
        <v>32</v>
      </c>
      <c r="V1344" t="s">
        <v>33</v>
      </c>
      <c r="W1344" t="s">
        <v>488</v>
      </c>
      <c r="X1344" t="s">
        <v>489</v>
      </c>
      <c r="Y1344" t="s">
        <v>36</v>
      </c>
    </row>
    <row r="1345" spans="1:25">
      <c r="A1345">
        <v>10375</v>
      </c>
      <c r="B1345">
        <v>33</v>
      </c>
      <c r="C1345">
        <v>100</v>
      </c>
      <c r="D1345">
        <v>1</v>
      </c>
      <c r="E1345">
        <v>3856.71</v>
      </c>
      <c r="F1345">
        <v>38386</v>
      </c>
      <c r="G1345" t="s">
        <v>40</v>
      </c>
      <c r="H1345">
        <v>1</v>
      </c>
      <c r="I1345">
        <v>2</v>
      </c>
      <c r="J1345">
        <v>2005</v>
      </c>
      <c r="K1345" t="s">
        <v>161</v>
      </c>
      <c r="L1345">
        <v>99</v>
      </c>
      <c r="M1345" t="s">
        <v>47</v>
      </c>
      <c r="O1345" t="s">
        <v>486</v>
      </c>
      <c r="P1345" t="s">
        <v>487</v>
      </c>
      <c r="R1345" t="s">
        <v>149</v>
      </c>
      <c r="T1345">
        <v>44000</v>
      </c>
      <c r="U1345" t="s">
        <v>32</v>
      </c>
      <c r="V1345" t="s">
        <v>33</v>
      </c>
      <c r="W1345" t="s">
        <v>488</v>
      </c>
      <c r="X1345" t="s">
        <v>489</v>
      </c>
      <c r="Y1345" t="s">
        <v>36</v>
      </c>
    </row>
    <row r="1346" spans="1:25">
      <c r="A1346">
        <v>10375</v>
      </c>
      <c r="B1346">
        <v>25</v>
      </c>
      <c r="C1346">
        <v>66.73</v>
      </c>
      <c r="D1346">
        <v>10</v>
      </c>
      <c r="E1346">
        <v>1668.25</v>
      </c>
      <c r="F1346">
        <v>38386</v>
      </c>
      <c r="G1346" t="s">
        <v>40</v>
      </c>
      <c r="H1346">
        <v>1</v>
      </c>
      <c r="I1346">
        <v>2</v>
      </c>
      <c r="J1346">
        <v>2005</v>
      </c>
      <c r="K1346" t="s">
        <v>161</v>
      </c>
      <c r="L1346">
        <v>118</v>
      </c>
      <c r="M1346" t="s">
        <v>183</v>
      </c>
      <c r="O1346" t="s">
        <v>486</v>
      </c>
      <c r="P1346" t="s">
        <v>487</v>
      </c>
      <c r="R1346" t="s">
        <v>149</v>
      </c>
      <c r="T1346">
        <v>44000</v>
      </c>
      <c r="U1346" t="s">
        <v>32</v>
      </c>
      <c r="V1346" t="s">
        <v>33</v>
      </c>
      <c r="W1346" t="s">
        <v>488</v>
      </c>
      <c r="X1346" t="s">
        <v>489</v>
      </c>
      <c r="Y1346" t="s">
        <v>45</v>
      </c>
    </row>
    <row r="1347" spans="1:25">
      <c r="A1347">
        <v>10375</v>
      </c>
      <c r="B1347">
        <v>44</v>
      </c>
      <c r="C1347">
        <v>100</v>
      </c>
      <c r="D1347">
        <v>11</v>
      </c>
      <c r="E1347">
        <v>5208.72</v>
      </c>
      <c r="F1347">
        <v>38386</v>
      </c>
      <c r="G1347" t="s">
        <v>40</v>
      </c>
      <c r="H1347">
        <v>1</v>
      </c>
      <c r="I1347">
        <v>2</v>
      </c>
      <c r="J1347">
        <v>2005</v>
      </c>
      <c r="K1347" t="s">
        <v>161</v>
      </c>
      <c r="L1347">
        <v>80</v>
      </c>
      <c r="M1347" t="s">
        <v>184</v>
      </c>
      <c r="O1347" t="s">
        <v>486</v>
      </c>
      <c r="P1347" t="s">
        <v>487</v>
      </c>
      <c r="R1347" t="s">
        <v>149</v>
      </c>
      <c r="T1347">
        <v>44000</v>
      </c>
      <c r="U1347" t="s">
        <v>32</v>
      </c>
      <c r="V1347" t="s">
        <v>33</v>
      </c>
      <c r="W1347" t="s">
        <v>488</v>
      </c>
      <c r="X1347" t="s">
        <v>489</v>
      </c>
      <c r="Y1347" t="s">
        <v>36</v>
      </c>
    </row>
    <row r="1348" spans="1:25">
      <c r="A1348">
        <v>10315</v>
      </c>
      <c r="B1348">
        <v>35</v>
      </c>
      <c r="C1348">
        <v>100</v>
      </c>
      <c r="D1348">
        <v>6</v>
      </c>
      <c r="E1348">
        <v>4215.05</v>
      </c>
      <c r="F1348">
        <v>38289</v>
      </c>
      <c r="G1348" t="s">
        <v>40</v>
      </c>
      <c r="H1348">
        <v>4</v>
      </c>
      <c r="I1348">
        <v>10</v>
      </c>
      <c r="J1348">
        <v>2004</v>
      </c>
      <c r="K1348" t="s">
        <v>75</v>
      </c>
      <c r="L1348">
        <v>122</v>
      </c>
      <c r="M1348" t="s">
        <v>76</v>
      </c>
      <c r="O1348" t="s">
        <v>486</v>
      </c>
      <c r="P1348" t="s">
        <v>487</v>
      </c>
      <c r="R1348" t="s">
        <v>149</v>
      </c>
      <c r="T1348">
        <v>44000</v>
      </c>
      <c r="U1348" t="s">
        <v>32</v>
      </c>
      <c r="V1348" t="s">
        <v>33</v>
      </c>
      <c r="W1348" t="s">
        <v>488</v>
      </c>
      <c r="X1348" t="s">
        <v>489</v>
      </c>
      <c r="Y1348" t="s">
        <v>36</v>
      </c>
    </row>
    <row r="1349" spans="1:25">
      <c r="A1349">
        <v>10315</v>
      </c>
      <c r="B1349">
        <v>41</v>
      </c>
      <c r="C1349">
        <v>62</v>
      </c>
      <c r="D1349">
        <v>2</v>
      </c>
      <c r="E1349">
        <v>2542</v>
      </c>
      <c r="F1349">
        <v>38289</v>
      </c>
      <c r="G1349" t="s">
        <v>40</v>
      </c>
      <c r="H1349">
        <v>4</v>
      </c>
      <c r="I1349">
        <v>10</v>
      </c>
      <c r="J1349">
        <v>2004</v>
      </c>
      <c r="K1349" t="s">
        <v>75</v>
      </c>
      <c r="L1349">
        <v>66</v>
      </c>
      <c r="M1349" t="s">
        <v>233</v>
      </c>
      <c r="O1349" t="s">
        <v>486</v>
      </c>
      <c r="P1349" t="s">
        <v>487</v>
      </c>
      <c r="R1349" t="s">
        <v>149</v>
      </c>
      <c r="T1349">
        <v>44000</v>
      </c>
      <c r="U1349" t="s">
        <v>32</v>
      </c>
      <c r="V1349" t="s">
        <v>33</v>
      </c>
      <c r="W1349" t="s">
        <v>488</v>
      </c>
      <c r="X1349" t="s">
        <v>489</v>
      </c>
      <c r="Y1349" t="s">
        <v>45</v>
      </c>
    </row>
    <row r="1350" spans="1:25">
      <c r="A1350">
        <v>10315</v>
      </c>
      <c r="B1350">
        <v>31</v>
      </c>
      <c r="C1350">
        <v>86.15</v>
      </c>
      <c r="D1350">
        <v>3</v>
      </c>
      <c r="E1350">
        <v>2670.65</v>
      </c>
      <c r="F1350">
        <v>38289</v>
      </c>
      <c r="G1350" t="s">
        <v>40</v>
      </c>
      <c r="H1350">
        <v>4</v>
      </c>
      <c r="I1350">
        <v>10</v>
      </c>
      <c r="J1350">
        <v>2004</v>
      </c>
      <c r="K1350" t="s">
        <v>75</v>
      </c>
      <c r="L1350">
        <v>100</v>
      </c>
      <c r="M1350" t="s">
        <v>55</v>
      </c>
      <c r="O1350" t="s">
        <v>486</v>
      </c>
      <c r="P1350" t="s">
        <v>487</v>
      </c>
      <c r="R1350" t="s">
        <v>149</v>
      </c>
      <c r="T1350">
        <v>44000</v>
      </c>
      <c r="U1350" t="s">
        <v>32</v>
      </c>
      <c r="V1350" t="s">
        <v>33</v>
      </c>
      <c r="W1350" t="s">
        <v>488</v>
      </c>
      <c r="X1350" t="s">
        <v>489</v>
      </c>
      <c r="Y1350" t="s">
        <v>45</v>
      </c>
    </row>
    <row r="1351" spans="1:25">
      <c r="A1351">
        <v>10315</v>
      </c>
      <c r="B1351">
        <v>37</v>
      </c>
      <c r="C1351">
        <v>91.37</v>
      </c>
      <c r="D1351">
        <v>4</v>
      </c>
      <c r="E1351">
        <v>3380.69</v>
      </c>
      <c r="F1351">
        <v>38289</v>
      </c>
      <c r="G1351" t="s">
        <v>40</v>
      </c>
      <c r="H1351">
        <v>4</v>
      </c>
      <c r="I1351">
        <v>10</v>
      </c>
      <c r="J1351">
        <v>2004</v>
      </c>
      <c r="K1351" t="s">
        <v>75</v>
      </c>
      <c r="L1351">
        <v>99</v>
      </c>
      <c r="M1351" t="s">
        <v>56</v>
      </c>
      <c r="O1351" t="s">
        <v>486</v>
      </c>
      <c r="P1351" t="s">
        <v>487</v>
      </c>
      <c r="R1351" t="s">
        <v>149</v>
      </c>
      <c r="T1351">
        <v>44000</v>
      </c>
      <c r="U1351" t="s">
        <v>32</v>
      </c>
      <c r="V1351" t="s">
        <v>33</v>
      </c>
      <c r="W1351" t="s">
        <v>488</v>
      </c>
      <c r="X1351" t="s">
        <v>489</v>
      </c>
      <c r="Y1351" t="s">
        <v>36</v>
      </c>
    </row>
    <row r="1352" spans="1:25">
      <c r="A1352">
        <v>10315</v>
      </c>
      <c r="B1352">
        <v>40</v>
      </c>
      <c r="C1352">
        <v>55.69</v>
      </c>
      <c r="D1352">
        <v>5</v>
      </c>
      <c r="E1352">
        <v>2227.6</v>
      </c>
      <c r="F1352">
        <v>38289</v>
      </c>
      <c r="G1352" t="s">
        <v>40</v>
      </c>
      <c r="H1352">
        <v>4</v>
      </c>
      <c r="I1352">
        <v>10</v>
      </c>
      <c r="J1352">
        <v>2004</v>
      </c>
      <c r="K1352" t="s">
        <v>75</v>
      </c>
      <c r="L1352">
        <v>54</v>
      </c>
      <c r="M1352" t="s">
        <v>57</v>
      </c>
      <c r="O1352" t="s">
        <v>486</v>
      </c>
      <c r="P1352" t="s">
        <v>487</v>
      </c>
      <c r="R1352" t="s">
        <v>149</v>
      </c>
      <c r="T1352">
        <v>44000</v>
      </c>
      <c r="U1352" t="s">
        <v>32</v>
      </c>
      <c r="V1352" t="s">
        <v>33</v>
      </c>
      <c r="W1352" t="s">
        <v>488</v>
      </c>
      <c r="X1352" t="s">
        <v>489</v>
      </c>
      <c r="Y1352" t="s">
        <v>45</v>
      </c>
    </row>
    <row r="1353" spans="1:25">
      <c r="A1353">
        <v>10425</v>
      </c>
      <c r="B1353">
        <v>33</v>
      </c>
      <c r="C1353">
        <v>100</v>
      </c>
      <c r="D1353">
        <v>4</v>
      </c>
      <c r="E1353">
        <v>4692.6000000000004</v>
      </c>
      <c r="F1353">
        <v>38503</v>
      </c>
      <c r="G1353" t="s">
        <v>375</v>
      </c>
      <c r="H1353">
        <v>2</v>
      </c>
      <c r="I1353">
        <v>5</v>
      </c>
      <c r="J1353">
        <v>2005</v>
      </c>
      <c r="K1353" t="s">
        <v>79</v>
      </c>
      <c r="L1353">
        <v>118</v>
      </c>
      <c r="M1353" t="s">
        <v>309</v>
      </c>
      <c r="O1353" t="s">
        <v>486</v>
      </c>
      <c r="P1353" t="s">
        <v>487</v>
      </c>
      <c r="R1353" t="s">
        <v>149</v>
      </c>
      <c r="T1353">
        <v>44000</v>
      </c>
      <c r="U1353" t="s">
        <v>32</v>
      </c>
      <c r="V1353" t="s">
        <v>33</v>
      </c>
      <c r="W1353" t="s">
        <v>488</v>
      </c>
      <c r="X1353" t="s">
        <v>489</v>
      </c>
      <c r="Y1353" t="s">
        <v>36</v>
      </c>
    </row>
    <row r="1354" spans="1:25">
      <c r="A1354">
        <v>10425</v>
      </c>
      <c r="B1354">
        <v>38</v>
      </c>
      <c r="C1354">
        <v>99.41</v>
      </c>
      <c r="D1354">
        <v>7</v>
      </c>
      <c r="E1354">
        <v>3777.58</v>
      </c>
      <c r="F1354">
        <v>38503</v>
      </c>
      <c r="G1354" t="s">
        <v>375</v>
      </c>
      <c r="H1354">
        <v>2</v>
      </c>
      <c r="I1354">
        <v>5</v>
      </c>
      <c r="J1354">
        <v>2005</v>
      </c>
      <c r="K1354" t="s">
        <v>79</v>
      </c>
      <c r="L1354">
        <v>122</v>
      </c>
      <c r="M1354" t="s">
        <v>141</v>
      </c>
      <c r="O1354" t="s">
        <v>486</v>
      </c>
      <c r="P1354" t="s">
        <v>487</v>
      </c>
      <c r="R1354" t="s">
        <v>149</v>
      </c>
      <c r="T1354">
        <v>44000</v>
      </c>
      <c r="U1354" t="s">
        <v>32</v>
      </c>
      <c r="V1354" t="s">
        <v>33</v>
      </c>
      <c r="W1354" t="s">
        <v>488</v>
      </c>
      <c r="X1354" t="s">
        <v>489</v>
      </c>
      <c r="Y1354" t="s">
        <v>36</v>
      </c>
    </row>
    <row r="1355" spans="1:25">
      <c r="A1355">
        <v>10425</v>
      </c>
      <c r="B1355">
        <v>19</v>
      </c>
      <c r="C1355">
        <v>49.22</v>
      </c>
      <c r="D1355">
        <v>10</v>
      </c>
      <c r="E1355">
        <v>935.18</v>
      </c>
      <c r="F1355">
        <v>38503</v>
      </c>
      <c r="G1355" t="s">
        <v>375</v>
      </c>
      <c r="H1355">
        <v>2</v>
      </c>
      <c r="I1355">
        <v>5</v>
      </c>
      <c r="J1355">
        <v>2005</v>
      </c>
      <c r="K1355" t="s">
        <v>79</v>
      </c>
      <c r="L1355">
        <v>60</v>
      </c>
      <c r="M1355" t="s">
        <v>142</v>
      </c>
      <c r="O1355" t="s">
        <v>486</v>
      </c>
      <c r="P1355" t="s">
        <v>487</v>
      </c>
      <c r="R1355" t="s">
        <v>149</v>
      </c>
      <c r="T1355">
        <v>44000</v>
      </c>
      <c r="U1355" t="s">
        <v>32</v>
      </c>
      <c r="V1355" t="s">
        <v>33</v>
      </c>
      <c r="W1355" t="s">
        <v>488</v>
      </c>
      <c r="X1355" t="s">
        <v>489</v>
      </c>
      <c r="Y1355" t="s">
        <v>45</v>
      </c>
    </row>
    <row r="1356" spans="1:25">
      <c r="A1356">
        <v>10425</v>
      </c>
      <c r="B1356">
        <v>38</v>
      </c>
      <c r="C1356">
        <v>100</v>
      </c>
      <c r="D1356">
        <v>13</v>
      </c>
      <c r="E1356">
        <v>4325.16</v>
      </c>
      <c r="F1356">
        <v>38503</v>
      </c>
      <c r="G1356" t="s">
        <v>375</v>
      </c>
      <c r="H1356">
        <v>2</v>
      </c>
      <c r="I1356">
        <v>5</v>
      </c>
      <c r="J1356">
        <v>2005</v>
      </c>
      <c r="K1356" t="s">
        <v>79</v>
      </c>
      <c r="L1356">
        <v>121</v>
      </c>
      <c r="M1356" t="s">
        <v>143</v>
      </c>
      <c r="O1356" t="s">
        <v>486</v>
      </c>
      <c r="P1356" t="s">
        <v>487</v>
      </c>
      <c r="R1356" t="s">
        <v>149</v>
      </c>
      <c r="T1356">
        <v>44000</v>
      </c>
      <c r="U1356" t="s">
        <v>32</v>
      </c>
      <c r="V1356" t="s">
        <v>33</v>
      </c>
      <c r="W1356" t="s">
        <v>488</v>
      </c>
      <c r="X1356" t="s">
        <v>489</v>
      </c>
      <c r="Y1356" t="s">
        <v>36</v>
      </c>
    </row>
    <row r="1357" spans="1:25">
      <c r="A1357">
        <v>10425</v>
      </c>
      <c r="B1357">
        <v>49</v>
      </c>
      <c r="C1357">
        <v>100</v>
      </c>
      <c r="D1357">
        <v>9</v>
      </c>
      <c r="E1357">
        <v>5510.54</v>
      </c>
      <c r="F1357">
        <v>38503</v>
      </c>
      <c r="G1357" t="s">
        <v>375</v>
      </c>
      <c r="H1357">
        <v>2</v>
      </c>
      <c r="I1357">
        <v>5</v>
      </c>
      <c r="J1357">
        <v>2005</v>
      </c>
      <c r="K1357" t="s">
        <v>79</v>
      </c>
      <c r="L1357">
        <v>127</v>
      </c>
      <c r="M1357" t="s">
        <v>246</v>
      </c>
      <c r="N1357" t="s">
        <v>485</v>
      </c>
      <c r="O1357" t="s">
        <v>486</v>
      </c>
      <c r="P1357" t="s">
        <v>487</v>
      </c>
      <c r="R1357" t="s">
        <v>149</v>
      </c>
      <c r="T1357">
        <v>44000</v>
      </c>
      <c r="U1357" t="s">
        <v>32</v>
      </c>
      <c r="V1357" t="s">
        <v>33</v>
      </c>
      <c r="W1357" t="s">
        <v>488</v>
      </c>
      <c r="X1357" t="s">
        <v>489</v>
      </c>
      <c r="Y1357" t="s">
        <v>36</v>
      </c>
    </row>
    <row r="1358" spans="1:25">
      <c r="A1358">
        <v>10425</v>
      </c>
      <c r="B1358">
        <v>41</v>
      </c>
      <c r="C1358">
        <v>86.68</v>
      </c>
      <c r="D1358">
        <v>11</v>
      </c>
      <c r="E1358">
        <v>3553.88</v>
      </c>
      <c r="F1358">
        <v>38503</v>
      </c>
      <c r="G1358" t="s">
        <v>375</v>
      </c>
      <c r="H1358">
        <v>2</v>
      </c>
      <c r="I1358">
        <v>5</v>
      </c>
      <c r="J1358">
        <v>2005</v>
      </c>
      <c r="K1358" t="s">
        <v>79</v>
      </c>
      <c r="L1358">
        <v>96</v>
      </c>
      <c r="M1358" t="s">
        <v>247</v>
      </c>
      <c r="N1358" t="s">
        <v>485</v>
      </c>
      <c r="O1358" t="s">
        <v>486</v>
      </c>
      <c r="P1358" t="s">
        <v>487</v>
      </c>
      <c r="R1358" t="s">
        <v>149</v>
      </c>
      <c r="T1358">
        <v>44000</v>
      </c>
      <c r="U1358" t="s">
        <v>32</v>
      </c>
      <c r="V1358" t="s">
        <v>33</v>
      </c>
      <c r="W1358" t="s">
        <v>488</v>
      </c>
      <c r="X1358" t="s">
        <v>489</v>
      </c>
      <c r="Y1358" t="s">
        <v>36</v>
      </c>
    </row>
    <row r="1359" spans="1:25">
      <c r="A1359">
        <v>10425</v>
      </c>
      <c r="B1359">
        <v>11</v>
      </c>
      <c r="C1359">
        <v>43.83</v>
      </c>
      <c r="D1359">
        <v>6</v>
      </c>
      <c r="E1359">
        <v>482.13</v>
      </c>
      <c r="F1359">
        <v>38503</v>
      </c>
      <c r="G1359" t="s">
        <v>375</v>
      </c>
      <c r="H1359">
        <v>2</v>
      </c>
      <c r="I1359">
        <v>5</v>
      </c>
      <c r="J1359">
        <v>2005</v>
      </c>
      <c r="K1359" t="s">
        <v>79</v>
      </c>
      <c r="L1359">
        <v>54</v>
      </c>
      <c r="M1359" t="s">
        <v>248</v>
      </c>
      <c r="N1359" t="s">
        <v>485</v>
      </c>
      <c r="O1359" t="s">
        <v>486</v>
      </c>
      <c r="P1359" t="s">
        <v>487</v>
      </c>
      <c r="R1359" t="s">
        <v>149</v>
      </c>
      <c r="T1359">
        <v>44000</v>
      </c>
      <c r="U1359" t="s">
        <v>32</v>
      </c>
      <c r="V1359" t="s">
        <v>33</v>
      </c>
      <c r="W1359" t="s">
        <v>488</v>
      </c>
      <c r="X1359" t="s">
        <v>489</v>
      </c>
      <c r="Y1359" t="s">
        <v>45</v>
      </c>
    </row>
    <row r="1360" spans="1:25">
      <c r="A1360">
        <v>10425</v>
      </c>
      <c r="B1360">
        <v>18</v>
      </c>
      <c r="C1360">
        <v>100</v>
      </c>
      <c r="D1360">
        <v>2</v>
      </c>
      <c r="E1360">
        <v>1895.94</v>
      </c>
      <c r="F1360">
        <v>38503</v>
      </c>
      <c r="G1360" t="s">
        <v>375</v>
      </c>
      <c r="H1360">
        <v>2</v>
      </c>
      <c r="I1360">
        <v>5</v>
      </c>
      <c r="J1360">
        <v>2005</v>
      </c>
      <c r="K1360" t="s">
        <v>79</v>
      </c>
      <c r="L1360">
        <v>115</v>
      </c>
      <c r="M1360" t="s">
        <v>249</v>
      </c>
      <c r="N1360" t="s">
        <v>485</v>
      </c>
      <c r="O1360" t="s">
        <v>486</v>
      </c>
      <c r="P1360" t="s">
        <v>487</v>
      </c>
      <c r="R1360" t="s">
        <v>149</v>
      </c>
      <c r="T1360">
        <v>44000</v>
      </c>
      <c r="U1360" t="s">
        <v>32</v>
      </c>
      <c r="V1360" t="s">
        <v>33</v>
      </c>
      <c r="W1360" t="s">
        <v>488</v>
      </c>
      <c r="X1360" t="s">
        <v>489</v>
      </c>
      <c r="Y1360" t="s">
        <v>45</v>
      </c>
    </row>
    <row r="1361" spans="1:25">
      <c r="A1361">
        <v>10275</v>
      </c>
      <c r="B1361">
        <v>28</v>
      </c>
      <c r="C1361">
        <v>63.97</v>
      </c>
      <c r="D1361">
        <v>12</v>
      </c>
      <c r="E1361">
        <v>1791.16</v>
      </c>
      <c r="F1361">
        <v>38191</v>
      </c>
      <c r="G1361" t="s">
        <v>40</v>
      </c>
      <c r="H1361">
        <v>3</v>
      </c>
      <c r="I1361">
        <v>7</v>
      </c>
      <c r="J1361">
        <v>2004</v>
      </c>
      <c r="K1361" t="s">
        <v>81</v>
      </c>
      <c r="L1361">
        <v>68</v>
      </c>
      <c r="M1361" t="s">
        <v>187</v>
      </c>
      <c r="N1361" t="s">
        <v>485</v>
      </c>
      <c r="O1361" t="s">
        <v>486</v>
      </c>
      <c r="P1361" t="s">
        <v>487</v>
      </c>
      <c r="R1361" t="s">
        <v>149</v>
      </c>
      <c r="T1361">
        <v>44000</v>
      </c>
      <c r="U1361" t="s">
        <v>32</v>
      </c>
      <c r="V1361" t="s">
        <v>33</v>
      </c>
      <c r="W1361" t="s">
        <v>488</v>
      </c>
      <c r="X1361" t="s">
        <v>489</v>
      </c>
      <c r="Y1361" t="s">
        <v>45</v>
      </c>
    </row>
    <row r="1362" spans="1:25">
      <c r="A1362">
        <v>10275</v>
      </c>
      <c r="B1362">
        <v>38</v>
      </c>
      <c r="C1362">
        <v>45.39</v>
      </c>
      <c r="D1362">
        <v>13</v>
      </c>
      <c r="E1362">
        <v>1724.82</v>
      </c>
      <c r="F1362">
        <v>38191</v>
      </c>
      <c r="G1362" t="s">
        <v>40</v>
      </c>
      <c r="H1362">
        <v>3</v>
      </c>
      <c r="I1362">
        <v>7</v>
      </c>
      <c r="J1362">
        <v>2004</v>
      </c>
      <c r="K1362" t="s">
        <v>81</v>
      </c>
      <c r="L1362">
        <v>43</v>
      </c>
      <c r="M1362" t="s">
        <v>188</v>
      </c>
      <c r="N1362" t="s">
        <v>485</v>
      </c>
      <c r="O1362" t="s">
        <v>486</v>
      </c>
      <c r="P1362" t="s">
        <v>487</v>
      </c>
      <c r="R1362" t="s">
        <v>149</v>
      </c>
      <c r="T1362">
        <v>44000</v>
      </c>
      <c r="U1362" t="s">
        <v>32</v>
      </c>
      <c r="V1362" t="s">
        <v>33</v>
      </c>
      <c r="W1362" t="s">
        <v>488</v>
      </c>
      <c r="X1362" t="s">
        <v>489</v>
      </c>
      <c r="Y1362" t="s">
        <v>45</v>
      </c>
    </row>
    <row r="1363" spans="1:25">
      <c r="A1363">
        <v>10315</v>
      </c>
      <c r="B1363">
        <v>36</v>
      </c>
      <c r="C1363">
        <v>100</v>
      </c>
      <c r="D1363">
        <v>7</v>
      </c>
      <c r="E1363">
        <v>3602.16</v>
      </c>
      <c r="F1363">
        <v>38289</v>
      </c>
      <c r="G1363" t="s">
        <v>293</v>
      </c>
      <c r="H1363">
        <v>4</v>
      </c>
      <c r="I1363">
        <v>10</v>
      </c>
      <c r="J1363">
        <v>2004</v>
      </c>
      <c r="K1363" t="s">
        <v>97</v>
      </c>
      <c r="L1363">
        <v>87</v>
      </c>
      <c r="M1363" t="s">
        <v>99</v>
      </c>
      <c r="N1363" t="s">
        <v>485</v>
      </c>
      <c r="O1363" t="s">
        <v>486</v>
      </c>
      <c r="P1363" t="s">
        <v>487</v>
      </c>
      <c r="R1363" t="s">
        <v>149</v>
      </c>
      <c r="T1363">
        <v>44000</v>
      </c>
      <c r="U1363" t="s">
        <v>32</v>
      </c>
      <c r="V1363" t="s">
        <v>33</v>
      </c>
      <c r="W1363" t="s">
        <v>488</v>
      </c>
      <c r="X1363" t="s">
        <v>489</v>
      </c>
      <c r="Y1363" t="s">
        <v>36</v>
      </c>
    </row>
    <row r="1364" spans="1:25">
      <c r="A1364">
        <v>10315</v>
      </c>
      <c r="B1364">
        <v>24</v>
      </c>
      <c r="C1364">
        <v>86.74</v>
      </c>
      <c r="D1364">
        <v>1</v>
      </c>
      <c r="E1364">
        <v>2081.7600000000002</v>
      </c>
      <c r="F1364">
        <v>38289</v>
      </c>
      <c r="G1364" t="s">
        <v>40</v>
      </c>
      <c r="H1364">
        <v>4</v>
      </c>
      <c r="I1364">
        <v>10</v>
      </c>
      <c r="J1364">
        <v>2004</v>
      </c>
      <c r="K1364" t="s">
        <v>97</v>
      </c>
      <c r="L1364">
        <v>88</v>
      </c>
      <c r="M1364" t="s">
        <v>236</v>
      </c>
      <c r="N1364" t="s">
        <v>485</v>
      </c>
      <c r="O1364" t="s">
        <v>486</v>
      </c>
      <c r="P1364" t="s">
        <v>487</v>
      </c>
      <c r="R1364" t="s">
        <v>149</v>
      </c>
      <c r="T1364">
        <v>44000</v>
      </c>
      <c r="U1364" t="s">
        <v>32</v>
      </c>
      <c r="V1364" t="s">
        <v>33</v>
      </c>
      <c r="W1364" t="s">
        <v>488</v>
      </c>
      <c r="X1364" t="s">
        <v>489</v>
      </c>
      <c r="Y1364" t="s">
        <v>45</v>
      </c>
    </row>
    <row r="1365" spans="1:25">
      <c r="A1365">
        <v>10375</v>
      </c>
      <c r="B1365">
        <v>44</v>
      </c>
      <c r="C1365">
        <v>82.26</v>
      </c>
      <c r="D1365">
        <v>4</v>
      </c>
      <c r="E1365">
        <v>3619.44</v>
      </c>
      <c r="F1365">
        <v>38386</v>
      </c>
      <c r="G1365" t="s">
        <v>40</v>
      </c>
      <c r="H1365">
        <v>1</v>
      </c>
      <c r="I1365">
        <v>2</v>
      </c>
      <c r="J1365">
        <v>2005</v>
      </c>
      <c r="K1365" t="s">
        <v>97</v>
      </c>
      <c r="L1365">
        <v>68</v>
      </c>
      <c r="M1365" t="s">
        <v>187</v>
      </c>
      <c r="N1365" t="s">
        <v>485</v>
      </c>
      <c r="O1365" t="s">
        <v>486</v>
      </c>
      <c r="P1365" t="s">
        <v>487</v>
      </c>
      <c r="R1365" t="s">
        <v>149</v>
      </c>
      <c r="T1365">
        <v>44000</v>
      </c>
      <c r="U1365" t="s">
        <v>32</v>
      </c>
      <c r="V1365" t="s">
        <v>33</v>
      </c>
      <c r="W1365" t="s">
        <v>488</v>
      </c>
      <c r="X1365" t="s">
        <v>489</v>
      </c>
      <c r="Y1365" t="s">
        <v>36</v>
      </c>
    </row>
    <row r="1366" spans="1:25">
      <c r="A1366">
        <v>10375</v>
      </c>
      <c r="B1366">
        <v>49</v>
      </c>
      <c r="C1366">
        <v>65.8</v>
      </c>
      <c r="D1366">
        <v>5</v>
      </c>
      <c r="E1366">
        <v>3224.2</v>
      </c>
      <c r="F1366">
        <v>38386</v>
      </c>
      <c r="G1366" t="s">
        <v>40</v>
      </c>
      <c r="H1366">
        <v>1</v>
      </c>
      <c r="I1366">
        <v>2</v>
      </c>
      <c r="J1366">
        <v>2005</v>
      </c>
      <c r="K1366" t="s">
        <v>97</v>
      </c>
      <c r="L1366">
        <v>43</v>
      </c>
      <c r="M1366" t="s">
        <v>188</v>
      </c>
      <c r="N1366" t="s">
        <v>485</v>
      </c>
      <c r="O1366" t="s">
        <v>486</v>
      </c>
      <c r="P1366" t="s">
        <v>487</v>
      </c>
      <c r="R1366" t="s">
        <v>149</v>
      </c>
      <c r="T1366">
        <v>44000</v>
      </c>
      <c r="U1366" t="s">
        <v>32</v>
      </c>
      <c r="V1366" t="s">
        <v>33</v>
      </c>
      <c r="W1366" t="s">
        <v>488</v>
      </c>
      <c r="X1366" t="s">
        <v>489</v>
      </c>
      <c r="Y1366" t="s">
        <v>36</v>
      </c>
    </row>
    <row r="1367" spans="1:25">
      <c r="A1367">
        <v>10248</v>
      </c>
      <c r="B1367">
        <v>20</v>
      </c>
      <c r="C1367">
        <v>100</v>
      </c>
      <c r="D1367">
        <v>3</v>
      </c>
      <c r="E1367">
        <v>2910.4</v>
      </c>
      <c r="F1367">
        <v>38114</v>
      </c>
      <c r="G1367" t="s">
        <v>417</v>
      </c>
      <c r="H1367">
        <v>2</v>
      </c>
      <c r="I1367">
        <v>5</v>
      </c>
      <c r="J1367">
        <v>2004</v>
      </c>
      <c r="K1367" t="s">
        <v>100</v>
      </c>
      <c r="L1367">
        <v>136</v>
      </c>
      <c r="M1367" t="s">
        <v>41</v>
      </c>
      <c r="N1367" t="s">
        <v>490</v>
      </c>
      <c r="O1367">
        <v>2125557818</v>
      </c>
      <c r="P1367" t="s">
        <v>491</v>
      </c>
      <c r="R1367" t="s">
        <v>303</v>
      </c>
      <c r="S1367" t="s">
        <v>304</v>
      </c>
      <c r="T1367">
        <v>10022</v>
      </c>
      <c r="U1367" t="s">
        <v>220</v>
      </c>
      <c r="V1367" t="s">
        <v>221</v>
      </c>
      <c r="W1367" t="s">
        <v>373</v>
      </c>
      <c r="X1367" t="s">
        <v>492</v>
      </c>
      <c r="Y1367" t="s">
        <v>45</v>
      </c>
    </row>
    <row r="1368" spans="1:25">
      <c r="A1368">
        <v>10292</v>
      </c>
      <c r="B1368">
        <v>26</v>
      </c>
      <c r="C1368">
        <v>100</v>
      </c>
      <c r="D1368">
        <v>7</v>
      </c>
      <c r="E1368">
        <v>4554.9399999999996</v>
      </c>
      <c r="F1368">
        <v>38238</v>
      </c>
      <c r="G1368" t="s">
        <v>40</v>
      </c>
      <c r="H1368">
        <v>3</v>
      </c>
      <c r="I1368">
        <v>9</v>
      </c>
      <c r="J1368">
        <v>2004</v>
      </c>
      <c r="K1368" t="s">
        <v>63</v>
      </c>
      <c r="L1368">
        <v>163</v>
      </c>
      <c r="M1368" t="s">
        <v>263</v>
      </c>
      <c r="N1368" t="s">
        <v>490</v>
      </c>
      <c r="O1368">
        <v>2125557818</v>
      </c>
      <c r="P1368" t="s">
        <v>491</v>
      </c>
      <c r="R1368" t="s">
        <v>303</v>
      </c>
      <c r="S1368" t="s">
        <v>304</v>
      </c>
      <c r="T1368">
        <v>10022</v>
      </c>
      <c r="U1368" t="s">
        <v>220</v>
      </c>
      <c r="V1368" t="s">
        <v>221</v>
      </c>
      <c r="W1368" t="s">
        <v>373</v>
      </c>
      <c r="X1368" t="s">
        <v>492</v>
      </c>
      <c r="Y1368" t="s">
        <v>36</v>
      </c>
    </row>
    <row r="1369" spans="1:25">
      <c r="A1369">
        <v>10292</v>
      </c>
      <c r="B1369">
        <v>21</v>
      </c>
      <c r="C1369">
        <v>100</v>
      </c>
      <c r="D1369">
        <v>12</v>
      </c>
      <c r="E1369">
        <v>2844.87</v>
      </c>
      <c r="F1369">
        <v>38238</v>
      </c>
      <c r="G1369" t="s">
        <v>40</v>
      </c>
      <c r="H1369">
        <v>3</v>
      </c>
      <c r="I1369">
        <v>9</v>
      </c>
      <c r="J1369">
        <v>2004</v>
      </c>
      <c r="K1369" t="s">
        <v>63</v>
      </c>
      <c r="L1369">
        <v>169</v>
      </c>
      <c r="M1369" t="s">
        <v>38</v>
      </c>
      <c r="N1369" t="s">
        <v>490</v>
      </c>
      <c r="O1369">
        <v>2125557818</v>
      </c>
      <c r="P1369" t="s">
        <v>491</v>
      </c>
      <c r="R1369" t="s">
        <v>303</v>
      </c>
      <c r="S1369" t="s">
        <v>304</v>
      </c>
      <c r="T1369">
        <v>10022</v>
      </c>
      <c r="U1369" t="s">
        <v>220</v>
      </c>
      <c r="V1369" t="s">
        <v>221</v>
      </c>
      <c r="W1369" t="s">
        <v>373</v>
      </c>
      <c r="X1369" t="s">
        <v>492</v>
      </c>
      <c r="Y1369" t="s">
        <v>45</v>
      </c>
    </row>
    <row r="1370" spans="1:25">
      <c r="A1370">
        <v>10292</v>
      </c>
      <c r="B1370">
        <v>44</v>
      </c>
      <c r="C1370">
        <v>100</v>
      </c>
      <c r="D1370">
        <v>2</v>
      </c>
      <c r="E1370">
        <v>7140.76</v>
      </c>
      <c r="F1370">
        <v>38238</v>
      </c>
      <c r="G1370" t="s">
        <v>40</v>
      </c>
      <c r="H1370">
        <v>3</v>
      </c>
      <c r="I1370">
        <v>9</v>
      </c>
      <c r="J1370">
        <v>2004</v>
      </c>
      <c r="K1370" t="s">
        <v>63</v>
      </c>
      <c r="L1370">
        <v>143</v>
      </c>
      <c r="M1370" t="s">
        <v>190</v>
      </c>
      <c r="N1370" t="s">
        <v>490</v>
      </c>
      <c r="O1370">
        <v>2125557818</v>
      </c>
      <c r="P1370" t="s">
        <v>491</v>
      </c>
      <c r="R1370" t="s">
        <v>303</v>
      </c>
      <c r="S1370" t="s">
        <v>304</v>
      </c>
      <c r="T1370">
        <v>10022</v>
      </c>
      <c r="U1370" t="s">
        <v>220</v>
      </c>
      <c r="V1370" t="s">
        <v>221</v>
      </c>
      <c r="W1370" t="s">
        <v>373</v>
      </c>
      <c r="X1370" t="s">
        <v>492</v>
      </c>
      <c r="Y1370" t="s">
        <v>39</v>
      </c>
    </row>
    <row r="1371" spans="1:25">
      <c r="A1371">
        <v>10292</v>
      </c>
      <c r="B1371">
        <v>40</v>
      </c>
      <c r="C1371">
        <v>53.75</v>
      </c>
      <c r="D1371">
        <v>5</v>
      </c>
      <c r="E1371">
        <v>2150</v>
      </c>
      <c r="F1371">
        <v>38238</v>
      </c>
      <c r="G1371" t="s">
        <v>40</v>
      </c>
      <c r="H1371">
        <v>3</v>
      </c>
      <c r="I1371">
        <v>9</v>
      </c>
      <c r="J1371">
        <v>2004</v>
      </c>
      <c r="K1371" t="s">
        <v>63</v>
      </c>
      <c r="L1371">
        <v>57</v>
      </c>
      <c r="M1371" t="s">
        <v>198</v>
      </c>
      <c r="N1371" t="s">
        <v>490</v>
      </c>
      <c r="O1371">
        <v>2125557818</v>
      </c>
      <c r="P1371" t="s">
        <v>491</v>
      </c>
      <c r="R1371" t="s">
        <v>303</v>
      </c>
      <c r="S1371" t="s">
        <v>304</v>
      </c>
      <c r="T1371">
        <v>10022</v>
      </c>
      <c r="U1371" t="s">
        <v>220</v>
      </c>
      <c r="V1371" t="s">
        <v>221</v>
      </c>
      <c r="W1371" t="s">
        <v>373</v>
      </c>
      <c r="X1371" t="s">
        <v>492</v>
      </c>
      <c r="Y1371" t="s">
        <v>45</v>
      </c>
    </row>
    <row r="1372" spans="1:25">
      <c r="A1372">
        <v>10292</v>
      </c>
      <c r="B1372">
        <v>39</v>
      </c>
      <c r="C1372">
        <v>30.06</v>
      </c>
      <c r="D1372">
        <v>9</v>
      </c>
      <c r="E1372">
        <v>1172.3399999999999</v>
      </c>
      <c r="F1372">
        <v>38238</v>
      </c>
      <c r="G1372" t="s">
        <v>40</v>
      </c>
      <c r="H1372">
        <v>3</v>
      </c>
      <c r="I1372">
        <v>9</v>
      </c>
      <c r="J1372">
        <v>2004</v>
      </c>
      <c r="K1372" t="s">
        <v>63</v>
      </c>
      <c r="L1372">
        <v>35</v>
      </c>
      <c r="M1372" t="s">
        <v>374</v>
      </c>
      <c r="N1372" t="s">
        <v>490</v>
      </c>
      <c r="O1372">
        <v>2125557818</v>
      </c>
      <c r="P1372" t="s">
        <v>491</v>
      </c>
      <c r="R1372" t="s">
        <v>303</v>
      </c>
      <c r="S1372" t="s">
        <v>304</v>
      </c>
      <c r="T1372">
        <v>10022</v>
      </c>
      <c r="U1372" t="s">
        <v>220</v>
      </c>
      <c r="V1372" t="s">
        <v>221</v>
      </c>
      <c r="W1372" t="s">
        <v>373</v>
      </c>
      <c r="X1372" t="s">
        <v>492</v>
      </c>
      <c r="Y1372" t="s">
        <v>45</v>
      </c>
    </row>
    <row r="1373" spans="1:25">
      <c r="A1373">
        <v>10292</v>
      </c>
      <c r="B1373">
        <v>27</v>
      </c>
      <c r="C1373">
        <v>100</v>
      </c>
      <c r="D1373">
        <v>4</v>
      </c>
      <c r="E1373">
        <v>3832.38</v>
      </c>
      <c r="F1373">
        <v>38238</v>
      </c>
      <c r="G1373" t="s">
        <v>40</v>
      </c>
      <c r="H1373">
        <v>3</v>
      </c>
      <c r="I1373">
        <v>9</v>
      </c>
      <c r="J1373">
        <v>2004</v>
      </c>
      <c r="K1373" t="s">
        <v>63</v>
      </c>
      <c r="L1373">
        <v>118</v>
      </c>
      <c r="M1373" t="s">
        <v>199</v>
      </c>
      <c r="N1373" t="s">
        <v>490</v>
      </c>
      <c r="O1373">
        <v>2125557818</v>
      </c>
      <c r="P1373" t="s">
        <v>491</v>
      </c>
      <c r="R1373" t="s">
        <v>303</v>
      </c>
      <c r="S1373" t="s">
        <v>304</v>
      </c>
      <c r="T1373">
        <v>10022</v>
      </c>
      <c r="U1373" t="s">
        <v>220</v>
      </c>
      <c r="V1373" t="s">
        <v>221</v>
      </c>
      <c r="W1373" t="s">
        <v>373</v>
      </c>
      <c r="X1373" t="s">
        <v>492</v>
      </c>
      <c r="Y1373" t="s">
        <v>36</v>
      </c>
    </row>
    <row r="1374" spans="1:25">
      <c r="A1374">
        <v>10329</v>
      </c>
      <c r="B1374">
        <v>41</v>
      </c>
      <c r="C1374">
        <v>71.47</v>
      </c>
      <c r="D1374">
        <v>5</v>
      </c>
      <c r="E1374">
        <v>2930.27</v>
      </c>
      <c r="F1374">
        <v>38306</v>
      </c>
      <c r="G1374" t="s">
        <v>40</v>
      </c>
      <c r="H1374">
        <v>4</v>
      </c>
      <c r="I1374">
        <v>11</v>
      </c>
      <c r="J1374">
        <v>2004</v>
      </c>
      <c r="K1374" t="s">
        <v>63</v>
      </c>
      <c r="L1374">
        <v>194</v>
      </c>
      <c r="M1374" t="s">
        <v>124</v>
      </c>
      <c r="N1374" t="s">
        <v>490</v>
      </c>
      <c r="O1374">
        <v>2125557818</v>
      </c>
      <c r="P1374" t="s">
        <v>491</v>
      </c>
      <c r="R1374" t="s">
        <v>303</v>
      </c>
      <c r="S1374" t="s">
        <v>304</v>
      </c>
      <c r="T1374">
        <v>10022</v>
      </c>
      <c r="U1374" t="s">
        <v>220</v>
      </c>
      <c r="V1374" t="s">
        <v>221</v>
      </c>
      <c r="W1374" t="s">
        <v>373</v>
      </c>
      <c r="X1374" t="s">
        <v>492</v>
      </c>
      <c r="Y1374" t="s">
        <v>45</v>
      </c>
    </row>
    <row r="1375" spans="1:25">
      <c r="A1375">
        <v>10329</v>
      </c>
      <c r="B1375">
        <v>46</v>
      </c>
      <c r="C1375">
        <v>83.63</v>
      </c>
      <c r="D1375">
        <v>13</v>
      </c>
      <c r="E1375">
        <v>3846.98</v>
      </c>
      <c r="F1375">
        <v>38306</v>
      </c>
      <c r="G1375" t="s">
        <v>40</v>
      </c>
      <c r="H1375">
        <v>4</v>
      </c>
      <c r="I1375">
        <v>11</v>
      </c>
      <c r="J1375">
        <v>2004</v>
      </c>
      <c r="K1375" t="s">
        <v>63</v>
      </c>
      <c r="L1375">
        <v>117</v>
      </c>
      <c r="M1375" t="s">
        <v>264</v>
      </c>
      <c r="N1375" t="s">
        <v>490</v>
      </c>
      <c r="O1375">
        <v>2125557818</v>
      </c>
      <c r="P1375" t="s">
        <v>491</v>
      </c>
      <c r="R1375" t="s">
        <v>303</v>
      </c>
      <c r="S1375" t="s">
        <v>304</v>
      </c>
      <c r="T1375">
        <v>10022</v>
      </c>
      <c r="U1375" t="s">
        <v>220</v>
      </c>
      <c r="V1375" t="s">
        <v>221</v>
      </c>
      <c r="W1375" t="s">
        <v>373</v>
      </c>
      <c r="X1375" t="s">
        <v>492</v>
      </c>
      <c r="Y1375" t="s">
        <v>36</v>
      </c>
    </row>
    <row r="1376" spans="1:25">
      <c r="A1376">
        <v>10329</v>
      </c>
      <c r="B1376">
        <v>33</v>
      </c>
      <c r="C1376">
        <v>100</v>
      </c>
      <c r="D1376">
        <v>14</v>
      </c>
      <c r="E1376">
        <v>3607.56</v>
      </c>
      <c r="F1376">
        <v>38306</v>
      </c>
      <c r="G1376" t="s">
        <v>40</v>
      </c>
      <c r="H1376">
        <v>4</v>
      </c>
      <c r="I1376">
        <v>11</v>
      </c>
      <c r="J1376">
        <v>2004</v>
      </c>
      <c r="K1376" t="s">
        <v>63</v>
      </c>
      <c r="L1376">
        <v>79</v>
      </c>
      <c r="M1376" t="s">
        <v>125</v>
      </c>
      <c r="N1376" t="s">
        <v>490</v>
      </c>
      <c r="O1376">
        <v>2125557818</v>
      </c>
      <c r="P1376" t="s">
        <v>491</v>
      </c>
      <c r="R1376" t="s">
        <v>303</v>
      </c>
      <c r="S1376" t="s">
        <v>304</v>
      </c>
      <c r="T1376">
        <v>10022</v>
      </c>
      <c r="U1376" t="s">
        <v>220</v>
      </c>
      <c r="V1376" t="s">
        <v>221</v>
      </c>
      <c r="W1376" t="s">
        <v>373</v>
      </c>
      <c r="X1376" t="s">
        <v>492</v>
      </c>
      <c r="Y1376" t="s">
        <v>36</v>
      </c>
    </row>
    <row r="1377" spans="1:26">
      <c r="A1377">
        <v>10329</v>
      </c>
      <c r="B1377">
        <v>39</v>
      </c>
      <c r="C1377">
        <v>64.739999999999995</v>
      </c>
      <c r="D1377">
        <v>15</v>
      </c>
      <c r="E1377">
        <v>2524.86</v>
      </c>
      <c r="F1377">
        <v>38306</v>
      </c>
      <c r="G1377" t="s">
        <v>40</v>
      </c>
      <c r="H1377">
        <v>4</v>
      </c>
      <c r="I1377">
        <v>11</v>
      </c>
      <c r="J1377">
        <v>2004</v>
      </c>
      <c r="K1377" t="s">
        <v>63</v>
      </c>
      <c r="L1377">
        <v>115</v>
      </c>
      <c r="M1377" t="s">
        <v>265</v>
      </c>
      <c r="N1377" t="s">
        <v>490</v>
      </c>
      <c r="O1377">
        <v>2125557818</v>
      </c>
      <c r="P1377" t="s">
        <v>491</v>
      </c>
      <c r="R1377" t="s">
        <v>303</v>
      </c>
      <c r="S1377" t="s">
        <v>304</v>
      </c>
      <c r="T1377">
        <v>10022</v>
      </c>
      <c r="U1377" t="s">
        <v>220</v>
      </c>
      <c r="V1377" t="s">
        <v>221</v>
      </c>
      <c r="W1377" t="s">
        <v>373</v>
      </c>
      <c r="X1377" t="s">
        <v>492</v>
      </c>
      <c r="Y1377" t="s">
        <v>45</v>
      </c>
    </row>
    <row r="1378" spans="1:26">
      <c r="A1378">
        <v>10329</v>
      </c>
      <c r="B1378">
        <v>29</v>
      </c>
      <c r="C1378">
        <v>100</v>
      </c>
      <c r="D1378">
        <v>9</v>
      </c>
      <c r="E1378">
        <v>2954.81</v>
      </c>
      <c r="F1378">
        <v>38306</v>
      </c>
      <c r="G1378" t="s">
        <v>40</v>
      </c>
      <c r="H1378">
        <v>4</v>
      </c>
      <c r="I1378">
        <v>11</v>
      </c>
      <c r="J1378">
        <v>2004</v>
      </c>
      <c r="K1378" t="s">
        <v>63</v>
      </c>
      <c r="L1378">
        <v>77</v>
      </c>
      <c r="M1378" t="s">
        <v>170</v>
      </c>
      <c r="N1378" t="s">
        <v>490</v>
      </c>
      <c r="O1378">
        <v>2125557818</v>
      </c>
      <c r="P1378" t="s">
        <v>491</v>
      </c>
      <c r="R1378" t="s">
        <v>303</v>
      </c>
      <c r="S1378" t="s">
        <v>304</v>
      </c>
      <c r="T1378">
        <v>10022</v>
      </c>
      <c r="U1378" t="s">
        <v>220</v>
      </c>
      <c r="V1378" t="s">
        <v>221</v>
      </c>
      <c r="W1378" t="s">
        <v>373</v>
      </c>
      <c r="X1378" t="s">
        <v>492</v>
      </c>
      <c r="Y1378" t="s">
        <v>45</v>
      </c>
    </row>
    <row r="1379" spans="1:26">
      <c r="A1379">
        <v>10329</v>
      </c>
      <c r="B1379">
        <v>38</v>
      </c>
      <c r="C1379">
        <v>59.1</v>
      </c>
      <c r="D1379">
        <v>10</v>
      </c>
      <c r="E1379">
        <v>2245.8000000000002</v>
      </c>
      <c r="F1379">
        <v>38306</v>
      </c>
      <c r="G1379" t="s">
        <v>40</v>
      </c>
      <c r="H1379">
        <v>4</v>
      </c>
      <c r="I1379">
        <v>11</v>
      </c>
      <c r="J1379">
        <v>2004</v>
      </c>
      <c r="K1379" t="s">
        <v>63</v>
      </c>
      <c r="L1379">
        <v>80</v>
      </c>
      <c r="M1379" t="s">
        <v>126</v>
      </c>
      <c r="N1379" t="s">
        <v>490</v>
      </c>
      <c r="O1379">
        <v>2125557818</v>
      </c>
      <c r="P1379" t="s">
        <v>491</v>
      </c>
      <c r="R1379" t="s">
        <v>303</v>
      </c>
      <c r="S1379" t="s">
        <v>304</v>
      </c>
      <c r="T1379">
        <v>10022</v>
      </c>
      <c r="U1379" t="s">
        <v>220</v>
      </c>
      <c r="V1379" t="s">
        <v>221</v>
      </c>
      <c r="W1379" t="s">
        <v>373</v>
      </c>
      <c r="X1379" t="s">
        <v>492</v>
      </c>
      <c r="Y1379" t="s">
        <v>45</v>
      </c>
    </row>
    <row r="1380" spans="1:26">
      <c r="A1380">
        <v>10107</v>
      </c>
      <c r="B1380">
        <v>30</v>
      </c>
      <c r="C1380">
        <v>95.7</v>
      </c>
      <c r="D1380">
        <v>2</v>
      </c>
      <c r="E1380">
        <v>2871</v>
      </c>
      <c r="F1380">
        <v>37676</v>
      </c>
      <c r="G1380" t="s">
        <v>40</v>
      </c>
      <c r="H1380">
        <v>1</v>
      </c>
      <c r="I1380">
        <v>2</v>
      </c>
      <c r="J1380">
        <v>2003</v>
      </c>
      <c r="K1380" t="s">
        <v>173</v>
      </c>
      <c r="L1380">
        <v>95</v>
      </c>
      <c r="M1380" t="s">
        <v>178</v>
      </c>
      <c r="N1380" t="s">
        <v>490</v>
      </c>
      <c r="O1380">
        <v>2125557818</v>
      </c>
      <c r="P1380" t="s">
        <v>491</v>
      </c>
      <c r="R1380" t="s">
        <v>303</v>
      </c>
      <c r="S1380" t="s">
        <v>304</v>
      </c>
      <c r="T1380">
        <v>10022</v>
      </c>
      <c r="U1380" t="s">
        <v>220</v>
      </c>
      <c r="V1380" t="s">
        <v>221</v>
      </c>
      <c r="W1380" t="s">
        <v>373</v>
      </c>
      <c r="X1380" t="s">
        <v>492</v>
      </c>
      <c r="Y1380" t="s">
        <v>45</v>
      </c>
      <c r="Z1380">
        <v>2545</v>
      </c>
    </row>
    <row r="1381" spans="1:26">
      <c r="A1381">
        <v>10107</v>
      </c>
      <c r="B1381">
        <v>39</v>
      </c>
      <c r="C1381">
        <v>99.91</v>
      </c>
      <c r="D1381">
        <v>5</v>
      </c>
      <c r="E1381">
        <v>3896.49</v>
      </c>
      <c r="F1381">
        <v>37676</v>
      </c>
      <c r="G1381" t="s">
        <v>40</v>
      </c>
      <c r="H1381">
        <v>1</v>
      </c>
      <c r="I1381">
        <v>2</v>
      </c>
      <c r="J1381">
        <v>2003</v>
      </c>
      <c r="K1381" t="s">
        <v>173</v>
      </c>
      <c r="L1381">
        <v>118</v>
      </c>
      <c r="M1381" t="s">
        <v>152</v>
      </c>
      <c r="N1381" t="s">
        <v>490</v>
      </c>
      <c r="O1381">
        <v>2125557818</v>
      </c>
      <c r="P1381" t="s">
        <v>491</v>
      </c>
      <c r="R1381" t="s">
        <v>303</v>
      </c>
      <c r="S1381" t="s">
        <v>304</v>
      </c>
      <c r="T1381">
        <v>10022</v>
      </c>
      <c r="U1381" t="s">
        <v>220</v>
      </c>
      <c r="V1381" t="s">
        <v>221</v>
      </c>
      <c r="W1381" t="s">
        <v>373</v>
      </c>
      <c r="X1381" t="s">
        <v>492</v>
      </c>
      <c r="Y1381" t="s">
        <v>36</v>
      </c>
    </row>
    <row r="1382" spans="1:26">
      <c r="A1382">
        <v>10107</v>
      </c>
      <c r="B1382">
        <v>27</v>
      </c>
      <c r="C1382">
        <v>100</v>
      </c>
      <c r="D1382">
        <v>4</v>
      </c>
      <c r="E1382">
        <v>6065.55</v>
      </c>
      <c r="F1382">
        <v>37676</v>
      </c>
      <c r="G1382" t="s">
        <v>40</v>
      </c>
      <c r="H1382">
        <v>1</v>
      </c>
      <c r="I1382">
        <v>2</v>
      </c>
      <c r="J1382">
        <v>2003</v>
      </c>
      <c r="K1382" t="s">
        <v>173</v>
      </c>
      <c r="L1382">
        <v>193</v>
      </c>
      <c r="M1382" t="s">
        <v>174</v>
      </c>
      <c r="N1382" t="s">
        <v>490</v>
      </c>
      <c r="O1382">
        <v>2125557818</v>
      </c>
      <c r="P1382" t="s">
        <v>491</v>
      </c>
      <c r="R1382" t="s">
        <v>303</v>
      </c>
      <c r="S1382" t="s">
        <v>304</v>
      </c>
      <c r="T1382">
        <v>10022</v>
      </c>
      <c r="U1382" t="s">
        <v>220</v>
      </c>
      <c r="V1382" t="s">
        <v>221</v>
      </c>
      <c r="W1382" t="s">
        <v>373</v>
      </c>
      <c r="X1382" t="s">
        <v>492</v>
      </c>
      <c r="Y1382" t="s">
        <v>36</v>
      </c>
    </row>
    <row r="1383" spans="1:26">
      <c r="A1383">
        <v>101070</v>
      </c>
      <c r="B1383">
        <v>21</v>
      </c>
      <c r="C1383">
        <v>100</v>
      </c>
      <c r="D1383">
        <v>1</v>
      </c>
      <c r="E1383">
        <v>3036.6</v>
      </c>
      <c r="F1383">
        <v>37676</v>
      </c>
      <c r="G1383" t="s">
        <v>40</v>
      </c>
      <c r="H1383">
        <v>1</v>
      </c>
      <c r="I1383">
        <v>2</v>
      </c>
      <c r="J1383">
        <v>2003</v>
      </c>
      <c r="K1383" t="s">
        <v>173</v>
      </c>
      <c r="L1383">
        <v>150</v>
      </c>
      <c r="M1383" t="s">
        <v>133</v>
      </c>
      <c r="N1383" t="s">
        <v>490</v>
      </c>
      <c r="O1383">
        <v>2125557818</v>
      </c>
      <c r="P1383" t="s">
        <v>491</v>
      </c>
      <c r="R1383" t="s">
        <v>303</v>
      </c>
      <c r="S1383" t="s">
        <v>304</v>
      </c>
      <c r="T1383">
        <v>10022</v>
      </c>
      <c r="U1383" t="s">
        <v>220</v>
      </c>
      <c r="V1383" t="s">
        <v>221</v>
      </c>
      <c r="W1383" t="s">
        <v>373</v>
      </c>
      <c r="X1383" t="s">
        <v>492</v>
      </c>
      <c r="Y1383" t="s">
        <v>36</v>
      </c>
    </row>
    <row r="1384" spans="1:26">
      <c r="A1384">
        <v>10107</v>
      </c>
      <c r="B1384">
        <v>29</v>
      </c>
      <c r="C1384">
        <v>70.87</v>
      </c>
      <c r="D1384">
        <v>6</v>
      </c>
      <c r="E1384">
        <v>2055.23</v>
      </c>
      <c r="F1384">
        <v>37676</v>
      </c>
      <c r="G1384" t="s">
        <v>40</v>
      </c>
      <c r="H1384">
        <v>1</v>
      </c>
      <c r="I1384">
        <v>2</v>
      </c>
      <c r="J1384">
        <v>2003</v>
      </c>
      <c r="K1384" t="s">
        <v>173</v>
      </c>
      <c r="L1384">
        <v>60</v>
      </c>
      <c r="M1384" t="s">
        <v>153</v>
      </c>
      <c r="N1384" t="s">
        <v>490</v>
      </c>
      <c r="O1384">
        <v>2125557818</v>
      </c>
      <c r="P1384" t="s">
        <v>491</v>
      </c>
      <c r="R1384" t="s">
        <v>303</v>
      </c>
      <c r="S1384" t="s">
        <v>304</v>
      </c>
      <c r="T1384">
        <v>10022</v>
      </c>
      <c r="U1384" t="s">
        <v>220</v>
      </c>
      <c r="V1384" t="s">
        <v>221</v>
      </c>
      <c r="W1384" t="s">
        <v>373</v>
      </c>
      <c r="X1384" t="s">
        <v>492</v>
      </c>
      <c r="Y1384" t="s">
        <v>45</v>
      </c>
    </row>
    <row r="1385" spans="1:26">
      <c r="A1385">
        <v>10107</v>
      </c>
      <c r="B1385">
        <v>25</v>
      </c>
      <c r="C1385">
        <v>100</v>
      </c>
      <c r="D1385">
        <v>3</v>
      </c>
      <c r="E1385">
        <v>2845.75</v>
      </c>
      <c r="F1385">
        <v>37676</v>
      </c>
      <c r="G1385" t="s">
        <v>40</v>
      </c>
      <c r="H1385">
        <v>1</v>
      </c>
      <c r="I1385">
        <v>2</v>
      </c>
      <c r="J1385">
        <v>2003</v>
      </c>
      <c r="K1385" t="s">
        <v>173</v>
      </c>
      <c r="L1385">
        <v>112</v>
      </c>
      <c r="M1385" t="s">
        <v>175</v>
      </c>
      <c r="N1385" t="s">
        <v>490</v>
      </c>
      <c r="O1385">
        <v>2125557818</v>
      </c>
      <c r="P1385" t="s">
        <v>491</v>
      </c>
      <c r="R1385" t="s">
        <v>303</v>
      </c>
      <c r="S1385" t="s">
        <v>304</v>
      </c>
      <c r="T1385">
        <v>10022</v>
      </c>
      <c r="U1385" t="s">
        <v>220</v>
      </c>
      <c r="V1385" t="s">
        <v>221</v>
      </c>
      <c r="W1385" t="s">
        <v>373</v>
      </c>
      <c r="X1385" t="s">
        <v>492</v>
      </c>
      <c r="Y1385" t="s">
        <v>45</v>
      </c>
    </row>
    <row r="1386" spans="1:26">
      <c r="A1386">
        <v>10107</v>
      </c>
      <c r="B1386">
        <v>38</v>
      </c>
      <c r="C1386">
        <v>83.03</v>
      </c>
      <c r="D1386">
        <v>7</v>
      </c>
      <c r="E1386">
        <v>3155.14</v>
      </c>
      <c r="F1386">
        <v>37676</v>
      </c>
      <c r="G1386" t="s">
        <v>40</v>
      </c>
      <c r="H1386">
        <v>1</v>
      </c>
      <c r="I1386">
        <v>2</v>
      </c>
      <c r="J1386">
        <v>2003</v>
      </c>
      <c r="K1386" t="s">
        <v>173</v>
      </c>
      <c r="L1386">
        <v>76</v>
      </c>
      <c r="M1386" t="s">
        <v>176</v>
      </c>
      <c r="N1386" t="s">
        <v>490</v>
      </c>
      <c r="O1386">
        <v>2125557818</v>
      </c>
      <c r="P1386" t="s">
        <v>491</v>
      </c>
      <c r="R1386" t="s">
        <v>303</v>
      </c>
      <c r="S1386" t="s">
        <v>304</v>
      </c>
      <c r="T1386">
        <v>10022</v>
      </c>
      <c r="U1386" t="s">
        <v>220</v>
      </c>
      <c r="V1386" t="s">
        <v>221</v>
      </c>
      <c r="W1386" t="s">
        <v>373</v>
      </c>
      <c r="X1386" t="s">
        <v>492</v>
      </c>
      <c r="Y1386" t="s">
        <v>36</v>
      </c>
    </row>
    <row r="1387" spans="1:26">
      <c r="A1387">
        <v>101070</v>
      </c>
      <c r="B1387">
        <v>20</v>
      </c>
      <c r="C1387">
        <v>92.9</v>
      </c>
      <c r="D1387">
        <v>8</v>
      </c>
      <c r="E1387">
        <v>1858</v>
      </c>
      <c r="F1387">
        <v>37676</v>
      </c>
      <c r="G1387" t="s">
        <v>40</v>
      </c>
      <c r="H1387">
        <v>1</v>
      </c>
      <c r="I1387">
        <v>2</v>
      </c>
      <c r="J1387">
        <v>2003</v>
      </c>
      <c r="K1387" t="s">
        <v>173</v>
      </c>
      <c r="L1387">
        <v>99</v>
      </c>
      <c r="M1387" t="s">
        <v>177</v>
      </c>
      <c r="N1387" t="s">
        <v>490</v>
      </c>
      <c r="O1387">
        <v>2125557818</v>
      </c>
      <c r="P1387" t="s">
        <v>491</v>
      </c>
      <c r="R1387" t="s">
        <v>303</v>
      </c>
      <c r="S1387" t="s">
        <v>304</v>
      </c>
      <c r="T1387">
        <v>10022</v>
      </c>
      <c r="U1387" t="s">
        <v>220</v>
      </c>
      <c r="V1387" t="s">
        <v>221</v>
      </c>
      <c r="W1387" t="s">
        <v>373</v>
      </c>
      <c r="X1387" t="s">
        <v>492</v>
      </c>
      <c r="Y1387" t="s">
        <v>45</v>
      </c>
    </row>
    <row r="1388" spans="1:26">
      <c r="A1388">
        <v>10329</v>
      </c>
      <c r="B1388">
        <v>42</v>
      </c>
      <c r="C1388">
        <v>100</v>
      </c>
      <c r="D1388">
        <v>1</v>
      </c>
      <c r="E1388">
        <v>4396.1400000000003</v>
      </c>
      <c r="F1388">
        <v>38306</v>
      </c>
      <c r="G1388" t="s">
        <v>40</v>
      </c>
      <c r="H1388">
        <v>4</v>
      </c>
      <c r="I1388">
        <v>11</v>
      </c>
      <c r="J1388">
        <v>2004</v>
      </c>
      <c r="K1388" t="s">
        <v>132</v>
      </c>
      <c r="L1388">
        <v>95</v>
      </c>
      <c r="M1388" t="s">
        <v>178</v>
      </c>
      <c r="N1388" t="s">
        <v>490</v>
      </c>
      <c r="O1388">
        <v>2125557818</v>
      </c>
      <c r="P1388" t="s">
        <v>491</v>
      </c>
      <c r="R1388" t="s">
        <v>303</v>
      </c>
      <c r="S1388" t="s">
        <v>304</v>
      </c>
      <c r="T1388">
        <v>10022</v>
      </c>
      <c r="U1388" t="s">
        <v>220</v>
      </c>
      <c r="V1388" t="s">
        <v>221</v>
      </c>
      <c r="W1388" t="s">
        <v>373</v>
      </c>
      <c r="X1388" t="s">
        <v>492</v>
      </c>
      <c r="Y1388" t="s">
        <v>36</v>
      </c>
    </row>
    <row r="1389" spans="1:26">
      <c r="A1389">
        <v>10329</v>
      </c>
      <c r="B1389">
        <v>20</v>
      </c>
      <c r="C1389">
        <v>100</v>
      </c>
      <c r="D1389">
        <v>2</v>
      </c>
      <c r="E1389">
        <v>3176</v>
      </c>
      <c r="F1389">
        <v>38306</v>
      </c>
      <c r="G1389" t="s">
        <v>40</v>
      </c>
      <c r="H1389">
        <v>4</v>
      </c>
      <c r="I1389">
        <v>11</v>
      </c>
      <c r="J1389">
        <v>2004</v>
      </c>
      <c r="K1389" t="s">
        <v>132</v>
      </c>
      <c r="L1389">
        <v>118</v>
      </c>
      <c r="M1389" t="s">
        <v>152</v>
      </c>
      <c r="N1389" t="s">
        <v>490</v>
      </c>
      <c r="O1389">
        <v>2125557818</v>
      </c>
      <c r="P1389" t="s">
        <v>491</v>
      </c>
      <c r="R1389" t="s">
        <v>303</v>
      </c>
      <c r="S1389" t="s">
        <v>304</v>
      </c>
      <c r="T1389">
        <v>10022</v>
      </c>
      <c r="U1389" t="s">
        <v>220</v>
      </c>
      <c r="V1389" t="s">
        <v>221</v>
      </c>
      <c r="W1389" t="s">
        <v>373</v>
      </c>
      <c r="X1389" t="s">
        <v>492</v>
      </c>
      <c r="Y1389" t="s">
        <v>36</v>
      </c>
    </row>
    <row r="1390" spans="1:26">
      <c r="A1390">
        <v>10329</v>
      </c>
      <c r="B1390">
        <v>26</v>
      </c>
      <c r="C1390">
        <v>100</v>
      </c>
      <c r="D1390">
        <v>3</v>
      </c>
      <c r="E1390">
        <v>5868.2</v>
      </c>
      <c r="F1390">
        <v>38306</v>
      </c>
      <c r="G1390" t="s">
        <v>40</v>
      </c>
      <c r="H1390">
        <v>4</v>
      </c>
      <c r="I1390">
        <v>11</v>
      </c>
      <c r="J1390">
        <v>2004</v>
      </c>
      <c r="K1390" t="s">
        <v>132</v>
      </c>
      <c r="L1390">
        <v>193</v>
      </c>
      <c r="M1390" t="s">
        <v>174</v>
      </c>
      <c r="N1390" t="s">
        <v>490</v>
      </c>
      <c r="O1390">
        <v>2125557818</v>
      </c>
      <c r="P1390" t="s">
        <v>491</v>
      </c>
      <c r="R1390" t="s">
        <v>303</v>
      </c>
      <c r="S1390" t="s">
        <v>304</v>
      </c>
      <c r="T1390">
        <v>10022</v>
      </c>
      <c r="U1390" t="s">
        <v>220</v>
      </c>
      <c r="V1390" t="s">
        <v>221</v>
      </c>
      <c r="W1390" t="s">
        <v>373</v>
      </c>
      <c r="X1390" t="s">
        <v>492</v>
      </c>
      <c r="Y1390" t="s">
        <v>36</v>
      </c>
    </row>
    <row r="1391" spans="1:26">
      <c r="A1391">
        <v>10329</v>
      </c>
      <c r="B1391">
        <v>24</v>
      </c>
      <c r="C1391">
        <v>100</v>
      </c>
      <c r="D1391">
        <v>6</v>
      </c>
      <c r="E1391">
        <v>3542.64</v>
      </c>
      <c r="F1391">
        <v>38306</v>
      </c>
      <c r="G1391" t="s">
        <v>40</v>
      </c>
      <c r="H1391">
        <v>4</v>
      </c>
      <c r="I1391">
        <v>11</v>
      </c>
      <c r="J1391">
        <v>2004</v>
      </c>
      <c r="K1391" t="s">
        <v>132</v>
      </c>
      <c r="L1391">
        <v>150</v>
      </c>
      <c r="M1391" t="s">
        <v>133</v>
      </c>
      <c r="N1391" t="s">
        <v>490</v>
      </c>
      <c r="O1391">
        <v>2125557818</v>
      </c>
      <c r="P1391" t="s">
        <v>491</v>
      </c>
      <c r="R1391" t="s">
        <v>303</v>
      </c>
      <c r="S1391" t="s">
        <v>304</v>
      </c>
      <c r="T1391">
        <v>10022</v>
      </c>
      <c r="U1391" t="s">
        <v>220</v>
      </c>
      <c r="V1391" t="s">
        <v>221</v>
      </c>
      <c r="W1391" t="s">
        <v>373</v>
      </c>
      <c r="X1391" t="s">
        <v>492</v>
      </c>
      <c r="Y1391" t="s">
        <v>36</v>
      </c>
    </row>
    <row r="1392" spans="1:26">
      <c r="A1392">
        <v>10329</v>
      </c>
      <c r="B1392">
        <v>38</v>
      </c>
      <c r="C1392">
        <v>100</v>
      </c>
      <c r="D1392">
        <v>12</v>
      </c>
      <c r="E1392">
        <v>5266.04</v>
      </c>
      <c r="F1392">
        <v>38306</v>
      </c>
      <c r="G1392" t="s">
        <v>40</v>
      </c>
      <c r="H1392">
        <v>4</v>
      </c>
      <c r="I1392">
        <v>11</v>
      </c>
      <c r="J1392">
        <v>2004</v>
      </c>
      <c r="K1392" t="s">
        <v>132</v>
      </c>
      <c r="L1392">
        <v>60</v>
      </c>
      <c r="M1392" t="s">
        <v>153</v>
      </c>
      <c r="N1392" t="s">
        <v>490</v>
      </c>
      <c r="O1392">
        <v>2125557818</v>
      </c>
      <c r="P1392" t="s">
        <v>491</v>
      </c>
      <c r="R1392" t="s">
        <v>303</v>
      </c>
      <c r="S1392" t="s">
        <v>304</v>
      </c>
      <c r="T1392">
        <v>10022</v>
      </c>
      <c r="U1392" t="s">
        <v>220</v>
      </c>
      <c r="V1392" t="s">
        <v>221</v>
      </c>
      <c r="W1392" t="s">
        <v>373</v>
      </c>
      <c r="X1392" t="s">
        <v>492</v>
      </c>
      <c r="Y1392" t="s">
        <v>36</v>
      </c>
    </row>
    <row r="1393" spans="1:25">
      <c r="A1393">
        <v>10329</v>
      </c>
      <c r="B1393">
        <v>30</v>
      </c>
      <c r="C1393">
        <v>87.78</v>
      </c>
      <c r="D1393">
        <v>7</v>
      </c>
      <c r="E1393">
        <v>2633.4</v>
      </c>
      <c r="F1393">
        <v>38306</v>
      </c>
      <c r="G1393" t="s">
        <v>40</v>
      </c>
      <c r="H1393">
        <v>4</v>
      </c>
      <c r="I1393">
        <v>11</v>
      </c>
      <c r="J1393">
        <v>2004</v>
      </c>
      <c r="K1393" t="s">
        <v>132</v>
      </c>
      <c r="L1393">
        <v>112</v>
      </c>
      <c r="M1393" t="s">
        <v>175</v>
      </c>
      <c r="N1393" t="s">
        <v>490</v>
      </c>
      <c r="O1393">
        <v>2125557818</v>
      </c>
      <c r="P1393" t="s">
        <v>491</v>
      </c>
      <c r="R1393" t="s">
        <v>303</v>
      </c>
      <c r="S1393" t="s">
        <v>304</v>
      </c>
      <c r="T1393">
        <v>10022</v>
      </c>
      <c r="U1393" t="s">
        <v>220</v>
      </c>
      <c r="V1393" t="s">
        <v>221</v>
      </c>
      <c r="W1393" t="s">
        <v>373</v>
      </c>
      <c r="X1393" t="s">
        <v>492</v>
      </c>
      <c r="Y1393" t="s">
        <v>45</v>
      </c>
    </row>
    <row r="1394" spans="1:25">
      <c r="A1394">
        <v>10329</v>
      </c>
      <c r="B1394">
        <v>37</v>
      </c>
      <c r="C1394">
        <v>94.43</v>
      </c>
      <c r="D1394">
        <v>4</v>
      </c>
      <c r="E1394">
        <v>3493.91</v>
      </c>
      <c r="F1394">
        <v>38306</v>
      </c>
      <c r="G1394" t="s">
        <v>40</v>
      </c>
      <c r="H1394">
        <v>4</v>
      </c>
      <c r="I1394">
        <v>11</v>
      </c>
      <c r="J1394">
        <v>2004</v>
      </c>
      <c r="K1394" t="s">
        <v>132</v>
      </c>
      <c r="L1394">
        <v>76</v>
      </c>
      <c r="M1394" t="s">
        <v>176</v>
      </c>
      <c r="N1394" t="s">
        <v>490</v>
      </c>
      <c r="O1394">
        <v>2125557818</v>
      </c>
      <c r="P1394" t="s">
        <v>491</v>
      </c>
      <c r="R1394" t="s">
        <v>303</v>
      </c>
      <c r="S1394" t="s">
        <v>304</v>
      </c>
      <c r="T1394">
        <v>10022</v>
      </c>
      <c r="U1394" t="s">
        <v>220</v>
      </c>
      <c r="V1394" t="s">
        <v>221</v>
      </c>
      <c r="W1394" t="s">
        <v>373</v>
      </c>
      <c r="X1394" t="s">
        <v>492</v>
      </c>
      <c r="Y1394" t="s">
        <v>36</v>
      </c>
    </row>
    <row r="1395" spans="1:25">
      <c r="A1395">
        <v>10329</v>
      </c>
      <c r="B1395">
        <v>45</v>
      </c>
      <c r="C1395">
        <v>63.91</v>
      </c>
      <c r="D1395">
        <v>11</v>
      </c>
      <c r="E1395">
        <v>2875.95</v>
      </c>
      <c r="F1395">
        <v>38306</v>
      </c>
      <c r="G1395" t="s">
        <v>40</v>
      </c>
      <c r="H1395">
        <v>4</v>
      </c>
      <c r="I1395">
        <v>11</v>
      </c>
      <c r="J1395">
        <v>2004</v>
      </c>
      <c r="K1395" t="s">
        <v>132</v>
      </c>
      <c r="L1395">
        <v>99</v>
      </c>
      <c r="M1395" t="s">
        <v>177</v>
      </c>
      <c r="N1395" t="s">
        <v>490</v>
      </c>
      <c r="O1395">
        <v>2125557818</v>
      </c>
      <c r="P1395" t="s">
        <v>491</v>
      </c>
      <c r="R1395" t="s">
        <v>303</v>
      </c>
      <c r="S1395" t="s">
        <v>304</v>
      </c>
      <c r="T1395">
        <v>10022</v>
      </c>
      <c r="U1395" t="s">
        <v>220</v>
      </c>
      <c r="V1395" t="s">
        <v>221</v>
      </c>
      <c r="W1395" t="s">
        <v>373</v>
      </c>
      <c r="X1395" t="s">
        <v>492</v>
      </c>
      <c r="Y1395" t="s">
        <v>45</v>
      </c>
    </row>
    <row r="1396" spans="1:25">
      <c r="A1396">
        <v>10329</v>
      </c>
      <c r="B1396">
        <v>44</v>
      </c>
      <c r="C1396">
        <v>86.13</v>
      </c>
      <c r="D1396">
        <v>8</v>
      </c>
      <c r="E1396">
        <v>3789.72</v>
      </c>
      <c r="F1396">
        <v>38306</v>
      </c>
      <c r="G1396" t="s">
        <v>40</v>
      </c>
      <c r="H1396">
        <v>4</v>
      </c>
      <c r="I1396">
        <v>11</v>
      </c>
      <c r="J1396">
        <v>2004</v>
      </c>
      <c r="K1396" t="s">
        <v>161</v>
      </c>
      <c r="L1396">
        <v>49</v>
      </c>
      <c r="M1396" t="s">
        <v>49</v>
      </c>
      <c r="O1396">
        <v>2125557818</v>
      </c>
      <c r="P1396" t="s">
        <v>491</v>
      </c>
      <c r="R1396" t="s">
        <v>303</v>
      </c>
      <c r="S1396" t="s">
        <v>304</v>
      </c>
      <c r="T1396">
        <v>10022</v>
      </c>
      <c r="U1396" t="s">
        <v>220</v>
      </c>
      <c r="V1396" t="s">
        <v>221</v>
      </c>
      <c r="W1396" t="s">
        <v>373</v>
      </c>
      <c r="X1396" t="s">
        <v>492</v>
      </c>
      <c r="Y1396" t="s">
        <v>36</v>
      </c>
    </row>
    <row r="1397" spans="1:25">
      <c r="A1397">
        <v>10248</v>
      </c>
      <c r="B1397">
        <v>21</v>
      </c>
      <c r="C1397">
        <v>73.98</v>
      </c>
      <c r="D1397">
        <v>1</v>
      </c>
      <c r="E1397">
        <v>1553.58</v>
      </c>
      <c r="F1397">
        <v>38114</v>
      </c>
      <c r="G1397" t="s">
        <v>417</v>
      </c>
      <c r="H1397">
        <v>2</v>
      </c>
      <c r="I1397">
        <v>5</v>
      </c>
      <c r="J1397">
        <v>2004</v>
      </c>
      <c r="K1397" t="s">
        <v>75</v>
      </c>
      <c r="L1397">
        <v>86</v>
      </c>
      <c r="M1397" t="s">
        <v>51</v>
      </c>
      <c r="O1397">
        <v>2125557818</v>
      </c>
      <c r="P1397" t="s">
        <v>491</v>
      </c>
      <c r="R1397" t="s">
        <v>303</v>
      </c>
      <c r="S1397" t="s">
        <v>304</v>
      </c>
      <c r="T1397">
        <v>10022</v>
      </c>
      <c r="U1397" t="s">
        <v>220</v>
      </c>
      <c r="V1397" t="s">
        <v>221</v>
      </c>
      <c r="W1397" t="s">
        <v>373</v>
      </c>
      <c r="X1397" t="s">
        <v>492</v>
      </c>
      <c r="Y1397" t="s">
        <v>45</v>
      </c>
    </row>
    <row r="1398" spans="1:25">
      <c r="A1398">
        <v>10248</v>
      </c>
      <c r="B1398">
        <v>48</v>
      </c>
      <c r="C1398">
        <v>100</v>
      </c>
      <c r="D1398">
        <v>10</v>
      </c>
      <c r="E1398">
        <v>6960.48</v>
      </c>
      <c r="F1398">
        <v>38114</v>
      </c>
      <c r="G1398" t="s">
        <v>417</v>
      </c>
      <c r="H1398">
        <v>2</v>
      </c>
      <c r="I1398">
        <v>5</v>
      </c>
      <c r="J1398">
        <v>2004</v>
      </c>
      <c r="K1398" t="s">
        <v>75</v>
      </c>
      <c r="L1398">
        <v>122</v>
      </c>
      <c r="M1398" t="s">
        <v>76</v>
      </c>
      <c r="O1398">
        <v>2125557818</v>
      </c>
      <c r="P1398" t="s">
        <v>491</v>
      </c>
      <c r="R1398" t="s">
        <v>303</v>
      </c>
      <c r="S1398" t="s">
        <v>304</v>
      </c>
      <c r="T1398">
        <v>10022</v>
      </c>
      <c r="U1398" t="s">
        <v>220</v>
      </c>
      <c r="V1398" t="s">
        <v>221</v>
      </c>
      <c r="W1398" t="s">
        <v>373</v>
      </c>
      <c r="X1398" t="s">
        <v>492</v>
      </c>
      <c r="Y1398" t="s">
        <v>36</v>
      </c>
    </row>
    <row r="1399" spans="1:25">
      <c r="A1399">
        <v>10248</v>
      </c>
      <c r="B1399">
        <v>36</v>
      </c>
      <c r="C1399">
        <v>71.34</v>
      </c>
      <c r="D1399">
        <v>6</v>
      </c>
      <c r="E1399">
        <v>2568.2399999999998</v>
      </c>
      <c r="F1399">
        <v>38114</v>
      </c>
      <c r="G1399" t="s">
        <v>417</v>
      </c>
      <c r="H1399">
        <v>2</v>
      </c>
      <c r="I1399">
        <v>5</v>
      </c>
      <c r="J1399">
        <v>2004</v>
      </c>
      <c r="K1399" t="s">
        <v>75</v>
      </c>
      <c r="L1399">
        <v>66</v>
      </c>
      <c r="M1399" t="s">
        <v>233</v>
      </c>
      <c r="O1399">
        <v>2125557818</v>
      </c>
      <c r="P1399" t="s">
        <v>491</v>
      </c>
      <c r="R1399" t="s">
        <v>303</v>
      </c>
      <c r="S1399" t="s">
        <v>304</v>
      </c>
      <c r="T1399">
        <v>10022</v>
      </c>
      <c r="U1399" t="s">
        <v>220</v>
      </c>
      <c r="V1399" t="s">
        <v>221</v>
      </c>
      <c r="W1399" t="s">
        <v>373</v>
      </c>
      <c r="X1399" t="s">
        <v>492</v>
      </c>
      <c r="Y1399" t="s">
        <v>45</v>
      </c>
    </row>
    <row r="1400" spans="1:25">
      <c r="A1400">
        <v>10248</v>
      </c>
      <c r="B1400">
        <v>40</v>
      </c>
      <c r="C1400">
        <v>100</v>
      </c>
      <c r="D1400">
        <v>13</v>
      </c>
      <c r="E1400">
        <v>4157.2</v>
      </c>
      <c r="F1400">
        <v>38114</v>
      </c>
      <c r="G1400" t="s">
        <v>417</v>
      </c>
      <c r="H1400">
        <v>2</v>
      </c>
      <c r="I1400">
        <v>5</v>
      </c>
      <c r="J1400">
        <v>2004</v>
      </c>
      <c r="K1400" t="s">
        <v>75</v>
      </c>
      <c r="L1400">
        <v>86</v>
      </c>
      <c r="M1400" t="s">
        <v>53</v>
      </c>
      <c r="O1400">
        <v>2125557818</v>
      </c>
      <c r="P1400" t="s">
        <v>491</v>
      </c>
      <c r="R1400" t="s">
        <v>303</v>
      </c>
      <c r="S1400" t="s">
        <v>304</v>
      </c>
      <c r="T1400">
        <v>10022</v>
      </c>
      <c r="U1400" t="s">
        <v>220</v>
      </c>
      <c r="V1400" t="s">
        <v>221</v>
      </c>
      <c r="W1400" t="s">
        <v>373</v>
      </c>
      <c r="X1400" t="s">
        <v>492</v>
      </c>
      <c r="Y1400" t="s">
        <v>36</v>
      </c>
    </row>
    <row r="1401" spans="1:25">
      <c r="A1401">
        <v>10248</v>
      </c>
      <c r="B1401">
        <v>32</v>
      </c>
      <c r="C1401">
        <v>75.89</v>
      </c>
      <c r="D1401">
        <v>4</v>
      </c>
      <c r="E1401">
        <v>2428.48</v>
      </c>
      <c r="F1401">
        <v>38114</v>
      </c>
      <c r="G1401" t="s">
        <v>417</v>
      </c>
      <c r="H1401">
        <v>2</v>
      </c>
      <c r="I1401">
        <v>5</v>
      </c>
      <c r="J1401">
        <v>2004</v>
      </c>
      <c r="K1401" t="s">
        <v>75</v>
      </c>
      <c r="L1401">
        <v>72</v>
      </c>
      <c r="M1401" t="s">
        <v>54</v>
      </c>
      <c r="O1401">
        <v>2125557818</v>
      </c>
      <c r="P1401" t="s">
        <v>491</v>
      </c>
      <c r="R1401" t="s">
        <v>303</v>
      </c>
      <c r="S1401" t="s">
        <v>304</v>
      </c>
      <c r="T1401">
        <v>10022</v>
      </c>
      <c r="U1401" t="s">
        <v>220</v>
      </c>
      <c r="V1401" t="s">
        <v>221</v>
      </c>
      <c r="W1401" t="s">
        <v>373</v>
      </c>
      <c r="X1401" t="s">
        <v>492</v>
      </c>
      <c r="Y1401" t="s">
        <v>45</v>
      </c>
    </row>
    <row r="1402" spans="1:25">
      <c r="A1402">
        <v>10248</v>
      </c>
      <c r="B1402">
        <v>30</v>
      </c>
      <c r="C1402">
        <v>100</v>
      </c>
      <c r="D1402">
        <v>7</v>
      </c>
      <c r="E1402">
        <v>3245.4</v>
      </c>
      <c r="F1402">
        <v>38114</v>
      </c>
      <c r="G1402" t="s">
        <v>417</v>
      </c>
      <c r="H1402">
        <v>2</v>
      </c>
      <c r="I1402">
        <v>5</v>
      </c>
      <c r="J1402">
        <v>2004</v>
      </c>
      <c r="K1402" t="s">
        <v>75</v>
      </c>
      <c r="L1402">
        <v>100</v>
      </c>
      <c r="M1402" t="s">
        <v>55</v>
      </c>
      <c r="O1402">
        <v>2125557818</v>
      </c>
      <c r="P1402" t="s">
        <v>491</v>
      </c>
      <c r="R1402" t="s">
        <v>303</v>
      </c>
      <c r="S1402" t="s">
        <v>304</v>
      </c>
      <c r="T1402">
        <v>10022</v>
      </c>
      <c r="U1402" t="s">
        <v>220</v>
      </c>
      <c r="V1402" t="s">
        <v>221</v>
      </c>
      <c r="W1402" t="s">
        <v>373</v>
      </c>
      <c r="X1402" t="s">
        <v>492</v>
      </c>
      <c r="Y1402" t="s">
        <v>36</v>
      </c>
    </row>
    <row r="1403" spans="1:25">
      <c r="A1403">
        <v>10248</v>
      </c>
      <c r="B1403">
        <v>35</v>
      </c>
      <c r="C1403">
        <v>90.37</v>
      </c>
      <c r="D1403">
        <v>8</v>
      </c>
      <c r="E1403">
        <v>3162.95</v>
      </c>
      <c r="F1403">
        <v>38114</v>
      </c>
      <c r="G1403" t="s">
        <v>417</v>
      </c>
      <c r="H1403">
        <v>2</v>
      </c>
      <c r="I1403">
        <v>5</v>
      </c>
      <c r="J1403">
        <v>2004</v>
      </c>
      <c r="K1403" t="s">
        <v>75</v>
      </c>
      <c r="L1403">
        <v>99</v>
      </c>
      <c r="M1403" t="s">
        <v>56</v>
      </c>
      <c r="O1403">
        <v>2125557818</v>
      </c>
      <c r="P1403" t="s">
        <v>491</v>
      </c>
      <c r="R1403" t="s">
        <v>303</v>
      </c>
      <c r="S1403" t="s">
        <v>304</v>
      </c>
      <c r="T1403">
        <v>10022</v>
      </c>
      <c r="U1403" t="s">
        <v>220</v>
      </c>
      <c r="V1403" t="s">
        <v>221</v>
      </c>
      <c r="W1403" t="s">
        <v>373</v>
      </c>
      <c r="X1403" t="s">
        <v>492</v>
      </c>
      <c r="Y1403" t="s">
        <v>36</v>
      </c>
    </row>
    <row r="1404" spans="1:25">
      <c r="A1404">
        <v>10248</v>
      </c>
      <c r="B1404">
        <v>23</v>
      </c>
      <c r="C1404">
        <v>65.52</v>
      </c>
      <c r="D1404">
        <v>9</v>
      </c>
      <c r="E1404">
        <v>1506.96</v>
      </c>
      <c r="F1404">
        <v>38114</v>
      </c>
      <c r="G1404" t="s">
        <v>417</v>
      </c>
      <c r="H1404">
        <v>2</v>
      </c>
      <c r="I1404">
        <v>5</v>
      </c>
      <c r="J1404">
        <v>2004</v>
      </c>
      <c r="K1404" t="s">
        <v>75</v>
      </c>
      <c r="L1404">
        <v>54</v>
      </c>
      <c r="M1404" t="s">
        <v>57</v>
      </c>
      <c r="O1404">
        <v>2125557818</v>
      </c>
      <c r="P1404" t="s">
        <v>491</v>
      </c>
      <c r="R1404" t="s">
        <v>303</v>
      </c>
      <c r="S1404" t="s">
        <v>304</v>
      </c>
      <c r="T1404">
        <v>10022</v>
      </c>
      <c r="U1404" t="s">
        <v>220</v>
      </c>
      <c r="V1404" t="s">
        <v>221</v>
      </c>
      <c r="W1404" t="s">
        <v>373</v>
      </c>
      <c r="X1404" t="s">
        <v>492</v>
      </c>
      <c r="Y1404" t="s">
        <v>45</v>
      </c>
    </row>
    <row r="1405" spans="1:25">
      <c r="A1405">
        <v>10248</v>
      </c>
      <c r="B1405">
        <v>42</v>
      </c>
      <c r="C1405">
        <v>100</v>
      </c>
      <c r="D1405">
        <v>14</v>
      </c>
      <c r="E1405">
        <v>5082.42</v>
      </c>
      <c r="F1405">
        <v>38114</v>
      </c>
      <c r="G1405" t="s">
        <v>417</v>
      </c>
      <c r="H1405">
        <v>2</v>
      </c>
      <c r="I1405">
        <v>5</v>
      </c>
      <c r="J1405">
        <v>2004</v>
      </c>
      <c r="K1405" t="s">
        <v>77</v>
      </c>
      <c r="L1405">
        <v>100</v>
      </c>
      <c r="M1405" t="s">
        <v>78</v>
      </c>
      <c r="O1405">
        <v>2125557818</v>
      </c>
      <c r="P1405" t="s">
        <v>491</v>
      </c>
      <c r="R1405" t="s">
        <v>303</v>
      </c>
      <c r="S1405" t="s">
        <v>304</v>
      </c>
      <c r="T1405">
        <v>10022</v>
      </c>
      <c r="U1405" t="s">
        <v>220</v>
      </c>
      <c r="V1405" t="s">
        <v>221</v>
      </c>
      <c r="W1405" t="s">
        <v>373</v>
      </c>
      <c r="X1405" t="s">
        <v>492</v>
      </c>
      <c r="Y1405" t="s">
        <v>36</v>
      </c>
    </row>
    <row r="1406" spans="1:25">
      <c r="A1406">
        <v>10292</v>
      </c>
      <c r="B1406">
        <v>31</v>
      </c>
      <c r="C1406">
        <v>67.73</v>
      </c>
      <c r="D1406">
        <v>3</v>
      </c>
      <c r="E1406">
        <v>2099.63</v>
      </c>
      <c r="F1406">
        <v>38238</v>
      </c>
      <c r="G1406" t="s">
        <v>40</v>
      </c>
      <c r="H1406">
        <v>3</v>
      </c>
      <c r="I1406">
        <v>9</v>
      </c>
      <c r="J1406">
        <v>2004</v>
      </c>
      <c r="K1406" t="s">
        <v>77</v>
      </c>
      <c r="L1406">
        <v>62</v>
      </c>
      <c r="M1406" t="s">
        <v>200</v>
      </c>
      <c r="O1406">
        <v>2125557818</v>
      </c>
      <c r="P1406" t="s">
        <v>491</v>
      </c>
      <c r="R1406" t="s">
        <v>303</v>
      </c>
      <c r="S1406" t="s">
        <v>304</v>
      </c>
      <c r="T1406">
        <v>10022</v>
      </c>
      <c r="U1406" t="s">
        <v>220</v>
      </c>
      <c r="V1406" t="s">
        <v>221</v>
      </c>
      <c r="W1406" t="s">
        <v>373</v>
      </c>
      <c r="X1406" t="s">
        <v>492</v>
      </c>
      <c r="Y1406" t="s">
        <v>45</v>
      </c>
    </row>
    <row r="1407" spans="1:25">
      <c r="A1407">
        <v>10292</v>
      </c>
      <c r="B1407">
        <v>35</v>
      </c>
      <c r="C1407">
        <v>55.07</v>
      </c>
      <c r="D1407">
        <v>1</v>
      </c>
      <c r="E1407">
        <v>1927.45</v>
      </c>
      <c r="F1407">
        <v>38238</v>
      </c>
      <c r="G1407" t="s">
        <v>40</v>
      </c>
      <c r="H1407">
        <v>3</v>
      </c>
      <c r="I1407">
        <v>9</v>
      </c>
      <c r="J1407">
        <v>2004</v>
      </c>
      <c r="K1407" t="s">
        <v>77</v>
      </c>
      <c r="L1407">
        <v>58</v>
      </c>
      <c r="M1407" t="s">
        <v>235</v>
      </c>
      <c r="O1407">
        <v>2125557818</v>
      </c>
      <c r="P1407" t="s">
        <v>491</v>
      </c>
      <c r="R1407" t="s">
        <v>303</v>
      </c>
      <c r="S1407" t="s">
        <v>304</v>
      </c>
      <c r="T1407">
        <v>10022</v>
      </c>
      <c r="U1407" t="s">
        <v>220</v>
      </c>
      <c r="V1407" t="s">
        <v>221</v>
      </c>
      <c r="W1407" t="s">
        <v>373</v>
      </c>
      <c r="X1407" t="s">
        <v>492</v>
      </c>
      <c r="Y1407" t="s">
        <v>45</v>
      </c>
    </row>
    <row r="1408" spans="1:25">
      <c r="A1408">
        <v>10292</v>
      </c>
      <c r="B1408">
        <v>21</v>
      </c>
      <c r="C1408">
        <v>100</v>
      </c>
      <c r="D1408">
        <v>8</v>
      </c>
      <c r="E1408">
        <v>2214.87</v>
      </c>
      <c r="F1408">
        <v>38238</v>
      </c>
      <c r="G1408" t="s">
        <v>40</v>
      </c>
      <c r="H1408">
        <v>3</v>
      </c>
      <c r="I1408">
        <v>9</v>
      </c>
      <c r="J1408">
        <v>2004</v>
      </c>
      <c r="K1408" t="s">
        <v>79</v>
      </c>
      <c r="L1408">
        <v>118</v>
      </c>
      <c r="M1408" t="s">
        <v>309</v>
      </c>
      <c r="O1408">
        <v>2125557818</v>
      </c>
      <c r="P1408" t="s">
        <v>491</v>
      </c>
      <c r="R1408" t="s">
        <v>303</v>
      </c>
      <c r="S1408" t="s">
        <v>304</v>
      </c>
      <c r="T1408">
        <v>10022</v>
      </c>
      <c r="U1408" t="s">
        <v>220</v>
      </c>
      <c r="V1408" t="s">
        <v>221</v>
      </c>
      <c r="W1408" t="s">
        <v>373</v>
      </c>
      <c r="X1408" t="s">
        <v>492</v>
      </c>
      <c r="Y1408" t="s">
        <v>45</v>
      </c>
    </row>
    <row r="1409" spans="1:25">
      <c r="A1409">
        <v>10292</v>
      </c>
      <c r="B1409">
        <v>41</v>
      </c>
      <c r="C1409">
        <v>100</v>
      </c>
      <c r="D1409">
        <v>11</v>
      </c>
      <c r="E1409">
        <v>4528.8599999999997</v>
      </c>
      <c r="F1409">
        <v>38238</v>
      </c>
      <c r="G1409" t="s">
        <v>40</v>
      </c>
      <c r="H1409">
        <v>3</v>
      </c>
      <c r="I1409">
        <v>9</v>
      </c>
      <c r="J1409">
        <v>2004</v>
      </c>
      <c r="K1409" t="s">
        <v>79</v>
      </c>
      <c r="L1409">
        <v>122</v>
      </c>
      <c r="M1409" t="s">
        <v>141</v>
      </c>
      <c r="O1409">
        <v>2125557818</v>
      </c>
      <c r="P1409" t="s">
        <v>491</v>
      </c>
      <c r="R1409" t="s">
        <v>303</v>
      </c>
      <c r="S1409" t="s">
        <v>304</v>
      </c>
      <c r="T1409">
        <v>10022</v>
      </c>
      <c r="U1409" t="s">
        <v>220</v>
      </c>
      <c r="V1409" t="s">
        <v>221</v>
      </c>
      <c r="W1409" t="s">
        <v>373</v>
      </c>
      <c r="X1409" t="s">
        <v>492</v>
      </c>
      <c r="Y1409" t="s">
        <v>36</v>
      </c>
    </row>
    <row r="1410" spans="1:25">
      <c r="A1410">
        <v>10292</v>
      </c>
      <c r="B1410">
        <v>50</v>
      </c>
      <c r="C1410">
        <v>46.53</v>
      </c>
      <c r="D1410">
        <v>10</v>
      </c>
      <c r="E1410">
        <v>2326.5</v>
      </c>
      <c r="F1410">
        <v>38238</v>
      </c>
      <c r="G1410" t="s">
        <v>40</v>
      </c>
      <c r="H1410">
        <v>3</v>
      </c>
      <c r="I1410">
        <v>9</v>
      </c>
      <c r="J1410">
        <v>2004</v>
      </c>
      <c r="K1410" t="s">
        <v>79</v>
      </c>
      <c r="L1410">
        <v>54</v>
      </c>
      <c r="M1410" t="s">
        <v>248</v>
      </c>
      <c r="O1410">
        <v>2125557818</v>
      </c>
      <c r="P1410" t="s">
        <v>491</v>
      </c>
      <c r="R1410" t="s">
        <v>303</v>
      </c>
      <c r="S1410" t="s">
        <v>304</v>
      </c>
      <c r="T1410">
        <v>10022</v>
      </c>
      <c r="U1410" t="s">
        <v>220</v>
      </c>
      <c r="V1410" t="s">
        <v>221</v>
      </c>
      <c r="W1410" t="s">
        <v>373</v>
      </c>
      <c r="X1410" t="s">
        <v>492</v>
      </c>
      <c r="Y1410" t="s">
        <v>45</v>
      </c>
    </row>
    <row r="1411" spans="1:25">
      <c r="A1411">
        <v>10292</v>
      </c>
      <c r="B1411">
        <v>41</v>
      </c>
      <c r="C1411">
        <v>100</v>
      </c>
      <c r="D1411">
        <v>6</v>
      </c>
      <c r="E1411">
        <v>4983.1400000000003</v>
      </c>
      <c r="F1411">
        <v>38238</v>
      </c>
      <c r="G1411" t="s">
        <v>40</v>
      </c>
      <c r="H1411">
        <v>3</v>
      </c>
      <c r="I1411">
        <v>9</v>
      </c>
      <c r="J1411">
        <v>2004</v>
      </c>
      <c r="K1411" t="s">
        <v>79</v>
      </c>
      <c r="L1411">
        <v>115</v>
      </c>
      <c r="M1411" t="s">
        <v>249</v>
      </c>
      <c r="O1411">
        <v>2125557818</v>
      </c>
      <c r="P1411" t="s">
        <v>491</v>
      </c>
      <c r="R1411" t="s">
        <v>303</v>
      </c>
      <c r="S1411" t="s">
        <v>304</v>
      </c>
      <c r="T1411">
        <v>10022</v>
      </c>
      <c r="U1411" t="s">
        <v>220</v>
      </c>
      <c r="V1411" t="s">
        <v>221</v>
      </c>
      <c r="W1411" t="s">
        <v>373</v>
      </c>
      <c r="X1411" t="s">
        <v>492</v>
      </c>
      <c r="Y1411" t="s">
        <v>36</v>
      </c>
    </row>
    <row r="1412" spans="1:25">
      <c r="A1412">
        <v>10248</v>
      </c>
      <c r="B1412">
        <v>32</v>
      </c>
      <c r="C1412">
        <v>100</v>
      </c>
      <c r="D1412">
        <v>12</v>
      </c>
      <c r="E1412">
        <v>3802.56</v>
      </c>
      <c r="F1412">
        <v>38114</v>
      </c>
      <c r="G1412" t="s">
        <v>417</v>
      </c>
      <c r="H1412">
        <v>2</v>
      </c>
      <c r="I1412">
        <v>5</v>
      </c>
      <c r="J1412">
        <v>2004</v>
      </c>
      <c r="K1412" t="s">
        <v>81</v>
      </c>
      <c r="L1412">
        <v>136</v>
      </c>
      <c r="M1412" t="s">
        <v>98</v>
      </c>
      <c r="O1412">
        <v>2125557818</v>
      </c>
      <c r="P1412" t="s">
        <v>491</v>
      </c>
      <c r="R1412" t="s">
        <v>303</v>
      </c>
      <c r="S1412" t="s">
        <v>304</v>
      </c>
      <c r="T1412">
        <v>10022</v>
      </c>
      <c r="U1412" t="s">
        <v>220</v>
      </c>
      <c r="V1412" t="s">
        <v>221</v>
      </c>
      <c r="W1412" t="s">
        <v>373</v>
      </c>
      <c r="X1412" t="s">
        <v>492</v>
      </c>
      <c r="Y1412" t="s">
        <v>36</v>
      </c>
    </row>
    <row r="1413" spans="1:25">
      <c r="A1413">
        <v>10248</v>
      </c>
      <c r="B1413">
        <v>42</v>
      </c>
      <c r="C1413">
        <v>75.48</v>
      </c>
      <c r="D1413">
        <v>11</v>
      </c>
      <c r="E1413">
        <v>3170.16</v>
      </c>
      <c r="F1413">
        <v>38114</v>
      </c>
      <c r="G1413" t="s">
        <v>417</v>
      </c>
      <c r="H1413">
        <v>2</v>
      </c>
      <c r="I1413">
        <v>5</v>
      </c>
      <c r="J1413">
        <v>2004</v>
      </c>
      <c r="K1413" t="s">
        <v>81</v>
      </c>
      <c r="L1413">
        <v>87</v>
      </c>
      <c r="M1413" t="s">
        <v>99</v>
      </c>
      <c r="O1413">
        <v>2125557818</v>
      </c>
      <c r="P1413" t="s">
        <v>491</v>
      </c>
      <c r="R1413" t="s">
        <v>303</v>
      </c>
      <c r="S1413" t="s">
        <v>304</v>
      </c>
      <c r="T1413">
        <v>10022</v>
      </c>
      <c r="U1413" t="s">
        <v>220</v>
      </c>
      <c r="V1413" t="s">
        <v>221</v>
      </c>
      <c r="W1413" t="s">
        <v>373</v>
      </c>
      <c r="X1413" t="s">
        <v>492</v>
      </c>
      <c r="Y1413" t="s">
        <v>36</v>
      </c>
    </row>
    <row r="1414" spans="1:25">
      <c r="A1414">
        <v>10248</v>
      </c>
      <c r="B1414">
        <v>30</v>
      </c>
      <c r="C1414">
        <v>100</v>
      </c>
      <c r="D1414">
        <v>5</v>
      </c>
      <c r="E1414">
        <v>3053.7</v>
      </c>
      <c r="F1414">
        <v>38114</v>
      </c>
      <c r="G1414" t="s">
        <v>417</v>
      </c>
      <c r="H1414">
        <v>2</v>
      </c>
      <c r="I1414">
        <v>5</v>
      </c>
      <c r="J1414">
        <v>2004</v>
      </c>
      <c r="K1414" t="s">
        <v>81</v>
      </c>
      <c r="L1414">
        <v>88</v>
      </c>
      <c r="M1414" t="s">
        <v>236</v>
      </c>
      <c r="N1414" t="s">
        <v>490</v>
      </c>
      <c r="O1414">
        <v>2125557818</v>
      </c>
      <c r="P1414" t="s">
        <v>491</v>
      </c>
      <c r="R1414" t="s">
        <v>303</v>
      </c>
      <c r="S1414" t="s">
        <v>304</v>
      </c>
      <c r="T1414">
        <v>10022</v>
      </c>
      <c r="U1414" t="s">
        <v>220</v>
      </c>
      <c r="V1414" t="s">
        <v>221</v>
      </c>
      <c r="W1414" t="s">
        <v>373</v>
      </c>
      <c r="X1414" t="s">
        <v>492</v>
      </c>
      <c r="Y1414" t="s">
        <v>36</v>
      </c>
    </row>
    <row r="1415" spans="1:25">
      <c r="A1415">
        <v>10248</v>
      </c>
      <c r="B1415">
        <v>23</v>
      </c>
      <c r="C1415">
        <v>76.31</v>
      </c>
      <c r="D1415">
        <v>2</v>
      </c>
      <c r="E1415">
        <v>1755.13</v>
      </c>
      <c r="F1415">
        <v>38114</v>
      </c>
      <c r="G1415" t="s">
        <v>417</v>
      </c>
      <c r="H1415">
        <v>2</v>
      </c>
      <c r="I1415">
        <v>5</v>
      </c>
      <c r="J1415">
        <v>2004</v>
      </c>
      <c r="K1415" t="s">
        <v>81</v>
      </c>
      <c r="L1415">
        <v>83</v>
      </c>
      <c r="M1415" t="s">
        <v>62</v>
      </c>
      <c r="N1415" t="s">
        <v>490</v>
      </c>
      <c r="O1415">
        <v>2125557818</v>
      </c>
      <c r="P1415" t="s">
        <v>491</v>
      </c>
      <c r="R1415" t="s">
        <v>303</v>
      </c>
      <c r="S1415" t="s">
        <v>304</v>
      </c>
      <c r="T1415">
        <v>10022</v>
      </c>
      <c r="U1415" t="s">
        <v>220</v>
      </c>
      <c r="V1415" t="s">
        <v>221</v>
      </c>
      <c r="W1415" t="s">
        <v>373</v>
      </c>
      <c r="X1415" t="s">
        <v>492</v>
      </c>
      <c r="Y1415" t="s">
        <v>45</v>
      </c>
    </row>
    <row r="1416" spans="1:25">
      <c r="A1416">
        <v>10176</v>
      </c>
      <c r="B1416">
        <v>33</v>
      </c>
      <c r="C1416">
        <v>100</v>
      </c>
      <c r="D1416">
        <v>2</v>
      </c>
      <c r="E1416">
        <v>7474.5</v>
      </c>
      <c r="F1416">
        <v>37931</v>
      </c>
      <c r="G1416" t="s">
        <v>40</v>
      </c>
      <c r="H1416">
        <v>4</v>
      </c>
      <c r="I1416">
        <v>11</v>
      </c>
      <c r="J1416">
        <v>2003</v>
      </c>
      <c r="L1416">
        <v>207</v>
      </c>
      <c r="M1416" t="s">
        <v>72</v>
      </c>
      <c r="N1416" t="s">
        <v>493</v>
      </c>
      <c r="O1416" t="s">
        <v>494</v>
      </c>
      <c r="P1416" t="s">
        <v>495</v>
      </c>
      <c r="R1416" t="s">
        <v>496</v>
      </c>
      <c r="T1416">
        <v>42100</v>
      </c>
      <c r="U1416" t="s">
        <v>69</v>
      </c>
      <c r="V1416" t="s">
        <v>33</v>
      </c>
      <c r="W1416" t="s">
        <v>497</v>
      </c>
      <c r="X1416" t="s">
        <v>498</v>
      </c>
      <c r="Y1416" t="s">
        <v>39</v>
      </c>
    </row>
    <row r="1417" spans="1:25">
      <c r="A1417">
        <v>10176</v>
      </c>
      <c r="B1417">
        <v>47</v>
      </c>
      <c r="C1417">
        <v>100</v>
      </c>
      <c r="D1417">
        <v>3</v>
      </c>
      <c r="E1417">
        <v>8378.69</v>
      </c>
      <c r="F1417">
        <v>37931</v>
      </c>
      <c r="G1417" t="s">
        <v>40</v>
      </c>
      <c r="H1417">
        <v>4</v>
      </c>
      <c r="I1417">
        <v>11</v>
      </c>
      <c r="J1417">
        <v>2003</v>
      </c>
      <c r="L1417">
        <v>151</v>
      </c>
      <c r="M1417" t="s">
        <v>73</v>
      </c>
      <c r="N1417" t="s">
        <v>493</v>
      </c>
      <c r="O1417" t="s">
        <v>494</v>
      </c>
      <c r="P1417" t="s">
        <v>495</v>
      </c>
      <c r="R1417" t="s">
        <v>496</v>
      </c>
      <c r="T1417">
        <v>42100</v>
      </c>
      <c r="U1417" t="s">
        <v>69</v>
      </c>
      <c r="V1417" t="s">
        <v>33</v>
      </c>
      <c r="W1417" t="s">
        <v>497</v>
      </c>
      <c r="X1417" t="s">
        <v>498</v>
      </c>
      <c r="Y1417" t="s">
        <v>39</v>
      </c>
    </row>
    <row r="1418" spans="1:25">
      <c r="A1418" t="s">
        <v>499</v>
      </c>
      <c r="B1418">
        <v>50</v>
      </c>
      <c r="C1418">
        <v>100</v>
      </c>
      <c r="D1418">
        <v>1</v>
      </c>
      <c r="E1418">
        <v>7872.5</v>
      </c>
      <c r="F1418">
        <v>37931</v>
      </c>
      <c r="G1418" t="s">
        <v>40</v>
      </c>
      <c r="H1418">
        <v>4</v>
      </c>
      <c r="I1418">
        <v>11</v>
      </c>
      <c r="J1418">
        <v>2003</v>
      </c>
      <c r="L1418">
        <v>173</v>
      </c>
      <c r="M1418" t="s">
        <v>74</v>
      </c>
      <c r="N1418" t="s">
        <v>493</v>
      </c>
      <c r="O1418" t="s">
        <v>494</v>
      </c>
      <c r="P1418" t="s">
        <v>495</v>
      </c>
      <c r="R1418" t="s">
        <v>496</v>
      </c>
      <c r="T1418">
        <v>42100</v>
      </c>
      <c r="U1418" t="s">
        <v>69</v>
      </c>
      <c r="V1418" t="s">
        <v>33</v>
      </c>
      <c r="W1418" t="s">
        <v>497</v>
      </c>
      <c r="X1418" t="s">
        <v>498</v>
      </c>
      <c r="Y1418" t="s">
        <v>39</v>
      </c>
    </row>
    <row r="1419" spans="1:25">
      <c r="A1419" t="s">
        <v>500</v>
      </c>
      <c r="B1419">
        <v>20</v>
      </c>
      <c r="C1419">
        <v>100</v>
      </c>
      <c r="D1419">
        <v>10</v>
      </c>
      <c r="E1419">
        <v>3667.6</v>
      </c>
      <c r="F1419">
        <v>37931</v>
      </c>
      <c r="G1419" t="s">
        <v>40</v>
      </c>
      <c r="H1419">
        <v>4</v>
      </c>
      <c r="I1419">
        <v>11</v>
      </c>
      <c r="J1419">
        <v>2003</v>
      </c>
      <c r="L1419">
        <v>163</v>
      </c>
      <c r="M1419" t="s">
        <v>263</v>
      </c>
      <c r="N1419" t="s">
        <v>493</v>
      </c>
      <c r="O1419" t="s">
        <v>494</v>
      </c>
      <c r="P1419" t="s">
        <v>495</v>
      </c>
      <c r="R1419" t="s">
        <v>496</v>
      </c>
      <c r="T1419">
        <v>42100</v>
      </c>
      <c r="U1419" t="s">
        <v>69</v>
      </c>
      <c r="V1419" t="s">
        <v>33</v>
      </c>
      <c r="W1419" t="s">
        <v>497</v>
      </c>
      <c r="X1419" t="s">
        <v>498</v>
      </c>
      <c r="Y1419" t="s">
        <v>36</v>
      </c>
    </row>
    <row r="1420" spans="1:25">
      <c r="A1420" t="s">
        <v>501</v>
      </c>
      <c r="B1420">
        <v>36</v>
      </c>
      <c r="C1420">
        <v>100</v>
      </c>
      <c r="D1420">
        <v>5</v>
      </c>
      <c r="E1420">
        <v>5532.12</v>
      </c>
      <c r="F1420">
        <v>37931</v>
      </c>
      <c r="G1420" t="s">
        <v>40</v>
      </c>
      <c r="H1420">
        <v>4</v>
      </c>
      <c r="I1420">
        <v>11</v>
      </c>
      <c r="J1420">
        <v>2003</v>
      </c>
      <c r="L1420">
        <v>143</v>
      </c>
      <c r="M1420" t="s">
        <v>190</v>
      </c>
      <c r="N1420" t="s">
        <v>493</v>
      </c>
      <c r="O1420" t="s">
        <v>494</v>
      </c>
      <c r="P1420" t="s">
        <v>495</v>
      </c>
      <c r="R1420" t="s">
        <v>496</v>
      </c>
      <c r="T1420">
        <v>42100</v>
      </c>
      <c r="U1420" t="s">
        <v>69</v>
      </c>
      <c r="V1420" t="s">
        <v>33</v>
      </c>
      <c r="W1420" t="s">
        <v>497</v>
      </c>
      <c r="X1420" t="s">
        <v>498</v>
      </c>
      <c r="Y1420" t="s">
        <v>36</v>
      </c>
    </row>
    <row r="1421" spans="1:25">
      <c r="A1421">
        <v>10176</v>
      </c>
      <c r="B1421">
        <v>27</v>
      </c>
      <c r="C1421">
        <v>68.78</v>
      </c>
      <c r="D1421">
        <v>8</v>
      </c>
      <c r="E1421">
        <v>1857.06</v>
      </c>
      <c r="F1421">
        <v>37931</v>
      </c>
      <c r="G1421" t="s">
        <v>40</v>
      </c>
      <c r="H1421">
        <v>4</v>
      </c>
      <c r="I1421">
        <v>11</v>
      </c>
      <c r="J1421">
        <v>2003</v>
      </c>
      <c r="L1421">
        <v>57</v>
      </c>
      <c r="M1421" t="s">
        <v>198</v>
      </c>
      <c r="N1421" t="s">
        <v>493</v>
      </c>
      <c r="O1421" t="s">
        <v>494</v>
      </c>
      <c r="P1421" t="s">
        <v>495</v>
      </c>
      <c r="R1421" t="s">
        <v>496</v>
      </c>
      <c r="T1421">
        <v>42100</v>
      </c>
      <c r="U1421" t="s">
        <v>69</v>
      </c>
      <c r="V1421" t="s">
        <v>33</v>
      </c>
      <c r="W1421" t="s">
        <v>497</v>
      </c>
      <c r="X1421" t="s">
        <v>498</v>
      </c>
      <c r="Y1421" t="s">
        <v>45</v>
      </c>
    </row>
    <row r="1422" spans="1:25">
      <c r="A1422">
        <v>10176</v>
      </c>
      <c r="B1422">
        <v>29</v>
      </c>
      <c r="C1422">
        <v>100</v>
      </c>
      <c r="D1422">
        <v>7</v>
      </c>
      <c r="E1422">
        <v>2915.66</v>
      </c>
      <c r="F1422">
        <v>37931</v>
      </c>
      <c r="G1422" t="s">
        <v>40</v>
      </c>
      <c r="H1422">
        <v>4</v>
      </c>
      <c r="I1422">
        <v>11</v>
      </c>
      <c r="J1422">
        <v>2003</v>
      </c>
      <c r="L1422">
        <v>118</v>
      </c>
      <c r="M1422" t="s">
        <v>199</v>
      </c>
      <c r="N1422" t="s">
        <v>493</v>
      </c>
      <c r="O1422" t="s">
        <v>494</v>
      </c>
      <c r="P1422" t="s">
        <v>495</v>
      </c>
      <c r="R1422" t="s">
        <v>496</v>
      </c>
      <c r="T1422">
        <v>42100</v>
      </c>
      <c r="U1422" t="s">
        <v>69</v>
      </c>
      <c r="V1422" t="s">
        <v>33</v>
      </c>
      <c r="W1422" t="s">
        <v>497</v>
      </c>
      <c r="X1422" t="s">
        <v>498</v>
      </c>
      <c r="Y1422" t="s">
        <v>45</v>
      </c>
    </row>
    <row r="1423" spans="1:25">
      <c r="A1423">
        <v>10266</v>
      </c>
      <c r="B1423">
        <v>44</v>
      </c>
      <c r="C1423">
        <v>100</v>
      </c>
      <c r="D1423">
        <v>14</v>
      </c>
      <c r="E1423">
        <v>9160.36</v>
      </c>
      <c r="F1423">
        <v>38174</v>
      </c>
      <c r="G1423" t="s">
        <v>40</v>
      </c>
      <c r="H1423">
        <v>3</v>
      </c>
      <c r="I1423">
        <v>7</v>
      </c>
      <c r="J1423">
        <v>2004</v>
      </c>
      <c r="K1423" t="s">
        <v>100</v>
      </c>
      <c r="L1423">
        <v>194</v>
      </c>
      <c r="M1423" t="s">
        <v>124</v>
      </c>
      <c r="N1423" t="s">
        <v>493</v>
      </c>
      <c r="O1423" t="s">
        <v>494</v>
      </c>
      <c r="P1423" t="s">
        <v>495</v>
      </c>
      <c r="R1423" t="s">
        <v>496</v>
      </c>
      <c r="T1423">
        <v>42100</v>
      </c>
      <c r="U1423" t="s">
        <v>69</v>
      </c>
      <c r="V1423" t="s">
        <v>33</v>
      </c>
      <c r="W1423" t="s">
        <v>497</v>
      </c>
      <c r="X1423" t="s">
        <v>498</v>
      </c>
      <c r="Y1423" t="s">
        <v>39</v>
      </c>
    </row>
    <row r="1424" spans="1:25">
      <c r="A1424">
        <v>10266</v>
      </c>
      <c r="B1424">
        <v>22</v>
      </c>
      <c r="C1424">
        <v>100</v>
      </c>
      <c r="D1424">
        <v>12</v>
      </c>
      <c r="E1424">
        <v>2454.54</v>
      </c>
      <c r="F1424">
        <v>38174</v>
      </c>
      <c r="G1424" t="s">
        <v>40</v>
      </c>
      <c r="H1424">
        <v>3</v>
      </c>
      <c r="I1424">
        <v>7</v>
      </c>
      <c r="J1424">
        <v>2004</v>
      </c>
      <c r="K1424" t="s">
        <v>100</v>
      </c>
      <c r="L1424">
        <v>117</v>
      </c>
      <c r="M1424" t="s">
        <v>264</v>
      </c>
      <c r="N1424" t="s">
        <v>493</v>
      </c>
      <c r="O1424" t="s">
        <v>494</v>
      </c>
      <c r="P1424" t="s">
        <v>495</v>
      </c>
      <c r="R1424" t="s">
        <v>496</v>
      </c>
      <c r="T1424">
        <v>42100</v>
      </c>
      <c r="U1424" t="s">
        <v>69</v>
      </c>
      <c r="V1424" t="s">
        <v>33</v>
      </c>
      <c r="W1424" t="s">
        <v>497</v>
      </c>
      <c r="X1424" t="s">
        <v>498</v>
      </c>
      <c r="Y1424" t="s">
        <v>45</v>
      </c>
    </row>
    <row r="1425" spans="1:25">
      <c r="A1425">
        <v>10266</v>
      </c>
      <c r="B1425">
        <v>35</v>
      </c>
      <c r="C1425">
        <v>76.61</v>
      </c>
      <c r="D1425">
        <v>15</v>
      </c>
      <c r="E1425">
        <v>2681.35</v>
      </c>
      <c r="F1425">
        <v>38174</v>
      </c>
      <c r="G1425" t="s">
        <v>40</v>
      </c>
      <c r="H1425">
        <v>3</v>
      </c>
      <c r="I1425">
        <v>7</v>
      </c>
      <c r="J1425">
        <v>2004</v>
      </c>
      <c r="K1425" t="s">
        <v>100</v>
      </c>
      <c r="L1425">
        <v>79</v>
      </c>
      <c r="M1425" t="s">
        <v>125</v>
      </c>
      <c r="N1425" t="s">
        <v>493</v>
      </c>
      <c r="O1425" t="s">
        <v>494</v>
      </c>
      <c r="P1425" t="s">
        <v>495</v>
      </c>
      <c r="R1425" t="s">
        <v>496</v>
      </c>
      <c r="T1425">
        <v>42100</v>
      </c>
      <c r="U1425" t="s">
        <v>69</v>
      </c>
      <c r="V1425" t="s">
        <v>33</v>
      </c>
      <c r="W1425" t="s">
        <v>497</v>
      </c>
      <c r="X1425" t="s">
        <v>498</v>
      </c>
      <c r="Y1425" t="s">
        <v>45</v>
      </c>
    </row>
    <row r="1426" spans="1:25">
      <c r="A1426">
        <v>10266</v>
      </c>
      <c r="B1426">
        <v>40</v>
      </c>
      <c r="C1426">
        <v>100</v>
      </c>
      <c r="D1426">
        <v>11</v>
      </c>
      <c r="E1426">
        <v>4468.3999999999996</v>
      </c>
      <c r="F1426">
        <v>38174</v>
      </c>
      <c r="G1426" t="s">
        <v>40</v>
      </c>
      <c r="H1426">
        <v>3</v>
      </c>
      <c r="I1426">
        <v>7</v>
      </c>
      <c r="J1426">
        <v>2004</v>
      </c>
      <c r="K1426" t="s">
        <v>100</v>
      </c>
      <c r="L1426">
        <v>115</v>
      </c>
      <c r="M1426" t="s">
        <v>265</v>
      </c>
      <c r="N1426" t="s">
        <v>493</v>
      </c>
      <c r="O1426" t="s">
        <v>494</v>
      </c>
      <c r="P1426" t="s">
        <v>495</v>
      </c>
      <c r="R1426" t="s">
        <v>496</v>
      </c>
      <c r="T1426">
        <v>42100</v>
      </c>
      <c r="U1426" t="s">
        <v>69</v>
      </c>
      <c r="V1426" t="s">
        <v>33</v>
      </c>
      <c r="W1426" t="s">
        <v>497</v>
      </c>
      <c r="X1426" t="s">
        <v>498</v>
      </c>
      <c r="Y1426" t="s">
        <v>36</v>
      </c>
    </row>
    <row r="1427" spans="1:25">
      <c r="A1427">
        <v>10266</v>
      </c>
      <c r="B1427">
        <v>21</v>
      </c>
      <c r="C1427">
        <v>100</v>
      </c>
      <c r="D1427">
        <v>6</v>
      </c>
      <c r="E1427">
        <v>2526.5100000000002</v>
      </c>
      <c r="F1427">
        <v>38174</v>
      </c>
      <c r="G1427" t="s">
        <v>40</v>
      </c>
      <c r="H1427">
        <v>3</v>
      </c>
      <c r="I1427">
        <v>7</v>
      </c>
      <c r="J1427">
        <v>2004</v>
      </c>
      <c r="K1427" t="s">
        <v>100</v>
      </c>
      <c r="L1427">
        <v>141</v>
      </c>
      <c r="M1427" t="s">
        <v>27</v>
      </c>
      <c r="N1427" t="s">
        <v>493</v>
      </c>
      <c r="O1427" t="s">
        <v>494</v>
      </c>
      <c r="P1427" t="s">
        <v>495</v>
      </c>
      <c r="R1427" t="s">
        <v>496</v>
      </c>
      <c r="T1427">
        <v>42100</v>
      </c>
      <c r="U1427" t="s">
        <v>69</v>
      </c>
      <c r="V1427" t="s">
        <v>33</v>
      </c>
      <c r="W1427" t="s">
        <v>497</v>
      </c>
      <c r="X1427" t="s">
        <v>498</v>
      </c>
      <c r="Y1427" t="s">
        <v>45</v>
      </c>
    </row>
    <row r="1428" spans="1:25">
      <c r="A1428">
        <v>10266</v>
      </c>
      <c r="B1428">
        <v>36</v>
      </c>
      <c r="C1428">
        <v>100</v>
      </c>
      <c r="D1428">
        <v>2</v>
      </c>
      <c r="E1428">
        <v>5196.6000000000004</v>
      </c>
      <c r="F1428">
        <v>38174</v>
      </c>
      <c r="G1428" t="s">
        <v>40</v>
      </c>
      <c r="H1428">
        <v>3</v>
      </c>
      <c r="I1428">
        <v>7</v>
      </c>
      <c r="J1428">
        <v>2004</v>
      </c>
      <c r="K1428" t="s">
        <v>100</v>
      </c>
      <c r="L1428">
        <v>124</v>
      </c>
      <c r="M1428" t="s">
        <v>111</v>
      </c>
      <c r="N1428" t="s">
        <v>493</v>
      </c>
      <c r="O1428" t="s">
        <v>494</v>
      </c>
      <c r="P1428" t="s">
        <v>495</v>
      </c>
      <c r="R1428" t="s">
        <v>496</v>
      </c>
      <c r="T1428">
        <v>42100</v>
      </c>
      <c r="U1428" t="s">
        <v>69</v>
      </c>
      <c r="V1428" t="s">
        <v>33</v>
      </c>
      <c r="W1428" t="s">
        <v>497</v>
      </c>
      <c r="X1428" t="s">
        <v>498</v>
      </c>
      <c r="Y1428" t="s">
        <v>36</v>
      </c>
    </row>
    <row r="1429" spans="1:25">
      <c r="A1429">
        <v>10266</v>
      </c>
      <c r="B1429">
        <v>33</v>
      </c>
      <c r="C1429">
        <v>74.69</v>
      </c>
      <c r="D1429">
        <v>10</v>
      </c>
      <c r="E1429">
        <v>2464.77</v>
      </c>
      <c r="F1429">
        <v>38174</v>
      </c>
      <c r="G1429" t="s">
        <v>40</v>
      </c>
      <c r="H1429">
        <v>3</v>
      </c>
      <c r="I1429">
        <v>7</v>
      </c>
      <c r="J1429">
        <v>2004</v>
      </c>
      <c r="K1429" t="s">
        <v>100</v>
      </c>
      <c r="L1429">
        <v>77</v>
      </c>
      <c r="M1429" t="s">
        <v>170</v>
      </c>
      <c r="N1429" t="s">
        <v>493</v>
      </c>
      <c r="O1429" t="s">
        <v>494</v>
      </c>
      <c r="P1429" t="s">
        <v>495</v>
      </c>
      <c r="R1429" t="s">
        <v>496</v>
      </c>
      <c r="T1429">
        <v>42100</v>
      </c>
      <c r="U1429" t="s">
        <v>69</v>
      </c>
      <c r="V1429" t="s">
        <v>33</v>
      </c>
      <c r="W1429" t="s">
        <v>497</v>
      </c>
      <c r="X1429" t="s">
        <v>498</v>
      </c>
      <c r="Y1429" t="s">
        <v>45</v>
      </c>
    </row>
    <row r="1430" spans="1:25">
      <c r="A1430">
        <v>10266</v>
      </c>
      <c r="B1430">
        <v>49</v>
      </c>
      <c r="C1430">
        <v>100</v>
      </c>
      <c r="D1430">
        <v>5</v>
      </c>
      <c r="E1430">
        <v>6203.4</v>
      </c>
      <c r="F1430">
        <v>38174</v>
      </c>
      <c r="G1430" t="s">
        <v>40</v>
      </c>
      <c r="H1430">
        <v>3</v>
      </c>
      <c r="I1430">
        <v>7</v>
      </c>
      <c r="J1430">
        <v>2004</v>
      </c>
      <c r="K1430" t="s">
        <v>100</v>
      </c>
      <c r="L1430">
        <v>142</v>
      </c>
      <c r="M1430" t="s">
        <v>37</v>
      </c>
      <c r="N1430" t="s">
        <v>493</v>
      </c>
      <c r="O1430" t="s">
        <v>494</v>
      </c>
      <c r="P1430" t="s">
        <v>495</v>
      </c>
      <c r="R1430" t="s">
        <v>496</v>
      </c>
      <c r="T1430">
        <v>42100</v>
      </c>
      <c r="U1430" t="s">
        <v>69</v>
      </c>
      <c r="V1430" t="s">
        <v>33</v>
      </c>
      <c r="W1430" t="s">
        <v>497</v>
      </c>
      <c r="X1430" t="s">
        <v>498</v>
      </c>
      <c r="Y1430" t="s">
        <v>36</v>
      </c>
    </row>
    <row r="1431" spans="1:25">
      <c r="A1431">
        <v>10266</v>
      </c>
      <c r="B1431">
        <v>20</v>
      </c>
      <c r="C1431">
        <v>100</v>
      </c>
      <c r="D1431">
        <v>3</v>
      </c>
      <c r="E1431">
        <v>2824.8</v>
      </c>
      <c r="F1431">
        <v>38174</v>
      </c>
      <c r="G1431" t="s">
        <v>40</v>
      </c>
      <c r="H1431">
        <v>3</v>
      </c>
      <c r="I1431">
        <v>7</v>
      </c>
      <c r="J1431">
        <v>2004</v>
      </c>
      <c r="K1431" t="s">
        <v>100</v>
      </c>
      <c r="L1431">
        <v>132</v>
      </c>
      <c r="M1431" t="s">
        <v>112</v>
      </c>
      <c r="N1431" t="s">
        <v>493</v>
      </c>
      <c r="O1431" t="s">
        <v>494</v>
      </c>
      <c r="P1431" t="s">
        <v>495</v>
      </c>
      <c r="R1431" t="s">
        <v>496</v>
      </c>
      <c r="T1431">
        <v>42100</v>
      </c>
      <c r="U1431" t="s">
        <v>69</v>
      </c>
      <c r="V1431" t="s">
        <v>33</v>
      </c>
      <c r="W1431" t="s">
        <v>497</v>
      </c>
      <c r="X1431" t="s">
        <v>498</v>
      </c>
      <c r="Y1431" t="s">
        <v>45</v>
      </c>
    </row>
    <row r="1432" spans="1:25">
      <c r="A1432">
        <v>10266</v>
      </c>
      <c r="B1432">
        <v>29</v>
      </c>
      <c r="C1432">
        <v>100</v>
      </c>
      <c r="D1432">
        <v>7</v>
      </c>
      <c r="E1432">
        <v>4812.55</v>
      </c>
      <c r="F1432">
        <v>38174</v>
      </c>
      <c r="G1432" t="s">
        <v>40</v>
      </c>
      <c r="H1432">
        <v>3</v>
      </c>
      <c r="I1432">
        <v>7</v>
      </c>
      <c r="J1432">
        <v>2004</v>
      </c>
      <c r="K1432" t="s">
        <v>100</v>
      </c>
      <c r="L1432">
        <v>169</v>
      </c>
      <c r="M1432" t="s">
        <v>38</v>
      </c>
      <c r="N1432" t="s">
        <v>493</v>
      </c>
      <c r="O1432" t="s">
        <v>494</v>
      </c>
      <c r="P1432" t="s">
        <v>495</v>
      </c>
      <c r="R1432" t="s">
        <v>496</v>
      </c>
      <c r="T1432">
        <v>42100</v>
      </c>
      <c r="U1432" t="s">
        <v>69</v>
      </c>
      <c r="V1432" t="s">
        <v>33</v>
      </c>
      <c r="W1432" t="s">
        <v>497</v>
      </c>
      <c r="X1432" t="s">
        <v>498</v>
      </c>
      <c r="Y1432" t="s">
        <v>36</v>
      </c>
    </row>
    <row r="1433" spans="1:25">
      <c r="A1433">
        <v>10266</v>
      </c>
      <c r="B1433">
        <v>33</v>
      </c>
      <c r="C1433">
        <v>100</v>
      </c>
      <c r="D1433">
        <v>4</v>
      </c>
      <c r="E1433">
        <v>5035.1400000000003</v>
      </c>
      <c r="F1433">
        <v>38174</v>
      </c>
      <c r="G1433" t="s">
        <v>40</v>
      </c>
      <c r="H1433">
        <v>3</v>
      </c>
      <c r="I1433">
        <v>7</v>
      </c>
      <c r="J1433">
        <v>2004</v>
      </c>
      <c r="K1433" t="s">
        <v>100</v>
      </c>
      <c r="L1433">
        <v>141</v>
      </c>
      <c r="M1433" t="s">
        <v>113</v>
      </c>
      <c r="N1433" t="s">
        <v>493</v>
      </c>
      <c r="O1433" t="s">
        <v>494</v>
      </c>
      <c r="P1433" t="s">
        <v>495</v>
      </c>
      <c r="R1433" t="s">
        <v>496</v>
      </c>
      <c r="T1433">
        <v>42100</v>
      </c>
      <c r="U1433" t="s">
        <v>69</v>
      </c>
      <c r="V1433" t="s">
        <v>33</v>
      </c>
      <c r="W1433" t="s">
        <v>497</v>
      </c>
      <c r="X1433" t="s">
        <v>498</v>
      </c>
      <c r="Y1433" t="s">
        <v>36</v>
      </c>
    </row>
    <row r="1434" spans="1:25">
      <c r="A1434">
        <v>10266</v>
      </c>
      <c r="B1434">
        <v>28</v>
      </c>
      <c r="C1434">
        <v>48.3</v>
      </c>
      <c r="D1434">
        <v>1</v>
      </c>
      <c r="E1434">
        <v>1352.4</v>
      </c>
      <c r="F1434">
        <v>38174</v>
      </c>
      <c r="G1434" t="s">
        <v>40</v>
      </c>
      <c r="H1434">
        <v>3</v>
      </c>
      <c r="I1434">
        <v>7</v>
      </c>
      <c r="J1434">
        <v>2004</v>
      </c>
      <c r="K1434" t="s">
        <v>100</v>
      </c>
      <c r="L1434">
        <v>50</v>
      </c>
      <c r="M1434" t="s">
        <v>116</v>
      </c>
      <c r="N1434" t="s">
        <v>493</v>
      </c>
      <c r="O1434" t="s">
        <v>494</v>
      </c>
      <c r="P1434" t="s">
        <v>495</v>
      </c>
      <c r="R1434" t="s">
        <v>496</v>
      </c>
      <c r="T1434">
        <v>42100</v>
      </c>
      <c r="U1434" t="s">
        <v>69</v>
      </c>
      <c r="V1434" t="s">
        <v>33</v>
      </c>
      <c r="W1434" t="s">
        <v>497</v>
      </c>
      <c r="X1434" t="s">
        <v>498</v>
      </c>
      <c r="Y1434" t="s">
        <v>45</v>
      </c>
    </row>
    <row r="1435" spans="1:25">
      <c r="A1435">
        <v>10266</v>
      </c>
      <c r="B1435">
        <v>34</v>
      </c>
      <c r="C1435">
        <v>40.4</v>
      </c>
      <c r="D1435">
        <v>8</v>
      </c>
      <c r="E1435">
        <v>1373.6</v>
      </c>
      <c r="F1435">
        <v>38174</v>
      </c>
      <c r="G1435" t="s">
        <v>40</v>
      </c>
      <c r="H1435">
        <v>3</v>
      </c>
      <c r="I1435">
        <v>7</v>
      </c>
      <c r="J1435">
        <v>2004</v>
      </c>
      <c r="K1435" t="s">
        <v>100</v>
      </c>
      <c r="L1435">
        <v>37</v>
      </c>
      <c r="M1435" t="s">
        <v>171</v>
      </c>
      <c r="N1435" t="s">
        <v>493</v>
      </c>
      <c r="O1435" t="s">
        <v>494</v>
      </c>
      <c r="P1435" t="s">
        <v>495</v>
      </c>
      <c r="R1435" t="s">
        <v>496</v>
      </c>
      <c r="T1435">
        <v>42100</v>
      </c>
      <c r="U1435" t="s">
        <v>69</v>
      </c>
      <c r="V1435" t="s">
        <v>33</v>
      </c>
      <c r="W1435" t="s">
        <v>497</v>
      </c>
      <c r="X1435" t="s">
        <v>498</v>
      </c>
      <c r="Y1435" t="s">
        <v>45</v>
      </c>
    </row>
    <row r="1436" spans="1:25">
      <c r="A1436">
        <v>10266</v>
      </c>
      <c r="B1436">
        <v>47</v>
      </c>
      <c r="C1436">
        <v>62.45</v>
      </c>
      <c r="D1436">
        <v>13</v>
      </c>
      <c r="E1436">
        <v>2935.15</v>
      </c>
      <c r="F1436">
        <v>38174</v>
      </c>
      <c r="G1436" t="s">
        <v>40</v>
      </c>
      <c r="H1436">
        <v>3</v>
      </c>
      <c r="I1436">
        <v>7</v>
      </c>
      <c r="J1436">
        <v>2004</v>
      </c>
      <c r="K1436" t="s">
        <v>100</v>
      </c>
      <c r="L1436">
        <v>61</v>
      </c>
      <c r="M1436" t="s">
        <v>129</v>
      </c>
      <c r="N1436" t="s">
        <v>493</v>
      </c>
      <c r="O1436" t="s">
        <v>494</v>
      </c>
      <c r="P1436" t="s">
        <v>495</v>
      </c>
      <c r="R1436" t="s">
        <v>496</v>
      </c>
      <c r="T1436">
        <v>42100</v>
      </c>
      <c r="U1436" t="s">
        <v>69</v>
      </c>
      <c r="V1436" t="s">
        <v>33</v>
      </c>
      <c r="W1436" t="s">
        <v>497</v>
      </c>
      <c r="X1436" t="s">
        <v>498</v>
      </c>
      <c r="Y1436" t="s">
        <v>45</v>
      </c>
    </row>
    <row r="1437" spans="1:25">
      <c r="A1437">
        <v>10266</v>
      </c>
      <c r="B1437">
        <v>24</v>
      </c>
      <c r="C1437">
        <v>100</v>
      </c>
      <c r="D1437">
        <v>9</v>
      </c>
      <c r="E1437">
        <v>2932.08</v>
      </c>
      <c r="F1437">
        <v>38174</v>
      </c>
      <c r="G1437" t="s">
        <v>40</v>
      </c>
      <c r="H1437">
        <v>3</v>
      </c>
      <c r="I1437">
        <v>7</v>
      </c>
      <c r="J1437">
        <v>2004</v>
      </c>
      <c r="K1437" t="s">
        <v>100</v>
      </c>
      <c r="L1437">
        <v>140</v>
      </c>
      <c r="M1437" t="s">
        <v>172</v>
      </c>
      <c r="N1437" t="s">
        <v>493</v>
      </c>
      <c r="O1437" t="s">
        <v>494</v>
      </c>
      <c r="P1437" t="s">
        <v>495</v>
      </c>
      <c r="R1437" t="s">
        <v>496</v>
      </c>
      <c r="T1437">
        <v>42100</v>
      </c>
      <c r="U1437" t="s">
        <v>69</v>
      </c>
      <c r="V1437" t="s">
        <v>33</v>
      </c>
      <c r="W1437" t="s">
        <v>497</v>
      </c>
      <c r="X1437" t="s">
        <v>498</v>
      </c>
      <c r="Y1437" t="s">
        <v>45</v>
      </c>
    </row>
    <row r="1438" spans="1:25">
      <c r="A1438">
        <v>10416</v>
      </c>
      <c r="B1438">
        <v>32</v>
      </c>
      <c r="C1438">
        <v>87.6</v>
      </c>
      <c r="D1438">
        <v>1</v>
      </c>
      <c r="E1438">
        <v>2803.2</v>
      </c>
      <c r="F1438">
        <v>38482</v>
      </c>
      <c r="G1438" t="s">
        <v>40</v>
      </c>
      <c r="H1438">
        <v>2</v>
      </c>
      <c r="I1438">
        <v>5</v>
      </c>
      <c r="J1438">
        <v>2005</v>
      </c>
      <c r="K1438" t="s">
        <v>132</v>
      </c>
      <c r="L1438">
        <v>76</v>
      </c>
      <c r="M1438" t="s">
        <v>176</v>
      </c>
      <c r="N1438" t="s">
        <v>493</v>
      </c>
      <c r="O1438" t="s">
        <v>494</v>
      </c>
      <c r="P1438" t="s">
        <v>495</v>
      </c>
      <c r="R1438" t="s">
        <v>496</v>
      </c>
      <c r="T1438">
        <v>42100</v>
      </c>
      <c r="U1438" t="s">
        <v>69</v>
      </c>
      <c r="V1438" t="s">
        <v>33</v>
      </c>
      <c r="W1438" t="s">
        <v>497</v>
      </c>
      <c r="X1438" t="s">
        <v>498</v>
      </c>
      <c r="Y1438" t="s">
        <v>45</v>
      </c>
    </row>
    <row r="1439" spans="1:25">
      <c r="A1439">
        <v>10416</v>
      </c>
      <c r="B1439">
        <v>45</v>
      </c>
      <c r="C1439">
        <v>100</v>
      </c>
      <c r="D1439">
        <v>2</v>
      </c>
      <c r="E1439">
        <v>4764.6000000000004</v>
      </c>
      <c r="F1439">
        <v>38482</v>
      </c>
      <c r="G1439" t="s">
        <v>40</v>
      </c>
      <c r="H1439">
        <v>2</v>
      </c>
      <c r="I1439">
        <v>5</v>
      </c>
      <c r="J1439">
        <v>2005</v>
      </c>
      <c r="K1439" t="s">
        <v>132</v>
      </c>
      <c r="L1439">
        <v>99</v>
      </c>
      <c r="M1439" t="s">
        <v>177</v>
      </c>
      <c r="N1439" t="s">
        <v>493</v>
      </c>
      <c r="O1439" t="s">
        <v>494</v>
      </c>
      <c r="P1439" t="s">
        <v>495</v>
      </c>
      <c r="R1439" t="s">
        <v>496</v>
      </c>
      <c r="T1439">
        <v>42100</v>
      </c>
      <c r="U1439" t="s">
        <v>69</v>
      </c>
      <c r="V1439" t="s">
        <v>33</v>
      </c>
      <c r="W1439" t="s">
        <v>497</v>
      </c>
      <c r="X1439" t="s">
        <v>498</v>
      </c>
      <c r="Y1439" t="s">
        <v>36</v>
      </c>
    </row>
    <row r="1440" spans="1:25">
      <c r="A1440">
        <v>10416</v>
      </c>
      <c r="B1440">
        <v>24</v>
      </c>
      <c r="C1440">
        <v>100</v>
      </c>
      <c r="D1440">
        <v>14</v>
      </c>
      <c r="E1440">
        <v>4352.16</v>
      </c>
      <c r="F1440">
        <v>38482</v>
      </c>
      <c r="G1440" t="s">
        <v>40</v>
      </c>
      <c r="H1440">
        <v>2</v>
      </c>
      <c r="I1440">
        <v>5</v>
      </c>
      <c r="J1440">
        <v>2005</v>
      </c>
      <c r="K1440" t="s">
        <v>161</v>
      </c>
      <c r="L1440">
        <v>157</v>
      </c>
      <c r="M1440" t="s">
        <v>43</v>
      </c>
      <c r="N1440" t="s">
        <v>493</v>
      </c>
      <c r="O1440" t="s">
        <v>494</v>
      </c>
      <c r="P1440" t="s">
        <v>495</v>
      </c>
      <c r="R1440" t="s">
        <v>496</v>
      </c>
      <c r="T1440">
        <v>42100</v>
      </c>
      <c r="U1440" t="s">
        <v>69</v>
      </c>
      <c r="V1440" t="s">
        <v>33</v>
      </c>
      <c r="W1440" t="s">
        <v>497</v>
      </c>
      <c r="X1440" t="s">
        <v>498</v>
      </c>
      <c r="Y1440" t="s">
        <v>36</v>
      </c>
    </row>
    <row r="1441" spans="1:25">
      <c r="A1441">
        <v>10416</v>
      </c>
      <c r="B1441">
        <v>15</v>
      </c>
      <c r="C1441">
        <v>98.84</v>
      </c>
      <c r="D1441">
        <v>4</v>
      </c>
      <c r="E1441">
        <v>1482.6</v>
      </c>
      <c r="F1441">
        <v>38482</v>
      </c>
      <c r="G1441" t="s">
        <v>40</v>
      </c>
      <c r="H1441">
        <v>2</v>
      </c>
      <c r="I1441">
        <v>5</v>
      </c>
      <c r="J1441">
        <v>2005</v>
      </c>
      <c r="K1441" t="s">
        <v>161</v>
      </c>
      <c r="L1441">
        <v>84</v>
      </c>
      <c r="M1441" t="s">
        <v>179</v>
      </c>
      <c r="N1441" t="s">
        <v>493</v>
      </c>
      <c r="O1441" t="s">
        <v>494</v>
      </c>
      <c r="P1441" t="s">
        <v>495</v>
      </c>
      <c r="R1441" t="s">
        <v>496</v>
      </c>
      <c r="T1441">
        <v>42100</v>
      </c>
      <c r="U1441" t="s">
        <v>69</v>
      </c>
      <c r="V1441" t="s">
        <v>33</v>
      </c>
      <c r="W1441" t="s">
        <v>497</v>
      </c>
      <c r="X1441" t="s">
        <v>498</v>
      </c>
      <c r="Y1441" t="s">
        <v>45</v>
      </c>
    </row>
    <row r="1442" spans="1:25">
      <c r="A1442">
        <v>10416</v>
      </c>
      <c r="B1442">
        <v>47</v>
      </c>
      <c r="C1442">
        <v>88.63</v>
      </c>
      <c r="D1442">
        <v>6</v>
      </c>
      <c r="E1442">
        <v>4165.6099999999997</v>
      </c>
      <c r="F1442">
        <v>38482</v>
      </c>
      <c r="G1442" t="s">
        <v>40</v>
      </c>
      <c r="H1442">
        <v>2</v>
      </c>
      <c r="I1442">
        <v>5</v>
      </c>
      <c r="J1442">
        <v>2005</v>
      </c>
      <c r="K1442" t="s">
        <v>161</v>
      </c>
      <c r="L1442">
        <v>109</v>
      </c>
      <c r="M1442" t="s">
        <v>180</v>
      </c>
      <c r="N1442" t="s">
        <v>493</v>
      </c>
      <c r="O1442" t="s">
        <v>494</v>
      </c>
      <c r="P1442" t="s">
        <v>495</v>
      </c>
      <c r="R1442" t="s">
        <v>496</v>
      </c>
      <c r="T1442">
        <v>42100</v>
      </c>
      <c r="U1442" t="s">
        <v>69</v>
      </c>
      <c r="V1442" t="s">
        <v>33</v>
      </c>
      <c r="W1442" t="s">
        <v>497</v>
      </c>
      <c r="X1442" t="s">
        <v>498</v>
      </c>
      <c r="Y1442" t="s">
        <v>36</v>
      </c>
    </row>
    <row r="1443" spans="1:25">
      <c r="A1443">
        <v>10416</v>
      </c>
      <c r="B1443">
        <v>18</v>
      </c>
      <c r="C1443">
        <v>75.06</v>
      </c>
      <c r="D1443">
        <v>13</v>
      </c>
      <c r="E1443">
        <v>1351.08</v>
      </c>
      <c r="F1443">
        <v>38482</v>
      </c>
      <c r="G1443" t="s">
        <v>40</v>
      </c>
      <c r="H1443">
        <v>2</v>
      </c>
      <c r="I1443">
        <v>5</v>
      </c>
      <c r="J1443">
        <v>2005</v>
      </c>
      <c r="K1443" t="s">
        <v>161</v>
      </c>
      <c r="L1443">
        <v>68</v>
      </c>
      <c r="M1443" t="s">
        <v>46</v>
      </c>
      <c r="N1443" t="s">
        <v>493</v>
      </c>
      <c r="O1443" t="s">
        <v>494</v>
      </c>
      <c r="P1443" t="s">
        <v>495</v>
      </c>
      <c r="R1443" t="s">
        <v>496</v>
      </c>
      <c r="T1443">
        <v>42100</v>
      </c>
      <c r="U1443" t="s">
        <v>69</v>
      </c>
      <c r="V1443" t="s">
        <v>33</v>
      </c>
      <c r="W1443" t="s">
        <v>497</v>
      </c>
      <c r="X1443" t="s">
        <v>498</v>
      </c>
      <c r="Y1443" t="s">
        <v>45</v>
      </c>
    </row>
    <row r="1444" spans="1:25">
      <c r="A1444">
        <v>10416</v>
      </c>
      <c r="B1444">
        <v>48</v>
      </c>
      <c r="C1444">
        <v>74.62</v>
      </c>
      <c r="D1444">
        <v>5</v>
      </c>
      <c r="E1444">
        <v>3581.76</v>
      </c>
      <c r="F1444">
        <v>38482</v>
      </c>
      <c r="G1444" t="s">
        <v>40</v>
      </c>
      <c r="H1444">
        <v>2</v>
      </c>
      <c r="I1444">
        <v>5</v>
      </c>
      <c r="J1444">
        <v>2005</v>
      </c>
      <c r="K1444" t="s">
        <v>161</v>
      </c>
      <c r="L1444">
        <v>72</v>
      </c>
      <c r="M1444" t="s">
        <v>181</v>
      </c>
      <c r="N1444" t="s">
        <v>493</v>
      </c>
      <c r="O1444" t="s">
        <v>494</v>
      </c>
      <c r="P1444" t="s">
        <v>495</v>
      </c>
      <c r="R1444" t="s">
        <v>496</v>
      </c>
      <c r="T1444">
        <v>42100</v>
      </c>
      <c r="U1444" t="s">
        <v>69</v>
      </c>
      <c r="V1444" t="s">
        <v>33</v>
      </c>
      <c r="W1444" t="s">
        <v>497</v>
      </c>
      <c r="X1444" t="s">
        <v>498</v>
      </c>
      <c r="Y1444" t="s">
        <v>36</v>
      </c>
    </row>
    <row r="1445" spans="1:25">
      <c r="A1445">
        <v>10416</v>
      </c>
      <c r="B1445">
        <v>23</v>
      </c>
      <c r="C1445">
        <v>91.34</v>
      </c>
      <c r="D1445">
        <v>9</v>
      </c>
      <c r="E1445">
        <v>2100.8200000000002</v>
      </c>
      <c r="F1445">
        <v>38482</v>
      </c>
      <c r="G1445" t="s">
        <v>40</v>
      </c>
      <c r="H1445">
        <v>2</v>
      </c>
      <c r="I1445">
        <v>5</v>
      </c>
      <c r="J1445">
        <v>2005</v>
      </c>
      <c r="K1445" t="s">
        <v>161</v>
      </c>
      <c r="L1445">
        <v>91</v>
      </c>
      <c r="M1445" t="s">
        <v>182</v>
      </c>
      <c r="N1445" t="s">
        <v>493</v>
      </c>
      <c r="O1445" t="s">
        <v>494</v>
      </c>
      <c r="P1445" t="s">
        <v>495</v>
      </c>
      <c r="R1445" t="s">
        <v>496</v>
      </c>
      <c r="T1445">
        <v>42100</v>
      </c>
      <c r="U1445" t="s">
        <v>69</v>
      </c>
      <c r="V1445" t="s">
        <v>33</v>
      </c>
      <c r="W1445" t="s">
        <v>497</v>
      </c>
      <c r="X1445" t="s">
        <v>498</v>
      </c>
      <c r="Y1445" t="s">
        <v>45</v>
      </c>
    </row>
    <row r="1446" spans="1:25">
      <c r="A1446">
        <v>10416</v>
      </c>
      <c r="B1446">
        <v>22</v>
      </c>
      <c r="C1446">
        <v>100</v>
      </c>
      <c r="D1446">
        <v>11</v>
      </c>
      <c r="E1446">
        <v>2457.1799999999998</v>
      </c>
      <c r="F1446">
        <v>38482</v>
      </c>
      <c r="G1446" t="s">
        <v>40</v>
      </c>
      <c r="H1446">
        <v>2</v>
      </c>
      <c r="I1446">
        <v>5</v>
      </c>
      <c r="J1446">
        <v>2005</v>
      </c>
      <c r="K1446" t="s">
        <v>161</v>
      </c>
      <c r="L1446">
        <v>99</v>
      </c>
      <c r="M1446" t="s">
        <v>47</v>
      </c>
      <c r="N1446" t="s">
        <v>493</v>
      </c>
      <c r="O1446" t="s">
        <v>494</v>
      </c>
      <c r="P1446" t="s">
        <v>495</v>
      </c>
      <c r="R1446" t="s">
        <v>496</v>
      </c>
      <c r="T1446">
        <v>42100</v>
      </c>
      <c r="U1446" t="s">
        <v>69</v>
      </c>
      <c r="V1446" t="s">
        <v>33</v>
      </c>
      <c r="W1446" t="s">
        <v>497</v>
      </c>
      <c r="X1446" t="s">
        <v>498</v>
      </c>
      <c r="Y1446" t="s">
        <v>45</v>
      </c>
    </row>
    <row r="1447" spans="1:25">
      <c r="A1447">
        <v>10416</v>
      </c>
      <c r="B1447">
        <v>41</v>
      </c>
      <c r="C1447">
        <v>100</v>
      </c>
      <c r="D1447">
        <v>3</v>
      </c>
      <c r="E1447">
        <v>5642.83</v>
      </c>
      <c r="F1447">
        <v>38482</v>
      </c>
      <c r="G1447" t="s">
        <v>40</v>
      </c>
      <c r="H1447">
        <v>2</v>
      </c>
      <c r="I1447">
        <v>5</v>
      </c>
      <c r="J1447">
        <v>2005</v>
      </c>
      <c r="K1447" t="s">
        <v>161</v>
      </c>
      <c r="L1447">
        <v>118</v>
      </c>
      <c r="M1447" t="s">
        <v>183</v>
      </c>
      <c r="N1447" t="s">
        <v>493</v>
      </c>
      <c r="O1447" t="s">
        <v>494</v>
      </c>
      <c r="P1447" t="s">
        <v>495</v>
      </c>
      <c r="R1447" t="s">
        <v>496</v>
      </c>
      <c r="T1447">
        <v>42100</v>
      </c>
      <c r="U1447" t="s">
        <v>69</v>
      </c>
      <c r="V1447" t="s">
        <v>33</v>
      </c>
      <c r="W1447" t="s">
        <v>497</v>
      </c>
      <c r="X1447" t="s">
        <v>498</v>
      </c>
      <c r="Y1447" t="s">
        <v>36</v>
      </c>
    </row>
    <row r="1448" spans="1:25">
      <c r="A1448">
        <v>10416</v>
      </c>
      <c r="B1448">
        <v>39</v>
      </c>
      <c r="C1448">
        <v>67.2</v>
      </c>
      <c r="D1448">
        <v>10</v>
      </c>
      <c r="E1448">
        <v>2620.8000000000002</v>
      </c>
      <c r="F1448">
        <v>38482</v>
      </c>
      <c r="G1448" t="s">
        <v>40</v>
      </c>
      <c r="H1448">
        <v>2</v>
      </c>
      <c r="I1448">
        <v>5</v>
      </c>
      <c r="J1448">
        <v>2005</v>
      </c>
      <c r="K1448" t="s">
        <v>161</v>
      </c>
      <c r="L1448">
        <v>80</v>
      </c>
      <c r="M1448" t="s">
        <v>184</v>
      </c>
      <c r="N1448" t="s">
        <v>493</v>
      </c>
      <c r="O1448" t="s">
        <v>494</v>
      </c>
      <c r="P1448" t="s">
        <v>495</v>
      </c>
      <c r="R1448" t="s">
        <v>496</v>
      </c>
      <c r="T1448">
        <v>42100</v>
      </c>
      <c r="U1448" t="s">
        <v>69</v>
      </c>
      <c r="V1448" t="s">
        <v>33</v>
      </c>
      <c r="W1448" t="s">
        <v>497</v>
      </c>
      <c r="X1448" t="s">
        <v>498</v>
      </c>
      <c r="Y1448" t="s">
        <v>45</v>
      </c>
    </row>
    <row r="1449" spans="1:25">
      <c r="A1449">
        <v>10416</v>
      </c>
      <c r="B1449">
        <v>43</v>
      </c>
      <c r="C1449">
        <v>62.19</v>
      </c>
      <c r="D1449">
        <v>12</v>
      </c>
      <c r="E1449">
        <v>2674.17</v>
      </c>
      <c r="F1449">
        <v>38482</v>
      </c>
      <c r="G1449" t="s">
        <v>40</v>
      </c>
      <c r="H1449">
        <v>2</v>
      </c>
      <c r="I1449">
        <v>5</v>
      </c>
      <c r="J1449">
        <v>2005</v>
      </c>
      <c r="K1449" t="s">
        <v>161</v>
      </c>
      <c r="L1449">
        <v>74</v>
      </c>
      <c r="M1449" t="s">
        <v>48</v>
      </c>
      <c r="N1449" t="s">
        <v>493</v>
      </c>
      <c r="O1449" t="s">
        <v>494</v>
      </c>
      <c r="P1449" t="s">
        <v>495</v>
      </c>
      <c r="R1449" t="s">
        <v>496</v>
      </c>
      <c r="T1449">
        <v>42100</v>
      </c>
      <c r="U1449" t="s">
        <v>69</v>
      </c>
      <c r="V1449" t="s">
        <v>33</v>
      </c>
      <c r="W1449" t="s">
        <v>497</v>
      </c>
      <c r="X1449" t="s">
        <v>498</v>
      </c>
      <c r="Y1449" t="s">
        <v>45</v>
      </c>
    </row>
    <row r="1450" spans="1:25">
      <c r="A1450">
        <v>10176</v>
      </c>
      <c r="B1450">
        <v>22</v>
      </c>
      <c r="C1450">
        <v>64</v>
      </c>
      <c r="D1450">
        <v>6</v>
      </c>
      <c r="E1450">
        <v>1408</v>
      </c>
      <c r="F1450">
        <v>37931</v>
      </c>
      <c r="G1450" t="s">
        <v>40</v>
      </c>
      <c r="H1450">
        <v>4</v>
      </c>
      <c r="I1450">
        <v>11</v>
      </c>
      <c r="J1450">
        <v>2003</v>
      </c>
      <c r="K1450" t="s">
        <v>77</v>
      </c>
      <c r="L1450">
        <v>62</v>
      </c>
      <c r="M1450" t="s">
        <v>200</v>
      </c>
      <c r="N1450" t="s">
        <v>493</v>
      </c>
      <c r="O1450" t="s">
        <v>494</v>
      </c>
      <c r="P1450" t="s">
        <v>495</v>
      </c>
      <c r="R1450" t="s">
        <v>496</v>
      </c>
      <c r="T1450">
        <v>42100</v>
      </c>
      <c r="U1450" t="s">
        <v>69</v>
      </c>
      <c r="V1450" t="s">
        <v>33</v>
      </c>
      <c r="W1450" t="s">
        <v>497</v>
      </c>
      <c r="X1450" t="s">
        <v>498</v>
      </c>
      <c r="Y1450" t="s">
        <v>45</v>
      </c>
    </row>
    <row r="1451" spans="1:25">
      <c r="A1451">
        <v>10176</v>
      </c>
      <c r="B1451">
        <v>38</v>
      </c>
      <c r="C1451">
        <v>64.44</v>
      </c>
      <c r="D1451">
        <v>4</v>
      </c>
      <c r="E1451">
        <v>2448.7199999999998</v>
      </c>
      <c r="F1451">
        <v>37931</v>
      </c>
      <c r="G1451" t="s">
        <v>40</v>
      </c>
      <c r="H1451">
        <v>4</v>
      </c>
      <c r="I1451">
        <v>11</v>
      </c>
      <c r="J1451">
        <v>2003</v>
      </c>
      <c r="K1451" t="s">
        <v>77</v>
      </c>
      <c r="L1451">
        <v>58</v>
      </c>
      <c r="M1451" t="s">
        <v>235</v>
      </c>
      <c r="N1451" t="s">
        <v>493</v>
      </c>
      <c r="O1451" t="s">
        <v>494</v>
      </c>
      <c r="P1451" t="s">
        <v>495</v>
      </c>
      <c r="R1451" t="s">
        <v>496</v>
      </c>
      <c r="T1451">
        <v>42100</v>
      </c>
      <c r="U1451" t="s">
        <v>69</v>
      </c>
      <c r="V1451" t="s">
        <v>33</v>
      </c>
      <c r="W1451" t="s">
        <v>497</v>
      </c>
      <c r="X1451" t="s">
        <v>498</v>
      </c>
      <c r="Y1451" t="s">
        <v>45</v>
      </c>
    </row>
    <row r="1452" spans="1:25">
      <c r="A1452">
        <v>10176</v>
      </c>
      <c r="B1452">
        <v>23</v>
      </c>
      <c r="C1452">
        <v>100</v>
      </c>
      <c r="D1452">
        <v>9</v>
      </c>
      <c r="E1452">
        <v>3114.89</v>
      </c>
      <c r="F1452">
        <v>37931</v>
      </c>
      <c r="G1452" t="s">
        <v>40</v>
      </c>
      <c r="H1452">
        <v>4</v>
      </c>
      <c r="I1452">
        <v>11</v>
      </c>
      <c r="J1452">
        <v>2003</v>
      </c>
      <c r="K1452" t="s">
        <v>201</v>
      </c>
      <c r="L1452">
        <v>115</v>
      </c>
      <c r="M1452" t="s">
        <v>249</v>
      </c>
      <c r="N1452" t="s">
        <v>493</v>
      </c>
      <c r="O1452" t="s">
        <v>494</v>
      </c>
      <c r="P1452" t="s">
        <v>495</v>
      </c>
      <c r="R1452" t="s">
        <v>496</v>
      </c>
      <c r="T1452">
        <v>42100</v>
      </c>
      <c r="U1452" t="s">
        <v>69</v>
      </c>
      <c r="V1452" t="s">
        <v>33</v>
      </c>
      <c r="W1452" t="s">
        <v>497</v>
      </c>
      <c r="X1452" t="s">
        <v>498</v>
      </c>
      <c r="Y1452" t="s">
        <v>36</v>
      </c>
    </row>
    <row r="1453" spans="1:25">
      <c r="A1453">
        <v>10416</v>
      </c>
      <c r="B1453">
        <v>26</v>
      </c>
      <c r="C1453">
        <v>61.22</v>
      </c>
      <c r="D1453">
        <v>7</v>
      </c>
      <c r="E1453">
        <v>1591.72</v>
      </c>
      <c r="F1453">
        <v>38482</v>
      </c>
      <c r="G1453" t="s">
        <v>40</v>
      </c>
      <c r="H1453">
        <v>2</v>
      </c>
      <c r="I1453">
        <v>5</v>
      </c>
      <c r="J1453">
        <v>2005</v>
      </c>
      <c r="K1453" t="s">
        <v>97</v>
      </c>
      <c r="L1453">
        <v>68</v>
      </c>
      <c r="M1453" t="s">
        <v>187</v>
      </c>
      <c r="N1453" t="s">
        <v>493</v>
      </c>
      <c r="O1453" t="s">
        <v>494</v>
      </c>
      <c r="P1453" t="s">
        <v>495</v>
      </c>
      <c r="R1453" t="s">
        <v>496</v>
      </c>
      <c r="T1453">
        <v>42100</v>
      </c>
      <c r="U1453" t="s">
        <v>69</v>
      </c>
      <c r="V1453" t="s">
        <v>33</v>
      </c>
      <c r="W1453" t="s">
        <v>497</v>
      </c>
      <c r="X1453" t="s">
        <v>498</v>
      </c>
      <c r="Y1453" t="s">
        <v>45</v>
      </c>
    </row>
    <row r="1454" spans="1:25">
      <c r="A1454">
        <v>10416</v>
      </c>
      <c r="B1454">
        <v>37</v>
      </c>
      <c r="C1454">
        <v>51.93</v>
      </c>
      <c r="D1454">
        <v>8</v>
      </c>
      <c r="E1454">
        <v>1921.41</v>
      </c>
      <c r="F1454">
        <v>38482</v>
      </c>
      <c r="G1454" t="s">
        <v>40</v>
      </c>
      <c r="H1454">
        <v>2</v>
      </c>
      <c r="I1454">
        <v>5</v>
      </c>
      <c r="J1454">
        <v>2005</v>
      </c>
      <c r="K1454" t="s">
        <v>97</v>
      </c>
      <c r="L1454">
        <v>43</v>
      </c>
      <c r="M1454" t="s">
        <v>188</v>
      </c>
      <c r="N1454" t="s">
        <v>493</v>
      </c>
      <c r="O1454" t="s">
        <v>494</v>
      </c>
      <c r="P1454" t="s">
        <v>495</v>
      </c>
      <c r="R1454" t="s">
        <v>496</v>
      </c>
      <c r="T1454">
        <v>42100</v>
      </c>
      <c r="U1454" t="s">
        <v>69</v>
      </c>
      <c r="V1454" t="s">
        <v>33</v>
      </c>
      <c r="W1454" t="s">
        <v>497</v>
      </c>
      <c r="X1454" t="s">
        <v>498</v>
      </c>
      <c r="Y1454" t="s">
        <v>45</v>
      </c>
    </row>
    <row r="1455" spans="1:25">
      <c r="A1455">
        <v>10356</v>
      </c>
      <c r="B1455">
        <v>43</v>
      </c>
      <c r="C1455">
        <v>97.6</v>
      </c>
      <c r="D1455">
        <v>8</v>
      </c>
      <c r="E1455">
        <v>4196.8</v>
      </c>
      <c r="F1455">
        <v>38330</v>
      </c>
      <c r="G1455" t="s">
        <v>40</v>
      </c>
      <c r="H1455">
        <v>4</v>
      </c>
      <c r="I1455">
        <v>12</v>
      </c>
      <c r="J1455">
        <v>2004</v>
      </c>
      <c r="K1455" t="s">
        <v>63</v>
      </c>
      <c r="L1455">
        <v>141</v>
      </c>
      <c r="M1455" t="s">
        <v>27</v>
      </c>
      <c r="N1455" t="s">
        <v>502</v>
      </c>
      <c r="O1455" t="s">
        <v>503</v>
      </c>
      <c r="P1455" t="s">
        <v>504</v>
      </c>
      <c r="R1455" t="s">
        <v>213</v>
      </c>
      <c r="T1455">
        <v>75508</v>
      </c>
      <c r="U1455" t="s">
        <v>32</v>
      </c>
      <c r="V1455" t="s">
        <v>33</v>
      </c>
      <c r="W1455" t="s">
        <v>505</v>
      </c>
      <c r="X1455" t="s">
        <v>207</v>
      </c>
      <c r="Y1455" t="s">
        <v>36</v>
      </c>
    </row>
    <row r="1456" spans="1:25">
      <c r="A1456">
        <v>10356</v>
      </c>
      <c r="B1456">
        <v>27</v>
      </c>
      <c r="C1456">
        <v>64.69</v>
      </c>
      <c r="D1456">
        <v>2</v>
      </c>
      <c r="E1456">
        <v>1746.63</v>
      </c>
      <c r="F1456">
        <v>38330</v>
      </c>
      <c r="G1456" t="s">
        <v>40</v>
      </c>
      <c r="H1456">
        <v>4</v>
      </c>
      <c r="I1456">
        <v>12</v>
      </c>
      <c r="J1456">
        <v>2004</v>
      </c>
      <c r="K1456" t="s">
        <v>63</v>
      </c>
      <c r="L1456">
        <v>142</v>
      </c>
      <c r="M1456" t="s">
        <v>37</v>
      </c>
      <c r="N1456" t="s">
        <v>502</v>
      </c>
      <c r="O1456" t="s">
        <v>503</v>
      </c>
      <c r="P1456" t="s">
        <v>504</v>
      </c>
      <c r="R1456" t="s">
        <v>213</v>
      </c>
      <c r="T1456">
        <v>75508</v>
      </c>
      <c r="U1456" t="s">
        <v>32</v>
      </c>
      <c r="V1456" t="s">
        <v>33</v>
      </c>
      <c r="W1456" t="s">
        <v>505</v>
      </c>
      <c r="X1456" t="s">
        <v>207</v>
      </c>
      <c r="Y1456" t="s">
        <v>45</v>
      </c>
    </row>
    <row r="1457" spans="1:25">
      <c r="A1457">
        <v>10395</v>
      </c>
      <c r="B1457">
        <v>32</v>
      </c>
      <c r="C1457">
        <v>100</v>
      </c>
      <c r="D1457">
        <v>2</v>
      </c>
      <c r="E1457">
        <v>3370.56</v>
      </c>
      <c r="F1457">
        <v>38428</v>
      </c>
      <c r="G1457" t="s">
        <v>40</v>
      </c>
      <c r="H1457">
        <v>1</v>
      </c>
      <c r="I1457">
        <v>3</v>
      </c>
      <c r="J1457">
        <v>2005</v>
      </c>
      <c r="K1457" t="s">
        <v>63</v>
      </c>
      <c r="L1457">
        <v>136</v>
      </c>
      <c r="M1457" t="s">
        <v>41</v>
      </c>
      <c r="N1457" t="s">
        <v>502</v>
      </c>
      <c r="O1457" t="s">
        <v>503</v>
      </c>
      <c r="P1457" t="s">
        <v>504</v>
      </c>
      <c r="R1457" t="s">
        <v>213</v>
      </c>
      <c r="T1457">
        <v>75508</v>
      </c>
      <c r="U1457" t="s">
        <v>32</v>
      </c>
      <c r="V1457" t="s">
        <v>33</v>
      </c>
      <c r="W1457" t="s">
        <v>505</v>
      </c>
      <c r="X1457" t="s">
        <v>207</v>
      </c>
      <c r="Y1457" t="s">
        <v>36</v>
      </c>
    </row>
    <row r="1458" spans="1:25">
      <c r="A1458">
        <v>10395</v>
      </c>
      <c r="B1458">
        <v>33</v>
      </c>
      <c r="C1458">
        <v>69.12</v>
      </c>
      <c r="D1458">
        <v>1</v>
      </c>
      <c r="E1458">
        <v>2280.96</v>
      </c>
      <c r="F1458">
        <v>38428</v>
      </c>
      <c r="G1458" t="s">
        <v>40</v>
      </c>
      <c r="H1458">
        <v>1</v>
      </c>
      <c r="I1458">
        <v>3</v>
      </c>
      <c r="J1458">
        <v>2005</v>
      </c>
      <c r="K1458" t="s">
        <v>63</v>
      </c>
      <c r="L1458">
        <v>207</v>
      </c>
      <c r="M1458" t="s">
        <v>72</v>
      </c>
      <c r="N1458" t="s">
        <v>502</v>
      </c>
      <c r="O1458" t="s">
        <v>503</v>
      </c>
      <c r="P1458" t="s">
        <v>504</v>
      </c>
      <c r="R1458" t="s">
        <v>213</v>
      </c>
      <c r="T1458">
        <v>75508</v>
      </c>
      <c r="U1458" t="s">
        <v>32</v>
      </c>
      <c r="V1458" t="s">
        <v>33</v>
      </c>
      <c r="W1458" t="s">
        <v>505</v>
      </c>
      <c r="X1458" t="s">
        <v>207</v>
      </c>
      <c r="Y1458" t="s">
        <v>45</v>
      </c>
    </row>
    <row r="1459" spans="1:25">
      <c r="A1459">
        <v>10134</v>
      </c>
      <c r="B1459">
        <v>41</v>
      </c>
      <c r="C1459">
        <v>94.74</v>
      </c>
      <c r="D1459">
        <v>2</v>
      </c>
      <c r="E1459">
        <v>3884.34</v>
      </c>
      <c r="F1459">
        <v>37803</v>
      </c>
      <c r="G1459" t="s">
        <v>25</v>
      </c>
      <c r="H1459">
        <v>3</v>
      </c>
      <c r="I1459">
        <v>7</v>
      </c>
      <c r="J1459">
        <v>2003</v>
      </c>
      <c r="K1459" t="s">
        <v>416</v>
      </c>
      <c r="L1459">
        <v>95</v>
      </c>
      <c r="M1459" t="s">
        <v>178</v>
      </c>
      <c r="N1459" t="s">
        <v>502</v>
      </c>
      <c r="O1459" t="s">
        <v>503</v>
      </c>
      <c r="P1459" t="s">
        <v>504</v>
      </c>
      <c r="R1459" t="s">
        <v>213</v>
      </c>
      <c r="T1459">
        <v>75508</v>
      </c>
      <c r="U1459" t="s">
        <v>32</v>
      </c>
      <c r="V1459" t="s">
        <v>33</v>
      </c>
      <c r="W1459" t="s">
        <v>505</v>
      </c>
      <c r="X1459" t="s">
        <v>207</v>
      </c>
      <c r="Y1459" t="s">
        <v>36</v>
      </c>
    </row>
    <row r="1460" spans="1:25">
      <c r="A1460">
        <v>10134</v>
      </c>
      <c r="B1460">
        <v>27</v>
      </c>
      <c r="C1460">
        <v>100</v>
      </c>
      <c r="D1460">
        <v>5</v>
      </c>
      <c r="E1460">
        <v>3307.77</v>
      </c>
      <c r="F1460">
        <v>37803</v>
      </c>
      <c r="G1460" t="s">
        <v>25</v>
      </c>
      <c r="H1460">
        <v>3</v>
      </c>
      <c r="I1460">
        <v>7</v>
      </c>
      <c r="J1460">
        <v>2003</v>
      </c>
      <c r="K1460" t="s">
        <v>416</v>
      </c>
      <c r="L1460">
        <v>118</v>
      </c>
      <c r="M1460" t="s">
        <v>152</v>
      </c>
      <c r="N1460" t="s">
        <v>502</v>
      </c>
      <c r="O1460" t="s">
        <v>503</v>
      </c>
      <c r="P1460" t="s">
        <v>504</v>
      </c>
      <c r="R1460" t="s">
        <v>213</v>
      </c>
      <c r="T1460">
        <v>75508</v>
      </c>
      <c r="U1460" t="s">
        <v>32</v>
      </c>
      <c r="V1460" t="s">
        <v>33</v>
      </c>
      <c r="W1460" t="s">
        <v>505</v>
      </c>
      <c r="X1460" t="s">
        <v>207</v>
      </c>
      <c r="Y1460" t="s">
        <v>36</v>
      </c>
    </row>
    <row r="1461" spans="1:25">
      <c r="A1461">
        <v>10134</v>
      </c>
      <c r="B1461">
        <v>31</v>
      </c>
      <c r="C1461">
        <v>100</v>
      </c>
      <c r="D1461">
        <v>4</v>
      </c>
      <c r="E1461">
        <v>7023.98</v>
      </c>
      <c r="F1461">
        <v>37803</v>
      </c>
      <c r="G1461" t="s">
        <v>25</v>
      </c>
      <c r="H1461">
        <v>3</v>
      </c>
      <c r="I1461">
        <v>7</v>
      </c>
      <c r="J1461">
        <v>2003</v>
      </c>
      <c r="K1461" t="s">
        <v>416</v>
      </c>
      <c r="L1461">
        <v>193</v>
      </c>
      <c r="M1461" t="s">
        <v>174</v>
      </c>
      <c r="N1461" t="s">
        <v>502</v>
      </c>
      <c r="O1461" t="s">
        <v>503</v>
      </c>
      <c r="P1461" t="s">
        <v>504</v>
      </c>
      <c r="R1461" t="s">
        <v>213</v>
      </c>
      <c r="T1461">
        <v>75508</v>
      </c>
      <c r="U1461" t="s">
        <v>32</v>
      </c>
      <c r="V1461" t="s">
        <v>33</v>
      </c>
      <c r="W1461" t="s">
        <v>505</v>
      </c>
      <c r="X1461" t="s">
        <v>207</v>
      </c>
      <c r="Y1461" t="s">
        <v>39</v>
      </c>
    </row>
    <row r="1462" spans="1:25">
      <c r="A1462">
        <v>10134</v>
      </c>
      <c r="B1462">
        <v>20</v>
      </c>
      <c r="C1462">
        <v>100</v>
      </c>
      <c r="D1462">
        <v>1</v>
      </c>
      <c r="E1462">
        <v>2711.2</v>
      </c>
      <c r="F1462">
        <v>37803</v>
      </c>
      <c r="G1462" t="s">
        <v>25</v>
      </c>
      <c r="H1462">
        <v>3</v>
      </c>
      <c r="I1462">
        <v>7</v>
      </c>
      <c r="J1462">
        <v>2003</v>
      </c>
      <c r="K1462" t="s">
        <v>416</v>
      </c>
      <c r="L1462">
        <v>150</v>
      </c>
      <c r="M1462" t="s">
        <v>133</v>
      </c>
      <c r="N1462" t="s">
        <v>502</v>
      </c>
      <c r="O1462" t="s">
        <v>503</v>
      </c>
      <c r="P1462" t="s">
        <v>504</v>
      </c>
      <c r="R1462" t="s">
        <v>213</v>
      </c>
      <c r="T1462">
        <v>75508</v>
      </c>
      <c r="U1462" t="s">
        <v>32</v>
      </c>
      <c r="V1462" t="s">
        <v>33</v>
      </c>
      <c r="W1462" t="s">
        <v>505</v>
      </c>
      <c r="X1462" t="s">
        <v>207</v>
      </c>
      <c r="Y1462" t="s">
        <v>45</v>
      </c>
    </row>
    <row r="1463" spans="1:25">
      <c r="A1463">
        <v>10134</v>
      </c>
      <c r="B1463">
        <v>30</v>
      </c>
      <c r="C1463">
        <v>61.78</v>
      </c>
      <c r="D1463">
        <v>6</v>
      </c>
      <c r="E1463">
        <v>1853.4</v>
      </c>
      <c r="F1463">
        <v>37803</v>
      </c>
      <c r="G1463" t="s">
        <v>25</v>
      </c>
      <c r="H1463">
        <v>3</v>
      </c>
      <c r="I1463">
        <v>7</v>
      </c>
      <c r="J1463">
        <v>2003</v>
      </c>
      <c r="K1463" t="s">
        <v>416</v>
      </c>
      <c r="L1463">
        <v>60</v>
      </c>
      <c r="M1463" t="s">
        <v>153</v>
      </c>
      <c r="N1463" t="s">
        <v>502</v>
      </c>
      <c r="O1463" t="s">
        <v>503</v>
      </c>
      <c r="P1463" t="s">
        <v>504</v>
      </c>
      <c r="R1463" t="s">
        <v>213</v>
      </c>
      <c r="T1463">
        <v>75508</v>
      </c>
      <c r="U1463" t="s">
        <v>32</v>
      </c>
      <c r="V1463" t="s">
        <v>33</v>
      </c>
      <c r="W1463" t="s">
        <v>505</v>
      </c>
      <c r="X1463" t="s">
        <v>207</v>
      </c>
      <c r="Y1463" t="s">
        <v>45</v>
      </c>
    </row>
    <row r="1464" spans="1:25">
      <c r="A1464">
        <v>10134</v>
      </c>
      <c r="B1464">
        <v>35</v>
      </c>
      <c r="C1464">
        <v>93.54</v>
      </c>
      <c r="D1464">
        <v>3</v>
      </c>
      <c r="E1464">
        <v>3273.9</v>
      </c>
      <c r="F1464">
        <v>37803</v>
      </c>
      <c r="G1464" t="s">
        <v>25</v>
      </c>
      <c r="H1464">
        <v>3</v>
      </c>
      <c r="I1464">
        <v>7</v>
      </c>
      <c r="J1464">
        <v>2003</v>
      </c>
      <c r="K1464" t="s">
        <v>416</v>
      </c>
      <c r="L1464">
        <v>112</v>
      </c>
      <c r="M1464" t="s">
        <v>175</v>
      </c>
      <c r="N1464" t="s">
        <v>502</v>
      </c>
      <c r="O1464" t="s">
        <v>503</v>
      </c>
      <c r="P1464" t="s">
        <v>504</v>
      </c>
      <c r="R1464" t="s">
        <v>213</v>
      </c>
      <c r="T1464">
        <v>75508</v>
      </c>
      <c r="U1464" t="s">
        <v>32</v>
      </c>
      <c r="V1464" t="s">
        <v>33</v>
      </c>
      <c r="W1464" t="s">
        <v>505</v>
      </c>
      <c r="X1464" t="s">
        <v>207</v>
      </c>
      <c r="Y1464" t="s">
        <v>36</v>
      </c>
    </row>
    <row r="1465" spans="1:25">
      <c r="A1465">
        <v>10134</v>
      </c>
      <c r="B1465">
        <v>43</v>
      </c>
      <c r="C1465">
        <v>83.03</v>
      </c>
      <c r="D1465">
        <v>7</v>
      </c>
      <c r="E1465">
        <v>3570.29</v>
      </c>
      <c r="F1465">
        <v>37803</v>
      </c>
      <c r="G1465" t="s">
        <v>25</v>
      </c>
      <c r="H1465">
        <v>3</v>
      </c>
      <c r="I1465">
        <v>7</v>
      </c>
      <c r="J1465">
        <v>2003</v>
      </c>
      <c r="K1465" t="s">
        <v>416</v>
      </c>
      <c r="L1465">
        <v>76</v>
      </c>
      <c r="M1465" t="s">
        <v>176</v>
      </c>
      <c r="N1465" t="s">
        <v>502</v>
      </c>
      <c r="O1465" t="s">
        <v>503</v>
      </c>
      <c r="P1465" t="s">
        <v>504</v>
      </c>
      <c r="R1465" t="s">
        <v>213</v>
      </c>
      <c r="T1465">
        <v>75508</v>
      </c>
      <c r="U1465" t="s">
        <v>32</v>
      </c>
      <c r="V1465" t="s">
        <v>33</v>
      </c>
      <c r="W1465" t="s">
        <v>505</v>
      </c>
      <c r="X1465" t="s">
        <v>207</v>
      </c>
      <c r="Y1465" t="s">
        <v>36</v>
      </c>
    </row>
    <row r="1466" spans="1:25">
      <c r="A1466">
        <v>10356</v>
      </c>
      <c r="B1466">
        <v>26</v>
      </c>
      <c r="C1466">
        <v>100</v>
      </c>
      <c r="D1466">
        <v>4</v>
      </c>
      <c r="E1466">
        <v>3937.7</v>
      </c>
      <c r="F1466">
        <v>38330</v>
      </c>
      <c r="G1466" t="s">
        <v>40</v>
      </c>
      <c r="H1466">
        <v>4</v>
      </c>
      <c r="I1466">
        <v>12</v>
      </c>
      <c r="J1466">
        <v>2004</v>
      </c>
      <c r="K1466" t="s">
        <v>132</v>
      </c>
      <c r="L1466">
        <v>81</v>
      </c>
      <c r="M1466" t="s">
        <v>139</v>
      </c>
      <c r="N1466" t="s">
        <v>502</v>
      </c>
      <c r="O1466" t="s">
        <v>503</v>
      </c>
      <c r="P1466" t="s">
        <v>504</v>
      </c>
      <c r="R1466" t="s">
        <v>213</v>
      </c>
      <c r="T1466">
        <v>75508</v>
      </c>
      <c r="U1466" t="s">
        <v>32</v>
      </c>
      <c r="V1466" t="s">
        <v>33</v>
      </c>
      <c r="W1466" t="s">
        <v>505</v>
      </c>
      <c r="X1466" t="s">
        <v>207</v>
      </c>
      <c r="Y1466" t="s">
        <v>36</v>
      </c>
    </row>
    <row r="1467" spans="1:25">
      <c r="A1467">
        <v>10395</v>
      </c>
      <c r="B1467">
        <v>45</v>
      </c>
      <c r="C1467">
        <v>100</v>
      </c>
      <c r="D1467">
        <v>3</v>
      </c>
      <c r="E1467">
        <v>8977.0499999999993</v>
      </c>
      <c r="F1467">
        <v>38428</v>
      </c>
      <c r="G1467" t="s">
        <v>40</v>
      </c>
      <c r="H1467">
        <v>1</v>
      </c>
      <c r="I1467">
        <v>3</v>
      </c>
      <c r="J1467">
        <v>2005</v>
      </c>
      <c r="K1467" t="s">
        <v>368</v>
      </c>
      <c r="L1467">
        <v>58</v>
      </c>
      <c r="M1467" t="s">
        <v>235</v>
      </c>
      <c r="N1467" t="s">
        <v>502</v>
      </c>
      <c r="O1467" t="s">
        <v>503</v>
      </c>
      <c r="P1467" t="s">
        <v>504</v>
      </c>
      <c r="R1467" t="s">
        <v>213</v>
      </c>
      <c r="T1467">
        <v>75508</v>
      </c>
      <c r="U1467" t="s">
        <v>32</v>
      </c>
      <c r="V1467" t="s">
        <v>33</v>
      </c>
      <c r="W1467" t="s">
        <v>505</v>
      </c>
      <c r="X1467" t="s">
        <v>207</v>
      </c>
      <c r="Y1467" t="s">
        <v>39</v>
      </c>
    </row>
    <row r="1468" spans="1:25">
      <c r="A1468">
        <v>10395</v>
      </c>
      <c r="B1468">
        <v>46</v>
      </c>
      <c r="C1468">
        <v>100</v>
      </c>
      <c r="D1468">
        <v>4</v>
      </c>
      <c r="E1468">
        <v>5692.96</v>
      </c>
      <c r="F1468">
        <v>38428</v>
      </c>
      <c r="G1468" t="s">
        <v>40</v>
      </c>
      <c r="H1468">
        <v>1</v>
      </c>
      <c r="I1468">
        <v>3</v>
      </c>
      <c r="J1468">
        <v>2005</v>
      </c>
      <c r="K1468" t="s">
        <v>79</v>
      </c>
      <c r="L1468">
        <v>115</v>
      </c>
      <c r="M1468" t="s">
        <v>249</v>
      </c>
      <c r="N1468" t="s">
        <v>502</v>
      </c>
      <c r="O1468" t="s">
        <v>503</v>
      </c>
      <c r="P1468" t="s">
        <v>504</v>
      </c>
      <c r="R1468" t="s">
        <v>213</v>
      </c>
      <c r="T1468">
        <v>75508</v>
      </c>
      <c r="U1468" t="s">
        <v>32</v>
      </c>
      <c r="V1468" t="s">
        <v>33</v>
      </c>
      <c r="W1468" t="s">
        <v>505</v>
      </c>
      <c r="X1468" t="s">
        <v>207</v>
      </c>
      <c r="Y1468" t="s">
        <v>36</v>
      </c>
    </row>
    <row r="1469" spans="1:25">
      <c r="A1469">
        <v>10356</v>
      </c>
      <c r="B1469">
        <v>50</v>
      </c>
      <c r="C1469">
        <v>50.18</v>
      </c>
      <c r="D1469">
        <v>9</v>
      </c>
      <c r="E1469">
        <v>2509</v>
      </c>
      <c r="F1469">
        <v>38330</v>
      </c>
      <c r="G1469" t="s">
        <v>40</v>
      </c>
      <c r="H1469">
        <v>4</v>
      </c>
      <c r="I1469">
        <v>12</v>
      </c>
      <c r="J1469">
        <v>2004</v>
      </c>
      <c r="K1469" t="s">
        <v>97</v>
      </c>
      <c r="L1469">
        <v>102</v>
      </c>
      <c r="M1469" t="s">
        <v>82</v>
      </c>
      <c r="N1469" t="s">
        <v>502</v>
      </c>
      <c r="O1469" t="s">
        <v>503</v>
      </c>
      <c r="P1469" t="s">
        <v>504</v>
      </c>
      <c r="R1469" t="s">
        <v>213</v>
      </c>
      <c r="T1469">
        <v>75508</v>
      </c>
      <c r="U1469" t="s">
        <v>32</v>
      </c>
      <c r="V1469" t="s">
        <v>33</v>
      </c>
      <c r="W1469" t="s">
        <v>505</v>
      </c>
      <c r="X1469" t="s">
        <v>207</v>
      </c>
      <c r="Y1469" t="s">
        <v>45</v>
      </c>
    </row>
    <row r="1470" spans="1:25">
      <c r="A1470">
        <v>10356</v>
      </c>
      <c r="B1470">
        <v>22</v>
      </c>
      <c r="C1470">
        <v>72.41</v>
      </c>
      <c r="D1470">
        <v>6</v>
      </c>
      <c r="E1470">
        <v>1593.02</v>
      </c>
      <c r="F1470">
        <v>38330</v>
      </c>
      <c r="G1470" t="s">
        <v>40</v>
      </c>
      <c r="H1470">
        <v>4</v>
      </c>
      <c r="I1470">
        <v>12</v>
      </c>
      <c r="J1470">
        <v>2004</v>
      </c>
      <c r="K1470" t="s">
        <v>97</v>
      </c>
      <c r="L1470">
        <v>53</v>
      </c>
      <c r="M1470" t="s">
        <v>83</v>
      </c>
      <c r="N1470" t="s">
        <v>502</v>
      </c>
      <c r="O1470" t="s">
        <v>503</v>
      </c>
      <c r="P1470" t="s">
        <v>504</v>
      </c>
      <c r="R1470" t="s">
        <v>213</v>
      </c>
      <c r="T1470">
        <v>75508</v>
      </c>
      <c r="U1470" t="s">
        <v>32</v>
      </c>
      <c r="V1470" t="s">
        <v>33</v>
      </c>
      <c r="W1470" t="s">
        <v>505</v>
      </c>
      <c r="X1470" t="s">
        <v>207</v>
      </c>
      <c r="Y1470" t="s">
        <v>45</v>
      </c>
    </row>
    <row r="1471" spans="1:25">
      <c r="A1471">
        <v>10356</v>
      </c>
      <c r="B1471">
        <v>29</v>
      </c>
      <c r="C1471">
        <v>100</v>
      </c>
      <c r="D1471">
        <v>3</v>
      </c>
      <c r="E1471">
        <v>3630.22</v>
      </c>
      <c r="F1471">
        <v>38330</v>
      </c>
      <c r="G1471" t="s">
        <v>40</v>
      </c>
      <c r="H1471">
        <v>4</v>
      </c>
      <c r="I1471">
        <v>12</v>
      </c>
      <c r="J1471">
        <v>2004</v>
      </c>
      <c r="K1471" t="s">
        <v>97</v>
      </c>
      <c r="L1471">
        <v>127</v>
      </c>
      <c r="M1471" t="s">
        <v>86</v>
      </c>
      <c r="N1471" t="s">
        <v>502</v>
      </c>
      <c r="O1471" t="s">
        <v>503</v>
      </c>
      <c r="P1471" t="s">
        <v>504</v>
      </c>
      <c r="R1471" t="s">
        <v>213</v>
      </c>
      <c r="T1471">
        <v>75508</v>
      </c>
      <c r="U1471" t="s">
        <v>32</v>
      </c>
      <c r="V1471" t="s">
        <v>33</v>
      </c>
      <c r="W1471" t="s">
        <v>505</v>
      </c>
      <c r="X1471" t="s">
        <v>207</v>
      </c>
      <c r="Y1471" t="s">
        <v>36</v>
      </c>
    </row>
    <row r="1472" spans="1:25">
      <c r="A1472">
        <v>10356</v>
      </c>
      <c r="B1472">
        <v>30</v>
      </c>
      <c r="C1472">
        <v>100</v>
      </c>
      <c r="D1472">
        <v>1</v>
      </c>
      <c r="E1472">
        <v>4462.2</v>
      </c>
      <c r="F1472">
        <v>38330</v>
      </c>
      <c r="G1472" t="s">
        <v>40</v>
      </c>
      <c r="H1472">
        <v>4</v>
      </c>
      <c r="I1472">
        <v>12</v>
      </c>
      <c r="J1472">
        <v>2004</v>
      </c>
      <c r="K1472" t="s">
        <v>97</v>
      </c>
      <c r="L1472">
        <v>168</v>
      </c>
      <c r="M1472" t="s">
        <v>87</v>
      </c>
      <c r="N1472" t="s">
        <v>502</v>
      </c>
      <c r="O1472" t="s">
        <v>503</v>
      </c>
      <c r="P1472" t="s">
        <v>504</v>
      </c>
      <c r="R1472" t="s">
        <v>213</v>
      </c>
      <c r="T1472">
        <v>75508</v>
      </c>
      <c r="U1472" t="s">
        <v>32</v>
      </c>
      <c r="V1472" t="s">
        <v>33</v>
      </c>
      <c r="W1472" t="s">
        <v>505</v>
      </c>
      <c r="X1472" t="s">
        <v>207</v>
      </c>
      <c r="Y1472" t="s">
        <v>36</v>
      </c>
    </row>
    <row r="1473" spans="1:25">
      <c r="A1473">
        <v>10356</v>
      </c>
      <c r="B1473">
        <v>48</v>
      </c>
      <c r="C1473">
        <v>100</v>
      </c>
      <c r="D1473">
        <v>5</v>
      </c>
      <c r="E1473">
        <v>9720</v>
      </c>
      <c r="F1473">
        <v>38330</v>
      </c>
      <c r="G1473" t="s">
        <v>40</v>
      </c>
      <c r="H1473">
        <v>4</v>
      </c>
      <c r="I1473">
        <v>12</v>
      </c>
      <c r="J1473">
        <v>2004</v>
      </c>
      <c r="K1473" t="s">
        <v>97</v>
      </c>
      <c r="L1473">
        <v>33</v>
      </c>
      <c r="M1473" t="s">
        <v>93</v>
      </c>
      <c r="N1473" t="s">
        <v>502</v>
      </c>
      <c r="O1473" t="s">
        <v>503</v>
      </c>
      <c r="P1473" t="s">
        <v>504</v>
      </c>
      <c r="R1473" t="s">
        <v>213</v>
      </c>
      <c r="T1473">
        <v>75508</v>
      </c>
      <c r="U1473" t="s">
        <v>32</v>
      </c>
      <c r="V1473" t="s">
        <v>33</v>
      </c>
      <c r="W1473" t="s">
        <v>505</v>
      </c>
      <c r="X1473" t="s">
        <v>207</v>
      </c>
      <c r="Y1473" t="s">
        <v>39</v>
      </c>
    </row>
    <row r="1474" spans="1:25">
      <c r="A1474">
        <v>10356</v>
      </c>
      <c r="B1474">
        <v>26</v>
      </c>
      <c r="C1474">
        <v>31.86</v>
      </c>
      <c r="D1474">
        <v>7</v>
      </c>
      <c r="E1474">
        <v>828.36</v>
      </c>
      <c r="F1474">
        <v>38330</v>
      </c>
      <c r="G1474" t="s">
        <v>40</v>
      </c>
      <c r="H1474">
        <v>4</v>
      </c>
      <c r="I1474">
        <v>12</v>
      </c>
      <c r="J1474">
        <v>2004</v>
      </c>
      <c r="K1474" t="s">
        <v>97</v>
      </c>
      <c r="L1474">
        <v>44</v>
      </c>
      <c r="M1474" t="s">
        <v>94</v>
      </c>
      <c r="N1474" t="s">
        <v>502</v>
      </c>
      <c r="O1474" t="s">
        <v>503</v>
      </c>
      <c r="P1474" t="s">
        <v>504</v>
      </c>
      <c r="R1474" t="s">
        <v>213</v>
      </c>
      <c r="T1474">
        <v>75508</v>
      </c>
      <c r="U1474" t="s">
        <v>32</v>
      </c>
      <c r="V1474" t="s">
        <v>33</v>
      </c>
      <c r="W1474" t="s">
        <v>505</v>
      </c>
      <c r="X1474" t="s">
        <v>207</v>
      </c>
      <c r="Y1474" t="s">
        <v>45</v>
      </c>
    </row>
    <row r="1475" spans="1:25">
      <c r="A1475">
        <v>10122</v>
      </c>
      <c r="B1475">
        <v>42</v>
      </c>
      <c r="C1475">
        <v>100</v>
      </c>
      <c r="D1475">
        <v>10</v>
      </c>
      <c r="E1475">
        <v>7599.9</v>
      </c>
      <c r="F1475">
        <v>37749</v>
      </c>
      <c r="G1475" t="s">
        <v>40</v>
      </c>
      <c r="H1475">
        <v>2</v>
      </c>
      <c r="I1475">
        <v>5</v>
      </c>
      <c r="J1475">
        <v>2003</v>
      </c>
      <c r="K1475" t="s">
        <v>393</v>
      </c>
      <c r="L1475">
        <v>194</v>
      </c>
      <c r="M1475" t="s">
        <v>124</v>
      </c>
      <c r="N1475" t="s">
        <v>506</v>
      </c>
      <c r="O1475" t="s">
        <v>507</v>
      </c>
      <c r="P1475" t="s">
        <v>508</v>
      </c>
      <c r="R1475" t="s">
        <v>509</v>
      </c>
      <c r="T1475">
        <v>13008</v>
      </c>
      <c r="U1475" t="s">
        <v>32</v>
      </c>
      <c r="V1475" t="s">
        <v>33</v>
      </c>
      <c r="W1475" t="s">
        <v>510</v>
      </c>
      <c r="X1475" t="s">
        <v>511</v>
      </c>
      <c r="Y1475" t="s">
        <v>39</v>
      </c>
    </row>
    <row r="1476" spans="1:25">
      <c r="A1476">
        <v>10122</v>
      </c>
      <c r="B1476">
        <v>37</v>
      </c>
      <c r="C1476">
        <v>99.82</v>
      </c>
      <c r="D1476">
        <v>8</v>
      </c>
      <c r="E1476">
        <v>3693.34</v>
      </c>
      <c r="F1476">
        <v>37749</v>
      </c>
      <c r="G1476" t="s">
        <v>40</v>
      </c>
      <c r="H1476">
        <v>2</v>
      </c>
      <c r="I1476">
        <v>5</v>
      </c>
      <c r="J1476">
        <v>2003</v>
      </c>
      <c r="K1476" t="s">
        <v>393</v>
      </c>
      <c r="L1476">
        <v>117</v>
      </c>
      <c r="M1476" t="s">
        <v>264</v>
      </c>
      <c r="N1476" t="s">
        <v>506</v>
      </c>
      <c r="O1476" t="s">
        <v>507</v>
      </c>
      <c r="P1476" t="s">
        <v>508</v>
      </c>
      <c r="R1476" t="s">
        <v>509</v>
      </c>
      <c r="T1476">
        <v>13008</v>
      </c>
      <c r="U1476" t="s">
        <v>32</v>
      </c>
      <c r="V1476" t="s">
        <v>33</v>
      </c>
      <c r="W1476" t="s">
        <v>510</v>
      </c>
      <c r="X1476" t="s">
        <v>511</v>
      </c>
      <c r="Y1476" t="s">
        <v>36</v>
      </c>
    </row>
    <row r="1477" spans="1:25">
      <c r="A1477">
        <v>10122222</v>
      </c>
      <c r="B1477">
        <v>32</v>
      </c>
      <c r="C1477">
        <v>63.84</v>
      </c>
      <c r="D1477">
        <v>11</v>
      </c>
      <c r="E1477">
        <v>2042.88</v>
      </c>
      <c r="F1477">
        <v>37749</v>
      </c>
      <c r="G1477" t="s">
        <v>40</v>
      </c>
      <c r="H1477">
        <v>2</v>
      </c>
      <c r="I1477">
        <v>5</v>
      </c>
      <c r="J1477">
        <v>2003</v>
      </c>
      <c r="K1477" t="s">
        <v>393</v>
      </c>
      <c r="L1477">
        <v>79</v>
      </c>
      <c r="M1477" t="s">
        <v>125</v>
      </c>
      <c r="N1477" t="s">
        <v>506</v>
      </c>
      <c r="O1477" t="s">
        <v>507</v>
      </c>
      <c r="P1477" t="s">
        <v>508</v>
      </c>
      <c r="R1477" t="s">
        <v>509</v>
      </c>
      <c r="T1477">
        <v>13008</v>
      </c>
      <c r="U1477" t="s">
        <v>32</v>
      </c>
      <c r="V1477" t="s">
        <v>33</v>
      </c>
      <c r="W1477" t="s">
        <v>510</v>
      </c>
      <c r="X1477" t="s">
        <v>511</v>
      </c>
      <c r="Y1477" t="s">
        <v>45</v>
      </c>
    </row>
    <row r="1478" spans="1:25">
      <c r="A1478">
        <v>10122</v>
      </c>
      <c r="B1478">
        <v>20</v>
      </c>
      <c r="C1478">
        <v>100</v>
      </c>
      <c r="D1478">
        <v>7</v>
      </c>
      <c r="E1478">
        <v>2142</v>
      </c>
      <c r="F1478">
        <v>37749</v>
      </c>
      <c r="G1478" t="s">
        <v>40</v>
      </c>
      <c r="H1478">
        <v>2</v>
      </c>
      <c r="I1478">
        <v>5</v>
      </c>
      <c r="J1478">
        <v>2003</v>
      </c>
      <c r="K1478" t="s">
        <v>393</v>
      </c>
      <c r="L1478">
        <v>115</v>
      </c>
      <c r="M1478" t="s">
        <v>265</v>
      </c>
      <c r="N1478" t="s">
        <v>506</v>
      </c>
      <c r="O1478" t="s">
        <v>507</v>
      </c>
      <c r="P1478" t="s">
        <v>508</v>
      </c>
      <c r="R1478" t="s">
        <v>509</v>
      </c>
      <c r="T1478">
        <v>13008</v>
      </c>
      <c r="U1478" t="s">
        <v>32</v>
      </c>
      <c r="V1478" t="s">
        <v>33</v>
      </c>
      <c r="W1478" t="s">
        <v>510</v>
      </c>
      <c r="X1478" t="s">
        <v>511</v>
      </c>
      <c r="Y1478" t="s">
        <v>45</v>
      </c>
    </row>
    <row r="1479" spans="1:25">
      <c r="A1479">
        <v>10122</v>
      </c>
      <c r="B1479">
        <v>34</v>
      </c>
      <c r="C1479">
        <v>100</v>
      </c>
      <c r="D1479">
        <v>2</v>
      </c>
      <c r="E1479">
        <v>5004.8</v>
      </c>
      <c r="F1479">
        <v>37749</v>
      </c>
      <c r="G1479" t="s">
        <v>40</v>
      </c>
      <c r="H1479">
        <v>2</v>
      </c>
      <c r="I1479">
        <v>5</v>
      </c>
      <c r="J1479">
        <v>2003</v>
      </c>
      <c r="K1479" t="s">
        <v>393</v>
      </c>
      <c r="L1479">
        <v>141</v>
      </c>
      <c r="M1479" t="s">
        <v>27</v>
      </c>
      <c r="N1479" t="s">
        <v>506</v>
      </c>
      <c r="O1479" t="s">
        <v>507</v>
      </c>
      <c r="P1479" t="s">
        <v>508</v>
      </c>
      <c r="R1479" t="s">
        <v>509</v>
      </c>
      <c r="T1479">
        <v>13008</v>
      </c>
      <c r="U1479" t="s">
        <v>32</v>
      </c>
      <c r="V1479" t="s">
        <v>33</v>
      </c>
      <c r="W1479" t="s">
        <v>510</v>
      </c>
      <c r="X1479" t="s">
        <v>511</v>
      </c>
      <c r="Y1479" t="s">
        <v>36</v>
      </c>
    </row>
    <row r="1480" spans="1:25">
      <c r="A1480">
        <v>10122</v>
      </c>
      <c r="B1480">
        <v>43</v>
      </c>
      <c r="C1480">
        <v>72.38</v>
      </c>
      <c r="D1480">
        <v>6</v>
      </c>
      <c r="E1480">
        <v>3112.34</v>
      </c>
      <c r="F1480">
        <v>37749</v>
      </c>
      <c r="G1480" t="s">
        <v>40</v>
      </c>
      <c r="H1480">
        <v>2</v>
      </c>
      <c r="I1480">
        <v>5</v>
      </c>
      <c r="J1480">
        <v>2003</v>
      </c>
      <c r="K1480" t="s">
        <v>393</v>
      </c>
      <c r="L1480">
        <v>77</v>
      </c>
      <c r="M1480" t="s">
        <v>170</v>
      </c>
      <c r="N1480" t="s">
        <v>506</v>
      </c>
      <c r="O1480" t="s">
        <v>507</v>
      </c>
      <c r="P1480" t="s">
        <v>508</v>
      </c>
      <c r="R1480" t="s">
        <v>509</v>
      </c>
      <c r="T1480">
        <v>13008</v>
      </c>
      <c r="U1480" t="s">
        <v>32</v>
      </c>
      <c r="V1480" t="s">
        <v>33</v>
      </c>
      <c r="W1480" t="s">
        <v>510</v>
      </c>
      <c r="X1480" t="s">
        <v>511</v>
      </c>
      <c r="Y1480" t="s">
        <v>36</v>
      </c>
    </row>
    <row r="1481" spans="1:25">
      <c r="A1481">
        <v>101222</v>
      </c>
      <c r="B1481">
        <v>31</v>
      </c>
      <c r="C1481">
        <v>100</v>
      </c>
      <c r="D1481">
        <v>1</v>
      </c>
      <c r="E1481">
        <v>4100.99</v>
      </c>
      <c r="F1481">
        <v>37749</v>
      </c>
      <c r="G1481" t="s">
        <v>40</v>
      </c>
      <c r="H1481">
        <v>2</v>
      </c>
      <c r="I1481">
        <v>5</v>
      </c>
      <c r="J1481">
        <v>2003</v>
      </c>
      <c r="K1481" t="s">
        <v>393</v>
      </c>
      <c r="L1481">
        <v>142</v>
      </c>
      <c r="M1481" t="s">
        <v>37</v>
      </c>
      <c r="N1481" t="s">
        <v>506</v>
      </c>
      <c r="O1481" t="s">
        <v>507</v>
      </c>
      <c r="P1481" t="s">
        <v>508</v>
      </c>
      <c r="R1481" t="s">
        <v>509</v>
      </c>
      <c r="T1481">
        <v>13008</v>
      </c>
      <c r="U1481" t="s">
        <v>32</v>
      </c>
      <c r="V1481" t="s">
        <v>33</v>
      </c>
      <c r="W1481" t="s">
        <v>510</v>
      </c>
      <c r="X1481" t="s">
        <v>511</v>
      </c>
      <c r="Y1481" t="s">
        <v>36</v>
      </c>
    </row>
    <row r="1482" spans="1:25">
      <c r="A1482">
        <v>10122</v>
      </c>
      <c r="B1482">
        <v>25</v>
      </c>
      <c r="C1482">
        <v>100</v>
      </c>
      <c r="D1482">
        <v>3</v>
      </c>
      <c r="E1482">
        <v>3598.5</v>
      </c>
      <c r="F1482">
        <v>37749</v>
      </c>
      <c r="G1482" t="s">
        <v>40</v>
      </c>
      <c r="H1482">
        <v>2</v>
      </c>
      <c r="I1482">
        <v>5</v>
      </c>
      <c r="J1482">
        <v>2003</v>
      </c>
      <c r="K1482" t="s">
        <v>393</v>
      </c>
      <c r="L1482">
        <v>169</v>
      </c>
      <c r="M1482" t="s">
        <v>38</v>
      </c>
      <c r="N1482" t="s">
        <v>506</v>
      </c>
      <c r="O1482" t="s">
        <v>507</v>
      </c>
      <c r="P1482" t="s">
        <v>508</v>
      </c>
      <c r="R1482" t="s">
        <v>509</v>
      </c>
      <c r="T1482">
        <v>13008</v>
      </c>
      <c r="U1482" t="s">
        <v>32</v>
      </c>
      <c r="V1482" t="s">
        <v>33</v>
      </c>
      <c r="W1482" t="s">
        <v>510</v>
      </c>
      <c r="X1482" t="s">
        <v>511</v>
      </c>
      <c r="Y1482" t="s">
        <v>36</v>
      </c>
    </row>
    <row r="1483" spans="1:25">
      <c r="A1483">
        <v>10122</v>
      </c>
      <c r="B1483">
        <v>21</v>
      </c>
      <c r="C1483">
        <v>73.17</v>
      </c>
      <c r="D1483">
        <v>13</v>
      </c>
      <c r="E1483">
        <v>1536.57</v>
      </c>
      <c r="F1483">
        <v>37749</v>
      </c>
      <c r="G1483" t="s">
        <v>40</v>
      </c>
      <c r="H1483">
        <v>2</v>
      </c>
      <c r="I1483">
        <v>5</v>
      </c>
      <c r="J1483">
        <v>2003</v>
      </c>
      <c r="K1483" t="s">
        <v>393</v>
      </c>
      <c r="L1483">
        <v>80</v>
      </c>
      <c r="M1483" t="s">
        <v>126</v>
      </c>
      <c r="N1483" t="s">
        <v>506</v>
      </c>
      <c r="O1483" t="s">
        <v>507</v>
      </c>
      <c r="P1483" t="s">
        <v>508</v>
      </c>
      <c r="R1483" t="s">
        <v>509</v>
      </c>
      <c r="T1483">
        <v>13008</v>
      </c>
      <c r="U1483" t="s">
        <v>32</v>
      </c>
      <c r="V1483" t="s">
        <v>33</v>
      </c>
      <c r="W1483" t="s">
        <v>510</v>
      </c>
      <c r="X1483" t="s">
        <v>511</v>
      </c>
      <c r="Y1483" t="s">
        <v>45</v>
      </c>
    </row>
    <row r="1484" spans="1:25">
      <c r="A1484">
        <v>10122</v>
      </c>
      <c r="B1484">
        <v>21</v>
      </c>
      <c r="C1484">
        <v>100</v>
      </c>
      <c r="D1484">
        <v>12</v>
      </c>
      <c r="E1484">
        <v>2469.39</v>
      </c>
      <c r="F1484">
        <v>37749</v>
      </c>
      <c r="G1484" t="s">
        <v>40</v>
      </c>
      <c r="H1484">
        <v>2</v>
      </c>
      <c r="I1484">
        <v>5</v>
      </c>
      <c r="J1484">
        <v>2003</v>
      </c>
      <c r="K1484" t="s">
        <v>393</v>
      </c>
      <c r="L1484">
        <v>146</v>
      </c>
      <c r="M1484" t="s">
        <v>127</v>
      </c>
      <c r="N1484" t="s">
        <v>506</v>
      </c>
      <c r="O1484" t="s">
        <v>507</v>
      </c>
      <c r="P1484" t="s">
        <v>508</v>
      </c>
      <c r="R1484" t="s">
        <v>509</v>
      </c>
      <c r="T1484">
        <v>13008</v>
      </c>
      <c r="U1484" t="s">
        <v>32</v>
      </c>
      <c r="V1484" t="s">
        <v>33</v>
      </c>
      <c r="W1484" t="s">
        <v>510</v>
      </c>
      <c r="X1484" t="s">
        <v>511</v>
      </c>
      <c r="Y1484" t="s">
        <v>45</v>
      </c>
    </row>
    <row r="1485" spans="1:25">
      <c r="A1485">
        <v>10122</v>
      </c>
      <c r="B1485">
        <v>28</v>
      </c>
      <c r="C1485">
        <v>100</v>
      </c>
      <c r="D1485">
        <v>15</v>
      </c>
      <c r="E1485">
        <v>3583.16</v>
      </c>
      <c r="F1485">
        <v>37749</v>
      </c>
      <c r="G1485" t="s">
        <v>40</v>
      </c>
      <c r="H1485">
        <v>2</v>
      </c>
      <c r="I1485">
        <v>5</v>
      </c>
      <c r="J1485">
        <v>2003</v>
      </c>
      <c r="K1485" t="s">
        <v>393</v>
      </c>
      <c r="L1485">
        <v>148</v>
      </c>
      <c r="M1485" t="s">
        <v>128</v>
      </c>
      <c r="N1485" t="s">
        <v>506</v>
      </c>
      <c r="O1485" t="s">
        <v>507</v>
      </c>
      <c r="P1485" t="s">
        <v>508</v>
      </c>
      <c r="R1485" t="s">
        <v>509</v>
      </c>
      <c r="T1485">
        <v>13008</v>
      </c>
      <c r="U1485" t="s">
        <v>32</v>
      </c>
      <c r="V1485" t="s">
        <v>33</v>
      </c>
      <c r="W1485" t="s">
        <v>510</v>
      </c>
      <c r="X1485" t="s">
        <v>511</v>
      </c>
      <c r="Y1485" t="s">
        <v>36</v>
      </c>
    </row>
    <row r="1486" spans="1:25">
      <c r="A1486">
        <v>1012222</v>
      </c>
      <c r="B1486">
        <v>39</v>
      </c>
      <c r="C1486">
        <v>30.96</v>
      </c>
      <c r="D1486">
        <v>4</v>
      </c>
      <c r="E1486">
        <v>1207.44</v>
      </c>
      <c r="F1486">
        <v>37749</v>
      </c>
      <c r="G1486" t="s">
        <v>40</v>
      </c>
      <c r="H1486">
        <v>2</v>
      </c>
      <c r="I1486">
        <v>5</v>
      </c>
      <c r="J1486">
        <v>2003</v>
      </c>
      <c r="K1486" t="s">
        <v>100</v>
      </c>
      <c r="L1486">
        <v>37</v>
      </c>
      <c r="M1486" t="s">
        <v>171</v>
      </c>
      <c r="N1486" t="s">
        <v>506</v>
      </c>
      <c r="O1486" t="s">
        <v>507</v>
      </c>
      <c r="P1486" t="s">
        <v>508</v>
      </c>
      <c r="R1486" t="s">
        <v>509</v>
      </c>
      <c r="T1486">
        <v>13008</v>
      </c>
      <c r="U1486" t="s">
        <v>32</v>
      </c>
      <c r="V1486" t="s">
        <v>33</v>
      </c>
      <c r="W1486" t="s">
        <v>510</v>
      </c>
      <c r="X1486" t="s">
        <v>511</v>
      </c>
      <c r="Y1486" t="s">
        <v>45</v>
      </c>
    </row>
    <row r="1487" spans="1:25">
      <c r="A1487">
        <v>10122</v>
      </c>
      <c r="B1487">
        <v>34</v>
      </c>
      <c r="C1487">
        <v>50.21</v>
      </c>
      <c r="D1487">
        <v>9</v>
      </c>
      <c r="E1487">
        <v>1707.14</v>
      </c>
      <c r="F1487">
        <v>37749</v>
      </c>
      <c r="G1487" t="s">
        <v>40</v>
      </c>
      <c r="H1487">
        <v>2</v>
      </c>
      <c r="I1487">
        <v>5</v>
      </c>
      <c r="J1487">
        <v>2003</v>
      </c>
      <c r="K1487" t="s">
        <v>100</v>
      </c>
      <c r="L1487">
        <v>61</v>
      </c>
      <c r="M1487" t="s">
        <v>129</v>
      </c>
      <c r="N1487" t="s">
        <v>506</v>
      </c>
      <c r="O1487" t="s">
        <v>507</v>
      </c>
      <c r="P1487" t="s">
        <v>508</v>
      </c>
      <c r="R1487" t="s">
        <v>509</v>
      </c>
      <c r="T1487">
        <v>13008</v>
      </c>
      <c r="U1487" t="s">
        <v>32</v>
      </c>
      <c r="V1487" t="s">
        <v>33</v>
      </c>
      <c r="W1487" t="s">
        <v>510</v>
      </c>
      <c r="X1487" t="s">
        <v>511</v>
      </c>
      <c r="Y1487" t="s">
        <v>45</v>
      </c>
    </row>
    <row r="1488" spans="1:25">
      <c r="A1488">
        <v>10122</v>
      </c>
      <c r="B1488">
        <v>43</v>
      </c>
      <c r="C1488">
        <v>100</v>
      </c>
      <c r="D1488">
        <v>5</v>
      </c>
      <c r="E1488">
        <v>5494.97</v>
      </c>
      <c r="F1488">
        <v>37749</v>
      </c>
      <c r="G1488" t="s">
        <v>40</v>
      </c>
      <c r="H1488">
        <v>2</v>
      </c>
      <c r="I1488">
        <v>5</v>
      </c>
      <c r="J1488">
        <v>2003</v>
      </c>
      <c r="K1488" t="s">
        <v>100</v>
      </c>
      <c r="L1488">
        <v>140</v>
      </c>
      <c r="M1488" t="s">
        <v>172</v>
      </c>
      <c r="N1488" t="s">
        <v>506</v>
      </c>
      <c r="O1488" t="s">
        <v>507</v>
      </c>
      <c r="P1488" t="s">
        <v>508</v>
      </c>
      <c r="R1488" t="s">
        <v>509</v>
      </c>
      <c r="T1488">
        <v>13008</v>
      </c>
      <c r="U1488" t="s">
        <v>32</v>
      </c>
      <c r="V1488" t="s">
        <v>33</v>
      </c>
      <c r="W1488" t="s">
        <v>510</v>
      </c>
      <c r="X1488" t="s">
        <v>511</v>
      </c>
      <c r="Y1488" t="s">
        <v>36</v>
      </c>
    </row>
    <row r="1489" spans="1:25">
      <c r="A1489">
        <v>10122</v>
      </c>
      <c r="B1489">
        <v>29</v>
      </c>
      <c r="C1489">
        <v>71.14</v>
      </c>
      <c r="D1489">
        <v>14</v>
      </c>
      <c r="E1489">
        <v>2063.06</v>
      </c>
      <c r="F1489">
        <v>37749</v>
      </c>
      <c r="G1489" t="s">
        <v>40</v>
      </c>
      <c r="H1489">
        <v>2</v>
      </c>
      <c r="I1489">
        <v>5</v>
      </c>
      <c r="J1489">
        <v>2003</v>
      </c>
      <c r="K1489" t="s">
        <v>100</v>
      </c>
      <c r="L1489">
        <v>80</v>
      </c>
      <c r="M1489" t="s">
        <v>130</v>
      </c>
      <c r="O1489" t="s">
        <v>507</v>
      </c>
      <c r="P1489" t="s">
        <v>508</v>
      </c>
      <c r="R1489" t="s">
        <v>509</v>
      </c>
      <c r="T1489">
        <v>13008</v>
      </c>
      <c r="U1489" t="s">
        <v>32</v>
      </c>
      <c r="V1489" t="s">
        <v>33</v>
      </c>
      <c r="W1489" t="s">
        <v>510</v>
      </c>
      <c r="X1489" t="s">
        <v>511</v>
      </c>
      <c r="Y1489" t="s">
        <v>45</v>
      </c>
    </row>
    <row r="1490" spans="1:25">
      <c r="A1490">
        <v>10344</v>
      </c>
      <c r="B1490">
        <v>26</v>
      </c>
      <c r="C1490">
        <v>63.43</v>
      </c>
      <c r="D1490">
        <v>5</v>
      </c>
      <c r="E1490">
        <v>1649.18</v>
      </c>
      <c r="F1490">
        <v>38316</v>
      </c>
      <c r="G1490" t="s">
        <v>40</v>
      </c>
      <c r="H1490">
        <v>4</v>
      </c>
      <c r="I1490">
        <v>11</v>
      </c>
      <c r="J1490">
        <v>2004</v>
      </c>
      <c r="K1490" t="s">
        <v>63</v>
      </c>
      <c r="L1490">
        <v>71</v>
      </c>
      <c r="M1490" t="s">
        <v>114</v>
      </c>
      <c r="O1490" t="s">
        <v>507</v>
      </c>
      <c r="P1490" t="s">
        <v>508</v>
      </c>
      <c r="R1490" t="s">
        <v>509</v>
      </c>
      <c r="T1490">
        <v>13008</v>
      </c>
      <c r="U1490" t="s">
        <v>32</v>
      </c>
      <c r="V1490" t="s">
        <v>33</v>
      </c>
      <c r="W1490" t="s">
        <v>510</v>
      </c>
      <c r="X1490" t="s">
        <v>511</v>
      </c>
      <c r="Y1490" t="s">
        <v>45</v>
      </c>
    </row>
    <row r="1491" spans="1:25">
      <c r="A1491">
        <v>10344</v>
      </c>
      <c r="B1491">
        <v>29</v>
      </c>
      <c r="C1491">
        <v>59.53</v>
      </c>
      <c r="D1491">
        <v>7</v>
      </c>
      <c r="E1491">
        <v>1726.37</v>
      </c>
      <c r="F1491">
        <v>38316</v>
      </c>
      <c r="G1491" t="s">
        <v>40</v>
      </c>
      <c r="H1491">
        <v>4</v>
      </c>
      <c r="I1491">
        <v>11</v>
      </c>
      <c r="J1491">
        <v>2004</v>
      </c>
      <c r="K1491" t="s">
        <v>63</v>
      </c>
      <c r="L1491">
        <v>73</v>
      </c>
      <c r="M1491" t="s">
        <v>115</v>
      </c>
      <c r="O1491" t="s">
        <v>507</v>
      </c>
      <c r="P1491" t="s">
        <v>508</v>
      </c>
      <c r="R1491" t="s">
        <v>509</v>
      </c>
      <c r="T1491">
        <v>13008</v>
      </c>
      <c r="U1491" t="s">
        <v>32</v>
      </c>
      <c r="V1491" t="s">
        <v>33</v>
      </c>
      <c r="W1491" t="s">
        <v>510</v>
      </c>
      <c r="X1491" t="s">
        <v>511</v>
      </c>
      <c r="Y1491" t="s">
        <v>45</v>
      </c>
    </row>
    <row r="1492" spans="1:25">
      <c r="A1492">
        <v>10122</v>
      </c>
      <c r="B1492">
        <v>35</v>
      </c>
      <c r="C1492">
        <v>49.74</v>
      </c>
      <c r="D1492">
        <v>16</v>
      </c>
      <c r="E1492">
        <v>1740.9</v>
      </c>
      <c r="F1492">
        <v>37749</v>
      </c>
      <c r="G1492" t="s">
        <v>40</v>
      </c>
      <c r="H1492">
        <v>2</v>
      </c>
      <c r="I1492">
        <v>5</v>
      </c>
      <c r="J1492">
        <v>2003</v>
      </c>
      <c r="K1492" t="s">
        <v>416</v>
      </c>
      <c r="L1492">
        <v>62</v>
      </c>
      <c r="M1492" t="s">
        <v>134</v>
      </c>
      <c r="O1492" t="s">
        <v>507</v>
      </c>
      <c r="P1492" t="s">
        <v>508</v>
      </c>
      <c r="R1492" t="s">
        <v>509</v>
      </c>
      <c r="T1492">
        <v>13008</v>
      </c>
      <c r="U1492" t="s">
        <v>32</v>
      </c>
      <c r="V1492" t="s">
        <v>33</v>
      </c>
      <c r="W1492" t="s">
        <v>510</v>
      </c>
      <c r="X1492" t="s">
        <v>511</v>
      </c>
      <c r="Y1492" t="s">
        <v>45</v>
      </c>
    </row>
    <row r="1493" spans="1:25">
      <c r="A1493">
        <v>1012222</v>
      </c>
      <c r="B1493">
        <v>31</v>
      </c>
      <c r="C1493">
        <v>44.66</v>
      </c>
      <c r="D1493">
        <v>17</v>
      </c>
      <c r="E1493">
        <v>1384.46</v>
      </c>
      <c r="F1493">
        <v>37749</v>
      </c>
      <c r="G1493" t="s">
        <v>40</v>
      </c>
      <c r="H1493">
        <v>2</v>
      </c>
      <c r="I1493">
        <v>5</v>
      </c>
      <c r="J1493">
        <v>2003</v>
      </c>
      <c r="K1493" t="s">
        <v>416</v>
      </c>
      <c r="L1493">
        <v>40</v>
      </c>
      <c r="M1493" t="s">
        <v>137</v>
      </c>
      <c r="O1493" t="s">
        <v>507</v>
      </c>
      <c r="P1493" t="s">
        <v>508</v>
      </c>
      <c r="R1493" t="s">
        <v>509</v>
      </c>
      <c r="T1493">
        <v>13008</v>
      </c>
      <c r="U1493" t="s">
        <v>32</v>
      </c>
      <c r="V1493" t="s">
        <v>33</v>
      </c>
      <c r="W1493" t="s">
        <v>510</v>
      </c>
      <c r="X1493" t="s">
        <v>511</v>
      </c>
      <c r="Y1493" t="s">
        <v>45</v>
      </c>
    </row>
    <row r="1494" spans="1:25">
      <c r="A1494">
        <v>10364</v>
      </c>
      <c r="B1494">
        <v>48</v>
      </c>
      <c r="C1494">
        <v>48.28</v>
      </c>
      <c r="D1494">
        <v>1</v>
      </c>
      <c r="E1494">
        <v>2317.44</v>
      </c>
      <c r="F1494">
        <v>38358</v>
      </c>
      <c r="G1494" t="s">
        <v>40</v>
      </c>
      <c r="H1494">
        <v>1</v>
      </c>
      <c r="I1494">
        <v>1</v>
      </c>
      <c r="J1494">
        <v>2005</v>
      </c>
      <c r="K1494" t="s">
        <v>132</v>
      </c>
      <c r="L1494">
        <v>40</v>
      </c>
      <c r="M1494" t="s">
        <v>137</v>
      </c>
      <c r="O1494" t="s">
        <v>507</v>
      </c>
      <c r="P1494" t="s">
        <v>508</v>
      </c>
      <c r="R1494" t="s">
        <v>509</v>
      </c>
      <c r="T1494">
        <v>13008</v>
      </c>
      <c r="U1494" t="s">
        <v>32</v>
      </c>
      <c r="V1494" t="s">
        <v>33</v>
      </c>
      <c r="W1494" t="s">
        <v>510</v>
      </c>
      <c r="X1494" t="s">
        <v>511</v>
      </c>
      <c r="Y1494" t="s">
        <v>45</v>
      </c>
    </row>
    <row r="1495" spans="1:25">
      <c r="A1495">
        <v>10344</v>
      </c>
      <c r="B1495">
        <v>45</v>
      </c>
      <c r="C1495">
        <v>100</v>
      </c>
      <c r="D1495">
        <v>1</v>
      </c>
      <c r="E1495">
        <v>7650</v>
      </c>
      <c r="F1495">
        <v>38316</v>
      </c>
      <c r="G1495" t="s">
        <v>40</v>
      </c>
      <c r="H1495">
        <v>4</v>
      </c>
      <c r="I1495">
        <v>11</v>
      </c>
      <c r="J1495">
        <v>2004</v>
      </c>
      <c r="K1495" t="s">
        <v>97</v>
      </c>
      <c r="L1495">
        <v>170</v>
      </c>
      <c r="M1495" t="s">
        <v>84</v>
      </c>
      <c r="O1495" t="s">
        <v>507</v>
      </c>
      <c r="P1495" t="s">
        <v>508</v>
      </c>
      <c r="R1495" t="s">
        <v>509</v>
      </c>
      <c r="T1495">
        <v>13008</v>
      </c>
      <c r="U1495" t="s">
        <v>32</v>
      </c>
      <c r="V1495" t="s">
        <v>33</v>
      </c>
      <c r="W1495" t="s">
        <v>510</v>
      </c>
      <c r="X1495" t="s">
        <v>511</v>
      </c>
      <c r="Y1495" t="s">
        <v>39</v>
      </c>
    </row>
    <row r="1496" spans="1:25">
      <c r="A1496">
        <v>10344</v>
      </c>
      <c r="B1496">
        <v>40</v>
      </c>
      <c r="C1496">
        <v>56.91</v>
      </c>
      <c r="D1496">
        <v>2</v>
      </c>
      <c r="E1496">
        <v>2276.4</v>
      </c>
      <c r="F1496">
        <v>38316</v>
      </c>
      <c r="G1496" t="s">
        <v>40</v>
      </c>
      <c r="H1496">
        <v>4</v>
      </c>
      <c r="I1496">
        <v>11</v>
      </c>
      <c r="J1496">
        <v>2004</v>
      </c>
      <c r="K1496" t="s">
        <v>97</v>
      </c>
      <c r="L1496">
        <v>60</v>
      </c>
      <c r="M1496" t="s">
        <v>85</v>
      </c>
      <c r="O1496" t="s">
        <v>507</v>
      </c>
      <c r="P1496" t="s">
        <v>508</v>
      </c>
      <c r="R1496" t="s">
        <v>509</v>
      </c>
      <c r="T1496">
        <v>13008</v>
      </c>
      <c r="U1496" t="s">
        <v>32</v>
      </c>
      <c r="V1496" t="s">
        <v>33</v>
      </c>
      <c r="W1496" t="s">
        <v>510</v>
      </c>
      <c r="X1496" t="s">
        <v>511</v>
      </c>
      <c r="Y1496" t="s">
        <v>45</v>
      </c>
    </row>
    <row r="1497" spans="1:25">
      <c r="A1497">
        <v>10344</v>
      </c>
      <c r="B1497">
        <v>30</v>
      </c>
      <c r="C1497">
        <v>100</v>
      </c>
      <c r="D1497">
        <v>3</v>
      </c>
      <c r="E1497">
        <v>3928.2</v>
      </c>
      <c r="F1497">
        <v>38316</v>
      </c>
      <c r="G1497" t="s">
        <v>40</v>
      </c>
      <c r="H1497">
        <v>4</v>
      </c>
      <c r="I1497">
        <v>11</v>
      </c>
      <c r="J1497">
        <v>2004</v>
      </c>
      <c r="K1497" t="s">
        <v>97</v>
      </c>
      <c r="L1497">
        <v>127</v>
      </c>
      <c r="M1497" t="s">
        <v>86</v>
      </c>
      <c r="O1497" t="s">
        <v>507</v>
      </c>
      <c r="P1497" t="s">
        <v>508</v>
      </c>
      <c r="R1497" t="s">
        <v>509</v>
      </c>
      <c r="T1497">
        <v>13008</v>
      </c>
      <c r="U1497" t="s">
        <v>32</v>
      </c>
      <c r="V1497" t="s">
        <v>33</v>
      </c>
      <c r="W1497" t="s">
        <v>510</v>
      </c>
      <c r="X1497" t="s">
        <v>511</v>
      </c>
      <c r="Y1497" t="s">
        <v>36</v>
      </c>
    </row>
    <row r="1498" spans="1:25">
      <c r="A1498">
        <v>10344</v>
      </c>
      <c r="B1498">
        <v>21</v>
      </c>
      <c r="C1498">
        <v>100</v>
      </c>
      <c r="D1498">
        <v>4</v>
      </c>
      <c r="E1498">
        <v>2203.11</v>
      </c>
      <c r="F1498">
        <v>38316</v>
      </c>
      <c r="G1498" t="s">
        <v>40</v>
      </c>
      <c r="H1498">
        <v>4</v>
      </c>
      <c r="I1498">
        <v>11</v>
      </c>
      <c r="J1498">
        <v>2004</v>
      </c>
      <c r="K1498" t="s">
        <v>97</v>
      </c>
      <c r="L1498">
        <v>92</v>
      </c>
      <c r="M1498" t="s">
        <v>92</v>
      </c>
      <c r="O1498" t="s">
        <v>507</v>
      </c>
      <c r="P1498" t="s">
        <v>508</v>
      </c>
      <c r="R1498" t="s">
        <v>509</v>
      </c>
      <c r="T1498">
        <v>13008</v>
      </c>
      <c r="U1498" t="s">
        <v>32</v>
      </c>
      <c r="V1498" t="s">
        <v>33</v>
      </c>
      <c r="W1498" t="s">
        <v>510</v>
      </c>
      <c r="X1498" t="s">
        <v>511</v>
      </c>
      <c r="Y1498" t="s">
        <v>45</v>
      </c>
    </row>
    <row r="1499" spans="1:25">
      <c r="A1499">
        <v>10344</v>
      </c>
      <c r="B1499">
        <v>20</v>
      </c>
      <c r="C1499">
        <v>35.18</v>
      </c>
      <c r="D1499">
        <v>6</v>
      </c>
      <c r="E1499">
        <v>703.6</v>
      </c>
      <c r="F1499">
        <v>38316</v>
      </c>
      <c r="G1499" t="s">
        <v>40</v>
      </c>
      <c r="H1499">
        <v>4</v>
      </c>
      <c r="I1499">
        <v>11</v>
      </c>
      <c r="J1499">
        <v>2004</v>
      </c>
      <c r="K1499" t="s">
        <v>97</v>
      </c>
      <c r="L1499">
        <v>33</v>
      </c>
      <c r="M1499" t="s">
        <v>93</v>
      </c>
      <c r="O1499" t="s">
        <v>507</v>
      </c>
      <c r="P1499" t="s">
        <v>508</v>
      </c>
      <c r="R1499" t="s">
        <v>509</v>
      </c>
      <c r="T1499">
        <v>13008</v>
      </c>
      <c r="U1499" t="s">
        <v>32</v>
      </c>
      <c r="V1499" t="s">
        <v>33</v>
      </c>
      <c r="W1499" t="s">
        <v>510</v>
      </c>
      <c r="X1499" t="s">
        <v>511</v>
      </c>
      <c r="Y1499" t="s">
        <v>45</v>
      </c>
    </row>
    <row r="1500" spans="1:25">
      <c r="A1500">
        <v>10305</v>
      </c>
      <c r="B1500">
        <v>38</v>
      </c>
      <c r="C1500">
        <v>100</v>
      </c>
      <c r="D1500">
        <v>13</v>
      </c>
      <c r="E1500">
        <v>6680.78</v>
      </c>
      <c r="F1500">
        <v>38273</v>
      </c>
      <c r="G1500" t="s">
        <v>40</v>
      </c>
      <c r="H1500">
        <v>4</v>
      </c>
      <c r="I1500">
        <v>10</v>
      </c>
      <c r="J1500">
        <v>2004</v>
      </c>
      <c r="K1500" t="s">
        <v>63</v>
      </c>
      <c r="L1500">
        <v>147</v>
      </c>
      <c r="M1500" t="s">
        <v>131</v>
      </c>
      <c r="O1500">
        <v>6175558555</v>
      </c>
      <c r="P1500" t="s">
        <v>512</v>
      </c>
      <c r="R1500" t="s">
        <v>281</v>
      </c>
      <c r="S1500" t="s">
        <v>219</v>
      </c>
      <c r="T1500">
        <v>51247</v>
      </c>
      <c r="U1500" t="s">
        <v>220</v>
      </c>
      <c r="V1500" t="s">
        <v>221</v>
      </c>
      <c r="W1500" t="s">
        <v>305</v>
      </c>
      <c r="X1500" t="s">
        <v>513</v>
      </c>
      <c r="Y1500" t="s">
        <v>36</v>
      </c>
    </row>
    <row r="1501" spans="1:25">
      <c r="A1501">
        <v>10305</v>
      </c>
      <c r="B1501">
        <v>27</v>
      </c>
      <c r="C1501">
        <v>100</v>
      </c>
      <c r="D1501">
        <v>4</v>
      </c>
      <c r="E1501">
        <v>3934.44</v>
      </c>
      <c r="F1501">
        <v>38273</v>
      </c>
      <c r="G1501" t="s">
        <v>40</v>
      </c>
      <c r="H1501">
        <v>4</v>
      </c>
      <c r="I1501">
        <v>10</v>
      </c>
      <c r="J1501">
        <v>2004</v>
      </c>
      <c r="K1501" t="s">
        <v>63</v>
      </c>
      <c r="L1501">
        <v>163</v>
      </c>
      <c r="M1501" t="s">
        <v>263</v>
      </c>
      <c r="O1501">
        <v>6175558555</v>
      </c>
      <c r="P1501" t="s">
        <v>512</v>
      </c>
      <c r="R1501" t="s">
        <v>281</v>
      </c>
      <c r="S1501" t="s">
        <v>219</v>
      </c>
      <c r="T1501">
        <v>51247</v>
      </c>
      <c r="U1501" t="s">
        <v>220</v>
      </c>
      <c r="V1501" t="s">
        <v>221</v>
      </c>
      <c r="W1501" t="s">
        <v>305</v>
      </c>
      <c r="X1501" t="s">
        <v>513</v>
      </c>
      <c r="Y1501" t="s">
        <v>36</v>
      </c>
    </row>
    <row r="1502" spans="1:25">
      <c r="A1502">
        <v>10305</v>
      </c>
      <c r="B1502">
        <v>37</v>
      </c>
      <c r="C1502">
        <v>100</v>
      </c>
      <c r="D1502">
        <v>9</v>
      </c>
      <c r="E1502">
        <v>7455.87</v>
      </c>
      <c r="F1502">
        <v>38273</v>
      </c>
      <c r="G1502" t="s">
        <v>40</v>
      </c>
      <c r="H1502">
        <v>4</v>
      </c>
      <c r="I1502">
        <v>10</v>
      </c>
      <c r="J1502">
        <v>2004</v>
      </c>
      <c r="K1502" t="s">
        <v>63</v>
      </c>
      <c r="L1502">
        <v>169</v>
      </c>
      <c r="M1502" t="s">
        <v>38</v>
      </c>
      <c r="O1502">
        <v>6175558555</v>
      </c>
      <c r="P1502" t="s">
        <v>512</v>
      </c>
      <c r="R1502" t="s">
        <v>281</v>
      </c>
      <c r="S1502" t="s">
        <v>219</v>
      </c>
      <c r="T1502">
        <v>51247</v>
      </c>
      <c r="U1502" t="s">
        <v>220</v>
      </c>
      <c r="V1502" t="s">
        <v>221</v>
      </c>
      <c r="W1502" t="s">
        <v>305</v>
      </c>
      <c r="X1502" t="s">
        <v>513</v>
      </c>
      <c r="Y1502" t="s">
        <v>39</v>
      </c>
    </row>
    <row r="1503" spans="1:25">
      <c r="A1503">
        <v>10305</v>
      </c>
      <c r="B1503">
        <v>45</v>
      </c>
      <c r="C1503">
        <v>61.85</v>
      </c>
      <c r="D1503">
        <v>2</v>
      </c>
      <c r="E1503">
        <v>2783.25</v>
      </c>
      <c r="F1503">
        <v>38273</v>
      </c>
      <c r="G1503" t="s">
        <v>40</v>
      </c>
      <c r="H1503">
        <v>4</v>
      </c>
      <c r="I1503">
        <v>10</v>
      </c>
      <c r="J1503">
        <v>2004</v>
      </c>
      <c r="K1503" t="s">
        <v>63</v>
      </c>
      <c r="L1503">
        <v>57</v>
      </c>
      <c r="M1503" t="s">
        <v>198</v>
      </c>
      <c r="O1503">
        <v>6175558555</v>
      </c>
      <c r="P1503" t="s">
        <v>512</v>
      </c>
      <c r="R1503" t="s">
        <v>281</v>
      </c>
      <c r="S1503" t="s">
        <v>219</v>
      </c>
      <c r="T1503">
        <v>51247</v>
      </c>
      <c r="U1503" t="s">
        <v>220</v>
      </c>
      <c r="V1503" t="s">
        <v>221</v>
      </c>
      <c r="W1503" t="s">
        <v>305</v>
      </c>
      <c r="X1503" t="s">
        <v>513</v>
      </c>
      <c r="Y1503" t="s">
        <v>45</v>
      </c>
    </row>
    <row r="1504" spans="1:25">
      <c r="A1504">
        <v>10305</v>
      </c>
      <c r="B1504">
        <v>48</v>
      </c>
      <c r="C1504">
        <v>31.47</v>
      </c>
      <c r="D1504">
        <v>6</v>
      </c>
      <c r="E1504">
        <v>1510.56</v>
      </c>
      <c r="F1504">
        <v>38273</v>
      </c>
      <c r="G1504" t="s">
        <v>40</v>
      </c>
      <c r="H1504">
        <v>4</v>
      </c>
      <c r="I1504">
        <v>10</v>
      </c>
      <c r="J1504">
        <v>2004</v>
      </c>
      <c r="K1504" t="s">
        <v>63</v>
      </c>
      <c r="L1504">
        <v>35</v>
      </c>
      <c r="M1504" t="s">
        <v>374</v>
      </c>
      <c r="O1504">
        <v>6175558555</v>
      </c>
      <c r="P1504" t="s">
        <v>512</v>
      </c>
      <c r="R1504" t="s">
        <v>281</v>
      </c>
      <c r="S1504" t="s">
        <v>219</v>
      </c>
      <c r="T1504">
        <v>51247</v>
      </c>
      <c r="U1504" t="s">
        <v>220</v>
      </c>
      <c r="V1504" t="s">
        <v>221</v>
      </c>
      <c r="W1504" t="s">
        <v>305</v>
      </c>
      <c r="X1504" t="s">
        <v>513</v>
      </c>
      <c r="Y1504" t="s">
        <v>45</v>
      </c>
    </row>
    <row r="1505" spans="1:25">
      <c r="A1505">
        <v>10305</v>
      </c>
      <c r="B1505">
        <v>36</v>
      </c>
      <c r="C1505">
        <v>100</v>
      </c>
      <c r="D1505">
        <v>1</v>
      </c>
      <c r="E1505">
        <v>4641.4799999999996</v>
      </c>
      <c r="F1505">
        <v>38273</v>
      </c>
      <c r="G1505" t="s">
        <v>40</v>
      </c>
      <c r="H1505">
        <v>4</v>
      </c>
      <c r="I1505">
        <v>10</v>
      </c>
      <c r="J1505">
        <v>2004</v>
      </c>
      <c r="K1505" t="s">
        <v>63</v>
      </c>
      <c r="L1505">
        <v>118</v>
      </c>
      <c r="M1505" t="s">
        <v>199</v>
      </c>
      <c r="O1505">
        <v>6175558555</v>
      </c>
      <c r="P1505" t="s">
        <v>512</v>
      </c>
      <c r="R1505" t="s">
        <v>281</v>
      </c>
      <c r="S1505" t="s">
        <v>219</v>
      </c>
      <c r="T1505">
        <v>51247</v>
      </c>
      <c r="U1505" t="s">
        <v>220</v>
      </c>
      <c r="V1505" t="s">
        <v>221</v>
      </c>
      <c r="W1505" t="s">
        <v>305</v>
      </c>
      <c r="X1505" t="s">
        <v>513</v>
      </c>
      <c r="Y1505" t="s">
        <v>36</v>
      </c>
    </row>
    <row r="1506" spans="1:25">
      <c r="A1506">
        <v>10285</v>
      </c>
      <c r="B1506">
        <v>36</v>
      </c>
      <c r="C1506">
        <v>100</v>
      </c>
      <c r="D1506">
        <v>6</v>
      </c>
      <c r="E1506">
        <v>4099.68</v>
      </c>
      <c r="F1506">
        <v>38226</v>
      </c>
      <c r="G1506" t="s">
        <v>40</v>
      </c>
      <c r="H1506">
        <v>3</v>
      </c>
      <c r="I1506">
        <v>8</v>
      </c>
      <c r="J1506">
        <v>2004</v>
      </c>
      <c r="K1506" t="s">
        <v>132</v>
      </c>
      <c r="L1506">
        <v>95</v>
      </c>
      <c r="M1506" t="s">
        <v>178</v>
      </c>
      <c r="O1506">
        <v>6175558555</v>
      </c>
      <c r="P1506" t="s">
        <v>512</v>
      </c>
      <c r="R1506" t="s">
        <v>281</v>
      </c>
      <c r="S1506" t="s">
        <v>219</v>
      </c>
      <c r="T1506">
        <v>51247</v>
      </c>
      <c r="U1506" t="s">
        <v>220</v>
      </c>
      <c r="V1506" t="s">
        <v>221</v>
      </c>
      <c r="W1506" t="s">
        <v>305</v>
      </c>
      <c r="X1506" t="s">
        <v>513</v>
      </c>
      <c r="Y1506" t="s">
        <v>36</v>
      </c>
    </row>
    <row r="1507" spans="1:25">
      <c r="A1507">
        <v>10285</v>
      </c>
      <c r="B1507">
        <v>47</v>
      </c>
      <c r="C1507">
        <v>100</v>
      </c>
      <c r="D1507">
        <v>9</v>
      </c>
      <c r="E1507">
        <v>6484.59</v>
      </c>
      <c r="F1507">
        <v>38226</v>
      </c>
      <c r="G1507" t="s">
        <v>40</v>
      </c>
      <c r="H1507">
        <v>3</v>
      </c>
      <c r="I1507">
        <v>8</v>
      </c>
      <c r="J1507">
        <v>2004</v>
      </c>
      <c r="K1507" t="s">
        <v>132</v>
      </c>
      <c r="L1507">
        <v>118</v>
      </c>
      <c r="M1507" t="s">
        <v>152</v>
      </c>
      <c r="O1507">
        <v>6175558555</v>
      </c>
      <c r="P1507" t="s">
        <v>512</v>
      </c>
      <c r="R1507" t="s">
        <v>281</v>
      </c>
      <c r="S1507" t="s">
        <v>219</v>
      </c>
      <c r="T1507">
        <v>51247</v>
      </c>
      <c r="U1507" t="s">
        <v>220</v>
      </c>
      <c r="V1507" t="s">
        <v>221</v>
      </c>
      <c r="W1507" t="s">
        <v>305</v>
      </c>
      <c r="X1507" t="s">
        <v>513</v>
      </c>
      <c r="Y1507" t="s">
        <v>36</v>
      </c>
    </row>
    <row r="1508" spans="1:25">
      <c r="A1508">
        <v>10285</v>
      </c>
      <c r="B1508">
        <v>27</v>
      </c>
      <c r="C1508">
        <v>100</v>
      </c>
      <c r="D1508">
        <v>8</v>
      </c>
      <c r="E1508">
        <v>5438.07</v>
      </c>
      <c r="F1508">
        <v>38226</v>
      </c>
      <c r="G1508" t="s">
        <v>40</v>
      </c>
      <c r="H1508">
        <v>3</v>
      </c>
      <c r="I1508">
        <v>8</v>
      </c>
      <c r="J1508">
        <v>2004</v>
      </c>
      <c r="K1508" t="s">
        <v>132</v>
      </c>
      <c r="L1508">
        <v>193</v>
      </c>
      <c r="M1508" t="s">
        <v>174</v>
      </c>
      <c r="O1508">
        <v>6175558555</v>
      </c>
      <c r="P1508" t="s">
        <v>512</v>
      </c>
      <c r="R1508" t="s">
        <v>281</v>
      </c>
      <c r="S1508" t="s">
        <v>219</v>
      </c>
      <c r="T1508">
        <v>51247</v>
      </c>
      <c r="U1508" t="s">
        <v>220</v>
      </c>
      <c r="V1508" t="s">
        <v>221</v>
      </c>
      <c r="W1508" t="s">
        <v>305</v>
      </c>
      <c r="X1508" t="s">
        <v>513</v>
      </c>
      <c r="Y1508" t="s">
        <v>36</v>
      </c>
    </row>
    <row r="1509" spans="1:25">
      <c r="A1509">
        <v>10285</v>
      </c>
      <c r="B1509">
        <v>49</v>
      </c>
      <c r="C1509">
        <v>100</v>
      </c>
      <c r="D1509">
        <v>5</v>
      </c>
      <c r="E1509">
        <v>6863.92</v>
      </c>
      <c r="F1509">
        <v>38226</v>
      </c>
      <c r="G1509" t="s">
        <v>40</v>
      </c>
      <c r="H1509">
        <v>3</v>
      </c>
      <c r="I1509">
        <v>8</v>
      </c>
      <c r="J1509">
        <v>2004</v>
      </c>
      <c r="K1509" t="s">
        <v>132</v>
      </c>
      <c r="L1509">
        <v>150</v>
      </c>
      <c r="M1509" t="s">
        <v>133</v>
      </c>
      <c r="O1509">
        <v>6175558555</v>
      </c>
      <c r="P1509" t="s">
        <v>512</v>
      </c>
      <c r="R1509" t="s">
        <v>281</v>
      </c>
      <c r="S1509" t="s">
        <v>219</v>
      </c>
      <c r="T1509">
        <v>51247</v>
      </c>
      <c r="U1509" t="s">
        <v>220</v>
      </c>
      <c r="V1509" t="s">
        <v>221</v>
      </c>
      <c r="W1509" t="s">
        <v>305</v>
      </c>
      <c r="X1509" t="s">
        <v>513</v>
      </c>
      <c r="Y1509" t="s">
        <v>36</v>
      </c>
    </row>
    <row r="1510" spans="1:25">
      <c r="A1510">
        <v>10285</v>
      </c>
      <c r="B1510">
        <v>20</v>
      </c>
      <c r="C1510">
        <v>49.06</v>
      </c>
      <c r="D1510">
        <v>10</v>
      </c>
      <c r="E1510">
        <v>981.2</v>
      </c>
      <c r="F1510">
        <v>38226</v>
      </c>
      <c r="G1510" t="s">
        <v>40</v>
      </c>
      <c r="H1510">
        <v>3</v>
      </c>
      <c r="I1510">
        <v>8</v>
      </c>
      <c r="J1510">
        <v>2004</v>
      </c>
      <c r="K1510" t="s">
        <v>132</v>
      </c>
      <c r="L1510">
        <v>60</v>
      </c>
      <c r="M1510" t="s">
        <v>153</v>
      </c>
      <c r="O1510">
        <v>6175558555</v>
      </c>
      <c r="P1510" t="s">
        <v>512</v>
      </c>
      <c r="R1510" t="s">
        <v>281</v>
      </c>
      <c r="S1510" t="s">
        <v>219</v>
      </c>
      <c r="T1510">
        <v>51247</v>
      </c>
      <c r="U1510" t="s">
        <v>220</v>
      </c>
      <c r="V1510" t="s">
        <v>221</v>
      </c>
      <c r="W1510" t="s">
        <v>305</v>
      </c>
      <c r="X1510" t="s">
        <v>513</v>
      </c>
      <c r="Y1510" t="s">
        <v>45</v>
      </c>
    </row>
    <row r="1511" spans="1:25">
      <c r="A1511">
        <v>10285</v>
      </c>
      <c r="B1511">
        <v>34</v>
      </c>
      <c r="C1511">
        <v>100</v>
      </c>
      <c r="D1511">
        <v>7</v>
      </c>
      <c r="E1511">
        <v>3716.88</v>
      </c>
      <c r="F1511">
        <v>38226</v>
      </c>
      <c r="G1511" t="s">
        <v>40</v>
      </c>
      <c r="H1511">
        <v>3</v>
      </c>
      <c r="I1511">
        <v>8</v>
      </c>
      <c r="J1511">
        <v>2004</v>
      </c>
      <c r="K1511" t="s">
        <v>132</v>
      </c>
      <c r="L1511">
        <v>112</v>
      </c>
      <c r="M1511" t="s">
        <v>175</v>
      </c>
      <c r="O1511">
        <v>6175558555</v>
      </c>
      <c r="P1511" t="s">
        <v>512</v>
      </c>
      <c r="R1511" t="s">
        <v>281</v>
      </c>
      <c r="S1511" t="s">
        <v>219</v>
      </c>
      <c r="T1511">
        <v>51247</v>
      </c>
      <c r="U1511" t="s">
        <v>220</v>
      </c>
      <c r="V1511" t="s">
        <v>221</v>
      </c>
      <c r="W1511" t="s">
        <v>305</v>
      </c>
      <c r="X1511" t="s">
        <v>513</v>
      </c>
      <c r="Y1511" t="s">
        <v>36</v>
      </c>
    </row>
    <row r="1512" spans="1:25">
      <c r="A1512">
        <v>10285</v>
      </c>
      <c r="B1512">
        <v>39</v>
      </c>
      <c r="C1512">
        <v>70.08</v>
      </c>
      <c r="D1512">
        <v>11</v>
      </c>
      <c r="E1512">
        <v>2733.12</v>
      </c>
      <c r="F1512">
        <v>38226</v>
      </c>
      <c r="G1512" t="s">
        <v>40</v>
      </c>
      <c r="H1512">
        <v>3</v>
      </c>
      <c r="I1512">
        <v>8</v>
      </c>
      <c r="J1512">
        <v>2004</v>
      </c>
      <c r="K1512" t="s">
        <v>132</v>
      </c>
      <c r="L1512">
        <v>76</v>
      </c>
      <c r="M1512" t="s">
        <v>176</v>
      </c>
      <c r="O1512">
        <v>6175558555</v>
      </c>
      <c r="P1512" t="s">
        <v>512</v>
      </c>
      <c r="R1512" t="s">
        <v>281</v>
      </c>
      <c r="S1512" t="s">
        <v>219</v>
      </c>
      <c r="T1512">
        <v>51247</v>
      </c>
      <c r="U1512" t="s">
        <v>220</v>
      </c>
      <c r="V1512" t="s">
        <v>221</v>
      </c>
      <c r="W1512" t="s">
        <v>305</v>
      </c>
      <c r="X1512" t="s">
        <v>513</v>
      </c>
      <c r="Y1512" t="s">
        <v>45</v>
      </c>
    </row>
    <row r="1513" spans="1:25">
      <c r="A1513">
        <v>10285</v>
      </c>
      <c r="B1513">
        <v>38</v>
      </c>
      <c r="C1513">
        <v>59.56</v>
      </c>
      <c r="D1513">
        <v>3</v>
      </c>
      <c r="E1513">
        <v>2263.2800000000002</v>
      </c>
      <c r="F1513">
        <v>38226</v>
      </c>
      <c r="G1513" t="s">
        <v>40</v>
      </c>
      <c r="H1513">
        <v>3</v>
      </c>
      <c r="I1513">
        <v>8</v>
      </c>
      <c r="J1513">
        <v>2004</v>
      </c>
      <c r="K1513" t="s">
        <v>132</v>
      </c>
      <c r="L1513">
        <v>69</v>
      </c>
      <c r="M1513" t="s">
        <v>136</v>
      </c>
      <c r="N1513" t="s">
        <v>514</v>
      </c>
      <c r="O1513">
        <v>6175558555</v>
      </c>
      <c r="P1513" t="s">
        <v>512</v>
      </c>
      <c r="R1513" t="s">
        <v>281</v>
      </c>
      <c r="S1513" t="s">
        <v>219</v>
      </c>
      <c r="T1513">
        <v>51247</v>
      </c>
      <c r="U1513" t="s">
        <v>220</v>
      </c>
      <c r="V1513" t="s">
        <v>221</v>
      </c>
      <c r="W1513" t="s">
        <v>305</v>
      </c>
      <c r="X1513" t="s">
        <v>513</v>
      </c>
      <c r="Y1513" t="s">
        <v>45</v>
      </c>
    </row>
    <row r="1514" spans="1:25">
      <c r="A1514">
        <v>10285</v>
      </c>
      <c r="B1514">
        <v>37</v>
      </c>
      <c r="C1514">
        <v>98.89</v>
      </c>
      <c r="D1514">
        <v>12</v>
      </c>
      <c r="E1514">
        <v>3658.93</v>
      </c>
      <c r="F1514">
        <v>38226</v>
      </c>
      <c r="G1514" t="s">
        <v>40</v>
      </c>
      <c r="H1514">
        <v>3</v>
      </c>
      <c r="I1514">
        <v>8</v>
      </c>
      <c r="J1514">
        <v>2004</v>
      </c>
      <c r="K1514" t="s">
        <v>132</v>
      </c>
      <c r="L1514">
        <v>99</v>
      </c>
      <c r="M1514" t="s">
        <v>177</v>
      </c>
      <c r="N1514" t="s">
        <v>514</v>
      </c>
      <c r="O1514">
        <v>6175558555</v>
      </c>
      <c r="P1514" t="s">
        <v>512</v>
      </c>
      <c r="R1514" t="s">
        <v>281</v>
      </c>
      <c r="S1514" t="s">
        <v>219</v>
      </c>
      <c r="T1514">
        <v>51247</v>
      </c>
      <c r="U1514" t="s">
        <v>220</v>
      </c>
      <c r="V1514" t="s">
        <v>221</v>
      </c>
      <c r="W1514" t="s">
        <v>305</v>
      </c>
      <c r="X1514" t="s">
        <v>513</v>
      </c>
      <c r="Y1514" t="s">
        <v>36</v>
      </c>
    </row>
    <row r="1515" spans="1:25">
      <c r="A1515">
        <v>10285</v>
      </c>
      <c r="B1515">
        <v>37</v>
      </c>
      <c r="C1515">
        <v>41.03</v>
      </c>
      <c r="D1515">
        <v>1</v>
      </c>
      <c r="E1515">
        <v>1518.11</v>
      </c>
      <c r="F1515">
        <v>38226</v>
      </c>
      <c r="G1515" t="s">
        <v>40</v>
      </c>
      <c r="H1515">
        <v>3</v>
      </c>
      <c r="I1515">
        <v>8</v>
      </c>
      <c r="J1515">
        <v>2004</v>
      </c>
      <c r="K1515" t="s">
        <v>132</v>
      </c>
      <c r="L1515">
        <v>40</v>
      </c>
      <c r="M1515" t="s">
        <v>137</v>
      </c>
      <c r="N1515" t="s">
        <v>514</v>
      </c>
      <c r="O1515">
        <v>6175558555</v>
      </c>
      <c r="P1515" t="s">
        <v>512</v>
      </c>
      <c r="R1515" t="s">
        <v>281</v>
      </c>
      <c r="S1515" t="s">
        <v>219</v>
      </c>
      <c r="T1515">
        <v>51247</v>
      </c>
      <c r="U1515" t="s">
        <v>220</v>
      </c>
      <c r="V1515" t="s">
        <v>221</v>
      </c>
      <c r="W1515" t="s">
        <v>305</v>
      </c>
      <c r="X1515" t="s">
        <v>513</v>
      </c>
      <c r="Y1515" t="s">
        <v>45</v>
      </c>
    </row>
    <row r="1516" spans="1:25">
      <c r="A1516">
        <v>10285</v>
      </c>
      <c r="B1516">
        <v>26</v>
      </c>
      <c r="C1516">
        <v>100</v>
      </c>
      <c r="D1516">
        <v>4</v>
      </c>
      <c r="E1516">
        <v>2600.2600000000002</v>
      </c>
      <c r="F1516">
        <v>38226</v>
      </c>
      <c r="G1516" t="s">
        <v>40</v>
      </c>
      <c r="H1516">
        <v>3</v>
      </c>
      <c r="I1516">
        <v>8</v>
      </c>
      <c r="J1516">
        <v>2004</v>
      </c>
      <c r="K1516" t="s">
        <v>132</v>
      </c>
      <c r="L1516">
        <v>102</v>
      </c>
      <c r="M1516" t="s">
        <v>138</v>
      </c>
      <c r="N1516" t="s">
        <v>514</v>
      </c>
      <c r="O1516">
        <v>6175558555</v>
      </c>
      <c r="P1516" t="s">
        <v>512</v>
      </c>
      <c r="R1516" t="s">
        <v>281</v>
      </c>
      <c r="S1516" t="s">
        <v>219</v>
      </c>
      <c r="T1516">
        <v>51247</v>
      </c>
      <c r="U1516" t="s">
        <v>220</v>
      </c>
      <c r="V1516" t="s">
        <v>221</v>
      </c>
      <c r="W1516" t="s">
        <v>305</v>
      </c>
      <c r="X1516" t="s">
        <v>513</v>
      </c>
      <c r="Y1516" t="s">
        <v>45</v>
      </c>
    </row>
    <row r="1517" spans="1:25">
      <c r="A1517">
        <v>10285</v>
      </c>
      <c r="B1517">
        <v>39</v>
      </c>
      <c r="C1517">
        <v>78.92</v>
      </c>
      <c r="D1517">
        <v>2</v>
      </c>
      <c r="E1517">
        <v>3077.88</v>
      </c>
      <c r="F1517">
        <v>38226</v>
      </c>
      <c r="G1517" t="s">
        <v>40</v>
      </c>
      <c r="H1517">
        <v>3</v>
      </c>
      <c r="I1517">
        <v>8</v>
      </c>
      <c r="J1517">
        <v>2004</v>
      </c>
      <c r="K1517" t="s">
        <v>132</v>
      </c>
      <c r="L1517">
        <v>81</v>
      </c>
      <c r="M1517" t="s">
        <v>139</v>
      </c>
      <c r="N1517" t="s">
        <v>514</v>
      </c>
      <c r="O1517">
        <v>6175558555</v>
      </c>
      <c r="P1517" t="s">
        <v>512</v>
      </c>
      <c r="R1517" t="s">
        <v>281</v>
      </c>
      <c r="S1517" t="s">
        <v>219</v>
      </c>
      <c r="T1517">
        <v>51247</v>
      </c>
      <c r="U1517" t="s">
        <v>220</v>
      </c>
      <c r="V1517" t="s">
        <v>221</v>
      </c>
      <c r="W1517" t="s">
        <v>305</v>
      </c>
      <c r="X1517" t="s">
        <v>513</v>
      </c>
      <c r="Y1517" t="s">
        <v>36</v>
      </c>
    </row>
    <row r="1518" spans="1:25">
      <c r="A1518">
        <v>10285</v>
      </c>
      <c r="B1518">
        <v>45</v>
      </c>
      <c r="C1518">
        <v>100</v>
      </c>
      <c r="D1518">
        <v>13</v>
      </c>
      <c r="E1518">
        <v>5392.8</v>
      </c>
      <c r="F1518">
        <v>38226</v>
      </c>
      <c r="G1518" t="s">
        <v>40</v>
      </c>
      <c r="H1518">
        <v>3</v>
      </c>
      <c r="I1518">
        <v>8</v>
      </c>
      <c r="J1518">
        <v>2004</v>
      </c>
      <c r="K1518" t="s">
        <v>185</v>
      </c>
      <c r="L1518">
        <v>118</v>
      </c>
      <c r="M1518" t="s">
        <v>183</v>
      </c>
      <c r="N1518" t="s">
        <v>514</v>
      </c>
      <c r="O1518">
        <v>6175558555</v>
      </c>
      <c r="P1518" t="s">
        <v>512</v>
      </c>
      <c r="R1518" t="s">
        <v>281</v>
      </c>
      <c r="S1518" t="s">
        <v>219</v>
      </c>
      <c r="T1518">
        <v>51247</v>
      </c>
      <c r="U1518" t="s">
        <v>220</v>
      </c>
      <c r="V1518" t="s">
        <v>221</v>
      </c>
      <c r="W1518" t="s">
        <v>305</v>
      </c>
      <c r="X1518" t="s">
        <v>513</v>
      </c>
      <c r="Y1518" t="s">
        <v>36</v>
      </c>
    </row>
    <row r="1519" spans="1:25">
      <c r="A1519">
        <v>10305</v>
      </c>
      <c r="B1519">
        <v>38</v>
      </c>
      <c r="C1519">
        <v>100</v>
      </c>
      <c r="D1519">
        <v>5</v>
      </c>
      <c r="E1519">
        <v>4773.18</v>
      </c>
      <c r="F1519">
        <v>38273</v>
      </c>
      <c r="G1519" t="s">
        <v>40</v>
      </c>
      <c r="H1519">
        <v>4</v>
      </c>
      <c r="I1519">
        <v>10</v>
      </c>
      <c r="J1519">
        <v>2004</v>
      </c>
      <c r="K1519" t="s">
        <v>79</v>
      </c>
      <c r="L1519">
        <v>118</v>
      </c>
      <c r="M1519" t="s">
        <v>309</v>
      </c>
      <c r="N1519" t="s">
        <v>514</v>
      </c>
      <c r="O1519">
        <v>6175558555</v>
      </c>
      <c r="P1519" t="s">
        <v>512</v>
      </c>
      <c r="R1519" t="s">
        <v>281</v>
      </c>
      <c r="S1519" t="s">
        <v>219</v>
      </c>
      <c r="T1519">
        <v>51247</v>
      </c>
      <c r="U1519" t="s">
        <v>220</v>
      </c>
      <c r="V1519" t="s">
        <v>221</v>
      </c>
      <c r="W1519" t="s">
        <v>305</v>
      </c>
      <c r="X1519" t="s">
        <v>513</v>
      </c>
      <c r="Y1519" t="s">
        <v>36</v>
      </c>
    </row>
    <row r="1520" spans="1:25">
      <c r="A1520">
        <v>10305</v>
      </c>
      <c r="B1520">
        <v>36</v>
      </c>
      <c r="C1520">
        <v>100</v>
      </c>
      <c r="D1520">
        <v>8</v>
      </c>
      <c r="E1520">
        <v>4816.08</v>
      </c>
      <c r="F1520">
        <v>38273</v>
      </c>
      <c r="G1520" t="s">
        <v>40</v>
      </c>
      <c r="H1520">
        <v>4</v>
      </c>
      <c r="I1520">
        <v>10</v>
      </c>
      <c r="J1520">
        <v>2004</v>
      </c>
      <c r="K1520" t="s">
        <v>79</v>
      </c>
      <c r="L1520">
        <v>122</v>
      </c>
      <c r="M1520" t="s">
        <v>141</v>
      </c>
      <c r="N1520" t="s">
        <v>514</v>
      </c>
      <c r="O1520">
        <v>6175558555</v>
      </c>
      <c r="P1520" t="s">
        <v>512</v>
      </c>
      <c r="R1520" t="s">
        <v>281</v>
      </c>
      <c r="S1520" t="s">
        <v>219</v>
      </c>
      <c r="T1520">
        <v>51247</v>
      </c>
      <c r="U1520" t="s">
        <v>220</v>
      </c>
      <c r="V1520" t="s">
        <v>221</v>
      </c>
      <c r="W1520" t="s">
        <v>305</v>
      </c>
      <c r="X1520" t="s">
        <v>513</v>
      </c>
      <c r="Y1520" t="s">
        <v>36</v>
      </c>
    </row>
    <row r="1521" spans="1:25">
      <c r="A1521">
        <v>10305</v>
      </c>
      <c r="B1521">
        <v>41</v>
      </c>
      <c r="C1521">
        <v>53.48</v>
      </c>
      <c r="D1521">
        <v>11</v>
      </c>
      <c r="E1521">
        <v>2192.6799999999998</v>
      </c>
      <c r="F1521">
        <v>38273</v>
      </c>
      <c r="G1521" t="s">
        <v>40</v>
      </c>
      <c r="H1521">
        <v>4</v>
      </c>
      <c r="I1521">
        <v>10</v>
      </c>
      <c r="J1521">
        <v>2004</v>
      </c>
      <c r="K1521" t="s">
        <v>79</v>
      </c>
      <c r="L1521">
        <v>60</v>
      </c>
      <c r="M1521" t="s">
        <v>142</v>
      </c>
      <c r="N1521" t="s">
        <v>514</v>
      </c>
      <c r="O1521">
        <v>6175558555</v>
      </c>
      <c r="P1521" t="s">
        <v>512</v>
      </c>
      <c r="R1521" t="s">
        <v>281</v>
      </c>
      <c r="S1521" t="s">
        <v>219</v>
      </c>
      <c r="T1521">
        <v>51247</v>
      </c>
      <c r="U1521" t="s">
        <v>220</v>
      </c>
      <c r="V1521" t="s">
        <v>221</v>
      </c>
      <c r="W1521" t="s">
        <v>305</v>
      </c>
      <c r="X1521" t="s">
        <v>513</v>
      </c>
      <c r="Y1521" t="s">
        <v>45</v>
      </c>
    </row>
    <row r="1522" spans="1:25">
      <c r="A1522">
        <v>10305</v>
      </c>
      <c r="B1522">
        <v>22</v>
      </c>
      <c r="C1522">
        <v>99.29</v>
      </c>
      <c r="D1522">
        <v>14</v>
      </c>
      <c r="E1522">
        <v>2184.38</v>
      </c>
      <c r="F1522">
        <v>38273</v>
      </c>
      <c r="G1522" t="s">
        <v>40</v>
      </c>
      <c r="H1522">
        <v>4</v>
      </c>
      <c r="I1522">
        <v>10</v>
      </c>
      <c r="J1522">
        <v>2004</v>
      </c>
      <c r="K1522" t="s">
        <v>79</v>
      </c>
      <c r="L1522">
        <v>121</v>
      </c>
      <c r="M1522" t="s">
        <v>143</v>
      </c>
      <c r="N1522" t="s">
        <v>514</v>
      </c>
      <c r="O1522">
        <v>6175558555</v>
      </c>
      <c r="P1522" t="s">
        <v>512</v>
      </c>
      <c r="R1522" t="s">
        <v>281</v>
      </c>
      <c r="S1522" t="s">
        <v>219</v>
      </c>
      <c r="T1522">
        <v>51247</v>
      </c>
      <c r="U1522" t="s">
        <v>220</v>
      </c>
      <c r="V1522" t="s">
        <v>221</v>
      </c>
      <c r="W1522" t="s">
        <v>305</v>
      </c>
      <c r="X1522" t="s">
        <v>513</v>
      </c>
      <c r="Y1522" t="s">
        <v>45</v>
      </c>
    </row>
    <row r="1523" spans="1:25">
      <c r="A1523">
        <v>10305</v>
      </c>
      <c r="B1523">
        <v>24</v>
      </c>
      <c r="C1523">
        <v>100</v>
      </c>
      <c r="D1523">
        <v>10</v>
      </c>
      <c r="E1523">
        <v>3189.6</v>
      </c>
      <c r="F1523">
        <v>38273</v>
      </c>
      <c r="G1523" t="s">
        <v>40</v>
      </c>
      <c r="H1523">
        <v>4</v>
      </c>
      <c r="I1523">
        <v>10</v>
      </c>
      <c r="J1523">
        <v>2004</v>
      </c>
      <c r="K1523" t="s">
        <v>79</v>
      </c>
      <c r="L1523">
        <v>127</v>
      </c>
      <c r="M1523" t="s">
        <v>246</v>
      </c>
      <c r="N1523" t="s">
        <v>514</v>
      </c>
      <c r="O1523">
        <v>6175558555</v>
      </c>
      <c r="P1523" t="s">
        <v>512</v>
      </c>
      <c r="R1523" t="s">
        <v>281</v>
      </c>
      <c r="S1523" t="s">
        <v>219</v>
      </c>
      <c r="T1523">
        <v>51247</v>
      </c>
      <c r="U1523" t="s">
        <v>220</v>
      </c>
      <c r="V1523" t="s">
        <v>221</v>
      </c>
      <c r="W1523" t="s">
        <v>305</v>
      </c>
      <c r="X1523" t="s">
        <v>513</v>
      </c>
      <c r="Y1523" t="s">
        <v>36</v>
      </c>
    </row>
    <row r="1524" spans="1:25">
      <c r="A1524">
        <v>10305</v>
      </c>
      <c r="B1524">
        <v>28</v>
      </c>
      <c r="C1524">
        <v>100</v>
      </c>
      <c r="D1524">
        <v>12</v>
      </c>
      <c r="E1524">
        <v>3155.04</v>
      </c>
      <c r="F1524">
        <v>38273</v>
      </c>
      <c r="G1524" t="s">
        <v>40</v>
      </c>
      <c r="H1524">
        <v>4</v>
      </c>
      <c r="I1524">
        <v>10</v>
      </c>
      <c r="J1524">
        <v>2004</v>
      </c>
      <c r="K1524" t="s">
        <v>79</v>
      </c>
      <c r="L1524">
        <v>96</v>
      </c>
      <c r="M1524" t="s">
        <v>247</v>
      </c>
      <c r="N1524" t="s">
        <v>514</v>
      </c>
      <c r="O1524">
        <v>6175558555</v>
      </c>
      <c r="P1524" t="s">
        <v>512</v>
      </c>
      <c r="R1524" t="s">
        <v>281</v>
      </c>
      <c r="S1524" t="s">
        <v>219</v>
      </c>
      <c r="T1524">
        <v>51247</v>
      </c>
      <c r="U1524" t="s">
        <v>220</v>
      </c>
      <c r="V1524" t="s">
        <v>221</v>
      </c>
      <c r="W1524" t="s">
        <v>305</v>
      </c>
      <c r="X1524" t="s">
        <v>513</v>
      </c>
      <c r="Y1524" t="s">
        <v>36</v>
      </c>
    </row>
    <row r="1525" spans="1:25">
      <c r="A1525">
        <v>10305</v>
      </c>
      <c r="B1525">
        <v>40</v>
      </c>
      <c r="C1525">
        <v>57.9</v>
      </c>
      <c r="D1525">
        <v>7</v>
      </c>
      <c r="E1525">
        <v>2316</v>
      </c>
      <c r="F1525">
        <v>38273</v>
      </c>
      <c r="G1525" t="s">
        <v>40</v>
      </c>
      <c r="H1525">
        <v>4</v>
      </c>
      <c r="I1525">
        <v>10</v>
      </c>
      <c r="J1525">
        <v>2004</v>
      </c>
      <c r="K1525" t="s">
        <v>79</v>
      </c>
      <c r="L1525">
        <v>54</v>
      </c>
      <c r="M1525" t="s">
        <v>248</v>
      </c>
      <c r="N1525" t="s">
        <v>514</v>
      </c>
      <c r="O1525">
        <v>6175558555</v>
      </c>
      <c r="P1525" t="s">
        <v>512</v>
      </c>
      <c r="R1525" t="s">
        <v>281</v>
      </c>
      <c r="S1525" t="s">
        <v>219</v>
      </c>
      <c r="T1525">
        <v>51247</v>
      </c>
      <c r="U1525" t="s">
        <v>220</v>
      </c>
      <c r="V1525" t="s">
        <v>221</v>
      </c>
      <c r="W1525" t="s">
        <v>305</v>
      </c>
      <c r="X1525" t="s">
        <v>513</v>
      </c>
      <c r="Y1525" t="s">
        <v>45</v>
      </c>
    </row>
    <row r="1526" spans="1:25">
      <c r="A1526">
        <v>10305</v>
      </c>
      <c r="B1526">
        <v>42</v>
      </c>
      <c r="C1526">
        <v>100</v>
      </c>
      <c r="D1526">
        <v>3</v>
      </c>
      <c r="E1526">
        <v>4618.32</v>
      </c>
      <c r="F1526">
        <v>38273</v>
      </c>
      <c r="G1526" t="s">
        <v>40</v>
      </c>
      <c r="H1526">
        <v>4</v>
      </c>
      <c r="I1526">
        <v>10</v>
      </c>
      <c r="J1526">
        <v>2004</v>
      </c>
      <c r="K1526" t="s">
        <v>79</v>
      </c>
      <c r="L1526">
        <v>115</v>
      </c>
      <c r="M1526" t="s">
        <v>249</v>
      </c>
      <c r="N1526" t="s">
        <v>514</v>
      </c>
      <c r="O1526">
        <v>6175558555</v>
      </c>
      <c r="P1526" t="s">
        <v>512</v>
      </c>
      <c r="R1526" t="s">
        <v>281</v>
      </c>
      <c r="S1526" t="s">
        <v>219</v>
      </c>
      <c r="T1526">
        <v>51247</v>
      </c>
      <c r="U1526" t="s">
        <v>220</v>
      </c>
      <c r="V1526" t="s">
        <v>221</v>
      </c>
      <c r="W1526" t="s">
        <v>305</v>
      </c>
      <c r="X1526" t="s">
        <v>513</v>
      </c>
      <c r="Y1526" t="s">
        <v>36</v>
      </c>
    </row>
    <row r="1527" spans="1:25">
      <c r="A1527">
        <v>1016000</v>
      </c>
      <c r="B1527">
        <v>46</v>
      </c>
      <c r="C1527">
        <v>100</v>
      </c>
      <c r="D1527">
        <v>6</v>
      </c>
      <c r="E1527">
        <v>5294.14</v>
      </c>
      <c r="F1527">
        <v>37905</v>
      </c>
      <c r="G1527" t="s">
        <v>25</v>
      </c>
      <c r="H1527">
        <v>4</v>
      </c>
      <c r="I1527">
        <v>10</v>
      </c>
      <c r="J1527">
        <v>2003</v>
      </c>
      <c r="K1527" t="s">
        <v>123</v>
      </c>
      <c r="L1527">
        <v>117</v>
      </c>
      <c r="M1527" t="s">
        <v>264</v>
      </c>
      <c r="N1527" t="s">
        <v>515</v>
      </c>
      <c r="O1527">
        <v>2155554369</v>
      </c>
      <c r="P1527" t="s">
        <v>516</v>
      </c>
      <c r="R1527" t="s">
        <v>517</v>
      </c>
      <c r="S1527" t="s">
        <v>270</v>
      </c>
      <c r="U1527" t="s">
        <v>220</v>
      </c>
      <c r="V1527" t="s">
        <v>221</v>
      </c>
      <c r="W1527" t="s">
        <v>518</v>
      </c>
      <c r="X1527" t="s">
        <v>255</v>
      </c>
      <c r="Y1527" t="s">
        <v>36</v>
      </c>
    </row>
    <row r="1528" spans="1:25">
      <c r="A1528" t="s">
        <v>519</v>
      </c>
      <c r="B1528">
        <v>50</v>
      </c>
      <c r="C1528">
        <v>100</v>
      </c>
      <c r="D1528">
        <v>5</v>
      </c>
      <c r="E1528">
        <v>5182</v>
      </c>
      <c r="F1528">
        <v>37905</v>
      </c>
      <c r="G1528" t="s">
        <v>25</v>
      </c>
      <c r="H1528">
        <v>4</v>
      </c>
      <c r="I1528">
        <v>10</v>
      </c>
      <c r="J1528">
        <v>2003</v>
      </c>
      <c r="K1528" t="s">
        <v>123</v>
      </c>
      <c r="L1528">
        <v>115</v>
      </c>
      <c r="M1528" t="s">
        <v>265</v>
      </c>
      <c r="N1528" t="s">
        <v>515</v>
      </c>
      <c r="O1528">
        <v>2155554369</v>
      </c>
      <c r="P1528" t="s">
        <v>516</v>
      </c>
      <c r="R1528" t="s">
        <v>517</v>
      </c>
      <c r="S1528" t="s">
        <v>270</v>
      </c>
      <c r="U1528" t="s">
        <v>220</v>
      </c>
      <c r="V1528" t="s">
        <v>221</v>
      </c>
      <c r="W1528" t="s">
        <v>518</v>
      </c>
      <c r="X1528" t="s">
        <v>255</v>
      </c>
      <c r="Y1528" t="s">
        <v>36</v>
      </c>
    </row>
    <row r="1529" spans="1:25">
      <c r="A1529">
        <v>10160</v>
      </c>
      <c r="B1529">
        <v>38</v>
      </c>
      <c r="C1529">
        <v>88.55</v>
      </c>
      <c r="D1529">
        <v>4</v>
      </c>
      <c r="E1529">
        <v>3364.9</v>
      </c>
      <c r="F1529">
        <v>37905</v>
      </c>
      <c r="G1529" t="s">
        <v>25</v>
      </c>
      <c r="H1529">
        <v>4</v>
      </c>
      <c r="I1529">
        <v>10</v>
      </c>
      <c r="J1529">
        <v>2003</v>
      </c>
      <c r="K1529" t="s">
        <v>123</v>
      </c>
      <c r="L1529">
        <v>77</v>
      </c>
      <c r="M1529" t="s">
        <v>170</v>
      </c>
      <c r="N1529" t="s">
        <v>515</v>
      </c>
      <c r="O1529">
        <v>2155554369</v>
      </c>
      <c r="P1529" t="s">
        <v>516</v>
      </c>
      <c r="R1529" t="s">
        <v>517</v>
      </c>
      <c r="S1529" t="s">
        <v>270</v>
      </c>
      <c r="U1529" t="s">
        <v>220</v>
      </c>
      <c r="V1529" t="s">
        <v>221</v>
      </c>
      <c r="W1529" t="s">
        <v>518</v>
      </c>
      <c r="X1529" t="s">
        <v>255</v>
      </c>
      <c r="Y1529" t="s">
        <v>36</v>
      </c>
    </row>
    <row r="1530" spans="1:25">
      <c r="A1530">
        <v>10160</v>
      </c>
      <c r="B1530">
        <v>20</v>
      </c>
      <c r="C1530">
        <v>100</v>
      </c>
      <c r="D1530">
        <v>1</v>
      </c>
      <c r="E1530">
        <v>3996.4</v>
      </c>
      <c r="F1530">
        <v>37905</v>
      </c>
      <c r="G1530" t="s">
        <v>25</v>
      </c>
      <c r="H1530">
        <v>4</v>
      </c>
      <c r="I1530">
        <v>10</v>
      </c>
      <c r="J1530">
        <v>2003</v>
      </c>
      <c r="K1530" t="s">
        <v>123</v>
      </c>
      <c r="L1530">
        <v>169</v>
      </c>
      <c r="M1530" t="s">
        <v>38</v>
      </c>
      <c r="N1530" t="s">
        <v>515</v>
      </c>
      <c r="O1530">
        <v>2155554369</v>
      </c>
      <c r="P1530" t="s">
        <v>516</v>
      </c>
      <c r="R1530" t="s">
        <v>517</v>
      </c>
      <c r="S1530" t="s">
        <v>270</v>
      </c>
      <c r="U1530" t="s">
        <v>220</v>
      </c>
      <c r="V1530" t="s">
        <v>221</v>
      </c>
      <c r="W1530" t="s">
        <v>518</v>
      </c>
      <c r="X1530" t="s">
        <v>255</v>
      </c>
      <c r="Y1530" t="s">
        <v>36</v>
      </c>
    </row>
    <row r="1531" spans="1:25">
      <c r="A1531">
        <v>10160</v>
      </c>
      <c r="B1531">
        <v>42</v>
      </c>
      <c r="C1531">
        <v>37</v>
      </c>
      <c r="D1531">
        <v>2</v>
      </c>
      <c r="E1531">
        <v>1554</v>
      </c>
      <c r="F1531">
        <v>37905</v>
      </c>
      <c r="G1531" t="s">
        <v>25</v>
      </c>
      <c r="H1531">
        <v>4</v>
      </c>
      <c r="I1531">
        <v>10</v>
      </c>
      <c r="J1531">
        <v>2003</v>
      </c>
      <c r="K1531" t="s">
        <v>123</v>
      </c>
      <c r="L1531">
        <v>37</v>
      </c>
      <c r="M1531" t="s">
        <v>171</v>
      </c>
      <c r="N1531" t="s">
        <v>515</v>
      </c>
      <c r="O1531">
        <v>2155554369</v>
      </c>
      <c r="P1531" t="s">
        <v>516</v>
      </c>
      <c r="R1531" t="s">
        <v>517</v>
      </c>
      <c r="S1531" t="s">
        <v>270</v>
      </c>
      <c r="U1531" t="s">
        <v>220</v>
      </c>
      <c r="V1531" t="s">
        <v>221</v>
      </c>
      <c r="W1531" t="s">
        <v>518</v>
      </c>
      <c r="X1531" t="s">
        <v>255</v>
      </c>
      <c r="Y1531" t="s">
        <v>45</v>
      </c>
    </row>
    <row r="1532" spans="1:25">
      <c r="A1532">
        <v>1016000000</v>
      </c>
      <c r="B1532">
        <v>35</v>
      </c>
      <c r="C1532">
        <v>100</v>
      </c>
      <c r="D1532">
        <v>3</v>
      </c>
      <c r="E1532">
        <v>4767.7</v>
      </c>
      <c r="F1532">
        <v>37905</v>
      </c>
      <c r="G1532" t="s">
        <v>25</v>
      </c>
      <c r="H1532">
        <v>4</v>
      </c>
      <c r="I1532">
        <v>10</v>
      </c>
      <c r="J1532">
        <v>2003</v>
      </c>
      <c r="K1532" t="s">
        <v>123</v>
      </c>
      <c r="L1532">
        <v>140</v>
      </c>
      <c r="M1532" t="s">
        <v>172</v>
      </c>
      <c r="N1532" t="s">
        <v>515</v>
      </c>
      <c r="O1532">
        <v>2155554369</v>
      </c>
      <c r="P1532" t="s">
        <v>516</v>
      </c>
      <c r="R1532" t="s">
        <v>517</v>
      </c>
      <c r="S1532" t="s">
        <v>270</v>
      </c>
      <c r="U1532" t="s">
        <v>220</v>
      </c>
      <c r="V1532" t="s">
        <v>221</v>
      </c>
      <c r="W1532" t="s">
        <v>518</v>
      </c>
      <c r="X1532" t="s">
        <v>255</v>
      </c>
      <c r="Y1532" t="s">
        <v>36</v>
      </c>
    </row>
    <row r="1533" spans="1:25">
      <c r="A1533">
        <v>10209</v>
      </c>
      <c r="B1533">
        <v>39</v>
      </c>
      <c r="C1533">
        <v>100</v>
      </c>
      <c r="D1533">
        <v>8</v>
      </c>
      <c r="E1533">
        <v>5197.92</v>
      </c>
      <c r="F1533">
        <v>37995</v>
      </c>
      <c r="G1533" t="s">
        <v>40</v>
      </c>
      <c r="H1533">
        <v>1</v>
      </c>
      <c r="I1533">
        <v>1</v>
      </c>
      <c r="J1533">
        <v>2004</v>
      </c>
      <c r="K1533" t="s">
        <v>209</v>
      </c>
      <c r="L1533">
        <v>136</v>
      </c>
      <c r="M1533" t="s">
        <v>41</v>
      </c>
      <c r="N1533" t="s">
        <v>515</v>
      </c>
      <c r="O1533">
        <v>2155554369</v>
      </c>
      <c r="P1533" t="s">
        <v>516</v>
      </c>
      <c r="R1533" t="s">
        <v>517</v>
      </c>
      <c r="S1533" t="s">
        <v>270</v>
      </c>
      <c r="U1533" t="s">
        <v>220</v>
      </c>
      <c r="V1533" t="s">
        <v>221</v>
      </c>
      <c r="W1533" t="s">
        <v>518</v>
      </c>
      <c r="X1533" t="s">
        <v>255</v>
      </c>
      <c r="Y1533" t="s">
        <v>36</v>
      </c>
    </row>
    <row r="1534" spans="1:25">
      <c r="A1534">
        <v>10209</v>
      </c>
      <c r="B1534">
        <v>43</v>
      </c>
      <c r="C1534">
        <v>82.21</v>
      </c>
      <c r="D1534">
        <v>1</v>
      </c>
      <c r="E1534">
        <v>3535.03</v>
      </c>
      <c r="F1534">
        <v>37995</v>
      </c>
      <c r="G1534" t="s">
        <v>40</v>
      </c>
      <c r="H1534">
        <v>1</v>
      </c>
      <c r="I1534">
        <v>1</v>
      </c>
      <c r="J1534">
        <v>2004</v>
      </c>
      <c r="K1534" t="s">
        <v>185</v>
      </c>
      <c r="L1534">
        <v>68</v>
      </c>
      <c r="M1534" t="s">
        <v>44</v>
      </c>
      <c r="N1534" t="s">
        <v>515</v>
      </c>
      <c r="O1534">
        <v>2155554369</v>
      </c>
      <c r="P1534" t="s">
        <v>516</v>
      </c>
      <c r="R1534" t="s">
        <v>517</v>
      </c>
      <c r="S1534" t="s">
        <v>270</v>
      </c>
      <c r="U1534" t="s">
        <v>220</v>
      </c>
      <c r="V1534" t="s">
        <v>221</v>
      </c>
      <c r="W1534" t="s">
        <v>518</v>
      </c>
      <c r="X1534" t="s">
        <v>255</v>
      </c>
      <c r="Y1534" t="s">
        <v>36</v>
      </c>
    </row>
    <row r="1535" spans="1:25">
      <c r="A1535">
        <v>10209</v>
      </c>
      <c r="B1535">
        <v>48</v>
      </c>
      <c r="C1535">
        <v>44.69</v>
      </c>
      <c r="D1535">
        <v>3</v>
      </c>
      <c r="E1535">
        <v>2145.12</v>
      </c>
      <c r="F1535">
        <v>37995</v>
      </c>
      <c r="G1535" t="s">
        <v>40</v>
      </c>
      <c r="H1535">
        <v>1</v>
      </c>
      <c r="I1535">
        <v>1</v>
      </c>
      <c r="J1535">
        <v>2004</v>
      </c>
      <c r="K1535" t="s">
        <v>185</v>
      </c>
      <c r="L1535">
        <v>49</v>
      </c>
      <c r="M1535" t="s">
        <v>49</v>
      </c>
      <c r="N1535" t="s">
        <v>515</v>
      </c>
      <c r="O1535">
        <v>2155554369</v>
      </c>
      <c r="P1535" t="s">
        <v>516</v>
      </c>
      <c r="R1535" t="s">
        <v>517</v>
      </c>
      <c r="S1535" t="s">
        <v>270</v>
      </c>
      <c r="U1535" t="s">
        <v>220</v>
      </c>
      <c r="V1535" t="s">
        <v>221</v>
      </c>
      <c r="W1535" t="s">
        <v>518</v>
      </c>
      <c r="X1535" t="s">
        <v>255</v>
      </c>
      <c r="Y1535" t="s">
        <v>45</v>
      </c>
    </row>
    <row r="1536" spans="1:25">
      <c r="A1536">
        <v>10209</v>
      </c>
      <c r="B1536">
        <v>28</v>
      </c>
      <c r="C1536">
        <v>100</v>
      </c>
      <c r="D1536">
        <v>6</v>
      </c>
      <c r="E1536">
        <v>2817.92</v>
      </c>
      <c r="F1536">
        <v>37995</v>
      </c>
      <c r="G1536" t="s">
        <v>40</v>
      </c>
      <c r="H1536">
        <v>1</v>
      </c>
      <c r="I1536">
        <v>1</v>
      </c>
      <c r="J1536">
        <v>2004</v>
      </c>
      <c r="K1536" t="s">
        <v>75</v>
      </c>
      <c r="L1536">
        <v>86</v>
      </c>
      <c r="M1536" t="s">
        <v>51</v>
      </c>
      <c r="N1536" t="s">
        <v>515</v>
      </c>
      <c r="O1536">
        <v>2155554369</v>
      </c>
      <c r="P1536" t="s">
        <v>516</v>
      </c>
      <c r="R1536" t="s">
        <v>517</v>
      </c>
      <c r="S1536" t="s">
        <v>270</v>
      </c>
      <c r="U1536" t="s">
        <v>220</v>
      </c>
      <c r="V1536" t="s">
        <v>221</v>
      </c>
      <c r="W1536" t="s">
        <v>518</v>
      </c>
      <c r="X1536" t="s">
        <v>255</v>
      </c>
      <c r="Y1536" t="s">
        <v>45</v>
      </c>
    </row>
    <row r="1537" spans="1:25">
      <c r="A1537">
        <v>10209</v>
      </c>
      <c r="B1537">
        <v>33</v>
      </c>
      <c r="C1537">
        <v>88.71</v>
      </c>
      <c r="D1537">
        <v>4</v>
      </c>
      <c r="E1537">
        <v>2927.43</v>
      </c>
      <c r="F1537">
        <v>37995</v>
      </c>
      <c r="G1537" t="s">
        <v>40</v>
      </c>
      <c r="H1537">
        <v>1</v>
      </c>
      <c r="I1537">
        <v>1</v>
      </c>
      <c r="J1537">
        <v>2004</v>
      </c>
      <c r="K1537" t="s">
        <v>75</v>
      </c>
      <c r="L1537">
        <v>90</v>
      </c>
      <c r="M1537" t="s">
        <v>52</v>
      </c>
      <c r="N1537" t="s">
        <v>515</v>
      </c>
      <c r="O1537">
        <v>2155554369</v>
      </c>
      <c r="P1537" t="s">
        <v>516</v>
      </c>
      <c r="R1537" t="s">
        <v>517</v>
      </c>
      <c r="S1537" t="s">
        <v>270</v>
      </c>
      <c r="U1537" t="s">
        <v>220</v>
      </c>
      <c r="V1537" t="s">
        <v>221</v>
      </c>
      <c r="W1537" t="s">
        <v>518</v>
      </c>
      <c r="X1537" t="s">
        <v>255</v>
      </c>
      <c r="Y1537" t="s">
        <v>45</v>
      </c>
    </row>
    <row r="1538" spans="1:25">
      <c r="A1538">
        <v>10209</v>
      </c>
      <c r="B1538">
        <v>20</v>
      </c>
      <c r="C1538">
        <v>100</v>
      </c>
      <c r="D1538">
        <v>5</v>
      </c>
      <c r="E1538">
        <v>2498.6</v>
      </c>
      <c r="F1538">
        <v>37995</v>
      </c>
      <c r="G1538" t="s">
        <v>40</v>
      </c>
      <c r="H1538">
        <v>1</v>
      </c>
      <c r="I1538">
        <v>1</v>
      </c>
      <c r="J1538">
        <v>2004</v>
      </c>
      <c r="K1538" t="s">
        <v>59</v>
      </c>
      <c r="L1538">
        <v>105</v>
      </c>
      <c r="M1538" t="s">
        <v>60</v>
      </c>
      <c r="N1538" t="s">
        <v>515</v>
      </c>
      <c r="O1538">
        <v>2155554369</v>
      </c>
      <c r="P1538" t="s">
        <v>516</v>
      </c>
      <c r="R1538" t="s">
        <v>517</v>
      </c>
      <c r="S1538" t="s">
        <v>270</v>
      </c>
      <c r="U1538" t="s">
        <v>220</v>
      </c>
      <c r="V1538" t="s">
        <v>221</v>
      </c>
      <c r="W1538" t="s">
        <v>518</v>
      </c>
      <c r="X1538" t="s">
        <v>255</v>
      </c>
      <c r="Y1538" t="s">
        <v>45</v>
      </c>
    </row>
    <row r="1539" spans="1:25">
      <c r="A1539">
        <v>10209</v>
      </c>
      <c r="B1539">
        <v>36</v>
      </c>
      <c r="C1539">
        <v>77.59</v>
      </c>
      <c r="D1539">
        <v>2</v>
      </c>
      <c r="E1539">
        <v>2793.24</v>
      </c>
      <c r="F1539">
        <v>37995</v>
      </c>
      <c r="G1539" t="s">
        <v>40</v>
      </c>
      <c r="H1539">
        <v>1</v>
      </c>
      <c r="I1539">
        <v>1</v>
      </c>
      <c r="J1539">
        <v>2004</v>
      </c>
      <c r="K1539" t="s">
        <v>59</v>
      </c>
      <c r="L1539">
        <v>65</v>
      </c>
      <c r="M1539" t="s">
        <v>61</v>
      </c>
      <c r="N1539" t="s">
        <v>515</v>
      </c>
      <c r="O1539">
        <v>2155554369</v>
      </c>
      <c r="P1539" t="s">
        <v>516</v>
      </c>
      <c r="R1539" t="s">
        <v>517</v>
      </c>
      <c r="S1539" t="s">
        <v>270</v>
      </c>
      <c r="U1539" t="s">
        <v>220</v>
      </c>
      <c r="V1539" t="s">
        <v>221</v>
      </c>
      <c r="W1539" t="s">
        <v>518</v>
      </c>
      <c r="X1539" t="s">
        <v>255</v>
      </c>
      <c r="Y1539" t="s">
        <v>45</v>
      </c>
    </row>
    <row r="1540" spans="1:25">
      <c r="A1540">
        <v>10209</v>
      </c>
      <c r="B1540">
        <v>22</v>
      </c>
      <c r="C1540">
        <v>89.73</v>
      </c>
      <c r="D1540">
        <v>7</v>
      </c>
      <c r="E1540">
        <v>1974.06</v>
      </c>
      <c r="F1540">
        <v>37995</v>
      </c>
      <c r="G1540" t="s">
        <v>40</v>
      </c>
      <c r="H1540">
        <v>1</v>
      </c>
      <c r="I1540">
        <v>1</v>
      </c>
      <c r="J1540">
        <v>2004</v>
      </c>
      <c r="K1540" t="s">
        <v>81</v>
      </c>
      <c r="L1540">
        <v>83</v>
      </c>
      <c r="M1540" t="s">
        <v>62</v>
      </c>
      <c r="N1540" t="s">
        <v>515</v>
      </c>
      <c r="O1540">
        <v>2155554369</v>
      </c>
      <c r="P1540" t="s">
        <v>516</v>
      </c>
      <c r="R1540" t="s">
        <v>517</v>
      </c>
      <c r="S1540" t="s">
        <v>270</v>
      </c>
      <c r="U1540" t="s">
        <v>220</v>
      </c>
      <c r="V1540" t="s">
        <v>221</v>
      </c>
      <c r="W1540" t="s">
        <v>518</v>
      </c>
      <c r="X1540" t="s">
        <v>255</v>
      </c>
      <c r="Y1540" t="s">
        <v>45</v>
      </c>
    </row>
    <row r="1541" spans="1:25">
      <c r="A1541">
        <v>10319</v>
      </c>
      <c r="B1541">
        <v>46</v>
      </c>
      <c r="C1541">
        <v>73.98</v>
      </c>
      <c r="D1541">
        <v>1</v>
      </c>
      <c r="E1541">
        <v>3403.08</v>
      </c>
      <c r="F1541">
        <v>38294</v>
      </c>
      <c r="G1541" t="s">
        <v>40</v>
      </c>
      <c r="H1541">
        <v>4</v>
      </c>
      <c r="I1541">
        <v>11</v>
      </c>
      <c r="J1541">
        <v>2004</v>
      </c>
      <c r="K1541" t="s">
        <v>63</v>
      </c>
      <c r="L1541">
        <v>80</v>
      </c>
      <c r="M1541" t="s">
        <v>126</v>
      </c>
      <c r="N1541" t="s">
        <v>520</v>
      </c>
      <c r="O1541">
        <v>2125551957</v>
      </c>
      <c r="P1541" t="s">
        <v>521</v>
      </c>
      <c r="Q1541" t="s">
        <v>522</v>
      </c>
      <c r="R1541" t="s">
        <v>303</v>
      </c>
      <c r="S1541" t="s">
        <v>304</v>
      </c>
      <c r="T1541">
        <v>10022</v>
      </c>
      <c r="U1541" t="s">
        <v>220</v>
      </c>
      <c r="V1541" t="s">
        <v>221</v>
      </c>
      <c r="W1541" t="s">
        <v>523</v>
      </c>
      <c r="X1541" t="s">
        <v>524</v>
      </c>
      <c r="Y1541" t="s">
        <v>36</v>
      </c>
    </row>
    <row r="1542" spans="1:25">
      <c r="A1542">
        <v>10319</v>
      </c>
      <c r="B1542">
        <v>45</v>
      </c>
      <c r="C1542">
        <v>100</v>
      </c>
      <c r="D1542">
        <v>3</v>
      </c>
      <c r="E1542">
        <v>7901.1</v>
      </c>
      <c r="F1542">
        <v>38294</v>
      </c>
      <c r="G1542" t="s">
        <v>40</v>
      </c>
      <c r="H1542">
        <v>4</v>
      </c>
      <c r="I1542">
        <v>11</v>
      </c>
      <c r="J1542">
        <v>2004</v>
      </c>
      <c r="K1542" t="s">
        <v>63</v>
      </c>
      <c r="L1542">
        <v>148</v>
      </c>
      <c r="M1542" t="s">
        <v>128</v>
      </c>
      <c r="N1542" t="s">
        <v>520</v>
      </c>
      <c r="O1542">
        <v>2125551957</v>
      </c>
      <c r="P1542" t="s">
        <v>521</v>
      </c>
      <c r="Q1542" t="s">
        <v>522</v>
      </c>
      <c r="R1542" t="s">
        <v>303</v>
      </c>
      <c r="S1542" t="s">
        <v>304</v>
      </c>
      <c r="T1542">
        <v>10022</v>
      </c>
      <c r="U1542" t="s">
        <v>220</v>
      </c>
      <c r="V1542" t="s">
        <v>221</v>
      </c>
      <c r="W1542" t="s">
        <v>523</v>
      </c>
      <c r="X1542" t="s">
        <v>524</v>
      </c>
      <c r="Y1542" t="s">
        <v>39</v>
      </c>
    </row>
    <row r="1543" spans="1:25">
      <c r="A1543">
        <v>10319</v>
      </c>
      <c r="B1543">
        <v>43</v>
      </c>
      <c r="C1543">
        <v>85.69</v>
      </c>
      <c r="D1543">
        <v>2</v>
      </c>
      <c r="E1543">
        <v>3684.67</v>
      </c>
      <c r="F1543">
        <v>38294</v>
      </c>
      <c r="G1543" t="s">
        <v>40</v>
      </c>
      <c r="H1543">
        <v>4</v>
      </c>
      <c r="I1543">
        <v>11</v>
      </c>
      <c r="J1543">
        <v>2004</v>
      </c>
      <c r="K1543" t="s">
        <v>63</v>
      </c>
      <c r="L1543">
        <v>80</v>
      </c>
      <c r="M1543" t="s">
        <v>130</v>
      </c>
      <c r="N1543" t="s">
        <v>520</v>
      </c>
      <c r="O1543">
        <v>2125551957</v>
      </c>
      <c r="P1543" t="s">
        <v>521</v>
      </c>
      <c r="Q1543" t="s">
        <v>522</v>
      </c>
      <c r="R1543" t="s">
        <v>303</v>
      </c>
      <c r="S1543" t="s">
        <v>304</v>
      </c>
      <c r="T1543">
        <v>10022</v>
      </c>
      <c r="U1543" t="s">
        <v>220</v>
      </c>
      <c r="V1543" t="s">
        <v>221</v>
      </c>
      <c r="W1543" t="s">
        <v>523</v>
      </c>
      <c r="X1543" t="s">
        <v>524</v>
      </c>
      <c r="Y1543" t="s">
        <v>36</v>
      </c>
    </row>
    <row r="1544" spans="1:25">
      <c r="A1544">
        <v>10319</v>
      </c>
      <c r="B1544">
        <v>30</v>
      </c>
      <c r="C1544">
        <v>100</v>
      </c>
      <c r="D1544">
        <v>9</v>
      </c>
      <c r="E1544">
        <v>4111.8</v>
      </c>
      <c r="F1544">
        <v>38294</v>
      </c>
      <c r="G1544" t="s">
        <v>40</v>
      </c>
      <c r="H1544">
        <v>4</v>
      </c>
      <c r="I1544">
        <v>11</v>
      </c>
      <c r="J1544">
        <v>2004</v>
      </c>
      <c r="K1544" t="s">
        <v>132</v>
      </c>
      <c r="L1544">
        <v>150</v>
      </c>
      <c r="M1544" t="s">
        <v>133</v>
      </c>
      <c r="N1544" t="s">
        <v>520</v>
      </c>
      <c r="O1544">
        <v>2125551957</v>
      </c>
      <c r="P1544" t="s">
        <v>521</v>
      </c>
      <c r="Q1544" t="s">
        <v>522</v>
      </c>
      <c r="R1544" t="s">
        <v>303</v>
      </c>
      <c r="S1544" t="s">
        <v>304</v>
      </c>
      <c r="T1544">
        <v>10022</v>
      </c>
      <c r="U1544" t="s">
        <v>220</v>
      </c>
      <c r="V1544" t="s">
        <v>221</v>
      </c>
      <c r="W1544" t="s">
        <v>523</v>
      </c>
      <c r="X1544" t="s">
        <v>524</v>
      </c>
      <c r="Y1544" t="s">
        <v>36</v>
      </c>
    </row>
    <row r="1545" spans="1:25">
      <c r="A1545">
        <v>10319</v>
      </c>
      <c r="B1545">
        <v>44</v>
      </c>
      <c r="C1545">
        <v>59.06</v>
      </c>
      <c r="D1545">
        <v>4</v>
      </c>
      <c r="E1545">
        <v>2598.64</v>
      </c>
      <c r="F1545">
        <v>38294</v>
      </c>
      <c r="G1545" t="s">
        <v>40</v>
      </c>
      <c r="H1545">
        <v>4</v>
      </c>
      <c r="I1545">
        <v>11</v>
      </c>
      <c r="J1545">
        <v>2004</v>
      </c>
      <c r="K1545" t="s">
        <v>132</v>
      </c>
      <c r="L1545">
        <v>62</v>
      </c>
      <c r="M1545" t="s">
        <v>134</v>
      </c>
      <c r="N1545" t="s">
        <v>520</v>
      </c>
      <c r="O1545">
        <v>2125551957</v>
      </c>
      <c r="P1545" t="s">
        <v>521</v>
      </c>
      <c r="Q1545" t="s">
        <v>522</v>
      </c>
      <c r="R1545" t="s">
        <v>303</v>
      </c>
      <c r="S1545" t="s">
        <v>304</v>
      </c>
      <c r="T1545">
        <v>10022</v>
      </c>
      <c r="U1545" t="s">
        <v>220</v>
      </c>
      <c r="V1545" t="s">
        <v>221</v>
      </c>
      <c r="W1545" t="s">
        <v>523</v>
      </c>
      <c r="X1545" t="s">
        <v>524</v>
      </c>
      <c r="Y1545" t="s">
        <v>45</v>
      </c>
    </row>
    <row r="1546" spans="1:25">
      <c r="A1546">
        <v>10319</v>
      </c>
      <c r="B1546">
        <v>31</v>
      </c>
      <c r="C1546">
        <v>81.73</v>
      </c>
      <c r="D1546">
        <v>7</v>
      </c>
      <c r="E1546">
        <v>2533.63</v>
      </c>
      <c r="F1546">
        <v>38294</v>
      </c>
      <c r="G1546" t="s">
        <v>40</v>
      </c>
      <c r="H1546">
        <v>4</v>
      </c>
      <c r="I1546">
        <v>11</v>
      </c>
      <c r="J1546">
        <v>2004</v>
      </c>
      <c r="K1546" t="s">
        <v>132</v>
      </c>
      <c r="L1546">
        <v>69</v>
      </c>
      <c r="M1546" t="s">
        <v>136</v>
      </c>
      <c r="N1546" t="s">
        <v>520</v>
      </c>
      <c r="O1546">
        <v>2125551957</v>
      </c>
      <c r="P1546" t="s">
        <v>521</v>
      </c>
      <c r="Q1546" t="s">
        <v>522</v>
      </c>
      <c r="R1546" t="s">
        <v>303</v>
      </c>
      <c r="S1546" t="s">
        <v>304</v>
      </c>
      <c r="T1546">
        <v>10022</v>
      </c>
      <c r="U1546" t="s">
        <v>220</v>
      </c>
      <c r="V1546" t="s">
        <v>221</v>
      </c>
      <c r="W1546" t="s">
        <v>523</v>
      </c>
      <c r="X1546" t="s">
        <v>524</v>
      </c>
      <c r="Y1546" t="s">
        <v>45</v>
      </c>
    </row>
    <row r="1547" spans="1:25">
      <c r="A1547">
        <v>10319</v>
      </c>
      <c r="B1547">
        <v>29</v>
      </c>
      <c r="C1547">
        <v>38.22</v>
      </c>
      <c r="D1547">
        <v>5</v>
      </c>
      <c r="E1547">
        <v>1108.3800000000001</v>
      </c>
      <c r="F1547">
        <v>38294</v>
      </c>
      <c r="G1547" t="s">
        <v>40</v>
      </c>
      <c r="H1547">
        <v>4</v>
      </c>
      <c r="I1547">
        <v>11</v>
      </c>
      <c r="J1547">
        <v>2004</v>
      </c>
      <c r="K1547" t="s">
        <v>132</v>
      </c>
      <c r="L1547">
        <v>40</v>
      </c>
      <c r="M1547" t="s">
        <v>137</v>
      </c>
      <c r="N1547" t="s">
        <v>520</v>
      </c>
      <c r="O1547">
        <v>2125551957</v>
      </c>
      <c r="P1547" t="s">
        <v>521</v>
      </c>
      <c r="Q1547" t="s">
        <v>522</v>
      </c>
      <c r="R1547" t="s">
        <v>303</v>
      </c>
      <c r="S1547" t="s">
        <v>304</v>
      </c>
      <c r="T1547">
        <v>10022</v>
      </c>
      <c r="U1547" t="s">
        <v>220</v>
      </c>
      <c r="V1547" t="s">
        <v>221</v>
      </c>
      <c r="W1547" t="s">
        <v>523</v>
      </c>
      <c r="X1547" t="s">
        <v>524</v>
      </c>
      <c r="Y1547" t="s">
        <v>45</v>
      </c>
    </row>
    <row r="1548" spans="1:25">
      <c r="A1548">
        <v>10319</v>
      </c>
      <c r="B1548">
        <v>22</v>
      </c>
      <c r="C1548">
        <v>100</v>
      </c>
      <c r="D1548">
        <v>8</v>
      </c>
      <c r="E1548">
        <v>2626.8</v>
      </c>
      <c r="F1548">
        <v>38294</v>
      </c>
      <c r="G1548" t="s">
        <v>40</v>
      </c>
      <c r="H1548">
        <v>4</v>
      </c>
      <c r="I1548">
        <v>11</v>
      </c>
      <c r="J1548">
        <v>2004</v>
      </c>
      <c r="K1548" t="s">
        <v>132</v>
      </c>
      <c r="L1548">
        <v>102</v>
      </c>
      <c r="M1548" t="s">
        <v>138</v>
      </c>
      <c r="N1548" t="s">
        <v>520</v>
      </c>
      <c r="O1548">
        <v>2125551957</v>
      </c>
      <c r="P1548" t="s">
        <v>521</v>
      </c>
      <c r="Q1548" t="s">
        <v>522</v>
      </c>
      <c r="R1548" t="s">
        <v>303</v>
      </c>
      <c r="S1548" t="s">
        <v>304</v>
      </c>
      <c r="T1548">
        <v>10022</v>
      </c>
      <c r="U1548" t="s">
        <v>220</v>
      </c>
      <c r="V1548" t="s">
        <v>221</v>
      </c>
      <c r="W1548" t="s">
        <v>523</v>
      </c>
      <c r="X1548" t="s">
        <v>524</v>
      </c>
      <c r="Y1548" t="s">
        <v>45</v>
      </c>
    </row>
    <row r="1549" spans="1:25">
      <c r="A1549">
        <v>10319</v>
      </c>
      <c r="B1549">
        <v>45</v>
      </c>
      <c r="C1549">
        <v>77.290000000000006</v>
      </c>
      <c r="D1549">
        <v>6</v>
      </c>
      <c r="E1549">
        <v>3478.05</v>
      </c>
      <c r="F1549">
        <v>38294</v>
      </c>
      <c r="G1549" t="s">
        <v>40</v>
      </c>
      <c r="H1549">
        <v>4</v>
      </c>
      <c r="I1549">
        <v>11</v>
      </c>
      <c r="J1549">
        <v>2004</v>
      </c>
      <c r="K1549" t="s">
        <v>132</v>
      </c>
      <c r="L1549">
        <v>81</v>
      </c>
      <c r="M1549" t="s">
        <v>139</v>
      </c>
      <c r="N1549" t="s">
        <v>520</v>
      </c>
      <c r="O1549">
        <v>2125551957</v>
      </c>
      <c r="P1549" t="s">
        <v>521</v>
      </c>
      <c r="Q1549" t="s">
        <v>522</v>
      </c>
      <c r="R1549" t="s">
        <v>303</v>
      </c>
      <c r="S1549" t="s">
        <v>304</v>
      </c>
      <c r="T1549">
        <v>10022</v>
      </c>
      <c r="U1549" t="s">
        <v>220</v>
      </c>
      <c r="V1549" t="s">
        <v>221</v>
      </c>
      <c r="W1549" t="s">
        <v>523</v>
      </c>
      <c r="X1549" t="s">
        <v>524</v>
      </c>
      <c r="Y1549" t="s">
        <v>36</v>
      </c>
    </row>
    <row r="1550" spans="1:25">
      <c r="A1550">
        <v>10242</v>
      </c>
      <c r="B1550">
        <v>46</v>
      </c>
      <c r="C1550">
        <v>36.93</v>
      </c>
      <c r="D1550">
        <v>1</v>
      </c>
      <c r="E1550">
        <v>1698.78</v>
      </c>
      <c r="F1550">
        <v>38097</v>
      </c>
      <c r="G1550" t="s">
        <v>40</v>
      </c>
      <c r="H1550">
        <v>2</v>
      </c>
      <c r="I1550">
        <v>4</v>
      </c>
      <c r="J1550">
        <v>2004</v>
      </c>
      <c r="K1550" t="s">
        <v>189</v>
      </c>
      <c r="L1550">
        <v>41</v>
      </c>
      <c r="M1550" t="s">
        <v>95</v>
      </c>
      <c r="N1550" t="s">
        <v>520</v>
      </c>
      <c r="O1550">
        <v>2125551957</v>
      </c>
      <c r="P1550" t="s">
        <v>521</v>
      </c>
      <c r="Q1550" t="s">
        <v>522</v>
      </c>
      <c r="R1550" t="s">
        <v>303</v>
      </c>
      <c r="S1550" t="s">
        <v>304</v>
      </c>
      <c r="T1550">
        <v>10022</v>
      </c>
      <c r="U1550" t="s">
        <v>220</v>
      </c>
      <c r="V1550" t="s">
        <v>221</v>
      </c>
      <c r="W1550" t="s">
        <v>523</v>
      </c>
      <c r="X1550" t="s">
        <v>524</v>
      </c>
      <c r="Y1550" t="s">
        <v>45</v>
      </c>
    </row>
    <row r="1551" spans="1:25">
      <c r="A1551">
        <v>10164</v>
      </c>
      <c r="B1551">
        <v>21</v>
      </c>
      <c r="C1551">
        <v>100</v>
      </c>
      <c r="D1551">
        <v>2</v>
      </c>
      <c r="E1551">
        <v>3536.82</v>
      </c>
      <c r="F1551">
        <v>37915</v>
      </c>
      <c r="G1551" t="s">
        <v>367</v>
      </c>
      <c r="H1551">
        <v>4</v>
      </c>
      <c r="I1551">
        <v>10</v>
      </c>
      <c r="J1551">
        <v>2003</v>
      </c>
      <c r="K1551" t="s">
        <v>123</v>
      </c>
      <c r="L1551">
        <v>147</v>
      </c>
      <c r="M1551" t="s">
        <v>131</v>
      </c>
      <c r="N1551" t="s">
        <v>525</v>
      </c>
      <c r="O1551" t="s">
        <v>526</v>
      </c>
      <c r="P1551" t="s">
        <v>527</v>
      </c>
      <c r="R1551" t="s">
        <v>528</v>
      </c>
      <c r="T1551">
        <v>8010</v>
      </c>
      <c r="U1551" t="s">
        <v>529</v>
      </c>
      <c r="V1551" t="s">
        <v>33</v>
      </c>
      <c r="W1551" t="s">
        <v>530</v>
      </c>
      <c r="X1551" t="s">
        <v>262</v>
      </c>
      <c r="Y1551" t="s">
        <v>36</v>
      </c>
    </row>
    <row r="1552" spans="1:25">
      <c r="A1552">
        <v>10164</v>
      </c>
      <c r="B1552">
        <v>39</v>
      </c>
      <c r="C1552">
        <v>81.93</v>
      </c>
      <c r="D1552">
        <v>4</v>
      </c>
      <c r="E1552">
        <v>3195.27</v>
      </c>
      <c r="F1552">
        <v>37915</v>
      </c>
      <c r="G1552" t="s">
        <v>531</v>
      </c>
      <c r="H1552">
        <v>4</v>
      </c>
      <c r="I1552">
        <v>10</v>
      </c>
      <c r="J1552">
        <v>2003</v>
      </c>
      <c r="K1552" t="s">
        <v>123</v>
      </c>
      <c r="L1552">
        <v>101</v>
      </c>
      <c r="M1552" t="s">
        <v>208</v>
      </c>
      <c r="N1552" t="s">
        <v>525</v>
      </c>
      <c r="O1552" t="s">
        <v>526</v>
      </c>
      <c r="P1552" t="s">
        <v>527</v>
      </c>
      <c r="R1552" t="s">
        <v>528</v>
      </c>
      <c r="T1552">
        <v>8010</v>
      </c>
      <c r="U1552" t="s">
        <v>529</v>
      </c>
      <c r="V1552" t="s">
        <v>33</v>
      </c>
      <c r="W1552" t="s">
        <v>530</v>
      </c>
      <c r="X1552" t="s">
        <v>262</v>
      </c>
      <c r="Y1552" t="s">
        <v>36</v>
      </c>
    </row>
    <row r="1553" spans="1:25">
      <c r="A1553">
        <v>10170</v>
      </c>
      <c r="B1553">
        <v>47</v>
      </c>
      <c r="C1553">
        <v>100</v>
      </c>
      <c r="D1553">
        <v>4</v>
      </c>
      <c r="E1553">
        <v>5464.69</v>
      </c>
      <c r="F1553">
        <v>37929</v>
      </c>
      <c r="G1553" t="s">
        <v>40</v>
      </c>
      <c r="H1553">
        <v>4</v>
      </c>
      <c r="I1553">
        <v>11</v>
      </c>
      <c r="J1553">
        <v>2003</v>
      </c>
      <c r="K1553" t="s">
        <v>100</v>
      </c>
      <c r="L1553">
        <v>117</v>
      </c>
      <c r="M1553" t="s">
        <v>264</v>
      </c>
      <c r="N1553" t="s">
        <v>525</v>
      </c>
      <c r="O1553" t="s">
        <v>526</v>
      </c>
      <c r="P1553" t="s">
        <v>527</v>
      </c>
      <c r="R1553" t="s">
        <v>528</v>
      </c>
      <c r="T1553">
        <v>8010</v>
      </c>
      <c r="U1553" t="s">
        <v>529</v>
      </c>
      <c r="V1553" t="s">
        <v>33</v>
      </c>
      <c r="W1553" t="s">
        <v>530</v>
      </c>
      <c r="X1553" t="s">
        <v>262</v>
      </c>
      <c r="Y1553" t="s">
        <v>36</v>
      </c>
    </row>
    <row r="1554" spans="1:25">
      <c r="A1554">
        <v>10170</v>
      </c>
      <c r="B1554">
        <v>41</v>
      </c>
      <c r="C1554">
        <v>100</v>
      </c>
      <c r="D1554">
        <v>3</v>
      </c>
      <c r="E1554">
        <v>4391.1000000000004</v>
      </c>
      <c r="F1554">
        <v>37929</v>
      </c>
      <c r="G1554" t="s">
        <v>40</v>
      </c>
      <c r="H1554">
        <v>4</v>
      </c>
      <c r="I1554">
        <v>11</v>
      </c>
      <c r="J1554">
        <v>2003</v>
      </c>
      <c r="K1554" t="s">
        <v>100</v>
      </c>
      <c r="L1554">
        <v>115</v>
      </c>
      <c r="M1554" t="s">
        <v>265</v>
      </c>
      <c r="N1554" t="s">
        <v>525</v>
      </c>
      <c r="O1554" t="s">
        <v>526</v>
      </c>
      <c r="P1554" t="s">
        <v>527</v>
      </c>
      <c r="R1554" t="s">
        <v>528</v>
      </c>
      <c r="T1554">
        <v>8010</v>
      </c>
      <c r="U1554" t="s">
        <v>529</v>
      </c>
      <c r="V1554" t="s">
        <v>33</v>
      </c>
      <c r="W1554" t="s">
        <v>530</v>
      </c>
      <c r="X1554" t="s">
        <v>262</v>
      </c>
      <c r="Y1554" t="s">
        <v>36</v>
      </c>
    </row>
    <row r="1555" spans="1:25">
      <c r="A1555">
        <v>10170</v>
      </c>
      <c r="B1555">
        <v>20</v>
      </c>
      <c r="C1555">
        <v>63.14</v>
      </c>
      <c r="D1555">
        <v>2</v>
      </c>
      <c r="E1555">
        <v>1262.8</v>
      </c>
      <c r="F1555">
        <v>37929</v>
      </c>
      <c r="G1555" t="s">
        <v>40</v>
      </c>
      <c r="H1555">
        <v>4</v>
      </c>
      <c r="I1555">
        <v>11</v>
      </c>
      <c r="J1555">
        <v>2003</v>
      </c>
      <c r="K1555" t="s">
        <v>100</v>
      </c>
      <c r="L1555">
        <v>77</v>
      </c>
      <c r="M1555" t="s">
        <v>170</v>
      </c>
      <c r="N1555" t="s">
        <v>525</v>
      </c>
      <c r="O1555" t="s">
        <v>526</v>
      </c>
      <c r="P1555" t="s">
        <v>527</v>
      </c>
      <c r="R1555" t="s">
        <v>528</v>
      </c>
      <c r="T1555">
        <v>8010</v>
      </c>
      <c r="U1555" t="s">
        <v>529</v>
      </c>
      <c r="V1555" t="s">
        <v>33</v>
      </c>
      <c r="W1555" t="s">
        <v>530</v>
      </c>
      <c r="X1555" t="s">
        <v>262</v>
      </c>
      <c r="Y1555" t="s">
        <v>45</v>
      </c>
    </row>
    <row r="1556" spans="1:25">
      <c r="A1556">
        <v>10170</v>
      </c>
      <c r="B1556">
        <v>34</v>
      </c>
      <c r="C1556">
        <v>100</v>
      </c>
      <c r="D1556">
        <v>1</v>
      </c>
      <c r="E1556">
        <v>3819.56</v>
      </c>
      <c r="F1556">
        <v>37929</v>
      </c>
      <c r="G1556" t="s">
        <v>40</v>
      </c>
      <c r="H1556">
        <v>4</v>
      </c>
      <c r="I1556">
        <v>11</v>
      </c>
      <c r="J1556">
        <v>2003</v>
      </c>
      <c r="K1556" t="s">
        <v>100</v>
      </c>
      <c r="L1556">
        <v>140</v>
      </c>
      <c r="M1556" t="s">
        <v>172</v>
      </c>
      <c r="N1556" t="s">
        <v>525</v>
      </c>
      <c r="O1556" t="s">
        <v>526</v>
      </c>
      <c r="P1556" t="s">
        <v>527</v>
      </c>
      <c r="R1556" t="s">
        <v>528</v>
      </c>
      <c r="T1556">
        <v>8010</v>
      </c>
      <c r="U1556" t="s">
        <v>529</v>
      </c>
      <c r="V1556" t="s">
        <v>33</v>
      </c>
      <c r="W1556" t="s">
        <v>530</v>
      </c>
      <c r="X1556" t="s">
        <v>262</v>
      </c>
      <c r="Y1556" t="s">
        <v>36</v>
      </c>
    </row>
    <row r="1557" spans="1:25">
      <c r="A1557">
        <v>10164</v>
      </c>
      <c r="B1557">
        <v>49</v>
      </c>
      <c r="C1557">
        <v>100</v>
      </c>
      <c r="D1557">
        <v>6</v>
      </c>
      <c r="E1557">
        <v>6563.06</v>
      </c>
      <c r="F1557">
        <v>37915</v>
      </c>
      <c r="G1557" t="s">
        <v>367</v>
      </c>
      <c r="H1557">
        <v>4</v>
      </c>
      <c r="I1557">
        <v>10</v>
      </c>
      <c r="J1557">
        <v>2003</v>
      </c>
      <c r="K1557" t="s">
        <v>79</v>
      </c>
      <c r="L1557">
        <v>136</v>
      </c>
      <c r="M1557" t="s">
        <v>140</v>
      </c>
      <c r="N1557" t="s">
        <v>525</v>
      </c>
      <c r="O1557" t="s">
        <v>526</v>
      </c>
      <c r="P1557" t="s">
        <v>527</v>
      </c>
      <c r="R1557" t="s">
        <v>528</v>
      </c>
      <c r="T1557">
        <v>8010</v>
      </c>
      <c r="U1557" t="s">
        <v>529</v>
      </c>
      <c r="V1557" t="s">
        <v>33</v>
      </c>
      <c r="W1557" t="s">
        <v>530</v>
      </c>
      <c r="X1557" t="s">
        <v>262</v>
      </c>
      <c r="Y1557" t="s">
        <v>36</v>
      </c>
    </row>
    <row r="1558" spans="1:25">
      <c r="A1558">
        <v>10164444</v>
      </c>
      <c r="B1558">
        <v>36</v>
      </c>
      <c r="C1558">
        <v>99.17</v>
      </c>
      <c r="D1558">
        <v>8</v>
      </c>
      <c r="E1558">
        <v>3570.12</v>
      </c>
      <c r="F1558">
        <v>37915</v>
      </c>
      <c r="G1558" t="s">
        <v>367</v>
      </c>
      <c r="H1558">
        <v>4</v>
      </c>
      <c r="I1558">
        <v>10</v>
      </c>
      <c r="J1558">
        <v>2003</v>
      </c>
      <c r="K1558" t="s">
        <v>79</v>
      </c>
      <c r="L1558">
        <v>116</v>
      </c>
      <c r="M1558" t="s">
        <v>80</v>
      </c>
      <c r="N1558" t="s">
        <v>525</v>
      </c>
      <c r="O1558" t="s">
        <v>526</v>
      </c>
      <c r="P1558" t="s">
        <v>527</v>
      </c>
      <c r="R1558" t="s">
        <v>528</v>
      </c>
      <c r="T1558">
        <v>8010</v>
      </c>
      <c r="U1558" t="s">
        <v>529</v>
      </c>
      <c r="V1558" t="s">
        <v>33</v>
      </c>
      <c r="W1558" t="s">
        <v>530</v>
      </c>
      <c r="X1558" t="s">
        <v>262</v>
      </c>
      <c r="Y1558" t="s">
        <v>36</v>
      </c>
    </row>
    <row r="1559" spans="1:25">
      <c r="A1559">
        <v>10164</v>
      </c>
      <c r="B1559">
        <v>45</v>
      </c>
      <c r="C1559">
        <v>100</v>
      </c>
      <c r="D1559">
        <v>3</v>
      </c>
      <c r="E1559">
        <v>5012.55</v>
      </c>
      <c r="F1559">
        <v>37915</v>
      </c>
      <c r="G1559" t="s">
        <v>367</v>
      </c>
      <c r="H1559">
        <v>4</v>
      </c>
      <c r="I1559">
        <v>10</v>
      </c>
      <c r="J1559">
        <v>2003</v>
      </c>
      <c r="K1559" t="s">
        <v>79</v>
      </c>
      <c r="L1559">
        <v>121</v>
      </c>
      <c r="M1559" t="s">
        <v>143</v>
      </c>
      <c r="N1559" t="s">
        <v>525</v>
      </c>
      <c r="O1559" t="s">
        <v>526</v>
      </c>
      <c r="P1559" t="s">
        <v>527</v>
      </c>
      <c r="R1559" t="s">
        <v>528</v>
      </c>
      <c r="T1559">
        <v>8010</v>
      </c>
      <c r="U1559" t="s">
        <v>529</v>
      </c>
      <c r="V1559" t="s">
        <v>33</v>
      </c>
      <c r="W1559" t="s">
        <v>530</v>
      </c>
      <c r="X1559" t="s">
        <v>262</v>
      </c>
      <c r="Y1559" t="s">
        <v>36</v>
      </c>
    </row>
    <row r="1560" spans="1:25">
      <c r="A1560">
        <v>10164</v>
      </c>
      <c r="B1560">
        <v>24</v>
      </c>
      <c r="C1560">
        <v>100</v>
      </c>
      <c r="D1560">
        <v>1</v>
      </c>
      <c r="E1560">
        <v>2634.96</v>
      </c>
      <c r="F1560">
        <v>37915</v>
      </c>
      <c r="G1560" t="s">
        <v>367</v>
      </c>
      <c r="H1560">
        <v>4</v>
      </c>
      <c r="I1560">
        <v>10</v>
      </c>
      <c r="J1560">
        <v>2003</v>
      </c>
      <c r="K1560" t="s">
        <v>79</v>
      </c>
      <c r="L1560">
        <v>96</v>
      </c>
      <c r="M1560" t="s">
        <v>247</v>
      </c>
      <c r="N1560" t="s">
        <v>525</v>
      </c>
      <c r="O1560" t="s">
        <v>526</v>
      </c>
      <c r="P1560" t="s">
        <v>527</v>
      </c>
      <c r="R1560" t="s">
        <v>528</v>
      </c>
      <c r="T1560">
        <v>8010</v>
      </c>
      <c r="U1560" t="s">
        <v>529</v>
      </c>
      <c r="V1560" t="s">
        <v>33</v>
      </c>
      <c r="W1560" t="s">
        <v>530</v>
      </c>
      <c r="X1560" t="s">
        <v>262</v>
      </c>
      <c r="Y1560" t="s">
        <v>45</v>
      </c>
    </row>
    <row r="1561" spans="1:25">
      <c r="A1561">
        <v>10164</v>
      </c>
      <c r="B1561">
        <v>49</v>
      </c>
      <c r="C1561">
        <v>54.94</v>
      </c>
      <c r="D1561">
        <v>5</v>
      </c>
      <c r="E1561">
        <v>2692.06</v>
      </c>
      <c r="F1561">
        <v>37915</v>
      </c>
      <c r="G1561" t="s">
        <v>531</v>
      </c>
      <c r="H1561">
        <v>4</v>
      </c>
      <c r="I1561">
        <v>10</v>
      </c>
      <c r="J1561">
        <v>2003</v>
      </c>
      <c r="K1561" t="s">
        <v>79</v>
      </c>
      <c r="L1561">
        <v>64</v>
      </c>
      <c r="M1561" t="s">
        <v>144</v>
      </c>
      <c r="N1561" t="s">
        <v>525</v>
      </c>
      <c r="O1561" t="s">
        <v>526</v>
      </c>
      <c r="P1561" t="s">
        <v>527</v>
      </c>
      <c r="R1561" t="s">
        <v>528</v>
      </c>
      <c r="T1561">
        <v>8010</v>
      </c>
      <c r="U1561" t="s">
        <v>529</v>
      </c>
      <c r="V1561" t="s">
        <v>33</v>
      </c>
      <c r="W1561" t="s">
        <v>530</v>
      </c>
      <c r="X1561" t="s">
        <v>262</v>
      </c>
      <c r="Y1561" t="s">
        <v>45</v>
      </c>
    </row>
    <row r="1562" spans="1:25">
      <c r="A1562">
        <v>10164</v>
      </c>
      <c r="B1562">
        <v>25</v>
      </c>
      <c r="C1562">
        <v>53.83</v>
      </c>
      <c r="D1562">
        <v>7</v>
      </c>
      <c r="E1562">
        <v>1345.75</v>
      </c>
      <c r="F1562">
        <v>37915</v>
      </c>
      <c r="G1562" t="s">
        <v>532</v>
      </c>
      <c r="H1562">
        <v>4</v>
      </c>
      <c r="I1562">
        <v>10</v>
      </c>
      <c r="J1562">
        <v>2003</v>
      </c>
      <c r="K1562" t="s">
        <v>59</v>
      </c>
      <c r="L1562">
        <v>50</v>
      </c>
      <c r="M1562" t="s">
        <v>145</v>
      </c>
      <c r="N1562" t="s">
        <v>525</v>
      </c>
      <c r="O1562" t="s">
        <v>526</v>
      </c>
      <c r="P1562" t="s">
        <v>527</v>
      </c>
      <c r="R1562" t="s">
        <v>528</v>
      </c>
      <c r="T1562">
        <v>8010</v>
      </c>
      <c r="U1562" t="s">
        <v>529</v>
      </c>
      <c r="V1562" t="s">
        <v>33</v>
      </c>
      <c r="W1562" t="s">
        <v>530</v>
      </c>
      <c r="X1562" t="s">
        <v>262</v>
      </c>
      <c r="Y1562" t="s">
        <v>45</v>
      </c>
    </row>
    <row r="1563" spans="1:25">
      <c r="A1563">
        <v>10392</v>
      </c>
      <c r="B1563">
        <v>37</v>
      </c>
      <c r="C1563">
        <v>59.96</v>
      </c>
      <c r="D1563">
        <v>3</v>
      </c>
      <c r="E1563">
        <v>2218.52</v>
      </c>
      <c r="F1563">
        <v>38421</v>
      </c>
      <c r="G1563" t="s">
        <v>40</v>
      </c>
      <c r="H1563">
        <v>1</v>
      </c>
      <c r="I1563">
        <v>3</v>
      </c>
      <c r="J1563">
        <v>2005</v>
      </c>
      <c r="K1563" t="s">
        <v>97</v>
      </c>
      <c r="L1563">
        <v>62</v>
      </c>
      <c r="M1563" t="s">
        <v>89</v>
      </c>
      <c r="N1563" t="s">
        <v>525</v>
      </c>
      <c r="O1563" t="s">
        <v>526</v>
      </c>
      <c r="P1563" t="s">
        <v>527</v>
      </c>
      <c r="R1563" t="s">
        <v>528</v>
      </c>
      <c r="T1563">
        <v>8010</v>
      </c>
      <c r="U1563" t="s">
        <v>529</v>
      </c>
      <c r="V1563" t="s">
        <v>33</v>
      </c>
      <c r="W1563" t="s">
        <v>530</v>
      </c>
      <c r="X1563" t="s">
        <v>262</v>
      </c>
      <c r="Y1563" t="s">
        <v>45</v>
      </c>
    </row>
    <row r="1564" spans="1:25">
      <c r="A1564">
        <v>10392</v>
      </c>
      <c r="B1564">
        <v>29</v>
      </c>
      <c r="C1564">
        <v>86.92</v>
      </c>
      <c r="D1564">
        <v>2</v>
      </c>
      <c r="E1564">
        <v>2520.6799999999998</v>
      </c>
      <c r="F1564">
        <v>38421</v>
      </c>
      <c r="G1564" t="s">
        <v>40</v>
      </c>
      <c r="H1564">
        <v>1</v>
      </c>
      <c r="I1564">
        <v>3</v>
      </c>
      <c r="J1564">
        <v>2005</v>
      </c>
      <c r="K1564" t="s">
        <v>97</v>
      </c>
      <c r="L1564">
        <v>104</v>
      </c>
      <c r="M1564" t="s">
        <v>90</v>
      </c>
      <c r="N1564" t="s">
        <v>525</v>
      </c>
      <c r="O1564" t="s">
        <v>526</v>
      </c>
      <c r="P1564" t="s">
        <v>527</v>
      </c>
      <c r="R1564" t="s">
        <v>528</v>
      </c>
      <c r="T1564">
        <v>8010</v>
      </c>
      <c r="U1564" t="s">
        <v>529</v>
      </c>
      <c r="V1564" t="s">
        <v>33</v>
      </c>
      <c r="W1564" t="s">
        <v>530</v>
      </c>
      <c r="X1564" t="s">
        <v>262</v>
      </c>
      <c r="Y1564" t="s">
        <v>45</v>
      </c>
    </row>
    <row r="1565" spans="1:25">
      <c r="A1565">
        <v>10392</v>
      </c>
      <c r="B1565">
        <v>36</v>
      </c>
      <c r="C1565">
        <v>100</v>
      </c>
      <c r="D1565">
        <v>1</v>
      </c>
      <c r="E1565">
        <v>4035.96</v>
      </c>
      <c r="F1565">
        <v>38421</v>
      </c>
      <c r="G1565" t="s">
        <v>40</v>
      </c>
      <c r="H1565">
        <v>1</v>
      </c>
      <c r="I1565">
        <v>3</v>
      </c>
      <c r="J1565">
        <v>2005</v>
      </c>
      <c r="K1565" t="s">
        <v>97</v>
      </c>
      <c r="L1565">
        <v>99</v>
      </c>
      <c r="M1565" t="s">
        <v>91</v>
      </c>
      <c r="N1565" t="s">
        <v>525</v>
      </c>
      <c r="O1565" t="s">
        <v>526</v>
      </c>
      <c r="P1565" t="s">
        <v>527</v>
      </c>
      <c r="R1565" t="s">
        <v>528</v>
      </c>
      <c r="T1565">
        <v>8010</v>
      </c>
      <c r="U1565" t="s">
        <v>529</v>
      </c>
      <c r="V1565" t="s">
        <v>33</v>
      </c>
      <c r="W1565" t="s">
        <v>530</v>
      </c>
      <c r="X1565" t="s">
        <v>262</v>
      </c>
      <c r="Y1565" t="s">
        <v>36</v>
      </c>
    </row>
    <row r="1566" spans="1:25">
      <c r="A1566">
        <v>10241</v>
      </c>
      <c r="B1566">
        <v>21</v>
      </c>
      <c r="C1566">
        <v>100</v>
      </c>
      <c r="D1566">
        <v>11</v>
      </c>
      <c r="E1566">
        <v>2508.66</v>
      </c>
      <c r="F1566">
        <v>38090</v>
      </c>
      <c r="G1566" t="s">
        <v>40</v>
      </c>
      <c r="H1566">
        <v>2</v>
      </c>
      <c r="I1566">
        <v>4</v>
      </c>
      <c r="J1566">
        <v>2004</v>
      </c>
      <c r="K1566" t="s">
        <v>100</v>
      </c>
      <c r="L1566">
        <v>124</v>
      </c>
      <c r="M1566" t="s">
        <v>111</v>
      </c>
      <c r="N1566" t="s">
        <v>533</v>
      </c>
      <c r="O1566" t="s">
        <v>534</v>
      </c>
      <c r="P1566" t="s">
        <v>535</v>
      </c>
      <c r="R1566" t="s">
        <v>536</v>
      </c>
      <c r="T1566">
        <v>67000</v>
      </c>
      <c r="U1566" t="s">
        <v>32</v>
      </c>
      <c r="V1566" t="s">
        <v>33</v>
      </c>
      <c r="W1566" t="s">
        <v>537</v>
      </c>
      <c r="X1566" t="s">
        <v>538</v>
      </c>
      <c r="Y1566" t="s">
        <v>45</v>
      </c>
    </row>
    <row r="1567" spans="1:25">
      <c r="A1567">
        <v>10241</v>
      </c>
      <c r="B1567">
        <v>44</v>
      </c>
      <c r="C1567">
        <v>100</v>
      </c>
      <c r="D1567">
        <v>12</v>
      </c>
      <c r="E1567">
        <v>6853.44</v>
      </c>
      <c r="F1567">
        <v>38090</v>
      </c>
      <c r="G1567" t="s">
        <v>40</v>
      </c>
      <c r="H1567">
        <v>2</v>
      </c>
      <c r="I1567">
        <v>4</v>
      </c>
      <c r="J1567">
        <v>2004</v>
      </c>
      <c r="K1567" t="s">
        <v>100</v>
      </c>
      <c r="L1567">
        <v>132</v>
      </c>
      <c r="M1567" t="s">
        <v>112</v>
      </c>
      <c r="N1567" t="s">
        <v>533</v>
      </c>
      <c r="O1567" t="s">
        <v>534</v>
      </c>
      <c r="P1567" t="s">
        <v>535</v>
      </c>
      <c r="R1567" t="s">
        <v>536</v>
      </c>
      <c r="T1567">
        <v>67000</v>
      </c>
      <c r="U1567" t="s">
        <v>32</v>
      </c>
      <c r="V1567" t="s">
        <v>33</v>
      </c>
      <c r="W1567" t="s">
        <v>537</v>
      </c>
      <c r="X1567" t="s">
        <v>538</v>
      </c>
      <c r="Y1567" t="s">
        <v>36</v>
      </c>
    </row>
    <row r="1568" spans="1:25">
      <c r="A1568">
        <v>10241</v>
      </c>
      <c r="B1568">
        <v>30</v>
      </c>
      <c r="C1568">
        <v>66.989999999999995</v>
      </c>
      <c r="D1568">
        <v>4</v>
      </c>
      <c r="E1568">
        <v>2009.7</v>
      </c>
      <c r="F1568">
        <v>38090</v>
      </c>
      <c r="G1568" t="s">
        <v>40</v>
      </c>
      <c r="H1568">
        <v>2</v>
      </c>
      <c r="I1568">
        <v>4</v>
      </c>
      <c r="J1568">
        <v>2004</v>
      </c>
      <c r="K1568" t="s">
        <v>100</v>
      </c>
      <c r="L1568">
        <v>71</v>
      </c>
      <c r="M1568" t="s">
        <v>114</v>
      </c>
      <c r="N1568" t="s">
        <v>533</v>
      </c>
      <c r="O1568" t="s">
        <v>534</v>
      </c>
      <c r="P1568" t="s">
        <v>535</v>
      </c>
      <c r="R1568" t="s">
        <v>536</v>
      </c>
      <c r="T1568">
        <v>67000</v>
      </c>
      <c r="U1568" t="s">
        <v>32</v>
      </c>
      <c r="V1568" t="s">
        <v>33</v>
      </c>
      <c r="W1568" t="s">
        <v>537</v>
      </c>
      <c r="X1568" t="s">
        <v>538</v>
      </c>
      <c r="Y1568" t="s">
        <v>45</v>
      </c>
    </row>
    <row r="1569" spans="1:25">
      <c r="A1569">
        <v>10241</v>
      </c>
      <c r="B1569">
        <v>22</v>
      </c>
      <c r="C1569">
        <v>76.430000000000007</v>
      </c>
      <c r="D1569">
        <v>8</v>
      </c>
      <c r="E1569">
        <v>1681.46</v>
      </c>
      <c r="F1569">
        <v>38090</v>
      </c>
      <c r="G1569" t="s">
        <v>40</v>
      </c>
      <c r="H1569">
        <v>2</v>
      </c>
      <c r="I1569">
        <v>4</v>
      </c>
      <c r="J1569">
        <v>2004</v>
      </c>
      <c r="K1569" t="s">
        <v>100</v>
      </c>
      <c r="L1569">
        <v>73</v>
      </c>
      <c r="M1569" t="s">
        <v>115</v>
      </c>
      <c r="N1569" t="s">
        <v>533</v>
      </c>
      <c r="O1569" t="s">
        <v>534</v>
      </c>
      <c r="P1569" t="s">
        <v>535</v>
      </c>
      <c r="R1569" t="s">
        <v>536</v>
      </c>
      <c r="T1569">
        <v>67000</v>
      </c>
      <c r="U1569" t="s">
        <v>32</v>
      </c>
      <c r="V1569" t="s">
        <v>33</v>
      </c>
      <c r="W1569" t="s">
        <v>537</v>
      </c>
      <c r="X1569" t="s">
        <v>538</v>
      </c>
      <c r="Y1569" t="s">
        <v>45</v>
      </c>
    </row>
    <row r="1570" spans="1:25">
      <c r="A1570">
        <v>10241</v>
      </c>
      <c r="B1570">
        <v>21</v>
      </c>
      <c r="C1570">
        <v>40.25</v>
      </c>
      <c r="D1570">
        <v>10</v>
      </c>
      <c r="E1570">
        <v>845.25</v>
      </c>
      <c r="F1570">
        <v>38090</v>
      </c>
      <c r="G1570" t="s">
        <v>40</v>
      </c>
      <c r="H1570">
        <v>2</v>
      </c>
      <c r="I1570">
        <v>4</v>
      </c>
      <c r="J1570">
        <v>2004</v>
      </c>
      <c r="K1570" t="s">
        <v>100</v>
      </c>
      <c r="L1570">
        <v>50</v>
      </c>
      <c r="M1570" t="s">
        <v>116</v>
      </c>
      <c r="N1570" t="s">
        <v>533</v>
      </c>
      <c r="O1570" t="s">
        <v>534</v>
      </c>
      <c r="P1570" t="s">
        <v>535</v>
      </c>
      <c r="R1570" t="s">
        <v>536</v>
      </c>
      <c r="T1570">
        <v>67000</v>
      </c>
      <c r="U1570" t="s">
        <v>32</v>
      </c>
      <c r="V1570" t="s">
        <v>33</v>
      </c>
      <c r="W1570" t="s">
        <v>537</v>
      </c>
      <c r="X1570" t="s">
        <v>538</v>
      </c>
      <c r="Y1570" t="s">
        <v>45</v>
      </c>
    </row>
    <row r="1571" spans="1:25">
      <c r="A1571">
        <v>10241</v>
      </c>
      <c r="B1571">
        <v>47</v>
      </c>
      <c r="C1571">
        <v>94.5</v>
      </c>
      <c r="D1571">
        <v>6</v>
      </c>
      <c r="E1571">
        <v>4441.5</v>
      </c>
      <c r="F1571">
        <v>38090</v>
      </c>
      <c r="G1571" t="s">
        <v>40</v>
      </c>
      <c r="H1571">
        <v>2</v>
      </c>
      <c r="I1571">
        <v>4</v>
      </c>
      <c r="J1571">
        <v>2004</v>
      </c>
      <c r="K1571" t="s">
        <v>100</v>
      </c>
      <c r="L1571">
        <v>90</v>
      </c>
      <c r="M1571" t="s">
        <v>118</v>
      </c>
      <c r="N1571" t="s">
        <v>533</v>
      </c>
      <c r="O1571" t="s">
        <v>534</v>
      </c>
      <c r="P1571" t="s">
        <v>535</v>
      </c>
      <c r="R1571" t="s">
        <v>536</v>
      </c>
      <c r="T1571">
        <v>67000</v>
      </c>
      <c r="U1571" t="s">
        <v>32</v>
      </c>
      <c r="V1571" t="s">
        <v>33</v>
      </c>
      <c r="W1571" t="s">
        <v>537</v>
      </c>
      <c r="X1571" t="s">
        <v>538</v>
      </c>
      <c r="Y1571" t="s">
        <v>36</v>
      </c>
    </row>
    <row r="1572" spans="1:25">
      <c r="A1572">
        <v>10241</v>
      </c>
      <c r="B1572">
        <v>28</v>
      </c>
      <c r="C1572">
        <v>98.65</v>
      </c>
      <c r="D1572">
        <v>5</v>
      </c>
      <c r="E1572">
        <v>2762.2</v>
      </c>
      <c r="F1572">
        <v>38090</v>
      </c>
      <c r="G1572" t="s">
        <v>40</v>
      </c>
      <c r="H1572">
        <v>2</v>
      </c>
      <c r="I1572">
        <v>4</v>
      </c>
      <c r="J1572">
        <v>2004</v>
      </c>
      <c r="K1572" t="s">
        <v>100</v>
      </c>
      <c r="L1572">
        <v>117</v>
      </c>
      <c r="M1572" t="s">
        <v>119</v>
      </c>
      <c r="N1572" t="s">
        <v>533</v>
      </c>
      <c r="O1572" t="s">
        <v>534</v>
      </c>
      <c r="P1572" t="s">
        <v>535</v>
      </c>
      <c r="R1572" t="s">
        <v>536</v>
      </c>
      <c r="T1572">
        <v>67000</v>
      </c>
      <c r="U1572" t="s">
        <v>32</v>
      </c>
      <c r="V1572" t="s">
        <v>33</v>
      </c>
      <c r="W1572" t="s">
        <v>537</v>
      </c>
      <c r="X1572" t="s">
        <v>538</v>
      </c>
      <c r="Y1572" t="s">
        <v>45</v>
      </c>
    </row>
    <row r="1573" spans="1:25">
      <c r="A1573">
        <v>10241</v>
      </c>
      <c r="B1573">
        <v>26</v>
      </c>
      <c r="C1573">
        <v>81.33</v>
      </c>
      <c r="D1573">
        <v>7</v>
      </c>
      <c r="E1573">
        <v>2114.58</v>
      </c>
      <c r="F1573">
        <v>38090</v>
      </c>
      <c r="G1573" t="s">
        <v>40</v>
      </c>
      <c r="H1573">
        <v>2</v>
      </c>
      <c r="I1573">
        <v>4</v>
      </c>
      <c r="J1573">
        <v>2004</v>
      </c>
      <c r="K1573" t="s">
        <v>100</v>
      </c>
      <c r="L1573">
        <v>85</v>
      </c>
      <c r="M1573" t="s">
        <v>120</v>
      </c>
      <c r="N1573" t="s">
        <v>533</v>
      </c>
      <c r="O1573" t="s">
        <v>534</v>
      </c>
      <c r="P1573" t="s">
        <v>535</v>
      </c>
      <c r="R1573" t="s">
        <v>536</v>
      </c>
      <c r="T1573">
        <v>67000</v>
      </c>
      <c r="U1573" t="s">
        <v>32</v>
      </c>
      <c r="V1573" t="s">
        <v>33</v>
      </c>
      <c r="W1573" t="s">
        <v>537</v>
      </c>
      <c r="X1573" t="s">
        <v>538</v>
      </c>
      <c r="Y1573" t="s">
        <v>45</v>
      </c>
    </row>
    <row r="1574" spans="1:25">
      <c r="A1574">
        <v>10241</v>
      </c>
      <c r="B1574">
        <v>27</v>
      </c>
      <c r="C1574">
        <v>86.73</v>
      </c>
      <c r="D1574">
        <v>9</v>
      </c>
      <c r="E1574">
        <v>2341.71</v>
      </c>
      <c r="F1574">
        <v>38090</v>
      </c>
      <c r="G1574" t="s">
        <v>40</v>
      </c>
      <c r="H1574">
        <v>2</v>
      </c>
      <c r="I1574">
        <v>4</v>
      </c>
      <c r="J1574">
        <v>2004</v>
      </c>
      <c r="K1574" t="s">
        <v>100</v>
      </c>
      <c r="L1574">
        <v>107</v>
      </c>
      <c r="M1574" t="s">
        <v>122</v>
      </c>
      <c r="N1574" t="s">
        <v>533</v>
      </c>
      <c r="O1574" t="s">
        <v>534</v>
      </c>
      <c r="P1574" t="s">
        <v>535</v>
      </c>
      <c r="R1574" t="s">
        <v>536</v>
      </c>
      <c r="T1574">
        <v>67000</v>
      </c>
      <c r="U1574" t="s">
        <v>32</v>
      </c>
      <c r="V1574" t="s">
        <v>33</v>
      </c>
      <c r="W1574" t="s">
        <v>537</v>
      </c>
      <c r="X1574" t="s">
        <v>538</v>
      </c>
      <c r="Y1574" t="s">
        <v>45</v>
      </c>
    </row>
    <row r="1575" spans="1:25">
      <c r="A1575">
        <v>10405</v>
      </c>
      <c r="B1575">
        <v>97</v>
      </c>
      <c r="C1575">
        <v>93.28</v>
      </c>
      <c r="D1575">
        <v>5</v>
      </c>
      <c r="E1575">
        <v>9048.16</v>
      </c>
      <c r="F1575">
        <v>38456</v>
      </c>
      <c r="G1575" t="s">
        <v>40</v>
      </c>
      <c r="H1575">
        <v>2</v>
      </c>
      <c r="I1575">
        <v>4</v>
      </c>
      <c r="J1575">
        <v>2005</v>
      </c>
      <c r="K1575" t="s">
        <v>63</v>
      </c>
      <c r="L1575">
        <v>115</v>
      </c>
      <c r="M1575" t="s">
        <v>265</v>
      </c>
      <c r="N1575" t="s">
        <v>533</v>
      </c>
      <c r="O1575" t="s">
        <v>534</v>
      </c>
      <c r="P1575" t="s">
        <v>535</v>
      </c>
      <c r="R1575" t="s">
        <v>536</v>
      </c>
      <c r="T1575">
        <v>67000</v>
      </c>
      <c r="U1575" t="s">
        <v>32</v>
      </c>
      <c r="V1575" t="s">
        <v>33</v>
      </c>
      <c r="W1575" t="s">
        <v>537</v>
      </c>
      <c r="X1575" t="s">
        <v>538</v>
      </c>
      <c r="Y1575" t="s">
        <v>39</v>
      </c>
    </row>
    <row r="1576" spans="1:25">
      <c r="A1576">
        <v>10405</v>
      </c>
      <c r="B1576">
        <v>61</v>
      </c>
      <c r="C1576">
        <v>73.92</v>
      </c>
      <c r="D1576">
        <v>4</v>
      </c>
      <c r="E1576">
        <v>4509.12</v>
      </c>
      <c r="F1576">
        <v>38456</v>
      </c>
      <c r="G1576" t="s">
        <v>40</v>
      </c>
      <c r="H1576">
        <v>2</v>
      </c>
      <c r="I1576">
        <v>4</v>
      </c>
      <c r="J1576">
        <v>2005</v>
      </c>
      <c r="K1576" t="s">
        <v>63</v>
      </c>
      <c r="L1576">
        <v>77</v>
      </c>
      <c r="M1576" t="s">
        <v>170</v>
      </c>
      <c r="N1576" t="s">
        <v>533</v>
      </c>
      <c r="O1576" t="s">
        <v>534</v>
      </c>
      <c r="P1576" t="s">
        <v>535</v>
      </c>
      <c r="R1576" t="s">
        <v>536</v>
      </c>
      <c r="T1576">
        <v>67000</v>
      </c>
      <c r="U1576" t="s">
        <v>32</v>
      </c>
      <c r="V1576" t="s">
        <v>33</v>
      </c>
      <c r="W1576" t="s">
        <v>537</v>
      </c>
      <c r="X1576" t="s">
        <v>538</v>
      </c>
      <c r="Y1576" t="s">
        <v>36</v>
      </c>
    </row>
    <row r="1577" spans="1:25">
      <c r="A1577">
        <v>10405</v>
      </c>
      <c r="B1577">
        <v>55</v>
      </c>
      <c r="C1577">
        <v>100</v>
      </c>
      <c r="D1577">
        <v>1</v>
      </c>
      <c r="E1577">
        <v>8289.0499999999993</v>
      </c>
      <c r="F1577">
        <v>38456</v>
      </c>
      <c r="G1577" t="s">
        <v>40</v>
      </c>
      <c r="H1577">
        <v>2</v>
      </c>
      <c r="I1577">
        <v>4</v>
      </c>
      <c r="J1577">
        <v>2005</v>
      </c>
      <c r="K1577" t="s">
        <v>63</v>
      </c>
      <c r="L1577">
        <v>169</v>
      </c>
      <c r="M1577" t="s">
        <v>38</v>
      </c>
      <c r="N1577" t="s">
        <v>533</v>
      </c>
      <c r="O1577" t="s">
        <v>534</v>
      </c>
      <c r="P1577" t="s">
        <v>535</v>
      </c>
      <c r="R1577" t="s">
        <v>536</v>
      </c>
      <c r="T1577">
        <v>67000</v>
      </c>
      <c r="U1577" t="s">
        <v>32</v>
      </c>
      <c r="V1577" t="s">
        <v>33</v>
      </c>
      <c r="W1577" t="s">
        <v>537</v>
      </c>
      <c r="X1577" t="s">
        <v>538</v>
      </c>
      <c r="Y1577" t="s">
        <v>39</v>
      </c>
    </row>
    <row r="1578" spans="1:25">
      <c r="A1578">
        <v>10405</v>
      </c>
      <c r="B1578">
        <v>47</v>
      </c>
      <c r="C1578">
        <v>44.56</v>
      </c>
      <c r="D1578">
        <v>2</v>
      </c>
      <c r="E1578">
        <v>2094.3200000000002</v>
      </c>
      <c r="F1578">
        <v>38456</v>
      </c>
      <c r="G1578" t="s">
        <v>40</v>
      </c>
      <c r="H1578">
        <v>2</v>
      </c>
      <c r="I1578">
        <v>4</v>
      </c>
      <c r="J1578">
        <v>2005</v>
      </c>
      <c r="K1578" t="s">
        <v>63</v>
      </c>
      <c r="L1578">
        <v>37</v>
      </c>
      <c r="M1578" t="s">
        <v>171</v>
      </c>
      <c r="N1578" t="s">
        <v>533</v>
      </c>
      <c r="O1578" t="s">
        <v>534</v>
      </c>
      <c r="P1578" t="s">
        <v>535</v>
      </c>
      <c r="R1578" t="s">
        <v>536</v>
      </c>
      <c r="T1578">
        <v>67000</v>
      </c>
      <c r="U1578" t="s">
        <v>32</v>
      </c>
      <c r="V1578" t="s">
        <v>33</v>
      </c>
      <c r="W1578" t="s">
        <v>537</v>
      </c>
      <c r="X1578" t="s">
        <v>538</v>
      </c>
      <c r="Y1578" t="s">
        <v>45</v>
      </c>
    </row>
    <row r="1579" spans="1:25">
      <c r="A1579">
        <v>10405</v>
      </c>
      <c r="B1579">
        <v>76</v>
      </c>
      <c r="C1579">
        <v>100</v>
      </c>
      <c r="D1579">
        <v>3</v>
      </c>
      <c r="E1579">
        <v>11739.7</v>
      </c>
      <c r="F1579">
        <v>38456</v>
      </c>
      <c r="G1579" t="s">
        <v>40</v>
      </c>
      <c r="H1579">
        <v>2</v>
      </c>
      <c r="I1579">
        <v>4</v>
      </c>
      <c r="J1579">
        <v>2005</v>
      </c>
      <c r="K1579" t="s">
        <v>63</v>
      </c>
      <c r="L1579">
        <v>140</v>
      </c>
      <c r="M1579" t="s">
        <v>172</v>
      </c>
      <c r="N1579" t="s">
        <v>533</v>
      </c>
      <c r="O1579" t="s">
        <v>534</v>
      </c>
      <c r="P1579" t="s">
        <v>535</v>
      </c>
      <c r="R1579" t="s">
        <v>536</v>
      </c>
      <c r="T1579">
        <v>67000</v>
      </c>
      <c r="U1579" t="s">
        <v>32</v>
      </c>
      <c r="V1579" t="s">
        <v>33</v>
      </c>
      <c r="W1579" t="s">
        <v>537</v>
      </c>
      <c r="X1579" t="s">
        <v>538</v>
      </c>
      <c r="Y1579" t="s">
        <v>39</v>
      </c>
    </row>
    <row r="1580" spans="1:25">
      <c r="A1580">
        <v>10241</v>
      </c>
      <c r="B1580">
        <v>41</v>
      </c>
      <c r="C1580">
        <v>100</v>
      </c>
      <c r="D1580">
        <v>2</v>
      </c>
      <c r="E1580">
        <v>7597.3</v>
      </c>
      <c r="F1580">
        <v>38090</v>
      </c>
      <c r="G1580" t="s">
        <v>40</v>
      </c>
      <c r="H1580">
        <v>2</v>
      </c>
      <c r="I1580">
        <v>4</v>
      </c>
      <c r="J1580">
        <v>2004</v>
      </c>
      <c r="K1580" t="s">
        <v>189</v>
      </c>
      <c r="L1580">
        <v>170</v>
      </c>
      <c r="M1580" t="s">
        <v>84</v>
      </c>
      <c r="N1580" t="s">
        <v>533</v>
      </c>
      <c r="O1580" t="s">
        <v>534</v>
      </c>
      <c r="P1580" t="s">
        <v>535</v>
      </c>
      <c r="R1580" t="s">
        <v>536</v>
      </c>
      <c r="T1580">
        <v>67000</v>
      </c>
      <c r="U1580" t="s">
        <v>32</v>
      </c>
      <c r="V1580" t="s">
        <v>33</v>
      </c>
      <c r="W1580" t="s">
        <v>537</v>
      </c>
      <c r="X1580" t="s">
        <v>538</v>
      </c>
      <c r="Y1580" t="s">
        <v>39</v>
      </c>
    </row>
    <row r="1581" spans="1:25">
      <c r="A1581">
        <v>10241</v>
      </c>
      <c r="B1581">
        <v>33</v>
      </c>
      <c r="C1581">
        <v>72.650000000000006</v>
      </c>
      <c r="D1581">
        <v>1</v>
      </c>
      <c r="E1581">
        <v>2397.4499999999998</v>
      </c>
      <c r="F1581">
        <v>38090</v>
      </c>
      <c r="G1581" t="s">
        <v>40</v>
      </c>
      <c r="H1581">
        <v>2</v>
      </c>
      <c r="I1581">
        <v>4</v>
      </c>
      <c r="J1581">
        <v>2004</v>
      </c>
      <c r="K1581" t="s">
        <v>189</v>
      </c>
      <c r="L1581">
        <v>60</v>
      </c>
      <c r="M1581" t="s">
        <v>85</v>
      </c>
      <c r="N1581" t="s">
        <v>533</v>
      </c>
      <c r="O1581" t="s">
        <v>534</v>
      </c>
      <c r="P1581" t="s">
        <v>535</v>
      </c>
      <c r="R1581" t="s">
        <v>536</v>
      </c>
      <c r="T1581">
        <v>67000</v>
      </c>
      <c r="U1581" t="s">
        <v>32</v>
      </c>
      <c r="V1581" t="s">
        <v>33</v>
      </c>
      <c r="W1581" t="s">
        <v>537</v>
      </c>
      <c r="X1581" t="s">
        <v>538</v>
      </c>
      <c r="Y1581" t="s">
        <v>45</v>
      </c>
    </row>
    <row r="1582" spans="1:25">
      <c r="A1582">
        <v>10241</v>
      </c>
      <c r="B1582">
        <v>42</v>
      </c>
      <c r="C1582">
        <v>90.19</v>
      </c>
      <c r="D1582">
        <v>3</v>
      </c>
      <c r="E1582">
        <v>3787.98</v>
      </c>
      <c r="F1582">
        <v>38090</v>
      </c>
      <c r="G1582" t="s">
        <v>40</v>
      </c>
      <c r="H1582">
        <v>2</v>
      </c>
      <c r="I1582">
        <v>4</v>
      </c>
      <c r="J1582">
        <v>2004</v>
      </c>
      <c r="K1582" t="s">
        <v>189</v>
      </c>
      <c r="L1582">
        <v>92</v>
      </c>
      <c r="M1582" t="s">
        <v>92</v>
      </c>
      <c r="N1582" t="s">
        <v>533</v>
      </c>
      <c r="O1582" t="s">
        <v>534</v>
      </c>
      <c r="P1582" t="s">
        <v>535</v>
      </c>
      <c r="R1582" t="s">
        <v>536</v>
      </c>
      <c r="T1582">
        <v>67000</v>
      </c>
      <c r="U1582" t="s">
        <v>32</v>
      </c>
      <c r="V1582" t="s">
        <v>33</v>
      </c>
      <c r="W1582" t="s">
        <v>537</v>
      </c>
      <c r="X1582" t="s">
        <v>538</v>
      </c>
      <c r="Y1582" t="s">
        <v>36</v>
      </c>
    </row>
    <row r="1583" spans="1:25">
      <c r="A1583">
        <v>10255</v>
      </c>
      <c r="B1583">
        <v>24</v>
      </c>
      <c r="C1583">
        <v>100</v>
      </c>
      <c r="D1583">
        <v>1</v>
      </c>
      <c r="E1583">
        <v>3726</v>
      </c>
      <c r="F1583">
        <v>38142</v>
      </c>
      <c r="G1583" t="s">
        <v>40</v>
      </c>
      <c r="H1583">
        <v>2</v>
      </c>
      <c r="I1583">
        <v>6</v>
      </c>
      <c r="J1583">
        <v>2004</v>
      </c>
      <c r="K1583" t="s">
        <v>81</v>
      </c>
      <c r="L1583">
        <v>168</v>
      </c>
      <c r="M1583" t="s">
        <v>87</v>
      </c>
      <c r="N1583" t="s">
        <v>533</v>
      </c>
      <c r="O1583" t="s">
        <v>534</v>
      </c>
      <c r="P1583" t="s">
        <v>535</v>
      </c>
      <c r="R1583" t="s">
        <v>536</v>
      </c>
      <c r="T1583">
        <v>67000</v>
      </c>
      <c r="U1583" t="s">
        <v>32</v>
      </c>
      <c r="V1583" t="s">
        <v>33</v>
      </c>
      <c r="W1583" t="s">
        <v>537</v>
      </c>
      <c r="X1583" t="s">
        <v>538</v>
      </c>
      <c r="Y1583" t="s">
        <v>36</v>
      </c>
    </row>
    <row r="1584" spans="1:25">
      <c r="A1584">
        <v>10255</v>
      </c>
      <c r="B1584">
        <v>37</v>
      </c>
      <c r="C1584">
        <v>45.7</v>
      </c>
      <c r="D1584">
        <v>2</v>
      </c>
      <c r="E1584">
        <v>1690.9</v>
      </c>
      <c r="F1584">
        <v>38142</v>
      </c>
      <c r="G1584" t="s">
        <v>40</v>
      </c>
      <c r="H1584">
        <v>2</v>
      </c>
      <c r="I1584">
        <v>6</v>
      </c>
      <c r="J1584">
        <v>2004</v>
      </c>
      <c r="K1584" t="s">
        <v>81</v>
      </c>
      <c r="L1584">
        <v>44</v>
      </c>
      <c r="M1584" t="s">
        <v>94</v>
      </c>
      <c r="N1584" t="s">
        <v>533</v>
      </c>
      <c r="O1584" t="s">
        <v>534</v>
      </c>
      <c r="P1584" t="s">
        <v>535</v>
      </c>
      <c r="R1584" t="s">
        <v>536</v>
      </c>
      <c r="T1584">
        <v>67000</v>
      </c>
      <c r="U1584" t="s">
        <v>32</v>
      </c>
      <c r="V1584" t="s">
        <v>33</v>
      </c>
      <c r="W1584" t="s">
        <v>537</v>
      </c>
      <c r="X1584" t="s">
        <v>538</v>
      </c>
      <c r="Y1584" t="s">
        <v>45</v>
      </c>
    </row>
    <row r="1585" spans="1:25">
      <c r="A1585">
        <v>10195</v>
      </c>
      <c r="B1585">
        <v>27</v>
      </c>
      <c r="C1585">
        <v>100</v>
      </c>
      <c r="D1585">
        <v>5</v>
      </c>
      <c r="E1585">
        <v>5128.1099999999997</v>
      </c>
      <c r="F1585">
        <v>37950</v>
      </c>
      <c r="G1585" t="s">
        <v>40</v>
      </c>
      <c r="H1585">
        <v>4</v>
      </c>
      <c r="I1585">
        <v>11</v>
      </c>
      <c r="J1585">
        <v>2003</v>
      </c>
      <c r="L1585">
        <v>163</v>
      </c>
      <c r="M1585" t="s">
        <v>263</v>
      </c>
      <c r="N1585" t="s">
        <v>539</v>
      </c>
      <c r="O1585">
        <v>9145554562</v>
      </c>
      <c r="P1585" t="s">
        <v>540</v>
      </c>
      <c r="R1585" t="s">
        <v>541</v>
      </c>
      <c r="S1585" t="s">
        <v>304</v>
      </c>
      <c r="T1585">
        <v>24067</v>
      </c>
      <c r="U1585" t="s">
        <v>220</v>
      </c>
      <c r="V1585" t="s">
        <v>221</v>
      </c>
      <c r="W1585" t="s">
        <v>542</v>
      </c>
      <c r="X1585" t="s">
        <v>543</v>
      </c>
      <c r="Y1585" t="s">
        <v>36</v>
      </c>
    </row>
    <row r="1586" spans="1:25">
      <c r="A1586">
        <v>10195</v>
      </c>
      <c r="B1586">
        <v>50</v>
      </c>
      <c r="C1586">
        <v>100</v>
      </c>
      <c r="D1586">
        <v>10</v>
      </c>
      <c r="E1586">
        <v>7620.5</v>
      </c>
      <c r="F1586">
        <v>37950</v>
      </c>
      <c r="G1586" t="s">
        <v>40</v>
      </c>
      <c r="H1586">
        <v>4</v>
      </c>
      <c r="I1586">
        <v>11</v>
      </c>
      <c r="J1586">
        <v>2003</v>
      </c>
      <c r="L1586">
        <v>169</v>
      </c>
      <c r="M1586" t="s">
        <v>38</v>
      </c>
      <c r="N1586" t="s">
        <v>539</v>
      </c>
      <c r="O1586">
        <v>9145554562</v>
      </c>
      <c r="P1586" t="s">
        <v>540</v>
      </c>
      <c r="R1586" t="s">
        <v>541</v>
      </c>
      <c r="S1586" t="s">
        <v>304</v>
      </c>
      <c r="T1586">
        <v>24067</v>
      </c>
      <c r="U1586" t="s">
        <v>220</v>
      </c>
      <c r="V1586" t="s">
        <v>221</v>
      </c>
      <c r="W1586" t="s">
        <v>542</v>
      </c>
      <c r="X1586" t="s">
        <v>543</v>
      </c>
      <c r="Y1586" t="s">
        <v>39</v>
      </c>
    </row>
    <row r="1587" spans="1:25">
      <c r="A1587">
        <v>10195</v>
      </c>
      <c r="B1587">
        <v>44</v>
      </c>
      <c r="C1587">
        <v>66.47</v>
      </c>
      <c r="D1587">
        <v>3</v>
      </c>
      <c r="E1587">
        <v>2924.68</v>
      </c>
      <c r="F1587">
        <v>37950</v>
      </c>
      <c r="G1587" t="s">
        <v>40</v>
      </c>
      <c r="H1587">
        <v>4</v>
      </c>
      <c r="I1587">
        <v>11</v>
      </c>
      <c r="J1587">
        <v>2003</v>
      </c>
      <c r="L1587">
        <v>57</v>
      </c>
      <c r="M1587" t="s">
        <v>198</v>
      </c>
      <c r="N1587" t="s">
        <v>539</v>
      </c>
      <c r="O1587">
        <v>9145554562</v>
      </c>
      <c r="P1587" t="s">
        <v>540</v>
      </c>
      <c r="R1587" t="s">
        <v>541</v>
      </c>
      <c r="S1587" t="s">
        <v>304</v>
      </c>
      <c r="T1587">
        <v>24067</v>
      </c>
      <c r="U1587" t="s">
        <v>220</v>
      </c>
      <c r="V1587" t="s">
        <v>221</v>
      </c>
      <c r="W1587" t="s">
        <v>542</v>
      </c>
      <c r="X1587" t="s">
        <v>543</v>
      </c>
      <c r="Y1587" t="s">
        <v>45</v>
      </c>
    </row>
    <row r="1588" spans="1:25">
      <c r="A1588">
        <v>10195</v>
      </c>
      <c r="B1588">
        <v>32</v>
      </c>
      <c r="C1588">
        <v>28.29</v>
      </c>
      <c r="D1588">
        <v>7</v>
      </c>
      <c r="E1588">
        <v>905.28</v>
      </c>
      <c r="F1588">
        <v>37950</v>
      </c>
      <c r="G1588" t="s">
        <v>40</v>
      </c>
      <c r="H1588">
        <v>4</v>
      </c>
      <c r="I1588">
        <v>11</v>
      </c>
      <c r="J1588">
        <v>2003</v>
      </c>
      <c r="L1588">
        <v>35</v>
      </c>
      <c r="M1588" t="s">
        <v>374</v>
      </c>
      <c r="N1588" t="s">
        <v>539</v>
      </c>
      <c r="O1588">
        <v>9145554562</v>
      </c>
      <c r="P1588" t="s">
        <v>540</v>
      </c>
      <c r="R1588" t="s">
        <v>541</v>
      </c>
      <c r="S1588" t="s">
        <v>304</v>
      </c>
      <c r="T1588">
        <v>24067</v>
      </c>
      <c r="U1588" t="s">
        <v>220</v>
      </c>
      <c r="V1588" t="s">
        <v>221</v>
      </c>
      <c r="W1588" t="s">
        <v>542</v>
      </c>
      <c r="X1588" t="s">
        <v>543</v>
      </c>
      <c r="Y1588" t="s">
        <v>45</v>
      </c>
    </row>
    <row r="1589" spans="1:25">
      <c r="A1589">
        <v>10195</v>
      </c>
      <c r="B1589">
        <v>34</v>
      </c>
      <c r="C1589">
        <v>100</v>
      </c>
      <c r="D1589">
        <v>2</v>
      </c>
      <c r="E1589">
        <v>3699.88</v>
      </c>
      <c r="F1589">
        <v>37950</v>
      </c>
      <c r="G1589" t="s">
        <v>40</v>
      </c>
      <c r="H1589">
        <v>4</v>
      </c>
      <c r="I1589">
        <v>11</v>
      </c>
      <c r="J1589">
        <v>2003</v>
      </c>
      <c r="L1589">
        <v>118</v>
      </c>
      <c r="M1589" t="s">
        <v>199</v>
      </c>
      <c r="N1589" t="s">
        <v>539</v>
      </c>
      <c r="O1589">
        <v>9145554562</v>
      </c>
      <c r="P1589" t="s">
        <v>540</v>
      </c>
      <c r="R1589" t="s">
        <v>541</v>
      </c>
      <c r="S1589" t="s">
        <v>304</v>
      </c>
      <c r="T1589">
        <v>24067</v>
      </c>
      <c r="U1589" t="s">
        <v>220</v>
      </c>
      <c r="V1589" t="s">
        <v>221</v>
      </c>
      <c r="W1589" t="s">
        <v>542</v>
      </c>
      <c r="X1589" t="s">
        <v>543</v>
      </c>
      <c r="Y1589" t="s">
        <v>36</v>
      </c>
    </row>
    <row r="1590" spans="1:25">
      <c r="A1590">
        <v>10308</v>
      </c>
      <c r="B1590">
        <v>34</v>
      </c>
      <c r="C1590">
        <v>100</v>
      </c>
      <c r="D1590">
        <v>2</v>
      </c>
      <c r="E1590">
        <v>4043.96</v>
      </c>
      <c r="F1590">
        <v>38275</v>
      </c>
      <c r="G1590" t="s">
        <v>234</v>
      </c>
      <c r="H1590">
        <v>4</v>
      </c>
      <c r="I1590">
        <v>10</v>
      </c>
      <c r="J1590">
        <v>2004</v>
      </c>
      <c r="K1590" t="s">
        <v>132</v>
      </c>
      <c r="L1590">
        <v>118</v>
      </c>
      <c r="M1590" t="s">
        <v>152</v>
      </c>
      <c r="N1590" t="s">
        <v>539</v>
      </c>
      <c r="O1590">
        <v>9145554562</v>
      </c>
      <c r="P1590" t="s">
        <v>540</v>
      </c>
      <c r="R1590" t="s">
        <v>541</v>
      </c>
      <c r="S1590" t="s">
        <v>304</v>
      </c>
      <c r="T1590">
        <v>24067</v>
      </c>
      <c r="U1590" t="s">
        <v>220</v>
      </c>
      <c r="V1590" t="s">
        <v>221</v>
      </c>
      <c r="W1590" t="s">
        <v>542</v>
      </c>
      <c r="X1590" t="s">
        <v>543</v>
      </c>
      <c r="Y1590" t="s">
        <v>36</v>
      </c>
    </row>
    <row r="1591" spans="1:25">
      <c r="A1591">
        <v>10308</v>
      </c>
      <c r="B1591">
        <v>20</v>
      </c>
      <c r="C1591">
        <v>100</v>
      </c>
      <c r="D1591">
        <v>1</v>
      </c>
      <c r="E1591">
        <v>4570.3999999999996</v>
      </c>
      <c r="F1591">
        <v>38275</v>
      </c>
      <c r="G1591" t="s">
        <v>234</v>
      </c>
      <c r="H1591">
        <v>4</v>
      </c>
      <c r="I1591">
        <v>10</v>
      </c>
      <c r="J1591">
        <v>2004</v>
      </c>
      <c r="K1591" t="s">
        <v>132</v>
      </c>
      <c r="L1591">
        <v>193</v>
      </c>
      <c r="M1591" t="s">
        <v>174</v>
      </c>
      <c r="N1591" t="s">
        <v>539</v>
      </c>
      <c r="O1591">
        <v>9145554562</v>
      </c>
      <c r="P1591" t="s">
        <v>540</v>
      </c>
      <c r="R1591" t="s">
        <v>541</v>
      </c>
      <c r="S1591" t="s">
        <v>304</v>
      </c>
      <c r="T1591">
        <v>24067</v>
      </c>
      <c r="U1591" t="s">
        <v>220</v>
      </c>
      <c r="V1591" t="s">
        <v>221</v>
      </c>
      <c r="W1591" t="s">
        <v>542</v>
      </c>
      <c r="X1591" t="s">
        <v>543</v>
      </c>
      <c r="Y1591" t="s">
        <v>36</v>
      </c>
    </row>
    <row r="1592" spans="1:25">
      <c r="A1592">
        <v>10308</v>
      </c>
      <c r="B1592">
        <v>34</v>
      </c>
      <c r="C1592">
        <v>52.09</v>
      </c>
      <c r="D1592">
        <v>3</v>
      </c>
      <c r="E1592">
        <v>1771.06</v>
      </c>
      <c r="F1592">
        <v>38275</v>
      </c>
      <c r="G1592" t="s">
        <v>234</v>
      </c>
      <c r="H1592">
        <v>4</v>
      </c>
      <c r="I1592">
        <v>10</v>
      </c>
      <c r="J1592">
        <v>2004</v>
      </c>
      <c r="K1592" t="s">
        <v>132</v>
      </c>
      <c r="L1592">
        <v>60</v>
      </c>
      <c r="M1592" t="s">
        <v>153</v>
      </c>
      <c r="N1592" t="s">
        <v>539</v>
      </c>
      <c r="O1592">
        <v>9145554562</v>
      </c>
      <c r="P1592" t="s">
        <v>540</v>
      </c>
      <c r="R1592" t="s">
        <v>541</v>
      </c>
      <c r="S1592" t="s">
        <v>304</v>
      </c>
      <c r="T1592">
        <v>24067</v>
      </c>
      <c r="U1592" t="s">
        <v>220</v>
      </c>
      <c r="V1592" t="s">
        <v>221</v>
      </c>
      <c r="W1592" t="s">
        <v>542</v>
      </c>
      <c r="X1592" t="s">
        <v>543</v>
      </c>
      <c r="Y1592" t="s">
        <v>45</v>
      </c>
    </row>
    <row r="1593" spans="1:25">
      <c r="A1593">
        <v>10308</v>
      </c>
      <c r="B1593">
        <v>47</v>
      </c>
      <c r="C1593">
        <v>63.22</v>
      </c>
      <c r="D1593">
        <v>4</v>
      </c>
      <c r="E1593">
        <v>2971.34</v>
      </c>
      <c r="F1593">
        <v>38275</v>
      </c>
      <c r="G1593" t="s">
        <v>234</v>
      </c>
      <c r="H1593">
        <v>4</v>
      </c>
      <c r="I1593">
        <v>10</v>
      </c>
      <c r="J1593">
        <v>2004</v>
      </c>
      <c r="K1593" t="s">
        <v>132</v>
      </c>
      <c r="L1593">
        <v>76</v>
      </c>
      <c r="M1593" t="s">
        <v>176</v>
      </c>
      <c r="N1593" t="s">
        <v>539</v>
      </c>
      <c r="O1593">
        <v>9145554562</v>
      </c>
      <c r="P1593" t="s">
        <v>540</v>
      </c>
      <c r="R1593" t="s">
        <v>541</v>
      </c>
      <c r="S1593" t="s">
        <v>304</v>
      </c>
      <c r="T1593">
        <v>24067</v>
      </c>
      <c r="U1593" t="s">
        <v>220</v>
      </c>
      <c r="V1593" t="s">
        <v>221</v>
      </c>
      <c r="W1593" t="s">
        <v>542</v>
      </c>
      <c r="X1593" t="s">
        <v>543</v>
      </c>
      <c r="Y1593" t="s">
        <v>45</v>
      </c>
    </row>
    <row r="1594" spans="1:25">
      <c r="A1594">
        <v>10308</v>
      </c>
      <c r="B1594">
        <v>24</v>
      </c>
      <c r="C1594">
        <v>79.91</v>
      </c>
      <c r="D1594">
        <v>5</v>
      </c>
      <c r="E1594">
        <v>1917.84</v>
      </c>
      <c r="F1594">
        <v>38275</v>
      </c>
      <c r="G1594" t="s">
        <v>234</v>
      </c>
      <c r="H1594">
        <v>4</v>
      </c>
      <c r="I1594">
        <v>10</v>
      </c>
      <c r="J1594">
        <v>2004</v>
      </c>
      <c r="K1594" t="s">
        <v>132</v>
      </c>
      <c r="L1594">
        <v>99</v>
      </c>
      <c r="M1594" t="s">
        <v>177</v>
      </c>
      <c r="N1594" t="s">
        <v>539</v>
      </c>
      <c r="O1594">
        <v>9145554562</v>
      </c>
      <c r="P1594" t="s">
        <v>540</v>
      </c>
      <c r="R1594" t="s">
        <v>541</v>
      </c>
      <c r="S1594" t="s">
        <v>304</v>
      </c>
      <c r="T1594">
        <v>24067</v>
      </c>
      <c r="U1594" t="s">
        <v>220</v>
      </c>
      <c r="V1594" t="s">
        <v>221</v>
      </c>
      <c r="W1594" t="s">
        <v>542</v>
      </c>
      <c r="X1594" t="s">
        <v>543</v>
      </c>
      <c r="Y1594" t="s">
        <v>45</v>
      </c>
    </row>
    <row r="1595" spans="1:25">
      <c r="A1595">
        <v>10308</v>
      </c>
      <c r="B1595">
        <v>27</v>
      </c>
      <c r="C1595">
        <v>82.79</v>
      </c>
      <c r="D1595">
        <v>7</v>
      </c>
      <c r="E1595">
        <v>2235.33</v>
      </c>
      <c r="F1595">
        <v>38275</v>
      </c>
      <c r="G1595" t="s">
        <v>234</v>
      </c>
      <c r="H1595">
        <v>4</v>
      </c>
      <c r="I1595">
        <v>10</v>
      </c>
      <c r="J1595">
        <v>2004</v>
      </c>
      <c r="K1595" t="s">
        <v>185</v>
      </c>
      <c r="L1595">
        <v>84</v>
      </c>
      <c r="M1595" t="s">
        <v>179</v>
      </c>
      <c r="N1595" t="s">
        <v>539</v>
      </c>
      <c r="O1595">
        <v>9145554562</v>
      </c>
      <c r="P1595" t="s">
        <v>540</v>
      </c>
      <c r="R1595" t="s">
        <v>541</v>
      </c>
      <c r="S1595" t="s">
        <v>304</v>
      </c>
      <c r="T1595">
        <v>24067</v>
      </c>
      <c r="U1595" t="s">
        <v>220</v>
      </c>
      <c r="V1595" t="s">
        <v>221</v>
      </c>
      <c r="W1595" t="s">
        <v>542</v>
      </c>
      <c r="X1595" t="s">
        <v>543</v>
      </c>
      <c r="Y1595" t="s">
        <v>45</v>
      </c>
    </row>
    <row r="1596" spans="1:25">
      <c r="A1596">
        <v>10308</v>
      </c>
      <c r="B1596">
        <v>31</v>
      </c>
      <c r="C1596">
        <v>100</v>
      </c>
      <c r="D1596">
        <v>9</v>
      </c>
      <c r="E1596">
        <v>3493.7</v>
      </c>
      <c r="F1596">
        <v>38275</v>
      </c>
      <c r="G1596" t="s">
        <v>234</v>
      </c>
      <c r="H1596">
        <v>4</v>
      </c>
      <c r="I1596">
        <v>10</v>
      </c>
      <c r="J1596">
        <v>2004</v>
      </c>
      <c r="K1596" t="s">
        <v>185</v>
      </c>
      <c r="L1596">
        <v>109</v>
      </c>
      <c r="M1596" t="s">
        <v>180</v>
      </c>
      <c r="N1596" t="s">
        <v>539</v>
      </c>
      <c r="O1596">
        <v>9145554562</v>
      </c>
      <c r="P1596" t="s">
        <v>540</v>
      </c>
      <c r="R1596" t="s">
        <v>541</v>
      </c>
      <c r="S1596" t="s">
        <v>304</v>
      </c>
      <c r="T1596">
        <v>24067</v>
      </c>
      <c r="U1596" t="s">
        <v>220</v>
      </c>
      <c r="V1596" t="s">
        <v>221</v>
      </c>
      <c r="W1596" t="s">
        <v>542</v>
      </c>
      <c r="X1596" t="s">
        <v>543</v>
      </c>
      <c r="Y1596" t="s">
        <v>36</v>
      </c>
    </row>
    <row r="1597" spans="1:25">
      <c r="A1597">
        <v>10308</v>
      </c>
      <c r="B1597">
        <v>43</v>
      </c>
      <c r="C1597">
        <v>76.430000000000007</v>
      </c>
      <c r="D1597">
        <v>16</v>
      </c>
      <c r="E1597">
        <v>3286.49</v>
      </c>
      <c r="F1597">
        <v>38275</v>
      </c>
      <c r="G1597" t="s">
        <v>234</v>
      </c>
      <c r="H1597">
        <v>4</v>
      </c>
      <c r="I1597">
        <v>10</v>
      </c>
      <c r="J1597">
        <v>2004</v>
      </c>
      <c r="K1597" t="s">
        <v>185</v>
      </c>
      <c r="L1597">
        <v>68</v>
      </c>
      <c r="M1597" t="s">
        <v>46</v>
      </c>
      <c r="N1597" t="s">
        <v>539</v>
      </c>
      <c r="O1597">
        <v>9145554562</v>
      </c>
      <c r="P1597" t="s">
        <v>540</v>
      </c>
      <c r="R1597" t="s">
        <v>541</v>
      </c>
      <c r="S1597" t="s">
        <v>304</v>
      </c>
      <c r="T1597">
        <v>24067</v>
      </c>
      <c r="U1597" t="s">
        <v>220</v>
      </c>
      <c r="V1597" t="s">
        <v>221</v>
      </c>
      <c r="W1597" t="s">
        <v>542</v>
      </c>
      <c r="X1597" t="s">
        <v>543</v>
      </c>
      <c r="Y1597" t="s">
        <v>36</v>
      </c>
    </row>
    <row r="1598" spans="1:25">
      <c r="A1598">
        <v>10308</v>
      </c>
      <c r="B1598">
        <v>44</v>
      </c>
      <c r="C1598">
        <v>83.32</v>
      </c>
      <c r="D1598">
        <v>8</v>
      </c>
      <c r="E1598">
        <v>3666.08</v>
      </c>
      <c r="F1598">
        <v>38275</v>
      </c>
      <c r="G1598" t="s">
        <v>234</v>
      </c>
      <c r="H1598">
        <v>4</v>
      </c>
      <c r="I1598">
        <v>10</v>
      </c>
      <c r="J1598">
        <v>2004</v>
      </c>
      <c r="K1598" t="s">
        <v>185</v>
      </c>
      <c r="L1598">
        <v>72</v>
      </c>
      <c r="M1598" t="s">
        <v>181</v>
      </c>
      <c r="N1598" t="s">
        <v>539</v>
      </c>
      <c r="O1598">
        <v>9145554562</v>
      </c>
      <c r="P1598" t="s">
        <v>540</v>
      </c>
      <c r="R1598" t="s">
        <v>541</v>
      </c>
      <c r="S1598" t="s">
        <v>304</v>
      </c>
      <c r="T1598">
        <v>24067</v>
      </c>
      <c r="U1598" t="s">
        <v>220</v>
      </c>
      <c r="V1598" t="s">
        <v>221</v>
      </c>
      <c r="W1598" t="s">
        <v>542</v>
      </c>
      <c r="X1598" t="s">
        <v>543</v>
      </c>
      <c r="Y1598" t="s">
        <v>36</v>
      </c>
    </row>
    <row r="1599" spans="1:25">
      <c r="A1599">
        <v>10308</v>
      </c>
      <c r="B1599">
        <v>21</v>
      </c>
      <c r="C1599">
        <v>100</v>
      </c>
      <c r="D1599">
        <v>12</v>
      </c>
      <c r="E1599">
        <v>2224.9499999999998</v>
      </c>
      <c r="F1599">
        <v>38275</v>
      </c>
      <c r="G1599" t="s">
        <v>234</v>
      </c>
      <c r="H1599">
        <v>4</v>
      </c>
      <c r="I1599">
        <v>10</v>
      </c>
      <c r="J1599">
        <v>2004</v>
      </c>
      <c r="K1599" t="s">
        <v>185</v>
      </c>
      <c r="L1599">
        <v>91</v>
      </c>
      <c r="M1599" t="s">
        <v>182</v>
      </c>
      <c r="N1599" t="s">
        <v>539</v>
      </c>
      <c r="O1599">
        <v>9145554562</v>
      </c>
      <c r="P1599" t="s">
        <v>540</v>
      </c>
      <c r="R1599" t="s">
        <v>541</v>
      </c>
      <c r="S1599" t="s">
        <v>304</v>
      </c>
      <c r="T1599">
        <v>24067</v>
      </c>
      <c r="U1599" t="s">
        <v>220</v>
      </c>
      <c r="V1599" t="s">
        <v>221</v>
      </c>
      <c r="W1599" t="s">
        <v>542</v>
      </c>
      <c r="X1599" t="s">
        <v>543</v>
      </c>
      <c r="Y1599" t="s">
        <v>45</v>
      </c>
    </row>
    <row r="1600" spans="1:25">
      <c r="A1600">
        <v>10308</v>
      </c>
      <c r="B1600">
        <v>35</v>
      </c>
      <c r="C1600">
        <v>88.75</v>
      </c>
      <c r="D1600">
        <v>14</v>
      </c>
      <c r="E1600">
        <v>3106.25</v>
      </c>
      <c r="F1600">
        <v>38275</v>
      </c>
      <c r="G1600" t="s">
        <v>234</v>
      </c>
      <c r="H1600">
        <v>4</v>
      </c>
      <c r="I1600">
        <v>10</v>
      </c>
      <c r="J1600">
        <v>2004</v>
      </c>
      <c r="K1600" t="s">
        <v>185</v>
      </c>
      <c r="L1600">
        <v>99</v>
      </c>
      <c r="M1600" t="s">
        <v>47</v>
      </c>
      <c r="N1600" t="s">
        <v>539</v>
      </c>
      <c r="O1600">
        <v>9145554562</v>
      </c>
      <c r="P1600" t="s">
        <v>540</v>
      </c>
      <c r="R1600" t="s">
        <v>541</v>
      </c>
      <c r="S1600" t="s">
        <v>304</v>
      </c>
      <c r="T1600">
        <v>24067</v>
      </c>
      <c r="U1600" t="s">
        <v>220</v>
      </c>
      <c r="V1600" t="s">
        <v>221</v>
      </c>
      <c r="W1600" t="s">
        <v>542</v>
      </c>
      <c r="X1600" t="s">
        <v>543</v>
      </c>
      <c r="Y1600" t="s">
        <v>36</v>
      </c>
    </row>
    <row r="1601" spans="1:25">
      <c r="A1601">
        <v>10308</v>
      </c>
      <c r="B1601">
        <v>31</v>
      </c>
      <c r="C1601">
        <v>100</v>
      </c>
      <c r="D1601">
        <v>6</v>
      </c>
      <c r="E1601">
        <v>4009.23</v>
      </c>
      <c r="F1601">
        <v>38275</v>
      </c>
      <c r="G1601" t="s">
        <v>234</v>
      </c>
      <c r="H1601">
        <v>4</v>
      </c>
      <c r="I1601">
        <v>10</v>
      </c>
      <c r="J1601">
        <v>2004</v>
      </c>
      <c r="K1601" t="s">
        <v>185</v>
      </c>
      <c r="L1601">
        <v>118</v>
      </c>
      <c r="M1601" t="s">
        <v>183</v>
      </c>
      <c r="N1601" t="s">
        <v>539</v>
      </c>
      <c r="O1601">
        <v>9145554562</v>
      </c>
      <c r="P1601" t="s">
        <v>540</v>
      </c>
      <c r="R1601" t="s">
        <v>541</v>
      </c>
      <c r="S1601" t="s">
        <v>304</v>
      </c>
      <c r="T1601">
        <v>24067</v>
      </c>
      <c r="U1601" t="s">
        <v>220</v>
      </c>
      <c r="V1601" t="s">
        <v>221</v>
      </c>
      <c r="W1601" t="s">
        <v>542</v>
      </c>
      <c r="X1601" t="s">
        <v>543</v>
      </c>
      <c r="Y1601" t="s">
        <v>36</v>
      </c>
    </row>
    <row r="1602" spans="1:25">
      <c r="A1602">
        <v>10308</v>
      </c>
      <c r="B1602">
        <v>21</v>
      </c>
      <c r="C1602">
        <v>87.2</v>
      </c>
      <c r="D1602">
        <v>13</v>
      </c>
      <c r="E1602">
        <v>1831.2</v>
      </c>
      <c r="F1602">
        <v>38275</v>
      </c>
      <c r="G1602" t="s">
        <v>234</v>
      </c>
      <c r="H1602">
        <v>4</v>
      </c>
      <c r="I1602">
        <v>10</v>
      </c>
      <c r="J1602">
        <v>2004</v>
      </c>
      <c r="K1602" t="s">
        <v>185</v>
      </c>
      <c r="L1602">
        <v>80</v>
      </c>
      <c r="M1602" t="s">
        <v>184</v>
      </c>
      <c r="N1602" t="s">
        <v>539</v>
      </c>
      <c r="O1602">
        <v>9145554562</v>
      </c>
      <c r="P1602" t="s">
        <v>540</v>
      </c>
      <c r="R1602" t="s">
        <v>541</v>
      </c>
      <c r="S1602" t="s">
        <v>304</v>
      </c>
      <c r="T1602">
        <v>24067</v>
      </c>
      <c r="U1602" t="s">
        <v>220</v>
      </c>
      <c r="V1602" t="s">
        <v>221</v>
      </c>
      <c r="W1602" t="s">
        <v>542</v>
      </c>
      <c r="X1602" t="s">
        <v>543</v>
      </c>
      <c r="Y1602" t="s">
        <v>45</v>
      </c>
    </row>
    <row r="1603" spans="1:25">
      <c r="A1603">
        <v>10308</v>
      </c>
      <c r="B1603">
        <v>39</v>
      </c>
      <c r="C1603">
        <v>68.11</v>
      </c>
      <c r="D1603">
        <v>15</v>
      </c>
      <c r="E1603">
        <v>2656.29</v>
      </c>
      <c r="F1603">
        <v>38275</v>
      </c>
      <c r="G1603" t="s">
        <v>234</v>
      </c>
      <c r="H1603">
        <v>4</v>
      </c>
      <c r="I1603">
        <v>10</v>
      </c>
      <c r="J1603">
        <v>2004</v>
      </c>
      <c r="K1603" t="s">
        <v>185</v>
      </c>
      <c r="L1603">
        <v>74</v>
      </c>
      <c r="M1603" t="s">
        <v>48</v>
      </c>
      <c r="N1603" t="s">
        <v>539</v>
      </c>
      <c r="O1603">
        <v>9145554562</v>
      </c>
      <c r="P1603" t="s">
        <v>540</v>
      </c>
      <c r="R1603" t="s">
        <v>541</v>
      </c>
      <c r="S1603" t="s">
        <v>304</v>
      </c>
      <c r="T1603">
        <v>24067</v>
      </c>
      <c r="U1603" t="s">
        <v>220</v>
      </c>
      <c r="V1603" t="s">
        <v>221</v>
      </c>
      <c r="W1603" t="s">
        <v>542</v>
      </c>
      <c r="X1603" t="s">
        <v>543</v>
      </c>
      <c r="Y1603" t="s">
        <v>45</v>
      </c>
    </row>
    <row r="1604" spans="1:25">
      <c r="A1604">
        <v>10195</v>
      </c>
      <c r="B1604">
        <v>33</v>
      </c>
      <c r="C1604">
        <v>54.68</v>
      </c>
      <c r="D1604">
        <v>1</v>
      </c>
      <c r="E1604">
        <v>1804.44</v>
      </c>
      <c r="F1604">
        <v>37950</v>
      </c>
      <c r="G1604" t="s">
        <v>40</v>
      </c>
      <c r="H1604">
        <v>4</v>
      </c>
      <c r="I1604">
        <v>11</v>
      </c>
      <c r="J1604">
        <v>2003</v>
      </c>
      <c r="K1604" t="s">
        <v>77</v>
      </c>
      <c r="L1604">
        <v>62</v>
      </c>
      <c r="M1604" t="s">
        <v>200</v>
      </c>
      <c r="N1604" t="s">
        <v>539</v>
      </c>
      <c r="O1604">
        <v>9145554562</v>
      </c>
      <c r="P1604" t="s">
        <v>540</v>
      </c>
      <c r="R1604" t="s">
        <v>541</v>
      </c>
      <c r="S1604" t="s">
        <v>304</v>
      </c>
      <c r="T1604">
        <v>24067</v>
      </c>
      <c r="U1604" t="s">
        <v>220</v>
      </c>
      <c r="V1604" t="s">
        <v>221</v>
      </c>
      <c r="W1604" t="s">
        <v>542</v>
      </c>
      <c r="X1604" t="s">
        <v>543</v>
      </c>
      <c r="Y1604" t="s">
        <v>45</v>
      </c>
    </row>
    <row r="1605" spans="1:25">
      <c r="A1605">
        <v>10195</v>
      </c>
      <c r="B1605">
        <v>49</v>
      </c>
      <c r="C1605">
        <v>100</v>
      </c>
      <c r="D1605">
        <v>6</v>
      </c>
      <c r="E1605">
        <v>6445.46</v>
      </c>
      <c r="F1605">
        <v>37950</v>
      </c>
      <c r="G1605" t="s">
        <v>40</v>
      </c>
      <c r="H1605">
        <v>4</v>
      </c>
      <c r="I1605">
        <v>11</v>
      </c>
      <c r="J1605">
        <v>2003</v>
      </c>
      <c r="K1605" t="s">
        <v>79</v>
      </c>
      <c r="L1605">
        <v>118</v>
      </c>
      <c r="M1605" t="s">
        <v>309</v>
      </c>
      <c r="N1605" t="s">
        <v>539</v>
      </c>
      <c r="O1605">
        <v>9145554562</v>
      </c>
      <c r="P1605" t="s">
        <v>540</v>
      </c>
      <c r="R1605" t="s">
        <v>541</v>
      </c>
      <c r="S1605" t="s">
        <v>304</v>
      </c>
      <c r="T1605">
        <v>24067</v>
      </c>
      <c r="U1605" t="s">
        <v>220</v>
      </c>
      <c r="V1605" t="s">
        <v>221</v>
      </c>
      <c r="W1605" t="s">
        <v>542</v>
      </c>
      <c r="X1605" t="s">
        <v>543</v>
      </c>
      <c r="Y1605" t="s">
        <v>36</v>
      </c>
    </row>
    <row r="1606" spans="1:25">
      <c r="A1606">
        <v>10195</v>
      </c>
      <c r="B1606">
        <v>35</v>
      </c>
      <c r="C1606">
        <v>100</v>
      </c>
      <c r="D1606">
        <v>9</v>
      </c>
      <c r="E1606">
        <v>3608.15</v>
      </c>
      <c r="F1606">
        <v>37950</v>
      </c>
      <c r="G1606" t="s">
        <v>40</v>
      </c>
      <c r="H1606">
        <v>4</v>
      </c>
      <c r="I1606">
        <v>11</v>
      </c>
      <c r="J1606">
        <v>2003</v>
      </c>
      <c r="K1606" t="s">
        <v>79</v>
      </c>
      <c r="L1606">
        <v>122</v>
      </c>
      <c r="M1606" t="s">
        <v>141</v>
      </c>
      <c r="N1606" t="s">
        <v>539</v>
      </c>
      <c r="O1606">
        <v>9145554562</v>
      </c>
      <c r="P1606" t="s">
        <v>540</v>
      </c>
      <c r="R1606" t="s">
        <v>541</v>
      </c>
      <c r="S1606" t="s">
        <v>304</v>
      </c>
      <c r="T1606">
        <v>24067</v>
      </c>
      <c r="U1606" t="s">
        <v>220</v>
      </c>
      <c r="V1606" t="s">
        <v>221</v>
      </c>
      <c r="W1606" t="s">
        <v>542</v>
      </c>
      <c r="X1606" t="s">
        <v>543</v>
      </c>
      <c r="Y1606" t="s">
        <v>36</v>
      </c>
    </row>
    <row r="1607" spans="1:25">
      <c r="A1607">
        <v>10195</v>
      </c>
      <c r="B1607">
        <v>32</v>
      </c>
      <c r="C1607">
        <v>43.29</v>
      </c>
      <c r="D1607">
        <v>8</v>
      </c>
      <c r="E1607">
        <v>1385.28</v>
      </c>
      <c r="F1607">
        <v>37950</v>
      </c>
      <c r="G1607" t="s">
        <v>40</v>
      </c>
      <c r="H1607">
        <v>4</v>
      </c>
      <c r="I1607">
        <v>11</v>
      </c>
      <c r="J1607">
        <v>2003</v>
      </c>
      <c r="K1607" t="s">
        <v>79</v>
      </c>
      <c r="L1607">
        <v>54</v>
      </c>
      <c r="M1607" t="s">
        <v>248</v>
      </c>
      <c r="N1607" t="s">
        <v>539</v>
      </c>
      <c r="O1607">
        <v>9145554562</v>
      </c>
      <c r="P1607" t="s">
        <v>540</v>
      </c>
      <c r="R1607" t="s">
        <v>541</v>
      </c>
      <c r="S1607" t="s">
        <v>304</v>
      </c>
      <c r="T1607">
        <v>24067</v>
      </c>
      <c r="U1607" t="s">
        <v>220</v>
      </c>
      <c r="V1607" t="s">
        <v>221</v>
      </c>
      <c r="W1607" t="s">
        <v>542</v>
      </c>
      <c r="X1607" t="s">
        <v>543</v>
      </c>
      <c r="Y1607" t="s">
        <v>45</v>
      </c>
    </row>
    <row r="1608" spans="1:25">
      <c r="A1608">
        <v>10195</v>
      </c>
      <c r="B1608">
        <v>49</v>
      </c>
      <c r="C1608">
        <v>100</v>
      </c>
      <c r="D1608">
        <v>4</v>
      </c>
      <c r="E1608">
        <v>5161.17</v>
      </c>
      <c r="F1608">
        <v>37950</v>
      </c>
      <c r="G1608" t="s">
        <v>40</v>
      </c>
      <c r="H1608">
        <v>4</v>
      </c>
      <c r="I1608">
        <v>11</v>
      </c>
      <c r="J1608">
        <v>2003</v>
      </c>
      <c r="K1608" t="s">
        <v>79</v>
      </c>
      <c r="L1608">
        <v>115</v>
      </c>
      <c r="M1608" t="s">
        <v>249</v>
      </c>
      <c r="N1608" t="s">
        <v>539</v>
      </c>
      <c r="O1608">
        <v>9145554562</v>
      </c>
      <c r="P1608" t="s">
        <v>540</v>
      </c>
      <c r="R1608" t="s">
        <v>541</v>
      </c>
      <c r="S1608" t="s">
        <v>304</v>
      </c>
      <c r="T1608">
        <v>24067</v>
      </c>
      <c r="U1608" t="s">
        <v>220</v>
      </c>
      <c r="V1608" t="s">
        <v>221</v>
      </c>
      <c r="W1608" t="s">
        <v>542</v>
      </c>
      <c r="X1608" t="s">
        <v>543</v>
      </c>
      <c r="Y1608" t="s">
        <v>36</v>
      </c>
    </row>
    <row r="1609" spans="1:25">
      <c r="A1609">
        <v>10308</v>
      </c>
      <c r="B1609">
        <v>46</v>
      </c>
      <c r="C1609">
        <v>66.040000000000006</v>
      </c>
      <c r="D1609">
        <v>10</v>
      </c>
      <c r="E1609">
        <v>3037.84</v>
      </c>
      <c r="F1609">
        <v>38275</v>
      </c>
      <c r="G1609" t="s">
        <v>234</v>
      </c>
      <c r="H1609">
        <v>4</v>
      </c>
      <c r="I1609">
        <v>10</v>
      </c>
      <c r="J1609">
        <v>2004</v>
      </c>
      <c r="K1609" t="s">
        <v>97</v>
      </c>
      <c r="L1609">
        <v>68</v>
      </c>
      <c r="M1609" t="s">
        <v>187</v>
      </c>
      <c r="N1609" t="s">
        <v>539</v>
      </c>
      <c r="O1609">
        <v>9145554562</v>
      </c>
      <c r="P1609" t="s">
        <v>540</v>
      </c>
      <c r="R1609" t="s">
        <v>541</v>
      </c>
      <c r="S1609" t="s">
        <v>304</v>
      </c>
      <c r="T1609">
        <v>24067</v>
      </c>
      <c r="U1609" t="s">
        <v>220</v>
      </c>
      <c r="V1609" t="s">
        <v>221</v>
      </c>
      <c r="W1609" t="s">
        <v>542</v>
      </c>
      <c r="X1609" t="s">
        <v>543</v>
      </c>
      <c r="Y1609" t="s">
        <v>36</v>
      </c>
    </row>
    <row r="1610" spans="1:25">
      <c r="A1610">
        <v>10308</v>
      </c>
      <c r="B1610">
        <v>47</v>
      </c>
      <c r="C1610">
        <v>43.64</v>
      </c>
      <c r="D1610">
        <v>11</v>
      </c>
      <c r="E1610">
        <v>2051.08</v>
      </c>
      <c r="F1610">
        <v>38275</v>
      </c>
      <c r="G1610" t="s">
        <v>234</v>
      </c>
      <c r="H1610">
        <v>4</v>
      </c>
      <c r="I1610">
        <v>10</v>
      </c>
      <c r="J1610">
        <v>2004</v>
      </c>
      <c r="K1610" t="s">
        <v>97</v>
      </c>
      <c r="L1610">
        <v>43</v>
      </c>
      <c r="M1610" t="s">
        <v>188</v>
      </c>
      <c r="N1610" t="s">
        <v>539</v>
      </c>
      <c r="O1610">
        <v>9145554562</v>
      </c>
      <c r="P1610" t="s">
        <v>540</v>
      </c>
      <c r="R1610" t="s">
        <v>541</v>
      </c>
      <c r="S1610" t="s">
        <v>304</v>
      </c>
      <c r="T1610">
        <v>24067</v>
      </c>
      <c r="U1610" t="s">
        <v>220</v>
      </c>
      <c r="V1610" t="s">
        <v>221</v>
      </c>
      <c r="W1610" t="s">
        <v>542</v>
      </c>
      <c r="X1610" t="s">
        <v>543</v>
      </c>
      <c r="Y1610" t="s">
        <v>45</v>
      </c>
    </row>
    <row r="1611" spans="1:25">
      <c r="A1611">
        <v>10143</v>
      </c>
      <c r="B1611">
        <v>49</v>
      </c>
      <c r="C1611">
        <v>100</v>
      </c>
      <c r="D1611">
        <v>15</v>
      </c>
      <c r="E1611">
        <v>5597.76</v>
      </c>
      <c r="F1611">
        <v>37843</v>
      </c>
      <c r="G1611" t="s">
        <v>25</v>
      </c>
      <c r="H1611">
        <v>3</v>
      </c>
      <c r="I1611">
        <v>8</v>
      </c>
      <c r="J1611">
        <v>2003</v>
      </c>
      <c r="K1611" t="s">
        <v>26</v>
      </c>
      <c r="L1611">
        <v>136</v>
      </c>
      <c r="M1611" t="s">
        <v>41</v>
      </c>
      <c r="N1611" t="s">
        <v>544</v>
      </c>
      <c r="O1611">
        <v>5085559555</v>
      </c>
      <c r="P1611" t="s">
        <v>545</v>
      </c>
      <c r="R1611" t="s">
        <v>422</v>
      </c>
      <c r="S1611" t="s">
        <v>219</v>
      </c>
      <c r="T1611">
        <v>50553</v>
      </c>
      <c r="U1611" t="s">
        <v>220</v>
      </c>
      <c r="V1611" t="s">
        <v>221</v>
      </c>
      <c r="W1611" t="s">
        <v>546</v>
      </c>
      <c r="X1611" t="s">
        <v>547</v>
      </c>
      <c r="Y1611" t="s">
        <v>36</v>
      </c>
    </row>
    <row r="1612" spans="1:25">
      <c r="A1612">
        <v>10185</v>
      </c>
      <c r="B1612">
        <v>21</v>
      </c>
      <c r="C1612">
        <v>100</v>
      </c>
      <c r="D1612">
        <v>13</v>
      </c>
      <c r="E1612">
        <v>3883.74</v>
      </c>
      <c r="F1612">
        <v>37939</v>
      </c>
      <c r="G1612" t="s">
        <v>40</v>
      </c>
      <c r="H1612">
        <v>4</v>
      </c>
      <c r="I1612">
        <v>11</v>
      </c>
      <c r="J1612">
        <v>2003</v>
      </c>
      <c r="L1612">
        <v>207</v>
      </c>
      <c r="M1612" t="s">
        <v>72</v>
      </c>
      <c r="N1612" t="s">
        <v>544</v>
      </c>
      <c r="O1612">
        <v>5085559555</v>
      </c>
      <c r="P1612" t="s">
        <v>545</v>
      </c>
      <c r="R1612" t="s">
        <v>422</v>
      </c>
      <c r="S1612" t="s">
        <v>219</v>
      </c>
      <c r="T1612">
        <v>50553</v>
      </c>
      <c r="U1612" t="s">
        <v>220</v>
      </c>
      <c r="V1612" t="s">
        <v>221</v>
      </c>
      <c r="W1612" t="s">
        <v>546</v>
      </c>
      <c r="X1612" t="s">
        <v>547</v>
      </c>
      <c r="Y1612" t="s">
        <v>36</v>
      </c>
    </row>
    <row r="1613" spans="1:25">
      <c r="A1613">
        <v>10185</v>
      </c>
      <c r="B1613">
        <v>33</v>
      </c>
      <c r="C1613">
        <v>100</v>
      </c>
      <c r="D1613">
        <v>14</v>
      </c>
      <c r="E1613">
        <v>4038.21</v>
      </c>
      <c r="F1613">
        <v>37939</v>
      </c>
      <c r="G1613" t="s">
        <v>40</v>
      </c>
      <c r="H1613">
        <v>4</v>
      </c>
      <c r="I1613">
        <v>11</v>
      </c>
      <c r="J1613">
        <v>2003</v>
      </c>
      <c r="L1613">
        <v>151</v>
      </c>
      <c r="M1613" t="s">
        <v>73</v>
      </c>
      <c r="N1613" t="s">
        <v>544</v>
      </c>
      <c r="O1613">
        <v>5085559555</v>
      </c>
      <c r="P1613" t="s">
        <v>545</v>
      </c>
      <c r="R1613" t="s">
        <v>422</v>
      </c>
      <c r="S1613" t="s">
        <v>219</v>
      </c>
      <c r="T1613">
        <v>50553</v>
      </c>
      <c r="U1613" t="s">
        <v>220</v>
      </c>
      <c r="V1613" t="s">
        <v>221</v>
      </c>
      <c r="W1613" t="s">
        <v>546</v>
      </c>
      <c r="X1613" t="s">
        <v>547</v>
      </c>
      <c r="Y1613" t="s">
        <v>36</v>
      </c>
    </row>
    <row r="1614" spans="1:25">
      <c r="A1614">
        <v>10185</v>
      </c>
      <c r="B1614">
        <v>43</v>
      </c>
      <c r="C1614">
        <v>100</v>
      </c>
      <c r="D1614">
        <v>12</v>
      </c>
      <c r="E1614">
        <v>7886.2</v>
      </c>
      <c r="F1614">
        <v>37939</v>
      </c>
      <c r="G1614" t="s">
        <v>40</v>
      </c>
      <c r="H1614">
        <v>4</v>
      </c>
      <c r="I1614">
        <v>11</v>
      </c>
      <c r="J1614">
        <v>2003</v>
      </c>
      <c r="L1614">
        <v>173</v>
      </c>
      <c r="M1614" t="s">
        <v>74</v>
      </c>
      <c r="N1614" t="s">
        <v>544</v>
      </c>
      <c r="O1614">
        <v>5085559555</v>
      </c>
      <c r="P1614" t="s">
        <v>545</v>
      </c>
      <c r="R1614" t="s">
        <v>422</v>
      </c>
      <c r="S1614" t="s">
        <v>219</v>
      </c>
      <c r="T1614">
        <v>50553</v>
      </c>
      <c r="U1614" t="s">
        <v>220</v>
      </c>
      <c r="V1614" t="s">
        <v>221</v>
      </c>
      <c r="W1614" t="s">
        <v>546</v>
      </c>
      <c r="X1614" t="s">
        <v>547</v>
      </c>
      <c r="Y1614" t="s">
        <v>39</v>
      </c>
    </row>
    <row r="1615" spans="1:25">
      <c r="A1615">
        <v>10185</v>
      </c>
      <c r="B1615">
        <v>39</v>
      </c>
      <c r="C1615">
        <v>100</v>
      </c>
      <c r="D1615">
        <v>16</v>
      </c>
      <c r="E1615">
        <v>5096.91</v>
      </c>
      <c r="F1615">
        <v>37939</v>
      </c>
      <c r="G1615" t="s">
        <v>40</v>
      </c>
      <c r="H1615">
        <v>4</v>
      </c>
      <c r="I1615">
        <v>11</v>
      </c>
      <c r="J1615">
        <v>2003</v>
      </c>
      <c r="L1615">
        <v>143</v>
      </c>
      <c r="M1615" t="s">
        <v>190</v>
      </c>
      <c r="N1615" t="s">
        <v>544</v>
      </c>
      <c r="O1615">
        <v>5085559555</v>
      </c>
      <c r="P1615" t="s">
        <v>545</v>
      </c>
      <c r="R1615" t="s">
        <v>422</v>
      </c>
      <c r="S1615" t="s">
        <v>219</v>
      </c>
      <c r="T1615">
        <v>50553</v>
      </c>
      <c r="U1615" t="s">
        <v>220</v>
      </c>
      <c r="V1615" t="s">
        <v>221</v>
      </c>
      <c r="W1615" t="s">
        <v>546</v>
      </c>
      <c r="X1615" t="s">
        <v>547</v>
      </c>
      <c r="Y1615" t="s">
        <v>36</v>
      </c>
    </row>
    <row r="1616" spans="1:25">
      <c r="A1616">
        <v>10365</v>
      </c>
      <c r="B1616">
        <v>30</v>
      </c>
      <c r="C1616">
        <v>87.06</v>
      </c>
      <c r="D1616">
        <v>1</v>
      </c>
      <c r="E1616">
        <v>2611.8000000000002</v>
      </c>
      <c r="F1616">
        <v>38359</v>
      </c>
      <c r="G1616" t="s">
        <v>40</v>
      </c>
      <c r="H1616">
        <v>1</v>
      </c>
      <c r="I1616">
        <v>1</v>
      </c>
      <c r="J1616">
        <v>2005</v>
      </c>
      <c r="K1616" t="s">
        <v>63</v>
      </c>
      <c r="L1616">
        <v>141</v>
      </c>
      <c r="M1616" t="s">
        <v>27</v>
      </c>
      <c r="N1616" t="s">
        <v>544</v>
      </c>
      <c r="O1616">
        <v>5085559555</v>
      </c>
      <c r="P1616" t="s">
        <v>545</v>
      </c>
      <c r="R1616" t="s">
        <v>422</v>
      </c>
      <c r="S1616" t="s">
        <v>219</v>
      </c>
      <c r="T1616">
        <v>50553</v>
      </c>
      <c r="U1616" t="s">
        <v>220</v>
      </c>
      <c r="V1616" t="s">
        <v>221</v>
      </c>
      <c r="W1616" t="s">
        <v>546</v>
      </c>
      <c r="X1616" t="s">
        <v>547</v>
      </c>
      <c r="Y1616" t="s">
        <v>45</v>
      </c>
    </row>
    <row r="1617" spans="1:25">
      <c r="A1617">
        <v>10365</v>
      </c>
      <c r="B1617">
        <v>22</v>
      </c>
      <c r="C1617">
        <v>100</v>
      </c>
      <c r="D1617">
        <v>3</v>
      </c>
      <c r="E1617">
        <v>3425.18</v>
      </c>
      <c r="F1617">
        <v>38359</v>
      </c>
      <c r="G1617" t="s">
        <v>40</v>
      </c>
      <c r="H1617">
        <v>1</v>
      </c>
      <c r="I1617">
        <v>1</v>
      </c>
      <c r="J1617">
        <v>2005</v>
      </c>
      <c r="K1617" t="s">
        <v>132</v>
      </c>
      <c r="L1617">
        <v>102</v>
      </c>
      <c r="M1617" t="s">
        <v>138</v>
      </c>
      <c r="N1617" t="s">
        <v>544</v>
      </c>
      <c r="O1617">
        <v>5085559555</v>
      </c>
      <c r="P1617" t="s">
        <v>545</v>
      </c>
      <c r="R1617" t="s">
        <v>422</v>
      </c>
      <c r="S1617" t="s">
        <v>219</v>
      </c>
      <c r="T1617">
        <v>50553</v>
      </c>
      <c r="U1617" t="s">
        <v>220</v>
      </c>
      <c r="V1617" t="s">
        <v>221</v>
      </c>
      <c r="W1617" t="s">
        <v>546</v>
      </c>
      <c r="X1617" t="s">
        <v>547</v>
      </c>
      <c r="Y1617" t="s">
        <v>36</v>
      </c>
    </row>
    <row r="1618" spans="1:25">
      <c r="A1618">
        <v>10365</v>
      </c>
      <c r="B1618">
        <v>44</v>
      </c>
      <c r="C1618">
        <v>100</v>
      </c>
      <c r="D1618">
        <v>2</v>
      </c>
      <c r="E1618">
        <v>4984.32</v>
      </c>
      <c r="F1618">
        <v>38359</v>
      </c>
      <c r="G1618" t="s">
        <v>40</v>
      </c>
      <c r="H1618">
        <v>1</v>
      </c>
      <c r="I1618">
        <v>1</v>
      </c>
      <c r="J1618">
        <v>2005</v>
      </c>
      <c r="K1618" t="s">
        <v>132</v>
      </c>
      <c r="L1618">
        <v>81</v>
      </c>
      <c r="M1618" t="s">
        <v>139</v>
      </c>
      <c r="N1618" t="s">
        <v>544</v>
      </c>
      <c r="O1618">
        <v>5085559555</v>
      </c>
      <c r="P1618" t="s">
        <v>545</v>
      </c>
      <c r="R1618" t="s">
        <v>422</v>
      </c>
      <c r="S1618" t="s">
        <v>219</v>
      </c>
      <c r="T1618">
        <v>50553</v>
      </c>
      <c r="U1618" t="s">
        <v>220</v>
      </c>
      <c r="V1618" t="s">
        <v>221</v>
      </c>
      <c r="W1618" t="s">
        <v>546</v>
      </c>
      <c r="X1618" t="s">
        <v>547</v>
      </c>
      <c r="Y1618" t="s">
        <v>36</v>
      </c>
    </row>
    <row r="1619" spans="1:25">
      <c r="A1619">
        <v>10143546</v>
      </c>
      <c r="B1619">
        <v>32</v>
      </c>
      <c r="C1619">
        <v>100</v>
      </c>
      <c r="D1619">
        <v>7</v>
      </c>
      <c r="E1619">
        <v>5248</v>
      </c>
      <c r="F1619">
        <v>37843</v>
      </c>
      <c r="G1619" t="s">
        <v>25</v>
      </c>
      <c r="H1619">
        <v>3</v>
      </c>
      <c r="I1619">
        <v>8</v>
      </c>
      <c r="J1619">
        <v>2003</v>
      </c>
      <c r="K1619" t="s">
        <v>42</v>
      </c>
      <c r="L1619">
        <v>157</v>
      </c>
      <c r="M1619" t="s">
        <v>43</v>
      </c>
      <c r="N1619" t="s">
        <v>544</v>
      </c>
      <c r="O1619">
        <v>5085559555</v>
      </c>
      <c r="P1619" t="s">
        <v>545</v>
      </c>
      <c r="R1619" t="s">
        <v>422</v>
      </c>
      <c r="S1619" t="s">
        <v>219</v>
      </c>
      <c r="T1619">
        <v>50553</v>
      </c>
      <c r="U1619" t="s">
        <v>220</v>
      </c>
      <c r="V1619" t="s">
        <v>221</v>
      </c>
      <c r="W1619" t="s">
        <v>546</v>
      </c>
      <c r="X1619" t="s">
        <v>547</v>
      </c>
      <c r="Y1619" t="s">
        <v>36</v>
      </c>
    </row>
    <row r="1620" spans="1:25">
      <c r="A1620">
        <v>10143</v>
      </c>
      <c r="B1620">
        <v>27</v>
      </c>
      <c r="C1620">
        <v>60.97</v>
      </c>
      <c r="D1620">
        <v>8</v>
      </c>
      <c r="E1620">
        <v>1646.19</v>
      </c>
      <c r="F1620">
        <v>37843</v>
      </c>
      <c r="G1620" t="s">
        <v>25</v>
      </c>
      <c r="H1620">
        <v>3</v>
      </c>
      <c r="I1620">
        <v>8</v>
      </c>
      <c r="J1620">
        <v>2003</v>
      </c>
      <c r="K1620" t="s">
        <v>42</v>
      </c>
      <c r="L1620">
        <v>68</v>
      </c>
      <c r="M1620" t="s">
        <v>44</v>
      </c>
      <c r="N1620" t="s">
        <v>544</v>
      </c>
      <c r="O1620">
        <v>5085559555</v>
      </c>
      <c r="P1620" t="s">
        <v>545</v>
      </c>
      <c r="R1620" t="s">
        <v>422</v>
      </c>
      <c r="S1620" t="s">
        <v>219</v>
      </c>
      <c r="T1620">
        <v>50553</v>
      </c>
      <c r="U1620" t="s">
        <v>220</v>
      </c>
      <c r="V1620" t="s">
        <v>221</v>
      </c>
      <c r="W1620" t="s">
        <v>546</v>
      </c>
      <c r="X1620" t="s">
        <v>547</v>
      </c>
      <c r="Y1620" t="s">
        <v>45</v>
      </c>
    </row>
    <row r="1621" spans="1:25">
      <c r="A1621">
        <v>10143</v>
      </c>
      <c r="B1621">
        <v>28</v>
      </c>
      <c r="C1621">
        <v>66.19</v>
      </c>
      <c r="D1621">
        <v>6</v>
      </c>
      <c r="E1621">
        <v>1853.32</v>
      </c>
      <c r="F1621">
        <v>37843</v>
      </c>
      <c r="G1621" t="s">
        <v>25</v>
      </c>
      <c r="H1621">
        <v>3</v>
      </c>
      <c r="I1621">
        <v>8</v>
      </c>
      <c r="J1621">
        <v>2003</v>
      </c>
      <c r="K1621" t="s">
        <v>42</v>
      </c>
      <c r="L1621">
        <v>68</v>
      </c>
      <c r="M1621" t="s">
        <v>46</v>
      </c>
      <c r="N1621" t="s">
        <v>544</v>
      </c>
      <c r="O1621">
        <v>5085559555</v>
      </c>
      <c r="P1621" t="s">
        <v>545</v>
      </c>
      <c r="R1621" t="s">
        <v>422</v>
      </c>
      <c r="S1621" t="s">
        <v>219</v>
      </c>
      <c r="T1621">
        <v>50553</v>
      </c>
      <c r="U1621" t="s">
        <v>220</v>
      </c>
      <c r="V1621" t="s">
        <v>221</v>
      </c>
      <c r="W1621" t="s">
        <v>546</v>
      </c>
      <c r="X1621" t="s">
        <v>547</v>
      </c>
      <c r="Y1621" t="s">
        <v>45</v>
      </c>
    </row>
    <row r="1622" spans="1:25">
      <c r="A1622">
        <v>10143</v>
      </c>
      <c r="B1622">
        <v>36</v>
      </c>
      <c r="C1622">
        <v>100</v>
      </c>
      <c r="D1622">
        <v>2</v>
      </c>
      <c r="E1622">
        <v>3945.96</v>
      </c>
      <c r="F1622">
        <v>37843</v>
      </c>
      <c r="G1622" t="s">
        <v>25</v>
      </c>
      <c r="H1622">
        <v>3</v>
      </c>
      <c r="I1622">
        <v>8</v>
      </c>
      <c r="J1622">
        <v>2003</v>
      </c>
      <c r="K1622" t="s">
        <v>42</v>
      </c>
      <c r="L1622">
        <v>91</v>
      </c>
      <c r="M1622" t="s">
        <v>182</v>
      </c>
      <c r="N1622" t="s">
        <v>544</v>
      </c>
      <c r="O1622">
        <v>5085559555</v>
      </c>
      <c r="P1622" t="s">
        <v>545</v>
      </c>
      <c r="R1622" t="s">
        <v>422</v>
      </c>
      <c r="S1622" t="s">
        <v>219</v>
      </c>
      <c r="T1622">
        <v>50553</v>
      </c>
      <c r="U1622" t="s">
        <v>220</v>
      </c>
      <c r="V1622" t="s">
        <v>221</v>
      </c>
      <c r="W1622" t="s">
        <v>546</v>
      </c>
      <c r="X1622" t="s">
        <v>547</v>
      </c>
      <c r="Y1622" t="s">
        <v>36</v>
      </c>
    </row>
    <row r="1623" spans="1:25">
      <c r="A1623">
        <v>10143</v>
      </c>
      <c r="B1623">
        <v>26</v>
      </c>
      <c r="C1623">
        <v>82.77</v>
      </c>
      <c r="D1623">
        <v>4</v>
      </c>
      <c r="E1623">
        <v>2152.02</v>
      </c>
      <c r="F1623">
        <v>37843</v>
      </c>
      <c r="G1623" t="s">
        <v>25</v>
      </c>
      <c r="H1623">
        <v>3</v>
      </c>
      <c r="I1623">
        <v>8</v>
      </c>
      <c r="J1623">
        <v>2003</v>
      </c>
      <c r="K1623" t="s">
        <v>42</v>
      </c>
      <c r="L1623">
        <v>99</v>
      </c>
      <c r="M1623" t="s">
        <v>47</v>
      </c>
      <c r="N1623" t="s">
        <v>544</v>
      </c>
      <c r="O1623">
        <v>5085559555</v>
      </c>
      <c r="P1623" t="s">
        <v>545</v>
      </c>
      <c r="R1623" t="s">
        <v>422</v>
      </c>
      <c r="S1623" t="s">
        <v>219</v>
      </c>
      <c r="T1623">
        <v>50553</v>
      </c>
      <c r="U1623" t="s">
        <v>220</v>
      </c>
      <c r="V1623" t="s">
        <v>221</v>
      </c>
      <c r="W1623" t="s">
        <v>546</v>
      </c>
      <c r="X1623" t="s">
        <v>547</v>
      </c>
      <c r="Y1623" t="s">
        <v>45</v>
      </c>
    </row>
    <row r="1624" spans="1:25">
      <c r="A1624">
        <v>10143</v>
      </c>
      <c r="B1624">
        <v>28</v>
      </c>
      <c r="C1624">
        <v>96</v>
      </c>
      <c r="D1624">
        <v>3</v>
      </c>
      <c r="E1624">
        <v>2688</v>
      </c>
      <c r="F1624">
        <v>37843</v>
      </c>
      <c r="G1624" t="s">
        <v>25</v>
      </c>
      <c r="H1624">
        <v>3</v>
      </c>
      <c r="I1624">
        <v>8</v>
      </c>
      <c r="J1624">
        <v>2003</v>
      </c>
      <c r="K1624" t="s">
        <v>42</v>
      </c>
      <c r="L1624">
        <v>80</v>
      </c>
      <c r="M1624" t="s">
        <v>184</v>
      </c>
      <c r="N1624" t="s">
        <v>544</v>
      </c>
      <c r="O1624">
        <v>5085559555</v>
      </c>
      <c r="P1624" t="s">
        <v>545</v>
      </c>
      <c r="R1624" t="s">
        <v>422</v>
      </c>
      <c r="S1624" t="s">
        <v>219</v>
      </c>
      <c r="T1624">
        <v>50553</v>
      </c>
      <c r="U1624" t="s">
        <v>220</v>
      </c>
      <c r="V1624" t="s">
        <v>221</v>
      </c>
      <c r="W1624" t="s">
        <v>546</v>
      </c>
      <c r="X1624" t="s">
        <v>547</v>
      </c>
      <c r="Y1624" t="s">
        <v>45</v>
      </c>
    </row>
    <row r="1625" spans="1:25">
      <c r="A1625">
        <v>10143</v>
      </c>
      <c r="B1625">
        <v>34</v>
      </c>
      <c r="C1625">
        <v>85.87</v>
      </c>
      <c r="D1625">
        <v>5</v>
      </c>
      <c r="E1625">
        <v>2919.58</v>
      </c>
      <c r="F1625">
        <v>37843</v>
      </c>
      <c r="G1625" t="s">
        <v>25</v>
      </c>
      <c r="H1625">
        <v>3</v>
      </c>
      <c r="I1625">
        <v>8</v>
      </c>
      <c r="J1625">
        <v>2003</v>
      </c>
      <c r="K1625" t="s">
        <v>42</v>
      </c>
      <c r="L1625">
        <v>74</v>
      </c>
      <c r="M1625" t="s">
        <v>48</v>
      </c>
      <c r="N1625" t="s">
        <v>544</v>
      </c>
      <c r="O1625">
        <v>5085559555</v>
      </c>
      <c r="P1625" t="s">
        <v>545</v>
      </c>
      <c r="R1625" t="s">
        <v>422</v>
      </c>
      <c r="S1625" t="s">
        <v>219</v>
      </c>
      <c r="T1625">
        <v>50553</v>
      </c>
      <c r="U1625" t="s">
        <v>220</v>
      </c>
      <c r="V1625" t="s">
        <v>221</v>
      </c>
      <c r="W1625" t="s">
        <v>546</v>
      </c>
      <c r="X1625" t="s">
        <v>547</v>
      </c>
      <c r="Y1625" t="s">
        <v>45</v>
      </c>
    </row>
    <row r="1626" spans="1:25">
      <c r="A1626">
        <v>10143</v>
      </c>
      <c r="B1626">
        <v>37</v>
      </c>
      <c r="C1626">
        <v>50.65</v>
      </c>
      <c r="D1626">
        <v>10</v>
      </c>
      <c r="E1626">
        <v>1874.05</v>
      </c>
      <c r="F1626">
        <v>37843</v>
      </c>
      <c r="G1626" t="s">
        <v>25</v>
      </c>
      <c r="H1626">
        <v>3</v>
      </c>
      <c r="I1626">
        <v>8</v>
      </c>
      <c r="J1626">
        <v>2003</v>
      </c>
      <c r="K1626" t="s">
        <v>42</v>
      </c>
      <c r="L1626">
        <v>49</v>
      </c>
      <c r="M1626" t="s">
        <v>49</v>
      </c>
      <c r="N1626" t="s">
        <v>544</v>
      </c>
      <c r="O1626">
        <v>5085559555</v>
      </c>
      <c r="P1626" t="s">
        <v>545</v>
      </c>
      <c r="R1626" t="s">
        <v>422</v>
      </c>
      <c r="S1626" t="s">
        <v>219</v>
      </c>
      <c r="T1626">
        <v>50553</v>
      </c>
      <c r="U1626" t="s">
        <v>220</v>
      </c>
      <c r="V1626" t="s">
        <v>221</v>
      </c>
      <c r="W1626" t="s">
        <v>546</v>
      </c>
      <c r="X1626" t="s">
        <v>547</v>
      </c>
      <c r="Y1626" t="s">
        <v>45</v>
      </c>
    </row>
    <row r="1627" spans="1:25">
      <c r="A1627">
        <v>10143</v>
      </c>
      <c r="B1627">
        <v>46</v>
      </c>
      <c r="C1627">
        <v>74.84</v>
      </c>
      <c r="D1627">
        <v>13</v>
      </c>
      <c r="E1627">
        <v>3442.64</v>
      </c>
      <c r="F1627">
        <v>37843</v>
      </c>
      <c r="G1627" t="s">
        <v>25</v>
      </c>
      <c r="H1627">
        <v>3</v>
      </c>
      <c r="I1627">
        <v>8</v>
      </c>
      <c r="J1627">
        <v>2003</v>
      </c>
      <c r="K1627" t="s">
        <v>224</v>
      </c>
      <c r="L1627">
        <v>86</v>
      </c>
      <c r="M1627" t="s">
        <v>51</v>
      </c>
      <c r="N1627" t="s">
        <v>544</v>
      </c>
      <c r="O1627">
        <v>5085559555</v>
      </c>
      <c r="P1627" t="s">
        <v>545</v>
      </c>
      <c r="R1627" t="s">
        <v>422</v>
      </c>
      <c r="S1627" t="s">
        <v>219</v>
      </c>
      <c r="T1627">
        <v>50553</v>
      </c>
      <c r="U1627" t="s">
        <v>220</v>
      </c>
      <c r="V1627" t="s">
        <v>221</v>
      </c>
      <c r="W1627" t="s">
        <v>546</v>
      </c>
      <c r="X1627" t="s">
        <v>547</v>
      </c>
      <c r="Y1627" t="s">
        <v>36</v>
      </c>
    </row>
    <row r="1628" spans="1:25">
      <c r="A1628">
        <v>10143</v>
      </c>
      <c r="B1628">
        <v>26</v>
      </c>
      <c r="C1628">
        <v>100</v>
      </c>
      <c r="D1628">
        <v>11</v>
      </c>
      <c r="E1628">
        <v>2612.48</v>
      </c>
      <c r="F1628">
        <v>37843</v>
      </c>
      <c r="G1628" t="s">
        <v>25</v>
      </c>
      <c r="H1628">
        <v>3</v>
      </c>
      <c r="I1628">
        <v>8</v>
      </c>
      <c r="J1628">
        <v>2003</v>
      </c>
      <c r="K1628" t="s">
        <v>224</v>
      </c>
      <c r="L1628">
        <v>90</v>
      </c>
      <c r="M1628" t="s">
        <v>52</v>
      </c>
      <c r="N1628" t="s">
        <v>544</v>
      </c>
      <c r="O1628">
        <v>5085559555</v>
      </c>
      <c r="P1628" t="s">
        <v>545</v>
      </c>
      <c r="R1628" t="s">
        <v>422</v>
      </c>
      <c r="S1628" t="s">
        <v>219</v>
      </c>
      <c r="T1628">
        <v>50553</v>
      </c>
      <c r="U1628" t="s">
        <v>220</v>
      </c>
      <c r="V1628" t="s">
        <v>221</v>
      </c>
      <c r="W1628" t="s">
        <v>546</v>
      </c>
      <c r="X1628" t="s">
        <v>547</v>
      </c>
      <c r="Y1628" t="s">
        <v>45</v>
      </c>
    </row>
    <row r="1629" spans="1:25">
      <c r="A1629">
        <v>10143</v>
      </c>
      <c r="B1629">
        <v>31</v>
      </c>
      <c r="C1629">
        <v>85.29</v>
      </c>
      <c r="D1629">
        <v>16</v>
      </c>
      <c r="E1629">
        <v>2643.99</v>
      </c>
      <c r="F1629">
        <v>37843</v>
      </c>
      <c r="G1629" t="s">
        <v>25</v>
      </c>
      <c r="H1629">
        <v>3</v>
      </c>
      <c r="I1629">
        <v>8</v>
      </c>
      <c r="J1629">
        <v>2003</v>
      </c>
      <c r="K1629" t="s">
        <v>224</v>
      </c>
      <c r="L1629">
        <v>72</v>
      </c>
      <c r="M1629" t="s">
        <v>54</v>
      </c>
      <c r="O1629">
        <v>5085559555</v>
      </c>
      <c r="P1629" t="s">
        <v>545</v>
      </c>
      <c r="R1629" t="s">
        <v>422</v>
      </c>
      <c r="S1629" t="s">
        <v>219</v>
      </c>
      <c r="T1629">
        <v>50553</v>
      </c>
      <c r="U1629" t="s">
        <v>220</v>
      </c>
      <c r="V1629" t="s">
        <v>221</v>
      </c>
      <c r="W1629" t="s">
        <v>546</v>
      </c>
      <c r="X1629" t="s">
        <v>547</v>
      </c>
      <c r="Y1629" t="s">
        <v>45</v>
      </c>
    </row>
    <row r="1630" spans="1:25">
      <c r="A1630">
        <v>10185</v>
      </c>
      <c r="B1630">
        <v>30</v>
      </c>
      <c r="C1630">
        <v>100</v>
      </c>
      <c r="D1630">
        <v>7</v>
      </c>
      <c r="E1630">
        <v>3170.7</v>
      </c>
      <c r="F1630">
        <v>37939</v>
      </c>
      <c r="G1630" t="s">
        <v>40</v>
      </c>
      <c r="H1630">
        <v>4</v>
      </c>
      <c r="I1630">
        <v>11</v>
      </c>
      <c r="J1630">
        <v>2003</v>
      </c>
      <c r="K1630" t="s">
        <v>75</v>
      </c>
      <c r="L1630">
        <v>122</v>
      </c>
      <c r="M1630" t="s">
        <v>76</v>
      </c>
      <c r="O1630">
        <v>5085559555</v>
      </c>
      <c r="P1630" t="s">
        <v>545</v>
      </c>
      <c r="R1630" t="s">
        <v>422</v>
      </c>
      <c r="S1630" t="s">
        <v>219</v>
      </c>
      <c r="T1630">
        <v>50553</v>
      </c>
      <c r="U1630" t="s">
        <v>220</v>
      </c>
      <c r="V1630" t="s">
        <v>221</v>
      </c>
      <c r="W1630" t="s">
        <v>546</v>
      </c>
      <c r="X1630" t="s">
        <v>547</v>
      </c>
      <c r="Y1630" t="s">
        <v>36</v>
      </c>
    </row>
    <row r="1631" spans="1:25">
      <c r="A1631">
        <v>10185</v>
      </c>
      <c r="B1631">
        <v>21</v>
      </c>
      <c r="C1631">
        <v>54</v>
      </c>
      <c r="D1631">
        <v>3</v>
      </c>
      <c r="E1631">
        <v>1134</v>
      </c>
      <c r="F1631">
        <v>37939</v>
      </c>
      <c r="G1631" t="s">
        <v>40</v>
      </c>
      <c r="H1631">
        <v>4</v>
      </c>
      <c r="I1631">
        <v>11</v>
      </c>
      <c r="J1631">
        <v>2003</v>
      </c>
      <c r="K1631" t="s">
        <v>75</v>
      </c>
      <c r="L1631">
        <v>66</v>
      </c>
      <c r="M1631" t="s">
        <v>233</v>
      </c>
      <c r="O1631">
        <v>5085559555</v>
      </c>
      <c r="P1631" t="s">
        <v>545</v>
      </c>
      <c r="R1631" t="s">
        <v>422</v>
      </c>
      <c r="S1631" t="s">
        <v>219</v>
      </c>
      <c r="T1631">
        <v>50553</v>
      </c>
      <c r="U1631" t="s">
        <v>220</v>
      </c>
      <c r="V1631" t="s">
        <v>221</v>
      </c>
      <c r="W1631" t="s">
        <v>546</v>
      </c>
      <c r="X1631" t="s">
        <v>547</v>
      </c>
      <c r="Y1631" t="s">
        <v>45</v>
      </c>
    </row>
    <row r="1632" spans="1:25">
      <c r="A1632">
        <v>10185</v>
      </c>
      <c r="B1632">
        <v>30</v>
      </c>
      <c r="C1632">
        <v>94.4</v>
      </c>
      <c r="D1632">
        <v>10</v>
      </c>
      <c r="E1632">
        <v>2832</v>
      </c>
      <c r="F1632">
        <v>37939</v>
      </c>
      <c r="G1632" t="s">
        <v>40</v>
      </c>
      <c r="H1632">
        <v>4</v>
      </c>
      <c r="I1632">
        <v>11</v>
      </c>
      <c r="J1632">
        <v>2003</v>
      </c>
      <c r="K1632" t="s">
        <v>75</v>
      </c>
      <c r="L1632">
        <v>86</v>
      </c>
      <c r="M1632" t="s">
        <v>53</v>
      </c>
      <c r="O1632">
        <v>5085559555</v>
      </c>
      <c r="P1632" t="s">
        <v>545</v>
      </c>
      <c r="R1632" t="s">
        <v>422</v>
      </c>
      <c r="S1632" t="s">
        <v>219</v>
      </c>
      <c r="T1632">
        <v>50553</v>
      </c>
      <c r="U1632" t="s">
        <v>220</v>
      </c>
      <c r="V1632" t="s">
        <v>221</v>
      </c>
      <c r="W1632" t="s">
        <v>546</v>
      </c>
      <c r="X1632" t="s">
        <v>547</v>
      </c>
      <c r="Y1632" t="s">
        <v>45</v>
      </c>
    </row>
    <row r="1633" spans="1:25">
      <c r="A1633">
        <v>10185</v>
      </c>
      <c r="B1633">
        <v>39</v>
      </c>
      <c r="C1633">
        <v>57.82</v>
      </c>
      <c r="D1633">
        <v>1</v>
      </c>
      <c r="E1633">
        <v>2254.98</v>
      </c>
      <c r="F1633">
        <v>37939</v>
      </c>
      <c r="G1633" t="s">
        <v>40</v>
      </c>
      <c r="H1633">
        <v>4</v>
      </c>
      <c r="I1633">
        <v>11</v>
      </c>
      <c r="J1633">
        <v>2003</v>
      </c>
      <c r="K1633" t="s">
        <v>75</v>
      </c>
      <c r="L1633">
        <v>72</v>
      </c>
      <c r="M1633" t="s">
        <v>54</v>
      </c>
      <c r="O1633">
        <v>5085559555</v>
      </c>
      <c r="P1633" t="s">
        <v>545</v>
      </c>
      <c r="R1633" t="s">
        <v>422</v>
      </c>
      <c r="S1633" t="s">
        <v>219</v>
      </c>
      <c r="T1633">
        <v>50553</v>
      </c>
      <c r="U1633" t="s">
        <v>220</v>
      </c>
      <c r="V1633" t="s">
        <v>221</v>
      </c>
      <c r="W1633" t="s">
        <v>546</v>
      </c>
      <c r="X1633" t="s">
        <v>547</v>
      </c>
      <c r="Y1633" t="s">
        <v>45</v>
      </c>
    </row>
    <row r="1634" spans="1:25">
      <c r="A1634">
        <v>10185</v>
      </c>
      <c r="B1634">
        <v>37</v>
      </c>
      <c r="C1634">
        <v>100</v>
      </c>
      <c r="D1634">
        <v>4</v>
      </c>
      <c r="E1634">
        <v>3891.66</v>
      </c>
      <c r="F1634">
        <v>37939</v>
      </c>
      <c r="G1634" t="s">
        <v>40</v>
      </c>
      <c r="H1634">
        <v>4</v>
      </c>
      <c r="I1634">
        <v>11</v>
      </c>
      <c r="J1634">
        <v>2003</v>
      </c>
      <c r="K1634" t="s">
        <v>75</v>
      </c>
      <c r="L1634">
        <v>100</v>
      </c>
      <c r="M1634" t="s">
        <v>55</v>
      </c>
      <c r="O1634">
        <v>5085559555</v>
      </c>
      <c r="P1634" t="s">
        <v>545</v>
      </c>
      <c r="R1634" t="s">
        <v>422</v>
      </c>
      <c r="S1634" t="s">
        <v>219</v>
      </c>
      <c r="T1634">
        <v>50553</v>
      </c>
      <c r="U1634" t="s">
        <v>220</v>
      </c>
      <c r="V1634" t="s">
        <v>221</v>
      </c>
      <c r="W1634" t="s">
        <v>546</v>
      </c>
      <c r="X1634" t="s">
        <v>547</v>
      </c>
      <c r="Y1634" t="s">
        <v>36</v>
      </c>
    </row>
    <row r="1635" spans="1:25">
      <c r="A1635">
        <v>10185</v>
      </c>
      <c r="B1635">
        <v>22</v>
      </c>
      <c r="C1635">
        <v>79.45</v>
      </c>
      <c r="D1635">
        <v>5</v>
      </c>
      <c r="E1635">
        <v>1747.9</v>
      </c>
      <c r="F1635">
        <v>37939</v>
      </c>
      <c r="G1635" t="s">
        <v>40</v>
      </c>
      <c r="H1635">
        <v>4</v>
      </c>
      <c r="I1635">
        <v>11</v>
      </c>
      <c r="J1635">
        <v>2003</v>
      </c>
      <c r="K1635" t="s">
        <v>75</v>
      </c>
      <c r="L1635">
        <v>99</v>
      </c>
      <c r="M1635" t="s">
        <v>56</v>
      </c>
      <c r="O1635">
        <v>5085559555</v>
      </c>
      <c r="P1635" t="s">
        <v>545</v>
      </c>
      <c r="R1635" t="s">
        <v>422</v>
      </c>
      <c r="S1635" t="s">
        <v>219</v>
      </c>
      <c r="T1635">
        <v>50553</v>
      </c>
      <c r="U1635" t="s">
        <v>220</v>
      </c>
      <c r="V1635" t="s">
        <v>221</v>
      </c>
      <c r="W1635" t="s">
        <v>546</v>
      </c>
      <c r="X1635" t="s">
        <v>547</v>
      </c>
      <c r="Y1635" t="s">
        <v>45</v>
      </c>
    </row>
    <row r="1636" spans="1:25">
      <c r="A1636">
        <v>10185</v>
      </c>
      <c r="B1636">
        <v>28</v>
      </c>
      <c r="C1636">
        <v>64.430000000000007</v>
      </c>
      <c r="D1636">
        <v>6</v>
      </c>
      <c r="E1636">
        <v>1804.04</v>
      </c>
      <c r="F1636">
        <v>37939</v>
      </c>
      <c r="G1636" t="s">
        <v>40</v>
      </c>
      <c r="H1636">
        <v>4</v>
      </c>
      <c r="I1636">
        <v>11</v>
      </c>
      <c r="J1636">
        <v>2003</v>
      </c>
      <c r="K1636" t="s">
        <v>75</v>
      </c>
      <c r="L1636">
        <v>54</v>
      </c>
      <c r="M1636" t="s">
        <v>57</v>
      </c>
      <c r="O1636">
        <v>5085559555</v>
      </c>
      <c r="P1636" t="s">
        <v>545</v>
      </c>
      <c r="R1636" t="s">
        <v>422</v>
      </c>
      <c r="S1636" t="s">
        <v>219</v>
      </c>
      <c r="T1636">
        <v>50553</v>
      </c>
      <c r="U1636" t="s">
        <v>220</v>
      </c>
      <c r="V1636" t="s">
        <v>221</v>
      </c>
      <c r="W1636" t="s">
        <v>546</v>
      </c>
      <c r="X1636" t="s">
        <v>547</v>
      </c>
      <c r="Y1636" t="s">
        <v>45</v>
      </c>
    </row>
    <row r="1637" spans="1:25">
      <c r="A1637">
        <v>10185</v>
      </c>
      <c r="B1637">
        <v>49</v>
      </c>
      <c r="C1637">
        <v>80.67</v>
      </c>
      <c r="D1637">
        <v>11</v>
      </c>
      <c r="E1637">
        <v>3952.83</v>
      </c>
      <c r="F1637">
        <v>37939</v>
      </c>
      <c r="G1637" t="s">
        <v>40</v>
      </c>
      <c r="H1637">
        <v>4</v>
      </c>
      <c r="I1637">
        <v>11</v>
      </c>
      <c r="J1637">
        <v>2003</v>
      </c>
      <c r="K1637" t="s">
        <v>77</v>
      </c>
      <c r="L1637">
        <v>100</v>
      </c>
      <c r="M1637" t="s">
        <v>78</v>
      </c>
      <c r="O1637">
        <v>5085559555</v>
      </c>
      <c r="P1637" t="s">
        <v>545</v>
      </c>
      <c r="R1637" t="s">
        <v>422</v>
      </c>
      <c r="S1637" t="s">
        <v>219</v>
      </c>
      <c r="T1637">
        <v>50553</v>
      </c>
      <c r="U1637" t="s">
        <v>220</v>
      </c>
      <c r="V1637" t="s">
        <v>221</v>
      </c>
      <c r="W1637" t="s">
        <v>546</v>
      </c>
      <c r="X1637" t="s">
        <v>547</v>
      </c>
      <c r="Y1637" t="s">
        <v>36</v>
      </c>
    </row>
    <row r="1638" spans="1:25">
      <c r="A1638">
        <v>10185</v>
      </c>
      <c r="B1638">
        <v>20</v>
      </c>
      <c r="C1638">
        <v>48.62</v>
      </c>
      <c r="D1638">
        <v>15</v>
      </c>
      <c r="E1638">
        <v>972.4</v>
      </c>
      <c r="F1638">
        <v>37939</v>
      </c>
      <c r="G1638" t="s">
        <v>40</v>
      </c>
      <c r="H1638">
        <v>4</v>
      </c>
      <c r="I1638">
        <v>11</v>
      </c>
      <c r="J1638">
        <v>2003</v>
      </c>
      <c r="K1638" t="s">
        <v>77</v>
      </c>
      <c r="L1638">
        <v>58</v>
      </c>
      <c r="M1638" t="s">
        <v>235</v>
      </c>
      <c r="O1638">
        <v>5085559555</v>
      </c>
      <c r="P1638" t="s">
        <v>545</v>
      </c>
      <c r="R1638" t="s">
        <v>422</v>
      </c>
      <c r="S1638" t="s">
        <v>219</v>
      </c>
      <c r="T1638">
        <v>50553</v>
      </c>
      <c r="U1638" t="s">
        <v>220</v>
      </c>
      <c r="V1638" t="s">
        <v>221</v>
      </c>
      <c r="W1638" t="s">
        <v>546</v>
      </c>
      <c r="X1638" t="s">
        <v>547</v>
      </c>
      <c r="Y1638" t="s">
        <v>45</v>
      </c>
    </row>
    <row r="1639" spans="1:25">
      <c r="A1639">
        <v>10143</v>
      </c>
      <c r="B1639">
        <v>34</v>
      </c>
      <c r="C1639">
        <v>100</v>
      </c>
      <c r="D1639">
        <v>12</v>
      </c>
      <c r="E1639">
        <v>3455.76</v>
      </c>
      <c r="F1639">
        <v>37843</v>
      </c>
      <c r="G1639" t="s">
        <v>25</v>
      </c>
      <c r="H1639">
        <v>3</v>
      </c>
      <c r="I1639">
        <v>8</v>
      </c>
      <c r="J1639">
        <v>2003</v>
      </c>
      <c r="K1639" t="s">
        <v>59</v>
      </c>
      <c r="L1639">
        <v>105</v>
      </c>
      <c r="M1639" t="s">
        <v>60</v>
      </c>
      <c r="O1639">
        <v>5085559555</v>
      </c>
      <c r="P1639" t="s">
        <v>545</v>
      </c>
      <c r="R1639" t="s">
        <v>422</v>
      </c>
      <c r="S1639" t="s">
        <v>219</v>
      </c>
      <c r="T1639">
        <v>50553</v>
      </c>
      <c r="U1639" t="s">
        <v>220</v>
      </c>
      <c r="V1639" t="s">
        <v>221</v>
      </c>
      <c r="W1639" t="s">
        <v>546</v>
      </c>
      <c r="X1639" t="s">
        <v>547</v>
      </c>
      <c r="Y1639" t="s">
        <v>36</v>
      </c>
    </row>
    <row r="1640" spans="1:25">
      <c r="A1640">
        <v>10143</v>
      </c>
      <c r="B1640">
        <v>33</v>
      </c>
      <c r="C1640">
        <v>77.59</v>
      </c>
      <c r="D1640">
        <v>9</v>
      </c>
      <c r="E1640">
        <v>2560.4699999999998</v>
      </c>
      <c r="F1640">
        <v>37843</v>
      </c>
      <c r="G1640" t="s">
        <v>25</v>
      </c>
      <c r="H1640">
        <v>3</v>
      </c>
      <c r="I1640">
        <v>8</v>
      </c>
      <c r="J1640">
        <v>2003</v>
      </c>
      <c r="K1640" t="s">
        <v>59</v>
      </c>
      <c r="L1640">
        <v>65</v>
      </c>
      <c r="M1640" t="s">
        <v>61</v>
      </c>
      <c r="O1640">
        <v>5085559555</v>
      </c>
      <c r="P1640" t="s">
        <v>545</v>
      </c>
      <c r="R1640" t="s">
        <v>422</v>
      </c>
      <c r="S1640" t="s">
        <v>219</v>
      </c>
      <c r="T1640">
        <v>50553</v>
      </c>
      <c r="U1640" t="s">
        <v>220</v>
      </c>
      <c r="V1640" t="s">
        <v>221</v>
      </c>
      <c r="W1640" t="s">
        <v>546</v>
      </c>
      <c r="X1640" t="s">
        <v>547</v>
      </c>
      <c r="Y1640" t="s">
        <v>45</v>
      </c>
    </row>
    <row r="1641" spans="1:25">
      <c r="A1641">
        <v>10143</v>
      </c>
      <c r="B1641">
        <v>23</v>
      </c>
      <c r="C1641">
        <v>80.510000000000005</v>
      </c>
      <c r="D1641">
        <v>14</v>
      </c>
      <c r="E1641">
        <v>1851.73</v>
      </c>
      <c r="F1641">
        <v>37843</v>
      </c>
      <c r="G1641" t="s">
        <v>25</v>
      </c>
      <c r="H1641">
        <v>3</v>
      </c>
      <c r="I1641">
        <v>8</v>
      </c>
      <c r="J1641">
        <v>2003</v>
      </c>
      <c r="K1641" t="s">
        <v>59</v>
      </c>
      <c r="L1641">
        <v>83</v>
      </c>
      <c r="M1641" t="s">
        <v>62</v>
      </c>
      <c r="O1641">
        <v>5085559555</v>
      </c>
      <c r="P1641" t="s">
        <v>545</v>
      </c>
      <c r="R1641" t="s">
        <v>422</v>
      </c>
      <c r="S1641" t="s">
        <v>219</v>
      </c>
      <c r="T1641">
        <v>50553</v>
      </c>
      <c r="U1641" t="s">
        <v>220</v>
      </c>
      <c r="V1641" t="s">
        <v>221</v>
      </c>
      <c r="W1641" t="s">
        <v>546</v>
      </c>
      <c r="X1641" t="s">
        <v>547</v>
      </c>
      <c r="Y1641" t="s">
        <v>45</v>
      </c>
    </row>
    <row r="1642" spans="1:25">
      <c r="A1642">
        <v>101435645</v>
      </c>
      <c r="B1642">
        <v>34</v>
      </c>
      <c r="C1642">
        <v>36.659999999999997</v>
      </c>
      <c r="D1642">
        <v>1</v>
      </c>
      <c r="E1642">
        <v>1246.44</v>
      </c>
      <c r="F1642">
        <v>37843</v>
      </c>
      <c r="G1642" t="s">
        <v>25</v>
      </c>
      <c r="H1642">
        <v>3</v>
      </c>
      <c r="I1642">
        <v>8</v>
      </c>
      <c r="J1642">
        <v>2003</v>
      </c>
      <c r="K1642" t="s">
        <v>59</v>
      </c>
      <c r="L1642">
        <v>43</v>
      </c>
      <c r="M1642" t="s">
        <v>188</v>
      </c>
      <c r="O1642">
        <v>5085559555</v>
      </c>
      <c r="P1642" t="s">
        <v>545</v>
      </c>
      <c r="R1642" t="s">
        <v>422</v>
      </c>
      <c r="S1642" t="s">
        <v>219</v>
      </c>
      <c r="T1642">
        <v>50553</v>
      </c>
      <c r="U1642" t="s">
        <v>220</v>
      </c>
      <c r="V1642" t="s">
        <v>221</v>
      </c>
      <c r="W1642" t="s">
        <v>546</v>
      </c>
      <c r="X1642" t="s">
        <v>547</v>
      </c>
      <c r="Y1642" t="s">
        <v>45</v>
      </c>
    </row>
    <row r="1643" spans="1:25">
      <c r="A1643">
        <v>10185</v>
      </c>
      <c r="B1643">
        <v>28</v>
      </c>
      <c r="C1643">
        <v>100</v>
      </c>
      <c r="D1643">
        <v>9</v>
      </c>
      <c r="E1643">
        <v>3442.04</v>
      </c>
      <c r="F1643">
        <v>37939</v>
      </c>
      <c r="G1643" t="s">
        <v>40</v>
      </c>
      <c r="H1643">
        <v>4</v>
      </c>
      <c r="I1643">
        <v>11</v>
      </c>
      <c r="J1643">
        <v>2003</v>
      </c>
      <c r="K1643" t="s">
        <v>59</v>
      </c>
      <c r="L1643">
        <v>136</v>
      </c>
      <c r="M1643" t="s">
        <v>98</v>
      </c>
      <c r="O1643">
        <v>5085559555</v>
      </c>
      <c r="P1643" t="s">
        <v>545</v>
      </c>
      <c r="R1643" t="s">
        <v>422</v>
      </c>
      <c r="S1643" t="s">
        <v>219</v>
      </c>
      <c r="T1643">
        <v>50553</v>
      </c>
      <c r="U1643" t="s">
        <v>220</v>
      </c>
      <c r="V1643" t="s">
        <v>221</v>
      </c>
      <c r="W1643" t="s">
        <v>546</v>
      </c>
      <c r="X1643" t="s">
        <v>547</v>
      </c>
      <c r="Y1643" t="s">
        <v>36</v>
      </c>
    </row>
    <row r="1644" spans="1:25">
      <c r="A1644">
        <v>10185</v>
      </c>
      <c r="B1644">
        <v>47</v>
      </c>
      <c r="C1644">
        <v>77.239999999999995</v>
      </c>
      <c r="D1644">
        <v>8</v>
      </c>
      <c r="E1644">
        <v>3630.28</v>
      </c>
      <c r="F1644">
        <v>37939</v>
      </c>
      <c r="G1644" t="s">
        <v>40</v>
      </c>
      <c r="H1644">
        <v>4</v>
      </c>
      <c r="I1644">
        <v>11</v>
      </c>
      <c r="J1644">
        <v>2003</v>
      </c>
      <c r="K1644" t="s">
        <v>59</v>
      </c>
      <c r="L1644">
        <v>87</v>
      </c>
      <c r="M1644" t="s">
        <v>99</v>
      </c>
      <c r="O1644">
        <v>5085559555</v>
      </c>
      <c r="P1644" t="s">
        <v>545</v>
      </c>
      <c r="R1644" t="s">
        <v>422</v>
      </c>
      <c r="S1644" t="s">
        <v>219</v>
      </c>
      <c r="T1644">
        <v>50553</v>
      </c>
      <c r="U1644" t="s">
        <v>220</v>
      </c>
      <c r="V1644" t="s">
        <v>221</v>
      </c>
      <c r="W1644" t="s">
        <v>546</v>
      </c>
      <c r="X1644" t="s">
        <v>547</v>
      </c>
      <c r="Y1644" t="s">
        <v>36</v>
      </c>
    </row>
    <row r="1645" spans="1:25">
      <c r="A1645">
        <v>10185</v>
      </c>
      <c r="B1645">
        <v>33</v>
      </c>
      <c r="C1645">
        <v>74.349999999999994</v>
      </c>
      <c r="D1645">
        <v>2</v>
      </c>
      <c r="E1645">
        <v>2453.5500000000002</v>
      </c>
      <c r="F1645">
        <v>37939</v>
      </c>
      <c r="G1645" t="s">
        <v>40</v>
      </c>
      <c r="H1645">
        <v>4</v>
      </c>
      <c r="I1645">
        <v>11</v>
      </c>
      <c r="J1645">
        <v>2003</v>
      </c>
      <c r="K1645" t="s">
        <v>59</v>
      </c>
      <c r="L1645">
        <v>88</v>
      </c>
      <c r="M1645" t="s">
        <v>236</v>
      </c>
      <c r="O1645">
        <v>5085559555</v>
      </c>
      <c r="P1645" t="s">
        <v>545</v>
      </c>
      <c r="R1645" t="s">
        <v>422</v>
      </c>
      <c r="S1645" t="s">
        <v>219</v>
      </c>
      <c r="T1645">
        <v>50553</v>
      </c>
      <c r="U1645" t="s">
        <v>220</v>
      </c>
      <c r="V1645" t="s">
        <v>221</v>
      </c>
      <c r="W1645" t="s">
        <v>546</v>
      </c>
      <c r="X1645" t="s">
        <v>547</v>
      </c>
      <c r="Y1645" t="s">
        <v>45</v>
      </c>
    </row>
    <row r="1646" spans="1:25">
      <c r="A1646">
        <v>10135</v>
      </c>
      <c r="B1646">
        <v>42</v>
      </c>
      <c r="C1646">
        <v>100</v>
      </c>
      <c r="D1646">
        <v>7</v>
      </c>
      <c r="E1646">
        <v>8008.56</v>
      </c>
      <c r="F1646">
        <v>37804</v>
      </c>
      <c r="G1646" t="s">
        <v>25</v>
      </c>
      <c r="H1646">
        <v>3</v>
      </c>
      <c r="I1646">
        <v>7</v>
      </c>
      <c r="J1646">
        <v>2003</v>
      </c>
      <c r="K1646" t="s">
        <v>26</v>
      </c>
      <c r="L1646">
        <v>194</v>
      </c>
      <c r="M1646" t="s">
        <v>124</v>
      </c>
      <c r="O1646">
        <v>4155551450</v>
      </c>
      <c r="P1646" t="s">
        <v>548</v>
      </c>
      <c r="R1646" t="s">
        <v>549</v>
      </c>
      <c r="S1646" t="s">
        <v>270</v>
      </c>
      <c r="T1646">
        <v>97562</v>
      </c>
      <c r="U1646" t="s">
        <v>220</v>
      </c>
      <c r="V1646" t="s">
        <v>221</v>
      </c>
      <c r="W1646" t="s">
        <v>328</v>
      </c>
      <c r="X1646" t="s">
        <v>324</v>
      </c>
      <c r="Y1646" t="s">
        <v>39</v>
      </c>
    </row>
    <row r="1647" spans="1:25">
      <c r="A1647">
        <v>10135</v>
      </c>
      <c r="B1647">
        <v>48</v>
      </c>
      <c r="C1647">
        <v>100</v>
      </c>
      <c r="D1647">
        <v>5</v>
      </c>
      <c r="E1647">
        <v>6031.68</v>
      </c>
      <c r="F1647">
        <v>37804</v>
      </c>
      <c r="G1647" t="s">
        <v>25</v>
      </c>
      <c r="H1647">
        <v>3</v>
      </c>
      <c r="I1647">
        <v>7</v>
      </c>
      <c r="J1647">
        <v>2003</v>
      </c>
      <c r="K1647" t="s">
        <v>26</v>
      </c>
      <c r="L1647">
        <v>117</v>
      </c>
      <c r="M1647" t="s">
        <v>264</v>
      </c>
      <c r="O1647">
        <v>4155551450</v>
      </c>
      <c r="P1647" t="s">
        <v>548</v>
      </c>
      <c r="R1647" t="s">
        <v>549</v>
      </c>
      <c r="S1647" t="s">
        <v>270</v>
      </c>
      <c r="T1647">
        <v>97562</v>
      </c>
      <c r="U1647" t="s">
        <v>220</v>
      </c>
      <c r="V1647" t="s">
        <v>221</v>
      </c>
      <c r="W1647" t="s">
        <v>328</v>
      </c>
      <c r="X1647" t="s">
        <v>324</v>
      </c>
      <c r="Y1647" t="s">
        <v>36</v>
      </c>
    </row>
    <row r="1648" spans="1:25">
      <c r="A1648">
        <v>10135</v>
      </c>
      <c r="B1648">
        <v>24</v>
      </c>
      <c r="C1648">
        <v>75.010000000000005</v>
      </c>
      <c r="D1648">
        <v>8</v>
      </c>
      <c r="E1648">
        <v>1800.24</v>
      </c>
      <c r="F1648">
        <v>37804</v>
      </c>
      <c r="G1648" t="s">
        <v>25</v>
      </c>
      <c r="H1648">
        <v>3</v>
      </c>
      <c r="I1648">
        <v>7</v>
      </c>
      <c r="J1648">
        <v>2003</v>
      </c>
      <c r="K1648" t="s">
        <v>26</v>
      </c>
      <c r="L1648">
        <v>79</v>
      </c>
      <c r="M1648" t="s">
        <v>125</v>
      </c>
      <c r="O1648">
        <v>4155551450</v>
      </c>
      <c r="P1648" t="s">
        <v>548</v>
      </c>
      <c r="R1648" t="s">
        <v>549</v>
      </c>
      <c r="S1648" t="s">
        <v>270</v>
      </c>
      <c r="T1648">
        <v>97562</v>
      </c>
      <c r="U1648" t="s">
        <v>220</v>
      </c>
      <c r="V1648" t="s">
        <v>221</v>
      </c>
      <c r="W1648" t="s">
        <v>328</v>
      </c>
      <c r="X1648" t="s">
        <v>324</v>
      </c>
      <c r="Y1648" t="s">
        <v>45</v>
      </c>
    </row>
    <row r="1649" spans="1:25">
      <c r="A1649">
        <v>10135</v>
      </c>
      <c r="B1649">
        <v>29</v>
      </c>
      <c r="C1649">
        <v>97.89</v>
      </c>
      <c r="D1649">
        <v>4</v>
      </c>
      <c r="E1649">
        <v>2838.81</v>
      </c>
      <c r="F1649">
        <v>37804</v>
      </c>
      <c r="G1649" t="s">
        <v>25</v>
      </c>
      <c r="H1649">
        <v>3</v>
      </c>
      <c r="I1649">
        <v>7</v>
      </c>
      <c r="J1649">
        <v>2003</v>
      </c>
      <c r="K1649" t="s">
        <v>26</v>
      </c>
      <c r="L1649">
        <v>115</v>
      </c>
      <c r="M1649" t="s">
        <v>265</v>
      </c>
      <c r="O1649">
        <v>4155551450</v>
      </c>
      <c r="P1649" t="s">
        <v>548</v>
      </c>
      <c r="R1649" t="s">
        <v>549</v>
      </c>
      <c r="S1649" t="s">
        <v>270</v>
      </c>
      <c r="T1649">
        <v>97562</v>
      </c>
      <c r="U1649" t="s">
        <v>220</v>
      </c>
      <c r="V1649" t="s">
        <v>221</v>
      </c>
      <c r="W1649" t="s">
        <v>328</v>
      </c>
      <c r="X1649" t="s">
        <v>324</v>
      </c>
      <c r="Y1649" t="s">
        <v>45</v>
      </c>
    </row>
    <row r="1650" spans="1:25">
      <c r="A1650">
        <v>10135</v>
      </c>
      <c r="B1650">
        <v>48</v>
      </c>
      <c r="C1650">
        <v>79.31</v>
      </c>
      <c r="D1650">
        <v>3</v>
      </c>
      <c r="E1650">
        <v>3806.88</v>
      </c>
      <c r="F1650">
        <v>37804</v>
      </c>
      <c r="G1650" t="s">
        <v>25</v>
      </c>
      <c r="H1650">
        <v>3</v>
      </c>
      <c r="I1650">
        <v>7</v>
      </c>
      <c r="J1650">
        <v>2003</v>
      </c>
      <c r="K1650" t="s">
        <v>26</v>
      </c>
      <c r="L1650">
        <v>77</v>
      </c>
      <c r="M1650" t="s">
        <v>170</v>
      </c>
      <c r="N1650" t="s">
        <v>550</v>
      </c>
      <c r="O1650">
        <v>4155551450</v>
      </c>
      <c r="P1650" t="s">
        <v>548</v>
      </c>
      <c r="R1650" t="s">
        <v>549</v>
      </c>
      <c r="S1650" t="s">
        <v>270</v>
      </c>
      <c r="T1650">
        <v>97562</v>
      </c>
      <c r="U1650" t="s">
        <v>220</v>
      </c>
      <c r="V1650" t="s">
        <v>221</v>
      </c>
      <c r="W1650" t="s">
        <v>328</v>
      </c>
      <c r="X1650" t="s">
        <v>324</v>
      </c>
      <c r="Y1650" t="s">
        <v>36</v>
      </c>
    </row>
    <row r="1651" spans="1:25">
      <c r="A1651">
        <v>10135</v>
      </c>
      <c r="B1651">
        <v>45</v>
      </c>
      <c r="C1651">
        <v>78</v>
      </c>
      <c r="D1651">
        <v>10</v>
      </c>
      <c r="E1651">
        <v>3510</v>
      </c>
      <c r="F1651">
        <v>37804</v>
      </c>
      <c r="G1651" t="s">
        <v>25</v>
      </c>
      <c r="H1651">
        <v>3</v>
      </c>
      <c r="I1651">
        <v>7</v>
      </c>
      <c r="J1651">
        <v>2003</v>
      </c>
      <c r="K1651" t="s">
        <v>26</v>
      </c>
      <c r="L1651">
        <v>80</v>
      </c>
      <c r="M1651" t="s">
        <v>126</v>
      </c>
      <c r="N1651" t="s">
        <v>550</v>
      </c>
      <c r="O1651">
        <v>4155551450</v>
      </c>
      <c r="P1651" t="s">
        <v>548</v>
      </c>
      <c r="R1651" t="s">
        <v>549</v>
      </c>
      <c r="S1651" t="s">
        <v>270</v>
      </c>
      <c r="T1651">
        <v>97562</v>
      </c>
      <c r="U1651" t="s">
        <v>220</v>
      </c>
      <c r="V1651" t="s">
        <v>221</v>
      </c>
      <c r="W1651" t="s">
        <v>328</v>
      </c>
      <c r="X1651" t="s">
        <v>324</v>
      </c>
      <c r="Y1651" t="s">
        <v>36</v>
      </c>
    </row>
    <row r="1652" spans="1:25">
      <c r="A1652">
        <v>10135</v>
      </c>
      <c r="B1652">
        <v>42</v>
      </c>
      <c r="C1652">
        <v>100</v>
      </c>
      <c r="D1652">
        <v>9</v>
      </c>
      <c r="E1652">
        <v>5432.7</v>
      </c>
      <c r="F1652">
        <v>37804</v>
      </c>
      <c r="G1652" t="s">
        <v>25</v>
      </c>
      <c r="H1652">
        <v>3</v>
      </c>
      <c r="I1652">
        <v>7</v>
      </c>
      <c r="J1652">
        <v>2003</v>
      </c>
      <c r="K1652" t="s">
        <v>26</v>
      </c>
      <c r="L1652">
        <v>146</v>
      </c>
      <c r="M1652" t="s">
        <v>127</v>
      </c>
      <c r="N1652" t="s">
        <v>550</v>
      </c>
      <c r="O1652">
        <v>4155551450</v>
      </c>
      <c r="P1652" t="s">
        <v>548</v>
      </c>
      <c r="R1652" t="s">
        <v>549</v>
      </c>
      <c r="S1652" t="s">
        <v>270</v>
      </c>
      <c r="T1652">
        <v>97562</v>
      </c>
      <c r="U1652" t="s">
        <v>220</v>
      </c>
      <c r="V1652" t="s">
        <v>221</v>
      </c>
      <c r="W1652" t="s">
        <v>328</v>
      </c>
      <c r="X1652" t="s">
        <v>324</v>
      </c>
      <c r="Y1652" t="s">
        <v>36</v>
      </c>
    </row>
    <row r="1653" spans="1:25">
      <c r="A1653">
        <v>10135</v>
      </c>
      <c r="B1653">
        <v>31</v>
      </c>
      <c r="C1653">
        <v>100</v>
      </c>
      <c r="D1653">
        <v>12</v>
      </c>
      <c r="E1653">
        <v>4705.18</v>
      </c>
      <c r="F1653">
        <v>37804</v>
      </c>
      <c r="G1653" t="s">
        <v>25</v>
      </c>
      <c r="H1653">
        <v>3</v>
      </c>
      <c r="I1653">
        <v>7</v>
      </c>
      <c r="J1653">
        <v>2003</v>
      </c>
      <c r="K1653" t="s">
        <v>26</v>
      </c>
      <c r="L1653">
        <v>148</v>
      </c>
      <c r="M1653" t="s">
        <v>128</v>
      </c>
      <c r="N1653" t="s">
        <v>550</v>
      </c>
      <c r="O1653">
        <v>4155551450</v>
      </c>
      <c r="P1653" t="s">
        <v>548</v>
      </c>
      <c r="R1653" t="s">
        <v>549</v>
      </c>
      <c r="S1653" t="s">
        <v>270</v>
      </c>
      <c r="T1653">
        <v>97562</v>
      </c>
      <c r="U1653" t="s">
        <v>220</v>
      </c>
      <c r="V1653" t="s">
        <v>221</v>
      </c>
      <c r="W1653" t="s">
        <v>328</v>
      </c>
      <c r="X1653" t="s">
        <v>324</v>
      </c>
      <c r="Y1653" t="s">
        <v>36</v>
      </c>
    </row>
    <row r="1654" spans="1:25">
      <c r="A1654">
        <v>10135</v>
      </c>
      <c r="B1654">
        <v>20</v>
      </c>
      <c r="C1654">
        <v>35.869999999999997</v>
      </c>
      <c r="D1654">
        <v>1</v>
      </c>
      <c r="E1654">
        <v>717.4</v>
      </c>
      <c r="F1654">
        <v>37804</v>
      </c>
      <c r="G1654" t="s">
        <v>25</v>
      </c>
      <c r="H1654">
        <v>3</v>
      </c>
      <c r="I1654">
        <v>7</v>
      </c>
      <c r="J1654">
        <v>2003</v>
      </c>
      <c r="K1654" t="s">
        <v>26</v>
      </c>
      <c r="L1654">
        <v>37</v>
      </c>
      <c r="M1654" t="s">
        <v>171</v>
      </c>
      <c r="N1654" t="s">
        <v>550</v>
      </c>
      <c r="O1654">
        <v>4155551450</v>
      </c>
      <c r="P1654" t="s">
        <v>548</v>
      </c>
      <c r="R1654" t="s">
        <v>549</v>
      </c>
      <c r="S1654" t="s">
        <v>270</v>
      </c>
      <c r="T1654">
        <v>97562</v>
      </c>
      <c r="U1654" t="s">
        <v>220</v>
      </c>
      <c r="V1654" t="s">
        <v>221</v>
      </c>
      <c r="W1654" t="s">
        <v>328</v>
      </c>
      <c r="X1654" t="s">
        <v>324</v>
      </c>
      <c r="Y1654" t="s">
        <v>45</v>
      </c>
    </row>
    <row r="1655" spans="1:25">
      <c r="A1655">
        <v>10135</v>
      </c>
      <c r="B1655">
        <v>27</v>
      </c>
      <c r="C1655">
        <v>66.13</v>
      </c>
      <c r="D1655">
        <v>6</v>
      </c>
      <c r="E1655">
        <v>1785.51</v>
      </c>
      <c r="F1655">
        <v>37804</v>
      </c>
      <c r="G1655" t="s">
        <v>25</v>
      </c>
      <c r="H1655">
        <v>3</v>
      </c>
      <c r="I1655">
        <v>7</v>
      </c>
      <c r="J1655">
        <v>2003</v>
      </c>
      <c r="K1655" t="s">
        <v>26</v>
      </c>
      <c r="L1655">
        <v>61</v>
      </c>
      <c r="M1655" t="s">
        <v>129</v>
      </c>
      <c r="N1655" t="s">
        <v>550</v>
      </c>
      <c r="O1655">
        <v>4155551450</v>
      </c>
      <c r="P1655" t="s">
        <v>548</v>
      </c>
      <c r="R1655" t="s">
        <v>549</v>
      </c>
      <c r="S1655" t="s">
        <v>270</v>
      </c>
      <c r="T1655">
        <v>97562</v>
      </c>
      <c r="U1655" t="s">
        <v>220</v>
      </c>
      <c r="V1655" t="s">
        <v>221</v>
      </c>
      <c r="W1655" t="s">
        <v>328</v>
      </c>
      <c r="X1655" t="s">
        <v>324</v>
      </c>
      <c r="Y1655" t="s">
        <v>45</v>
      </c>
    </row>
    <row r="1656" spans="1:25">
      <c r="A1656">
        <v>10135</v>
      </c>
      <c r="B1656">
        <v>47</v>
      </c>
      <c r="C1656">
        <v>100</v>
      </c>
      <c r="D1656">
        <v>2</v>
      </c>
      <c r="E1656">
        <v>6336.07</v>
      </c>
      <c r="F1656">
        <v>37804</v>
      </c>
      <c r="G1656" t="s">
        <v>25</v>
      </c>
      <c r="H1656">
        <v>3</v>
      </c>
      <c r="I1656">
        <v>7</v>
      </c>
      <c r="J1656">
        <v>2003</v>
      </c>
      <c r="K1656" t="s">
        <v>26</v>
      </c>
      <c r="L1656">
        <v>140</v>
      </c>
      <c r="M1656" t="s">
        <v>172</v>
      </c>
      <c r="N1656" t="s">
        <v>550</v>
      </c>
      <c r="O1656">
        <v>4155551450</v>
      </c>
      <c r="P1656" t="s">
        <v>548</v>
      </c>
      <c r="R1656" t="s">
        <v>549</v>
      </c>
      <c r="S1656" t="s">
        <v>270</v>
      </c>
      <c r="T1656">
        <v>97562</v>
      </c>
      <c r="U1656" t="s">
        <v>220</v>
      </c>
      <c r="V1656" t="s">
        <v>221</v>
      </c>
      <c r="W1656" t="s">
        <v>328</v>
      </c>
      <c r="X1656" t="s">
        <v>324</v>
      </c>
      <c r="Y1656" t="s">
        <v>36</v>
      </c>
    </row>
    <row r="1657" spans="1:25">
      <c r="A1657">
        <v>10135</v>
      </c>
      <c r="B1657">
        <v>23</v>
      </c>
      <c r="C1657">
        <v>87.31</v>
      </c>
      <c r="D1657">
        <v>11</v>
      </c>
      <c r="E1657">
        <v>2008.13</v>
      </c>
      <c r="F1657">
        <v>37804</v>
      </c>
      <c r="G1657" t="s">
        <v>25</v>
      </c>
      <c r="H1657">
        <v>3</v>
      </c>
      <c r="I1657">
        <v>7</v>
      </c>
      <c r="J1657">
        <v>2003</v>
      </c>
      <c r="K1657" t="s">
        <v>26</v>
      </c>
      <c r="L1657">
        <v>80</v>
      </c>
      <c r="M1657" t="s">
        <v>130</v>
      </c>
      <c r="N1657" t="s">
        <v>550</v>
      </c>
      <c r="O1657">
        <v>4155551450</v>
      </c>
      <c r="P1657" t="s">
        <v>548</v>
      </c>
      <c r="R1657" t="s">
        <v>549</v>
      </c>
      <c r="S1657" t="s">
        <v>270</v>
      </c>
      <c r="T1657">
        <v>97562</v>
      </c>
      <c r="U1657" t="s">
        <v>220</v>
      </c>
      <c r="V1657" t="s">
        <v>221</v>
      </c>
      <c r="W1657" t="s">
        <v>328</v>
      </c>
      <c r="X1657" t="s">
        <v>324</v>
      </c>
      <c r="Y1657" t="s">
        <v>45</v>
      </c>
    </row>
    <row r="1658" spans="1:25">
      <c r="A1658">
        <v>10142</v>
      </c>
      <c r="B1658">
        <v>33</v>
      </c>
      <c r="C1658">
        <v>100</v>
      </c>
      <c r="D1658">
        <v>12</v>
      </c>
      <c r="E1658">
        <v>8023.29</v>
      </c>
      <c r="F1658">
        <v>37841</v>
      </c>
      <c r="G1658" t="s">
        <v>25</v>
      </c>
      <c r="H1658">
        <v>3</v>
      </c>
      <c r="I1658">
        <v>8</v>
      </c>
      <c r="J1658">
        <v>2003</v>
      </c>
      <c r="K1658" t="s">
        <v>26</v>
      </c>
      <c r="L1658">
        <v>207</v>
      </c>
      <c r="M1658" t="s">
        <v>72</v>
      </c>
      <c r="N1658" t="s">
        <v>550</v>
      </c>
      <c r="O1658">
        <v>4155551450</v>
      </c>
      <c r="P1658" t="s">
        <v>548</v>
      </c>
      <c r="R1658" t="s">
        <v>549</v>
      </c>
      <c r="S1658" t="s">
        <v>270</v>
      </c>
      <c r="T1658">
        <v>97562</v>
      </c>
      <c r="U1658" t="s">
        <v>220</v>
      </c>
      <c r="V1658" t="s">
        <v>221</v>
      </c>
      <c r="W1658" t="s">
        <v>328</v>
      </c>
      <c r="X1658" t="s">
        <v>324</v>
      </c>
      <c r="Y1658" t="s">
        <v>39</v>
      </c>
    </row>
    <row r="1659" spans="1:25">
      <c r="A1659">
        <v>10142222</v>
      </c>
      <c r="B1659">
        <v>33</v>
      </c>
      <c r="C1659">
        <v>100</v>
      </c>
      <c r="D1659">
        <v>13</v>
      </c>
      <c r="E1659">
        <v>4985.6400000000003</v>
      </c>
      <c r="F1659">
        <v>37841</v>
      </c>
      <c r="G1659" t="s">
        <v>25</v>
      </c>
      <c r="H1659">
        <v>3</v>
      </c>
      <c r="I1659">
        <v>8</v>
      </c>
      <c r="J1659">
        <v>2003</v>
      </c>
      <c r="K1659" t="s">
        <v>26</v>
      </c>
      <c r="L1659">
        <v>151</v>
      </c>
      <c r="M1659" t="s">
        <v>73</v>
      </c>
      <c r="N1659" t="s">
        <v>550</v>
      </c>
      <c r="O1659">
        <v>4155551450</v>
      </c>
      <c r="P1659" t="s">
        <v>548</v>
      </c>
      <c r="R1659" t="s">
        <v>549</v>
      </c>
      <c r="S1659" t="s">
        <v>270</v>
      </c>
      <c r="T1659">
        <v>97562</v>
      </c>
      <c r="U1659" t="s">
        <v>220</v>
      </c>
      <c r="V1659" t="s">
        <v>221</v>
      </c>
      <c r="W1659" t="s">
        <v>328</v>
      </c>
      <c r="X1659" t="s">
        <v>324</v>
      </c>
      <c r="Y1659" t="s">
        <v>36</v>
      </c>
    </row>
    <row r="1660" spans="1:25">
      <c r="A1660">
        <v>10142</v>
      </c>
      <c r="B1660">
        <v>46</v>
      </c>
      <c r="C1660">
        <v>100</v>
      </c>
      <c r="D1660">
        <v>11</v>
      </c>
      <c r="E1660">
        <v>9470.94</v>
      </c>
      <c r="F1660">
        <v>37841</v>
      </c>
      <c r="G1660" t="s">
        <v>25</v>
      </c>
      <c r="H1660">
        <v>3</v>
      </c>
      <c r="I1660">
        <v>8</v>
      </c>
      <c r="J1660">
        <v>2003</v>
      </c>
      <c r="K1660" t="s">
        <v>26</v>
      </c>
      <c r="L1660">
        <v>173</v>
      </c>
      <c r="M1660" t="s">
        <v>74</v>
      </c>
      <c r="N1660" t="s">
        <v>550</v>
      </c>
      <c r="O1660">
        <v>4155551450</v>
      </c>
      <c r="P1660" t="s">
        <v>548</v>
      </c>
      <c r="R1660" t="s">
        <v>549</v>
      </c>
      <c r="S1660" t="s">
        <v>270</v>
      </c>
      <c r="T1660">
        <v>97562</v>
      </c>
      <c r="U1660" t="s">
        <v>220</v>
      </c>
      <c r="V1660" t="s">
        <v>221</v>
      </c>
      <c r="W1660" t="s">
        <v>328</v>
      </c>
      <c r="X1660" t="s">
        <v>324</v>
      </c>
      <c r="Y1660" t="s">
        <v>39</v>
      </c>
    </row>
    <row r="1661" spans="1:25">
      <c r="A1661">
        <v>10142</v>
      </c>
      <c r="B1661">
        <v>24</v>
      </c>
      <c r="C1661">
        <v>100</v>
      </c>
      <c r="D1661">
        <v>15</v>
      </c>
      <c r="E1661">
        <v>3791.52</v>
      </c>
      <c r="F1661">
        <v>37841</v>
      </c>
      <c r="G1661" t="s">
        <v>25</v>
      </c>
      <c r="H1661">
        <v>3</v>
      </c>
      <c r="I1661">
        <v>8</v>
      </c>
      <c r="J1661">
        <v>2003</v>
      </c>
      <c r="K1661" t="s">
        <v>26</v>
      </c>
      <c r="L1661">
        <v>143</v>
      </c>
      <c r="M1661" t="s">
        <v>190</v>
      </c>
      <c r="N1661" t="s">
        <v>550</v>
      </c>
      <c r="O1661">
        <v>4155551450</v>
      </c>
      <c r="P1661" t="s">
        <v>548</v>
      </c>
      <c r="R1661" t="s">
        <v>549</v>
      </c>
      <c r="S1661" t="s">
        <v>270</v>
      </c>
      <c r="T1661">
        <v>97562</v>
      </c>
      <c r="U1661" t="s">
        <v>220</v>
      </c>
      <c r="V1661" t="s">
        <v>221</v>
      </c>
      <c r="W1661" t="s">
        <v>328</v>
      </c>
      <c r="X1661" t="s">
        <v>324</v>
      </c>
      <c r="Y1661" t="s">
        <v>36</v>
      </c>
    </row>
    <row r="1662" spans="1:25">
      <c r="A1662" t="s">
        <v>551</v>
      </c>
      <c r="B1662">
        <v>44</v>
      </c>
      <c r="C1662">
        <v>69.84</v>
      </c>
      <c r="D1662">
        <v>12</v>
      </c>
      <c r="E1662">
        <v>3072.96</v>
      </c>
      <c r="F1662">
        <v>37937</v>
      </c>
      <c r="G1662" t="s">
        <v>40</v>
      </c>
      <c r="H1662">
        <v>4</v>
      </c>
      <c r="I1662">
        <v>11</v>
      </c>
      <c r="J1662">
        <v>2003</v>
      </c>
      <c r="L1662">
        <v>71</v>
      </c>
      <c r="M1662" t="s">
        <v>114</v>
      </c>
      <c r="N1662" t="s">
        <v>550</v>
      </c>
      <c r="O1662">
        <v>4155551450</v>
      </c>
      <c r="P1662" t="s">
        <v>548</v>
      </c>
      <c r="R1662" t="s">
        <v>549</v>
      </c>
      <c r="S1662" t="s">
        <v>270</v>
      </c>
      <c r="T1662">
        <v>97562</v>
      </c>
      <c r="U1662" t="s">
        <v>220</v>
      </c>
      <c r="V1662" t="s">
        <v>221</v>
      </c>
      <c r="W1662" t="s">
        <v>328</v>
      </c>
      <c r="X1662" t="s">
        <v>324</v>
      </c>
      <c r="Y1662" t="s">
        <v>36</v>
      </c>
    </row>
    <row r="1663" spans="1:25">
      <c r="A1663" t="s">
        <v>552</v>
      </c>
      <c r="B1663">
        <v>47</v>
      </c>
      <c r="C1663">
        <v>74.22</v>
      </c>
      <c r="D1663">
        <v>16</v>
      </c>
      <c r="E1663">
        <v>3488.34</v>
      </c>
      <c r="F1663">
        <v>37937</v>
      </c>
      <c r="G1663" t="s">
        <v>40</v>
      </c>
      <c r="H1663">
        <v>4</v>
      </c>
      <c r="I1663">
        <v>11</v>
      </c>
      <c r="J1663">
        <v>2003</v>
      </c>
      <c r="L1663">
        <v>73</v>
      </c>
      <c r="M1663" t="s">
        <v>115</v>
      </c>
      <c r="N1663" t="s">
        <v>550</v>
      </c>
      <c r="O1663">
        <v>4155551450</v>
      </c>
      <c r="P1663" t="s">
        <v>548</v>
      </c>
      <c r="R1663" t="s">
        <v>549</v>
      </c>
      <c r="S1663" t="s">
        <v>270</v>
      </c>
      <c r="T1663">
        <v>97562</v>
      </c>
      <c r="U1663" t="s">
        <v>220</v>
      </c>
      <c r="V1663" t="s">
        <v>221</v>
      </c>
      <c r="W1663" t="s">
        <v>328</v>
      </c>
      <c r="X1663" t="s">
        <v>324</v>
      </c>
      <c r="Y1663" t="s">
        <v>36</v>
      </c>
    </row>
    <row r="1664" spans="1:25">
      <c r="A1664">
        <v>10182</v>
      </c>
      <c r="B1664">
        <v>36</v>
      </c>
      <c r="C1664">
        <v>73.599999999999994</v>
      </c>
      <c r="D1664">
        <v>14</v>
      </c>
      <c r="E1664">
        <v>2649.6</v>
      </c>
      <c r="F1664">
        <v>37937</v>
      </c>
      <c r="G1664" t="s">
        <v>40</v>
      </c>
      <c r="H1664">
        <v>4</v>
      </c>
      <c r="I1664">
        <v>11</v>
      </c>
      <c r="J1664">
        <v>2003</v>
      </c>
      <c r="L1664">
        <v>90</v>
      </c>
      <c r="M1664" t="s">
        <v>118</v>
      </c>
      <c r="N1664" t="s">
        <v>550</v>
      </c>
      <c r="O1664">
        <v>4155551450</v>
      </c>
      <c r="P1664" t="s">
        <v>548</v>
      </c>
      <c r="R1664" t="s">
        <v>549</v>
      </c>
      <c r="S1664" t="s">
        <v>270</v>
      </c>
      <c r="T1664">
        <v>97562</v>
      </c>
      <c r="U1664" t="s">
        <v>220</v>
      </c>
      <c r="V1664" t="s">
        <v>221</v>
      </c>
      <c r="W1664" t="s">
        <v>328</v>
      </c>
      <c r="X1664" t="s">
        <v>324</v>
      </c>
      <c r="Y1664" t="s">
        <v>45</v>
      </c>
    </row>
    <row r="1665" spans="1:25">
      <c r="A1665">
        <v>10182</v>
      </c>
      <c r="B1665">
        <v>20</v>
      </c>
      <c r="C1665">
        <v>100</v>
      </c>
      <c r="D1665">
        <v>13</v>
      </c>
      <c r="E1665">
        <v>2395.8000000000002</v>
      </c>
      <c r="F1665">
        <v>37937</v>
      </c>
      <c r="G1665" t="s">
        <v>40</v>
      </c>
      <c r="H1665">
        <v>4</v>
      </c>
      <c r="I1665">
        <v>11</v>
      </c>
      <c r="J1665">
        <v>2003</v>
      </c>
      <c r="L1665">
        <v>117</v>
      </c>
      <c r="M1665" t="s">
        <v>119</v>
      </c>
      <c r="N1665" t="s">
        <v>550</v>
      </c>
      <c r="O1665">
        <v>4155551450</v>
      </c>
      <c r="P1665" t="s">
        <v>548</v>
      </c>
      <c r="R1665" t="s">
        <v>549</v>
      </c>
      <c r="S1665" t="s">
        <v>270</v>
      </c>
      <c r="T1665">
        <v>97562</v>
      </c>
      <c r="U1665" t="s">
        <v>220</v>
      </c>
      <c r="V1665" t="s">
        <v>221</v>
      </c>
      <c r="W1665" t="s">
        <v>328</v>
      </c>
      <c r="X1665" t="s">
        <v>324</v>
      </c>
      <c r="Y1665" t="s">
        <v>45</v>
      </c>
    </row>
    <row r="1666" spans="1:25">
      <c r="A1666">
        <v>10182</v>
      </c>
      <c r="B1666">
        <v>33</v>
      </c>
      <c r="C1666">
        <v>94.17</v>
      </c>
      <c r="D1666">
        <v>15</v>
      </c>
      <c r="E1666">
        <v>3107.61</v>
      </c>
      <c r="F1666">
        <v>37937</v>
      </c>
      <c r="G1666" t="s">
        <v>40</v>
      </c>
      <c r="H1666">
        <v>4</v>
      </c>
      <c r="I1666">
        <v>11</v>
      </c>
      <c r="J1666">
        <v>2003</v>
      </c>
      <c r="L1666">
        <v>85</v>
      </c>
      <c r="M1666" t="s">
        <v>120</v>
      </c>
      <c r="N1666" t="s">
        <v>550</v>
      </c>
      <c r="O1666">
        <v>4155551450</v>
      </c>
      <c r="P1666" t="s">
        <v>548</v>
      </c>
      <c r="R1666" t="s">
        <v>549</v>
      </c>
      <c r="S1666" t="s">
        <v>270</v>
      </c>
      <c r="T1666">
        <v>97562</v>
      </c>
      <c r="U1666" t="s">
        <v>220</v>
      </c>
      <c r="V1666" t="s">
        <v>221</v>
      </c>
      <c r="W1666" t="s">
        <v>328</v>
      </c>
      <c r="X1666" t="s">
        <v>324</v>
      </c>
      <c r="Y1666" t="s">
        <v>36</v>
      </c>
    </row>
    <row r="1667" spans="1:25">
      <c r="A1667">
        <v>10182</v>
      </c>
      <c r="B1667">
        <v>49</v>
      </c>
      <c r="C1667">
        <v>100</v>
      </c>
      <c r="D1667">
        <v>17</v>
      </c>
      <c r="E1667">
        <v>6244.07</v>
      </c>
      <c r="F1667">
        <v>37937</v>
      </c>
      <c r="G1667" t="s">
        <v>40</v>
      </c>
      <c r="H1667">
        <v>4</v>
      </c>
      <c r="I1667">
        <v>11</v>
      </c>
      <c r="J1667">
        <v>2003</v>
      </c>
      <c r="L1667">
        <v>107</v>
      </c>
      <c r="M1667" t="s">
        <v>122</v>
      </c>
      <c r="N1667" t="s">
        <v>550</v>
      </c>
      <c r="O1667">
        <v>4155551450</v>
      </c>
      <c r="P1667" t="s">
        <v>548</v>
      </c>
      <c r="R1667" t="s">
        <v>549</v>
      </c>
      <c r="S1667" t="s">
        <v>270</v>
      </c>
      <c r="T1667">
        <v>97562</v>
      </c>
      <c r="U1667" t="s">
        <v>220</v>
      </c>
      <c r="V1667" t="s">
        <v>221</v>
      </c>
      <c r="W1667" t="s">
        <v>328</v>
      </c>
      <c r="X1667" t="s">
        <v>324</v>
      </c>
      <c r="Y1667" t="s">
        <v>36</v>
      </c>
    </row>
    <row r="1668" spans="1:25">
      <c r="A1668">
        <v>10229</v>
      </c>
      <c r="B1668">
        <v>50</v>
      </c>
      <c r="C1668">
        <v>100</v>
      </c>
      <c r="D1668">
        <v>9</v>
      </c>
      <c r="E1668">
        <v>6426.5</v>
      </c>
      <c r="F1668">
        <v>38057</v>
      </c>
      <c r="G1668" t="s">
        <v>40</v>
      </c>
      <c r="H1668">
        <v>1</v>
      </c>
      <c r="I1668">
        <v>3</v>
      </c>
      <c r="J1668">
        <v>2004</v>
      </c>
      <c r="K1668" t="s">
        <v>100</v>
      </c>
      <c r="L1668">
        <v>147</v>
      </c>
      <c r="M1668" t="s">
        <v>131</v>
      </c>
      <c r="N1668" t="s">
        <v>550</v>
      </c>
      <c r="O1668">
        <v>4155551450</v>
      </c>
      <c r="P1668" t="s">
        <v>548</v>
      </c>
      <c r="R1668" t="s">
        <v>549</v>
      </c>
      <c r="S1668" t="s">
        <v>270</v>
      </c>
      <c r="T1668">
        <v>97562</v>
      </c>
      <c r="U1668" t="s">
        <v>220</v>
      </c>
      <c r="V1668" t="s">
        <v>221</v>
      </c>
      <c r="W1668" t="s">
        <v>328</v>
      </c>
      <c r="X1668" t="s">
        <v>324</v>
      </c>
      <c r="Y1668" t="s">
        <v>36</v>
      </c>
    </row>
    <row r="1669" spans="1:25">
      <c r="A1669">
        <v>10229</v>
      </c>
      <c r="B1669">
        <v>22</v>
      </c>
      <c r="C1669">
        <v>100</v>
      </c>
      <c r="D1669">
        <v>5</v>
      </c>
      <c r="E1669">
        <v>4172.5200000000004</v>
      </c>
      <c r="F1669">
        <v>38057</v>
      </c>
      <c r="G1669" t="s">
        <v>40</v>
      </c>
      <c r="H1669">
        <v>1</v>
      </c>
      <c r="I1669">
        <v>3</v>
      </c>
      <c r="J1669">
        <v>2004</v>
      </c>
      <c r="K1669" t="s">
        <v>100</v>
      </c>
      <c r="L1669">
        <v>169</v>
      </c>
      <c r="M1669" t="s">
        <v>38</v>
      </c>
      <c r="N1669" t="s">
        <v>550</v>
      </c>
      <c r="O1669">
        <v>4155551450</v>
      </c>
      <c r="P1669" t="s">
        <v>548</v>
      </c>
      <c r="R1669" t="s">
        <v>549</v>
      </c>
      <c r="S1669" t="s">
        <v>270</v>
      </c>
      <c r="T1669">
        <v>97562</v>
      </c>
      <c r="U1669" t="s">
        <v>220</v>
      </c>
      <c r="V1669" t="s">
        <v>221</v>
      </c>
      <c r="W1669" t="s">
        <v>328</v>
      </c>
      <c r="X1669" t="s">
        <v>324</v>
      </c>
      <c r="Y1669" t="s">
        <v>36</v>
      </c>
    </row>
    <row r="1670" spans="1:25">
      <c r="A1670">
        <v>10229</v>
      </c>
      <c r="B1670">
        <v>33</v>
      </c>
      <c r="C1670">
        <v>32.880000000000003</v>
      </c>
      <c r="D1670">
        <v>2</v>
      </c>
      <c r="E1670">
        <v>1085.04</v>
      </c>
      <c r="F1670">
        <v>38057</v>
      </c>
      <c r="G1670" t="s">
        <v>40</v>
      </c>
      <c r="H1670">
        <v>1</v>
      </c>
      <c r="I1670">
        <v>3</v>
      </c>
      <c r="J1670">
        <v>2004</v>
      </c>
      <c r="K1670" t="s">
        <v>100</v>
      </c>
      <c r="L1670">
        <v>35</v>
      </c>
      <c r="M1670" t="s">
        <v>374</v>
      </c>
      <c r="N1670" t="s">
        <v>550</v>
      </c>
      <c r="O1670">
        <v>4155551450</v>
      </c>
      <c r="P1670" t="s">
        <v>548</v>
      </c>
      <c r="R1670" t="s">
        <v>549</v>
      </c>
      <c r="S1670" t="s">
        <v>270</v>
      </c>
      <c r="T1670">
        <v>97562</v>
      </c>
      <c r="U1670" t="s">
        <v>220</v>
      </c>
      <c r="V1670" t="s">
        <v>221</v>
      </c>
      <c r="W1670" t="s">
        <v>328</v>
      </c>
      <c r="X1670" t="s">
        <v>324</v>
      </c>
      <c r="Y1670" t="s">
        <v>45</v>
      </c>
    </row>
    <row r="1671" spans="1:25">
      <c r="A1671">
        <v>10229</v>
      </c>
      <c r="B1671">
        <v>50</v>
      </c>
      <c r="C1671">
        <v>100</v>
      </c>
      <c r="D1671">
        <v>11</v>
      </c>
      <c r="E1671">
        <v>5614</v>
      </c>
      <c r="F1671">
        <v>38057</v>
      </c>
      <c r="G1671" t="s">
        <v>40</v>
      </c>
      <c r="H1671">
        <v>1</v>
      </c>
      <c r="I1671">
        <v>3</v>
      </c>
      <c r="J1671">
        <v>2004</v>
      </c>
      <c r="K1671" t="s">
        <v>100</v>
      </c>
      <c r="L1671">
        <v>101</v>
      </c>
      <c r="M1671" t="s">
        <v>208</v>
      </c>
      <c r="N1671" t="s">
        <v>550</v>
      </c>
      <c r="O1671">
        <v>4155551450</v>
      </c>
      <c r="P1671" t="s">
        <v>548</v>
      </c>
      <c r="R1671" t="s">
        <v>549</v>
      </c>
      <c r="S1671" t="s">
        <v>270</v>
      </c>
      <c r="T1671">
        <v>97562</v>
      </c>
      <c r="U1671" t="s">
        <v>220</v>
      </c>
      <c r="V1671" t="s">
        <v>221</v>
      </c>
      <c r="W1671" t="s">
        <v>328</v>
      </c>
      <c r="X1671" t="s">
        <v>324</v>
      </c>
      <c r="Y1671" t="s">
        <v>36</v>
      </c>
    </row>
    <row r="1672" spans="1:25">
      <c r="A1672">
        <v>10271</v>
      </c>
      <c r="B1672">
        <v>50</v>
      </c>
      <c r="C1672">
        <v>100</v>
      </c>
      <c r="D1672">
        <v>4</v>
      </c>
      <c r="E1672">
        <v>9169</v>
      </c>
      <c r="F1672">
        <v>38188</v>
      </c>
      <c r="G1672" t="s">
        <v>40</v>
      </c>
      <c r="H1672">
        <v>3</v>
      </c>
      <c r="I1672">
        <v>7</v>
      </c>
      <c r="J1672">
        <v>2004</v>
      </c>
      <c r="K1672" t="s">
        <v>100</v>
      </c>
      <c r="L1672">
        <v>163</v>
      </c>
      <c r="M1672" t="s">
        <v>263</v>
      </c>
      <c r="N1672" t="s">
        <v>550</v>
      </c>
      <c r="O1672">
        <v>4155551450</v>
      </c>
      <c r="P1672" t="s">
        <v>548</v>
      </c>
      <c r="R1672" t="s">
        <v>549</v>
      </c>
      <c r="S1672" t="s">
        <v>270</v>
      </c>
      <c r="T1672">
        <v>97562</v>
      </c>
      <c r="U1672" t="s">
        <v>220</v>
      </c>
      <c r="V1672" t="s">
        <v>221</v>
      </c>
      <c r="W1672" t="s">
        <v>328</v>
      </c>
      <c r="X1672" t="s">
        <v>324</v>
      </c>
      <c r="Y1672" t="s">
        <v>39</v>
      </c>
    </row>
    <row r="1673" spans="1:25">
      <c r="A1673">
        <v>10271</v>
      </c>
      <c r="B1673">
        <v>20</v>
      </c>
      <c r="C1673">
        <v>100</v>
      </c>
      <c r="D1673">
        <v>9</v>
      </c>
      <c r="E1673">
        <v>3928.6</v>
      </c>
      <c r="F1673">
        <v>38188</v>
      </c>
      <c r="G1673" t="s">
        <v>40</v>
      </c>
      <c r="H1673">
        <v>3</v>
      </c>
      <c r="I1673">
        <v>7</v>
      </c>
      <c r="J1673">
        <v>2004</v>
      </c>
      <c r="K1673" t="s">
        <v>100</v>
      </c>
      <c r="L1673">
        <v>169</v>
      </c>
      <c r="M1673" t="s">
        <v>38</v>
      </c>
      <c r="N1673" t="s">
        <v>550</v>
      </c>
      <c r="O1673">
        <v>4155551450</v>
      </c>
      <c r="P1673" t="s">
        <v>548</v>
      </c>
      <c r="R1673" t="s">
        <v>549</v>
      </c>
      <c r="S1673" t="s">
        <v>270</v>
      </c>
      <c r="T1673">
        <v>97562</v>
      </c>
      <c r="U1673" t="s">
        <v>220</v>
      </c>
      <c r="V1673" t="s">
        <v>221</v>
      </c>
      <c r="W1673" t="s">
        <v>328</v>
      </c>
      <c r="X1673" t="s">
        <v>324</v>
      </c>
      <c r="Y1673" t="s">
        <v>36</v>
      </c>
    </row>
    <row r="1674" spans="1:25">
      <c r="A1674">
        <v>10271</v>
      </c>
      <c r="B1674">
        <v>45</v>
      </c>
      <c r="C1674">
        <v>64.739999999999995</v>
      </c>
      <c r="D1674">
        <v>2</v>
      </c>
      <c r="E1674">
        <v>2913.3</v>
      </c>
      <c r="F1674">
        <v>38188</v>
      </c>
      <c r="G1674" t="s">
        <v>40</v>
      </c>
      <c r="H1674">
        <v>3</v>
      </c>
      <c r="I1674">
        <v>7</v>
      </c>
      <c r="J1674">
        <v>2004</v>
      </c>
      <c r="K1674" t="s">
        <v>100</v>
      </c>
      <c r="L1674">
        <v>57</v>
      </c>
      <c r="M1674" t="s">
        <v>198</v>
      </c>
      <c r="N1674" t="s">
        <v>550</v>
      </c>
      <c r="O1674">
        <v>4155551450</v>
      </c>
      <c r="P1674" t="s">
        <v>548</v>
      </c>
      <c r="R1674" t="s">
        <v>549</v>
      </c>
      <c r="S1674" t="s">
        <v>270</v>
      </c>
      <c r="T1674">
        <v>97562</v>
      </c>
      <c r="U1674" t="s">
        <v>220</v>
      </c>
      <c r="V1674" t="s">
        <v>221</v>
      </c>
      <c r="W1674" t="s">
        <v>328</v>
      </c>
      <c r="X1674" t="s">
        <v>324</v>
      </c>
      <c r="Y1674" t="s">
        <v>45</v>
      </c>
    </row>
    <row r="1675" spans="1:25">
      <c r="A1675">
        <v>10271</v>
      </c>
      <c r="B1675">
        <v>38</v>
      </c>
      <c r="C1675">
        <v>41.72</v>
      </c>
      <c r="D1675">
        <v>6</v>
      </c>
      <c r="E1675">
        <v>1585.36</v>
      </c>
      <c r="F1675">
        <v>38188</v>
      </c>
      <c r="G1675" t="s">
        <v>40</v>
      </c>
      <c r="H1675">
        <v>3</v>
      </c>
      <c r="I1675">
        <v>7</v>
      </c>
      <c r="J1675">
        <v>2004</v>
      </c>
      <c r="K1675" t="s">
        <v>100</v>
      </c>
      <c r="L1675">
        <v>35</v>
      </c>
      <c r="M1675" t="s">
        <v>374</v>
      </c>
      <c r="N1675" t="s">
        <v>550</v>
      </c>
      <c r="O1675">
        <v>4155551450</v>
      </c>
      <c r="P1675" t="s">
        <v>548</v>
      </c>
      <c r="R1675" t="s">
        <v>549</v>
      </c>
      <c r="S1675" t="s">
        <v>270</v>
      </c>
      <c r="T1675">
        <v>97562</v>
      </c>
      <c r="U1675" t="s">
        <v>220</v>
      </c>
      <c r="V1675" t="s">
        <v>221</v>
      </c>
      <c r="W1675" t="s">
        <v>328</v>
      </c>
      <c r="X1675" t="s">
        <v>324</v>
      </c>
      <c r="Y1675" t="s">
        <v>45</v>
      </c>
    </row>
    <row r="1676" spans="1:25">
      <c r="A1676">
        <v>10271</v>
      </c>
      <c r="B1676">
        <v>22</v>
      </c>
      <c r="C1676">
        <v>100</v>
      </c>
      <c r="D1676">
        <v>1</v>
      </c>
      <c r="E1676">
        <v>3070.54</v>
      </c>
      <c r="F1676">
        <v>38188</v>
      </c>
      <c r="G1676" t="s">
        <v>40</v>
      </c>
      <c r="H1676">
        <v>3</v>
      </c>
      <c r="I1676">
        <v>7</v>
      </c>
      <c r="J1676">
        <v>2004</v>
      </c>
      <c r="K1676" t="s">
        <v>100</v>
      </c>
      <c r="L1676">
        <v>118</v>
      </c>
      <c r="M1676" t="s">
        <v>199</v>
      </c>
      <c r="N1676" t="s">
        <v>550</v>
      </c>
      <c r="O1676">
        <v>4155551450</v>
      </c>
      <c r="P1676" t="s">
        <v>548</v>
      </c>
      <c r="R1676" t="s">
        <v>549</v>
      </c>
      <c r="S1676" t="s">
        <v>270</v>
      </c>
      <c r="T1676">
        <v>97562</v>
      </c>
      <c r="U1676" t="s">
        <v>220</v>
      </c>
      <c r="V1676" t="s">
        <v>221</v>
      </c>
      <c r="W1676" t="s">
        <v>328</v>
      </c>
      <c r="X1676" t="s">
        <v>324</v>
      </c>
      <c r="Y1676" t="s">
        <v>36</v>
      </c>
    </row>
    <row r="1677" spans="1:25">
      <c r="A1677">
        <v>10282</v>
      </c>
      <c r="B1677">
        <v>41</v>
      </c>
      <c r="C1677">
        <v>100</v>
      </c>
      <c r="D1677">
        <v>5</v>
      </c>
      <c r="E1677">
        <v>7071.27</v>
      </c>
      <c r="F1677">
        <v>38219</v>
      </c>
      <c r="G1677" t="s">
        <v>40</v>
      </c>
      <c r="H1677">
        <v>3</v>
      </c>
      <c r="I1677">
        <v>8</v>
      </c>
      <c r="J1677">
        <v>2004</v>
      </c>
      <c r="K1677" t="s">
        <v>63</v>
      </c>
      <c r="L1677">
        <v>207</v>
      </c>
      <c r="M1677" t="s">
        <v>72</v>
      </c>
      <c r="N1677" t="s">
        <v>550</v>
      </c>
      <c r="O1677">
        <v>4155551450</v>
      </c>
      <c r="P1677" t="s">
        <v>548</v>
      </c>
      <c r="R1677" t="s">
        <v>549</v>
      </c>
      <c r="S1677" t="s">
        <v>270</v>
      </c>
      <c r="T1677">
        <v>97562</v>
      </c>
      <c r="U1677" t="s">
        <v>220</v>
      </c>
      <c r="V1677" t="s">
        <v>221</v>
      </c>
      <c r="W1677" t="s">
        <v>328</v>
      </c>
      <c r="X1677" t="s">
        <v>324</v>
      </c>
      <c r="Y1677" t="s">
        <v>39</v>
      </c>
    </row>
    <row r="1678" spans="1:25">
      <c r="A1678">
        <v>10282</v>
      </c>
      <c r="B1678">
        <v>27</v>
      </c>
      <c r="C1678">
        <v>100</v>
      </c>
      <c r="D1678">
        <v>6</v>
      </c>
      <c r="E1678">
        <v>4364.82</v>
      </c>
      <c r="F1678">
        <v>38219</v>
      </c>
      <c r="G1678" t="s">
        <v>40</v>
      </c>
      <c r="H1678">
        <v>3</v>
      </c>
      <c r="I1678">
        <v>8</v>
      </c>
      <c r="J1678">
        <v>2004</v>
      </c>
      <c r="K1678" t="s">
        <v>63</v>
      </c>
      <c r="L1678">
        <v>151</v>
      </c>
      <c r="M1678" t="s">
        <v>73</v>
      </c>
      <c r="N1678" t="s">
        <v>550</v>
      </c>
      <c r="O1678">
        <v>4155551450</v>
      </c>
      <c r="P1678" t="s">
        <v>548</v>
      </c>
      <c r="R1678" t="s">
        <v>549</v>
      </c>
      <c r="S1678" t="s">
        <v>270</v>
      </c>
      <c r="T1678">
        <v>97562</v>
      </c>
      <c r="U1678" t="s">
        <v>220</v>
      </c>
      <c r="V1678" t="s">
        <v>221</v>
      </c>
      <c r="W1678" t="s">
        <v>328</v>
      </c>
      <c r="X1678" t="s">
        <v>324</v>
      </c>
      <c r="Y1678" t="s">
        <v>36</v>
      </c>
    </row>
    <row r="1679" spans="1:25">
      <c r="A1679">
        <v>10282</v>
      </c>
      <c r="B1679">
        <v>24</v>
      </c>
      <c r="C1679">
        <v>100</v>
      </c>
      <c r="D1679">
        <v>4</v>
      </c>
      <c r="E1679">
        <v>3778.8</v>
      </c>
      <c r="F1679">
        <v>38219</v>
      </c>
      <c r="G1679" t="s">
        <v>40</v>
      </c>
      <c r="H1679">
        <v>3</v>
      </c>
      <c r="I1679">
        <v>8</v>
      </c>
      <c r="J1679">
        <v>2004</v>
      </c>
      <c r="K1679" t="s">
        <v>63</v>
      </c>
      <c r="L1679">
        <v>173</v>
      </c>
      <c r="M1679" t="s">
        <v>74</v>
      </c>
      <c r="N1679" t="s">
        <v>550</v>
      </c>
      <c r="O1679">
        <v>4155551450</v>
      </c>
      <c r="P1679" t="s">
        <v>548</v>
      </c>
      <c r="R1679" t="s">
        <v>549</v>
      </c>
      <c r="S1679" t="s">
        <v>270</v>
      </c>
      <c r="T1679">
        <v>97562</v>
      </c>
      <c r="U1679" t="s">
        <v>220</v>
      </c>
      <c r="V1679" t="s">
        <v>221</v>
      </c>
      <c r="W1679" t="s">
        <v>328</v>
      </c>
      <c r="X1679" t="s">
        <v>324</v>
      </c>
      <c r="Y1679" t="s">
        <v>36</v>
      </c>
    </row>
    <row r="1680" spans="1:25">
      <c r="A1680">
        <v>10282</v>
      </c>
      <c r="B1680">
        <v>23</v>
      </c>
      <c r="C1680">
        <v>100</v>
      </c>
      <c r="D1680">
        <v>13</v>
      </c>
      <c r="E1680">
        <v>3238.63</v>
      </c>
      <c r="F1680">
        <v>38219</v>
      </c>
      <c r="G1680" t="s">
        <v>40</v>
      </c>
      <c r="H1680">
        <v>3</v>
      </c>
      <c r="I1680">
        <v>8</v>
      </c>
      <c r="J1680">
        <v>2004</v>
      </c>
      <c r="K1680" t="s">
        <v>63</v>
      </c>
      <c r="L1680">
        <v>163</v>
      </c>
      <c r="M1680" t="s">
        <v>263</v>
      </c>
      <c r="N1680" t="s">
        <v>550</v>
      </c>
      <c r="O1680">
        <v>4155551450</v>
      </c>
      <c r="P1680" t="s">
        <v>548</v>
      </c>
      <c r="R1680" t="s">
        <v>549</v>
      </c>
      <c r="S1680" t="s">
        <v>270</v>
      </c>
      <c r="T1680">
        <v>97562</v>
      </c>
      <c r="U1680" t="s">
        <v>220</v>
      </c>
      <c r="V1680" t="s">
        <v>221</v>
      </c>
      <c r="W1680" t="s">
        <v>328</v>
      </c>
      <c r="X1680" t="s">
        <v>324</v>
      </c>
      <c r="Y1680" t="s">
        <v>36</v>
      </c>
    </row>
    <row r="1681" spans="1:25">
      <c r="A1681">
        <v>10282</v>
      </c>
      <c r="B1681">
        <v>31</v>
      </c>
      <c r="C1681">
        <v>100</v>
      </c>
      <c r="D1681">
        <v>8</v>
      </c>
      <c r="E1681">
        <v>4674.8</v>
      </c>
      <c r="F1681">
        <v>38219</v>
      </c>
      <c r="G1681" t="s">
        <v>40</v>
      </c>
      <c r="H1681">
        <v>3</v>
      </c>
      <c r="I1681">
        <v>8</v>
      </c>
      <c r="J1681">
        <v>2004</v>
      </c>
      <c r="K1681" t="s">
        <v>63</v>
      </c>
      <c r="L1681">
        <v>143</v>
      </c>
      <c r="M1681" t="s">
        <v>190</v>
      </c>
      <c r="N1681" t="s">
        <v>550</v>
      </c>
      <c r="O1681">
        <v>4155551450</v>
      </c>
      <c r="P1681" t="s">
        <v>548</v>
      </c>
      <c r="R1681" t="s">
        <v>549</v>
      </c>
      <c r="S1681" t="s">
        <v>270</v>
      </c>
      <c r="T1681">
        <v>97562</v>
      </c>
      <c r="U1681" t="s">
        <v>220</v>
      </c>
      <c r="V1681" t="s">
        <v>221</v>
      </c>
      <c r="W1681" t="s">
        <v>328</v>
      </c>
      <c r="X1681" t="s">
        <v>324</v>
      </c>
      <c r="Y1681" t="s">
        <v>36</v>
      </c>
    </row>
    <row r="1682" spans="1:25">
      <c r="A1682">
        <v>10282</v>
      </c>
      <c r="B1682">
        <v>29</v>
      </c>
      <c r="C1682">
        <v>46.82</v>
      </c>
      <c r="D1682">
        <v>11</v>
      </c>
      <c r="E1682">
        <v>1357.78</v>
      </c>
      <c r="F1682">
        <v>38219</v>
      </c>
      <c r="G1682" t="s">
        <v>40</v>
      </c>
      <c r="H1682">
        <v>3</v>
      </c>
      <c r="I1682">
        <v>8</v>
      </c>
      <c r="J1682">
        <v>2004</v>
      </c>
      <c r="K1682" t="s">
        <v>63</v>
      </c>
      <c r="L1682">
        <v>57</v>
      </c>
      <c r="M1682" t="s">
        <v>198</v>
      </c>
      <c r="N1682" t="s">
        <v>550</v>
      </c>
      <c r="O1682">
        <v>4155551450</v>
      </c>
      <c r="P1682" t="s">
        <v>548</v>
      </c>
      <c r="R1682" t="s">
        <v>549</v>
      </c>
      <c r="S1682" t="s">
        <v>270</v>
      </c>
      <c r="T1682">
        <v>97562</v>
      </c>
      <c r="U1682" t="s">
        <v>220</v>
      </c>
      <c r="V1682" t="s">
        <v>221</v>
      </c>
      <c r="W1682" t="s">
        <v>328</v>
      </c>
      <c r="X1682" t="s">
        <v>324</v>
      </c>
      <c r="Y1682" t="s">
        <v>45</v>
      </c>
    </row>
    <row r="1683" spans="1:25">
      <c r="A1683">
        <v>10282</v>
      </c>
      <c r="B1683">
        <v>39</v>
      </c>
      <c r="C1683">
        <v>100</v>
      </c>
      <c r="D1683">
        <v>10</v>
      </c>
      <c r="E1683">
        <v>4797.3900000000003</v>
      </c>
      <c r="F1683">
        <v>38219</v>
      </c>
      <c r="G1683" t="s">
        <v>40</v>
      </c>
      <c r="H1683">
        <v>3</v>
      </c>
      <c r="I1683">
        <v>8</v>
      </c>
      <c r="J1683">
        <v>2004</v>
      </c>
      <c r="K1683" t="s">
        <v>63</v>
      </c>
      <c r="L1683">
        <v>118</v>
      </c>
      <c r="M1683" t="s">
        <v>199</v>
      </c>
      <c r="N1683" t="s">
        <v>550</v>
      </c>
      <c r="O1683">
        <v>4155551450</v>
      </c>
      <c r="P1683" t="s">
        <v>548</v>
      </c>
      <c r="R1683" t="s">
        <v>549</v>
      </c>
      <c r="S1683" t="s">
        <v>270</v>
      </c>
      <c r="T1683">
        <v>97562</v>
      </c>
      <c r="U1683" t="s">
        <v>220</v>
      </c>
      <c r="V1683" t="s">
        <v>221</v>
      </c>
      <c r="W1683" t="s">
        <v>328</v>
      </c>
      <c r="X1683" t="s">
        <v>324</v>
      </c>
      <c r="Y1683" t="s">
        <v>36</v>
      </c>
    </row>
    <row r="1684" spans="1:25">
      <c r="A1684">
        <v>10312</v>
      </c>
      <c r="B1684">
        <v>48</v>
      </c>
      <c r="C1684">
        <v>100</v>
      </c>
      <c r="D1684">
        <v>3</v>
      </c>
      <c r="E1684">
        <v>11623.7</v>
      </c>
      <c r="F1684">
        <v>38281</v>
      </c>
      <c r="G1684" t="s">
        <v>40</v>
      </c>
      <c r="H1684">
        <v>4</v>
      </c>
      <c r="I1684">
        <v>10</v>
      </c>
      <c r="J1684">
        <v>2004</v>
      </c>
      <c r="K1684" t="s">
        <v>63</v>
      </c>
      <c r="L1684">
        <v>214</v>
      </c>
      <c r="M1684" t="s">
        <v>64</v>
      </c>
      <c r="N1684" t="s">
        <v>550</v>
      </c>
      <c r="O1684">
        <v>4155551450</v>
      </c>
      <c r="P1684" t="s">
        <v>548</v>
      </c>
      <c r="R1684" t="s">
        <v>549</v>
      </c>
      <c r="S1684" t="s">
        <v>270</v>
      </c>
      <c r="T1684">
        <v>97562</v>
      </c>
      <c r="U1684" t="s">
        <v>220</v>
      </c>
      <c r="V1684" t="s">
        <v>221</v>
      </c>
      <c r="W1684" t="s">
        <v>328</v>
      </c>
      <c r="X1684" t="s">
        <v>324</v>
      </c>
      <c r="Y1684" t="s">
        <v>39</v>
      </c>
    </row>
    <row r="1685" spans="1:25">
      <c r="A1685">
        <v>10335</v>
      </c>
      <c r="B1685">
        <v>33</v>
      </c>
      <c r="C1685">
        <v>37.130000000000003</v>
      </c>
      <c r="D1685">
        <v>2</v>
      </c>
      <c r="E1685">
        <v>1225.29</v>
      </c>
      <c r="F1685">
        <v>38310</v>
      </c>
      <c r="G1685" t="s">
        <v>40</v>
      </c>
      <c r="H1685">
        <v>4</v>
      </c>
      <c r="I1685">
        <v>11</v>
      </c>
      <c r="J1685">
        <v>2004</v>
      </c>
      <c r="K1685" t="s">
        <v>63</v>
      </c>
      <c r="L1685">
        <v>35</v>
      </c>
      <c r="M1685" t="s">
        <v>374</v>
      </c>
      <c r="N1685" t="s">
        <v>550</v>
      </c>
      <c r="O1685">
        <v>4155551450</v>
      </c>
      <c r="P1685" t="s">
        <v>548</v>
      </c>
      <c r="R1685" t="s">
        <v>549</v>
      </c>
      <c r="S1685" t="s">
        <v>270</v>
      </c>
      <c r="T1685">
        <v>97562</v>
      </c>
      <c r="U1685" t="s">
        <v>220</v>
      </c>
      <c r="V1685" t="s">
        <v>221</v>
      </c>
      <c r="W1685" t="s">
        <v>328</v>
      </c>
      <c r="X1685" t="s">
        <v>324</v>
      </c>
      <c r="Y1685" t="s">
        <v>45</v>
      </c>
    </row>
    <row r="1686" spans="1:25">
      <c r="A1686">
        <v>10357</v>
      </c>
      <c r="B1686">
        <v>32</v>
      </c>
      <c r="C1686">
        <v>100</v>
      </c>
      <c r="D1686">
        <v>10</v>
      </c>
      <c r="E1686">
        <v>5691.84</v>
      </c>
      <c r="F1686">
        <v>38331</v>
      </c>
      <c r="G1686" t="s">
        <v>40</v>
      </c>
      <c r="H1686">
        <v>4</v>
      </c>
      <c r="I1686">
        <v>12</v>
      </c>
      <c r="J1686">
        <v>2004</v>
      </c>
      <c r="K1686" t="s">
        <v>63</v>
      </c>
      <c r="L1686">
        <v>214</v>
      </c>
      <c r="M1686" t="s">
        <v>64</v>
      </c>
      <c r="N1686" t="s">
        <v>550</v>
      </c>
      <c r="O1686">
        <v>4155551450</v>
      </c>
      <c r="P1686" t="s">
        <v>548</v>
      </c>
      <c r="R1686" t="s">
        <v>549</v>
      </c>
      <c r="S1686" t="s">
        <v>270</v>
      </c>
      <c r="T1686">
        <v>97562</v>
      </c>
      <c r="U1686" t="s">
        <v>220</v>
      </c>
      <c r="V1686" t="s">
        <v>221</v>
      </c>
      <c r="W1686" t="s">
        <v>328</v>
      </c>
      <c r="X1686" t="s">
        <v>324</v>
      </c>
      <c r="Y1686" t="s">
        <v>36</v>
      </c>
    </row>
    <row r="1687" spans="1:25">
      <c r="A1687">
        <v>10357</v>
      </c>
      <c r="B1687">
        <v>43</v>
      </c>
      <c r="C1687">
        <v>100</v>
      </c>
      <c r="D1687">
        <v>9</v>
      </c>
      <c r="E1687">
        <v>5780.92</v>
      </c>
      <c r="F1687">
        <v>38331</v>
      </c>
      <c r="G1687" t="s">
        <v>40</v>
      </c>
      <c r="H1687">
        <v>4</v>
      </c>
      <c r="I1687">
        <v>12</v>
      </c>
      <c r="J1687">
        <v>2004</v>
      </c>
      <c r="K1687" t="s">
        <v>63</v>
      </c>
      <c r="L1687">
        <v>147</v>
      </c>
      <c r="M1687" t="s">
        <v>131</v>
      </c>
      <c r="N1687" t="s">
        <v>550</v>
      </c>
      <c r="O1687">
        <v>4155551450</v>
      </c>
      <c r="P1687" t="s">
        <v>548</v>
      </c>
      <c r="R1687" t="s">
        <v>549</v>
      </c>
      <c r="S1687" t="s">
        <v>270</v>
      </c>
      <c r="T1687">
        <v>97562</v>
      </c>
      <c r="U1687" t="s">
        <v>220</v>
      </c>
      <c r="V1687" t="s">
        <v>221</v>
      </c>
      <c r="W1687" t="s">
        <v>328</v>
      </c>
      <c r="X1687" t="s">
        <v>324</v>
      </c>
      <c r="Y1687" t="s">
        <v>36</v>
      </c>
    </row>
    <row r="1688" spans="1:25">
      <c r="A1688">
        <v>10368</v>
      </c>
      <c r="B1688">
        <v>40</v>
      </c>
      <c r="C1688">
        <v>100</v>
      </c>
      <c r="D1688">
        <v>2</v>
      </c>
      <c r="E1688">
        <v>4107.2</v>
      </c>
      <c r="F1688">
        <v>38371</v>
      </c>
      <c r="G1688" t="s">
        <v>40</v>
      </c>
      <c r="H1688">
        <v>1</v>
      </c>
      <c r="I1688">
        <v>1</v>
      </c>
      <c r="J1688">
        <v>2005</v>
      </c>
      <c r="K1688" t="s">
        <v>63</v>
      </c>
      <c r="L1688">
        <v>90</v>
      </c>
      <c r="M1688" t="s">
        <v>118</v>
      </c>
      <c r="N1688" t="s">
        <v>550</v>
      </c>
      <c r="O1688">
        <v>4155551450</v>
      </c>
      <c r="P1688" t="s">
        <v>548</v>
      </c>
      <c r="R1688" t="s">
        <v>549</v>
      </c>
      <c r="S1688" t="s">
        <v>270</v>
      </c>
      <c r="T1688">
        <v>97562</v>
      </c>
      <c r="U1688" t="s">
        <v>220</v>
      </c>
      <c r="V1688" t="s">
        <v>221</v>
      </c>
      <c r="W1688" t="s">
        <v>328</v>
      </c>
      <c r="X1688" t="s">
        <v>324</v>
      </c>
      <c r="Y1688" t="s">
        <v>36</v>
      </c>
    </row>
    <row r="1689" spans="1:25">
      <c r="A1689">
        <v>10368</v>
      </c>
      <c r="B1689">
        <v>31</v>
      </c>
      <c r="C1689">
        <v>100</v>
      </c>
      <c r="D1689">
        <v>5</v>
      </c>
      <c r="E1689">
        <v>4223.13</v>
      </c>
      <c r="F1689">
        <v>38371</v>
      </c>
      <c r="G1689" t="s">
        <v>40</v>
      </c>
      <c r="H1689">
        <v>1</v>
      </c>
      <c r="I1689">
        <v>1</v>
      </c>
      <c r="J1689">
        <v>2005</v>
      </c>
      <c r="K1689" t="s">
        <v>63</v>
      </c>
      <c r="L1689">
        <v>117</v>
      </c>
      <c r="M1689" t="s">
        <v>119</v>
      </c>
      <c r="N1689" t="s">
        <v>550</v>
      </c>
      <c r="O1689">
        <v>4155551450</v>
      </c>
      <c r="P1689" t="s">
        <v>548</v>
      </c>
      <c r="R1689" t="s">
        <v>549</v>
      </c>
      <c r="S1689" t="s">
        <v>270</v>
      </c>
      <c r="T1689">
        <v>97562</v>
      </c>
      <c r="U1689" t="s">
        <v>220</v>
      </c>
      <c r="V1689" t="s">
        <v>221</v>
      </c>
      <c r="W1689" t="s">
        <v>328</v>
      </c>
      <c r="X1689" t="s">
        <v>324</v>
      </c>
      <c r="Y1689" t="s">
        <v>36</v>
      </c>
    </row>
    <row r="1690" spans="1:25">
      <c r="A1690">
        <v>10368</v>
      </c>
      <c r="B1690">
        <v>46</v>
      </c>
      <c r="C1690">
        <v>79.62</v>
      </c>
      <c r="D1690">
        <v>1</v>
      </c>
      <c r="E1690">
        <v>3662.52</v>
      </c>
      <c r="F1690">
        <v>38371</v>
      </c>
      <c r="G1690" t="s">
        <v>40</v>
      </c>
      <c r="H1690">
        <v>1</v>
      </c>
      <c r="I1690">
        <v>1</v>
      </c>
      <c r="J1690">
        <v>2005</v>
      </c>
      <c r="K1690" t="s">
        <v>63</v>
      </c>
      <c r="L1690">
        <v>85</v>
      </c>
      <c r="M1690" t="s">
        <v>120</v>
      </c>
      <c r="N1690" t="s">
        <v>550</v>
      </c>
      <c r="O1690">
        <v>4155551450</v>
      </c>
      <c r="P1690" t="s">
        <v>548</v>
      </c>
      <c r="R1690" t="s">
        <v>549</v>
      </c>
      <c r="S1690" t="s">
        <v>270</v>
      </c>
      <c r="T1690">
        <v>97562</v>
      </c>
      <c r="U1690" t="s">
        <v>220</v>
      </c>
      <c r="V1690" t="s">
        <v>221</v>
      </c>
      <c r="W1690" t="s">
        <v>328</v>
      </c>
      <c r="X1690" t="s">
        <v>324</v>
      </c>
      <c r="Y1690" t="s">
        <v>36</v>
      </c>
    </row>
    <row r="1691" spans="1:25">
      <c r="A1691">
        <v>10368</v>
      </c>
      <c r="B1691">
        <v>20</v>
      </c>
      <c r="C1691">
        <v>99.58</v>
      </c>
      <c r="D1691">
        <v>4</v>
      </c>
      <c r="E1691">
        <v>1991.6</v>
      </c>
      <c r="F1691">
        <v>38371</v>
      </c>
      <c r="G1691" t="s">
        <v>40</v>
      </c>
      <c r="H1691">
        <v>1</v>
      </c>
      <c r="I1691">
        <v>1</v>
      </c>
      <c r="J1691">
        <v>2005</v>
      </c>
      <c r="K1691" t="s">
        <v>63</v>
      </c>
      <c r="L1691">
        <v>107</v>
      </c>
      <c r="M1691" t="s">
        <v>122</v>
      </c>
      <c r="N1691" t="s">
        <v>550</v>
      </c>
      <c r="O1691">
        <v>4155551450</v>
      </c>
      <c r="P1691" t="s">
        <v>548</v>
      </c>
      <c r="R1691" t="s">
        <v>549</v>
      </c>
      <c r="S1691" t="s">
        <v>270</v>
      </c>
      <c r="T1691">
        <v>97562</v>
      </c>
      <c r="U1691" t="s">
        <v>220</v>
      </c>
      <c r="V1691" t="s">
        <v>221</v>
      </c>
      <c r="W1691" t="s">
        <v>328</v>
      </c>
      <c r="X1691" t="s">
        <v>324</v>
      </c>
      <c r="Y1691" t="s">
        <v>45</v>
      </c>
    </row>
    <row r="1692" spans="1:25">
      <c r="A1692">
        <v>10371</v>
      </c>
      <c r="B1692">
        <v>32</v>
      </c>
      <c r="C1692">
        <v>100</v>
      </c>
      <c r="D1692">
        <v>6</v>
      </c>
      <c r="E1692">
        <v>3560.64</v>
      </c>
      <c r="F1692">
        <v>38375</v>
      </c>
      <c r="G1692" t="s">
        <v>40</v>
      </c>
      <c r="H1692">
        <v>1</v>
      </c>
      <c r="I1692">
        <v>1</v>
      </c>
      <c r="J1692">
        <v>2005</v>
      </c>
      <c r="K1692" t="s">
        <v>63</v>
      </c>
      <c r="L1692">
        <v>207</v>
      </c>
      <c r="M1692" t="s">
        <v>72</v>
      </c>
      <c r="N1692" t="s">
        <v>550</v>
      </c>
      <c r="O1692">
        <v>4155551450</v>
      </c>
      <c r="P1692" t="s">
        <v>548</v>
      </c>
      <c r="R1692" t="s">
        <v>549</v>
      </c>
      <c r="S1692" t="s">
        <v>270</v>
      </c>
      <c r="T1692">
        <v>97562</v>
      </c>
      <c r="U1692" t="s">
        <v>220</v>
      </c>
      <c r="V1692" t="s">
        <v>221</v>
      </c>
      <c r="W1692" t="s">
        <v>328</v>
      </c>
      <c r="X1692" t="s">
        <v>324</v>
      </c>
      <c r="Y1692" t="s">
        <v>36</v>
      </c>
    </row>
    <row r="1693" spans="1:25">
      <c r="A1693">
        <v>10371</v>
      </c>
      <c r="B1693">
        <v>25</v>
      </c>
      <c r="C1693">
        <v>100</v>
      </c>
      <c r="D1693">
        <v>7</v>
      </c>
      <c r="E1693">
        <v>2602.25</v>
      </c>
      <c r="F1693">
        <v>38375</v>
      </c>
      <c r="G1693" t="s">
        <v>40</v>
      </c>
      <c r="H1693">
        <v>1</v>
      </c>
      <c r="I1693">
        <v>1</v>
      </c>
      <c r="J1693">
        <v>2005</v>
      </c>
      <c r="K1693" t="s">
        <v>63</v>
      </c>
      <c r="L1693">
        <v>163</v>
      </c>
      <c r="M1693" t="s">
        <v>263</v>
      </c>
      <c r="N1693" t="s">
        <v>550</v>
      </c>
      <c r="O1693">
        <v>4155551450</v>
      </c>
      <c r="P1693" t="s">
        <v>548</v>
      </c>
      <c r="R1693" t="s">
        <v>549</v>
      </c>
      <c r="S1693" t="s">
        <v>270</v>
      </c>
      <c r="T1693">
        <v>97562</v>
      </c>
      <c r="U1693" t="s">
        <v>220</v>
      </c>
      <c r="V1693" t="s">
        <v>221</v>
      </c>
      <c r="W1693" t="s">
        <v>328</v>
      </c>
      <c r="X1693" t="s">
        <v>324</v>
      </c>
      <c r="Y1693" t="s">
        <v>45</v>
      </c>
    </row>
    <row r="1694" spans="1:25">
      <c r="A1694">
        <v>10371</v>
      </c>
      <c r="B1694">
        <v>25</v>
      </c>
      <c r="C1694">
        <v>97.27</v>
      </c>
      <c r="D1694">
        <v>12</v>
      </c>
      <c r="E1694">
        <v>2431.75</v>
      </c>
      <c r="F1694">
        <v>38375</v>
      </c>
      <c r="G1694" t="s">
        <v>40</v>
      </c>
      <c r="H1694">
        <v>1</v>
      </c>
      <c r="I1694">
        <v>1</v>
      </c>
      <c r="J1694">
        <v>2005</v>
      </c>
      <c r="K1694" t="s">
        <v>63</v>
      </c>
      <c r="L1694">
        <v>57</v>
      </c>
      <c r="M1694" t="s">
        <v>198</v>
      </c>
      <c r="N1694" t="s">
        <v>550</v>
      </c>
      <c r="O1694">
        <v>4155551450</v>
      </c>
      <c r="P1694" t="s">
        <v>548</v>
      </c>
      <c r="R1694" t="s">
        <v>549</v>
      </c>
      <c r="S1694" t="s">
        <v>270</v>
      </c>
      <c r="T1694">
        <v>97562</v>
      </c>
      <c r="U1694" t="s">
        <v>220</v>
      </c>
      <c r="V1694" t="s">
        <v>221</v>
      </c>
      <c r="W1694" t="s">
        <v>328</v>
      </c>
      <c r="X1694" t="s">
        <v>324</v>
      </c>
      <c r="Y1694" t="s">
        <v>45</v>
      </c>
    </row>
    <row r="1695" spans="1:25">
      <c r="A1695">
        <v>10371</v>
      </c>
      <c r="B1695">
        <v>45</v>
      </c>
      <c r="C1695">
        <v>100</v>
      </c>
      <c r="D1695">
        <v>8</v>
      </c>
      <c r="E1695">
        <v>5545.8</v>
      </c>
      <c r="F1695">
        <v>38375</v>
      </c>
      <c r="G1695" t="s">
        <v>40</v>
      </c>
      <c r="H1695">
        <v>1</v>
      </c>
      <c r="I1695">
        <v>1</v>
      </c>
      <c r="J1695">
        <v>2005</v>
      </c>
      <c r="K1695" t="s">
        <v>63</v>
      </c>
      <c r="L1695">
        <v>35</v>
      </c>
      <c r="M1695" t="s">
        <v>374</v>
      </c>
      <c r="N1695" t="s">
        <v>550</v>
      </c>
      <c r="O1695">
        <v>4155551450</v>
      </c>
      <c r="P1695" t="s">
        <v>548</v>
      </c>
      <c r="R1695" t="s">
        <v>549</v>
      </c>
      <c r="S1695" t="s">
        <v>270</v>
      </c>
      <c r="T1695">
        <v>97562</v>
      </c>
      <c r="U1695" t="s">
        <v>220</v>
      </c>
      <c r="V1695" t="s">
        <v>221</v>
      </c>
      <c r="W1695" t="s">
        <v>328</v>
      </c>
      <c r="X1695" t="s">
        <v>324</v>
      </c>
      <c r="Y1695" t="s">
        <v>36</v>
      </c>
    </row>
    <row r="1696" spans="1:25">
      <c r="A1696">
        <v>10371</v>
      </c>
      <c r="B1696">
        <v>28</v>
      </c>
      <c r="C1696">
        <v>50.32</v>
      </c>
      <c r="D1696">
        <v>9</v>
      </c>
      <c r="E1696">
        <v>1408.96</v>
      </c>
      <c r="F1696">
        <v>38375</v>
      </c>
      <c r="G1696" t="s">
        <v>40</v>
      </c>
      <c r="H1696">
        <v>1</v>
      </c>
      <c r="I1696">
        <v>1</v>
      </c>
      <c r="J1696">
        <v>2005</v>
      </c>
      <c r="K1696" t="s">
        <v>63</v>
      </c>
      <c r="L1696">
        <v>118</v>
      </c>
      <c r="M1696" t="s">
        <v>199</v>
      </c>
      <c r="N1696" t="s">
        <v>550</v>
      </c>
      <c r="O1696">
        <v>4155551450</v>
      </c>
      <c r="P1696" t="s">
        <v>548</v>
      </c>
      <c r="R1696" t="s">
        <v>549</v>
      </c>
      <c r="S1696" t="s">
        <v>270</v>
      </c>
      <c r="T1696">
        <v>97562</v>
      </c>
      <c r="U1696" t="s">
        <v>220</v>
      </c>
      <c r="V1696" t="s">
        <v>221</v>
      </c>
      <c r="W1696" t="s">
        <v>328</v>
      </c>
      <c r="X1696" t="s">
        <v>324</v>
      </c>
      <c r="Y1696" t="s">
        <v>45</v>
      </c>
    </row>
    <row r="1697" spans="1:25">
      <c r="A1697">
        <v>10371</v>
      </c>
      <c r="B1697">
        <v>34</v>
      </c>
      <c r="C1697">
        <v>100</v>
      </c>
      <c r="D1697">
        <v>3</v>
      </c>
      <c r="E1697">
        <v>4301.34</v>
      </c>
      <c r="F1697">
        <v>38375</v>
      </c>
      <c r="G1697" t="s">
        <v>40</v>
      </c>
      <c r="H1697">
        <v>1</v>
      </c>
      <c r="I1697">
        <v>1</v>
      </c>
      <c r="J1697">
        <v>2005</v>
      </c>
      <c r="K1697" t="s">
        <v>63</v>
      </c>
      <c r="L1697">
        <v>101</v>
      </c>
      <c r="M1697" t="s">
        <v>208</v>
      </c>
      <c r="N1697" t="s">
        <v>550</v>
      </c>
      <c r="O1697">
        <v>4155551450</v>
      </c>
      <c r="P1697" t="s">
        <v>548</v>
      </c>
      <c r="R1697" t="s">
        <v>549</v>
      </c>
      <c r="S1697" t="s">
        <v>270</v>
      </c>
      <c r="T1697">
        <v>97562</v>
      </c>
      <c r="U1697" t="s">
        <v>220</v>
      </c>
      <c r="V1697" t="s">
        <v>221</v>
      </c>
      <c r="W1697" t="s">
        <v>328</v>
      </c>
      <c r="X1697" t="s">
        <v>324</v>
      </c>
      <c r="Y1697" t="s">
        <v>36</v>
      </c>
    </row>
    <row r="1698" spans="1:25">
      <c r="A1698">
        <v>10382</v>
      </c>
      <c r="B1698">
        <v>34</v>
      </c>
      <c r="C1698">
        <v>100</v>
      </c>
      <c r="D1698">
        <v>10</v>
      </c>
      <c r="E1698">
        <v>3823.64</v>
      </c>
      <c r="F1698">
        <v>38400</v>
      </c>
      <c r="G1698" t="s">
        <v>40</v>
      </c>
      <c r="H1698">
        <v>1</v>
      </c>
      <c r="I1698">
        <v>2</v>
      </c>
      <c r="J1698">
        <v>2005</v>
      </c>
      <c r="K1698" t="s">
        <v>63</v>
      </c>
      <c r="L1698">
        <v>207</v>
      </c>
      <c r="M1698" t="s">
        <v>72</v>
      </c>
      <c r="N1698" t="s">
        <v>550</v>
      </c>
      <c r="O1698">
        <v>4155551450</v>
      </c>
      <c r="P1698" t="s">
        <v>548</v>
      </c>
      <c r="R1698" t="s">
        <v>549</v>
      </c>
      <c r="S1698" t="s">
        <v>270</v>
      </c>
      <c r="T1698">
        <v>97562</v>
      </c>
      <c r="U1698" t="s">
        <v>220</v>
      </c>
      <c r="V1698" t="s">
        <v>221</v>
      </c>
      <c r="W1698" t="s">
        <v>328</v>
      </c>
      <c r="X1698" t="s">
        <v>324</v>
      </c>
      <c r="Y1698" t="s">
        <v>36</v>
      </c>
    </row>
    <row r="1699" spans="1:25">
      <c r="A1699">
        <v>10382</v>
      </c>
      <c r="B1699">
        <v>37</v>
      </c>
      <c r="C1699">
        <v>100</v>
      </c>
      <c r="D1699">
        <v>11</v>
      </c>
      <c r="E1699">
        <v>4071.85</v>
      </c>
      <c r="F1699">
        <v>38400</v>
      </c>
      <c r="G1699" t="s">
        <v>40</v>
      </c>
      <c r="H1699">
        <v>1</v>
      </c>
      <c r="I1699">
        <v>2</v>
      </c>
      <c r="J1699">
        <v>2005</v>
      </c>
      <c r="K1699" t="s">
        <v>63</v>
      </c>
      <c r="L1699">
        <v>151</v>
      </c>
      <c r="M1699" t="s">
        <v>73</v>
      </c>
      <c r="N1699" t="s">
        <v>550</v>
      </c>
      <c r="O1699">
        <v>4155551450</v>
      </c>
      <c r="P1699" t="s">
        <v>548</v>
      </c>
      <c r="R1699" t="s">
        <v>549</v>
      </c>
      <c r="S1699" t="s">
        <v>270</v>
      </c>
      <c r="T1699">
        <v>97562</v>
      </c>
      <c r="U1699" t="s">
        <v>220</v>
      </c>
      <c r="V1699" t="s">
        <v>221</v>
      </c>
      <c r="W1699" t="s">
        <v>328</v>
      </c>
      <c r="X1699" t="s">
        <v>324</v>
      </c>
      <c r="Y1699" t="s">
        <v>36</v>
      </c>
    </row>
    <row r="1700" spans="1:25">
      <c r="A1700">
        <v>10382</v>
      </c>
      <c r="B1700">
        <v>34</v>
      </c>
      <c r="C1700">
        <v>95.35</v>
      </c>
      <c r="D1700">
        <v>12</v>
      </c>
      <c r="E1700">
        <v>3241.9</v>
      </c>
      <c r="F1700">
        <v>38400</v>
      </c>
      <c r="G1700" t="s">
        <v>40</v>
      </c>
      <c r="H1700">
        <v>1</v>
      </c>
      <c r="I1700">
        <v>2</v>
      </c>
      <c r="J1700">
        <v>2005</v>
      </c>
      <c r="K1700" t="s">
        <v>63</v>
      </c>
      <c r="L1700">
        <v>173</v>
      </c>
      <c r="M1700" t="s">
        <v>74</v>
      </c>
      <c r="N1700" t="s">
        <v>550</v>
      </c>
      <c r="O1700">
        <v>4155551450</v>
      </c>
      <c r="P1700" t="s">
        <v>548</v>
      </c>
      <c r="R1700" t="s">
        <v>549</v>
      </c>
      <c r="S1700" t="s">
        <v>270</v>
      </c>
      <c r="T1700">
        <v>97562</v>
      </c>
      <c r="U1700" t="s">
        <v>220</v>
      </c>
      <c r="V1700" t="s">
        <v>221</v>
      </c>
      <c r="W1700" t="s">
        <v>328</v>
      </c>
      <c r="X1700" t="s">
        <v>324</v>
      </c>
      <c r="Y1700" t="s">
        <v>36</v>
      </c>
    </row>
    <row r="1701" spans="1:25">
      <c r="A1701">
        <v>10382</v>
      </c>
      <c r="B1701">
        <v>25</v>
      </c>
      <c r="C1701">
        <v>88</v>
      </c>
      <c r="D1701">
        <v>5</v>
      </c>
      <c r="E1701">
        <v>2200</v>
      </c>
      <c r="F1701">
        <v>38400</v>
      </c>
      <c r="G1701" t="s">
        <v>40</v>
      </c>
      <c r="H1701">
        <v>1</v>
      </c>
      <c r="I1701">
        <v>2</v>
      </c>
      <c r="J1701">
        <v>2005</v>
      </c>
      <c r="K1701" t="s">
        <v>63</v>
      </c>
      <c r="L1701">
        <v>163</v>
      </c>
      <c r="M1701" t="s">
        <v>263</v>
      </c>
      <c r="N1701" t="s">
        <v>550</v>
      </c>
      <c r="O1701">
        <v>4155551450</v>
      </c>
      <c r="P1701" t="s">
        <v>548</v>
      </c>
      <c r="R1701" t="s">
        <v>549</v>
      </c>
      <c r="S1701" t="s">
        <v>270</v>
      </c>
      <c r="T1701">
        <v>97562</v>
      </c>
      <c r="U1701" t="s">
        <v>220</v>
      </c>
      <c r="V1701" t="s">
        <v>221</v>
      </c>
      <c r="W1701" t="s">
        <v>328</v>
      </c>
      <c r="X1701" t="s">
        <v>324</v>
      </c>
      <c r="Y1701" t="s">
        <v>45</v>
      </c>
    </row>
    <row r="1702" spans="1:25">
      <c r="A1702">
        <v>10382</v>
      </c>
      <c r="B1702">
        <v>34</v>
      </c>
      <c r="C1702">
        <v>54.84</v>
      </c>
      <c r="D1702">
        <v>9</v>
      </c>
      <c r="E1702">
        <v>1864.56</v>
      </c>
      <c r="F1702">
        <v>38400</v>
      </c>
      <c r="G1702" t="s">
        <v>40</v>
      </c>
      <c r="H1702">
        <v>1</v>
      </c>
      <c r="I1702">
        <v>2</v>
      </c>
      <c r="J1702">
        <v>2005</v>
      </c>
      <c r="K1702" t="s">
        <v>63</v>
      </c>
      <c r="L1702">
        <v>101</v>
      </c>
      <c r="M1702" t="s">
        <v>208</v>
      </c>
      <c r="N1702" t="s">
        <v>550</v>
      </c>
      <c r="O1702">
        <v>4155551450</v>
      </c>
      <c r="P1702" t="s">
        <v>548</v>
      </c>
      <c r="R1702" t="s">
        <v>549</v>
      </c>
      <c r="S1702" t="s">
        <v>270</v>
      </c>
      <c r="T1702">
        <v>97562</v>
      </c>
      <c r="U1702" t="s">
        <v>220</v>
      </c>
      <c r="V1702" t="s">
        <v>221</v>
      </c>
      <c r="W1702" t="s">
        <v>328</v>
      </c>
      <c r="X1702" t="s">
        <v>324</v>
      </c>
      <c r="Y1702" t="s">
        <v>45</v>
      </c>
    </row>
    <row r="1703" spans="1:25">
      <c r="A1703">
        <v>10390</v>
      </c>
      <c r="B1703">
        <v>36</v>
      </c>
      <c r="C1703">
        <v>93.77</v>
      </c>
      <c r="D1703">
        <v>14</v>
      </c>
      <c r="E1703">
        <v>3375.72</v>
      </c>
      <c r="F1703">
        <v>38415</v>
      </c>
      <c r="G1703" t="s">
        <v>40</v>
      </c>
      <c r="H1703">
        <v>1</v>
      </c>
      <c r="I1703">
        <v>3</v>
      </c>
      <c r="J1703">
        <v>2005</v>
      </c>
      <c r="K1703" t="s">
        <v>63</v>
      </c>
      <c r="L1703">
        <v>141</v>
      </c>
      <c r="M1703" t="s">
        <v>27</v>
      </c>
      <c r="N1703" t="s">
        <v>550</v>
      </c>
      <c r="O1703">
        <v>4155551450</v>
      </c>
      <c r="P1703" t="s">
        <v>548</v>
      </c>
      <c r="R1703" t="s">
        <v>549</v>
      </c>
      <c r="S1703" t="s">
        <v>270</v>
      </c>
      <c r="T1703">
        <v>97562</v>
      </c>
      <c r="U1703" t="s">
        <v>220</v>
      </c>
      <c r="V1703" t="s">
        <v>221</v>
      </c>
      <c r="W1703" t="s">
        <v>328</v>
      </c>
      <c r="X1703" t="s">
        <v>324</v>
      </c>
      <c r="Y1703" t="s">
        <v>36</v>
      </c>
    </row>
    <row r="1704" spans="1:25">
      <c r="A1704">
        <v>10390</v>
      </c>
      <c r="B1704">
        <v>34</v>
      </c>
      <c r="C1704">
        <v>43.05</v>
      </c>
      <c r="D1704">
        <v>15</v>
      </c>
      <c r="E1704">
        <v>1463.7</v>
      </c>
      <c r="F1704">
        <v>38415</v>
      </c>
      <c r="G1704" t="s">
        <v>40</v>
      </c>
      <c r="H1704">
        <v>1</v>
      </c>
      <c r="I1704">
        <v>3</v>
      </c>
      <c r="J1704">
        <v>2005</v>
      </c>
      <c r="K1704" t="s">
        <v>63</v>
      </c>
      <c r="L1704">
        <v>142</v>
      </c>
      <c r="M1704" t="s">
        <v>37</v>
      </c>
      <c r="N1704" t="s">
        <v>550</v>
      </c>
      <c r="O1704">
        <v>4155551450</v>
      </c>
      <c r="P1704" t="s">
        <v>548</v>
      </c>
      <c r="R1704" t="s">
        <v>549</v>
      </c>
      <c r="S1704" t="s">
        <v>270</v>
      </c>
      <c r="T1704">
        <v>97562</v>
      </c>
      <c r="U1704" t="s">
        <v>220</v>
      </c>
      <c r="V1704" t="s">
        <v>221</v>
      </c>
      <c r="W1704" t="s">
        <v>328</v>
      </c>
      <c r="X1704" t="s">
        <v>324</v>
      </c>
      <c r="Y1704" t="s">
        <v>45</v>
      </c>
    </row>
    <row r="1705" spans="1:25">
      <c r="A1705">
        <v>10390</v>
      </c>
      <c r="B1705">
        <v>40</v>
      </c>
      <c r="C1705">
        <v>100</v>
      </c>
      <c r="D1705">
        <v>9</v>
      </c>
      <c r="E1705">
        <v>5491.6</v>
      </c>
      <c r="F1705">
        <v>38415</v>
      </c>
      <c r="G1705" t="s">
        <v>40</v>
      </c>
      <c r="H1705">
        <v>1</v>
      </c>
      <c r="I1705">
        <v>3</v>
      </c>
      <c r="J1705">
        <v>2005</v>
      </c>
      <c r="K1705" t="s">
        <v>63</v>
      </c>
      <c r="L1705">
        <v>80</v>
      </c>
      <c r="M1705" t="s">
        <v>126</v>
      </c>
      <c r="N1705" t="s">
        <v>550</v>
      </c>
      <c r="O1705">
        <v>4155551450</v>
      </c>
      <c r="P1705" t="s">
        <v>548</v>
      </c>
      <c r="R1705" t="s">
        <v>549</v>
      </c>
      <c r="S1705" t="s">
        <v>270</v>
      </c>
      <c r="T1705">
        <v>97562</v>
      </c>
      <c r="U1705" t="s">
        <v>220</v>
      </c>
      <c r="V1705" t="s">
        <v>221</v>
      </c>
      <c r="W1705" t="s">
        <v>328</v>
      </c>
      <c r="X1705" t="s">
        <v>324</v>
      </c>
      <c r="Y1705" t="s">
        <v>36</v>
      </c>
    </row>
    <row r="1706" spans="1:25">
      <c r="A1706">
        <v>10390</v>
      </c>
      <c r="B1706">
        <v>50</v>
      </c>
      <c r="C1706">
        <v>100</v>
      </c>
      <c r="D1706">
        <v>1</v>
      </c>
      <c r="E1706">
        <v>7397</v>
      </c>
      <c r="F1706">
        <v>38415</v>
      </c>
      <c r="G1706" t="s">
        <v>40</v>
      </c>
      <c r="H1706">
        <v>1</v>
      </c>
      <c r="I1706">
        <v>3</v>
      </c>
      <c r="J1706">
        <v>2005</v>
      </c>
      <c r="K1706" t="s">
        <v>63</v>
      </c>
      <c r="L1706">
        <v>146</v>
      </c>
      <c r="M1706" t="s">
        <v>127</v>
      </c>
      <c r="N1706" t="s">
        <v>550</v>
      </c>
      <c r="O1706">
        <v>4155551450</v>
      </c>
      <c r="P1706" t="s">
        <v>548</v>
      </c>
      <c r="R1706" t="s">
        <v>549</v>
      </c>
      <c r="S1706" t="s">
        <v>270</v>
      </c>
      <c r="T1706">
        <v>97562</v>
      </c>
      <c r="U1706" t="s">
        <v>220</v>
      </c>
      <c r="V1706" t="s">
        <v>221</v>
      </c>
      <c r="W1706" t="s">
        <v>328</v>
      </c>
      <c r="X1706" t="s">
        <v>324</v>
      </c>
      <c r="Y1706" t="s">
        <v>39</v>
      </c>
    </row>
    <row r="1707" spans="1:25">
      <c r="A1707">
        <v>10390</v>
      </c>
      <c r="B1707">
        <v>49</v>
      </c>
      <c r="C1707">
        <v>100</v>
      </c>
      <c r="D1707">
        <v>3</v>
      </c>
      <c r="E1707">
        <v>6862.94</v>
      </c>
      <c r="F1707">
        <v>38415</v>
      </c>
      <c r="G1707" t="s">
        <v>40</v>
      </c>
      <c r="H1707">
        <v>1</v>
      </c>
      <c r="I1707">
        <v>3</v>
      </c>
      <c r="J1707">
        <v>2005</v>
      </c>
      <c r="K1707" t="s">
        <v>63</v>
      </c>
      <c r="L1707">
        <v>148</v>
      </c>
      <c r="M1707" t="s">
        <v>128</v>
      </c>
      <c r="N1707" t="s">
        <v>550</v>
      </c>
      <c r="O1707">
        <v>4155551450</v>
      </c>
      <c r="P1707" t="s">
        <v>548</v>
      </c>
      <c r="R1707" t="s">
        <v>549</v>
      </c>
      <c r="S1707" t="s">
        <v>270</v>
      </c>
      <c r="T1707">
        <v>97562</v>
      </c>
      <c r="U1707" t="s">
        <v>220</v>
      </c>
      <c r="V1707" t="s">
        <v>221</v>
      </c>
      <c r="W1707" t="s">
        <v>328</v>
      </c>
      <c r="X1707" t="s">
        <v>324</v>
      </c>
      <c r="Y1707" t="s">
        <v>36</v>
      </c>
    </row>
    <row r="1708" spans="1:25">
      <c r="A1708">
        <v>10390</v>
      </c>
      <c r="B1708">
        <v>37</v>
      </c>
      <c r="C1708">
        <v>100</v>
      </c>
      <c r="D1708">
        <v>5</v>
      </c>
      <c r="E1708">
        <v>4894.7299999999996</v>
      </c>
      <c r="F1708">
        <v>38415</v>
      </c>
      <c r="G1708" t="s">
        <v>40</v>
      </c>
      <c r="H1708">
        <v>1</v>
      </c>
      <c r="I1708">
        <v>3</v>
      </c>
      <c r="J1708">
        <v>2005</v>
      </c>
      <c r="K1708" t="s">
        <v>63</v>
      </c>
      <c r="L1708">
        <v>37</v>
      </c>
      <c r="M1708" t="s">
        <v>171</v>
      </c>
      <c r="N1708" t="s">
        <v>550</v>
      </c>
      <c r="O1708">
        <v>4155551450</v>
      </c>
      <c r="P1708" t="s">
        <v>548</v>
      </c>
      <c r="R1708" t="s">
        <v>549</v>
      </c>
      <c r="S1708" t="s">
        <v>270</v>
      </c>
      <c r="T1708">
        <v>97562</v>
      </c>
      <c r="U1708" t="s">
        <v>220</v>
      </c>
      <c r="V1708" t="s">
        <v>221</v>
      </c>
      <c r="W1708" t="s">
        <v>328</v>
      </c>
      <c r="X1708" t="s">
        <v>324</v>
      </c>
      <c r="Y1708" t="s">
        <v>36</v>
      </c>
    </row>
    <row r="1709" spans="1:25">
      <c r="A1709">
        <v>10390</v>
      </c>
      <c r="B1709">
        <v>46</v>
      </c>
      <c r="C1709">
        <v>52.84</v>
      </c>
      <c r="D1709">
        <v>6</v>
      </c>
      <c r="E1709">
        <v>2430.64</v>
      </c>
      <c r="F1709">
        <v>38415</v>
      </c>
      <c r="G1709" t="s">
        <v>40</v>
      </c>
      <c r="H1709">
        <v>1</v>
      </c>
      <c r="I1709">
        <v>3</v>
      </c>
      <c r="J1709">
        <v>2005</v>
      </c>
      <c r="K1709" t="s">
        <v>63</v>
      </c>
      <c r="L1709">
        <v>61</v>
      </c>
      <c r="M1709" t="s">
        <v>129</v>
      </c>
      <c r="N1709" t="s">
        <v>550</v>
      </c>
      <c r="O1709">
        <v>4155551450</v>
      </c>
      <c r="P1709" t="s">
        <v>548</v>
      </c>
      <c r="R1709" t="s">
        <v>549</v>
      </c>
      <c r="S1709" t="s">
        <v>270</v>
      </c>
      <c r="T1709">
        <v>97562</v>
      </c>
      <c r="U1709" t="s">
        <v>220</v>
      </c>
      <c r="V1709" t="s">
        <v>221</v>
      </c>
      <c r="W1709" t="s">
        <v>328</v>
      </c>
      <c r="X1709" t="s">
        <v>324</v>
      </c>
      <c r="Y1709" t="s">
        <v>45</v>
      </c>
    </row>
    <row r="1710" spans="1:25">
      <c r="A1710">
        <v>10390</v>
      </c>
      <c r="B1710">
        <v>45</v>
      </c>
      <c r="C1710">
        <v>100</v>
      </c>
      <c r="D1710">
        <v>8</v>
      </c>
      <c r="E1710">
        <v>6763.05</v>
      </c>
      <c r="F1710">
        <v>38415</v>
      </c>
      <c r="G1710" t="s">
        <v>40</v>
      </c>
      <c r="H1710">
        <v>1</v>
      </c>
      <c r="I1710">
        <v>3</v>
      </c>
      <c r="J1710">
        <v>2005</v>
      </c>
      <c r="K1710" t="s">
        <v>63</v>
      </c>
      <c r="L1710">
        <v>140</v>
      </c>
      <c r="M1710" t="s">
        <v>172</v>
      </c>
      <c r="N1710" t="s">
        <v>550</v>
      </c>
      <c r="O1710">
        <v>4155551450</v>
      </c>
      <c r="P1710" t="s">
        <v>548</v>
      </c>
      <c r="R1710" t="s">
        <v>549</v>
      </c>
      <c r="S1710" t="s">
        <v>270</v>
      </c>
      <c r="T1710">
        <v>97562</v>
      </c>
      <c r="U1710" t="s">
        <v>220</v>
      </c>
      <c r="V1710" t="s">
        <v>221</v>
      </c>
      <c r="W1710" t="s">
        <v>328</v>
      </c>
      <c r="X1710" t="s">
        <v>324</v>
      </c>
      <c r="Y1710" t="s">
        <v>36</v>
      </c>
    </row>
    <row r="1711" spans="1:25">
      <c r="A1711">
        <v>10390</v>
      </c>
      <c r="B1711">
        <v>30</v>
      </c>
      <c r="C1711">
        <v>82.42</v>
      </c>
      <c r="D1711">
        <v>10</v>
      </c>
      <c r="E1711">
        <v>2472.6</v>
      </c>
      <c r="F1711">
        <v>38415</v>
      </c>
      <c r="G1711" t="s">
        <v>40</v>
      </c>
      <c r="H1711">
        <v>1</v>
      </c>
      <c r="I1711">
        <v>3</v>
      </c>
      <c r="J1711">
        <v>2005</v>
      </c>
      <c r="K1711" t="s">
        <v>63</v>
      </c>
      <c r="L1711">
        <v>80</v>
      </c>
      <c r="M1711" t="s">
        <v>130</v>
      </c>
      <c r="N1711" t="s">
        <v>550</v>
      </c>
      <c r="O1711">
        <v>4155551450</v>
      </c>
      <c r="P1711" t="s">
        <v>548</v>
      </c>
      <c r="R1711" t="s">
        <v>549</v>
      </c>
      <c r="S1711" t="s">
        <v>270</v>
      </c>
      <c r="T1711">
        <v>97562</v>
      </c>
      <c r="U1711" t="s">
        <v>220</v>
      </c>
      <c r="V1711" t="s">
        <v>221</v>
      </c>
      <c r="W1711" t="s">
        <v>328</v>
      </c>
      <c r="X1711" t="s">
        <v>324</v>
      </c>
      <c r="Y1711" t="s">
        <v>45</v>
      </c>
    </row>
    <row r="1712" spans="1:25">
      <c r="A1712">
        <v>10396</v>
      </c>
      <c r="B1712">
        <v>33</v>
      </c>
      <c r="C1712">
        <v>100</v>
      </c>
      <c r="D1712">
        <v>3</v>
      </c>
      <c r="E1712">
        <v>6109.29</v>
      </c>
      <c r="F1712">
        <v>38434</v>
      </c>
      <c r="G1712" t="s">
        <v>40</v>
      </c>
      <c r="H1712">
        <v>1</v>
      </c>
      <c r="I1712">
        <v>3</v>
      </c>
      <c r="J1712">
        <v>2005</v>
      </c>
      <c r="K1712" t="s">
        <v>63</v>
      </c>
      <c r="L1712">
        <v>173</v>
      </c>
      <c r="M1712" t="s">
        <v>74</v>
      </c>
      <c r="N1712" t="s">
        <v>550</v>
      </c>
      <c r="O1712">
        <v>4155551450</v>
      </c>
      <c r="P1712" t="s">
        <v>548</v>
      </c>
      <c r="R1712" t="s">
        <v>549</v>
      </c>
      <c r="S1712" t="s">
        <v>270</v>
      </c>
      <c r="T1712">
        <v>97562</v>
      </c>
      <c r="U1712" t="s">
        <v>220</v>
      </c>
      <c r="V1712" t="s">
        <v>221</v>
      </c>
      <c r="W1712" t="s">
        <v>328</v>
      </c>
      <c r="X1712" t="s">
        <v>324</v>
      </c>
      <c r="Y1712" t="s">
        <v>36</v>
      </c>
    </row>
    <row r="1713" spans="1:25">
      <c r="A1713">
        <v>10135</v>
      </c>
      <c r="B1713">
        <v>45</v>
      </c>
      <c r="C1713">
        <v>50.36</v>
      </c>
      <c r="D1713">
        <v>13</v>
      </c>
      <c r="E1713">
        <v>2266.1999999999998</v>
      </c>
      <c r="F1713">
        <v>37804</v>
      </c>
      <c r="G1713" t="s">
        <v>25</v>
      </c>
      <c r="H1713">
        <v>3</v>
      </c>
      <c r="I1713">
        <v>7</v>
      </c>
      <c r="J1713">
        <v>2003</v>
      </c>
      <c r="K1713" t="s">
        <v>416</v>
      </c>
      <c r="L1713">
        <v>62</v>
      </c>
      <c r="M1713" t="s">
        <v>134</v>
      </c>
      <c r="N1713" t="s">
        <v>550</v>
      </c>
      <c r="O1713">
        <v>4155551450</v>
      </c>
      <c r="P1713" t="s">
        <v>548</v>
      </c>
      <c r="R1713" t="s">
        <v>549</v>
      </c>
      <c r="S1713" t="s">
        <v>270</v>
      </c>
      <c r="T1713">
        <v>97562</v>
      </c>
      <c r="U1713" t="s">
        <v>220</v>
      </c>
      <c r="V1713" t="s">
        <v>221</v>
      </c>
      <c r="W1713" t="s">
        <v>328</v>
      </c>
      <c r="X1713" t="s">
        <v>324</v>
      </c>
      <c r="Y1713" t="s">
        <v>45</v>
      </c>
    </row>
    <row r="1714" spans="1:25">
      <c r="A1714">
        <v>10135</v>
      </c>
      <c r="B1714">
        <v>29</v>
      </c>
      <c r="C1714">
        <v>61.64</v>
      </c>
      <c r="D1714">
        <v>16</v>
      </c>
      <c r="E1714">
        <v>1787.56</v>
      </c>
      <c r="F1714">
        <v>37804</v>
      </c>
      <c r="G1714" t="s">
        <v>25</v>
      </c>
      <c r="H1714">
        <v>3</v>
      </c>
      <c r="I1714">
        <v>7</v>
      </c>
      <c r="J1714">
        <v>2003</v>
      </c>
      <c r="K1714" t="s">
        <v>416</v>
      </c>
      <c r="L1714">
        <v>69</v>
      </c>
      <c r="M1714" t="s">
        <v>136</v>
      </c>
      <c r="N1714" t="s">
        <v>550</v>
      </c>
      <c r="O1714">
        <v>4155551450</v>
      </c>
      <c r="P1714" t="s">
        <v>548</v>
      </c>
      <c r="R1714" t="s">
        <v>549</v>
      </c>
      <c r="S1714" t="s">
        <v>270</v>
      </c>
      <c r="T1714">
        <v>97562</v>
      </c>
      <c r="U1714" t="s">
        <v>220</v>
      </c>
      <c r="V1714" t="s">
        <v>221</v>
      </c>
      <c r="W1714" t="s">
        <v>328</v>
      </c>
      <c r="X1714" t="s">
        <v>324</v>
      </c>
      <c r="Y1714" t="s">
        <v>45</v>
      </c>
    </row>
    <row r="1715" spans="1:25">
      <c r="A1715">
        <v>10135</v>
      </c>
      <c r="B1715">
        <v>33</v>
      </c>
      <c r="C1715">
        <v>40.229999999999997</v>
      </c>
      <c r="D1715">
        <v>14</v>
      </c>
      <c r="E1715">
        <v>1327.59</v>
      </c>
      <c r="F1715">
        <v>37804</v>
      </c>
      <c r="G1715" t="s">
        <v>25</v>
      </c>
      <c r="H1715">
        <v>3</v>
      </c>
      <c r="I1715">
        <v>7</v>
      </c>
      <c r="J1715">
        <v>2003</v>
      </c>
      <c r="K1715" t="s">
        <v>416</v>
      </c>
      <c r="L1715">
        <v>40</v>
      </c>
      <c r="M1715" t="s">
        <v>137</v>
      </c>
      <c r="N1715" t="s">
        <v>550</v>
      </c>
      <c r="O1715">
        <v>4155551450</v>
      </c>
      <c r="P1715" t="s">
        <v>548</v>
      </c>
      <c r="R1715" t="s">
        <v>549</v>
      </c>
      <c r="S1715" t="s">
        <v>270</v>
      </c>
      <c r="T1715">
        <v>97562</v>
      </c>
      <c r="U1715" t="s">
        <v>220</v>
      </c>
      <c r="V1715" t="s">
        <v>221</v>
      </c>
      <c r="W1715" t="s">
        <v>328</v>
      </c>
      <c r="X1715" t="s">
        <v>324</v>
      </c>
      <c r="Y1715" t="s">
        <v>45</v>
      </c>
    </row>
    <row r="1716" spans="1:25">
      <c r="A1716">
        <v>10135</v>
      </c>
      <c r="B1716">
        <v>30</v>
      </c>
      <c r="C1716">
        <v>89.8</v>
      </c>
      <c r="D1716">
        <v>17</v>
      </c>
      <c r="E1716">
        <v>2694</v>
      </c>
      <c r="F1716">
        <v>37804</v>
      </c>
      <c r="G1716" t="s">
        <v>25</v>
      </c>
      <c r="H1716">
        <v>3</v>
      </c>
      <c r="I1716">
        <v>7</v>
      </c>
      <c r="J1716">
        <v>2003</v>
      </c>
      <c r="K1716" t="s">
        <v>416</v>
      </c>
      <c r="L1716">
        <v>102</v>
      </c>
      <c r="M1716" t="s">
        <v>138</v>
      </c>
      <c r="N1716" t="s">
        <v>550</v>
      </c>
      <c r="O1716">
        <v>4155551450</v>
      </c>
      <c r="P1716" t="s">
        <v>548</v>
      </c>
      <c r="R1716" t="s">
        <v>549</v>
      </c>
      <c r="S1716" t="s">
        <v>270</v>
      </c>
      <c r="T1716">
        <v>97562</v>
      </c>
      <c r="U1716" t="s">
        <v>220</v>
      </c>
      <c r="V1716" t="s">
        <v>221</v>
      </c>
      <c r="W1716" t="s">
        <v>328</v>
      </c>
      <c r="X1716" t="s">
        <v>324</v>
      </c>
      <c r="Y1716" t="s">
        <v>45</v>
      </c>
    </row>
    <row r="1717" spans="1:25">
      <c r="A1717">
        <v>10135</v>
      </c>
      <c r="B1717">
        <v>44</v>
      </c>
      <c r="C1717">
        <v>96</v>
      </c>
      <c r="D1717">
        <v>15</v>
      </c>
      <c r="E1717">
        <v>4224</v>
      </c>
      <c r="F1717">
        <v>37804</v>
      </c>
      <c r="G1717" t="s">
        <v>25</v>
      </c>
      <c r="H1717">
        <v>3</v>
      </c>
      <c r="I1717">
        <v>7</v>
      </c>
      <c r="J1717">
        <v>2003</v>
      </c>
      <c r="K1717" t="s">
        <v>416</v>
      </c>
      <c r="L1717">
        <v>81</v>
      </c>
      <c r="M1717" t="s">
        <v>139</v>
      </c>
      <c r="N1717" t="s">
        <v>550</v>
      </c>
      <c r="O1717">
        <v>4155551450</v>
      </c>
      <c r="P1717" t="s">
        <v>548</v>
      </c>
      <c r="R1717" t="s">
        <v>549</v>
      </c>
      <c r="S1717" t="s">
        <v>270</v>
      </c>
      <c r="T1717">
        <v>97562</v>
      </c>
      <c r="U1717" t="s">
        <v>220</v>
      </c>
      <c r="V1717" t="s">
        <v>221</v>
      </c>
      <c r="W1717" t="s">
        <v>328</v>
      </c>
      <c r="X1717" t="s">
        <v>324</v>
      </c>
      <c r="Y1717" t="s">
        <v>36</v>
      </c>
    </row>
    <row r="1718" spans="1:25">
      <c r="A1718">
        <v>10390</v>
      </c>
      <c r="B1718">
        <v>36</v>
      </c>
      <c r="C1718">
        <v>100</v>
      </c>
      <c r="D1718">
        <v>2</v>
      </c>
      <c r="E1718">
        <v>5079.96</v>
      </c>
      <c r="F1718">
        <v>38415</v>
      </c>
      <c r="G1718" t="s">
        <v>40</v>
      </c>
      <c r="H1718">
        <v>1</v>
      </c>
      <c r="I1718">
        <v>3</v>
      </c>
      <c r="J1718">
        <v>2005</v>
      </c>
      <c r="K1718" t="s">
        <v>132</v>
      </c>
      <c r="L1718">
        <v>62</v>
      </c>
      <c r="M1718" t="s">
        <v>134</v>
      </c>
      <c r="N1718" t="s">
        <v>550</v>
      </c>
      <c r="O1718">
        <v>4155551450</v>
      </c>
      <c r="P1718" t="s">
        <v>548</v>
      </c>
      <c r="R1718" t="s">
        <v>549</v>
      </c>
      <c r="S1718" t="s">
        <v>270</v>
      </c>
      <c r="T1718">
        <v>97562</v>
      </c>
      <c r="U1718" t="s">
        <v>220</v>
      </c>
      <c r="V1718" t="s">
        <v>221</v>
      </c>
      <c r="W1718" t="s">
        <v>328</v>
      </c>
      <c r="X1718" t="s">
        <v>324</v>
      </c>
      <c r="Y1718" t="s">
        <v>36</v>
      </c>
    </row>
    <row r="1719" spans="1:25">
      <c r="A1719">
        <v>10390</v>
      </c>
      <c r="B1719">
        <v>35</v>
      </c>
      <c r="C1719">
        <v>65.13</v>
      </c>
      <c r="D1719">
        <v>4</v>
      </c>
      <c r="E1719">
        <v>2279.5500000000002</v>
      </c>
      <c r="F1719">
        <v>38415</v>
      </c>
      <c r="G1719" t="s">
        <v>40</v>
      </c>
      <c r="H1719">
        <v>1</v>
      </c>
      <c r="I1719">
        <v>3</v>
      </c>
      <c r="J1719">
        <v>2005</v>
      </c>
      <c r="K1719" t="s">
        <v>132</v>
      </c>
      <c r="L1719">
        <v>69</v>
      </c>
      <c r="M1719" t="s">
        <v>136</v>
      </c>
      <c r="N1719" t="s">
        <v>550</v>
      </c>
      <c r="O1719">
        <v>4155551450</v>
      </c>
      <c r="P1719" t="s">
        <v>548</v>
      </c>
      <c r="R1719" t="s">
        <v>549</v>
      </c>
      <c r="S1719" t="s">
        <v>270</v>
      </c>
      <c r="T1719">
        <v>97562</v>
      </c>
      <c r="U1719" t="s">
        <v>220</v>
      </c>
      <c r="V1719" t="s">
        <v>221</v>
      </c>
      <c r="W1719" t="s">
        <v>328</v>
      </c>
      <c r="X1719" t="s">
        <v>324</v>
      </c>
      <c r="Y1719" t="s">
        <v>45</v>
      </c>
    </row>
    <row r="1720" spans="1:25">
      <c r="A1720">
        <v>10390</v>
      </c>
      <c r="B1720">
        <v>41</v>
      </c>
      <c r="C1720">
        <v>44.56</v>
      </c>
      <c r="D1720">
        <v>11</v>
      </c>
      <c r="E1720">
        <v>1826.96</v>
      </c>
      <c r="F1720">
        <v>38415</v>
      </c>
      <c r="G1720" t="s">
        <v>40</v>
      </c>
      <c r="H1720">
        <v>1</v>
      </c>
      <c r="I1720">
        <v>3</v>
      </c>
      <c r="J1720">
        <v>2005</v>
      </c>
      <c r="K1720" t="s">
        <v>132</v>
      </c>
      <c r="L1720">
        <v>40</v>
      </c>
      <c r="M1720" t="s">
        <v>137</v>
      </c>
      <c r="N1720" t="s">
        <v>550</v>
      </c>
      <c r="O1720">
        <v>4155551450</v>
      </c>
      <c r="P1720" t="s">
        <v>548</v>
      </c>
      <c r="R1720" t="s">
        <v>549</v>
      </c>
      <c r="S1720" t="s">
        <v>270</v>
      </c>
      <c r="T1720">
        <v>97562</v>
      </c>
      <c r="U1720" t="s">
        <v>220</v>
      </c>
      <c r="V1720" t="s">
        <v>221</v>
      </c>
      <c r="W1720" t="s">
        <v>328</v>
      </c>
      <c r="X1720" t="s">
        <v>324</v>
      </c>
      <c r="Y1720" t="s">
        <v>45</v>
      </c>
    </row>
    <row r="1721" spans="1:25">
      <c r="A1721">
        <v>10390</v>
      </c>
      <c r="B1721">
        <v>45</v>
      </c>
      <c r="C1721">
        <v>48.98</v>
      </c>
      <c r="D1721">
        <v>12</v>
      </c>
      <c r="E1721">
        <v>2204.1</v>
      </c>
      <c r="F1721">
        <v>38415</v>
      </c>
      <c r="G1721" t="s">
        <v>40</v>
      </c>
      <c r="H1721">
        <v>1</v>
      </c>
      <c r="I1721">
        <v>3</v>
      </c>
      <c r="J1721">
        <v>2005</v>
      </c>
      <c r="K1721" t="s">
        <v>132</v>
      </c>
      <c r="L1721">
        <v>102</v>
      </c>
      <c r="M1721" t="s">
        <v>138</v>
      </c>
      <c r="N1721" t="s">
        <v>550</v>
      </c>
      <c r="O1721">
        <v>4155551450</v>
      </c>
      <c r="P1721" t="s">
        <v>548</v>
      </c>
      <c r="R1721" t="s">
        <v>549</v>
      </c>
      <c r="S1721" t="s">
        <v>270</v>
      </c>
      <c r="T1721">
        <v>97562</v>
      </c>
      <c r="U1721" t="s">
        <v>220</v>
      </c>
      <c r="V1721" t="s">
        <v>221</v>
      </c>
      <c r="W1721" t="s">
        <v>328</v>
      </c>
      <c r="X1721" t="s">
        <v>324</v>
      </c>
      <c r="Y1721" t="s">
        <v>45</v>
      </c>
    </row>
    <row r="1722" spans="1:25">
      <c r="A1722">
        <v>10390</v>
      </c>
      <c r="B1722">
        <v>22</v>
      </c>
      <c r="C1722">
        <v>100</v>
      </c>
      <c r="D1722">
        <v>13</v>
      </c>
      <c r="E1722">
        <v>3491.18</v>
      </c>
      <c r="F1722">
        <v>38415</v>
      </c>
      <c r="G1722" t="s">
        <v>40</v>
      </c>
      <c r="H1722">
        <v>1</v>
      </c>
      <c r="I1722">
        <v>3</v>
      </c>
      <c r="J1722">
        <v>2005</v>
      </c>
      <c r="K1722" t="s">
        <v>132</v>
      </c>
      <c r="L1722">
        <v>81</v>
      </c>
      <c r="M1722" t="s">
        <v>139</v>
      </c>
      <c r="N1722" t="s">
        <v>550</v>
      </c>
      <c r="O1722">
        <v>4155551450</v>
      </c>
      <c r="P1722" t="s">
        <v>548</v>
      </c>
      <c r="R1722" t="s">
        <v>549</v>
      </c>
      <c r="S1722" t="s">
        <v>270</v>
      </c>
      <c r="T1722">
        <v>97562</v>
      </c>
      <c r="U1722" t="s">
        <v>220</v>
      </c>
      <c r="V1722" t="s">
        <v>221</v>
      </c>
      <c r="W1722" t="s">
        <v>328</v>
      </c>
      <c r="X1722" t="s">
        <v>324</v>
      </c>
      <c r="Y1722" t="s">
        <v>36</v>
      </c>
    </row>
    <row r="1723" spans="1:25">
      <c r="A1723">
        <v>10142</v>
      </c>
      <c r="B1723">
        <v>33</v>
      </c>
      <c r="C1723">
        <v>100</v>
      </c>
      <c r="D1723">
        <v>6</v>
      </c>
      <c r="E1723">
        <v>3366</v>
      </c>
      <c r="F1723">
        <v>37841</v>
      </c>
      <c r="G1723" t="s">
        <v>25</v>
      </c>
      <c r="H1723">
        <v>3</v>
      </c>
      <c r="I1723">
        <v>8</v>
      </c>
      <c r="J1723">
        <v>2003</v>
      </c>
      <c r="K1723" t="s">
        <v>224</v>
      </c>
      <c r="L1723">
        <v>122</v>
      </c>
      <c r="M1723" t="s">
        <v>76</v>
      </c>
      <c r="N1723" t="s">
        <v>550</v>
      </c>
      <c r="O1723">
        <v>4155551450</v>
      </c>
      <c r="P1723" t="s">
        <v>548</v>
      </c>
      <c r="R1723" t="s">
        <v>549</v>
      </c>
      <c r="S1723" t="s">
        <v>270</v>
      </c>
      <c r="T1723">
        <v>97562</v>
      </c>
      <c r="U1723" t="s">
        <v>220</v>
      </c>
      <c r="V1723" t="s">
        <v>221</v>
      </c>
      <c r="W1723" t="s">
        <v>328</v>
      </c>
      <c r="X1723" t="s">
        <v>324</v>
      </c>
      <c r="Y1723" t="s">
        <v>36</v>
      </c>
    </row>
    <row r="1724" spans="1:25">
      <c r="A1724">
        <v>10142</v>
      </c>
      <c r="B1724">
        <v>41</v>
      </c>
      <c r="C1724">
        <v>64</v>
      </c>
      <c r="D1724">
        <v>2</v>
      </c>
      <c r="E1724">
        <v>2624</v>
      </c>
      <c r="F1724">
        <v>37841</v>
      </c>
      <c r="G1724" t="s">
        <v>25</v>
      </c>
      <c r="H1724">
        <v>3</v>
      </c>
      <c r="I1724">
        <v>8</v>
      </c>
      <c r="J1724">
        <v>2003</v>
      </c>
      <c r="K1724" t="s">
        <v>224</v>
      </c>
      <c r="L1724">
        <v>66</v>
      </c>
      <c r="M1724" t="s">
        <v>233</v>
      </c>
      <c r="N1724" t="s">
        <v>550</v>
      </c>
      <c r="O1724">
        <v>4155551450</v>
      </c>
      <c r="P1724" t="s">
        <v>548</v>
      </c>
      <c r="R1724" t="s">
        <v>549</v>
      </c>
      <c r="S1724" t="s">
        <v>270</v>
      </c>
      <c r="T1724">
        <v>97562</v>
      </c>
      <c r="U1724" t="s">
        <v>220</v>
      </c>
      <c r="V1724" t="s">
        <v>221</v>
      </c>
      <c r="W1724" t="s">
        <v>328</v>
      </c>
      <c r="X1724" t="s">
        <v>324</v>
      </c>
      <c r="Y1724" t="s">
        <v>45</v>
      </c>
    </row>
    <row r="1725" spans="1:25">
      <c r="A1725">
        <v>10142</v>
      </c>
      <c r="B1725">
        <v>43</v>
      </c>
      <c r="C1725">
        <v>84.01</v>
      </c>
      <c r="D1725">
        <v>9</v>
      </c>
      <c r="E1725">
        <v>3612.43</v>
      </c>
      <c r="F1725">
        <v>37841</v>
      </c>
      <c r="G1725" t="s">
        <v>25</v>
      </c>
      <c r="H1725">
        <v>3</v>
      </c>
      <c r="I1725">
        <v>8</v>
      </c>
      <c r="J1725">
        <v>2003</v>
      </c>
      <c r="K1725" t="s">
        <v>224</v>
      </c>
      <c r="L1725">
        <v>86</v>
      </c>
      <c r="M1725" t="s">
        <v>53</v>
      </c>
      <c r="N1725" t="s">
        <v>550</v>
      </c>
      <c r="O1725">
        <v>4155551450</v>
      </c>
      <c r="P1725" t="s">
        <v>548</v>
      </c>
      <c r="R1725" t="s">
        <v>549</v>
      </c>
      <c r="S1725" t="s">
        <v>270</v>
      </c>
      <c r="T1725">
        <v>97562</v>
      </c>
      <c r="U1725" t="s">
        <v>220</v>
      </c>
      <c r="V1725" t="s">
        <v>221</v>
      </c>
      <c r="W1725" t="s">
        <v>328</v>
      </c>
      <c r="X1725" t="s">
        <v>324</v>
      </c>
      <c r="Y1725" t="s">
        <v>36</v>
      </c>
    </row>
    <row r="1726" spans="1:25">
      <c r="A1726">
        <v>10142</v>
      </c>
      <c r="B1726">
        <v>21</v>
      </c>
      <c r="C1726">
        <v>100</v>
      </c>
      <c r="D1726">
        <v>3</v>
      </c>
      <c r="E1726">
        <v>2334.9899999999998</v>
      </c>
      <c r="F1726">
        <v>37841</v>
      </c>
      <c r="G1726" t="s">
        <v>25</v>
      </c>
      <c r="H1726">
        <v>3</v>
      </c>
      <c r="I1726">
        <v>8</v>
      </c>
      <c r="J1726">
        <v>2003</v>
      </c>
      <c r="K1726" t="s">
        <v>224</v>
      </c>
      <c r="L1726">
        <v>100</v>
      </c>
      <c r="M1726" t="s">
        <v>55</v>
      </c>
      <c r="N1726" t="s">
        <v>550</v>
      </c>
      <c r="O1726">
        <v>4155551450</v>
      </c>
      <c r="P1726" t="s">
        <v>548</v>
      </c>
      <c r="R1726" t="s">
        <v>549</v>
      </c>
      <c r="S1726" t="s">
        <v>270</v>
      </c>
      <c r="T1726">
        <v>97562</v>
      </c>
      <c r="U1726" t="s">
        <v>220</v>
      </c>
      <c r="V1726" t="s">
        <v>221</v>
      </c>
      <c r="W1726" t="s">
        <v>328</v>
      </c>
      <c r="X1726" t="s">
        <v>324</v>
      </c>
      <c r="Y1726" t="s">
        <v>45</v>
      </c>
    </row>
    <row r="1727" spans="1:25">
      <c r="A1727">
        <v>10142</v>
      </c>
      <c r="B1727">
        <v>38</v>
      </c>
      <c r="C1727">
        <v>85.41</v>
      </c>
      <c r="D1727">
        <v>4</v>
      </c>
      <c r="E1727">
        <v>3245.58</v>
      </c>
      <c r="F1727">
        <v>37841</v>
      </c>
      <c r="G1727" t="s">
        <v>25</v>
      </c>
      <c r="H1727">
        <v>3</v>
      </c>
      <c r="I1727">
        <v>8</v>
      </c>
      <c r="J1727">
        <v>2003</v>
      </c>
      <c r="K1727" t="s">
        <v>224</v>
      </c>
      <c r="L1727">
        <v>99</v>
      </c>
      <c r="M1727" t="s">
        <v>56</v>
      </c>
      <c r="N1727" t="s">
        <v>550</v>
      </c>
      <c r="O1727">
        <v>4155551450</v>
      </c>
      <c r="P1727" t="s">
        <v>548</v>
      </c>
      <c r="R1727" t="s">
        <v>549</v>
      </c>
      <c r="S1727" t="s">
        <v>270</v>
      </c>
      <c r="T1727">
        <v>97562</v>
      </c>
      <c r="U1727" t="s">
        <v>220</v>
      </c>
      <c r="V1727" t="s">
        <v>221</v>
      </c>
      <c r="W1727" t="s">
        <v>328</v>
      </c>
      <c r="X1727" t="s">
        <v>324</v>
      </c>
      <c r="Y1727" t="s">
        <v>36</v>
      </c>
    </row>
    <row r="1728" spans="1:25">
      <c r="A1728">
        <v>10142</v>
      </c>
      <c r="B1728">
        <v>39</v>
      </c>
      <c r="C1728">
        <v>44.23</v>
      </c>
      <c r="D1728">
        <v>5</v>
      </c>
      <c r="E1728">
        <v>1724.97</v>
      </c>
      <c r="F1728">
        <v>37841</v>
      </c>
      <c r="G1728" t="s">
        <v>25</v>
      </c>
      <c r="H1728">
        <v>3</v>
      </c>
      <c r="I1728">
        <v>8</v>
      </c>
      <c r="J1728">
        <v>2003</v>
      </c>
      <c r="K1728" t="s">
        <v>224</v>
      </c>
      <c r="L1728">
        <v>54</v>
      </c>
      <c r="M1728" t="s">
        <v>57</v>
      </c>
      <c r="N1728" t="s">
        <v>550</v>
      </c>
      <c r="O1728">
        <v>4155551450</v>
      </c>
      <c r="P1728" t="s">
        <v>548</v>
      </c>
      <c r="R1728" t="s">
        <v>549</v>
      </c>
      <c r="S1728" t="s">
        <v>270</v>
      </c>
      <c r="T1728">
        <v>97562</v>
      </c>
      <c r="U1728" t="s">
        <v>220</v>
      </c>
      <c r="V1728" t="s">
        <v>221</v>
      </c>
      <c r="W1728" t="s">
        <v>328</v>
      </c>
      <c r="X1728" t="s">
        <v>324</v>
      </c>
      <c r="Y1728" t="s">
        <v>45</v>
      </c>
    </row>
    <row r="1729" spans="1:25">
      <c r="A1729">
        <v>10282</v>
      </c>
      <c r="B1729">
        <v>43</v>
      </c>
      <c r="C1729">
        <v>86.61</v>
      </c>
      <c r="D1729">
        <v>2</v>
      </c>
      <c r="E1729">
        <v>3724.23</v>
      </c>
      <c r="F1729">
        <v>38219</v>
      </c>
      <c r="G1729" t="s">
        <v>40</v>
      </c>
      <c r="H1729">
        <v>3</v>
      </c>
      <c r="I1729">
        <v>8</v>
      </c>
      <c r="J1729">
        <v>2004</v>
      </c>
      <c r="K1729" t="s">
        <v>75</v>
      </c>
      <c r="L1729">
        <v>86</v>
      </c>
      <c r="M1729" t="s">
        <v>53</v>
      </c>
      <c r="N1729" t="s">
        <v>550</v>
      </c>
      <c r="O1729">
        <v>4155551450</v>
      </c>
      <c r="P1729" t="s">
        <v>548</v>
      </c>
      <c r="R1729" t="s">
        <v>549</v>
      </c>
      <c r="S1729" t="s">
        <v>270</v>
      </c>
      <c r="T1729">
        <v>97562</v>
      </c>
      <c r="U1729" t="s">
        <v>220</v>
      </c>
      <c r="V1729" t="s">
        <v>221</v>
      </c>
      <c r="W1729" t="s">
        <v>328</v>
      </c>
      <c r="X1729" t="s">
        <v>324</v>
      </c>
      <c r="Y1729" t="s">
        <v>36</v>
      </c>
    </row>
    <row r="1730" spans="1:25">
      <c r="A1730">
        <v>10385</v>
      </c>
      <c r="B1730">
        <v>25</v>
      </c>
      <c r="C1730">
        <v>77.34</v>
      </c>
      <c r="D1730">
        <v>1</v>
      </c>
      <c r="E1730">
        <v>1933.5</v>
      </c>
      <c r="F1730">
        <v>38411</v>
      </c>
      <c r="G1730" t="s">
        <v>40</v>
      </c>
      <c r="H1730">
        <v>1</v>
      </c>
      <c r="I1730">
        <v>2</v>
      </c>
      <c r="J1730">
        <v>2005</v>
      </c>
      <c r="K1730" t="s">
        <v>75</v>
      </c>
      <c r="L1730">
        <v>66</v>
      </c>
      <c r="M1730" t="s">
        <v>233</v>
      </c>
      <c r="N1730" t="s">
        <v>550</v>
      </c>
      <c r="O1730">
        <v>4155551450</v>
      </c>
      <c r="P1730" t="s">
        <v>548</v>
      </c>
      <c r="R1730" t="s">
        <v>549</v>
      </c>
      <c r="S1730" t="s">
        <v>270</v>
      </c>
      <c r="T1730">
        <v>97562</v>
      </c>
      <c r="U1730" t="s">
        <v>220</v>
      </c>
      <c r="V1730" t="s">
        <v>221</v>
      </c>
      <c r="W1730" t="s">
        <v>328</v>
      </c>
      <c r="X1730" t="s">
        <v>324</v>
      </c>
      <c r="Y1730" t="s">
        <v>45</v>
      </c>
    </row>
    <row r="1731" spans="1:25">
      <c r="A1731">
        <v>10396</v>
      </c>
      <c r="B1731">
        <v>49</v>
      </c>
      <c r="C1731">
        <v>100</v>
      </c>
      <c r="D1731">
        <v>6</v>
      </c>
      <c r="E1731">
        <v>5720.75</v>
      </c>
      <c r="F1731">
        <v>38434</v>
      </c>
      <c r="G1731" t="s">
        <v>40</v>
      </c>
      <c r="H1731">
        <v>1</v>
      </c>
      <c r="I1731">
        <v>3</v>
      </c>
      <c r="J1731">
        <v>2005</v>
      </c>
      <c r="K1731" t="s">
        <v>50</v>
      </c>
      <c r="L1731">
        <v>122</v>
      </c>
      <c r="M1731" t="s">
        <v>76</v>
      </c>
      <c r="N1731" t="s">
        <v>550</v>
      </c>
      <c r="O1731">
        <v>4155551450</v>
      </c>
      <c r="P1731" t="s">
        <v>548</v>
      </c>
      <c r="R1731" t="s">
        <v>549</v>
      </c>
      <c r="S1731" t="s">
        <v>270</v>
      </c>
      <c r="T1731">
        <v>97562</v>
      </c>
      <c r="U1731" t="s">
        <v>220</v>
      </c>
      <c r="V1731" t="s">
        <v>221</v>
      </c>
      <c r="W1731" t="s">
        <v>328</v>
      </c>
      <c r="X1731" t="s">
        <v>324</v>
      </c>
      <c r="Y1731" t="s">
        <v>36</v>
      </c>
    </row>
    <row r="1732" spans="1:25">
      <c r="A1732">
        <v>10396</v>
      </c>
      <c r="B1732">
        <v>39</v>
      </c>
      <c r="C1732">
        <v>66.67</v>
      </c>
      <c r="D1732">
        <v>1</v>
      </c>
      <c r="E1732">
        <v>2600.13</v>
      </c>
      <c r="F1732">
        <v>38434</v>
      </c>
      <c r="G1732" t="s">
        <v>40</v>
      </c>
      <c r="H1732">
        <v>1</v>
      </c>
      <c r="I1732">
        <v>3</v>
      </c>
      <c r="J1732">
        <v>2005</v>
      </c>
      <c r="L1732">
        <v>66</v>
      </c>
      <c r="M1732" t="s">
        <v>233</v>
      </c>
      <c r="N1732" t="s">
        <v>550</v>
      </c>
      <c r="O1732">
        <v>4155551450</v>
      </c>
      <c r="P1732" t="s">
        <v>548</v>
      </c>
      <c r="R1732" t="s">
        <v>549</v>
      </c>
      <c r="S1732" t="s">
        <v>270</v>
      </c>
      <c r="T1732">
        <v>97562</v>
      </c>
      <c r="U1732" t="s">
        <v>220</v>
      </c>
      <c r="V1732" t="s">
        <v>221</v>
      </c>
      <c r="W1732" t="s">
        <v>328</v>
      </c>
      <c r="X1732" t="s">
        <v>324</v>
      </c>
      <c r="Y1732" t="s">
        <v>45</v>
      </c>
    </row>
    <row r="1733" spans="1:25">
      <c r="A1733">
        <v>10142</v>
      </c>
      <c r="B1733">
        <v>22</v>
      </c>
      <c r="C1733">
        <v>97.81</v>
      </c>
      <c r="D1733">
        <v>10</v>
      </c>
      <c r="E1733">
        <v>2151.8200000000002</v>
      </c>
      <c r="F1733">
        <v>37841</v>
      </c>
      <c r="G1733" t="s">
        <v>25</v>
      </c>
      <c r="H1733">
        <v>3</v>
      </c>
      <c r="I1733">
        <v>8</v>
      </c>
      <c r="J1733">
        <v>2003</v>
      </c>
      <c r="K1733" t="s">
        <v>77</v>
      </c>
      <c r="L1733">
        <v>100</v>
      </c>
      <c r="M1733" t="s">
        <v>78</v>
      </c>
      <c r="N1733" t="s">
        <v>550</v>
      </c>
      <c r="O1733">
        <v>4155551450</v>
      </c>
      <c r="P1733" t="s">
        <v>548</v>
      </c>
      <c r="R1733" t="s">
        <v>549</v>
      </c>
      <c r="S1733" t="s">
        <v>270</v>
      </c>
      <c r="T1733">
        <v>97562</v>
      </c>
      <c r="U1733" t="s">
        <v>220</v>
      </c>
      <c r="V1733" t="s">
        <v>221</v>
      </c>
      <c r="W1733" t="s">
        <v>328</v>
      </c>
      <c r="X1733" t="s">
        <v>324</v>
      </c>
      <c r="Y1733" t="s">
        <v>45</v>
      </c>
    </row>
    <row r="1734" spans="1:25">
      <c r="A1734">
        <v>10142</v>
      </c>
      <c r="B1734">
        <v>42</v>
      </c>
      <c r="C1734">
        <v>74.569999999999993</v>
      </c>
      <c r="D1734">
        <v>16</v>
      </c>
      <c r="E1734">
        <v>3131.94</v>
      </c>
      <c r="F1734">
        <v>37841</v>
      </c>
      <c r="G1734" t="s">
        <v>25</v>
      </c>
      <c r="H1734">
        <v>3</v>
      </c>
      <c r="I1734">
        <v>8</v>
      </c>
      <c r="J1734">
        <v>2003</v>
      </c>
      <c r="K1734" t="s">
        <v>77</v>
      </c>
      <c r="L1734">
        <v>62</v>
      </c>
      <c r="M1734" t="s">
        <v>200</v>
      </c>
      <c r="N1734" t="s">
        <v>550</v>
      </c>
      <c r="O1734">
        <v>4155551450</v>
      </c>
      <c r="P1734" t="s">
        <v>548</v>
      </c>
      <c r="R1734" t="s">
        <v>549</v>
      </c>
      <c r="S1734" t="s">
        <v>270</v>
      </c>
      <c r="T1734">
        <v>97562</v>
      </c>
      <c r="U1734" t="s">
        <v>220</v>
      </c>
      <c r="V1734" t="s">
        <v>221</v>
      </c>
      <c r="W1734" t="s">
        <v>328</v>
      </c>
      <c r="X1734" t="s">
        <v>324</v>
      </c>
      <c r="Y1734" t="s">
        <v>36</v>
      </c>
    </row>
    <row r="1735" spans="1:25">
      <c r="A1735">
        <v>10142</v>
      </c>
      <c r="B1735">
        <v>42</v>
      </c>
      <c r="C1735">
        <v>49.79</v>
      </c>
      <c r="D1735">
        <v>14</v>
      </c>
      <c r="E1735">
        <v>2091.1799999999998</v>
      </c>
      <c r="F1735">
        <v>37841</v>
      </c>
      <c r="G1735" t="s">
        <v>25</v>
      </c>
      <c r="H1735">
        <v>3</v>
      </c>
      <c r="I1735">
        <v>8</v>
      </c>
      <c r="J1735">
        <v>2003</v>
      </c>
      <c r="K1735" t="s">
        <v>77</v>
      </c>
      <c r="L1735">
        <v>58</v>
      </c>
      <c r="M1735" t="s">
        <v>235</v>
      </c>
      <c r="N1735" t="s">
        <v>550</v>
      </c>
      <c r="O1735">
        <v>4155551450</v>
      </c>
      <c r="P1735" t="s">
        <v>548</v>
      </c>
      <c r="R1735" t="s">
        <v>549</v>
      </c>
      <c r="S1735" t="s">
        <v>270</v>
      </c>
      <c r="T1735">
        <v>97562</v>
      </c>
      <c r="U1735" t="s">
        <v>220</v>
      </c>
      <c r="V1735" t="s">
        <v>221</v>
      </c>
      <c r="W1735" t="s">
        <v>328</v>
      </c>
      <c r="X1735" t="s">
        <v>324</v>
      </c>
      <c r="Y1735" t="s">
        <v>45</v>
      </c>
    </row>
    <row r="1736" spans="1:25">
      <c r="A1736">
        <v>10282</v>
      </c>
      <c r="B1736">
        <v>36</v>
      </c>
      <c r="C1736">
        <v>100</v>
      </c>
      <c r="D1736">
        <v>3</v>
      </c>
      <c r="E1736">
        <v>4174.92</v>
      </c>
      <c r="F1736">
        <v>38219</v>
      </c>
      <c r="G1736" t="s">
        <v>40</v>
      </c>
      <c r="H1736">
        <v>3</v>
      </c>
      <c r="I1736">
        <v>8</v>
      </c>
      <c r="J1736">
        <v>2004</v>
      </c>
      <c r="K1736" t="s">
        <v>77</v>
      </c>
      <c r="L1736">
        <v>100</v>
      </c>
      <c r="M1736" t="s">
        <v>78</v>
      </c>
      <c r="N1736" t="s">
        <v>550</v>
      </c>
      <c r="O1736">
        <v>4155551450</v>
      </c>
      <c r="P1736" t="s">
        <v>548</v>
      </c>
      <c r="R1736" t="s">
        <v>549</v>
      </c>
      <c r="S1736" t="s">
        <v>270</v>
      </c>
      <c r="T1736">
        <v>97562</v>
      </c>
      <c r="U1736" t="s">
        <v>220</v>
      </c>
      <c r="V1736" t="s">
        <v>221</v>
      </c>
      <c r="W1736" t="s">
        <v>328</v>
      </c>
      <c r="X1736" t="s">
        <v>324</v>
      </c>
      <c r="Y1736" t="s">
        <v>36</v>
      </c>
    </row>
    <row r="1737" spans="1:25">
      <c r="A1737">
        <v>10282</v>
      </c>
      <c r="B1737">
        <v>36</v>
      </c>
      <c r="C1737">
        <v>59.65</v>
      </c>
      <c r="D1737">
        <v>9</v>
      </c>
      <c r="E1737">
        <v>2147.4</v>
      </c>
      <c r="F1737">
        <v>38219</v>
      </c>
      <c r="G1737" t="s">
        <v>40</v>
      </c>
      <c r="H1737">
        <v>3</v>
      </c>
      <c r="I1737">
        <v>8</v>
      </c>
      <c r="J1737">
        <v>2004</v>
      </c>
      <c r="K1737" t="s">
        <v>77</v>
      </c>
      <c r="L1737">
        <v>62</v>
      </c>
      <c r="M1737" t="s">
        <v>200</v>
      </c>
      <c r="N1737" t="s">
        <v>550</v>
      </c>
      <c r="O1737">
        <v>4155551450</v>
      </c>
      <c r="P1737" t="s">
        <v>548</v>
      </c>
      <c r="R1737" t="s">
        <v>549</v>
      </c>
      <c r="S1737" t="s">
        <v>270</v>
      </c>
      <c r="T1737">
        <v>97562</v>
      </c>
      <c r="U1737" t="s">
        <v>220</v>
      </c>
      <c r="V1737" t="s">
        <v>221</v>
      </c>
      <c r="W1737" t="s">
        <v>328</v>
      </c>
      <c r="X1737" t="s">
        <v>324</v>
      </c>
      <c r="Y1737" t="s">
        <v>45</v>
      </c>
    </row>
    <row r="1738" spans="1:25">
      <c r="A1738">
        <v>10282</v>
      </c>
      <c r="B1738">
        <v>37</v>
      </c>
      <c r="C1738">
        <v>66.78</v>
      </c>
      <c r="D1738">
        <v>7</v>
      </c>
      <c r="E1738">
        <v>2470.86</v>
      </c>
      <c r="F1738">
        <v>38219</v>
      </c>
      <c r="G1738" t="s">
        <v>40</v>
      </c>
      <c r="H1738">
        <v>3</v>
      </c>
      <c r="I1738">
        <v>8</v>
      </c>
      <c r="J1738">
        <v>2004</v>
      </c>
      <c r="K1738" t="s">
        <v>77</v>
      </c>
      <c r="L1738">
        <v>58</v>
      </c>
      <c r="M1738" t="s">
        <v>235</v>
      </c>
      <c r="N1738" t="s">
        <v>550</v>
      </c>
      <c r="O1738">
        <v>4155551450</v>
      </c>
      <c r="P1738" t="s">
        <v>548</v>
      </c>
      <c r="R1738" t="s">
        <v>549</v>
      </c>
      <c r="S1738" t="s">
        <v>270</v>
      </c>
      <c r="T1738">
        <v>97562</v>
      </c>
      <c r="U1738" t="s">
        <v>220</v>
      </c>
      <c r="V1738" t="s">
        <v>221</v>
      </c>
      <c r="W1738" t="s">
        <v>328</v>
      </c>
      <c r="X1738" t="s">
        <v>324</v>
      </c>
      <c r="Y1738" t="s">
        <v>45</v>
      </c>
    </row>
    <row r="1739" spans="1:25">
      <c r="A1739">
        <v>10371</v>
      </c>
      <c r="B1739">
        <v>30</v>
      </c>
      <c r="C1739">
        <v>99.55</v>
      </c>
      <c r="D1739">
        <v>11</v>
      </c>
      <c r="E1739">
        <v>2986.5</v>
      </c>
      <c r="F1739">
        <v>38375</v>
      </c>
      <c r="G1739" t="s">
        <v>40</v>
      </c>
      <c r="H1739">
        <v>1</v>
      </c>
      <c r="I1739">
        <v>1</v>
      </c>
      <c r="J1739">
        <v>2005</v>
      </c>
      <c r="K1739" t="s">
        <v>307</v>
      </c>
      <c r="L1739">
        <v>62</v>
      </c>
      <c r="M1739" t="s">
        <v>200</v>
      </c>
      <c r="N1739" t="s">
        <v>550</v>
      </c>
      <c r="O1739">
        <v>4155551450</v>
      </c>
      <c r="P1739" t="s">
        <v>548</v>
      </c>
      <c r="R1739" t="s">
        <v>549</v>
      </c>
      <c r="S1739" t="s">
        <v>270</v>
      </c>
      <c r="T1739">
        <v>97562</v>
      </c>
      <c r="U1739" t="s">
        <v>220</v>
      </c>
      <c r="V1739" t="s">
        <v>221</v>
      </c>
      <c r="W1739" t="s">
        <v>328</v>
      </c>
      <c r="X1739" t="s">
        <v>324</v>
      </c>
      <c r="Y1739" t="s">
        <v>45</v>
      </c>
    </row>
    <row r="1740" spans="1:25">
      <c r="A1740">
        <v>10396</v>
      </c>
      <c r="B1740">
        <v>24</v>
      </c>
      <c r="C1740">
        <v>89.75</v>
      </c>
      <c r="D1740">
        <v>4</v>
      </c>
      <c r="E1740">
        <v>2154</v>
      </c>
      <c r="F1740">
        <v>38434</v>
      </c>
      <c r="G1740" t="s">
        <v>40</v>
      </c>
      <c r="H1740">
        <v>1</v>
      </c>
      <c r="I1740">
        <v>3</v>
      </c>
      <c r="J1740">
        <v>2005</v>
      </c>
      <c r="K1740" t="s">
        <v>368</v>
      </c>
      <c r="L1740">
        <v>100</v>
      </c>
      <c r="M1740" t="s">
        <v>78</v>
      </c>
      <c r="N1740" t="s">
        <v>550</v>
      </c>
      <c r="O1740">
        <v>4155551450</v>
      </c>
      <c r="P1740" t="s">
        <v>548</v>
      </c>
      <c r="R1740" t="s">
        <v>549</v>
      </c>
      <c r="S1740" t="s">
        <v>270</v>
      </c>
      <c r="T1740">
        <v>97562</v>
      </c>
      <c r="U1740" t="s">
        <v>220</v>
      </c>
      <c r="V1740" t="s">
        <v>221</v>
      </c>
      <c r="W1740" t="s">
        <v>328</v>
      </c>
      <c r="X1740" t="s">
        <v>324</v>
      </c>
      <c r="Y1740" t="s">
        <v>45</v>
      </c>
    </row>
    <row r="1741" spans="1:25">
      <c r="A1741">
        <v>10113</v>
      </c>
      <c r="B1741">
        <v>21</v>
      </c>
      <c r="C1741">
        <v>100</v>
      </c>
      <c r="D1741">
        <v>2</v>
      </c>
      <c r="E1741">
        <v>3415.44</v>
      </c>
      <c r="F1741">
        <v>37706</v>
      </c>
      <c r="G1741" t="s">
        <v>40</v>
      </c>
      <c r="H1741">
        <v>1</v>
      </c>
      <c r="I1741">
        <v>3</v>
      </c>
      <c r="J1741">
        <v>2003</v>
      </c>
      <c r="K1741" t="s">
        <v>308</v>
      </c>
      <c r="L1741">
        <v>136</v>
      </c>
      <c r="M1741" t="s">
        <v>140</v>
      </c>
      <c r="N1741" t="s">
        <v>550</v>
      </c>
      <c r="O1741">
        <v>4155551450</v>
      </c>
      <c r="P1741" t="s">
        <v>548</v>
      </c>
      <c r="R1741" t="s">
        <v>549</v>
      </c>
      <c r="S1741" t="s">
        <v>270</v>
      </c>
      <c r="T1741">
        <v>97562</v>
      </c>
      <c r="U1741" t="s">
        <v>220</v>
      </c>
      <c r="V1741" t="s">
        <v>221</v>
      </c>
      <c r="W1741" t="s">
        <v>328</v>
      </c>
      <c r="X1741" t="s">
        <v>324</v>
      </c>
      <c r="Y1741" t="s">
        <v>36</v>
      </c>
    </row>
    <row r="1742" spans="1:25">
      <c r="A1742">
        <v>10113</v>
      </c>
      <c r="B1742">
        <v>49</v>
      </c>
      <c r="C1742">
        <v>100</v>
      </c>
      <c r="D1742">
        <v>4</v>
      </c>
      <c r="E1742">
        <v>4916.66</v>
      </c>
      <c r="F1742">
        <v>37706</v>
      </c>
      <c r="G1742" t="s">
        <v>40</v>
      </c>
      <c r="H1742">
        <v>1</v>
      </c>
      <c r="I1742">
        <v>3</v>
      </c>
      <c r="J1742">
        <v>2003</v>
      </c>
      <c r="K1742" t="s">
        <v>308</v>
      </c>
      <c r="L1742">
        <v>116</v>
      </c>
      <c r="M1742" t="s">
        <v>80</v>
      </c>
      <c r="N1742" t="s">
        <v>550</v>
      </c>
      <c r="O1742">
        <v>4155551450</v>
      </c>
      <c r="P1742" t="s">
        <v>548</v>
      </c>
      <c r="R1742" t="s">
        <v>549</v>
      </c>
      <c r="S1742" t="s">
        <v>270</v>
      </c>
      <c r="T1742">
        <v>97562</v>
      </c>
      <c r="U1742" t="s">
        <v>220</v>
      </c>
      <c r="V1742" t="s">
        <v>221</v>
      </c>
      <c r="W1742" t="s">
        <v>328</v>
      </c>
      <c r="X1742" t="s">
        <v>324</v>
      </c>
      <c r="Y1742" t="s">
        <v>36</v>
      </c>
    </row>
    <row r="1743" spans="1:25">
      <c r="A1743">
        <v>10113</v>
      </c>
      <c r="B1743">
        <v>23</v>
      </c>
      <c r="C1743">
        <v>68.52</v>
      </c>
      <c r="D1743">
        <v>1</v>
      </c>
      <c r="E1743">
        <v>1575.96</v>
      </c>
      <c r="F1743">
        <v>37706</v>
      </c>
      <c r="G1743" t="s">
        <v>40</v>
      </c>
      <c r="H1743">
        <v>1</v>
      </c>
      <c r="I1743">
        <v>3</v>
      </c>
      <c r="J1743">
        <v>2003</v>
      </c>
      <c r="K1743" t="s">
        <v>308</v>
      </c>
      <c r="L1743">
        <v>64</v>
      </c>
      <c r="M1743" t="s">
        <v>144</v>
      </c>
      <c r="N1743" t="s">
        <v>550</v>
      </c>
      <c r="O1743">
        <v>4155551450</v>
      </c>
      <c r="P1743" t="s">
        <v>548</v>
      </c>
      <c r="R1743" t="s">
        <v>549</v>
      </c>
      <c r="S1743" t="s">
        <v>270</v>
      </c>
      <c r="T1743">
        <v>97562</v>
      </c>
      <c r="U1743" t="s">
        <v>220</v>
      </c>
      <c r="V1743" t="s">
        <v>221</v>
      </c>
      <c r="W1743" t="s">
        <v>328</v>
      </c>
      <c r="X1743" t="s">
        <v>324</v>
      </c>
      <c r="Y1743" t="s">
        <v>45</v>
      </c>
    </row>
    <row r="1744" spans="1:25">
      <c r="A1744">
        <v>10229</v>
      </c>
      <c r="B1744">
        <v>25</v>
      </c>
      <c r="C1744">
        <v>100</v>
      </c>
      <c r="D1744">
        <v>13</v>
      </c>
      <c r="E1744">
        <v>3451</v>
      </c>
      <c r="F1744">
        <v>38057</v>
      </c>
      <c r="G1744" t="s">
        <v>40</v>
      </c>
      <c r="H1744">
        <v>1</v>
      </c>
      <c r="I1744">
        <v>3</v>
      </c>
      <c r="J1744">
        <v>2004</v>
      </c>
      <c r="K1744" t="s">
        <v>79</v>
      </c>
      <c r="L1744">
        <v>136</v>
      </c>
      <c r="M1744" t="s">
        <v>140</v>
      </c>
      <c r="N1744" t="s">
        <v>550</v>
      </c>
      <c r="O1744">
        <v>4155551450</v>
      </c>
      <c r="P1744" t="s">
        <v>548</v>
      </c>
      <c r="R1744" t="s">
        <v>549</v>
      </c>
      <c r="S1744" t="s">
        <v>270</v>
      </c>
      <c r="T1744">
        <v>97562</v>
      </c>
      <c r="U1744" t="s">
        <v>220</v>
      </c>
      <c r="V1744" t="s">
        <v>221</v>
      </c>
      <c r="W1744" t="s">
        <v>328</v>
      </c>
      <c r="X1744" t="s">
        <v>324</v>
      </c>
      <c r="Y1744" t="s">
        <v>36</v>
      </c>
    </row>
    <row r="1745" spans="1:25">
      <c r="A1745">
        <v>10229</v>
      </c>
      <c r="B1745">
        <v>36</v>
      </c>
      <c r="C1745">
        <v>100</v>
      </c>
      <c r="D1745">
        <v>1</v>
      </c>
      <c r="E1745">
        <v>4521.96</v>
      </c>
      <c r="F1745">
        <v>38057</v>
      </c>
      <c r="G1745" t="s">
        <v>40</v>
      </c>
      <c r="H1745">
        <v>1</v>
      </c>
      <c r="I1745">
        <v>3</v>
      </c>
      <c r="J1745">
        <v>2004</v>
      </c>
      <c r="K1745" t="s">
        <v>79</v>
      </c>
      <c r="L1745">
        <v>118</v>
      </c>
      <c r="M1745" t="s">
        <v>309</v>
      </c>
      <c r="N1745" t="s">
        <v>550</v>
      </c>
      <c r="O1745">
        <v>4155551450</v>
      </c>
      <c r="P1745" t="s">
        <v>548</v>
      </c>
      <c r="R1745" t="s">
        <v>549</v>
      </c>
      <c r="S1745" t="s">
        <v>270</v>
      </c>
      <c r="T1745">
        <v>97562</v>
      </c>
      <c r="U1745" t="s">
        <v>220</v>
      </c>
      <c r="V1745" t="s">
        <v>221</v>
      </c>
      <c r="W1745" t="s">
        <v>328</v>
      </c>
      <c r="X1745" t="s">
        <v>324</v>
      </c>
      <c r="Y1745" t="s">
        <v>36</v>
      </c>
    </row>
    <row r="1746" spans="1:25">
      <c r="A1746">
        <v>10229</v>
      </c>
      <c r="B1746">
        <v>26</v>
      </c>
      <c r="C1746">
        <v>100</v>
      </c>
      <c r="D1746">
        <v>4</v>
      </c>
      <c r="E1746">
        <v>3765.32</v>
      </c>
      <c r="F1746">
        <v>38057</v>
      </c>
      <c r="G1746" t="s">
        <v>40</v>
      </c>
      <c r="H1746">
        <v>1</v>
      </c>
      <c r="I1746">
        <v>3</v>
      </c>
      <c r="J1746">
        <v>2004</v>
      </c>
      <c r="K1746" t="s">
        <v>79</v>
      </c>
      <c r="L1746">
        <v>122</v>
      </c>
      <c r="M1746" t="s">
        <v>141</v>
      </c>
      <c r="N1746" t="s">
        <v>550</v>
      </c>
      <c r="O1746">
        <v>4155551450</v>
      </c>
      <c r="P1746" t="s">
        <v>548</v>
      </c>
      <c r="R1746" t="s">
        <v>549</v>
      </c>
      <c r="S1746" t="s">
        <v>270</v>
      </c>
      <c r="T1746">
        <v>97562</v>
      </c>
      <c r="U1746" t="s">
        <v>220</v>
      </c>
      <c r="V1746" t="s">
        <v>221</v>
      </c>
      <c r="W1746" t="s">
        <v>328</v>
      </c>
      <c r="X1746" t="s">
        <v>324</v>
      </c>
      <c r="Y1746" t="s">
        <v>36</v>
      </c>
    </row>
    <row r="1747" spans="1:25">
      <c r="A1747">
        <v>10229</v>
      </c>
      <c r="B1747">
        <v>28</v>
      </c>
      <c r="C1747">
        <v>59.55</v>
      </c>
      <c r="D1747">
        <v>7</v>
      </c>
      <c r="E1747">
        <v>1667.4</v>
      </c>
      <c r="F1747">
        <v>38057</v>
      </c>
      <c r="G1747" t="s">
        <v>40</v>
      </c>
      <c r="H1747">
        <v>1</v>
      </c>
      <c r="I1747">
        <v>3</v>
      </c>
      <c r="J1747">
        <v>2004</v>
      </c>
      <c r="K1747" t="s">
        <v>79</v>
      </c>
      <c r="L1747">
        <v>60</v>
      </c>
      <c r="M1747" t="s">
        <v>142</v>
      </c>
      <c r="N1747" t="s">
        <v>550</v>
      </c>
      <c r="O1747">
        <v>4155551450</v>
      </c>
      <c r="P1747" t="s">
        <v>548</v>
      </c>
      <c r="R1747" t="s">
        <v>549</v>
      </c>
      <c r="S1747" t="s">
        <v>270</v>
      </c>
      <c r="T1747">
        <v>97562</v>
      </c>
      <c r="U1747" t="s">
        <v>220</v>
      </c>
      <c r="V1747" t="s">
        <v>221</v>
      </c>
      <c r="W1747" t="s">
        <v>328</v>
      </c>
      <c r="X1747" t="s">
        <v>324</v>
      </c>
      <c r="Y1747" t="s">
        <v>45</v>
      </c>
    </row>
    <row r="1748" spans="1:25">
      <c r="A1748">
        <v>10229</v>
      </c>
      <c r="B1748">
        <v>41</v>
      </c>
      <c r="C1748">
        <v>100</v>
      </c>
      <c r="D1748">
        <v>10</v>
      </c>
      <c r="E1748">
        <v>4716.2299999999996</v>
      </c>
      <c r="F1748">
        <v>38057</v>
      </c>
      <c r="G1748" t="s">
        <v>40</v>
      </c>
      <c r="H1748">
        <v>1</v>
      </c>
      <c r="I1748">
        <v>3</v>
      </c>
      <c r="J1748">
        <v>2004</v>
      </c>
      <c r="K1748" t="s">
        <v>79</v>
      </c>
      <c r="L1748">
        <v>121</v>
      </c>
      <c r="M1748" t="s">
        <v>143</v>
      </c>
      <c r="N1748" t="s">
        <v>550</v>
      </c>
      <c r="O1748">
        <v>4155551450</v>
      </c>
      <c r="P1748" t="s">
        <v>548</v>
      </c>
      <c r="R1748" t="s">
        <v>549</v>
      </c>
      <c r="S1748" t="s">
        <v>270</v>
      </c>
      <c r="T1748">
        <v>97562</v>
      </c>
      <c r="U1748" t="s">
        <v>220</v>
      </c>
      <c r="V1748" t="s">
        <v>221</v>
      </c>
      <c r="W1748" t="s">
        <v>328</v>
      </c>
      <c r="X1748" t="s">
        <v>324</v>
      </c>
      <c r="Y1748" t="s">
        <v>36</v>
      </c>
    </row>
    <row r="1749" spans="1:25">
      <c r="A1749">
        <v>10229</v>
      </c>
      <c r="B1749">
        <v>48</v>
      </c>
      <c r="C1749">
        <v>100</v>
      </c>
      <c r="D1749">
        <v>6</v>
      </c>
      <c r="E1749">
        <v>5704.32</v>
      </c>
      <c r="F1749">
        <v>38057</v>
      </c>
      <c r="G1749" t="s">
        <v>40</v>
      </c>
      <c r="H1749">
        <v>1</v>
      </c>
      <c r="I1749">
        <v>3</v>
      </c>
      <c r="J1749">
        <v>2004</v>
      </c>
      <c r="K1749" t="s">
        <v>79</v>
      </c>
      <c r="L1749">
        <v>127</v>
      </c>
      <c r="M1749" t="s">
        <v>246</v>
      </c>
      <c r="N1749" t="s">
        <v>550</v>
      </c>
      <c r="O1749">
        <v>4155551450</v>
      </c>
      <c r="P1749" t="s">
        <v>548</v>
      </c>
      <c r="R1749" t="s">
        <v>549</v>
      </c>
      <c r="S1749" t="s">
        <v>270</v>
      </c>
      <c r="T1749">
        <v>97562</v>
      </c>
      <c r="U1749" t="s">
        <v>220</v>
      </c>
      <c r="V1749" t="s">
        <v>221</v>
      </c>
      <c r="W1749" t="s">
        <v>328</v>
      </c>
      <c r="X1749" t="s">
        <v>324</v>
      </c>
      <c r="Y1749" t="s">
        <v>36</v>
      </c>
    </row>
    <row r="1750" spans="1:25">
      <c r="A1750">
        <v>10229</v>
      </c>
      <c r="B1750">
        <v>25</v>
      </c>
      <c r="C1750">
        <v>100</v>
      </c>
      <c r="D1750">
        <v>8</v>
      </c>
      <c r="E1750">
        <v>2793</v>
      </c>
      <c r="F1750">
        <v>38057</v>
      </c>
      <c r="G1750" t="s">
        <v>40</v>
      </c>
      <c r="H1750">
        <v>1</v>
      </c>
      <c r="I1750">
        <v>3</v>
      </c>
      <c r="J1750">
        <v>2004</v>
      </c>
      <c r="K1750" t="s">
        <v>79</v>
      </c>
      <c r="L1750">
        <v>96</v>
      </c>
      <c r="M1750" t="s">
        <v>247</v>
      </c>
      <c r="N1750" t="s">
        <v>550</v>
      </c>
      <c r="O1750">
        <v>4155551450</v>
      </c>
      <c r="P1750" t="s">
        <v>548</v>
      </c>
      <c r="R1750" t="s">
        <v>549</v>
      </c>
      <c r="S1750" t="s">
        <v>270</v>
      </c>
      <c r="T1750">
        <v>97562</v>
      </c>
      <c r="U1750" t="s">
        <v>220</v>
      </c>
      <c r="V1750" t="s">
        <v>221</v>
      </c>
      <c r="W1750" t="s">
        <v>328</v>
      </c>
      <c r="X1750" t="s">
        <v>324</v>
      </c>
      <c r="Y1750" t="s">
        <v>45</v>
      </c>
    </row>
    <row r="1751" spans="1:25">
      <c r="A1751">
        <v>10229</v>
      </c>
      <c r="B1751">
        <v>23</v>
      </c>
      <c r="C1751">
        <v>54.11</v>
      </c>
      <c r="D1751">
        <v>3</v>
      </c>
      <c r="E1751">
        <v>1244.53</v>
      </c>
      <c r="F1751">
        <v>38057</v>
      </c>
      <c r="G1751" t="s">
        <v>40</v>
      </c>
      <c r="H1751">
        <v>1</v>
      </c>
      <c r="I1751">
        <v>3</v>
      </c>
      <c r="J1751">
        <v>2004</v>
      </c>
      <c r="K1751" t="s">
        <v>79</v>
      </c>
      <c r="L1751">
        <v>54</v>
      </c>
      <c r="M1751" t="s">
        <v>248</v>
      </c>
      <c r="N1751" t="s">
        <v>550</v>
      </c>
      <c r="O1751">
        <v>4155551450</v>
      </c>
      <c r="P1751" t="s">
        <v>548</v>
      </c>
      <c r="R1751" t="s">
        <v>549</v>
      </c>
      <c r="S1751" t="s">
        <v>270</v>
      </c>
      <c r="T1751">
        <v>97562</v>
      </c>
      <c r="U1751" t="s">
        <v>220</v>
      </c>
      <c r="V1751" t="s">
        <v>221</v>
      </c>
      <c r="W1751" t="s">
        <v>328</v>
      </c>
      <c r="X1751" t="s">
        <v>324</v>
      </c>
      <c r="Y1751" t="s">
        <v>45</v>
      </c>
    </row>
    <row r="1752" spans="1:25">
      <c r="A1752">
        <v>10229</v>
      </c>
      <c r="B1752">
        <v>30</v>
      </c>
      <c r="C1752">
        <v>73.040000000000006</v>
      </c>
      <c r="D1752">
        <v>12</v>
      </c>
      <c r="E1752">
        <v>2191.1999999999998</v>
      </c>
      <c r="F1752">
        <v>38057</v>
      </c>
      <c r="G1752" t="s">
        <v>40</v>
      </c>
      <c r="H1752">
        <v>1</v>
      </c>
      <c r="I1752">
        <v>3</v>
      </c>
      <c r="J1752">
        <v>2004</v>
      </c>
      <c r="K1752" t="s">
        <v>79</v>
      </c>
      <c r="L1752">
        <v>64</v>
      </c>
      <c r="M1752" t="s">
        <v>144</v>
      </c>
      <c r="N1752" t="s">
        <v>550</v>
      </c>
      <c r="O1752">
        <v>4155551450</v>
      </c>
      <c r="P1752" t="s">
        <v>548</v>
      </c>
      <c r="R1752" t="s">
        <v>549</v>
      </c>
      <c r="S1752" t="s">
        <v>270</v>
      </c>
      <c r="T1752">
        <v>97562</v>
      </c>
      <c r="U1752" t="s">
        <v>220</v>
      </c>
      <c r="V1752" t="s">
        <v>221</v>
      </c>
      <c r="W1752" t="s">
        <v>328</v>
      </c>
      <c r="X1752" t="s">
        <v>324</v>
      </c>
      <c r="Y1752" t="s">
        <v>45</v>
      </c>
    </row>
    <row r="1753" spans="1:25">
      <c r="A1753">
        <v>10271</v>
      </c>
      <c r="B1753">
        <v>31</v>
      </c>
      <c r="C1753">
        <v>97.17</v>
      </c>
      <c r="D1753">
        <v>5</v>
      </c>
      <c r="E1753">
        <v>3012.27</v>
      </c>
      <c r="F1753">
        <v>38188</v>
      </c>
      <c r="G1753" t="s">
        <v>40</v>
      </c>
      <c r="H1753">
        <v>3</v>
      </c>
      <c r="I1753">
        <v>7</v>
      </c>
      <c r="J1753">
        <v>2004</v>
      </c>
      <c r="L1753">
        <v>118</v>
      </c>
      <c r="M1753" t="s">
        <v>309</v>
      </c>
      <c r="N1753" t="s">
        <v>550</v>
      </c>
      <c r="O1753">
        <v>4155551450</v>
      </c>
      <c r="P1753" t="s">
        <v>548</v>
      </c>
      <c r="R1753" t="s">
        <v>549</v>
      </c>
      <c r="S1753" t="s">
        <v>270</v>
      </c>
      <c r="T1753">
        <v>97562</v>
      </c>
      <c r="U1753" t="s">
        <v>220</v>
      </c>
      <c r="V1753" t="s">
        <v>221</v>
      </c>
      <c r="W1753" t="s">
        <v>328</v>
      </c>
      <c r="X1753" t="s">
        <v>324</v>
      </c>
      <c r="Y1753" t="s">
        <v>36</v>
      </c>
    </row>
    <row r="1754" spans="1:25">
      <c r="A1754">
        <v>10271</v>
      </c>
      <c r="B1754">
        <v>50</v>
      </c>
      <c r="C1754">
        <v>100</v>
      </c>
      <c r="D1754">
        <v>8</v>
      </c>
      <c r="E1754">
        <v>5093.5</v>
      </c>
      <c r="F1754">
        <v>38188</v>
      </c>
      <c r="G1754" t="s">
        <v>40</v>
      </c>
      <c r="H1754">
        <v>3</v>
      </c>
      <c r="I1754">
        <v>7</v>
      </c>
      <c r="J1754">
        <v>2004</v>
      </c>
      <c r="L1754">
        <v>122</v>
      </c>
      <c r="M1754" t="s">
        <v>141</v>
      </c>
      <c r="N1754" t="s">
        <v>550</v>
      </c>
      <c r="O1754">
        <v>4155551450</v>
      </c>
      <c r="P1754" t="s">
        <v>548</v>
      </c>
      <c r="R1754" t="s">
        <v>549</v>
      </c>
      <c r="S1754" t="s">
        <v>270</v>
      </c>
      <c r="T1754">
        <v>97562</v>
      </c>
      <c r="U1754" t="s">
        <v>220</v>
      </c>
      <c r="V1754" t="s">
        <v>221</v>
      </c>
      <c r="W1754" t="s">
        <v>328</v>
      </c>
      <c r="X1754" t="s">
        <v>324</v>
      </c>
      <c r="Y1754" t="s">
        <v>36</v>
      </c>
    </row>
    <row r="1755" spans="1:25">
      <c r="A1755">
        <v>10271</v>
      </c>
      <c r="B1755">
        <v>25</v>
      </c>
      <c r="C1755">
        <v>69.28</v>
      </c>
      <c r="D1755">
        <v>11</v>
      </c>
      <c r="E1755">
        <v>1732</v>
      </c>
      <c r="F1755">
        <v>38188</v>
      </c>
      <c r="G1755" t="s">
        <v>40</v>
      </c>
      <c r="H1755">
        <v>3</v>
      </c>
      <c r="I1755">
        <v>7</v>
      </c>
      <c r="J1755">
        <v>2004</v>
      </c>
      <c r="L1755">
        <v>60</v>
      </c>
      <c r="M1755" t="s">
        <v>142</v>
      </c>
      <c r="N1755" t="s">
        <v>550</v>
      </c>
      <c r="O1755">
        <v>4155551450</v>
      </c>
      <c r="P1755" t="s">
        <v>548</v>
      </c>
      <c r="R1755" t="s">
        <v>549</v>
      </c>
      <c r="S1755" t="s">
        <v>270</v>
      </c>
      <c r="T1755">
        <v>97562</v>
      </c>
      <c r="U1755" t="s">
        <v>220</v>
      </c>
      <c r="V1755" t="s">
        <v>221</v>
      </c>
      <c r="W1755" t="s">
        <v>328</v>
      </c>
      <c r="X1755" t="s">
        <v>324</v>
      </c>
      <c r="Y1755" t="s">
        <v>45</v>
      </c>
    </row>
    <row r="1756" spans="1:25">
      <c r="A1756">
        <v>10271</v>
      </c>
      <c r="B1756">
        <v>43</v>
      </c>
      <c r="C1756">
        <v>100</v>
      </c>
      <c r="D1756">
        <v>10</v>
      </c>
      <c r="E1756">
        <v>5605.05</v>
      </c>
      <c r="F1756">
        <v>38188</v>
      </c>
      <c r="G1756" t="s">
        <v>40</v>
      </c>
      <c r="H1756">
        <v>3</v>
      </c>
      <c r="I1756">
        <v>7</v>
      </c>
      <c r="J1756">
        <v>2004</v>
      </c>
      <c r="L1756">
        <v>127</v>
      </c>
      <c r="M1756" t="s">
        <v>246</v>
      </c>
      <c r="N1756" t="s">
        <v>550</v>
      </c>
      <c r="O1756">
        <v>4155551450</v>
      </c>
      <c r="P1756" t="s">
        <v>548</v>
      </c>
      <c r="R1756" t="s">
        <v>549</v>
      </c>
      <c r="S1756" t="s">
        <v>270</v>
      </c>
      <c r="T1756">
        <v>97562</v>
      </c>
      <c r="U1756" t="s">
        <v>220</v>
      </c>
      <c r="V1756" t="s">
        <v>221</v>
      </c>
      <c r="W1756" t="s">
        <v>328</v>
      </c>
      <c r="X1756" t="s">
        <v>324</v>
      </c>
      <c r="Y1756" t="s">
        <v>36</v>
      </c>
    </row>
    <row r="1757" spans="1:25">
      <c r="A1757">
        <v>10271</v>
      </c>
      <c r="B1757">
        <v>35</v>
      </c>
      <c r="C1757">
        <v>47.62</v>
      </c>
      <c r="D1757">
        <v>7</v>
      </c>
      <c r="E1757">
        <v>1666.7</v>
      </c>
      <c r="F1757">
        <v>38188</v>
      </c>
      <c r="G1757" t="s">
        <v>40</v>
      </c>
      <c r="H1757">
        <v>3</v>
      </c>
      <c r="I1757">
        <v>7</v>
      </c>
      <c r="J1757">
        <v>2004</v>
      </c>
      <c r="L1757">
        <v>54</v>
      </c>
      <c r="M1757" t="s">
        <v>248</v>
      </c>
      <c r="N1757" t="s">
        <v>550</v>
      </c>
      <c r="O1757">
        <v>4155551450</v>
      </c>
      <c r="P1757" t="s">
        <v>548</v>
      </c>
      <c r="R1757" t="s">
        <v>549</v>
      </c>
      <c r="S1757" t="s">
        <v>270</v>
      </c>
      <c r="T1757">
        <v>97562</v>
      </c>
      <c r="U1757" t="s">
        <v>220</v>
      </c>
      <c r="V1757" t="s">
        <v>221</v>
      </c>
      <c r="W1757" t="s">
        <v>328</v>
      </c>
      <c r="X1757" t="s">
        <v>324</v>
      </c>
      <c r="Y1757" t="s">
        <v>45</v>
      </c>
    </row>
    <row r="1758" spans="1:25">
      <c r="A1758">
        <v>10271</v>
      </c>
      <c r="B1758">
        <v>34</v>
      </c>
      <c r="C1758">
        <v>98.39</v>
      </c>
      <c r="D1758">
        <v>3</v>
      </c>
      <c r="E1758">
        <v>3345.26</v>
      </c>
      <c r="F1758">
        <v>38188</v>
      </c>
      <c r="G1758" t="s">
        <v>40</v>
      </c>
      <c r="H1758">
        <v>3</v>
      </c>
      <c r="I1758">
        <v>7</v>
      </c>
      <c r="J1758">
        <v>2004</v>
      </c>
      <c r="L1758">
        <v>115</v>
      </c>
      <c r="M1758" t="s">
        <v>249</v>
      </c>
      <c r="N1758" t="s">
        <v>550</v>
      </c>
      <c r="O1758">
        <v>4155551450</v>
      </c>
      <c r="P1758" t="s">
        <v>548</v>
      </c>
      <c r="R1758" t="s">
        <v>549</v>
      </c>
      <c r="S1758" t="s">
        <v>270</v>
      </c>
      <c r="T1758">
        <v>97562</v>
      </c>
      <c r="U1758" t="s">
        <v>220</v>
      </c>
      <c r="V1758" t="s">
        <v>221</v>
      </c>
      <c r="W1758" t="s">
        <v>328</v>
      </c>
      <c r="X1758" t="s">
        <v>324</v>
      </c>
      <c r="Y1758" t="s">
        <v>36</v>
      </c>
    </row>
    <row r="1759" spans="1:25">
      <c r="A1759">
        <v>10282</v>
      </c>
      <c r="B1759">
        <v>38</v>
      </c>
      <c r="C1759">
        <v>100</v>
      </c>
      <c r="D1759">
        <v>12</v>
      </c>
      <c r="E1759">
        <v>4310.72</v>
      </c>
      <c r="F1759">
        <v>38219</v>
      </c>
      <c r="G1759" t="s">
        <v>40</v>
      </c>
      <c r="H1759">
        <v>3</v>
      </c>
      <c r="I1759">
        <v>8</v>
      </c>
      <c r="J1759">
        <v>2004</v>
      </c>
      <c r="K1759" t="s">
        <v>79</v>
      </c>
      <c r="L1759">
        <v>115</v>
      </c>
      <c r="M1759" t="s">
        <v>249</v>
      </c>
      <c r="N1759" t="s">
        <v>550</v>
      </c>
      <c r="O1759">
        <v>4155551450</v>
      </c>
      <c r="P1759" t="s">
        <v>548</v>
      </c>
      <c r="R1759" t="s">
        <v>549</v>
      </c>
      <c r="S1759" t="s">
        <v>270</v>
      </c>
      <c r="T1759">
        <v>97562</v>
      </c>
      <c r="U1759" t="s">
        <v>220</v>
      </c>
      <c r="V1759" t="s">
        <v>221</v>
      </c>
      <c r="W1759" t="s">
        <v>328</v>
      </c>
      <c r="X1759" t="s">
        <v>324</v>
      </c>
      <c r="Y1759" t="s">
        <v>36</v>
      </c>
    </row>
    <row r="1760" spans="1:25">
      <c r="A1760">
        <v>10312</v>
      </c>
      <c r="B1760">
        <v>32</v>
      </c>
      <c r="C1760">
        <v>100</v>
      </c>
      <c r="D1760">
        <v>2</v>
      </c>
      <c r="E1760">
        <v>4181.4399999999996</v>
      </c>
      <c r="F1760">
        <v>38281</v>
      </c>
      <c r="G1760" t="s">
        <v>40</v>
      </c>
      <c r="H1760">
        <v>4</v>
      </c>
      <c r="I1760">
        <v>10</v>
      </c>
      <c r="J1760">
        <v>2004</v>
      </c>
      <c r="K1760" t="s">
        <v>79</v>
      </c>
      <c r="L1760">
        <v>116</v>
      </c>
      <c r="M1760" t="s">
        <v>80</v>
      </c>
      <c r="N1760" t="s">
        <v>550</v>
      </c>
      <c r="O1760">
        <v>4155551450</v>
      </c>
      <c r="P1760" t="s">
        <v>548</v>
      </c>
      <c r="R1760" t="s">
        <v>549</v>
      </c>
      <c r="S1760" t="s">
        <v>270</v>
      </c>
      <c r="T1760">
        <v>97562</v>
      </c>
      <c r="U1760" t="s">
        <v>220</v>
      </c>
      <c r="V1760" t="s">
        <v>221</v>
      </c>
      <c r="W1760" t="s">
        <v>328</v>
      </c>
      <c r="X1760" t="s">
        <v>324</v>
      </c>
      <c r="Y1760" t="s">
        <v>36</v>
      </c>
    </row>
    <row r="1761" spans="1:25">
      <c r="A1761">
        <v>10335</v>
      </c>
      <c r="B1761">
        <v>44</v>
      </c>
      <c r="C1761">
        <v>100</v>
      </c>
      <c r="D1761">
        <v>1</v>
      </c>
      <c r="E1761">
        <v>4746.28</v>
      </c>
      <c r="F1761">
        <v>38310</v>
      </c>
      <c r="G1761" t="s">
        <v>40</v>
      </c>
      <c r="H1761">
        <v>4</v>
      </c>
      <c r="I1761">
        <v>11</v>
      </c>
      <c r="J1761">
        <v>2004</v>
      </c>
      <c r="K1761" t="s">
        <v>79</v>
      </c>
      <c r="L1761">
        <v>96</v>
      </c>
      <c r="M1761" t="s">
        <v>247</v>
      </c>
      <c r="N1761" t="s">
        <v>550</v>
      </c>
      <c r="O1761">
        <v>4155551450</v>
      </c>
      <c r="P1761" t="s">
        <v>548</v>
      </c>
      <c r="R1761" t="s">
        <v>549</v>
      </c>
      <c r="S1761" t="s">
        <v>270</v>
      </c>
      <c r="T1761">
        <v>97562</v>
      </c>
      <c r="U1761" t="s">
        <v>220</v>
      </c>
      <c r="V1761" t="s">
        <v>221</v>
      </c>
      <c r="W1761" t="s">
        <v>328</v>
      </c>
      <c r="X1761" t="s">
        <v>324</v>
      </c>
      <c r="Y1761" t="s">
        <v>36</v>
      </c>
    </row>
    <row r="1762" spans="1:25">
      <c r="A1762">
        <v>10335</v>
      </c>
      <c r="B1762">
        <v>40</v>
      </c>
      <c r="C1762">
        <v>60.6</v>
      </c>
      <c r="D1762">
        <v>3</v>
      </c>
      <c r="E1762">
        <v>2424</v>
      </c>
      <c r="F1762">
        <v>38310</v>
      </c>
      <c r="G1762" t="s">
        <v>40</v>
      </c>
      <c r="H1762">
        <v>4</v>
      </c>
      <c r="I1762">
        <v>11</v>
      </c>
      <c r="J1762">
        <v>2004</v>
      </c>
      <c r="K1762" t="s">
        <v>79</v>
      </c>
      <c r="L1762">
        <v>54</v>
      </c>
      <c r="M1762" t="s">
        <v>248</v>
      </c>
      <c r="N1762" t="s">
        <v>550</v>
      </c>
      <c r="O1762">
        <v>4155551450</v>
      </c>
      <c r="P1762" t="s">
        <v>548</v>
      </c>
      <c r="R1762" t="s">
        <v>549</v>
      </c>
      <c r="S1762" t="s">
        <v>270</v>
      </c>
      <c r="T1762">
        <v>97562</v>
      </c>
      <c r="U1762" t="s">
        <v>220</v>
      </c>
      <c r="V1762" t="s">
        <v>221</v>
      </c>
      <c r="W1762" t="s">
        <v>328</v>
      </c>
      <c r="X1762" t="s">
        <v>324</v>
      </c>
      <c r="Y1762" t="s">
        <v>45</v>
      </c>
    </row>
    <row r="1763" spans="1:25">
      <c r="A1763">
        <v>10357</v>
      </c>
      <c r="B1763">
        <v>49</v>
      </c>
      <c r="C1763">
        <v>100</v>
      </c>
      <c r="D1763">
        <v>8</v>
      </c>
      <c r="E1763">
        <v>5960.36</v>
      </c>
      <c r="F1763">
        <v>38331</v>
      </c>
      <c r="G1763" t="s">
        <v>40</v>
      </c>
      <c r="H1763">
        <v>4</v>
      </c>
      <c r="I1763">
        <v>12</v>
      </c>
      <c r="J1763">
        <v>2004</v>
      </c>
      <c r="K1763" t="s">
        <v>79</v>
      </c>
      <c r="L1763">
        <v>136</v>
      </c>
      <c r="M1763" t="s">
        <v>140</v>
      </c>
      <c r="N1763" t="s">
        <v>550</v>
      </c>
      <c r="O1763">
        <v>4155551450</v>
      </c>
      <c r="P1763" t="s">
        <v>548</v>
      </c>
      <c r="R1763" t="s">
        <v>549</v>
      </c>
      <c r="S1763" t="s">
        <v>270</v>
      </c>
      <c r="T1763">
        <v>97562</v>
      </c>
      <c r="U1763" t="s">
        <v>220</v>
      </c>
      <c r="V1763" t="s">
        <v>221</v>
      </c>
      <c r="W1763" t="s">
        <v>328</v>
      </c>
      <c r="X1763" t="s">
        <v>324</v>
      </c>
      <c r="Y1763" t="s">
        <v>36</v>
      </c>
    </row>
    <row r="1764" spans="1:25">
      <c r="A1764">
        <v>10357</v>
      </c>
      <c r="B1764">
        <v>39</v>
      </c>
      <c r="C1764">
        <v>98</v>
      </c>
      <c r="D1764">
        <v>1</v>
      </c>
      <c r="E1764">
        <v>3822</v>
      </c>
      <c r="F1764">
        <v>38331</v>
      </c>
      <c r="G1764" t="s">
        <v>40</v>
      </c>
      <c r="H1764">
        <v>4</v>
      </c>
      <c r="I1764">
        <v>12</v>
      </c>
      <c r="J1764">
        <v>2004</v>
      </c>
      <c r="K1764" t="s">
        <v>79</v>
      </c>
      <c r="L1764">
        <v>116</v>
      </c>
      <c r="M1764" t="s">
        <v>80</v>
      </c>
      <c r="N1764" t="s">
        <v>550</v>
      </c>
      <c r="O1764">
        <v>4155551450</v>
      </c>
      <c r="P1764" t="s">
        <v>548</v>
      </c>
      <c r="R1764" t="s">
        <v>549</v>
      </c>
      <c r="S1764" t="s">
        <v>270</v>
      </c>
      <c r="T1764">
        <v>97562</v>
      </c>
      <c r="U1764" t="s">
        <v>220</v>
      </c>
      <c r="V1764" t="s">
        <v>221</v>
      </c>
      <c r="W1764" t="s">
        <v>328</v>
      </c>
      <c r="X1764" t="s">
        <v>324</v>
      </c>
      <c r="Y1764" t="s">
        <v>36</v>
      </c>
    </row>
    <row r="1765" spans="1:25">
      <c r="A1765">
        <v>10357</v>
      </c>
      <c r="B1765">
        <v>41</v>
      </c>
      <c r="C1765">
        <v>61.99</v>
      </c>
      <c r="D1765">
        <v>7</v>
      </c>
      <c r="E1765">
        <v>2541.59</v>
      </c>
      <c r="F1765">
        <v>38331</v>
      </c>
      <c r="G1765" t="s">
        <v>40</v>
      </c>
      <c r="H1765">
        <v>4</v>
      </c>
      <c r="I1765">
        <v>12</v>
      </c>
      <c r="J1765">
        <v>2004</v>
      </c>
      <c r="K1765" t="s">
        <v>79</v>
      </c>
      <c r="L1765">
        <v>60</v>
      </c>
      <c r="M1765" t="s">
        <v>142</v>
      </c>
      <c r="N1765" t="s">
        <v>550</v>
      </c>
      <c r="O1765">
        <v>4155551450</v>
      </c>
      <c r="P1765" t="s">
        <v>548</v>
      </c>
      <c r="R1765" t="s">
        <v>549</v>
      </c>
      <c r="S1765" t="s">
        <v>270</v>
      </c>
      <c r="T1765">
        <v>97562</v>
      </c>
      <c r="U1765" t="s">
        <v>220</v>
      </c>
      <c r="V1765" t="s">
        <v>221</v>
      </c>
      <c r="W1765" t="s">
        <v>328</v>
      </c>
      <c r="X1765" t="s">
        <v>324</v>
      </c>
      <c r="Y1765" t="s">
        <v>45</v>
      </c>
    </row>
    <row r="1766" spans="1:25">
      <c r="A1766">
        <v>10357</v>
      </c>
      <c r="B1766">
        <v>28</v>
      </c>
      <c r="C1766">
        <v>100</v>
      </c>
      <c r="D1766">
        <v>2</v>
      </c>
      <c r="E1766">
        <v>3559.64</v>
      </c>
      <c r="F1766">
        <v>38331</v>
      </c>
      <c r="G1766" t="s">
        <v>40</v>
      </c>
      <c r="H1766">
        <v>4</v>
      </c>
      <c r="I1766">
        <v>12</v>
      </c>
      <c r="J1766">
        <v>2004</v>
      </c>
      <c r="K1766" t="s">
        <v>79</v>
      </c>
      <c r="L1766">
        <v>121</v>
      </c>
      <c r="M1766" t="s">
        <v>143</v>
      </c>
      <c r="N1766" t="s">
        <v>550</v>
      </c>
      <c r="O1766">
        <v>4155551450</v>
      </c>
      <c r="P1766" t="s">
        <v>548</v>
      </c>
      <c r="R1766" t="s">
        <v>549</v>
      </c>
      <c r="S1766" t="s">
        <v>270</v>
      </c>
      <c r="T1766">
        <v>97562</v>
      </c>
      <c r="U1766" t="s">
        <v>220</v>
      </c>
      <c r="V1766" t="s">
        <v>221</v>
      </c>
      <c r="W1766" t="s">
        <v>328</v>
      </c>
      <c r="X1766" t="s">
        <v>324</v>
      </c>
      <c r="Y1766" t="s">
        <v>36</v>
      </c>
    </row>
    <row r="1767" spans="1:25">
      <c r="A1767">
        <v>10371</v>
      </c>
      <c r="B1767">
        <v>49</v>
      </c>
      <c r="C1767">
        <v>35.71</v>
      </c>
      <c r="D1767">
        <v>4</v>
      </c>
      <c r="E1767">
        <v>1749.79</v>
      </c>
      <c r="F1767">
        <v>38375</v>
      </c>
      <c r="G1767" t="s">
        <v>40</v>
      </c>
      <c r="H1767">
        <v>1</v>
      </c>
      <c r="I1767">
        <v>1</v>
      </c>
      <c r="J1767">
        <v>2005</v>
      </c>
      <c r="K1767" t="s">
        <v>79</v>
      </c>
      <c r="L1767">
        <v>118</v>
      </c>
      <c r="M1767" t="s">
        <v>309</v>
      </c>
      <c r="N1767" t="s">
        <v>550</v>
      </c>
      <c r="O1767">
        <v>4155551450</v>
      </c>
      <c r="P1767" t="s">
        <v>548</v>
      </c>
      <c r="R1767" t="s">
        <v>549</v>
      </c>
      <c r="S1767" t="s">
        <v>270</v>
      </c>
      <c r="T1767">
        <v>97562</v>
      </c>
      <c r="U1767" t="s">
        <v>220</v>
      </c>
      <c r="V1767" t="s">
        <v>221</v>
      </c>
      <c r="W1767" t="s">
        <v>328</v>
      </c>
      <c r="X1767" t="s">
        <v>324</v>
      </c>
      <c r="Y1767" t="s">
        <v>45</v>
      </c>
    </row>
    <row r="1768" spans="1:25">
      <c r="A1768">
        <v>10371</v>
      </c>
      <c r="B1768">
        <v>20</v>
      </c>
      <c r="C1768">
        <v>100</v>
      </c>
      <c r="D1768">
        <v>5</v>
      </c>
      <c r="E1768">
        <v>3449.4</v>
      </c>
      <c r="F1768">
        <v>38375</v>
      </c>
      <c r="G1768" t="s">
        <v>40</v>
      </c>
      <c r="H1768">
        <v>1</v>
      </c>
      <c r="I1768">
        <v>1</v>
      </c>
      <c r="J1768">
        <v>2005</v>
      </c>
      <c r="K1768" t="s">
        <v>79</v>
      </c>
      <c r="L1768">
        <v>127</v>
      </c>
      <c r="M1768" t="s">
        <v>246</v>
      </c>
      <c r="N1768" t="s">
        <v>550</v>
      </c>
      <c r="O1768">
        <v>4155551450</v>
      </c>
      <c r="P1768" t="s">
        <v>548</v>
      </c>
      <c r="R1768" t="s">
        <v>549</v>
      </c>
      <c r="S1768" t="s">
        <v>270</v>
      </c>
      <c r="T1768">
        <v>97562</v>
      </c>
      <c r="U1768" t="s">
        <v>220</v>
      </c>
      <c r="V1768" t="s">
        <v>221</v>
      </c>
      <c r="W1768" t="s">
        <v>328</v>
      </c>
      <c r="X1768" t="s">
        <v>324</v>
      </c>
      <c r="Y1768" t="s">
        <v>36</v>
      </c>
    </row>
    <row r="1769" spans="1:25">
      <c r="A1769">
        <v>10371</v>
      </c>
      <c r="B1769">
        <v>26</v>
      </c>
      <c r="C1769">
        <v>100</v>
      </c>
      <c r="D1769">
        <v>1</v>
      </c>
      <c r="E1769">
        <v>4044.04</v>
      </c>
      <c r="F1769">
        <v>38375</v>
      </c>
      <c r="G1769" t="s">
        <v>40</v>
      </c>
      <c r="H1769">
        <v>1</v>
      </c>
      <c r="I1769">
        <v>1</v>
      </c>
      <c r="J1769">
        <v>2005</v>
      </c>
      <c r="K1769" t="s">
        <v>79</v>
      </c>
      <c r="L1769">
        <v>96</v>
      </c>
      <c r="M1769" t="s">
        <v>247</v>
      </c>
      <c r="N1769" t="s">
        <v>550</v>
      </c>
      <c r="O1769">
        <v>4155551450</v>
      </c>
      <c r="P1769" t="s">
        <v>548</v>
      </c>
      <c r="R1769" t="s">
        <v>549</v>
      </c>
      <c r="S1769" t="s">
        <v>270</v>
      </c>
      <c r="T1769">
        <v>97562</v>
      </c>
      <c r="U1769" t="s">
        <v>220</v>
      </c>
      <c r="V1769" t="s">
        <v>221</v>
      </c>
      <c r="W1769" t="s">
        <v>328</v>
      </c>
      <c r="X1769" t="s">
        <v>324</v>
      </c>
      <c r="Y1769" t="s">
        <v>36</v>
      </c>
    </row>
    <row r="1770" spans="1:25">
      <c r="A1770">
        <v>10371</v>
      </c>
      <c r="B1770">
        <v>20</v>
      </c>
      <c r="C1770">
        <v>66.47</v>
      </c>
      <c r="D1770">
        <v>2</v>
      </c>
      <c r="E1770">
        <v>1329.4</v>
      </c>
      <c r="F1770">
        <v>38375</v>
      </c>
      <c r="G1770" t="s">
        <v>40</v>
      </c>
      <c r="H1770">
        <v>1</v>
      </c>
      <c r="I1770">
        <v>1</v>
      </c>
      <c r="J1770">
        <v>2005</v>
      </c>
      <c r="K1770" t="s">
        <v>79</v>
      </c>
      <c r="L1770">
        <v>54</v>
      </c>
      <c r="M1770" t="s">
        <v>248</v>
      </c>
      <c r="N1770" t="s">
        <v>550</v>
      </c>
      <c r="O1770">
        <v>4155551450</v>
      </c>
      <c r="P1770" t="s">
        <v>548</v>
      </c>
      <c r="R1770" t="s">
        <v>549</v>
      </c>
      <c r="S1770" t="s">
        <v>270</v>
      </c>
      <c r="T1770">
        <v>97562</v>
      </c>
      <c r="U1770" t="s">
        <v>220</v>
      </c>
      <c r="V1770" t="s">
        <v>221</v>
      </c>
      <c r="W1770" t="s">
        <v>328</v>
      </c>
      <c r="X1770" t="s">
        <v>324</v>
      </c>
      <c r="Y1770" t="s">
        <v>45</v>
      </c>
    </row>
    <row r="1771" spans="1:25">
      <c r="A1771">
        <v>10371</v>
      </c>
      <c r="B1771">
        <v>48</v>
      </c>
      <c r="C1771">
        <v>56.55</v>
      </c>
      <c r="D1771">
        <v>10</v>
      </c>
      <c r="E1771">
        <v>2714.4</v>
      </c>
      <c r="F1771">
        <v>38375</v>
      </c>
      <c r="G1771" t="s">
        <v>40</v>
      </c>
      <c r="H1771">
        <v>1</v>
      </c>
      <c r="I1771">
        <v>1</v>
      </c>
      <c r="J1771">
        <v>2005</v>
      </c>
      <c r="K1771" t="s">
        <v>79</v>
      </c>
      <c r="L1771">
        <v>115</v>
      </c>
      <c r="M1771" t="s">
        <v>249</v>
      </c>
      <c r="N1771" t="s">
        <v>550</v>
      </c>
      <c r="O1771">
        <v>4155551450</v>
      </c>
      <c r="P1771" t="s">
        <v>548</v>
      </c>
      <c r="R1771" t="s">
        <v>549</v>
      </c>
      <c r="S1771" t="s">
        <v>270</v>
      </c>
      <c r="T1771">
        <v>97562</v>
      </c>
      <c r="U1771" t="s">
        <v>220</v>
      </c>
      <c r="V1771" t="s">
        <v>221</v>
      </c>
      <c r="W1771" t="s">
        <v>328</v>
      </c>
      <c r="X1771" t="s">
        <v>324</v>
      </c>
      <c r="Y1771" t="s">
        <v>45</v>
      </c>
    </row>
    <row r="1772" spans="1:25">
      <c r="A1772">
        <v>10382</v>
      </c>
      <c r="B1772">
        <v>32</v>
      </c>
      <c r="C1772">
        <v>66.58</v>
      </c>
      <c r="D1772">
        <v>13</v>
      </c>
      <c r="E1772">
        <v>2130.56</v>
      </c>
      <c r="F1772">
        <v>38400</v>
      </c>
      <c r="G1772" t="s">
        <v>40</v>
      </c>
      <c r="H1772">
        <v>1</v>
      </c>
      <c r="I1772">
        <v>2</v>
      </c>
      <c r="J1772">
        <v>2005</v>
      </c>
      <c r="K1772" t="s">
        <v>79</v>
      </c>
      <c r="L1772">
        <v>118</v>
      </c>
      <c r="M1772" t="s">
        <v>309</v>
      </c>
      <c r="N1772" t="s">
        <v>550</v>
      </c>
      <c r="O1772">
        <v>4155551450</v>
      </c>
      <c r="P1772" t="s">
        <v>548</v>
      </c>
      <c r="R1772" t="s">
        <v>549</v>
      </c>
      <c r="S1772" t="s">
        <v>270</v>
      </c>
      <c r="T1772">
        <v>97562</v>
      </c>
      <c r="U1772" t="s">
        <v>220</v>
      </c>
      <c r="V1772" t="s">
        <v>221</v>
      </c>
      <c r="W1772" t="s">
        <v>328</v>
      </c>
      <c r="X1772" t="s">
        <v>324</v>
      </c>
      <c r="Y1772" t="s">
        <v>45</v>
      </c>
    </row>
    <row r="1773" spans="1:25">
      <c r="A1773">
        <v>10382</v>
      </c>
      <c r="B1773">
        <v>39</v>
      </c>
      <c r="C1773">
        <v>100</v>
      </c>
      <c r="D1773">
        <v>1</v>
      </c>
      <c r="E1773">
        <v>4890.6000000000004</v>
      </c>
      <c r="F1773">
        <v>38400</v>
      </c>
      <c r="G1773" t="s">
        <v>40</v>
      </c>
      <c r="H1773">
        <v>1</v>
      </c>
      <c r="I1773">
        <v>2</v>
      </c>
      <c r="J1773">
        <v>2005</v>
      </c>
      <c r="K1773" t="s">
        <v>79</v>
      </c>
      <c r="L1773">
        <v>121</v>
      </c>
      <c r="M1773" t="s">
        <v>143</v>
      </c>
      <c r="N1773" t="s">
        <v>550</v>
      </c>
      <c r="O1773">
        <v>4155551450</v>
      </c>
      <c r="P1773" t="s">
        <v>548</v>
      </c>
      <c r="R1773" t="s">
        <v>549</v>
      </c>
      <c r="S1773" t="s">
        <v>270</v>
      </c>
      <c r="T1773">
        <v>97562</v>
      </c>
      <c r="U1773" t="s">
        <v>220</v>
      </c>
      <c r="V1773" t="s">
        <v>221</v>
      </c>
      <c r="W1773" t="s">
        <v>328</v>
      </c>
      <c r="X1773" t="s">
        <v>324</v>
      </c>
      <c r="Y1773" t="s">
        <v>36</v>
      </c>
    </row>
    <row r="1774" spans="1:25">
      <c r="A1774">
        <v>10382</v>
      </c>
      <c r="B1774">
        <v>20</v>
      </c>
      <c r="C1774">
        <v>100</v>
      </c>
      <c r="D1774">
        <v>3</v>
      </c>
      <c r="E1774">
        <v>2654.4</v>
      </c>
      <c r="F1774">
        <v>38400</v>
      </c>
      <c r="G1774" t="s">
        <v>40</v>
      </c>
      <c r="H1774">
        <v>1</v>
      </c>
      <c r="I1774">
        <v>2</v>
      </c>
      <c r="J1774">
        <v>2005</v>
      </c>
      <c r="K1774" t="s">
        <v>79</v>
      </c>
      <c r="L1774">
        <v>127</v>
      </c>
      <c r="M1774" t="s">
        <v>246</v>
      </c>
      <c r="N1774" t="s">
        <v>550</v>
      </c>
      <c r="O1774">
        <v>4155551450</v>
      </c>
      <c r="P1774" t="s">
        <v>548</v>
      </c>
      <c r="R1774" t="s">
        <v>549</v>
      </c>
      <c r="S1774" t="s">
        <v>270</v>
      </c>
      <c r="T1774">
        <v>97562</v>
      </c>
      <c r="U1774" t="s">
        <v>220</v>
      </c>
      <c r="V1774" t="s">
        <v>221</v>
      </c>
      <c r="W1774" t="s">
        <v>328</v>
      </c>
      <c r="X1774" t="s">
        <v>324</v>
      </c>
      <c r="Y1774" t="s">
        <v>45</v>
      </c>
    </row>
    <row r="1775" spans="1:25">
      <c r="A1775">
        <v>10382</v>
      </c>
      <c r="B1775">
        <v>26</v>
      </c>
      <c r="C1775">
        <v>100</v>
      </c>
      <c r="D1775">
        <v>6</v>
      </c>
      <c r="E1775">
        <v>2708.42</v>
      </c>
      <c r="F1775">
        <v>38400</v>
      </c>
      <c r="G1775" t="s">
        <v>40</v>
      </c>
      <c r="H1775">
        <v>1</v>
      </c>
      <c r="I1775">
        <v>2</v>
      </c>
      <c r="J1775">
        <v>2005</v>
      </c>
      <c r="K1775" t="s">
        <v>79</v>
      </c>
      <c r="L1775">
        <v>96</v>
      </c>
      <c r="M1775" t="s">
        <v>247</v>
      </c>
      <c r="N1775" t="s">
        <v>550</v>
      </c>
      <c r="O1775">
        <v>4155551450</v>
      </c>
      <c r="P1775" t="s">
        <v>548</v>
      </c>
      <c r="R1775" t="s">
        <v>549</v>
      </c>
      <c r="S1775" t="s">
        <v>270</v>
      </c>
      <c r="T1775">
        <v>97562</v>
      </c>
      <c r="U1775" t="s">
        <v>220</v>
      </c>
      <c r="V1775" t="s">
        <v>221</v>
      </c>
      <c r="W1775" t="s">
        <v>328</v>
      </c>
      <c r="X1775" t="s">
        <v>324</v>
      </c>
      <c r="Y1775" t="s">
        <v>45</v>
      </c>
    </row>
    <row r="1776" spans="1:25">
      <c r="A1776">
        <v>10382</v>
      </c>
      <c r="B1776">
        <v>48</v>
      </c>
      <c r="C1776">
        <v>100</v>
      </c>
      <c r="D1776">
        <v>8</v>
      </c>
      <c r="E1776">
        <v>6799.68</v>
      </c>
      <c r="F1776">
        <v>38400</v>
      </c>
      <c r="G1776" t="s">
        <v>40</v>
      </c>
      <c r="H1776">
        <v>1</v>
      </c>
      <c r="I1776">
        <v>2</v>
      </c>
      <c r="J1776">
        <v>2005</v>
      </c>
      <c r="K1776" t="s">
        <v>79</v>
      </c>
      <c r="L1776">
        <v>64</v>
      </c>
      <c r="M1776" t="s">
        <v>144</v>
      </c>
      <c r="N1776" t="s">
        <v>550</v>
      </c>
      <c r="O1776">
        <v>4155551450</v>
      </c>
      <c r="P1776" t="s">
        <v>548</v>
      </c>
      <c r="R1776" t="s">
        <v>549</v>
      </c>
      <c r="S1776" t="s">
        <v>270</v>
      </c>
      <c r="T1776">
        <v>97562</v>
      </c>
      <c r="U1776" t="s">
        <v>220</v>
      </c>
      <c r="V1776" t="s">
        <v>221</v>
      </c>
      <c r="W1776" t="s">
        <v>328</v>
      </c>
      <c r="X1776" t="s">
        <v>324</v>
      </c>
      <c r="Y1776" t="s">
        <v>36</v>
      </c>
    </row>
    <row r="1777" spans="1:25">
      <c r="A1777">
        <v>10113</v>
      </c>
      <c r="B1777">
        <v>50</v>
      </c>
      <c r="C1777">
        <v>49.81</v>
      </c>
      <c r="D1777">
        <v>3</v>
      </c>
      <c r="E1777">
        <v>2490.5</v>
      </c>
      <c r="F1777">
        <v>37706</v>
      </c>
      <c r="G1777" t="s">
        <v>40</v>
      </c>
      <c r="H1777">
        <v>1</v>
      </c>
      <c r="I1777">
        <v>3</v>
      </c>
      <c r="J1777">
        <v>2003</v>
      </c>
      <c r="K1777" t="s">
        <v>186</v>
      </c>
      <c r="L1777">
        <v>50</v>
      </c>
      <c r="M1777" t="s">
        <v>145</v>
      </c>
      <c r="N1777" t="s">
        <v>550</v>
      </c>
      <c r="O1777">
        <v>4155551450</v>
      </c>
      <c r="P1777" t="s">
        <v>548</v>
      </c>
      <c r="R1777" t="s">
        <v>549</v>
      </c>
      <c r="S1777" t="s">
        <v>270</v>
      </c>
      <c r="T1777">
        <v>97562</v>
      </c>
      <c r="U1777" t="s">
        <v>220</v>
      </c>
      <c r="V1777" t="s">
        <v>221</v>
      </c>
      <c r="W1777" t="s">
        <v>328</v>
      </c>
      <c r="X1777" t="s">
        <v>324</v>
      </c>
      <c r="Y1777" t="s">
        <v>45</v>
      </c>
    </row>
    <row r="1778" spans="1:25">
      <c r="A1778">
        <v>10142343434</v>
      </c>
      <c r="B1778">
        <v>47</v>
      </c>
      <c r="C1778">
        <v>100</v>
      </c>
      <c r="D1778">
        <v>8</v>
      </c>
      <c r="E1778">
        <v>6034.33</v>
      </c>
      <c r="F1778">
        <v>37841</v>
      </c>
      <c r="G1778" t="s">
        <v>25</v>
      </c>
      <c r="H1778">
        <v>3</v>
      </c>
      <c r="I1778">
        <v>8</v>
      </c>
      <c r="J1778">
        <v>2003</v>
      </c>
      <c r="K1778" t="s">
        <v>59</v>
      </c>
      <c r="L1778">
        <v>136</v>
      </c>
      <c r="M1778" t="s">
        <v>98</v>
      </c>
      <c r="N1778" t="s">
        <v>550</v>
      </c>
      <c r="O1778">
        <v>4155551450</v>
      </c>
      <c r="P1778" t="s">
        <v>548</v>
      </c>
      <c r="R1778" t="s">
        <v>549</v>
      </c>
      <c r="S1778" t="s">
        <v>270</v>
      </c>
      <c r="T1778">
        <v>97562</v>
      </c>
      <c r="U1778" t="s">
        <v>220</v>
      </c>
      <c r="V1778" t="s">
        <v>221</v>
      </c>
      <c r="W1778" t="s">
        <v>328</v>
      </c>
      <c r="X1778" t="s">
        <v>324</v>
      </c>
      <c r="Y1778" t="s">
        <v>36</v>
      </c>
    </row>
    <row r="1779" spans="1:25">
      <c r="A1779">
        <v>10142</v>
      </c>
      <c r="B1779">
        <v>24</v>
      </c>
      <c r="C1779">
        <v>70.22</v>
      </c>
      <c r="D1779">
        <v>7</v>
      </c>
      <c r="E1779">
        <v>1685.28</v>
      </c>
      <c r="F1779">
        <v>37841</v>
      </c>
      <c r="G1779" t="s">
        <v>25</v>
      </c>
      <c r="H1779">
        <v>3</v>
      </c>
      <c r="I1779">
        <v>8</v>
      </c>
      <c r="J1779">
        <v>2003</v>
      </c>
      <c r="K1779" t="s">
        <v>59</v>
      </c>
      <c r="L1779">
        <v>87</v>
      </c>
      <c r="M1779" t="s">
        <v>99</v>
      </c>
      <c r="N1779" t="s">
        <v>550</v>
      </c>
      <c r="O1779">
        <v>4155551450</v>
      </c>
      <c r="P1779" t="s">
        <v>548</v>
      </c>
      <c r="R1779" t="s">
        <v>549</v>
      </c>
      <c r="S1779" t="s">
        <v>270</v>
      </c>
      <c r="T1779">
        <v>97562</v>
      </c>
      <c r="U1779" t="s">
        <v>220</v>
      </c>
      <c r="V1779" t="s">
        <v>221</v>
      </c>
      <c r="W1779" t="s">
        <v>328</v>
      </c>
      <c r="X1779" t="s">
        <v>324</v>
      </c>
      <c r="Y1779" t="s">
        <v>45</v>
      </c>
    </row>
    <row r="1780" spans="1:25">
      <c r="A1780">
        <v>10142</v>
      </c>
      <c r="B1780">
        <v>49</v>
      </c>
      <c r="C1780">
        <v>98.25</v>
      </c>
      <c r="D1780">
        <v>1</v>
      </c>
      <c r="E1780">
        <v>4814.25</v>
      </c>
      <c r="F1780">
        <v>37841</v>
      </c>
      <c r="G1780" t="s">
        <v>25</v>
      </c>
      <c r="H1780">
        <v>3</v>
      </c>
      <c r="I1780">
        <v>8</v>
      </c>
      <c r="J1780">
        <v>2003</v>
      </c>
      <c r="K1780" t="s">
        <v>59</v>
      </c>
      <c r="L1780">
        <v>88</v>
      </c>
      <c r="M1780" t="s">
        <v>236</v>
      </c>
      <c r="N1780" t="s">
        <v>550</v>
      </c>
      <c r="O1780">
        <v>4155551450</v>
      </c>
      <c r="P1780" t="s">
        <v>548</v>
      </c>
      <c r="R1780" t="s">
        <v>549</v>
      </c>
      <c r="S1780" t="s">
        <v>270</v>
      </c>
      <c r="T1780">
        <v>97562</v>
      </c>
      <c r="U1780" t="s">
        <v>220</v>
      </c>
      <c r="V1780" t="s">
        <v>221</v>
      </c>
      <c r="W1780" t="s">
        <v>328</v>
      </c>
      <c r="X1780" t="s">
        <v>324</v>
      </c>
      <c r="Y1780" t="s">
        <v>36</v>
      </c>
    </row>
    <row r="1781" spans="1:25">
      <c r="A1781">
        <v>10182</v>
      </c>
      <c r="B1781">
        <v>25</v>
      </c>
      <c r="C1781">
        <v>87.33</v>
      </c>
      <c r="D1781">
        <v>3</v>
      </c>
      <c r="E1781">
        <v>2183.25</v>
      </c>
      <c r="F1781">
        <v>37937</v>
      </c>
      <c r="G1781" t="s">
        <v>40</v>
      </c>
      <c r="H1781">
        <v>4</v>
      </c>
      <c r="I1781">
        <v>11</v>
      </c>
      <c r="J1781">
        <v>2003</v>
      </c>
      <c r="K1781" t="s">
        <v>59</v>
      </c>
      <c r="L1781">
        <v>102</v>
      </c>
      <c r="M1781" t="s">
        <v>82</v>
      </c>
      <c r="N1781" t="s">
        <v>550</v>
      </c>
      <c r="O1781">
        <v>4155551450</v>
      </c>
      <c r="P1781" t="s">
        <v>548</v>
      </c>
      <c r="R1781" t="s">
        <v>549</v>
      </c>
      <c r="S1781" t="s">
        <v>270</v>
      </c>
      <c r="T1781">
        <v>97562</v>
      </c>
      <c r="U1781" t="s">
        <v>220</v>
      </c>
      <c r="V1781" t="s">
        <v>221</v>
      </c>
      <c r="W1781" t="s">
        <v>328</v>
      </c>
      <c r="X1781" t="s">
        <v>324</v>
      </c>
      <c r="Y1781" t="s">
        <v>45</v>
      </c>
    </row>
    <row r="1782" spans="1:25">
      <c r="A1782">
        <v>10182</v>
      </c>
      <c r="B1782">
        <v>32</v>
      </c>
      <c r="C1782">
        <v>54.45</v>
      </c>
      <c r="D1782">
        <v>2</v>
      </c>
      <c r="E1782">
        <v>1742.4</v>
      </c>
      <c r="F1782">
        <v>37937</v>
      </c>
      <c r="G1782" t="s">
        <v>40</v>
      </c>
      <c r="H1782">
        <v>4</v>
      </c>
      <c r="I1782">
        <v>11</v>
      </c>
      <c r="J1782">
        <v>2003</v>
      </c>
      <c r="K1782" t="s">
        <v>59</v>
      </c>
      <c r="L1782">
        <v>53</v>
      </c>
      <c r="M1782" t="s">
        <v>83</v>
      </c>
      <c r="N1782" t="s">
        <v>550</v>
      </c>
      <c r="O1782">
        <v>4155551450</v>
      </c>
      <c r="P1782" t="s">
        <v>548</v>
      </c>
      <c r="R1782" t="s">
        <v>549</v>
      </c>
      <c r="S1782" t="s">
        <v>270</v>
      </c>
      <c r="T1782">
        <v>97562</v>
      </c>
      <c r="U1782" t="s">
        <v>220</v>
      </c>
      <c r="V1782" t="s">
        <v>221</v>
      </c>
      <c r="W1782" t="s">
        <v>328</v>
      </c>
      <c r="X1782" t="s">
        <v>324</v>
      </c>
      <c r="Y1782" t="s">
        <v>45</v>
      </c>
    </row>
    <row r="1783" spans="1:25">
      <c r="A1783">
        <v>10182</v>
      </c>
      <c r="B1783">
        <v>44</v>
      </c>
      <c r="C1783">
        <v>100</v>
      </c>
      <c r="D1783">
        <v>10</v>
      </c>
      <c r="E1783">
        <v>7554.8</v>
      </c>
      <c r="F1783">
        <v>37937</v>
      </c>
      <c r="G1783" t="s">
        <v>40</v>
      </c>
      <c r="H1783">
        <v>4</v>
      </c>
      <c r="I1783">
        <v>11</v>
      </c>
      <c r="J1783">
        <v>2003</v>
      </c>
      <c r="K1783" t="s">
        <v>59</v>
      </c>
      <c r="L1783">
        <v>170</v>
      </c>
      <c r="M1783" t="s">
        <v>84</v>
      </c>
      <c r="N1783" t="s">
        <v>550</v>
      </c>
      <c r="O1783">
        <v>4155551450</v>
      </c>
      <c r="P1783" t="s">
        <v>548</v>
      </c>
      <c r="R1783" t="s">
        <v>549</v>
      </c>
      <c r="S1783" t="s">
        <v>270</v>
      </c>
      <c r="T1783">
        <v>97562</v>
      </c>
      <c r="U1783" t="s">
        <v>220</v>
      </c>
      <c r="V1783" t="s">
        <v>221</v>
      </c>
      <c r="W1783" t="s">
        <v>328</v>
      </c>
      <c r="X1783" t="s">
        <v>324</v>
      </c>
      <c r="Y1783" t="s">
        <v>39</v>
      </c>
    </row>
    <row r="1784" spans="1:25">
      <c r="A1784" t="s">
        <v>553</v>
      </c>
      <c r="B1784">
        <v>38</v>
      </c>
      <c r="C1784">
        <v>61.15</v>
      </c>
      <c r="D1784">
        <v>9</v>
      </c>
      <c r="E1784">
        <v>2323.6999999999998</v>
      </c>
      <c r="F1784">
        <v>37937</v>
      </c>
      <c r="G1784" t="s">
        <v>40</v>
      </c>
      <c r="H1784">
        <v>4</v>
      </c>
      <c r="I1784">
        <v>11</v>
      </c>
      <c r="J1784">
        <v>2003</v>
      </c>
      <c r="K1784" t="s">
        <v>59</v>
      </c>
      <c r="L1784">
        <v>60</v>
      </c>
      <c r="M1784" t="s">
        <v>85</v>
      </c>
      <c r="N1784" t="s">
        <v>550</v>
      </c>
      <c r="O1784">
        <v>4155551450</v>
      </c>
      <c r="P1784" t="s">
        <v>548</v>
      </c>
      <c r="R1784" t="s">
        <v>549</v>
      </c>
      <c r="S1784" t="s">
        <v>270</v>
      </c>
      <c r="T1784">
        <v>97562</v>
      </c>
      <c r="U1784" t="s">
        <v>220</v>
      </c>
      <c r="V1784" t="s">
        <v>221</v>
      </c>
      <c r="W1784" t="s">
        <v>328</v>
      </c>
      <c r="X1784" t="s">
        <v>324</v>
      </c>
      <c r="Y1784" t="s">
        <v>45</v>
      </c>
    </row>
    <row r="1785" spans="1:25">
      <c r="A1785" t="s">
        <v>554</v>
      </c>
      <c r="B1785">
        <v>20</v>
      </c>
      <c r="C1785">
        <v>100</v>
      </c>
      <c r="D1785">
        <v>7</v>
      </c>
      <c r="E1785">
        <v>2212</v>
      </c>
      <c r="F1785">
        <v>37937</v>
      </c>
      <c r="G1785" t="s">
        <v>40</v>
      </c>
      <c r="H1785">
        <v>4</v>
      </c>
      <c r="I1785">
        <v>11</v>
      </c>
      <c r="J1785">
        <v>2003</v>
      </c>
      <c r="K1785" t="s">
        <v>59</v>
      </c>
      <c r="L1785">
        <v>127</v>
      </c>
      <c r="M1785" t="s">
        <v>86</v>
      </c>
      <c r="N1785" t="s">
        <v>550</v>
      </c>
      <c r="O1785">
        <v>4155551450</v>
      </c>
      <c r="P1785" t="s">
        <v>548</v>
      </c>
      <c r="R1785" t="s">
        <v>549</v>
      </c>
      <c r="S1785" t="s">
        <v>270</v>
      </c>
      <c r="T1785">
        <v>97562</v>
      </c>
      <c r="U1785" t="s">
        <v>220</v>
      </c>
      <c r="V1785" t="s">
        <v>221</v>
      </c>
      <c r="W1785" t="s">
        <v>328</v>
      </c>
      <c r="X1785" t="s">
        <v>324</v>
      </c>
      <c r="Y1785" t="s">
        <v>45</v>
      </c>
    </row>
    <row r="1786" spans="1:25">
      <c r="A1786" t="s">
        <v>555</v>
      </c>
      <c r="B1786">
        <v>21</v>
      </c>
      <c r="C1786">
        <v>100</v>
      </c>
      <c r="D1786">
        <v>4</v>
      </c>
      <c r="E1786">
        <v>3047.73</v>
      </c>
      <c r="F1786">
        <v>37937</v>
      </c>
      <c r="G1786" t="s">
        <v>40</v>
      </c>
      <c r="H1786">
        <v>4</v>
      </c>
      <c r="I1786">
        <v>11</v>
      </c>
      <c r="J1786">
        <v>2003</v>
      </c>
      <c r="K1786" t="s">
        <v>59</v>
      </c>
      <c r="L1786">
        <v>168</v>
      </c>
      <c r="M1786" t="s">
        <v>87</v>
      </c>
      <c r="N1786" t="s">
        <v>550</v>
      </c>
      <c r="O1786">
        <v>4155551450</v>
      </c>
      <c r="P1786" t="s">
        <v>548</v>
      </c>
      <c r="R1786" t="s">
        <v>549</v>
      </c>
      <c r="S1786" t="s">
        <v>270</v>
      </c>
      <c r="T1786">
        <v>97562</v>
      </c>
      <c r="U1786" t="s">
        <v>220</v>
      </c>
      <c r="V1786" t="s">
        <v>221</v>
      </c>
      <c r="W1786" t="s">
        <v>328</v>
      </c>
      <c r="X1786" t="s">
        <v>324</v>
      </c>
      <c r="Y1786" t="s">
        <v>36</v>
      </c>
    </row>
    <row r="1787" spans="1:25">
      <c r="A1787" t="s">
        <v>556</v>
      </c>
      <c r="B1787">
        <v>33</v>
      </c>
      <c r="C1787">
        <v>86.31</v>
      </c>
      <c r="D1787">
        <v>1</v>
      </c>
      <c r="E1787">
        <v>2848.23</v>
      </c>
      <c r="F1787">
        <v>37937</v>
      </c>
      <c r="G1787" t="s">
        <v>40</v>
      </c>
      <c r="H1787">
        <v>4</v>
      </c>
      <c r="I1787">
        <v>11</v>
      </c>
      <c r="J1787">
        <v>2003</v>
      </c>
      <c r="K1787" t="s">
        <v>59</v>
      </c>
      <c r="L1787">
        <v>99</v>
      </c>
      <c r="M1787" t="s">
        <v>91</v>
      </c>
      <c r="N1787" t="s">
        <v>550</v>
      </c>
      <c r="O1787">
        <v>4155551450</v>
      </c>
      <c r="P1787" t="s">
        <v>548</v>
      </c>
      <c r="R1787" t="s">
        <v>549</v>
      </c>
      <c r="S1787" t="s">
        <v>270</v>
      </c>
      <c r="T1787">
        <v>97562</v>
      </c>
      <c r="U1787" t="s">
        <v>220</v>
      </c>
      <c r="V1787" t="s">
        <v>221</v>
      </c>
      <c r="W1787" t="s">
        <v>328</v>
      </c>
      <c r="X1787" t="s">
        <v>324</v>
      </c>
      <c r="Y1787" t="s">
        <v>45</v>
      </c>
    </row>
    <row r="1788" spans="1:25">
      <c r="A1788" t="s">
        <v>557</v>
      </c>
      <c r="B1788">
        <v>36</v>
      </c>
      <c r="C1788">
        <v>100</v>
      </c>
      <c r="D1788">
        <v>11</v>
      </c>
      <c r="E1788">
        <v>3942.72</v>
      </c>
      <c r="F1788">
        <v>37937</v>
      </c>
      <c r="G1788" t="s">
        <v>40</v>
      </c>
      <c r="H1788">
        <v>4</v>
      </c>
      <c r="I1788">
        <v>11</v>
      </c>
      <c r="J1788">
        <v>2003</v>
      </c>
      <c r="K1788" t="s">
        <v>59</v>
      </c>
      <c r="L1788">
        <v>92</v>
      </c>
      <c r="M1788" t="s">
        <v>92</v>
      </c>
      <c r="N1788" t="s">
        <v>550</v>
      </c>
      <c r="O1788">
        <v>4155551450</v>
      </c>
      <c r="P1788" t="s">
        <v>548</v>
      </c>
      <c r="R1788" t="s">
        <v>549</v>
      </c>
      <c r="S1788" t="s">
        <v>270</v>
      </c>
      <c r="T1788">
        <v>97562</v>
      </c>
      <c r="U1788" t="s">
        <v>220</v>
      </c>
      <c r="V1788" t="s">
        <v>221</v>
      </c>
      <c r="W1788" t="s">
        <v>328</v>
      </c>
      <c r="X1788" t="s">
        <v>324</v>
      </c>
      <c r="Y1788" t="s">
        <v>36</v>
      </c>
    </row>
    <row r="1789" spans="1:25">
      <c r="A1789">
        <v>10182</v>
      </c>
      <c r="B1789">
        <v>39</v>
      </c>
      <c r="C1789">
        <v>36.840000000000003</v>
      </c>
      <c r="D1789">
        <v>6</v>
      </c>
      <c r="E1789">
        <v>1436.76</v>
      </c>
      <c r="F1789">
        <v>37937</v>
      </c>
      <c r="G1789" t="s">
        <v>40</v>
      </c>
      <c r="H1789">
        <v>4</v>
      </c>
      <c r="I1789">
        <v>11</v>
      </c>
      <c r="J1789">
        <v>2003</v>
      </c>
      <c r="K1789" t="s">
        <v>59</v>
      </c>
      <c r="L1789">
        <v>33</v>
      </c>
      <c r="M1789" t="s">
        <v>93</v>
      </c>
      <c r="N1789" t="s">
        <v>550</v>
      </c>
      <c r="O1789">
        <v>4155551450</v>
      </c>
      <c r="P1789" t="s">
        <v>548</v>
      </c>
      <c r="R1789" t="s">
        <v>549</v>
      </c>
      <c r="S1789" t="s">
        <v>270</v>
      </c>
      <c r="T1789">
        <v>97562</v>
      </c>
      <c r="U1789" t="s">
        <v>220</v>
      </c>
      <c r="V1789" t="s">
        <v>221</v>
      </c>
      <c r="W1789" t="s">
        <v>328</v>
      </c>
      <c r="X1789" t="s">
        <v>324</v>
      </c>
      <c r="Y1789" t="s">
        <v>45</v>
      </c>
    </row>
    <row r="1790" spans="1:25">
      <c r="A1790">
        <v>10182</v>
      </c>
      <c r="B1790">
        <v>31</v>
      </c>
      <c r="C1790">
        <v>36.74</v>
      </c>
      <c r="D1790">
        <v>5</v>
      </c>
      <c r="E1790">
        <v>1138.94</v>
      </c>
      <c r="F1790">
        <v>37937</v>
      </c>
      <c r="G1790" t="s">
        <v>40</v>
      </c>
      <c r="H1790">
        <v>4</v>
      </c>
      <c r="I1790">
        <v>11</v>
      </c>
      <c r="J1790">
        <v>2003</v>
      </c>
      <c r="K1790" t="s">
        <v>59</v>
      </c>
      <c r="L1790">
        <v>44</v>
      </c>
      <c r="M1790" t="s">
        <v>94</v>
      </c>
      <c r="N1790" t="s">
        <v>550</v>
      </c>
      <c r="O1790">
        <v>4155551450</v>
      </c>
      <c r="P1790" t="s">
        <v>548</v>
      </c>
      <c r="R1790" t="s">
        <v>549</v>
      </c>
      <c r="S1790" t="s">
        <v>270</v>
      </c>
      <c r="T1790">
        <v>97562</v>
      </c>
      <c r="U1790" t="s">
        <v>220</v>
      </c>
      <c r="V1790" t="s">
        <v>221</v>
      </c>
      <c r="W1790" t="s">
        <v>328</v>
      </c>
      <c r="X1790" t="s">
        <v>324</v>
      </c>
      <c r="Y1790" t="s">
        <v>45</v>
      </c>
    </row>
    <row r="1791" spans="1:25">
      <c r="A1791">
        <v>10182</v>
      </c>
      <c r="B1791">
        <v>23</v>
      </c>
      <c r="C1791">
        <v>42.26</v>
      </c>
      <c r="D1791">
        <v>8</v>
      </c>
      <c r="E1791">
        <v>971.98</v>
      </c>
      <c r="F1791">
        <v>37937</v>
      </c>
      <c r="G1791" t="s">
        <v>40</v>
      </c>
      <c r="H1791">
        <v>4</v>
      </c>
      <c r="I1791">
        <v>11</v>
      </c>
      <c r="J1791">
        <v>2003</v>
      </c>
      <c r="K1791" t="s">
        <v>59</v>
      </c>
      <c r="L1791">
        <v>41</v>
      </c>
      <c r="M1791" t="s">
        <v>95</v>
      </c>
      <c r="N1791" t="s">
        <v>550</v>
      </c>
      <c r="O1791">
        <v>4155551450</v>
      </c>
      <c r="P1791" t="s">
        <v>548</v>
      </c>
      <c r="R1791" t="s">
        <v>549</v>
      </c>
      <c r="S1791" t="s">
        <v>270</v>
      </c>
      <c r="T1791">
        <v>97562</v>
      </c>
      <c r="U1791" t="s">
        <v>220</v>
      </c>
      <c r="V1791" t="s">
        <v>221</v>
      </c>
      <c r="W1791" t="s">
        <v>328</v>
      </c>
      <c r="X1791" t="s">
        <v>324</v>
      </c>
      <c r="Y1791" t="s">
        <v>45</v>
      </c>
    </row>
    <row r="1792" spans="1:25">
      <c r="A1792">
        <v>10229</v>
      </c>
      <c r="B1792">
        <v>39</v>
      </c>
      <c r="C1792">
        <v>40.25</v>
      </c>
      <c r="D1792">
        <v>14</v>
      </c>
      <c r="E1792">
        <v>1569.75</v>
      </c>
      <c r="F1792">
        <v>38057</v>
      </c>
      <c r="G1792" t="s">
        <v>40</v>
      </c>
      <c r="H1792">
        <v>1</v>
      </c>
      <c r="I1792">
        <v>3</v>
      </c>
      <c r="J1792">
        <v>2004</v>
      </c>
      <c r="K1792" t="s">
        <v>189</v>
      </c>
      <c r="L1792">
        <v>50</v>
      </c>
      <c r="M1792" t="s">
        <v>145</v>
      </c>
      <c r="N1792" t="s">
        <v>550</v>
      </c>
      <c r="O1792">
        <v>4155551450</v>
      </c>
      <c r="P1792" t="s">
        <v>548</v>
      </c>
      <c r="R1792" t="s">
        <v>549</v>
      </c>
      <c r="S1792" t="s">
        <v>270</v>
      </c>
      <c r="T1792">
        <v>97562</v>
      </c>
      <c r="U1792" t="s">
        <v>220</v>
      </c>
      <c r="V1792" t="s">
        <v>221</v>
      </c>
      <c r="W1792" t="s">
        <v>328</v>
      </c>
      <c r="X1792" t="s">
        <v>324</v>
      </c>
      <c r="Y1792" t="s">
        <v>45</v>
      </c>
    </row>
    <row r="1793" spans="1:25">
      <c r="A1793">
        <v>10282</v>
      </c>
      <c r="B1793">
        <v>43</v>
      </c>
      <c r="C1793">
        <v>100</v>
      </c>
      <c r="D1793">
        <v>1</v>
      </c>
      <c r="E1793">
        <v>6695.53</v>
      </c>
      <c r="F1793">
        <v>38219</v>
      </c>
      <c r="G1793" t="s">
        <v>40</v>
      </c>
      <c r="H1793">
        <v>3</v>
      </c>
      <c r="I1793">
        <v>8</v>
      </c>
      <c r="J1793">
        <v>2004</v>
      </c>
      <c r="K1793" t="s">
        <v>81</v>
      </c>
      <c r="L1793">
        <v>136</v>
      </c>
      <c r="M1793" t="s">
        <v>98</v>
      </c>
      <c r="N1793" t="s">
        <v>550</v>
      </c>
      <c r="O1793">
        <v>4155551450</v>
      </c>
      <c r="P1793" t="s">
        <v>548</v>
      </c>
      <c r="R1793" t="s">
        <v>549</v>
      </c>
      <c r="S1793" t="s">
        <v>270</v>
      </c>
      <c r="T1793">
        <v>97562</v>
      </c>
      <c r="U1793" t="s">
        <v>220</v>
      </c>
      <c r="V1793" t="s">
        <v>221</v>
      </c>
      <c r="W1793" t="s">
        <v>328</v>
      </c>
      <c r="X1793" t="s">
        <v>324</v>
      </c>
      <c r="Y1793" t="s">
        <v>36</v>
      </c>
    </row>
    <row r="1794" spans="1:25">
      <c r="A1794">
        <v>10312</v>
      </c>
      <c r="B1794">
        <v>43</v>
      </c>
      <c r="C1794">
        <v>89.38</v>
      </c>
      <c r="D1794">
        <v>10</v>
      </c>
      <c r="E1794">
        <v>3843.34</v>
      </c>
      <c r="F1794">
        <v>38281</v>
      </c>
      <c r="G1794" t="s">
        <v>40</v>
      </c>
      <c r="H1794">
        <v>4</v>
      </c>
      <c r="I1794">
        <v>10</v>
      </c>
      <c r="J1794">
        <v>2004</v>
      </c>
      <c r="K1794" t="s">
        <v>97</v>
      </c>
      <c r="L1794">
        <v>102</v>
      </c>
      <c r="M1794" t="s">
        <v>82</v>
      </c>
      <c r="N1794" t="s">
        <v>550</v>
      </c>
      <c r="O1794">
        <v>4155551450</v>
      </c>
      <c r="P1794" t="s">
        <v>548</v>
      </c>
      <c r="R1794" t="s">
        <v>549</v>
      </c>
      <c r="S1794" t="s">
        <v>270</v>
      </c>
      <c r="T1794">
        <v>97562</v>
      </c>
      <c r="U1794" t="s">
        <v>220</v>
      </c>
      <c r="V1794" t="s">
        <v>221</v>
      </c>
      <c r="W1794" t="s">
        <v>328</v>
      </c>
      <c r="X1794" t="s">
        <v>324</v>
      </c>
      <c r="Y1794" t="s">
        <v>36</v>
      </c>
    </row>
    <row r="1795" spans="1:25">
      <c r="A1795">
        <v>10312</v>
      </c>
      <c r="B1795">
        <v>25</v>
      </c>
      <c r="C1795">
        <v>44.21</v>
      </c>
      <c r="D1795">
        <v>9</v>
      </c>
      <c r="E1795">
        <v>1105.25</v>
      </c>
      <c r="F1795">
        <v>38281</v>
      </c>
      <c r="G1795" t="s">
        <v>40</v>
      </c>
      <c r="H1795">
        <v>4</v>
      </c>
      <c r="I1795">
        <v>10</v>
      </c>
      <c r="J1795">
        <v>2004</v>
      </c>
      <c r="K1795" t="s">
        <v>97</v>
      </c>
      <c r="L1795">
        <v>53</v>
      </c>
      <c r="M1795" t="s">
        <v>83</v>
      </c>
      <c r="N1795" t="s">
        <v>550</v>
      </c>
      <c r="O1795">
        <v>4155551450</v>
      </c>
      <c r="P1795" t="s">
        <v>548</v>
      </c>
      <c r="R1795" t="s">
        <v>549</v>
      </c>
      <c r="S1795" t="s">
        <v>270</v>
      </c>
      <c r="T1795">
        <v>97562</v>
      </c>
      <c r="U1795" t="s">
        <v>220</v>
      </c>
      <c r="V1795" t="s">
        <v>221</v>
      </c>
      <c r="W1795" t="s">
        <v>328</v>
      </c>
      <c r="X1795" t="s">
        <v>324</v>
      </c>
      <c r="Y1795" t="s">
        <v>45</v>
      </c>
    </row>
    <row r="1796" spans="1:25">
      <c r="A1796">
        <v>10312</v>
      </c>
      <c r="B1796">
        <v>48</v>
      </c>
      <c r="C1796">
        <v>100</v>
      </c>
      <c r="D1796">
        <v>17</v>
      </c>
      <c r="E1796">
        <v>8078.4</v>
      </c>
      <c r="F1796">
        <v>38281</v>
      </c>
      <c r="G1796" t="s">
        <v>40</v>
      </c>
      <c r="H1796">
        <v>4</v>
      </c>
      <c r="I1796">
        <v>10</v>
      </c>
      <c r="J1796">
        <v>2004</v>
      </c>
      <c r="K1796" t="s">
        <v>97</v>
      </c>
      <c r="L1796">
        <v>170</v>
      </c>
      <c r="M1796" t="s">
        <v>84</v>
      </c>
      <c r="N1796" t="s">
        <v>550</v>
      </c>
      <c r="O1796">
        <v>4155551450</v>
      </c>
      <c r="P1796" t="s">
        <v>548</v>
      </c>
      <c r="R1796" t="s">
        <v>549</v>
      </c>
      <c r="S1796" t="s">
        <v>270</v>
      </c>
      <c r="T1796">
        <v>97562</v>
      </c>
      <c r="U1796" t="s">
        <v>220</v>
      </c>
      <c r="V1796" t="s">
        <v>221</v>
      </c>
      <c r="W1796" t="s">
        <v>328</v>
      </c>
      <c r="X1796" t="s">
        <v>324</v>
      </c>
      <c r="Y1796" t="s">
        <v>39</v>
      </c>
    </row>
    <row r="1797" spans="1:25">
      <c r="A1797">
        <v>10312</v>
      </c>
      <c r="B1797">
        <v>30</v>
      </c>
      <c r="C1797">
        <v>61.15</v>
      </c>
      <c r="D1797">
        <v>16</v>
      </c>
      <c r="E1797">
        <v>1834.5</v>
      </c>
      <c r="F1797">
        <v>38281</v>
      </c>
      <c r="G1797" t="s">
        <v>40</v>
      </c>
      <c r="H1797">
        <v>4</v>
      </c>
      <c r="I1797">
        <v>10</v>
      </c>
      <c r="J1797">
        <v>2004</v>
      </c>
      <c r="K1797" t="s">
        <v>97</v>
      </c>
      <c r="L1797">
        <v>60</v>
      </c>
      <c r="M1797" t="s">
        <v>85</v>
      </c>
      <c r="N1797" t="s">
        <v>550</v>
      </c>
      <c r="O1797">
        <v>4155551450</v>
      </c>
      <c r="P1797" t="s">
        <v>548</v>
      </c>
      <c r="R1797" t="s">
        <v>549</v>
      </c>
      <c r="S1797" t="s">
        <v>270</v>
      </c>
      <c r="T1797">
        <v>97562</v>
      </c>
      <c r="U1797" t="s">
        <v>220</v>
      </c>
      <c r="V1797" t="s">
        <v>221</v>
      </c>
      <c r="W1797" t="s">
        <v>328</v>
      </c>
      <c r="X1797" t="s">
        <v>324</v>
      </c>
      <c r="Y1797" t="s">
        <v>45</v>
      </c>
    </row>
    <row r="1798" spans="1:25">
      <c r="A1798">
        <v>10312</v>
      </c>
      <c r="B1798">
        <v>31</v>
      </c>
      <c r="C1798">
        <v>100</v>
      </c>
      <c r="D1798">
        <v>14</v>
      </c>
      <c r="E1798">
        <v>4729.3599999999997</v>
      </c>
      <c r="F1798">
        <v>38281</v>
      </c>
      <c r="G1798" t="s">
        <v>40</v>
      </c>
      <c r="H1798">
        <v>4</v>
      </c>
      <c r="I1798">
        <v>10</v>
      </c>
      <c r="J1798">
        <v>2004</v>
      </c>
      <c r="K1798" t="s">
        <v>97</v>
      </c>
      <c r="L1798">
        <v>127</v>
      </c>
      <c r="M1798" t="s">
        <v>86</v>
      </c>
      <c r="N1798" t="s">
        <v>550</v>
      </c>
      <c r="O1798">
        <v>4155551450</v>
      </c>
      <c r="P1798" t="s">
        <v>548</v>
      </c>
      <c r="R1798" t="s">
        <v>549</v>
      </c>
      <c r="S1798" t="s">
        <v>270</v>
      </c>
      <c r="T1798">
        <v>97562</v>
      </c>
      <c r="U1798" t="s">
        <v>220</v>
      </c>
      <c r="V1798" t="s">
        <v>221</v>
      </c>
      <c r="W1798" t="s">
        <v>328</v>
      </c>
      <c r="X1798" t="s">
        <v>324</v>
      </c>
      <c r="Y1798" t="s">
        <v>36</v>
      </c>
    </row>
    <row r="1799" spans="1:25">
      <c r="A1799">
        <v>10312</v>
      </c>
      <c r="B1799">
        <v>25</v>
      </c>
      <c r="C1799">
        <v>100</v>
      </c>
      <c r="D1799">
        <v>11</v>
      </c>
      <c r="E1799">
        <v>3881.25</v>
      </c>
      <c r="F1799">
        <v>38281</v>
      </c>
      <c r="G1799" t="s">
        <v>40</v>
      </c>
      <c r="H1799">
        <v>4</v>
      </c>
      <c r="I1799">
        <v>10</v>
      </c>
      <c r="J1799">
        <v>2004</v>
      </c>
      <c r="K1799" t="s">
        <v>97</v>
      </c>
      <c r="L1799">
        <v>168</v>
      </c>
      <c r="M1799" t="s">
        <v>87</v>
      </c>
      <c r="N1799" t="s">
        <v>550</v>
      </c>
      <c r="O1799">
        <v>4155551450</v>
      </c>
      <c r="P1799" t="s">
        <v>548</v>
      </c>
      <c r="R1799" t="s">
        <v>549</v>
      </c>
      <c r="S1799" t="s">
        <v>270</v>
      </c>
      <c r="T1799">
        <v>97562</v>
      </c>
      <c r="U1799" t="s">
        <v>220</v>
      </c>
      <c r="V1799" t="s">
        <v>221</v>
      </c>
      <c r="W1799" t="s">
        <v>328</v>
      </c>
      <c r="X1799" t="s">
        <v>324</v>
      </c>
      <c r="Y1799" t="s">
        <v>36</v>
      </c>
    </row>
    <row r="1800" spans="1:25">
      <c r="A1800">
        <v>10312</v>
      </c>
      <c r="B1800">
        <v>37</v>
      </c>
      <c r="C1800">
        <v>100</v>
      </c>
      <c r="D1800">
        <v>4</v>
      </c>
      <c r="E1800">
        <v>3711.1</v>
      </c>
      <c r="F1800">
        <v>38281</v>
      </c>
      <c r="G1800" t="s">
        <v>40</v>
      </c>
      <c r="H1800">
        <v>4</v>
      </c>
      <c r="I1800">
        <v>10</v>
      </c>
      <c r="J1800">
        <v>2004</v>
      </c>
      <c r="K1800" t="s">
        <v>97</v>
      </c>
      <c r="L1800">
        <v>101</v>
      </c>
      <c r="M1800" t="s">
        <v>88</v>
      </c>
      <c r="N1800" t="s">
        <v>550</v>
      </c>
      <c r="O1800">
        <v>4155551450</v>
      </c>
      <c r="P1800" t="s">
        <v>548</v>
      </c>
      <c r="R1800" t="s">
        <v>549</v>
      </c>
      <c r="S1800" t="s">
        <v>270</v>
      </c>
      <c r="T1800">
        <v>97562</v>
      </c>
      <c r="U1800" t="s">
        <v>220</v>
      </c>
      <c r="V1800" t="s">
        <v>221</v>
      </c>
      <c r="W1800" t="s">
        <v>328</v>
      </c>
      <c r="X1800" t="s">
        <v>324</v>
      </c>
      <c r="Y1800" t="s">
        <v>36</v>
      </c>
    </row>
    <row r="1801" spans="1:25">
      <c r="A1801">
        <v>10312</v>
      </c>
      <c r="B1801">
        <v>35</v>
      </c>
      <c r="C1801">
        <v>53.72</v>
      </c>
      <c r="D1801">
        <v>6</v>
      </c>
      <c r="E1801">
        <v>1880.2</v>
      </c>
      <c r="F1801">
        <v>38281</v>
      </c>
      <c r="G1801" t="s">
        <v>40</v>
      </c>
      <c r="H1801">
        <v>4</v>
      </c>
      <c r="I1801">
        <v>10</v>
      </c>
      <c r="J1801">
        <v>2004</v>
      </c>
      <c r="K1801" t="s">
        <v>97</v>
      </c>
      <c r="L1801">
        <v>62</v>
      </c>
      <c r="M1801" t="s">
        <v>89</v>
      </c>
      <c r="N1801" t="s">
        <v>550</v>
      </c>
      <c r="O1801">
        <v>4155551450</v>
      </c>
      <c r="P1801" t="s">
        <v>548</v>
      </c>
      <c r="R1801" t="s">
        <v>549</v>
      </c>
      <c r="S1801" t="s">
        <v>270</v>
      </c>
      <c r="T1801">
        <v>97562</v>
      </c>
      <c r="U1801" t="s">
        <v>220</v>
      </c>
      <c r="V1801" t="s">
        <v>221</v>
      </c>
      <c r="W1801" t="s">
        <v>328</v>
      </c>
      <c r="X1801" t="s">
        <v>324</v>
      </c>
      <c r="Y1801" t="s">
        <v>45</v>
      </c>
    </row>
    <row r="1802" spans="1:25">
      <c r="A1802">
        <v>10312</v>
      </c>
      <c r="B1802">
        <v>38</v>
      </c>
      <c r="C1802">
        <v>100</v>
      </c>
      <c r="D1802">
        <v>5</v>
      </c>
      <c r="E1802">
        <v>4457.0200000000004</v>
      </c>
      <c r="F1802">
        <v>38281</v>
      </c>
      <c r="G1802" t="s">
        <v>40</v>
      </c>
      <c r="H1802">
        <v>4</v>
      </c>
      <c r="I1802">
        <v>10</v>
      </c>
      <c r="J1802">
        <v>2004</v>
      </c>
      <c r="K1802" t="s">
        <v>97</v>
      </c>
      <c r="L1802">
        <v>104</v>
      </c>
      <c r="M1802" t="s">
        <v>90</v>
      </c>
      <c r="N1802" t="s">
        <v>550</v>
      </c>
      <c r="O1802">
        <v>4155551450</v>
      </c>
      <c r="P1802" t="s">
        <v>548</v>
      </c>
      <c r="R1802" t="s">
        <v>549</v>
      </c>
      <c r="S1802" t="s">
        <v>270</v>
      </c>
      <c r="T1802">
        <v>97562</v>
      </c>
      <c r="U1802" t="s">
        <v>220</v>
      </c>
      <c r="V1802" t="s">
        <v>221</v>
      </c>
      <c r="W1802" t="s">
        <v>328</v>
      </c>
      <c r="X1802" t="s">
        <v>324</v>
      </c>
      <c r="Y1802" t="s">
        <v>36</v>
      </c>
    </row>
    <row r="1803" spans="1:25">
      <c r="A1803">
        <v>10312</v>
      </c>
      <c r="B1803">
        <v>33</v>
      </c>
      <c r="C1803">
        <v>100</v>
      </c>
      <c r="D1803">
        <v>8</v>
      </c>
      <c r="E1803">
        <v>3535.95</v>
      </c>
      <c r="F1803">
        <v>38281</v>
      </c>
      <c r="G1803" t="s">
        <v>40</v>
      </c>
      <c r="H1803">
        <v>4</v>
      </c>
      <c r="I1803">
        <v>10</v>
      </c>
      <c r="J1803">
        <v>2004</v>
      </c>
      <c r="K1803" t="s">
        <v>97</v>
      </c>
      <c r="L1803">
        <v>99</v>
      </c>
      <c r="M1803" t="s">
        <v>91</v>
      </c>
      <c r="N1803" t="s">
        <v>550</v>
      </c>
      <c r="O1803">
        <v>4155551450</v>
      </c>
      <c r="P1803" t="s">
        <v>548</v>
      </c>
      <c r="R1803" t="s">
        <v>549</v>
      </c>
      <c r="S1803" t="s">
        <v>270</v>
      </c>
      <c r="T1803">
        <v>97562</v>
      </c>
      <c r="U1803" t="s">
        <v>220</v>
      </c>
      <c r="V1803" t="s">
        <v>221</v>
      </c>
      <c r="W1803" t="s">
        <v>328</v>
      </c>
      <c r="X1803" t="s">
        <v>324</v>
      </c>
      <c r="Y1803" t="s">
        <v>36</v>
      </c>
    </row>
    <row r="1804" spans="1:25">
      <c r="A1804">
        <v>10312</v>
      </c>
      <c r="B1804">
        <v>39</v>
      </c>
      <c r="C1804">
        <v>56.85</v>
      </c>
      <c r="D1804">
        <v>1</v>
      </c>
      <c r="E1804">
        <v>2217.15</v>
      </c>
      <c r="F1804">
        <v>38281</v>
      </c>
      <c r="G1804" t="s">
        <v>40</v>
      </c>
      <c r="H1804">
        <v>4</v>
      </c>
      <c r="I1804">
        <v>10</v>
      </c>
      <c r="J1804">
        <v>2004</v>
      </c>
      <c r="K1804" t="s">
        <v>97</v>
      </c>
      <c r="L1804">
        <v>50</v>
      </c>
      <c r="M1804" t="s">
        <v>145</v>
      </c>
      <c r="N1804" t="s">
        <v>550</v>
      </c>
      <c r="O1804">
        <v>4155551450</v>
      </c>
      <c r="P1804" t="s">
        <v>548</v>
      </c>
      <c r="R1804" t="s">
        <v>549</v>
      </c>
      <c r="S1804" t="s">
        <v>270</v>
      </c>
      <c r="T1804">
        <v>97562</v>
      </c>
      <c r="U1804" t="s">
        <v>220</v>
      </c>
      <c r="V1804" t="s">
        <v>221</v>
      </c>
      <c r="W1804" t="s">
        <v>328</v>
      </c>
      <c r="X1804" t="s">
        <v>324</v>
      </c>
      <c r="Y1804" t="s">
        <v>45</v>
      </c>
    </row>
    <row r="1805" spans="1:25">
      <c r="A1805">
        <v>10312</v>
      </c>
      <c r="B1805">
        <v>39</v>
      </c>
      <c r="C1805">
        <v>29.54</v>
      </c>
      <c r="D1805">
        <v>13</v>
      </c>
      <c r="E1805">
        <v>1152.06</v>
      </c>
      <c r="F1805">
        <v>38281</v>
      </c>
      <c r="G1805" t="s">
        <v>40</v>
      </c>
      <c r="H1805">
        <v>4</v>
      </c>
      <c r="I1805">
        <v>10</v>
      </c>
      <c r="J1805">
        <v>2004</v>
      </c>
      <c r="K1805" t="s">
        <v>97</v>
      </c>
      <c r="L1805">
        <v>33</v>
      </c>
      <c r="M1805" t="s">
        <v>93</v>
      </c>
      <c r="N1805" t="s">
        <v>550</v>
      </c>
      <c r="O1805">
        <v>4155551450</v>
      </c>
      <c r="P1805" t="s">
        <v>548</v>
      </c>
      <c r="R1805" t="s">
        <v>549</v>
      </c>
      <c r="S1805" t="s">
        <v>270</v>
      </c>
      <c r="T1805">
        <v>97562</v>
      </c>
      <c r="U1805" t="s">
        <v>220</v>
      </c>
      <c r="V1805" t="s">
        <v>221</v>
      </c>
      <c r="W1805" t="s">
        <v>328</v>
      </c>
      <c r="X1805" t="s">
        <v>324</v>
      </c>
      <c r="Y1805" t="s">
        <v>45</v>
      </c>
    </row>
    <row r="1806" spans="1:25">
      <c r="A1806">
        <v>10312</v>
      </c>
      <c r="B1806">
        <v>23</v>
      </c>
      <c r="C1806">
        <v>37.630000000000003</v>
      </c>
      <c r="D1806">
        <v>12</v>
      </c>
      <c r="E1806">
        <v>865.49</v>
      </c>
      <c r="F1806">
        <v>38281</v>
      </c>
      <c r="G1806" t="s">
        <v>40</v>
      </c>
      <c r="H1806">
        <v>4</v>
      </c>
      <c r="I1806">
        <v>10</v>
      </c>
      <c r="J1806">
        <v>2004</v>
      </c>
      <c r="K1806" t="s">
        <v>97</v>
      </c>
      <c r="L1806">
        <v>44</v>
      </c>
      <c r="M1806" t="s">
        <v>94</v>
      </c>
      <c r="N1806" t="s">
        <v>550</v>
      </c>
      <c r="O1806">
        <v>4155551450</v>
      </c>
      <c r="P1806" t="s">
        <v>548</v>
      </c>
      <c r="R1806" t="s">
        <v>549</v>
      </c>
      <c r="S1806" t="s">
        <v>270</v>
      </c>
      <c r="T1806">
        <v>97562</v>
      </c>
      <c r="U1806" t="s">
        <v>220</v>
      </c>
      <c r="V1806" t="s">
        <v>221</v>
      </c>
      <c r="W1806" t="s">
        <v>328</v>
      </c>
      <c r="X1806" t="s">
        <v>324</v>
      </c>
      <c r="Y1806" t="s">
        <v>45</v>
      </c>
    </row>
    <row r="1807" spans="1:25">
      <c r="A1807">
        <v>10312</v>
      </c>
      <c r="B1807">
        <v>31</v>
      </c>
      <c r="C1807">
        <v>35.29</v>
      </c>
      <c r="D1807">
        <v>15</v>
      </c>
      <c r="E1807">
        <v>1093.99</v>
      </c>
      <c r="F1807">
        <v>38281</v>
      </c>
      <c r="G1807" t="s">
        <v>40</v>
      </c>
      <c r="H1807">
        <v>4</v>
      </c>
      <c r="I1807">
        <v>10</v>
      </c>
      <c r="J1807">
        <v>2004</v>
      </c>
      <c r="K1807" t="s">
        <v>97</v>
      </c>
      <c r="L1807">
        <v>41</v>
      </c>
      <c r="M1807" t="s">
        <v>95</v>
      </c>
      <c r="N1807" t="s">
        <v>550</v>
      </c>
      <c r="O1807">
        <v>4155551450</v>
      </c>
      <c r="P1807" t="s">
        <v>548</v>
      </c>
      <c r="R1807" t="s">
        <v>549</v>
      </c>
      <c r="S1807" t="s">
        <v>270</v>
      </c>
      <c r="T1807">
        <v>97562</v>
      </c>
      <c r="U1807" t="s">
        <v>220</v>
      </c>
      <c r="V1807" t="s">
        <v>221</v>
      </c>
      <c r="W1807" t="s">
        <v>328</v>
      </c>
      <c r="X1807" t="s">
        <v>324</v>
      </c>
      <c r="Y1807" t="s">
        <v>45</v>
      </c>
    </row>
    <row r="1808" spans="1:25">
      <c r="A1808">
        <v>10312</v>
      </c>
      <c r="B1808">
        <v>44</v>
      </c>
      <c r="C1808">
        <v>100</v>
      </c>
      <c r="D1808">
        <v>7</v>
      </c>
      <c r="E1808">
        <v>4884.88</v>
      </c>
      <c r="F1808">
        <v>38281</v>
      </c>
      <c r="G1808" t="s">
        <v>40</v>
      </c>
      <c r="H1808">
        <v>4</v>
      </c>
      <c r="I1808">
        <v>10</v>
      </c>
      <c r="J1808">
        <v>2004</v>
      </c>
      <c r="K1808" t="s">
        <v>97</v>
      </c>
      <c r="L1808">
        <v>97</v>
      </c>
      <c r="M1808" t="s">
        <v>96</v>
      </c>
      <c r="N1808" t="s">
        <v>550</v>
      </c>
      <c r="O1808">
        <v>4155551450</v>
      </c>
      <c r="P1808" t="s">
        <v>548</v>
      </c>
      <c r="R1808" t="s">
        <v>549</v>
      </c>
      <c r="S1808" t="s">
        <v>270</v>
      </c>
      <c r="T1808">
        <v>97562</v>
      </c>
      <c r="U1808" t="s">
        <v>220</v>
      </c>
      <c r="V1808" t="s">
        <v>221</v>
      </c>
      <c r="W1808" t="s">
        <v>328</v>
      </c>
      <c r="X1808" t="s">
        <v>324</v>
      </c>
      <c r="Y1808" t="s">
        <v>36</v>
      </c>
    </row>
    <row r="1809" spans="1:25">
      <c r="A1809">
        <v>10357</v>
      </c>
      <c r="B1809">
        <v>41</v>
      </c>
      <c r="C1809">
        <v>87.13</v>
      </c>
      <c r="D1809">
        <v>6</v>
      </c>
      <c r="E1809">
        <v>3572.33</v>
      </c>
      <c r="F1809">
        <v>38331</v>
      </c>
      <c r="G1809" t="s">
        <v>40</v>
      </c>
      <c r="H1809">
        <v>4</v>
      </c>
      <c r="I1809">
        <v>12</v>
      </c>
      <c r="J1809">
        <v>2004</v>
      </c>
      <c r="K1809" t="s">
        <v>97</v>
      </c>
      <c r="L1809">
        <v>101</v>
      </c>
      <c r="M1809" t="s">
        <v>88</v>
      </c>
      <c r="N1809" t="s">
        <v>550</v>
      </c>
      <c r="O1809">
        <v>4155551450</v>
      </c>
      <c r="P1809" t="s">
        <v>548</v>
      </c>
      <c r="R1809" t="s">
        <v>549</v>
      </c>
      <c r="S1809" t="s">
        <v>270</v>
      </c>
      <c r="T1809">
        <v>97562</v>
      </c>
      <c r="U1809" t="s">
        <v>220</v>
      </c>
      <c r="V1809" t="s">
        <v>221</v>
      </c>
      <c r="W1809" t="s">
        <v>328</v>
      </c>
      <c r="X1809" t="s">
        <v>324</v>
      </c>
      <c r="Y1809" t="s">
        <v>36</v>
      </c>
    </row>
    <row r="1810" spans="1:25">
      <c r="A1810">
        <v>10357</v>
      </c>
      <c r="B1810">
        <v>49</v>
      </c>
      <c r="C1810">
        <v>70.58</v>
      </c>
      <c r="D1810">
        <v>5</v>
      </c>
      <c r="E1810">
        <v>3458.42</v>
      </c>
      <c r="F1810">
        <v>38331</v>
      </c>
      <c r="G1810" t="s">
        <v>40</v>
      </c>
      <c r="H1810">
        <v>4</v>
      </c>
      <c r="I1810">
        <v>12</v>
      </c>
      <c r="J1810">
        <v>2004</v>
      </c>
      <c r="K1810" t="s">
        <v>97</v>
      </c>
      <c r="L1810">
        <v>62</v>
      </c>
      <c r="M1810" t="s">
        <v>89</v>
      </c>
      <c r="N1810" t="s">
        <v>550</v>
      </c>
      <c r="O1810">
        <v>4155551450</v>
      </c>
      <c r="P1810" t="s">
        <v>548</v>
      </c>
      <c r="R1810" t="s">
        <v>549</v>
      </c>
      <c r="S1810" t="s">
        <v>270</v>
      </c>
      <c r="T1810">
        <v>97562</v>
      </c>
      <c r="U1810" t="s">
        <v>220</v>
      </c>
      <c r="V1810" t="s">
        <v>221</v>
      </c>
      <c r="W1810" t="s">
        <v>328</v>
      </c>
      <c r="X1810" t="s">
        <v>324</v>
      </c>
      <c r="Y1810" t="s">
        <v>36</v>
      </c>
    </row>
    <row r="1811" spans="1:25">
      <c r="A1811">
        <v>10357</v>
      </c>
      <c r="B1811">
        <v>44</v>
      </c>
      <c r="C1811">
        <v>100</v>
      </c>
      <c r="D1811">
        <v>4</v>
      </c>
      <c r="E1811">
        <v>5160.76</v>
      </c>
      <c r="F1811">
        <v>38331</v>
      </c>
      <c r="G1811" t="s">
        <v>40</v>
      </c>
      <c r="H1811">
        <v>4</v>
      </c>
      <c r="I1811">
        <v>12</v>
      </c>
      <c r="J1811">
        <v>2004</v>
      </c>
      <c r="K1811" t="s">
        <v>97</v>
      </c>
      <c r="L1811">
        <v>104</v>
      </c>
      <c r="M1811" t="s">
        <v>90</v>
      </c>
      <c r="N1811" t="s">
        <v>550</v>
      </c>
      <c r="O1811">
        <v>4155551450</v>
      </c>
      <c r="P1811" t="s">
        <v>548</v>
      </c>
      <c r="R1811" t="s">
        <v>549</v>
      </c>
      <c r="S1811" t="s">
        <v>270</v>
      </c>
      <c r="T1811">
        <v>97562</v>
      </c>
      <c r="U1811" t="s">
        <v>220</v>
      </c>
      <c r="V1811" t="s">
        <v>221</v>
      </c>
      <c r="W1811" t="s">
        <v>328</v>
      </c>
      <c r="X1811" t="s">
        <v>324</v>
      </c>
      <c r="Y1811" t="s">
        <v>36</v>
      </c>
    </row>
    <row r="1812" spans="1:25">
      <c r="A1812">
        <v>10357</v>
      </c>
      <c r="B1812">
        <v>25</v>
      </c>
      <c r="C1812">
        <v>100</v>
      </c>
      <c r="D1812">
        <v>3</v>
      </c>
      <c r="E1812">
        <v>2604.25</v>
      </c>
      <c r="F1812">
        <v>38331</v>
      </c>
      <c r="G1812" t="s">
        <v>40</v>
      </c>
      <c r="H1812">
        <v>4</v>
      </c>
      <c r="I1812">
        <v>12</v>
      </c>
      <c r="J1812">
        <v>2004</v>
      </c>
      <c r="K1812" t="s">
        <v>97</v>
      </c>
      <c r="L1812">
        <v>99</v>
      </c>
      <c r="M1812" t="s">
        <v>91</v>
      </c>
      <c r="N1812" t="s">
        <v>550</v>
      </c>
      <c r="O1812">
        <v>4155551450</v>
      </c>
      <c r="P1812" t="s">
        <v>548</v>
      </c>
      <c r="R1812" t="s">
        <v>549</v>
      </c>
      <c r="S1812" t="s">
        <v>270</v>
      </c>
      <c r="T1812">
        <v>97562</v>
      </c>
      <c r="U1812" t="s">
        <v>220</v>
      </c>
      <c r="V1812" t="s">
        <v>221</v>
      </c>
      <c r="W1812" t="s">
        <v>328</v>
      </c>
      <c r="X1812" t="s">
        <v>324</v>
      </c>
      <c r="Y1812" t="s">
        <v>45</v>
      </c>
    </row>
    <row r="1813" spans="1:25">
      <c r="A1813">
        <v>10368</v>
      </c>
      <c r="B1813">
        <v>46</v>
      </c>
      <c r="C1813">
        <v>37.340000000000003</v>
      </c>
      <c r="D1813">
        <v>3</v>
      </c>
      <c r="E1813">
        <v>1717.64</v>
      </c>
      <c r="F1813">
        <v>38371</v>
      </c>
      <c r="G1813" t="s">
        <v>40</v>
      </c>
      <c r="H1813">
        <v>1</v>
      </c>
      <c r="I1813">
        <v>1</v>
      </c>
      <c r="J1813">
        <v>2005</v>
      </c>
      <c r="K1813" t="s">
        <v>97</v>
      </c>
      <c r="L1813">
        <v>41</v>
      </c>
      <c r="M1813" t="s">
        <v>95</v>
      </c>
      <c r="N1813" t="s">
        <v>550</v>
      </c>
      <c r="O1813">
        <v>4155551450</v>
      </c>
      <c r="P1813" t="s">
        <v>548</v>
      </c>
      <c r="R1813" t="s">
        <v>549</v>
      </c>
      <c r="S1813" t="s">
        <v>270</v>
      </c>
      <c r="T1813">
        <v>97562</v>
      </c>
      <c r="U1813" t="s">
        <v>220</v>
      </c>
      <c r="V1813" t="s">
        <v>221</v>
      </c>
      <c r="W1813" t="s">
        <v>328</v>
      </c>
      <c r="X1813" t="s">
        <v>324</v>
      </c>
      <c r="Y1813" t="s">
        <v>45</v>
      </c>
    </row>
    <row r="1814" spans="1:25">
      <c r="A1814">
        <v>10382</v>
      </c>
      <c r="B1814">
        <v>50</v>
      </c>
      <c r="C1814">
        <v>100</v>
      </c>
      <c r="D1814">
        <v>7</v>
      </c>
      <c r="E1814">
        <v>8935.5</v>
      </c>
      <c r="F1814">
        <v>38400</v>
      </c>
      <c r="G1814" t="s">
        <v>40</v>
      </c>
      <c r="H1814">
        <v>1</v>
      </c>
      <c r="I1814">
        <v>2</v>
      </c>
      <c r="J1814">
        <v>2005</v>
      </c>
      <c r="K1814" t="s">
        <v>97</v>
      </c>
      <c r="L1814">
        <v>99</v>
      </c>
      <c r="M1814" t="s">
        <v>91</v>
      </c>
      <c r="N1814" t="s">
        <v>550</v>
      </c>
      <c r="O1814">
        <v>4155551450</v>
      </c>
      <c r="P1814" t="s">
        <v>548</v>
      </c>
      <c r="R1814" t="s">
        <v>549</v>
      </c>
      <c r="S1814" t="s">
        <v>270</v>
      </c>
      <c r="T1814">
        <v>97562</v>
      </c>
      <c r="U1814" t="s">
        <v>220</v>
      </c>
      <c r="V1814" t="s">
        <v>221</v>
      </c>
      <c r="W1814" t="s">
        <v>328</v>
      </c>
      <c r="X1814" t="s">
        <v>324</v>
      </c>
      <c r="Y1814" t="s">
        <v>39</v>
      </c>
    </row>
    <row r="1815" spans="1:25">
      <c r="A1815">
        <v>10382</v>
      </c>
      <c r="B1815">
        <v>39</v>
      </c>
      <c r="C1815">
        <v>100</v>
      </c>
      <c r="D1815">
        <v>2</v>
      </c>
      <c r="E1815">
        <v>7827.3</v>
      </c>
      <c r="F1815">
        <v>38400</v>
      </c>
      <c r="G1815" t="s">
        <v>40</v>
      </c>
      <c r="H1815">
        <v>1</v>
      </c>
      <c r="I1815">
        <v>2</v>
      </c>
      <c r="J1815">
        <v>2005</v>
      </c>
      <c r="K1815" t="s">
        <v>97</v>
      </c>
      <c r="L1815">
        <v>50</v>
      </c>
      <c r="M1815" t="s">
        <v>145</v>
      </c>
      <c r="N1815" t="s">
        <v>550</v>
      </c>
      <c r="O1815">
        <v>4155551450</v>
      </c>
      <c r="P1815" t="s">
        <v>548</v>
      </c>
      <c r="R1815" t="s">
        <v>549</v>
      </c>
      <c r="S1815" t="s">
        <v>270</v>
      </c>
      <c r="T1815">
        <v>97562</v>
      </c>
      <c r="U1815" t="s">
        <v>220</v>
      </c>
      <c r="V1815" t="s">
        <v>221</v>
      </c>
      <c r="W1815" t="s">
        <v>328</v>
      </c>
      <c r="X1815" t="s">
        <v>324</v>
      </c>
      <c r="Y1815" t="s">
        <v>39</v>
      </c>
    </row>
    <row r="1816" spans="1:25">
      <c r="A1816">
        <v>10382</v>
      </c>
      <c r="B1816">
        <v>33</v>
      </c>
      <c r="C1816">
        <v>100</v>
      </c>
      <c r="D1816">
        <v>4</v>
      </c>
      <c r="E1816">
        <v>4592.6099999999997</v>
      </c>
      <c r="F1816">
        <v>38400</v>
      </c>
      <c r="G1816" t="s">
        <v>40</v>
      </c>
      <c r="H1816">
        <v>1</v>
      </c>
      <c r="I1816">
        <v>2</v>
      </c>
      <c r="J1816">
        <v>2005</v>
      </c>
      <c r="K1816" t="s">
        <v>97</v>
      </c>
      <c r="L1816">
        <v>97</v>
      </c>
      <c r="M1816" t="s">
        <v>96</v>
      </c>
      <c r="N1816" t="s">
        <v>550</v>
      </c>
      <c r="O1816">
        <v>4155551450</v>
      </c>
      <c r="P1816" t="s">
        <v>548</v>
      </c>
      <c r="R1816" t="s">
        <v>549</v>
      </c>
      <c r="S1816" t="s">
        <v>270</v>
      </c>
      <c r="T1816">
        <v>97562</v>
      </c>
      <c r="U1816" t="s">
        <v>220</v>
      </c>
      <c r="V1816" t="s">
        <v>221</v>
      </c>
      <c r="W1816" t="s">
        <v>328</v>
      </c>
      <c r="X1816" t="s">
        <v>324</v>
      </c>
      <c r="Y1816" t="s">
        <v>36</v>
      </c>
    </row>
    <row r="1817" spans="1:25">
      <c r="A1817">
        <v>10385</v>
      </c>
      <c r="B1817">
        <v>37</v>
      </c>
      <c r="C1817">
        <v>85.54</v>
      </c>
      <c r="D1817">
        <v>2</v>
      </c>
      <c r="E1817">
        <v>3164.98</v>
      </c>
      <c r="F1817">
        <v>38411</v>
      </c>
      <c r="G1817" t="s">
        <v>40</v>
      </c>
      <c r="H1817">
        <v>1</v>
      </c>
      <c r="I1817">
        <v>2</v>
      </c>
      <c r="J1817">
        <v>2005</v>
      </c>
      <c r="K1817" t="s">
        <v>97</v>
      </c>
      <c r="L1817">
        <v>83</v>
      </c>
      <c r="M1817" t="s">
        <v>62</v>
      </c>
      <c r="N1817" t="s">
        <v>550</v>
      </c>
      <c r="O1817">
        <v>4155551450</v>
      </c>
      <c r="P1817" t="s">
        <v>548</v>
      </c>
      <c r="R1817" t="s">
        <v>549</v>
      </c>
      <c r="S1817" t="s">
        <v>270</v>
      </c>
      <c r="T1817">
        <v>97562</v>
      </c>
      <c r="U1817" t="s">
        <v>220</v>
      </c>
      <c r="V1817" t="s">
        <v>221</v>
      </c>
      <c r="W1817" t="s">
        <v>328</v>
      </c>
      <c r="X1817" t="s">
        <v>324</v>
      </c>
      <c r="Y1817" t="s">
        <v>36</v>
      </c>
    </row>
    <row r="1818" spans="1:25">
      <c r="A1818">
        <v>10390</v>
      </c>
      <c r="B1818">
        <v>31</v>
      </c>
      <c r="C1818">
        <v>98.99</v>
      </c>
      <c r="D1818">
        <v>16</v>
      </c>
      <c r="E1818">
        <v>3068.69</v>
      </c>
      <c r="F1818">
        <v>38415</v>
      </c>
      <c r="G1818" t="s">
        <v>40</v>
      </c>
      <c r="H1818">
        <v>1</v>
      </c>
      <c r="I1818">
        <v>3</v>
      </c>
      <c r="J1818">
        <v>2005</v>
      </c>
      <c r="K1818" t="s">
        <v>97</v>
      </c>
      <c r="L1818">
        <v>127</v>
      </c>
      <c r="M1818" t="s">
        <v>86</v>
      </c>
      <c r="N1818" t="s">
        <v>550</v>
      </c>
      <c r="O1818">
        <v>4155551450</v>
      </c>
      <c r="P1818" t="s">
        <v>548</v>
      </c>
      <c r="R1818" t="s">
        <v>549</v>
      </c>
      <c r="S1818" t="s">
        <v>270</v>
      </c>
      <c r="T1818">
        <v>97562</v>
      </c>
      <c r="U1818" t="s">
        <v>220</v>
      </c>
      <c r="V1818" t="s">
        <v>221</v>
      </c>
      <c r="W1818" t="s">
        <v>328</v>
      </c>
      <c r="X1818" t="s">
        <v>324</v>
      </c>
      <c r="Y1818" t="s">
        <v>36</v>
      </c>
    </row>
    <row r="1819" spans="1:25">
      <c r="A1819">
        <v>10390</v>
      </c>
      <c r="B1819">
        <v>26</v>
      </c>
      <c r="C1819">
        <v>78.11</v>
      </c>
      <c r="D1819">
        <v>7</v>
      </c>
      <c r="E1819">
        <v>2030.86</v>
      </c>
      <c r="F1819">
        <v>38415</v>
      </c>
      <c r="G1819" t="s">
        <v>40</v>
      </c>
      <c r="H1819">
        <v>1</v>
      </c>
      <c r="I1819">
        <v>3</v>
      </c>
      <c r="J1819">
        <v>2005</v>
      </c>
      <c r="K1819" t="s">
        <v>97</v>
      </c>
      <c r="L1819">
        <v>168</v>
      </c>
      <c r="M1819" t="s">
        <v>87</v>
      </c>
      <c r="N1819" t="s">
        <v>550</v>
      </c>
      <c r="O1819">
        <v>4155551450</v>
      </c>
      <c r="P1819" t="s">
        <v>548</v>
      </c>
      <c r="R1819" t="s">
        <v>549</v>
      </c>
      <c r="S1819" t="s">
        <v>270</v>
      </c>
      <c r="T1819">
        <v>97562</v>
      </c>
      <c r="U1819" t="s">
        <v>220</v>
      </c>
      <c r="V1819" t="s">
        <v>221</v>
      </c>
      <c r="W1819" t="s">
        <v>328</v>
      </c>
      <c r="X1819" t="s">
        <v>324</v>
      </c>
      <c r="Y1819" t="s">
        <v>45</v>
      </c>
    </row>
    <row r="1820" spans="1:25">
      <c r="A1820">
        <v>10396</v>
      </c>
      <c r="B1820">
        <v>33</v>
      </c>
      <c r="C1820">
        <v>100</v>
      </c>
      <c r="D1820">
        <v>2</v>
      </c>
      <c r="E1820">
        <v>5273.73</v>
      </c>
      <c r="F1820">
        <v>38434</v>
      </c>
      <c r="G1820" t="s">
        <v>40</v>
      </c>
      <c r="H1820">
        <v>1</v>
      </c>
      <c r="I1820">
        <v>3</v>
      </c>
      <c r="J1820">
        <v>2005</v>
      </c>
      <c r="K1820" t="s">
        <v>97</v>
      </c>
      <c r="L1820">
        <v>136</v>
      </c>
      <c r="M1820" t="s">
        <v>98</v>
      </c>
      <c r="N1820" t="s">
        <v>550</v>
      </c>
      <c r="O1820">
        <v>4155551450</v>
      </c>
      <c r="P1820" t="s">
        <v>548</v>
      </c>
      <c r="R1820" t="s">
        <v>549</v>
      </c>
      <c r="S1820" t="s">
        <v>270</v>
      </c>
      <c r="T1820">
        <v>97562</v>
      </c>
      <c r="U1820" t="s">
        <v>220</v>
      </c>
      <c r="V1820" t="s">
        <v>221</v>
      </c>
      <c r="W1820" t="s">
        <v>328</v>
      </c>
      <c r="X1820" t="s">
        <v>324</v>
      </c>
      <c r="Y1820" t="s">
        <v>36</v>
      </c>
    </row>
    <row r="1821" spans="1:25">
      <c r="A1821">
        <v>10396</v>
      </c>
      <c r="B1821">
        <v>45</v>
      </c>
      <c r="C1821">
        <v>100</v>
      </c>
      <c r="D1821">
        <v>5</v>
      </c>
      <c r="E1821">
        <v>4739.3999999999996</v>
      </c>
      <c r="F1821">
        <v>38434</v>
      </c>
      <c r="G1821" t="s">
        <v>40</v>
      </c>
      <c r="H1821">
        <v>1</v>
      </c>
      <c r="I1821">
        <v>3</v>
      </c>
      <c r="J1821">
        <v>2005</v>
      </c>
      <c r="K1821" t="s">
        <v>97</v>
      </c>
      <c r="L1821">
        <v>87</v>
      </c>
      <c r="M1821" t="s">
        <v>99</v>
      </c>
      <c r="N1821" t="s">
        <v>550</v>
      </c>
      <c r="O1821">
        <v>4155551450</v>
      </c>
      <c r="P1821" t="s">
        <v>548</v>
      </c>
      <c r="R1821" t="s">
        <v>549</v>
      </c>
      <c r="S1821" t="s">
        <v>270</v>
      </c>
      <c r="T1821">
        <v>97562</v>
      </c>
      <c r="U1821" t="s">
        <v>220</v>
      </c>
      <c r="V1821" t="s">
        <v>221</v>
      </c>
      <c r="W1821" t="s">
        <v>328</v>
      </c>
      <c r="X1821" t="s">
        <v>324</v>
      </c>
      <c r="Y1821" t="s">
        <v>36</v>
      </c>
    </row>
    <row r="1822" spans="1:25">
      <c r="A1822">
        <v>10396</v>
      </c>
      <c r="B1822">
        <v>27</v>
      </c>
      <c r="C1822">
        <v>83.2</v>
      </c>
      <c r="D1822">
        <v>7</v>
      </c>
      <c r="E1822">
        <v>2246.4</v>
      </c>
      <c r="F1822">
        <v>38434</v>
      </c>
      <c r="G1822" t="s">
        <v>40</v>
      </c>
      <c r="H1822">
        <v>1</v>
      </c>
      <c r="I1822">
        <v>3</v>
      </c>
      <c r="J1822">
        <v>2005</v>
      </c>
      <c r="K1822" t="s">
        <v>97</v>
      </c>
      <c r="L1822">
        <v>88</v>
      </c>
      <c r="M1822" t="s">
        <v>236</v>
      </c>
      <c r="N1822" t="s">
        <v>550</v>
      </c>
      <c r="O1822">
        <v>4155551450</v>
      </c>
      <c r="P1822" t="s">
        <v>548</v>
      </c>
      <c r="R1822" t="s">
        <v>549</v>
      </c>
      <c r="S1822" t="s">
        <v>270</v>
      </c>
      <c r="T1822">
        <v>97562</v>
      </c>
      <c r="U1822" t="s">
        <v>220</v>
      </c>
      <c r="V1822" t="s">
        <v>221</v>
      </c>
      <c r="W1822" t="s">
        <v>328</v>
      </c>
      <c r="X1822" t="s">
        <v>324</v>
      </c>
      <c r="Y1822" t="s">
        <v>45</v>
      </c>
    </row>
    <row r="1823" spans="1:25">
      <c r="A1823">
        <v>10396</v>
      </c>
      <c r="B1823">
        <v>37</v>
      </c>
      <c r="C1823">
        <v>90.57</v>
      </c>
      <c r="D1823">
        <v>8</v>
      </c>
      <c r="E1823">
        <v>3351.09</v>
      </c>
      <c r="F1823">
        <v>38434</v>
      </c>
      <c r="G1823" t="s">
        <v>40</v>
      </c>
      <c r="H1823">
        <v>1</v>
      </c>
      <c r="I1823">
        <v>3</v>
      </c>
      <c r="J1823">
        <v>2005</v>
      </c>
      <c r="K1823" t="s">
        <v>97</v>
      </c>
      <c r="L1823">
        <v>83</v>
      </c>
      <c r="M1823" t="s">
        <v>62</v>
      </c>
      <c r="N1823" t="s">
        <v>550</v>
      </c>
      <c r="O1823">
        <v>4155551450</v>
      </c>
      <c r="P1823" t="s">
        <v>548</v>
      </c>
      <c r="R1823" t="s">
        <v>549</v>
      </c>
      <c r="S1823" t="s">
        <v>270</v>
      </c>
      <c r="T1823">
        <v>97562</v>
      </c>
      <c r="U1823" t="s">
        <v>220</v>
      </c>
      <c r="V1823" t="s">
        <v>221</v>
      </c>
      <c r="W1823" t="s">
        <v>328</v>
      </c>
      <c r="X1823" t="s">
        <v>324</v>
      </c>
      <c r="Y1823" t="s">
        <v>36</v>
      </c>
    </row>
    <row r="1824" spans="1:25">
      <c r="A1824">
        <v>10421</v>
      </c>
      <c r="B1824">
        <v>35</v>
      </c>
      <c r="C1824">
        <v>100</v>
      </c>
      <c r="D1824">
        <v>1</v>
      </c>
      <c r="E1824">
        <v>5433.75</v>
      </c>
      <c r="F1824">
        <v>38501</v>
      </c>
      <c r="G1824" t="s">
        <v>375</v>
      </c>
      <c r="H1824">
        <v>2</v>
      </c>
      <c r="I1824">
        <v>5</v>
      </c>
      <c r="J1824">
        <v>2005</v>
      </c>
      <c r="K1824" t="s">
        <v>81</v>
      </c>
      <c r="L1824">
        <v>168</v>
      </c>
      <c r="M1824" t="s">
        <v>87</v>
      </c>
      <c r="N1824" t="s">
        <v>550</v>
      </c>
      <c r="O1824">
        <v>4155551450</v>
      </c>
      <c r="P1824" t="s">
        <v>548</v>
      </c>
      <c r="R1824" t="s">
        <v>549</v>
      </c>
      <c r="S1824" t="s">
        <v>270</v>
      </c>
      <c r="T1824">
        <v>97562</v>
      </c>
      <c r="U1824" t="s">
        <v>220</v>
      </c>
      <c r="V1824" t="s">
        <v>221</v>
      </c>
      <c r="W1824" t="s">
        <v>328</v>
      </c>
      <c r="X1824" t="s">
        <v>324</v>
      </c>
      <c r="Y1824" t="s">
        <v>36</v>
      </c>
    </row>
    <row r="1825" spans="1:25">
      <c r="A1825">
        <v>10421</v>
      </c>
      <c r="B1825">
        <v>40</v>
      </c>
      <c r="C1825">
        <v>45.7</v>
      </c>
      <c r="D1825">
        <v>2</v>
      </c>
      <c r="E1825">
        <v>1828</v>
      </c>
      <c r="F1825">
        <v>38501</v>
      </c>
      <c r="G1825" t="s">
        <v>375</v>
      </c>
      <c r="H1825">
        <v>2</v>
      </c>
      <c r="I1825">
        <v>5</v>
      </c>
      <c r="J1825">
        <v>2005</v>
      </c>
      <c r="K1825" t="s">
        <v>81</v>
      </c>
      <c r="L1825">
        <v>44</v>
      </c>
      <c r="M1825" t="s">
        <v>94</v>
      </c>
      <c r="N1825" t="s">
        <v>550</v>
      </c>
      <c r="O1825">
        <v>4155551450</v>
      </c>
      <c r="P1825" t="s">
        <v>548</v>
      </c>
      <c r="R1825" t="s">
        <v>549</v>
      </c>
      <c r="S1825" t="s">
        <v>270</v>
      </c>
      <c r="T1825">
        <v>97562</v>
      </c>
      <c r="U1825" t="s">
        <v>220</v>
      </c>
      <c r="V1825" t="s">
        <v>221</v>
      </c>
      <c r="W1825" t="s">
        <v>328</v>
      </c>
      <c r="X1825" t="s">
        <v>324</v>
      </c>
      <c r="Y1825" t="s">
        <v>45</v>
      </c>
    </row>
    <row r="1826" spans="1:25">
      <c r="A1826">
        <v>10333</v>
      </c>
      <c r="B1826">
        <v>26</v>
      </c>
      <c r="C1826">
        <v>100</v>
      </c>
      <c r="D1826">
        <v>3</v>
      </c>
      <c r="E1826">
        <v>3003</v>
      </c>
      <c r="F1826">
        <v>38309</v>
      </c>
      <c r="G1826" t="s">
        <v>40</v>
      </c>
      <c r="H1826">
        <v>4</v>
      </c>
      <c r="I1826">
        <v>11</v>
      </c>
      <c r="J1826">
        <v>2004</v>
      </c>
      <c r="K1826" t="s">
        <v>63</v>
      </c>
      <c r="L1826">
        <v>214</v>
      </c>
      <c r="M1826" t="s">
        <v>64</v>
      </c>
      <c r="N1826" t="s">
        <v>558</v>
      </c>
      <c r="O1826">
        <v>6505555787</v>
      </c>
      <c r="P1826" t="s">
        <v>559</v>
      </c>
      <c r="R1826" t="s">
        <v>331</v>
      </c>
      <c r="S1826" t="s">
        <v>270</v>
      </c>
      <c r="U1826" t="s">
        <v>220</v>
      </c>
      <c r="V1826" t="s">
        <v>221</v>
      </c>
      <c r="W1826" t="s">
        <v>560</v>
      </c>
      <c r="X1826" t="s">
        <v>333</v>
      </c>
      <c r="Y1826" t="s">
        <v>36</v>
      </c>
    </row>
    <row r="1827" spans="1:25">
      <c r="A1827">
        <v>10201</v>
      </c>
      <c r="B1827">
        <v>22</v>
      </c>
      <c r="C1827">
        <v>98.57</v>
      </c>
      <c r="D1827">
        <v>2</v>
      </c>
      <c r="E1827">
        <v>2168.54</v>
      </c>
      <c r="F1827">
        <v>37956</v>
      </c>
      <c r="G1827" t="s">
        <v>40</v>
      </c>
      <c r="H1827">
        <v>4</v>
      </c>
      <c r="I1827">
        <v>12</v>
      </c>
      <c r="J1827">
        <v>2003</v>
      </c>
      <c r="K1827" t="s">
        <v>132</v>
      </c>
      <c r="L1827">
        <v>95</v>
      </c>
      <c r="M1827" t="s">
        <v>178</v>
      </c>
      <c r="N1827" t="s">
        <v>558</v>
      </c>
      <c r="O1827">
        <v>6505555787</v>
      </c>
      <c r="P1827" t="s">
        <v>559</v>
      </c>
      <c r="R1827" t="s">
        <v>331</v>
      </c>
      <c r="S1827" t="s">
        <v>270</v>
      </c>
      <c r="U1827" t="s">
        <v>220</v>
      </c>
      <c r="V1827" t="s">
        <v>221</v>
      </c>
      <c r="W1827" t="s">
        <v>560</v>
      </c>
      <c r="X1827" t="s">
        <v>333</v>
      </c>
      <c r="Y1827" t="s">
        <v>45</v>
      </c>
    </row>
    <row r="1828" spans="1:25">
      <c r="A1828">
        <v>10201</v>
      </c>
      <c r="B1828">
        <v>24</v>
      </c>
      <c r="C1828">
        <v>100</v>
      </c>
      <c r="D1828">
        <v>5</v>
      </c>
      <c r="E1828">
        <v>3025.92</v>
      </c>
      <c r="F1828">
        <v>37956</v>
      </c>
      <c r="G1828" t="s">
        <v>40</v>
      </c>
      <c r="H1828">
        <v>4</v>
      </c>
      <c r="I1828">
        <v>12</v>
      </c>
      <c r="J1828">
        <v>2003</v>
      </c>
      <c r="K1828" t="s">
        <v>132</v>
      </c>
      <c r="L1828">
        <v>118</v>
      </c>
      <c r="M1828" t="s">
        <v>152</v>
      </c>
      <c r="N1828" t="s">
        <v>558</v>
      </c>
      <c r="O1828">
        <v>6505555787</v>
      </c>
      <c r="P1828" t="s">
        <v>559</v>
      </c>
      <c r="R1828" t="s">
        <v>331</v>
      </c>
      <c r="S1828" t="s">
        <v>270</v>
      </c>
      <c r="U1828" t="s">
        <v>220</v>
      </c>
      <c r="V1828" t="s">
        <v>221</v>
      </c>
      <c r="W1828" t="s">
        <v>560</v>
      </c>
      <c r="X1828" t="s">
        <v>333</v>
      </c>
      <c r="Y1828" t="s">
        <v>36</v>
      </c>
    </row>
    <row r="1829" spans="1:25">
      <c r="A1829">
        <v>10201</v>
      </c>
      <c r="B1829">
        <v>49</v>
      </c>
      <c r="C1829">
        <v>100</v>
      </c>
      <c r="D1829">
        <v>4</v>
      </c>
      <c r="E1829">
        <v>8065.89</v>
      </c>
      <c r="F1829">
        <v>37956</v>
      </c>
      <c r="G1829" t="s">
        <v>40</v>
      </c>
      <c r="H1829">
        <v>4</v>
      </c>
      <c r="I1829">
        <v>12</v>
      </c>
      <c r="J1829">
        <v>2003</v>
      </c>
      <c r="K1829" t="s">
        <v>132</v>
      </c>
      <c r="L1829">
        <v>193</v>
      </c>
      <c r="M1829" t="s">
        <v>174</v>
      </c>
      <c r="N1829" t="s">
        <v>558</v>
      </c>
      <c r="O1829">
        <v>6505555787</v>
      </c>
      <c r="P1829" t="s">
        <v>559</v>
      </c>
      <c r="R1829" t="s">
        <v>331</v>
      </c>
      <c r="S1829" t="s">
        <v>270</v>
      </c>
      <c r="U1829" t="s">
        <v>220</v>
      </c>
      <c r="V1829" t="s">
        <v>221</v>
      </c>
      <c r="W1829" t="s">
        <v>560</v>
      </c>
      <c r="X1829" t="s">
        <v>333</v>
      </c>
      <c r="Y1829" t="s">
        <v>39</v>
      </c>
    </row>
    <row r="1830" spans="1:25">
      <c r="A1830">
        <v>10201</v>
      </c>
      <c r="B1830">
        <v>25</v>
      </c>
      <c r="C1830">
        <v>100</v>
      </c>
      <c r="D1830">
        <v>1</v>
      </c>
      <c r="E1830">
        <v>4029</v>
      </c>
      <c r="F1830">
        <v>37956</v>
      </c>
      <c r="G1830" t="s">
        <v>40</v>
      </c>
      <c r="H1830">
        <v>4</v>
      </c>
      <c r="I1830">
        <v>12</v>
      </c>
      <c r="J1830">
        <v>2003</v>
      </c>
      <c r="K1830" t="s">
        <v>132</v>
      </c>
      <c r="L1830">
        <v>150</v>
      </c>
      <c r="M1830" t="s">
        <v>133</v>
      </c>
      <c r="N1830" t="s">
        <v>558</v>
      </c>
      <c r="O1830">
        <v>6505555787</v>
      </c>
      <c r="P1830" t="s">
        <v>559</v>
      </c>
      <c r="R1830" t="s">
        <v>331</v>
      </c>
      <c r="S1830" t="s">
        <v>270</v>
      </c>
      <c r="U1830" t="s">
        <v>220</v>
      </c>
      <c r="V1830" t="s">
        <v>221</v>
      </c>
      <c r="W1830" t="s">
        <v>560</v>
      </c>
      <c r="X1830" t="s">
        <v>333</v>
      </c>
      <c r="Y1830" t="s">
        <v>36</v>
      </c>
    </row>
    <row r="1831" spans="1:25">
      <c r="A1831">
        <v>10201</v>
      </c>
      <c r="B1831">
        <v>30</v>
      </c>
      <c r="C1831">
        <v>64.81</v>
      </c>
      <c r="D1831">
        <v>6</v>
      </c>
      <c r="E1831">
        <v>1944.3</v>
      </c>
      <c r="F1831">
        <v>37956</v>
      </c>
      <c r="G1831" t="s">
        <v>40</v>
      </c>
      <c r="H1831">
        <v>4</v>
      </c>
      <c r="I1831">
        <v>12</v>
      </c>
      <c r="J1831">
        <v>2003</v>
      </c>
      <c r="K1831" t="s">
        <v>132</v>
      </c>
      <c r="L1831">
        <v>60</v>
      </c>
      <c r="M1831" t="s">
        <v>153</v>
      </c>
      <c r="N1831" t="s">
        <v>558</v>
      </c>
      <c r="O1831">
        <v>6505555787</v>
      </c>
      <c r="P1831" t="s">
        <v>559</v>
      </c>
      <c r="R1831" t="s">
        <v>331</v>
      </c>
      <c r="S1831" t="s">
        <v>270</v>
      </c>
      <c r="U1831" t="s">
        <v>220</v>
      </c>
      <c r="V1831" t="s">
        <v>221</v>
      </c>
      <c r="W1831" t="s">
        <v>560</v>
      </c>
      <c r="X1831" t="s">
        <v>333</v>
      </c>
      <c r="Y1831" t="s">
        <v>45</v>
      </c>
    </row>
    <row r="1832" spans="1:25">
      <c r="A1832">
        <v>10201</v>
      </c>
      <c r="B1832">
        <v>39</v>
      </c>
      <c r="C1832">
        <v>100</v>
      </c>
      <c r="D1832">
        <v>3</v>
      </c>
      <c r="E1832">
        <v>4351.2299999999996</v>
      </c>
      <c r="F1832">
        <v>37956</v>
      </c>
      <c r="G1832" t="s">
        <v>40</v>
      </c>
      <c r="H1832">
        <v>4</v>
      </c>
      <c r="I1832">
        <v>12</v>
      </c>
      <c r="J1832">
        <v>2003</v>
      </c>
      <c r="K1832" t="s">
        <v>132</v>
      </c>
      <c r="L1832">
        <v>112</v>
      </c>
      <c r="M1832" t="s">
        <v>175</v>
      </c>
      <c r="N1832" t="s">
        <v>558</v>
      </c>
      <c r="O1832">
        <v>6505555787</v>
      </c>
      <c r="P1832" t="s">
        <v>559</v>
      </c>
      <c r="R1832" t="s">
        <v>331</v>
      </c>
      <c r="S1832" t="s">
        <v>270</v>
      </c>
      <c r="U1832" t="s">
        <v>220</v>
      </c>
      <c r="V1832" t="s">
        <v>221</v>
      </c>
      <c r="W1832" t="s">
        <v>560</v>
      </c>
      <c r="X1832" t="s">
        <v>333</v>
      </c>
      <c r="Y1832" t="s">
        <v>36</v>
      </c>
    </row>
    <row r="1833" spans="1:25">
      <c r="A1833">
        <v>10201</v>
      </c>
      <c r="B1833">
        <v>25</v>
      </c>
      <c r="C1833">
        <v>73.88</v>
      </c>
      <c r="D1833">
        <v>7</v>
      </c>
      <c r="E1833">
        <v>1847</v>
      </c>
      <c r="F1833">
        <v>37956</v>
      </c>
      <c r="G1833" t="s">
        <v>40</v>
      </c>
      <c r="H1833">
        <v>4</v>
      </c>
      <c r="I1833">
        <v>12</v>
      </c>
      <c r="J1833">
        <v>2003</v>
      </c>
      <c r="K1833" t="s">
        <v>132</v>
      </c>
      <c r="L1833">
        <v>76</v>
      </c>
      <c r="M1833" t="s">
        <v>176</v>
      </c>
      <c r="N1833" t="s">
        <v>558</v>
      </c>
      <c r="O1833">
        <v>6505555787</v>
      </c>
      <c r="P1833" t="s">
        <v>559</v>
      </c>
      <c r="R1833" t="s">
        <v>331</v>
      </c>
      <c r="S1833" t="s">
        <v>270</v>
      </c>
      <c r="U1833" t="s">
        <v>220</v>
      </c>
      <c r="V1833" t="s">
        <v>221</v>
      </c>
      <c r="W1833" t="s">
        <v>560</v>
      </c>
      <c r="X1833" t="s">
        <v>333</v>
      </c>
      <c r="Y1833" t="s">
        <v>45</v>
      </c>
    </row>
    <row r="1834" spans="1:25">
      <c r="A1834">
        <v>10333</v>
      </c>
      <c r="B1834">
        <v>33</v>
      </c>
      <c r="C1834">
        <v>99.21</v>
      </c>
      <c r="D1834">
        <v>6</v>
      </c>
      <c r="E1834">
        <v>3273.93</v>
      </c>
      <c r="F1834">
        <v>38309</v>
      </c>
      <c r="G1834" t="s">
        <v>40</v>
      </c>
      <c r="H1834">
        <v>4</v>
      </c>
      <c r="I1834">
        <v>11</v>
      </c>
      <c r="J1834">
        <v>2004</v>
      </c>
      <c r="K1834" t="s">
        <v>79</v>
      </c>
      <c r="L1834">
        <v>136</v>
      </c>
      <c r="M1834" t="s">
        <v>140</v>
      </c>
      <c r="N1834" t="s">
        <v>558</v>
      </c>
      <c r="O1834">
        <v>6505555787</v>
      </c>
      <c r="P1834" t="s">
        <v>559</v>
      </c>
      <c r="R1834" t="s">
        <v>331</v>
      </c>
      <c r="S1834" t="s">
        <v>270</v>
      </c>
      <c r="U1834" t="s">
        <v>220</v>
      </c>
      <c r="V1834" t="s">
        <v>221</v>
      </c>
      <c r="W1834" t="s">
        <v>560</v>
      </c>
      <c r="X1834" t="s">
        <v>333</v>
      </c>
      <c r="Y1834" t="s">
        <v>36</v>
      </c>
    </row>
    <row r="1835" spans="1:25">
      <c r="A1835">
        <v>10333</v>
      </c>
      <c r="B1835">
        <v>29</v>
      </c>
      <c r="C1835">
        <v>40.25</v>
      </c>
      <c r="D1835">
        <v>7</v>
      </c>
      <c r="E1835">
        <v>1167.25</v>
      </c>
      <c r="F1835">
        <v>38309</v>
      </c>
      <c r="G1835" t="s">
        <v>40</v>
      </c>
      <c r="H1835">
        <v>4</v>
      </c>
      <c r="I1835">
        <v>11</v>
      </c>
      <c r="J1835">
        <v>2004</v>
      </c>
      <c r="K1835" t="s">
        <v>79</v>
      </c>
      <c r="L1835">
        <v>116</v>
      </c>
      <c r="M1835" t="s">
        <v>80</v>
      </c>
      <c r="N1835" t="s">
        <v>558</v>
      </c>
      <c r="O1835">
        <v>6505555787</v>
      </c>
      <c r="P1835" t="s">
        <v>559</v>
      </c>
      <c r="R1835" t="s">
        <v>331</v>
      </c>
      <c r="S1835" t="s">
        <v>270</v>
      </c>
      <c r="U1835" t="s">
        <v>220</v>
      </c>
      <c r="V1835" t="s">
        <v>221</v>
      </c>
      <c r="W1835" t="s">
        <v>560</v>
      </c>
      <c r="X1835" t="s">
        <v>333</v>
      </c>
      <c r="Y1835" t="s">
        <v>45</v>
      </c>
    </row>
    <row r="1836" spans="1:25">
      <c r="A1836">
        <v>10333</v>
      </c>
      <c r="B1836">
        <v>33</v>
      </c>
      <c r="C1836">
        <v>73.69</v>
      </c>
      <c r="D1836">
        <v>4</v>
      </c>
      <c r="E1836">
        <v>2431.77</v>
      </c>
      <c r="F1836">
        <v>38309</v>
      </c>
      <c r="G1836" t="s">
        <v>40</v>
      </c>
      <c r="H1836">
        <v>4</v>
      </c>
      <c r="I1836">
        <v>11</v>
      </c>
      <c r="J1836">
        <v>2004</v>
      </c>
      <c r="K1836" t="s">
        <v>79</v>
      </c>
      <c r="L1836">
        <v>64</v>
      </c>
      <c r="M1836" t="s">
        <v>144</v>
      </c>
      <c r="N1836" t="s">
        <v>558</v>
      </c>
      <c r="O1836">
        <v>6505555787</v>
      </c>
      <c r="P1836" t="s">
        <v>559</v>
      </c>
      <c r="R1836" t="s">
        <v>331</v>
      </c>
      <c r="S1836" t="s">
        <v>270</v>
      </c>
      <c r="U1836" t="s">
        <v>220</v>
      </c>
      <c r="V1836" t="s">
        <v>221</v>
      </c>
      <c r="W1836" t="s">
        <v>560</v>
      </c>
      <c r="X1836" t="s">
        <v>333</v>
      </c>
      <c r="Y1836" t="s">
        <v>45</v>
      </c>
    </row>
    <row r="1837" spans="1:25">
      <c r="A1837">
        <v>10111</v>
      </c>
      <c r="B1837">
        <v>33</v>
      </c>
      <c r="C1837">
        <v>99.66</v>
      </c>
      <c r="D1837">
        <v>6</v>
      </c>
      <c r="E1837">
        <v>3288.78</v>
      </c>
      <c r="F1837">
        <v>37705</v>
      </c>
      <c r="G1837" t="s">
        <v>40</v>
      </c>
      <c r="H1837">
        <v>1</v>
      </c>
      <c r="I1837">
        <v>3</v>
      </c>
      <c r="J1837">
        <v>2003</v>
      </c>
      <c r="K1837" t="s">
        <v>186</v>
      </c>
      <c r="L1837">
        <v>102</v>
      </c>
      <c r="M1837" t="s">
        <v>82</v>
      </c>
      <c r="N1837" t="s">
        <v>558</v>
      </c>
      <c r="O1837">
        <v>6505555787</v>
      </c>
      <c r="P1837" t="s">
        <v>559</v>
      </c>
      <c r="R1837" t="s">
        <v>331</v>
      </c>
      <c r="S1837" t="s">
        <v>270</v>
      </c>
      <c r="U1837" t="s">
        <v>220</v>
      </c>
      <c r="V1837" t="s">
        <v>221</v>
      </c>
      <c r="W1837" t="s">
        <v>560</v>
      </c>
      <c r="X1837" t="s">
        <v>333</v>
      </c>
      <c r="Y1837" t="s">
        <v>36</v>
      </c>
    </row>
    <row r="1838" spans="1:25">
      <c r="A1838">
        <v>10111</v>
      </c>
      <c r="B1838">
        <v>48</v>
      </c>
      <c r="C1838">
        <v>49.06</v>
      </c>
      <c r="D1838">
        <v>5</v>
      </c>
      <c r="E1838">
        <v>2354.88</v>
      </c>
      <c r="F1838">
        <v>37705</v>
      </c>
      <c r="G1838" t="s">
        <v>40</v>
      </c>
      <c r="H1838">
        <v>1</v>
      </c>
      <c r="I1838">
        <v>3</v>
      </c>
      <c r="J1838">
        <v>2003</v>
      </c>
      <c r="K1838" t="s">
        <v>186</v>
      </c>
      <c r="L1838">
        <v>53</v>
      </c>
      <c r="M1838" t="s">
        <v>83</v>
      </c>
      <c r="N1838" t="s">
        <v>558</v>
      </c>
      <c r="O1838">
        <v>6505555787</v>
      </c>
      <c r="P1838" t="s">
        <v>559</v>
      </c>
      <c r="R1838" t="s">
        <v>331</v>
      </c>
      <c r="S1838" t="s">
        <v>270</v>
      </c>
      <c r="U1838" t="s">
        <v>220</v>
      </c>
      <c r="V1838" t="s">
        <v>221</v>
      </c>
      <c r="W1838" t="s">
        <v>560</v>
      </c>
      <c r="X1838" t="s">
        <v>333</v>
      </c>
      <c r="Y1838" t="s">
        <v>45</v>
      </c>
    </row>
    <row r="1839" spans="1:25">
      <c r="A1839">
        <v>10111</v>
      </c>
      <c r="B1839">
        <v>28</v>
      </c>
      <c r="C1839">
        <v>64.33</v>
      </c>
      <c r="D1839">
        <v>2</v>
      </c>
      <c r="E1839">
        <v>1801.24</v>
      </c>
      <c r="F1839">
        <v>37705</v>
      </c>
      <c r="G1839" t="s">
        <v>40</v>
      </c>
      <c r="H1839">
        <v>1</v>
      </c>
      <c r="I1839">
        <v>3</v>
      </c>
      <c r="J1839">
        <v>2003</v>
      </c>
      <c r="K1839" t="s">
        <v>186</v>
      </c>
      <c r="L1839">
        <v>62</v>
      </c>
      <c r="M1839" t="s">
        <v>89</v>
      </c>
      <c r="N1839" t="s">
        <v>558</v>
      </c>
      <c r="O1839">
        <v>6505555787</v>
      </c>
      <c r="P1839" t="s">
        <v>559</v>
      </c>
      <c r="R1839" t="s">
        <v>331</v>
      </c>
      <c r="S1839" t="s">
        <v>270</v>
      </c>
      <c r="U1839" t="s">
        <v>220</v>
      </c>
      <c r="V1839" t="s">
        <v>221</v>
      </c>
      <c r="W1839" t="s">
        <v>560</v>
      </c>
      <c r="X1839" t="s">
        <v>333</v>
      </c>
      <c r="Y1839" t="s">
        <v>45</v>
      </c>
    </row>
    <row r="1840" spans="1:25">
      <c r="A1840">
        <v>10111</v>
      </c>
      <c r="B1840">
        <v>43</v>
      </c>
      <c r="C1840">
        <v>100</v>
      </c>
      <c r="D1840">
        <v>1</v>
      </c>
      <c r="E1840">
        <v>4818.1499999999996</v>
      </c>
      <c r="F1840">
        <v>37705</v>
      </c>
      <c r="G1840" t="s">
        <v>40</v>
      </c>
      <c r="H1840">
        <v>1</v>
      </c>
      <c r="I1840">
        <v>3</v>
      </c>
      <c r="J1840">
        <v>2003</v>
      </c>
      <c r="K1840" t="s">
        <v>186</v>
      </c>
      <c r="L1840">
        <v>104</v>
      </c>
      <c r="M1840" t="s">
        <v>90</v>
      </c>
      <c r="N1840" t="s">
        <v>558</v>
      </c>
      <c r="O1840">
        <v>6505555787</v>
      </c>
      <c r="P1840" t="s">
        <v>559</v>
      </c>
      <c r="R1840" t="s">
        <v>331</v>
      </c>
      <c r="S1840" t="s">
        <v>270</v>
      </c>
      <c r="U1840" t="s">
        <v>220</v>
      </c>
      <c r="V1840" t="s">
        <v>221</v>
      </c>
      <c r="W1840" t="s">
        <v>560</v>
      </c>
      <c r="X1840" t="s">
        <v>333</v>
      </c>
      <c r="Y1840" t="s">
        <v>36</v>
      </c>
    </row>
    <row r="1841" spans="1:25">
      <c r="A1841">
        <v>10111</v>
      </c>
      <c r="B1841">
        <v>39</v>
      </c>
      <c r="C1841">
        <v>100</v>
      </c>
      <c r="D1841">
        <v>4</v>
      </c>
      <c r="E1841">
        <v>4178.8500000000004</v>
      </c>
      <c r="F1841">
        <v>37705</v>
      </c>
      <c r="G1841" t="s">
        <v>40</v>
      </c>
      <c r="H1841">
        <v>1</v>
      </c>
      <c r="I1841">
        <v>3</v>
      </c>
      <c r="J1841">
        <v>2003</v>
      </c>
      <c r="K1841" t="s">
        <v>186</v>
      </c>
      <c r="L1841">
        <v>99</v>
      </c>
      <c r="M1841" t="s">
        <v>91</v>
      </c>
      <c r="N1841" t="s">
        <v>558</v>
      </c>
      <c r="O1841">
        <v>6505555787</v>
      </c>
      <c r="P1841" t="s">
        <v>559</v>
      </c>
      <c r="R1841" t="s">
        <v>331</v>
      </c>
      <c r="S1841" t="s">
        <v>270</v>
      </c>
      <c r="U1841" t="s">
        <v>220</v>
      </c>
      <c r="V1841" t="s">
        <v>221</v>
      </c>
      <c r="W1841" t="s">
        <v>560</v>
      </c>
      <c r="X1841" t="s">
        <v>333</v>
      </c>
      <c r="Y1841" t="s">
        <v>36</v>
      </c>
    </row>
    <row r="1842" spans="1:25">
      <c r="A1842">
        <v>10111</v>
      </c>
      <c r="B1842">
        <v>26</v>
      </c>
      <c r="C1842">
        <v>86.68</v>
      </c>
      <c r="D1842">
        <v>3</v>
      </c>
      <c r="E1842">
        <v>2253.6799999999998</v>
      </c>
      <c r="F1842">
        <v>37705</v>
      </c>
      <c r="G1842" t="s">
        <v>40</v>
      </c>
      <c r="H1842">
        <v>1</v>
      </c>
      <c r="I1842">
        <v>3</v>
      </c>
      <c r="J1842">
        <v>2003</v>
      </c>
      <c r="K1842" t="s">
        <v>186</v>
      </c>
      <c r="L1842">
        <v>97</v>
      </c>
      <c r="M1842" t="s">
        <v>96</v>
      </c>
      <c r="N1842" t="s">
        <v>558</v>
      </c>
      <c r="O1842">
        <v>6505555787</v>
      </c>
      <c r="P1842" t="s">
        <v>559</v>
      </c>
      <c r="R1842" t="s">
        <v>331</v>
      </c>
      <c r="S1842" t="s">
        <v>270</v>
      </c>
      <c r="U1842" t="s">
        <v>220</v>
      </c>
      <c r="V1842" t="s">
        <v>221</v>
      </c>
      <c r="W1842" t="s">
        <v>560</v>
      </c>
      <c r="X1842" t="s">
        <v>333</v>
      </c>
      <c r="Y1842" t="s">
        <v>45</v>
      </c>
    </row>
    <row r="1843" spans="1:25">
      <c r="A1843">
        <v>10333</v>
      </c>
      <c r="B1843">
        <v>31</v>
      </c>
      <c r="C1843">
        <v>90.17</v>
      </c>
      <c r="D1843">
        <v>5</v>
      </c>
      <c r="E1843">
        <v>2795.27</v>
      </c>
      <c r="F1843">
        <v>38309</v>
      </c>
      <c r="G1843" t="s">
        <v>40</v>
      </c>
      <c r="H1843">
        <v>4</v>
      </c>
      <c r="I1843">
        <v>11</v>
      </c>
      <c r="J1843">
        <v>2004</v>
      </c>
      <c r="K1843" t="s">
        <v>97</v>
      </c>
      <c r="L1843">
        <v>101</v>
      </c>
      <c r="M1843" t="s">
        <v>88</v>
      </c>
      <c r="N1843" t="s">
        <v>558</v>
      </c>
      <c r="O1843">
        <v>6505555787</v>
      </c>
      <c r="P1843" t="s">
        <v>559</v>
      </c>
      <c r="R1843" t="s">
        <v>331</v>
      </c>
      <c r="S1843" t="s">
        <v>270</v>
      </c>
      <c r="U1843" t="s">
        <v>220</v>
      </c>
      <c r="V1843" t="s">
        <v>221</v>
      </c>
      <c r="W1843" t="s">
        <v>560</v>
      </c>
      <c r="X1843" t="s">
        <v>333</v>
      </c>
      <c r="Y1843" t="s">
        <v>45</v>
      </c>
    </row>
    <row r="1844" spans="1:25">
      <c r="A1844">
        <v>10333</v>
      </c>
      <c r="B1844">
        <v>46</v>
      </c>
      <c r="C1844">
        <v>100</v>
      </c>
      <c r="D1844">
        <v>2</v>
      </c>
      <c r="E1844">
        <v>11336.7</v>
      </c>
      <c r="F1844">
        <v>38309</v>
      </c>
      <c r="G1844" t="s">
        <v>40</v>
      </c>
      <c r="H1844">
        <v>4</v>
      </c>
      <c r="I1844">
        <v>11</v>
      </c>
      <c r="J1844">
        <v>2004</v>
      </c>
      <c r="K1844" t="s">
        <v>97</v>
      </c>
      <c r="L1844">
        <v>99</v>
      </c>
      <c r="M1844" t="s">
        <v>91</v>
      </c>
      <c r="N1844" t="s">
        <v>558</v>
      </c>
      <c r="O1844">
        <v>6505555787</v>
      </c>
      <c r="P1844" t="s">
        <v>559</v>
      </c>
      <c r="R1844" t="s">
        <v>331</v>
      </c>
      <c r="S1844" t="s">
        <v>270</v>
      </c>
      <c r="U1844" t="s">
        <v>220</v>
      </c>
      <c r="V1844" t="s">
        <v>221</v>
      </c>
      <c r="W1844" t="s">
        <v>560</v>
      </c>
      <c r="X1844" t="s">
        <v>333</v>
      </c>
      <c r="Y1844" t="s">
        <v>39</v>
      </c>
    </row>
    <row r="1845" spans="1:25">
      <c r="A1845">
        <v>10333</v>
      </c>
      <c r="B1845">
        <v>24</v>
      </c>
      <c r="C1845">
        <v>79.86</v>
      </c>
      <c r="D1845">
        <v>8</v>
      </c>
      <c r="E1845">
        <v>1916.64</v>
      </c>
      <c r="F1845">
        <v>38309</v>
      </c>
      <c r="G1845" t="s">
        <v>40</v>
      </c>
      <c r="H1845">
        <v>4</v>
      </c>
      <c r="I1845">
        <v>11</v>
      </c>
      <c r="J1845">
        <v>2004</v>
      </c>
      <c r="K1845" t="s">
        <v>97</v>
      </c>
      <c r="L1845">
        <v>50</v>
      </c>
      <c r="M1845" t="s">
        <v>145</v>
      </c>
      <c r="N1845" t="s">
        <v>558</v>
      </c>
      <c r="O1845">
        <v>6505555787</v>
      </c>
      <c r="P1845" t="s">
        <v>559</v>
      </c>
      <c r="R1845" t="s">
        <v>331</v>
      </c>
      <c r="S1845" t="s">
        <v>270</v>
      </c>
      <c r="U1845" t="s">
        <v>220</v>
      </c>
      <c r="V1845" t="s">
        <v>221</v>
      </c>
      <c r="W1845" t="s">
        <v>560</v>
      </c>
      <c r="X1845" t="s">
        <v>333</v>
      </c>
      <c r="Y1845" t="s">
        <v>45</v>
      </c>
    </row>
    <row r="1846" spans="1:25">
      <c r="A1846">
        <v>10333</v>
      </c>
      <c r="B1846">
        <v>39</v>
      </c>
      <c r="C1846">
        <v>100</v>
      </c>
      <c r="D1846">
        <v>1</v>
      </c>
      <c r="E1846">
        <v>4424.16</v>
      </c>
      <c r="F1846">
        <v>38309</v>
      </c>
      <c r="G1846" t="s">
        <v>40</v>
      </c>
      <c r="H1846">
        <v>4</v>
      </c>
      <c r="I1846">
        <v>11</v>
      </c>
      <c r="J1846">
        <v>2004</v>
      </c>
      <c r="K1846" t="s">
        <v>97</v>
      </c>
      <c r="L1846">
        <v>97</v>
      </c>
      <c r="M1846" t="s">
        <v>96</v>
      </c>
      <c r="N1846" t="s">
        <v>558</v>
      </c>
      <c r="O1846">
        <v>6505555787</v>
      </c>
      <c r="P1846" t="s">
        <v>559</v>
      </c>
      <c r="R1846" t="s">
        <v>331</v>
      </c>
      <c r="S1846" t="s">
        <v>270</v>
      </c>
      <c r="U1846" t="s">
        <v>220</v>
      </c>
      <c r="V1846" t="s">
        <v>221</v>
      </c>
      <c r="W1846" t="s">
        <v>560</v>
      </c>
      <c r="X1846" t="s">
        <v>333</v>
      </c>
      <c r="Y1846" t="s">
        <v>36</v>
      </c>
    </row>
    <row r="1847" spans="1:25">
      <c r="A1847">
        <v>10109</v>
      </c>
      <c r="B1847">
        <v>26</v>
      </c>
      <c r="C1847">
        <v>100</v>
      </c>
      <c r="D1847">
        <v>4</v>
      </c>
      <c r="E1847">
        <v>4379.18</v>
      </c>
      <c r="F1847">
        <v>37690</v>
      </c>
      <c r="G1847" t="s">
        <v>225</v>
      </c>
      <c r="H1847">
        <v>1</v>
      </c>
      <c r="I1847">
        <v>3</v>
      </c>
      <c r="J1847">
        <v>2003</v>
      </c>
      <c r="K1847" t="s">
        <v>238</v>
      </c>
      <c r="L1847">
        <v>141</v>
      </c>
      <c r="M1847" t="s">
        <v>27</v>
      </c>
      <c r="N1847" t="s">
        <v>561</v>
      </c>
      <c r="O1847">
        <v>2155559857</v>
      </c>
      <c r="P1847" t="s">
        <v>562</v>
      </c>
      <c r="R1847" t="s">
        <v>295</v>
      </c>
      <c r="S1847" t="s">
        <v>296</v>
      </c>
      <c r="T1847">
        <v>71270</v>
      </c>
      <c r="U1847" t="s">
        <v>220</v>
      </c>
      <c r="V1847" t="s">
        <v>221</v>
      </c>
      <c r="W1847" t="s">
        <v>305</v>
      </c>
      <c r="X1847" t="s">
        <v>563</v>
      </c>
      <c r="Y1847" t="s">
        <v>36</v>
      </c>
    </row>
    <row r="1848" spans="1:25">
      <c r="A1848">
        <v>10109</v>
      </c>
      <c r="B1848">
        <v>38</v>
      </c>
      <c r="C1848">
        <v>100</v>
      </c>
      <c r="D1848">
        <v>3</v>
      </c>
      <c r="E1848">
        <v>4432.7</v>
      </c>
      <c r="F1848">
        <v>37690</v>
      </c>
      <c r="G1848" t="s">
        <v>225</v>
      </c>
      <c r="H1848">
        <v>1</v>
      </c>
      <c r="I1848">
        <v>3</v>
      </c>
      <c r="J1848">
        <v>2003</v>
      </c>
      <c r="K1848" t="s">
        <v>100</v>
      </c>
      <c r="L1848">
        <v>142</v>
      </c>
      <c r="M1848" t="s">
        <v>37</v>
      </c>
      <c r="N1848" t="s">
        <v>561</v>
      </c>
      <c r="O1848">
        <v>2155559857</v>
      </c>
      <c r="P1848" t="s">
        <v>562</v>
      </c>
      <c r="R1848" t="s">
        <v>295</v>
      </c>
      <c r="S1848" t="s">
        <v>296</v>
      </c>
      <c r="T1848">
        <v>71270</v>
      </c>
      <c r="U1848" t="s">
        <v>220</v>
      </c>
      <c r="V1848" t="s">
        <v>221</v>
      </c>
      <c r="W1848" t="s">
        <v>305</v>
      </c>
      <c r="X1848" t="s">
        <v>563</v>
      </c>
      <c r="Y1848" t="s">
        <v>36</v>
      </c>
    </row>
    <row r="1849" spans="1:25">
      <c r="A1849">
        <v>10109</v>
      </c>
      <c r="B1849">
        <v>26</v>
      </c>
      <c r="C1849">
        <v>100</v>
      </c>
      <c r="D1849">
        <v>1</v>
      </c>
      <c r="E1849">
        <v>3157.44</v>
      </c>
      <c r="F1849">
        <v>37690</v>
      </c>
      <c r="G1849" t="s">
        <v>225</v>
      </c>
      <c r="H1849">
        <v>1</v>
      </c>
      <c r="I1849">
        <v>3</v>
      </c>
      <c r="J1849">
        <v>2003</v>
      </c>
      <c r="K1849" t="s">
        <v>100</v>
      </c>
      <c r="L1849">
        <v>132</v>
      </c>
      <c r="M1849" t="s">
        <v>112</v>
      </c>
      <c r="N1849" t="s">
        <v>561</v>
      </c>
      <c r="O1849">
        <v>2155559857</v>
      </c>
      <c r="P1849" t="s">
        <v>562</v>
      </c>
      <c r="R1849" t="s">
        <v>295</v>
      </c>
      <c r="S1849" t="s">
        <v>296</v>
      </c>
      <c r="T1849">
        <v>71270</v>
      </c>
      <c r="U1849" t="s">
        <v>220</v>
      </c>
      <c r="V1849" t="s">
        <v>221</v>
      </c>
      <c r="W1849" t="s">
        <v>305</v>
      </c>
      <c r="X1849" t="s">
        <v>563</v>
      </c>
      <c r="Y1849" t="s">
        <v>36</v>
      </c>
    </row>
    <row r="1850" spans="1:25">
      <c r="A1850">
        <v>10109</v>
      </c>
      <c r="B1850">
        <v>46</v>
      </c>
      <c r="C1850">
        <v>100</v>
      </c>
      <c r="D1850">
        <v>5</v>
      </c>
      <c r="E1850">
        <v>8257</v>
      </c>
      <c r="F1850">
        <v>37690</v>
      </c>
      <c r="G1850" t="s">
        <v>225</v>
      </c>
      <c r="H1850">
        <v>1</v>
      </c>
      <c r="I1850">
        <v>3</v>
      </c>
      <c r="J1850">
        <v>2003</v>
      </c>
      <c r="K1850" t="s">
        <v>100</v>
      </c>
      <c r="L1850">
        <v>169</v>
      </c>
      <c r="M1850" t="s">
        <v>38</v>
      </c>
      <c r="N1850" t="s">
        <v>561</v>
      </c>
      <c r="O1850">
        <v>2155559857</v>
      </c>
      <c r="P1850" t="s">
        <v>562</v>
      </c>
      <c r="R1850" t="s">
        <v>295</v>
      </c>
      <c r="S1850" t="s">
        <v>296</v>
      </c>
      <c r="T1850">
        <v>71270</v>
      </c>
      <c r="U1850" t="s">
        <v>220</v>
      </c>
      <c r="V1850" t="s">
        <v>221</v>
      </c>
      <c r="W1850" t="s">
        <v>305</v>
      </c>
      <c r="X1850" t="s">
        <v>563</v>
      </c>
      <c r="Y1850" t="s">
        <v>39</v>
      </c>
    </row>
    <row r="1851" spans="1:25">
      <c r="A1851">
        <v>10109</v>
      </c>
      <c r="B1851">
        <v>47</v>
      </c>
      <c r="C1851">
        <v>100</v>
      </c>
      <c r="D1851">
        <v>2</v>
      </c>
      <c r="E1851">
        <v>6241.6</v>
      </c>
      <c r="F1851">
        <v>37690</v>
      </c>
      <c r="G1851" t="s">
        <v>225</v>
      </c>
      <c r="H1851">
        <v>1</v>
      </c>
      <c r="I1851">
        <v>3</v>
      </c>
      <c r="J1851">
        <v>2003</v>
      </c>
      <c r="K1851" t="s">
        <v>100</v>
      </c>
      <c r="L1851">
        <v>141</v>
      </c>
      <c r="M1851" t="s">
        <v>113</v>
      </c>
      <c r="N1851" t="s">
        <v>561</v>
      </c>
      <c r="O1851">
        <v>2155559857</v>
      </c>
      <c r="P1851" t="s">
        <v>562</v>
      </c>
      <c r="R1851" t="s">
        <v>295</v>
      </c>
      <c r="S1851" t="s">
        <v>296</v>
      </c>
      <c r="T1851">
        <v>71270</v>
      </c>
      <c r="U1851" t="s">
        <v>220</v>
      </c>
      <c r="V1851" t="s">
        <v>221</v>
      </c>
      <c r="W1851" t="s">
        <v>305</v>
      </c>
      <c r="X1851" t="s">
        <v>563</v>
      </c>
      <c r="Y1851" t="s">
        <v>36</v>
      </c>
    </row>
    <row r="1852" spans="1:25">
      <c r="A1852">
        <v>10109</v>
      </c>
      <c r="B1852">
        <v>29</v>
      </c>
      <c r="C1852">
        <v>32.1</v>
      </c>
      <c r="D1852">
        <v>6</v>
      </c>
      <c r="E1852">
        <v>930.9</v>
      </c>
      <c r="F1852">
        <v>37690</v>
      </c>
      <c r="G1852" t="s">
        <v>225</v>
      </c>
      <c r="H1852">
        <v>1</v>
      </c>
      <c r="I1852">
        <v>3</v>
      </c>
      <c r="J1852">
        <v>2003</v>
      </c>
      <c r="K1852" t="s">
        <v>100</v>
      </c>
      <c r="L1852">
        <v>37</v>
      </c>
      <c r="M1852" t="s">
        <v>171</v>
      </c>
      <c r="N1852" t="s">
        <v>561</v>
      </c>
      <c r="O1852">
        <v>2155559857</v>
      </c>
      <c r="P1852" t="s">
        <v>562</v>
      </c>
      <c r="R1852" t="s">
        <v>295</v>
      </c>
      <c r="S1852" t="s">
        <v>296</v>
      </c>
      <c r="T1852">
        <v>71270</v>
      </c>
      <c r="U1852" t="s">
        <v>220</v>
      </c>
      <c r="V1852" t="s">
        <v>221</v>
      </c>
      <c r="W1852" t="s">
        <v>305</v>
      </c>
      <c r="X1852" t="s">
        <v>563</v>
      </c>
      <c r="Y1852" t="s">
        <v>45</v>
      </c>
    </row>
    <row r="1853" spans="1:25">
      <c r="A1853">
        <v>10331</v>
      </c>
      <c r="B1853">
        <v>46</v>
      </c>
      <c r="C1853">
        <v>100</v>
      </c>
      <c r="D1853">
        <v>6</v>
      </c>
      <c r="E1853">
        <v>6434.02</v>
      </c>
      <c r="F1853">
        <v>38308</v>
      </c>
      <c r="G1853" t="s">
        <v>40</v>
      </c>
      <c r="H1853">
        <v>4</v>
      </c>
      <c r="I1853">
        <v>11</v>
      </c>
      <c r="J1853">
        <v>2004</v>
      </c>
      <c r="K1853" t="s">
        <v>63</v>
      </c>
      <c r="L1853">
        <v>141</v>
      </c>
      <c r="M1853" t="s">
        <v>27</v>
      </c>
      <c r="N1853" t="s">
        <v>561</v>
      </c>
      <c r="O1853">
        <v>2155559857</v>
      </c>
      <c r="P1853" t="s">
        <v>562</v>
      </c>
      <c r="R1853" t="s">
        <v>295</v>
      </c>
      <c r="S1853" t="s">
        <v>296</v>
      </c>
      <c r="T1853">
        <v>71270</v>
      </c>
      <c r="U1853" t="s">
        <v>220</v>
      </c>
      <c r="V1853" t="s">
        <v>221</v>
      </c>
      <c r="W1853" t="s">
        <v>305</v>
      </c>
      <c r="X1853" t="s">
        <v>563</v>
      </c>
      <c r="Y1853" t="s">
        <v>36</v>
      </c>
    </row>
    <row r="1854" spans="1:25">
      <c r="A1854">
        <v>10331</v>
      </c>
      <c r="B1854">
        <v>44</v>
      </c>
      <c r="C1854">
        <v>100</v>
      </c>
      <c r="D1854">
        <v>14</v>
      </c>
      <c r="E1854">
        <v>4849.24</v>
      </c>
      <c r="F1854">
        <v>38308</v>
      </c>
      <c r="G1854" t="s">
        <v>40</v>
      </c>
      <c r="H1854">
        <v>4</v>
      </c>
      <c r="I1854">
        <v>11</v>
      </c>
      <c r="J1854">
        <v>2004</v>
      </c>
      <c r="K1854" t="s">
        <v>63</v>
      </c>
      <c r="L1854">
        <v>124</v>
      </c>
      <c r="M1854" t="s">
        <v>111</v>
      </c>
      <c r="N1854" t="s">
        <v>561</v>
      </c>
      <c r="O1854">
        <v>2155559857</v>
      </c>
      <c r="P1854" t="s">
        <v>562</v>
      </c>
      <c r="R1854" t="s">
        <v>295</v>
      </c>
      <c r="S1854" t="s">
        <v>296</v>
      </c>
      <c r="T1854">
        <v>71270</v>
      </c>
      <c r="U1854" t="s">
        <v>220</v>
      </c>
      <c r="V1854" t="s">
        <v>221</v>
      </c>
      <c r="W1854" t="s">
        <v>305</v>
      </c>
      <c r="X1854" t="s">
        <v>563</v>
      </c>
      <c r="Y1854" t="s">
        <v>36</v>
      </c>
    </row>
    <row r="1855" spans="1:25">
      <c r="A1855">
        <v>10331</v>
      </c>
      <c r="B1855">
        <v>30</v>
      </c>
      <c r="C1855">
        <v>32.47</v>
      </c>
      <c r="D1855">
        <v>8</v>
      </c>
      <c r="E1855">
        <v>974.1</v>
      </c>
      <c r="F1855">
        <v>38308</v>
      </c>
      <c r="G1855" t="s">
        <v>40</v>
      </c>
      <c r="H1855">
        <v>4</v>
      </c>
      <c r="I1855">
        <v>11</v>
      </c>
      <c r="J1855">
        <v>2004</v>
      </c>
      <c r="K1855" t="s">
        <v>63</v>
      </c>
      <c r="L1855">
        <v>142</v>
      </c>
      <c r="M1855" t="s">
        <v>37</v>
      </c>
      <c r="N1855" t="s">
        <v>561</v>
      </c>
      <c r="O1855">
        <v>2155559857</v>
      </c>
      <c r="P1855" t="s">
        <v>562</v>
      </c>
      <c r="R1855" t="s">
        <v>295</v>
      </c>
      <c r="S1855" t="s">
        <v>296</v>
      </c>
      <c r="T1855">
        <v>71270</v>
      </c>
      <c r="U1855" t="s">
        <v>220</v>
      </c>
      <c r="V1855" t="s">
        <v>221</v>
      </c>
      <c r="W1855" t="s">
        <v>305</v>
      </c>
      <c r="X1855" t="s">
        <v>563</v>
      </c>
      <c r="Y1855" t="s">
        <v>45</v>
      </c>
    </row>
    <row r="1856" spans="1:25">
      <c r="A1856">
        <v>10331</v>
      </c>
      <c r="B1856">
        <v>26</v>
      </c>
      <c r="C1856">
        <v>64.900000000000006</v>
      </c>
      <c r="D1856">
        <v>10</v>
      </c>
      <c r="E1856">
        <v>1687.4</v>
      </c>
      <c r="F1856">
        <v>38308</v>
      </c>
      <c r="G1856" t="s">
        <v>40</v>
      </c>
      <c r="H1856">
        <v>4</v>
      </c>
      <c r="I1856">
        <v>11</v>
      </c>
      <c r="J1856">
        <v>2004</v>
      </c>
      <c r="K1856" t="s">
        <v>63</v>
      </c>
      <c r="L1856">
        <v>132</v>
      </c>
      <c r="M1856" t="s">
        <v>112</v>
      </c>
      <c r="N1856" t="s">
        <v>561</v>
      </c>
      <c r="O1856">
        <v>2155559857</v>
      </c>
      <c r="P1856" t="s">
        <v>562</v>
      </c>
      <c r="R1856" t="s">
        <v>295</v>
      </c>
      <c r="S1856" t="s">
        <v>296</v>
      </c>
      <c r="T1856">
        <v>71270</v>
      </c>
      <c r="U1856" t="s">
        <v>220</v>
      </c>
      <c r="V1856" t="s">
        <v>221</v>
      </c>
      <c r="W1856" t="s">
        <v>305</v>
      </c>
      <c r="X1856" t="s">
        <v>563</v>
      </c>
      <c r="Y1856" t="s">
        <v>45</v>
      </c>
    </row>
    <row r="1857" spans="1:25">
      <c r="A1857">
        <v>10331</v>
      </c>
      <c r="B1857">
        <v>27</v>
      </c>
      <c r="C1857">
        <v>100</v>
      </c>
      <c r="D1857">
        <v>11</v>
      </c>
      <c r="E1857">
        <v>4170.6899999999996</v>
      </c>
      <c r="F1857">
        <v>38308</v>
      </c>
      <c r="G1857" t="s">
        <v>40</v>
      </c>
      <c r="H1857">
        <v>4</v>
      </c>
      <c r="I1857">
        <v>11</v>
      </c>
      <c r="J1857">
        <v>2004</v>
      </c>
      <c r="K1857" t="s">
        <v>63</v>
      </c>
      <c r="L1857">
        <v>169</v>
      </c>
      <c r="M1857" t="s">
        <v>38</v>
      </c>
      <c r="N1857" t="s">
        <v>561</v>
      </c>
      <c r="O1857">
        <v>2155559857</v>
      </c>
      <c r="P1857" t="s">
        <v>562</v>
      </c>
      <c r="R1857" t="s">
        <v>295</v>
      </c>
      <c r="S1857" t="s">
        <v>296</v>
      </c>
      <c r="T1857">
        <v>71270</v>
      </c>
      <c r="U1857" t="s">
        <v>220</v>
      </c>
      <c r="V1857" t="s">
        <v>221</v>
      </c>
      <c r="W1857" t="s">
        <v>305</v>
      </c>
      <c r="X1857" t="s">
        <v>563</v>
      </c>
      <c r="Y1857" t="s">
        <v>36</v>
      </c>
    </row>
    <row r="1858" spans="1:25">
      <c r="A1858">
        <v>10331</v>
      </c>
      <c r="B1858">
        <v>26</v>
      </c>
      <c r="C1858">
        <v>67.91</v>
      </c>
      <c r="D1858">
        <v>12</v>
      </c>
      <c r="E1858">
        <v>1765.66</v>
      </c>
      <c r="F1858">
        <v>38308</v>
      </c>
      <c r="G1858" t="s">
        <v>40</v>
      </c>
      <c r="H1858">
        <v>4</v>
      </c>
      <c r="I1858">
        <v>11</v>
      </c>
      <c r="J1858">
        <v>2004</v>
      </c>
      <c r="K1858" t="s">
        <v>63</v>
      </c>
      <c r="L1858">
        <v>141</v>
      </c>
      <c r="M1858" t="s">
        <v>113</v>
      </c>
      <c r="N1858" t="s">
        <v>561</v>
      </c>
      <c r="O1858">
        <v>2155559857</v>
      </c>
      <c r="P1858" t="s">
        <v>562</v>
      </c>
      <c r="R1858" t="s">
        <v>295</v>
      </c>
      <c r="S1858" t="s">
        <v>296</v>
      </c>
      <c r="T1858">
        <v>71270</v>
      </c>
      <c r="U1858" t="s">
        <v>220</v>
      </c>
      <c r="V1858" t="s">
        <v>221</v>
      </c>
      <c r="W1858" t="s">
        <v>305</v>
      </c>
      <c r="X1858" t="s">
        <v>563</v>
      </c>
      <c r="Y1858" t="s">
        <v>45</v>
      </c>
    </row>
    <row r="1859" spans="1:25">
      <c r="A1859">
        <v>10331</v>
      </c>
      <c r="B1859">
        <v>27</v>
      </c>
      <c r="C1859">
        <v>42.24</v>
      </c>
      <c r="D1859">
        <v>13</v>
      </c>
      <c r="E1859">
        <v>1140.48</v>
      </c>
      <c r="F1859">
        <v>38308</v>
      </c>
      <c r="G1859" t="s">
        <v>40</v>
      </c>
      <c r="H1859">
        <v>4</v>
      </c>
      <c r="I1859">
        <v>11</v>
      </c>
      <c r="J1859">
        <v>2004</v>
      </c>
      <c r="K1859" t="s">
        <v>63</v>
      </c>
      <c r="L1859">
        <v>37</v>
      </c>
      <c r="M1859" t="s">
        <v>171</v>
      </c>
      <c r="N1859" t="s">
        <v>561</v>
      </c>
      <c r="O1859">
        <v>2155559857</v>
      </c>
      <c r="P1859" t="s">
        <v>562</v>
      </c>
      <c r="R1859" t="s">
        <v>295</v>
      </c>
      <c r="S1859" t="s">
        <v>296</v>
      </c>
      <c r="T1859">
        <v>71270</v>
      </c>
      <c r="U1859" t="s">
        <v>220</v>
      </c>
      <c r="V1859" t="s">
        <v>221</v>
      </c>
      <c r="W1859" t="s">
        <v>305</v>
      </c>
      <c r="X1859" t="s">
        <v>563</v>
      </c>
      <c r="Y1859" t="s">
        <v>45</v>
      </c>
    </row>
    <row r="1860" spans="1:25">
      <c r="A1860">
        <v>10331</v>
      </c>
      <c r="B1860">
        <v>25</v>
      </c>
      <c r="C1860">
        <v>100</v>
      </c>
      <c r="D1860">
        <v>9</v>
      </c>
      <c r="E1860">
        <v>3078.5</v>
      </c>
      <c r="F1860">
        <v>38308</v>
      </c>
      <c r="G1860" t="s">
        <v>40</v>
      </c>
      <c r="H1860">
        <v>4</v>
      </c>
      <c r="I1860">
        <v>11</v>
      </c>
      <c r="J1860">
        <v>2004</v>
      </c>
      <c r="K1860" t="s">
        <v>63</v>
      </c>
      <c r="L1860">
        <v>61</v>
      </c>
      <c r="M1860" t="s">
        <v>129</v>
      </c>
      <c r="N1860" t="s">
        <v>561</v>
      </c>
      <c r="O1860">
        <v>2155559857</v>
      </c>
      <c r="P1860" t="s">
        <v>562</v>
      </c>
      <c r="R1860" t="s">
        <v>295</v>
      </c>
      <c r="S1860" t="s">
        <v>296</v>
      </c>
      <c r="T1860">
        <v>71270</v>
      </c>
      <c r="U1860" t="s">
        <v>220</v>
      </c>
      <c r="V1860" t="s">
        <v>221</v>
      </c>
      <c r="W1860" t="s">
        <v>305</v>
      </c>
      <c r="X1860" t="s">
        <v>563</v>
      </c>
      <c r="Y1860" t="s">
        <v>36</v>
      </c>
    </row>
    <row r="1861" spans="1:25">
      <c r="A1861">
        <v>10331</v>
      </c>
      <c r="B1861">
        <v>21</v>
      </c>
      <c r="C1861">
        <v>100</v>
      </c>
      <c r="D1861">
        <v>1</v>
      </c>
      <c r="E1861">
        <v>3135.93</v>
      </c>
      <c r="F1861">
        <v>38308</v>
      </c>
      <c r="G1861" t="s">
        <v>40</v>
      </c>
      <c r="H1861">
        <v>4</v>
      </c>
      <c r="I1861">
        <v>11</v>
      </c>
      <c r="J1861">
        <v>2004</v>
      </c>
      <c r="K1861" t="s">
        <v>63</v>
      </c>
      <c r="L1861">
        <v>140</v>
      </c>
      <c r="M1861" t="s">
        <v>172</v>
      </c>
      <c r="N1861" t="s">
        <v>561</v>
      </c>
      <c r="O1861">
        <v>2155559857</v>
      </c>
      <c r="P1861" t="s">
        <v>562</v>
      </c>
      <c r="R1861" t="s">
        <v>295</v>
      </c>
      <c r="S1861" t="s">
        <v>296</v>
      </c>
      <c r="T1861">
        <v>71270</v>
      </c>
      <c r="U1861" t="s">
        <v>220</v>
      </c>
      <c r="V1861" t="s">
        <v>221</v>
      </c>
      <c r="W1861" t="s">
        <v>305</v>
      </c>
      <c r="X1861" t="s">
        <v>563</v>
      </c>
      <c r="Y1861" t="s">
        <v>36</v>
      </c>
    </row>
    <row r="1862" spans="1:25">
      <c r="A1862">
        <v>10331</v>
      </c>
      <c r="B1862">
        <v>41</v>
      </c>
      <c r="C1862">
        <v>100</v>
      </c>
      <c r="D1862">
        <v>2</v>
      </c>
      <c r="E1862">
        <v>5715.4</v>
      </c>
      <c r="F1862">
        <v>38308</v>
      </c>
      <c r="G1862" t="s">
        <v>40</v>
      </c>
      <c r="H1862">
        <v>4</v>
      </c>
      <c r="I1862">
        <v>11</v>
      </c>
      <c r="J1862">
        <v>2004</v>
      </c>
      <c r="K1862" t="s">
        <v>63</v>
      </c>
      <c r="L1862">
        <v>80</v>
      </c>
      <c r="M1862" t="s">
        <v>130</v>
      </c>
      <c r="N1862" t="s">
        <v>561</v>
      </c>
      <c r="O1862">
        <v>2155559857</v>
      </c>
      <c r="P1862" t="s">
        <v>562</v>
      </c>
      <c r="R1862" t="s">
        <v>295</v>
      </c>
      <c r="S1862" t="s">
        <v>296</v>
      </c>
      <c r="T1862">
        <v>71270</v>
      </c>
      <c r="U1862" t="s">
        <v>220</v>
      </c>
      <c r="V1862" t="s">
        <v>221</v>
      </c>
      <c r="W1862" t="s">
        <v>305</v>
      </c>
      <c r="X1862" t="s">
        <v>563</v>
      </c>
      <c r="Y1862" t="s">
        <v>36</v>
      </c>
    </row>
    <row r="1863" spans="1:25">
      <c r="A1863">
        <v>10236</v>
      </c>
      <c r="B1863">
        <v>22</v>
      </c>
      <c r="C1863">
        <v>100</v>
      </c>
      <c r="D1863">
        <v>1</v>
      </c>
      <c r="E1863">
        <v>2852.08</v>
      </c>
      <c r="F1863">
        <v>38080</v>
      </c>
      <c r="G1863" t="s">
        <v>40</v>
      </c>
      <c r="H1863">
        <v>2</v>
      </c>
      <c r="I1863">
        <v>4</v>
      </c>
      <c r="J1863">
        <v>2004</v>
      </c>
      <c r="K1863" t="s">
        <v>132</v>
      </c>
      <c r="L1863">
        <v>118</v>
      </c>
      <c r="M1863" t="s">
        <v>152</v>
      </c>
      <c r="N1863" t="s">
        <v>561</v>
      </c>
      <c r="O1863">
        <v>2155559857</v>
      </c>
      <c r="P1863" t="s">
        <v>562</v>
      </c>
      <c r="R1863" t="s">
        <v>295</v>
      </c>
      <c r="S1863" t="s">
        <v>296</v>
      </c>
      <c r="T1863">
        <v>71270</v>
      </c>
      <c r="U1863" t="s">
        <v>220</v>
      </c>
      <c r="V1863" t="s">
        <v>221</v>
      </c>
      <c r="W1863" t="s">
        <v>305</v>
      </c>
      <c r="X1863" t="s">
        <v>563</v>
      </c>
      <c r="Y1863" t="s">
        <v>45</v>
      </c>
    </row>
    <row r="1864" spans="1:25">
      <c r="A1864">
        <v>10236</v>
      </c>
      <c r="B1864">
        <v>23</v>
      </c>
      <c r="C1864">
        <v>55.72</v>
      </c>
      <c r="D1864">
        <v>2</v>
      </c>
      <c r="E1864">
        <v>1281.56</v>
      </c>
      <c r="F1864">
        <v>38080</v>
      </c>
      <c r="G1864" t="s">
        <v>40</v>
      </c>
      <c r="H1864">
        <v>2</v>
      </c>
      <c r="I1864">
        <v>4</v>
      </c>
      <c r="J1864">
        <v>2004</v>
      </c>
      <c r="K1864" t="s">
        <v>132</v>
      </c>
      <c r="L1864">
        <v>60</v>
      </c>
      <c r="M1864" t="s">
        <v>153</v>
      </c>
      <c r="N1864" t="s">
        <v>561</v>
      </c>
      <c r="O1864">
        <v>2155559857</v>
      </c>
      <c r="P1864" t="s">
        <v>562</v>
      </c>
      <c r="R1864" t="s">
        <v>295</v>
      </c>
      <c r="S1864" t="s">
        <v>296</v>
      </c>
      <c r="T1864">
        <v>71270</v>
      </c>
      <c r="U1864" t="s">
        <v>220</v>
      </c>
      <c r="V1864" t="s">
        <v>221</v>
      </c>
      <c r="W1864" t="s">
        <v>305</v>
      </c>
      <c r="X1864" t="s">
        <v>563</v>
      </c>
      <c r="Y1864" t="s">
        <v>45</v>
      </c>
    </row>
    <row r="1865" spans="1:25">
      <c r="A1865">
        <v>10236</v>
      </c>
      <c r="B1865">
        <v>36</v>
      </c>
      <c r="C1865">
        <v>87.6</v>
      </c>
      <c r="D1865">
        <v>3</v>
      </c>
      <c r="E1865">
        <v>3153.6</v>
      </c>
      <c r="F1865">
        <v>38080</v>
      </c>
      <c r="G1865" t="s">
        <v>40</v>
      </c>
      <c r="H1865">
        <v>2</v>
      </c>
      <c r="I1865">
        <v>4</v>
      </c>
      <c r="J1865">
        <v>2004</v>
      </c>
      <c r="K1865" t="s">
        <v>132</v>
      </c>
      <c r="L1865">
        <v>76</v>
      </c>
      <c r="M1865" t="s">
        <v>176</v>
      </c>
      <c r="N1865" t="s">
        <v>561</v>
      </c>
      <c r="O1865">
        <v>2155559857</v>
      </c>
      <c r="P1865" t="s">
        <v>562</v>
      </c>
      <c r="R1865" t="s">
        <v>295</v>
      </c>
      <c r="S1865" t="s">
        <v>296</v>
      </c>
      <c r="T1865">
        <v>71270</v>
      </c>
      <c r="U1865" t="s">
        <v>220</v>
      </c>
      <c r="V1865" t="s">
        <v>221</v>
      </c>
      <c r="W1865" t="s">
        <v>305</v>
      </c>
      <c r="X1865" t="s">
        <v>563</v>
      </c>
      <c r="Y1865" t="s">
        <v>36</v>
      </c>
    </row>
    <row r="1866" spans="1:25">
      <c r="A1866">
        <v>10331</v>
      </c>
      <c r="B1866">
        <v>28</v>
      </c>
      <c r="C1866">
        <v>100</v>
      </c>
      <c r="D1866">
        <v>3</v>
      </c>
      <c r="E1866">
        <v>4102.5600000000004</v>
      </c>
      <c r="F1866">
        <v>38308</v>
      </c>
      <c r="G1866" t="s">
        <v>40</v>
      </c>
      <c r="H1866">
        <v>4</v>
      </c>
      <c r="I1866">
        <v>11</v>
      </c>
      <c r="J1866">
        <v>2004</v>
      </c>
      <c r="K1866" t="s">
        <v>132</v>
      </c>
      <c r="L1866">
        <v>40</v>
      </c>
      <c r="M1866" t="s">
        <v>137</v>
      </c>
      <c r="N1866" t="s">
        <v>561</v>
      </c>
      <c r="O1866">
        <v>2155559857</v>
      </c>
      <c r="P1866" t="s">
        <v>562</v>
      </c>
      <c r="R1866" t="s">
        <v>295</v>
      </c>
      <c r="S1866" t="s">
        <v>296</v>
      </c>
      <c r="T1866">
        <v>71270</v>
      </c>
      <c r="U1866" t="s">
        <v>220</v>
      </c>
      <c r="V1866" t="s">
        <v>221</v>
      </c>
      <c r="W1866" t="s">
        <v>305</v>
      </c>
      <c r="X1866" t="s">
        <v>563</v>
      </c>
      <c r="Y1866" t="s">
        <v>36</v>
      </c>
    </row>
    <row r="1867" spans="1:25">
      <c r="A1867">
        <v>10331</v>
      </c>
      <c r="B1867">
        <v>32</v>
      </c>
      <c r="C1867">
        <v>100</v>
      </c>
      <c r="D1867">
        <v>4</v>
      </c>
      <c r="E1867">
        <v>5026.5600000000004</v>
      </c>
      <c r="F1867">
        <v>38308</v>
      </c>
      <c r="G1867" t="s">
        <v>40</v>
      </c>
      <c r="H1867">
        <v>4</v>
      </c>
      <c r="I1867">
        <v>11</v>
      </c>
      <c r="J1867">
        <v>2004</v>
      </c>
      <c r="K1867" t="s">
        <v>132</v>
      </c>
      <c r="L1867">
        <v>102</v>
      </c>
      <c r="M1867" t="s">
        <v>138</v>
      </c>
      <c r="N1867" t="s">
        <v>561</v>
      </c>
      <c r="O1867">
        <v>2155559857</v>
      </c>
      <c r="P1867" t="s">
        <v>562</v>
      </c>
      <c r="R1867" t="s">
        <v>295</v>
      </c>
      <c r="S1867" t="s">
        <v>296</v>
      </c>
      <c r="T1867">
        <v>71270</v>
      </c>
      <c r="U1867" t="s">
        <v>220</v>
      </c>
      <c r="V1867" t="s">
        <v>221</v>
      </c>
      <c r="W1867" t="s">
        <v>305</v>
      </c>
      <c r="X1867" t="s">
        <v>563</v>
      </c>
      <c r="Y1867" t="s">
        <v>36</v>
      </c>
    </row>
    <row r="1868" spans="1:25">
      <c r="A1868">
        <v>10331</v>
      </c>
      <c r="B1868">
        <v>20</v>
      </c>
      <c r="C1868">
        <v>100</v>
      </c>
      <c r="D1868">
        <v>5</v>
      </c>
      <c r="E1868">
        <v>3657.8</v>
      </c>
      <c r="F1868">
        <v>38308</v>
      </c>
      <c r="G1868" t="s">
        <v>40</v>
      </c>
      <c r="H1868">
        <v>4</v>
      </c>
      <c r="I1868">
        <v>11</v>
      </c>
      <c r="J1868">
        <v>2004</v>
      </c>
      <c r="K1868" t="s">
        <v>132</v>
      </c>
      <c r="L1868">
        <v>81</v>
      </c>
      <c r="M1868" t="s">
        <v>139</v>
      </c>
      <c r="N1868" t="s">
        <v>561</v>
      </c>
      <c r="O1868">
        <v>2155559857</v>
      </c>
      <c r="P1868" t="s">
        <v>562</v>
      </c>
      <c r="R1868" t="s">
        <v>295</v>
      </c>
      <c r="S1868" t="s">
        <v>296</v>
      </c>
      <c r="T1868">
        <v>71270</v>
      </c>
      <c r="U1868" t="s">
        <v>220</v>
      </c>
      <c r="V1868" t="s">
        <v>221</v>
      </c>
      <c r="W1868" t="s">
        <v>305</v>
      </c>
      <c r="X1868" t="s">
        <v>563</v>
      </c>
      <c r="Y1868" t="s">
        <v>36</v>
      </c>
    </row>
    <row r="1869" spans="1:25">
      <c r="A1869">
        <v>10331</v>
      </c>
      <c r="B1869">
        <v>44</v>
      </c>
      <c r="C1869">
        <v>74.040000000000006</v>
      </c>
      <c r="D1869">
        <v>7</v>
      </c>
      <c r="E1869">
        <v>3257.76</v>
      </c>
      <c r="F1869">
        <v>38308</v>
      </c>
      <c r="G1869" t="s">
        <v>40</v>
      </c>
      <c r="H1869">
        <v>4</v>
      </c>
      <c r="I1869">
        <v>11</v>
      </c>
      <c r="J1869">
        <v>2004</v>
      </c>
      <c r="K1869" t="s">
        <v>97</v>
      </c>
      <c r="L1869">
        <v>170</v>
      </c>
      <c r="M1869" t="s">
        <v>84</v>
      </c>
      <c r="N1869" t="s">
        <v>561</v>
      </c>
      <c r="O1869">
        <v>2155559857</v>
      </c>
      <c r="P1869" t="s">
        <v>562</v>
      </c>
      <c r="R1869" t="s">
        <v>295</v>
      </c>
      <c r="S1869" t="s">
        <v>296</v>
      </c>
      <c r="T1869">
        <v>71270</v>
      </c>
      <c r="U1869" t="s">
        <v>220</v>
      </c>
      <c r="V1869" t="s">
        <v>221</v>
      </c>
      <c r="W1869" t="s">
        <v>305</v>
      </c>
      <c r="X1869" t="s">
        <v>563</v>
      </c>
      <c r="Y1869" t="s">
        <v>36</v>
      </c>
    </row>
    <row r="1870" spans="1:25">
      <c r="A1870">
        <v>10127</v>
      </c>
      <c r="B1870">
        <v>46</v>
      </c>
      <c r="C1870">
        <v>100</v>
      </c>
      <c r="D1870">
        <v>2</v>
      </c>
      <c r="E1870">
        <v>11279.2</v>
      </c>
      <c r="F1870">
        <v>37775</v>
      </c>
      <c r="G1870" t="s">
        <v>25</v>
      </c>
      <c r="H1870">
        <v>2</v>
      </c>
      <c r="I1870">
        <v>6</v>
      </c>
      <c r="J1870">
        <v>2003</v>
      </c>
      <c r="K1870" t="s">
        <v>26</v>
      </c>
      <c r="L1870">
        <v>207</v>
      </c>
      <c r="M1870" t="s">
        <v>72</v>
      </c>
      <c r="N1870" t="s">
        <v>564</v>
      </c>
      <c r="O1870">
        <v>2125557413</v>
      </c>
      <c r="P1870" t="s">
        <v>565</v>
      </c>
      <c r="Q1870" t="s">
        <v>566</v>
      </c>
      <c r="R1870" t="s">
        <v>303</v>
      </c>
      <c r="S1870" t="s">
        <v>304</v>
      </c>
      <c r="T1870">
        <v>10022</v>
      </c>
      <c r="U1870" t="s">
        <v>220</v>
      </c>
      <c r="V1870" t="s">
        <v>221</v>
      </c>
      <c r="W1870" t="s">
        <v>271</v>
      </c>
      <c r="X1870" t="s">
        <v>567</v>
      </c>
      <c r="Y1870" t="s">
        <v>39</v>
      </c>
    </row>
    <row r="1871" spans="1:25">
      <c r="A1871">
        <v>10127</v>
      </c>
      <c r="B1871">
        <v>46</v>
      </c>
      <c r="C1871">
        <v>100</v>
      </c>
      <c r="D1871">
        <v>3</v>
      </c>
      <c r="E1871">
        <v>7366.44</v>
      </c>
      <c r="F1871">
        <v>37775</v>
      </c>
      <c r="G1871" t="s">
        <v>25</v>
      </c>
      <c r="H1871">
        <v>2</v>
      </c>
      <c r="I1871">
        <v>6</v>
      </c>
      <c r="J1871">
        <v>2003</v>
      </c>
      <c r="K1871" t="s">
        <v>26</v>
      </c>
      <c r="L1871">
        <v>151</v>
      </c>
      <c r="M1871" t="s">
        <v>73</v>
      </c>
      <c r="N1871" t="s">
        <v>564</v>
      </c>
      <c r="O1871">
        <v>2125557413</v>
      </c>
      <c r="P1871" t="s">
        <v>565</v>
      </c>
      <c r="Q1871" t="s">
        <v>566</v>
      </c>
      <c r="R1871" t="s">
        <v>303</v>
      </c>
      <c r="S1871" t="s">
        <v>304</v>
      </c>
      <c r="T1871">
        <v>10022</v>
      </c>
      <c r="U1871" t="s">
        <v>220</v>
      </c>
      <c r="V1871" t="s">
        <v>221</v>
      </c>
      <c r="W1871" t="s">
        <v>271</v>
      </c>
      <c r="X1871" t="s">
        <v>567</v>
      </c>
      <c r="Y1871" t="s">
        <v>39</v>
      </c>
    </row>
    <row r="1872" spans="1:25">
      <c r="A1872">
        <v>10127</v>
      </c>
      <c r="B1872">
        <v>42</v>
      </c>
      <c r="C1872">
        <v>100</v>
      </c>
      <c r="D1872">
        <v>1</v>
      </c>
      <c r="E1872">
        <v>8138.76</v>
      </c>
      <c r="F1872">
        <v>37775</v>
      </c>
      <c r="G1872" t="s">
        <v>25</v>
      </c>
      <c r="H1872">
        <v>2</v>
      </c>
      <c r="I1872">
        <v>6</v>
      </c>
      <c r="J1872">
        <v>2003</v>
      </c>
      <c r="K1872" t="s">
        <v>26</v>
      </c>
      <c r="L1872">
        <v>173</v>
      </c>
      <c r="M1872" t="s">
        <v>74</v>
      </c>
      <c r="N1872" t="s">
        <v>564</v>
      </c>
      <c r="O1872">
        <v>2125557413</v>
      </c>
      <c r="P1872" t="s">
        <v>565</v>
      </c>
      <c r="Q1872" t="s">
        <v>566</v>
      </c>
      <c r="R1872" t="s">
        <v>303</v>
      </c>
      <c r="S1872" t="s">
        <v>304</v>
      </c>
      <c r="T1872">
        <v>10022</v>
      </c>
      <c r="U1872" t="s">
        <v>220</v>
      </c>
      <c r="V1872" t="s">
        <v>221</v>
      </c>
      <c r="W1872" t="s">
        <v>271</v>
      </c>
      <c r="X1872" t="s">
        <v>567</v>
      </c>
      <c r="Y1872" t="s">
        <v>39</v>
      </c>
    </row>
    <row r="1873" spans="1:25">
      <c r="A1873">
        <v>10127</v>
      </c>
      <c r="B1873">
        <v>45</v>
      </c>
      <c r="C1873">
        <v>100</v>
      </c>
      <c r="D1873">
        <v>10</v>
      </c>
      <c r="E1873">
        <v>7146.9</v>
      </c>
      <c r="F1873">
        <v>37775</v>
      </c>
      <c r="G1873" t="s">
        <v>25</v>
      </c>
      <c r="H1873">
        <v>2</v>
      </c>
      <c r="I1873">
        <v>6</v>
      </c>
      <c r="J1873">
        <v>2003</v>
      </c>
      <c r="K1873" t="s">
        <v>26</v>
      </c>
      <c r="L1873">
        <v>163</v>
      </c>
      <c r="M1873" t="s">
        <v>263</v>
      </c>
      <c r="N1873" t="s">
        <v>564</v>
      </c>
      <c r="O1873">
        <v>2125557413</v>
      </c>
      <c r="P1873" t="s">
        <v>565</v>
      </c>
      <c r="Q1873" t="s">
        <v>566</v>
      </c>
      <c r="R1873" t="s">
        <v>303</v>
      </c>
      <c r="S1873" t="s">
        <v>304</v>
      </c>
      <c r="T1873">
        <v>10022</v>
      </c>
      <c r="U1873" t="s">
        <v>220</v>
      </c>
      <c r="V1873" t="s">
        <v>221</v>
      </c>
      <c r="W1873" t="s">
        <v>271</v>
      </c>
      <c r="X1873" t="s">
        <v>567</v>
      </c>
      <c r="Y1873" t="s">
        <v>39</v>
      </c>
    </row>
    <row r="1874" spans="1:25">
      <c r="A1874">
        <v>10127</v>
      </c>
      <c r="B1874">
        <v>22</v>
      </c>
      <c r="C1874">
        <v>100</v>
      </c>
      <c r="D1874">
        <v>15</v>
      </c>
      <c r="E1874">
        <v>3837.24</v>
      </c>
      <c r="F1874">
        <v>37775</v>
      </c>
      <c r="G1874" t="s">
        <v>25</v>
      </c>
      <c r="H1874">
        <v>2</v>
      </c>
      <c r="I1874">
        <v>6</v>
      </c>
      <c r="J1874">
        <v>2003</v>
      </c>
      <c r="K1874" t="s">
        <v>26</v>
      </c>
      <c r="L1874">
        <v>169</v>
      </c>
      <c r="M1874" t="s">
        <v>38</v>
      </c>
      <c r="N1874" t="s">
        <v>564</v>
      </c>
      <c r="O1874">
        <v>2125557413</v>
      </c>
      <c r="P1874" t="s">
        <v>565</v>
      </c>
      <c r="Q1874" t="s">
        <v>566</v>
      </c>
      <c r="R1874" t="s">
        <v>303</v>
      </c>
      <c r="S1874" t="s">
        <v>304</v>
      </c>
      <c r="T1874">
        <v>10022</v>
      </c>
      <c r="U1874" t="s">
        <v>220</v>
      </c>
      <c r="V1874" t="s">
        <v>221</v>
      </c>
      <c r="W1874" t="s">
        <v>271</v>
      </c>
      <c r="X1874" t="s">
        <v>567</v>
      </c>
      <c r="Y1874" t="s">
        <v>36</v>
      </c>
    </row>
    <row r="1875" spans="1:25">
      <c r="A1875">
        <v>10127</v>
      </c>
      <c r="B1875">
        <v>25</v>
      </c>
      <c r="C1875">
        <v>100</v>
      </c>
      <c r="D1875">
        <v>5</v>
      </c>
      <c r="E1875">
        <v>3447</v>
      </c>
      <c r="F1875">
        <v>37775</v>
      </c>
      <c r="G1875" t="s">
        <v>25</v>
      </c>
      <c r="H1875">
        <v>2</v>
      </c>
      <c r="I1875">
        <v>6</v>
      </c>
      <c r="J1875">
        <v>2003</v>
      </c>
      <c r="K1875" t="s">
        <v>26</v>
      </c>
      <c r="L1875">
        <v>143</v>
      </c>
      <c r="M1875" t="s">
        <v>190</v>
      </c>
      <c r="N1875" t="s">
        <v>564</v>
      </c>
      <c r="O1875">
        <v>2125557413</v>
      </c>
      <c r="P1875" t="s">
        <v>565</v>
      </c>
      <c r="Q1875" t="s">
        <v>566</v>
      </c>
      <c r="R1875" t="s">
        <v>303</v>
      </c>
      <c r="S1875" t="s">
        <v>304</v>
      </c>
      <c r="T1875">
        <v>10022</v>
      </c>
      <c r="U1875" t="s">
        <v>220</v>
      </c>
      <c r="V1875" t="s">
        <v>221</v>
      </c>
      <c r="W1875" t="s">
        <v>271</v>
      </c>
      <c r="X1875" t="s">
        <v>567</v>
      </c>
      <c r="Y1875" t="s">
        <v>36</v>
      </c>
    </row>
    <row r="1876" spans="1:25">
      <c r="A1876">
        <v>10127</v>
      </c>
      <c r="B1876">
        <v>20</v>
      </c>
      <c r="C1876">
        <v>60.69</v>
      </c>
      <c r="D1876">
        <v>8</v>
      </c>
      <c r="E1876">
        <v>1213.8</v>
      </c>
      <c r="F1876">
        <v>37775</v>
      </c>
      <c r="G1876" t="s">
        <v>25</v>
      </c>
      <c r="H1876">
        <v>2</v>
      </c>
      <c r="I1876">
        <v>6</v>
      </c>
      <c r="J1876">
        <v>2003</v>
      </c>
      <c r="K1876" t="s">
        <v>26</v>
      </c>
      <c r="L1876">
        <v>57</v>
      </c>
      <c r="M1876" t="s">
        <v>198</v>
      </c>
      <c r="O1876">
        <v>2125557413</v>
      </c>
      <c r="P1876" t="s">
        <v>565</v>
      </c>
      <c r="Q1876" t="s">
        <v>566</v>
      </c>
      <c r="R1876" t="s">
        <v>303</v>
      </c>
      <c r="S1876" t="s">
        <v>304</v>
      </c>
      <c r="T1876">
        <v>10022</v>
      </c>
      <c r="U1876" t="s">
        <v>220</v>
      </c>
      <c r="V1876" t="s">
        <v>221</v>
      </c>
      <c r="W1876" t="s">
        <v>271</v>
      </c>
      <c r="X1876" t="s">
        <v>567</v>
      </c>
      <c r="Y1876" t="s">
        <v>45</v>
      </c>
    </row>
    <row r="1877" spans="1:25">
      <c r="A1877">
        <v>10127</v>
      </c>
      <c r="B1877">
        <v>39</v>
      </c>
      <c r="C1877">
        <v>38.19</v>
      </c>
      <c r="D1877">
        <v>12</v>
      </c>
      <c r="E1877">
        <v>1489.41</v>
      </c>
      <c r="F1877">
        <v>37775</v>
      </c>
      <c r="G1877" t="s">
        <v>25</v>
      </c>
      <c r="H1877">
        <v>2</v>
      </c>
      <c r="I1877">
        <v>6</v>
      </c>
      <c r="J1877">
        <v>2003</v>
      </c>
      <c r="K1877" t="s">
        <v>26</v>
      </c>
      <c r="L1877">
        <v>35</v>
      </c>
      <c r="M1877" t="s">
        <v>374</v>
      </c>
      <c r="O1877">
        <v>2125557413</v>
      </c>
      <c r="P1877" t="s">
        <v>565</v>
      </c>
      <c r="Q1877" t="s">
        <v>566</v>
      </c>
      <c r="R1877" t="s">
        <v>303</v>
      </c>
      <c r="S1877" t="s">
        <v>304</v>
      </c>
      <c r="T1877">
        <v>10022</v>
      </c>
      <c r="U1877" t="s">
        <v>220</v>
      </c>
      <c r="V1877" t="s">
        <v>221</v>
      </c>
      <c r="W1877" t="s">
        <v>271</v>
      </c>
      <c r="X1877" t="s">
        <v>567</v>
      </c>
      <c r="Y1877" t="s">
        <v>45</v>
      </c>
    </row>
    <row r="1878" spans="1:25">
      <c r="A1878">
        <v>10127</v>
      </c>
      <c r="B1878">
        <v>20</v>
      </c>
      <c r="C1878">
        <v>96.99</v>
      </c>
      <c r="D1878">
        <v>7</v>
      </c>
      <c r="E1878">
        <v>1939.8</v>
      </c>
      <c r="F1878">
        <v>37775</v>
      </c>
      <c r="G1878" t="s">
        <v>25</v>
      </c>
      <c r="H1878">
        <v>2</v>
      </c>
      <c r="I1878">
        <v>6</v>
      </c>
      <c r="J1878">
        <v>2003</v>
      </c>
      <c r="K1878" t="s">
        <v>26</v>
      </c>
      <c r="L1878">
        <v>118</v>
      </c>
      <c r="M1878" t="s">
        <v>199</v>
      </c>
      <c r="O1878">
        <v>2125557413</v>
      </c>
      <c r="P1878" t="s">
        <v>565</v>
      </c>
      <c r="Q1878" t="s">
        <v>566</v>
      </c>
      <c r="R1878" t="s">
        <v>303</v>
      </c>
      <c r="S1878" t="s">
        <v>304</v>
      </c>
      <c r="T1878">
        <v>10022</v>
      </c>
      <c r="U1878" t="s">
        <v>220</v>
      </c>
      <c r="V1878" t="s">
        <v>221</v>
      </c>
      <c r="W1878" t="s">
        <v>271</v>
      </c>
      <c r="X1878" t="s">
        <v>567</v>
      </c>
      <c r="Y1878" t="s">
        <v>45</v>
      </c>
    </row>
    <row r="1879" spans="1:25">
      <c r="A1879">
        <v>10204</v>
      </c>
      <c r="B1879">
        <v>42</v>
      </c>
      <c r="C1879">
        <v>100</v>
      </c>
      <c r="D1879">
        <v>17</v>
      </c>
      <c r="E1879">
        <v>6182.4</v>
      </c>
      <c r="F1879">
        <v>37957</v>
      </c>
      <c r="G1879" t="s">
        <v>40</v>
      </c>
      <c r="H1879">
        <v>4</v>
      </c>
      <c r="I1879">
        <v>12</v>
      </c>
      <c r="J1879">
        <v>2003</v>
      </c>
      <c r="L1879">
        <v>141</v>
      </c>
      <c r="M1879" t="s">
        <v>27</v>
      </c>
      <c r="O1879">
        <v>2125557413</v>
      </c>
      <c r="P1879" t="s">
        <v>565</v>
      </c>
      <c r="Q1879" t="s">
        <v>566</v>
      </c>
      <c r="R1879" t="s">
        <v>303</v>
      </c>
      <c r="S1879" t="s">
        <v>304</v>
      </c>
      <c r="T1879">
        <v>10022</v>
      </c>
      <c r="U1879" t="s">
        <v>220</v>
      </c>
      <c r="V1879" t="s">
        <v>221</v>
      </c>
      <c r="W1879" t="s">
        <v>271</v>
      </c>
      <c r="X1879" t="s">
        <v>567</v>
      </c>
      <c r="Y1879" t="s">
        <v>36</v>
      </c>
    </row>
    <row r="1880" spans="1:25">
      <c r="A1880">
        <v>10204</v>
      </c>
      <c r="B1880">
        <v>40</v>
      </c>
      <c r="C1880">
        <v>100</v>
      </c>
      <c r="D1880">
        <v>13</v>
      </c>
      <c r="E1880">
        <v>4032</v>
      </c>
      <c r="F1880">
        <v>37957</v>
      </c>
      <c r="G1880" t="s">
        <v>40</v>
      </c>
      <c r="H1880">
        <v>4</v>
      </c>
      <c r="I1880">
        <v>12</v>
      </c>
      <c r="J1880">
        <v>2003</v>
      </c>
      <c r="L1880">
        <v>124</v>
      </c>
      <c r="M1880" t="s">
        <v>111</v>
      </c>
      <c r="O1880">
        <v>2125557413</v>
      </c>
      <c r="P1880" t="s">
        <v>565</v>
      </c>
      <c r="Q1880" t="s">
        <v>566</v>
      </c>
      <c r="R1880" t="s">
        <v>303</v>
      </c>
      <c r="S1880" t="s">
        <v>304</v>
      </c>
      <c r="T1880">
        <v>10022</v>
      </c>
      <c r="U1880" t="s">
        <v>220</v>
      </c>
      <c r="V1880" t="s">
        <v>221</v>
      </c>
      <c r="W1880" t="s">
        <v>271</v>
      </c>
      <c r="X1880" t="s">
        <v>567</v>
      </c>
      <c r="Y1880" t="s">
        <v>36</v>
      </c>
    </row>
    <row r="1881" spans="1:25">
      <c r="A1881">
        <v>10204</v>
      </c>
      <c r="B1881">
        <v>38</v>
      </c>
      <c r="C1881">
        <v>100</v>
      </c>
      <c r="D1881">
        <v>16</v>
      </c>
      <c r="E1881">
        <v>6432.64</v>
      </c>
      <c r="F1881">
        <v>37957</v>
      </c>
      <c r="G1881" t="s">
        <v>40</v>
      </c>
      <c r="H1881">
        <v>4</v>
      </c>
      <c r="I1881">
        <v>12</v>
      </c>
      <c r="J1881">
        <v>2003</v>
      </c>
      <c r="L1881">
        <v>142</v>
      </c>
      <c r="M1881" t="s">
        <v>37</v>
      </c>
      <c r="O1881">
        <v>2125557413</v>
      </c>
      <c r="P1881" t="s">
        <v>565</v>
      </c>
      <c r="Q1881" t="s">
        <v>566</v>
      </c>
      <c r="R1881" t="s">
        <v>303</v>
      </c>
      <c r="S1881" t="s">
        <v>304</v>
      </c>
      <c r="T1881">
        <v>10022</v>
      </c>
      <c r="U1881" t="s">
        <v>220</v>
      </c>
      <c r="V1881" t="s">
        <v>221</v>
      </c>
      <c r="W1881" t="s">
        <v>271</v>
      </c>
      <c r="X1881" t="s">
        <v>567</v>
      </c>
      <c r="Y1881" t="s">
        <v>36</v>
      </c>
    </row>
    <row r="1882" spans="1:25">
      <c r="A1882">
        <v>10204</v>
      </c>
      <c r="B1882">
        <v>27</v>
      </c>
      <c r="C1882">
        <v>100</v>
      </c>
      <c r="D1882">
        <v>14</v>
      </c>
      <c r="E1882">
        <v>4169.88</v>
      </c>
      <c r="F1882">
        <v>37957</v>
      </c>
      <c r="G1882" t="s">
        <v>40</v>
      </c>
      <c r="H1882">
        <v>4</v>
      </c>
      <c r="I1882">
        <v>12</v>
      </c>
      <c r="J1882">
        <v>2003</v>
      </c>
      <c r="K1882" t="s">
        <v>100</v>
      </c>
      <c r="L1882">
        <v>132</v>
      </c>
      <c r="M1882" t="s">
        <v>112</v>
      </c>
      <c r="O1882">
        <v>2125557413</v>
      </c>
      <c r="P1882" t="s">
        <v>565</v>
      </c>
      <c r="Q1882" t="s">
        <v>566</v>
      </c>
      <c r="R1882" t="s">
        <v>303</v>
      </c>
      <c r="S1882" t="s">
        <v>304</v>
      </c>
      <c r="T1882">
        <v>10022</v>
      </c>
      <c r="U1882" t="s">
        <v>220</v>
      </c>
      <c r="V1882" t="s">
        <v>221</v>
      </c>
      <c r="W1882" t="s">
        <v>271</v>
      </c>
      <c r="X1882" t="s">
        <v>567</v>
      </c>
      <c r="Y1882" t="s">
        <v>36</v>
      </c>
    </row>
    <row r="1883" spans="1:25">
      <c r="A1883">
        <v>10204</v>
      </c>
      <c r="B1883">
        <v>35</v>
      </c>
      <c r="C1883">
        <v>100</v>
      </c>
      <c r="D1883">
        <v>15</v>
      </c>
      <c r="E1883">
        <v>5735.8</v>
      </c>
      <c r="F1883">
        <v>37957</v>
      </c>
      <c r="G1883" t="s">
        <v>40</v>
      </c>
      <c r="H1883">
        <v>4</v>
      </c>
      <c r="I1883">
        <v>12</v>
      </c>
      <c r="J1883">
        <v>2003</v>
      </c>
      <c r="K1883" t="s">
        <v>100</v>
      </c>
      <c r="L1883">
        <v>141</v>
      </c>
      <c r="M1883" t="s">
        <v>113</v>
      </c>
      <c r="O1883">
        <v>2125557413</v>
      </c>
      <c r="P1883" t="s">
        <v>565</v>
      </c>
      <c r="Q1883" t="s">
        <v>566</v>
      </c>
      <c r="R1883" t="s">
        <v>303</v>
      </c>
      <c r="S1883" t="s">
        <v>304</v>
      </c>
      <c r="T1883">
        <v>10022</v>
      </c>
      <c r="U1883" t="s">
        <v>220</v>
      </c>
      <c r="V1883" t="s">
        <v>221</v>
      </c>
      <c r="W1883" t="s">
        <v>271</v>
      </c>
      <c r="X1883" t="s">
        <v>567</v>
      </c>
      <c r="Y1883" t="s">
        <v>36</v>
      </c>
    </row>
    <row r="1884" spans="1:25">
      <c r="A1884">
        <v>10204</v>
      </c>
      <c r="B1884">
        <v>45</v>
      </c>
      <c r="C1884">
        <v>76.260000000000005</v>
      </c>
      <c r="D1884">
        <v>6</v>
      </c>
      <c r="E1884">
        <v>3431.7</v>
      </c>
      <c r="F1884">
        <v>37957</v>
      </c>
      <c r="G1884" t="s">
        <v>40</v>
      </c>
      <c r="H1884">
        <v>4</v>
      </c>
      <c r="I1884">
        <v>12</v>
      </c>
      <c r="J1884">
        <v>2003</v>
      </c>
      <c r="K1884" t="s">
        <v>100</v>
      </c>
      <c r="L1884">
        <v>71</v>
      </c>
      <c r="M1884" t="s">
        <v>114</v>
      </c>
      <c r="O1884">
        <v>2125557413</v>
      </c>
      <c r="P1884" t="s">
        <v>565</v>
      </c>
      <c r="Q1884" t="s">
        <v>566</v>
      </c>
      <c r="R1884" t="s">
        <v>303</v>
      </c>
      <c r="S1884" t="s">
        <v>304</v>
      </c>
      <c r="T1884">
        <v>10022</v>
      </c>
      <c r="U1884" t="s">
        <v>220</v>
      </c>
      <c r="V1884" t="s">
        <v>221</v>
      </c>
      <c r="W1884" t="s">
        <v>271</v>
      </c>
      <c r="X1884" t="s">
        <v>567</v>
      </c>
      <c r="Y1884" t="s">
        <v>36</v>
      </c>
    </row>
    <row r="1885" spans="1:25">
      <c r="A1885">
        <v>10204</v>
      </c>
      <c r="B1885">
        <v>20</v>
      </c>
      <c r="C1885">
        <v>62.47</v>
      </c>
      <c r="D1885">
        <v>10</v>
      </c>
      <c r="E1885">
        <v>1249.4000000000001</v>
      </c>
      <c r="F1885">
        <v>37957</v>
      </c>
      <c r="G1885" t="s">
        <v>40</v>
      </c>
      <c r="H1885">
        <v>4</v>
      </c>
      <c r="I1885">
        <v>12</v>
      </c>
      <c r="J1885">
        <v>2003</v>
      </c>
      <c r="K1885" t="s">
        <v>100</v>
      </c>
      <c r="L1885">
        <v>73</v>
      </c>
      <c r="M1885" t="s">
        <v>115</v>
      </c>
      <c r="O1885">
        <v>2125557413</v>
      </c>
      <c r="P1885" t="s">
        <v>565</v>
      </c>
      <c r="Q1885" t="s">
        <v>566</v>
      </c>
      <c r="R1885" t="s">
        <v>303</v>
      </c>
      <c r="S1885" t="s">
        <v>304</v>
      </c>
      <c r="T1885">
        <v>10022</v>
      </c>
      <c r="U1885" t="s">
        <v>220</v>
      </c>
      <c r="V1885" t="s">
        <v>221</v>
      </c>
      <c r="W1885" t="s">
        <v>271</v>
      </c>
      <c r="X1885" t="s">
        <v>567</v>
      </c>
      <c r="Y1885" t="s">
        <v>45</v>
      </c>
    </row>
    <row r="1886" spans="1:25">
      <c r="A1886">
        <v>10204</v>
      </c>
      <c r="B1886">
        <v>45</v>
      </c>
      <c r="C1886">
        <v>49.81</v>
      </c>
      <c r="D1886">
        <v>12</v>
      </c>
      <c r="E1886">
        <v>2241.4499999999998</v>
      </c>
      <c r="F1886">
        <v>37957</v>
      </c>
      <c r="G1886" t="s">
        <v>40</v>
      </c>
      <c r="H1886">
        <v>4</v>
      </c>
      <c r="I1886">
        <v>12</v>
      </c>
      <c r="J1886">
        <v>2003</v>
      </c>
      <c r="K1886" t="s">
        <v>100</v>
      </c>
      <c r="L1886">
        <v>50</v>
      </c>
      <c r="M1886" t="s">
        <v>116</v>
      </c>
      <c r="O1886">
        <v>2125557413</v>
      </c>
      <c r="P1886" t="s">
        <v>565</v>
      </c>
      <c r="Q1886" t="s">
        <v>566</v>
      </c>
      <c r="R1886" t="s">
        <v>303</v>
      </c>
      <c r="S1886" t="s">
        <v>304</v>
      </c>
      <c r="T1886">
        <v>10022</v>
      </c>
      <c r="U1886" t="s">
        <v>220</v>
      </c>
      <c r="V1886" t="s">
        <v>221</v>
      </c>
      <c r="W1886" t="s">
        <v>271</v>
      </c>
      <c r="X1886" t="s">
        <v>567</v>
      </c>
      <c r="Y1886" t="s">
        <v>45</v>
      </c>
    </row>
    <row r="1887" spans="1:25">
      <c r="A1887">
        <v>10204</v>
      </c>
      <c r="B1887">
        <v>47</v>
      </c>
      <c r="C1887">
        <v>96.32</v>
      </c>
      <c r="D1887">
        <v>8</v>
      </c>
      <c r="E1887">
        <v>4527.04</v>
      </c>
      <c r="F1887">
        <v>37957</v>
      </c>
      <c r="G1887" t="s">
        <v>40</v>
      </c>
      <c r="H1887">
        <v>4</v>
      </c>
      <c r="I1887">
        <v>12</v>
      </c>
      <c r="J1887">
        <v>2003</v>
      </c>
      <c r="K1887" t="s">
        <v>100</v>
      </c>
      <c r="L1887">
        <v>90</v>
      </c>
      <c r="M1887" t="s">
        <v>118</v>
      </c>
      <c r="O1887">
        <v>2125557413</v>
      </c>
      <c r="P1887" t="s">
        <v>565</v>
      </c>
      <c r="Q1887" t="s">
        <v>566</v>
      </c>
      <c r="R1887" t="s">
        <v>303</v>
      </c>
      <c r="S1887" t="s">
        <v>304</v>
      </c>
      <c r="T1887">
        <v>10022</v>
      </c>
      <c r="U1887" t="s">
        <v>220</v>
      </c>
      <c r="V1887" t="s">
        <v>221</v>
      </c>
      <c r="W1887" t="s">
        <v>271</v>
      </c>
      <c r="X1887" t="s">
        <v>567</v>
      </c>
      <c r="Y1887" t="s">
        <v>36</v>
      </c>
    </row>
    <row r="1888" spans="1:25">
      <c r="A1888">
        <v>10204</v>
      </c>
      <c r="B1888">
        <v>42</v>
      </c>
      <c r="C1888">
        <v>100</v>
      </c>
      <c r="D1888">
        <v>7</v>
      </c>
      <c r="E1888">
        <v>4242</v>
      </c>
      <c r="F1888">
        <v>37957</v>
      </c>
      <c r="G1888" t="s">
        <v>40</v>
      </c>
      <c r="H1888">
        <v>4</v>
      </c>
      <c r="I1888">
        <v>12</v>
      </c>
      <c r="J1888">
        <v>2003</v>
      </c>
      <c r="K1888" t="s">
        <v>209</v>
      </c>
      <c r="L1888">
        <v>117</v>
      </c>
      <c r="M1888" t="s">
        <v>119</v>
      </c>
      <c r="O1888">
        <v>2125557413</v>
      </c>
      <c r="P1888" t="s">
        <v>565</v>
      </c>
      <c r="Q1888" t="s">
        <v>566</v>
      </c>
      <c r="R1888" t="s">
        <v>303</v>
      </c>
      <c r="S1888" t="s">
        <v>304</v>
      </c>
      <c r="T1888">
        <v>10022</v>
      </c>
      <c r="U1888" t="s">
        <v>220</v>
      </c>
      <c r="V1888" t="s">
        <v>221</v>
      </c>
      <c r="W1888" t="s">
        <v>271</v>
      </c>
      <c r="X1888" t="s">
        <v>567</v>
      </c>
      <c r="Y1888" t="s">
        <v>36</v>
      </c>
    </row>
    <row r="1889" spans="1:25">
      <c r="A1889">
        <v>10204</v>
      </c>
      <c r="B1889">
        <v>40</v>
      </c>
      <c r="C1889">
        <v>79.62</v>
      </c>
      <c r="D1889">
        <v>9</v>
      </c>
      <c r="E1889">
        <v>3184.8</v>
      </c>
      <c r="F1889">
        <v>37957</v>
      </c>
      <c r="G1889" t="s">
        <v>40</v>
      </c>
      <c r="H1889">
        <v>4</v>
      </c>
      <c r="I1889">
        <v>12</v>
      </c>
      <c r="J1889">
        <v>2003</v>
      </c>
      <c r="K1889" t="s">
        <v>209</v>
      </c>
      <c r="L1889">
        <v>85</v>
      </c>
      <c r="M1889" t="s">
        <v>120</v>
      </c>
      <c r="O1889">
        <v>2125557413</v>
      </c>
      <c r="P1889" t="s">
        <v>565</v>
      </c>
      <c r="Q1889" t="s">
        <v>566</v>
      </c>
      <c r="R1889" t="s">
        <v>303</v>
      </c>
      <c r="S1889" t="s">
        <v>304</v>
      </c>
      <c r="T1889">
        <v>10022</v>
      </c>
      <c r="U1889" t="s">
        <v>220</v>
      </c>
      <c r="V1889" t="s">
        <v>221</v>
      </c>
      <c r="W1889" t="s">
        <v>271</v>
      </c>
      <c r="X1889" t="s">
        <v>567</v>
      </c>
      <c r="Y1889" t="s">
        <v>36</v>
      </c>
    </row>
    <row r="1890" spans="1:25">
      <c r="A1890">
        <v>10204</v>
      </c>
      <c r="B1890">
        <v>48</v>
      </c>
      <c r="C1890">
        <v>91.02</v>
      </c>
      <c r="D1890">
        <v>11</v>
      </c>
      <c r="E1890">
        <v>4368.96</v>
      </c>
      <c r="F1890">
        <v>37957</v>
      </c>
      <c r="G1890" t="s">
        <v>40</v>
      </c>
      <c r="H1890">
        <v>4</v>
      </c>
      <c r="I1890">
        <v>12</v>
      </c>
      <c r="J1890">
        <v>2003</v>
      </c>
      <c r="K1890" t="s">
        <v>209</v>
      </c>
      <c r="L1890">
        <v>107</v>
      </c>
      <c r="M1890" t="s">
        <v>122</v>
      </c>
      <c r="O1890">
        <v>2125557413</v>
      </c>
      <c r="P1890" t="s">
        <v>565</v>
      </c>
      <c r="Q1890" t="s">
        <v>566</v>
      </c>
      <c r="R1890" t="s">
        <v>303</v>
      </c>
      <c r="S1890" t="s">
        <v>304</v>
      </c>
      <c r="T1890">
        <v>10022</v>
      </c>
      <c r="U1890" t="s">
        <v>220</v>
      </c>
      <c r="V1890" t="s">
        <v>221</v>
      </c>
      <c r="W1890" t="s">
        <v>271</v>
      </c>
      <c r="X1890" t="s">
        <v>567</v>
      </c>
      <c r="Y1890" t="s">
        <v>36</v>
      </c>
    </row>
    <row r="1891" spans="1:25">
      <c r="A1891">
        <v>10267</v>
      </c>
      <c r="B1891">
        <v>36</v>
      </c>
      <c r="C1891">
        <v>75.55</v>
      </c>
      <c r="D1891">
        <v>1</v>
      </c>
      <c r="E1891">
        <v>2719.8</v>
      </c>
      <c r="F1891">
        <v>38175</v>
      </c>
      <c r="G1891" t="s">
        <v>40</v>
      </c>
      <c r="H1891">
        <v>3</v>
      </c>
      <c r="I1891">
        <v>7</v>
      </c>
      <c r="J1891">
        <v>2004</v>
      </c>
      <c r="K1891" t="s">
        <v>100</v>
      </c>
      <c r="L1891">
        <v>71</v>
      </c>
      <c r="M1891" t="s">
        <v>114</v>
      </c>
      <c r="O1891">
        <v>2125557413</v>
      </c>
      <c r="P1891" t="s">
        <v>565</v>
      </c>
      <c r="Q1891" t="s">
        <v>566</v>
      </c>
      <c r="R1891" t="s">
        <v>303</v>
      </c>
      <c r="S1891" t="s">
        <v>304</v>
      </c>
      <c r="T1891">
        <v>10022</v>
      </c>
      <c r="U1891" t="s">
        <v>220</v>
      </c>
      <c r="V1891" t="s">
        <v>221</v>
      </c>
      <c r="W1891" t="s">
        <v>271</v>
      </c>
      <c r="X1891" t="s">
        <v>567</v>
      </c>
      <c r="Y1891" t="s">
        <v>45</v>
      </c>
    </row>
    <row r="1892" spans="1:25">
      <c r="A1892">
        <v>10267</v>
      </c>
      <c r="B1892">
        <v>40</v>
      </c>
      <c r="C1892">
        <v>80.099999999999994</v>
      </c>
      <c r="D1892">
        <v>5</v>
      </c>
      <c r="E1892">
        <v>3204</v>
      </c>
      <c r="F1892">
        <v>38175</v>
      </c>
      <c r="G1892" t="s">
        <v>40</v>
      </c>
      <c r="H1892">
        <v>3</v>
      </c>
      <c r="I1892">
        <v>7</v>
      </c>
      <c r="J1892">
        <v>2004</v>
      </c>
      <c r="K1892" t="s">
        <v>100</v>
      </c>
      <c r="L1892">
        <v>73</v>
      </c>
      <c r="M1892" t="s">
        <v>115</v>
      </c>
      <c r="O1892">
        <v>2125557413</v>
      </c>
      <c r="P1892" t="s">
        <v>565</v>
      </c>
      <c r="Q1892" t="s">
        <v>566</v>
      </c>
      <c r="R1892" t="s">
        <v>303</v>
      </c>
      <c r="S1892" t="s">
        <v>304</v>
      </c>
      <c r="T1892">
        <v>10022</v>
      </c>
      <c r="U1892" t="s">
        <v>220</v>
      </c>
      <c r="V1892" t="s">
        <v>221</v>
      </c>
      <c r="W1892" t="s">
        <v>271</v>
      </c>
      <c r="X1892" t="s">
        <v>567</v>
      </c>
      <c r="Y1892" t="s">
        <v>36</v>
      </c>
    </row>
    <row r="1893" spans="1:25">
      <c r="A1893">
        <v>10267</v>
      </c>
      <c r="B1893">
        <v>38</v>
      </c>
      <c r="C1893">
        <v>87.24</v>
      </c>
      <c r="D1893">
        <v>3</v>
      </c>
      <c r="E1893">
        <v>3315.12</v>
      </c>
      <c r="F1893">
        <v>38175</v>
      </c>
      <c r="G1893" t="s">
        <v>40</v>
      </c>
      <c r="H1893">
        <v>3</v>
      </c>
      <c r="I1893">
        <v>7</v>
      </c>
      <c r="J1893">
        <v>2004</v>
      </c>
      <c r="K1893" t="s">
        <v>100</v>
      </c>
      <c r="L1893">
        <v>90</v>
      </c>
      <c r="M1893" t="s">
        <v>118</v>
      </c>
      <c r="O1893">
        <v>2125557413</v>
      </c>
      <c r="P1893" t="s">
        <v>565</v>
      </c>
      <c r="Q1893" t="s">
        <v>566</v>
      </c>
      <c r="R1893" t="s">
        <v>303</v>
      </c>
      <c r="S1893" t="s">
        <v>304</v>
      </c>
      <c r="T1893">
        <v>10022</v>
      </c>
      <c r="U1893" t="s">
        <v>220</v>
      </c>
      <c r="V1893" t="s">
        <v>221</v>
      </c>
      <c r="W1893" t="s">
        <v>271</v>
      </c>
      <c r="X1893" t="s">
        <v>567</v>
      </c>
      <c r="Y1893" t="s">
        <v>36</v>
      </c>
    </row>
    <row r="1894" spans="1:25">
      <c r="A1894">
        <v>10267</v>
      </c>
      <c r="B1894">
        <v>43</v>
      </c>
      <c r="C1894">
        <v>100</v>
      </c>
      <c r="D1894">
        <v>2</v>
      </c>
      <c r="E1894">
        <v>4645.72</v>
      </c>
      <c r="F1894">
        <v>38175</v>
      </c>
      <c r="G1894" t="s">
        <v>40</v>
      </c>
      <c r="H1894">
        <v>3</v>
      </c>
      <c r="I1894">
        <v>7</v>
      </c>
      <c r="J1894">
        <v>2004</v>
      </c>
      <c r="K1894" t="s">
        <v>100</v>
      </c>
      <c r="L1894">
        <v>117</v>
      </c>
      <c r="M1894" t="s">
        <v>119</v>
      </c>
      <c r="O1894">
        <v>2125557413</v>
      </c>
      <c r="P1894" t="s">
        <v>565</v>
      </c>
      <c r="Q1894" t="s">
        <v>566</v>
      </c>
      <c r="R1894" t="s">
        <v>303</v>
      </c>
      <c r="S1894" t="s">
        <v>304</v>
      </c>
      <c r="T1894">
        <v>10022</v>
      </c>
      <c r="U1894" t="s">
        <v>220</v>
      </c>
      <c r="V1894" t="s">
        <v>221</v>
      </c>
      <c r="W1894" t="s">
        <v>271</v>
      </c>
      <c r="X1894" t="s">
        <v>567</v>
      </c>
      <c r="Y1894" t="s">
        <v>36</v>
      </c>
    </row>
    <row r="1895" spans="1:25">
      <c r="A1895">
        <v>10267</v>
      </c>
      <c r="B1895">
        <v>44</v>
      </c>
      <c r="C1895">
        <v>96.74</v>
      </c>
      <c r="D1895">
        <v>4</v>
      </c>
      <c r="E1895">
        <v>4256.5600000000004</v>
      </c>
      <c r="F1895">
        <v>38175</v>
      </c>
      <c r="G1895" t="s">
        <v>40</v>
      </c>
      <c r="H1895">
        <v>3</v>
      </c>
      <c r="I1895">
        <v>7</v>
      </c>
      <c r="J1895">
        <v>2004</v>
      </c>
      <c r="K1895" t="s">
        <v>100</v>
      </c>
      <c r="L1895">
        <v>85</v>
      </c>
      <c r="M1895" t="s">
        <v>120</v>
      </c>
      <c r="O1895">
        <v>2125557413</v>
      </c>
      <c r="P1895" t="s">
        <v>565</v>
      </c>
      <c r="Q1895" t="s">
        <v>566</v>
      </c>
      <c r="R1895" t="s">
        <v>303</v>
      </c>
      <c r="S1895" t="s">
        <v>304</v>
      </c>
      <c r="T1895">
        <v>10022</v>
      </c>
      <c r="U1895" t="s">
        <v>220</v>
      </c>
      <c r="V1895" t="s">
        <v>221</v>
      </c>
      <c r="W1895" t="s">
        <v>271</v>
      </c>
      <c r="X1895" t="s">
        <v>567</v>
      </c>
      <c r="Y1895" t="s">
        <v>36</v>
      </c>
    </row>
    <row r="1896" spans="1:25">
      <c r="A1896">
        <v>10267</v>
      </c>
      <c r="B1896">
        <v>43</v>
      </c>
      <c r="C1896">
        <v>100</v>
      </c>
      <c r="D1896">
        <v>6</v>
      </c>
      <c r="E1896">
        <v>5110.9799999999996</v>
      </c>
      <c r="F1896">
        <v>38175</v>
      </c>
      <c r="G1896" t="s">
        <v>40</v>
      </c>
      <c r="H1896">
        <v>3</v>
      </c>
      <c r="I1896">
        <v>7</v>
      </c>
      <c r="J1896">
        <v>2004</v>
      </c>
      <c r="K1896" t="s">
        <v>100</v>
      </c>
      <c r="L1896">
        <v>107</v>
      </c>
      <c r="M1896" t="s">
        <v>122</v>
      </c>
      <c r="N1896" t="s">
        <v>568</v>
      </c>
      <c r="O1896">
        <v>2125557413</v>
      </c>
      <c r="P1896" t="s">
        <v>565</v>
      </c>
      <c r="Q1896" t="s">
        <v>566</v>
      </c>
      <c r="R1896" t="s">
        <v>303</v>
      </c>
      <c r="S1896" t="s">
        <v>304</v>
      </c>
      <c r="T1896">
        <v>10022</v>
      </c>
      <c r="U1896" t="s">
        <v>220</v>
      </c>
      <c r="V1896" t="s">
        <v>221</v>
      </c>
      <c r="W1896" t="s">
        <v>271</v>
      </c>
      <c r="X1896" t="s">
        <v>567</v>
      </c>
      <c r="Y1896" t="s">
        <v>36</v>
      </c>
    </row>
    <row r="1897" spans="1:25">
      <c r="A1897">
        <v>10349</v>
      </c>
      <c r="B1897">
        <v>26</v>
      </c>
      <c r="C1897">
        <v>100</v>
      </c>
      <c r="D1897">
        <v>10</v>
      </c>
      <c r="E1897">
        <v>4408.5600000000004</v>
      </c>
      <c r="F1897">
        <v>38322</v>
      </c>
      <c r="G1897" t="s">
        <v>40</v>
      </c>
      <c r="H1897">
        <v>4</v>
      </c>
      <c r="I1897">
        <v>12</v>
      </c>
      <c r="J1897">
        <v>2004</v>
      </c>
      <c r="K1897" t="s">
        <v>63</v>
      </c>
      <c r="L1897">
        <v>173</v>
      </c>
      <c r="M1897" t="s">
        <v>74</v>
      </c>
      <c r="N1897" t="s">
        <v>564</v>
      </c>
      <c r="O1897">
        <v>2125557413</v>
      </c>
      <c r="P1897" t="s">
        <v>565</v>
      </c>
      <c r="Q1897" t="s">
        <v>566</v>
      </c>
      <c r="R1897" t="s">
        <v>303</v>
      </c>
      <c r="S1897" t="s">
        <v>304</v>
      </c>
      <c r="T1897">
        <v>10022</v>
      </c>
      <c r="U1897" t="s">
        <v>220</v>
      </c>
      <c r="V1897" t="s">
        <v>221</v>
      </c>
      <c r="W1897" t="s">
        <v>271</v>
      </c>
      <c r="X1897" t="s">
        <v>567</v>
      </c>
      <c r="Y1897" t="s">
        <v>36</v>
      </c>
    </row>
    <row r="1898" spans="1:25">
      <c r="A1898">
        <v>10349</v>
      </c>
      <c r="B1898">
        <v>38</v>
      </c>
      <c r="C1898">
        <v>100</v>
      </c>
      <c r="D1898">
        <v>8</v>
      </c>
      <c r="E1898">
        <v>6719.54</v>
      </c>
      <c r="F1898">
        <v>38322</v>
      </c>
      <c r="G1898" t="s">
        <v>40</v>
      </c>
      <c r="H1898">
        <v>4</v>
      </c>
      <c r="I1898">
        <v>12</v>
      </c>
      <c r="J1898">
        <v>2004</v>
      </c>
      <c r="K1898" t="s">
        <v>63</v>
      </c>
      <c r="L1898">
        <v>163</v>
      </c>
      <c r="M1898" t="s">
        <v>263</v>
      </c>
      <c r="N1898" t="s">
        <v>564</v>
      </c>
      <c r="O1898">
        <v>2125557413</v>
      </c>
      <c r="P1898" t="s">
        <v>565</v>
      </c>
      <c r="Q1898" t="s">
        <v>566</v>
      </c>
      <c r="R1898" t="s">
        <v>303</v>
      </c>
      <c r="S1898" t="s">
        <v>304</v>
      </c>
      <c r="T1898">
        <v>10022</v>
      </c>
      <c r="U1898" t="s">
        <v>220</v>
      </c>
      <c r="V1898" t="s">
        <v>221</v>
      </c>
      <c r="W1898" t="s">
        <v>271</v>
      </c>
      <c r="X1898" t="s">
        <v>567</v>
      </c>
      <c r="Y1898" t="s">
        <v>36</v>
      </c>
    </row>
    <row r="1899" spans="1:25">
      <c r="A1899">
        <v>10349</v>
      </c>
      <c r="B1899">
        <v>48</v>
      </c>
      <c r="C1899">
        <v>100</v>
      </c>
      <c r="D1899">
        <v>6</v>
      </c>
      <c r="E1899">
        <v>7396.8</v>
      </c>
      <c r="F1899">
        <v>38322</v>
      </c>
      <c r="G1899" t="s">
        <v>40</v>
      </c>
      <c r="H1899">
        <v>4</v>
      </c>
      <c r="I1899">
        <v>12</v>
      </c>
      <c r="J1899">
        <v>2004</v>
      </c>
      <c r="K1899" t="s">
        <v>63</v>
      </c>
      <c r="L1899">
        <v>169</v>
      </c>
      <c r="M1899" t="s">
        <v>38</v>
      </c>
      <c r="N1899" t="s">
        <v>564</v>
      </c>
      <c r="O1899">
        <v>2125557413</v>
      </c>
      <c r="P1899" t="s">
        <v>565</v>
      </c>
      <c r="Q1899" t="s">
        <v>566</v>
      </c>
      <c r="R1899" t="s">
        <v>303</v>
      </c>
      <c r="S1899" t="s">
        <v>304</v>
      </c>
      <c r="T1899">
        <v>10022</v>
      </c>
      <c r="U1899" t="s">
        <v>220</v>
      </c>
      <c r="V1899" t="s">
        <v>221</v>
      </c>
      <c r="W1899" t="s">
        <v>271</v>
      </c>
      <c r="X1899" t="s">
        <v>567</v>
      </c>
      <c r="Y1899" t="s">
        <v>39</v>
      </c>
    </row>
    <row r="1900" spans="1:25">
      <c r="A1900">
        <v>10349</v>
      </c>
      <c r="B1900">
        <v>34</v>
      </c>
      <c r="C1900">
        <v>100</v>
      </c>
      <c r="D1900">
        <v>5</v>
      </c>
      <c r="E1900">
        <v>4394.84</v>
      </c>
      <c r="F1900">
        <v>38322</v>
      </c>
      <c r="G1900" t="s">
        <v>40</v>
      </c>
      <c r="H1900">
        <v>4</v>
      </c>
      <c r="I1900">
        <v>12</v>
      </c>
      <c r="J1900">
        <v>2004</v>
      </c>
      <c r="K1900" t="s">
        <v>63</v>
      </c>
      <c r="L1900">
        <v>143</v>
      </c>
      <c r="M1900" t="s">
        <v>190</v>
      </c>
      <c r="N1900" t="s">
        <v>564</v>
      </c>
      <c r="O1900">
        <v>2125557413</v>
      </c>
      <c r="P1900" t="s">
        <v>565</v>
      </c>
      <c r="Q1900" t="s">
        <v>566</v>
      </c>
      <c r="R1900" t="s">
        <v>303</v>
      </c>
      <c r="S1900" t="s">
        <v>304</v>
      </c>
      <c r="T1900">
        <v>10022</v>
      </c>
      <c r="U1900" t="s">
        <v>220</v>
      </c>
      <c r="V1900" t="s">
        <v>221</v>
      </c>
      <c r="W1900" t="s">
        <v>271</v>
      </c>
      <c r="X1900" t="s">
        <v>567</v>
      </c>
      <c r="Y1900" t="s">
        <v>36</v>
      </c>
    </row>
    <row r="1901" spans="1:25">
      <c r="A1901">
        <v>10349</v>
      </c>
      <c r="B1901">
        <v>48</v>
      </c>
      <c r="C1901">
        <v>47.4</v>
      </c>
      <c r="D1901">
        <v>4</v>
      </c>
      <c r="E1901">
        <v>2275.1999999999998</v>
      </c>
      <c r="F1901">
        <v>38322</v>
      </c>
      <c r="G1901" t="s">
        <v>40</v>
      </c>
      <c r="H1901">
        <v>4</v>
      </c>
      <c r="I1901">
        <v>12</v>
      </c>
      <c r="J1901">
        <v>2004</v>
      </c>
      <c r="K1901" t="s">
        <v>63</v>
      </c>
      <c r="L1901">
        <v>57</v>
      </c>
      <c r="M1901" t="s">
        <v>198</v>
      </c>
      <c r="N1901" t="s">
        <v>564</v>
      </c>
      <c r="O1901">
        <v>2125557413</v>
      </c>
      <c r="P1901" t="s">
        <v>565</v>
      </c>
      <c r="Q1901" t="s">
        <v>566</v>
      </c>
      <c r="R1901" t="s">
        <v>303</v>
      </c>
      <c r="S1901" t="s">
        <v>304</v>
      </c>
      <c r="T1901">
        <v>10022</v>
      </c>
      <c r="U1901" t="s">
        <v>220</v>
      </c>
      <c r="V1901" t="s">
        <v>221</v>
      </c>
      <c r="W1901" t="s">
        <v>271</v>
      </c>
      <c r="X1901" t="s">
        <v>567</v>
      </c>
      <c r="Y1901" t="s">
        <v>45</v>
      </c>
    </row>
    <row r="1902" spans="1:25">
      <c r="A1902">
        <v>10349</v>
      </c>
      <c r="B1902">
        <v>36</v>
      </c>
      <c r="C1902">
        <v>37.130000000000003</v>
      </c>
      <c r="D1902">
        <v>3</v>
      </c>
      <c r="E1902">
        <v>1336.68</v>
      </c>
      <c r="F1902">
        <v>38322</v>
      </c>
      <c r="G1902" t="s">
        <v>40</v>
      </c>
      <c r="H1902">
        <v>4</v>
      </c>
      <c r="I1902">
        <v>12</v>
      </c>
      <c r="J1902">
        <v>2004</v>
      </c>
      <c r="K1902" t="s">
        <v>63</v>
      </c>
      <c r="L1902">
        <v>35</v>
      </c>
      <c r="M1902" t="s">
        <v>374</v>
      </c>
      <c r="N1902" t="s">
        <v>564</v>
      </c>
      <c r="O1902">
        <v>2125557413</v>
      </c>
      <c r="P1902" t="s">
        <v>565</v>
      </c>
      <c r="Q1902" t="s">
        <v>566</v>
      </c>
      <c r="R1902" t="s">
        <v>303</v>
      </c>
      <c r="S1902" t="s">
        <v>304</v>
      </c>
      <c r="T1902">
        <v>10022</v>
      </c>
      <c r="U1902" t="s">
        <v>220</v>
      </c>
      <c r="V1902" t="s">
        <v>221</v>
      </c>
      <c r="W1902" t="s">
        <v>271</v>
      </c>
      <c r="X1902" t="s">
        <v>567</v>
      </c>
      <c r="Y1902" t="s">
        <v>45</v>
      </c>
    </row>
    <row r="1903" spans="1:25">
      <c r="A1903">
        <v>10349</v>
      </c>
      <c r="B1903">
        <v>23</v>
      </c>
      <c r="C1903">
        <v>100</v>
      </c>
      <c r="D1903">
        <v>2</v>
      </c>
      <c r="E1903">
        <v>3182.97</v>
      </c>
      <c r="F1903">
        <v>38322</v>
      </c>
      <c r="G1903" t="s">
        <v>40</v>
      </c>
      <c r="H1903">
        <v>4</v>
      </c>
      <c r="I1903">
        <v>12</v>
      </c>
      <c r="J1903">
        <v>2004</v>
      </c>
      <c r="K1903" t="s">
        <v>63</v>
      </c>
      <c r="L1903">
        <v>118</v>
      </c>
      <c r="M1903" t="s">
        <v>199</v>
      </c>
      <c r="N1903" t="s">
        <v>564</v>
      </c>
      <c r="O1903">
        <v>2125557413</v>
      </c>
      <c r="P1903" t="s">
        <v>565</v>
      </c>
      <c r="Q1903" t="s">
        <v>566</v>
      </c>
      <c r="R1903" t="s">
        <v>303</v>
      </c>
      <c r="S1903" t="s">
        <v>304</v>
      </c>
      <c r="T1903">
        <v>10022</v>
      </c>
      <c r="U1903" t="s">
        <v>220</v>
      </c>
      <c r="V1903" t="s">
        <v>221</v>
      </c>
      <c r="W1903" t="s">
        <v>271</v>
      </c>
      <c r="X1903" t="s">
        <v>567</v>
      </c>
      <c r="Y1903" t="s">
        <v>36</v>
      </c>
    </row>
    <row r="1904" spans="1:25">
      <c r="A1904">
        <v>10127</v>
      </c>
      <c r="B1904">
        <v>29</v>
      </c>
      <c r="C1904">
        <v>70.84</v>
      </c>
      <c r="D1904">
        <v>6</v>
      </c>
      <c r="E1904">
        <v>2054.36</v>
      </c>
      <c r="F1904">
        <v>37775</v>
      </c>
      <c r="G1904" t="s">
        <v>25</v>
      </c>
      <c r="H1904">
        <v>2</v>
      </c>
      <c r="I1904">
        <v>6</v>
      </c>
      <c r="J1904">
        <v>2003</v>
      </c>
      <c r="K1904" t="s">
        <v>368</v>
      </c>
      <c r="L1904">
        <v>62</v>
      </c>
      <c r="M1904" t="s">
        <v>200</v>
      </c>
      <c r="N1904" t="s">
        <v>564</v>
      </c>
      <c r="O1904">
        <v>2125557413</v>
      </c>
      <c r="P1904" t="s">
        <v>565</v>
      </c>
      <c r="Q1904" t="s">
        <v>566</v>
      </c>
      <c r="R1904" t="s">
        <v>303</v>
      </c>
      <c r="S1904" t="s">
        <v>304</v>
      </c>
      <c r="T1904">
        <v>10022</v>
      </c>
      <c r="U1904" t="s">
        <v>220</v>
      </c>
      <c r="V1904" t="s">
        <v>221</v>
      </c>
      <c r="W1904" t="s">
        <v>271</v>
      </c>
      <c r="X1904" t="s">
        <v>567</v>
      </c>
      <c r="Y1904" t="s">
        <v>45</v>
      </c>
    </row>
    <row r="1905" spans="1:25">
      <c r="A1905">
        <v>10127</v>
      </c>
      <c r="B1905">
        <v>46</v>
      </c>
      <c r="C1905">
        <v>69.12</v>
      </c>
      <c r="D1905">
        <v>4</v>
      </c>
      <c r="E1905">
        <v>3179.52</v>
      </c>
      <c r="F1905">
        <v>37775</v>
      </c>
      <c r="G1905" t="s">
        <v>25</v>
      </c>
      <c r="H1905">
        <v>2</v>
      </c>
      <c r="I1905">
        <v>6</v>
      </c>
      <c r="J1905">
        <v>2003</v>
      </c>
      <c r="K1905" t="s">
        <v>77</v>
      </c>
      <c r="L1905">
        <v>58</v>
      </c>
      <c r="M1905" t="s">
        <v>235</v>
      </c>
      <c r="N1905" t="s">
        <v>564</v>
      </c>
      <c r="O1905">
        <v>2125557413</v>
      </c>
      <c r="P1905" t="s">
        <v>565</v>
      </c>
      <c r="Q1905" t="s">
        <v>566</v>
      </c>
      <c r="R1905" t="s">
        <v>303</v>
      </c>
      <c r="S1905" t="s">
        <v>304</v>
      </c>
      <c r="T1905">
        <v>10022</v>
      </c>
      <c r="U1905" t="s">
        <v>220</v>
      </c>
      <c r="V1905" t="s">
        <v>221</v>
      </c>
      <c r="W1905" t="s">
        <v>271</v>
      </c>
      <c r="X1905" t="s">
        <v>567</v>
      </c>
      <c r="Y1905" t="s">
        <v>36</v>
      </c>
    </row>
    <row r="1906" spans="1:25">
      <c r="A1906">
        <v>10127</v>
      </c>
      <c r="B1906">
        <v>24</v>
      </c>
      <c r="C1906">
        <v>100</v>
      </c>
      <c r="D1906">
        <v>11</v>
      </c>
      <c r="E1906">
        <v>2559.6</v>
      </c>
      <c r="F1906">
        <v>37775</v>
      </c>
      <c r="G1906" t="s">
        <v>25</v>
      </c>
      <c r="H1906">
        <v>2</v>
      </c>
      <c r="I1906">
        <v>6</v>
      </c>
      <c r="J1906">
        <v>2003</v>
      </c>
      <c r="K1906" t="s">
        <v>79</v>
      </c>
      <c r="L1906">
        <v>118</v>
      </c>
      <c r="M1906" t="s">
        <v>309</v>
      </c>
      <c r="N1906" t="s">
        <v>564</v>
      </c>
      <c r="O1906">
        <v>2125557413</v>
      </c>
      <c r="P1906" t="s">
        <v>565</v>
      </c>
      <c r="Q1906" t="s">
        <v>566</v>
      </c>
      <c r="R1906" t="s">
        <v>303</v>
      </c>
      <c r="S1906" t="s">
        <v>304</v>
      </c>
      <c r="T1906">
        <v>10022</v>
      </c>
      <c r="U1906" t="s">
        <v>220</v>
      </c>
      <c r="V1906" t="s">
        <v>221</v>
      </c>
      <c r="W1906" t="s">
        <v>271</v>
      </c>
      <c r="X1906" t="s">
        <v>567</v>
      </c>
      <c r="Y1906" t="s">
        <v>45</v>
      </c>
    </row>
    <row r="1907" spans="1:25">
      <c r="A1907">
        <v>10127</v>
      </c>
      <c r="B1907">
        <v>45</v>
      </c>
      <c r="C1907">
        <v>100</v>
      </c>
      <c r="D1907">
        <v>14</v>
      </c>
      <c r="E1907">
        <v>6295.95</v>
      </c>
      <c r="F1907">
        <v>37775</v>
      </c>
      <c r="G1907" t="s">
        <v>25</v>
      </c>
      <c r="H1907">
        <v>2</v>
      </c>
      <c r="I1907">
        <v>6</v>
      </c>
      <c r="J1907">
        <v>2003</v>
      </c>
      <c r="K1907" t="s">
        <v>79</v>
      </c>
      <c r="L1907">
        <v>122</v>
      </c>
      <c r="M1907" t="s">
        <v>141</v>
      </c>
      <c r="N1907" t="s">
        <v>564</v>
      </c>
      <c r="O1907">
        <v>2125557413</v>
      </c>
      <c r="P1907" t="s">
        <v>565</v>
      </c>
      <c r="Q1907" t="s">
        <v>566</v>
      </c>
      <c r="R1907" t="s">
        <v>303</v>
      </c>
      <c r="S1907" t="s">
        <v>304</v>
      </c>
      <c r="T1907">
        <v>10022</v>
      </c>
      <c r="U1907" t="s">
        <v>220</v>
      </c>
      <c r="V1907" t="s">
        <v>221</v>
      </c>
      <c r="W1907" t="s">
        <v>271</v>
      </c>
      <c r="X1907" t="s">
        <v>567</v>
      </c>
      <c r="Y1907" t="s">
        <v>36</v>
      </c>
    </row>
    <row r="1908" spans="1:25">
      <c r="A1908">
        <v>10127</v>
      </c>
      <c r="B1908">
        <v>45</v>
      </c>
      <c r="C1908">
        <v>51.95</v>
      </c>
      <c r="D1908">
        <v>13</v>
      </c>
      <c r="E1908">
        <v>2337.75</v>
      </c>
      <c r="F1908">
        <v>37775</v>
      </c>
      <c r="G1908" t="s">
        <v>25</v>
      </c>
      <c r="H1908">
        <v>2</v>
      </c>
      <c r="I1908">
        <v>6</v>
      </c>
      <c r="J1908">
        <v>2003</v>
      </c>
      <c r="K1908" t="s">
        <v>79</v>
      </c>
      <c r="L1908">
        <v>54</v>
      </c>
      <c r="M1908" t="s">
        <v>248</v>
      </c>
      <c r="N1908" t="s">
        <v>564</v>
      </c>
      <c r="O1908">
        <v>2125557413</v>
      </c>
      <c r="P1908" t="s">
        <v>565</v>
      </c>
      <c r="Q1908" t="s">
        <v>566</v>
      </c>
      <c r="R1908" t="s">
        <v>303</v>
      </c>
      <c r="S1908" t="s">
        <v>304</v>
      </c>
      <c r="T1908">
        <v>10022</v>
      </c>
      <c r="U1908" t="s">
        <v>220</v>
      </c>
      <c r="V1908" t="s">
        <v>221</v>
      </c>
      <c r="W1908" t="s">
        <v>271</v>
      </c>
      <c r="X1908" t="s">
        <v>567</v>
      </c>
      <c r="Y1908" t="s">
        <v>45</v>
      </c>
    </row>
    <row r="1909" spans="1:25">
      <c r="A1909">
        <v>10127</v>
      </c>
      <c r="B1909">
        <v>46</v>
      </c>
      <c r="C1909">
        <v>100</v>
      </c>
      <c r="D1909">
        <v>9</v>
      </c>
      <c r="E1909">
        <v>6176.42</v>
      </c>
      <c r="F1909">
        <v>37775</v>
      </c>
      <c r="G1909" t="s">
        <v>25</v>
      </c>
      <c r="H1909">
        <v>2</v>
      </c>
      <c r="I1909">
        <v>6</v>
      </c>
      <c r="J1909">
        <v>2003</v>
      </c>
      <c r="K1909" t="s">
        <v>79</v>
      </c>
      <c r="L1909">
        <v>115</v>
      </c>
      <c r="M1909" t="s">
        <v>249</v>
      </c>
      <c r="N1909" t="s">
        <v>564</v>
      </c>
      <c r="O1909">
        <v>2125557413</v>
      </c>
      <c r="P1909" t="s">
        <v>565</v>
      </c>
      <c r="Q1909" t="s">
        <v>566</v>
      </c>
      <c r="R1909" t="s">
        <v>303</v>
      </c>
      <c r="S1909" t="s">
        <v>304</v>
      </c>
      <c r="T1909">
        <v>10022</v>
      </c>
      <c r="U1909" t="s">
        <v>220</v>
      </c>
      <c r="V1909" t="s">
        <v>221</v>
      </c>
      <c r="W1909" t="s">
        <v>271</v>
      </c>
      <c r="X1909" t="s">
        <v>567</v>
      </c>
      <c r="Y1909" t="s">
        <v>36</v>
      </c>
    </row>
    <row r="1910" spans="1:25">
      <c r="A1910">
        <v>10349</v>
      </c>
      <c r="B1910">
        <v>48</v>
      </c>
      <c r="C1910">
        <v>100</v>
      </c>
      <c r="D1910">
        <v>9</v>
      </c>
      <c r="E1910">
        <v>5232.96</v>
      </c>
      <c r="F1910">
        <v>38322</v>
      </c>
      <c r="G1910" t="s">
        <v>40</v>
      </c>
      <c r="H1910">
        <v>4</v>
      </c>
      <c r="I1910">
        <v>12</v>
      </c>
      <c r="J1910">
        <v>2004</v>
      </c>
      <c r="K1910" t="s">
        <v>79</v>
      </c>
      <c r="L1910">
        <v>118</v>
      </c>
      <c r="M1910" t="s">
        <v>309</v>
      </c>
      <c r="N1910" t="s">
        <v>564</v>
      </c>
      <c r="O1910">
        <v>2125557413</v>
      </c>
      <c r="P1910" t="s">
        <v>565</v>
      </c>
      <c r="Q1910" t="s">
        <v>566</v>
      </c>
      <c r="R1910" t="s">
        <v>303</v>
      </c>
      <c r="S1910" t="s">
        <v>304</v>
      </c>
      <c r="T1910">
        <v>10022</v>
      </c>
      <c r="U1910" t="s">
        <v>220</v>
      </c>
      <c r="V1910" t="s">
        <v>221</v>
      </c>
      <c r="W1910" t="s">
        <v>271</v>
      </c>
      <c r="X1910" t="s">
        <v>567</v>
      </c>
      <c r="Y1910" t="s">
        <v>36</v>
      </c>
    </row>
    <row r="1911" spans="1:25">
      <c r="A1911">
        <v>10349</v>
      </c>
      <c r="B1911">
        <v>38</v>
      </c>
      <c r="C1911">
        <v>100</v>
      </c>
      <c r="D1911">
        <v>7</v>
      </c>
      <c r="E1911">
        <v>5223.4799999999996</v>
      </c>
      <c r="F1911">
        <v>38322</v>
      </c>
      <c r="G1911" t="s">
        <v>40</v>
      </c>
      <c r="H1911">
        <v>4</v>
      </c>
      <c r="I1911">
        <v>12</v>
      </c>
      <c r="J1911">
        <v>2004</v>
      </c>
      <c r="K1911" t="s">
        <v>79</v>
      </c>
      <c r="L1911">
        <v>122</v>
      </c>
      <c r="M1911" t="s">
        <v>141</v>
      </c>
      <c r="N1911" t="s">
        <v>564</v>
      </c>
      <c r="O1911">
        <v>2125557413</v>
      </c>
      <c r="P1911" t="s">
        <v>565</v>
      </c>
      <c r="Q1911" t="s">
        <v>566</v>
      </c>
      <c r="R1911" t="s">
        <v>303</v>
      </c>
      <c r="S1911" t="s">
        <v>304</v>
      </c>
      <c r="T1911">
        <v>10022</v>
      </c>
      <c r="U1911" t="s">
        <v>220</v>
      </c>
      <c r="V1911" t="s">
        <v>221</v>
      </c>
      <c r="W1911" t="s">
        <v>271</v>
      </c>
      <c r="X1911" t="s">
        <v>567</v>
      </c>
      <c r="Y1911" t="s">
        <v>36</v>
      </c>
    </row>
    <row r="1912" spans="1:25">
      <c r="A1912">
        <v>10349</v>
      </c>
      <c r="B1912">
        <v>33</v>
      </c>
      <c r="C1912">
        <v>46.53</v>
      </c>
      <c r="D1912">
        <v>1</v>
      </c>
      <c r="E1912">
        <v>1535.49</v>
      </c>
      <c r="F1912">
        <v>38322</v>
      </c>
      <c r="G1912" t="s">
        <v>40</v>
      </c>
      <c r="H1912">
        <v>4</v>
      </c>
      <c r="I1912">
        <v>12</v>
      </c>
      <c r="J1912">
        <v>2004</v>
      </c>
      <c r="K1912" t="s">
        <v>79</v>
      </c>
      <c r="L1912">
        <v>54</v>
      </c>
      <c r="M1912" t="s">
        <v>248</v>
      </c>
      <c r="N1912" t="s">
        <v>564</v>
      </c>
      <c r="O1912">
        <v>2125557413</v>
      </c>
      <c r="P1912" t="s">
        <v>565</v>
      </c>
      <c r="Q1912" t="s">
        <v>566</v>
      </c>
      <c r="R1912" t="s">
        <v>303</v>
      </c>
      <c r="S1912" t="s">
        <v>304</v>
      </c>
      <c r="T1912">
        <v>10022</v>
      </c>
      <c r="U1912" t="s">
        <v>220</v>
      </c>
      <c r="V1912" t="s">
        <v>221</v>
      </c>
      <c r="W1912" t="s">
        <v>271</v>
      </c>
      <c r="X1912" t="s">
        <v>567</v>
      </c>
      <c r="Y1912" t="s">
        <v>45</v>
      </c>
    </row>
    <row r="1913" spans="1:25">
      <c r="A1913">
        <v>10204</v>
      </c>
      <c r="B1913">
        <v>33</v>
      </c>
      <c r="C1913">
        <v>100</v>
      </c>
      <c r="D1913">
        <v>4</v>
      </c>
      <c r="E1913">
        <v>5890.5</v>
      </c>
      <c r="F1913">
        <v>37957</v>
      </c>
      <c r="G1913" t="s">
        <v>40</v>
      </c>
      <c r="H1913">
        <v>4</v>
      </c>
      <c r="I1913">
        <v>12</v>
      </c>
      <c r="J1913">
        <v>2003</v>
      </c>
      <c r="K1913" t="s">
        <v>59</v>
      </c>
      <c r="L1913">
        <v>170</v>
      </c>
      <c r="M1913" t="s">
        <v>84</v>
      </c>
      <c r="N1913" t="s">
        <v>564</v>
      </c>
      <c r="O1913">
        <v>2125557413</v>
      </c>
      <c r="P1913" t="s">
        <v>565</v>
      </c>
      <c r="Q1913" t="s">
        <v>566</v>
      </c>
      <c r="R1913" t="s">
        <v>303</v>
      </c>
      <c r="S1913" t="s">
        <v>304</v>
      </c>
      <c r="T1913">
        <v>10022</v>
      </c>
      <c r="U1913" t="s">
        <v>220</v>
      </c>
      <c r="V1913" t="s">
        <v>221</v>
      </c>
      <c r="W1913" t="s">
        <v>271</v>
      </c>
      <c r="X1913" t="s">
        <v>567</v>
      </c>
      <c r="Y1913" t="s">
        <v>36</v>
      </c>
    </row>
    <row r="1914" spans="1:25">
      <c r="A1914">
        <v>10204</v>
      </c>
      <c r="B1914">
        <v>23</v>
      </c>
      <c r="C1914">
        <v>71.44</v>
      </c>
      <c r="D1914">
        <v>3</v>
      </c>
      <c r="E1914">
        <v>1643.12</v>
      </c>
      <c r="F1914">
        <v>37957</v>
      </c>
      <c r="G1914" t="s">
        <v>40</v>
      </c>
      <c r="H1914">
        <v>4</v>
      </c>
      <c r="I1914">
        <v>12</v>
      </c>
      <c r="J1914">
        <v>2003</v>
      </c>
      <c r="K1914" t="s">
        <v>59</v>
      </c>
      <c r="L1914">
        <v>60</v>
      </c>
      <c r="M1914" t="s">
        <v>85</v>
      </c>
      <c r="N1914" t="s">
        <v>564</v>
      </c>
      <c r="O1914">
        <v>2125557413</v>
      </c>
      <c r="P1914" t="s">
        <v>565</v>
      </c>
      <c r="Q1914" t="s">
        <v>566</v>
      </c>
      <c r="R1914" t="s">
        <v>303</v>
      </c>
      <c r="S1914" t="s">
        <v>304</v>
      </c>
      <c r="T1914">
        <v>10022</v>
      </c>
      <c r="U1914" t="s">
        <v>220</v>
      </c>
      <c r="V1914" t="s">
        <v>221</v>
      </c>
      <c r="W1914" t="s">
        <v>271</v>
      </c>
      <c r="X1914" t="s">
        <v>567</v>
      </c>
      <c r="Y1914" t="s">
        <v>45</v>
      </c>
    </row>
    <row r="1915" spans="1:25">
      <c r="A1915">
        <v>10204</v>
      </c>
      <c r="B1915">
        <v>26</v>
      </c>
      <c r="C1915">
        <v>100</v>
      </c>
      <c r="D1915">
        <v>1</v>
      </c>
      <c r="E1915">
        <v>3206.32</v>
      </c>
      <c r="F1915">
        <v>37957</v>
      </c>
      <c r="G1915" t="s">
        <v>40</v>
      </c>
      <c r="H1915">
        <v>4</v>
      </c>
      <c r="I1915">
        <v>12</v>
      </c>
      <c r="J1915">
        <v>2003</v>
      </c>
      <c r="K1915" t="s">
        <v>59</v>
      </c>
      <c r="L1915">
        <v>127</v>
      </c>
      <c r="M1915" t="s">
        <v>86</v>
      </c>
      <c r="N1915" t="s">
        <v>564</v>
      </c>
      <c r="O1915">
        <v>2125557413</v>
      </c>
      <c r="P1915" t="s">
        <v>565</v>
      </c>
      <c r="Q1915" t="s">
        <v>566</v>
      </c>
      <c r="R1915" t="s">
        <v>303</v>
      </c>
      <c r="S1915" t="s">
        <v>304</v>
      </c>
      <c r="T1915">
        <v>10022</v>
      </c>
      <c r="U1915" t="s">
        <v>220</v>
      </c>
      <c r="V1915" t="s">
        <v>221</v>
      </c>
      <c r="W1915" t="s">
        <v>271</v>
      </c>
      <c r="X1915" t="s">
        <v>567</v>
      </c>
      <c r="Y1915" t="s">
        <v>36</v>
      </c>
    </row>
    <row r="1916" spans="1:25">
      <c r="A1916">
        <v>10204</v>
      </c>
      <c r="B1916">
        <v>29</v>
      </c>
      <c r="C1916">
        <v>85.59</v>
      </c>
      <c r="D1916">
        <v>5</v>
      </c>
      <c r="E1916">
        <v>2482.11</v>
      </c>
      <c r="F1916">
        <v>37957</v>
      </c>
      <c r="G1916" t="s">
        <v>40</v>
      </c>
      <c r="H1916">
        <v>4</v>
      </c>
      <c r="I1916">
        <v>12</v>
      </c>
      <c r="J1916">
        <v>2003</v>
      </c>
      <c r="K1916" t="s">
        <v>59</v>
      </c>
      <c r="L1916">
        <v>92</v>
      </c>
      <c r="M1916" t="s">
        <v>92</v>
      </c>
      <c r="N1916" t="s">
        <v>564</v>
      </c>
      <c r="O1916">
        <v>2125557413</v>
      </c>
      <c r="P1916" t="s">
        <v>565</v>
      </c>
      <c r="Q1916" t="s">
        <v>566</v>
      </c>
      <c r="R1916" t="s">
        <v>303</v>
      </c>
      <c r="S1916" t="s">
        <v>304</v>
      </c>
      <c r="T1916">
        <v>10022</v>
      </c>
      <c r="U1916" t="s">
        <v>220</v>
      </c>
      <c r="V1916" t="s">
        <v>221</v>
      </c>
      <c r="W1916" t="s">
        <v>271</v>
      </c>
      <c r="X1916" t="s">
        <v>567</v>
      </c>
      <c r="Y1916" t="s">
        <v>45</v>
      </c>
    </row>
    <row r="1917" spans="1:25">
      <c r="A1917">
        <v>10204</v>
      </c>
      <c r="B1917">
        <v>39</v>
      </c>
      <c r="C1917">
        <v>33.229999999999997</v>
      </c>
      <c r="D1917">
        <v>2</v>
      </c>
      <c r="E1917">
        <v>1295.97</v>
      </c>
      <c r="F1917">
        <v>37957</v>
      </c>
      <c r="G1917" t="s">
        <v>40</v>
      </c>
      <c r="H1917">
        <v>4</v>
      </c>
      <c r="I1917">
        <v>12</v>
      </c>
      <c r="J1917">
        <v>2003</v>
      </c>
      <c r="K1917" t="s">
        <v>59</v>
      </c>
      <c r="L1917">
        <v>41</v>
      </c>
      <c r="M1917" t="s">
        <v>95</v>
      </c>
      <c r="N1917" t="s">
        <v>564</v>
      </c>
      <c r="O1917">
        <v>2125557413</v>
      </c>
      <c r="P1917" t="s">
        <v>565</v>
      </c>
      <c r="Q1917" t="s">
        <v>566</v>
      </c>
      <c r="R1917" t="s">
        <v>303</v>
      </c>
      <c r="S1917" t="s">
        <v>304</v>
      </c>
      <c r="T1917">
        <v>10022</v>
      </c>
      <c r="U1917" t="s">
        <v>220</v>
      </c>
      <c r="V1917" t="s">
        <v>221</v>
      </c>
      <c r="W1917" t="s">
        <v>271</v>
      </c>
      <c r="X1917" t="s">
        <v>567</v>
      </c>
      <c r="Y1917" t="s">
        <v>45</v>
      </c>
    </row>
    <row r="1918" spans="1:25">
      <c r="A1918">
        <v>10301</v>
      </c>
      <c r="B1918">
        <v>37</v>
      </c>
      <c r="C1918">
        <v>100</v>
      </c>
      <c r="D1918">
        <v>8</v>
      </c>
      <c r="E1918">
        <v>5917.78</v>
      </c>
      <c r="F1918">
        <v>37899</v>
      </c>
      <c r="G1918" t="s">
        <v>40</v>
      </c>
      <c r="H1918">
        <v>4</v>
      </c>
      <c r="I1918">
        <v>10</v>
      </c>
      <c r="J1918">
        <v>2003</v>
      </c>
      <c r="K1918" t="s">
        <v>63</v>
      </c>
      <c r="L1918">
        <v>141</v>
      </c>
      <c r="M1918" t="s">
        <v>27</v>
      </c>
      <c r="N1918" t="s">
        <v>569</v>
      </c>
      <c r="O1918" t="s">
        <v>570</v>
      </c>
      <c r="P1918" t="s">
        <v>571</v>
      </c>
      <c r="R1918" t="s">
        <v>572</v>
      </c>
      <c r="T1918" t="s">
        <v>573</v>
      </c>
      <c r="U1918" t="s">
        <v>243</v>
      </c>
      <c r="V1918" t="s">
        <v>33</v>
      </c>
      <c r="W1918" t="s">
        <v>574</v>
      </c>
      <c r="X1918" t="s">
        <v>575</v>
      </c>
      <c r="Y1918" t="s">
        <v>36</v>
      </c>
    </row>
    <row r="1919" spans="1:25">
      <c r="A1919">
        <v>10301</v>
      </c>
      <c r="B1919">
        <v>32</v>
      </c>
      <c r="C1919">
        <v>100</v>
      </c>
      <c r="D1919">
        <v>4</v>
      </c>
      <c r="E1919">
        <v>3424.64</v>
      </c>
      <c r="F1919">
        <v>37899</v>
      </c>
      <c r="G1919" t="s">
        <v>40</v>
      </c>
      <c r="H1919">
        <v>4</v>
      </c>
      <c r="I1919">
        <v>10</v>
      </c>
      <c r="J1919">
        <v>2003</v>
      </c>
      <c r="K1919" t="s">
        <v>63</v>
      </c>
      <c r="L1919">
        <v>124</v>
      </c>
      <c r="M1919" t="s">
        <v>111</v>
      </c>
      <c r="N1919" t="s">
        <v>569</v>
      </c>
      <c r="O1919" t="s">
        <v>570</v>
      </c>
      <c r="P1919" t="s">
        <v>571</v>
      </c>
      <c r="R1919" t="s">
        <v>572</v>
      </c>
      <c r="T1919" t="s">
        <v>573</v>
      </c>
      <c r="U1919" t="s">
        <v>243</v>
      </c>
      <c r="V1919" t="s">
        <v>33</v>
      </c>
      <c r="W1919" t="s">
        <v>574</v>
      </c>
      <c r="X1919" t="s">
        <v>575</v>
      </c>
      <c r="Y1919" t="s">
        <v>36</v>
      </c>
    </row>
    <row r="1920" spans="1:25">
      <c r="A1920">
        <v>10301</v>
      </c>
      <c r="B1920">
        <v>47</v>
      </c>
      <c r="C1920">
        <v>100</v>
      </c>
      <c r="D1920">
        <v>7</v>
      </c>
      <c r="E1920">
        <v>7488.04</v>
      </c>
      <c r="F1920">
        <v>37899</v>
      </c>
      <c r="G1920" t="s">
        <v>40</v>
      </c>
      <c r="H1920">
        <v>4</v>
      </c>
      <c r="I1920">
        <v>10</v>
      </c>
      <c r="J1920">
        <v>2003</v>
      </c>
      <c r="K1920" t="s">
        <v>63</v>
      </c>
      <c r="L1920">
        <v>142</v>
      </c>
      <c r="M1920" t="s">
        <v>37</v>
      </c>
      <c r="N1920" t="s">
        <v>569</v>
      </c>
      <c r="O1920" t="s">
        <v>570</v>
      </c>
      <c r="P1920" t="s">
        <v>571</v>
      </c>
      <c r="R1920" t="s">
        <v>572</v>
      </c>
      <c r="T1920" t="s">
        <v>573</v>
      </c>
      <c r="U1920" t="s">
        <v>243</v>
      </c>
      <c r="V1920" t="s">
        <v>33</v>
      </c>
      <c r="W1920" t="s">
        <v>574</v>
      </c>
      <c r="X1920" t="s">
        <v>575</v>
      </c>
      <c r="Y1920" t="s">
        <v>39</v>
      </c>
    </row>
    <row r="1921" spans="1:25">
      <c r="A1921">
        <v>10301</v>
      </c>
      <c r="B1921">
        <v>22</v>
      </c>
      <c r="C1921">
        <v>100</v>
      </c>
      <c r="D1921">
        <v>5</v>
      </c>
      <c r="E1921">
        <v>3223.44</v>
      </c>
      <c r="F1921">
        <v>37899</v>
      </c>
      <c r="G1921" t="s">
        <v>40</v>
      </c>
      <c r="H1921">
        <v>4</v>
      </c>
      <c r="I1921">
        <v>10</v>
      </c>
      <c r="J1921">
        <v>2003</v>
      </c>
      <c r="K1921" t="s">
        <v>63</v>
      </c>
      <c r="L1921">
        <v>132</v>
      </c>
      <c r="M1921" t="s">
        <v>112</v>
      </c>
      <c r="N1921" t="s">
        <v>569</v>
      </c>
      <c r="O1921" t="s">
        <v>570</v>
      </c>
      <c r="P1921" t="s">
        <v>571</v>
      </c>
      <c r="R1921" t="s">
        <v>572</v>
      </c>
      <c r="T1921" t="s">
        <v>573</v>
      </c>
      <c r="U1921" t="s">
        <v>243</v>
      </c>
      <c r="V1921" t="s">
        <v>33</v>
      </c>
      <c r="W1921" t="s">
        <v>574</v>
      </c>
      <c r="X1921" t="s">
        <v>575</v>
      </c>
      <c r="Y1921" t="s">
        <v>36</v>
      </c>
    </row>
    <row r="1922" spans="1:25">
      <c r="A1922">
        <v>10301</v>
      </c>
      <c r="B1922">
        <v>23</v>
      </c>
      <c r="C1922">
        <v>100</v>
      </c>
      <c r="D1922">
        <v>9</v>
      </c>
      <c r="E1922">
        <v>4011.66</v>
      </c>
      <c r="F1922">
        <v>37899</v>
      </c>
      <c r="G1922" t="s">
        <v>40</v>
      </c>
      <c r="H1922">
        <v>4</v>
      </c>
      <c r="I1922">
        <v>10</v>
      </c>
      <c r="J1922">
        <v>2003</v>
      </c>
      <c r="K1922" t="s">
        <v>63</v>
      </c>
      <c r="L1922">
        <v>169</v>
      </c>
      <c r="M1922" t="s">
        <v>38</v>
      </c>
      <c r="N1922" t="s">
        <v>569</v>
      </c>
      <c r="O1922" t="s">
        <v>570</v>
      </c>
      <c r="P1922" t="s">
        <v>571</v>
      </c>
      <c r="R1922" t="s">
        <v>572</v>
      </c>
      <c r="T1922" t="s">
        <v>573</v>
      </c>
      <c r="U1922" t="s">
        <v>243</v>
      </c>
      <c r="V1922" t="s">
        <v>33</v>
      </c>
      <c r="W1922" t="s">
        <v>574</v>
      </c>
      <c r="X1922" t="s">
        <v>575</v>
      </c>
      <c r="Y1922" t="s">
        <v>36</v>
      </c>
    </row>
    <row r="1923" spans="1:25">
      <c r="A1923">
        <v>10301</v>
      </c>
      <c r="B1923">
        <v>39</v>
      </c>
      <c r="C1923">
        <v>100</v>
      </c>
      <c r="D1923">
        <v>6</v>
      </c>
      <c r="E1923">
        <v>6446.7</v>
      </c>
      <c r="F1923">
        <v>37899</v>
      </c>
      <c r="G1923" t="s">
        <v>40</v>
      </c>
      <c r="H1923">
        <v>4</v>
      </c>
      <c r="I1923">
        <v>10</v>
      </c>
      <c r="J1923">
        <v>2003</v>
      </c>
      <c r="K1923" t="s">
        <v>63</v>
      </c>
      <c r="L1923">
        <v>141</v>
      </c>
      <c r="M1923" t="s">
        <v>113</v>
      </c>
      <c r="N1923" t="s">
        <v>569</v>
      </c>
      <c r="O1923" t="s">
        <v>570</v>
      </c>
      <c r="P1923" t="s">
        <v>571</v>
      </c>
      <c r="R1923" t="s">
        <v>572</v>
      </c>
      <c r="T1923" t="s">
        <v>573</v>
      </c>
      <c r="U1923" t="s">
        <v>243</v>
      </c>
      <c r="V1923" t="s">
        <v>33</v>
      </c>
      <c r="W1923" t="s">
        <v>574</v>
      </c>
      <c r="X1923" t="s">
        <v>575</v>
      </c>
      <c r="Y1923" t="s">
        <v>36</v>
      </c>
    </row>
    <row r="1924" spans="1:25">
      <c r="A1924">
        <v>10301</v>
      </c>
      <c r="B1924">
        <v>27</v>
      </c>
      <c r="C1924">
        <v>72.02</v>
      </c>
      <c r="D1924">
        <v>1</v>
      </c>
      <c r="E1924">
        <v>1944.54</v>
      </c>
      <c r="F1924">
        <v>37899</v>
      </c>
      <c r="G1924" t="s">
        <v>40</v>
      </c>
      <c r="H1924">
        <v>4</v>
      </c>
      <c r="I1924">
        <v>10</v>
      </c>
      <c r="J1924">
        <v>2003</v>
      </c>
      <c r="K1924" t="s">
        <v>63</v>
      </c>
      <c r="L1924">
        <v>73</v>
      </c>
      <c r="M1924" t="s">
        <v>115</v>
      </c>
      <c r="N1924" t="s">
        <v>569</v>
      </c>
      <c r="O1924" t="s">
        <v>570</v>
      </c>
      <c r="P1924" t="s">
        <v>571</v>
      </c>
      <c r="R1924" t="s">
        <v>572</v>
      </c>
      <c r="T1924" t="s">
        <v>573</v>
      </c>
      <c r="U1924" t="s">
        <v>243</v>
      </c>
      <c r="V1924" t="s">
        <v>33</v>
      </c>
      <c r="W1924" t="s">
        <v>574</v>
      </c>
      <c r="X1924" t="s">
        <v>575</v>
      </c>
      <c r="Y1924" t="s">
        <v>45</v>
      </c>
    </row>
    <row r="1925" spans="1:25">
      <c r="A1925">
        <v>10301</v>
      </c>
      <c r="B1925">
        <v>22</v>
      </c>
      <c r="C1925">
        <v>51.32</v>
      </c>
      <c r="D1925">
        <v>3</v>
      </c>
      <c r="E1925">
        <v>1129.04</v>
      </c>
      <c r="F1925">
        <v>37899</v>
      </c>
      <c r="G1925" t="s">
        <v>40</v>
      </c>
      <c r="H1925">
        <v>4</v>
      </c>
      <c r="I1925">
        <v>10</v>
      </c>
      <c r="J1925">
        <v>2003</v>
      </c>
      <c r="K1925" t="s">
        <v>63</v>
      </c>
      <c r="L1925">
        <v>50</v>
      </c>
      <c r="M1925" t="s">
        <v>116</v>
      </c>
      <c r="N1925" t="s">
        <v>569</v>
      </c>
      <c r="O1925" t="s">
        <v>570</v>
      </c>
      <c r="P1925" t="s">
        <v>571</v>
      </c>
      <c r="R1925" t="s">
        <v>572</v>
      </c>
      <c r="T1925" t="s">
        <v>573</v>
      </c>
      <c r="U1925" t="s">
        <v>243</v>
      </c>
      <c r="V1925" t="s">
        <v>33</v>
      </c>
      <c r="W1925" t="s">
        <v>574</v>
      </c>
      <c r="X1925" t="s">
        <v>575</v>
      </c>
      <c r="Y1925" t="s">
        <v>45</v>
      </c>
    </row>
    <row r="1926" spans="1:25">
      <c r="A1926">
        <v>10301</v>
      </c>
      <c r="B1926">
        <v>48</v>
      </c>
      <c r="C1926">
        <v>34.36</v>
      </c>
      <c r="D1926">
        <v>10</v>
      </c>
      <c r="E1926">
        <v>1649.28</v>
      </c>
      <c r="F1926">
        <v>37899</v>
      </c>
      <c r="G1926" t="s">
        <v>40</v>
      </c>
      <c r="H1926">
        <v>4</v>
      </c>
      <c r="I1926">
        <v>10</v>
      </c>
      <c r="J1926">
        <v>2003</v>
      </c>
      <c r="K1926" t="s">
        <v>63</v>
      </c>
      <c r="L1926">
        <v>37</v>
      </c>
      <c r="M1926" t="s">
        <v>171</v>
      </c>
      <c r="N1926" t="s">
        <v>569</v>
      </c>
      <c r="O1926" t="s">
        <v>570</v>
      </c>
      <c r="P1926" t="s">
        <v>571</v>
      </c>
      <c r="R1926" t="s">
        <v>572</v>
      </c>
      <c r="T1926" t="s">
        <v>573</v>
      </c>
      <c r="U1926" t="s">
        <v>243</v>
      </c>
      <c r="V1926" t="s">
        <v>33</v>
      </c>
      <c r="W1926" t="s">
        <v>574</v>
      </c>
      <c r="X1926" t="s">
        <v>575</v>
      </c>
      <c r="Y1926" t="s">
        <v>45</v>
      </c>
    </row>
    <row r="1927" spans="1:25">
      <c r="A1927">
        <v>10301</v>
      </c>
      <c r="B1927">
        <v>22</v>
      </c>
      <c r="C1927">
        <v>96.37</v>
      </c>
      <c r="D1927">
        <v>2</v>
      </c>
      <c r="E1927">
        <v>2120.14</v>
      </c>
      <c r="F1927">
        <v>37899</v>
      </c>
      <c r="G1927" t="s">
        <v>40</v>
      </c>
      <c r="H1927">
        <v>4</v>
      </c>
      <c r="I1927">
        <v>10</v>
      </c>
      <c r="J1927">
        <v>2003</v>
      </c>
      <c r="K1927" t="s">
        <v>63</v>
      </c>
      <c r="L1927">
        <v>107</v>
      </c>
      <c r="M1927" t="s">
        <v>122</v>
      </c>
      <c r="N1927" t="s">
        <v>569</v>
      </c>
      <c r="O1927" t="s">
        <v>570</v>
      </c>
      <c r="P1927" t="s">
        <v>571</v>
      </c>
      <c r="R1927" t="s">
        <v>572</v>
      </c>
      <c r="T1927" t="s">
        <v>573</v>
      </c>
      <c r="U1927" t="s">
        <v>243</v>
      </c>
      <c r="V1927" t="s">
        <v>33</v>
      </c>
      <c r="W1927" t="s">
        <v>574</v>
      </c>
      <c r="X1927" t="s">
        <v>575</v>
      </c>
      <c r="Y1927" t="s">
        <v>45</v>
      </c>
    </row>
    <row r="1928" spans="1:25">
      <c r="A1928">
        <v>10301</v>
      </c>
      <c r="B1928">
        <v>50</v>
      </c>
      <c r="C1928">
        <v>100</v>
      </c>
      <c r="D1928">
        <v>11</v>
      </c>
      <c r="E1928">
        <v>7723.5</v>
      </c>
      <c r="F1928">
        <v>37899</v>
      </c>
      <c r="G1928" t="s">
        <v>40</v>
      </c>
      <c r="H1928">
        <v>4</v>
      </c>
      <c r="I1928">
        <v>10</v>
      </c>
      <c r="J1928">
        <v>2003</v>
      </c>
      <c r="K1928" t="s">
        <v>63</v>
      </c>
      <c r="L1928">
        <v>140</v>
      </c>
      <c r="M1928" t="s">
        <v>172</v>
      </c>
      <c r="N1928" t="s">
        <v>569</v>
      </c>
      <c r="O1928" t="s">
        <v>570</v>
      </c>
      <c r="P1928" t="s">
        <v>571</v>
      </c>
      <c r="R1928" t="s">
        <v>572</v>
      </c>
      <c r="T1928" t="s">
        <v>573</v>
      </c>
      <c r="U1928" t="s">
        <v>243</v>
      </c>
      <c r="V1928" t="s">
        <v>33</v>
      </c>
      <c r="W1928" t="s">
        <v>574</v>
      </c>
      <c r="X1928" t="s">
        <v>575</v>
      </c>
      <c r="Y1928" t="s">
        <v>39</v>
      </c>
    </row>
    <row r="1929" spans="1:25">
      <c r="A1929">
        <v>10284</v>
      </c>
      <c r="B1929">
        <v>45</v>
      </c>
      <c r="C1929">
        <v>100</v>
      </c>
      <c r="D1929">
        <v>11</v>
      </c>
      <c r="E1929">
        <v>5747.85</v>
      </c>
      <c r="F1929">
        <v>38220</v>
      </c>
      <c r="G1929" t="s">
        <v>40</v>
      </c>
      <c r="H1929">
        <v>3</v>
      </c>
      <c r="I1929">
        <v>8</v>
      </c>
      <c r="J1929">
        <v>2004</v>
      </c>
      <c r="K1929" t="s">
        <v>185</v>
      </c>
      <c r="L1929">
        <v>157</v>
      </c>
      <c r="M1929" t="s">
        <v>43</v>
      </c>
      <c r="N1929" t="s">
        <v>569</v>
      </c>
      <c r="O1929" t="s">
        <v>570</v>
      </c>
      <c r="P1929" t="s">
        <v>571</v>
      </c>
      <c r="R1929" t="s">
        <v>572</v>
      </c>
      <c r="T1929" t="s">
        <v>573</v>
      </c>
      <c r="U1929" t="s">
        <v>243</v>
      </c>
      <c r="V1929" t="s">
        <v>33</v>
      </c>
      <c r="W1929" t="s">
        <v>574</v>
      </c>
      <c r="X1929" t="s">
        <v>575</v>
      </c>
      <c r="Y1929" t="s">
        <v>36</v>
      </c>
    </row>
    <row r="1930" spans="1:25">
      <c r="A1930">
        <v>10284</v>
      </c>
      <c r="B1930">
        <v>31</v>
      </c>
      <c r="C1930">
        <v>71.81</v>
      </c>
      <c r="D1930">
        <v>1</v>
      </c>
      <c r="E1930">
        <v>2226.11</v>
      </c>
      <c r="F1930">
        <v>38220</v>
      </c>
      <c r="G1930" t="s">
        <v>40</v>
      </c>
      <c r="H1930">
        <v>3</v>
      </c>
      <c r="I1930">
        <v>8</v>
      </c>
      <c r="J1930">
        <v>2004</v>
      </c>
      <c r="K1930" t="s">
        <v>185</v>
      </c>
      <c r="L1930">
        <v>84</v>
      </c>
      <c r="M1930" t="s">
        <v>179</v>
      </c>
      <c r="N1930" t="s">
        <v>569</v>
      </c>
      <c r="O1930" t="s">
        <v>570</v>
      </c>
      <c r="P1930" t="s">
        <v>571</v>
      </c>
      <c r="R1930" t="s">
        <v>572</v>
      </c>
      <c r="T1930" t="s">
        <v>573</v>
      </c>
      <c r="U1930" t="s">
        <v>243</v>
      </c>
      <c r="V1930" t="s">
        <v>33</v>
      </c>
      <c r="W1930" t="s">
        <v>574</v>
      </c>
      <c r="X1930" t="s">
        <v>575</v>
      </c>
      <c r="Y1930" t="s">
        <v>45</v>
      </c>
    </row>
    <row r="1931" spans="1:25">
      <c r="A1931">
        <v>10284</v>
      </c>
      <c r="B1931">
        <v>22</v>
      </c>
      <c r="C1931">
        <v>100</v>
      </c>
      <c r="D1931">
        <v>3</v>
      </c>
      <c r="E1931">
        <v>2310.88</v>
      </c>
      <c r="F1931">
        <v>38220</v>
      </c>
      <c r="G1931" t="s">
        <v>40</v>
      </c>
      <c r="H1931">
        <v>3</v>
      </c>
      <c r="I1931">
        <v>8</v>
      </c>
      <c r="J1931">
        <v>2004</v>
      </c>
      <c r="K1931" t="s">
        <v>185</v>
      </c>
      <c r="L1931">
        <v>109</v>
      </c>
      <c r="M1931" t="s">
        <v>180</v>
      </c>
      <c r="N1931" t="s">
        <v>569</v>
      </c>
      <c r="O1931" t="s">
        <v>570</v>
      </c>
      <c r="P1931" t="s">
        <v>571</v>
      </c>
      <c r="R1931" t="s">
        <v>572</v>
      </c>
      <c r="T1931" t="s">
        <v>573</v>
      </c>
      <c r="U1931" t="s">
        <v>243</v>
      </c>
      <c r="V1931" t="s">
        <v>33</v>
      </c>
      <c r="W1931" t="s">
        <v>574</v>
      </c>
      <c r="X1931" t="s">
        <v>575</v>
      </c>
      <c r="Y1931" t="s">
        <v>45</v>
      </c>
    </row>
    <row r="1932" spans="1:25">
      <c r="A1932">
        <v>10284</v>
      </c>
      <c r="B1932">
        <v>30</v>
      </c>
      <c r="C1932">
        <v>73.989999999999995</v>
      </c>
      <c r="D1932">
        <v>12</v>
      </c>
      <c r="E1932">
        <v>2219.6999999999998</v>
      </c>
      <c r="F1932">
        <v>38220</v>
      </c>
      <c r="G1932" t="s">
        <v>40</v>
      </c>
      <c r="H1932">
        <v>3</v>
      </c>
      <c r="I1932">
        <v>8</v>
      </c>
      <c r="J1932">
        <v>2004</v>
      </c>
      <c r="K1932" t="s">
        <v>185</v>
      </c>
      <c r="L1932">
        <v>68</v>
      </c>
      <c r="M1932" t="s">
        <v>44</v>
      </c>
      <c r="N1932" t="s">
        <v>569</v>
      </c>
      <c r="O1932" t="s">
        <v>570</v>
      </c>
      <c r="P1932" t="s">
        <v>571</v>
      </c>
      <c r="R1932" t="s">
        <v>572</v>
      </c>
      <c r="T1932" t="s">
        <v>573</v>
      </c>
      <c r="U1932" t="s">
        <v>243</v>
      </c>
      <c r="V1932" t="s">
        <v>33</v>
      </c>
      <c r="W1932" t="s">
        <v>574</v>
      </c>
      <c r="X1932" t="s">
        <v>575</v>
      </c>
      <c r="Y1932" t="s">
        <v>45</v>
      </c>
    </row>
    <row r="1933" spans="1:25">
      <c r="A1933">
        <v>10284</v>
      </c>
      <c r="B1933">
        <v>21</v>
      </c>
      <c r="C1933">
        <v>55.96</v>
      </c>
      <c r="D1933">
        <v>10</v>
      </c>
      <c r="E1933">
        <v>1175.1600000000001</v>
      </c>
      <c r="F1933">
        <v>38220</v>
      </c>
      <c r="G1933" t="s">
        <v>40</v>
      </c>
      <c r="H1933">
        <v>3</v>
      </c>
      <c r="I1933">
        <v>8</v>
      </c>
      <c r="J1933">
        <v>2004</v>
      </c>
      <c r="K1933" t="s">
        <v>185</v>
      </c>
      <c r="L1933">
        <v>68</v>
      </c>
      <c r="M1933" t="s">
        <v>46</v>
      </c>
      <c r="N1933" t="s">
        <v>569</v>
      </c>
      <c r="O1933" t="s">
        <v>570</v>
      </c>
      <c r="P1933" t="s">
        <v>571</v>
      </c>
      <c r="R1933" t="s">
        <v>572</v>
      </c>
      <c r="T1933" t="s">
        <v>573</v>
      </c>
      <c r="U1933" t="s">
        <v>243</v>
      </c>
      <c r="V1933" t="s">
        <v>33</v>
      </c>
      <c r="W1933" t="s">
        <v>574</v>
      </c>
      <c r="X1933" t="s">
        <v>575</v>
      </c>
      <c r="Y1933" t="s">
        <v>45</v>
      </c>
    </row>
    <row r="1934" spans="1:25">
      <c r="A1934">
        <v>10284</v>
      </c>
      <c r="B1934">
        <v>21</v>
      </c>
      <c r="C1934">
        <v>71</v>
      </c>
      <c r="D1934">
        <v>2</v>
      </c>
      <c r="E1934">
        <v>1491</v>
      </c>
      <c r="F1934">
        <v>38220</v>
      </c>
      <c r="G1934" t="s">
        <v>40</v>
      </c>
      <c r="H1934">
        <v>3</v>
      </c>
      <c r="I1934">
        <v>8</v>
      </c>
      <c r="J1934">
        <v>2004</v>
      </c>
      <c r="K1934" t="s">
        <v>185</v>
      </c>
      <c r="L1934">
        <v>72</v>
      </c>
      <c r="M1934" t="s">
        <v>181</v>
      </c>
      <c r="N1934" t="s">
        <v>569</v>
      </c>
      <c r="O1934" t="s">
        <v>570</v>
      </c>
      <c r="P1934" t="s">
        <v>571</v>
      </c>
      <c r="R1934" t="s">
        <v>572</v>
      </c>
      <c r="T1934" t="s">
        <v>573</v>
      </c>
      <c r="U1934" t="s">
        <v>243</v>
      </c>
      <c r="V1934" t="s">
        <v>33</v>
      </c>
      <c r="W1934" t="s">
        <v>574</v>
      </c>
      <c r="X1934" t="s">
        <v>575</v>
      </c>
      <c r="Y1934" t="s">
        <v>45</v>
      </c>
    </row>
    <row r="1935" spans="1:25">
      <c r="A1935">
        <v>10284</v>
      </c>
      <c r="B1935">
        <v>24</v>
      </c>
      <c r="C1935">
        <v>83.12</v>
      </c>
      <c r="D1935">
        <v>6</v>
      </c>
      <c r="E1935">
        <v>1994.88</v>
      </c>
      <c r="F1935">
        <v>38220</v>
      </c>
      <c r="G1935" t="s">
        <v>40</v>
      </c>
      <c r="H1935">
        <v>3</v>
      </c>
      <c r="I1935">
        <v>8</v>
      </c>
      <c r="J1935">
        <v>2004</v>
      </c>
      <c r="K1935" t="s">
        <v>185</v>
      </c>
      <c r="L1935">
        <v>91</v>
      </c>
      <c r="M1935" t="s">
        <v>182</v>
      </c>
      <c r="N1935" t="s">
        <v>569</v>
      </c>
      <c r="O1935" t="s">
        <v>570</v>
      </c>
      <c r="P1935" t="s">
        <v>571</v>
      </c>
      <c r="R1935" t="s">
        <v>572</v>
      </c>
      <c r="T1935" t="s">
        <v>573</v>
      </c>
      <c r="U1935" t="s">
        <v>243</v>
      </c>
      <c r="V1935" t="s">
        <v>33</v>
      </c>
      <c r="W1935" t="s">
        <v>574</v>
      </c>
      <c r="X1935" t="s">
        <v>575</v>
      </c>
      <c r="Y1935" t="s">
        <v>45</v>
      </c>
    </row>
    <row r="1936" spans="1:25">
      <c r="A1936">
        <v>10284</v>
      </c>
      <c r="B1936">
        <v>45</v>
      </c>
      <c r="C1936">
        <v>100</v>
      </c>
      <c r="D1936">
        <v>8</v>
      </c>
      <c r="E1936">
        <v>4576.95</v>
      </c>
      <c r="F1936">
        <v>38220</v>
      </c>
      <c r="G1936" t="s">
        <v>40</v>
      </c>
      <c r="H1936">
        <v>3</v>
      </c>
      <c r="I1936">
        <v>8</v>
      </c>
      <c r="J1936">
        <v>2004</v>
      </c>
      <c r="K1936" t="s">
        <v>185</v>
      </c>
      <c r="L1936">
        <v>99</v>
      </c>
      <c r="M1936" t="s">
        <v>47</v>
      </c>
      <c r="N1936" t="s">
        <v>569</v>
      </c>
      <c r="O1936" t="s">
        <v>570</v>
      </c>
      <c r="P1936" t="s">
        <v>571</v>
      </c>
      <c r="R1936" t="s">
        <v>572</v>
      </c>
      <c r="T1936" t="s">
        <v>573</v>
      </c>
      <c r="U1936" t="s">
        <v>243</v>
      </c>
      <c r="V1936" t="s">
        <v>33</v>
      </c>
      <c r="W1936" t="s">
        <v>574</v>
      </c>
      <c r="X1936" t="s">
        <v>575</v>
      </c>
      <c r="Y1936" t="s">
        <v>36</v>
      </c>
    </row>
    <row r="1937" spans="1:25">
      <c r="A1937">
        <v>10284</v>
      </c>
      <c r="B1937">
        <v>25</v>
      </c>
      <c r="C1937">
        <v>69.599999999999994</v>
      </c>
      <c r="D1937">
        <v>7</v>
      </c>
      <c r="E1937">
        <v>1740</v>
      </c>
      <c r="F1937">
        <v>38220</v>
      </c>
      <c r="G1937" t="s">
        <v>40</v>
      </c>
      <c r="H1937">
        <v>3</v>
      </c>
      <c r="I1937">
        <v>8</v>
      </c>
      <c r="J1937">
        <v>2004</v>
      </c>
      <c r="K1937" t="s">
        <v>185</v>
      </c>
      <c r="L1937">
        <v>80</v>
      </c>
      <c r="M1937" t="s">
        <v>184</v>
      </c>
      <c r="N1937" t="s">
        <v>569</v>
      </c>
      <c r="O1937" t="s">
        <v>570</v>
      </c>
      <c r="P1937" t="s">
        <v>571</v>
      </c>
      <c r="R1937" t="s">
        <v>572</v>
      </c>
      <c r="T1937" t="s">
        <v>573</v>
      </c>
      <c r="U1937" t="s">
        <v>243</v>
      </c>
      <c r="V1937" t="s">
        <v>33</v>
      </c>
      <c r="W1937" t="s">
        <v>574</v>
      </c>
      <c r="X1937" t="s">
        <v>575</v>
      </c>
      <c r="Y1937" t="s">
        <v>45</v>
      </c>
    </row>
    <row r="1938" spans="1:25">
      <c r="A1938">
        <v>10284</v>
      </c>
      <c r="B1938">
        <v>32</v>
      </c>
      <c r="C1938">
        <v>64.41</v>
      </c>
      <c r="D1938">
        <v>9</v>
      </c>
      <c r="E1938">
        <v>2061.12</v>
      </c>
      <c r="F1938">
        <v>38220</v>
      </c>
      <c r="G1938" t="s">
        <v>40</v>
      </c>
      <c r="H1938">
        <v>3</v>
      </c>
      <c r="I1938">
        <v>8</v>
      </c>
      <c r="J1938">
        <v>2004</v>
      </c>
      <c r="K1938" t="s">
        <v>185</v>
      </c>
      <c r="L1938">
        <v>74</v>
      </c>
      <c r="M1938" t="s">
        <v>48</v>
      </c>
      <c r="N1938" t="s">
        <v>569</v>
      </c>
      <c r="O1938" t="s">
        <v>570</v>
      </c>
      <c r="P1938" t="s">
        <v>571</v>
      </c>
      <c r="R1938" t="s">
        <v>572</v>
      </c>
      <c r="T1938" t="s">
        <v>573</v>
      </c>
      <c r="U1938" t="s">
        <v>243</v>
      </c>
      <c r="V1938" t="s">
        <v>33</v>
      </c>
      <c r="W1938" t="s">
        <v>574</v>
      </c>
      <c r="X1938" t="s">
        <v>575</v>
      </c>
      <c r="Y1938" t="s">
        <v>45</v>
      </c>
    </row>
    <row r="1939" spans="1:25">
      <c r="A1939">
        <v>10284</v>
      </c>
      <c r="B1939">
        <v>39</v>
      </c>
      <c r="C1939">
        <v>71.67</v>
      </c>
      <c r="D1939">
        <v>13</v>
      </c>
      <c r="E1939">
        <v>2795.13</v>
      </c>
      <c r="F1939">
        <v>38220</v>
      </c>
      <c r="G1939" t="s">
        <v>40</v>
      </c>
      <c r="H1939">
        <v>3</v>
      </c>
      <c r="I1939">
        <v>8</v>
      </c>
      <c r="J1939">
        <v>2004</v>
      </c>
      <c r="K1939" t="s">
        <v>97</v>
      </c>
      <c r="L1939">
        <v>65</v>
      </c>
      <c r="M1939" t="s">
        <v>61</v>
      </c>
      <c r="N1939" t="s">
        <v>569</v>
      </c>
      <c r="O1939" t="s">
        <v>570</v>
      </c>
      <c r="P1939" t="s">
        <v>571</v>
      </c>
      <c r="R1939" t="s">
        <v>572</v>
      </c>
      <c r="T1939" t="s">
        <v>573</v>
      </c>
      <c r="U1939" t="s">
        <v>243</v>
      </c>
      <c r="V1939" t="s">
        <v>33</v>
      </c>
      <c r="W1939" t="s">
        <v>574</v>
      </c>
      <c r="X1939" t="s">
        <v>575</v>
      </c>
      <c r="Y1939" t="s">
        <v>45</v>
      </c>
    </row>
    <row r="1940" spans="1:25">
      <c r="A1940">
        <v>10284</v>
      </c>
      <c r="B1940">
        <v>50</v>
      </c>
      <c r="C1940">
        <v>81.86</v>
      </c>
      <c r="D1940">
        <v>4</v>
      </c>
      <c r="E1940">
        <v>4093</v>
      </c>
      <c r="F1940">
        <v>38220</v>
      </c>
      <c r="G1940" t="s">
        <v>40</v>
      </c>
      <c r="H1940">
        <v>3</v>
      </c>
      <c r="I1940">
        <v>8</v>
      </c>
      <c r="J1940">
        <v>2004</v>
      </c>
      <c r="K1940" t="s">
        <v>97</v>
      </c>
      <c r="L1940">
        <v>68</v>
      </c>
      <c r="M1940" t="s">
        <v>187</v>
      </c>
      <c r="N1940" t="s">
        <v>569</v>
      </c>
      <c r="O1940" t="s">
        <v>570</v>
      </c>
      <c r="P1940" t="s">
        <v>571</v>
      </c>
      <c r="R1940" t="s">
        <v>572</v>
      </c>
      <c r="T1940" t="s">
        <v>573</v>
      </c>
      <c r="U1940" t="s">
        <v>243</v>
      </c>
      <c r="V1940" t="s">
        <v>33</v>
      </c>
      <c r="W1940" t="s">
        <v>574</v>
      </c>
      <c r="X1940" t="s">
        <v>575</v>
      </c>
      <c r="Y1940" t="s">
        <v>36</v>
      </c>
    </row>
    <row r="1941" spans="1:25">
      <c r="A1941">
        <v>10284</v>
      </c>
      <c r="B1941">
        <v>33</v>
      </c>
      <c r="C1941">
        <v>51.93</v>
      </c>
      <c r="D1941">
        <v>5</v>
      </c>
      <c r="E1941">
        <v>1713.69</v>
      </c>
      <c r="F1941">
        <v>38220</v>
      </c>
      <c r="G1941" t="s">
        <v>40</v>
      </c>
      <c r="H1941">
        <v>3</v>
      </c>
      <c r="I1941">
        <v>8</v>
      </c>
      <c r="J1941">
        <v>2004</v>
      </c>
      <c r="K1941" t="s">
        <v>97</v>
      </c>
      <c r="L1941">
        <v>43</v>
      </c>
      <c r="M1941" t="s">
        <v>188</v>
      </c>
      <c r="N1941" t="s">
        <v>569</v>
      </c>
      <c r="O1941" t="s">
        <v>570</v>
      </c>
      <c r="P1941" t="s">
        <v>571</v>
      </c>
      <c r="R1941" t="s">
        <v>572</v>
      </c>
      <c r="T1941" t="s">
        <v>573</v>
      </c>
      <c r="U1941" t="s">
        <v>243</v>
      </c>
      <c r="V1941" t="s">
        <v>33</v>
      </c>
      <c r="W1941" t="s">
        <v>574</v>
      </c>
      <c r="X1941" t="s">
        <v>575</v>
      </c>
      <c r="Y1941" t="s">
        <v>45</v>
      </c>
    </row>
    <row r="1942" spans="1:25">
      <c r="A1942">
        <v>10192</v>
      </c>
      <c r="B1942">
        <v>27</v>
      </c>
      <c r="C1942">
        <v>100</v>
      </c>
      <c r="D1942">
        <v>16</v>
      </c>
      <c r="E1942">
        <v>3544.56</v>
      </c>
      <c r="F1942">
        <v>37945</v>
      </c>
      <c r="G1942" t="s">
        <v>40</v>
      </c>
      <c r="H1942">
        <v>4</v>
      </c>
      <c r="I1942">
        <v>11</v>
      </c>
      <c r="J1942">
        <v>2003</v>
      </c>
      <c r="L1942">
        <v>115</v>
      </c>
      <c r="M1942" t="s">
        <v>265</v>
      </c>
      <c r="N1942" t="s">
        <v>576</v>
      </c>
      <c r="O1942">
        <v>6035558647</v>
      </c>
      <c r="P1942" t="s">
        <v>577</v>
      </c>
      <c r="R1942" t="s">
        <v>578</v>
      </c>
      <c r="S1942" t="s">
        <v>579</v>
      </c>
      <c r="T1942">
        <v>62005</v>
      </c>
      <c r="U1942" t="s">
        <v>220</v>
      </c>
      <c r="V1942" t="s">
        <v>221</v>
      </c>
      <c r="W1942" t="s">
        <v>271</v>
      </c>
      <c r="X1942" t="s">
        <v>324</v>
      </c>
      <c r="Y1942" t="s">
        <v>36</v>
      </c>
    </row>
    <row r="1943" spans="1:25">
      <c r="A1943">
        <v>10192</v>
      </c>
      <c r="B1943">
        <v>22</v>
      </c>
      <c r="C1943">
        <v>100</v>
      </c>
      <c r="D1943">
        <v>11</v>
      </c>
      <c r="E1943">
        <v>3300.66</v>
      </c>
      <c r="F1943">
        <v>37945</v>
      </c>
      <c r="G1943" t="s">
        <v>40</v>
      </c>
      <c r="H1943">
        <v>4</v>
      </c>
      <c r="I1943">
        <v>11</v>
      </c>
      <c r="J1943">
        <v>2003</v>
      </c>
      <c r="L1943">
        <v>141</v>
      </c>
      <c r="M1943" t="s">
        <v>27</v>
      </c>
      <c r="N1943" t="s">
        <v>576</v>
      </c>
      <c r="O1943">
        <v>6035558647</v>
      </c>
      <c r="P1943" t="s">
        <v>577</v>
      </c>
      <c r="R1943" t="s">
        <v>578</v>
      </c>
      <c r="S1943" t="s">
        <v>579</v>
      </c>
      <c r="T1943">
        <v>62005</v>
      </c>
      <c r="U1943" t="s">
        <v>220</v>
      </c>
      <c r="V1943" t="s">
        <v>221</v>
      </c>
      <c r="W1943" t="s">
        <v>271</v>
      </c>
      <c r="X1943" t="s">
        <v>324</v>
      </c>
      <c r="Y1943" t="s">
        <v>36</v>
      </c>
    </row>
    <row r="1944" spans="1:25">
      <c r="A1944">
        <v>10192</v>
      </c>
      <c r="B1944">
        <v>29</v>
      </c>
      <c r="C1944">
        <v>100</v>
      </c>
      <c r="D1944">
        <v>7</v>
      </c>
      <c r="E1944">
        <v>4258.3599999999997</v>
      </c>
      <c r="F1944">
        <v>37945</v>
      </c>
      <c r="G1944" t="s">
        <v>40</v>
      </c>
      <c r="H1944">
        <v>4</v>
      </c>
      <c r="I1944">
        <v>11</v>
      </c>
      <c r="J1944">
        <v>2003</v>
      </c>
      <c r="L1944">
        <v>124</v>
      </c>
      <c r="M1944" t="s">
        <v>111</v>
      </c>
      <c r="N1944" t="s">
        <v>576</v>
      </c>
      <c r="O1944">
        <v>6035558647</v>
      </c>
      <c r="P1944" t="s">
        <v>577</v>
      </c>
      <c r="R1944" t="s">
        <v>578</v>
      </c>
      <c r="S1944" t="s">
        <v>579</v>
      </c>
      <c r="T1944">
        <v>62005</v>
      </c>
      <c r="U1944" t="s">
        <v>220</v>
      </c>
      <c r="V1944" t="s">
        <v>221</v>
      </c>
      <c r="W1944" t="s">
        <v>271</v>
      </c>
      <c r="X1944" t="s">
        <v>324</v>
      </c>
      <c r="Y1944" t="s">
        <v>36</v>
      </c>
    </row>
    <row r="1945" spans="1:25">
      <c r="A1945">
        <v>10192</v>
      </c>
      <c r="B1945">
        <v>45</v>
      </c>
      <c r="C1945">
        <v>90.86</v>
      </c>
      <c r="D1945">
        <v>15</v>
      </c>
      <c r="E1945">
        <v>4088.7</v>
      </c>
      <c r="F1945">
        <v>37945</v>
      </c>
      <c r="G1945" t="s">
        <v>40</v>
      </c>
      <c r="H1945">
        <v>4</v>
      </c>
      <c r="I1945">
        <v>11</v>
      </c>
      <c r="J1945">
        <v>2003</v>
      </c>
      <c r="L1945">
        <v>77</v>
      </c>
      <c r="M1945" t="s">
        <v>170</v>
      </c>
      <c r="N1945" t="s">
        <v>576</v>
      </c>
      <c r="O1945">
        <v>6035558647</v>
      </c>
      <c r="P1945" t="s">
        <v>577</v>
      </c>
      <c r="R1945" t="s">
        <v>578</v>
      </c>
      <c r="S1945" t="s">
        <v>579</v>
      </c>
      <c r="T1945">
        <v>62005</v>
      </c>
      <c r="U1945" t="s">
        <v>220</v>
      </c>
      <c r="V1945" t="s">
        <v>221</v>
      </c>
      <c r="W1945" t="s">
        <v>271</v>
      </c>
      <c r="X1945" t="s">
        <v>324</v>
      </c>
      <c r="Y1945" t="s">
        <v>36</v>
      </c>
    </row>
    <row r="1946" spans="1:25">
      <c r="A1946">
        <v>10192</v>
      </c>
      <c r="B1946">
        <v>47</v>
      </c>
      <c r="C1946">
        <v>100</v>
      </c>
      <c r="D1946">
        <v>10</v>
      </c>
      <c r="E1946">
        <v>7421.3</v>
      </c>
      <c r="F1946">
        <v>37945</v>
      </c>
      <c r="G1946" t="s">
        <v>40</v>
      </c>
      <c r="H1946">
        <v>4</v>
      </c>
      <c r="I1946">
        <v>11</v>
      </c>
      <c r="J1946">
        <v>2003</v>
      </c>
      <c r="L1946">
        <v>142</v>
      </c>
      <c r="M1946" t="s">
        <v>37</v>
      </c>
      <c r="N1946" t="s">
        <v>576</v>
      </c>
      <c r="O1946">
        <v>6035558647</v>
      </c>
      <c r="P1946" t="s">
        <v>577</v>
      </c>
      <c r="R1946" t="s">
        <v>578</v>
      </c>
      <c r="S1946" t="s">
        <v>579</v>
      </c>
      <c r="T1946">
        <v>62005</v>
      </c>
      <c r="U1946" t="s">
        <v>220</v>
      </c>
      <c r="V1946" t="s">
        <v>221</v>
      </c>
      <c r="W1946" t="s">
        <v>271</v>
      </c>
      <c r="X1946" t="s">
        <v>324</v>
      </c>
      <c r="Y1946" t="s">
        <v>39</v>
      </c>
    </row>
    <row r="1947" spans="1:25">
      <c r="A1947">
        <v>10192</v>
      </c>
      <c r="B1947">
        <v>38</v>
      </c>
      <c r="C1947">
        <v>100</v>
      </c>
      <c r="D1947">
        <v>8</v>
      </c>
      <c r="E1947">
        <v>4965.84</v>
      </c>
      <c r="F1947">
        <v>37945</v>
      </c>
      <c r="G1947" t="s">
        <v>40</v>
      </c>
      <c r="H1947">
        <v>4</v>
      </c>
      <c r="I1947">
        <v>11</v>
      </c>
      <c r="J1947">
        <v>2003</v>
      </c>
      <c r="L1947">
        <v>132</v>
      </c>
      <c r="M1947" t="s">
        <v>112</v>
      </c>
      <c r="N1947" t="s">
        <v>576</v>
      </c>
      <c r="O1947">
        <v>6035558647</v>
      </c>
      <c r="P1947" t="s">
        <v>577</v>
      </c>
      <c r="R1947" t="s">
        <v>578</v>
      </c>
      <c r="S1947" t="s">
        <v>579</v>
      </c>
      <c r="T1947">
        <v>62005</v>
      </c>
      <c r="U1947" t="s">
        <v>220</v>
      </c>
      <c r="V1947" t="s">
        <v>221</v>
      </c>
      <c r="W1947" t="s">
        <v>271</v>
      </c>
      <c r="X1947" t="s">
        <v>324</v>
      </c>
      <c r="Y1947" t="s">
        <v>36</v>
      </c>
    </row>
    <row r="1948" spans="1:25">
      <c r="A1948">
        <v>10192</v>
      </c>
      <c r="B1948">
        <v>26</v>
      </c>
      <c r="C1948">
        <v>100</v>
      </c>
      <c r="D1948">
        <v>12</v>
      </c>
      <c r="E1948">
        <v>3918.46</v>
      </c>
      <c r="F1948">
        <v>37945</v>
      </c>
      <c r="G1948" t="s">
        <v>40</v>
      </c>
      <c r="H1948">
        <v>4</v>
      </c>
      <c r="I1948">
        <v>11</v>
      </c>
      <c r="J1948">
        <v>2003</v>
      </c>
      <c r="L1948">
        <v>169</v>
      </c>
      <c r="M1948" t="s">
        <v>38</v>
      </c>
      <c r="N1948" t="s">
        <v>576</v>
      </c>
      <c r="O1948">
        <v>6035558647</v>
      </c>
      <c r="P1948" t="s">
        <v>577</v>
      </c>
      <c r="R1948" t="s">
        <v>578</v>
      </c>
      <c r="S1948" t="s">
        <v>579</v>
      </c>
      <c r="T1948">
        <v>62005</v>
      </c>
      <c r="U1948" t="s">
        <v>220</v>
      </c>
      <c r="V1948" t="s">
        <v>221</v>
      </c>
      <c r="W1948" t="s">
        <v>271</v>
      </c>
      <c r="X1948" t="s">
        <v>324</v>
      </c>
      <c r="Y1948" t="s">
        <v>36</v>
      </c>
    </row>
    <row r="1949" spans="1:25">
      <c r="A1949">
        <v>10192</v>
      </c>
      <c r="B1949">
        <v>45</v>
      </c>
      <c r="C1949">
        <v>100</v>
      </c>
      <c r="D1949">
        <v>9</v>
      </c>
      <c r="E1949">
        <v>5340.6</v>
      </c>
      <c r="F1949">
        <v>37945</v>
      </c>
      <c r="G1949" t="s">
        <v>40</v>
      </c>
      <c r="H1949">
        <v>4</v>
      </c>
      <c r="I1949">
        <v>11</v>
      </c>
      <c r="J1949">
        <v>2003</v>
      </c>
      <c r="L1949">
        <v>141</v>
      </c>
      <c r="M1949" t="s">
        <v>113</v>
      </c>
      <c r="N1949" t="s">
        <v>576</v>
      </c>
      <c r="O1949">
        <v>6035558647</v>
      </c>
      <c r="P1949" t="s">
        <v>577</v>
      </c>
      <c r="R1949" t="s">
        <v>578</v>
      </c>
      <c r="S1949" t="s">
        <v>579</v>
      </c>
      <c r="T1949">
        <v>62005</v>
      </c>
      <c r="U1949" t="s">
        <v>220</v>
      </c>
      <c r="V1949" t="s">
        <v>221</v>
      </c>
      <c r="W1949" t="s">
        <v>271</v>
      </c>
      <c r="X1949" t="s">
        <v>324</v>
      </c>
      <c r="Y1949" t="s">
        <v>36</v>
      </c>
    </row>
    <row r="1950" spans="1:25">
      <c r="A1950">
        <v>10192</v>
      </c>
      <c r="B1950">
        <v>37</v>
      </c>
      <c r="C1950">
        <v>69.819999999999993</v>
      </c>
      <c r="D1950">
        <v>4</v>
      </c>
      <c r="E1950">
        <v>2583.34</v>
      </c>
      <c r="F1950">
        <v>37945</v>
      </c>
      <c r="G1950" t="s">
        <v>40</v>
      </c>
      <c r="H1950">
        <v>4</v>
      </c>
      <c r="I1950">
        <v>11</v>
      </c>
      <c r="J1950">
        <v>2003</v>
      </c>
      <c r="L1950">
        <v>73</v>
      </c>
      <c r="M1950" t="s">
        <v>115</v>
      </c>
      <c r="N1950" t="s">
        <v>576</v>
      </c>
      <c r="O1950">
        <v>6035558647</v>
      </c>
      <c r="P1950" t="s">
        <v>577</v>
      </c>
      <c r="R1950" t="s">
        <v>578</v>
      </c>
      <c r="S1950" t="s">
        <v>579</v>
      </c>
      <c r="T1950">
        <v>62005</v>
      </c>
      <c r="U1950" t="s">
        <v>220</v>
      </c>
      <c r="V1950" t="s">
        <v>221</v>
      </c>
      <c r="W1950" t="s">
        <v>271</v>
      </c>
      <c r="X1950" t="s">
        <v>324</v>
      </c>
      <c r="Y1950" t="s">
        <v>45</v>
      </c>
    </row>
    <row r="1951" spans="1:25">
      <c r="A1951">
        <v>10192</v>
      </c>
      <c r="B1951">
        <v>47</v>
      </c>
      <c r="C1951">
        <v>53.83</v>
      </c>
      <c r="D1951">
        <v>6</v>
      </c>
      <c r="E1951">
        <v>2530.0100000000002</v>
      </c>
      <c r="F1951">
        <v>37945</v>
      </c>
      <c r="G1951" t="s">
        <v>40</v>
      </c>
      <c r="H1951">
        <v>4</v>
      </c>
      <c r="I1951">
        <v>11</v>
      </c>
      <c r="J1951">
        <v>2003</v>
      </c>
      <c r="L1951">
        <v>50</v>
      </c>
      <c r="M1951" t="s">
        <v>116</v>
      </c>
      <c r="N1951" t="s">
        <v>576</v>
      </c>
      <c r="O1951">
        <v>6035558647</v>
      </c>
      <c r="P1951" t="s">
        <v>577</v>
      </c>
      <c r="R1951" t="s">
        <v>578</v>
      </c>
      <c r="S1951" t="s">
        <v>579</v>
      </c>
      <c r="T1951">
        <v>62005</v>
      </c>
      <c r="U1951" t="s">
        <v>220</v>
      </c>
      <c r="V1951" t="s">
        <v>221</v>
      </c>
      <c r="W1951" t="s">
        <v>271</v>
      </c>
      <c r="X1951" t="s">
        <v>324</v>
      </c>
      <c r="Y1951" t="s">
        <v>45</v>
      </c>
    </row>
    <row r="1952" spans="1:25">
      <c r="A1952">
        <v>10192</v>
      </c>
      <c r="B1952">
        <v>46</v>
      </c>
      <c r="C1952">
        <v>83.6</v>
      </c>
      <c r="D1952">
        <v>2</v>
      </c>
      <c r="E1952">
        <v>3845.6</v>
      </c>
      <c r="F1952">
        <v>37945</v>
      </c>
      <c r="G1952" t="s">
        <v>40</v>
      </c>
      <c r="H1952">
        <v>4</v>
      </c>
      <c r="I1952">
        <v>11</v>
      </c>
      <c r="J1952">
        <v>2003</v>
      </c>
      <c r="L1952">
        <v>90</v>
      </c>
      <c r="M1952" t="s">
        <v>118</v>
      </c>
      <c r="N1952" t="s">
        <v>576</v>
      </c>
      <c r="O1952">
        <v>6035558647</v>
      </c>
      <c r="P1952" t="s">
        <v>577</v>
      </c>
      <c r="R1952" t="s">
        <v>578</v>
      </c>
      <c r="S1952" t="s">
        <v>579</v>
      </c>
      <c r="T1952">
        <v>62005</v>
      </c>
      <c r="U1952" t="s">
        <v>220</v>
      </c>
      <c r="V1952" t="s">
        <v>221</v>
      </c>
      <c r="W1952" t="s">
        <v>271</v>
      </c>
      <c r="X1952" t="s">
        <v>324</v>
      </c>
      <c r="Y1952" t="s">
        <v>36</v>
      </c>
    </row>
    <row r="1953" spans="1:25">
      <c r="A1953">
        <v>10192</v>
      </c>
      <c r="B1953">
        <v>23</v>
      </c>
      <c r="C1953">
        <v>100</v>
      </c>
      <c r="D1953">
        <v>1</v>
      </c>
      <c r="E1953">
        <v>3052.33</v>
      </c>
      <c r="F1953">
        <v>37945</v>
      </c>
      <c r="G1953" t="s">
        <v>40</v>
      </c>
      <c r="H1953">
        <v>4</v>
      </c>
      <c r="I1953">
        <v>11</v>
      </c>
      <c r="J1953">
        <v>2003</v>
      </c>
      <c r="L1953">
        <v>117</v>
      </c>
      <c r="M1953" t="s">
        <v>119</v>
      </c>
      <c r="N1953" t="s">
        <v>576</v>
      </c>
      <c r="O1953">
        <v>6035558647</v>
      </c>
      <c r="P1953" t="s">
        <v>577</v>
      </c>
      <c r="R1953" t="s">
        <v>578</v>
      </c>
      <c r="S1953" t="s">
        <v>579</v>
      </c>
      <c r="T1953">
        <v>62005</v>
      </c>
      <c r="U1953" t="s">
        <v>220</v>
      </c>
      <c r="V1953" t="s">
        <v>221</v>
      </c>
      <c r="W1953" t="s">
        <v>271</v>
      </c>
      <c r="X1953" t="s">
        <v>324</v>
      </c>
      <c r="Y1953" t="s">
        <v>36</v>
      </c>
    </row>
    <row r="1954" spans="1:25">
      <c r="A1954">
        <v>10192</v>
      </c>
      <c r="B1954">
        <v>30</v>
      </c>
      <c r="C1954">
        <v>30.59</v>
      </c>
      <c r="D1954">
        <v>13</v>
      </c>
      <c r="E1954">
        <v>917.7</v>
      </c>
      <c r="F1954">
        <v>37945</v>
      </c>
      <c r="G1954" t="s">
        <v>40</v>
      </c>
      <c r="H1954">
        <v>4</v>
      </c>
      <c r="I1954">
        <v>11</v>
      </c>
      <c r="J1954">
        <v>2003</v>
      </c>
      <c r="L1954">
        <v>37</v>
      </c>
      <c r="M1954" t="s">
        <v>171</v>
      </c>
      <c r="N1954" t="s">
        <v>576</v>
      </c>
      <c r="O1954">
        <v>6035558647</v>
      </c>
      <c r="P1954" t="s">
        <v>577</v>
      </c>
      <c r="R1954" t="s">
        <v>578</v>
      </c>
      <c r="S1954" t="s">
        <v>579</v>
      </c>
      <c r="T1954">
        <v>62005</v>
      </c>
      <c r="U1954" t="s">
        <v>220</v>
      </c>
      <c r="V1954" t="s">
        <v>221</v>
      </c>
      <c r="W1954" t="s">
        <v>271</v>
      </c>
      <c r="X1954" t="s">
        <v>324</v>
      </c>
      <c r="Y1954" t="s">
        <v>45</v>
      </c>
    </row>
    <row r="1955" spans="1:25">
      <c r="A1955">
        <v>10192</v>
      </c>
      <c r="B1955">
        <v>32</v>
      </c>
      <c r="C1955">
        <v>72.77</v>
      </c>
      <c r="D1955">
        <v>3</v>
      </c>
      <c r="E1955">
        <v>2328.64</v>
      </c>
      <c r="F1955">
        <v>37945</v>
      </c>
      <c r="G1955" t="s">
        <v>40</v>
      </c>
      <c r="H1955">
        <v>4</v>
      </c>
      <c r="I1955">
        <v>11</v>
      </c>
      <c r="J1955">
        <v>2003</v>
      </c>
      <c r="L1955">
        <v>85</v>
      </c>
      <c r="M1955" t="s">
        <v>120</v>
      </c>
      <c r="N1955" t="s">
        <v>576</v>
      </c>
      <c r="O1955">
        <v>6035558647</v>
      </c>
      <c r="P1955" t="s">
        <v>577</v>
      </c>
      <c r="R1955" t="s">
        <v>578</v>
      </c>
      <c r="S1955" t="s">
        <v>579</v>
      </c>
      <c r="T1955">
        <v>62005</v>
      </c>
      <c r="U1955" t="s">
        <v>220</v>
      </c>
      <c r="V1955" t="s">
        <v>221</v>
      </c>
      <c r="W1955" t="s">
        <v>271</v>
      </c>
      <c r="X1955" t="s">
        <v>324</v>
      </c>
      <c r="Y1955" t="s">
        <v>45</v>
      </c>
    </row>
    <row r="1956" spans="1:25">
      <c r="A1956">
        <v>10192</v>
      </c>
      <c r="B1956">
        <v>46</v>
      </c>
      <c r="C1956">
        <v>100</v>
      </c>
      <c r="D1956">
        <v>5</v>
      </c>
      <c r="E1956">
        <v>5566</v>
      </c>
      <c r="F1956">
        <v>37945</v>
      </c>
      <c r="G1956" t="s">
        <v>40</v>
      </c>
      <c r="H1956">
        <v>4</v>
      </c>
      <c r="I1956">
        <v>11</v>
      </c>
      <c r="J1956">
        <v>2003</v>
      </c>
      <c r="L1956">
        <v>107</v>
      </c>
      <c r="M1956" t="s">
        <v>122</v>
      </c>
      <c r="N1956" t="s">
        <v>576</v>
      </c>
      <c r="O1956">
        <v>6035558647</v>
      </c>
      <c r="P1956" t="s">
        <v>577</v>
      </c>
      <c r="R1956" t="s">
        <v>578</v>
      </c>
      <c r="S1956" t="s">
        <v>579</v>
      </c>
      <c r="T1956">
        <v>62005</v>
      </c>
      <c r="U1956" t="s">
        <v>220</v>
      </c>
      <c r="V1956" t="s">
        <v>221</v>
      </c>
      <c r="W1956" t="s">
        <v>271</v>
      </c>
      <c r="X1956" t="s">
        <v>324</v>
      </c>
      <c r="Y1956" t="s">
        <v>36</v>
      </c>
    </row>
    <row r="1957" spans="1:25">
      <c r="A1957">
        <v>10192</v>
      </c>
      <c r="B1957">
        <v>45</v>
      </c>
      <c r="C1957">
        <v>100</v>
      </c>
      <c r="D1957">
        <v>14</v>
      </c>
      <c r="E1957">
        <v>6319.35</v>
      </c>
      <c r="F1957">
        <v>37945</v>
      </c>
      <c r="G1957" t="s">
        <v>40</v>
      </c>
      <c r="H1957">
        <v>4</v>
      </c>
      <c r="I1957">
        <v>11</v>
      </c>
      <c r="J1957">
        <v>2003</v>
      </c>
      <c r="L1957">
        <v>140</v>
      </c>
      <c r="M1957" t="s">
        <v>172</v>
      </c>
      <c r="N1957" t="s">
        <v>576</v>
      </c>
      <c r="O1957">
        <v>6035558647</v>
      </c>
      <c r="P1957" t="s">
        <v>577</v>
      </c>
      <c r="R1957" t="s">
        <v>578</v>
      </c>
      <c r="S1957" t="s">
        <v>579</v>
      </c>
      <c r="T1957">
        <v>62005</v>
      </c>
      <c r="U1957" t="s">
        <v>220</v>
      </c>
      <c r="V1957" t="s">
        <v>221</v>
      </c>
      <c r="W1957" t="s">
        <v>271</v>
      </c>
      <c r="X1957" t="s">
        <v>324</v>
      </c>
      <c r="Y1957" t="s">
        <v>36</v>
      </c>
    </row>
    <row r="1958" spans="1:25">
      <c r="A1958">
        <v>10322</v>
      </c>
      <c r="B1958">
        <v>40</v>
      </c>
      <c r="C1958">
        <v>100</v>
      </c>
      <c r="D1958">
        <v>1</v>
      </c>
      <c r="E1958">
        <v>6000.4</v>
      </c>
      <c r="F1958">
        <v>38295</v>
      </c>
      <c r="G1958" t="s">
        <v>266</v>
      </c>
      <c r="H1958">
        <v>4</v>
      </c>
      <c r="I1958">
        <v>11</v>
      </c>
      <c r="J1958">
        <v>2004</v>
      </c>
      <c r="K1958" t="s">
        <v>63</v>
      </c>
      <c r="L1958">
        <v>214</v>
      </c>
      <c r="M1958" t="s">
        <v>64</v>
      </c>
      <c r="N1958" t="s">
        <v>576</v>
      </c>
      <c r="O1958">
        <v>6035558647</v>
      </c>
      <c r="P1958" t="s">
        <v>577</v>
      </c>
      <c r="R1958" t="s">
        <v>578</v>
      </c>
      <c r="S1958" t="s">
        <v>579</v>
      </c>
      <c r="T1958">
        <v>62005</v>
      </c>
      <c r="U1958" t="s">
        <v>220</v>
      </c>
      <c r="V1958" t="s">
        <v>221</v>
      </c>
      <c r="W1958" t="s">
        <v>271</v>
      </c>
      <c r="X1958" t="s">
        <v>324</v>
      </c>
      <c r="Y1958" t="s">
        <v>36</v>
      </c>
    </row>
    <row r="1959" spans="1:25">
      <c r="A1959">
        <v>10322</v>
      </c>
      <c r="B1959">
        <v>46</v>
      </c>
      <c r="C1959">
        <v>61.99</v>
      </c>
      <c r="D1959">
        <v>8</v>
      </c>
      <c r="E1959">
        <v>2851.54</v>
      </c>
      <c r="F1959">
        <v>38295</v>
      </c>
      <c r="G1959" t="s">
        <v>266</v>
      </c>
      <c r="H1959">
        <v>4</v>
      </c>
      <c r="I1959">
        <v>11</v>
      </c>
      <c r="J1959">
        <v>2004</v>
      </c>
      <c r="K1959" t="s">
        <v>63</v>
      </c>
      <c r="L1959">
        <v>147</v>
      </c>
      <c r="M1959" t="s">
        <v>131</v>
      </c>
      <c r="N1959" t="s">
        <v>576</v>
      </c>
      <c r="O1959">
        <v>6035558647</v>
      </c>
      <c r="P1959" t="s">
        <v>577</v>
      </c>
      <c r="R1959" t="s">
        <v>578</v>
      </c>
      <c r="S1959" t="s">
        <v>579</v>
      </c>
      <c r="T1959">
        <v>62005</v>
      </c>
      <c r="U1959" t="s">
        <v>220</v>
      </c>
      <c r="V1959" t="s">
        <v>221</v>
      </c>
      <c r="W1959" t="s">
        <v>271</v>
      </c>
      <c r="X1959" t="s">
        <v>324</v>
      </c>
      <c r="Y1959" t="s">
        <v>45</v>
      </c>
    </row>
    <row r="1960" spans="1:25">
      <c r="A1960">
        <v>10322</v>
      </c>
      <c r="B1960">
        <v>27</v>
      </c>
      <c r="C1960">
        <v>100</v>
      </c>
      <c r="D1960">
        <v>9</v>
      </c>
      <c r="E1960">
        <v>4784.13</v>
      </c>
      <c r="F1960">
        <v>38295</v>
      </c>
      <c r="G1960" t="s">
        <v>266</v>
      </c>
      <c r="H1960">
        <v>4</v>
      </c>
      <c r="I1960">
        <v>11</v>
      </c>
      <c r="J1960">
        <v>2004</v>
      </c>
      <c r="K1960" t="s">
        <v>79</v>
      </c>
      <c r="L1960">
        <v>136</v>
      </c>
      <c r="M1960" t="s">
        <v>140</v>
      </c>
      <c r="N1960" t="s">
        <v>576</v>
      </c>
      <c r="O1960">
        <v>6035558647</v>
      </c>
      <c r="P1960" t="s">
        <v>577</v>
      </c>
      <c r="R1960" t="s">
        <v>578</v>
      </c>
      <c r="S1960" t="s">
        <v>579</v>
      </c>
      <c r="T1960">
        <v>62005</v>
      </c>
      <c r="U1960" t="s">
        <v>220</v>
      </c>
      <c r="V1960" t="s">
        <v>221</v>
      </c>
      <c r="W1960" t="s">
        <v>271</v>
      </c>
      <c r="X1960" t="s">
        <v>324</v>
      </c>
      <c r="Y1960" t="s">
        <v>36</v>
      </c>
    </row>
    <row r="1961" spans="1:25">
      <c r="A1961">
        <v>10322</v>
      </c>
      <c r="B1961">
        <v>22</v>
      </c>
      <c r="C1961">
        <v>100</v>
      </c>
      <c r="D1961">
        <v>10</v>
      </c>
      <c r="E1961">
        <v>2251.04</v>
      </c>
      <c r="F1961">
        <v>38295</v>
      </c>
      <c r="G1961" t="s">
        <v>266</v>
      </c>
      <c r="H1961">
        <v>4</v>
      </c>
      <c r="I1961">
        <v>11</v>
      </c>
      <c r="J1961">
        <v>2004</v>
      </c>
      <c r="K1961" t="s">
        <v>79</v>
      </c>
      <c r="L1961">
        <v>116</v>
      </c>
      <c r="M1961" t="s">
        <v>80</v>
      </c>
      <c r="N1961" t="s">
        <v>576</v>
      </c>
      <c r="O1961">
        <v>6035558647</v>
      </c>
      <c r="P1961" t="s">
        <v>577</v>
      </c>
      <c r="R1961" t="s">
        <v>578</v>
      </c>
      <c r="S1961" t="s">
        <v>579</v>
      </c>
      <c r="T1961">
        <v>62005</v>
      </c>
      <c r="U1961" t="s">
        <v>220</v>
      </c>
      <c r="V1961" t="s">
        <v>221</v>
      </c>
      <c r="W1961" t="s">
        <v>271</v>
      </c>
      <c r="X1961" t="s">
        <v>324</v>
      </c>
      <c r="Y1961" t="s">
        <v>45</v>
      </c>
    </row>
    <row r="1962" spans="1:25">
      <c r="A1962">
        <v>10322</v>
      </c>
      <c r="B1962">
        <v>35</v>
      </c>
      <c r="C1962">
        <v>61.21</v>
      </c>
      <c r="D1962">
        <v>11</v>
      </c>
      <c r="E1962">
        <v>2142.35</v>
      </c>
      <c r="F1962">
        <v>38295</v>
      </c>
      <c r="G1962" t="s">
        <v>266</v>
      </c>
      <c r="H1962">
        <v>4</v>
      </c>
      <c r="I1962">
        <v>11</v>
      </c>
      <c r="J1962">
        <v>2004</v>
      </c>
      <c r="K1962" t="s">
        <v>79</v>
      </c>
      <c r="L1962">
        <v>60</v>
      </c>
      <c r="M1962" t="s">
        <v>142</v>
      </c>
      <c r="N1962" t="s">
        <v>576</v>
      </c>
      <c r="O1962">
        <v>6035558647</v>
      </c>
      <c r="P1962" t="s">
        <v>577</v>
      </c>
      <c r="R1962" t="s">
        <v>578</v>
      </c>
      <c r="S1962" t="s">
        <v>579</v>
      </c>
      <c r="T1962">
        <v>62005</v>
      </c>
      <c r="U1962" t="s">
        <v>220</v>
      </c>
      <c r="V1962" t="s">
        <v>221</v>
      </c>
      <c r="W1962" t="s">
        <v>271</v>
      </c>
      <c r="X1962" t="s">
        <v>324</v>
      </c>
      <c r="Y1962" t="s">
        <v>45</v>
      </c>
    </row>
    <row r="1963" spans="1:25">
      <c r="A1963">
        <v>101000</v>
      </c>
      <c r="B1963">
        <v>30</v>
      </c>
      <c r="C1963">
        <v>100</v>
      </c>
      <c r="D1963">
        <v>3</v>
      </c>
      <c r="E1963">
        <v>5151</v>
      </c>
      <c r="F1963">
        <v>37627</v>
      </c>
      <c r="G1963" t="s">
        <v>237</v>
      </c>
      <c r="H1963">
        <v>1</v>
      </c>
      <c r="I1963">
        <v>1</v>
      </c>
      <c r="J1963">
        <v>2003</v>
      </c>
      <c r="K1963" t="s">
        <v>81</v>
      </c>
      <c r="L1963">
        <v>170</v>
      </c>
      <c r="M1963" t="s">
        <v>84</v>
      </c>
      <c r="N1963" t="s">
        <v>576</v>
      </c>
      <c r="O1963">
        <v>6035558647</v>
      </c>
      <c r="P1963" t="s">
        <v>577</v>
      </c>
      <c r="R1963" t="s">
        <v>578</v>
      </c>
      <c r="S1963" t="s">
        <v>579</v>
      </c>
      <c r="T1963">
        <v>62005</v>
      </c>
      <c r="U1963" t="s">
        <v>220</v>
      </c>
      <c r="V1963" t="s">
        <v>221</v>
      </c>
      <c r="W1963" t="s">
        <v>271</v>
      </c>
      <c r="X1963" t="s">
        <v>324</v>
      </c>
      <c r="Y1963" t="s">
        <v>36</v>
      </c>
    </row>
    <row r="1964" spans="1:25">
      <c r="A1964">
        <v>10100</v>
      </c>
      <c r="B1964">
        <v>50</v>
      </c>
      <c r="C1964">
        <v>67.8</v>
      </c>
      <c r="D1964">
        <v>2</v>
      </c>
      <c r="E1964">
        <v>3390</v>
      </c>
      <c r="F1964">
        <v>37627</v>
      </c>
      <c r="G1964" t="s">
        <v>237</v>
      </c>
      <c r="H1964">
        <v>1</v>
      </c>
      <c r="I1964">
        <v>1</v>
      </c>
      <c r="J1964">
        <v>2003</v>
      </c>
      <c r="K1964" t="s">
        <v>81</v>
      </c>
      <c r="L1964">
        <v>60</v>
      </c>
      <c r="M1964" t="s">
        <v>85</v>
      </c>
      <c r="N1964" t="s">
        <v>576</v>
      </c>
      <c r="O1964">
        <v>6035558647</v>
      </c>
      <c r="P1964" t="s">
        <v>577</v>
      </c>
      <c r="R1964" t="s">
        <v>578</v>
      </c>
      <c r="S1964" t="s">
        <v>579</v>
      </c>
      <c r="T1964">
        <v>62005</v>
      </c>
      <c r="U1964" t="s">
        <v>220</v>
      </c>
      <c r="V1964" t="s">
        <v>221</v>
      </c>
      <c r="W1964" t="s">
        <v>271</v>
      </c>
      <c r="X1964" t="s">
        <v>324</v>
      </c>
      <c r="Y1964" t="s">
        <v>36</v>
      </c>
    </row>
    <row r="1965" spans="1:25">
      <c r="A1965">
        <v>10100</v>
      </c>
      <c r="B1965">
        <v>22</v>
      </c>
      <c r="C1965">
        <v>86.51</v>
      </c>
      <c r="D1965">
        <v>4</v>
      </c>
      <c r="E1965">
        <v>1903.22</v>
      </c>
      <c r="F1965">
        <v>37627</v>
      </c>
      <c r="G1965" t="s">
        <v>237</v>
      </c>
      <c r="H1965">
        <v>1</v>
      </c>
      <c r="I1965">
        <v>1</v>
      </c>
      <c r="J1965">
        <v>2003</v>
      </c>
      <c r="K1965" t="s">
        <v>81</v>
      </c>
      <c r="L1965">
        <v>92</v>
      </c>
      <c r="M1965" t="s">
        <v>92</v>
      </c>
      <c r="N1965" t="s">
        <v>576</v>
      </c>
      <c r="O1965">
        <v>6035558647</v>
      </c>
      <c r="P1965" t="s">
        <v>577</v>
      </c>
      <c r="R1965" t="s">
        <v>578</v>
      </c>
      <c r="S1965" t="s">
        <v>579</v>
      </c>
      <c r="T1965">
        <v>62005</v>
      </c>
      <c r="U1965" t="s">
        <v>220</v>
      </c>
      <c r="V1965" t="s">
        <v>221</v>
      </c>
      <c r="W1965" t="s">
        <v>271</v>
      </c>
      <c r="X1965" t="s">
        <v>324</v>
      </c>
      <c r="Y1965" t="s">
        <v>45</v>
      </c>
    </row>
    <row r="1966" spans="1:25">
      <c r="A1966">
        <v>101001</v>
      </c>
      <c r="B1966">
        <v>49</v>
      </c>
      <c r="C1966">
        <v>34.47</v>
      </c>
      <c r="D1966">
        <v>1</v>
      </c>
      <c r="E1966">
        <v>1689.03</v>
      </c>
      <c r="F1966">
        <v>37627</v>
      </c>
      <c r="G1966" t="s">
        <v>237</v>
      </c>
      <c r="H1966">
        <v>1</v>
      </c>
      <c r="I1966">
        <v>1</v>
      </c>
      <c r="J1966">
        <v>2003</v>
      </c>
      <c r="K1966" t="s">
        <v>81</v>
      </c>
      <c r="L1966">
        <v>41</v>
      </c>
      <c r="M1966" t="s">
        <v>95</v>
      </c>
      <c r="N1966" t="s">
        <v>576</v>
      </c>
      <c r="O1966">
        <v>6035558647</v>
      </c>
      <c r="P1966" t="s">
        <v>577</v>
      </c>
      <c r="R1966" t="s">
        <v>578</v>
      </c>
      <c r="S1966" t="s">
        <v>579</v>
      </c>
      <c r="T1966">
        <v>62005</v>
      </c>
      <c r="U1966" t="s">
        <v>220</v>
      </c>
      <c r="V1966" t="s">
        <v>221</v>
      </c>
      <c r="W1966" t="s">
        <v>271</v>
      </c>
      <c r="X1966" t="s">
        <v>324</v>
      </c>
      <c r="Y1966" t="s">
        <v>45</v>
      </c>
    </row>
    <row r="1967" spans="1:25">
      <c r="A1967">
        <v>10322</v>
      </c>
      <c r="B1967">
        <v>43</v>
      </c>
      <c r="C1967">
        <v>86.3</v>
      </c>
      <c r="D1967">
        <v>14</v>
      </c>
      <c r="E1967">
        <v>3710.9</v>
      </c>
      <c r="F1967">
        <v>38295</v>
      </c>
      <c r="G1967" t="s">
        <v>266</v>
      </c>
      <c r="H1967">
        <v>4</v>
      </c>
      <c r="I1967">
        <v>11</v>
      </c>
      <c r="J1967">
        <v>2004</v>
      </c>
      <c r="K1967" t="s">
        <v>97</v>
      </c>
      <c r="L1967">
        <v>102</v>
      </c>
      <c r="M1967" t="s">
        <v>82</v>
      </c>
      <c r="N1967" t="s">
        <v>576</v>
      </c>
      <c r="O1967">
        <v>6035558647</v>
      </c>
      <c r="P1967" t="s">
        <v>577</v>
      </c>
      <c r="R1967" t="s">
        <v>578</v>
      </c>
      <c r="S1967" t="s">
        <v>579</v>
      </c>
      <c r="T1967">
        <v>62005</v>
      </c>
      <c r="U1967" t="s">
        <v>220</v>
      </c>
      <c r="V1967" t="s">
        <v>221</v>
      </c>
      <c r="W1967" t="s">
        <v>271</v>
      </c>
      <c r="X1967" t="s">
        <v>324</v>
      </c>
      <c r="Y1967" t="s">
        <v>36</v>
      </c>
    </row>
    <row r="1968" spans="1:25">
      <c r="A1968">
        <v>10322</v>
      </c>
      <c r="B1968">
        <v>41</v>
      </c>
      <c r="C1968">
        <v>57.68</v>
      </c>
      <c r="D1968">
        <v>5</v>
      </c>
      <c r="E1968">
        <v>2364.88</v>
      </c>
      <c r="F1968">
        <v>38295</v>
      </c>
      <c r="G1968" t="s">
        <v>266</v>
      </c>
      <c r="H1968">
        <v>4</v>
      </c>
      <c r="I1968">
        <v>11</v>
      </c>
      <c r="J1968">
        <v>2004</v>
      </c>
      <c r="K1968" t="s">
        <v>97</v>
      </c>
      <c r="L1968">
        <v>53</v>
      </c>
      <c r="M1968" t="s">
        <v>83</v>
      </c>
      <c r="N1968" t="s">
        <v>576</v>
      </c>
      <c r="O1968">
        <v>6035558647</v>
      </c>
      <c r="P1968" t="s">
        <v>577</v>
      </c>
      <c r="R1968" t="s">
        <v>578</v>
      </c>
      <c r="S1968" t="s">
        <v>579</v>
      </c>
      <c r="T1968">
        <v>62005</v>
      </c>
      <c r="U1968" t="s">
        <v>220</v>
      </c>
      <c r="V1968" t="s">
        <v>221</v>
      </c>
      <c r="W1968" t="s">
        <v>271</v>
      </c>
      <c r="X1968" t="s">
        <v>324</v>
      </c>
      <c r="Y1968" t="s">
        <v>45</v>
      </c>
    </row>
    <row r="1969" spans="1:25">
      <c r="A1969">
        <v>10322</v>
      </c>
      <c r="B1969">
        <v>50</v>
      </c>
      <c r="C1969">
        <v>100</v>
      </c>
      <c r="D1969">
        <v>6</v>
      </c>
      <c r="E1969">
        <v>12536.5</v>
      </c>
      <c r="F1969">
        <v>38295</v>
      </c>
      <c r="G1969" t="s">
        <v>266</v>
      </c>
      <c r="H1969">
        <v>4</v>
      </c>
      <c r="I1969">
        <v>11</v>
      </c>
      <c r="J1969">
        <v>2004</v>
      </c>
      <c r="K1969" t="s">
        <v>97</v>
      </c>
      <c r="L1969">
        <v>127</v>
      </c>
      <c r="M1969" t="s">
        <v>86</v>
      </c>
      <c r="N1969" t="s">
        <v>576</v>
      </c>
      <c r="O1969">
        <v>6035558647</v>
      </c>
      <c r="P1969" t="s">
        <v>577</v>
      </c>
      <c r="R1969" t="s">
        <v>578</v>
      </c>
      <c r="S1969" t="s">
        <v>579</v>
      </c>
      <c r="T1969">
        <v>62005</v>
      </c>
      <c r="U1969" t="s">
        <v>220</v>
      </c>
      <c r="V1969" t="s">
        <v>221</v>
      </c>
      <c r="W1969" t="s">
        <v>271</v>
      </c>
      <c r="X1969" t="s">
        <v>324</v>
      </c>
      <c r="Y1969" t="s">
        <v>39</v>
      </c>
    </row>
    <row r="1970" spans="1:25">
      <c r="A1970">
        <v>10322</v>
      </c>
      <c r="B1970">
        <v>36</v>
      </c>
      <c r="C1970">
        <v>100</v>
      </c>
      <c r="D1970">
        <v>2</v>
      </c>
      <c r="E1970">
        <v>5797.44</v>
      </c>
      <c r="F1970">
        <v>38295</v>
      </c>
      <c r="G1970" t="s">
        <v>266</v>
      </c>
      <c r="H1970">
        <v>4</v>
      </c>
      <c r="I1970">
        <v>11</v>
      </c>
      <c r="J1970">
        <v>2004</v>
      </c>
      <c r="K1970" t="s">
        <v>97</v>
      </c>
      <c r="L1970">
        <v>168</v>
      </c>
      <c r="M1970" t="s">
        <v>87</v>
      </c>
      <c r="N1970" t="s">
        <v>576</v>
      </c>
      <c r="O1970">
        <v>6035558647</v>
      </c>
      <c r="P1970" t="s">
        <v>577</v>
      </c>
      <c r="R1970" t="s">
        <v>578</v>
      </c>
      <c r="S1970" t="s">
        <v>579</v>
      </c>
      <c r="T1970">
        <v>62005</v>
      </c>
      <c r="U1970" t="s">
        <v>220</v>
      </c>
      <c r="V1970" t="s">
        <v>221</v>
      </c>
      <c r="W1970" t="s">
        <v>271</v>
      </c>
      <c r="X1970" t="s">
        <v>324</v>
      </c>
      <c r="Y1970" t="s">
        <v>36</v>
      </c>
    </row>
    <row r="1971" spans="1:25">
      <c r="A1971">
        <v>10322</v>
      </c>
      <c r="B1971">
        <v>33</v>
      </c>
      <c r="C1971">
        <v>100</v>
      </c>
      <c r="D1971">
        <v>12</v>
      </c>
      <c r="E1971">
        <v>3524.73</v>
      </c>
      <c r="F1971">
        <v>38295</v>
      </c>
      <c r="G1971" t="s">
        <v>266</v>
      </c>
      <c r="H1971">
        <v>4</v>
      </c>
      <c r="I1971">
        <v>11</v>
      </c>
      <c r="J1971">
        <v>2004</v>
      </c>
      <c r="K1971" t="s">
        <v>97</v>
      </c>
      <c r="L1971">
        <v>101</v>
      </c>
      <c r="M1971" t="s">
        <v>88</v>
      </c>
      <c r="N1971" t="s">
        <v>576</v>
      </c>
      <c r="O1971">
        <v>6035558647</v>
      </c>
      <c r="P1971" t="s">
        <v>577</v>
      </c>
      <c r="R1971" t="s">
        <v>578</v>
      </c>
      <c r="S1971" t="s">
        <v>579</v>
      </c>
      <c r="T1971">
        <v>62005</v>
      </c>
      <c r="U1971" t="s">
        <v>220</v>
      </c>
      <c r="V1971" t="s">
        <v>221</v>
      </c>
      <c r="W1971" t="s">
        <v>271</v>
      </c>
      <c r="X1971" t="s">
        <v>324</v>
      </c>
      <c r="Y1971" t="s">
        <v>36</v>
      </c>
    </row>
    <row r="1972" spans="1:25">
      <c r="A1972">
        <v>10322</v>
      </c>
      <c r="B1972">
        <v>41</v>
      </c>
      <c r="C1972">
        <v>29.87</v>
      </c>
      <c r="D1972">
        <v>13</v>
      </c>
      <c r="E1972">
        <v>1224.67</v>
      </c>
      <c r="F1972">
        <v>38295</v>
      </c>
      <c r="G1972" t="s">
        <v>266</v>
      </c>
      <c r="H1972">
        <v>4</v>
      </c>
      <c r="I1972">
        <v>11</v>
      </c>
      <c r="J1972">
        <v>2004</v>
      </c>
      <c r="K1972" t="s">
        <v>97</v>
      </c>
      <c r="L1972">
        <v>62</v>
      </c>
      <c r="M1972" t="s">
        <v>89</v>
      </c>
      <c r="N1972" t="s">
        <v>576</v>
      </c>
      <c r="O1972">
        <v>6035558647</v>
      </c>
      <c r="P1972" t="s">
        <v>577</v>
      </c>
      <c r="R1972" t="s">
        <v>578</v>
      </c>
      <c r="S1972" t="s">
        <v>579</v>
      </c>
      <c r="T1972">
        <v>62005</v>
      </c>
      <c r="U1972" t="s">
        <v>220</v>
      </c>
      <c r="V1972" t="s">
        <v>221</v>
      </c>
      <c r="W1972" t="s">
        <v>271</v>
      </c>
      <c r="X1972" t="s">
        <v>324</v>
      </c>
      <c r="Y1972" t="s">
        <v>45</v>
      </c>
    </row>
    <row r="1973" spans="1:25">
      <c r="A1973">
        <v>10322</v>
      </c>
      <c r="B1973">
        <v>48</v>
      </c>
      <c r="C1973">
        <v>47.04</v>
      </c>
      <c r="D1973">
        <v>7</v>
      </c>
      <c r="E1973">
        <v>2257.92</v>
      </c>
      <c r="F1973">
        <v>38295</v>
      </c>
      <c r="G1973" t="s">
        <v>266</v>
      </c>
      <c r="H1973">
        <v>4</v>
      </c>
      <c r="I1973">
        <v>11</v>
      </c>
      <c r="J1973">
        <v>2004</v>
      </c>
      <c r="K1973" t="s">
        <v>97</v>
      </c>
      <c r="L1973">
        <v>104</v>
      </c>
      <c r="M1973" t="s">
        <v>90</v>
      </c>
      <c r="N1973" t="s">
        <v>576</v>
      </c>
      <c r="O1973">
        <v>6035558647</v>
      </c>
      <c r="P1973" t="s">
        <v>577</v>
      </c>
      <c r="R1973" t="s">
        <v>578</v>
      </c>
      <c r="S1973" t="s">
        <v>579</v>
      </c>
      <c r="T1973">
        <v>62005</v>
      </c>
      <c r="U1973" t="s">
        <v>220</v>
      </c>
      <c r="V1973" t="s">
        <v>221</v>
      </c>
      <c r="W1973" t="s">
        <v>271</v>
      </c>
      <c r="X1973" t="s">
        <v>324</v>
      </c>
      <c r="Y1973" t="s">
        <v>45</v>
      </c>
    </row>
    <row r="1974" spans="1:25">
      <c r="A1974">
        <v>10322</v>
      </c>
      <c r="B1974">
        <v>20</v>
      </c>
      <c r="C1974">
        <v>100</v>
      </c>
      <c r="D1974">
        <v>3</v>
      </c>
      <c r="E1974">
        <v>2624</v>
      </c>
      <c r="F1974">
        <v>38295</v>
      </c>
      <c r="G1974" t="s">
        <v>266</v>
      </c>
      <c r="H1974">
        <v>4</v>
      </c>
      <c r="I1974">
        <v>11</v>
      </c>
      <c r="J1974">
        <v>2004</v>
      </c>
      <c r="K1974" t="s">
        <v>97</v>
      </c>
      <c r="L1974">
        <v>33</v>
      </c>
      <c r="M1974" t="s">
        <v>93</v>
      </c>
      <c r="N1974" t="s">
        <v>576</v>
      </c>
      <c r="O1974">
        <v>6035558647</v>
      </c>
      <c r="P1974" t="s">
        <v>577</v>
      </c>
      <c r="R1974" t="s">
        <v>578</v>
      </c>
      <c r="S1974" t="s">
        <v>579</v>
      </c>
      <c r="T1974">
        <v>62005</v>
      </c>
      <c r="U1974" t="s">
        <v>220</v>
      </c>
      <c r="V1974" t="s">
        <v>221</v>
      </c>
      <c r="W1974" t="s">
        <v>271</v>
      </c>
      <c r="X1974" t="s">
        <v>324</v>
      </c>
      <c r="Y1974" t="s">
        <v>45</v>
      </c>
    </row>
    <row r="1975" spans="1:25">
      <c r="A1975">
        <v>10322</v>
      </c>
      <c r="B1975">
        <v>30</v>
      </c>
      <c r="C1975">
        <v>100</v>
      </c>
      <c r="D1975">
        <v>4</v>
      </c>
      <c r="E1975">
        <v>3500.1</v>
      </c>
      <c r="F1975">
        <v>38295</v>
      </c>
      <c r="G1975" t="s">
        <v>266</v>
      </c>
      <c r="H1975">
        <v>4</v>
      </c>
      <c r="I1975">
        <v>11</v>
      </c>
      <c r="J1975">
        <v>2004</v>
      </c>
      <c r="K1975" t="s">
        <v>97</v>
      </c>
      <c r="L1975">
        <v>44</v>
      </c>
      <c r="M1975" t="s">
        <v>94</v>
      </c>
      <c r="N1975" t="s">
        <v>576</v>
      </c>
      <c r="O1975">
        <v>6035558647</v>
      </c>
      <c r="P1975" t="s">
        <v>577</v>
      </c>
      <c r="R1975" t="s">
        <v>578</v>
      </c>
      <c r="S1975" t="s">
        <v>579</v>
      </c>
      <c r="T1975">
        <v>62005</v>
      </c>
      <c r="U1975" t="s">
        <v>220</v>
      </c>
      <c r="V1975" t="s">
        <v>221</v>
      </c>
      <c r="W1975" t="s">
        <v>271</v>
      </c>
      <c r="X1975" t="s">
        <v>324</v>
      </c>
      <c r="Y1975" t="s">
        <v>36</v>
      </c>
    </row>
    <row r="1976" spans="1:25">
      <c r="A1976">
        <v>10276</v>
      </c>
      <c r="B1976">
        <v>50</v>
      </c>
      <c r="C1976">
        <v>100</v>
      </c>
      <c r="D1976">
        <v>3</v>
      </c>
      <c r="E1976">
        <v>9631</v>
      </c>
      <c r="F1976">
        <v>38201</v>
      </c>
      <c r="G1976" t="s">
        <v>40</v>
      </c>
      <c r="H1976">
        <v>3</v>
      </c>
      <c r="I1976">
        <v>8</v>
      </c>
      <c r="J1976">
        <v>2004</v>
      </c>
      <c r="K1976" t="s">
        <v>100</v>
      </c>
      <c r="L1976">
        <v>194</v>
      </c>
      <c r="M1976" t="s">
        <v>124</v>
      </c>
      <c r="N1976" t="s">
        <v>580</v>
      </c>
      <c r="O1976">
        <v>6175557555</v>
      </c>
      <c r="P1976" t="s">
        <v>581</v>
      </c>
      <c r="R1976" t="s">
        <v>218</v>
      </c>
      <c r="S1976" t="s">
        <v>219</v>
      </c>
      <c r="T1976">
        <v>58339</v>
      </c>
      <c r="U1976" t="s">
        <v>220</v>
      </c>
      <c r="V1976" t="s">
        <v>221</v>
      </c>
      <c r="W1976" t="s">
        <v>582</v>
      </c>
      <c r="X1976" t="s">
        <v>583</v>
      </c>
      <c r="Y1976" t="s">
        <v>39</v>
      </c>
    </row>
    <row r="1977" spans="1:25">
      <c r="A1977">
        <v>10276</v>
      </c>
      <c r="B1977">
        <v>47</v>
      </c>
      <c r="C1977">
        <v>100</v>
      </c>
      <c r="D1977">
        <v>1</v>
      </c>
      <c r="E1977">
        <v>5464.69</v>
      </c>
      <c r="F1977">
        <v>38201</v>
      </c>
      <c r="G1977" t="s">
        <v>40</v>
      </c>
      <c r="H1977">
        <v>3</v>
      </c>
      <c r="I1977">
        <v>8</v>
      </c>
      <c r="J1977">
        <v>2004</v>
      </c>
      <c r="K1977" t="s">
        <v>100</v>
      </c>
      <c r="L1977">
        <v>117</v>
      </c>
      <c r="M1977" t="s">
        <v>264</v>
      </c>
      <c r="N1977" t="s">
        <v>580</v>
      </c>
      <c r="O1977">
        <v>6175557555</v>
      </c>
      <c r="P1977" t="s">
        <v>581</v>
      </c>
      <c r="R1977" t="s">
        <v>218</v>
      </c>
      <c r="S1977" t="s">
        <v>219</v>
      </c>
      <c r="T1977">
        <v>58339</v>
      </c>
      <c r="U1977" t="s">
        <v>220</v>
      </c>
      <c r="V1977" t="s">
        <v>221</v>
      </c>
      <c r="W1977" t="s">
        <v>582</v>
      </c>
      <c r="X1977" t="s">
        <v>583</v>
      </c>
      <c r="Y1977" t="s">
        <v>36</v>
      </c>
    </row>
    <row r="1978" spans="1:25">
      <c r="A1978">
        <v>10276</v>
      </c>
      <c r="B1978">
        <v>38</v>
      </c>
      <c r="C1978">
        <v>83.79</v>
      </c>
      <c r="D1978">
        <v>4</v>
      </c>
      <c r="E1978">
        <v>3184.02</v>
      </c>
      <c r="F1978">
        <v>38201</v>
      </c>
      <c r="G1978" t="s">
        <v>40</v>
      </c>
      <c r="H1978">
        <v>3</v>
      </c>
      <c r="I1978">
        <v>8</v>
      </c>
      <c r="J1978">
        <v>2004</v>
      </c>
      <c r="K1978" t="s">
        <v>100</v>
      </c>
      <c r="L1978">
        <v>79</v>
      </c>
      <c r="M1978" t="s">
        <v>125</v>
      </c>
      <c r="N1978" t="s">
        <v>580</v>
      </c>
      <c r="O1978">
        <v>6175557555</v>
      </c>
      <c r="P1978" t="s">
        <v>581</v>
      </c>
      <c r="R1978" t="s">
        <v>218</v>
      </c>
      <c r="S1978" t="s">
        <v>219</v>
      </c>
      <c r="T1978">
        <v>58339</v>
      </c>
      <c r="U1978" t="s">
        <v>220</v>
      </c>
      <c r="V1978" t="s">
        <v>221</v>
      </c>
      <c r="W1978" t="s">
        <v>582</v>
      </c>
      <c r="X1978" t="s">
        <v>583</v>
      </c>
      <c r="Y1978" t="s">
        <v>36</v>
      </c>
    </row>
    <row r="1979" spans="1:25">
      <c r="A1979">
        <v>10276</v>
      </c>
      <c r="B1979">
        <v>38</v>
      </c>
      <c r="C1979">
        <v>69.959999999999994</v>
      </c>
      <c r="D1979">
        <v>6</v>
      </c>
      <c r="E1979">
        <v>2658.48</v>
      </c>
      <c r="F1979">
        <v>38201</v>
      </c>
      <c r="G1979" t="s">
        <v>40</v>
      </c>
      <c r="H1979">
        <v>3</v>
      </c>
      <c r="I1979">
        <v>8</v>
      </c>
      <c r="J1979">
        <v>2004</v>
      </c>
      <c r="K1979" t="s">
        <v>100</v>
      </c>
      <c r="L1979">
        <v>80</v>
      </c>
      <c r="M1979" t="s">
        <v>126</v>
      </c>
      <c r="N1979" t="s">
        <v>580</v>
      </c>
      <c r="O1979">
        <v>6175557555</v>
      </c>
      <c r="P1979" t="s">
        <v>581</v>
      </c>
      <c r="R1979" t="s">
        <v>218</v>
      </c>
      <c r="S1979" t="s">
        <v>219</v>
      </c>
      <c r="T1979">
        <v>58339</v>
      </c>
      <c r="U1979" t="s">
        <v>220</v>
      </c>
      <c r="V1979" t="s">
        <v>221</v>
      </c>
      <c r="W1979" t="s">
        <v>582</v>
      </c>
      <c r="X1979" t="s">
        <v>583</v>
      </c>
      <c r="Y1979" t="s">
        <v>45</v>
      </c>
    </row>
    <row r="1980" spans="1:25">
      <c r="A1980">
        <v>10276</v>
      </c>
      <c r="B1980">
        <v>30</v>
      </c>
      <c r="C1980">
        <v>100</v>
      </c>
      <c r="D1980">
        <v>5</v>
      </c>
      <c r="E1980">
        <v>3924.6</v>
      </c>
      <c r="F1980">
        <v>38201</v>
      </c>
      <c r="G1980" t="s">
        <v>40</v>
      </c>
      <c r="H1980">
        <v>3</v>
      </c>
      <c r="I1980">
        <v>8</v>
      </c>
      <c r="J1980">
        <v>2004</v>
      </c>
      <c r="K1980" t="s">
        <v>100</v>
      </c>
      <c r="L1980">
        <v>146</v>
      </c>
      <c r="M1980" t="s">
        <v>127</v>
      </c>
      <c r="N1980" t="s">
        <v>580</v>
      </c>
      <c r="O1980">
        <v>6175557555</v>
      </c>
      <c r="P1980" t="s">
        <v>581</v>
      </c>
      <c r="R1980" t="s">
        <v>218</v>
      </c>
      <c r="S1980" t="s">
        <v>219</v>
      </c>
      <c r="T1980">
        <v>58339</v>
      </c>
      <c r="U1980" t="s">
        <v>220</v>
      </c>
      <c r="V1980" t="s">
        <v>221</v>
      </c>
      <c r="W1980" t="s">
        <v>582</v>
      </c>
      <c r="X1980" t="s">
        <v>583</v>
      </c>
      <c r="Y1980" t="s">
        <v>36</v>
      </c>
    </row>
    <row r="1981" spans="1:25">
      <c r="A1981">
        <v>10276</v>
      </c>
      <c r="B1981">
        <v>48</v>
      </c>
      <c r="C1981">
        <v>100</v>
      </c>
      <c r="D1981">
        <v>8</v>
      </c>
      <c r="E1981">
        <v>5713.92</v>
      </c>
      <c r="F1981">
        <v>38201</v>
      </c>
      <c r="G1981" t="s">
        <v>40</v>
      </c>
      <c r="H1981">
        <v>3</v>
      </c>
      <c r="I1981">
        <v>8</v>
      </c>
      <c r="J1981">
        <v>2004</v>
      </c>
      <c r="K1981" t="s">
        <v>100</v>
      </c>
      <c r="L1981">
        <v>148</v>
      </c>
      <c r="M1981" t="s">
        <v>128</v>
      </c>
      <c r="N1981" t="s">
        <v>580</v>
      </c>
      <c r="O1981">
        <v>6175557555</v>
      </c>
      <c r="P1981" t="s">
        <v>581</v>
      </c>
      <c r="R1981" t="s">
        <v>218</v>
      </c>
      <c r="S1981" t="s">
        <v>219</v>
      </c>
      <c r="T1981">
        <v>58339</v>
      </c>
      <c r="U1981" t="s">
        <v>220</v>
      </c>
      <c r="V1981" t="s">
        <v>221</v>
      </c>
      <c r="W1981" t="s">
        <v>582</v>
      </c>
      <c r="X1981" t="s">
        <v>583</v>
      </c>
      <c r="Y1981" t="s">
        <v>36</v>
      </c>
    </row>
    <row r="1982" spans="1:25">
      <c r="A1982">
        <v>10276</v>
      </c>
      <c r="B1982">
        <v>20</v>
      </c>
      <c r="C1982">
        <v>61.23</v>
      </c>
      <c r="D1982">
        <v>2</v>
      </c>
      <c r="E1982">
        <v>1224.5999999999999</v>
      </c>
      <c r="F1982">
        <v>38201</v>
      </c>
      <c r="G1982" t="s">
        <v>40</v>
      </c>
      <c r="H1982">
        <v>3</v>
      </c>
      <c r="I1982">
        <v>8</v>
      </c>
      <c r="J1982">
        <v>2004</v>
      </c>
      <c r="K1982" t="s">
        <v>100</v>
      </c>
      <c r="L1982">
        <v>61</v>
      </c>
      <c r="M1982" t="s">
        <v>129</v>
      </c>
      <c r="N1982" t="s">
        <v>580</v>
      </c>
      <c r="O1982">
        <v>6175557555</v>
      </c>
      <c r="P1982" t="s">
        <v>581</v>
      </c>
      <c r="R1982" t="s">
        <v>218</v>
      </c>
      <c r="S1982" t="s">
        <v>219</v>
      </c>
      <c r="T1982">
        <v>58339</v>
      </c>
      <c r="U1982" t="s">
        <v>220</v>
      </c>
      <c r="V1982" t="s">
        <v>221</v>
      </c>
      <c r="W1982" t="s">
        <v>582</v>
      </c>
      <c r="X1982" t="s">
        <v>583</v>
      </c>
      <c r="Y1982" t="s">
        <v>45</v>
      </c>
    </row>
    <row r="1983" spans="1:25">
      <c r="A1983">
        <v>10276</v>
      </c>
      <c r="B1983">
        <v>48</v>
      </c>
      <c r="C1983">
        <v>75.180000000000007</v>
      </c>
      <c r="D1983">
        <v>7</v>
      </c>
      <c r="E1983">
        <v>3608.64</v>
      </c>
      <c r="F1983">
        <v>38201</v>
      </c>
      <c r="G1983" t="s">
        <v>40</v>
      </c>
      <c r="H1983">
        <v>3</v>
      </c>
      <c r="I1983">
        <v>8</v>
      </c>
      <c r="J1983">
        <v>2004</v>
      </c>
      <c r="K1983" t="s">
        <v>100</v>
      </c>
      <c r="L1983">
        <v>80</v>
      </c>
      <c r="M1983" t="s">
        <v>130</v>
      </c>
      <c r="N1983" t="s">
        <v>580</v>
      </c>
      <c r="O1983">
        <v>6175557555</v>
      </c>
      <c r="P1983" t="s">
        <v>581</v>
      </c>
      <c r="R1983" t="s">
        <v>218</v>
      </c>
      <c r="S1983" t="s">
        <v>219</v>
      </c>
      <c r="T1983">
        <v>58339</v>
      </c>
      <c r="U1983" t="s">
        <v>220</v>
      </c>
      <c r="V1983" t="s">
        <v>221</v>
      </c>
      <c r="W1983" t="s">
        <v>582</v>
      </c>
      <c r="X1983" t="s">
        <v>583</v>
      </c>
      <c r="Y1983" t="s">
        <v>36</v>
      </c>
    </row>
    <row r="1984" spans="1:25">
      <c r="A1984">
        <v>10276</v>
      </c>
      <c r="B1984">
        <v>43</v>
      </c>
      <c r="C1984">
        <v>100</v>
      </c>
      <c r="D1984">
        <v>14</v>
      </c>
      <c r="E1984">
        <v>5181.5</v>
      </c>
      <c r="F1984">
        <v>38201</v>
      </c>
      <c r="G1984" t="s">
        <v>40</v>
      </c>
      <c r="H1984">
        <v>3</v>
      </c>
      <c r="I1984">
        <v>8</v>
      </c>
      <c r="J1984">
        <v>2004</v>
      </c>
      <c r="K1984" t="s">
        <v>132</v>
      </c>
      <c r="L1984">
        <v>150</v>
      </c>
      <c r="M1984" t="s">
        <v>133</v>
      </c>
      <c r="N1984" t="s">
        <v>580</v>
      </c>
      <c r="O1984">
        <v>6175557555</v>
      </c>
      <c r="P1984" t="s">
        <v>581</v>
      </c>
      <c r="R1984" t="s">
        <v>218</v>
      </c>
      <c r="S1984" t="s">
        <v>219</v>
      </c>
      <c r="T1984">
        <v>58339</v>
      </c>
      <c r="U1984" t="s">
        <v>220</v>
      </c>
      <c r="V1984" t="s">
        <v>221</v>
      </c>
      <c r="W1984" t="s">
        <v>582</v>
      </c>
      <c r="X1984" t="s">
        <v>583</v>
      </c>
      <c r="Y1984" t="s">
        <v>36</v>
      </c>
    </row>
    <row r="1985" spans="1:25">
      <c r="A1985">
        <v>10276</v>
      </c>
      <c r="B1985">
        <v>33</v>
      </c>
      <c r="C1985">
        <v>50.36</v>
      </c>
      <c r="D1985">
        <v>9</v>
      </c>
      <c r="E1985">
        <v>1661.88</v>
      </c>
      <c r="F1985">
        <v>38201</v>
      </c>
      <c r="G1985" t="s">
        <v>40</v>
      </c>
      <c r="H1985">
        <v>3</v>
      </c>
      <c r="I1985">
        <v>8</v>
      </c>
      <c r="J1985">
        <v>2004</v>
      </c>
      <c r="K1985" t="s">
        <v>132</v>
      </c>
      <c r="L1985">
        <v>62</v>
      </c>
      <c r="M1985" t="s">
        <v>134</v>
      </c>
      <c r="N1985" t="s">
        <v>580</v>
      </c>
      <c r="O1985">
        <v>6175557555</v>
      </c>
      <c r="P1985" t="s">
        <v>581</v>
      </c>
      <c r="R1985" t="s">
        <v>218</v>
      </c>
      <c r="S1985" t="s">
        <v>219</v>
      </c>
      <c r="T1985">
        <v>58339</v>
      </c>
      <c r="U1985" t="s">
        <v>220</v>
      </c>
      <c r="V1985" t="s">
        <v>221</v>
      </c>
      <c r="W1985" t="s">
        <v>582</v>
      </c>
      <c r="X1985" t="s">
        <v>583</v>
      </c>
      <c r="Y1985" t="s">
        <v>45</v>
      </c>
    </row>
    <row r="1986" spans="1:25">
      <c r="A1986">
        <v>10276</v>
      </c>
      <c r="B1986">
        <v>46</v>
      </c>
      <c r="C1986">
        <v>75.489999999999995</v>
      </c>
      <c r="D1986">
        <v>12</v>
      </c>
      <c r="E1986">
        <v>3472.54</v>
      </c>
      <c r="F1986">
        <v>38201</v>
      </c>
      <c r="G1986" t="s">
        <v>40</v>
      </c>
      <c r="H1986">
        <v>3</v>
      </c>
      <c r="I1986">
        <v>8</v>
      </c>
      <c r="J1986">
        <v>2004</v>
      </c>
      <c r="K1986" t="s">
        <v>132</v>
      </c>
      <c r="L1986">
        <v>69</v>
      </c>
      <c r="M1986" t="s">
        <v>136</v>
      </c>
      <c r="N1986" t="s">
        <v>580</v>
      </c>
      <c r="O1986">
        <v>6175557555</v>
      </c>
      <c r="P1986" t="s">
        <v>581</v>
      </c>
      <c r="R1986" t="s">
        <v>218</v>
      </c>
      <c r="S1986" t="s">
        <v>219</v>
      </c>
      <c r="T1986">
        <v>58339</v>
      </c>
      <c r="U1986" t="s">
        <v>220</v>
      </c>
      <c r="V1986" t="s">
        <v>221</v>
      </c>
      <c r="W1986" t="s">
        <v>582</v>
      </c>
      <c r="X1986" t="s">
        <v>583</v>
      </c>
      <c r="Y1986" t="s">
        <v>36</v>
      </c>
    </row>
    <row r="1987" spans="1:25">
      <c r="A1987">
        <v>10276</v>
      </c>
      <c r="B1987">
        <v>27</v>
      </c>
      <c r="C1987">
        <v>36.61</v>
      </c>
      <c r="D1987">
        <v>10</v>
      </c>
      <c r="E1987">
        <v>988.47</v>
      </c>
      <c r="F1987">
        <v>38201</v>
      </c>
      <c r="G1987" t="s">
        <v>40</v>
      </c>
      <c r="H1987">
        <v>3</v>
      </c>
      <c r="I1987">
        <v>8</v>
      </c>
      <c r="J1987">
        <v>2004</v>
      </c>
      <c r="K1987" t="s">
        <v>132</v>
      </c>
      <c r="L1987">
        <v>40</v>
      </c>
      <c r="M1987" t="s">
        <v>137</v>
      </c>
      <c r="N1987" t="s">
        <v>580</v>
      </c>
      <c r="O1987">
        <v>6175557555</v>
      </c>
      <c r="P1987" t="s">
        <v>581</v>
      </c>
      <c r="R1987" t="s">
        <v>218</v>
      </c>
      <c r="S1987" t="s">
        <v>219</v>
      </c>
      <c r="T1987">
        <v>58339</v>
      </c>
      <c r="U1987" t="s">
        <v>220</v>
      </c>
      <c r="V1987" t="s">
        <v>221</v>
      </c>
      <c r="W1987" t="s">
        <v>582</v>
      </c>
      <c r="X1987" t="s">
        <v>583</v>
      </c>
      <c r="Y1987" t="s">
        <v>45</v>
      </c>
    </row>
    <row r="1988" spans="1:25">
      <c r="A1988">
        <v>10276</v>
      </c>
      <c r="B1988">
        <v>38</v>
      </c>
      <c r="C1988">
        <v>100</v>
      </c>
      <c r="D1988">
        <v>13</v>
      </c>
      <c r="E1988">
        <v>4304.6400000000003</v>
      </c>
      <c r="F1988">
        <v>38201</v>
      </c>
      <c r="G1988" t="s">
        <v>40</v>
      </c>
      <c r="H1988">
        <v>3</v>
      </c>
      <c r="I1988">
        <v>8</v>
      </c>
      <c r="J1988">
        <v>2004</v>
      </c>
      <c r="K1988" t="s">
        <v>132</v>
      </c>
      <c r="L1988">
        <v>102</v>
      </c>
      <c r="M1988" t="s">
        <v>138</v>
      </c>
      <c r="N1988" t="s">
        <v>580</v>
      </c>
      <c r="O1988">
        <v>6175557555</v>
      </c>
      <c r="P1988" t="s">
        <v>581</v>
      </c>
      <c r="R1988" t="s">
        <v>218</v>
      </c>
      <c r="S1988" t="s">
        <v>219</v>
      </c>
      <c r="T1988">
        <v>58339</v>
      </c>
      <c r="U1988" t="s">
        <v>220</v>
      </c>
      <c r="V1988" t="s">
        <v>221</v>
      </c>
      <c r="W1988" t="s">
        <v>582</v>
      </c>
      <c r="X1988" t="s">
        <v>583</v>
      </c>
      <c r="Y1988" t="s">
        <v>36</v>
      </c>
    </row>
    <row r="1989" spans="1:25">
      <c r="A1989">
        <v>10276</v>
      </c>
      <c r="B1989">
        <v>21</v>
      </c>
      <c r="C1989">
        <v>70.78</v>
      </c>
      <c r="D1989">
        <v>11</v>
      </c>
      <c r="E1989">
        <v>1486.38</v>
      </c>
      <c r="F1989">
        <v>38201</v>
      </c>
      <c r="G1989" t="s">
        <v>40</v>
      </c>
      <c r="H1989">
        <v>3</v>
      </c>
      <c r="I1989">
        <v>8</v>
      </c>
      <c r="J1989">
        <v>2004</v>
      </c>
      <c r="K1989" t="s">
        <v>132</v>
      </c>
      <c r="L1989">
        <v>81</v>
      </c>
      <c r="M1989" t="s">
        <v>139</v>
      </c>
      <c r="N1989" t="s">
        <v>580</v>
      </c>
      <c r="O1989">
        <v>6175557555</v>
      </c>
      <c r="P1989" t="s">
        <v>581</v>
      </c>
      <c r="R1989" t="s">
        <v>218</v>
      </c>
      <c r="S1989" t="s">
        <v>219</v>
      </c>
      <c r="T1989">
        <v>58339</v>
      </c>
      <c r="U1989" t="s">
        <v>220</v>
      </c>
      <c r="V1989" t="s">
        <v>221</v>
      </c>
      <c r="W1989" t="s">
        <v>582</v>
      </c>
      <c r="X1989" t="s">
        <v>583</v>
      </c>
      <c r="Y1989" t="s">
        <v>45</v>
      </c>
    </row>
    <row r="1990" spans="1:25">
      <c r="A1990">
        <v>10294</v>
      </c>
      <c r="B1990">
        <v>45</v>
      </c>
      <c r="C1990">
        <v>100</v>
      </c>
      <c r="D1990">
        <v>1</v>
      </c>
      <c r="E1990">
        <v>4692.6000000000004</v>
      </c>
      <c r="F1990">
        <v>38240</v>
      </c>
      <c r="G1990" t="s">
        <v>40</v>
      </c>
      <c r="H1990">
        <v>3</v>
      </c>
      <c r="I1990">
        <v>9</v>
      </c>
      <c r="J1990">
        <v>2004</v>
      </c>
      <c r="K1990" t="s">
        <v>75</v>
      </c>
      <c r="L1990">
        <v>99</v>
      </c>
      <c r="M1990" t="s">
        <v>56</v>
      </c>
      <c r="N1990" t="s">
        <v>580</v>
      </c>
      <c r="O1990">
        <v>6175557555</v>
      </c>
      <c r="P1990" t="s">
        <v>581</v>
      </c>
      <c r="R1990" t="s">
        <v>218</v>
      </c>
      <c r="S1990" t="s">
        <v>219</v>
      </c>
      <c r="T1990">
        <v>58339</v>
      </c>
      <c r="U1990" t="s">
        <v>220</v>
      </c>
      <c r="V1990" t="s">
        <v>221</v>
      </c>
      <c r="W1990" t="s">
        <v>582</v>
      </c>
      <c r="X1990" t="s">
        <v>583</v>
      </c>
      <c r="Y1990" t="s">
        <v>36</v>
      </c>
    </row>
    <row r="1991" spans="1:25">
      <c r="A1991">
        <v>10240</v>
      </c>
      <c r="B1991">
        <v>41</v>
      </c>
      <c r="C1991">
        <v>100</v>
      </c>
      <c r="D1991">
        <v>3</v>
      </c>
      <c r="E1991">
        <v>5628.89</v>
      </c>
      <c r="F1991">
        <v>38090</v>
      </c>
      <c r="G1991" t="s">
        <v>40</v>
      </c>
      <c r="H1991">
        <v>2</v>
      </c>
      <c r="I1991">
        <v>4</v>
      </c>
      <c r="J1991">
        <v>2004</v>
      </c>
      <c r="K1991" t="s">
        <v>100</v>
      </c>
      <c r="L1991">
        <v>141</v>
      </c>
      <c r="M1991" t="s">
        <v>27</v>
      </c>
      <c r="N1991" t="s">
        <v>584</v>
      </c>
      <c r="O1991" t="s">
        <v>585</v>
      </c>
      <c r="P1991" t="s">
        <v>586</v>
      </c>
      <c r="R1991" t="s">
        <v>587</v>
      </c>
      <c r="S1991" t="s">
        <v>587</v>
      </c>
      <c r="T1991" t="s">
        <v>588</v>
      </c>
      <c r="U1991" t="s">
        <v>350</v>
      </c>
      <c r="V1991" t="s">
        <v>350</v>
      </c>
      <c r="W1991" t="s">
        <v>589</v>
      </c>
      <c r="X1991" t="s">
        <v>590</v>
      </c>
      <c r="Y1991" t="s">
        <v>36</v>
      </c>
    </row>
    <row r="1992" spans="1:25">
      <c r="A1992">
        <v>10240</v>
      </c>
      <c r="B1992">
        <v>37</v>
      </c>
      <c r="C1992">
        <v>100</v>
      </c>
      <c r="D1992">
        <v>2</v>
      </c>
      <c r="E1992">
        <v>5526.32</v>
      </c>
      <c r="F1992">
        <v>38090</v>
      </c>
      <c r="G1992" t="s">
        <v>40</v>
      </c>
      <c r="H1992">
        <v>2</v>
      </c>
      <c r="I1992">
        <v>4</v>
      </c>
      <c r="J1992">
        <v>2004</v>
      </c>
      <c r="K1992" t="s">
        <v>100</v>
      </c>
      <c r="L1992">
        <v>142</v>
      </c>
      <c r="M1992" t="s">
        <v>37</v>
      </c>
      <c r="N1992" t="s">
        <v>584</v>
      </c>
      <c r="O1992" t="s">
        <v>585</v>
      </c>
      <c r="P1992" t="s">
        <v>586</v>
      </c>
      <c r="R1992" t="s">
        <v>587</v>
      </c>
      <c r="S1992" t="s">
        <v>587</v>
      </c>
      <c r="T1992" t="s">
        <v>588</v>
      </c>
      <c r="U1992" t="s">
        <v>350</v>
      </c>
      <c r="V1992" t="s">
        <v>350</v>
      </c>
      <c r="W1992" t="s">
        <v>589</v>
      </c>
      <c r="X1992" t="s">
        <v>590</v>
      </c>
      <c r="Y1992" t="s">
        <v>36</v>
      </c>
    </row>
    <row r="1993" spans="1:25">
      <c r="A1993">
        <v>10240</v>
      </c>
      <c r="B1993">
        <v>37</v>
      </c>
      <c r="C1993">
        <v>100</v>
      </c>
      <c r="D1993">
        <v>1</v>
      </c>
      <c r="E1993">
        <v>5959.22</v>
      </c>
      <c r="F1993">
        <v>38090</v>
      </c>
      <c r="G1993" t="s">
        <v>40</v>
      </c>
      <c r="H1993">
        <v>2</v>
      </c>
      <c r="I1993">
        <v>4</v>
      </c>
      <c r="J1993">
        <v>2004</v>
      </c>
      <c r="K1993" t="s">
        <v>100</v>
      </c>
      <c r="L1993">
        <v>141</v>
      </c>
      <c r="M1993" t="s">
        <v>113</v>
      </c>
      <c r="N1993" t="s">
        <v>584</v>
      </c>
      <c r="O1993" t="s">
        <v>585</v>
      </c>
      <c r="P1993" t="s">
        <v>586</v>
      </c>
      <c r="R1993" t="s">
        <v>587</v>
      </c>
      <c r="S1993" t="s">
        <v>587</v>
      </c>
      <c r="T1993" t="s">
        <v>588</v>
      </c>
      <c r="U1993" t="s">
        <v>350</v>
      </c>
      <c r="V1993" t="s">
        <v>350</v>
      </c>
      <c r="W1993" t="s">
        <v>589</v>
      </c>
      <c r="X1993" t="s">
        <v>590</v>
      </c>
      <c r="Y1993" t="s">
        <v>36</v>
      </c>
    </row>
    <row r="1994" spans="1:25">
      <c r="A1994">
        <v>10210</v>
      </c>
      <c r="B1994">
        <v>23</v>
      </c>
      <c r="C1994">
        <v>100</v>
      </c>
      <c r="D1994">
        <v>2</v>
      </c>
      <c r="E1994">
        <v>3009.09</v>
      </c>
      <c r="F1994">
        <v>37998</v>
      </c>
      <c r="G1994" t="s">
        <v>40</v>
      </c>
      <c r="H1994">
        <v>1</v>
      </c>
      <c r="I1994">
        <v>1</v>
      </c>
      <c r="J1994">
        <v>2004</v>
      </c>
      <c r="K1994" t="s">
        <v>132</v>
      </c>
      <c r="L1994">
        <v>118</v>
      </c>
      <c r="M1994" t="s">
        <v>152</v>
      </c>
      <c r="N1994" t="s">
        <v>584</v>
      </c>
      <c r="O1994" t="s">
        <v>585</v>
      </c>
      <c r="P1994" t="s">
        <v>586</v>
      </c>
      <c r="R1994" t="s">
        <v>587</v>
      </c>
      <c r="S1994" t="s">
        <v>587</v>
      </c>
      <c r="T1994" t="s">
        <v>588</v>
      </c>
      <c r="U1994" t="s">
        <v>350</v>
      </c>
      <c r="V1994" t="s">
        <v>350</v>
      </c>
      <c r="W1994" t="s">
        <v>589</v>
      </c>
      <c r="X1994" t="s">
        <v>590</v>
      </c>
      <c r="Y1994" t="s">
        <v>36</v>
      </c>
    </row>
    <row r="1995" spans="1:25">
      <c r="A1995">
        <v>10210</v>
      </c>
      <c r="B1995">
        <v>34</v>
      </c>
      <c r="C1995">
        <v>100</v>
      </c>
      <c r="D1995">
        <v>1</v>
      </c>
      <c r="E1995">
        <v>6123.4</v>
      </c>
      <c r="F1995">
        <v>37998</v>
      </c>
      <c r="G1995" t="s">
        <v>40</v>
      </c>
      <c r="H1995">
        <v>1</v>
      </c>
      <c r="I1995">
        <v>1</v>
      </c>
      <c r="J1995">
        <v>2004</v>
      </c>
      <c r="K1995" t="s">
        <v>132</v>
      </c>
      <c r="L1995">
        <v>193</v>
      </c>
      <c r="M1995" t="s">
        <v>174</v>
      </c>
      <c r="N1995" t="s">
        <v>584</v>
      </c>
      <c r="O1995" t="s">
        <v>585</v>
      </c>
      <c r="P1995" t="s">
        <v>586</v>
      </c>
      <c r="R1995" t="s">
        <v>587</v>
      </c>
      <c r="S1995" t="s">
        <v>587</v>
      </c>
      <c r="T1995" t="s">
        <v>588</v>
      </c>
      <c r="U1995" t="s">
        <v>350</v>
      </c>
      <c r="V1995" t="s">
        <v>350</v>
      </c>
      <c r="W1995" t="s">
        <v>589</v>
      </c>
      <c r="X1995" t="s">
        <v>590</v>
      </c>
      <c r="Y1995" t="s">
        <v>36</v>
      </c>
    </row>
    <row r="1996" spans="1:25">
      <c r="A1996">
        <v>10210</v>
      </c>
      <c r="B1996">
        <v>40</v>
      </c>
      <c r="C1996">
        <v>49.67</v>
      </c>
      <c r="D1996">
        <v>3</v>
      </c>
      <c r="E1996">
        <v>1986.8</v>
      </c>
      <c r="F1996">
        <v>37998</v>
      </c>
      <c r="G1996" t="s">
        <v>40</v>
      </c>
      <c r="H1996">
        <v>1</v>
      </c>
      <c r="I1996">
        <v>1</v>
      </c>
      <c r="J1996">
        <v>2004</v>
      </c>
      <c r="K1996" t="s">
        <v>132</v>
      </c>
      <c r="L1996">
        <v>60</v>
      </c>
      <c r="M1996" t="s">
        <v>153</v>
      </c>
      <c r="N1996" t="s">
        <v>584</v>
      </c>
      <c r="O1996" t="s">
        <v>585</v>
      </c>
      <c r="P1996" t="s">
        <v>586</v>
      </c>
      <c r="R1996" t="s">
        <v>587</v>
      </c>
      <c r="S1996" t="s">
        <v>587</v>
      </c>
      <c r="T1996" t="s">
        <v>588</v>
      </c>
      <c r="U1996" t="s">
        <v>350</v>
      </c>
      <c r="V1996" t="s">
        <v>350</v>
      </c>
      <c r="W1996" t="s">
        <v>589</v>
      </c>
      <c r="X1996" t="s">
        <v>590</v>
      </c>
      <c r="Y1996" t="s">
        <v>45</v>
      </c>
    </row>
    <row r="1997" spans="1:25">
      <c r="A1997">
        <v>10210</v>
      </c>
      <c r="B1997">
        <v>30</v>
      </c>
      <c r="C1997">
        <v>61.7</v>
      </c>
      <c r="D1997">
        <v>4</v>
      </c>
      <c r="E1997">
        <v>1851</v>
      </c>
      <c r="F1997">
        <v>37998</v>
      </c>
      <c r="G1997" t="s">
        <v>40</v>
      </c>
      <c r="H1997">
        <v>1</v>
      </c>
      <c r="I1997">
        <v>1</v>
      </c>
      <c r="J1997">
        <v>2004</v>
      </c>
      <c r="K1997" t="s">
        <v>132</v>
      </c>
      <c r="L1997">
        <v>76</v>
      </c>
      <c r="M1997" t="s">
        <v>176</v>
      </c>
      <c r="N1997" t="s">
        <v>584</v>
      </c>
      <c r="O1997" t="s">
        <v>585</v>
      </c>
      <c r="P1997" t="s">
        <v>586</v>
      </c>
      <c r="R1997" t="s">
        <v>587</v>
      </c>
      <c r="S1997" t="s">
        <v>587</v>
      </c>
      <c r="T1997" t="s">
        <v>588</v>
      </c>
      <c r="U1997" t="s">
        <v>350</v>
      </c>
      <c r="V1997" t="s">
        <v>350</v>
      </c>
      <c r="W1997" t="s">
        <v>589</v>
      </c>
      <c r="X1997" t="s">
        <v>590</v>
      </c>
      <c r="Y1997" t="s">
        <v>45</v>
      </c>
    </row>
    <row r="1998" spans="1:25">
      <c r="A1998">
        <v>10210</v>
      </c>
      <c r="B1998">
        <v>46</v>
      </c>
      <c r="C1998">
        <v>79.91</v>
      </c>
      <c r="D1998">
        <v>5</v>
      </c>
      <c r="E1998">
        <v>3675.86</v>
      </c>
      <c r="F1998">
        <v>37998</v>
      </c>
      <c r="G1998" t="s">
        <v>40</v>
      </c>
      <c r="H1998">
        <v>1</v>
      </c>
      <c r="I1998">
        <v>1</v>
      </c>
      <c r="J1998">
        <v>2004</v>
      </c>
      <c r="K1998" t="s">
        <v>132</v>
      </c>
      <c r="L1998">
        <v>99</v>
      </c>
      <c r="M1998" t="s">
        <v>177</v>
      </c>
      <c r="N1998" t="s">
        <v>584</v>
      </c>
      <c r="O1998" t="s">
        <v>585</v>
      </c>
      <c r="P1998" t="s">
        <v>586</v>
      </c>
      <c r="R1998" t="s">
        <v>587</v>
      </c>
      <c r="S1998" t="s">
        <v>587</v>
      </c>
      <c r="T1998" t="s">
        <v>588</v>
      </c>
      <c r="U1998" t="s">
        <v>350</v>
      </c>
      <c r="V1998" t="s">
        <v>350</v>
      </c>
      <c r="W1998" t="s">
        <v>589</v>
      </c>
      <c r="X1998" t="s">
        <v>590</v>
      </c>
      <c r="Y1998" t="s">
        <v>36</v>
      </c>
    </row>
    <row r="1999" spans="1:25">
      <c r="A1999">
        <v>10210</v>
      </c>
      <c r="B1999">
        <v>31</v>
      </c>
      <c r="C1999">
        <v>100</v>
      </c>
      <c r="D1999">
        <v>17</v>
      </c>
      <c r="E1999">
        <v>5719.5</v>
      </c>
      <c r="F1999">
        <v>37998</v>
      </c>
      <c r="G1999" t="s">
        <v>40</v>
      </c>
      <c r="H1999">
        <v>1</v>
      </c>
      <c r="I1999">
        <v>1</v>
      </c>
      <c r="J1999">
        <v>2004</v>
      </c>
      <c r="K1999" t="s">
        <v>185</v>
      </c>
      <c r="L1999">
        <v>157</v>
      </c>
      <c r="M1999" t="s">
        <v>43</v>
      </c>
      <c r="N1999" t="s">
        <v>584</v>
      </c>
      <c r="O1999" t="s">
        <v>585</v>
      </c>
      <c r="P1999" t="s">
        <v>586</v>
      </c>
      <c r="R1999" t="s">
        <v>587</v>
      </c>
      <c r="S1999" t="s">
        <v>587</v>
      </c>
      <c r="T1999" t="s">
        <v>588</v>
      </c>
      <c r="U1999" t="s">
        <v>350</v>
      </c>
      <c r="V1999" t="s">
        <v>350</v>
      </c>
      <c r="W1999" t="s">
        <v>589</v>
      </c>
      <c r="X1999" t="s">
        <v>590</v>
      </c>
      <c r="Y1999" t="s">
        <v>36</v>
      </c>
    </row>
    <row r="2000" spans="1:25">
      <c r="A2000">
        <v>10210</v>
      </c>
      <c r="B2000">
        <v>50</v>
      </c>
      <c r="C2000">
        <v>76.88</v>
      </c>
      <c r="D2000">
        <v>7</v>
      </c>
      <c r="E2000">
        <v>3844</v>
      </c>
      <c r="F2000">
        <v>37998</v>
      </c>
      <c r="G2000" t="s">
        <v>40</v>
      </c>
      <c r="H2000">
        <v>1</v>
      </c>
      <c r="I2000">
        <v>1</v>
      </c>
      <c r="J2000">
        <v>2004</v>
      </c>
      <c r="K2000" t="s">
        <v>185</v>
      </c>
      <c r="L2000">
        <v>84</v>
      </c>
      <c r="M2000" t="s">
        <v>179</v>
      </c>
      <c r="N2000" t="s">
        <v>584</v>
      </c>
      <c r="O2000" t="s">
        <v>585</v>
      </c>
      <c r="P2000" t="s">
        <v>586</v>
      </c>
      <c r="R2000" t="s">
        <v>587</v>
      </c>
      <c r="S2000" t="s">
        <v>587</v>
      </c>
      <c r="T2000" t="s">
        <v>588</v>
      </c>
      <c r="U2000" t="s">
        <v>350</v>
      </c>
      <c r="V2000" t="s">
        <v>350</v>
      </c>
      <c r="W2000" t="s">
        <v>589</v>
      </c>
      <c r="X2000" t="s">
        <v>590</v>
      </c>
      <c r="Y2000" t="s">
        <v>36</v>
      </c>
    </row>
    <row r="2001" spans="1:25">
      <c r="A2001">
        <v>10210</v>
      </c>
      <c r="B2001">
        <v>27</v>
      </c>
      <c r="C2001">
        <v>98.48</v>
      </c>
      <c r="D2001">
        <v>9</v>
      </c>
      <c r="E2001">
        <v>2658.96</v>
      </c>
      <c r="F2001">
        <v>37998</v>
      </c>
      <c r="G2001" t="s">
        <v>40</v>
      </c>
      <c r="H2001">
        <v>1</v>
      </c>
      <c r="I2001">
        <v>1</v>
      </c>
      <c r="J2001">
        <v>2004</v>
      </c>
      <c r="K2001" t="s">
        <v>185</v>
      </c>
      <c r="L2001">
        <v>109</v>
      </c>
      <c r="M2001" t="s">
        <v>180</v>
      </c>
      <c r="N2001" t="s">
        <v>584</v>
      </c>
      <c r="O2001" t="s">
        <v>585</v>
      </c>
      <c r="P2001" t="s">
        <v>586</v>
      </c>
      <c r="R2001" t="s">
        <v>587</v>
      </c>
      <c r="S2001" t="s">
        <v>587</v>
      </c>
      <c r="T2001" t="s">
        <v>588</v>
      </c>
      <c r="U2001" t="s">
        <v>350</v>
      </c>
      <c r="V2001" t="s">
        <v>350</v>
      </c>
      <c r="W2001" t="s">
        <v>589</v>
      </c>
      <c r="X2001" t="s">
        <v>590</v>
      </c>
      <c r="Y2001" t="s">
        <v>45</v>
      </c>
    </row>
    <row r="2002" spans="1:25">
      <c r="A2002">
        <v>10210</v>
      </c>
      <c r="B2002">
        <v>29</v>
      </c>
      <c r="C2002">
        <v>69.599999999999994</v>
      </c>
      <c r="D2002">
        <v>16</v>
      </c>
      <c r="E2002">
        <v>2018.4</v>
      </c>
      <c r="F2002">
        <v>37998</v>
      </c>
      <c r="G2002" t="s">
        <v>40</v>
      </c>
      <c r="H2002">
        <v>1</v>
      </c>
      <c r="I2002">
        <v>1</v>
      </c>
      <c r="J2002">
        <v>2004</v>
      </c>
      <c r="K2002" t="s">
        <v>185</v>
      </c>
      <c r="L2002">
        <v>68</v>
      </c>
      <c r="M2002" t="s">
        <v>46</v>
      </c>
      <c r="N2002" t="s">
        <v>584</v>
      </c>
      <c r="O2002" t="s">
        <v>585</v>
      </c>
      <c r="P2002" t="s">
        <v>586</v>
      </c>
      <c r="R2002" t="s">
        <v>587</v>
      </c>
      <c r="S2002" t="s">
        <v>587</v>
      </c>
      <c r="T2002" t="s">
        <v>588</v>
      </c>
      <c r="U2002" t="s">
        <v>350</v>
      </c>
      <c r="V2002" t="s">
        <v>350</v>
      </c>
      <c r="W2002" t="s">
        <v>589</v>
      </c>
      <c r="X2002" t="s">
        <v>590</v>
      </c>
      <c r="Y2002" t="s">
        <v>45</v>
      </c>
    </row>
    <row r="2003" spans="1:25">
      <c r="A2003">
        <v>10210</v>
      </c>
      <c r="B2003">
        <v>40</v>
      </c>
      <c r="C2003">
        <v>71</v>
      </c>
      <c r="D2003">
        <v>8</v>
      </c>
      <c r="E2003">
        <v>2840</v>
      </c>
      <c r="F2003">
        <v>37998</v>
      </c>
      <c r="G2003" t="s">
        <v>40</v>
      </c>
      <c r="H2003">
        <v>1</v>
      </c>
      <c r="I2003">
        <v>1</v>
      </c>
      <c r="J2003">
        <v>2004</v>
      </c>
      <c r="K2003" t="s">
        <v>185</v>
      </c>
      <c r="L2003">
        <v>72</v>
      </c>
      <c r="M2003" t="s">
        <v>181</v>
      </c>
      <c r="N2003" t="s">
        <v>584</v>
      </c>
      <c r="O2003" t="s">
        <v>585</v>
      </c>
      <c r="P2003" t="s">
        <v>586</v>
      </c>
      <c r="R2003" t="s">
        <v>587</v>
      </c>
      <c r="S2003" t="s">
        <v>587</v>
      </c>
      <c r="T2003" t="s">
        <v>588</v>
      </c>
      <c r="U2003" t="s">
        <v>350</v>
      </c>
      <c r="V2003" t="s">
        <v>350</v>
      </c>
      <c r="W2003" t="s">
        <v>589</v>
      </c>
      <c r="X2003" t="s">
        <v>590</v>
      </c>
      <c r="Y2003" t="s">
        <v>45</v>
      </c>
    </row>
    <row r="2004" spans="1:25">
      <c r="A2004">
        <v>10210</v>
      </c>
      <c r="B2004">
        <v>21</v>
      </c>
      <c r="C2004">
        <v>78.55</v>
      </c>
      <c r="D2004">
        <v>12</v>
      </c>
      <c r="E2004">
        <v>1649.55</v>
      </c>
      <c r="F2004">
        <v>37998</v>
      </c>
      <c r="G2004" t="s">
        <v>40</v>
      </c>
      <c r="H2004">
        <v>1</v>
      </c>
      <c r="I2004">
        <v>1</v>
      </c>
      <c r="J2004">
        <v>2004</v>
      </c>
      <c r="K2004" t="s">
        <v>185</v>
      </c>
      <c r="L2004">
        <v>91</v>
      </c>
      <c r="M2004" t="s">
        <v>182</v>
      </c>
      <c r="N2004" t="s">
        <v>584</v>
      </c>
      <c r="O2004" t="s">
        <v>585</v>
      </c>
      <c r="P2004" t="s">
        <v>586</v>
      </c>
      <c r="R2004" t="s">
        <v>587</v>
      </c>
      <c r="S2004" t="s">
        <v>587</v>
      </c>
      <c r="T2004" t="s">
        <v>588</v>
      </c>
      <c r="U2004" t="s">
        <v>350</v>
      </c>
      <c r="V2004" t="s">
        <v>350</v>
      </c>
      <c r="W2004" t="s">
        <v>589</v>
      </c>
      <c r="X2004" t="s">
        <v>590</v>
      </c>
      <c r="Y2004" t="s">
        <v>45</v>
      </c>
    </row>
    <row r="2005" spans="1:25">
      <c r="A2005">
        <v>10210</v>
      </c>
      <c r="B2005">
        <v>26</v>
      </c>
      <c r="C2005">
        <v>99.72</v>
      </c>
      <c r="D2005">
        <v>14</v>
      </c>
      <c r="E2005">
        <v>2592.7199999999998</v>
      </c>
      <c r="F2005">
        <v>37998</v>
      </c>
      <c r="G2005" t="s">
        <v>40</v>
      </c>
      <c r="H2005">
        <v>1</v>
      </c>
      <c r="I2005">
        <v>1</v>
      </c>
      <c r="J2005">
        <v>2004</v>
      </c>
      <c r="K2005" t="s">
        <v>185</v>
      </c>
      <c r="L2005">
        <v>99</v>
      </c>
      <c r="M2005" t="s">
        <v>47</v>
      </c>
      <c r="N2005" t="s">
        <v>584</v>
      </c>
      <c r="O2005" t="s">
        <v>585</v>
      </c>
      <c r="P2005" t="s">
        <v>586</v>
      </c>
      <c r="R2005" t="s">
        <v>587</v>
      </c>
      <c r="S2005" t="s">
        <v>587</v>
      </c>
      <c r="T2005" t="s">
        <v>588</v>
      </c>
      <c r="U2005" t="s">
        <v>350</v>
      </c>
      <c r="V2005" t="s">
        <v>350</v>
      </c>
      <c r="W2005" t="s">
        <v>589</v>
      </c>
      <c r="X2005" t="s">
        <v>590</v>
      </c>
      <c r="Y2005" t="s">
        <v>45</v>
      </c>
    </row>
    <row r="2006" spans="1:25">
      <c r="A2006">
        <v>10210</v>
      </c>
      <c r="B2006">
        <v>25</v>
      </c>
      <c r="C2006">
        <v>100</v>
      </c>
      <c r="D2006">
        <v>6</v>
      </c>
      <c r="E2006">
        <v>2818</v>
      </c>
      <c r="F2006">
        <v>37998</v>
      </c>
      <c r="G2006" t="s">
        <v>40</v>
      </c>
      <c r="H2006">
        <v>1</v>
      </c>
      <c r="I2006">
        <v>1</v>
      </c>
      <c r="J2006">
        <v>2004</v>
      </c>
      <c r="K2006" t="s">
        <v>185</v>
      </c>
      <c r="L2006">
        <v>118</v>
      </c>
      <c r="M2006" t="s">
        <v>183</v>
      </c>
      <c r="N2006" t="s">
        <v>584</v>
      </c>
      <c r="O2006" t="s">
        <v>585</v>
      </c>
      <c r="P2006" t="s">
        <v>586</v>
      </c>
      <c r="R2006" t="s">
        <v>587</v>
      </c>
      <c r="S2006" t="s">
        <v>587</v>
      </c>
      <c r="T2006" t="s">
        <v>588</v>
      </c>
      <c r="U2006" t="s">
        <v>350</v>
      </c>
      <c r="V2006" t="s">
        <v>350</v>
      </c>
      <c r="W2006" t="s">
        <v>589</v>
      </c>
      <c r="X2006" t="s">
        <v>590</v>
      </c>
      <c r="Y2006" t="s">
        <v>45</v>
      </c>
    </row>
    <row r="2007" spans="1:25">
      <c r="A2007">
        <v>10210</v>
      </c>
      <c r="B2007">
        <v>31</v>
      </c>
      <c r="C2007">
        <v>86.4</v>
      </c>
      <c r="D2007">
        <v>13</v>
      </c>
      <c r="E2007">
        <v>2678.4</v>
      </c>
      <c r="F2007">
        <v>37998</v>
      </c>
      <c r="G2007" t="s">
        <v>40</v>
      </c>
      <c r="H2007">
        <v>1</v>
      </c>
      <c r="I2007">
        <v>1</v>
      </c>
      <c r="J2007">
        <v>2004</v>
      </c>
      <c r="K2007" t="s">
        <v>185</v>
      </c>
      <c r="L2007">
        <v>80</v>
      </c>
      <c r="M2007" t="s">
        <v>184</v>
      </c>
      <c r="N2007" t="s">
        <v>584</v>
      </c>
      <c r="O2007" t="s">
        <v>585</v>
      </c>
      <c r="P2007" t="s">
        <v>586</v>
      </c>
      <c r="R2007" t="s">
        <v>587</v>
      </c>
      <c r="S2007" t="s">
        <v>587</v>
      </c>
      <c r="T2007" t="s">
        <v>588</v>
      </c>
      <c r="U2007" t="s">
        <v>350</v>
      </c>
      <c r="V2007" t="s">
        <v>350</v>
      </c>
      <c r="W2007" t="s">
        <v>589</v>
      </c>
      <c r="X2007" t="s">
        <v>590</v>
      </c>
      <c r="Y2007" t="s">
        <v>45</v>
      </c>
    </row>
    <row r="2008" spans="1:25">
      <c r="A2008">
        <v>10210</v>
      </c>
      <c r="B2008">
        <v>42</v>
      </c>
      <c r="C2008">
        <v>70.33</v>
      </c>
      <c r="D2008">
        <v>15</v>
      </c>
      <c r="E2008">
        <v>2953.86</v>
      </c>
      <c r="F2008">
        <v>37998</v>
      </c>
      <c r="G2008" t="s">
        <v>40</v>
      </c>
      <c r="H2008">
        <v>1</v>
      </c>
      <c r="I2008">
        <v>1</v>
      </c>
      <c r="J2008">
        <v>2004</v>
      </c>
      <c r="K2008" t="s">
        <v>185</v>
      </c>
      <c r="L2008">
        <v>74</v>
      </c>
      <c r="M2008" t="s">
        <v>48</v>
      </c>
      <c r="N2008" t="s">
        <v>584</v>
      </c>
      <c r="O2008" t="s">
        <v>585</v>
      </c>
      <c r="P2008" t="s">
        <v>586</v>
      </c>
      <c r="R2008" t="s">
        <v>587</v>
      </c>
      <c r="S2008" t="s">
        <v>587</v>
      </c>
      <c r="T2008" t="s">
        <v>588</v>
      </c>
      <c r="U2008" t="s">
        <v>350</v>
      </c>
      <c r="V2008" t="s">
        <v>350</v>
      </c>
      <c r="W2008" t="s">
        <v>589</v>
      </c>
      <c r="X2008" t="s">
        <v>590</v>
      </c>
      <c r="Y2008" t="s">
        <v>45</v>
      </c>
    </row>
    <row r="2009" spans="1:25">
      <c r="A2009">
        <v>10210</v>
      </c>
      <c r="B2009">
        <v>39</v>
      </c>
      <c r="C2009">
        <v>59.16</v>
      </c>
      <c r="D2009">
        <v>10</v>
      </c>
      <c r="E2009">
        <v>2307.2399999999998</v>
      </c>
      <c r="F2009">
        <v>37998</v>
      </c>
      <c r="G2009" t="s">
        <v>40</v>
      </c>
      <c r="H2009">
        <v>1</v>
      </c>
      <c r="I2009">
        <v>1</v>
      </c>
      <c r="J2009">
        <v>2004</v>
      </c>
      <c r="K2009" t="s">
        <v>81</v>
      </c>
      <c r="L2009">
        <v>68</v>
      </c>
      <c r="M2009" t="s">
        <v>187</v>
      </c>
      <c r="N2009" t="s">
        <v>584</v>
      </c>
      <c r="O2009" t="s">
        <v>585</v>
      </c>
      <c r="P2009" t="s">
        <v>586</v>
      </c>
      <c r="R2009" t="s">
        <v>587</v>
      </c>
      <c r="S2009" t="s">
        <v>587</v>
      </c>
      <c r="T2009" t="s">
        <v>588</v>
      </c>
      <c r="U2009" t="s">
        <v>350</v>
      </c>
      <c r="V2009" t="s">
        <v>350</v>
      </c>
      <c r="W2009" t="s">
        <v>589</v>
      </c>
      <c r="X2009" t="s">
        <v>590</v>
      </c>
      <c r="Y2009" t="s">
        <v>45</v>
      </c>
    </row>
    <row r="2010" spans="1:25">
      <c r="A2010">
        <v>10210</v>
      </c>
      <c r="B2010">
        <v>43</v>
      </c>
      <c r="C2010">
        <v>41.02</v>
      </c>
      <c r="D2010">
        <v>11</v>
      </c>
      <c r="E2010">
        <v>1763.86</v>
      </c>
      <c r="F2010">
        <v>37998</v>
      </c>
      <c r="G2010" t="s">
        <v>40</v>
      </c>
      <c r="H2010">
        <v>1</v>
      </c>
      <c r="I2010">
        <v>1</v>
      </c>
      <c r="J2010">
        <v>2004</v>
      </c>
      <c r="K2010" t="s">
        <v>81</v>
      </c>
      <c r="L2010">
        <v>43</v>
      </c>
      <c r="M2010" t="s">
        <v>188</v>
      </c>
      <c r="N2010" t="s">
        <v>584</v>
      </c>
      <c r="O2010" t="s">
        <v>585</v>
      </c>
      <c r="P2010" t="s">
        <v>586</v>
      </c>
      <c r="R2010" t="s">
        <v>587</v>
      </c>
      <c r="S2010" t="s">
        <v>587</v>
      </c>
      <c r="T2010" t="s">
        <v>588</v>
      </c>
      <c r="U2010" t="s">
        <v>350</v>
      </c>
      <c r="V2010" t="s">
        <v>350</v>
      </c>
      <c r="W2010" t="s">
        <v>589</v>
      </c>
      <c r="X2010" t="s">
        <v>590</v>
      </c>
      <c r="Y2010" t="s">
        <v>45</v>
      </c>
    </row>
    <row r="2011" spans="1:25">
      <c r="A2011">
        <v>10151</v>
      </c>
      <c r="B2011">
        <v>43</v>
      </c>
      <c r="C2011">
        <v>100</v>
      </c>
      <c r="D2011">
        <v>2</v>
      </c>
      <c r="E2011">
        <v>7110.91</v>
      </c>
      <c r="F2011">
        <v>37885</v>
      </c>
      <c r="G2011" t="s">
        <v>25</v>
      </c>
      <c r="H2011">
        <v>3</v>
      </c>
      <c r="I2011">
        <v>9</v>
      </c>
      <c r="J2011">
        <v>2003</v>
      </c>
      <c r="K2011" t="s">
        <v>123</v>
      </c>
      <c r="L2011">
        <v>163</v>
      </c>
      <c r="M2011" t="s">
        <v>263</v>
      </c>
      <c r="N2011" t="s">
        <v>591</v>
      </c>
      <c r="O2011" t="s">
        <v>592</v>
      </c>
      <c r="P2011" t="s">
        <v>593</v>
      </c>
      <c r="R2011" t="s">
        <v>594</v>
      </c>
      <c r="T2011">
        <v>90110</v>
      </c>
      <c r="U2011" t="s">
        <v>595</v>
      </c>
      <c r="V2011" t="s">
        <v>33</v>
      </c>
      <c r="W2011" t="s">
        <v>596</v>
      </c>
      <c r="X2011" t="s">
        <v>597</v>
      </c>
      <c r="Y2011" t="s">
        <v>39</v>
      </c>
    </row>
    <row r="2012" spans="1:25">
      <c r="A2012">
        <v>10151</v>
      </c>
      <c r="B2012">
        <v>21</v>
      </c>
      <c r="C2012">
        <v>100</v>
      </c>
      <c r="D2012">
        <v>7</v>
      </c>
      <c r="E2012">
        <v>3734.01</v>
      </c>
      <c r="F2012">
        <v>37885</v>
      </c>
      <c r="G2012" t="s">
        <v>25</v>
      </c>
      <c r="H2012">
        <v>3</v>
      </c>
      <c r="I2012">
        <v>9</v>
      </c>
      <c r="J2012">
        <v>2003</v>
      </c>
      <c r="K2012" t="s">
        <v>123</v>
      </c>
      <c r="L2012">
        <v>169</v>
      </c>
      <c r="M2012" t="s">
        <v>38</v>
      </c>
      <c r="N2012" t="s">
        <v>591</v>
      </c>
      <c r="O2012" t="s">
        <v>592</v>
      </c>
      <c r="P2012" t="s">
        <v>593</v>
      </c>
      <c r="R2012" t="s">
        <v>594</v>
      </c>
      <c r="T2012">
        <v>90110</v>
      </c>
      <c r="U2012" t="s">
        <v>595</v>
      </c>
      <c r="V2012" t="s">
        <v>33</v>
      </c>
      <c r="W2012" t="s">
        <v>596</v>
      </c>
      <c r="X2012" t="s">
        <v>597</v>
      </c>
      <c r="Y2012" t="s">
        <v>36</v>
      </c>
    </row>
    <row r="2013" spans="1:25">
      <c r="A2013">
        <v>10151</v>
      </c>
      <c r="B2013">
        <v>30</v>
      </c>
      <c r="C2013">
        <v>40.31</v>
      </c>
      <c r="D2013">
        <v>4</v>
      </c>
      <c r="E2013">
        <v>1209.3</v>
      </c>
      <c r="F2013">
        <v>37885</v>
      </c>
      <c r="G2013" t="s">
        <v>25</v>
      </c>
      <c r="H2013">
        <v>3</v>
      </c>
      <c r="I2013">
        <v>9</v>
      </c>
      <c r="J2013">
        <v>2003</v>
      </c>
      <c r="K2013" t="s">
        <v>123</v>
      </c>
      <c r="L2013">
        <v>35</v>
      </c>
      <c r="M2013" t="s">
        <v>374</v>
      </c>
      <c r="N2013" t="s">
        <v>591</v>
      </c>
      <c r="O2013" t="s">
        <v>592</v>
      </c>
      <c r="P2013" t="s">
        <v>593</v>
      </c>
      <c r="R2013" t="s">
        <v>594</v>
      </c>
      <c r="T2013">
        <v>90110</v>
      </c>
      <c r="U2013" t="s">
        <v>595</v>
      </c>
      <c r="V2013" t="s">
        <v>33</v>
      </c>
      <c r="W2013" t="s">
        <v>596</v>
      </c>
      <c r="X2013" t="s">
        <v>597</v>
      </c>
      <c r="Y2013" t="s">
        <v>45</v>
      </c>
    </row>
    <row r="2014" spans="1:25">
      <c r="A2014">
        <v>10239</v>
      </c>
      <c r="B2014">
        <v>21</v>
      </c>
      <c r="C2014">
        <v>93.28</v>
      </c>
      <c r="D2014">
        <v>5</v>
      </c>
      <c r="E2014">
        <v>1958.88</v>
      </c>
      <c r="F2014">
        <v>38089</v>
      </c>
      <c r="G2014" t="s">
        <v>40</v>
      </c>
      <c r="H2014">
        <v>2</v>
      </c>
      <c r="I2014">
        <v>4</v>
      </c>
      <c r="J2014">
        <v>2004</v>
      </c>
      <c r="K2014" t="s">
        <v>100</v>
      </c>
      <c r="L2014">
        <v>115</v>
      </c>
      <c r="M2014" t="s">
        <v>265</v>
      </c>
      <c r="N2014" t="s">
        <v>591</v>
      </c>
      <c r="O2014" t="s">
        <v>592</v>
      </c>
      <c r="P2014" t="s">
        <v>593</v>
      </c>
      <c r="R2014" t="s">
        <v>594</v>
      </c>
      <c r="T2014">
        <v>90110</v>
      </c>
      <c r="U2014" t="s">
        <v>595</v>
      </c>
      <c r="V2014" t="s">
        <v>33</v>
      </c>
      <c r="W2014" t="s">
        <v>596</v>
      </c>
      <c r="X2014" t="s">
        <v>597</v>
      </c>
      <c r="Y2014" t="s">
        <v>45</v>
      </c>
    </row>
    <row r="2015" spans="1:25">
      <c r="A2015">
        <v>10239</v>
      </c>
      <c r="B2015">
        <v>46</v>
      </c>
      <c r="C2015">
        <v>73.92</v>
      </c>
      <c r="D2015">
        <v>4</v>
      </c>
      <c r="E2015">
        <v>3400.32</v>
      </c>
      <c r="F2015">
        <v>38089</v>
      </c>
      <c r="G2015" t="s">
        <v>40</v>
      </c>
      <c r="H2015">
        <v>2</v>
      </c>
      <c r="I2015">
        <v>4</v>
      </c>
      <c r="J2015">
        <v>2004</v>
      </c>
      <c r="K2015" t="s">
        <v>100</v>
      </c>
      <c r="L2015">
        <v>77</v>
      </c>
      <c r="M2015" t="s">
        <v>170</v>
      </c>
      <c r="N2015" t="s">
        <v>591</v>
      </c>
      <c r="O2015" t="s">
        <v>592</v>
      </c>
      <c r="P2015" t="s">
        <v>593</v>
      </c>
      <c r="R2015" t="s">
        <v>594</v>
      </c>
      <c r="T2015">
        <v>90110</v>
      </c>
      <c r="U2015" t="s">
        <v>595</v>
      </c>
      <c r="V2015" t="s">
        <v>33</v>
      </c>
      <c r="W2015" t="s">
        <v>596</v>
      </c>
      <c r="X2015" t="s">
        <v>597</v>
      </c>
      <c r="Y2015" t="s">
        <v>36</v>
      </c>
    </row>
    <row r="2016" spans="1:25">
      <c r="A2016">
        <v>10239</v>
      </c>
      <c r="B2016">
        <v>47</v>
      </c>
      <c r="C2016">
        <v>100</v>
      </c>
      <c r="D2016">
        <v>1</v>
      </c>
      <c r="E2016">
        <v>7083.37</v>
      </c>
      <c r="F2016">
        <v>38089</v>
      </c>
      <c r="G2016" t="s">
        <v>40</v>
      </c>
      <c r="H2016">
        <v>2</v>
      </c>
      <c r="I2016">
        <v>4</v>
      </c>
      <c r="J2016">
        <v>2004</v>
      </c>
      <c r="K2016" t="s">
        <v>100</v>
      </c>
      <c r="L2016">
        <v>169</v>
      </c>
      <c r="M2016" t="s">
        <v>38</v>
      </c>
      <c r="N2016" t="s">
        <v>591</v>
      </c>
      <c r="O2016" t="s">
        <v>592</v>
      </c>
      <c r="P2016" t="s">
        <v>593</v>
      </c>
      <c r="R2016" t="s">
        <v>594</v>
      </c>
      <c r="T2016">
        <v>90110</v>
      </c>
      <c r="U2016" t="s">
        <v>595</v>
      </c>
      <c r="V2016" t="s">
        <v>33</v>
      </c>
      <c r="W2016" t="s">
        <v>596</v>
      </c>
      <c r="X2016" t="s">
        <v>597</v>
      </c>
      <c r="Y2016" t="s">
        <v>39</v>
      </c>
    </row>
    <row r="2017" spans="1:25">
      <c r="A2017">
        <v>10239</v>
      </c>
      <c r="B2017">
        <v>20</v>
      </c>
      <c r="C2017">
        <v>44.56</v>
      </c>
      <c r="D2017">
        <v>2</v>
      </c>
      <c r="E2017">
        <v>891.2</v>
      </c>
      <c r="F2017">
        <v>38089</v>
      </c>
      <c r="G2017" t="s">
        <v>40</v>
      </c>
      <c r="H2017">
        <v>2</v>
      </c>
      <c r="I2017">
        <v>4</v>
      </c>
      <c r="J2017">
        <v>2004</v>
      </c>
      <c r="K2017" t="s">
        <v>100</v>
      </c>
      <c r="L2017">
        <v>37</v>
      </c>
      <c r="M2017" t="s">
        <v>171</v>
      </c>
      <c r="N2017" t="s">
        <v>591</v>
      </c>
      <c r="O2017" t="s">
        <v>592</v>
      </c>
      <c r="P2017" t="s">
        <v>593</v>
      </c>
      <c r="R2017" t="s">
        <v>594</v>
      </c>
      <c r="T2017">
        <v>90110</v>
      </c>
      <c r="U2017" t="s">
        <v>595</v>
      </c>
      <c r="V2017" t="s">
        <v>33</v>
      </c>
      <c r="W2017" t="s">
        <v>596</v>
      </c>
      <c r="X2017" t="s">
        <v>597</v>
      </c>
      <c r="Y2017" t="s">
        <v>45</v>
      </c>
    </row>
    <row r="2018" spans="1:25">
      <c r="A2018">
        <v>10239</v>
      </c>
      <c r="B2018">
        <v>29</v>
      </c>
      <c r="C2018">
        <v>100</v>
      </c>
      <c r="D2018">
        <v>3</v>
      </c>
      <c r="E2018">
        <v>4479.63</v>
      </c>
      <c r="F2018">
        <v>38089</v>
      </c>
      <c r="G2018" t="s">
        <v>40</v>
      </c>
      <c r="H2018">
        <v>2</v>
      </c>
      <c r="I2018">
        <v>4</v>
      </c>
      <c r="J2018">
        <v>2004</v>
      </c>
      <c r="K2018" t="s">
        <v>100</v>
      </c>
      <c r="L2018">
        <v>140</v>
      </c>
      <c r="M2018" t="s">
        <v>172</v>
      </c>
      <c r="N2018" t="s">
        <v>591</v>
      </c>
      <c r="O2018" t="s">
        <v>592</v>
      </c>
      <c r="P2018" t="s">
        <v>593</v>
      </c>
      <c r="R2018" t="s">
        <v>594</v>
      </c>
      <c r="T2018">
        <v>90110</v>
      </c>
      <c r="U2018" t="s">
        <v>595</v>
      </c>
      <c r="V2018" t="s">
        <v>33</v>
      </c>
      <c r="W2018" t="s">
        <v>596</v>
      </c>
      <c r="X2018" t="s">
        <v>597</v>
      </c>
      <c r="Y2018" t="s">
        <v>36</v>
      </c>
    </row>
    <row r="2019" spans="1:25">
      <c r="A2019">
        <v>10373</v>
      </c>
      <c r="B2019">
        <v>39</v>
      </c>
      <c r="C2019">
        <v>100</v>
      </c>
      <c r="D2019">
        <v>3</v>
      </c>
      <c r="E2019">
        <v>4046.25</v>
      </c>
      <c r="F2019">
        <v>38383</v>
      </c>
      <c r="G2019" t="s">
        <v>40</v>
      </c>
      <c r="H2019">
        <v>1</v>
      </c>
      <c r="I2019">
        <v>1</v>
      </c>
      <c r="J2019">
        <v>2005</v>
      </c>
      <c r="K2019" t="s">
        <v>63</v>
      </c>
      <c r="L2019">
        <v>136</v>
      </c>
      <c r="M2019" t="s">
        <v>41</v>
      </c>
      <c r="N2019" t="s">
        <v>591</v>
      </c>
      <c r="O2019" t="s">
        <v>592</v>
      </c>
      <c r="P2019" t="s">
        <v>593</v>
      </c>
      <c r="R2019" t="s">
        <v>594</v>
      </c>
      <c r="T2019">
        <v>90110</v>
      </c>
      <c r="U2019" t="s">
        <v>595</v>
      </c>
      <c r="V2019" t="s">
        <v>33</v>
      </c>
      <c r="W2019" t="s">
        <v>596</v>
      </c>
      <c r="X2019" t="s">
        <v>597</v>
      </c>
      <c r="Y2019" t="s">
        <v>36</v>
      </c>
    </row>
    <row r="2020" spans="1:25">
      <c r="A2020">
        <v>10373</v>
      </c>
      <c r="B2020">
        <v>28</v>
      </c>
      <c r="C2020">
        <v>57.55</v>
      </c>
      <c r="D2020">
        <v>4</v>
      </c>
      <c r="E2020">
        <v>1611.4</v>
      </c>
      <c r="F2020">
        <v>38383</v>
      </c>
      <c r="G2020" t="s">
        <v>40</v>
      </c>
      <c r="H2020">
        <v>1</v>
      </c>
      <c r="I2020">
        <v>1</v>
      </c>
      <c r="J2020">
        <v>2005</v>
      </c>
      <c r="K2020" t="s">
        <v>598</v>
      </c>
      <c r="L2020">
        <v>157</v>
      </c>
      <c r="M2020" t="s">
        <v>43</v>
      </c>
      <c r="N2020" t="s">
        <v>591</v>
      </c>
      <c r="O2020" t="s">
        <v>592</v>
      </c>
      <c r="P2020" t="s">
        <v>593</v>
      </c>
      <c r="R2020" t="s">
        <v>594</v>
      </c>
      <c r="T2020">
        <v>90110</v>
      </c>
      <c r="U2020" t="s">
        <v>595</v>
      </c>
      <c r="V2020" t="s">
        <v>33</v>
      </c>
      <c r="W2020" t="s">
        <v>596</v>
      </c>
      <c r="X2020" t="s">
        <v>597</v>
      </c>
      <c r="Y2020" t="s">
        <v>45</v>
      </c>
    </row>
    <row r="2021" spans="1:25">
      <c r="A2021">
        <v>10373</v>
      </c>
      <c r="B2021">
        <v>38</v>
      </c>
      <c r="C2021">
        <v>70.44</v>
      </c>
      <c r="D2021">
        <v>7</v>
      </c>
      <c r="E2021">
        <v>2676.72</v>
      </c>
      <c r="F2021">
        <v>38383</v>
      </c>
      <c r="G2021" t="s">
        <v>40</v>
      </c>
      <c r="H2021">
        <v>1</v>
      </c>
      <c r="I2021">
        <v>1</v>
      </c>
      <c r="J2021">
        <v>2005</v>
      </c>
      <c r="K2021" t="s">
        <v>598</v>
      </c>
      <c r="L2021">
        <v>68</v>
      </c>
      <c r="M2021" t="s">
        <v>44</v>
      </c>
      <c r="N2021" t="s">
        <v>591</v>
      </c>
      <c r="O2021" t="s">
        <v>592</v>
      </c>
      <c r="P2021" t="s">
        <v>593</v>
      </c>
      <c r="R2021" t="s">
        <v>594</v>
      </c>
      <c r="T2021">
        <v>90110</v>
      </c>
      <c r="U2021" t="s">
        <v>595</v>
      </c>
      <c r="V2021" t="s">
        <v>33</v>
      </c>
      <c r="W2021" t="s">
        <v>596</v>
      </c>
      <c r="X2021" t="s">
        <v>597</v>
      </c>
      <c r="Y2021" t="s">
        <v>45</v>
      </c>
    </row>
    <row r="2022" spans="1:25">
      <c r="A2022">
        <v>10373</v>
      </c>
      <c r="B2022">
        <v>39</v>
      </c>
      <c r="C2022">
        <v>73</v>
      </c>
      <c r="D2022">
        <v>13</v>
      </c>
      <c r="E2022">
        <v>2847</v>
      </c>
      <c r="F2022">
        <v>38383</v>
      </c>
      <c r="G2022" t="s">
        <v>40</v>
      </c>
      <c r="H2022">
        <v>1</v>
      </c>
      <c r="I2022">
        <v>1</v>
      </c>
      <c r="J2022">
        <v>2005</v>
      </c>
      <c r="K2022" t="s">
        <v>598</v>
      </c>
      <c r="L2022">
        <v>68</v>
      </c>
      <c r="M2022" t="s">
        <v>46</v>
      </c>
      <c r="N2022" t="s">
        <v>591</v>
      </c>
      <c r="O2022" t="s">
        <v>592</v>
      </c>
      <c r="P2022" t="s">
        <v>593</v>
      </c>
      <c r="R2022" t="s">
        <v>594</v>
      </c>
      <c r="T2022">
        <v>90110</v>
      </c>
      <c r="U2022" t="s">
        <v>595</v>
      </c>
      <c r="V2022" t="s">
        <v>33</v>
      </c>
      <c r="W2022" t="s">
        <v>596</v>
      </c>
      <c r="X2022" t="s">
        <v>597</v>
      </c>
      <c r="Y2022" t="s">
        <v>45</v>
      </c>
    </row>
    <row r="2023" spans="1:25">
      <c r="A2023">
        <v>10373</v>
      </c>
      <c r="B2023">
        <v>45</v>
      </c>
      <c r="C2023">
        <v>55.62</v>
      </c>
      <c r="D2023">
        <v>17</v>
      </c>
      <c r="E2023">
        <v>2502.9</v>
      </c>
      <c r="F2023">
        <v>38383</v>
      </c>
      <c r="G2023" t="s">
        <v>40</v>
      </c>
      <c r="H2023">
        <v>1</v>
      </c>
      <c r="I2023">
        <v>1</v>
      </c>
      <c r="J2023">
        <v>2005</v>
      </c>
      <c r="K2023" t="s">
        <v>598</v>
      </c>
      <c r="L2023">
        <v>74</v>
      </c>
      <c r="M2023" t="s">
        <v>48</v>
      </c>
      <c r="N2023" t="s">
        <v>591</v>
      </c>
      <c r="O2023" t="s">
        <v>592</v>
      </c>
      <c r="P2023" t="s">
        <v>593</v>
      </c>
      <c r="R2023" t="s">
        <v>594</v>
      </c>
      <c r="T2023">
        <v>90110</v>
      </c>
      <c r="U2023" t="s">
        <v>595</v>
      </c>
      <c r="V2023" t="s">
        <v>33</v>
      </c>
      <c r="W2023" t="s">
        <v>596</v>
      </c>
      <c r="X2023" t="s">
        <v>597</v>
      </c>
      <c r="Y2023" t="s">
        <v>45</v>
      </c>
    </row>
    <row r="2024" spans="1:25">
      <c r="A2024">
        <v>10373</v>
      </c>
      <c r="B2024">
        <v>25</v>
      </c>
      <c r="C2024">
        <v>64.97</v>
      </c>
      <c r="D2024">
        <v>9</v>
      </c>
      <c r="E2024">
        <v>1624.25</v>
      </c>
      <c r="F2024">
        <v>38383</v>
      </c>
      <c r="G2024" t="s">
        <v>40</v>
      </c>
      <c r="H2024">
        <v>1</v>
      </c>
      <c r="I2024">
        <v>1</v>
      </c>
      <c r="J2024">
        <v>2005</v>
      </c>
      <c r="K2024" t="s">
        <v>161</v>
      </c>
      <c r="L2024">
        <v>49</v>
      </c>
      <c r="M2024" t="s">
        <v>49</v>
      </c>
      <c r="N2024" t="s">
        <v>591</v>
      </c>
      <c r="O2024" t="s">
        <v>592</v>
      </c>
      <c r="P2024" t="s">
        <v>593</v>
      </c>
      <c r="R2024" t="s">
        <v>594</v>
      </c>
      <c r="T2024">
        <v>90110</v>
      </c>
      <c r="U2024" t="s">
        <v>595</v>
      </c>
      <c r="V2024" t="s">
        <v>33</v>
      </c>
      <c r="W2024" t="s">
        <v>596</v>
      </c>
      <c r="X2024" t="s">
        <v>597</v>
      </c>
      <c r="Y2024" t="s">
        <v>45</v>
      </c>
    </row>
    <row r="2025" spans="1:25">
      <c r="A2025">
        <v>10373</v>
      </c>
      <c r="B2025">
        <v>22</v>
      </c>
      <c r="C2025">
        <v>86.74</v>
      </c>
      <c r="D2025">
        <v>5</v>
      </c>
      <c r="E2025">
        <v>1908.28</v>
      </c>
      <c r="F2025">
        <v>38383</v>
      </c>
      <c r="G2025" t="s">
        <v>40</v>
      </c>
      <c r="H2025">
        <v>1</v>
      </c>
      <c r="I2025">
        <v>1</v>
      </c>
      <c r="J2025">
        <v>2005</v>
      </c>
      <c r="K2025" t="s">
        <v>75</v>
      </c>
      <c r="L2025">
        <v>86</v>
      </c>
      <c r="M2025" t="s">
        <v>51</v>
      </c>
      <c r="N2025" t="s">
        <v>591</v>
      </c>
      <c r="O2025" t="s">
        <v>592</v>
      </c>
      <c r="P2025" t="s">
        <v>593</v>
      </c>
      <c r="R2025" t="s">
        <v>594</v>
      </c>
      <c r="T2025">
        <v>90110</v>
      </c>
      <c r="U2025" t="s">
        <v>595</v>
      </c>
      <c r="V2025" t="s">
        <v>33</v>
      </c>
      <c r="W2025" t="s">
        <v>596</v>
      </c>
      <c r="X2025" t="s">
        <v>597</v>
      </c>
      <c r="Y2025" t="s">
        <v>45</v>
      </c>
    </row>
    <row r="2026" spans="1:25">
      <c r="A2026">
        <v>10373</v>
      </c>
      <c r="B2026">
        <v>44</v>
      </c>
      <c r="C2026">
        <v>100</v>
      </c>
      <c r="D2026">
        <v>14</v>
      </c>
      <c r="E2026">
        <v>4627.92</v>
      </c>
      <c r="F2026">
        <v>38383</v>
      </c>
      <c r="G2026" t="s">
        <v>40</v>
      </c>
      <c r="H2026">
        <v>1</v>
      </c>
      <c r="I2026">
        <v>1</v>
      </c>
      <c r="J2026">
        <v>2005</v>
      </c>
      <c r="K2026" t="s">
        <v>75</v>
      </c>
      <c r="L2026">
        <v>66</v>
      </c>
      <c r="M2026" t="s">
        <v>233</v>
      </c>
      <c r="N2026" t="s">
        <v>591</v>
      </c>
      <c r="O2026" t="s">
        <v>592</v>
      </c>
      <c r="P2026" t="s">
        <v>593</v>
      </c>
      <c r="R2026" t="s">
        <v>594</v>
      </c>
      <c r="T2026">
        <v>90110</v>
      </c>
      <c r="U2026" t="s">
        <v>595</v>
      </c>
      <c r="V2026" t="s">
        <v>33</v>
      </c>
      <c r="W2026" t="s">
        <v>596</v>
      </c>
      <c r="X2026" t="s">
        <v>597</v>
      </c>
      <c r="Y2026" t="s">
        <v>36</v>
      </c>
    </row>
    <row r="2027" spans="1:25">
      <c r="A2027">
        <v>10373</v>
      </c>
      <c r="B2027">
        <v>32</v>
      </c>
      <c r="C2027">
        <v>84.41</v>
      </c>
      <c r="D2027">
        <v>15</v>
      </c>
      <c r="E2027">
        <v>2701.12</v>
      </c>
      <c r="F2027">
        <v>38383</v>
      </c>
      <c r="G2027" t="s">
        <v>40</v>
      </c>
      <c r="H2027">
        <v>1</v>
      </c>
      <c r="I2027">
        <v>1</v>
      </c>
      <c r="J2027">
        <v>2005</v>
      </c>
      <c r="K2027" t="s">
        <v>75</v>
      </c>
      <c r="L2027">
        <v>90</v>
      </c>
      <c r="M2027" t="s">
        <v>52</v>
      </c>
      <c r="N2027" t="s">
        <v>591</v>
      </c>
      <c r="O2027" t="s">
        <v>592</v>
      </c>
      <c r="P2027" t="s">
        <v>593</v>
      </c>
      <c r="R2027" t="s">
        <v>594</v>
      </c>
      <c r="T2027">
        <v>90110</v>
      </c>
      <c r="U2027" t="s">
        <v>595</v>
      </c>
      <c r="V2027" t="s">
        <v>33</v>
      </c>
      <c r="W2027" t="s">
        <v>596</v>
      </c>
      <c r="X2027" t="s">
        <v>597</v>
      </c>
      <c r="Y2027" t="s">
        <v>45</v>
      </c>
    </row>
    <row r="2028" spans="1:25">
      <c r="A2028">
        <v>10373</v>
      </c>
      <c r="B2028">
        <v>41</v>
      </c>
      <c r="C2028">
        <v>70.33</v>
      </c>
      <c r="D2028">
        <v>16</v>
      </c>
      <c r="E2028">
        <v>2883.53</v>
      </c>
      <c r="F2028">
        <v>38383</v>
      </c>
      <c r="G2028" t="s">
        <v>40</v>
      </c>
      <c r="H2028">
        <v>1</v>
      </c>
      <c r="I2028">
        <v>1</v>
      </c>
      <c r="J2028">
        <v>2005</v>
      </c>
      <c r="K2028" t="s">
        <v>75</v>
      </c>
      <c r="L2028">
        <v>72</v>
      </c>
      <c r="M2028" t="s">
        <v>54</v>
      </c>
      <c r="N2028" t="s">
        <v>591</v>
      </c>
      <c r="O2028" t="s">
        <v>592</v>
      </c>
      <c r="P2028" t="s">
        <v>593</v>
      </c>
      <c r="R2028" t="s">
        <v>594</v>
      </c>
      <c r="T2028">
        <v>90110</v>
      </c>
      <c r="U2028" t="s">
        <v>595</v>
      </c>
      <c r="V2028" t="s">
        <v>33</v>
      </c>
      <c r="W2028" t="s">
        <v>596</v>
      </c>
      <c r="X2028" t="s">
        <v>597</v>
      </c>
      <c r="Y2028" t="s">
        <v>45</v>
      </c>
    </row>
    <row r="2029" spans="1:25">
      <c r="A2029">
        <v>10373</v>
      </c>
      <c r="B2029">
        <v>34</v>
      </c>
      <c r="C2029">
        <v>96.34</v>
      </c>
      <c r="D2029">
        <v>2</v>
      </c>
      <c r="E2029">
        <v>3275.56</v>
      </c>
      <c r="F2029">
        <v>38383</v>
      </c>
      <c r="G2029" t="s">
        <v>40</v>
      </c>
      <c r="H2029">
        <v>1</v>
      </c>
      <c r="I2029">
        <v>1</v>
      </c>
      <c r="J2029">
        <v>2005</v>
      </c>
      <c r="K2029" t="s">
        <v>75</v>
      </c>
      <c r="L2029">
        <v>100</v>
      </c>
      <c r="M2029" t="s">
        <v>55</v>
      </c>
      <c r="N2029" t="s">
        <v>591</v>
      </c>
      <c r="O2029" t="s">
        <v>592</v>
      </c>
      <c r="P2029" t="s">
        <v>593</v>
      </c>
      <c r="R2029" t="s">
        <v>594</v>
      </c>
      <c r="T2029">
        <v>90110</v>
      </c>
      <c r="U2029" t="s">
        <v>595</v>
      </c>
      <c r="V2029" t="s">
        <v>33</v>
      </c>
      <c r="W2029" t="s">
        <v>596</v>
      </c>
      <c r="X2029" t="s">
        <v>597</v>
      </c>
      <c r="Y2029" t="s">
        <v>36</v>
      </c>
    </row>
    <row r="2030" spans="1:25">
      <c r="A2030">
        <v>10373</v>
      </c>
      <c r="B2030">
        <v>37</v>
      </c>
      <c r="C2030">
        <v>100</v>
      </c>
      <c r="D2030">
        <v>8</v>
      </c>
      <c r="E2030">
        <v>4025.6</v>
      </c>
      <c r="F2030">
        <v>38383</v>
      </c>
      <c r="G2030" t="s">
        <v>40</v>
      </c>
      <c r="H2030">
        <v>1</v>
      </c>
      <c r="I2030">
        <v>1</v>
      </c>
      <c r="J2030">
        <v>2005</v>
      </c>
      <c r="K2030" t="s">
        <v>75</v>
      </c>
      <c r="L2030">
        <v>99</v>
      </c>
      <c r="M2030" t="s">
        <v>56</v>
      </c>
      <c r="N2030" t="s">
        <v>591</v>
      </c>
      <c r="O2030" t="s">
        <v>592</v>
      </c>
      <c r="P2030" t="s">
        <v>593</v>
      </c>
      <c r="R2030" t="s">
        <v>594</v>
      </c>
      <c r="T2030">
        <v>90110</v>
      </c>
      <c r="U2030" t="s">
        <v>595</v>
      </c>
      <c r="V2030" t="s">
        <v>33</v>
      </c>
      <c r="W2030" t="s">
        <v>596</v>
      </c>
      <c r="X2030" t="s">
        <v>597</v>
      </c>
      <c r="Y2030" t="s">
        <v>36</v>
      </c>
    </row>
    <row r="2031" spans="1:25">
      <c r="A2031">
        <v>10373</v>
      </c>
      <c r="B2031">
        <v>29</v>
      </c>
      <c r="C2031">
        <v>100</v>
      </c>
      <c r="D2031">
        <v>1</v>
      </c>
      <c r="E2031">
        <v>3978.51</v>
      </c>
      <c r="F2031">
        <v>38383</v>
      </c>
      <c r="G2031" t="s">
        <v>40</v>
      </c>
      <c r="H2031">
        <v>1</v>
      </c>
      <c r="I2031">
        <v>1</v>
      </c>
      <c r="J2031">
        <v>2005</v>
      </c>
      <c r="K2031" t="s">
        <v>75</v>
      </c>
      <c r="L2031">
        <v>54</v>
      </c>
      <c r="M2031" t="s">
        <v>57</v>
      </c>
      <c r="N2031" t="s">
        <v>591</v>
      </c>
      <c r="O2031" t="s">
        <v>592</v>
      </c>
      <c r="P2031" t="s">
        <v>593</v>
      </c>
      <c r="R2031" t="s">
        <v>594</v>
      </c>
      <c r="T2031">
        <v>90110</v>
      </c>
      <c r="U2031" t="s">
        <v>595</v>
      </c>
      <c r="V2031" t="s">
        <v>33</v>
      </c>
      <c r="W2031" t="s">
        <v>596</v>
      </c>
      <c r="X2031" t="s">
        <v>597</v>
      </c>
      <c r="Y2031" t="s">
        <v>36</v>
      </c>
    </row>
    <row r="2032" spans="1:25">
      <c r="A2032">
        <v>10151</v>
      </c>
      <c r="B2032">
        <v>24</v>
      </c>
      <c r="C2032">
        <v>100</v>
      </c>
      <c r="D2032">
        <v>3</v>
      </c>
      <c r="E2032">
        <v>3327.6</v>
      </c>
      <c r="F2032">
        <v>37885</v>
      </c>
      <c r="G2032" t="s">
        <v>25</v>
      </c>
      <c r="H2032">
        <v>3</v>
      </c>
      <c r="I2032">
        <v>9</v>
      </c>
      <c r="J2032">
        <v>2003</v>
      </c>
      <c r="K2032" t="s">
        <v>394</v>
      </c>
      <c r="L2032">
        <v>118</v>
      </c>
      <c r="M2032" t="s">
        <v>309</v>
      </c>
      <c r="N2032" t="s">
        <v>591</v>
      </c>
      <c r="O2032" t="s">
        <v>592</v>
      </c>
      <c r="P2032" t="s">
        <v>593</v>
      </c>
      <c r="R2032" t="s">
        <v>594</v>
      </c>
      <c r="T2032">
        <v>90110</v>
      </c>
      <c r="U2032" t="s">
        <v>595</v>
      </c>
      <c r="V2032" t="s">
        <v>33</v>
      </c>
      <c r="W2032" t="s">
        <v>596</v>
      </c>
      <c r="X2032" t="s">
        <v>597</v>
      </c>
      <c r="Y2032" t="s">
        <v>36</v>
      </c>
    </row>
    <row r="2033" spans="1:25">
      <c r="A2033">
        <v>10151</v>
      </c>
      <c r="B2033">
        <v>49</v>
      </c>
      <c r="C2033">
        <v>100</v>
      </c>
      <c r="D2033">
        <v>6</v>
      </c>
      <c r="E2033">
        <v>5412.54</v>
      </c>
      <c r="F2033">
        <v>37885</v>
      </c>
      <c r="G2033" t="s">
        <v>25</v>
      </c>
      <c r="H2033">
        <v>3</v>
      </c>
      <c r="I2033">
        <v>9</v>
      </c>
      <c r="J2033">
        <v>2003</v>
      </c>
      <c r="K2033" t="s">
        <v>394</v>
      </c>
      <c r="L2033">
        <v>122</v>
      </c>
      <c r="M2033" t="s">
        <v>141</v>
      </c>
      <c r="N2033" t="s">
        <v>591</v>
      </c>
      <c r="O2033" t="s">
        <v>592</v>
      </c>
      <c r="P2033" t="s">
        <v>593</v>
      </c>
      <c r="R2033" t="s">
        <v>594</v>
      </c>
      <c r="T2033">
        <v>90110</v>
      </c>
      <c r="U2033" t="s">
        <v>595</v>
      </c>
      <c r="V2033" t="s">
        <v>33</v>
      </c>
      <c r="W2033" t="s">
        <v>596</v>
      </c>
      <c r="X2033" t="s">
        <v>597</v>
      </c>
      <c r="Y2033" t="s">
        <v>36</v>
      </c>
    </row>
    <row r="2034" spans="1:25">
      <c r="A2034">
        <v>10151</v>
      </c>
      <c r="B2034">
        <v>39</v>
      </c>
      <c r="C2034">
        <v>69.28</v>
      </c>
      <c r="D2034">
        <v>9</v>
      </c>
      <c r="E2034">
        <v>2701.92</v>
      </c>
      <c r="F2034">
        <v>37885</v>
      </c>
      <c r="G2034" t="s">
        <v>25</v>
      </c>
      <c r="H2034">
        <v>3</v>
      </c>
      <c r="I2034">
        <v>9</v>
      </c>
      <c r="J2034">
        <v>2003</v>
      </c>
      <c r="K2034" t="s">
        <v>394</v>
      </c>
      <c r="L2034">
        <v>60</v>
      </c>
      <c r="M2034" t="s">
        <v>142</v>
      </c>
      <c r="N2034" t="s">
        <v>591</v>
      </c>
      <c r="O2034" t="s">
        <v>592</v>
      </c>
      <c r="P2034" t="s">
        <v>593</v>
      </c>
      <c r="R2034" t="s">
        <v>594</v>
      </c>
      <c r="T2034">
        <v>90110</v>
      </c>
      <c r="U2034" t="s">
        <v>595</v>
      </c>
      <c r="V2034" t="s">
        <v>33</v>
      </c>
      <c r="W2034" t="s">
        <v>596</v>
      </c>
      <c r="X2034" t="s">
        <v>597</v>
      </c>
      <c r="Y2034" t="s">
        <v>45</v>
      </c>
    </row>
    <row r="2035" spans="1:25">
      <c r="A2035">
        <v>10151</v>
      </c>
      <c r="B2035">
        <v>42</v>
      </c>
      <c r="C2035">
        <v>100</v>
      </c>
      <c r="D2035">
        <v>8</v>
      </c>
      <c r="E2035">
        <v>5098.8</v>
      </c>
      <c r="F2035">
        <v>37885</v>
      </c>
      <c r="G2035" t="s">
        <v>25</v>
      </c>
      <c r="H2035">
        <v>3</v>
      </c>
      <c r="I2035">
        <v>9</v>
      </c>
      <c r="J2035">
        <v>2003</v>
      </c>
      <c r="K2035" t="s">
        <v>394</v>
      </c>
      <c r="L2035">
        <v>127</v>
      </c>
      <c r="M2035" t="s">
        <v>246</v>
      </c>
      <c r="N2035" t="s">
        <v>591</v>
      </c>
      <c r="O2035" t="s">
        <v>592</v>
      </c>
      <c r="P2035" t="s">
        <v>593</v>
      </c>
      <c r="R2035" t="s">
        <v>594</v>
      </c>
      <c r="T2035">
        <v>90110</v>
      </c>
      <c r="U2035" t="s">
        <v>595</v>
      </c>
      <c r="V2035" t="s">
        <v>33</v>
      </c>
      <c r="W2035" t="s">
        <v>596</v>
      </c>
      <c r="X2035" t="s">
        <v>597</v>
      </c>
      <c r="Y2035" t="s">
        <v>36</v>
      </c>
    </row>
    <row r="2036" spans="1:25">
      <c r="A2036">
        <v>10151</v>
      </c>
      <c r="B2036">
        <v>27</v>
      </c>
      <c r="C2036">
        <v>100</v>
      </c>
      <c r="D2036">
        <v>10</v>
      </c>
      <c r="E2036">
        <v>3068.55</v>
      </c>
      <c r="F2036">
        <v>37885</v>
      </c>
      <c r="G2036" t="s">
        <v>25</v>
      </c>
      <c r="H2036">
        <v>3</v>
      </c>
      <c r="I2036">
        <v>9</v>
      </c>
      <c r="J2036">
        <v>2003</v>
      </c>
      <c r="K2036" t="s">
        <v>394</v>
      </c>
      <c r="L2036">
        <v>96</v>
      </c>
      <c r="M2036" t="s">
        <v>247</v>
      </c>
      <c r="N2036" t="s">
        <v>591</v>
      </c>
      <c r="O2036" t="s">
        <v>592</v>
      </c>
      <c r="P2036" t="s">
        <v>593</v>
      </c>
      <c r="R2036" t="s">
        <v>594</v>
      </c>
      <c r="T2036">
        <v>90110</v>
      </c>
      <c r="U2036" t="s">
        <v>595</v>
      </c>
      <c r="V2036" t="s">
        <v>33</v>
      </c>
      <c r="W2036" t="s">
        <v>596</v>
      </c>
      <c r="X2036" t="s">
        <v>597</v>
      </c>
      <c r="Y2036" t="s">
        <v>36</v>
      </c>
    </row>
    <row r="2037" spans="1:25">
      <c r="A2037">
        <v>10151</v>
      </c>
      <c r="B2037">
        <v>41</v>
      </c>
      <c r="C2037">
        <v>63.85</v>
      </c>
      <c r="D2037">
        <v>5</v>
      </c>
      <c r="E2037">
        <v>2617.85</v>
      </c>
      <c r="F2037">
        <v>37885</v>
      </c>
      <c r="G2037" t="s">
        <v>25</v>
      </c>
      <c r="H2037">
        <v>3</v>
      </c>
      <c r="I2037">
        <v>9</v>
      </c>
      <c r="J2037">
        <v>2003</v>
      </c>
      <c r="K2037" t="s">
        <v>79</v>
      </c>
      <c r="L2037">
        <v>54</v>
      </c>
      <c r="M2037" t="s">
        <v>248</v>
      </c>
      <c r="N2037" t="s">
        <v>591</v>
      </c>
      <c r="O2037" t="s">
        <v>592</v>
      </c>
      <c r="P2037" t="s">
        <v>593</v>
      </c>
      <c r="R2037" t="s">
        <v>594</v>
      </c>
      <c r="T2037">
        <v>90110</v>
      </c>
      <c r="U2037" t="s">
        <v>595</v>
      </c>
      <c r="V2037" t="s">
        <v>33</v>
      </c>
      <c r="W2037" t="s">
        <v>596</v>
      </c>
      <c r="X2037" t="s">
        <v>597</v>
      </c>
      <c r="Y2037" t="s">
        <v>45</v>
      </c>
    </row>
    <row r="2038" spans="1:25">
      <c r="A2038">
        <v>10151</v>
      </c>
      <c r="B2038">
        <v>26</v>
      </c>
      <c r="C2038">
        <v>100</v>
      </c>
      <c r="D2038">
        <v>1</v>
      </c>
      <c r="E2038">
        <v>3220.1</v>
      </c>
      <c r="F2038">
        <v>37885</v>
      </c>
      <c r="G2038" t="s">
        <v>25</v>
      </c>
      <c r="H2038">
        <v>3</v>
      </c>
      <c r="I2038">
        <v>9</v>
      </c>
      <c r="J2038">
        <v>2003</v>
      </c>
      <c r="K2038" t="s">
        <v>79</v>
      </c>
      <c r="L2038">
        <v>115</v>
      </c>
      <c r="M2038" t="s">
        <v>249</v>
      </c>
      <c r="N2038" t="s">
        <v>591</v>
      </c>
      <c r="O2038" t="s">
        <v>592</v>
      </c>
      <c r="P2038" t="s">
        <v>593</v>
      </c>
      <c r="R2038" t="s">
        <v>594</v>
      </c>
      <c r="T2038">
        <v>90110</v>
      </c>
      <c r="U2038" t="s">
        <v>595</v>
      </c>
      <c r="V2038" t="s">
        <v>33</v>
      </c>
      <c r="W2038" t="s">
        <v>596</v>
      </c>
      <c r="X2038" t="s">
        <v>597</v>
      </c>
      <c r="Y2038" t="s">
        <v>36</v>
      </c>
    </row>
    <row r="2039" spans="1:25">
      <c r="A2039">
        <v>10373</v>
      </c>
      <c r="B2039">
        <v>50</v>
      </c>
      <c r="C2039">
        <v>60.49</v>
      </c>
      <c r="D2039">
        <v>6</v>
      </c>
      <c r="E2039">
        <v>3024.5</v>
      </c>
      <c r="F2039">
        <v>38383</v>
      </c>
      <c r="G2039" t="s">
        <v>40</v>
      </c>
      <c r="H2039">
        <v>1</v>
      </c>
      <c r="I2039">
        <v>1</v>
      </c>
      <c r="J2039">
        <v>2005</v>
      </c>
      <c r="K2039" t="s">
        <v>97</v>
      </c>
      <c r="L2039">
        <v>105</v>
      </c>
      <c r="M2039" t="s">
        <v>60</v>
      </c>
      <c r="N2039" t="s">
        <v>591</v>
      </c>
      <c r="O2039" t="s">
        <v>592</v>
      </c>
      <c r="P2039" t="s">
        <v>593</v>
      </c>
      <c r="R2039" t="s">
        <v>594</v>
      </c>
      <c r="T2039">
        <v>90110</v>
      </c>
      <c r="U2039" t="s">
        <v>595</v>
      </c>
      <c r="V2039" t="s">
        <v>33</v>
      </c>
      <c r="W2039" t="s">
        <v>596</v>
      </c>
      <c r="X2039" t="s">
        <v>597</v>
      </c>
      <c r="Y2039" t="s">
        <v>36</v>
      </c>
    </row>
    <row r="2040" spans="1:25">
      <c r="A2040">
        <v>10373</v>
      </c>
      <c r="B2040">
        <v>33</v>
      </c>
      <c r="C2040">
        <v>57.32</v>
      </c>
      <c r="D2040">
        <v>12</v>
      </c>
      <c r="E2040">
        <v>1891.56</v>
      </c>
      <c r="F2040">
        <v>38383</v>
      </c>
      <c r="G2040" t="s">
        <v>40</v>
      </c>
      <c r="H2040">
        <v>1</v>
      </c>
      <c r="I2040">
        <v>1</v>
      </c>
      <c r="J2040">
        <v>2005</v>
      </c>
      <c r="K2040" t="s">
        <v>97</v>
      </c>
      <c r="L2040">
        <v>88</v>
      </c>
      <c r="M2040" t="s">
        <v>236</v>
      </c>
      <c r="N2040" t="s">
        <v>591</v>
      </c>
      <c r="O2040" t="s">
        <v>592</v>
      </c>
      <c r="P2040" t="s">
        <v>593</v>
      </c>
      <c r="R2040" t="s">
        <v>594</v>
      </c>
      <c r="T2040">
        <v>90110</v>
      </c>
      <c r="U2040" t="s">
        <v>595</v>
      </c>
      <c r="V2040" t="s">
        <v>33</v>
      </c>
      <c r="W2040" t="s">
        <v>596</v>
      </c>
      <c r="X2040" t="s">
        <v>597</v>
      </c>
      <c r="Y2040" t="s">
        <v>45</v>
      </c>
    </row>
    <row r="2041" spans="1:25">
      <c r="A2041">
        <v>10373</v>
      </c>
      <c r="B2041">
        <v>46</v>
      </c>
      <c r="C2041">
        <v>66</v>
      </c>
      <c r="D2041">
        <v>11</v>
      </c>
      <c r="E2041">
        <v>3036</v>
      </c>
      <c r="F2041">
        <v>38383</v>
      </c>
      <c r="G2041" t="s">
        <v>40</v>
      </c>
      <c r="H2041">
        <v>1</v>
      </c>
      <c r="I2041">
        <v>1</v>
      </c>
      <c r="J2041">
        <v>2005</v>
      </c>
      <c r="K2041" t="s">
        <v>97</v>
      </c>
      <c r="L2041">
        <v>65</v>
      </c>
      <c r="M2041" t="s">
        <v>61</v>
      </c>
      <c r="N2041" t="s">
        <v>591</v>
      </c>
      <c r="O2041" t="s">
        <v>592</v>
      </c>
      <c r="P2041" t="s">
        <v>593</v>
      </c>
      <c r="R2041" t="s">
        <v>594</v>
      </c>
      <c r="T2041">
        <v>90110</v>
      </c>
      <c r="U2041" t="s">
        <v>595</v>
      </c>
      <c r="V2041" t="s">
        <v>33</v>
      </c>
      <c r="W2041" t="s">
        <v>596</v>
      </c>
      <c r="X2041" t="s">
        <v>597</v>
      </c>
      <c r="Y2041" t="s">
        <v>36</v>
      </c>
    </row>
    <row r="2042" spans="1:25">
      <c r="A2042">
        <v>10373</v>
      </c>
      <c r="B2042">
        <v>23</v>
      </c>
      <c r="C2042">
        <v>100</v>
      </c>
      <c r="D2042">
        <v>10</v>
      </c>
      <c r="E2042">
        <v>2394.3000000000002</v>
      </c>
      <c r="F2042">
        <v>38383</v>
      </c>
      <c r="G2042" t="s">
        <v>40</v>
      </c>
      <c r="H2042">
        <v>1</v>
      </c>
      <c r="I2042">
        <v>1</v>
      </c>
      <c r="J2042">
        <v>2005</v>
      </c>
      <c r="K2042" t="s">
        <v>97</v>
      </c>
      <c r="L2042">
        <v>83</v>
      </c>
      <c r="M2042" t="s">
        <v>62</v>
      </c>
      <c r="N2042" t="s">
        <v>591</v>
      </c>
      <c r="O2042" t="s">
        <v>592</v>
      </c>
      <c r="P2042" t="s">
        <v>593</v>
      </c>
      <c r="R2042" t="s">
        <v>594</v>
      </c>
      <c r="T2042">
        <v>90110</v>
      </c>
      <c r="U2042" t="s">
        <v>595</v>
      </c>
      <c r="V2042" t="s">
        <v>33</v>
      </c>
      <c r="W2042" t="s">
        <v>596</v>
      </c>
      <c r="X2042" t="s">
        <v>597</v>
      </c>
      <c r="Y2042" t="s">
        <v>45</v>
      </c>
    </row>
    <row r="2043" spans="1:25">
      <c r="A2043">
        <v>10273</v>
      </c>
      <c r="B2043">
        <v>30</v>
      </c>
      <c r="C2043">
        <v>100</v>
      </c>
      <c r="D2043">
        <v>4</v>
      </c>
      <c r="E2043">
        <v>3508.8</v>
      </c>
      <c r="F2043">
        <v>38189</v>
      </c>
      <c r="G2043" t="s">
        <v>40</v>
      </c>
      <c r="H2043">
        <v>3</v>
      </c>
      <c r="I2043">
        <v>7</v>
      </c>
      <c r="J2043">
        <v>2004</v>
      </c>
      <c r="K2043" t="s">
        <v>100</v>
      </c>
      <c r="L2043">
        <v>136</v>
      </c>
      <c r="M2043" t="s">
        <v>41</v>
      </c>
      <c r="N2043" t="s">
        <v>599</v>
      </c>
      <c r="O2043" t="s">
        <v>600</v>
      </c>
      <c r="P2043" t="s">
        <v>601</v>
      </c>
      <c r="R2043" t="s">
        <v>602</v>
      </c>
      <c r="T2043" t="s">
        <v>603</v>
      </c>
      <c r="U2043" t="s">
        <v>604</v>
      </c>
      <c r="V2043" t="s">
        <v>33</v>
      </c>
      <c r="W2043" t="s">
        <v>605</v>
      </c>
      <c r="X2043" t="s">
        <v>606</v>
      </c>
      <c r="Y2043" t="s">
        <v>36</v>
      </c>
    </row>
    <row r="2044" spans="1:25">
      <c r="A2044">
        <v>10221</v>
      </c>
      <c r="B2044">
        <v>49</v>
      </c>
      <c r="C2044">
        <v>100</v>
      </c>
      <c r="D2044">
        <v>1</v>
      </c>
      <c r="E2044">
        <v>6804.63</v>
      </c>
      <c r="F2044">
        <v>38035</v>
      </c>
      <c r="G2044" t="s">
        <v>40</v>
      </c>
      <c r="H2044">
        <v>1</v>
      </c>
      <c r="I2044">
        <v>2</v>
      </c>
      <c r="J2044">
        <v>2004</v>
      </c>
      <c r="K2044" t="s">
        <v>75</v>
      </c>
      <c r="L2044">
        <v>122</v>
      </c>
      <c r="M2044" t="s">
        <v>76</v>
      </c>
      <c r="N2044" t="s">
        <v>599</v>
      </c>
      <c r="O2044" t="s">
        <v>600</v>
      </c>
      <c r="P2044" t="s">
        <v>601</v>
      </c>
      <c r="R2044" t="s">
        <v>602</v>
      </c>
      <c r="T2044" t="s">
        <v>603</v>
      </c>
      <c r="U2044" t="s">
        <v>604</v>
      </c>
      <c r="V2044" t="s">
        <v>33</v>
      </c>
      <c r="W2044" t="s">
        <v>605</v>
      </c>
      <c r="X2044" t="s">
        <v>606</v>
      </c>
      <c r="Y2044" t="s">
        <v>36</v>
      </c>
    </row>
    <row r="2045" spans="1:25">
      <c r="A2045">
        <v>10221</v>
      </c>
      <c r="B2045">
        <v>23</v>
      </c>
      <c r="C2045">
        <v>97</v>
      </c>
      <c r="D2045">
        <v>4</v>
      </c>
      <c r="E2045">
        <v>2231</v>
      </c>
      <c r="F2045">
        <v>38035</v>
      </c>
      <c r="G2045" t="s">
        <v>40</v>
      </c>
      <c r="H2045">
        <v>1</v>
      </c>
      <c r="I2045">
        <v>2</v>
      </c>
      <c r="J2045">
        <v>2004</v>
      </c>
      <c r="K2045" t="s">
        <v>75</v>
      </c>
      <c r="L2045">
        <v>86</v>
      </c>
      <c r="M2045" t="s">
        <v>53</v>
      </c>
      <c r="N2045" t="s">
        <v>599</v>
      </c>
      <c r="O2045" t="s">
        <v>600</v>
      </c>
      <c r="P2045" t="s">
        <v>601</v>
      </c>
      <c r="R2045" t="s">
        <v>602</v>
      </c>
      <c r="T2045" t="s">
        <v>603</v>
      </c>
      <c r="U2045" t="s">
        <v>604</v>
      </c>
      <c r="V2045" t="s">
        <v>33</v>
      </c>
      <c r="W2045" t="s">
        <v>605</v>
      </c>
      <c r="X2045" t="s">
        <v>606</v>
      </c>
      <c r="Y2045" t="s">
        <v>45</v>
      </c>
    </row>
    <row r="2046" spans="1:25">
      <c r="A2046">
        <v>10273</v>
      </c>
      <c r="B2046">
        <v>34</v>
      </c>
      <c r="C2046">
        <v>98.06</v>
      </c>
      <c r="D2046">
        <v>2</v>
      </c>
      <c r="E2046">
        <v>3334.04</v>
      </c>
      <c r="F2046">
        <v>38189</v>
      </c>
      <c r="G2046" t="s">
        <v>40</v>
      </c>
      <c r="H2046">
        <v>3</v>
      </c>
      <c r="I2046">
        <v>7</v>
      </c>
      <c r="J2046">
        <v>2004</v>
      </c>
      <c r="K2046" t="s">
        <v>75</v>
      </c>
      <c r="L2046">
        <v>86</v>
      </c>
      <c r="M2046" t="s">
        <v>51</v>
      </c>
      <c r="N2046" t="s">
        <v>599</v>
      </c>
      <c r="O2046" t="s">
        <v>600</v>
      </c>
      <c r="P2046" t="s">
        <v>601</v>
      </c>
      <c r="R2046" t="s">
        <v>602</v>
      </c>
      <c r="T2046" t="s">
        <v>603</v>
      </c>
      <c r="U2046" t="s">
        <v>604</v>
      </c>
      <c r="V2046" t="s">
        <v>33</v>
      </c>
      <c r="W2046" t="s">
        <v>605</v>
      </c>
      <c r="X2046" t="s">
        <v>606</v>
      </c>
      <c r="Y2046" t="s">
        <v>36</v>
      </c>
    </row>
    <row r="2047" spans="1:25">
      <c r="A2047">
        <v>10273</v>
      </c>
      <c r="B2047">
        <v>22</v>
      </c>
      <c r="C2047">
        <v>100</v>
      </c>
      <c r="D2047">
        <v>11</v>
      </c>
      <c r="E2047">
        <v>2784.76</v>
      </c>
      <c r="F2047">
        <v>38189</v>
      </c>
      <c r="G2047" t="s">
        <v>40</v>
      </c>
      <c r="H2047">
        <v>3</v>
      </c>
      <c r="I2047">
        <v>7</v>
      </c>
      <c r="J2047">
        <v>2004</v>
      </c>
      <c r="K2047" t="s">
        <v>75</v>
      </c>
      <c r="L2047">
        <v>122</v>
      </c>
      <c r="M2047" t="s">
        <v>76</v>
      </c>
      <c r="N2047" t="s">
        <v>599</v>
      </c>
      <c r="O2047" t="s">
        <v>600</v>
      </c>
      <c r="P2047" t="s">
        <v>601</v>
      </c>
      <c r="R2047" t="s">
        <v>602</v>
      </c>
      <c r="T2047" t="s">
        <v>603</v>
      </c>
      <c r="U2047" t="s">
        <v>604</v>
      </c>
      <c r="V2047" t="s">
        <v>33</v>
      </c>
      <c r="W2047" t="s">
        <v>605</v>
      </c>
      <c r="X2047" t="s">
        <v>606</v>
      </c>
      <c r="Y2047" t="s">
        <v>45</v>
      </c>
    </row>
    <row r="2048" spans="1:25">
      <c r="A2048">
        <v>10273</v>
      </c>
      <c r="B2048">
        <v>21</v>
      </c>
      <c r="C2048">
        <v>65.34</v>
      </c>
      <c r="D2048">
        <v>7</v>
      </c>
      <c r="E2048">
        <v>1372.14</v>
      </c>
      <c r="F2048">
        <v>38189</v>
      </c>
      <c r="G2048" t="s">
        <v>40</v>
      </c>
      <c r="H2048">
        <v>3</v>
      </c>
      <c r="I2048">
        <v>7</v>
      </c>
      <c r="J2048">
        <v>2004</v>
      </c>
      <c r="K2048" t="s">
        <v>75</v>
      </c>
      <c r="L2048">
        <v>66</v>
      </c>
      <c r="M2048" t="s">
        <v>233</v>
      </c>
      <c r="N2048" t="s">
        <v>599</v>
      </c>
      <c r="O2048" t="s">
        <v>600</v>
      </c>
      <c r="P2048" t="s">
        <v>601</v>
      </c>
      <c r="R2048" t="s">
        <v>602</v>
      </c>
      <c r="T2048" t="s">
        <v>603</v>
      </c>
      <c r="U2048" t="s">
        <v>604</v>
      </c>
      <c r="V2048" t="s">
        <v>33</v>
      </c>
      <c r="W2048" t="s">
        <v>605</v>
      </c>
      <c r="X2048" t="s">
        <v>606</v>
      </c>
      <c r="Y2048" t="s">
        <v>45</v>
      </c>
    </row>
    <row r="2049" spans="1:25">
      <c r="A2049">
        <v>10273</v>
      </c>
      <c r="B2049">
        <v>21</v>
      </c>
      <c r="C2049">
        <v>100</v>
      </c>
      <c r="D2049">
        <v>14</v>
      </c>
      <c r="E2049">
        <v>2146.1999999999998</v>
      </c>
      <c r="F2049">
        <v>38189</v>
      </c>
      <c r="G2049" t="s">
        <v>40</v>
      </c>
      <c r="H2049">
        <v>3</v>
      </c>
      <c r="I2049">
        <v>7</v>
      </c>
      <c r="J2049">
        <v>2004</v>
      </c>
      <c r="K2049" t="s">
        <v>75</v>
      </c>
      <c r="L2049">
        <v>86</v>
      </c>
      <c r="M2049" t="s">
        <v>53</v>
      </c>
      <c r="N2049" t="s">
        <v>599</v>
      </c>
      <c r="O2049" t="s">
        <v>600</v>
      </c>
      <c r="P2049" t="s">
        <v>601</v>
      </c>
      <c r="R2049" t="s">
        <v>602</v>
      </c>
      <c r="T2049" t="s">
        <v>603</v>
      </c>
      <c r="U2049" t="s">
        <v>604</v>
      </c>
      <c r="V2049" t="s">
        <v>33</v>
      </c>
      <c r="W2049" t="s">
        <v>605</v>
      </c>
      <c r="X2049" t="s">
        <v>606</v>
      </c>
      <c r="Y2049" t="s">
        <v>45</v>
      </c>
    </row>
    <row r="2050" spans="1:25">
      <c r="A2050">
        <v>10273</v>
      </c>
      <c r="B2050">
        <v>42</v>
      </c>
      <c r="C2050">
        <v>62.16</v>
      </c>
      <c r="D2050">
        <v>5</v>
      </c>
      <c r="E2050">
        <v>2610.7199999999998</v>
      </c>
      <c r="F2050">
        <v>38189</v>
      </c>
      <c r="G2050" t="s">
        <v>40</v>
      </c>
      <c r="H2050">
        <v>3</v>
      </c>
      <c r="I2050">
        <v>7</v>
      </c>
      <c r="J2050">
        <v>2004</v>
      </c>
      <c r="K2050" t="s">
        <v>75</v>
      </c>
      <c r="L2050">
        <v>72</v>
      </c>
      <c r="M2050" t="s">
        <v>54</v>
      </c>
      <c r="N2050" t="s">
        <v>599</v>
      </c>
      <c r="O2050" t="s">
        <v>600</v>
      </c>
      <c r="P2050" t="s">
        <v>601</v>
      </c>
      <c r="R2050" t="s">
        <v>602</v>
      </c>
      <c r="T2050" t="s">
        <v>603</v>
      </c>
      <c r="U2050" t="s">
        <v>604</v>
      </c>
      <c r="V2050" t="s">
        <v>33</v>
      </c>
      <c r="W2050" t="s">
        <v>605</v>
      </c>
      <c r="X2050" t="s">
        <v>606</v>
      </c>
      <c r="Y2050" t="s">
        <v>45</v>
      </c>
    </row>
    <row r="2051" spans="1:25">
      <c r="A2051">
        <v>10273</v>
      </c>
      <c r="B2051">
        <v>40</v>
      </c>
      <c r="C2051">
        <v>86.15</v>
      </c>
      <c r="D2051">
        <v>8</v>
      </c>
      <c r="E2051">
        <v>3446</v>
      </c>
      <c r="F2051">
        <v>38189</v>
      </c>
      <c r="G2051" t="s">
        <v>40</v>
      </c>
      <c r="H2051">
        <v>3</v>
      </c>
      <c r="I2051">
        <v>7</v>
      </c>
      <c r="J2051">
        <v>2004</v>
      </c>
      <c r="K2051" t="s">
        <v>75</v>
      </c>
      <c r="L2051">
        <v>100</v>
      </c>
      <c r="M2051" t="s">
        <v>55</v>
      </c>
      <c r="N2051" t="s">
        <v>599</v>
      </c>
      <c r="O2051" t="s">
        <v>600</v>
      </c>
      <c r="P2051" t="s">
        <v>601</v>
      </c>
      <c r="R2051" t="s">
        <v>602</v>
      </c>
      <c r="T2051" t="s">
        <v>603</v>
      </c>
      <c r="U2051" t="s">
        <v>604</v>
      </c>
      <c r="V2051" t="s">
        <v>33</v>
      </c>
      <c r="W2051" t="s">
        <v>605</v>
      </c>
      <c r="X2051" t="s">
        <v>606</v>
      </c>
      <c r="Y2051" t="s">
        <v>36</v>
      </c>
    </row>
    <row r="2052" spans="1:25">
      <c r="A2052">
        <v>10273</v>
      </c>
      <c r="B2052">
        <v>26</v>
      </c>
      <c r="C2052">
        <v>100</v>
      </c>
      <c r="D2052">
        <v>9</v>
      </c>
      <c r="E2052">
        <v>2969.46</v>
      </c>
      <c r="F2052">
        <v>38189</v>
      </c>
      <c r="G2052" t="s">
        <v>40</v>
      </c>
      <c r="H2052">
        <v>3</v>
      </c>
      <c r="I2052">
        <v>7</v>
      </c>
      <c r="J2052">
        <v>2004</v>
      </c>
      <c r="K2052" t="s">
        <v>75</v>
      </c>
      <c r="L2052">
        <v>99</v>
      </c>
      <c r="M2052" t="s">
        <v>56</v>
      </c>
      <c r="N2052" t="s">
        <v>599</v>
      </c>
      <c r="O2052" t="s">
        <v>600</v>
      </c>
      <c r="P2052" t="s">
        <v>601</v>
      </c>
      <c r="R2052" t="s">
        <v>602</v>
      </c>
      <c r="T2052" t="s">
        <v>603</v>
      </c>
      <c r="U2052" t="s">
        <v>604</v>
      </c>
      <c r="V2052" t="s">
        <v>33</v>
      </c>
      <c r="W2052" t="s">
        <v>605</v>
      </c>
      <c r="X2052" t="s">
        <v>606</v>
      </c>
      <c r="Y2052" t="s">
        <v>45</v>
      </c>
    </row>
    <row r="2053" spans="1:25">
      <c r="A2053">
        <v>10273</v>
      </c>
      <c r="B2053">
        <v>37</v>
      </c>
      <c r="C2053">
        <v>45.86</v>
      </c>
      <c r="D2053">
        <v>10</v>
      </c>
      <c r="E2053">
        <v>1696.82</v>
      </c>
      <c r="F2053">
        <v>38189</v>
      </c>
      <c r="G2053" t="s">
        <v>40</v>
      </c>
      <c r="H2053">
        <v>3</v>
      </c>
      <c r="I2053">
        <v>7</v>
      </c>
      <c r="J2053">
        <v>2004</v>
      </c>
      <c r="K2053" t="s">
        <v>75</v>
      </c>
      <c r="L2053">
        <v>54</v>
      </c>
      <c r="M2053" t="s">
        <v>57</v>
      </c>
      <c r="N2053" t="s">
        <v>599</v>
      </c>
      <c r="O2053" t="s">
        <v>600</v>
      </c>
      <c r="P2053" t="s">
        <v>601</v>
      </c>
      <c r="R2053" t="s">
        <v>602</v>
      </c>
      <c r="T2053" t="s">
        <v>603</v>
      </c>
      <c r="U2053" t="s">
        <v>604</v>
      </c>
      <c r="V2053" t="s">
        <v>33</v>
      </c>
      <c r="W2053" t="s">
        <v>605</v>
      </c>
      <c r="X2053" t="s">
        <v>606</v>
      </c>
      <c r="Y2053" t="s">
        <v>45</v>
      </c>
    </row>
    <row r="2054" spans="1:25">
      <c r="A2054">
        <v>10221</v>
      </c>
      <c r="B2054">
        <v>23</v>
      </c>
      <c r="C2054">
        <v>80.67</v>
      </c>
      <c r="D2054">
        <v>5</v>
      </c>
      <c r="E2054">
        <v>1855.41</v>
      </c>
      <c r="F2054">
        <v>38035</v>
      </c>
      <c r="G2054" t="s">
        <v>40</v>
      </c>
      <c r="H2054">
        <v>1</v>
      </c>
      <c r="I2054">
        <v>2</v>
      </c>
      <c r="J2054">
        <v>2004</v>
      </c>
      <c r="K2054" t="s">
        <v>77</v>
      </c>
      <c r="L2054">
        <v>100</v>
      </c>
      <c r="M2054" t="s">
        <v>78</v>
      </c>
      <c r="N2054" t="s">
        <v>599</v>
      </c>
      <c r="O2054" t="s">
        <v>600</v>
      </c>
      <c r="P2054" t="s">
        <v>601</v>
      </c>
      <c r="R2054" t="s">
        <v>602</v>
      </c>
      <c r="T2054" t="s">
        <v>603</v>
      </c>
      <c r="U2054" t="s">
        <v>604</v>
      </c>
      <c r="V2054" t="s">
        <v>33</v>
      </c>
      <c r="W2054" t="s">
        <v>605</v>
      </c>
      <c r="X2054" t="s">
        <v>606</v>
      </c>
      <c r="Y2054" t="s">
        <v>45</v>
      </c>
    </row>
    <row r="2055" spans="1:25">
      <c r="A2055">
        <v>10273</v>
      </c>
      <c r="B2055">
        <v>47</v>
      </c>
      <c r="C2055">
        <v>100</v>
      </c>
      <c r="D2055">
        <v>15</v>
      </c>
      <c r="E2055">
        <v>5450.59</v>
      </c>
      <c r="F2055">
        <v>38189</v>
      </c>
      <c r="G2055" t="s">
        <v>40</v>
      </c>
      <c r="H2055">
        <v>3</v>
      </c>
      <c r="I2055">
        <v>7</v>
      </c>
      <c r="J2055">
        <v>2004</v>
      </c>
      <c r="K2055" t="s">
        <v>77</v>
      </c>
      <c r="L2055">
        <v>100</v>
      </c>
      <c r="M2055" t="s">
        <v>78</v>
      </c>
      <c r="N2055" t="s">
        <v>599</v>
      </c>
      <c r="O2055" t="s">
        <v>600</v>
      </c>
      <c r="P2055" t="s">
        <v>601</v>
      </c>
      <c r="R2055" t="s">
        <v>602</v>
      </c>
      <c r="T2055" t="s">
        <v>603</v>
      </c>
      <c r="U2055" t="s">
        <v>604</v>
      </c>
      <c r="V2055" t="s">
        <v>33</v>
      </c>
      <c r="W2055" t="s">
        <v>605</v>
      </c>
      <c r="X2055" t="s">
        <v>606</v>
      </c>
      <c r="Y2055" t="s">
        <v>36</v>
      </c>
    </row>
    <row r="2056" spans="1:25">
      <c r="A2056">
        <v>10221</v>
      </c>
      <c r="B2056">
        <v>33</v>
      </c>
      <c r="C2056">
        <v>100</v>
      </c>
      <c r="D2056">
        <v>3</v>
      </c>
      <c r="E2056">
        <v>4417.38</v>
      </c>
      <c r="F2056">
        <v>38035</v>
      </c>
      <c r="G2056" t="s">
        <v>40</v>
      </c>
      <c r="H2056">
        <v>1</v>
      </c>
      <c r="I2056">
        <v>2</v>
      </c>
      <c r="J2056">
        <v>2004</v>
      </c>
      <c r="K2056" t="s">
        <v>81</v>
      </c>
      <c r="L2056">
        <v>136</v>
      </c>
      <c r="M2056" t="s">
        <v>98</v>
      </c>
      <c r="N2056" t="s">
        <v>599</v>
      </c>
      <c r="O2056" t="s">
        <v>600</v>
      </c>
      <c r="P2056" t="s">
        <v>601</v>
      </c>
      <c r="R2056" t="s">
        <v>602</v>
      </c>
      <c r="T2056" t="s">
        <v>603</v>
      </c>
      <c r="U2056" t="s">
        <v>604</v>
      </c>
      <c r="V2056" t="s">
        <v>33</v>
      </c>
      <c r="W2056" t="s">
        <v>605</v>
      </c>
      <c r="X2056" t="s">
        <v>606</v>
      </c>
      <c r="Y2056" t="s">
        <v>36</v>
      </c>
    </row>
    <row r="2057" spans="1:25">
      <c r="A2057">
        <v>10221</v>
      </c>
      <c r="B2057">
        <v>39</v>
      </c>
      <c r="C2057">
        <v>89.53</v>
      </c>
      <c r="D2057">
        <v>2</v>
      </c>
      <c r="E2057">
        <v>3491.67</v>
      </c>
      <c r="F2057">
        <v>38035</v>
      </c>
      <c r="G2057" t="s">
        <v>40</v>
      </c>
      <c r="H2057">
        <v>1</v>
      </c>
      <c r="I2057">
        <v>2</v>
      </c>
      <c r="J2057">
        <v>2004</v>
      </c>
      <c r="K2057" t="s">
        <v>189</v>
      </c>
      <c r="L2057">
        <v>87</v>
      </c>
      <c r="M2057" t="s">
        <v>99</v>
      </c>
      <c r="N2057" t="s">
        <v>599</v>
      </c>
      <c r="O2057" t="s">
        <v>600</v>
      </c>
      <c r="P2057" t="s">
        <v>601</v>
      </c>
      <c r="R2057" t="s">
        <v>602</v>
      </c>
      <c r="T2057" t="s">
        <v>603</v>
      </c>
      <c r="U2057" t="s">
        <v>604</v>
      </c>
      <c r="V2057" t="s">
        <v>33</v>
      </c>
      <c r="W2057" t="s">
        <v>605</v>
      </c>
      <c r="X2057" t="s">
        <v>606</v>
      </c>
      <c r="Y2057" t="s">
        <v>36</v>
      </c>
    </row>
    <row r="2058" spans="1:25">
      <c r="A2058">
        <v>10273</v>
      </c>
      <c r="B2058">
        <v>40</v>
      </c>
      <c r="C2058">
        <v>100</v>
      </c>
      <c r="D2058">
        <v>13</v>
      </c>
      <c r="E2058">
        <v>5026.3999999999996</v>
      </c>
      <c r="F2058">
        <v>38189</v>
      </c>
      <c r="G2058" t="s">
        <v>40</v>
      </c>
      <c r="H2058">
        <v>3</v>
      </c>
      <c r="I2058">
        <v>7</v>
      </c>
      <c r="J2058">
        <v>2004</v>
      </c>
      <c r="K2058" t="s">
        <v>81</v>
      </c>
      <c r="L2058">
        <v>136</v>
      </c>
      <c r="M2058" t="s">
        <v>98</v>
      </c>
      <c r="N2058" t="s">
        <v>599</v>
      </c>
      <c r="O2058" t="s">
        <v>600</v>
      </c>
      <c r="P2058" t="s">
        <v>601</v>
      </c>
      <c r="R2058" t="s">
        <v>602</v>
      </c>
      <c r="T2058" t="s">
        <v>603</v>
      </c>
      <c r="U2058" t="s">
        <v>604</v>
      </c>
      <c r="V2058" t="s">
        <v>33</v>
      </c>
      <c r="W2058" t="s">
        <v>605</v>
      </c>
      <c r="X2058" t="s">
        <v>606</v>
      </c>
      <c r="Y2058" t="s">
        <v>36</v>
      </c>
    </row>
    <row r="2059" spans="1:25">
      <c r="A2059">
        <v>10273</v>
      </c>
      <c r="B2059">
        <v>50</v>
      </c>
      <c r="C2059">
        <v>85.75</v>
      </c>
      <c r="D2059">
        <v>1</v>
      </c>
      <c r="E2059">
        <v>4287.5</v>
      </c>
      <c r="F2059">
        <v>38189</v>
      </c>
      <c r="G2059" t="s">
        <v>40</v>
      </c>
      <c r="H2059">
        <v>3</v>
      </c>
      <c r="I2059">
        <v>7</v>
      </c>
      <c r="J2059">
        <v>2004</v>
      </c>
      <c r="K2059" t="s">
        <v>81</v>
      </c>
      <c r="L2059">
        <v>105</v>
      </c>
      <c r="M2059" t="s">
        <v>60</v>
      </c>
      <c r="N2059" t="s">
        <v>599</v>
      </c>
      <c r="O2059" t="s">
        <v>600</v>
      </c>
      <c r="P2059" t="s">
        <v>601</v>
      </c>
      <c r="R2059" t="s">
        <v>602</v>
      </c>
      <c r="T2059" t="s">
        <v>603</v>
      </c>
      <c r="U2059" t="s">
        <v>604</v>
      </c>
      <c r="V2059" t="s">
        <v>33</v>
      </c>
      <c r="W2059" t="s">
        <v>605</v>
      </c>
      <c r="X2059" t="s">
        <v>606</v>
      </c>
      <c r="Y2059" t="s">
        <v>36</v>
      </c>
    </row>
    <row r="2060" spans="1:25">
      <c r="A2060">
        <v>10273</v>
      </c>
      <c r="B2060">
        <v>33</v>
      </c>
      <c r="C2060">
        <v>71.09</v>
      </c>
      <c r="D2060">
        <v>12</v>
      </c>
      <c r="E2060">
        <v>2345.9699999999998</v>
      </c>
      <c r="F2060">
        <v>38189</v>
      </c>
      <c r="G2060" t="s">
        <v>40</v>
      </c>
      <c r="H2060">
        <v>3</v>
      </c>
      <c r="I2060">
        <v>7</v>
      </c>
      <c r="J2060">
        <v>2004</v>
      </c>
      <c r="K2060" t="s">
        <v>81</v>
      </c>
      <c r="L2060">
        <v>87</v>
      </c>
      <c r="M2060" t="s">
        <v>99</v>
      </c>
      <c r="N2060" t="s">
        <v>599</v>
      </c>
      <c r="O2060" t="s">
        <v>600</v>
      </c>
      <c r="P2060" t="s">
        <v>601</v>
      </c>
      <c r="R2060" t="s">
        <v>602</v>
      </c>
      <c r="T2060" t="s">
        <v>603</v>
      </c>
      <c r="U2060" t="s">
        <v>604</v>
      </c>
      <c r="V2060" t="s">
        <v>33</v>
      </c>
      <c r="W2060" t="s">
        <v>605</v>
      </c>
      <c r="X2060" t="s">
        <v>606</v>
      </c>
      <c r="Y2060" t="s">
        <v>45</v>
      </c>
    </row>
    <row r="2061" spans="1:25">
      <c r="A2061">
        <v>10273</v>
      </c>
      <c r="B2061">
        <v>27</v>
      </c>
      <c r="C2061">
        <v>100</v>
      </c>
      <c r="D2061">
        <v>6</v>
      </c>
      <c r="E2061">
        <v>2796.12</v>
      </c>
      <c r="F2061">
        <v>38189</v>
      </c>
      <c r="G2061" t="s">
        <v>40</v>
      </c>
      <c r="H2061">
        <v>3</v>
      </c>
      <c r="I2061">
        <v>7</v>
      </c>
      <c r="J2061">
        <v>2004</v>
      </c>
      <c r="K2061" t="s">
        <v>81</v>
      </c>
      <c r="L2061">
        <v>88</v>
      </c>
      <c r="M2061" t="s">
        <v>236</v>
      </c>
      <c r="N2061" t="s">
        <v>599</v>
      </c>
      <c r="O2061" t="s">
        <v>600</v>
      </c>
      <c r="P2061" t="s">
        <v>601</v>
      </c>
      <c r="R2061" t="s">
        <v>602</v>
      </c>
      <c r="T2061" t="s">
        <v>603</v>
      </c>
      <c r="U2061" t="s">
        <v>604</v>
      </c>
      <c r="V2061" t="s">
        <v>33</v>
      </c>
      <c r="W2061" t="s">
        <v>605</v>
      </c>
      <c r="X2061" t="s">
        <v>606</v>
      </c>
      <c r="Y2061" t="s">
        <v>45</v>
      </c>
    </row>
    <row r="2062" spans="1:25">
      <c r="A2062">
        <v>10273</v>
      </c>
      <c r="B2062">
        <v>48</v>
      </c>
      <c r="C2062">
        <v>83.02</v>
      </c>
      <c r="D2062">
        <v>3</v>
      </c>
      <c r="E2062">
        <v>3984.96</v>
      </c>
      <c r="F2062">
        <v>38189</v>
      </c>
      <c r="G2062" t="s">
        <v>40</v>
      </c>
      <c r="H2062">
        <v>3</v>
      </c>
      <c r="I2062">
        <v>7</v>
      </c>
      <c r="J2062">
        <v>2004</v>
      </c>
      <c r="K2062" t="s">
        <v>81</v>
      </c>
      <c r="L2062">
        <v>83</v>
      </c>
      <c r="M2062" t="s">
        <v>62</v>
      </c>
      <c r="N2062" t="s">
        <v>599</v>
      </c>
      <c r="O2062" t="s">
        <v>600</v>
      </c>
      <c r="P2062" t="s">
        <v>601</v>
      </c>
      <c r="R2062" t="s">
        <v>602</v>
      </c>
      <c r="T2062" t="s">
        <v>603</v>
      </c>
      <c r="U2062" t="s">
        <v>604</v>
      </c>
      <c r="V2062" t="s">
        <v>33</v>
      </c>
      <c r="W2062" t="s">
        <v>605</v>
      </c>
      <c r="X2062" t="s">
        <v>606</v>
      </c>
      <c r="Y2062" t="s">
        <v>36</v>
      </c>
    </row>
    <row r="2063" spans="1:25">
      <c r="A2063">
        <v>10423</v>
      </c>
      <c r="B2063">
        <v>10</v>
      </c>
      <c r="C2063">
        <v>88.14</v>
      </c>
      <c r="D2063">
        <v>1</v>
      </c>
      <c r="E2063">
        <v>881.4</v>
      </c>
      <c r="F2063">
        <v>38502</v>
      </c>
      <c r="G2063" t="s">
        <v>375</v>
      </c>
      <c r="H2063">
        <v>2</v>
      </c>
      <c r="I2063">
        <v>5</v>
      </c>
      <c r="J2063">
        <v>2005</v>
      </c>
      <c r="L2063">
        <v>101</v>
      </c>
      <c r="M2063" t="s">
        <v>88</v>
      </c>
      <c r="N2063" t="s">
        <v>599</v>
      </c>
      <c r="O2063" t="s">
        <v>600</v>
      </c>
      <c r="P2063" t="s">
        <v>601</v>
      </c>
      <c r="R2063" t="s">
        <v>602</v>
      </c>
      <c r="T2063" t="s">
        <v>603</v>
      </c>
      <c r="U2063" t="s">
        <v>604</v>
      </c>
      <c r="V2063" t="s">
        <v>33</v>
      </c>
      <c r="W2063" t="s">
        <v>605</v>
      </c>
      <c r="X2063" t="s">
        <v>606</v>
      </c>
      <c r="Y2063" t="s">
        <v>45</v>
      </c>
    </row>
    <row r="2064" spans="1:25">
      <c r="A2064">
        <v>10423</v>
      </c>
      <c r="B2064">
        <v>31</v>
      </c>
      <c r="C2064">
        <v>53.72</v>
      </c>
      <c r="D2064">
        <v>3</v>
      </c>
      <c r="E2064">
        <v>1665.32</v>
      </c>
      <c r="F2064">
        <v>38502</v>
      </c>
      <c r="G2064" t="s">
        <v>375</v>
      </c>
      <c r="H2064">
        <v>2</v>
      </c>
      <c r="I2064">
        <v>5</v>
      </c>
      <c r="J2064">
        <v>2005</v>
      </c>
      <c r="L2064">
        <v>62</v>
      </c>
      <c r="M2064" t="s">
        <v>89</v>
      </c>
      <c r="N2064" t="s">
        <v>599</v>
      </c>
      <c r="O2064" t="s">
        <v>600</v>
      </c>
      <c r="P2064" t="s">
        <v>601</v>
      </c>
      <c r="R2064" t="s">
        <v>602</v>
      </c>
      <c r="T2064" t="s">
        <v>603</v>
      </c>
      <c r="U2064" t="s">
        <v>604</v>
      </c>
      <c r="V2064" t="s">
        <v>33</v>
      </c>
      <c r="W2064" t="s">
        <v>605</v>
      </c>
      <c r="X2064" t="s">
        <v>606</v>
      </c>
      <c r="Y2064" t="s">
        <v>45</v>
      </c>
    </row>
    <row r="2065" spans="1:25">
      <c r="A2065">
        <v>10423</v>
      </c>
      <c r="B2065">
        <v>21</v>
      </c>
      <c r="C2065">
        <v>84.82</v>
      </c>
      <c r="D2065">
        <v>2</v>
      </c>
      <c r="E2065">
        <v>1781.22</v>
      </c>
      <c r="F2065">
        <v>38502</v>
      </c>
      <c r="G2065" t="s">
        <v>375</v>
      </c>
      <c r="H2065">
        <v>2</v>
      </c>
      <c r="I2065">
        <v>5</v>
      </c>
      <c r="J2065">
        <v>2005</v>
      </c>
      <c r="L2065">
        <v>104</v>
      </c>
      <c r="M2065" t="s">
        <v>90</v>
      </c>
      <c r="N2065" t="s">
        <v>599</v>
      </c>
      <c r="O2065" t="s">
        <v>600</v>
      </c>
      <c r="P2065" t="s">
        <v>601</v>
      </c>
      <c r="R2065" t="s">
        <v>602</v>
      </c>
      <c r="T2065" t="s">
        <v>603</v>
      </c>
      <c r="U2065" t="s">
        <v>604</v>
      </c>
      <c r="V2065" t="s">
        <v>33</v>
      </c>
      <c r="W2065" t="s">
        <v>605</v>
      </c>
      <c r="X2065" t="s">
        <v>606</v>
      </c>
      <c r="Y2065" t="s">
        <v>45</v>
      </c>
    </row>
    <row r="2066" spans="1:25">
      <c r="A2066">
        <v>10423</v>
      </c>
      <c r="B2066">
        <v>21</v>
      </c>
      <c r="C2066">
        <v>89.29</v>
      </c>
      <c r="D2066">
        <v>5</v>
      </c>
      <c r="E2066">
        <v>1875.09</v>
      </c>
      <c r="F2066">
        <v>38502</v>
      </c>
      <c r="G2066" t="s">
        <v>375</v>
      </c>
      <c r="H2066">
        <v>2</v>
      </c>
      <c r="I2066">
        <v>5</v>
      </c>
      <c r="J2066">
        <v>2005</v>
      </c>
      <c r="L2066">
        <v>99</v>
      </c>
      <c r="M2066" t="s">
        <v>91</v>
      </c>
      <c r="N2066" t="s">
        <v>599</v>
      </c>
      <c r="O2066" t="s">
        <v>600</v>
      </c>
      <c r="P2066" t="s">
        <v>601</v>
      </c>
      <c r="R2066" t="s">
        <v>602</v>
      </c>
      <c r="T2066" t="s">
        <v>603</v>
      </c>
      <c r="U2066" t="s">
        <v>604</v>
      </c>
      <c r="V2066" t="s">
        <v>33</v>
      </c>
      <c r="W2066" t="s">
        <v>605</v>
      </c>
      <c r="X2066" t="s">
        <v>606</v>
      </c>
      <c r="Y2066" t="s">
        <v>45</v>
      </c>
    </row>
    <row r="2067" spans="1:25">
      <c r="A2067">
        <v>10423</v>
      </c>
      <c r="B2067">
        <v>28</v>
      </c>
      <c r="C2067">
        <v>78.89</v>
      </c>
      <c r="D2067">
        <v>4</v>
      </c>
      <c r="E2067">
        <v>2208.92</v>
      </c>
      <c r="F2067">
        <v>38502</v>
      </c>
      <c r="G2067" t="s">
        <v>375</v>
      </c>
      <c r="H2067">
        <v>2</v>
      </c>
      <c r="I2067">
        <v>5</v>
      </c>
      <c r="J2067">
        <v>2005</v>
      </c>
      <c r="L2067">
        <v>97</v>
      </c>
      <c r="M2067" t="s">
        <v>96</v>
      </c>
      <c r="N2067" t="s">
        <v>599</v>
      </c>
      <c r="O2067" t="s">
        <v>600</v>
      </c>
      <c r="P2067" t="s">
        <v>601</v>
      </c>
      <c r="R2067" t="s">
        <v>602</v>
      </c>
      <c r="T2067" t="s">
        <v>603</v>
      </c>
      <c r="U2067" t="s">
        <v>604</v>
      </c>
      <c r="V2067" t="s">
        <v>33</v>
      </c>
      <c r="W2067" t="s">
        <v>605</v>
      </c>
      <c r="X2067" t="s">
        <v>606</v>
      </c>
      <c r="Y2067" t="s">
        <v>45</v>
      </c>
    </row>
    <row r="2068" spans="1:25">
      <c r="A2068">
        <v>10171</v>
      </c>
      <c r="B2068">
        <v>35</v>
      </c>
      <c r="C2068">
        <v>100</v>
      </c>
      <c r="D2068">
        <v>2</v>
      </c>
      <c r="E2068">
        <v>4508</v>
      </c>
      <c r="F2068">
        <v>37930</v>
      </c>
      <c r="G2068" t="s">
        <v>40</v>
      </c>
      <c r="H2068">
        <v>4</v>
      </c>
      <c r="I2068">
        <v>11</v>
      </c>
      <c r="J2068">
        <v>2003</v>
      </c>
      <c r="K2068" t="s">
        <v>100</v>
      </c>
      <c r="L2068">
        <v>141</v>
      </c>
      <c r="M2068" t="s">
        <v>27</v>
      </c>
      <c r="N2068" t="s">
        <v>607</v>
      </c>
      <c r="O2068" t="s">
        <v>608</v>
      </c>
      <c r="P2068" t="s">
        <v>609</v>
      </c>
      <c r="R2068" t="s">
        <v>610</v>
      </c>
      <c r="S2068" t="s">
        <v>611</v>
      </c>
      <c r="T2068" t="s">
        <v>612</v>
      </c>
      <c r="U2068" t="s">
        <v>290</v>
      </c>
      <c r="V2068" t="s">
        <v>221</v>
      </c>
      <c r="W2068" t="s">
        <v>613</v>
      </c>
      <c r="X2068" t="s">
        <v>614</v>
      </c>
      <c r="Y2068" t="s">
        <v>36</v>
      </c>
    </row>
    <row r="2069" spans="1:25">
      <c r="A2069">
        <v>10171</v>
      </c>
      <c r="B2069">
        <v>35</v>
      </c>
      <c r="C2069">
        <v>100</v>
      </c>
      <c r="D2069">
        <v>1</v>
      </c>
      <c r="E2069">
        <v>4680.2</v>
      </c>
      <c r="F2069">
        <v>37930</v>
      </c>
      <c r="G2069" t="s">
        <v>40</v>
      </c>
      <c r="H2069">
        <v>4</v>
      </c>
      <c r="I2069">
        <v>11</v>
      </c>
      <c r="J2069">
        <v>2003</v>
      </c>
      <c r="K2069" t="s">
        <v>100</v>
      </c>
      <c r="L2069">
        <v>142</v>
      </c>
      <c r="M2069" t="s">
        <v>37</v>
      </c>
      <c r="N2069" t="s">
        <v>607</v>
      </c>
      <c r="O2069" t="s">
        <v>608</v>
      </c>
      <c r="P2069" t="s">
        <v>609</v>
      </c>
      <c r="R2069" t="s">
        <v>610</v>
      </c>
      <c r="S2069" t="s">
        <v>611</v>
      </c>
      <c r="T2069" t="s">
        <v>612</v>
      </c>
      <c r="U2069" t="s">
        <v>290</v>
      </c>
      <c r="V2069" t="s">
        <v>221</v>
      </c>
      <c r="W2069" t="s">
        <v>613</v>
      </c>
      <c r="X2069" t="s">
        <v>614</v>
      </c>
      <c r="Y2069" t="s">
        <v>36</v>
      </c>
    </row>
    <row r="2070" spans="1:25">
      <c r="A2070">
        <v>10171</v>
      </c>
      <c r="B2070">
        <v>39</v>
      </c>
      <c r="C2070">
        <v>100</v>
      </c>
      <c r="D2070">
        <v>3</v>
      </c>
      <c r="E2070">
        <v>5481.45</v>
      </c>
      <c r="F2070">
        <v>37930</v>
      </c>
      <c r="G2070" t="s">
        <v>40</v>
      </c>
      <c r="H2070">
        <v>4</v>
      </c>
      <c r="I2070">
        <v>11</v>
      </c>
      <c r="J2070">
        <v>2003</v>
      </c>
      <c r="K2070" t="s">
        <v>100</v>
      </c>
      <c r="L2070">
        <v>169</v>
      </c>
      <c r="M2070" t="s">
        <v>38</v>
      </c>
      <c r="N2070" t="s">
        <v>607</v>
      </c>
      <c r="O2070" t="s">
        <v>608</v>
      </c>
      <c r="P2070" t="s">
        <v>609</v>
      </c>
      <c r="R2070" t="s">
        <v>610</v>
      </c>
      <c r="S2070" t="s">
        <v>611</v>
      </c>
      <c r="T2070" t="s">
        <v>612</v>
      </c>
      <c r="U2070" t="s">
        <v>290</v>
      </c>
      <c r="V2070" t="s">
        <v>221</v>
      </c>
      <c r="W2070" t="s">
        <v>613</v>
      </c>
      <c r="X2070" t="s">
        <v>614</v>
      </c>
      <c r="Y2070" t="s">
        <v>36</v>
      </c>
    </row>
    <row r="2071" spans="1:25">
      <c r="A2071">
        <v>10171</v>
      </c>
      <c r="B2071">
        <v>36</v>
      </c>
      <c r="C2071">
        <v>35.49</v>
      </c>
      <c r="D2071">
        <v>4</v>
      </c>
      <c r="E2071">
        <v>1277.6400000000001</v>
      </c>
      <c r="F2071">
        <v>37930</v>
      </c>
      <c r="G2071" t="s">
        <v>40</v>
      </c>
      <c r="H2071">
        <v>4</v>
      </c>
      <c r="I2071">
        <v>11</v>
      </c>
      <c r="J2071">
        <v>2003</v>
      </c>
      <c r="K2071" t="s">
        <v>100</v>
      </c>
      <c r="L2071">
        <v>37</v>
      </c>
      <c r="M2071" t="s">
        <v>171</v>
      </c>
      <c r="N2071" t="s">
        <v>607</v>
      </c>
      <c r="O2071" t="s">
        <v>608</v>
      </c>
      <c r="P2071" t="s">
        <v>609</v>
      </c>
      <c r="R2071" t="s">
        <v>610</v>
      </c>
      <c r="S2071" t="s">
        <v>611</v>
      </c>
      <c r="T2071" t="s">
        <v>612</v>
      </c>
      <c r="U2071" t="s">
        <v>290</v>
      </c>
      <c r="V2071" t="s">
        <v>221</v>
      </c>
      <c r="W2071" t="s">
        <v>613</v>
      </c>
      <c r="X2071" t="s">
        <v>614</v>
      </c>
      <c r="Y2071" t="s">
        <v>45</v>
      </c>
    </row>
    <row r="2072" spans="1:25">
      <c r="A2072">
        <v>10261</v>
      </c>
      <c r="B2072">
        <v>27</v>
      </c>
      <c r="C2072">
        <v>100</v>
      </c>
      <c r="D2072">
        <v>1</v>
      </c>
      <c r="E2072">
        <v>3378.24</v>
      </c>
      <c r="F2072">
        <v>38155</v>
      </c>
      <c r="G2072" t="s">
        <v>40</v>
      </c>
      <c r="H2072">
        <v>2</v>
      </c>
      <c r="I2072">
        <v>6</v>
      </c>
      <c r="J2072">
        <v>2004</v>
      </c>
      <c r="K2072" t="s">
        <v>100</v>
      </c>
      <c r="L2072">
        <v>136</v>
      </c>
      <c r="M2072" t="s">
        <v>41</v>
      </c>
      <c r="N2072" t="s">
        <v>607</v>
      </c>
      <c r="O2072" t="s">
        <v>608</v>
      </c>
      <c r="P2072" t="s">
        <v>609</v>
      </c>
      <c r="R2072" t="s">
        <v>610</v>
      </c>
      <c r="S2072" t="s">
        <v>611</v>
      </c>
      <c r="T2072" t="s">
        <v>612</v>
      </c>
      <c r="U2072" t="s">
        <v>290</v>
      </c>
      <c r="V2072" t="s">
        <v>221</v>
      </c>
      <c r="W2072" t="s">
        <v>613</v>
      </c>
      <c r="X2072" t="s">
        <v>614</v>
      </c>
      <c r="Y2072" t="s">
        <v>36</v>
      </c>
    </row>
    <row r="2073" spans="1:25">
      <c r="A2073">
        <v>10411</v>
      </c>
      <c r="B2073">
        <v>23</v>
      </c>
      <c r="C2073">
        <v>100</v>
      </c>
      <c r="D2073">
        <v>9</v>
      </c>
      <c r="E2073">
        <v>4140.2299999999996</v>
      </c>
      <c r="F2073">
        <v>38473</v>
      </c>
      <c r="G2073" t="s">
        <v>40</v>
      </c>
      <c r="H2073">
        <v>2</v>
      </c>
      <c r="I2073">
        <v>5</v>
      </c>
      <c r="J2073">
        <v>2005</v>
      </c>
      <c r="K2073" t="s">
        <v>63</v>
      </c>
      <c r="L2073">
        <v>214</v>
      </c>
      <c r="M2073" t="s">
        <v>64</v>
      </c>
      <c r="N2073" t="s">
        <v>607</v>
      </c>
      <c r="O2073" t="s">
        <v>608</v>
      </c>
      <c r="P2073" t="s">
        <v>609</v>
      </c>
      <c r="R2073" t="s">
        <v>610</v>
      </c>
      <c r="S2073" t="s">
        <v>611</v>
      </c>
      <c r="T2073" t="s">
        <v>612</v>
      </c>
      <c r="U2073" t="s">
        <v>290</v>
      </c>
      <c r="V2073" t="s">
        <v>221</v>
      </c>
      <c r="W2073" t="s">
        <v>613</v>
      </c>
      <c r="X2073" t="s">
        <v>614</v>
      </c>
      <c r="Y2073" t="s">
        <v>36</v>
      </c>
    </row>
    <row r="2074" spans="1:25">
      <c r="A2074">
        <v>10411</v>
      </c>
      <c r="B2074">
        <v>27</v>
      </c>
      <c r="C2074">
        <v>100</v>
      </c>
      <c r="D2074">
        <v>2</v>
      </c>
      <c r="E2074">
        <v>4427.7299999999996</v>
      </c>
      <c r="F2074">
        <v>38473</v>
      </c>
      <c r="G2074" t="s">
        <v>40</v>
      </c>
      <c r="H2074">
        <v>2</v>
      </c>
      <c r="I2074">
        <v>5</v>
      </c>
      <c r="J2074">
        <v>2005</v>
      </c>
      <c r="K2074" t="s">
        <v>63</v>
      </c>
      <c r="L2074">
        <v>147</v>
      </c>
      <c r="M2074" t="s">
        <v>131</v>
      </c>
      <c r="N2074" t="s">
        <v>607</v>
      </c>
      <c r="O2074" t="s">
        <v>608</v>
      </c>
      <c r="P2074" t="s">
        <v>609</v>
      </c>
      <c r="R2074" t="s">
        <v>610</v>
      </c>
      <c r="S2074" t="s">
        <v>611</v>
      </c>
      <c r="T2074" t="s">
        <v>612</v>
      </c>
      <c r="U2074" t="s">
        <v>290</v>
      </c>
      <c r="V2074" t="s">
        <v>221</v>
      </c>
      <c r="W2074" t="s">
        <v>613</v>
      </c>
      <c r="X2074" t="s">
        <v>614</v>
      </c>
      <c r="Y2074" t="s">
        <v>36</v>
      </c>
    </row>
    <row r="2075" spans="1:25">
      <c r="A2075">
        <v>10411</v>
      </c>
      <c r="B2075">
        <v>34</v>
      </c>
      <c r="C2075">
        <v>100</v>
      </c>
      <c r="D2075">
        <v>4</v>
      </c>
      <c r="E2075">
        <v>3576.8</v>
      </c>
      <c r="F2075">
        <v>38473</v>
      </c>
      <c r="G2075" t="s">
        <v>40</v>
      </c>
      <c r="H2075">
        <v>2</v>
      </c>
      <c r="I2075">
        <v>5</v>
      </c>
      <c r="J2075">
        <v>2005</v>
      </c>
      <c r="K2075" t="s">
        <v>63</v>
      </c>
      <c r="L2075">
        <v>101</v>
      </c>
      <c r="M2075" t="s">
        <v>208</v>
      </c>
      <c r="N2075" t="s">
        <v>607</v>
      </c>
      <c r="O2075" t="s">
        <v>608</v>
      </c>
      <c r="P2075" t="s">
        <v>609</v>
      </c>
      <c r="R2075" t="s">
        <v>610</v>
      </c>
      <c r="S2075" t="s">
        <v>611</v>
      </c>
      <c r="T2075" t="s">
        <v>612</v>
      </c>
      <c r="U2075" t="s">
        <v>290</v>
      </c>
      <c r="V2075" t="s">
        <v>221</v>
      </c>
      <c r="W2075" t="s">
        <v>613</v>
      </c>
      <c r="X2075" t="s">
        <v>614</v>
      </c>
      <c r="Y2075" t="s">
        <v>36</v>
      </c>
    </row>
    <row r="2076" spans="1:25">
      <c r="A2076">
        <v>10261</v>
      </c>
      <c r="B2076">
        <v>36</v>
      </c>
      <c r="C2076">
        <v>100</v>
      </c>
      <c r="D2076">
        <v>8</v>
      </c>
      <c r="E2076">
        <v>4512.6000000000004</v>
      </c>
      <c r="F2076">
        <v>38155</v>
      </c>
      <c r="G2076" t="s">
        <v>40</v>
      </c>
      <c r="H2076">
        <v>2</v>
      </c>
      <c r="I2076">
        <v>6</v>
      </c>
      <c r="J2076">
        <v>2004</v>
      </c>
      <c r="K2076" t="s">
        <v>75</v>
      </c>
      <c r="L2076">
        <v>122</v>
      </c>
      <c r="M2076" t="s">
        <v>76</v>
      </c>
      <c r="N2076" t="s">
        <v>607</v>
      </c>
      <c r="O2076" t="s">
        <v>608</v>
      </c>
      <c r="P2076" t="s">
        <v>609</v>
      </c>
      <c r="R2076" t="s">
        <v>610</v>
      </c>
      <c r="S2076" t="s">
        <v>611</v>
      </c>
      <c r="T2076" t="s">
        <v>612</v>
      </c>
      <c r="U2076" t="s">
        <v>290</v>
      </c>
      <c r="V2076" t="s">
        <v>221</v>
      </c>
      <c r="W2076" t="s">
        <v>613</v>
      </c>
      <c r="X2076" t="s">
        <v>614</v>
      </c>
      <c r="Y2076" t="s">
        <v>36</v>
      </c>
    </row>
    <row r="2077" spans="1:25">
      <c r="A2077">
        <v>10261</v>
      </c>
      <c r="B2077">
        <v>34</v>
      </c>
      <c r="C2077">
        <v>62</v>
      </c>
      <c r="D2077">
        <v>4</v>
      </c>
      <c r="E2077">
        <v>2108</v>
      </c>
      <c r="F2077">
        <v>38155</v>
      </c>
      <c r="G2077" t="s">
        <v>40</v>
      </c>
      <c r="H2077">
        <v>2</v>
      </c>
      <c r="I2077">
        <v>6</v>
      </c>
      <c r="J2077">
        <v>2004</v>
      </c>
      <c r="K2077" t="s">
        <v>75</v>
      </c>
      <c r="L2077">
        <v>66</v>
      </c>
      <c r="M2077" t="s">
        <v>233</v>
      </c>
      <c r="N2077" t="s">
        <v>607</v>
      </c>
      <c r="O2077" t="s">
        <v>608</v>
      </c>
      <c r="P2077" t="s">
        <v>609</v>
      </c>
      <c r="R2077" t="s">
        <v>610</v>
      </c>
      <c r="S2077" t="s">
        <v>611</v>
      </c>
      <c r="T2077" t="s">
        <v>612</v>
      </c>
      <c r="U2077" t="s">
        <v>290</v>
      </c>
      <c r="V2077" t="s">
        <v>221</v>
      </c>
      <c r="W2077" t="s">
        <v>613</v>
      </c>
      <c r="X2077" t="s">
        <v>614</v>
      </c>
      <c r="Y2077" t="s">
        <v>45</v>
      </c>
    </row>
    <row r="2078" spans="1:25">
      <c r="A2078">
        <v>10261</v>
      </c>
      <c r="B2078">
        <v>44</v>
      </c>
      <c r="C2078">
        <v>68.67</v>
      </c>
      <c r="D2078">
        <v>2</v>
      </c>
      <c r="E2078">
        <v>3021.48</v>
      </c>
      <c r="F2078">
        <v>38155</v>
      </c>
      <c r="G2078" t="s">
        <v>40</v>
      </c>
      <c r="H2078">
        <v>2</v>
      </c>
      <c r="I2078">
        <v>6</v>
      </c>
      <c r="J2078">
        <v>2004</v>
      </c>
      <c r="K2078" t="s">
        <v>75</v>
      </c>
      <c r="L2078">
        <v>72</v>
      </c>
      <c r="M2078" t="s">
        <v>54</v>
      </c>
      <c r="N2078" t="s">
        <v>607</v>
      </c>
      <c r="O2078" t="s">
        <v>608</v>
      </c>
      <c r="P2078" t="s">
        <v>609</v>
      </c>
      <c r="R2078" t="s">
        <v>610</v>
      </c>
      <c r="S2078" t="s">
        <v>611</v>
      </c>
      <c r="T2078" t="s">
        <v>612</v>
      </c>
      <c r="U2078" t="s">
        <v>290</v>
      </c>
      <c r="V2078" t="s">
        <v>221</v>
      </c>
      <c r="W2078" t="s">
        <v>613</v>
      </c>
      <c r="X2078" t="s">
        <v>614</v>
      </c>
      <c r="Y2078" t="s">
        <v>36</v>
      </c>
    </row>
    <row r="2079" spans="1:25">
      <c r="A2079">
        <v>10261</v>
      </c>
      <c r="B2079">
        <v>25</v>
      </c>
      <c r="C2079">
        <v>88.15</v>
      </c>
      <c r="D2079">
        <v>5</v>
      </c>
      <c r="E2079">
        <v>2203.75</v>
      </c>
      <c r="F2079">
        <v>38155</v>
      </c>
      <c r="G2079" t="s">
        <v>40</v>
      </c>
      <c r="H2079">
        <v>2</v>
      </c>
      <c r="I2079">
        <v>6</v>
      </c>
      <c r="J2079">
        <v>2004</v>
      </c>
      <c r="K2079" t="s">
        <v>75</v>
      </c>
      <c r="L2079">
        <v>100</v>
      </c>
      <c r="M2079" t="s">
        <v>55</v>
      </c>
      <c r="N2079" t="s">
        <v>607</v>
      </c>
      <c r="O2079" t="s">
        <v>608</v>
      </c>
      <c r="P2079" t="s">
        <v>609</v>
      </c>
      <c r="R2079" t="s">
        <v>610</v>
      </c>
      <c r="S2079" t="s">
        <v>611</v>
      </c>
      <c r="T2079" t="s">
        <v>612</v>
      </c>
      <c r="U2079" t="s">
        <v>290</v>
      </c>
      <c r="V2079" t="s">
        <v>221</v>
      </c>
      <c r="W2079" t="s">
        <v>613</v>
      </c>
      <c r="X2079" t="s">
        <v>614</v>
      </c>
      <c r="Y2079" t="s">
        <v>45</v>
      </c>
    </row>
    <row r="2080" spans="1:25">
      <c r="A2080">
        <v>10261</v>
      </c>
      <c r="B2080">
        <v>50</v>
      </c>
      <c r="C2080">
        <v>81.430000000000007</v>
      </c>
      <c r="D2080">
        <v>6</v>
      </c>
      <c r="E2080">
        <v>4071.5</v>
      </c>
      <c r="F2080">
        <v>38155</v>
      </c>
      <c r="G2080" t="s">
        <v>40</v>
      </c>
      <c r="H2080">
        <v>2</v>
      </c>
      <c r="I2080">
        <v>6</v>
      </c>
      <c r="J2080">
        <v>2004</v>
      </c>
      <c r="K2080" t="s">
        <v>75</v>
      </c>
      <c r="L2080">
        <v>99</v>
      </c>
      <c r="M2080" t="s">
        <v>56</v>
      </c>
      <c r="N2080" t="s">
        <v>607</v>
      </c>
      <c r="O2080" t="s">
        <v>608</v>
      </c>
      <c r="P2080" t="s">
        <v>609</v>
      </c>
      <c r="R2080" t="s">
        <v>610</v>
      </c>
      <c r="S2080" t="s">
        <v>611</v>
      </c>
      <c r="T2080" t="s">
        <v>612</v>
      </c>
      <c r="U2080" t="s">
        <v>290</v>
      </c>
      <c r="V2080" t="s">
        <v>221</v>
      </c>
      <c r="W2080" t="s">
        <v>613</v>
      </c>
      <c r="X2080" t="s">
        <v>614</v>
      </c>
      <c r="Y2080" t="s">
        <v>36</v>
      </c>
    </row>
    <row r="2081" spans="1:25">
      <c r="A2081">
        <v>10261</v>
      </c>
      <c r="B2081">
        <v>29</v>
      </c>
      <c r="C2081">
        <v>50.78</v>
      </c>
      <c r="D2081">
        <v>7</v>
      </c>
      <c r="E2081">
        <v>1472.62</v>
      </c>
      <c r="F2081">
        <v>38155</v>
      </c>
      <c r="G2081" t="s">
        <v>40</v>
      </c>
      <c r="H2081">
        <v>2</v>
      </c>
      <c r="I2081">
        <v>6</v>
      </c>
      <c r="J2081">
        <v>2004</v>
      </c>
      <c r="K2081" t="s">
        <v>75</v>
      </c>
      <c r="L2081">
        <v>54</v>
      </c>
      <c r="M2081" t="s">
        <v>57</v>
      </c>
      <c r="N2081" t="s">
        <v>607</v>
      </c>
      <c r="O2081" t="s">
        <v>608</v>
      </c>
      <c r="P2081" t="s">
        <v>609</v>
      </c>
      <c r="R2081" t="s">
        <v>610</v>
      </c>
      <c r="S2081" t="s">
        <v>611</v>
      </c>
      <c r="T2081" t="s">
        <v>612</v>
      </c>
      <c r="U2081" t="s">
        <v>290</v>
      </c>
      <c r="V2081" t="s">
        <v>221</v>
      </c>
      <c r="W2081" t="s">
        <v>613</v>
      </c>
      <c r="X2081" t="s">
        <v>614</v>
      </c>
      <c r="Y2081" t="s">
        <v>45</v>
      </c>
    </row>
    <row r="2082" spans="1:25">
      <c r="A2082">
        <v>10411</v>
      </c>
      <c r="B2082">
        <v>40</v>
      </c>
      <c r="C2082">
        <v>100</v>
      </c>
      <c r="D2082">
        <v>6</v>
      </c>
      <c r="E2082">
        <v>6232</v>
      </c>
      <c r="F2082">
        <v>38473</v>
      </c>
      <c r="G2082" t="s">
        <v>40</v>
      </c>
      <c r="H2082">
        <v>2</v>
      </c>
      <c r="I2082">
        <v>5</v>
      </c>
      <c r="J2082">
        <v>2005</v>
      </c>
      <c r="K2082" t="s">
        <v>79</v>
      </c>
      <c r="L2082">
        <v>136</v>
      </c>
      <c r="M2082" t="s">
        <v>140</v>
      </c>
      <c r="N2082" t="s">
        <v>607</v>
      </c>
      <c r="O2082" t="s">
        <v>608</v>
      </c>
      <c r="P2082" t="s">
        <v>609</v>
      </c>
      <c r="R2082" t="s">
        <v>610</v>
      </c>
      <c r="S2082" t="s">
        <v>611</v>
      </c>
      <c r="T2082" t="s">
        <v>612</v>
      </c>
      <c r="U2082" t="s">
        <v>290</v>
      </c>
      <c r="V2082" t="s">
        <v>221</v>
      </c>
      <c r="W2082" t="s">
        <v>613</v>
      </c>
      <c r="X2082" t="s">
        <v>614</v>
      </c>
      <c r="Y2082" t="s">
        <v>36</v>
      </c>
    </row>
    <row r="2083" spans="1:25">
      <c r="A2083">
        <v>10411</v>
      </c>
      <c r="B2083">
        <v>27</v>
      </c>
      <c r="C2083">
        <v>100</v>
      </c>
      <c r="D2083">
        <v>8</v>
      </c>
      <c r="E2083">
        <v>3213</v>
      </c>
      <c r="F2083">
        <v>38473</v>
      </c>
      <c r="G2083" t="s">
        <v>40</v>
      </c>
      <c r="H2083">
        <v>2</v>
      </c>
      <c r="I2083">
        <v>5</v>
      </c>
      <c r="J2083">
        <v>2005</v>
      </c>
      <c r="K2083" t="s">
        <v>79</v>
      </c>
      <c r="L2083">
        <v>116</v>
      </c>
      <c r="M2083" t="s">
        <v>80</v>
      </c>
      <c r="N2083" t="s">
        <v>607</v>
      </c>
      <c r="O2083" t="s">
        <v>608</v>
      </c>
      <c r="P2083" t="s">
        <v>609</v>
      </c>
      <c r="R2083" t="s">
        <v>610</v>
      </c>
      <c r="S2083" t="s">
        <v>611</v>
      </c>
      <c r="T2083" t="s">
        <v>612</v>
      </c>
      <c r="U2083" t="s">
        <v>290</v>
      </c>
      <c r="V2083" t="s">
        <v>221</v>
      </c>
      <c r="W2083" t="s">
        <v>613</v>
      </c>
      <c r="X2083" t="s">
        <v>614</v>
      </c>
      <c r="Y2083" t="s">
        <v>36</v>
      </c>
    </row>
    <row r="2084" spans="1:25">
      <c r="A2084">
        <v>10411</v>
      </c>
      <c r="B2084">
        <v>46</v>
      </c>
      <c r="C2084">
        <v>100</v>
      </c>
      <c r="D2084">
        <v>3</v>
      </c>
      <c r="E2084">
        <v>5235.72</v>
      </c>
      <c r="F2084">
        <v>38473</v>
      </c>
      <c r="G2084" t="s">
        <v>40</v>
      </c>
      <c r="H2084">
        <v>2</v>
      </c>
      <c r="I2084">
        <v>5</v>
      </c>
      <c r="J2084">
        <v>2005</v>
      </c>
      <c r="K2084" t="s">
        <v>79</v>
      </c>
      <c r="L2084">
        <v>121</v>
      </c>
      <c r="M2084" t="s">
        <v>143</v>
      </c>
      <c r="N2084" t="s">
        <v>607</v>
      </c>
      <c r="O2084" t="s">
        <v>608</v>
      </c>
      <c r="P2084" t="s">
        <v>609</v>
      </c>
      <c r="R2084" t="s">
        <v>610</v>
      </c>
      <c r="S2084" t="s">
        <v>611</v>
      </c>
      <c r="T2084" t="s">
        <v>612</v>
      </c>
      <c r="U2084" t="s">
        <v>290</v>
      </c>
      <c r="V2084" t="s">
        <v>221</v>
      </c>
      <c r="W2084" t="s">
        <v>613</v>
      </c>
      <c r="X2084" t="s">
        <v>614</v>
      </c>
      <c r="Y2084" t="s">
        <v>36</v>
      </c>
    </row>
    <row r="2085" spans="1:25">
      <c r="A2085">
        <v>10411</v>
      </c>
      <c r="B2085">
        <v>26</v>
      </c>
      <c r="C2085">
        <v>100</v>
      </c>
      <c r="D2085">
        <v>1</v>
      </c>
      <c r="E2085">
        <v>2904.72</v>
      </c>
      <c r="F2085">
        <v>38473</v>
      </c>
      <c r="G2085" t="s">
        <v>40</v>
      </c>
      <c r="H2085">
        <v>2</v>
      </c>
      <c r="I2085">
        <v>5</v>
      </c>
      <c r="J2085">
        <v>2005</v>
      </c>
      <c r="K2085" t="s">
        <v>79</v>
      </c>
      <c r="L2085">
        <v>96</v>
      </c>
      <c r="M2085" t="s">
        <v>247</v>
      </c>
      <c r="N2085" t="s">
        <v>607</v>
      </c>
      <c r="O2085" t="s">
        <v>608</v>
      </c>
      <c r="P2085" t="s">
        <v>609</v>
      </c>
      <c r="R2085" t="s">
        <v>610</v>
      </c>
      <c r="S2085" t="s">
        <v>611</v>
      </c>
      <c r="T2085" t="s">
        <v>612</v>
      </c>
      <c r="U2085" t="s">
        <v>290</v>
      </c>
      <c r="V2085" t="s">
        <v>221</v>
      </c>
      <c r="W2085" t="s">
        <v>613</v>
      </c>
      <c r="X2085" t="s">
        <v>614</v>
      </c>
      <c r="Y2085" t="s">
        <v>45</v>
      </c>
    </row>
    <row r="2086" spans="1:25">
      <c r="A2086">
        <v>10411</v>
      </c>
      <c r="B2086">
        <v>27</v>
      </c>
      <c r="C2086">
        <v>69.16</v>
      </c>
      <c r="D2086">
        <v>5</v>
      </c>
      <c r="E2086">
        <v>1867.32</v>
      </c>
      <c r="F2086">
        <v>38473</v>
      </c>
      <c r="G2086" t="s">
        <v>40</v>
      </c>
      <c r="H2086">
        <v>2</v>
      </c>
      <c r="I2086">
        <v>5</v>
      </c>
      <c r="J2086">
        <v>2005</v>
      </c>
      <c r="K2086" t="s">
        <v>79</v>
      </c>
      <c r="L2086">
        <v>64</v>
      </c>
      <c r="M2086" t="s">
        <v>144</v>
      </c>
      <c r="N2086" t="s">
        <v>607</v>
      </c>
      <c r="O2086" t="s">
        <v>608</v>
      </c>
      <c r="P2086" t="s">
        <v>609</v>
      </c>
      <c r="R2086" t="s">
        <v>610</v>
      </c>
      <c r="S2086" t="s">
        <v>611</v>
      </c>
      <c r="T2086" t="s">
        <v>612</v>
      </c>
      <c r="U2086" t="s">
        <v>290</v>
      </c>
      <c r="V2086" t="s">
        <v>221</v>
      </c>
      <c r="W2086" t="s">
        <v>613</v>
      </c>
      <c r="X2086" t="s">
        <v>614</v>
      </c>
      <c r="Y2086" t="s">
        <v>45</v>
      </c>
    </row>
    <row r="2087" spans="1:25">
      <c r="A2087">
        <v>10261</v>
      </c>
      <c r="B2087">
        <v>20</v>
      </c>
      <c r="C2087">
        <v>89.53</v>
      </c>
      <c r="D2087">
        <v>9</v>
      </c>
      <c r="E2087">
        <v>1790.6</v>
      </c>
      <c r="F2087">
        <v>38155</v>
      </c>
      <c r="G2087" t="s">
        <v>40</v>
      </c>
      <c r="H2087">
        <v>2</v>
      </c>
      <c r="I2087">
        <v>6</v>
      </c>
      <c r="J2087">
        <v>2004</v>
      </c>
      <c r="K2087" t="s">
        <v>81</v>
      </c>
      <c r="L2087">
        <v>87</v>
      </c>
      <c r="M2087" t="s">
        <v>99</v>
      </c>
      <c r="N2087" t="s">
        <v>607</v>
      </c>
      <c r="O2087" t="s">
        <v>608</v>
      </c>
      <c r="P2087" t="s">
        <v>609</v>
      </c>
      <c r="R2087" t="s">
        <v>610</v>
      </c>
      <c r="S2087" t="s">
        <v>611</v>
      </c>
      <c r="T2087" t="s">
        <v>612</v>
      </c>
      <c r="U2087" t="s">
        <v>290</v>
      </c>
      <c r="V2087" t="s">
        <v>221</v>
      </c>
      <c r="W2087" t="s">
        <v>613</v>
      </c>
      <c r="X2087" t="s">
        <v>614</v>
      </c>
      <c r="Y2087" t="s">
        <v>45</v>
      </c>
    </row>
    <row r="2088" spans="1:25">
      <c r="A2088">
        <v>10261</v>
      </c>
      <c r="B2088">
        <v>22</v>
      </c>
      <c r="C2088">
        <v>91.17</v>
      </c>
      <c r="D2088">
        <v>3</v>
      </c>
      <c r="E2088">
        <v>2005.74</v>
      </c>
      <c r="F2088">
        <v>38155</v>
      </c>
      <c r="G2088" t="s">
        <v>40</v>
      </c>
      <c r="H2088">
        <v>2</v>
      </c>
      <c r="I2088">
        <v>6</v>
      </c>
      <c r="J2088">
        <v>2004</v>
      </c>
      <c r="K2088" t="s">
        <v>81</v>
      </c>
      <c r="L2088">
        <v>88</v>
      </c>
      <c r="M2088" t="s">
        <v>236</v>
      </c>
      <c r="N2088" t="s">
        <v>607</v>
      </c>
      <c r="O2088" t="s">
        <v>608</v>
      </c>
      <c r="P2088" t="s">
        <v>609</v>
      </c>
      <c r="R2088" t="s">
        <v>610</v>
      </c>
      <c r="S2088" t="s">
        <v>611</v>
      </c>
      <c r="T2088" t="s">
        <v>612</v>
      </c>
      <c r="U2088" t="s">
        <v>290</v>
      </c>
      <c r="V2088" t="s">
        <v>221</v>
      </c>
      <c r="W2088" t="s">
        <v>613</v>
      </c>
      <c r="X2088" t="s">
        <v>614</v>
      </c>
      <c r="Y2088" t="s">
        <v>45</v>
      </c>
    </row>
    <row r="2089" spans="1:25">
      <c r="A2089">
        <v>10411</v>
      </c>
      <c r="B2089">
        <v>35</v>
      </c>
      <c r="C2089">
        <v>59.87</v>
      </c>
      <c r="D2089">
        <v>7</v>
      </c>
      <c r="E2089">
        <v>2095.4499999999998</v>
      </c>
      <c r="F2089">
        <v>38473</v>
      </c>
      <c r="G2089" t="s">
        <v>40</v>
      </c>
      <c r="H2089">
        <v>2</v>
      </c>
      <c r="I2089">
        <v>5</v>
      </c>
      <c r="J2089">
        <v>2005</v>
      </c>
      <c r="K2089" t="s">
        <v>97</v>
      </c>
      <c r="L2089">
        <v>50</v>
      </c>
      <c r="M2089" t="s">
        <v>145</v>
      </c>
      <c r="N2089" t="s">
        <v>607</v>
      </c>
      <c r="O2089" t="s">
        <v>608</v>
      </c>
      <c r="P2089" t="s">
        <v>609</v>
      </c>
      <c r="R2089" t="s">
        <v>610</v>
      </c>
      <c r="S2089" t="s">
        <v>611</v>
      </c>
      <c r="T2089" t="s">
        <v>612</v>
      </c>
      <c r="U2089" t="s">
        <v>290</v>
      </c>
      <c r="V2089" t="s">
        <v>221</v>
      </c>
      <c r="W2089" t="s">
        <v>613</v>
      </c>
      <c r="X2089" t="s">
        <v>614</v>
      </c>
      <c r="Y2089" t="s">
        <v>45</v>
      </c>
    </row>
    <row r="2090" spans="1:25">
      <c r="A2090">
        <v>10137</v>
      </c>
      <c r="B2090">
        <v>44</v>
      </c>
      <c r="C2090">
        <v>99.55</v>
      </c>
      <c r="D2090">
        <v>2</v>
      </c>
      <c r="E2090">
        <v>4380.2</v>
      </c>
      <c r="F2090">
        <v>37812</v>
      </c>
      <c r="G2090" t="s">
        <v>25</v>
      </c>
      <c r="H2090">
        <v>3</v>
      </c>
      <c r="I2090">
        <v>7</v>
      </c>
      <c r="J2090">
        <v>2003</v>
      </c>
      <c r="K2090" t="s">
        <v>26</v>
      </c>
      <c r="L2090">
        <v>124</v>
      </c>
      <c r="M2090" t="s">
        <v>111</v>
      </c>
      <c r="N2090" t="s">
        <v>615</v>
      </c>
      <c r="O2090" t="s">
        <v>616</v>
      </c>
      <c r="P2090" t="s">
        <v>617</v>
      </c>
      <c r="R2090" t="s">
        <v>618</v>
      </c>
      <c r="T2090">
        <v>51100</v>
      </c>
      <c r="U2090" t="s">
        <v>32</v>
      </c>
      <c r="V2090" t="s">
        <v>33</v>
      </c>
      <c r="W2090" t="s">
        <v>619</v>
      </c>
      <c r="X2090" t="s">
        <v>620</v>
      </c>
      <c r="Y2090" t="s">
        <v>36</v>
      </c>
    </row>
    <row r="2091" spans="1:25">
      <c r="A2091">
        <v>10137</v>
      </c>
      <c r="B2091">
        <v>37</v>
      </c>
      <c r="C2091">
        <v>100</v>
      </c>
      <c r="D2091">
        <v>3</v>
      </c>
      <c r="E2091">
        <v>4346.76</v>
      </c>
      <c r="F2091">
        <v>37812</v>
      </c>
      <c r="G2091" t="s">
        <v>25</v>
      </c>
      <c r="H2091">
        <v>3</v>
      </c>
      <c r="I2091">
        <v>7</v>
      </c>
      <c r="J2091">
        <v>2003</v>
      </c>
      <c r="K2091" t="s">
        <v>26</v>
      </c>
      <c r="L2091">
        <v>132</v>
      </c>
      <c r="M2091" t="s">
        <v>112</v>
      </c>
      <c r="N2091" t="s">
        <v>615</v>
      </c>
      <c r="O2091" t="s">
        <v>616</v>
      </c>
      <c r="P2091" t="s">
        <v>617</v>
      </c>
      <c r="R2091" t="s">
        <v>618</v>
      </c>
      <c r="T2091">
        <v>51100</v>
      </c>
      <c r="U2091" t="s">
        <v>32</v>
      </c>
      <c r="V2091" t="s">
        <v>33</v>
      </c>
      <c r="W2091" t="s">
        <v>619</v>
      </c>
      <c r="X2091" t="s">
        <v>620</v>
      </c>
      <c r="Y2091" t="s">
        <v>36</v>
      </c>
    </row>
    <row r="2092" spans="1:25">
      <c r="A2092">
        <v>10137</v>
      </c>
      <c r="B2092">
        <v>31</v>
      </c>
      <c r="C2092">
        <v>100</v>
      </c>
      <c r="D2092">
        <v>4</v>
      </c>
      <c r="E2092">
        <v>5124.3</v>
      </c>
      <c r="F2092">
        <v>37812</v>
      </c>
      <c r="G2092" t="s">
        <v>25</v>
      </c>
      <c r="H2092">
        <v>3</v>
      </c>
      <c r="I2092">
        <v>7</v>
      </c>
      <c r="J2092">
        <v>2003</v>
      </c>
      <c r="K2092" t="s">
        <v>26</v>
      </c>
      <c r="L2092">
        <v>141</v>
      </c>
      <c r="M2092" t="s">
        <v>113</v>
      </c>
      <c r="N2092" t="s">
        <v>615</v>
      </c>
      <c r="O2092" t="s">
        <v>616</v>
      </c>
      <c r="P2092" t="s">
        <v>617</v>
      </c>
      <c r="R2092" t="s">
        <v>618</v>
      </c>
      <c r="T2092">
        <v>51100</v>
      </c>
      <c r="U2092" t="s">
        <v>32</v>
      </c>
      <c r="V2092" t="s">
        <v>33</v>
      </c>
      <c r="W2092" t="s">
        <v>619</v>
      </c>
      <c r="X2092" t="s">
        <v>620</v>
      </c>
      <c r="Y2092" t="s">
        <v>36</v>
      </c>
    </row>
    <row r="2093" spans="1:25">
      <c r="A2093">
        <v>10137</v>
      </c>
      <c r="B2093">
        <v>26</v>
      </c>
      <c r="C2093">
        <v>49.81</v>
      </c>
      <c r="D2093">
        <v>1</v>
      </c>
      <c r="E2093">
        <v>1295.06</v>
      </c>
      <c r="F2093">
        <v>37812</v>
      </c>
      <c r="G2093" t="s">
        <v>25</v>
      </c>
      <c r="H2093">
        <v>3</v>
      </c>
      <c r="I2093">
        <v>7</v>
      </c>
      <c r="J2093">
        <v>2003</v>
      </c>
      <c r="K2093" t="s">
        <v>26</v>
      </c>
      <c r="L2093">
        <v>50</v>
      </c>
      <c r="M2093" t="s">
        <v>116</v>
      </c>
      <c r="N2093" t="s">
        <v>615</v>
      </c>
      <c r="O2093" t="s">
        <v>616</v>
      </c>
      <c r="P2093" t="s">
        <v>617</v>
      </c>
      <c r="R2093" t="s">
        <v>618</v>
      </c>
      <c r="T2093">
        <v>51100</v>
      </c>
      <c r="U2093" t="s">
        <v>32</v>
      </c>
      <c r="V2093" t="s">
        <v>33</v>
      </c>
      <c r="W2093" t="s">
        <v>619</v>
      </c>
      <c r="X2093" t="s">
        <v>620</v>
      </c>
      <c r="Y2093" t="s">
        <v>45</v>
      </c>
    </row>
    <row r="2094" spans="1:25">
      <c r="A2094">
        <v>10343</v>
      </c>
      <c r="B2094">
        <v>36</v>
      </c>
      <c r="C2094">
        <v>100</v>
      </c>
      <c r="D2094">
        <v>4</v>
      </c>
      <c r="E2094">
        <v>5848.92</v>
      </c>
      <c r="F2094">
        <v>38315</v>
      </c>
      <c r="G2094" t="s">
        <v>40</v>
      </c>
      <c r="H2094">
        <v>4</v>
      </c>
      <c r="I2094">
        <v>11</v>
      </c>
      <c r="J2094">
        <v>2004</v>
      </c>
      <c r="K2094" t="s">
        <v>63</v>
      </c>
      <c r="L2094">
        <v>124</v>
      </c>
      <c r="M2094" t="s">
        <v>111</v>
      </c>
      <c r="N2094" t="s">
        <v>615</v>
      </c>
      <c r="O2094" t="s">
        <v>616</v>
      </c>
      <c r="P2094" t="s">
        <v>617</v>
      </c>
      <c r="R2094" t="s">
        <v>618</v>
      </c>
      <c r="T2094">
        <v>51100</v>
      </c>
      <c r="U2094" t="s">
        <v>32</v>
      </c>
      <c r="V2094" t="s">
        <v>33</v>
      </c>
      <c r="W2094" t="s">
        <v>619</v>
      </c>
      <c r="X2094" t="s">
        <v>620</v>
      </c>
      <c r="Y2094" t="s">
        <v>36</v>
      </c>
    </row>
    <row r="2095" spans="1:25">
      <c r="A2095">
        <v>10343</v>
      </c>
      <c r="B2095">
        <v>25</v>
      </c>
      <c r="C2095">
        <v>52.32</v>
      </c>
      <c r="D2095">
        <v>3</v>
      </c>
      <c r="E2095">
        <v>1308</v>
      </c>
      <c r="F2095">
        <v>38315</v>
      </c>
      <c r="G2095" t="s">
        <v>40</v>
      </c>
      <c r="H2095">
        <v>4</v>
      </c>
      <c r="I2095">
        <v>11</v>
      </c>
      <c r="J2095">
        <v>2004</v>
      </c>
      <c r="K2095" t="s">
        <v>63</v>
      </c>
      <c r="L2095">
        <v>132</v>
      </c>
      <c r="M2095" t="s">
        <v>112</v>
      </c>
      <c r="N2095" t="s">
        <v>615</v>
      </c>
      <c r="O2095" t="s">
        <v>616</v>
      </c>
      <c r="P2095" t="s">
        <v>617</v>
      </c>
      <c r="R2095" t="s">
        <v>618</v>
      </c>
      <c r="T2095">
        <v>51100</v>
      </c>
      <c r="U2095" t="s">
        <v>32</v>
      </c>
      <c r="V2095" t="s">
        <v>33</v>
      </c>
      <c r="W2095" t="s">
        <v>619</v>
      </c>
      <c r="X2095" t="s">
        <v>620</v>
      </c>
      <c r="Y2095" t="s">
        <v>45</v>
      </c>
    </row>
    <row r="2096" spans="1:25">
      <c r="A2096">
        <v>10343</v>
      </c>
      <c r="B2096">
        <v>44</v>
      </c>
      <c r="C2096">
        <v>84.88</v>
      </c>
      <c r="D2096">
        <v>2</v>
      </c>
      <c r="E2096">
        <v>3734.72</v>
      </c>
      <c r="F2096">
        <v>38315</v>
      </c>
      <c r="G2096" t="s">
        <v>40</v>
      </c>
      <c r="H2096">
        <v>4</v>
      </c>
      <c r="I2096">
        <v>11</v>
      </c>
      <c r="J2096">
        <v>2004</v>
      </c>
      <c r="K2096" t="s">
        <v>63</v>
      </c>
      <c r="L2096">
        <v>141</v>
      </c>
      <c r="M2096" t="s">
        <v>113</v>
      </c>
      <c r="N2096" t="s">
        <v>615</v>
      </c>
      <c r="O2096" t="s">
        <v>616</v>
      </c>
      <c r="P2096" t="s">
        <v>617</v>
      </c>
      <c r="R2096" t="s">
        <v>618</v>
      </c>
      <c r="T2096">
        <v>51100</v>
      </c>
      <c r="U2096" t="s">
        <v>32</v>
      </c>
      <c r="V2096" t="s">
        <v>33</v>
      </c>
      <c r="W2096" t="s">
        <v>619</v>
      </c>
      <c r="X2096" t="s">
        <v>620</v>
      </c>
      <c r="Y2096" t="s">
        <v>36</v>
      </c>
    </row>
    <row r="2097" spans="1:25">
      <c r="A2097">
        <v>10343</v>
      </c>
      <c r="B2097">
        <v>27</v>
      </c>
      <c r="C2097">
        <v>36.21</v>
      </c>
      <c r="D2097">
        <v>6</v>
      </c>
      <c r="E2097">
        <v>977.67</v>
      </c>
      <c r="F2097">
        <v>38315</v>
      </c>
      <c r="G2097" t="s">
        <v>40</v>
      </c>
      <c r="H2097">
        <v>4</v>
      </c>
      <c r="I2097">
        <v>11</v>
      </c>
      <c r="J2097">
        <v>2004</v>
      </c>
      <c r="K2097" t="s">
        <v>63</v>
      </c>
      <c r="L2097">
        <v>50</v>
      </c>
      <c r="M2097" t="s">
        <v>116</v>
      </c>
      <c r="N2097" t="s">
        <v>615</v>
      </c>
      <c r="O2097" t="s">
        <v>616</v>
      </c>
      <c r="P2097" t="s">
        <v>617</v>
      </c>
      <c r="R2097" t="s">
        <v>618</v>
      </c>
      <c r="T2097">
        <v>51100</v>
      </c>
      <c r="U2097" t="s">
        <v>32</v>
      </c>
      <c r="V2097" t="s">
        <v>33</v>
      </c>
      <c r="W2097" t="s">
        <v>619</v>
      </c>
      <c r="X2097" t="s">
        <v>620</v>
      </c>
      <c r="Y2097" t="s">
        <v>45</v>
      </c>
    </row>
    <row r="2098" spans="1:25">
      <c r="A2098">
        <v>10343</v>
      </c>
      <c r="B2098">
        <v>30</v>
      </c>
      <c r="C2098">
        <v>100</v>
      </c>
      <c r="D2098">
        <v>1</v>
      </c>
      <c r="E2098">
        <v>3098.7</v>
      </c>
      <c r="F2098">
        <v>38315</v>
      </c>
      <c r="G2098" t="s">
        <v>40</v>
      </c>
      <c r="H2098">
        <v>4</v>
      </c>
      <c r="I2098">
        <v>11</v>
      </c>
      <c r="J2098">
        <v>2004</v>
      </c>
      <c r="K2098" t="s">
        <v>63</v>
      </c>
      <c r="L2098">
        <v>80</v>
      </c>
      <c r="M2098" t="s">
        <v>130</v>
      </c>
      <c r="N2098" t="s">
        <v>615</v>
      </c>
      <c r="O2098" t="s">
        <v>616</v>
      </c>
      <c r="P2098" t="s">
        <v>617</v>
      </c>
      <c r="R2098" t="s">
        <v>618</v>
      </c>
      <c r="T2098">
        <v>51100</v>
      </c>
      <c r="U2098" t="s">
        <v>32</v>
      </c>
      <c r="V2098" t="s">
        <v>33</v>
      </c>
      <c r="W2098" t="s">
        <v>619</v>
      </c>
      <c r="X2098" t="s">
        <v>620</v>
      </c>
      <c r="Y2098" t="s">
        <v>36</v>
      </c>
    </row>
    <row r="2099" spans="1:25">
      <c r="A2099">
        <v>10359</v>
      </c>
      <c r="B2099">
        <v>48</v>
      </c>
      <c r="C2099">
        <v>54.68</v>
      </c>
      <c r="D2099">
        <v>6</v>
      </c>
      <c r="E2099">
        <v>2624.64</v>
      </c>
      <c r="F2099">
        <v>38336</v>
      </c>
      <c r="G2099" t="s">
        <v>40</v>
      </c>
      <c r="H2099">
        <v>4</v>
      </c>
      <c r="I2099">
        <v>12</v>
      </c>
      <c r="J2099">
        <v>2004</v>
      </c>
      <c r="K2099" t="s">
        <v>63</v>
      </c>
      <c r="L2099">
        <v>136</v>
      </c>
      <c r="M2099" t="s">
        <v>41</v>
      </c>
      <c r="N2099" t="s">
        <v>615</v>
      </c>
      <c r="O2099" t="s">
        <v>616</v>
      </c>
      <c r="P2099" t="s">
        <v>617</v>
      </c>
      <c r="R2099" t="s">
        <v>618</v>
      </c>
      <c r="T2099">
        <v>51100</v>
      </c>
      <c r="U2099" t="s">
        <v>32</v>
      </c>
      <c r="V2099" t="s">
        <v>33</v>
      </c>
      <c r="W2099" t="s">
        <v>619</v>
      </c>
      <c r="X2099" t="s">
        <v>620</v>
      </c>
      <c r="Y2099" t="s">
        <v>45</v>
      </c>
    </row>
    <row r="2100" spans="1:25">
      <c r="A2100">
        <v>10359</v>
      </c>
      <c r="B2100">
        <v>42</v>
      </c>
      <c r="C2100">
        <v>100</v>
      </c>
      <c r="D2100">
        <v>8</v>
      </c>
      <c r="E2100">
        <v>4764.4799999999996</v>
      </c>
      <c r="F2100">
        <v>38336</v>
      </c>
      <c r="G2100" t="s">
        <v>40</v>
      </c>
      <c r="H2100">
        <v>4</v>
      </c>
      <c r="I2100">
        <v>12</v>
      </c>
      <c r="J2100">
        <v>2004</v>
      </c>
      <c r="K2100" t="s">
        <v>63</v>
      </c>
      <c r="L2100">
        <v>207</v>
      </c>
      <c r="M2100" t="s">
        <v>72</v>
      </c>
      <c r="N2100" t="s">
        <v>615</v>
      </c>
      <c r="O2100" t="s">
        <v>616</v>
      </c>
      <c r="P2100" t="s">
        <v>617</v>
      </c>
      <c r="R2100" t="s">
        <v>618</v>
      </c>
      <c r="T2100">
        <v>51100</v>
      </c>
      <c r="U2100" t="s">
        <v>32</v>
      </c>
      <c r="V2100" t="s">
        <v>33</v>
      </c>
      <c r="W2100" t="s">
        <v>619</v>
      </c>
      <c r="X2100" t="s">
        <v>620</v>
      </c>
      <c r="Y2100" t="s">
        <v>36</v>
      </c>
    </row>
    <row r="2101" spans="1:25">
      <c r="A2101">
        <v>10359</v>
      </c>
      <c r="B2101">
        <v>49</v>
      </c>
      <c r="C2101">
        <v>62.09</v>
      </c>
      <c r="D2101">
        <v>5</v>
      </c>
      <c r="E2101">
        <v>3042.41</v>
      </c>
      <c r="F2101">
        <v>38336</v>
      </c>
      <c r="G2101" t="s">
        <v>40</v>
      </c>
      <c r="H2101">
        <v>4</v>
      </c>
      <c r="I2101">
        <v>12</v>
      </c>
      <c r="J2101">
        <v>2004</v>
      </c>
      <c r="K2101" t="s">
        <v>63</v>
      </c>
      <c r="L2101">
        <v>173</v>
      </c>
      <c r="M2101" t="s">
        <v>74</v>
      </c>
      <c r="N2101" t="s">
        <v>615</v>
      </c>
      <c r="O2101" t="s">
        <v>616</v>
      </c>
      <c r="P2101" t="s">
        <v>617</v>
      </c>
      <c r="R2101" t="s">
        <v>618</v>
      </c>
      <c r="T2101">
        <v>51100</v>
      </c>
      <c r="U2101" t="s">
        <v>32</v>
      </c>
      <c r="V2101" t="s">
        <v>33</v>
      </c>
      <c r="W2101" t="s">
        <v>619</v>
      </c>
      <c r="X2101" t="s">
        <v>620</v>
      </c>
      <c r="Y2101" t="s">
        <v>36</v>
      </c>
    </row>
    <row r="2102" spans="1:25">
      <c r="A2102">
        <v>10359</v>
      </c>
      <c r="B2102">
        <v>22</v>
      </c>
      <c r="C2102">
        <v>100</v>
      </c>
      <c r="D2102">
        <v>7</v>
      </c>
      <c r="E2102">
        <v>2603.04</v>
      </c>
      <c r="F2102">
        <v>38336</v>
      </c>
      <c r="G2102" t="s">
        <v>40</v>
      </c>
      <c r="H2102">
        <v>4</v>
      </c>
      <c r="I2102">
        <v>12</v>
      </c>
      <c r="J2102">
        <v>2004</v>
      </c>
      <c r="K2102" t="s">
        <v>63</v>
      </c>
      <c r="L2102">
        <v>118</v>
      </c>
      <c r="M2102" t="s">
        <v>199</v>
      </c>
      <c r="N2102" t="s">
        <v>615</v>
      </c>
      <c r="O2102" t="s">
        <v>616</v>
      </c>
      <c r="P2102" t="s">
        <v>617</v>
      </c>
      <c r="R2102" t="s">
        <v>618</v>
      </c>
      <c r="T2102">
        <v>51100</v>
      </c>
      <c r="U2102" t="s">
        <v>32</v>
      </c>
      <c r="V2102" t="s">
        <v>33</v>
      </c>
      <c r="W2102" t="s">
        <v>619</v>
      </c>
      <c r="X2102" t="s">
        <v>620</v>
      </c>
      <c r="Y2102" t="s">
        <v>45</v>
      </c>
    </row>
    <row r="2103" spans="1:25">
      <c r="A2103">
        <v>10121</v>
      </c>
      <c r="B2103">
        <v>34</v>
      </c>
      <c r="C2103">
        <v>81.349999999999994</v>
      </c>
      <c r="D2103">
        <v>5</v>
      </c>
      <c r="E2103">
        <v>2765.9</v>
      </c>
      <c r="F2103">
        <v>37748</v>
      </c>
      <c r="G2103" t="s">
        <v>40</v>
      </c>
      <c r="H2103">
        <v>2</v>
      </c>
      <c r="I2103">
        <v>5</v>
      </c>
      <c r="J2103">
        <v>2003</v>
      </c>
      <c r="K2103" t="s">
        <v>173</v>
      </c>
      <c r="L2103">
        <v>95</v>
      </c>
      <c r="M2103" t="s">
        <v>178</v>
      </c>
      <c r="N2103" t="s">
        <v>615</v>
      </c>
      <c r="O2103" t="s">
        <v>616</v>
      </c>
      <c r="P2103" t="s">
        <v>617</v>
      </c>
      <c r="R2103" t="s">
        <v>618</v>
      </c>
      <c r="T2103">
        <v>51100</v>
      </c>
      <c r="U2103" t="s">
        <v>32</v>
      </c>
      <c r="V2103" t="s">
        <v>33</v>
      </c>
      <c r="W2103" t="s">
        <v>619</v>
      </c>
      <c r="X2103" t="s">
        <v>620</v>
      </c>
      <c r="Y2103" t="s">
        <v>45</v>
      </c>
    </row>
    <row r="2104" spans="1:25">
      <c r="A2104">
        <v>10121</v>
      </c>
      <c r="B2104">
        <v>50</v>
      </c>
      <c r="C2104">
        <v>100</v>
      </c>
      <c r="D2104">
        <v>4</v>
      </c>
      <c r="E2104">
        <v>8284</v>
      </c>
      <c r="F2104">
        <v>37748</v>
      </c>
      <c r="G2104" t="s">
        <v>40</v>
      </c>
      <c r="H2104">
        <v>2</v>
      </c>
      <c r="I2104">
        <v>5</v>
      </c>
      <c r="J2104">
        <v>2003</v>
      </c>
      <c r="K2104" t="s">
        <v>173</v>
      </c>
      <c r="L2104">
        <v>150</v>
      </c>
      <c r="M2104" t="s">
        <v>133</v>
      </c>
      <c r="N2104" t="s">
        <v>615</v>
      </c>
      <c r="O2104" t="s">
        <v>616</v>
      </c>
      <c r="P2104" t="s">
        <v>617</v>
      </c>
      <c r="R2104" t="s">
        <v>618</v>
      </c>
      <c r="T2104">
        <v>51100</v>
      </c>
      <c r="U2104" t="s">
        <v>32</v>
      </c>
      <c r="V2104" t="s">
        <v>33</v>
      </c>
      <c r="W2104" t="s">
        <v>619</v>
      </c>
      <c r="X2104" t="s">
        <v>620</v>
      </c>
      <c r="Y2104" t="s">
        <v>39</v>
      </c>
    </row>
    <row r="2105" spans="1:25">
      <c r="A2105">
        <v>1012111</v>
      </c>
      <c r="B2105">
        <v>32</v>
      </c>
      <c r="C2105">
        <v>76.88</v>
      </c>
      <c r="D2105">
        <v>2</v>
      </c>
      <c r="E2105">
        <v>2460.16</v>
      </c>
      <c r="F2105">
        <v>37748</v>
      </c>
      <c r="G2105" t="s">
        <v>40</v>
      </c>
      <c r="H2105">
        <v>2</v>
      </c>
      <c r="I2105">
        <v>5</v>
      </c>
      <c r="J2105">
        <v>2003</v>
      </c>
      <c r="K2105" t="s">
        <v>173</v>
      </c>
      <c r="L2105">
        <v>69</v>
      </c>
      <c r="M2105" t="s">
        <v>136</v>
      </c>
      <c r="N2105" t="s">
        <v>615</v>
      </c>
      <c r="O2105" t="s">
        <v>616</v>
      </c>
      <c r="P2105" t="s">
        <v>617</v>
      </c>
      <c r="R2105" t="s">
        <v>618</v>
      </c>
      <c r="T2105">
        <v>51100</v>
      </c>
      <c r="U2105" t="s">
        <v>32</v>
      </c>
      <c r="V2105" t="s">
        <v>33</v>
      </c>
      <c r="W2105" t="s">
        <v>619</v>
      </c>
      <c r="X2105" t="s">
        <v>620</v>
      </c>
      <c r="Y2105" t="s">
        <v>45</v>
      </c>
    </row>
    <row r="2106" spans="1:25">
      <c r="A2106">
        <v>101211</v>
      </c>
      <c r="B2106">
        <v>25</v>
      </c>
      <c r="C2106">
        <v>86.74</v>
      </c>
      <c r="D2106">
        <v>3</v>
      </c>
      <c r="E2106">
        <v>2168.5</v>
      </c>
      <c r="F2106">
        <v>37748</v>
      </c>
      <c r="G2106" t="s">
        <v>40</v>
      </c>
      <c r="H2106">
        <v>2</v>
      </c>
      <c r="I2106">
        <v>5</v>
      </c>
      <c r="J2106">
        <v>2003</v>
      </c>
      <c r="K2106" t="s">
        <v>173</v>
      </c>
      <c r="L2106">
        <v>102</v>
      </c>
      <c r="M2106" t="s">
        <v>138</v>
      </c>
      <c r="N2106" t="s">
        <v>615</v>
      </c>
      <c r="O2106" t="s">
        <v>616</v>
      </c>
      <c r="P2106" t="s">
        <v>617</v>
      </c>
      <c r="R2106" t="s">
        <v>618</v>
      </c>
      <c r="T2106">
        <v>51100</v>
      </c>
      <c r="U2106" t="s">
        <v>32</v>
      </c>
      <c r="V2106" t="s">
        <v>33</v>
      </c>
      <c r="W2106" t="s">
        <v>619</v>
      </c>
      <c r="X2106" t="s">
        <v>620</v>
      </c>
      <c r="Y2106" t="s">
        <v>45</v>
      </c>
    </row>
    <row r="2107" spans="1:25">
      <c r="A2107">
        <v>10121</v>
      </c>
      <c r="B2107">
        <v>44</v>
      </c>
      <c r="C2107">
        <v>74.849999999999994</v>
      </c>
      <c r="D2107">
        <v>1</v>
      </c>
      <c r="E2107">
        <v>3293.4</v>
      </c>
      <c r="F2107">
        <v>37748</v>
      </c>
      <c r="G2107" t="s">
        <v>40</v>
      </c>
      <c r="H2107">
        <v>2</v>
      </c>
      <c r="I2107">
        <v>5</v>
      </c>
      <c r="J2107">
        <v>2003</v>
      </c>
      <c r="K2107" t="s">
        <v>416</v>
      </c>
      <c r="L2107">
        <v>81</v>
      </c>
      <c r="M2107" t="s">
        <v>139</v>
      </c>
      <c r="N2107" t="s">
        <v>615</v>
      </c>
      <c r="O2107" t="s">
        <v>616</v>
      </c>
      <c r="P2107" t="s">
        <v>617</v>
      </c>
      <c r="R2107" t="s">
        <v>618</v>
      </c>
      <c r="T2107">
        <v>51100</v>
      </c>
      <c r="U2107" t="s">
        <v>32</v>
      </c>
      <c r="V2107" t="s">
        <v>33</v>
      </c>
      <c r="W2107" t="s">
        <v>619</v>
      </c>
      <c r="X2107" t="s">
        <v>620</v>
      </c>
      <c r="Y2107" t="s">
        <v>36</v>
      </c>
    </row>
    <row r="2108" spans="1:25">
      <c r="A2108">
        <v>10343</v>
      </c>
      <c r="B2108">
        <v>29</v>
      </c>
      <c r="C2108">
        <v>100</v>
      </c>
      <c r="D2108">
        <v>5</v>
      </c>
      <c r="E2108">
        <v>3713.16</v>
      </c>
      <c r="F2108">
        <v>38315</v>
      </c>
      <c r="G2108" t="s">
        <v>40</v>
      </c>
      <c r="H2108">
        <v>4</v>
      </c>
      <c r="I2108">
        <v>11</v>
      </c>
      <c r="J2108">
        <v>2004</v>
      </c>
      <c r="K2108" t="s">
        <v>132</v>
      </c>
      <c r="L2108">
        <v>40</v>
      </c>
      <c r="M2108" t="s">
        <v>137</v>
      </c>
      <c r="N2108" t="s">
        <v>615</v>
      </c>
      <c r="O2108" t="s">
        <v>616</v>
      </c>
      <c r="P2108" t="s">
        <v>617</v>
      </c>
      <c r="R2108" t="s">
        <v>618</v>
      </c>
      <c r="T2108">
        <v>51100</v>
      </c>
      <c r="U2108" t="s">
        <v>32</v>
      </c>
      <c r="V2108" t="s">
        <v>33</v>
      </c>
      <c r="W2108" t="s">
        <v>619</v>
      </c>
      <c r="X2108" t="s">
        <v>620</v>
      </c>
      <c r="Y2108" t="s">
        <v>36</v>
      </c>
    </row>
    <row r="2109" spans="1:25">
      <c r="A2109">
        <v>10398</v>
      </c>
      <c r="B2109">
        <v>33</v>
      </c>
      <c r="C2109">
        <v>100</v>
      </c>
      <c r="D2109">
        <v>11</v>
      </c>
      <c r="E2109">
        <v>4215.09</v>
      </c>
      <c r="F2109">
        <v>38441</v>
      </c>
      <c r="G2109" t="s">
        <v>40</v>
      </c>
      <c r="H2109">
        <v>1</v>
      </c>
      <c r="I2109">
        <v>3</v>
      </c>
      <c r="J2109">
        <v>2005</v>
      </c>
      <c r="K2109" t="s">
        <v>161</v>
      </c>
      <c r="L2109">
        <v>157</v>
      </c>
      <c r="M2109" t="s">
        <v>43</v>
      </c>
      <c r="N2109" t="s">
        <v>615</v>
      </c>
      <c r="O2109" t="s">
        <v>616</v>
      </c>
      <c r="P2109" t="s">
        <v>617</v>
      </c>
      <c r="R2109" t="s">
        <v>618</v>
      </c>
      <c r="T2109">
        <v>51100</v>
      </c>
      <c r="U2109" t="s">
        <v>32</v>
      </c>
      <c r="V2109" t="s">
        <v>33</v>
      </c>
      <c r="W2109" t="s">
        <v>619</v>
      </c>
      <c r="X2109" t="s">
        <v>620</v>
      </c>
      <c r="Y2109" t="s">
        <v>36</v>
      </c>
    </row>
    <row r="2110" spans="1:25">
      <c r="A2110">
        <v>10398</v>
      </c>
      <c r="B2110">
        <v>34</v>
      </c>
      <c r="C2110">
        <v>76.88</v>
      </c>
      <c r="D2110">
        <v>15</v>
      </c>
      <c r="E2110">
        <v>2613.92</v>
      </c>
      <c r="F2110">
        <v>38441</v>
      </c>
      <c r="G2110" t="s">
        <v>40</v>
      </c>
      <c r="H2110">
        <v>1</v>
      </c>
      <c r="I2110">
        <v>3</v>
      </c>
      <c r="J2110">
        <v>2005</v>
      </c>
      <c r="K2110" t="s">
        <v>161</v>
      </c>
      <c r="L2110">
        <v>84</v>
      </c>
      <c r="M2110" t="s">
        <v>179</v>
      </c>
      <c r="N2110" t="s">
        <v>615</v>
      </c>
      <c r="O2110" t="s">
        <v>616</v>
      </c>
      <c r="P2110" t="s">
        <v>617</v>
      </c>
      <c r="R2110" t="s">
        <v>618</v>
      </c>
      <c r="T2110">
        <v>51100</v>
      </c>
      <c r="U2110" t="s">
        <v>32</v>
      </c>
      <c r="V2110" t="s">
        <v>33</v>
      </c>
      <c r="W2110" t="s">
        <v>619</v>
      </c>
      <c r="X2110" t="s">
        <v>620</v>
      </c>
      <c r="Y2110" t="s">
        <v>45</v>
      </c>
    </row>
    <row r="2111" spans="1:25">
      <c r="A2111">
        <v>10398</v>
      </c>
      <c r="B2111">
        <v>43</v>
      </c>
      <c r="C2111">
        <v>100</v>
      </c>
      <c r="D2111">
        <v>16</v>
      </c>
      <c r="E2111">
        <v>5552.16</v>
      </c>
      <c r="F2111">
        <v>38441</v>
      </c>
      <c r="G2111" t="s">
        <v>40</v>
      </c>
      <c r="H2111">
        <v>1</v>
      </c>
      <c r="I2111">
        <v>3</v>
      </c>
      <c r="J2111">
        <v>2005</v>
      </c>
      <c r="K2111" t="s">
        <v>161</v>
      </c>
      <c r="L2111">
        <v>109</v>
      </c>
      <c r="M2111" t="s">
        <v>180</v>
      </c>
      <c r="N2111" t="s">
        <v>615</v>
      </c>
      <c r="O2111" t="s">
        <v>616</v>
      </c>
      <c r="P2111" t="s">
        <v>617</v>
      </c>
      <c r="R2111" t="s">
        <v>618</v>
      </c>
      <c r="T2111">
        <v>51100</v>
      </c>
      <c r="U2111" t="s">
        <v>32</v>
      </c>
      <c r="V2111" t="s">
        <v>33</v>
      </c>
      <c r="W2111" t="s">
        <v>619</v>
      </c>
      <c r="X2111" t="s">
        <v>620</v>
      </c>
      <c r="Y2111" t="s">
        <v>36</v>
      </c>
    </row>
    <row r="2112" spans="1:25">
      <c r="A2112">
        <v>10398</v>
      </c>
      <c r="B2112">
        <v>28</v>
      </c>
      <c r="C2112">
        <v>57.55</v>
      </c>
      <c r="D2112">
        <v>3</v>
      </c>
      <c r="E2112">
        <v>1611.4</v>
      </c>
      <c r="F2112">
        <v>38441</v>
      </c>
      <c r="G2112" t="s">
        <v>40</v>
      </c>
      <c r="H2112">
        <v>1</v>
      </c>
      <c r="I2112">
        <v>3</v>
      </c>
      <c r="J2112">
        <v>2005</v>
      </c>
      <c r="K2112" t="s">
        <v>161</v>
      </c>
      <c r="L2112">
        <v>68</v>
      </c>
      <c r="M2112" t="s">
        <v>44</v>
      </c>
      <c r="N2112" t="s">
        <v>615</v>
      </c>
      <c r="O2112" t="s">
        <v>616</v>
      </c>
      <c r="P2112" t="s">
        <v>617</v>
      </c>
      <c r="R2112" t="s">
        <v>618</v>
      </c>
      <c r="T2112">
        <v>51100</v>
      </c>
      <c r="U2112" t="s">
        <v>32</v>
      </c>
      <c r="V2112" t="s">
        <v>33</v>
      </c>
      <c r="W2112" t="s">
        <v>619</v>
      </c>
      <c r="X2112" t="s">
        <v>620</v>
      </c>
      <c r="Y2112" t="s">
        <v>45</v>
      </c>
    </row>
    <row r="2113" spans="1:25">
      <c r="A2113">
        <v>10398</v>
      </c>
      <c r="B2113">
        <v>41</v>
      </c>
      <c r="C2113">
        <v>68.239999999999995</v>
      </c>
      <c r="D2113">
        <v>2</v>
      </c>
      <c r="E2113">
        <v>2797.84</v>
      </c>
      <c r="F2113">
        <v>38441</v>
      </c>
      <c r="G2113" t="s">
        <v>40</v>
      </c>
      <c r="H2113">
        <v>1</v>
      </c>
      <c r="I2113">
        <v>3</v>
      </c>
      <c r="J2113">
        <v>2005</v>
      </c>
      <c r="K2113" t="s">
        <v>161</v>
      </c>
      <c r="L2113">
        <v>68</v>
      </c>
      <c r="M2113" t="s">
        <v>46</v>
      </c>
      <c r="N2113" t="s">
        <v>615</v>
      </c>
      <c r="O2113" t="s">
        <v>616</v>
      </c>
      <c r="P2113" t="s">
        <v>617</v>
      </c>
      <c r="R2113" t="s">
        <v>618</v>
      </c>
      <c r="T2113">
        <v>51100</v>
      </c>
      <c r="U2113" t="s">
        <v>32</v>
      </c>
      <c r="V2113" t="s">
        <v>33</v>
      </c>
      <c r="W2113" t="s">
        <v>619</v>
      </c>
      <c r="X2113" t="s">
        <v>620</v>
      </c>
      <c r="Y2113" t="s">
        <v>45</v>
      </c>
    </row>
    <row r="2114" spans="1:25">
      <c r="A2114">
        <v>10398</v>
      </c>
      <c r="B2114">
        <v>45</v>
      </c>
      <c r="C2114">
        <v>78.25</v>
      </c>
      <c r="D2114">
        <v>14</v>
      </c>
      <c r="E2114">
        <v>3521.25</v>
      </c>
      <c r="F2114">
        <v>38441</v>
      </c>
      <c r="G2114" t="s">
        <v>40</v>
      </c>
      <c r="H2114">
        <v>1</v>
      </c>
      <c r="I2114">
        <v>3</v>
      </c>
      <c r="J2114">
        <v>2005</v>
      </c>
      <c r="K2114" t="s">
        <v>161</v>
      </c>
      <c r="L2114">
        <v>72</v>
      </c>
      <c r="M2114" t="s">
        <v>181</v>
      </c>
      <c r="N2114" t="s">
        <v>615</v>
      </c>
      <c r="O2114" t="s">
        <v>616</v>
      </c>
      <c r="P2114" t="s">
        <v>617</v>
      </c>
      <c r="R2114" t="s">
        <v>618</v>
      </c>
      <c r="T2114">
        <v>51100</v>
      </c>
      <c r="U2114" t="s">
        <v>32</v>
      </c>
      <c r="V2114" t="s">
        <v>33</v>
      </c>
      <c r="W2114" t="s">
        <v>619</v>
      </c>
      <c r="X2114" t="s">
        <v>620</v>
      </c>
      <c r="Y2114" t="s">
        <v>36</v>
      </c>
    </row>
    <row r="2115" spans="1:25">
      <c r="A2115">
        <v>10398</v>
      </c>
      <c r="B2115">
        <v>47</v>
      </c>
      <c r="C2115">
        <v>87.69</v>
      </c>
      <c r="D2115">
        <v>6</v>
      </c>
      <c r="E2115">
        <v>4121.43</v>
      </c>
      <c r="F2115">
        <v>38441</v>
      </c>
      <c r="G2115" t="s">
        <v>40</v>
      </c>
      <c r="H2115">
        <v>1</v>
      </c>
      <c r="I2115">
        <v>3</v>
      </c>
      <c r="J2115">
        <v>2005</v>
      </c>
      <c r="K2115" t="s">
        <v>161</v>
      </c>
      <c r="L2115">
        <v>91</v>
      </c>
      <c r="M2115" t="s">
        <v>182</v>
      </c>
      <c r="N2115" t="s">
        <v>615</v>
      </c>
      <c r="O2115" t="s">
        <v>616</v>
      </c>
      <c r="P2115" t="s">
        <v>617</v>
      </c>
      <c r="R2115" t="s">
        <v>618</v>
      </c>
      <c r="T2115">
        <v>51100</v>
      </c>
      <c r="U2115" t="s">
        <v>32</v>
      </c>
      <c r="V2115" t="s">
        <v>33</v>
      </c>
      <c r="W2115" t="s">
        <v>619</v>
      </c>
      <c r="X2115" t="s">
        <v>620</v>
      </c>
      <c r="Y2115" t="s">
        <v>36</v>
      </c>
    </row>
    <row r="2116" spans="1:25">
      <c r="A2116">
        <v>10398</v>
      </c>
      <c r="B2116">
        <v>22</v>
      </c>
      <c r="C2116">
        <v>86.76</v>
      </c>
      <c r="D2116">
        <v>8</v>
      </c>
      <c r="E2116">
        <v>1908.72</v>
      </c>
      <c r="F2116">
        <v>38441</v>
      </c>
      <c r="G2116" t="s">
        <v>40</v>
      </c>
      <c r="H2116">
        <v>1</v>
      </c>
      <c r="I2116">
        <v>3</v>
      </c>
      <c r="J2116">
        <v>2005</v>
      </c>
      <c r="K2116" t="s">
        <v>161</v>
      </c>
      <c r="L2116">
        <v>99</v>
      </c>
      <c r="M2116" t="s">
        <v>47</v>
      </c>
      <c r="N2116" t="s">
        <v>615</v>
      </c>
      <c r="O2116" t="s">
        <v>616</v>
      </c>
      <c r="P2116" t="s">
        <v>617</v>
      </c>
      <c r="R2116" t="s">
        <v>618</v>
      </c>
      <c r="T2116">
        <v>51100</v>
      </c>
      <c r="U2116" t="s">
        <v>32</v>
      </c>
      <c r="V2116" t="s">
        <v>33</v>
      </c>
      <c r="W2116" t="s">
        <v>619</v>
      </c>
      <c r="X2116" t="s">
        <v>620</v>
      </c>
      <c r="Y2116" t="s">
        <v>45</v>
      </c>
    </row>
    <row r="2117" spans="1:25">
      <c r="A2117">
        <v>10398</v>
      </c>
      <c r="B2117">
        <v>23</v>
      </c>
      <c r="C2117">
        <v>100</v>
      </c>
      <c r="D2117">
        <v>9</v>
      </c>
      <c r="E2117">
        <v>2810.83</v>
      </c>
      <c r="F2117">
        <v>38441</v>
      </c>
      <c r="G2117" t="s">
        <v>40</v>
      </c>
      <c r="H2117">
        <v>1</v>
      </c>
      <c r="I2117">
        <v>3</v>
      </c>
      <c r="J2117">
        <v>2005</v>
      </c>
      <c r="K2117" t="s">
        <v>161</v>
      </c>
      <c r="L2117">
        <v>118</v>
      </c>
      <c r="M2117" t="s">
        <v>183</v>
      </c>
      <c r="N2117" t="s">
        <v>615</v>
      </c>
      <c r="O2117" t="s">
        <v>616</v>
      </c>
      <c r="P2117" t="s">
        <v>617</v>
      </c>
      <c r="R2117" t="s">
        <v>618</v>
      </c>
      <c r="T2117">
        <v>51100</v>
      </c>
      <c r="U2117" t="s">
        <v>32</v>
      </c>
      <c r="V2117" t="s">
        <v>33</v>
      </c>
      <c r="W2117" t="s">
        <v>619</v>
      </c>
      <c r="X2117" t="s">
        <v>620</v>
      </c>
      <c r="Y2117" t="s">
        <v>45</v>
      </c>
    </row>
    <row r="2118" spans="1:25">
      <c r="A2118">
        <v>10398</v>
      </c>
      <c r="B2118">
        <v>29</v>
      </c>
      <c r="C2118">
        <v>65.599999999999994</v>
      </c>
      <c r="D2118">
        <v>10</v>
      </c>
      <c r="E2118">
        <v>1902.4</v>
      </c>
      <c r="F2118">
        <v>38441</v>
      </c>
      <c r="G2118" t="s">
        <v>40</v>
      </c>
      <c r="H2118">
        <v>1</v>
      </c>
      <c r="I2118">
        <v>3</v>
      </c>
      <c r="J2118">
        <v>2005</v>
      </c>
      <c r="K2118" t="s">
        <v>161</v>
      </c>
      <c r="L2118">
        <v>80</v>
      </c>
      <c r="M2118" t="s">
        <v>184</v>
      </c>
      <c r="N2118" t="s">
        <v>615</v>
      </c>
      <c r="O2118" t="s">
        <v>616</v>
      </c>
      <c r="P2118" t="s">
        <v>617</v>
      </c>
      <c r="R2118" t="s">
        <v>618</v>
      </c>
      <c r="T2118">
        <v>51100</v>
      </c>
      <c r="U2118" t="s">
        <v>32</v>
      </c>
      <c r="V2118" t="s">
        <v>33</v>
      </c>
      <c r="W2118" t="s">
        <v>619</v>
      </c>
      <c r="X2118" t="s">
        <v>620</v>
      </c>
      <c r="Y2118" t="s">
        <v>45</v>
      </c>
    </row>
    <row r="2119" spans="1:25">
      <c r="A2119">
        <v>10398</v>
      </c>
      <c r="B2119">
        <v>36</v>
      </c>
      <c r="C2119">
        <v>87.36</v>
      </c>
      <c r="D2119">
        <v>12</v>
      </c>
      <c r="E2119">
        <v>3144.96</v>
      </c>
      <c r="F2119">
        <v>38441</v>
      </c>
      <c r="G2119" t="s">
        <v>40</v>
      </c>
      <c r="H2119">
        <v>1</v>
      </c>
      <c r="I2119">
        <v>3</v>
      </c>
      <c r="J2119">
        <v>2005</v>
      </c>
      <c r="K2119" t="s">
        <v>161</v>
      </c>
      <c r="L2119">
        <v>74</v>
      </c>
      <c r="M2119" t="s">
        <v>48</v>
      </c>
      <c r="N2119" t="s">
        <v>615</v>
      </c>
      <c r="O2119" t="s">
        <v>616</v>
      </c>
      <c r="P2119" t="s">
        <v>617</v>
      </c>
      <c r="R2119" t="s">
        <v>618</v>
      </c>
      <c r="T2119">
        <v>51100</v>
      </c>
      <c r="U2119" t="s">
        <v>32</v>
      </c>
      <c r="V2119" t="s">
        <v>33</v>
      </c>
      <c r="W2119" t="s">
        <v>619</v>
      </c>
      <c r="X2119" t="s">
        <v>620</v>
      </c>
      <c r="Y2119" t="s">
        <v>36</v>
      </c>
    </row>
    <row r="2120" spans="1:25">
      <c r="A2120">
        <v>10398</v>
      </c>
      <c r="B2120">
        <v>34</v>
      </c>
      <c r="C2120">
        <v>40.22</v>
      </c>
      <c r="D2120">
        <v>1</v>
      </c>
      <c r="E2120">
        <v>1367.48</v>
      </c>
      <c r="F2120">
        <v>38441</v>
      </c>
      <c r="G2120" t="s">
        <v>40</v>
      </c>
      <c r="H2120">
        <v>1</v>
      </c>
      <c r="I2120">
        <v>3</v>
      </c>
      <c r="J2120">
        <v>2005</v>
      </c>
      <c r="K2120" t="s">
        <v>161</v>
      </c>
      <c r="L2120">
        <v>49</v>
      </c>
      <c r="M2120" t="s">
        <v>49</v>
      </c>
      <c r="N2120" t="s">
        <v>615</v>
      </c>
      <c r="O2120" t="s">
        <v>616</v>
      </c>
      <c r="P2120" t="s">
        <v>617</v>
      </c>
      <c r="R2120" t="s">
        <v>618</v>
      </c>
      <c r="T2120">
        <v>51100</v>
      </c>
      <c r="U2120" t="s">
        <v>32</v>
      </c>
      <c r="V2120" t="s">
        <v>33</v>
      </c>
      <c r="W2120" t="s">
        <v>619</v>
      </c>
      <c r="X2120" t="s">
        <v>620</v>
      </c>
      <c r="Y2120" t="s">
        <v>45</v>
      </c>
    </row>
    <row r="2121" spans="1:25">
      <c r="A2121">
        <v>10398</v>
      </c>
      <c r="B2121">
        <v>28</v>
      </c>
      <c r="C2121">
        <v>72.260000000000005</v>
      </c>
      <c r="D2121">
        <v>18</v>
      </c>
      <c r="E2121">
        <v>2023.28</v>
      </c>
      <c r="F2121">
        <v>38441</v>
      </c>
      <c r="G2121" t="s">
        <v>40</v>
      </c>
      <c r="H2121">
        <v>1</v>
      </c>
      <c r="I2121">
        <v>3</v>
      </c>
      <c r="J2121">
        <v>2005</v>
      </c>
      <c r="K2121" t="s">
        <v>50</v>
      </c>
      <c r="L2121">
        <v>86</v>
      </c>
      <c r="M2121" t="s">
        <v>51</v>
      </c>
      <c r="N2121" t="s">
        <v>615</v>
      </c>
      <c r="O2121" t="s">
        <v>616</v>
      </c>
      <c r="P2121" t="s">
        <v>617</v>
      </c>
      <c r="R2121" t="s">
        <v>618</v>
      </c>
      <c r="T2121">
        <v>51100</v>
      </c>
      <c r="U2121" t="s">
        <v>32</v>
      </c>
      <c r="V2121" t="s">
        <v>33</v>
      </c>
      <c r="W2121" t="s">
        <v>619</v>
      </c>
      <c r="X2121" t="s">
        <v>620</v>
      </c>
      <c r="Y2121" t="s">
        <v>45</v>
      </c>
    </row>
    <row r="2122" spans="1:25">
      <c r="A2122">
        <v>10398</v>
      </c>
      <c r="B2122">
        <v>36</v>
      </c>
      <c r="C2122">
        <v>100</v>
      </c>
      <c r="D2122">
        <v>7</v>
      </c>
      <c r="E2122">
        <v>3910.32</v>
      </c>
      <c r="F2122">
        <v>38441</v>
      </c>
      <c r="G2122" t="s">
        <v>40</v>
      </c>
      <c r="H2122">
        <v>1</v>
      </c>
      <c r="I2122">
        <v>3</v>
      </c>
      <c r="J2122">
        <v>2005</v>
      </c>
      <c r="K2122" t="s">
        <v>50</v>
      </c>
      <c r="L2122">
        <v>90</v>
      </c>
      <c r="M2122" t="s">
        <v>52</v>
      </c>
      <c r="N2122" t="s">
        <v>615</v>
      </c>
      <c r="O2122" t="s">
        <v>616</v>
      </c>
      <c r="P2122" t="s">
        <v>617</v>
      </c>
      <c r="R2122" t="s">
        <v>618</v>
      </c>
      <c r="T2122">
        <v>51100</v>
      </c>
      <c r="U2122" t="s">
        <v>32</v>
      </c>
      <c r="V2122" t="s">
        <v>33</v>
      </c>
      <c r="W2122" t="s">
        <v>619</v>
      </c>
      <c r="X2122" t="s">
        <v>620</v>
      </c>
      <c r="Y2122" t="s">
        <v>36</v>
      </c>
    </row>
    <row r="2123" spans="1:25">
      <c r="A2123">
        <v>10359</v>
      </c>
      <c r="B2123">
        <v>22</v>
      </c>
      <c r="C2123">
        <v>100</v>
      </c>
      <c r="D2123">
        <v>1</v>
      </c>
      <c r="E2123">
        <v>4301.22</v>
      </c>
      <c r="F2123">
        <v>38336</v>
      </c>
      <c r="G2123" t="s">
        <v>40</v>
      </c>
      <c r="H2123">
        <v>4</v>
      </c>
      <c r="I2123">
        <v>12</v>
      </c>
      <c r="J2123">
        <v>2004</v>
      </c>
      <c r="K2123" t="s">
        <v>307</v>
      </c>
      <c r="L2123">
        <v>62</v>
      </c>
      <c r="M2123" t="s">
        <v>200</v>
      </c>
      <c r="N2123" t="s">
        <v>615</v>
      </c>
      <c r="O2123" t="s">
        <v>616</v>
      </c>
      <c r="P2123" t="s">
        <v>617</v>
      </c>
      <c r="R2123" t="s">
        <v>618</v>
      </c>
      <c r="T2123">
        <v>51100</v>
      </c>
      <c r="U2123" t="s">
        <v>32</v>
      </c>
      <c r="V2123" t="s">
        <v>33</v>
      </c>
      <c r="W2123" t="s">
        <v>619</v>
      </c>
      <c r="X2123" t="s">
        <v>620</v>
      </c>
      <c r="Y2123" t="s">
        <v>36</v>
      </c>
    </row>
    <row r="2124" spans="1:25">
      <c r="A2124">
        <v>10359</v>
      </c>
      <c r="B2124">
        <v>25</v>
      </c>
      <c r="C2124">
        <v>64.930000000000007</v>
      </c>
      <c r="D2124">
        <v>4</v>
      </c>
      <c r="E2124">
        <v>1623.25</v>
      </c>
      <c r="F2124">
        <v>38336</v>
      </c>
      <c r="G2124" t="s">
        <v>40</v>
      </c>
      <c r="H2124">
        <v>4</v>
      </c>
      <c r="I2124">
        <v>12</v>
      </c>
      <c r="J2124">
        <v>2004</v>
      </c>
      <c r="K2124" t="s">
        <v>307</v>
      </c>
      <c r="L2124">
        <v>58</v>
      </c>
      <c r="M2124" t="s">
        <v>235</v>
      </c>
      <c r="N2124" t="s">
        <v>615</v>
      </c>
      <c r="O2124" t="s">
        <v>616</v>
      </c>
      <c r="P2124" t="s">
        <v>617</v>
      </c>
      <c r="R2124" t="s">
        <v>618</v>
      </c>
      <c r="T2124">
        <v>51100</v>
      </c>
      <c r="U2124" t="s">
        <v>32</v>
      </c>
      <c r="V2124" t="s">
        <v>33</v>
      </c>
      <c r="W2124" t="s">
        <v>619</v>
      </c>
      <c r="X2124" t="s">
        <v>620</v>
      </c>
      <c r="Y2124" t="s">
        <v>45</v>
      </c>
    </row>
    <row r="2125" spans="1:25">
      <c r="A2125">
        <v>10359</v>
      </c>
      <c r="B2125">
        <v>36</v>
      </c>
      <c r="C2125">
        <v>100</v>
      </c>
      <c r="D2125">
        <v>3</v>
      </c>
      <c r="E2125">
        <v>6358.68</v>
      </c>
      <c r="F2125">
        <v>38336</v>
      </c>
      <c r="G2125" t="s">
        <v>40</v>
      </c>
      <c r="H2125">
        <v>4</v>
      </c>
      <c r="I2125">
        <v>12</v>
      </c>
      <c r="J2125">
        <v>2004</v>
      </c>
      <c r="K2125" t="s">
        <v>79</v>
      </c>
      <c r="L2125">
        <v>54</v>
      </c>
      <c r="M2125" t="s">
        <v>248</v>
      </c>
      <c r="N2125" t="s">
        <v>615</v>
      </c>
      <c r="O2125" t="s">
        <v>616</v>
      </c>
      <c r="P2125" t="s">
        <v>617</v>
      </c>
      <c r="R2125" t="s">
        <v>618</v>
      </c>
      <c r="T2125">
        <v>51100</v>
      </c>
      <c r="U2125" t="s">
        <v>32</v>
      </c>
      <c r="V2125" t="s">
        <v>33</v>
      </c>
      <c r="W2125" t="s">
        <v>619</v>
      </c>
      <c r="X2125" t="s">
        <v>620</v>
      </c>
      <c r="Y2125" t="s">
        <v>36</v>
      </c>
    </row>
    <row r="2126" spans="1:25">
      <c r="A2126">
        <v>10359</v>
      </c>
      <c r="B2126">
        <v>46</v>
      </c>
      <c r="C2126">
        <v>100</v>
      </c>
      <c r="D2126">
        <v>2</v>
      </c>
      <c r="E2126">
        <v>4896.7</v>
      </c>
      <c r="F2126">
        <v>38336</v>
      </c>
      <c r="G2126" t="s">
        <v>40</v>
      </c>
      <c r="H2126">
        <v>4</v>
      </c>
      <c r="I2126">
        <v>12</v>
      </c>
      <c r="J2126">
        <v>2004</v>
      </c>
      <c r="K2126" t="s">
        <v>79</v>
      </c>
      <c r="L2126">
        <v>115</v>
      </c>
      <c r="M2126" t="s">
        <v>249</v>
      </c>
      <c r="N2126" t="s">
        <v>615</v>
      </c>
      <c r="O2126" t="s">
        <v>616</v>
      </c>
      <c r="P2126" t="s">
        <v>617</v>
      </c>
      <c r="R2126" t="s">
        <v>618</v>
      </c>
      <c r="T2126">
        <v>51100</v>
      </c>
      <c r="U2126" t="s">
        <v>32</v>
      </c>
      <c r="V2126" t="s">
        <v>33</v>
      </c>
      <c r="W2126" t="s">
        <v>619</v>
      </c>
      <c r="X2126" t="s">
        <v>620</v>
      </c>
      <c r="Y2126" t="s">
        <v>36</v>
      </c>
    </row>
    <row r="2127" spans="1:25">
      <c r="A2127">
        <v>10398</v>
      </c>
      <c r="B2127">
        <v>45</v>
      </c>
      <c r="C2127">
        <v>100</v>
      </c>
      <c r="D2127">
        <v>17</v>
      </c>
      <c r="E2127">
        <v>4811.8500000000004</v>
      </c>
      <c r="F2127">
        <v>38441</v>
      </c>
      <c r="G2127" t="s">
        <v>40</v>
      </c>
      <c r="H2127">
        <v>1</v>
      </c>
      <c r="I2127">
        <v>3</v>
      </c>
      <c r="J2127">
        <v>2005</v>
      </c>
      <c r="K2127" t="s">
        <v>97</v>
      </c>
      <c r="L2127">
        <v>105</v>
      </c>
      <c r="M2127" t="s">
        <v>60</v>
      </c>
      <c r="N2127" t="s">
        <v>615</v>
      </c>
      <c r="O2127" t="s">
        <v>616</v>
      </c>
      <c r="P2127" t="s">
        <v>617</v>
      </c>
      <c r="R2127" t="s">
        <v>618</v>
      </c>
      <c r="T2127">
        <v>51100</v>
      </c>
      <c r="U2127" t="s">
        <v>32</v>
      </c>
      <c r="V2127" t="s">
        <v>33</v>
      </c>
      <c r="W2127" t="s">
        <v>619</v>
      </c>
      <c r="X2127" t="s">
        <v>620</v>
      </c>
      <c r="Y2127" t="s">
        <v>36</v>
      </c>
    </row>
    <row r="2128" spans="1:25">
      <c r="A2128">
        <v>10398</v>
      </c>
      <c r="B2128">
        <v>34</v>
      </c>
      <c r="C2128">
        <v>71.67</v>
      </c>
      <c r="D2128">
        <v>13</v>
      </c>
      <c r="E2128">
        <v>2436.7800000000002</v>
      </c>
      <c r="F2128">
        <v>38441</v>
      </c>
      <c r="G2128" t="s">
        <v>40</v>
      </c>
      <c r="H2128">
        <v>1</v>
      </c>
      <c r="I2128">
        <v>3</v>
      </c>
      <c r="J2128">
        <v>2005</v>
      </c>
      <c r="K2128" t="s">
        <v>97</v>
      </c>
      <c r="L2128">
        <v>65</v>
      </c>
      <c r="M2128" t="s">
        <v>61</v>
      </c>
      <c r="N2128" t="s">
        <v>615</v>
      </c>
      <c r="O2128" t="s">
        <v>616</v>
      </c>
      <c r="P2128" t="s">
        <v>617</v>
      </c>
      <c r="R2128" t="s">
        <v>618</v>
      </c>
      <c r="T2128">
        <v>51100</v>
      </c>
      <c r="U2128" t="s">
        <v>32</v>
      </c>
      <c r="V2128" t="s">
        <v>33</v>
      </c>
      <c r="W2128" t="s">
        <v>619</v>
      </c>
      <c r="X2128" t="s">
        <v>620</v>
      </c>
      <c r="Y2128" t="s">
        <v>45</v>
      </c>
    </row>
    <row r="2129" spans="1:25">
      <c r="A2129">
        <v>10398</v>
      </c>
      <c r="B2129">
        <v>22</v>
      </c>
      <c r="C2129">
        <v>67.41</v>
      </c>
      <c r="D2129">
        <v>4</v>
      </c>
      <c r="E2129">
        <v>1483.02</v>
      </c>
      <c r="F2129">
        <v>38441</v>
      </c>
      <c r="G2129" t="s">
        <v>40</v>
      </c>
      <c r="H2129">
        <v>1</v>
      </c>
      <c r="I2129">
        <v>3</v>
      </c>
      <c r="J2129">
        <v>2005</v>
      </c>
      <c r="K2129" t="s">
        <v>97</v>
      </c>
      <c r="L2129">
        <v>68</v>
      </c>
      <c r="M2129" t="s">
        <v>187</v>
      </c>
      <c r="N2129" t="s">
        <v>615</v>
      </c>
      <c r="O2129" t="s">
        <v>616</v>
      </c>
      <c r="P2129" t="s">
        <v>617</v>
      </c>
      <c r="R2129" t="s">
        <v>618</v>
      </c>
      <c r="T2129">
        <v>51100</v>
      </c>
      <c r="U2129" t="s">
        <v>32</v>
      </c>
      <c r="V2129" t="s">
        <v>33</v>
      </c>
      <c r="W2129" t="s">
        <v>619</v>
      </c>
      <c r="X2129" t="s">
        <v>620</v>
      </c>
      <c r="Y2129" t="s">
        <v>45</v>
      </c>
    </row>
    <row r="2130" spans="1:25">
      <c r="A2130">
        <v>10398</v>
      </c>
      <c r="B2130">
        <v>49</v>
      </c>
      <c r="C2130">
        <v>36.659999999999997</v>
      </c>
      <c r="D2130">
        <v>5</v>
      </c>
      <c r="E2130">
        <v>1796.34</v>
      </c>
      <c r="F2130">
        <v>38441</v>
      </c>
      <c r="G2130" t="s">
        <v>40</v>
      </c>
      <c r="H2130">
        <v>1</v>
      </c>
      <c r="I2130">
        <v>3</v>
      </c>
      <c r="J2130">
        <v>2005</v>
      </c>
      <c r="K2130" t="s">
        <v>97</v>
      </c>
      <c r="L2130">
        <v>43</v>
      </c>
      <c r="M2130" t="s">
        <v>188</v>
      </c>
      <c r="N2130" t="s">
        <v>615</v>
      </c>
      <c r="O2130" t="s">
        <v>616</v>
      </c>
      <c r="P2130" t="s">
        <v>617</v>
      </c>
      <c r="R2130" t="s">
        <v>618</v>
      </c>
      <c r="T2130">
        <v>51100</v>
      </c>
      <c r="U2130" t="s">
        <v>32</v>
      </c>
      <c r="V2130" t="s">
        <v>33</v>
      </c>
      <c r="W2130" t="s">
        <v>619</v>
      </c>
      <c r="X2130" t="s">
        <v>620</v>
      </c>
      <c r="Y2130" t="s">
        <v>45</v>
      </c>
    </row>
    <row r="2131" spans="1:25">
      <c r="A2131">
        <v>10173</v>
      </c>
      <c r="B2131">
        <v>39</v>
      </c>
      <c r="C2131">
        <v>71.98</v>
      </c>
      <c r="D2131">
        <v>15</v>
      </c>
      <c r="E2131">
        <v>2807.22</v>
      </c>
      <c r="F2131">
        <v>37930</v>
      </c>
      <c r="G2131" t="s">
        <v>40</v>
      </c>
      <c r="H2131">
        <v>4</v>
      </c>
      <c r="I2131">
        <v>11</v>
      </c>
      <c r="J2131">
        <v>2003</v>
      </c>
      <c r="K2131" t="s">
        <v>100</v>
      </c>
      <c r="L2131">
        <v>71</v>
      </c>
      <c r="M2131" t="s">
        <v>114</v>
      </c>
      <c r="N2131" t="s">
        <v>621</v>
      </c>
      <c r="O2131" t="s">
        <v>622</v>
      </c>
      <c r="P2131" t="s">
        <v>623</v>
      </c>
      <c r="R2131" t="s">
        <v>624</v>
      </c>
      <c r="T2131">
        <v>24100</v>
      </c>
      <c r="U2131" t="s">
        <v>69</v>
      </c>
      <c r="V2131" t="s">
        <v>33</v>
      </c>
      <c r="W2131" t="s">
        <v>625</v>
      </c>
      <c r="X2131" t="s">
        <v>626</v>
      </c>
      <c r="Y2131" t="s">
        <v>45</v>
      </c>
    </row>
    <row r="2132" spans="1:25">
      <c r="A2132">
        <v>10173</v>
      </c>
      <c r="B2132">
        <v>23</v>
      </c>
      <c r="C2132">
        <v>100</v>
      </c>
      <c r="D2132">
        <v>16</v>
      </c>
      <c r="E2132">
        <v>2728.03</v>
      </c>
      <c r="F2132">
        <v>37930</v>
      </c>
      <c r="G2132" t="s">
        <v>40</v>
      </c>
      <c r="H2132">
        <v>4</v>
      </c>
      <c r="I2132">
        <v>11</v>
      </c>
      <c r="J2132">
        <v>2003</v>
      </c>
      <c r="K2132" t="s">
        <v>100</v>
      </c>
      <c r="L2132">
        <v>117</v>
      </c>
      <c r="M2132" t="s">
        <v>119</v>
      </c>
      <c r="N2132" t="s">
        <v>621</v>
      </c>
      <c r="O2132" t="s">
        <v>622</v>
      </c>
      <c r="P2132" t="s">
        <v>623</v>
      </c>
      <c r="R2132" t="s">
        <v>624</v>
      </c>
      <c r="T2132">
        <v>24100</v>
      </c>
      <c r="U2132" t="s">
        <v>69</v>
      </c>
      <c r="V2132" t="s">
        <v>33</v>
      </c>
      <c r="W2132" t="s">
        <v>625</v>
      </c>
      <c r="X2132" t="s">
        <v>626</v>
      </c>
      <c r="Y2132" t="s">
        <v>45</v>
      </c>
    </row>
    <row r="2133" spans="1:25">
      <c r="A2133">
        <v>10106</v>
      </c>
      <c r="B2133">
        <v>36</v>
      </c>
      <c r="C2133">
        <v>100</v>
      </c>
      <c r="D2133">
        <v>12</v>
      </c>
      <c r="E2133">
        <v>5279.4</v>
      </c>
      <c r="F2133">
        <v>37669</v>
      </c>
      <c r="G2133" t="s">
        <v>40</v>
      </c>
      <c r="H2133">
        <v>1</v>
      </c>
      <c r="I2133">
        <v>2</v>
      </c>
      <c r="J2133">
        <v>2003</v>
      </c>
      <c r="K2133" t="s">
        <v>161</v>
      </c>
      <c r="L2133">
        <v>157</v>
      </c>
      <c r="M2133" t="s">
        <v>43</v>
      </c>
      <c r="N2133" t="s">
        <v>621</v>
      </c>
      <c r="O2133" t="s">
        <v>622</v>
      </c>
      <c r="P2133" t="s">
        <v>623</v>
      </c>
      <c r="R2133" t="s">
        <v>624</v>
      </c>
      <c r="T2133">
        <v>24100</v>
      </c>
      <c r="U2133" t="s">
        <v>69</v>
      </c>
      <c r="V2133" t="s">
        <v>33</v>
      </c>
      <c r="W2133" t="s">
        <v>625</v>
      </c>
      <c r="X2133" t="s">
        <v>626</v>
      </c>
      <c r="Y2133" t="s">
        <v>36</v>
      </c>
    </row>
    <row r="2134" spans="1:25">
      <c r="A2134">
        <v>10106</v>
      </c>
      <c r="B2134">
        <v>34</v>
      </c>
      <c r="C2134">
        <v>90.39</v>
      </c>
      <c r="D2134">
        <v>2</v>
      </c>
      <c r="E2134">
        <v>3073.26</v>
      </c>
      <c r="F2134">
        <v>37669</v>
      </c>
      <c r="G2134" t="s">
        <v>40</v>
      </c>
      <c r="H2134">
        <v>1</v>
      </c>
      <c r="I2134">
        <v>2</v>
      </c>
      <c r="J2134">
        <v>2003</v>
      </c>
      <c r="K2134" t="s">
        <v>42</v>
      </c>
      <c r="L2134">
        <v>84</v>
      </c>
      <c r="M2134" t="s">
        <v>179</v>
      </c>
      <c r="N2134" t="s">
        <v>621</v>
      </c>
      <c r="O2134" t="s">
        <v>622</v>
      </c>
      <c r="P2134" t="s">
        <v>623</v>
      </c>
      <c r="R2134" t="s">
        <v>624</v>
      </c>
      <c r="T2134">
        <v>24100</v>
      </c>
      <c r="U2134" t="s">
        <v>69</v>
      </c>
      <c r="V2134" t="s">
        <v>33</v>
      </c>
      <c r="W2134" t="s">
        <v>625</v>
      </c>
      <c r="X2134" t="s">
        <v>626</v>
      </c>
      <c r="Y2134" t="s">
        <v>36</v>
      </c>
    </row>
    <row r="2135" spans="1:25">
      <c r="A2135">
        <v>10106</v>
      </c>
      <c r="B2135">
        <v>28</v>
      </c>
      <c r="C2135">
        <v>88.63</v>
      </c>
      <c r="D2135">
        <v>4</v>
      </c>
      <c r="E2135">
        <v>2481.64</v>
      </c>
      <c r="F2135">
        <v>37669</v>
      </c>
      <c r="G2135" t="s">
        <v>40</v>
      </c>
      <c r="H2135">
        <v>1</v>
      </c>
      <c r="I2135">
        <v>2</v>
      </c>
      <c r="J2135">
        <v>2003</v>
      </c>
      <c r="K2135" t="s">
        <v>42</v>
      </c>
      <c r="L2135">
        <v>109</v>
      </c>
      <c r="M2135" t="s">
        <v>180</v>
      </c>
      <c r="N2135" t="s">
        <v>621</v>
      </c>
      <c r="O2135" t="s">
        <v>622</v>
      </c>
      <c r="P2135" t="s">
        <v>623</v>
      </c>
      <c r="R2135" t="s">
        <v>624</v>
      </c>
      <c r="T2135">
        <v>24100</v>
      </c>
      <c r="U2135" t="s">
        <v>69</v>
      </c>
      <c r="V2135" t="s">
        <v>33</v>
      </c>
      <c r="W2135" t="s">
        <v>625</v>
      </c>
      <c r="X2135" t="s">
        <v>626</v>
      </c>
      <c r="Y2135" t="s">
        <v>45</v>
      </c>
    </row>
    <row r="2136" spans="1:25">
      <c r="A2136">
        <v>10106</v>
      </c>
      <c r="B2136">
        <v>49</v>
      </c>
      <c r="C2136">
        <v>74.680000000000007</v>
      </c>
      <c r="D2136">
        <v>13</v>
      </c>
      <c r="E2136">
        <v>3659.32</v>
      </c>
      <c r="F2136">
        <v>37669</v>
      </c>
      <c r="G2136" t="s">
        <v>40</v>
      </c>
      <c r="H2136">
        <v>1</v>
      </c>
      <c r="I2136">
        <v>2</v>
      </c>
      <c r="J2136">
        <v>2003</v>
      </c>
      <c r="K2136" t="s">
        <v>42</v>
      </c>
      <c r="L2136">
        <v>68</v>
      </c>
      <c r="M2136" t="s">
        <v>44</v>
      </c>
      <c r="N2136" t="s">
        <v>621</v>
      </c>
      <c r="O2136" t="s">
        <v>622</v>
      </c>
      <c r="P2136" t="s">
        <v>623</v>
      </c>
      <c r="R2136" t="s">
        <v>624</v>
      </c>
      <c r="T2136">
        <v>24100</v>
      </c>
      <c r="U2136" t="s">
        <v>69</v>
      </c>
      <c r="V2136" t="s">
        <v>33</v>
      </c>
      <c r="W2136" t="s">
        <v>625</v>
      </c>
      <c r="X2136" t="s">
        <v>626</v>
      </c>
      <c r="Y2136" t="s">
        <v>36</v>
      </c>
    </row>
    <row r="2137" spans="1:25">
      <c r="A2137" t="s">
        <v>627</v>
      </c>
      <c r="B2137">
        <v>50</v>
      </c>
      <c r="C2137">
        <v>64.83</v>
      </c>
      <c r="D2137">
        <v>11</v>
      </c>
      <c r="E2137">
        <v>3241.5</v>
      </c>
      <c r="F2137">
        <v>37669</v>
      </c>
      <c r="G2137" t="s">
        <v>40</v>
      </c>
      <c r="H2137">
        <v>1</v>
      </c>
      <c r="I2137">
        <v>2</v>
      </c>
      <c r="J2137">
        <v>2003</v>
      </c>
      <c r="K2137" t="s">
        <v>42</v>
      </c>
      <c r="L2137">
        <v>68</v>
      </c>
      <c r="M2137" t="s">
        <v>46</v>
      </c>
      <c r="N2137" t="s">
        <v>621</v>
      </c>
      <c r="O2137" t="s">
        <v>622</v>
      </c>
      <c r="P2137" t="s">
        <v>623</v>
      </c>
      <c r="R2137" t="s">
        <v>624</v>
      </c>
      <c r="T2137">
        <v>24100</v>
      </c>
      <c r="U2137" t="s">
        <v>69</v>
      </c>
      <c r="V2137" t="s">
        <v>33</v>
      </c>
      <c r="W2137" t="s">
        <v>625</v>
      </c>
      <c r="X2137" t="s">
        <v>626</v>
      </c>
      <c r="Y2137" t="s">
        <v>36</v>
      </c>
    </row>
    <row r="2138" spans="1:25">
      <c r="A2138">
        <v>10106</v>
      </c>
      <c r="B2138">
        <v>26</v>
      </c>
      <c r="C2138">
        <v>63.76</v>
      </c>
      <c r="D2138">
        <v>3</v>
      </c>
      <c r="E2138">
        <v>1657.76</v>
      </c>
      <c r="F2138">
        <v>37669</v>
      </c>
      <c r="G2138" t="s">
        <v>40</v>
      </c>
      <c r="H2138">
        <v>1</v>
      </c>
      <c r="I2138">
        <v>2</v>
      </c>
      <c r="J2138">
        <v>2003</v>
      </c>
      <c r="K2138" t="s">
        <v>42</v>
      </c>
      <c r="L2138">
        <v>72</v>
      </c>
      <c r="M2138" t="s">
        <v>181</v>
      </c>
      <c r="N2138" t="s">
        <v>621</v>
      </c>
      <c r="O2138" t="s">
        <v>622</v>
      </c>
      <c r="P2138" t="s">
        <v>623</v>
      </c>
      <c r="R2138" t="s">
        <v>624</v>
      </c>
      <c r="T2138">
        <v>24100</v>
      </c>
      <c r="U2138" t="s">
        <v>69</v>
      </c>
      <c r="V2138" t="s">
        <v>33</v>
      </c>
      <c r="W2138" t="s">
        <v>625</v>
      </c>
      <c r="X2138" t="s">
        <v>626</v>
      </c>
      <c r="Y2138" t="s">
        <v>45</v>
      </c>
    </row>
    <row r="2139" spans="1:25">
      <c r="A2139" t="s">
        <v>627</v>
      </c>
      <c r="B2139">
        <v>31</v>
      </c>
      <c r="C2139">
        <v>100</v>
      </c>
      <c r="D2139">
        <v>7</v>
      </c>
      <c r="E2139">
        <v>3312.97</v>
      </c>
      <c r="F2139">
        <v>37669</v>
      </c>
      <c r="G2139" t="s">
        <v>40</v>
      </c>
      <c r="H2139">
        <v>1</v>
      </c>
      <c r="I2139">
        <v>2</v>
      </c>
      <c r="J2139">
        <v>2003</v>
      </c>
      <c r="K2139" t="s">
        <v>42</v>
      </c>
      <c r="L2139">
        <v>91</v>
      </c>
      <c r="M2139" t="s">
        <v>182</v>
      </c>
      <c r="N2139" t="s">
        <v>621</v>
      </c>
      <c r="O2139" t="s">
        <v>622</v>
      </c>
      <c r="P2139" t="s">
        <v>623</v>
      </c>
      <c r="R2139" t="s">
        <v>624</v>
      </c>
      <c r="T2139">
        <v>24100</v>
      </c>
      <c r="U2139" t="s">
        <v>69</v>
      </c>
      <c r="V2139" t="s">
        <v>33</v>
      </c>
      <c r="W2139" t="s">
        <v>625</v>
      </c>
      <c r="X2139" t="s">
        <v>626</v>
      </c>
      <c r="Y2139" t="s">
        <v>36</v>
      </c>
    </row>
    <row r="2140" spans="1:25">
      <c r="A2140">
        <v>101060</v>
      </c>
      <c r="B2140">
        <v>34</v>
      </c>
      <c r="C2140">
        <v>100</v>
      </c>
      <c r="D2140">
        <v>9</v>
      </c>
      <c r="E2140">
        <v>3763.46</v>
      </c>
      <c r="F2140">
        <v>37669</v>
      </c>
      <c r="G2140" t="s">
        <v>40</v>
      </c>
      <c r="H2140">
        <v>1</v>
      </c>
      <c r="I2140">
        <v>2</v>
      </c>
      <c r="J2140">
        <v>2003</v>
      </c>
      <c r="K2140" t="s">
        <v>42</v>
      </c>
      <c r="L2140">
        <v>99</v>
      </c>
      <c r="M2140" t="s">
        <v>47</v>
      </c>
      <c r="N2140" t="s">
        <v>621</v>
      </c>
      <c r="O2140" t="s">
        <v>622</v>
      </c>
      <c r="P2140" t="s">
        <v>623</v>
      </c>
      <c r="R2140" t="s">
        <v>624</v>
      </c>
      <c r="T2140">
        <v>24100</v>
      </c>
      <c r="U2140" t="s">
        <v>69</v>
      </c>
      <c r="V2140" t="s">
        <v>33</v>
      </c>
      <c r="W2140" t="s">
        <v>625</v>
      </c>
      <c r="X2140" t="s">
        <v>626</v>
      </c>
      <c r="Y2140" t="s">
        <v>36</v>
      </c>
    </row>
    <row r="2141" spans="1:25">
      <c r="A2141">
        <v>10106</v>
      </c>
      <c r="B2141">
        <v>32</v>
      </c>
      <c r="C2141">
        <v>100</v>
      </c>
      <c r="D2141">
        <v>1</v>
      </c>
      <c r="E2141">
        <v>3986.56</v>
      </c>
      <c r="F2141">
        <v>37669</v>
      </c>
      <c r="G2141" t="s">
        <v>40</v>
      </c>
      <c r="H2141">
        <v>1</v>
      </c>
      <c r="I2141">
        <v>2</v>
      </c>
      <c r="J2141">
        <v>2003</v>
      </c>
      <c r="K2141" t="s">
        <v>42</v>
      </c>
      <c r="L2141">
        <v>118</v>
      </c>
      <c r="M2141" t="s">
        <v>183</v>
      </c>
      <c r="N2141" t="s">
        <v>621</v>
      </c>
      <c r="O2141" t="s">
        <v>622</v>
      </c>
      <c r="P2141" t="s">
        <v>623</v>
      </c>
      <c r="R2141" t="s">
        <v>624</v>
      </c>
      <c r="T2141">
        <v>24100</v>
      </c>
      <c r="U2141" t="s">
        <v>69</v>
      </c>
      <c r="V2141" t="s">
        <v>33</v>
      </c>
      <c r="W2141" t="s">
        <v>625</v>
      </c>
      <c r="X2141" t="s">
        <v>626</v>
      </c>
      <c r="Y2141" t="s">
        <v>36</v>
      </c>
    </row>
    <row r="2142" spans="1:25">
      <c r="A2142">
        <v>10106</v>
      </c>
      <c r="B2142">
        <v>44</v>
      </c>
      <c r="C2142">
        <v>74.400000000000006</v>
      </c>
      <c r="D2142">
        <v>8</v>
      </c>
      <c r="E2142">
        <v>3273.6</v>
      </c>
      <c r="F2142">
        <v>37669</v>
      </c>
      <c r="G2142" t="s">
        <v>40</v>
      </c>
      <c r="H2142">
        <v>1</v>
      </c>
      <c r="I2142">
        <v>2</v>
      </c>
      <c r="J2142">
        <v>2003</v>
      </c>
      <c r="K2142" t="s">
        <v>42</v>
      </c>
      <c r="L2142">
        <v>80</v>
      </c>
      <c r="M2142" t="s">
        <v>184</v>
      </c>
      <c r="N2142" t="s">
        <v>621</v>
      </c>
      <c r="O2142" t="s">
        <v>622</v>
      </c>
      <c r="P2142" t="s">
        <v>623</v>
      </c>
      <c r="R2142" t="s">
        <v>624</v>
      </c>
      <c r="T2142">
        <v>24100</v>
      </c>
      <c r="U2142" t="s">
        <v>69</v>
      </c>
      <c r="V2142" t="s">
        <v>33</v>
      </c>
      <c r="W2142" t="s">
        <v>625</v>
      </c>
      <c r="X2142" t="s">
        <v>626</v>
      </c>
      <c r="Y2142" t="s">
        <v>36</v>
      </c>
    </row>
    <row r="2143" spans="1:25">
      <c r="A2143">
        <v>10106</v>
      </c>
      <c r="B2143">
        <v>48</v>
      </c>
      <c r="C2143">
        <v>61.44</v>
      </c>
      <c r="D2143">
        <v>10</v>
      </c>
      <c r="E2143">
        <v>2949.12</v>
      </c>
      <c r="F2143">
        <v>37669</v>
      </c>
      <c r="G2143" t="s">
        <v>40</v>
      </c>
      <c r="H2143">
        <v>1</v>
      </c>
      <c r="I2143">
        <v>2</v>
      </c>
      <c r="J2143">
        <v>2003</v>
      </c>
      <c r="K2143" t="s">
        <v>42</v>
      </c>
      <c r="L2143">
        <v>74</v>
      </c>
      <c r="M2143" t="s">
        <v>48</v>
      </c>
      <c r="N2143" t="s">
        <v>621</v>
      </c>
      <c r="O2143" t="s">
        <v>622</v>
      </c>
      <c r="P2143" t="s">
        <v>623</v>
      </c>
      <c r="R2143" t="s">
        <v>624</v>
      </c>
      <c r="T2143">
        <v>24100</v>
      </c>
      <c r="U2143" t="s">
        <v>69</v>
      </c>
      <c r="V2143" t="s">
        <v>33</v>
      </c>
      <c r="W2143" t="s">
        <v>625</v>
      </c>
      <c r="X2143" t="s">
        <v>626</v>
      </c>
      <c r="Y2143" t="s">
        <v>45</v>
      </c>
    </row>
    <row r="2144" spans="1:25">
      <c r="A2144">
        <v>10106</v>
      </c>
      <c r="B2144">
        <v>48</v>
      </c>
      <c r="C2144">
        <v>52.64</v>
      </c>
      <c r="D2144">
        <v>15</v>
      </c>
      <c r="E2144">
        <v>2526.7199999999998</v>
      </c>
      <c r="F2144">
        <v>37669</v>
      </c>
      <c r="G2144" t="s">
        <v>40</v>
      </c>
      <c r="H2144">
        <v>1</v>
      </c>
      <c r="I2144">
        <v>2</v>
      </c>
      <c r="J2144">
        <v>2003</v>
      </c>
      <c r="K2144" t="s">
        <v>42</v>
      </c>
      <c r="L2144">
        <v>49</v>
      </c>
      <c r="M2144" t="s">
        <v>49</v>
      </c>
      <c r="N2144" t="s">
        <v>621</v>
      </c>
      <c r="O2144" t="s">
        <v>622</v>
      </c>
      <c r="P2144" t="s">
        <v>623</v>
      </c>
      <c r="R2144" t="s">
        <v>624</v>
      </c>
      <c r="T2144">
        <v>24100</v>
      </c>
      <c r="U2144" t="s">
        <v>69</v>
      </c>
      <c r="V2144" t="s">
        <v>33</v>
      </c>
      <c r="W2144" t="s">
        <v>625</v>
      </c>
      <c r="X2144" t="s">
        <v>626</v>
      </c>
      <c r="Y2144" t="s">
        <v>45</v>
      </c>
    </row>
    <row r="2145" spans="1:25">
      <c r="A2145">
        <v>10328</v>
      </c>
      <c r="B2145">
        <v>47</v>
      </c>
      <c r="C2145">
        <v>87.54</v>
      </c>
      <c r="D2145">
        <v>14</v>
      </c>
      <c r="E2145">
        <v>4114.38</v>
      </c>
      <c r="F2145">
        <v>38303</v>
      </c>
      <c r="G2145" t="s">
        <v>40</v>
      </c>
      <c r="H2145">
        <v>4</v>
      </c>
      <c r="I2145">
        <v>11</v>
      </c>
      <c r="J2145">
        <v>2004</v>
      </c>
      <c r="K2145" t="s">
        <v>185</v>
      </c>
      <c r="L2145">
        <v>109</v>
      </c>
      <c r="M2145" t="s">
        <v>180</v>
      </c>
      <c r="N2145" t="s">
        <v>621</v>
      </c>
      <c r="O2145" t="s">
        <v>622</v>
      </c>
      <c r="P2145" t="s">
        <v>623</v>
      </c>
      <c r="R2145" t="s">
        <v>624</v>
      </c>
      <c r="T2145">
        <v>24100</v>
      </c>
      <c r="U2145" t="s">
        <v>69</v>
      </c>
      <c r="V2145" t="s">
        <v>33</v>
      </c>
      <c r="W2145" t="s">
        <v>625</v>
      </c>
      <c r="X2145" t="s">
        <v>626</v>
      </c>
      <c r="Y2145" t="s">
        <v>36</v>
      </c>
    </row>
    <row r="2146" spans="1:25">
      <c r="A2146">
        <v>10328</v>
      </c>
      <c r="B2146">
        <v>48</v>
      </c>
      <c r="C2146">
        <v>58.92</v>
      </c>
      <c r="D2146">
        <v>1</v>
      </c>
      <c r="E2146">
        <v>2828.16</v>
      </c>
      <c r="F2146">
        <v>38303</v>
      </c>
      <c r="G2146" t="s">
        <v>40</v>
      </c>
      <c r="H2146">
        <v>4</v>
      </c>
      <c r="I2146">
        <v>11</v>
      </c>
      <c r="J2146">
        <v>2004</v>
      </c>
      <c r="K2146" t="s">
        <v>185</v>
      </c>
      <c r="L2146">
        <v>68</v>
      </c>
      <c r="M2146" t="s">
        <v>44</v>
      </c>
      <c r="N2146" t="s">
        <v>621</v>
      </c>
      <c r="O2146" t="s">
        <v>622</v>
      </c>
      <c r="P2146" t="s">
        <v>623</v>
      </c>
      <c r="R2146" t="s">
        <v>624</v>
      </c>
      <c r="T2146">
        <v>24100</v>
      </c>
      <c r="U2146" t="s">
        <v>69</v>
      </c>
      <c r="V2146" t="s">
        <v>33</v>
      </c>
      <c r="W2146" t="s">
        <v>625</v>
      </c>
      <c r="X2146" t="s">
        <v>626</v>
      </c>
      <c r="Y2146" t="s">
        <v>45</v>
      </c>
    </row>
    <row r="2147" spans="1:25">
      <c r="A2147">
        <v>10328</v>
      </c>
      <c r="B2147">
        <v>35</v>
      </c>
      <c r="C2147">
        <v>76.430000000000007</v>
      </c>
      <c r="D2147">
        <v>3</v>
      </c>
      <c r="E2147">
        <v>2675.05</v>
      </c>
      <c r="F2147">
        <v>38303</v>
      </c>
      <c r="G2147" t="s">
        <v>40</v>
      </c>
      <c r="H2147">
        <v>4</v>
      </c>
      <c r="I2147">
        <v>11</v>
      </c>
      <c r="J2147">
        <v>2004</v>
      </c>
      <c r="K2147" t="s">
        <v>185</v>
      </c>
      <c r="L2147">
        <v>68</v>
      </c>
      <c r="M2147" t="s">
        <v>46</v>
      </c>
      <c r="N2147" t="s">
        <v>621</v>
      </c>
      <c r="O2147" t="s">
        <v>622</v>
      </c>
      <c r="P2147" t="s">
        <v>623</v>
      </c>
      <c r="R2147" t="s">
        <v>624</v>
      </c>
      <c r="T2147">
        <v>24100</v>
      </c>
      <c r="U2147" t="s">
        <v>69</v>
      </c>
      <c r="V2147" t="s">
        <v>33</v>
      </c>
      <c r="W2147" t="s">
        <v>625</v>
      </c>
      <c r="X2147" t="s">
        <v>626</v>
      </c>
      <c r="Y2147" t="s">
        <v>45</v>
      </c>
    </row>
    <row r="2148" spans="1:25">
      <c r="A2148">
        <v>10328</v>
      </c>
      <c r="B2148">
        <v>43</v>
      </c>
      <c r="C2148">
        <v>60.86</v>
      </c>
      <c r="D2148">
        <v>4</v>
      </c>
      <c r="E2148">
        <v>2616.98</v>
      </c>
      <c r="F2148">
        <v>38303</v>
      </c>
      <c r="G2148" t="s">
        <v>40</v>
      </c>
      <c r="H2148">
        <v>4</v>
      </c>
      <c r="I2148">
        <v>11</v>
      </c>
      <c r="J2148">
        <v>2004</v>
      </c>
      <c r="K2148" t="s">
        <v>185</v>
      </c>
      <c r="L2148">
        <v>72</v>
      </c>
      <c r="M2148" t="s">
        <v>181</v>
      </c>
      <c r="N2148" t="s">
        <v>621</v>
      </c>
      <c r="O2148" t="s">
        <v>622</v>
      </c>
      <c r="P2148" t="s">
        <v>623</v>
      </c>
      <c r="R2148" t="s">
        <v>624</v>
      </c>
      <c r="T2148">
        <v>24100</v>
      </c>
      <c r="U2148" t="s">
        <v>69</v>
      </c>
      <c r="V2148" t="s">
        <v>33</v>
      </c>
      <c r="W2148" t="s">
        <v>625</v>
      </c>
      <c r="X2148" t="s">
        <v>626</v>
      </c>
      <c r="Y2148" t="s">
        <v>45</v>
      </c>
    </row>
    <row r="2149" spans="1:25">
      <c r="A2149">
        <v>10328</v>
      </c>
      <c r="B2149">
        <v>27</v>
      </c>
      <c r="C2149">
        <v>100</v>
      </c>
      <c r="D2149">
        <v>8</v>
      </c>
      <c r="E2149">
        <v>2762.1</v>
      </c>
      <c r="F2149">
        <v>38303</v>
      </c>
      <c r="G2149" t="s">
        <v>40</v>
      </c>
      <c r="H2149">
        <v>4</v>
      </c>
      <c r="I2149">
        <v>11</v>
      </c>
      <c r="J2149">
        <v>2004</v>
      </c>
      <c r="K2149" t="s">
        <v>161</v>
      </c>
      <c r="L2149">
        <v>91</v>
      </c>
      <c r="M2149" t="s">
        <v>182</v>
      </c>
      <c r="N2149" t="s">
        <v>621</v>
      </c>
      <c r="O2149" t="s">
        <v>622</v>
      </c>
      <c r="P2149" t="s">
        <v>623</v>
      </c>
      <c r="R2149" t="s">
        <v>624</v>
      </c>
      <c r="T2149">
        <v>24100</v>
      </c>
      <c r="U2149" t="s">
        <v>69</v>
      </c>
      <c r="V2149" t="s">
        <v>33</v>
      </c>
      <c r="W2149" t="s">
        <v>625</v>
      </c>
      <c r="X2149" t="s">
        <v>626</v>
      </c>
      <c r="Y2149" t="s">
        <v>45</v>
      </c>
    </row>
    <row r="2150" spans="1:25">
      <c r="A2150">
        <v>10328</v>
      </c>
      <c r="B2150">
        <v>37</v>
      </c>
      <c r="C2150">
        <v>100</v>
      </c>
      <c r="D2150">
        <v>10</v>
      </c>
      <c r="E2150">
        <v>4021.53</v>
      </c>
      <c r="F2150">
        <v>38303</v>
      </c>
      <c r="G2150" t="s">
        <v>40</v>
      </c>
      <c r="H2150">
        <v>4</v>
      </c>
      <c r="I2150">
        <v>11</v>
      </c>
      <c r="J2150">
        <v>2004</v>
      </c>
      <c r="K2150" t="s">
        <v>161</v>
      </c>
      <c r="L2150">
        <v>99</v>
      </c>
      <c r="M2150" t="s">
        <v>47</v>
      </c>
      <c r="O2150" t="s">
        <v>622</v>
      </c>
      <c r="P2150" t="s">
        <v>623</v>
      </c>
      <c r="R2150" t="s">
        <v>624</v>
      </c>
      <c r="T2150">
        <v>24100</v>
      </c>
      <c r="U2150" t="s">
        <v>69</v>
      </c>
      <c r="V2150" t="s">
        <v>33</v>
      </c>
      <c r="W2150" t="s">
        <v>625</v>
      </c>
      <c r="X2150" t="s">
        <v>626</v>
      </c>
      <c r="Y2150" t="s">
        <v>36</v>
      </c>
    </row>
    <row r="2151" spans="1:25">
      <c r="A2151">
        <v>10328</v>
      </c>
      <c r="B2151">
        <v>33</v>
      </c>
      <c r="C2151">
        <v>100</v>
      </c>
      <c r="D2151">
        <v>11</v>
      </c>
      <c r="E2151">
        <v>4072.2</v>
      </c>
      <c r="F2151">
        <v>38303</v>
      </c>
      <c r="G2151" t="s">
        <v>40</v>
      </c>
      <c r="H2151">
        <v>4</v>
      </c>
      <c r="I2151">
        <v>11</v>
      </c>
      <c r="J2151">
        <v>2004</v>
      </c>
      <c r="K2151" t="s">
        <v>161</v>
      </c>
      <c r="L2151">
        <v>118</v>
      </c>
      <c r="M2151" t="s">
        <v>183</v>
      </c>
      <c r="O2151" t="s">
        <v>622</v>
      </c>
      <c r="P2151" t="s">
        <v>623</v>
      </c>
      <c r="R2151" t="s">
        <v>624</v>
      </c>
      <c r="T2151">
        <v>24100</v>
      </c>
      <c r="U2151" t="s">
        <v>69</v>
      </c>
      <c r="V2151" t="s">
        <v>33</v>
      </c>
      <c r="W2151" t="s">
        <v>625</v>
      </c>
      <c r="X2151" t="s">
        <v>626</v>
      </c>
      <c r="Y2151" t="s">
        <v>36</v>
      </c>
    </row>
    <row r="2152" spans="1:25">
      <c r="A2152">
        <v>10328</v>
      </c>
      <c r="B2152">
        <v>33</v>
      </c>
      <c r="C2152">
        <v>64</v>
      </c>
      <c r="D2152">
        <v>13</v>
      </c>
      <c r="E2152">
        <v>2112</v>
      </c>
      <c r="F2152">
        <v>38303</v>
      </c>
      <c r="G2152" t="s">
        <v>40</v>
      </c>
      <c r="H2152">
        <v>4</v>
      </c>
      <c r="I2152">
        <v>11</v>
      </c>
      <c r="J2152">
        <v>2004</v>
      </c>
      <c r="K2152" t="s">
        <v>161</v>
      </c>
      <c r="L2152">
        <v>80</v>
      </c>
      <c r="M2152" t="s">
        <v>184</v>
      </c>
      <c r="O2152" t="s">
        <v>622</v>
      </c>
      <c r="P2152" t="s">
        <v>623</v>
      </c>
      <c r="R2152" t="s">
        <v>624</v>
      </c>
      <c r="T2152">
        <v>24100</v>
      </c>
      <c r="U2152" t="s">
        <v>69</v>
      </c>
      <c r="V2152" t="s">
        <v>33</v>
      </c>
      <c r="W2152" t="s">
        <v>625</v>
      </c>
      <c r="X2152" t="s">
        <v>626</v>
      </c>
      <c r="Y2152" t="s">
        <v>45</v>
      </c>
    </row>
    <row r="2153" spans="1:25">
      <c r="A2153">
        <v>10328</v>
      </c>
      <c r="B2153">
        <v>39</v>
      </c>
      <c r="C2153">
        <v>85.87</v>
      </c>
      <c r="D2153">
        <v>12</v>
      </c>
      <c r="E2153">
        <v>3348.93</v>
      </c>
      <c r="F2153">
        <v>38303</v>
      </c>
      <c r="G2153" t="s">
        <v>40</v>
      </c>
      <c r="H2153">
        <v>4</v>
      </c>
      <c r="I2153">
        <v>11</v>
      </c>
      <c r="J2153">
        <v>2004</v>
      </c>
      <c r="K2153" t="s">
        <v>161</v>
      </c>
      <c r="L2153">
        <v>74</v>
      </c>
      <c r="M2153" t="s">
        <v>48</v>
      </c>
      <c r="O2153" t="s">
        <v>622</v>
      </c>
      <c r="P2153" t="s">
        <v>623</v>
      </c>
      <c r="R2153" t="s">
        <v>624</v>
      </c>
      <c r="T2153">
        <v>24100</v>
      </c>
      <c r="U2153" t="s">
        <v>69</v>
      </c>
      <c r="V2153" t="s">
        <v>33</v>
      </c>
      <c r="W2153" t="s">
        <v>625</v>
      </c>
      <c r="X2153" t="s">
        <v>626</v>
      </c>
      <c r="Y2153" t="s">
        <v>36</v>
      </c>
    </row>
    <row r="2154" spans="1:25">
      <c r="A2154">
        <v>10106</v>
      </c>
      <c r="B2154">
        <v>41</v>
      </c>
      <c r="C2154">
        <v>83.44</v>
      </c>
      <c r="D2154">
        <v>18</v>
      </c>
      <c r="E2154">
        <v>3421.04</v>
      </c>
      <c r="F2154">
        <v>37669</v>
      </c>
      <c r="G2154" t="s">
        <v>40</v>
      </c>
      <c r="H2154">
        <v>1</v>
      </c>
      <c r="I2154">
        <v>2</v>
      </c>
      <c r="J2154">
        <v>2003</v>
      </c>
      <c r="K2154" t="s">
        <v>50</v>
      </c>
      <c r="L2154">
        <v>86</v>
      </c>
      <c r="M2154" t="s">
        <v>51</v>
      </c>
      <c r="O2154" t="s">
        <v>622</v>
      </c>
      <c r="P2154" t="s">
        <v>623</v>
      </c>
      <c r="R2154" t="s">
        <v>624</v>
      </c>
      <c r="T2154">
        <v>24100</v>
      </c>
      <c r="U2154" t="s">
        <v>69</v>
      </c>
      <c r="V2154" t="s">
        <v>33</v>
      </c>
      <c r="W2154" t="s">
        <v>625</v>
      </c>
      <c r="X2154" t="s">
        <v>626</v>
      </c>
      <c r="Y2154" t="s">
        <v>36</v>
      </c>
    </row>
    <row r="2155" spans="1:25">
      <c r="A2155">
        <v>10106</v>
      </c>
      <c r="B2155">
        <v>30</v>
      </c>
      <c r="C2155">
        <v>100</v>
      </c>
      <c r="D2155">
        <v>16</v>
      </c>
      <c r="E2155">
        <v>3177.3</v>
      </c>
      <c r="F2155">
        <v>37669</v>
      </c>
      <c r="G2155" t="s">
        <v>628</v>
      </c>
      <c r="H2155">
        <v>1</v>
      </c>
      <c r="I2155">
        <v>2</v>
      </c>
      <c r="J2155">
        <v>2003</v>
      </c>
      <c r="K2155" t="s">
        <v>50</v>
      </c>
      <c r="L2155">
        <v>90</v>
      </c>
      <c r="M2155" t="s">
        <v>52</v>
      </c>
      <c r="O2155" t="s">
        <v>622</v>
      </c>
      <c r="P2155" t="s">
        <v>623</v>
      </c>
      <c r="R2155" t="s">
        <v>624</v>
      </c>
      <c r="T2155">
        <v>24100</v>
      </c>
      <c r="U2155" t="s">
        <v>69</v>
      </c>
      <c r="V2155" t="s">
        <v>33</v>
      </c>
      <c r="W2155" t="s">
        <v>625</v>
      </c>
      <c r="X2155" t="s">
        <v>626</v>
      </c>
      <c r="Y2155" t="s">
        <v>36</v>
      </c>
    </row>
    <row r="2156" spans="1:25">
      <c r="A2156">
        <v>10328</v>
      </c>
      <c r="B2156">
        <v>41</v>
      </c>
      <c r="C2156">
        <v>100</v>
      </c>
      <c r="D2156">
        <v>9</v>
      </c>
      <c r="E2156">
        <v>4156.58</v>
      </c>
      <c r="F2156">
        <v>38303</v>
      </c>
      <c r="G2156" t="s">
        <v>40</v>
      </c>
      <c r="H2156">
        <v>4</v>
      </c>
      <c r="I2156">
        <v>11</v>
      </c>
      <c r="J2156">
        <v>2004</v>
      </c>
      <c r="K2156" t="s">
        <v>75</v>
      </c>
      <c r="L2156">
        <v>90</v>
      </c>
      <c r="M2156" t="s">
        <v>52</v>
      </c>
      <c r="O2156" t="s">
        <v>622</v>
      </c>
      <c r="P2156" t="s">
        <v>623</v>
      </c>
      <c r="R2156" t="s">
        <v>624</v>
      </c>
      <c r="T2156">
        <v>24100</v>
      </c>
      <c r="U2156" t="s">
        <v>69</v>
      </c>
      <c r="V2156" t="s">
        <v>33</v>
      </c>
      <c r="W2156" t="s">
        <v>625</v>
      </c>
      <c r="X2156" t="s">
        <v>626</v>
      </c>
      <c r="Y2156" t="s">
        <v>36</v>
      </c>
    </row>
    <row r="2157" spans="1:25">
      <c r="A2157">
        <v>10106</v>
      </c>
      <c r="B2157">
        <v>41</v>
      </c>
      <c r="C2157">
        <v>100</v>
      </c>
      <c r="D2157">
        <v>17</v>
      </c>
      <c r="E2157">
        <v>4774.8599999999997</v>
      </c>
      <c r="F2157">
        <v>37669</v>
      </c>
      <c r="G2157" t="s">
        <v>40</v>
      </c>
      <c r="H2157">
        <v>1</v>
      </c>
      <c r="I2157">
        <v>2</v>
      </c>
      <c r="J2157">
        <v>2003</v>
      </c>
      <c r="K2157" t="s">
        <v>81</v>
      </c>
      <c r="L2157">
        <v>105</v>
      </c>
      <c r="M2157" t="s">
        <v>60</v>
      </c>
      <c r="O2157" t="s">
        <v>622</v>
      </c>
      <c r="P2157" t="s">
        <v>623</v>
      </c>
      <c r="R2157" t="s">
        <v>624</v>
      </c>
      <c r="T2157">
        <v>24100</v>
      </c>
      <c r="U2157" t="s">
        <v>69</v>
      </c>
      <c r="V2157" t="s">
        <v>33</v>
      </c>
      <c r="W2157" t="s">
        <v>625</v>
      </c>
      <c r="X2157" t="s">
        <v>626</v>
      </c>
      <c r="Y2157" t="s">
        <v>36</v>
      </c>
    </row>
    <row r="2158" spans="1:25">
      <c r="A2158">
        <v>10106</v>
      </c>
      <c r="B2158">
        <v>31</v>
      </c>
      <c r="C2158">
        <v>52.6</v>
      </c>
      <c r="D2158">
        <v>14</v>
      </c>
      <c r="E2158">
        <v>1630.6</v>
      </c>
      <c r="F2158">
        <v>37669</v>
      </c>
      <c r="G2158" t="s">
        <v>40</v>
      </c>
      <c r="H2158">
        <v>1</v>
      </c>
      <c r="I2158">
        <v>2</v>
      </c>
      <c r="J2158">
        <v>2003</v>
      </c>
      <c r="K2158" t="s">
        <v>81</v>
      </c>
      <c r="L2158">
        <v>65</v>
      </c>
      <c r="M2158" t="s">
        <v>61</v>
      </c>
      <c r="O2158" t="s">
        <v>622</v>
      </c>
      <c r="P2158" t="s">
        <v>623</v>
      </c>
      <c r="R2158" t="s">
        <v>624</v>
      </c>
      <c r="T2158">
        <v>24100</v>
      </c>
      <c r="U2158" t="s">
        <v>69</v>
      </c>
      <c r="V2158" t="s">
        <v>33</v>
      </c>
      <c r="W2158" t="s">
        <v>625</v>
      </c>
      <c r="X2158" t="s">
        <v>626</v>
      </c>
      <c r="Y2158" t="s">
        <v>45</v>
      </c>
    </row>
    <row r="2159" spans="1:25">
      <c r="A2159">
        <v>10106</v>
      </c>
      <c r="B2159">
        <v>33</v>
      </c>
      <c r="C2159">
        <v>72.92</v>
      </c>
      <c r="D2159">
        <v>5</v>
      </c>
      <c r="E2159">
        <v>2406.36</v>
      </c>
      <c r="F2159">
        <v>37669</v>
      </c>
      <c r="G2159" t="s">
        <v>40</v>
      </c>
      <c r="H2159">
        <v>1</v>
      </c>
      <c r="I2159">
        <v>2</v>
      </c>
      <c r="J2159">
        <v>2003</v>
      </c>
      <c r="K2159" t="s">
        <v>81</v>
      </c>
      <c r="L2159">
        <v>68</v>
      </c>
      <c r="M2159" t="s">
        <v>187</v>
      </c>
      <c r="O2159" t="s">
        <v>622</v>
      </c>
      <c r="P2159" t="s">
        <v>623</v>
      </c>
      <c r="R2159" t="s">
        <v>624</v>
      </c>
      <c r="T2159">
        <v>24100</v>
      </c>
      <c r="U2159" t="s">
        <v>69</v>
      </c>
      <c r="V2159" t="s">
        <v>33</v>
      </c>
      <c r="W2159" t="s">
        <v>625</v>
      </c>
      <c r="X2159" t="s">
        <v>626</v>
      </c>
      <c r="Y2159" t="s">
        <v>45</v>
      </c>
    </row>
    <row r="2160" spans="1:25">
      <c r="A2160">
        <v>10106</v>
      </c>
      <c r="B2160">
        <v>39</v>
      </c>
      <c r="C2160">
        <v>40.15</v>
      </c>
      <c r="D2160">
        <v>6</v>
      </c>
      <c r="E2160">
        <v>1565.85</v>
      </c>
      <c r="F2160">
        <v>37669</v>
      </c>
      <c r="G2160" t="s">
        <v>40</v>
      </c>
      <c r="H2160">
        <v>1</v>
      </c>
      <c r="I2160">
        <v>2</v>
      </c>
      <c r="J2160">
        <v>2003</v>
      </c>
      <c r="K2160" t="s">
        <v>81</v>
      </c>
      <c r="L2160">
        <v>43</v>
      </c>
      <c r="M2160" t="s">
        <v>188</v>
      </c>
      <c r="O2160" t="s">
        <v>622</v>
      </c>
      <c r="P2160" t="s">
        <v>623</v>
      </c>
      <c r="R2160" t="s">
        <v>624</v>
      </c>
      <c r="T2160">
        <v>24100</v>
      </c>
      <c r="U2160" t="s">
        <v>69</v>
      </c>
      <c r="V2160" t="s">
        <v>33</v>
      </c>
      <c r="W2160" t="s">
        <v>625</v>
      </c>
      <c r="X2160" t="s">
        <v>626</v>
      </c>
      <c r="Y2160" t="s">
        <v>45</v>
      </c>
    </row>
    <row r="2161" spans="1:25">
      <c r="A2161">
        <v>10173</v>
      </c>
      <c r="B2161">
        <v>43</v>
      </c>
      <c r="C2161">
        <v>100</v>
      </c>
      <c r="D2161">
        <v>6</v>
      </c>
      <c r="E2161">
        <v>5036.16</v>
      </c>
      <c r="F2161">
        <v>37930</v>
      </c>
      <c r="G2161" t="s">
        <v>40</v>
      </c>
      <c r="H2161">
        <v>4</v>
      </c>
      <c r="I2161">
        <v>11</v>
      </c>
      <c r="J2161">
        <v>2003</v>
      </c>
      <c r="K2161" t="s">
        <v>59</v>
      </c>
      <c r="L2161">
        <v>102</v>
      </c>
      <c r="M2161" t="s">
        <v>82</v>
      </c>
      <c r="O2161" t="s">
        <v>622</v>
      </c>
      <c r="P2161" t="s">
        <v>623</v>
      </c>
      <c r="R2161" t="s">
        <v>624</v>
      </c>
      <c r="T2161">
        <v>24100</v>
      </c>
      <c r="U2161" t="s">
        <v>69</v>
      </c>
      <c r="V2161" t="s">
        <v>33</v>
      </c>
      <c r="W2161" t="s">
        <v>625</v>
      </c>
      <c r="X2161" t="s">
        <v>626</v>
      </c>
      <c r="Y2161" t="s">
        <v>36</v>
      </c>
    </row>
    <row r="2162" spans="1:25">
      <c r="A2162">
        <v>10173</v>
      </c>
      <c r="B2162">
        <v>48</v>
      </c>
      <c r="C2162">
        <v>44.21</v>
      </c>
      <c r="D2162">
        <v>5</v>
      </c>
      <c r="E2162">
        <v>2122.08</v>
      </c>
      <c r="F2162">
        <v>37930</v>
      </c>
      <c r="G2162" t="s">
        <v>40</v>
      </c>
      <c r="H2162">
        <v>4</v>
      </c>
      <c r="I2162">
        <v>11</v>
      </c>
      <c r="J2162">
        <v>2003</v>
      </c>
      <c r="K2162" t="s">
        <v>59</v>
      </c>
      <c r="L2162">
        <v>53</v>
      </c>
      <c r="M2162" t="s">
        <v>83</v>
      </c>
      <c r="O2162" t="s">
        <v>622</v>
      </c>
      <c r="P2162" t="s">
        <v>623</v>
      </c>
      <c r="R2162" t="s">
        <v>624</v>
      </c>
      <c r="T2162">
        <v>24100</v>
      </c>
      <c r="U2162" t="s">
        <v>69</v>
      </c>
      <c r="V2162" t="s">
        <v>33</v>
      </c>
      <c r="W2162" t="s">
        <v>625</v>
      </c>
      <c r="X2162" t="s">
        <v>626</v>
      </c>
      <c r="Y2162" t="s">
        <v>45</v>
      </c>
    </row>
    <row r="2163" spans="1:25">
      <c r="A2163">
        <v>10173</v>
      </c>
      <c r="B2163">
        <v>24</v>
      </c>
      <c r="C2163">
        <v>100</v>
      </c>
      <c r="D2163">
        <v>13</v>
      </c>
      <c r="E2163">
        <v>3508.8</v>
      </c>
      <c r="F2163">
        <v>37930</v>
      </c>
      <c r="G2163" t="s">
        <v>40</v>
      </c>
      <c r="H2163">
        <v>4</v>
      </c>
      <c r="I2163">
        <v>11</v>
      </c>
      <c r="J2163">
        <v>2003</v>
      </c>
      <c r="K2163" t="s">
        <v>59</v>
      </c>
      <c r="L2163">
        <v>170</v>
      </c>
      <c r="M2163" t="s">
        <v>84</v>
      </c>
      <c r="O2163" t="s">
        <v>622</v>
      </c>
      <c r="P2163" t="s">
        <v>623</v>
      </c>
      <c r="R2163" t="s">
        <v>624</v>
      </c>
      <c r="T2163">
        <v>24100</v>
      </c>
      <c r="U2163" t="s">
        <v>69</v>
      </c>
      <c r="V2163" t="s">
        <v>33</v>
      </c>
      <c r="W2163" t="s">
        <v>625</v>
      </c>
      <c r="X2163" t="s">
        <v>626</v>
      </c>
      <c r="Y2163" t="s">
        <v>36</v>
      </c>
    </row>
    <row r="2164" spans="1:25">
      <c r="A2164">
        <v>10173</v>
      </c>
      <c r="B2164">
        <v>26</v>
      </c>
      <c r="C2164">
        <v>57.51</v>
      </c>
      <c r="D2164">
        <v>12</v>
      </c>
      <c r="E2164">
        <v>1495.26</v>
      </c>
      <c r="F2164">
        <v>37930</v>
      </c>
      <c r="G2164" t="s">
        <v>40</v>
      </c>
      <c r="H2164">
        <v>4</v>
      </c>
      <c r="I2164">
        <v>11</v>
      </c>
      <c r="J2164">
        <v>2003</v>
      </c>
      <c r="K2164" t="s">
        <v>59</v>
      </c>
      <c r="L2164">
        <v>60</v>
      </c>
      <c r="M2164" t="s">
        <v>85</v>
      </c>
      <c r="O2164" t="s">
        <v>622</v>
      </c>
      <c r="P2164" t="s">
        <v>623</v>
      </c>
      <c r="R2164" t="s">
        <v>624</v>
      </c>
      <c r="T2164">
        <v>24100</v>
      </c>
      <c r="U2164" t="s">
        <v>69</v>
      </c>
      <c r="V2164" t="s">
        <v>33</v>
      </c>
      <c r="W2164" t="s">
        <v>625</v>
      </c>
      <c r="X2164" t="s">
        <v>626</v>
      </c>
      <c r="Y2164" t="s">
        <v>45</v>
      </c>
    </row>
    <row r="2165" spans="1:25">
      <c r="A2165">
        <v>10173</v>
      </c>
      <c r="B2165">
        <v>31</v>
      </c>
      <c r="C2165">
        <v>100</v>
      </c>
      <c r="D2165">
        <v>10</v>
      </c>
      <c r="E2165">
        <v>4492.83</v>
      </c>
      <c r="F2165">
        <v>37930</v>
      </c>
      <c r="G2165" t="s">
        <v>40</v>
      </c>
      <c r="H2165">
        <v>4</v>
      </c>
      <c r="I2165">
        <v>11</v>
      </c>
      <c r="J2165">
        <v>2003</v>
      </c>
      <c r="K2165" t="s">
        <v>59</v>
      </c>
      <c r="L2165">
        <v>127</v>
      </c>
      <c r="M2165" t="s">
        <v>86</v>
      </c>
      <c r="O2165" t="s">
        <v>622</v>
      </c>
      <c r="P2165" t="s">
        <v>623</v>
      </c>
      <c r="R2165" t="s">
        <v>624</v>
      </c>
      <c r="T2165">
        <v>24100</v>
      </c>
      <c r="U2165" t="s">
        <v>69</v>
      </c>
      <c r="V2165" t="s">
        <v>33</v>
      </c>
      <c r="W2165" t="s">
        <v>625</v>
      </c>
      <c r="X2165" t="s">
        <v>626</v>
      </c>
      <c r="Y2165" t="s">
        <v>36</v>
      </c>
    </row>
    <row r="2166" spans="1:25">
      <c r="A2166">
        <v>10173</v>
      </c>
      <c r="B2166">
        <v>22</v>
      </c>
      <c r="C2166">
        <v>100</v>
      </c>
      <c r="D2166">
        <v>7</v>
      </c>
      <c r="E2166">
        <v>3452.68</v>
      </c>
      <c r="F2166">
        <v>37930</v>
      </c>
      <c r="G2166" t="s">
        <v>40</v>
      </c>
      <c r="H2166">
        <v>4</v>
      </c>
      <c r="I2166">
        <v>11</v>
      </c>
      <c r="J2166">
        <v>2003</v>
      </c>
      <c r="K2166" t="s">
        <v>59</v>
      </c>
      <c r="L2166">
        <v>168</v>
      </c>
      <c r="M2166" t="s">
        <v>87</v>
      </c>
      <c r="O2166" t="s">
        <v>622</v>
      </c>
      <c r="P2166" t="s">
        <v>623</v>
      </c>
      <c r="R2166" t="s">
        <v>624</v>
      </c>
      <c r="T2166">
        <v>24100</v>
      </c>
      <c r="U2166" t="s">
        <v>69</v>
      </c>
      <c r="V2166" t="s">
        <v>33</v>
      </c>
      <c r="W2166" t="s">
        <v>625</v>
      </c>
      <c r="X2166" t="s">
        <v>626</v>
      </c>
      <c r="Y2166" t="s">
        <v>36</v>
      </c>
    </row>
    <row r="2167" spans="1:25">
      <c r="A2167">
        <v>10173</v>
      </c>
      <c r="B2167">
        <v>28</v>
      </c>
      <c r="C2167">
        <v>53.72</v>
      </c>
      <c r="D2167">
        <v>2</v>
      </c>
      <c r="E2167">
        <v>1504.16</v>
      </c>
      <c r="F2167">
        <v>37930</v>
      </c>
      <c r="G2167" t="s">
        <v>40</v>
      </c>
      <c r="H2167">
        <v>4</v>
      </c>
      <c r="I2167">
        <v>11</v>
      </c>
      <c r="J2167">
        <v>2003</v>
      </c>
      <c r="K2167" t="s">
        <v>59</v>
      </c>
      <c r="L2167">
        <v>62</v>
      </c>
      <c r="M2167" t="s">
        <v>89</v>
      </c>
      <c r="O2167" t="s">
        <v>622</v>
      </c>
      <c r="P2167" t="s">
        <v>623</v>
      </c>
      <c r="R2167" t="s">
        <v>624</v>
      </c>
      <c r="T2167">
        <v>24100</v>
      </c>
      <c r="U2167" t="s">
        <v>69</v>
      </c>
      <c r="V2167" t="s">
        <v>33</v>
      </c>
      <c r="W2167" t="s">
        <v>625</v>
      </c>
      <c r="X2167" t="s">
        <v>626</v>
      </c>
      <c r="Y2167" t="s">
        <v>45</v>
      </c>
    </row>
    <row r="2168" spans="1:25">
      <c r="A2168">
        <v>10173</v>
      </c>
      <c r="B2168">
        <v>31</v>
      </c>
      <c r="C2168">
        <v>89.01</v>
      </c>
      <c r="D2168">
        <v>1</v>
      </c>
      <c r="E2168">
        <v>2759.31</v>
      </c>
      <c r="F2168">
        <v>37930</v>
      </c>
      <c r="G2168" t="s">
        <v>40</v>
      </c>
      <c r="H2168">
        <v>4</v>
      </c>
      <c r="I2168">
        <v>11</v>
      </c>
      <c r="J2168">
        <v>2003</v>
      </c>
      <c r="K2168" t="s">
        <v>59</v>
      </c>
      <c r="L2168">
        <v>104</v>
      </c>
      <c r="M2168" t="s">
        <v>90</v>
      </c>
      <c r="O2168" t="s">
        <v>622</v>
      </c>
      <c r="P2168" t="s">
        <v>623</v>
      </c>
      <c r="R2168" t="s">
        <v>624</v>
      </c>
      <c r="T2168">
        <v>24100</v>
      </c>
      <c r="U2168" t="s">
        <v>69</v>
      </c>
      <c r="V2168" t="s">
        <v>33</v>
      </c>
      <c r="W2168" t="s">
        <v>625</v>
      </c>
      <c r="X2168" t="s">
        <v>626</v>
      </c>
      <c r="Y2168" t="s">
        <v>45</v>
      </c>
    </row>
    <row r="2169" spans="1:25">
      <c r="A2169">
        <v>10173</v>
      </c>
      <c r="B2169">
        <v>29</v>
      </c>
      <c r="C2169">
        <v>95.24</v>
      </c>
      <c r="D2169">
        <v>4</v>
      </c>
      <c r="E2169">
        <v>2761.96</v>
      </c>
      <c r="F2169">
        <v>37930</v>
      </c>
      <c r="G2169" t="s">
        <v>40</v>
      </c>
      <c r="H2169">
        <v>4</v>
      </c>
      <c r="I2169">
        <v>11</v>
      </c>
      <c r="J2169">
        <v>2003</v>
      </c>
      <c r="K2169" t="s">
        <v>59</v>
      </c>
      <c r="L2169">
        <v>99</v>
      </c>
      <c r="M2169" t="s">
        <v>91</v>
      </c>
      <c r="O2169" t="s">
        <v>622</v>
      </c>
      <c r="P2169" t="s">
        <v>623</v>
      </c>
      <c r="R2169" t="s">
        <v>624</v>
      </c>
      <c r="T2169">
        <v>24100</v>
      </c>
      <c r="U2169" t="s">
        <v>69</v>
      </c>
      <c r="V2169" t="s">
        <v>33</v>
      </c>
      <c r="W2169" t="s">
        <v>625</v>
      </c>
      <c r="X2169" t="s">
        <v>626</v>
      </c>
      <c r="Y2169" t="s">
        <v>45</v>
      </c>
    </row>
    <row r="2170" spans="1:25">
      <c r="A2170">
        <v>10173</v>
      </c>
      <c r="B2170">
        <v>21</v>
      </c>
      <c r="C2170">
        <v>75.459999999999994</v>
      </c>
      <c r="D2170">
        <v>14</v>
      </c>
      <c r="E2170">
        <v>1584.66</v>
      </c>
      <c r="F2170">
        <v>37930</v>
      </c>
      <c r="G2170" t="s">
        <v>40</v>
      </c>
      <c r="H2170">
        <v>4</v>
      </c>
      <c r="I2170">
        <v>11</v>
      </c>
      <c r="J2170">
        <v>2003</v>
      </c>
      <c r="K2170" t="s">
        <v>59</v>
      </c>
      <c r="L2170">
        <v>92</v>
      </c>
      <c r="M2170" t="s">
        <v>92</v>
      </c>
      <c r="O2170" t="s">
        <v>622</v>
      </c>
      <c r="P2170" t="s">
        <v>623</v>
      </c>
      <c r="R2170" t="s">
        <v>624</v>
      </c>
      <c r="T2170">
        <v>24100</v>
      </c>
      <c r="U2170" t="s">
        <v>69</v>
      </c>
      <c r="V2170" t="s">
        <v>33</v>
      </c>
      <c r="W2170" t="s">
        <v>625</v>
      </c>
      <c r="X2170" t="s">
        <v>626</v>
      </c>
      <c r="Y2170" t="s">
        <v>45</v>
      </c>
    </row>
    <row r="2171" spans="1:25">
      <c r="A2171">
        <v>10173</v>
      </c>
      <c r="B2171">
        <v>31</v>
      </c>
      <c r="C2171">
        <v>31.53</v>
      </c>
      <c r="D2171">
        <v>9</v>
      </c>
      <c r="E2171">
        <v>977.43</v>
      </c>
      <c r="F2171">
        <v>37930</v>
      </c>
      <c r="G2171" t="s">
        <v>40</v>
      </c>
      <c r="H2171">
        <v>4</v>
      </c>
      <c r="I2171">
        <v>11</v>
      </c>
      <c r="J2171">
        <v>2003</v>
      </c>
      <c r="K2171" t="s">
        <v>59</v>
      </c>
      <c r="L2171">
        <v>33</v>
      </c>
      <c r="M2171" t="s">
        <v>93</v>
      </c>
      <c r="O2171" t="s">
        <v>622</v>
      </c>
      <c r="P2171" t="s">
        <v>623</v>
      </c>
      <c r="R2171" t="s">
        <v>624</v>
      </c>
      <c r="T2171">
        <v>24100</v>
      </c>
      <c r="U2171" t="s">
        <v>69</v>
      </c>
      <c r="V2171" t="s">
        <v>33</v>
      </c>
      <c r="W2171" t="s">
        <v>625</v>
      </c>
      <c r="X2171" t="s">
        <v>626</v>
      </c>
      <c r="Y2171" t="s">
        <v>45</v>
      </c>
    </row>
    <row r="2172" spans="1:25">
      <c r="A2172">
        <v>10173</v>
      </c>
      <c r="B2172">
        <v>27</v>
      </c>
      <c r="C2172">
        <v>41.22</v>
      </c>
      <c r="D2172">
        <v>8</v>
      </c>
      <c r="E2172">
        <v>1112.94</v>
      </c>
      <c r="F2172">
        <v>37930</v>
      </c>
      <c r="G2172" t="s">
        <v>40</v>
      </c>
      <c r="H2172">
        <v>4</v>
      </c>
      <c r="I2172">
        <v>11</v>
      </c>
      <c r="J2172">
        <v>2003</v>
      </c>
      <c r="K2172" t="s">
        <v>59</v>
      </c>
      <c r="L2172">
        <v>44</v>
      </c>
      <c r="M2172" t="s">
        <v>94</v>
      </c>
      <c r="N2172" t="s">
        <v>621</v>
      </c>
      <c r="O2172" t="s">
        <v>622</v>
      </c>
      <c r="P2172" t="s">
        <v>623</v>
      </c>
      <c r="R2172" t="s">
        <v>624</v>
      </c>
      <c r="T2172">
        <v>24100</v>
      </c>
      <c r="U2172" t="s">
        <v>69</v>
      </c>
      <c r="V2172" t="s">
        <v>33</v>
      </c>
      <c r="W2172" t="s">
        <v>625</v>
      </c>
      <c r="X2172" t="s">
        <v>626</v>
      </c>
      <c r="Y2172" t="s">
        <v>45</v>
      </c>
    </row>
    <row r="2173" spans="1:25">
      <c r="A2173">
        <v>10173</v>
      </c>
      <c r="B2173">
        <v>35</v>
      </c>
      <c r="C2173">
        <v>33.229999999999997</v>
      </c>
      <c r="D2173">
        <v>11</v>
      </c>
      <c r="E2173">
        <v>1163.05</v>
      </c>
      <c r="F2173">
        <v>37930</v>
      </c>
      <c r="G2173" t="s">
        <v>40</v>
      </c>
      <c r="H2173">
        <v>4</v>
      </c>
      <c r="I2173">
        <v>11</v>
      </c>
      <c r="J2173">
        <v>2003</v>
      </c>
      <c r="K2173" t="s">
        <v>59</v>
      </c>
      <c r="L2173">
        <v>41</v>
      </c>
      <c r="M2173" t="s">
        <v>95</v>
      </c>
      <c r="N2173" t="s">
        <v>621</v>
      </c>
      <c r="O2173" t="s">
        <v>622</v>
      </c>
      <c r="P2173" t="s">
        <v>623</v>
      </c>
      <c r="R2173" t="s">
        <v>624</v>
      </c>
      <c r="T2173">
        <v>24100</v>
      </c>
      <c r="U2173" t="s">
        <v>69</v>
      </c>
      <c r="V2173" t="s">
        <v>33</v>
      </c>
      <c r="W2173" t="s">
        <v>625</v>
      </c>
      <c r="X2173" t="s">
        <v>626</v>
      </c>
      <c r="Y2173" t="s">
        <v>45</v>
      </c>
    </row>
    <row r="2174" spans="1:25">
      <c r="A2174">
        <v>10173</v>
      </c>
      <c r="B2174">
        <v>22</v>
      </c>
      <c r="C2174">
        <v>100</v>
      </c>
      <c r="D2174">
        <v>3</v>
      </c>
      <c r="E2174">
        <v>2571.14</v>
      </c>
      <c r="F2174">
        <v>37930</v>
      </c>
      <c r="G2174" t="s">
        <v>40</v>
      </c>
      <c r="H2174">
        <v>4</v>
      </c>
      <c r="I2174">
        <v>11</v>
      </c>
      <c r="J2174">
        <v>2003</v>
      </c>
      <c r="K2174" t="s">
        <v>59</v>
      </c>
      <c r="L2174">
        <v>97</v>
      </c>
      <c r="M2174" t="s">
        <v>96</v>
      </c>
      <c r="N2174" t="s">
        <v>621</v>
      </c>
      <c r="O2174" t="s">
        <v>622</v>
      </c>
      <c r="P2174" t="s">
        <v>623</v>
      </c>
      <c r="R2174" t="s">
        <v>624</v>
      </c>
      <c r="T2174">
        <v>24100</v>
      </c>
      <c r="U2174" t="s">
        <v>69</v>
      </c>
      <c r="V2174" t="s">
        <v>33</v>
      </c>
      <c r="W2174" t="s">
        <v>625</v>
      </c>
      <c r="X2174" t="s">
        <v>626</v>
      </c>
      <c r="Y2174" t="s">
        <v>45</v>
      </c>
    </row>
    <row r="2175" spans="1:25">
      <c r="A2175">
        <v>10328</v>
      </c>
      <c r="B2175">
        <v>34</v>
      </c>
      <c r="C2175">
        <v>100</v>
      </c>
      <c r="D2175">
        <v>6</v>
      </c>
      <c r="E2175">
        <v>3815.48</v>
      </c>
      <c r="F2175">
        <v>38303</v>
      </c>
      <c r="G2175" t="s">
        <v>40</v>
      </c>
      <c r="H2175">
        <v>4</v>
      </c>
      <c r="I2175">
        <v>11</v>
      </c>
      <c r="J2175">
        <v>2004</v>
      </c>
      <c r="K2175" t="s">
        <v>97</v>
      </c>
      <c r="L2175">
        <v>105</v>
      </c>
      <c r="M2175" t="s">
        <v>60</v>
      </c>
      <c r="N2175" t="s">
        <v>621</v>
      </c>
      <c r="O2175" t="s">
        <v>622</v>
      </c>
      <c r="P2175" t="s">
        <v>623</v>
      </c>
      <c r="R2175" t="s">
        <v>624</v>
      </c>
      <c r="T2175">
        <v>24100</v>
      </c>
      <c r="U2175" t="s">
        <v>69</v>
      </c>
      <c r="V2175" t="s">
        <v>33</v>
      </c>
      <c r="W2175" t="s">
        <v>625</v>
      </c>
      <c r="X2175" t="s">
        <v>626</v>
      </c>
      <c r="Y2175" t="s">
        <v>36</v>
      </c>
    </row>
    <row r="2176" spans="1:25">
      <c r="A2176">
        <v>10328</v>
      </c>
      <c r="B2176">
        <v>20</v>
      </c>
      <c r="C2176">
        <v>72.98</v>
      </c>
      <c r="D2176">
        <v>2</v>
      </c>
      <c r="E2176">
        <v>1459.6</v>
      </c>
      <c r="F2176">
        <v>38303</v>
      </c>
      <c r="G2176" t="s">
        <v>40</v>
      </c>
      <c r="H2176">
        <v>4</v>
      </c>
      <c r="I2176">
        <v>11</v>
      </c>
      <c r="J2176">
        <v>2004</v>
      </c>
      <c r="K2176" t="s">
        <v>97</v>
      </c>
      <c r="L2176">
        <v>65</v>
      </c>
      <c r="M2176" t="s">
        <v>61</v>
      </c>
      <c r="N2176" t="s">
        <v>621</v>
      </c>
      <c r="O2176" t="s">
        <v>622</v>
      </c>
      <c r="P2176" t="s">
        <v>623</v>
      </c>
      <c r="R2176" t="s">
        <v>624</v>
      </c>
      <c r="T2176">
        <v>24100</v>
      </c>
      <c r="U2176" t="s">
        <v>69</v>
      </c>
      <c r="V2176" t="s">
        <v>33</v>
      </c>
      <c r="W2176" t="s">
        <v>625</v>
      </c>
      <c r="X2176" t="s">
        <v>626</v>
      </c>
      <c r="Y2176" t="s">
        <v>45</v>
      </c>
    </row>
    <row r="2177" spans="1:25">
      <c r="A2177">
        <v>10328</v>
      </c>
      <c r="B2177">
        <v>24</v>
      </c>
      <c r="C2177">
        <v>81.17</v>
      </c>
      <c r="D2177">
        <v>5</v>
      </c>
      <c r="E2177">
        <v>1948.08</v>
      </c>
      <c r="F2177">
        <v>38303</v>
      </c>
      <c r="G2177" t="s">
        <v>40</v>
      </c>
      <c r="H2177">
        <v>4</v>
      </c>
      <c r="I2177">
        <v>11</v>
      </c>
      <c r="J2177">
        <v>2004</v>
      </c>
      <c r="K2177" t="s">
        <v>97</v>
      </c>
      <c r="L2177">
        <v>68</v>
      </c>
      <c r="M2177" t="s">
        <v>187</v>
      </c>
      <c r="N2177" t="s">
        <v>621</v>
      </c>
      <c r="O2177" t="s">
        <v>622</v>
      </c>
      <c r="P2177" t="s">
        <v>623</v>
      </c>
      <c r="R2177" t="s">
        <v>624</v>
      </c>
      <c r="T2177">
        <v>24100</v>
      </c>
      <c r="U2177" t="s">
        <v>69</v>
      </c>
      <c r="V2177" t="s">
        <v>33</v>
      </c>
      <c r="W2177" t="s">
        <v>625</v>
      </c>
      <c r="X2177" t="s">
        <v>626</v>
      </c>
      <c r="Y2177" t="s">
        <v>45</v>
      </c>
    </row>
    <row r="2178" spans="1:25">
      <c r="A2178">
        <v>10328</v>
      </c>
      <c r="B2178">
        <v>34</v>
      </c>
      <c r="C2178">
        <v>51.93</v>
      </c>
      <c r="D2178">
        <v>7</v>
      </c>
      <c r="E2178">
        <v>1765.62</v>
      </c>
      <c r="F2178">
        <v>38303</v>
      </c>
      <c r="G2178" t="s">
        <v>40</v>
      </c>
      <c r="H2178">
        <v>4</v>
      </c>
      <c r="I2178">
        <v>11</v>
      </c>
      <c r="J2178">
        <v>2004</v>
      </c>
      <c r="K2178" t="s">
        <v>97</v>
      </c>
      <c r="L2178">
        <v>43</v>
      </c>
      <c r="M2178" t="s">
        <v>188</v>
      </c>
      <c r="N2178" t="s">
        <v>621</v>
      </c>
      <c r="O2178" t="s">
        <v>622</v>
      </c>
      <c r="P2178" t="s">
        <v>623</v>
      </c>
      <c r="R2178" t="s">
        <v>624</v>
      </c>
      <c r="T2178">
        <v>24100</v>
      </c>
      <c r="U2178" t="s">
        <v>69</v>
      </c>
      <c r="V2178" t="s">
        <v>33</v>
      </c>
      <c r="W2178" t="s">
        <v>625</v>
      </c>
      <c r="X2178" t="s">
        <v>626</v>
      </c>
      <c r="Y2178" t="s">
        <v>45</v>
      </c>
    </row>
    <row r="2179" spans="1:25">
      <c r="A2179">
        <v>10283</v>
      </c>
      <c r="B2179">
        <v>25</v>
      </c>
      <c r="C2179">
        <v>100</v>
      </c>
      <c r="D2179">
        <v>6</v>
      </c>
      <c r="E2179">
        <v>2992</v>
      </c>
      <c r="F2179">
        <v>38219</v>
      </c>
      <c r="G2179" t="s">
        <v>40</v>
      </c>
      <c r="H2179">
        <v>3</v>
      </c>
      <c r="I2179">
        <v>8</v>
      </c>
      <c r="J2179">
        <v>2004</v>
      </c>
      <c r="K2179" t="s">
        <v>63</v>
      </c>
      <c r="L2179">
        <v>136</v>
      </c>
      <c r="M2179" t="s">
        <v>41</v>
      </c>
      <c r="N2179" t="s">
        <v>629</v>
      </c>
      <c r="O2179" t="s">
        <v>630</v>
      </c>
      <c r="P2179" t="s">
        <v>631</v>
      </c>
      <c r="R2179" t="s">
        <v>632</v>
      </c>
      <c r="S2179" t="s">
        <v>288</v>
      </c>
      <c r="T2179" t="s">
        <v>633</v>
      </c>
      <c r="U2179" t="s">
        <v>290</v>
      </c>
      <c r="V2179" t="s">
        <v>221</v>
      </c>
      <c r="W2179" t="s">
        <v>634</v>
      </c>
      <c r="X2179" t="s">
        <v>635</v>
      </c>
      <c r="Y2179" t="s">
        <v>45</v>
      </c>
    </row>
    <row r="2180" spans="1:25">
      <c r="A2180">
        <v>10235</v>
      </c>
      <c r="B2180">
        <v>41</v>
      </c>
      <c r="C2180">
        <v>100</v>
      </c>
      <c r="D2180">
        <v>1</v>
      </c>
      <c r="E2180">
        <v>4177.49</v>
      </c>
      <c r="F2180">
        <v>38079</v>
      </c>
      <c r="G2180" t="s">
        <v>40</v>
      </c>
      <c r="H2180">
        <v>2</v>
      </c>
      <c r="I2180">
        <v>4</v>
      </c>
      <c r="J2180">
        <v>2004</v>
      </c>
      <c r="K2180" t="s">
        <v>132</v>
      </c>
      <c r="L2180">
        <v>99</v>
      </c>
      <c r="M2180" t="s">
        <v>177</v>
      </c>
      <c r="N2180" t="s">
        <v>629</v>
      </c>
      <c r="O2180" t="s">
        <v>630</v>
      </c>
      <c r="P2180" t="s">
        <v>631</v>
      </c>
      <c r="R2180" t="s">
        <v>632</v>
      </c>
      <c r="S2180" t="s">
        <v>288</v>
      </c>
      <c r="T2180" t="s">
        <v>633</v>
      </c>
      <c r="U2180" t="s">
        <v>290</v>
      </c>
      <c r="V2180" t="s">
        <v>221</v>
      </c>
      <c r="W2180" t="s">
        <v>634</v>
      </c>
      <c r="X2180" t="s">
        <v>635</v>
      </c>
      <c r="Y2180" t="s">
        <v>36</v>
      </c>
    </row>
    <row r="2181" spans="1:25">
      <c r="A2181">
        <v>10235</v>
      </c>
      <c r="B2181">
        <v>24</v>
      </c>
      <c r="C2181">
        <v>76.03</v>
      </c>
      <c r="D2181">
        <v>3</v>
      </c>
      <c r="E2181">
        <v>1824.72</v>
      </c>
      <c r="F2181">
        <v>38079</v>
      </c>
      <c r="G2181" t="s">
        <v>40</v>
      </c>
      <c r="H2181">
        <v>2</v>
      </c>
      <c r="I2181">
        <v>4</v>
      </c>
      <c r="J2181">
        <v>2004</v>
      </c>
      <c r="K2181" t="s">
        <v>185</v>
      </c>
      <c r="L2181">
        <v>84</v>
      </c>
      <c r="M2181" t="s">
        <v>179</v>
      </c>
      <c r="N2181" t="s">
        <v>629</v>
      </c>
      <c r="O2181" t="s">
        <v>630</v>
      </c>
      <c r="P2181" t="s">
        <v>631</v>
      </c>
      <c r="R2181" t="s">
        <v>632</v>
      </c>
      <c r="S2181" t="s">
        <v>288</v>
      </c>
      <c r="T2181" t="s">
        <v>633</v>
      </c>
      <c r="U2181" t="s">
        <v>290</v>
      </c>
      <c r="V2181" t="s">
        <v>221</v>
      </c>
      <c r="W2181" t="s">
        <v>634</v>
      </c>
      <c r="X2181" t="s">
        <v>635</v>
      </c>
      <c r="Y2181" t="s">
        <v>45</v>
      </c>
    </row>
    <row r="2182" spans="1:25">
      <c r="A2182">
        <v>10235</v>
      </c>
      <c r="B2182">
        <v>23</v>
      </c>
      <c r="C2182">
        <v>96.29</v>
      </c>
      <c r="D2182">
        <v>5</v>
      </c>
      <c r="E2182">
        <v>2214.67</v>
      </c>
      <c r="F2182">
        <v>38079</v>
      </c>
      <c r="G2182" t="s">
        <v>40</v>
      </c>
      <c r="H2182">
        <v>2</v>
      </c>
      <c r="I2182">
        <v>4</v>
      </c>
      <c r="J2182">
        <v>2004</v>
      </c>
      <c r="K2182" t="s">
        <v>185</v>
      </c>
      <c r="L2182">
        <v>109</v>
      </c>
      <c r="M2182" t="s">
        <v>180</v>
      </c>
      <c r="N2182" t="s">
        <v>629</v>
      </c>
      <c r="O2182" t="s">
        <v>630</v>
      </c>
      <c r="P2182" t="s">
        <v>631</v>
      </c>
      <c r="R2182" t="s">
        <v>632</v>
      </c>
      <c r="S2182" t="s">
        <v>288</v>
      </c>
      <c r="T2182" t="s">
        <v>633</v>
      </c>
      <c r="U2182" t="s">
        <v>290</v>
      </c>
      <c r="V2182" t="s">
        <v>221</v>
      </c>
      <c r="W2182" t="s">
        <v>634</v>
      </c>
      <c r="X2182" t="s">
        <v>635</v>
      </c>
      <c r="Y2182" t="s">
        <v>45</v>
      </c>
    </row>
    <row r="2183" spans="1:25">
      <c r="A2183">
        <v>10235</v>
      </c>
      <c r="B2183">
        <v>33</v>
      </c>
      <c r="C2183">
        <v>60.05</v>
      </c>
      <c r="D2183">
        <v>12</v>
      </c>
      <c r="E2183">
        <v>1981.65</v>
      </c>
      <c r="F2183">
        <v>38079</v>
      </c>
      <c r="G2183" t="s">
        <v>40</v>
      </c>
      <c r="H2183">
        <v>2</v>
      </c>
      <c r="I2183">
        <v>4</v>
      </c>
      <c r="J2183">
        <v>2004</v>
      </c>
      <c r="K2183" t="s">
        <v>185</v>
      </c>
      <c r="L2183">
        <v>68</v>
      </c>
      <c r="M2183" t="s">
        <v>46</v>
      </c>
      <c r="N2183" t="s">
        <v>629</v>
      </c>
      <c r="O2183" t="s">
        <v>630</v>
      </c>
      <c r="P2183" t="s">
        <v>631</v>
      </c>
      <c r="R2183" t="s">
        <v>632</v>
      </c>
      <c r="S2183" t="s">
        <v>288</v>
      </c>
      <c r="T2183" t="s">
        <v>633</v>
      </c>
      <c r="U2183" t="s">
        <v>290</v>
      </c>
      <c r="V2183" t="s">
        <v>221</v>
      </c>
      <c r="W2183" t="s">
        <v>634</v>
      </c>
      <c r="X2183" t="s">
        <v>635</v>
      </c>
      <c r="Y2183" t="s">
        <v>45</v>
      </c>
    </row>
    <row r="2184" spans="1:25">
      <c r="A2184">
        <v>10235</v>
      </c>
      <c r="B2184">
        <v>40</v>
      </c>
      <c r="C2184">
        <v>81.14</v>
      </c>
      <c r="D2184">
        <v>4</v>
      </c>
      <c r="E2184">
        <v>3245.6</v>
      </c>
      <c r="F2184">
        <v>38079</v>
      </c>
      <c r="G2184" t="s">
        <v>40</v>
      </c>
      <c r="H2184">
        <v>2</v>
      </c>
      <c r="I2184">
        <v>4</v>
      </c>
      <c r="J2184">
        <v>2004</v>
      </c>
      <c r="K2184" t="s">
        <v>185</v>
      </c>
      <c r="L2184">
        <v>72</v>
      </c>
      <c r="M2184" t="s">
        <v>181</v>
      </c>
      <c r="N2184" t="s">
        <v>629</v>
      </c>
      <c r="O2184" t="s">
        <v>630</v>
      </c>
      <c r="P2184" t="s">
        <v>631</v>
      </c>
      <c r="R2184" t="s">
        <v>632</v>
      </c>
      <c r="S2184" t="s">
        <v>288</v>
      </c>
      <c r="T2184" t="s">
        <v>633</v>
      </c>
      <c r="U2184" t="s">
        <v>290</v>
      </c>
      <c r="V2184" t="s">
        <v>221</v>
      </c>
      <c r="W2184" t="s">
        <v>634</v>
      </c>
      <c r="X2184" t="s">
        <v>635</v>
      </c>
      <c r="Y2184" t="s">
        <v>36</v>
      </c>
    </row>
    <row r="2185" spans="1:25">
      <c r="A2185">
        <v>10235</v>
      </c>
      <c r="B2185">
        <v>25</v>
      </c>
      <c r="C2185">
        <v>100</v>
      </c>
      <c r="D2185">
        <v>8</v>
      </c>
      <c r="E2185">
        <v>2580.25</v>
      </c>
      <c r="F2185">
        <v>38079</v>
      </c>
      <c r="G2185" t="s">
        <v>40</v>
      </c>
      <c r="H2185">
        <v>2</v>
      </c>
      <c r="I2185">
        <v>4</v>
      </c>
      <c r="J2185">
        <v>2004</v>
      </c>
      <c r="K2185" t="s">
        <v>185</v>
      </c>
      <c r="L2185">
        <v>91</v>
      </c>
      <c r="M2185" t="s">
        <v>182</v>
      </c>
      <c r="N2185" t="s">
        <v>629</v>
      </c>
      <c r="O2185" t="s">
        <v>630</v>
      </c>
      <c r="P2185" t="s">
        <v>631</v>
      </c>
      <c r="R2185" t="s">
        <v>632</v>
      </c>
      <c r="S2185" t="s">
        <v>288</v>
      </c>
      <c r="T2185" t="s">
        <v>633</v>
      </c>
      <c r="U2185" t="s">
        <v>290</v>
      </c>
      <c r="V2185" t="s">
        <v>221</v>
      </c>
      <c r="W2185" t="s">
        <v>634</v>
      </c>
      <c r="X2185" t="s">
        <v>635</v>
      </c>
      <c r="Y2185" t="s">
        <v>45</v>
      </c>
    </row>
    <row r="2186" spans="1:25">
      <c r="A2186">
        <v>10235</v>
      </c>
      <c r="B2186">
        <v>38</v>
      </c>
      <c r="C2186">
        <v>88.75</v>
      </c>
      <c r="D2186">
        <v>10</v>
      </c>
      <c r="E2186">
        <v>3372.5</v>
      </c>
      <c r="F2186">
        <v>38079</v>
      </c>
      <c r="G2186" t="s">
        <v>40</v>
      </c>
      <c r="H2186">
        <v>2</v>
      </c>
      <c r="I2186">
        <v>4</v>
      </c>
      <c r="J2186">
        <v>2004</v>
      </c>
      <c r="K2186" t="s">
        <v>185</v>
      </c>
      <c r="L2186">
        <v>99</v>
      </c>
      <c r="M2186" t="s">
        <v>47</v>
      </c>
      <c r="N2186" t="s">
        <v>629</v>
      </c>
      <c r="O2186" t="s">
        <v>630</v>
      </c>
      <c r="P2186" t="s">
        <v>631</v>
      </c>
      <c r="R2186" t="s">
        <v>632</v>
      </c>
      <c r="S2186" t="s">
        <v>288</v>
      </c>
      <c r="T2186" t="s">
        <v>633</v>
      </c>
      <c r="U2186" t="s">
        <v>290</v>
      </c>
      <c r="V2186" t="s">
        <v>221</v>
      </c>
      <c r="W2186" t="s">
        <v>634</v>
      </c>
      <c r="X2186" t="s">
        <v>635</v>
      </c>
      <c r="Y2186" t="s">
        <v>36</v>
      </c>
    </row>
    <row r="2187" spans="1:25">
      <c r="A2187">
        <v>10235</v>
      </c>
      <c r="B2187">
        <v>25</v>
      </c>
      <c r="C2187">
        <v>96.11</v>
      </c>
      <c r="D2187">
        <v>2</v>
      </c>
      <c r="E2187">
        <v>2402.75</v>
      </c>
      <c r="F2187">
        <v>38079</v>
      </c>
      <c r="G2187" t="s">
        <v>40</v>
      </c>
      <c r="H2187">
        <v>2</v>
      </c>
      <c r="I2187">
        <v>4</v>
      </c>
      <c r="J2187">
        <v>2004</v>
      </c>
      <c r="K2187" t="s">
        <v>185</v>
      </c>
      <c r="L2187">
        <v>118</v>
      </c>
      <c r="M2187" t="s">
        <v>183</v>
      </c>
      <c r="N2187" t="s">
        <v>629</v>
      </c>
      <c r="O2187" t="s">
        <v>630</v>
      </c>
      <c r="P2187" t="s">
        <v>631</v>
      </c>
      <c r="R2187" t="s">
        <v>632</v>
      </c>
      <c r="S2187" t="s">
        <v>288</v>
      </c>
      <c r="T2187" t="s">
        <v>633</v>
      </c>
      <c r="U2187" t="s">
        <v>290</v>
      </c>
      <c r="V2187" t="s">
        <v>221</v>
      </c>
      <c r="W2187" t="s">
        <v>634</v>
      </c>
      <c r="X2187" t="s">
        <v>635</v>
      </c>
      <c r="Y2187" t="s">
        <v>45</v>
      </c>
    </row>
    <row r="2188" spans="1:25">
      <c r="A2188">
        <v>10235</v>
      </c>
      <c r="B2188">
        <v>32</v>
      </c>
      <c r="C2188">
        <v>92</v>
      </c>
      <c r="D2188">
        <v>9</v>
      </c>
      <c r="E2188">
        <v>2944</v>
      </c>
      <c r="F2188">
        <v>38079</v>
      </c>
      <c r="G2188" t="s">
        <v>40</v>
      </c>
      <c r="H2188">
        <v>2</v>
      </c>
      <c r="I2188">
        <v>4</v>
      </c>
      <c r="J2188">
        <v>2004</v>
      </c>
      <c r="K2188" t="s">
        <v>185</v>
      </c>
      <c r="L2188">
        <v>80</v>
      </c>
      <c r="M2188" t="s">
        <v>184</v>
      </c>
      <c r="N2188" t="s">
        <v>629</v>
      </c>
      <c r="O2188" t="s">
        <v>630</v>
      </c>
      <c r="P2188" t="s">
        <v>631</v>
      </c>
      <c r="R2188" t="s">
        <v>632</v>
      </c>
      <c r="S2188" t="s">
        <v>288</v>
      </c>
      <c r="T2188" t="s">
        <v>633</v>
      </c>
      <c r="U2188" t="s">
        <v>290</v>
      </c>
      <c r="V2188" t="s">
        <v>221</v>
      </c>
      <c r="W2188" t="s">
        <v>634</v>
      </c>
      <c r="X2188" t="s">
        <v>635</v>
      </c>
      <c r="Y2188" t="s">
        <v>45</v>
      </c>
    </row>
    <row r="2189" spans="1:25">
      <c r="A2189">
        <v>10235</v>
      </c>
      <c r="B2189">
        <v>34</v>
      </c>
      <c r="C2189">
        <v>72.55</v>
      </c>
      <c r="D2189">
        <v>11</v>
      </c>
      <c r="E2189">
        <v>2466.6999999999998</v>
      </c>
      <c r="F2189">
        <v>38079</v>
      </c>
      <c r="G2189" t="s">
        <v>40</v>
      </c>
      <c r="H2189">
        <v>2</v>
      </c>
      <c r="I2189">
        <v>4</v>
      </c>
      <c r="J2189">
        <v>2004</v>
      </c>
      <c r="K2189" t="s">
        <v>185</v>
      </c>
      <c r="L2189">
        <v>74</v>
      </c>
      <c r="M2189" t="s">
        <v>48</v>
      </c>
      <c r="N2189" t="s">
        <v>629</v>
      </c>
      <c r="O2189" t="s">
        <v>630</v>
      </c>
      <c r="P2189" t="s">
        <v>631</v>
      </c>
      <c r="R2189" t="s">
        <v>632</v>
      </c>
      <c r="S2189" t="s">
        <v>288</v>
      </c>
      <c r="T2189" t="s">
        <v>633</v>
      </c>
      <c r="U2189" t="s">
        <v>290</v>
      </c>
      <c r="V2189" t="s">
        <v>221</v>
      </c>
      <c r="W2189" t="s">
        <v>634</v>
      </c>
      <c r="X2189" t="s">
        <v>635</v>
      </c>
      <c r="Y2189" t="s">
        <v>45</v>
      </c>
    </row>
    <row r="2190" spans="1:25">
      <c r="A2190">
        <v>10283</v>
      </c>
      <c r="B2190">
        <v>43</v>
      </c>
      <c r="C2190">
        <v>57.61</v>
      </c>
      <c r="D2190">
        <v>1</v>
      </c>
      <c r="E2190">
        <v>2477.23</v>
      </c>
      <c r="F2190">
        <v>38219</v>
      </c>
      <c r="G2190" t="s">
        <v>40</v>
      </c>
      <c r="H2190">
        <v>3</v>
      </c>
      <c r="I2190">
        <v>8</v>
      </c>
      <c r="J2190">
        <v>2004</v>
      </c>
      <c r="K2190" t="s">
        <v>185</v>
      </c>
      <c r="L2190">
        <v>49</v>
      </c>
      <c r="M2190" t="s">
        <v>49</v>
      </c>
      <c r="N2190" t="s">
        <v>629</v>
      </c>
      <c r="O2190" t="s">
        <v>630</v>
      </c>
      <c r="P2190" t="s">
        <v>631</v>
      </c>
      <c r="R2190" t="s">
        <v>632</v>
      </c>
      <c r="S2190" t="s">
        <v>288</v>
      </c>
      <c r="T2190" t="s">
        <v>633</v>
      </c>
      <c r="U2190" t="s">
        <v>290</v>
      </c>
      <c r="V2190" t="s">
        <v>221</v>
      </c>
      <c r="W2190" t="s">
        <v>634</v>
      </c>
      <c r="X2190" t="s">
        <v>635</v>
      </c>
      <c r="Y2190" t="s">
        <v>45</v>
      </c>
    </row>
    <row r="2191" spans="1:25">
      <c r="A2191">
        <v>10283</v>
      </c>
      <c r="B2191">
        <v>21</v>
      </c>
      <c r="C2191">
        <v>98.06</v>
      </c>
      <c r="D2191">
        <v>4</v>
      </c>
      <c r="E2191">
        <v>2059.2600000000002</v>
      </c>
      <c r="F2191">
        <v>38219</v>
      </c>
      <c r="G2191" t="s">
        <v>40</v>
      </c>
      <c r="H2191">
        <v>3</v>
      </c>
      <c r="I2191">
        <v>8</v>
      </c>
      <c r="J2191">
        <v>2004</v>
      </c>
      <c r="K2191" t="s">
        <v>75</v>
      </c>
      <c r="L2191">
        <v>86</v>
      </c>
      <c r="M2191" t="s">
        <v>51</v>
      </c>
      <c r="N2191" t="s">
        <v>629</v>
      </c>
      <c r="O2191" t="s">
        <v>630</v>
      </c>
      <c r="P2191" t="s">
        <v>631</v>
      </c>
      <c r="R2191" t="s">
        <v>632</v>
      </c>
      <c r="S2191" t="s">
        <v>288</v>
      </c>
      <c r="T2191" t="s">
        <v>633</v>
      </c>
      <c r="U2191" t="s">
        <v>290</v>
      </c>
      <c r="V2191" t="s">
        <v>221</v>
      </c>
      <c r="W2191" t="s">
        <v>634</v>
      </c>
      <c r="X2191" t="s">
        <v>635</v>
      </c>
      <c r="Y2191" t="s">
        <v>45</v>
      </c>
    </row>
    <row r="2192" spans="1:25">
      <c r="A2192">
        <v>10283</v>
      </c>
      <c r="B2192">
        <v>42</v>
      </c>
      <c r="C2192">
        <v>100</v>
      </c>
      <c r="D2192">
        <v>13</v>
      </c>
      <c r="E2192">
        <v>5316.36</v>
      </c>
      <c r="F2192">
        <v>38219</v>
      </c>
      <c r="G2192" t="s">
        <v>40</v>
      </c>
      <c r="H2192">
        <v>3</v>
      </c>
      <c r="I2192">
        <v>8</v>
      </c>
      <c r="J2192">
        <v>2004</v>
      </c>
      <c r="K2192" t="s">
        <v>75</v>
      </c>
      <c r="L2192">
        <v>122</v>
      </c>
      <c r="M2192" t="s">
        <v>76</v>
      </c>
      <c r="N2192" t="s">
        <v>629</v>
      </c>
      <c r="O2192" t="s">
        <v>630</v>
      </c>
      <c r="P2192" t="s">
        <v>631</v>
      </c>
      <c r="R2192" t="s">
        <v>632</v>
      </c>
      <c r="S2192" t="s">
        <v>288</v>
      </c>
      <c r="T2192" t="s">
        <v>633</v>
      </c>
      <c r="U2192" t="s">
        <v>290</v>
      </c>
      <c r="V2192" t="s">
        <v>221</v>
      </c>
      <c r="W2192" t="s">
        <v>634</v>
      </c>
      <c r="X2192" t="s">
        <v>635</v>
      </c>
      <c r="Y2192" t="s">
        <v>36</v>
      </c>
    </row>
    <row r="2193" spans="1:25">
      <c r="A2193">
        <v>10283</v>
      </c>
      <c r="B2193">
        <v>45</v>
      </c>
      <c r="C2193">
        <v>78.67</v>
      </c>
      <c r="D2193">
        <v>9</v>
      </c>
      <c r="E2193">
        <v>3540.15</v>
      </c>
      <c r="F2193">
        <v>38219</v>
      </c>
      <c r="G2193" t="s">
        <v>40</v>
      </c>
      <c r="H2193">
        <v>3</v>
      </c>
      <c r="I2193">
        <v>8</v>
      </c>
      <c r="J2193">
        <v>2004</v>
      </c>
      <c r="K2193" t="s">
        <v>75</v>
      </c>
      <c r="L2193">
        <v>66</v>
      </c>
      <c r="M2193" t="s">
        <v>233</v>
      </c>
      <c r="N2193" t="s">
        <v>629</v>
      </c>
      <c r="O2193" t="s">
        <v>630</v>
      </c>
      <c r="P2193" t="s">
        <v>631</v>
      </c>
      <c r="R2193" t="s">
        <v>632</v>
      </c>
      <c r="S2193" t="s">
        <v>288</v>
      </c>
      <c r="T2193" t="s">
        <v>633</v>
      </c>
      <c r="U2193" t="s">
        <v>290</v>
      </c>
      <c r="V2193" t="s">
        <v>221</v>
      </c>
      <c r="W2193" t="s">
        <v>634</v>
      </c>
      <c r="X2193" t="s">
        <v>635</v>
      </c>
      <c r="Y2193" t="s">
        <v>36</v>
      </c>
    </row>
    <row r="2194" spans="1:25">
      <c r="A2194">
        <v>10283</v>
      </c>
      <c r="B2194">
        <v>20</v>
      </c>
      <c r="C2194">
        <v>94.14</v>
      </c>
      <c r="D2194">
        <v>2</v>
      </c>
      <c r="E2194">
        <v>1882.8</v>
      </c>
      <c r="F2194">
        <v>38219</v>
      </c>
      <c r="G2194" t="s">
        <v>40</v>
      </c>
      <c r="H2194">
        <v>3</v>
      </c>
      <c r="I2194">
        <v>8</v>
      </c>
      <c r="J2194">
        <v>2004</v>
      </c>
      <c r="K2194" t="s">
        <v>75</v>
      </c>
      <c r="L2194">
        <v>90</v>
      </c>
      <c r="M2194" t="s">
        <v>52</v>
      </c>
      <c r="N2194" t="s">
        <v>629</v>
      </c>
      <c r="O2194" t="s">
        <v>630</v>
      </c>
      <c r="P2194" t="s">
        <v>631</v>
      </c>
      <c r="R2194" t="s">
        <v>632</v>
      </c>
      <c r="S2194" t="s">
        <v>288</v>
      </c>
      <c r="T2194" t="s">
        <v>633</v>
      </c>
      <c r="U2194" t="s">
        <v>290</v>
      </c>
      <c r="V2194" t="s">
        <v>221</v>
      </c>
      <c r="W2194" t="s">
        <v>634</v>
      </c>
      <c r="X2194" t="s">
        <v>635</v>
      </c>
      <c r="Y2194" t="s">
        <v>45</v>
      </c>
    </row>
    <row r="2195" spans="1:25">
      <c r="A2195">
        <v>10283</v>
      </c>
      <c r="B2195">
        <v>47</v>
      </c>
      <c r="C2195">
        <v>65.77</v>
      </c>
      <c r="D2195">
        <v>7</v>
      </c>
      <c r="E2195">
        <v>3091.19</v>
      </c>
      <c r="F2195">
        <v>38219</v>
      </c>
      <c r="G2195" t="s">
        <v>40</v>
      </c>
      <c r="H2195">
        <v>3</v>
      </c>
      <c r="I2195">
        <v>8</v>
      </c>
      <c r="J2195">
        <v>2004</v>
      </c>
      <c r="K2195" t="s">
        <v>75</v>
      </c>
      <c r="L2195">
        <v>72</v>
      </c>
      <c r="M2195" t="s">
        <v>54</v>
      </c>
      <c r="N2195" t="s">
        <v>629</v>
      </c>
      <c r="O2195" t="s">
        <v>630</v>
      </c>
      <c r="P2195" t="s">
        <v>631</v>
      </c>
      <c r="R2195" t="s">
        <v>632</v>
      </c>
      <c r="S2195" t="s">
        <v>288</v>
      </c>
      <c r="T2195" t="s">
        <v>633</v>
      </c>
      <c r="U2195" t="s">
        <v>290</v>
      </c>
      <c r="V2195" t="s">
        <v>221</v>
      </c>
      <c r="W2195" t="s">
        <v>634</v>
      </c>
      <c r="X2195" t="s">
        <v>635</v>
      </c>
      <c r="Y2195" t="s">
        <v>36</v>
      </c>
    </row>
    <row r="2196" spans="1:25">
      <c r="A2196">
        <v>10283</v>
      </c>
      <c r="B2196">
        <v>22</v>
      </c>
      <c r="C2196">
        <v>88.15</v>
      </c>
      <c r="D2196">
        <v>10</v>
      </c>
      <c r="E2196">
        <v>1939.3</v>
      </c>
      <c r="F2196">
        <v>38219</v>
      </c>
      <c r="G2196" t="s">
        <v>40</v>
      </c>
      <c r="H2196">
        <v>3</v>
      </c>
      <c r="I2196">
        <v>8</v>
      </c>
      <c r="J2196">
        <v>2004</v>
      </c>
      <c r="K2196" t="s">
        <v>75</v>
      </c>
      <c r="L2196">
        <v>100</v>
      </c>
      <c r="M2196" t="s">
        <v>55</v>
      </c>
      <c r="N2196" t="s">
        <v>629</v>
      </c>
      <c r="O2196" t="s">
        <v>630</v>
      </c>
      <c r="P2196" t="s">
        <v>631</v>
      </c>
      <c r="R2196" t="s">
        <v>632</v>
      </c>
      <c r="S2196" t="s">
        <v>288</v>
      </c>
      <c r="T2196" t="s">
        <v>633</v>
      </c>
      <c r="U2196" t="s">
        <v>290</v>
      </c>
      <c r="V2196" t="s">
        <v>221</v>
      </c>
      <c r="W2196" t="s">
        <v>634</v>
      </c>
      <c r="X2196" t="s">
        <v>635</v>
      </c>
      <c r="Y2196" t="s">
        <v>45</v>
      </c>
    </row>
    <row r="2197" spans="1:25">
      <c r="A2197">
        <v>10283</v>
      </c>
      <c r="B2197">
        <v>38</v>
      </c>
      <c r="C2197">
        <v>89.38</v>
      </c>
      <c r="D2197">
        <v>11</v>
      </c>
      <c r="E2197">
        <v>3396.44</v>
      </c>
      <c r="F2197">
        <v>38219</v>
      </c>
      <c r="G2197" t="s">
        <v>40</v>
      </c>
      <c r="H2197">
        <v>3</v>
      </c>
      <c r="I2197">
        <v>8</v>
      </c>
      <c r="J2197">
        <v>2004</v>
      </c>
      <c r="K2197" t="s">
        <v>75</v>
      </c>
      <c r="L2197">
        <v>99</v>
      </c>
      <c r="M2197" t="s">
        <v>56</v>
      </c>
      <c r="N2197" t="s">
        <v>629</v>
      </c>
      <c r="O2197" t="s">
        <v>630</v>
      </c>
      <c r="P2197" t="s">
        <v>631</v>
      </c>
      <c r="R2197" t="s">
        <v>632</v>
      </c>
      <c r="S2197" t="s">
        <v>288</v>
      </c>
      <c r="T2197" t="s">
        <v>633</v>
      </c>
      <c r="U2197" t="s">
        <v>290</v>
      </c>
      <c r="V2197" t="s">
        <v>221</v>
      </c>
      <c r="W2197" t="s">
        <v>634</v>
      </c>
      <c r="X2197" t="s">
        <v>635</v>
      </c>
      <c r="Y2197" t="s">
        <v>36</v>
      </c>
    </row>
    <row r="2198" spans="1:25">
      <c r="A2198">
        <v>10283</v>
      </c>
      <c r="B2198">
        <v>33</v>
      </c>
      <c r="C2198">
        <v>51.32</v>
      </c>
      <c r="D2198">
        <v>12</v>
      </c>
      <c r="E2198">
        <v>1693.56</v>
      </c>
      <c r="F2198">
        <v>38219</v>
      </c>
      <c r="G2198" t="s">
        <v>40</v>
      </c>
      <c r="H2198">
        <v>3</v>
      </c>
      <c r="I2198">
        <v>8</v>
      </c>
      <c r="J2198">
        <v>2004</v>
      </c>
      <c r="K2198" t="s">
        <v>75</v>
      </c>
      <c r="L2198">
        <v>54</v>
      </c>
      <c r="M2198" t="s">
        <v>57</v>
      </c>
      <c r="N2198" t="s">
        <v>629</v>
      </c>
      <c r="O2198" t="s">
        <v>630</v>
      </c>
      <c r="P2198" t="s">
        <v>631</v>
      </c>
      <c r="R2198" t="s">
        <v>632</v>
      </c>
      <c r="S2198" t="s">
        <v>288</v>
      </c>
      <c r="T2198" t="s">
        <v>633</v>
      </c>
      <c r="U2198" t="s">
        <v>290</v>
      </c>
      <c r="V2198" t="s">
        <v>221</v>
      </c>
      <c r="W2198" t="s">
        <v>634</v>
      </c>
      <c r="X2198" t="s">
        <v>635</v>
      </c>
      <c r="Y2198" t="s">
        <v>45</v>
      </c>
    </row>
    <row r="2199" spans="1:25">
      <c r="A2199">
        <v>10235</v>
      </c>
      <c r="B2199">
        <v>34</v>
      </c>
      <c r="C2199">
        <v>77.73</v>
      </c>
      <c r="D2199">
        <v>6</v>
      </c>
      <c r="E2199">
        <v>2642.82</v>
      </c>
      <c r="F2199">
        <v>38079</v>
      </c>
      <c r="G2199" t="s">
        <v>40</v>
      </c>
      <c r="H2199">
        <v>2</v>
      </c>
      <c r="I2199">
        <v>4</v>
      </c>
      <c r="J2199">
        <v>2004</v>
      </c>
      <c r="K2199" t="s">
        <v>189</v>
      </c>
      <c r="L2199">
        <v>68</v>
      </c>
      <c r="M2199" t="s">
        <v>187</v>
      </c>
      <c r="N2199" t="s">
        <v>629</v>
      </c>
      <c r="O2199" t="s">
        <v>630</v>
      </c>
      <c r="P2199" t="s">
        <v>631</v>
      </c>
      <c r="R2199" t="s">
        <v>632</v>
      </c>
      <c r="S2199" t="s">
        <v>288</v>
      </c>
      <c r="T2199" t="s">
        <v>633</v>
      </c>
      <c r="U2199" t="s">
        <v>290</v>
      </c>
      <c r="V2199" t="s">
        <v>221</v>
      </c>
      <c r="W2199" t="s">
        <v>634</v>
      </c>
      <c r="X2199" t="s">
        <v>635</v>
      </c>
      <c r="Y2199" t="s">
        <v>45</v>
      </c>
    </row>
    <row r="2200" spans="1:25">
      <c r="A2200">
        <v>10235</v>
      </c>
      <c r="B2200">
        <v>41</v>
      </c>
      <c r="C2200">
        <v>35.35</v>
      </c>
      <c r="D2200">
        <v>7</v>
      </c>
      <c r="E2200">
        <v>1449.35</v>
      </c>
      <c r="F2200">
        <v>38079</v>
      </c>
      <c r="G2200" t="s">
        <v>40</v>
      </c>
      <c r="H2200">
        <v>2</v>
      </c>
      <c r="I2200">
        <v>4</v>
      </c>
      <c r="J2200">
        <v>2004</v>
      </c>
      <c r="K2200" t="s">
        <v>189</v>
      </c>
      <c r="L2200">
        <v>43</v>
      </c>
      <c r="M2200" t="s">
        <v>188</v>
      </c>
      <c r="N2200" t="s">
        <v>629</v>
      </c>
      <c r="O2200" t="s">
        <v>630</v>
      </c>
      <c r="P2200" t="s">
        <v>631</v>
      </c>
      <c r="R2200" t="s">
        <v>632</v>
      </c>
      <c r="S2200" t="s">
        <v>288</v>
      </c>
      <c r="T2200" t="s">
        <v>633</v>
      </c>
      <c r="U2200" t="s">
        <v>290</v>
      </c>
      <c r="V2200" t="s">
        <v>221</v>
      </c>
      <c r="W2200" t="s">
        <v>634</v>
      </c>
      <c r="X2200" t="s">
        <v>635</v>
      </c>
      <c r="Y2200" t="s">
        <v>45</v>
      </c>
    </row>
    <row r="2201" spans="1:25">
      <c r="A2201">
        <v>10283</v>
      </c>
      <c r="B2201">
        <v>46</v>
      </c>
      <c r="C2201">
        <v>100</v>
      </c>
      <c r="D2201">
        <v>3</v>
      </c>
      <c r="E2201">
        <v>5795.54</v>
      </c>
      <c r="F2201">
        <v>38219</v>
      </c>
      <c r="G2201" t="s">
        <v>40</v>
      </c>
      <c r="H2201">
        <v>3</v>
      </c>
      <c r="I2201">
        <v>8</v>
      </c>
      <c r="J2201">
        <v>2004</v>
      </c>
      <c r="K2201" t="s">
        <v>97</v>
      </c>
      <c r="L2201">
        <v>105</v>
      </c>
      <c r="M2201" t="s">
        <v>60</v>
      </c>
      <c r="N2201" t="s">
        <v>629</v>
      </c>
      <c r="O2201" t="s">
        <v>630</v>
      </c>
      <c r="P2201" t="s">
        <v>631</v>
      </c>
      <c r="R2201" t="s">
        <v>632</v>
      </c>
      <c r="S2201" t="s">
        <v>288</v>
      </c>
      <c r="T2201" t="s">
        <v>633</v>
      </c>
      <c r="U2201" t="s">
        <v>290</v>
      </c>
      <c r="V2201" t="s">
        <v>221</v>
      </c>
      <c r="W2201" t="s">
        <v>634</v>
      </c>
      <c r="X2201" t="s">
        <v>635</v>
      </c>
      <c r="Y2201" t="s">
        <v>36</v>
      </c>
    </row>
    <row r="2202" spans="1:25">
      <c r="A2202">
        <v>10283</v>
      </c>
      <c r="B2202">
        <v>34</v>
      </c>
      <c r="C2202">
        <v>100</v>
      </c>
      <c r="D2202">
        <v>14</v>
      </c>
      <c r="E2202">
        <v>3580.88</v>
      </c>
      <c r="F2202">
        <v>38219</v>
      </c>
      <c r="G2202" t="s">
        <v>40</v>
      </c>
      <c r="H2202">
        <v>3</v>
      </c>
      <c r="I2202">
        <v>8</v>
      </c>
      <c r="J2202">
        <v>2004</v>
      </c>
      <c r="K2202" t="s">
        <v>97</v>
      </c>
      <c r="L2202">
        <v>87</v>
      </c>
      <c r="M2202" t="s">
        <v>99</v>
      </c>
      <c r="N2202" t="s">
        <v>629</v>
      </c>
      <c r="O2202" t="s">
        <v>630</v>
      </c>
      <c r="P2202" t="s">
        <v>631</v>
      </c>
      <c r="R2202" t="s">
        <v>632</v>
      </c>
      <c r="S2202" t="s">
        <v>288</v>
      </c>
      <c r="T2202" t="s">
        <v>633</v>
      </c>
      <c r="U2202" t="s">
        <v>290</v>
      </c>
      <c r="V2202" t="s">
        <v>221</v>
      </c>
      <c r="W2202" t="s">
        <v>634</v>
      </c>
      <c r="X2202" t="s">
        <v>635</v>
      </c>
      <c r="Y2202" t="s">
        <v>36</v>
      </c>
    </row>
    <row r="2203" spans="1:25">
      <c r="A2203">
        <v>10283</v>
      </c>
      <c r="B2203">
        <v>34</v>
      </c>
      <c r="C2203">
        <v>92.94</v>
      </c>
      <c r="D2203">
        <v>8</v>
      </c>
      <c r="E2203">
        <v>3159.96</v>
      </c>
      <c r="F2203">
        <v>38219</v>
      </c>
      <c r="G2203" t="s">
        <v>40</v>
      </c>
      <c r="H2203">
        <v>3</v>
      </c>
      <c r="I2203">
        <v>8</v>
      </c>
      <c r="J2203">
        <v>2004</v>
      </c>
      <c r="K2203" t="s">
        <v>97</v>
      </c>
      <c r="L2203">
        <v>88</v>
      </c>
      <c r="M2203" t="s">
        <v>236</v>
      </c>
      <c r="N2203" t="s">
        <v>629</v>
      </c>
      <c r="O2203" t="s">
        <v>630</v>
      </c>
      <c r="P2203" t="s">
        <v>631</v>
      </c>
      <c r="R2203" t="s">
        <v>632</v>
      </c>
      <c r="S2203" t="s">
        <v>288</v>
      </c>
      <c r="T2203" t="s">
        <v>633</v>
      </c>
      <c r="U2203" t="s">
        <v>290</v>
      </c>
      <c r="V2203" t="s">
        <v>221</v>
      </c>
      <c r="W2203" t="s">
        <v>634</v>
      </c>
      <c r="X2203" t="s">
        <v>635</v>
      </c>
      <c r="Y2203" t="s">
        <v>36</v>
      </c>
    </row>
    <row r="2204" spans="1:25">
      <c r="A2204">
        <v>10283</v>
      </c>
      <c r="B2204">
        <v>33</v>
      </c>
      <c r="C2204">
        <v>72.959999999999994</v>
      </c>
      <c r="D2204">
        <v>5</v>
      </c>
      <c r="E2204">
        <v>2407.6799999999998</v>
      </c>
      <c r="F2204">
        <v>38219</v>
      </c>
      <c r="G2204" t="s">
        <v>40</v>
      </c>
      <c r="H2204">
        <v>3</v>
      </c>
      <c r="I2204">
        <v>8</v>
      </c>
      <c r="J2204">
        <v>2004</v>
      </c>
      <c r="K2204" t="s">
        <v>97</v>
      </c>
      <c r="L2204">
        <v>83</v>
      </c>
      <c r="M2204" t="s">
        <v>62</v>
      </c>
      <c r="N2204" t="s">
        <v>629</v>
      </c>
      <c r="O2204" t="s">
        <v>630</v>
      </c>
      <c r="P2204" t="s">
        <v>631</v>
      </c>
      <c r="R2204" t="s">
        <v>632</v>
      </c>
      <c r="S2204" t="s">
        <v>288</v>
      </c>
      <c r="T2204" t="s">
        <v>633</v>
      </c>
      <c r="U2204" t="s">
        <v>290</v>
      </c>
      <c r="V2204" t="s">
        <v>221</v>
      </c>
      <c r="W2204" t="s">
        <v>634</v>
      </c>
      <c r="X2204" t="s">
        <v>635</v>
      </c>
      <c r="Y2204" t="s">
        <v>45</v>
      </c>
    </row>
    <row r="2205" spans="1:25">
      <c r="A2205">
        <v>10366</v>
      </c>
      <c r="B2205">
        <v>34</v>
      </c>
      <c r="C2205">
        <v>100</v>
      </c>
      <c r="D2205">
        <v>3</v>
      </c>
      <c r="E2205">
        <v>4207.84</v>
      </c>
      <c r="F2205">
        <v>38362</v>
      </c>
      <c r="G2205" t="s">
        <v>40</v>
      </c>
      <c r="H2205">
        <v>1</v>
      </c>
      <c r="I2205">
        <v>1</v>
      </c>
      <c r="J2205">
        <v>2005</v>
      </c>
      <c r="K2205" t="s">
        <v>63</v>
      </c>
      <c r="L2205">
        <v>142</v>
      </c>
      <c r="M2205" t="s">
        <v>37</v>
      </c>
      <c r="N2205" t="s">
        <v>636</v>
      </c>
      <c r="O2205" t="s">
        <v>637</v>
      </c>
      <c r="P2205" t="s">
        <v>638</v>
      </c>
      <c r="R2205" t="s">
        <v>639</v>
      </c>
      <c r="T2205" t="s">
        <v>640</v>
      </c>
      <c r="U2205" t="s">
        <v>604</v>
      </c>
      <c r="V2205" t="s">
        <v>33</v>
      </c>
      <c r="W2205" t="s">
        <v>641</v>
      </c>
      <c r="X2205" t="s">
        <v>642</v>
      </c>
      <c r="Y2205" t="s">
        <v>36</v>
      </c>
    </row>
    <row r="2206" spans="1:25">
      <c r="A2206">
        <v>10366</v>
      </c>
      <c r="B2206">
        <v>49</v>
      </c>
      <c r="C2206">
        <v>100</v>
      </c>
      <c r="D2206">
        <v>2</v>
      </c>
      <c r="E2206">
        <v>6144.6</v>
      </c>
      <c r="F2206">
        <v>38362</v>
      </c>
      <c r="G2206" t="s">
        <v>40</v>
      </c>
      <c r="H2206">
        <v>1</v>
      </c>
      <c r="I2206">
        <v>1</v>
      </c>
      <c r="J2206">
        <v>2005</v>
      </c>
      <c r="K2206" t="s">
        <v>63</v>
      </c>
      <c r="L2206">
        <v>132</v>
      </c>
      <c r="M2206" t="s">
        <v>112</v>
      </c>
      <c r="N2206" t="s">
        <v>636</v>
      </c>
      <c r="O2206" t="s">
        <v>637</v>
      </c>
      <c r="P2206" t="s">
        <v>638</v>
      </c>
      <c r="R2206" t="s">
        <v>639</v>
      </c>
      <c r="T2206" t="s">
        <v>640</v>
      </c>
      <c r="U2206" t="s">
        <v>604</v>
      </c>
      <c r="V2206" t="s">
        <v>33</v>
      </c>
      <c r="W2206" t="s">
        <v>641</v>
      </c>
      <c r="X2206" t="s">
        <v>642</v>
      </c>
      <c r="Y2206" t="s">
        <v>36</v>
      </c>
    </row>
    <row r="2207" spans="1:25">
      <c r="A2207">
        <v>10366</v>
      </c>
      <c r="B2207">
        <v>34</v>
      </c>
      <c r="C2207">
        <v>100</v>
      </c>
      <c r="D2207">
        <v>1</v>
      </c>
      <c r="E2207">
        <v>6275.72</v>
      </c>
      <c r="F2207">
        <v>38362</v>
      </c>
      <c r="G2207" t="s">
        <v>40</v>
      </c>
      <c r="H2207">
        <v>1</v>
      </c>
      <c r="I2207">
        <v>1</v>
      </c>
      <c r="J2207">
        <v>2005</v>
      </c>
      <c r="K2207" t="s">
        <v>63</v>
      </c>
      <c r="L2207">
        <v>169</v>
      </c>
      <c r="M2207" t="s">
        <v>38</v>
      </c>
      <c r="N2207" t="s">
        <v>636</v>
      </c>
      <c r="O2207" t="s">
        <v>637</v>
      </c>
      <c r="P2207" t="s">
        <v>638</v>
      </c>
      <c r="R2207" t="s">
        <v>639</v>
      </c>
      <c r="T2207" t="s">
        <v>640</v>
      </c>
      <c r="U2207" t="s">
        <v>604</v>
      </c>
      <c r="V2207" t="s">
        <v>33</v>
      </c>
      <c r="W2207" t="s">
        <v>641</v>
      </c>
      <c r="X2207" t="s">
        <v>642</v>
      </c>
      <c r="Y2207" t="s">
        <v>36</v>
      </c>
    </row>
    <row r="2208" spans="1:25">
      <c r="A2208">
        <v>10338</v>
      </c>
      <c r="B2208">
        <v>41</v>
      </c>
      <c r="C2208">
        <v>100</v>
      </c>
      <c r="D2208">
        <v>1</v>
      </c>
      <c r="E2208">
        <v>5624.79</v>
      </c>
      <c r="F2208">
        <v>38313</v>
      </c>
      <c r="G2208" t="s">
        <v>40</v>
      </c>
      <c r="H2208">
        <v>4</v>
      </c>
      <c r="I2208">
        <v>11</v>
      </c>
      <c r="J2208">
        <v>2004</v>
      </c>
      <c r="K2208" t="s">
        <v>161</v>
      </c>
      <c r="L2208">
        <v>157</v>
      </c>
      <c r="M2208" t="s">
        <v>43</v>
      </c>
      <c r="N2208" t="s">
        <v>636</v>
      </c>
      <c r="O2208" t="s">
        <v>637</v>
      </c>
      <c r="P2208" t="s">
        <v>638</v>
      </c>
      <c r="R2208" t="s">
        <v>639</v>
      </c>
      <c r="T2208" t="s">
        <v>640</v>
      </c>
      <c r="U2208" t="s">
        <v>604</v>
      </c>
      <c r="V2208" t="s">
        <v>33</v>
      </c>
      <c r="W2208" t="s">
        <v>641</v>
      </c>
      <c r="X2208" t="s">
        <v>642</v>
      </c>
      <c r="Y2208" t="s">
        <v>36</v>
      </c>
    </row>
    <row r="2209" spans="1:25">
      <c r="A2209">
        <v>10338</v>
      </c>
      <c r="B2209">
        <v>28</v>
      </c>
      <c r="C2209">
        <v>82.58</v>
      </c>
      <c r="D2209">
        <v>3</v>
      </c>
      <c r="E2209">
        <v>2312.2399999999998</v>
      </c>
      <c r="F2209">
        <v>38313</v>
      </c>
      <c r="G2209" t="s">
        <v>40</v>
      </c>
      <c r="H2209">
        <v>4</v>
      </c>
      <c r="I2209">
        <v>11</v>
      </c>
      <c r="J2209">
        <v>2004</v>
      </c>
      <c r="K2209" t="s">
        <v>75</v>
      </c>
      <c r="L2209">
        <v>86</v>
      </c>
      <c r="M2209" t="s">
        <v>51</v>
      </c>
      <c r="N2209" t="s">
        <v>636</v>
      </c>
      <c r="O2209" t="s">
        <v>637</v>
      </c>
      <c r="P2209" t="s">
        <v>638</v>
      </c>
      <c r="R2209" t="s">
        <v>639</v>
      </c>
      <c r="T2209" t="s">
        <v>640</v>
      </c>
      <c r="U2209" t="s">
        <v>604</v>
      </c>
      <c r="V2209" t="s">
        <v>33</v>
      </c>
      <c r="W2209" t="s">
        <v>641</v>
      </c>
      <c r="X2209" t="s">
        <v>642</v>
      </c>
      <c r="Y2209" t="s">
        <v>45</v>
      </c>
    </row>
    <row r="2210" spans="1:25">
      <c r="A2210">
        <v>101166</v>
      </c>
      <c r="B2210">
        <v>27</v>
      </c>
      <c r="C2210">
        <v>63.38</v>
      </c>
      <c r="D2210">
        <v>1</v>
      </c>
      <c r="E2210">
        <v>1711.26</v>
      </c>
      <c r="F2210">
        <v>37722</v>
      </c>
      <c r="G2210" t="s">
        <v>40</v>
      </c>
      <c r="H2210">
        <v>2</v>
      </c>
      <c r="I2210">
        <v>4</v>
      </c>
      <c r="J2210">
        <v>2003</v>
      </c>
      <c r="K2210" t="s">
        <v>368</v>
      </c>
      <c r="L2210">
        <v>62</v>
      </c>
      <c r="M2210" t="s">
        <v>200</v>
      </c>
      <c r="N2210" t="s">
        <v>636</v>
      </c>
      <c r="O2210" t="s">
        <v>637</v>
      </c>
      <c r="P2210" t="s">
        <v>638</v>
      </c>
      <c r="R2210" t="s">
        <v>639</v>
      </c>
      <c r="T2210" t="s">
        <v>640</v>
      </c>
      <c r="U2210" t="s">
        <v>604</v>
      </c>
      <c r="V2210" t="s">
        <v>33</v>
      </c>
      <c r="W2210" t="s">
        <v>641</v>
      </c>
      <c r="X2210" t="s">
        <v>642</v>
      </c>
      <c r="Y2210" t="s">
        <v>45</v>
      </c>
    </row>
    <row r="2211" spans="1:25">
      <c r="A2211">
        <v>10144</v>
      </c>
      <c r="B2211">
        <v>20</v>
      </c>
      <c r="C2211">
        <v>81.86</v>
      </c>
      <c r="D2211">
        <v>1</v>
      </c>
      <c r="E2211">
        <v>1637.2</v>
      </c>
      <c r="F2211">
        <v>37846</v>
      </c>
      <c r="G2211" t="s">
        <v>25</v>
      </c>
      <c r="H2211">
        <v>3</v>
      </c>
      <c r="I2211">
        <v>8</v>
      </c>
      <c r="J2211">
        <v>2003</v>
      </c>
      <c r="K2211" t="s">
        <v>59</v>
      </c>
      <c r="L2211">
        <v>68</v>
      </c>
      <c r="M2211" t="s">
        <v>187</v>
      </c>
      <c r="N2211" t="s">
        <v>636</v>
      </c>
      <c r="O2211" t="s">
        <v>637</v>
      </c>
      <c r="P2211" t="s">
        <v>638</v>
      </c>
      <c r="R2211" t="s">
        <v>639</v>
      </c>
      <c r="T2211" t="s">
        <v>640</v>
      </c>
      <c r="U2211" t="s">
        <v>604</v>
      </c>
      <c r="V2211" t="s">
        <v>33</v>
      </c>
      <c r="W2211" t="s">
        <v>641</v>
      </c>
      <c r="X2211" t="s">
        <v>642</v>
      </c>
      <c r="Y2211" t="s">
        <v>45</v>
      </c>
    </row>
    <row r="2212" spans="1:25">
      <c r="A2212">
        <v>10338</v>
      </c>
      <c r="B2212">
        <v>45</v>
      </c>
      <c r="C2212">
        <v>100</v>
      </c>
      <c r="D2212">
        <v>2</v>
      </c>
      <c r="E2212">
        <v>5526.45</v>
      </c>
      <c r="F2212">
        <v>38313</v>
      </c>
      <c r="G2212" t="s">
        <v>40</v>
      </c>
      <c r="H2212">
        <v>4</v>
      </c>
      <c r="I2212">
        <v>11</v>
      </c>
      <c r="J2212">
        <v>2004</v>
      </c>
      <c r="K2212" t="s">
        <v>97</v>
      </c>
      <c r="L2212">
        <v>105</v>
      </c>
      <c r="M2212" t="s">
        <v>60</v>
      </c>
      <c r="N2212" t="s">
        <v>636</v>
      </c>
      <c r="O2212" t="s">
        <v>637</v>
      </c>
      <c r="P2212" t="s">
        <v>638</v>
      </c>
      <c r="R2212" t="s">
        <v>639</v>
      </c>
      <c r="T2212" t="s">
        <v>640</v>
      </c>
      <c r="U2212" t="s">
        <v>604</v>
      </c>
      <c r="V2212" t="s">
        <v>33</v>
      </c>
      <c r="W2212" t="s">
        <v>641</v>
      </c>
      <c r="X2212" t="s">
        <v>642</v>
      </c>
      <c r="Y2212" t="s">
        <v>36</v>
      </c>
    </row>
    <row r="2213" spans="1:25">
      <c r="A2213">
        <v>101199</v>
      </c>
      <c r="B2213">
        <v>46</v>
      </c>
      <c r="C2213">
        <v>100</v>
      </c>
      <c r="D2213">
        <v>11</v>
      </c>
      <c r="E2213">
        <v>5004.8</v>
      </c>
      <c r="F2213">
        <v>37739</v>
      </c>
      <c r="G2213" t="s">
        <v>40</v>
      </c>
      <c r="H2213">
        <v>2</v>
      </c>
      <c r="I2213">
        <v>4</v>
      </c>
      <c r="J2213">
        <v>2003</v>
      </c>
      <c r="K2213" t="s">
        <v>393</v>
      </c>
      <c r="L2213">
        <v>136</v>
      </c>
      <c r="M2213" t="s">
        <v>41</v>
      </c>
      <c r="N2213" t="s">
        <v>643</v>
      </c>
      <c r="O2213" t="s">
        <v>644</v>
      </c>
      <c r="P2213" t="s">
        <v>645</v>
      </c>
      <c r="R2213" t="s">
        <v>646</v>
      </c>
      <c r="T2213">
        <v>5020</v>
      </c>
      <c r="U2213" t="s">
        <v>529</v>
      </c>
      <c r="V2213" t="s">
        <v>33</v>
      </c>
      <c r="W2213" t="s">
        <v>647</v>
      </c>
      <c r="X2213" t="s">
        <v>648</v>
      </c>
      <c r="Y2213" t="s">
        <v>36</v>
      </c>
    </row>
    <row r="2214" spans="1:25">
      <c r="A2214">
        <v>10341</v>
      </c>
      <c r="B2214">
        <v>45</v>
      </c>
      <c r="C2214">
        <v>79.650000000000006</v>
      </c>
      <c r="D2214">
        <v>2</v>
      </c>
      <c r="E2214">
        <v>3584.25</v>
      </c>
      <c r="F2214">
        <v>38315</v>
      </c>
      <c r="G2214" t="s">
        <v>40</v>
      </c>
      <c r="H2214">
        <v>4</v>
      </c>
      <c r="I2214">
        <v>11</v>
      </c>
      <c r="J2214">
        <v>2004</v>
      </c>
      <c r="K2214" t="s">
        <v>63</v>
      </c>
      <c r="L2214">
        <v>194</v>
      </c>
      <c r="M2214" t="s">
        <v>124</v>
      </c>
      <c r="N2214" t="s">
        <v>643</v>
      </c>
      <c r="O2214" t="s">
        <v>644</v>
      </c>
      <c r="P2214" t="s">
        <v>645</v>
      </c>
      <c r="R2214" t="s">
        <v>646</v>
      </c>
      <c r="T2214">
        <v>5020</v>
      </c>
      <c r="U2214" t="s">
        <v>529</v>
      </c>
      <c r="V2214" t="s">
        <v>33</v>
      </c>
      <c r="W2214" t="s">
        <v>647</v>
      </c>
      <c r="X2214" t="s">
        <v>648</v>
      </c>
      <c r="Y2214" t="s">
        <v>36</v>
      </c>
    </row>
    <row r="2215" spans="1:25">
      <c r="A2215">
        <v>10341</v>
      </c>
      <c r="B2215">
        <v>44</v>
      </c>
      <c r="C2215">
        <v>95.93</v>
      </c>
      <c r="D2215">
        <v>1</v>
      </c>
      <c r="E2215">
        <v>4220.92</v>
      </c>
      <c r="F2215">
        <v>38315</v>
      </c>
      <c r="G2215" t="s">
        <v>40</v>
      </c>
      <c r="H2215">
        <v>4</v>
      </c>
      <c r="I2215">
        <v>11</v>
      </c>
      <c r="J2215">
        <v>2004</v>
      </c>
      <c r="K2215" t="s">
        <v>63</v>
      </c>
      <c r="L2215">
        <v>117</v>
      </c>
      <c r="M2215" t="s">
        <v>264</v>
      </c>
      <c r="N2215" t="s">
        <v>643</v>
      </c>
      <c r="O2215" t="s">
        <v>644</v>
      </c>
      <c r="P2215" t="s">
        <v>645</v>
      </c>
      <c r="R2215" t="s">
        <v>646</v>
      </c>
      <c r="T2215">
        <v>5020</v>
      </c>
      <c r="U2215" t="s">
        <v>529</v>
      </c>
      <c r="V2215" t="s">
        <v>33</v>
      </c>
      <c r="W2215" t="s">
        <v>647</v>
      </c>
      <c r="X2215" t="s">
        <v>648</v>
      </c>
      <c r="Y2215" t="s">
        <v>36</v>
      </c>
    </row>
    <row r="2216" spans="1:25">
      <c r="A2216">
        <v>10341</v>
      </c>
      <c r="B2216">
        <v>36</v>
      </c>
      <c r="C2216">
        <v>93.56</v>
      </c>
      <c r="D2216">
        <v>10</v>
      </c>
      <c r="E2216">
        <v>3368.16</v>
      </c>
      <c r="F2216">
        <v>38315</v>
      </c>
      <c r="G2216" t="s">
        <v>40</v>
      </c>
      <c r="H2216">
        <v>4</v>
      </c>
      <c r="I2216">
        <v>11</v>
      </c>
      <c r="J2216">
        <v>2004</v>
      </c>
      <c r="K2216" t="s">
        <v>63</v>
      </c>
      <c r="L2216">
        <v>79</v>
      </c>
      <c r="M2216" t="s">
        <v>125</v>
      </c>
      <c r="N2216" t="s">
        <v>643</v>
      </c>
      <c r="O2216" t="s">
        <v>644</v>
      </c>
      <c r="P2216" t="s">
        <v>645</v>
      </c>
      <c r="R2216" t="s">
        <v>646</v>
      </c>
      <c r="T2216">
        <v>5020</v>
      </c>
      <c r="U2216" t="s">
        <v>529</v>
      </c>
      <c r="V2216" t="s">
        <v>33</v>
      </c>
      <c r="W2216" t="s">
        <v>647</v>
      </c>
      <c r="X2216" t="s">
        <v>648</v>
      </c>
      <c r="Y2216" t="s">
        <v>36</v>
      </c>
    </row>
    <row r="2217" spans="1:25">
      <c r="A2217">
        <v>10341</v>
      </c>
      <c r="B2217">
        <v>55</v>
      </c>
      <c r="C2217">
        <v>75.2</v>
      </c>
      <c r="D2217">
        <v>7</v>
      </c>
      <c r="E2217">
        <v>4136</v>
      </c>
      <c r="F2217">
        <v>38315</v>
      </c>
      <c r="G2217" t="s">
        <v>40</v>
      </c>
      <c r="H2217">
        <v>4</v>
      </c>
      <c r="I2217">
        <v>11</v>
      </c>
      <c r="J2217">
        <v>2004</v>
      </c>
      <c r="K2217" t="s">
        <v>63</v>
      </c>
      <c r="L2217">
        <v>115</v>
      </c>
      <c r="M2217" t="s">
        <v>265</v>
      </c>
      <c r="N2217" t="s">
        <v>643</v>
      </c>
      <c r="O2217" t="s">
        <v>644</v>
      </c>
      <c r="P2217" t="s">
        <v>645</v>
      </c>
      <c r="R2217" t="s">
        <v>646</v>
      </c>
      <c r="T2217">
        <v>5020</v>
      </c>
      <c r="U2217" t="s">
        <v>529</v>
      </c>
      <c r="V2217" t="s">
        <v>33</v>
      </c>
      <c r="W2217" t="s">
        <v>647</v>
      </c>
      <c r="X2217" t="s">
        <v>648</v>
      </c>
      <c r="Y2217" t="s">
        <v>36</v>
      </c>
    </row>
    <row r="2218" spans="1:25">
      <c r="A2218">
        <v>10419</v>
      </c>
      <c r="B2218">
        <v>12</v>
      </c>
      <c r="C2218">
        <v>100</v>
      </c>
      <c r="D2218">
        <v>13</v>
      </c>
      <c r="E2218">
        <v>1961.28</v>
      </c>
      <c r="F2218">
        <v>38489</v>
      </c>
      <c r="G2218" t="s">
        <v>40</v>
      </c>
      <c r="H2218">
        <v>2</v>
      </c>
      <c r="I2218">
        <v>5</v>
      </c>
      <c r="J2218">
        <v>2005</v>
      </c>
      <c r="K2218" t="s">
        <v>63</v>
      </c>
      <c r="L2218">
        <v>194</v>
      </c>
      <c r="M2218" t="s">
        <v>124</v>
      </c>
      <c r="N2218" t="s">
        <v>643</v>
      </c>
      <c r="O2218" t="s">
        <v>644</v>
      </c>
      <c r="P2218" t="s">
        <v>645</v>
      </c>
      <c r="R2218" t="s">
        <v>646</v>
      </c>
      <c r="T2218">
        <v>5020</v>
      </c>
      <c r="U2218" t="s">
        <v>529</v>
      </c>
      <c r="V2218" t="s">
        <v>33</v>
      </c>
      <c r="W2218" t="s">
        <v>647</v>
      </c>
      <c r="X2218" t="s">
        <v>648</v>
      </c>
      <c r="Y2218" t="s">
        <v>45</v>
      </c>
    </row>
    <row r="2219" spans="1:25">
      <c r="A2219">
        <v>10419</v>
      </c>
      <c r="B2219">
        <v>10</v>
      </c>
      <c r="C2219">
        <v>100</v>
      </c>
      <c r="D2219">
        <v>11</v>
      </c>
      <c r="E2219">
        <v>1092.2</v>
      </c>
      <c r="F2219">
        <v>38489</v>
      </c>
      <c r="G2219" t="s">
        <v>40</v>
      </c>
      <c r="H2219">
        <v>2</v>
      </c>
      <c r="I2219">
        <v>5</v>
      </c>
      <c r="J2219">
        <v>2005</v>
      </c>
      <c r="K2219" t="s">
        <v>63</v>
      </c>
      <c r="L2219">
        <v>117</v>
      </c>
      <c r="M2219" t="s">
        <v>264</v>
      </c>
      <c r="N2219" t="s">
        <v>643</v>
      </c>
      <c r="O2219" t="s">
        <v>644</v>
      </c>
      <c r="P2219" t="s">
        <v>645</v>
      </c>
      <c r="R2219" t="s">
        <v>646</v>
      </c>
      <c r="T2219">
        <v>5020</v>
      </c>
      <c r="U2219" t="s">
        <v>529</v>
      </c>
      <c r="V2219" t="s">
        <v>33</v>
      </c>
      <c r="W2219" t="s">
        <v>647</v>
      </c>
      <c r="X2219" t="s">
        <v>648</v>
      </c>
      <c r="Y2219" t="s">
        <v>45</v>
      </c>
    </row>
    <row r="2220" spans="1:25">
      <c r="A2220">
        <v>10419</v>
      </c>
      <c r="B2220">
        <v>34</v>
      </c>
      <c r="C2220">
        <v>90.17</v>
      </c>
      <c r="D2220">
        <v>14</v>
      </c>
      <c r="E2220">
        <v>3065.78</v>
      </c>
      <c r="F2220">
        <v>38489</v>
      </c>
      <c r="G2220" t="s">
        <v>40</v>
      </c>
      <c r="H2220">
        <v>2</v>
      </c>
      <c r="I2220">
        <v>5</v>
      </c>
      <c r="J2220">
        <v>2005</v>
      </c>
      <c r="K2220" t="s">
        <v>63</v>
      </c>
      <c r="L2220">
        <v>79</v>
      </c>
      <c r="M2220" t="s">
        <v>125</v>
      </c>
      <c r="N2220" t="s">
        <v>643</v>
      </c>
      <c r="O2220" t="s">
        <v>644</v>
      </c>
      <c r="P2220" t="s">
        <v>645</v>
      </c>
      <c r="R2220" t="s">
        <v>646</v>
      </c>
      <c r="T2220">
        <v>5020</v>
      </c>
      <c r="U2220" t="s">
        <v>529</v>
      </c>
      <c r="V2220" t="s">
        <v>33</v>
      </c>
      <c r="W2220" t="s">
        <v>647</v>
      </c>
      <c r="X2220" t="s">
        <v>648</v>
      </c>
      <c r="Y2220" t="s">
        <v>36</v>
      </c>
    </row>
    <row r="2221" spans="1:25">
      <c r="A2221">
        <v>10419</v>
      </c>
      <c r="B2221">
        <v>32</v>
      </c>
      <c r="C2221">
        <v>100</v>
      </c>
      <c r="D2221">
        <v>10</v>
      </c>
      <c r="E2221">
        <v>3832.64</v>
      </c>
      <c r="F2221">
        <v>38489</v>
      </c>
      <c r="G2221" t="s">
        <v>40</v>
      </c>
      <c r="H2221">
        <v>2</v>
      </c>
      <c r="I2221">
        <v>5</v>
      </c>
      <c r="J2221">
        <v>2005</v>
      </c>
      <c r="K2221" t="s">
        <v>63</v>
      </c>
      <c r="L2221">
        <v>115</v>
      </c>
      <c r="M2221" t="s">
        <v>265</v>
      </c>
      <c r="N2221" t="s">
        <v>643</v>
      </c>
      <c r="O2221" t="s">
        <v>644</v>
      </c>
      <c r="P2221" t="s">
        <v>645</v>
      </c>
      <c r="R2221" t="s">
        <v>646</v>
      </c>
      <c r="T2221">
        <v>5020</v>
      </c>
      <c r="U2221" t="s">
        <v>529</v>
      </c>
      <c r="V2221" t="s">
        <v>33</v>
      </c>
      <c r="W2221" t="s">
        <v>647</v>
      </c>
      <c r="X2221" t="s">
        <v>648</v>
      </c>
      <c r="Y2221" t="s">
        <v>36</v>
      </c>
    </row>
    <row r="2222" spans="1:25">
      <c r="A2222">
        <v>10419</v>
      </c>
      <c r="B2222">
        <v>38</v>
      </c>
      <c r="C2222">
        <v>100</v>
      </c>
      <c r="D2222">
        <v>5</v>
      </c>
      <c r="E2222">
        <v>4464.24</v>
      </c>
      <c r="F2222">
        <v>38489</v>
      </c>
      <c r="G2222" t="s">
        <v>40</v>
      </c>
      <c r="H2222">
        <v>2</v>
      </c>
      <c r="I2222">
        <v>5</v>
      </c>
      <c r="J2222">
        <v>2005</v>
      </c>
      <c r="K2222" t="s">
        <v>63</v>
      </c>
      <c r="L2222">
        <v>141</v>
      </c>
      <c r="M2222" t="s">
        <v>27</v>
      </c>
      <c r="N2222" t="s">
        <v>643</v>
      </c>
      <c r="O2222" t="s">
        <v>644</v>
      </c>
      <c r="P2222" t="s">
        <v>645</v>
      </c>
      <c r="R2222" t="s">
        <v>646</v>
      </c>
      <c r="T2222">
        <v>5020</v>
      </c>
      <c r="U2222" t="s">
        <v>529</v>
      </c>
      <c r="V2222" t="s">
        <v>33</v>
      </c>
      <c r="W2222" t="s">
        <v>647</v>
      </c>
      <c r="X2222" t="s">
        <v>648</v>
      </c>
      <c r="Y2222" t="s">
        <v>36</v>
      </c>
    </row>
    <row r="2223" spans="1:25">
      <c r="A2223">
        <v>10419</v>
      </c>
      <c r="B2223">
        <v>37</v>
      </c>
      <c r="C2223">
        <v>100</v>
      </c>
      <c r="D2223">
        <v>1</v>
      </c>
      <c r="E2223">
        <v>5202.9399999999996</v>
      </c>
      <c r="F2223">
        <v>38489</v>
      </c>
      <c r="G2223" t="s">
        <v>40</v>
      </c>
      <c r="H2223">
        <v>2</v>
      </c>
      <c r="I2223">
        <v>5</v>
      </c>
      <c r="J2223">
        <v>2005</v>
      </c>
      <c r="K2223" t="s">
        <v>63</v>
      </c>
      <c r="L2223">
        <v>124</v>
      </c>
      <c r="M2223" t="s">
        <v>111</v>
      </c>
      <c r="N2223" t="s">
        <v>643</v>
      </c>
      <c r="O2223" t="s">
        <v>644</v>
      </c>
      <c r="P2223" t="s">
        <v>645</v>
      </c>
      <c r="R2223" t="s">
        <v>646</v>
      </c>
      <c r="T2223">
        <v>5020</v>
      </c>
      <c r="U2223" t="s">
        <v>529</v>
      </c>
      <c r="V2223" t="s">
        <v>33</v>
      </c>
      <c r="W2223" t="s">
        <v>647</v>
      </c>
      <c r="X2223" t="s">
        <v>648</v>
      </c>
      <c r="Y2223" t="s">
        <v>36</v>
      </c>
    </row>
    <row r="2224" spans="1:25">
      <c r="A2224">
        <v>10419</v>
      </c>
      <c r="B2224">
        <v>39</v>
      </c>
      <c r="C2224">
        <v>83.93</v>
      </c>
      <c r="D2224">
        <v>9</v>
      </c>
      <c r="E2224">
        <v>3273.27</v>
      </c>
      <c r="F2224">
        <v>38489</v>
      </c>
      <c r="G2224" t="s">
        <v>40</v>
      </c>
      <c r="H2224">
        <v>2</v>
      </c>
      <c r="I2224">
        <v>5</v>
      </c>
      <c r="J2224">
        <v>2005</v>
      </c>
      <c r="K2224" t="s">
        <v>63</v>
      </c>
      <c r="L2224">
        <v>77</v>
      </c>
      <c r="M2224" t="s">
        <v>170</v>
      </c>
      <c r="N2224" t="s">
        <v>643</v>
      </c>
      <c r="O2224" t="s">
        <v>644</v>
      </c>
      <c r="P2224" t="s">
        <v>645</v>
      </c>
      <c r="R2224" t="s">
        <v>646</v>
      </c>
      <c r="T2224">
        <v>5020</v>
      </c>
      <c r="U2224" t="s">
        <v>529</v>
      </c>
      <c r="V2224" t="s">
        <v>33</v>
      </c>
      <c r="W2224" t="s">
        <v>647</v>
      </c>
      <c r="X2224" t="s">
        <v>648</v>
      </c>
      <c r="Y2224" t="s">
        <v>36</v>
      </c>
    </row>
    <row r="2225" spans="1:25">
      <c r="A2225">
        <v>10419</v>
      </c>
      <c r="B2225">
        <v>34</v>
      </c>
      <c r="C2225">
        <v>100</v>
      </c>
      <c r="D2225">
        <v>4</v>
      </c>
      <c r="E2225">
        <v>4594.76</v>
      </c>
      <c r="F2225">
        <v>38489</v>
      </c>
      <c r="G2225" t="s">
        <v>40</v>
      </c>
      <c r="H2225">
        <v>2</v>
      </c>
      <c r="I2225">
        <v>5</v>
      </c>
      <c r="J2225">
        <v>2005</v>
      </c>
      <c r="K2225" t="s">
        <v>63</v>
      </c>
      <c r="L2225">
        <v>142</v>
      </c>
      <c r="M2225" t="s">
        <v>37</v>
      </c>
      <c r="N2225" t="s">
        <v>643</v>
      </c>
      <c r="O2225" t="s">
        <v>644</v>
      </c>
      <c r="P2225" t="s">
        <v>645</v>
      </c>
      <c r="R2225" t="s">
        <v>646</v>
      </c>
      <c r="T2225">
        <v>5020</v>
      </c>
      <c r="U2225" t="s">
        <v>529</v>
      </c>
      <c r="V2225" t="s">
        <v>33</v>
      </c>
      <c r="W2225" t="s">
        <v>647</v>
      </c>
      <c r="X2225" t="s">
        <v>648</v>
      </c>
      <c r="Y2225" t="s">
        <v>36</v>
      </c>
    </row>
    <row r="2226" spans="1:25">
      <c r="A2226">
        <v>10419</v>
      </c>
      <c r="B2226">
        <v>55</v>
      </c>
      <c r="C2226">
        <v>100</v>
      </c>
      <c r="D2226">
        <v>2</v>
      </c>
      <c r="E2226">
        <v>7695.6</v>
      </c>
      <c r="F2226">
        <v>38489</v>
      </c>
      <c r="G2226" t="s">
        <v>40</v>
      </c>
      <c r="H2226">
        <v>2</v>
      </c>
      <c r="I2226">
        <v>5</v>
      </c>
      <c r="J2226">
        <v>2005</v>
      </c>
      <c r="K2226" t="s">
        <v>63</v>
      </c>
      <c r="L2226">
        <v>132</v>
      </c>
      <c r="M2226" t="s">
        <v>112</v>
      </c>
      <c r="N2226" t="s">
        <v>643</v>
      </c>
      <c r="O2226" t="s">
        <v>644</v>
      </c>
      <c r="P2226" t="s">
        <v>645</v>
      </c>
      <c r="R2226" t="s">
        <v>646</v>
      </c>
      <c r="T2226">
        <v>5020</v>
      </c>
      <c r="U2226" t="s">
        <v>529</v>
      </c>
      <c r="V2226" t="s">
        <v>33</v>
      </c>
      <c r="W2226" t="s">
        <v>647</v>
      </c>
      <c r="X2226" t="s">
        <v>648</v>
      </c>
      <c r="Y2226" t="s">
        <v>39</v>
      </c>
    </row>
    <row r="2227" spans="1:25">
      <c r="A2227">
        <v>10419</v>
      </c>
      <c r="B2227">
        <v>35</v>
      </c>
      <c r="C2227">
        <v>100</v>
      </c>
      <c r="D2227">
        <v>6</v>
      </c>
      <c r="E2227">
        <v>5926.9</v>
      </c>
      <c r="F2227">
        <v>38489</v>
      </c>
      <c r="G2227" t="s">
        <v>40</v>
      </c>
      <c r="H2227">
        <v>2</v>
      </c>
      <c r="I2227">
        <v>5</v>
      </c>
      <c r="J2227">
        <v>2005</v>
      </c>
      <c r="K2227" t="s">
        <v>63</v>
      </c>
      <c r="L2227">
        <v>169</v>
      </c>
      <c r="M2227" t="s">
        <v>38</v>
      </c>
      <c r="N2227" t="s">
        <v>643</v>
      </c>
      <c r="O2227" t="s">
        <v>644</v>
      </c>
      <c r="P2227" t="s">
        <v>645</v>
      </c>
      <c r="R2227" t="s">
        <v>646</v>
      </c>
      <c r="T2227">
        <v>5020</v>
      </c>
      <c r="U2227" t="s">
        <v>529</v>
      </c>
      <c r="V2227" t="s">
        <v>33</v>
      </c>
      <c r="W2227" t="s">
        <v>647</v>
      </c>
      <c r="X2227" t="s">
        <v>648</v>
      </c>
      <c r="Y2227" t="s">
        <v>36</v>
      </c>
    </row>
    <row r="2228" spans="1:25">
      <c r="A2228">
        <v>10419</v>
      </c>
      <c r="B2228">
        <v>43</v>
      </c>
      <c r="C2228">
        <v>100</v>
      </c>
      <c r="D2228">
        <v>3</v>
      </c>
      <c r="E2228">
        <v>5589.14</v>
      </c>
      <c r="F2228">
        <v>38489</v>
      </c>
      <c r="G2228" t="s">
        <v>40</v>
      </c>
      <c r="H2228">
        <v>2</v>
      </c>
      <c r="I2228">
        <v>5</v>
      </c>
      <c r="J2228">
        <v>2005</v>
      </c>
      <c r="K2228" t="s">
        <v>63</v>
      </c>
      <c r="L2228">
        <v>141</v>
      </c>
      <c r="M2228" t="s">
        <v>113</v>
      </c>
      <c r="N2228" t="s">
        <v>643</v>
      </c>
      <c r="O2228" t="s">
        <v>644</v>
      </c>
      <c r="P2228" t="s">
        <v>645</v>
      </c>
      <c r="R2228" t="s">
        <v>646</v>
      </c>
      <c r="T2228">
        <v>5020</v>
      </c>
      <c r="U2228" t="s">
        <v>529</v>
      </c>
      <c r="V2228" t="s">
        <v>33</v>
      </c>
      <c r="W2228" t="s">
        <v>647</v>
      </c>
      <c r="X2228" t="s">
        <v>648</v>
      </c>
      <c r="Y2228" t="s">
        <v>36</v>
      </c>
    </row>
    <row r="2229" spans="1:25">
      <c r="A2229">
        <v>10419</v>
      </c>
      <c r="B2229">
        <v>15</v>
      </c>
      <c r="C2229">
        <v>42.67</v>
      </c>
      <c r="D2229">
        <v>7</v>
      </c>
      <c r="E2229">
        <v>640.04999999999995</v>
      </c>
      <c r="F2229">
        <v>38489</v>
      </c>
      <c r="G2229" t="s">
        <v>40</v>
      </c>
      <c r="H2229">
        <v>2</v>
      </c>
      <c r="I2229">
        <v>5</v>
      </c>
      <c r="J2229">
        <v>2005</v>
      </c>
      <c r="K2229" t="s">
        <v>63</v>
      </c>
      <c r="L2229">
        <v>37</v>
      </c>
      <c r="M2229" t="s">
        <v>171</v>
      </c>
      <c r="N2229" t="s">
        <v>643</v>
      </c>
      <c r="O2229" t="s">
        <v>644</v>
      </c>
      <c r="P2229" t="s">
        <v>645</v>
      </c>
      <c r="R2229" t="s">
        <v>646</v>
      </c>
      <c r="T2229">
        <v>5020</v>
      </c>
      <c r="U2229" t="s">
        <v>529</v>
      </c>
      <c r="V2229" t="s">
        <v>33</v>
      </c>
      <c r="W2229" t="s">
        <v>647</v>
      </c>
      <c r="X2229" t="s">
        <v>648</v>
      </c>
      <c r="Y2229" t="s">
        <v>45</v>
      </c>
    </row>
    <row r="2230" spans="1:25">
      <c r="A2230">
        <v>10419</v>
      </c>
      <c r="B2230">
        <v>55</v>
      </c>
      <c r="C2230">
        <v>52.66</v>
      </c>
      <c r="D2230">
        <v>12</v>
      </c>
      <c r="E2230">
        <v>2896.3</v>
      </c>
      <c r="F2230">
        <v>38489</v>
      </c>
      <c r="G2230" t="s">
        <v>40</v>
      </c>
      <c r="H2230">
        <v>2</v>
      </c>
      <c r="I2230">
        <v>5</v>
      </c>
      <c r="J2230">
        <v>2005</v>
      </c>
      <c r="K2230" t="s">
        <v>63</v>
      </c>
      <c r="L2230">
        <v>61</v>
      </c>
      <c r="M2230" t="s">
        <v>129</v>
      </c>
      <c r="N2230" t="s">
        <v>643</v>
      </c>
      <c r="O2230" t="s">
        <v>644</v>
      </c>
      <c r="P2230" t="s">
        <v>645</v>
      </c>
      <c r="R2230" t="s">
        <v>646</v>
      </c>
      <c r="T2230">
        <v>5020</v>
      </c>
      <c r="U2230" t="s">
        <v>529</v>
      </c>
      <c r="V2230" t="s">
        <v>33</v>
      </c>
      <c r="W2230" t="s">
        <v>647</v>
      </c>
      <c r="X2230" t="s">
        <v>648</v>
      </c>
      <c r="Y2230" t="s">
        <v>45</v>
      </c>
    </row>
    <row r="2231" spans="1:25">
      <c r="A2231">
        <v>10419</v>
      </c>
      <c r="B2231">
        <v>70</v>
      </c>
      <c r="C2231">
        <v>100</v>
      </c>
      <c r="D2231">
        <v>8</v>
      </c>
      <c r="E2231">
        <v>9240</v>
      </c>
      <c r="F2231">
        <v>38489</v>
      </c>
      <c r="G2231" t="s">
        <v>40</v>
      </c>
      <c r="H2231">
        <v>2</v>
      </c>
      <c r="I2231">
        <v>5</v>
      </c>
      <c r="J2231">
        <v>2005</v>
      </c>
      <c r="K2231" t="s">
        <v>63</v>
      </c>
      <c r="L2231">
        <v>140</v>
      </c>
      <c r="M2231" t="s">
        <v>172</v>
      </c>
      <c r="N2231" t="s">
        <v>643</v>
      </c>
      <c r="O2231" t="s">
        <v>644</v>
      </c>
      <c r="P2231" t="s">
        <v>645</v>
      </c>
      <c r="R2231" t="s">
        <v>646</v>
      </c>
      <c r="T2231">
        <v>5020</v>
      </c>
      <c r="U2231" t="s">
        <v>529</v>
      </c>
      <c r="V2231" t="s">
        <v>33</v>
      </c>
      <c r="W2231" t="s">
        <v>647</v>
      </c>
      <c r="X2231" t="s">
        <v>648</v>
      </c>
      <c r="Y2231" t="s">
        <v>39</v>
      </c>
    </row>
    <row r="2232" spans="1:25">
      <c r="A2232">
        <v>10341</v>
      </c>
      <c r="B2232">
        <v>41</v>
      </c>
      <c r="C2232">
        <v>100</v>
      </c>
      <c r="D2232">
        <v>9</v>
      </c>
      <c r="E2232">
        <v>7737.93</v>
      </c>
      <c r="F2232">
        <v>38315</v>
      </c>
      <c r="G2232" t="s">
        <v>40</v>
      </c>
      <c r="H2232">
        <v>4</v>
      </c>
      <c r="I2232">
        <v>11</v>
      </c>
      <c r="J2232">
        <v>2004</v>
      </c>
      <c r="K2232" t="s">
        <v>132</v>
      </c>
      <c r="L2232">
        <v>95</v>
      </c>
      <c r="M2232" t="s">
        <v>178</v>
      </c>
      <c r="N2232" t="s">
        <v>643</v>
      </c>
      <c r="O2232" t="s">
        <v>644</v>
      </c>
      <c r="P2232" t="s">
        <v>645</v>
      </c>
      <c r="R2232" t="s">
        <v>646</v>
      </c>
      <c r="T2232">
        <v>5020</v>
      </c>
      <c r="U2232" t="s">
        <v>529</v>
      </c>
      <c r="V2232" t="s">
        <v>33</v>
      </c>
      <c r="W2232" t="s">
        <v>647</v>
      </c>
      <c r="X2232" t="s">
        <v>648</v>
      </c>
      <c r="Y2232" t="s">
        <v>39</v>
      </c>
    </row>
    <row r="2233" spans="1:25">
      <c r="A2233">
        <v>10341</v>
      </c>
      <c r="B2233">
        <v>55</v>
      </c>
      <c r="C2233">
        <v>100</v>
      </c>
      <c r="D2233">
        <v>8</v>
      </c>
      <c r="E2233">
        <v>8118.55</v>
      </c>
      <c r="F2233">
        <v>38315</v>
      </c>
      <c r="G2233" t="s">
        <v>40</v>
      </c>
      <c r="H2233">
        <v>4</v>
      </c>
      <c r="I2233">
        <v>11</v>
      </c>
      <c r="J2233">
        <v>2004</v>
      </c>
      <c r="K2233" t="s">
        <v>132</v>
      </c>
      <c r="L2233">
        <v>150</v>
      </c>
      <c r="M2233" t="s">
        <v>133</v>
      </c>
      <c r="N2233" t="s">
        <v>643</v>
      </c>
      <c r="O2233" t="s">
        <v>644</v>
      </c>
      <c r="P2233" t="s">
        <v>645</v>
      </c>
      <c r="R2233" t="s">
        <v>646</v>
      </c>
      <c r="T2233">
        <v>5020</v>
      </c>
      <c r="U2233" t="s">
        <v>529</v>
      </c>
      <c r="V2233" t="s">
        <v>33</v>
      </c>
      <c r="W2233" t="s">
        <v>647</v>
      </c>
      <c r="X2233" t="s">
        <v>648</v>
      </c>
      <c r="Y2233" t="s">
        <v>39</v>
      </c>
    </row>
    <row r="2234" spans="1:25">
      <c r="A2234">
        <v>10341</v>
      </c>
      <c r="B2234">
        <v>32</v>
      </c>
      <c r="C2234">
        <v>100</v>
      </c>
      <c r="D2234">
        <v>6</v>
      </c>
      <c r="E2234">
        <v>3307.2</v>
      </c>
      <c r="F2234">
        <v>38315</v>
      </c>
      <c r="G2234" t="s">
        <v>40</v>
      </c>
      <c r="H2234">
        <v>4</v>
      </c>
      <c r="I2234">
        <v>11</v>
      </c>
      <c r="J2234">
        <v>2004</v>
      </c>
      <c r="K2234" t="s">
        <v>132</v>
      </c>
      <c r="L2234">
        <v>69</v>
      </c>
      <c r="M2234" t="s">
        <v>136</v>
      </c>
      <c r="N2234" t="s">
        <v>643</v>
      </c>
      <c r="O2234" t="s">
        <v>644</v>
      </c>
      <c r="P2234" t="s">
        <v>645</v>
      </c>
      <c r="R2234" t="s">
        <v>646</v>
      </c>
      <c r="T2234">
        <v>5020</v>
      </c>
      <c r="U2234" t="s">
        <v>529</v>
      </c>
      <c r="V2234" t="s">
        <v>33</v>
      </c>
      <c r="W2234" t="s">
        <v>647</v>
      </c>
      <c r="X2234" t="s">
        <v>648</v>
      </c>
      <c r="Y2234" t="s">
        <v>36</v>
      </c>
    </row>
    <row r="2235" spans="1:25">
      <c r="A2235">
        <v>10341</v>
      </c>
      <c r="B2235">
        <v>31</v>
      </c>
      <c r="C2235">
        <v>71.02</v>
      </c>
      <c r="D2235">
        <v>4</v>
      </c>
      <c r="E2235">
        <v>2201.62</v>
      </c>
      <c r="F2235">
        <v>38315</v>
      </c>
      <c r="G2235" t="s">
        <v>40</v>
      </c>
      <c r="H2235">
        <v>4</v>
      </c>
      <c r="I2235">
        <v>11</v>
      </c>
      <c r="J2235">
        <v>2004</v>
      </c>
      <c r="K2235" t="s">
        <v>132</v>
      </c>
      <c r="L2235">
        <v>102</v>
      </c>
      <c r="M2235" t="s">
        <v>138</v>
      </c>
      <c r="N2235" t="s">
        <v>643</v>
      </c>
      <c r="O2235" t="s">
        <v>644</v>
      </c>
      <c r="P2235" t="s">
        <v>645</v>
      </c>
      <c r="R2235" t="s">
        <v>646</v>
      </c>
      <c r="T2235">
        <v>5020</v>
      </c>
      <c r="U2235" t="s">
        <v>529</v>
      </c>
      <c r="V2235" t="s">
        <v>33</v>
      </c>
      <c r="W2235" t="s">
        <v>647</v>
      </c>
      <c r="X2235" t="s">
        <v>648</v>
      </c>
      <c r="Y2235" t="s">
        <v>45</v>
      </c>
    </row>
    <row r="2236" spans="1:25">
      <c r="A2236">
        <v>10341</v>
      </c>
      <c r="B2236">
        <v>38</v>
      </c>
      <c r="C2236">
        <v>100</v>
      </c>
      <c r="D2236">
        <v>3</v>
      </c>
      <c r="E2236">
        <v>4682.3599999999997</v>
      </c>
      <c r="F2236">
        <v>38315</v>
      </c>
      <c r="G2236" t="s">
        <v>40</v>
      </c>
      <c r="H2236">
        <v>4</v>
      </c>
      <c r="I2236">
        <v>11</v>
      </c>
      <c r="J2236">
        <v>2004</v>
      </c>
      <c r="K2236" t="s">
        <v>132</v>
      </c>
      <c r="L2236">
        <v>81</v>
      </c>
      <c r="M2236" t="s">
        <v>139</v>
      </c>
      <c r="N2236" t="s">
        <v>643</v>
      </c>
      <c r="O2236" t="s">
        <v>644</v>
      </c>
      <c r="P2236" t="s">
        <v>645</v>
      </c>
      <c r="R2236" t="s">
        <v>646</v>
      </c>
      <c r="T2236">
        <v>5020</v>
      </c>
      <c r="U2236" t="s">
        <v>529</v>
      </c>
      <c r="V2236" t="s">
        <v>33</v>
      </c>
      <c r="W2236" t="s">
        <v>647</v>
      </c>
      <c r="X2236" t="s">
        <v>648</v>
      </c>
      <c r="Y2236" t="s">
        <v>36</v>
      </c>
    </row>
    <row r="2237" spans="1:25">
      <c r="A2237">
        <v>10119</v>
      </c>
      <c r="B2237">
        <v>43</v>
      </c>
      <c r="C2237">
        <v>100</v>
      </c>
      <c r="D2237">
        <v>3</v>
      </c>
      <c r="E2237">
        <v>6916.12</v>
      </c>
      <c r="F2237">
        <v>37739</v>
      </c>
      <c r="G2237" t="s">
        <v>40</v>
      </c>
      <c r="H2237">
        <v>2</v>
      </c>
      <c r="I2237">
        <v>4</v>
      </c>
      <c r="J2237">
        <v>2003</v>
      </c>
      <c r="K2237" t="s">
        <v>42</v>
      </c>
      <c r="L2237">
        <v>157</v>
      </c>
      <c r="M2237" t="s">
        <v>43</v>
      </c>
      <c r="N2237" t="s">
        <v>643</v>
      </c>
      <c r="O2237" t="s">
        <v>644</v>
      </c>
      <c r="P2237" t="s">
        <v>645</v>
      </c>
      <c r="R2237" t="s">
        <v>646</v>
      </c>
      <c r="T2237">
        <v>5020</v>
      </c>
      <c r="U2237" t="s">
        <v>529</v>
      </c>
      <c r="V2237" t="s">
        <v>33</v>
      </c>
      <c r="W2237" t="s">
        <v>647</v>
      </c>
      <c r="X2237" t="s">
        <v>648</v>
      </c>
      <c r="Y2237" t="s">
        <v>36</v>
      </c>
    </row>
    <row r="2238" spans="1:25">
      <c r="A2238">
        <v>10119</v>
      </c>
      <c r="B2238">
        <v>41</v>
      </c>
      <c r="C2238">
        <v>59.6</v>
      </c>
      <c r="D2238">
        <v>4</v>
      </c>
      <c r="E2238">
        <v>2443.6</v>
      </c>
      <c r="F2238">
        <v>37739</v>
      </c>
      <c r="G2238" t="s">
        <v>40</v>
      </c>
      <c r="H2238">
        <v>2</v>
      </c>
      <c r="I2238">
        <v>4</v>
      </c>
      <c r="J2238">
        <v>2003</v>
      </c>
      <c r="K2238" t="s">
        <v>42</v>
      </c>
      <c r="L2238">
        <v>68</v>
      </c>
      <c r="M2238" t="s">
        <v>44</v>
      </c>
      <c r="N2238" t="s">
        <v>643</v>
      </c>
      <c r="O2238" t="s">
        <v>644</v>
      </c>
      <c r="P2238" t="s">
        <v>645</v>
      </c>
      <c r="R2238" t="s">
        <v>646</v>
      </c>
      <c r="T2238">
        <v>5020</v>
      </c>
      <c r="U2238" t="s">
        <v>529</v>
      </c>
      <c r="V2238" t="s">
        <v>33</v>
      </c>
      <c r="W2238" t="s">
        <v>647</v>
      </c>
      <c r="X2238" t="s">
        <v>648</v>
      </c>
      <c r="Y2238" t="s">
        <v>45</v>
      </c>
    </row>
    <row r="2239" spans="1:25">
      <c r="A2239">
        <v>10119</v>
      </c>
      <c r="B2239">
        <v>28</v>
      </c>
      <c r="C2239">
        <v>70.290000000000006</v>
      </c>
      <c r="D2239">
        <v>2</v>
      </c>
      <c r="E2239">
        <v>1968.12</v>
      </c>
      <c r="F2239">
        <v>37739</v>
      </c>
      <c r="G2239" t="s">
        <v>40</v>
      </c>
      <c r="H2239">
        <v>2</v>
      </c>
      <c r="I2239">
        <v>4</v>
      </c>
      <c r="J2239">
        <v>2003</v>
      </c>
      <c r="K2239" t="s">
        <v>42</v>
      </c>
      <c r="L2239">
        <v>68</v>
      </c>
      <c r="M2239" t="s">
        <v>46</v>
      </c>
      <c r="N2239" t="s">
        <v>643</v>
      </c>
      <c r="O2239" t="s">
        <v>644</v>
      </c>
      <c r="P2239" t="s">
        <v>645</v>
      </c>
      <c r="R2239" t="s">
        <v>646</v>
      </c>
      <c r="T2239">
        <v>5020</v>
      </c>
      <c r="U2239" t="s">
        <v>529</v>
      </c>
      <c r="V2239" t="s">
        <v>33</v>
      </c>
      <c r="W2239" t="s">
        <v>647</v>
      </c>
      <c r="X2239" t="s">
        <v>648</v>
      </c>
      <c r="Y2239" t="s">
        <v>45</v>
      </c>
    </row>
    <row r="2240" spans="1:25">
      <c r="A2240">
        <v>10119</v>
      </c>
      <c r="B2240">
        <v>26</v>
      </c>
      <c r="C2240">
        <v>59.22</v>
      </c>
      <c r="D2240">
        <v>1</v>
      </c>
      <c r="E2240">
        <v>1539.72</v>
      </c>
      <c r="F2240">
        <v>37739</v>
      </c>
      <c r="G2240" t="s">
        <v>40</v>
      </c>
      <c r="H2240">
        <v>2</v>
      </c>
      <c r="I2240">
        <v>4</v>
      </c>
      <c r="J2240">
        <v>2003</v>
      </c>
      <c r="K2240" t="s">
        <v>42</v>
      </c>
      <c r="L2240">
        <v>74</v>
      </c>
      <c r="M2240" t="s">
        <v>48</v>
      </c>
      <c r="N2240" t="s">
        <v>643</v>
      </c>
      <c r="O2240" t="s">
        <v>644</v>
      </c>
      <c r="P2240" t="s">
        <v>645</v>
      </c>
      <c r="R2240" t="s">
        <v>646</v>
      </c>
      <c r="T2240">
        <v>5020</v>
      </c>
      <c r="U2240" t="s">
        <v>529</v>
      </c>
      <c r="V2240" t="s">
        <v>33</v>
      </c>
      <c r="W2240" t="s">
        <v>647</v>
      </c>
      <c r="X2240" t="s">
        <v>648</v>
      </c>
      <c r="Y2240" t="s">
        <v>45</v>
      </c>
    </row>
    <row r="2241" spans="1:25">
      <c r="A2241">
        <v>101199</v>
      </c>
      <c r="B2241">
        <v>28</v>
      </c>
      <c r="C2241">
        <v>48.17</v>
      </c>
      <c r="D2241">
        <v>6</v>
      </c>
      <c r="E2241">
        <v>1348.76</v>
      </c>
      <c r="F2241">
        <v>37739</v>
      </c>
      <c r="G2241" t="s">
        <v>40</v>
      </c>
      <c r="H2241">
        <v>2</v>
      </c>
      <c r="I2241">
        <v>4</v>
      </c>
      <c r="J2241">
        <v>2003</v>
      </c>
      <c r="K2241" t="s">
        <v>42</v>
      </c>
      <c r="L2241">
        <v>49</v>
      </c>
      <c r="M2241" t="s">
        <v>49</v>
      </c>
      <c r="N2241" t="s">
        <v>643</v>
      </c>
      <c r="O2241" t="s">
        <v>644</v>
      </c>
      <c r="P2241" t="s">
        <v>645</v>
      </c>
      <c r="R2241" t="s">
        <v>646</v>
      </c>
      <c r="T2241">
        <v>5020</v>
      </c>
      <c r="U2241" t="s">
        <v>529</v>
      </c>
      <c r="V2241" t="s">
        <v>33</v>
      </c>
      <c r="W2241" t="s">
        <v>647</v>
      </c>
      <c r="X2241" t="s">
        <v>648</v>
      </c>
      <c r="Y2241" t="s">
        <v>45</v>
      </c>
    </row>
    <row r="2242" spans="1:25">
      <c r="A2242">
        <v>10341</v>
      </c>
      <c r="B2242">
        <v>34</v>
      </c>
      <c r="C2242">
        <v>100</v>
      </c>
      <c r="D2242">
        <v>5</v>
      </c>
      <c r="E2242">
        <v>3644.12</v>
      </c>
      <c r="F2242">
        <v>38315</v>
      </c>
      <c r="G2242" t="s">
        <v>40</v>
      </c>
      <c r="H2242">
        <v>4</v>
      </c>
      <c r="I2242">
        <v>11</v>
      </c>
      <c r="J2242">
        <v>2004</v>
      </c>
      <c r="K2242" t="s">
        <v>161</v>
      </c>
      <c r="L2242">
        <v>80</v>
      </c>
      <c r="M2242" t="s">
        <v>184</v>
      </c>
      <c r="N2242" t="s">
        <v>643</v>
      </c>
      <c r="O2242" t="s">
        <v>644</v>
      </c>
      <c r="P2242" t="s">
        <v>645</v>
      </c>
      <c r="R2242" t="s">
        <v>646</v>
      </c>
      <c r="T2242">
        <v>5020</v>
      </c>
      <c r="U2242" t="s">
        <v>529</v>
      </c>
      <c r="V2242" t="s">
        <v>33</v>
      </c>
      <c r="W2242" t="s">
        <v>647</v>
      </c>
      <c r="X2242" t="s">
        <v>648</v>
      </c>
      <c r="Y2242" t="s">
        <v>36</v>
      </c>
    </row>
    <row r="2243" spans="1:25">
      <c r="A2243">
        <v>10119</v>
      </c>
      <c r="B2243">
        <v>21</v>
      </c>
      <c r="C2243">
        <v>89.46</v>
      </c>
      <c r="D2243">
        <v>9</v>
      </c>
      <c r="E2243">
        <v>1878.66</v>
      </c>
      <c r="F2243">
        <v>37739</v>
      </c>
      <c r="G2243" t="s">
        <v>40</v>
      </c>
      <c r="H2243">
        <v>2</v>
      </c>
      <c r="I2243">
        <v>4</v>
      </c>
      <c r="J2243">
        <v>2003</v>
      </c>
      <c r="K2243" t="s">
        <v>50</v>
      </c>
      <c r="L2243">
        <v>86</v>
      </c>
      <c r="M2243" t="s">
        <v>51</v>
      </c>
      <c r="N2243" t="s">
        <v>643</v>
      </c>
      <c r="O2243" t="s">
        <v>644</v>
      </c>
      <c r="P2243" t="s">
        <v>645</v>
      </c>
      <c r="R2243" t="s">
        <v>646</v>
      </c>
      <c r="T2243">
        <v>5020</v>
      </c>
      <c r="U2243" t="s">
        <v>529</v>
      </c>
      <c r="V2243" t="s">
        <v>33</v>
      </c>
      <c r="W2243" t="s">
        <v>647</v>
      </c>
      <c r="X2243" t="s">
        <v>648</v>
      </c>
      <c r="Y2243" t="s">
        <v>45</v>
      </c>
    </row>
    <row r="2244" spans="1:25">
      <c r="A2244">
        <v>10119</v>
      </c>
      <c r="B2244">
        <v>25</v>
      </c>
      <c r="C2244">
        <v>76.67</v>
      </c>
      <c r="D2244">
        <v>14</v>
      </c>
      <c r="E2244">
        <v>1916.75</v>
      </c>
      <c r="F2244">
        <v>37739</v>
      </c>
      <c r="G2244" t="s">
        <v>40</v>
      </c>
      <c r="H2244">
        <v>2</v>
      </c>
      <c r="I2244">
        <v>4</v>
      </c>
      <c r="J2244">
        <v>2003</v>
      </c>
      <c r="K2244" t="s">
        <v>50</v>
      </c>
      <c r="L2244">
        <v>66</v>
      </c>
      <c r="M2244" t="s">
        <v>233</v>
      </c>
      <c r="N2244" t="s">
        <v>643</v>
      </c>
      <c r="O2244" t="s">
        <v>644</v>
      </c>
      <c r="P2244" t="s">
        <v>645</v>
      </c>
      <c r="R2244" t="s">
        <v>646</v>
      </c>
      <c r="T2244">
        <v>5020</v>
      </c>
      <c r="U2244" t="s">
        <v>529</v>
      </c>
      <c r="V2244" t="s">
        <v>33</v>
      </c>
      <c r="W2244" t="s">
        <v>647</v>
      </c>
      <c r="X2244" t="s">
        <v>648</v>
      </c>
      <c r="Y2244" t="s">
        <v>45</v>
      </c>
    </row>
    <row r="2245" spans="1:25">
      <c r="A2245">
        <v>10119</v>
      </c>
      <c r="B2245">
        <v>29</v>
      </c>
      <c r="C2245">
        <v>94.14</v>
      </c>
      <c r="D2245">
        <v>7</v>
      </c>
      <c r="E2245">
        <v>2730.06</v>
      </c>
      <c r="F2245">
        <v>37739</v>
      </c>
      <c r="G2245" t="s">
        <v>40</v>
      </c>
      <c r="H2245">
        <v>2</v>
      </c>
      <c r="I2245">
        <v>4</v>
      </c>
      <c r="J2245">
        <v>2003</v>
      </c>
      <c r="K2245" t="s">
        <v>50</v>
      </c>
      <c r="L2245">
        <v>90</v>
      </c>
      <c r="M2245" t="s">
        <v>52</v>
      </c>
      <c r="N2245" t="s">
        <v>643</v>
      </c>
      <c r="O2245" t="s">
        <v>644</v>
      </c>
      <c r="P2245" t="s">
        <v>645</v>
      </c>
      <c r="R2245" t="s">
        <v>646</v>
      </c>
      <c r="T2245">
        <v>5020</v>
      </c>
      <c r="U2245" t="s">
        <v>529</v>
      </c>
      <c r="V2245" t="s">
        <v>33</v>
      </c>
      <c r="W2245" t="s">
        <v>647</v>
      </c>
      <c r="X2245" t="s">
        <v>648</v>
      </c>
      <c r="Y2245" t="s">
        <v>45</v>
      </c>
    </row>
    <row r="2246" spans="1:25">
      <c r="A2246">
        <v>10119</v>
      </c>
      <c r="B2246">
        <v>38</v>
      </c>
      <c r="C2246">
        <v>65.77</v>
      </c>
      <c r="D2246">
        <v>12</v>
      </c>
      <c r="E2246">
        <v>2499.2600000000002</v>
      </c>
      <c r="F2246">
        <v>37739</v>
      </c>
      <c r="G2246" t="s">
        <v>40</v>
      </c>
      <c r="H2246">
        <v>2</v>
      </c>
      <c r="I2246">
        <v>4</v>
      </c>
      <c r="J2246">
        <v>2003</v>
      </c>
      <c r="K2246" t="s">
        <v>50</v>
      </c>
      <c r="L2246">
        <v>72</v>
      </c>
      <c r="M2246" t="s">
        <v>54</v>
      </c>
      <c r="N2246" t="s">
        <v>643</v>
      </c>
      <c r="O2246" t="s">
        <v>644</v>
      </c>
      <c r="P2246" t="s">
        <v>645</v>
      </c>
      <c r="R2246" t="s">
        <v>646</v>
      </c>
      <c r="T2246">
        <v>5020</v>
      </c>
      <c r="U2246" t="s">
        <v>529</v>
      </c>
      <c r="V2246" t="s">
        <v>33</v>
      </c>
      <c r="W2246" t="s">
        <v>647</v>
      </c>
      <c r="X2246" t="s">
        <v>648</v>
      </c>
      <c r="Y2246" t="s">
        <v>45</v>
      </c>
    </row>
    <row r="2247" spans="1:25">
      <c r="A2247">
        <v>101199</v>
      </c>
      <c r="B2247">
        <v>27</v>
      </c>
      <c r="C2247">
        <v>99.52</v>
      </c>
      <c r="D2247">
        <v>8</v>
      </c>
      <c r="E2247">
        <v>2687.04</v>
      </c>
      <c r="F2247">
        <v>37739</v>
      </c>
      <c r="G2247" t="s">
        <v>40</v>
      </c>
      <c r="H2247">
        <v>2</v>
      </c>
      <c r="I2247">
        <v>4</v>
      </c>
      <c r="J2247">
        <v>2003</v>
      </c>
      <c r="K2247" t="s">
        <v>186</v>
      </c>
      <c r="L2247">
        <v>105</v>
      </c>
      <c r="M2247" t="s">
        <v>60</v>
      </c>
      <c r="N2247" t="s">
        <v>643</v>
      </c>
      <c r="O2247" t="s">
        <v>644</v>
      </c>
      <c r="P2247" t="s">
        <v>645</v>
      </c>
      <c r="R2247" t="s">
        <v>646</v>
      </c>
      <c r="T2247">
        <v>5020</v>
      </c>
      <c r="U2247" t="s">
        <v>529</v>
      </c>
      <c r="V2247" t="s">
        <v>33</v>
      </c>
      <c r="W2247" t="s">
        <v>647</v>
      </c>
      <c r="X2247" t="s">
        <v>648</v>
      </c>
      <c r="Y2247" t="s">
        <v>45</v>
      </c>
    </row>
    <row r="2248" spans="1:25">
      <c r="A2248">
        <v>10119</v>
      </c>
      <c r="B2248">
        <v>35</v>
      </c>
      <c r="C2248">
        <v>87.62</v>
      </c>
      <c r="D2248">
        <v>13</v>
      </c>
      <c r="E2248">
        <v>3066.7</v>
      </c>
      <c r="F2248">
        <v>37739</v>
      </c>
      <c r="G2248" t="s">
        <v>40</v>
      </c>
      <c r="H2248">
        <v>2</v>
      </c>
      <c r="I2248">
        <v>4</v>
      </c>
      <c r="J2248">
        <v>2003</v>
      </c>
      <c r="K2248" t="s">
        <v>186</v>
      </c>
      <c r="L2248">
        <v>88</v>
      </c>
      <c r="M2248" t="s">
        <v>236</v>
      </c>
      <c r="N2248" t="s">
        <v>643</v>
      </c>
      <c r="O2248" t="s">
        <v>644</v>
      </c>
      <c r="P2248" t="s">
        <v>645</v>
      </c>
      <c r="R2248" t="s">
        <v>646</v>
      </c>
      <c r="T2248">
        <v>5020</v>
      </c>
      <c r="U2248" t="s">
        <v>529</v>
      </c>
      <c r="V2248" t="s">
        <v>33</v>
      </c>
      <c r="W2248" t="s">
        <v>647</v>
      </c>
      <c r="X2248" t="s">
        <v>648</v>
      </c>
      <c r="Y2248" t="s">
        <v>36</v>
      </c>
    </row>
    <row r="2249" spans="1:25">
      <c r="A2249">
        <v>10119</v>
      </c>
      <c r="B2249">
        <v>20</v>
      </c>
      <c r="C2249">
        <v>72.98</v>
      </c>
      <c r="D2249">
        <v>5</v>
      </c>
      <c r="E2249">
        <v>1459.6</v>
      </c>
      <c r="F2249">
        <v>37739</v>
      </c>
      <c r="G2249" t="s">
        <v>40</v>
      </c>
      <c r="H2249">
        <v>2</v>
      </c>
      <c r="I2249">
        <v>4</v>
      </c>
      <c r="J2249">
        <v>2003</v>
      </c>
      <c r="K2249" t="s">
        <v>186</v>
      </c>
      <c r="L2249">
        <v>65</v>
      </c>
      <c r="M2249" t="s">
        <v>61</v>
      </c>
      <c r="N2249" t="s">
        <v>643</v>
      </c>
      <c r="O2249" t="s">
        <v>644</v>
      </c>
      <c r="P2249" t="s">
        <v>645</v>
      </c>
      <c r="R2249" t="s">
        <v>646</v>
      </c>
      <c r="T2249">
        <v>5020</v>
      </c>
      <c r="U2249" t="s">
        <v>529</v>
      </c>
      <c r="V2249" t="s">
        <v>33</v>
      </c>
      <c r="W2249" t="s">
        <v>647</v>
      </c>
      <c r="X2249" t="s">
        <v>648</v>
      </c>
      <c r="Y2249" t="s">
        <v>45</v>
      </c>
    </row>
    <row r="2250" spans="1:25">
      <c r="A2250">
        <v>101199</v>
      </c>
      <c r="B2250">
        <v>35</v>
      </c>
      <c r="C2250">
        <v>90.57</v>
      </c>
      <c r="D2250">
        <v>10</v>
      </c>
      <c r="E2250">
        <v>3169.95</v>
      </c>
      <c r="F2250">
        <v>37739</v>
      </c>
      <c r="G2250" t="s">
        <v>40</v>
      </c>
      <c r="H2250">
        <v>2</v>
      </c>
      <c r="I2250">
        <v>4</v>
      </c>
      <c r="J2250">
        <v>2003</v>
      </c>
      <c r="K2250" t="s">
        <v>186</v>
      </c>
      <c r="L2250">
        <v>83</v>
      </c>
      <c r="M2250" t="s">
        <v>62</v>
      </c>
      <c r="N2250" t="s">
        <v>643</v>
      </c>
      <c r="O2250" t="s">
        <v>644</v>
      </c>
      <c r="P2250" t="s">
        <v>645</v>
      </c>
      <c r="R2250" t="s">
        <v>646</v>
      </c>
      <c r="T2250">
        <v>5020</v>
      </c>
      <c r="U2250" t="s">
        <v>529</v>
      </c>
      <c r="V2250" t="s">
        <v>33</v>
      </c>
      <c r="W2250" t="s">
        <v>647</v>
      </c>
      <c r="X2250" t="s">
        <v>648</v>
      </c>
      <c r="Y2250" t="s">
        <v>36</v>
      </c>
    </row>
    <row r="2251" spans="1:25">
      <c r="A2251">
        <v>10269</v>
      </c>
      <c r="B2251">
        <v>32</v>
      </c>
      <c r="C2251">
        <v>63.08</v>
      </c>
      <c r="D2251">
        <v>1</v>
      </c>
      <c r="E2251">
        <v>2018.56</v>
      </c>
      <c r="F2251">
        <v>38184</v>
      </c>
      <c r="G2251" t="s">
        <v>40</v>
      </c>
      <c r="H2251">
        <v>3</v>
      </c>
      <c r="I2251">
        <v>7</v>
      </c>
      <c r="J2251">
        <v>2004</v>
      </c>
      <c r="K2251" t="s">
        <v>81</v>
      </c>
      <c r="L2251">
        <v>62</v>
      </c>
      <c r="M2251" t="s">
        <v>89</v>
      </c>
      <c r="N2251" t="s">
        <v>643</v>
      </c>
      <c r="O2251" t="s">
        <v>644</v>
      </c>
      <c r="P2251" t="s">
        <v>645</v>
      </c>
      <c r="R2251" t="s">
        <v>646</v>
      </c>
      <c r="T2251">
        <v>5020</v>
      </c>
      <c r="U2251" t="s">
        <v>529</v>
      </c>
      <c r="V2251" t="s">
        <v>33</v>
      </c>
      <c r="W2251" t="s">
        <v>647</v>
      </c>
      <c r="X2251" t="s">
        <v>648</v>
      </c>
      <c r="Y2251" t="s">
        <v>45</v>
      </c>
    </row>
    <row r="2252" spans="1:25">
      <c r="A2252">
        <v>10269</v>
      </c>
      <c r="B2252">
        <v>48</v>
      </c>
      <c r="C2252">
        <v>97.39</v>
      </c>
      <c r="D2252">
        <v>2</v>
      </c>
      <c r="E2252">
        <v>4674.72</v>
      </c>
      <c r="F2252">
        <v>38184</v>
      </c>
      <c r="G2252" t="s">
        <v>40</v>
      </c>
      <c r="H2252">
        <v>3</v>
      </c>
      <c r="I2252">
        <v>7</v>
      </c>
      <c r="J2252">
        <v>2004</v>
      </c>
      <c r="K2252" t="s">
        <v>81</v>
      </c>
      <c r="L2252">
        <v>97</v>
      </c>
      <c r="M2252" t="s">
        <v>96</v>
      </c>
      <c r="N2252" t="s">
        <v>643</v>
      </c>
      <c r="O2252" t="s">
        <v>644</v>
      </c>
      <c r="P2252" t="s">
        <v>645</v>
      </c>
      <c r="R2252" t="s">
        <v>646</v>
      </c>
      <c r="T2252">
        <v>5020</v>
      </c>
      <c r="U2252" t="s">
        <v>529</v>
      </c>
      <c r="V2252" t="s">
        <v>33</v>
      </c>
      <c r="W2252" t="s">
        <v>647</v>
      </c>
      <c r="X2252" t="s">
        <v>648</v>
      </c>
      <c r="Y2252" t="s">
        <v>36</v>
      </c>
    </row>
    <row r="2253" spans="1:25">
      <c r="A2253" t="s">
        <v>649</v>
      </c>
      <c r="B2253">
        <v>42</v>
      </c>
      <c r="C2253">
        <v>100</v>
      </c>
      <c r="D2253">
        <v>11</v>
      </c>
      <c r="E2253">
        <v>7290.36</v>
      </c>
      <c r="F2253">
        <v>37950</v>
      </c>
      <c r="G2253" t="s">
        <v>40</v>
      </c>
      <c r="H2253">
        <v>4</v>
      </c>
      <c r="I2253">
        <v>11</v>
      </c>
      <c r="J2253">
        <v>2003</v>
      </c>
      <c r="L2253">
        <v>214</v>
      </c>
      <c r="M2253" t="s">
        <v>64</v>
      </c>
      <c r="N2253" t="s">
        <v>650</v>
      </c>
      <c r="O2253" t="s">
        <v>651</v>
      </c>
      <c r="P2253" t="s">
        <v>652</v>
      </c>
      <c r="R2253" t="s">
        <v>653</v>
      </c>
      <c r="T2253">
        <v>69004</v>
      </c>
      <c r="U2253" t="s">
        <v>32</v>
      </c>
      <c r="V2253" t="s">
        <v>33</v>
      </c>
      <c r="W2253" t="s">
        <v>654</v>
      </c>
      <c r="X2253" t="s">
        <v>655</v>
      </c>
      <c r="Y2253" t="s">
        <v>39</v>
      </c>
    </row>
    <row r="2254" spans="1:25">
      <c r="A2254" t="s">
        <v>656</v>
      </c>
      <c r="B2254">
        <v>26</v>
      </c>
      <c r="C2254">
        <v>100</v>
      </c>
      <c r="D2254">
        <v>4</v>
      </c>
      <c r="E2254">
        <v>4263.74</v>
      </c>
      <c r="F2254">
        <v>37950</v>
      </c>
      <c r="G2254" t="s">
        <v>40</v>
      </c>
      <c r="H2254">
        <v>4</v>
      </c>
      <c r="I2254">
        <v>11</v>
      </c>
      <c r="J2254">
        <v>2003</v>
      </c>
      <c r="L2254">
        <v>147</v>
      </c>
      <c r="M2254" t="s">
        <v>131</v>
      </c>
      <c r="N2254" t="s">
        <v>650</v>
      </c>
      <c r="O2254" t="s">
        <v>651</v>
      </c>
      <c r="P2254" t="s">
        <v>652</v>
      </c>
      <c r="R2254" t="s">
        <v>653</v>
      </c>
      <c r="T2254">
        <v>69004</v>
      </c>
      <c r="U2254" t="s">
        <v>32</v>
      </c>
      <c r="V2254" t="s">
        <v>33</v>
      </c>
      <c r="W2254" t="s">
        <v>654</v>
      </c>
      <c r="X2254" t="s">
        <v>655</v>
      </c>
      <c r="Y2254" t="s">
        <v>36</v>
      </c>
    </row>
    <row r="2255" spans="1:25">
      <c r="A2255">
        <v>10194</v>
      </c>
      <c r="B2255">
        <v>26</v>
      </c>
      <c r="C2255">
        <v>89.01</v>
      </c>
      <c r="D2255">
        <v>6</v>
      </c>
      <c r="E2255">
        <v>2314.2600000000002</v>
      </c>
      <c r="F2255">
        <v>37950</v>
      </c>
      <c r="G2255" t="s">
        <v>40</v>
      </c>
      <c r="H2255">
        <v>4</v>
      </c>
      <c r="I2255">
        <v>11</v>
      </c>
      <c r="J2255">
        <v>2003</v>
      </c>
      <c r="L2255">
        <v>101</v>
      </c>
      <c r="M2255" t="s">
        <v>208</v>
      </c>
      <c r="N2255" t="s">
        <v>650</v>
      </c>
      <c r="O2255" t="s">
        <v>651</v>
      </c>
      <c r="P2255" t="s">
        <v>652</v>
      </c>
      <c r="R2255" t="s">
        <v>653</v>
      </c>
      <c r="T2255">
        <v>69004</v>
      </c>
      <c r="U2255" t="s">
        <v>32</v>
      </c>
      <c r="V2255" t="s">
        <v>33</v>
      </c>
      <c r="W2255" t="s">
        <v>654</v>
      </c>
      <c r="X2255" t="s">
        <v>655</v>
      </c>
      <c r="Y2255" t="s">
        <v>45</v>
      </c>
    </row>
    <row r="2256" spans="1:25">
      <c r="A2256">
        <v>10208</v>
      </c>
      <c r="B2256">
        <v>46</v>
      </c>
      <c r="C2256">
        <v>100</v>
      </c>
      <c r="D2256">
        <v>13</v>
      </c>
      <c r="E2256">
        <v>8602.92</v>
      </c>
      <c r="F2256">
        <v>37988</v>
      </c>
      <c r="G2256" t="s">
        <v>40</v>
      </c>
      <c r="H2256">
        <v>1</v>
      </c>
      <c r="I2256">
        <v>1</v>
      </c>
      <c r="J2256">
        <v>2004</v>
      </c>
      <c r="K2256" t="s">
        <v>209</v>
      </c>
      <c r="L2256">
        <v>207</v>
      </c>
      <c r="M2256" t="s">
        <v>72</v>
      </c>
      <c r="N2256" t="s">
        <v>650</v>
      </c>
      <c r="O2256" t="s">
        <v>651</v>
      </c>
      <c r="P2256" t="s">
        <v>652</v>
      </c>
      <c r="R2256" t="s">
        <v>653</v>
      </c>
      <c r="T2256">
        <v>69004</v>
      </c>
      <c r="U2256" t="s">
        <v>32</v>
      </c>
      <c r="V2256" t="s">
        <v>33</v>
      </c>
      <c r="W2256" t="s">
        <v>654</v>
      </c>
      <c r="X2256" t="s">
        <v>655</v>
      </c>
      <c r="Y2256" t="s">
        <v>39</v>
      </c>
    </row>
    <row r="2257" spans="1:25">
      <c r="A2257">
        <v>10208</v>
      </c>
      <c r="B2257">
        <v>26</v>
      </c>
      <c r="C2257">
        <v>100</v>
      </c>
      <c r="D2257">
        <v>14</v>
      </c>
      <c r="E2257">
        <v>3142.36</v>
      </c>
      <c r="F2257">
        <v>37988</v>
      </c>
      <c r="G2257" t="s">
        <v>40</v>
      </c>
      <c r="H2257">
        <v>1</v>
      </c>
      <c r="I2257">
        <v>1</v>
      </c>
      <c r="J2257">
        <v>2004</v>
      </c>
      <c r="K2257" t="s">
        <v>209</v>
      </c>
      <c r="L2257">
        <v>151</v>
      </c>
      <c r="M2257" t="s">
        <v>73</v>
      </c>
      <c r="N2257" t="s">
        <v>650</v>
      </c>
      <c r="O2257" t="s">
        <v>651</v>
      </c>
      <c r="P2257" t="s">
        <v>652</v>
      </c>
      <c r="R2257" t="s">
        <v>653</v>
      </c>
      <c r="T2257">
        <v>69004</v>
      </c>
      <c r="U2257" t="s">
        <v>32</v>
      </c>
      <c r="V2257" t="s">
        <v>33</v>
      </c>
      <c r="W2257" t="s">
        <v>654</v>
      </c>
      <c r="X2257" t="s">
        <v>655</v>
      </c>
      <c r="Y2257" t="s">
        <v>36</v>
      </c>
    </row>
    <row r="2258" spans="1:25">
      <c r="A2258">
        <v>10208</v>
      </c>
      <c r="B2258">
        <v>20</v>
      </c>
      <c r="C2258">
        <v>100</v>
      </c>
      <c r="D2258">
        <v>12</v>
      </c>
      <c r="E2258">
        <v>3114.4</v>
      </c>
      <c r="F2258">
        <v>37988</v>
      </c>
      <c r="G2258" t="s">
        <v>40</v>
      </c>
      <c r="H2258">
        <v>1</v>
      </c>
      <c r="I2258">
        <v>1</v>
      </c>
      <c r="J2258">
        <v>2004</v>
      </c>
      <c r="K2258" t="s">
        <v>209</v>
      </c>
      <c r="L2258">
        <v>173</v>
      </c>
      <c r="M2258" t="s">
        <v>74</v>
      </c>
      <c r="N2258" t="s">
        <v>650</v>
      </c>
      <c r="O2258" t="s">
        <v>651</v>
      </c>
      <c r="P2258" t="s">
        <v>652</v>
      </c>
      <c r="R2258" t="s">
        <v>653</v>
      </c>
      <c r="T2258">
        <v>69004</v>
      </c>
      <c r="U2258" t="s">
        <v>32</v>
      </c>
      <c r="V2258" t="s">
        <v>33</v>
      </c>
      <c r="W2258" t="s">
        <v>654</v>
      </c>
      <c r="X2258" t="s">
        <v>655</v>
      </c>
      <c r="Y2258" t="s">
        <v>36</v>
      </c>
    </row>
    <row r="2259" spans="1:25">
      <c r="A2259">
        <v>10227</v>
      </c>
      <c r="B2259">
        <v>37</v>
      </c>
      <c r="C2259">
        <v>57.73</v>
      </c>
      <c r="D2259">
        <v>12</v>
      </c>
      <c r="E2259">
        <v>2136.0100000000002</v>
      </c>
      <c r="F2259">
        <v>38048</v>
      </c>
      <c r="G2259" t="s">
        <v>40</v>
      </c>
      <c r="H2259">
        <v>1</v>
      </c>
      <c r="I2259">
        <v>3</v>
      </c>
      <c r="J2259">
        <v>2004</v>
      </c>
      <c r="K2259" t="s">
        <v>100</v>
      </c>
      <c r="L2259">
        <v>71</v>
      </c>
      <c r="M2259" t="s">
        <v>114</v>
      </c>
      <c r="N2259" t="s">
        <v>650</v>
      </c>
      <c r="O2259" t="s">
        <v>651</v>
      </c>
      <c r="P2259" t="s">
        <v>652</v>
      </c>
      <c r="R2259" t="s">
        <v>653</v>
      </c>
      <c r="T2259">
        <v>69004</v>
      </c>
      <c r="U2259" t="s">
        <v>32</v>
      </c>
      <c r="V2259" t="s">
        <v>33</v>
      </c>
      <c r="W2259" t="s">
        <v>654</v>
      </c>
      <c r="X2259" t="s">
        <v>655</v>
      </c>
      <c r="Y2259" t="s">
        <v>45</v>
      </c>
    </row>
    <row r="2260" spans="1:25">
      <c r="A2260">
        <v>10227</v>
      </c>
      <c r="B2260">
        <v>47</v>
      </c>
      <c r="C2260">
        <v>88.14</v>
      </c>
      <c r="D2260">
        <v>14</v>
      </c>
      <c r="E2260">
        <v>4142.58</v>
      </c>
      <c r="F2260">
        <v>38048</v>
      </c>
      <c r="G2260" t="s">
        <v>40</v>
      </c>
      <c r="H2260">
        <v>1</v>
      </c>
      <c r="I2260">
        <v>3</v>
      </c>
      <c r="J2260">
        <v>2004</v>
      </c>
      <c r="K2260" t="s">
        <v>100</v>
      </c>
      <c r="L2260">
        <v>90</v>
      </c>
      <c r="M2260" t="s">
        <v>118</v>
      </c>
      <c r="N2260" t="s">
        <v>650</v>
      </c>
      <c r="O2260" t="s">
        <v>651</v>
      </c>
      <c r="P2260" t="s">
        <v>652</v>
      </c>
      <c r="R2260" t="s">
        <v>653</v>
      </c>
      <c r="T2260">
        <v>69004</v>
      </c>
      <c r="U2260" t="s">
        <v>32</v>
      </c>
      <c r="V2260" t="s">
        <v>33</v>
      </c>
      <c r="W2260" t="s">
        <v>654</v>
      </c>
      <c r="X2260" t="s">
        <v>655</v>
      </c>
      <c r="Y2260" t="s">
        <v>36</v>
      </c>
    </row>
    <row r="2261" spans="1:25">
      <c r="A2261">
        <v>10227</v>
      </c>
      <c r="B2261">
        <v>33</v>
      </c>
      <c r="C2261">
        <v>100</v>
      </c>
      <c r="D2261">
        <v>13</v>
      </c>
      <c r="E2261">
        <v>4340.49</v>
      </c>
      <c r="F2261">
        <v>38048</v>
      </c>
      <c r="G2261" t="s">
        <v>40</v>
      </c>
      <c r="H2261">
        <v>1</v>
      </c>
      <c r="I2261">
        <v>3</v>
      </c>
      <c r="J2261">
        <v>2004</v>
      </c>
      <c r="K2261" t="s">
        <v>100</v>
      </c>
      <c r="L2261">
        <v>117</v>
      </c>
      <c r="M2261" t="s">
        <v>119</v>
      </c>
      <c r="N2261" t="s">
        <v>650</v>
      </c>
      <c r="O2261" t="s">
        <v>651</v>
      </c>
      <c r="P2261" t="s">
        <v>652</v>
      </c>
      <c r="R2261" t="s">
        <v>653</v>
      </c>
      <c r="T2261">
        <v>69004</v>
      </c>
      <c r="U2261" t="s">
        <v>32</v>
      </c>
      <c r="V2261" t="s">
        <v>33</v>
      </c>
      <c r="W2261" t="s">
        <v>654</v>
      </c>
      <c r="X2261" t="s">
        <v>655</v>
      </c>
      <c r="Y2261" t="s">
        <v>36</v>
      </c>
    </row>
    <row r="2262" spans="1:25">
      <c r="A2262">
        <v>10227</v>
      </c>
      <c r="B2262">
        <v>40</v>
      </c>
      <c r="C2262">
        <v>79.62</v>
      </c>
      <c r="D2262">
        <v>15</v>
      </c>
      <c r="E2262">
        <v>3184.8</v>
      </c>
      <c r="F2262">
        <v>38048</v>
      </c>
      <c r="G2262" t="s">
        <v>40</v>
      </c>
      <c r="H2262">
        <v>1</v>
      </c>
      <c r="I2262">
        <v>3</v>
      </c>
      <c r="J2262">
        <v>2004</v>
      </c>
      <c r="K2262" t="s">
        <v>100</v>
      </c>
      <c r="L2262">
        <v>85</v>
      </c>
      <c r="M2262" t="s">
        <v>120</v>
      </c>
      <c r="N2262" t="s">
        <v>650</v>
      </c>
      <c r="O2262" t="s">
        <v>651</v>
      </c>
      <c r="P2262" t="s">
        <v>652</v>
      </c>
      <c r="R2262" t="s">
        <v>653</v>
      </c>
      <c r="T2262">
        <v>69004</v>
      </c>
      <c r="U2262" t="s">
        <v>32</v>
      </c>
      <c r="V2262" t="s">
        <v>33</v>
      </c>
      <c r="W2262" t="s">
        <v>654</v>
      </c>
      <c r="X2262" t="s">
        <v>655</v>
      </c>
      <c r="Y2262" t="s">
        <v>36</v>
      </c>
    </row>
    <row r="2263" spans="1:25">
      <c r="A2263">
        <v>10208</v>
      </c>
      <c r="B2263">
        <v>35</v>
      </c>
      <c r="C2263">
        <v>100</v>
      </c>
      <c r="D2263">
        <v>7</v>
      </c>
      <c r="E2263">
        <v>4301.1499999999996</v>
      </c>
      <c r="F2263">
        <v>37988</v>
      </c>
      <c r="G2263" t="s">
        <v>40</v>
      </c>
      <c r="H2263">
        <v>1</v>
      </c>
      <c r="I2263">
        <v>1</v>
      </c>
      <c r="J2263">
        <v>2004</v>
      </c>
      <c r="K2263" t="s">
        <v>75</v>
      </c>
      <c r="L2263">
        <v>122</v>
      </c>
      <c r="M2263" t="s">
        <v>76</v>
      </c>
      <c r="N2263" t="s">
        <v>650</v>
      </c>
      <c r="O2263" t="s">
        <v>651</v>
      </c>
      <c r="P2263" t="s">
        <v>652</v>
      </c>
      <c r="R2263" t="s">
        <v>653</v>
      </c>
      <c r="T2263">
        <v>69004</v>
      </c>
      <c r="U2263" t="s">
        <v>32</v>
      </c>
      <c r="V2263" t="s">
        <v>33</v>
      </c>
      <c r="W2263" t="s">
        <v>654</v>
      </c>
      <c r="X2263" t="s">
        <v>655</v>
      </c>
      <c r="Y2263" t="s">
        <v>36</v>
      </c>
    </row>
    <row r="2264" spans="1:25">
      <c r="A2264">
        <v>10208</v>
      </c>
      <c r="B2264">
        <v>38</v>
      </c>
      <c r="C2264">
        <v>74.67</v>
      </c>
      <c r="D2264">
        <v>3</v>
      </c>
      <c r="E2264">
        <v>2837.46</v>
      </c>
      <c r="F2264">
        <v>37988</v>
      </c>
      <c r="G2264" t="s">
        <v>40</v>
      </c>
      <c r="H2264">
        <v>1</v>
      </c>
      <c r="I2264">
        <v>1</v>
      </c>
      <c r="J2264">
        <v>2004</v>
      </c>
      <c r="K2264" t="s">
        <v>75</v>
      </c>
      <c r="L2264">
        <v>66</v>
      </c>
      <c r="M2264" t="s">
        <v>233</v>
      </c>
      <c r="N2264" t="s">
        <v>650</v>
      </c>
      <c r="O2264" t="s">
        <v>651</v>
      </c>
      <c r="P2264" t="s">
        <v>652</v>
      </c>
      <c r="R2264" t="s">
        <v>653</v>
      </c>
      <c r="T2264">
        <v>69004</v>
      </c>
      <c r="U2264" t="s">
        <v>32</v>
      </c>
      <c r="V2264" t="s">
        <v>33</v>
      </c>
      <c r="W2264" t="s">
        <v>654</v>
      </c>
      <c r="X2264" t="s">
        <v>655</v>
      </c>
      <c r="Y2264" t="s">
        <v>45</v>
      </c>
    </row>
    <row r="2265" spans="1:25">
      <c r="A2265">
        <v>10208</v>
      </c>
      <c r="B2265">
        <v>40</v>
      </c>
      <c r="C2265">
        <v>80.55</v>
      </c>
      <c r="D2265">
        <v>10</v>
      </c>
      <c r="E2265">
        <v>3222</v>
      </c>
      <c r="F2265">
        <v>37988</v>
      </c>
      <c r="G2265" t="s">
        <v>40</v>
      </c>
      <c r="H2265">
        <v>1</v>
      </c>
      <c r="I2265">
        <v>1</v>
      </c>
      <c r="J2265">
        <v>2004</v>
      </c>
      <c r="K2265" t="s">
        <v>75</v>
      </c>
      <c r="L2265">
        <v>86</v>
      </c>
      <c r="M2265" t="s">
        <v>53</v>
      </c>
      <c r="N2265" t="s">
        <v>650</v>
      </c>
      <c r="O2265" t="s">
        <v>651</v>
      </c>
      <c r="P2265" t="s">
        <v>652</v>
      </c>
      <c r="R2265" t="s">
        <v>653</v>
      </c>
      <c r="T2265">
        <v>69004</v>
      </c>
      <c r="U2265" t="s">
        <v>32</v>
      </c>
      <c r="V2265" t="s">
        <v>33</v>
      </c>
      <c r="W2265" t="s">
        <v>654</v>
      </c>
      <c r="X2265" t="s">
        <v>655</v>
      </c>
      <c r="Y2265" t="s">
        <v>36</v>
      </c>
    </row>
    <row r="2266" spans="1:25">
      <c r="A2266">
        <v>10208</v>
      </c>
      <c r="B2266">
        <v>46</v>
      </c>
      <c r="C2266">
        <v>74.45</v>
      </c>
      <c r="D2266">
        <v>1</v>
      </c>
      <c r="E2266">
        <v>3424.7</v>
      </c>
      <c r="F2266">
        <v>37988</v>
      </c>
      <c r="G2266" t="s">
        <v>40</v>
      </c>
      <c r="H2266">
        <v>1</v>
      </c>
      <c r="I2266">
        <v>1</v>
      </c>
      <c r="J2266">
        <v>2004</v>
      </c>
      <c r="K2266" t="s">
        <v>75</v>
      </c>
      <c r="L2266">
        <v>72</v>
      </c>
      <c r="M2266" t="s">
        <v>54</v>
      </c>
      <c r="N2266" t="s">
        <v>650</v>
      </c>
      <c r="O2266" t="s">
        <v>651</v>
      </c>
      <c r="P2266" t="s">
        <v>652</v>
      </c>
      <c r="R2266" t="s">
        <v>653</v>
      </c>
      <c r="T2266">
        <v>69004</v>
      </c>
      <c r="U2266" t="s">
        <v>32</v>
      </c>
      <c r="V2266" t="s">
        <v>33</v>
      </c>
      <c r="W2266" t="s">
        <v>654</v>
      </c>
      <c r="X2266" t="s">
        <v>655</v>
      </c>
      <c r="Y2266" t="s">
        <v>36</v>
      </c>
    </row>
    <row r="2267" spans="1:25">
      <c r="A2267">
        <v>10208</v>
      </c>
      <c r="B2267">
        <v>37</v>
      </c>
      <c r="C2267">
        <v>100</v>
      </c>
      <c r="D2267">
        <v>4</v>
      </c>
      <c r="E2267">
        <v>4447.3999999999996</v>
      </c>
      <c r="F2267">
        <v>37988</v>
      </c>
      <c r="G2267" t="s">
        <v>40</v>
      </c>
      <c r="H2267">
        <v>1</v>
      </c>
      <c r="I2267">
        <v>1</v>
      </c>
      <c r="J2267">
        <v>2004</v>
      </c>
      <c r="K2267" t="s">
        <v>75</v>
      </c>
      <c r="L2267">
        <v>100</v>
      </c>
      <c r="M2267" t="s">
        <v>55</v>
      </c>
      <c r="N2267" t="s">
        <v>650</v>
      </c>
      <c r="O2267" t="s">
        <v>651</v>
      </c>
      <c r="P2267" t="s">
        <v>652</v>
      </c>
      <c r="R2267" t="s">
        <v>653</v>
      </c>
      <c r="T2267">
        <v>69004</v>
      </c>
      <c r="U2267" t="s">
        <v>32</v>
      </c>
      <c r="V2267" t="s">
        <v>33</v>
      </c>
      <c r="W2267" t="s">
        <v>654</v>
      </c>
      <c r="X2267" t="s">
        <v>655</v>
      </c>
      <c r="Y2267" t="s">
        <v>36</v>
      </c>
    </row>
    <row r="2268" spans="1:25">
      <c r="A2268">
        <v>10208</v>
      </c>
      <c r="B2268">
        <v>33</v>
      </c>
      <c r="C2268">
        <v>85.41</v>
      </c>
      <c r="D2268">
        <v>5</v>
      </c>
      <c r="E2268">
        <v>2818.53</v>
      </c>
      <c r="F2268">
        <v>37988</v>
      </c>
      <c r="G2268" t="s">
        <v>40</v>
      </c>
      <c r="H2268">
        <v>1</v>
      </c>
      <c r="I2268">
        <v>1</v>
      </c>
      <c r="J2268">
        <v>2004</v>
      </c>
      <c r="K2268" t="s">
        <v>75</v>
      </c>
      <c r="L2268">
        <v>99</v>
      </c>
      <c r="M2268" t="s">
        <v>56</v>
      </c>
      <c r="N2268" t="s">
        <v>650</v>
      </c>
      <c r="O2268" t="s">
        <v>651</v>
      </c>
      <c r="P2268" t="s">
        <v>652</v>
      </c>
      <c r="R2268" t="s">
        <v>653</v>
      </c>
      <c r="T2268">
        <v>69004</v>
      </c>
      <c r="U2268" t="s">
        <v>32</v>
      </c>
      <c r="V2268" t="s">
        <v>33</v>
      </c>
      <c r="W2268" t="s">
        <v>654</v>
      </c>
      <c r="X2268" t="s">
        <v>655</v>
      </c>
      <c r="Y2268" t="s">
        <v>45</v>
      </c>
    </row>
    <row r="2269" spans="1:25">
      <c r="A2269">
        <v>10208</v>
      </c>
      <c r="B2269">
        <v>42</v>
      </c>
      <c r="C2269">
        <v>63.88</v>
      </c>
      <c r="D2269">
        <v>6</v>
      </c>
      <c r="E2269">
        <v>2682.96</v>
      </c>
      <c r="F2269">
        <v>37988</v>
      </c>
      <c r="G2269" t="s">
        <v>40</v>
      </c>
      <c r="H2269">
        <v>1</v>
      </c>
      <c r="I2269">
        <v>1</v>
      </c>
      <c r="J2269">
        <v>2004</v>
      </c>
      <c r="K2269" t="s">
        <v>75</v>
      </c>
      <c r="L2269">
        <v>54</v>
      </c>
      <c r="M2269" t="s">
        <v>57</v>
      </c>
      <c r="N2269" t="s">
        <v>650</v>
      </c>
      <c r="O2269" t="s">
        <v>651</v>
      </c>
      <c r="P2269" t="s">
        <v>652</v>
      </c>
      <c r="R2269" t="s">
        <v>653</v>
      </c>
      <c r="T2269">
        <v>69004</v>
      </c>
      <c r="U2269" t="s">
        <v>32</v>
      </c>
      <c r="V2269" t="s">
        <v>33</v>
      </c>
      <c r="W2269" t="s">
        <v>654</v>
      </c>
      <c r="X2269" t="s">
        <v>655</v>
      </c>
      <c r="Y2269" t="s">
        <v>45</v>
      </c>
    </row>
    <row r="2270" spans="1:25">
      <c r="A2270">
        <v>10208</v>
      </c>
      <c r="B2270">
        <v>48</v>
      </c>
      <c r="C2270">
        <v>100</v>
      </c>
      <c r="D2270">
        <v>11</v>
      </c>
      <c r="E2270">
        <v>5614.56</v>
      </c>
      <c r="F2270">
        <v>37988</v>
      </c>
      <c r="G2270" t="s">
        <v>40</v>
      </c>
      <c r="H2270">
        <v>1</v>
      </c>
      <c r="I2270">
        <v>1</v>
      </c>
      <c r="J2270">
        <v>2004</v>
      </c>
      <c r="K2270" t="s">
        <v>77</v>
      </c>
      <c r="L2270">
        <v>100</v>
      </c>
      <c r="M2270" t="s">
        <v>78</v>
      </c>
      <c r="N2270" t="s">
        <v>650</v>
      </c>
      <c r="O2270" t="s">
        <v>651</v>
      </c>
      <c r="P2270" t="s">
        <v>652</v>
      </c>
      <c r="R2270" t="s">
        <v>653</v>
      </c>
      <c r="T2270">
        <v>69004</v>
      </c>
      <c r="U2270" t="s">
        <v>32</v>
      </c>
      <c r="V2270" t="s">
        <v>33</v>
      </c>
      <c r="W2270" t="s">
        <v>654</v>
      </c>
      <c r="X2270" t="s">
        <v>655</v>
      </c>
      <c r="Y2270" t="s">
        <v>36</v>
      </c>
    </row>
    <row r="2271" spans="1:25">
      <c r="A2271">
        <v>10208</v>
      </c>
      <c r="B2271">
        <v>30</v>
      </c>
      <c r="C2271">
        <v>65.61</v>
      </c>
      <c r="D2271">
        <v>15</v>
      </c>
      <c r="E2271">
        <v>1968.3</v>
      </c>
      <c r="F2271">
        <v>37988</v>
      </c>
      <c r="G2271" t="s">
        <v>40</v>
      </c>
      <c r="H2271">
        <v>1</v>
      </c>
      <c r="I2271">
        <v>1</v>
      </c>
      <c r="J2271">
        <v>2004</v>
      </c>
      <c r="K2271" t="s">
        <v>77</v>
      </c>
      <c r="L2271">
        <v>58</v>
      </c>
      <c r="M2271" t="s">
        <v>235</v>
      </c>
      <c r="N2271" t="s">
        <v>650</v>
      </c>
      <c r="O2271" t="s">
        <v>651</v>
      </c>
      <c r="P2271" t="s">
        <v>652</v>
      </c>
      <c r="R2271" t="s">
        <v>653</v>
      </c>
      <c r="T2271">
        <v>69004</v>
      </c>
      <c r="U2271" t="s">
        <v>32</v>
      </c>
      <c r="V2271" t="s">
        <v>33</v>
      </c>
      <c r="W2271" t="s">
        <v>654</v>
      </c>
      <c r="X2271" t="s">
        <v>655</v>
      </c>
      <c r="Y2271" t="s">
        <v>45</v>
      </c>
    </row>
    <row r="2272" spans="1:25">
      <c r="A2272" t="s">
        <v>657</v>
      </c>
      <c r="B2272">
        <v>38</v>
      </c>
      <c r="C2272">
        <v>100</v>
      </c>
      <c r="D2272">
        <v>8</v>
      </c>
      <c r="E2272">
        <v>4933.92</v>
      </c>
      <c r="F2272">
        <v>37950</v>
      </c>
      <c r="G2272" t="s">
        <v>40</v>
      </c>
      <c r="H2272">
        <v>4</v>
      </c>
      <c r="I2272">
        <v>11</v>
      </c>
      <c r="J2272">
        <v>2003</v>
      </c>
      <c r="K2272" t="s">
        <v>201</v>
      </c>
      <c r="L2272">
        <v>136</v>
      </c>
      <c r="M2272" t="s">
        <v>140</v>
      </c>
      <c r="N2272" t="s">
        <v>650</v>
      </c>
      <c r="O2272" t="s">
        <v>651</v>
      </c>
      <c r="P2272" t="s">
        <v>652</v>
      </c>
      <c r="R2272" t="s">
        <v>653</v>
      </c>
      <c r="T2272">
        <v>69004</v>
      </c>
      <c r="U2272" t="s">
        <v>32</v>
      </c>
      <c r="V2272" t="s">
        <v>33</v>
      </c>
      <c r="W2272" t="s">
        <v>654</v>
      </c>
      <c r="X2272" t="s">
        <v>655</v>
      </c>
      <c r="Y2272" t="s">
        <v>36</v>
      </c>
    </row>
    <row r="2273" spans="1:25">
      <c r="A2273" t="s">
        <v>658</v>
      </c>
      <c r="B2273">
        <v>21</v>
      </c>
      <c r="C2273">
        <v>93.34</v>
      </c>
      <c r="D2273">
        <v>10</v>
      </c>
      <c r="E2273">
        <v>1960.14</v>
      </c>
      <c r="F2273">
        <v>37950</v>
      </c>
      <c r="G2273" t="s">
        <v>40</v>
      </c>
      <c r="H2273">
        <v>4</v>
      </c>
      <c r="I2273">
        <v>11</v>
      </c>
      <c r="J2273">
        <v>2003</v>
      </c>
      <c r="K2273" t="s">
        <v>201</v>
      </c>
      <c r="L2273">
        <v>116</v>
      </c>
      <c r="M2273" t="s">
        <v>80</v>
      </c>
      <c r="N2273" t="s">
        <v>650</v>
      </c>
      <c r="O2273" t="s">
        <v>651</v>
      </c>
      <c r="P2273" t="s">
        <v>652</v>
      </c>
      <c r="R2273" t="s">
        <v>653</v>
      </c>
      <c r="T2273">
        <v>69004</v>
      </c>
      <c r="U2273" t="s">
        <v>32</v>
      </c>
      <c r="V2273" t="s">
        <v>33</v>
      </c>
      <c r="W2273" t="s">
        <v>654</v>
      </c>
      <c r="X2273" t="s">
        <v>655</v>
      </c>
      <c r="Y2273" t="s">
        <v>45</v>
      </c>
    </row>
    <row r="2274" spans="1:25">
      <c r="A2274" t="s">
        <v>659</v>
      </c>
      <c r="B2274">
        <v>45</v>
      </c>
      <c r="C2274">
        <v>70.489999999999995</v>
      </c>
      <c r="D2274">
        <v>2</v>
      </c>
      <c r="E2274">
        <v>3172.05</v>
      </c>
      <c r="F2274">
        <v>37950</v>
      </c>
      <c r="G2274" t="s">
        <v>40</v>
      </c>
      <c r="H2274">
        <v>4</v>
      </c>
      <c r="I2274">
        <v>11</v>
      </c>
      <c r="J2274">
        <v>2003</v>
      </c>
      <c r="K2274" t="s">
        <v>201</v>
      </c>
      <c r="L2274">
        <v>60</v>
      </c>
      <c r="M2274" t="s">
        <v>142</v>
      </c>
      <c r="N2274" t="s">
        <v>650</v>
      </c>
      <c r="O2274" t="s">
        <v>651</v>
      </c>
      <c r="P2274" t="s">
        <v>652</v>
      </c>
      <c r="R2274" t="s">
        <v>653</v>
      </c>
      <c r="T2274">
        <v>69004</v>
      </c>
      <c r="U2274" t="s">
        <v>32</v>
      </c>
      <c r="V2274" t="s">
        <v>33</v>
      </c>
      <c r="W2274" t="s">
        <v>654</v>
      </c>
      <c r="X2274" t="s">
        <v>655</v>
      </c>
      <c r="Y2274" t="s">
        <v>36</v>
      </c>
    </row>
    <row r="2275" spans="1:25">
      <c r="A2275" t="s">
        <v>660</v>
      </c>
      <c r="B2275">
        <v>32</v>
      </c>
      <c r="C2275">
        <v>100</v>
      </c>
      <c r="D2275">
        <v>5</v>
      </c>
      <c r="E2275">
        <v>4262.08</v>
      </c>
      <c r="F2275">
        <v>37950</v>
      </c>
      <c r="G2275" t="s">
        <v>40</v>
      </c>
      <c r="H2275">
        <v>4</v>
      </c>
      <c r="I2275">
        <v>11</v>
      </c>
      <c r="J2275">
        <v>2003</v>
      </c>
      <c r="K2275" t="s">
        <v>79</v>
      </c>
      <c r="L2275">
        <v>121</v>
      </c>
      <c r="M2275" t="s">
        <v>143</v>
      </c>
      <c r="N2275" t="s">
        <v>650</v>
      </c>
      <c r="O2275" t="s">
        <v>651</v>
      </c>
      <c r="P2275" t="s">
        <v>652</v>
      </c>
      <c r="R2275" t="s">
        <v>653</v>
      </c>
      <c r="T2275">
        <v>69004</v>
      </c>
      <c r="U2275" t="s">
        <v>32</v>
      </c>
      <c r="V2275" t="s">
        <v>33</v>
      </c>
      <c r="W2275" t="s">
        <v>654</v>
      </c>
      <c r="X2275" t="s">
        <v>655</v>
      </c>
      <c r="Y2275" t="s">
        <v>36</v>
      </c>
    </row>
    <row r="2276" spans="1:25">
      <c r="A2276" t="s">
        <v>661</v>
      </c>
      <c r="B2276">
        <v>49</v>
      </c>
      <c r="C2276">
        <v>100</v>
      </c>
      <c r="D2276">
        <v>1</v>
      </c>
      <c r="E2276">
        <v>5760.93</v>
      </c>
      <c r="F2276">
        <v>37950</v>
      </c>
      <c r="G2276" t="s">
        <v>40</v>
      </c>
      <c r="H2276">
        <v>4</v>
      </c>
      <c r="I2276">
        <v>11</v>
      </c>
      <c r="J2276">
        <v>2003</v>
      </c>
      <c r="K2276" t="s">
        <v>79</v>
      </c>
      <c r="L2276">
        <v>127</v>
      </c>
      <c r="M2276" t="s">
        <v>246</v>
      </c>
      <c r="N2276" t="s">
        <v>650</v>
      </c>
      <c r="O2276" t="s">
        <v>651</v>
      </c>
      <c r="P2276" t="s">
        <v>652</v>
      </c>
      <c r="R2276" t="s">
        <v>653</v>
      </c>
      <c r="T2276">
        <v>69004</v>
      </c>
      <c r="U2276" t="s">
        <v>32</v>
      </c>
      <c r="V2276" t="s">
        <v>33</v>
      </c>
      <c r="W2276" t="s">
        <v>654</v>
      </c>
      <c r="X2276" t="s">
        <v>655</v>
      </c>
      <c r="Y2276" t="s">
        <v>36</v>
      </c>
    </row>
    <row r="2277" spans="1:25">
      <c r="A2277" t="s">
        <v>662</v>
      </c>
      <c r="B2277">
        <v>37</v>
      </c>
      <c r="C2277">
        <v>97.27</v>
      </c>
      <c r="D2277">
        <v>3</v>
      </c>
      <c r="E2277">
        <v>3598.99</v>
      </c>
      <c r="F2277">
        <v>37950</v>
      </c>
      <c r="G2277" t="s">
        <v>40</v>
      </c>
      <c r="H2277">
        <v>4</v>
      </c>
      <c r="I2277">
        <v>11</v>
      </c>
      <c r="J2277">
        <v>2003</v>
      </c>
      <c r="K2277" t="s">
        <v>79</v>
      </c>
      <c r="L2277">
        <v>96</v>
      </c>
      <c r="M2277" t="s">
        <v>247</v>
      </c>
      <c r="N2277" t="s">
        <v>650</v>
      </c>
      <c r="O2277" t="s">
        <v>651</v>
      </c>
      <c r="P2277" t="s">
        <v>652</v>
      </c>
      <c r="R2277" t="s">
        <v>653</v>
      </c>
      <c r="T2277">
        <v>69004</v>
      </c>
      <c r="U2277" t="s">
        <v>32</v>
      </c>
      <c r="V2277" t="s">
        <v>33</v>
      </c>
      <c r="W2277" t="s">
        <v>654</v>
      </c>
      <c r="X2277" t="s">
        <v>655</v>
      </c>
      <c r="Y2277" t="s">
        <v>36</v>
      </c>
    </row>
    <row r="2278" spans="1:25">
      <c r="A2278">
        <v>10194</v>
      </c>
      <c r="B2278">
        <v>39</v>
      </c>
      <c r="C2278">
        <v>54.94</v>
      </c>
      <c r="D2278">
        <v>7</v>
      </c>
      <c r="E2278">
        <v>2142.66</v>
      </c>
      <c r="F2278">
        <v>37950</v>
      </c>
      <c r="G2278" t="s">
        <v>40</v>
      </c>
      <c r="H2278">
        <v>4</v>
      </c>
      <c r="I2278">
        <v>11</v>
      </c>
      <c r="J2278">
        <v>2003</v>
      </c>
      <c r="K2278" t="s">
        <v>79</v>
      </c>
      <c r="L2278">
        <v>64</v>
      </c>
      <c r="M2278" t="s">
        <v>144</v>
      </c>
      <c r="N2278" t="s">
        <v>650</v>
      </c>
      <c r="O2278" t="s">
        <v>651</v>
      </c>
      <c r="P2278" t="s">
        <v>652</v>
      </c>
      <c r="R2278" t="s">
        <v>653</v>
      </c>
      <c r="T2278">
        <v>69004</v>
      </c>
      <c r="U2278" t="s">
        <v>32</v>
      </c>
      <c r="V2278" t="s">
        <v>33</v>
      </c>
      <c r="W2278" t="s">
        <v>654</v>
      </c>
      <c r="X2278" t="s">
        <v>655</v>
      </c>
      <c r="Y2278" t="s">
        <v>45</v>
      </c>
    </row>
    <row r="2279" spans="1:25">
      <c r="A2279" t="s">
        <v>663</v>
      </c>
      <c r="B2279">
        <v>41</v>
      </c>
      <c r="C2279">
        <v>44.78</v>
      </c>
      <c r="D2279">
        <v>9</v>
      </c>
      <c r="E2279">
        <v>1835.98</v>
      </c>
      <c r="F2279">
        <v>37950</v>
      </c>
      <c r="G2279" t="s">
        <v>40</v>
      </c>
      <c r="H2279">
        <v>4</v>
      </c>
      <c r="I2279">
        <v>11</v>
      </c>
      <c r="J2279">
        <v>2003</v>
      </c>
      <c r="K2279" t="s">
        <v>59</v>
      </c>
      <c r="L2279">
        <v>50</v>
      </c>
      <c r="M2279" t="s">
        <v>145</v>
      </c>
      <c r="N2279" t="s">
        <v>650</v>
      </c>
      <c r="O2279" t="s">
        <v>651</v>
      </c>
      <c r="P2279" t="s">
        <v>652</v>
      </c>
      <c r="R2279" t="s">
        <v>653</v>
      </c>
      <c r="T2279">
        <v>69004</v>
      </c>
      <c r="U2279" t="s">
        <v>32</v>
      </c>
      <c r="V2279" t="s">
        <v>33</v>
      </c>
      <c r="W2279" t="s">
        <v>654</v>
      </c>
      <c r="X2279" t="s">
        <v>655</v>
      </c>
      <c r="Y2279" t="s">
        <v>45</v>
      </c>
    </row>
    <row r="2280" spans="1:25">
      <c r="A2280">
        <v>10208</v>
      </c>
      <c r="B2280">
        <v>24</v>
      </c>
      <c r="C2280">
        <v>100</v>
      </c>
      <c r="D2280">
        <v>9</v>
      </c>
      <c r="E2280">
        <v>2622.48</v>
      </c>
      <c r="F2280">
        <v>37988</v>
      </c>
      <c r="G2280" t="s">
        <v>40</v>
      </c>
      <c r="H2280">
        <v>1</v>
      </c>
      <c r="I2280">
        <v>1</v>
      </c>
      <c r="J2280">
        <v>2004</v>
      </c>
      <c r="K2280" t="s">
        <v>59</v>
      </c>
      <c r="L2280">
        <v>136</v>
      </c>
      <c r="M2280" t="s">
        <v>98</v>
      </c>
      <c r="N2280" t="s">
        <v>650</v>
      </c>
      <c r="O2280" t="s">
        <v>651</v>
      </c>
      <c r="P2280" t="s">
        <v>652</v>
      </c>
      <c r="R2280" t="s">
        <v>653</v>
      </c>
      <c r="T2280">
        <v>69004</v>
      </c>
      <c r="U2280" t="s">
        <v>32</v>
      </c>
      <c r="V2280" t="s">
        <v>33</v>
      </c>
      <c r="W2280" t="s">
        <v>654</v>
      </c>
      <c r="X2280" t="s">
        <v>655</v>
      </c>
      <c r="Y2280" t="s">
        <v>45</v>
      </c>
    </row>
    <row r="2281" spans="1:25">
      <c r="A2281">
        <v>10208</v>
      </c>
      <c r="B2281">
        <v>45</v>
      </c>
      <c r="C2281">
        <v>87.77</v>
      </c>
      <c r="D2281">
        <v>8</v>
      </c>
      <c r="E2281">
        <v>3949.65</v>
      </c>
      <c r="F2281">
        <v>37988</v>
      </c>
      <c r="G2281" t="s">
        <v>40</v>
      </c>
      <c r="H2281">
        <v>1</v>
      </c>
      <c r="I2281">
        <v>1</v>
      </c>
      <c r="J2281">
        <v>2004</v>
      </c>
      <c r="K2281" t="s">
        <v>59</v>
      </c>
      <c r="L2281">
        <v>87</v>
      </c>
      <c r="M2281" t="s">
        <v>99</v>
      </c>
      <c r="N2281" t="s">
        <v>650</v>
      </c>
      <c r="O2281" t="s">
        <v>651</v>
      </c>
      <c r="P2281" t="s">
        <v>652</v>
      </c>
      <c r="R2281" t="s">
        <v>653</v>
      </c>
      <c r="T2281">
        <v>69004</v>
      </c>
      <c r="U2281" t="s">
        <v>32</v>
      </c>
      <c r="V2281" t="s">
        <v>33</v>
      </c>
      <c r="W2281" t="s">
        <v>654</v>
      </c>
      <c r="X2281" t="s">
        <v>655</v>
      </c>
      <c r="Y2281" t="s">
        <v>36</v>
      </c>
    </row>
    <row r="2282" spans="1:25">
      <c r="A2282">
        <v>10208</v>
      </c>
      <c r="B2282">
        <v>20</v>
      </c>
      <c r="C2282">
        <v>89.4</v>
      </c>
      <c r="D2282">
        <v>2</v>
      </c>
      <c r="E2282">
        <v>1788</v>
      </c>
      <c r="F2282">
        <v>37988</v>
      </c>
      <c r="G2282" t="s">
        <v>40</v>
      </c>
      <c r="H2282">
        <v>1</v>
      </c>
      <c r="I2282">
        <v>1</v>
      </c>
      <c r="J2282">
        <v>2004</v>
      </c>
      <c r="K2282" t="s">
        <v>59</v>
      </c>
      <c r="L2282">
        <v>88</v>
      </c>
      <c r="M2282" t="s">
        <v>236</v>
      </c>
      <c r="N2282" t="s">
        <v>650</v>
      </c>
      <c r="O2282" t="s">
        <v>651</v>
      </c>
      <c r="P2282" t="s">
        <v>652</v>
      </c>
      <c r="R2282" t="s">
        <v>653</v>
      </c>
      <c r="T2282">
        <v>69004</v>
      </c>
      <c r="U2282" t="s">
        <v>32</v>
      </c>
      <c r="V2282" t="s">
        <v>33</v>
      </c>
      <c r="W2282" t="s">
        <v>654</v>
      </c>
      <c r="X2282" t="s">
        <v>655</v>
      </c>
      <c r="Y2282" t="s">
        <v>45</v>
      </c>
    </row>
    <row r="2283" spans="1:25">
      <c r="A2283">
        <v>10227</v>
      </c>
      <c r="B2283">
        <v>25</v>
      </c>
      <c r="C2283">
        <v>100</v>
      </c>
      <c r="D2283">
        <v>3</v>
      </c>
      <c r="E2283">
        <v>2953.75</v>
      </c>
      <c r="F2283">
        <v>38048</v>
      </c>
      <c r="G2283" t="s">
        <v>40</v>
      </c>
      <c r="H2283">
        <v>1</v>
      </c>
      <c r="I2283">
        <v>3</v>
      </c>
      <c r="J2283">
        <v>2004</v>
      </c>
      <c r="K2283" t="s">
        <v>189</v>
      </c>
      <c r="L2283">
        <v>102</v>
      </c>
      <c r="M2283" t="s">
        <v>82</v>
      </c>
      <c r="N2283" t="s">
        <v>650</v>
      </c>
      <c r="O2283" t="s">
        <v>651</v>
      </c>
      <c r="P2283" t="s">
        <v>652</v>
      </c>
      <c r="R2283" t="s">
        <v>653</v>
      </c>
      <c r="T2283">
        <v>69004</v>
      </c>
      <c r="U2283" t="s">
        <v>32</v>
      </c>
      <c r="V2283" t="s">
        <v>33</v>
      </c>
      <c r="W2283" t="s">
        <v>654</v>
      </c>
      <c r="X2283" t="s">
        <v>655</v>
      </c>
      <c r="Y2283" t="s">
        <v>45</v>
      </c>
    </row>
    <row r="2284" spans="1:25">
      <c r="A2284">
        <v>10227</v>
      </c>
      <c r="B2284">
        <v>31</v>
      </c>
      <c r="C2284">
        <v>48.52</v>
      </c>
      <c r="D2284">
        <v>2</v>
      </c>
      <c r="E2284">
        <v>1504.12</v>
      </c>
      <c r="F2284">
        <v>38048</v>
      </c>
      <c r="G2284" t="s">
        <v>40</v>
      </c>
      <c r="H2284">
        <v>1</v>
      </c>
      <c r="I2284">
        <v>3</v>
      </c>
      <c r="J2284">
        <v>2004</v>
      </c>
      <c r="K2284" t="s">
        <v>189</v>
      </c>
      <c r="L2284">
        <v>53</v>
      </c>
      <c r="M2284" t="s">
        <v>83</v>
      </c>
      <c r="N2284" t="s">
        <v>650</v>
      </c>
      <c r="O2284" t="s">
        <v>651</v>
      </c>
      <c r="P2284" t="s">
        <v>652</v>
      </c>
      <c r="R2284" t="s">
        <v>653</v>
      </c>
      <c r="T2284">
        <v>69004</v>
      </c>
      <c r="U2284" t="s">
        <v>32</v>
      </c>
      <c r="V2284" t="s">
        <v>33</v>
      </c>
      <c r="W2284" t="s">
        <v>654</v>
      </c>
      <c r="X2284" t="s">
        <v>655</v>
      </c>
      <c r="Y2284" t="s">
        <v>45</v>
      </c>
    </row>
    <row r="2285" spans="1:25">
      <c r="A2285">
        <v>10227</v>
      </c>
      <c r="B2285">
        <v>26</v>
      </c>
      <c r="C2285">
        <v>100</v>
      </c>
      <c r="D2285">
        <v>10</v>
      </c>
      <c r="E2285">
        <v>3712.8</v>
      </c>
      <c r="F2285">
        <v>38048</v>
      </c>
      <c r="G2285" t="s">
        <v>40</v>
      </c>
      <c r="H2285">
        <v>1</v>
      </c>
      <c r="I2285">
        <v>3</v>
      </c>
      <c r="J2285">
        <v>2004</v>
      </c>
      <c r="K2285" t="s">
        <v>189</v>
      </c>
      <c r="L2285">
        <v>170</v>
      </c>
      <c r="M2285" t="s">
        <v>84</v>
      </c>
      <c r="N2285" t="s">
        <v>650</v>
      </c>
      <c r="O2285" t="s">
        <v>651</v>
      </c>
      <c r="P2285" t="s">
        <v>652</v>
      </c>
      <c r="R2285" t="s">
        <v>653</v>
      </c>
      <c r="T2285">
        <v>69004</v>
      </c>
      <c r="U2285" t="s">
        <v>32</v>
      </c>
      <c r="V2285" t="s">
        <v>33</v>
      </c>
      <c r="W2285" t="s">
        <v>654</v>
      </c>
      <c r="X2285" t="s">
        <v>655</v>
      </c>
      <c r="Y2285" t="s">
        <v>36</v>
      </c>
    </row>
    <row r="2286" spans="1:25">
      <c r="A2286">
        <v>10227</v>
      </c>
      <c r="B2286">
        <v>28</v>
      </c>
      <c r="C2286">
        <v>50.85</v>
      </c>
      <c r="D2286">
        <v>9</v>
      </c>
      <c r="E2286">
        <v>1423.8</v>
      </c>
      <c r="F2286">
        <v>38048</v>
      </c>
      <c r="G2286" t="s">
        <v>40</v>
      </c>
      <c r="H2286">
        <v>1</v>
      </c>
      <c r="I2286">
        <v>3</v>
      </c>
      <c r="J2286">
        <v>2004</v>
      </c>
      <c r="K2286" t="s">
        <v>189</v>
      </c>
      <c r="L2286">
        <v>60</v>
      </c>
      <c r="M2286" t="s">
        <v>85</v>
      </c>
      <c r="N2286" t="s">
        <v>650</v>
      </c>
      <c r="O2286" t="s">
        <v>651</v>
      </c>
      <c r="P2286" t="s">
        <v>652</v>
      </c>
      <c r="R2286" t="s">
        <v>653</v>
      </c>
      <c r="T2286">
        <v>69004</v>
      </c>
      <c r="U2286" t="s">
        <v>32</v>
      </c>
      <c r="V2286" t="s">
        <v>33</v>
      </c>
      <c r="W2286" t="s">
        <v>654</v>
      </c>
      <c r="X2286" t="s">
        <v>655</v>
      </c>
      <c r="Y2286" t="s">
        <v>45</v>
      </c>
    </row>
    <row r="2287" spans="1:25">
      <c r="A2287">
        <v>10227</v>
      </c>
      <c r="B2287">
        <v>46</v>
      </c>
      <c r="C2287">
        <v>100</v>
      </c>
      <c r="D2287">
        <v>7</v>
      </c>
      <c r="E2287">
        <v>7017.76</v>
      </c>
      <c r="F2287">
        <v>38048</v>
      </c>
      <c r="G2287" t="s">
        <v>40</v>
      </c>
      <c r="H2287">
        <v>1</v>
      </c>
      <c r="I2287">
        <v>3</v>
      </c>
      <c r="J2287">
        <v>2004</v>
      </c>
      <c r="K2287" t="s">
        <v>189</v>
      </c>
      <c r="L2287">
        <v>127</v>
      </c>
      <c r="M2287" t="s">
        <v>86</v>
      </c>
      <c r="N2287" t="s">
        <v>650</v>
      </c>
      <c r="O2287" t="s">
        <v>651</v>
      </c>
      <c r="P2287" t="s">
        <v>652</v>
      </c>
      <c r="R2287" t="s">
        <v>653</v>
      </c>
      <c r="T2287">
        <v>69004</v>
      </c>
      <c r="U2287" t="s">
        <v>32</v>
      </c>
      <c r="V2287" t="s">
        <v>33</v>
      </c>
      <c r="W2287" t="s">
        <v>654</v>
      </c>
      <c r="X2287" t="s">
        <v>655</v>
      </c>
      <c r="Y2287" t="s">
        <v>39</v>
      </c>
    </row>
    <row r="2288" spans="1:25">
      <c r="A2288">
        <v>10227</v>
      </c>
      <c r="B2288">
        <v>29</v>
      </c>
      <c r="C2288">
        <v>100</v>
      </c>
      <c r="D2288">
        <v>4</v>
      </c>
      <c r="E2288">
        <v>5579.02</v>
      </c>
      <c r="F2288">
        <v>38048</v>
      </c>
      <c r="G2288" t="s">
        <v>40</v>
      </c>
      <c r="H2288">
        <v>1</v>
      </c>
      <c r="I2288">
        <v>3</v>
      </c>
      <c r="J2288">
        <v>2004</v>
      </c>
      <c r="K2288" t="s">
        <v>189</v>
      </c>
      <c r="L2288">
        <v>168</v>
      </c>
      <c r="M2288" t="s">
        <v>87</v>
      </c>
      <c r="N2288" t="s">
        <v>650</v>
      </c>
      <c r="O2288" t="s">
        <v>651</v>
      </c>
      <c r="P2288" t="s">
        <v>652</v>
      </c>
      <c r="R2288" t="s">
        <v>653</v>
      </c>
      <c r="T2288">
        <v>69004</v>
      </c>
      <c r="U2288" t="s">
        <v>32</v>
      </c>
      <c r="V2288" t="s">
        <v>33</v>
      </c>
      <c r="W2288" t="s">
        <v>654</v>
      </c>
      <c r="X2288" t="s">
        <v>655</v>
      </c>
      <c r="Y2288" t="s">
        <v>36</v>
      </c>
    </row>
    <row r="2289" spans="1:25">
      <c r="A2289">
        <v>10227</v>
      </c>
      <c r="B2289">
        <v>33</v>
      </c>
      <c r="C2289">
        <v>100</v>
      </c>
      <c r="D2289">
        <v>1</v>
      </c>
      <c r="E2289">
        <v>3666.96</v>
      </c>
      <c r="F2289">
        <v>38048</v>
      </c>
      <c r="G2289" t="s">
        <v>40</v>
      </c>
      <c r="H2289">
        <v>1</v>
      </c>
      <c r="I2289">
        <v>3</v>
      </c>
      <c r="J2289">
        <v>2004</v>
      </c>
      <c r="K2289" t="s">
        <v>189</v>
      </c>
      <c r="L2289">
        <v>99</v>
      </c>
      <c r="M2289" t="s">
        <v>91</v>
      </c>
      <c r="N2289" t="s">
        <v>650</v>
      </c>
      <c r="O2289" t="s">
        <v>651</v>
      </c>
      <c r="P2289" t="s">
        <v>652</v>
      </c>
      <c r="R2289" t="s">
        <v>653</v>
      </c>
      <c r="T2289">
        <v>69004</v>
      </c>
      <c r="U2289" t="s">
        <v>32</v>
      </c>
      <c r="V2289" t="s">
        <v>33</v>
      </c>
      <c r="W2289" t="s">
        <v>654</v>
      </c>
      <c r="X2289" t="s">
        <v>655</v>
      </c>
      <c r="Y2289" t="s">
        <v>36</v>
      </c>
    </row>
    <row r="2290" spans="1:25">
      <c r="A2290">
        <v>10227</v>
      </c>
      <c r="B2290">
        <v>34</v>
      </c>
      <c r="C2290">
        <v>100</v>
      </c>
      <c r="D2290">
        <v>11</v>
      </c>
      <c r="E2290">
        <v>3566.94</v>
      </c>
      <c r="F2290">
        <v>38048</v>
      </c>
      <c r="G2290" t="s">
        <v>40</v>
      </c>
      <c r="H2290">
        <v>1</v>
      </c>
      <c r="I2290">
        <v>3</v>
      </c>
      <c r="J2290">
        <v>2004</v>
      </c>
      <c r="K2290" t="s">
        <v>189</v>
      </c>
      <c r="L2290">
        <v>92</v>
      </c>
      <c r="M2290" t="s">
        <v>92</v>
      </c>
      <c r="N2290" t="s">
        <v>650</v>
      </c>
      <c r="O2290" t="s">
        <v>651</v>
      </c>
      <c r="P2290" t="s">
        <v>652</v>
      </c>
      <c r="R2290" t="s">
        <v>653</v>
      </c>
      <c r="T2290">
        <v>69004</v>
      </c>
      <c r="U2290" t="s">
        <v>32</v>
      </c>
      <c r="V2290" t="s">
        <v>33</v>
      </c>
      <c r="W2290" t="s">
        <v>654</v>
      </c>
      <c r="X2290" t="s">
        <v>655</v>
      </c>
      <c r="Y2290" t="s">
        <v>36</v>
      </c>
    </row>
    <row r="2291" spans="1:25">
      <c r="A2291">
        <v>10227</v>
      </c>
      <c r="B2291">
        <v>42</v>
      </c>
      <c r="C2291">
        <v>29.21</v>
      </c>
      <c r="D2291">
        <v>6</v>
      </c>
      <c r="E2291">
        <v>1226.82</v>
      </c>
      <c r="F2291">
        <v>38048</v>
      </c>
      <c r="G2291" t="s">
        <v>40</v>
      </c>
      <c r="H2291">
        <v>1</v>
      </c>
      <c r="I2291">
        <v>3</v>
      </c>
      <c r="J2291">
        <v>2004</v>
      </c>
      <c r="K2291" t="s">
        <v>189</v>
      </c>
      <c r="L2291">
        <v>33</v>
      </c>
      <c r="M2291" t="s">
        <v>93</v>
      </c>
      <c r="N2291" t="s">
        <v>650</v>
      </c>
      <c r="O2291" t="s">
        <v>651</v>
      </c>
      <c r="P2291" t="s">
        <v>652</v>
      </c>
      <c r="R2291" t="s">
        <v>653</v>
      </c>
      <c r="T2291">
        <v>69004</v>
      </c>
      <c r="U2291" t="s">
        <v>32</v>
      </c>
      <c r="V2291" t="s">
        <v>33</v>
      </c>
      <c r="W2291" t="s">
        <v>654</v>
      </c>
      <c r="X2291" t="s">
        <v>655</v>
      </c>
      <c r="Y2291" t="s">
        <v>45</v>
      </c>
    </row>
    <row r="2292" spans="1:25">
      <c r="A2292">
        <v>10227</v>
      </c>
      <c r="B2292">
        <v>24</v>
      </c>
      <c r="C2292">
        <v>48.38</v>
      </c>
      <c r="D2292">
        <v>5</v>
      </c>
      <c r="E2292">
        <v>1161.1199999999999</v>
      </c>
      <c r="F2292">
        <v>38048</v>
      </c>
      <c r="G2292" t="s">
        <v>40</v>
      </c>
      <c r="H2292">
        <v>1</v>
      </c>
      <c r="I2292">
        <v>3</v>
      </c>
      <c r="J2292">
        <v>2004</v>
      </c>
      <c r="K2292" t="s">
        <v>189</v>
      </c>
      <c r="L2292">
        <v>44</v>
      </c>
      <c r="M2292" t="s">
        <v>94</v>
      </c>
      <c r="N2292" t="s">
        <v>650</v>
      </c>
      <c r="O2292" t="s">
        <v>651</v>
      </c>
      <c r="P2292" t="s">
        <v>652</v>
      </c>
      <c r="R2292" t="s">
        <v>653</v>
      </c>
      <c r="T2292">
        <v>69004</v>
      </c>
      <c r="U2292" t="s">
        <v>32</v>
      </c>
      <c r="V2292" t="s">
        <v>33</v>
      </c>
      <c r="W2292" t="s">
        <v>654</v>
      </c>
      <c r="X2292" t="s">
        <v>655</v>
      </c>
      <c r="Y2292" t="s">
        <v>45</v>
      </c>
    </row>
    <row r="2293" spans="1:25">
      <c r="A2293">
        <v>10227</v>
      </c>
      <c r="B2293">
        <v>27</v>
      </c>
      <c r="C2293">
        <v>43.9</v>
      </c>
      <c r="D2293">
        <v>8</v>
      </c>
      <c r="E2293">
        <v>1185.3</v>
      </c>
      <c r="F2293">
        <v>38048</v>
      </c>
      <c r="G2293" t="s">
        <v>40</v>
      </c>
      <c r="H2293">
        <v>1</v>
      </c>
      <c r="I2293">
        <v>3</v>
      </c>
      <c r="J2293">
        <v>2004</v>
      </c>
      <c r="K2293" t="s">
        <v>189</v>
      </c>
      <c r="L2293">
        <v>41</v>
      </c>
      <c r="M2293" t="s">
        <v>95</v>
      </c>
      <c r="N2293" t="s">
        <v>650</v>
      </c>
      <c r="O2293" t="s">
        <v>651</v>
      </c>
      <c r="P2293" t="s">
        <v>652</v>
      </c>
      <c r="R2293" t="s">
        <v>653</v>
      </c>
      <c r="T2293">
        <v>69004</v>
      </c>
      <c r="U2293" t="s">
        <v>32</v>
      </c>
      <c r="V2293" t="s">
        <v>33</v>
      </c>
      <c r="W2293" t="s">
        <v>654</v>
      </c>
      <c r="X2293" t="s">
        <v>655</v>
      </c>
      <c r="Y2293" t="s">
        <v>45</v>
      </c>
    </row>
    <row r="2294" spans="1:25">
      <c r="A2294">
        <v>10167</v>
      </c>
      <c r="B2294">
        <v>44</v>
      </c>
      <c r="C2294">
        <v>100</v>
      </c>
      <c r="D2294">
        <v>9</v>
      </c>
      <c r="E2294">
        <v>5924.16</v>
      </c>
      <c r="F2294">
        <v>37917</v>
      </c>
      <c r="G2294" t="s">
        <v>417</v>
      </c>
      <c r="H2294">
        <v>4</v>
      </c>
      <c r="I2294">
        <v>10</v>
      </c>
      <c r="J2294">
        <v>2003</v>
      </c>
      <c r="K2294" t="s">
        <v>123</v>
      </c>
      <c r="L2294">
        <v>136</v>
      </c>
      <c r="M2294" t="s">
        <v>41</v>
      </c>
      <c r="N2294" t="s">
        <v>664</v>
      </c>
      <c r="O2294" t="s">
        <v>665</v>
      </c>
      <c r="P2294" t="s">
        <v>666</v>
      </c>
      <c r="R2294" t="s">
        <v>667</v>
      </c>
      <c r="T2294" t="s">
        <v>668</v>
      </c>
      <c r="U2294" t="s">
        <v>669</v>
      </c>
      <c r="V2294" t="s">
        <v>33</v>
      </c>
      <c r="W2294" t="s">
        <v>670</v>
      </c>
      <c r="X2294" t="s">
        <v>306</v>
      </c>
      <c r="Y2294" t="s">
        <v>36</v>
      </c>
    </row>
    <row r="2295" spans="1:25">
      <c r="A2295">
        <v>10291</v>
      </c>
      <c r="B2295">
        <v>37</v>
      </c>
      <c r="C2295">
        <v>100</v>
      </c>
      <c r="D2295">
        <v>11</v>
      </c>
      <c r="E2295">
        <v>7136.19</v>
      </c>
      <c r="F2295">
        <v>38238</v>
      </c>
      <c r="G2295" t="s">
        <v>40</v>
      </c>
      <c r="H2295">
        <v>3</v>
      </c>
      <c r="I2295">
        <v>9</v>
      </c>
      <c r="J2295">
        <v>2004</v>
      </c>
      <c r="K2295" t="s">
        <v>63</v>
      </c>
      <c r="L2295">
        <v>214</v>
      </c>
      <c r="M2295" t="s">
        <v>64</v>
      </c>
      <c r="N2295" t="s">
        <v>664</v>
      </c>
      <c r="O2295" t="s">
        <v>665</v>
      </c>
      <c r="P2295" t="s">
        <v>666</v>
      </c>
      <c r="R2295" t="s">
        <v>667</v>
      </c>
      <c r="T2295" t="s">
        <v>668</v>
      </c>
      <c r="U2295" t="s">
        <v>669</v>
      </c>
      <c r="V2295" t="s">
        <v>33</v>
      </c>
      <c r="W2295" t="s">
        <v>670</v>
      </c>
      <c r="X2295" t="s">
        <v>306</v>
      </c>
      <c r="Y2295" t="s">
        <v>39</v>
      </c>
    </row>
    <row r="2296" spans="1:25">
      <c r="A2296">
        <v>10291</v>
      </c>
      <c r="B2296">
        <v>30</v>
      </c>
      <c r="C2296">
        <v>100</v>
      </c>
      <c r="D2296">
        <v>4</v>
      </c>
      <c r="E2296">
        <v>3855.9</v>
      </c>
      <c r="F2296">
        <v>38238</v>
      </c>
      <c r="G2296" t="s">
        <v>40</v>
      </c>
      <c r="H2296">
        <v>3</v>
      </c>
      <c r="I2296">
        <v>9</v>
      </c>
      <c r="J2296">
        <v>2004</v>
      </c>
      <c r="K2296" t="s">
        <v>63</v>
      </c>
      <c r="L2296">
        <v>147</v>
      </c>
      <c r="M2296" t="s">
        <v>131</v>
      </c>
      <c r="N2296" t="s">
        <v>664</v>
      </c>
      <c r="O2296" t="s">
        <v>665</v>
      </c>
      <c r="P2296" t="s">
        <v>666</v>
      </c>
      <c r="R2296" t="s">
        <v>667</v>
      </c>
      <c r="T2296" t="s">
        <v>668</v>
      </c>
      <c r="U2296" t="s">
        <v>669</v>
      </c>
      <c r="V2296" t="s">
        <v>33</v>
      </c>
      <c r="W2296" t="s">
        <v>670</v>
      </c>
      <c r="X2296" t="s">
        <v>306</v>
      </c>
      <c r="Y2296" t="s">
        <v>36</v>
      </c>
    </row>
    <row r="2297" spans="1:25">
      <c r="A2297">
        <v>10291</v>
      </c>
      <c r="B2297">
        <v>28</v>
      </c>
      <c r="C2297">
        <v>100</v>
      </c>
      <c r="D2297">
        <v>6</v>
      </c>
      <c r="E2297">
        <v>3256.96</v>
      </c>
      <c r="F2297">
        <v>38238</v>
      </c>
      <c r="G2297" t="s">
        <v>40</v>
      </c>
      <c r="H2297">
        <v>3</v>
      </c>
      <c r="I2297">
        <v>9</v>
      </c>
      <c r="J2297">
        <v>2004</v>
      </c>
      <c r="K2297" t="s">
        <v>63</v>
      </c>
      <c r="L2297">
        <v>101</v>
      </c>
      <c r="M2297" t="s">
        <v>208</v>
      </c>
      <c r="N2297" t="s">
        <v>664</v>
      </c>
      <c r="O2297" t="s">
        <v>665</v>
      </c>
      <c r="P2297" t="s">
        <v>666</v>
      </c>
      <c r="R2297" t="s">
        <v>667</v>
      </c>
      <c r="T2297" t="s">
        <v>668</v>
      </c>
      <c r="U2297" t="s">
        <v>669</v>
      </c>
      <c r="V2297" t="s">
        <v>33</v>
      </c>
      <c r="W2297" t="s">
        <v>670</v>
      </c>
      <c r="X2297" t="s">
        <v>306</v>
      </c>
      <c r="Y2297" t="s">
        <v>36</v>
      </c>
    </row>
    <row r="2298" spans="1:25">
      <c r="A2298">
        <v>10389</v>
      </c>
      <c r="B2298">
        <v>26</v>
      </c>
      <c r="C2298">
        <v>99.04</v>
      </c>
      <c r="D2298">
        <v>4</v>
      </c>
      <c r="E2298">
        <v>2575.04</v>
      </c>
      <c r="F2298">
        <v>38414</v>
      </c>
      <c r="G2298" t="s">
        <v>40</v>
      </c>
      <c r="H2298">
        <v>1</v>
      </c>
      <c r="I2298">
        <v>3</v>
      </c>
      <c r="J2298">
        <v>2005</v>
      </c>
      <c r="K2298" t="s">
        <v>63</v>
      </c>
      <c r="L2298">
        <v>194</v>
      </c>
      <c r="M2298" t="s">
        <v>124</v>
      </c>
      <c r="N2298" t="s">
        <v>664</v>
      </c>
      <c r="O2298" t="s">
        <v>665</v>
      </c>
      <c r="P2298" t="s">
        <v>666</v>
      </c>
      <c r="R2298" t="s">
        <v>667</v>
      </c>
      <c r="T2298" t="s">
        <v>668</v>
      </c>
      <c r="U2298" t="s">
        <v>669</v>
      </c>
      <c r="V2298" t="s">
        <v>33</v>
      </c>
      <c r="W2298" t="s">
        <v>670</v>
      </c>
      <c r="X2298" t="s">
        <v>306</v>
      </c>
      <c r="Y2298" t="s">
        <v>45</v>
      </c>
    </row>
    <row r="2299" spans="1:25">
      <c r="A2299">
        <v>10389</v>
      </c>
      <c r="B2299">
        <v>25</v>
      </c>
      <c r="C2299">
        <v>72.38</v>
      </c>
      <c r="D2299">
        <v>6</v>
      </c>
      <c r="E2299">
        <v>1809.5</v>
      </c>
      <c r="F2299">
        <v>38414</v>
      </c>
      <c r="G2299" t="s">
        <v>40</v>
      </c>
      <c r="H2299">
        <v>1</v>
      </c>
      <c r="I2299">
        <v>3</v>
      </c>
      <c r="J2299">
        <v>2005</v>
      </c>
      <c r="K2299" t="s">
        <v>63</v>
      </c>
      <c r="L2299">
        <v>117</v>
      </c>
      <c r="M2299" t="s">
        <v>264</v>
      </c>
      <c r="N2299" t="s">
        <v>664</v>
      </c>
      <c r="O2299" t="s">
        <v>665</v>
      </c>
      <c r="P2299" t="s">
        <v>666</v>
      </c>
      <c r="R2299" t="s">
        <v>667</v>
      </c>
      <c r="T2299" t="s">
        <v>668</v>
      </c>
      <c r="U2299" t="s">
        <v>669</v>
      </c>
      <c r="V2299" t="s">
        <v>33</v>
      </c>
      <c r="W2299" t="s">
        <v>670</v>
      </c>
      <c r="X2299" t="s">
        <v>306</v>
      </c>
      <c r="Y2299" t="s">
        <v>45</v>
      </c>
    </row>
    <row r="2300" spans="1:25">
      <c r="A2300">
        <v>10389</v>
      </c>
      <c r="B2300">
        <v>36</v>
      </c>
      <c r="C2300">
        <v>70.260000000000005</v>
      </c>
      <c r="D2300">
        <v>7</v>
      </c>
      <c r="E2300">
        <v>2529.36</v>
      </c>
      <c r="F2300">
        <v>38414</v>
      </c>
      <c r="G2300" t="s">
        <v>40</v>
      </c>
      <c r="H2300">
        <v>1</v>
      </c>
      <c r="I2300">
        <v>3</v>
      </c>
      <c r="J2300">
        <v>2005</v>
      </c>
      <c r="K2300" t="s">
        <v>63</v>
      </c>
      <c r="L2300">
        <v>79</v>
      </c>
      <c r="M2300" t="s">
        <v>125</v>
      </c>
      <c r="N2300" t="s">
        <v>664</v>
      </c>
      <c r="O2300" t="s">
        <v>665</v>
      </c>
      <c r="P2300" t="s">
        <v>666</v>
      </c>
      <c r="R2300" t="s">
        <v>667</v>
      </c>
      <c r="T2300" t="s">
        <v>668</v>
      </c>
      <c r="U2300" t="s">
        <v>669</v>
      </c>
      <c r="V2300" t="s">
        <v>33</v>
      </c>
      <c r="W2300" t="s">
        <v>670</v>
      </c>
      <c r="X2300" t="s">
        <v>306</v>
      </c>
      <c r="Y2300" t="s">
        <v>45</v>
      </c>
    </row>
    <row r="2301" spans="1:25">
      <c r="A2301">
        <v>10389</v>
      </c>
      <c r="B2301">
        <v>47</v>
      </c>
      <c r="C2301">
        <v>100</v>
      </c>
      <c r="D2301">
        <v>8</v>
      </c>
      <c r="E2301">
        <v>5243.79</v>
      </c>
      <c r="F2301">
        <v>38414</v>
      </c>
      <c r="G2301" t="s">
        <v>40</v>
      </c>
      <c r="H2301">
        <v>1</v>
      </c>
      <c r="I2301">
        <v>3</v>
      </c>
      <c r="J2301">
        <v>2005</v>
      </c>
      <c r="K2301" t="s">
        <v>63</v>
      </c>
      <c r="L2301">
        <v>115</v>
      </c>
      <c r="M2301" t="s">
        <v>265</v>
      </c>
      <c r="N2301" t="s">
        <v>664</v>
      </c>
      <c r="O2301" t="s">
        <v>665</v>
      </c>
      <c r="P2301" t="s">
        <v>666</v>
      </c>
      <c r="R2301" t="s">
        <v>667</v>
      </c>
      <c r="T2301" t="s">
        <v>668</v>
      </c>
      <c r="U2301" t="s">
        <v>669</v>
      </c>
      <c r="V2301" t="s">
        <v>33</v>
      </c>
      <c r="W2301" t="s">
        <v>670</v>
      </c>
      <c r="X2301" t="s">
        <v>306</v>
      </c>
      <c r="Y2301" t="s">
        <v>36</v>
      </c>
    </row>
    <row r="2302" spans="1:25">
      <c r="A2302">
        <v>10389</v>
      </c>
      <c r="B2302">
        <v>49</v>
      </c>
      <c r="C2302">
        <v>79.22</v>
      </c>
      <c r="D2302">
        <v>3</v>
      </c>
      <c r="E2302">
        <v>3881.78</v>
      </c>
      <c r="F2302">
        <v>38414</v>
      </c>
      <c r="G2302" t="s">
        <v>40</v>
      </c>
      <c r="H2302">
        <v>1</v>
      </c>
      <c r="I2302">
        <v>3</v>
      </c>
      <c r="J2302">
        <v>2005</v>
      </c>
      <c r="K2302" t="s">
        <v>63</v>
      </c>
      <c r="L2302">
        <v>77</v>
      </c>
      <c r="M2302" t="s">
        <v>170</v>
      </c>
      <c r="N2302" t="s">
        <v>664</v>
      </c>
      <c r="O2302" t="s">
        <v>665</v>
      </c>
      <c r="P2302" t="s">
        <v>666</v>
      </c>
      <c r="R2302" t="s">
        <v>667</v>
      </c>
      <c r="T2302" t="s">
        <v>668</v>
      </c>
      <c r="U2302" t="s">
        <v>669</v>
      </c>
      <c r="V2302" t="s">
        <v>33</v>
      </c>
      <c r="W2302" t="s">
        <v>670</v>
      </c>
      <c r="X2302" t="s">
        <v>306</v>
      </c>
      <c r="Y2302" t="s">
        <v>36</v>
      </c>
    </row>
    <row r="2303" spans="1:25">
      <c r="A2303">
        <v>10389</v>
      </c>
      <c r="B2303">
        <v>39</v>
      </c>
      <c r="C2303">
        <v>100</v>
      </c>
      <c r="D2303">
        <v>5</v>
      </c>
      <c r="E2303">
        <v>6981</v>
      </c>
      <c r="F2303">
        <v>38414</v>
      </c>
      <c r="G2303" t="s">
        <v>40</v>
      </c>
      <c r="H2303">
        <v>1</v>
      </c>
      <c r="I2303">
        <v>3</v>
      </c>
      <c r="J2303">
        <v>2005</v>
      </c>
      <c r="K2303" t="s">
        <v>132</v>
      </c>
      <c r="L2303">
        <v>60</v>
      </c>
      <c r="M2303" t="s">
        <v>153</v>
      </c>
      <c r="N2303" t="s">
        <v>664</v>
      </c>
      <c r="O2303" t="s">
        <v>665</v>
      </c>
      <c r="P2303" t="s">
        <v>666</v>
      </c>
      <c r="R2303" t="s">
        <v>667</v>
      </c>
      <c r="T2303" t="s">
        <v>668</v>
      </c>
      <c r="U2303" t="s">
        <v>669</v>
      </c>
      <c r="V2303" t="s">
        <v>33</v>
      </c>
      <c r="W2303" t="s">
        <v>670</v>
      </c>
      <c r="X2303" t="s">
        <v>306</v>
      </c>
      <c r="Y2303" t="s">
        <v>36</v>
      </c>
    </row>
    <row r="2304" spans="1:25">
      <c r="A2304">
        <v>10389</v>
      </c>
      <c r="B2304">
        <v>45</v>
      </c>
      <c r="C2304">
        <v>100</v>
      </c>
      <c r="D2304">
        <v>1</v>
      </c>
      <c r="E2304">
        <v>4597.6499999999996</v>
      </c>
      <c r="F2304">
        <v>38414</v>
      </c>
      <c r="G2304" t="s">
        <v>40</v>
      </c>
      <c r="H2304">
        <v>1</v>
      </c>
      <c r="I2304">
        <v>3</v>
      </c>
      <c r="J2304">
        <v>2005</v>
      </c>
      <c r="K2304" t="s">
        <v>132</v>
      </c>
      <c r="L2304">
        <v>112</v>
      </c>
      <c r="M2304" t="s">
        <v>175</v>
      </c>
      <c r="N2304" t="s">
        <v>664</v>
      </c>
      <c r="O2304" t="s">
        <v>665</v>
      </c>
      <c r="P2304" t="s">
        <v>666</v>
      </c>
      <c r="R2304" t="s">
        <v>667</v>
      </c>
      <c r="T2304" t="s">
        <v>668</v>
      </c>
      <c r="U2304" t="s">
        <v>669</v>
      </c>
      <c r="V2304" t="s">
        <v>33</v>
      </c>
      <c r="W2304" t="s">
        <v>670</v>
      </c>
      <c r="X2304" t="s">
        <v>306</v>
      </c>
      <c r="Y2304" t="s">
        <v>36</v>
      </c>
    </row>
    <row r="2305" spans="1:25">
      <c r="A2305">
        <v>10389</v>
      </c>
      <c r="B2305">
        <v>49</v>
      </c>
      <c r="C2305">
        <v>81.400000000000006</v>
      </c>
      <c r="D2305">
        <v>2</v>
      </c>
      <c r="E2305">
        <v>3988.6</v>
      </c>
      <c r="F2305">
        <v>38414</v>
      </c>
      <c r="G2305" t="s">
        <v>40</v>
      </c>
      <c r="H2305">
        <v>1</v>
      </c>
      <c r="I2305">
        <v>3</v>
      </c>
      <c r="J2305">
        <v>2005</v>
      </c>
      <c r="K2305" t="s">
        <v>132</v>
      </c>
      <c r="L2305">
        <v>76</v>
      </c>
      <c r="M2305" t="s">
        <v>176</v>
      </c>
      <c r="N2305" t="s">
        <v>664</v>
      </c>
      <c r="O2305" t="s">
        <v>665</v>
      </c>
      <c r="P2305" t="s">
        <v>666</v>
      </c>
      <c r="R2305" t="s">
        <v>667</v>
      </c>
      <c r="T2305" t="s">
        <v>668</v>
      </c>
      <c r="U2305" t="s">
        <v>669</v>
      </c>
      <c r="V2305" t="s">
        <v>33</v>
      </c>
      <c r="W2305" t="s">
        <v>670</v>
      </c>
      <c r="X2305" t="s">
        <v>306</v>
      </c>
      <c r="Y2305" t="s">
        <v>36</v>
      </c>
    </row>
    <row r="2306" spans="1:25">
      <c r="A2306">
        <v>10167</v>
      </c>
      <c r="B2306">
        <v>43</v>
      </c>
      <c r="C2306">
        <v>100</v>
      </c>
      <c r="D2306">
        <v>1</v>
      </c>
      <c r="E2306">
        <v>5763.72</v>
      </c>
      <c r="F2306">
        <v>37917</v>
      </c>
      <c r="G2306" t="s">
        <v>417</v>
      </c>
      <c r="H2306">
        <v>4</v>
      </c>
      <c r="I2306">
        <v>10</v>
      </c>
      <c r="J2306">
        <v>2003</v>
      </c>
      <c r="K2306" t="s">
        <v>42</v>
      </c>
      <c r="L2306">
        <v>157</v>
      </c>
      <c r="M2306" t="s">
        <v>43</v>
      </c>
      <c r="N2306" t="s">
        <v>664</v>
      </c>
      <c r="O2306" t="s">
        <v>665</v>
      </c>
      <c r="P2306" t="s">
        <v>666</v>
      </c>
      <c r="R2306" t="s">
        <v>667</v>
      </c>
      <c r="T2306" t="s">
        <v>668</v>
      </c>
      <c r="U2306" t="s">
        <v>669</v>
      </c>
      <c r="V2306" t="s">
        <v>33</v>
      </c>
      <c r="W2306" t="s">
        <v>670</v>
      </c>
      <c r="X2306" t="s">
        <v>306</v>
      </c>
      <c r="Y2306" t="s">
        <v>36</v>
      </c>
    </row>
    <row r="2307" spans="1:25">
      <c r="A2307">
        <v>10167</v>
      </c>
      <c r="B2307">
        <v>21</v>
      </c>
      <c r="C2307">
        <v>69.88</v>
      </c>
      <c r="D2307">
        <v>2</v>
      </c>
      <c r="E2307">
        <v>1467.48</v>
      </c>
      <c r="F2307">
        <v>37917</v>
      </c>
      <c r="G2307" t="s">
        <v>417</v>
      </c>
      <c r="H2307">
        <v>4</v>
      </c>
      <c r="I2307">
        <v>10</v>
      </c>
      <c r="J2307">
        <v>2003</v>
      </c>
      <c r="K2307" t="s">
        <v>42</v>
      </c>
      <c r="L2307">
        <v>68</v>
      </c>
      <c r="M2307" t="s">
        <v>44</v>
      </c>
      <c r="N2307" t="s">
        <v>664</v>
      </c>
      <c r="O2307" t="s">
        <v>665</v>
      </c>
      <c r="P2307" t="s">
        <v>666</v>
      </c>
      <c r="R2307" t="s">
        <v>667</v>
      </c>
      <c r="T2307" t="s">
        <v>668</v>
      </c>
      <c r="U2307" t="s">
        <v>669</v>
      </c>
      <c r="V2307" t="s">
        <v>33</v>
      </c>
      <c r="W2307" t="s">
        <v>670</v>
      </c>
      <c r="X2307" t="s">
        <v>306</v>
      </c>
      <c r="Y2307" t="s">
        <v>45</v>
      </c>
    </row>
    <row r="2308" spans="1:25">
      <c r="A2308">
        <v>10167</v>
      </c>
      <c r="B2308">
        <v>40</v>
      </c>
      <c r="C2308">
        <v>41.71</v>
      </c>
      <c r="D2308">
        <v>4</v>
      </c>
      <c r="E2308">
        <v>1668.4</v>
      </c>
      <c r="F2308">
        <v>37917</v>
      </c>
      <c r="G2308" t="s">
        <v>417</v>
      </c>
      <c r="H2308">
        <v>4</v>
      </c>
      <c r="I2308">
        <v>10</v>
      </c>
      <c r="J2308">
        <v>2003</v>
      </c>
      <c r="K2308" t="s">
        <v>42</v>
      </c>
      <c r="L2308">
        <v>49</v>
      </c>
      <c r="M2308" t="s">
        <v>49</v>
      </c>
      <c r="N2308" t="s">
        <v>664</v>
      </c>
      <c r="O2308" t="s">
        <v>665</v>
      </c>
      <c r="P2308" t="s">
        <v>666</v>
      </c>
      <c r="R2308" t="s">
        <v>667</v>
      </c>
      <c r="T2308" t="s">
        <v>668</v>
      </c>
      <c r="U2308" t="s">
        <v>669</v>
      </c>
      <c r="V2308" t="s">
        <v>33</v>
      </c>
      <c r="W2308" t="s">
        <v>670</v>
      </c>
      <c r="X2308" t="s">
        <v>306</v>
      </c>
      <c r="Y2308" t="s">
        <v>45</v>
      </c>
    </row>
    <row r="2309" spans="1:25">
      <c r="A2309">
        <v>10167</v>
      </c>
      <c r="B2309">
        <v>46</v>
      </c>
      <c r="C2309">
        <v>73.12</v>
      </c>
      <c r="D2309">
        <v>7</v>
      </c>
      <c r="E2309">
        <v>3363.52</v>
      </c>
      <c r="F2309">
        <v>37917</v>
      </c>
      <c r="G2309" t="s">
        <v>417</v>
      </c>
      <c r="H2309">
        <v>4</v>
      </c>
      <c r="I2309">
        <v>10</v>
      </c>
      <c r="J2309">
        <v>2003</v>
      </c>
      <c r="K2309" t="s">
        <v>50</v>
      </c>
      <c r="L2309">
        <v>86</v>
      </c>
      <c r="M2309" t="s">
        <v>51</v>
      </c>
      <c r="N2309" t="s">
        <v>664</v>
      </c>
      <c r="O2309" t="s">
        <v>665</v>
      </c>
      <c r="P2309" t="s">
        <v>666</v>
      </c>
      <c r="R2309" t="s">
        <v>667</v>
      </c>
      <c r="T2309" t="s">
        <v>668</v>
      </c>
      <c r="U2309" t="s">
        <v>669</v>
      </c>
      <c r="V2309" t="s">
        <v>33</v>
      </c>
      <c r="W2309" t="s">
        <v>670</v>
      </c>
      <c r="X2309" t="s">
        <v>306</v>
      </c>
      <c r="Y2309" t="s">
        <v>36</v>
      </c>
    </row>
    <row r="2310" spans="1:25">
      <c r="A2310">
        <v>10167</v>
      </c>
      <c r="B2310">
        <v>33</v>
      </c>
      <c r="C2310">
        <v>100</v>
      </c>
      <c r="D2310">
        <v>16</v>
      </c>
      <c r="E2310">
        <v>3812.16</v>
      </c>
      <c r="F2310">
        <v>37917</v>
      </c>
      <c r="G2310" t="s">
        <v>417</v>
      </c>
      <c r="H2310">
        <v>4</v>
      </c>
      <c r="I2310">
        <v>10</v>
      </c>
      <c r="J2310">
        <v>2003</v>
      </c>
      <c r="K2310" t="s">
        <v>50</v>
      </c>
      <c r="L2310">
        <v>122</v>
      </c>
      <c r="M2310" t="s">
        <v>76</v>
      </c>
      <c r="N2310" t="s">
        <v>664</v>
      </c>
      <c r="O2310" t="s">
        <v>665</v>
      </c>
      <c r="P2310" t="s">
        <v>666</v>
      </c>
      <c r="R2310" t="s">
        <v>667</v>
      </c>
      <c r="T2310" t="s">
        <v>668</v>
      </c>
      <c r="U2310" t="s">
        <v>669</v>
      </c>
      <c r="V2310" t="s">
        <v>33</v>
      </c>
      <c r="W2310" t="s">
        <v>670</v>
      </c>
      <c r="X2310" t="s">
        <v>306</v>
      </c>
      <c r="Y2310" t="s">
        <v>36</v>
      </c>
    </row>
    <row r="2311" spans="1:25">
      <c r="A2311">
        <v>10167</v>
      </c>
      <c r="B2311">
        <v>43</v>
      </c>
      <c r="C2311">
        <v>75.34</v>
      </c>
      <c r="D2311">
        <v>12</v>
      </c>
      <c r="E2311">
        <v>3239.62</v>
      </c>
      <c r="F2311">
        <v>37917</v>
      </c>
      <c r="G2311" t="s">
        <v>417</v>
      </c>
      <c r="H2311">
        <v>4</v>
      </c>
      <c r="I2311">
        <v>10</v>
      </c>
      <c r="J2311">
        <v>2003</v>
      </c>
      <c r="K2311" t="s">
        <v>50</v>
      </c>
      <c r="L2311">
        <v>66</v>
      </c>
      <c r="M2311" t="s">
        <v>233</v>
      </c>
      <c r="N2311" t="s">
        <v>664</v>
      </c>
      <c r="O2311" t="s">
        <v>665</v>
      </c>
      <c r="P2311" t="s">
        <v>666</v>
      </c>
      <c r="R2311" t="s">
        <v>667</v>
      </c>
      <c r="T2311" t="s">
        <v>668</v>
      </c>
      <c r="U2311" t="s">
        <v>669</v>
      </c>
      <c r="V2311" t="s">
        <v>33</v>
      </c>
      <c r="W2311" t="s">
        <v>670</v>
      </c>
      <c r="X2311" t="s">
        <v>306</v>
      </c>
      <c r="Y2311" t="s">
        <v>36</v>
      </c>
    </row>
    <row r="2312" spans="1:25">
      <c r="A2312">
        <v>10167</v>
      </c>
      <c r="B2312">
        <v>29</v>
      </c>
      <c r="C2312">
        <v>100</v>
      </c>
      <c r="D2312">
        <v>5</v>
      </c>
      <c r="E2312">
        <v>2940.02</v>
      </c>
      <c r="F2312">
        <v>37917</v>
      </c>
      <c r="G2312" t="s">
        <v>417</v>
      </c>
      <c r="H2312">
        <v>4</v>
      </c>
      <c r="I2312">
        <v>10</v>
      </c>
      <c r="J2312">
        <v>2003</v>
      </c>
      <c r="K2312" t="s">
        <v>50</v>
      </c>
      <c r="L2312">
        <v>90</v>
      </c>
      <c r="M2312" t="s">
        <v>52</v>
      </c>
      <c r="N2312" t="s">
        <v>664</v>
      </c>
      <c r="O2312" t="s">
        <v>665</v>
      </c>
      <c r="P2312" t="s">
        <v>666</v>
      </c>
      <c r="R2312" t="s">
        <v>667</v>
      </c>
      <c r="T2312" t="s">
        <v>668</v>
      </c>
      <c r="U2312" t="s">
        <v>669</v>
      </c>
      <c r="V2312" t="s">
        <v>33</v>
      </c>
      <c r="W2312" t="s">
        <v>670</v>
      </c>
      <c r="X2312" t="s">
        <v>306</v>
      </c>
      <c r="Y2312" t="s">
        <v>45</v>
      </c>
    </row>
    <row r="2313" spans="1:25">
      <c r="A2313">
        <v>10167</v>
      </c>
      <c r="B2313">
        <v>46</v>
      </c>
      <c r="C2313">
        <v>70.11</v>
      </c>
      <c r="D2313">
        <v>10</v>
      </c>
      <c r="E2313">
        <v>3225.06</v>
      </c>
      <c r="F2313">
        <v>37917</v>
      </c>
      <c r="G2313" t="s">
        <v>417</v>
      </c>
      <c r="H2313">
        <v>4</v>
      </c>
      <c r="I2313">
        <v>10</v>
      </c>
      <c r="J2313">
        <v>2003</v>
      </c>
      <c r="K2313" t="s">
        <v>50</v>
      </c>
      <c r="L2313">
        <v>72</v>
      </c>
      <c r="M2313" t="s">
        <v>54</v>
      </c>
      <c r="N2313" t="s">
        <v>664</v>
      </c>
      <c r="O2313" t="s">
        <v>665</v>
      </c>
      <c r="P2313" t="s">
        <v>666</v>
      </c>
      <c r="R2313" t="s">
        <v>667</v>
      </c>
      <c r="T2313" t="s">
        <v>668</v>
      </c>
      <c r="U2313" t="s">
        <v>669</v>
      </c>
      <c r="V2313" t="s">
        <v>33</v>
      </c>
      <c r="W2313" t="s">
        <v>670</v>
      </c>
      <c r="X2313" t="s">
        <v>306</v>
      </c>
      <c r="Y2313" t="s">
        <v>36</v>
      </c>
    </row>
    <row r="2314" spans="1:25">
      <c r="A2314">
        <v>10167</v>
      </c>
      <c r="B2314">
        <v>24</v>
      </c>
      <c r="C2314">
        <v>100</v>
      </c>
      <c r="D2314">
        <v>13</v>
      </c>
      <c r="E2314">
        <v>2812.8</v>
      </c>
      <c r="F2314">
        <v>37917</v>
      </c>
      <c r="G2314" t="s">
        <v>417</v>
      </c>
      <c r="H2314">
        <v>4</v>
      </c>
      <c r="I2314">
        <v>10</v>
      </c>
      <c r="J2314">
        <v>2003</v>
      </c>
      <c r="K2314" t="s">
        <v>50</v>
      </c>
      <c r="L2314">
        <v>100</v>
      </c>
      <c r="M2314" t="s">
        <v>55</v>
      </c>
      <c r="N2314" t="s">
        <v>664</v>
      </c>
      <c r="O2314" t="s">
        <v>665</v>
      </c>
      <c r="P2314" t="s">
        <v>666</v>
      </c>
      <c r="R2314" t="s">
        <v>667</v>
      </c>
      <c r="T2314" t="s">
        <v>668</v>
      </c>
      <c r="U2314" t="s">
        <v>669</v>
      </c>
      <c r="V2314" t="s">
        <v>33</v>
      </c>
      <c r="W2314" t="s">
        <v>670</v>
      </c>
      <c r="X2314" t="s">
        <v>306</v>
      </c>
      <c r="Y2314" t="s">
        <v>45</v>
      </c>
    </row>
    <row r="2315" spans="1:25">
      <c r="A2315">
        <v>10167</v>
      </c>
      <c r="B2315">
        <v>28</v>
      </c>
      <c r="C2315">
        <v>100</v>
      </c>
      <c r="D2315">
        <v>14</v>
      </c>
      <c r="E2315">
        <v>3003</v>
      </c>
      <c r="F2315">
        <v>37917</v>
      </c>
      <c r="G2315" t="s">
        <v>417</v>
      </c>
      <c r="H2315">
        <v>4</v>
      </c>
      <c r="I2315">
        <v>10</v>
      </c>
      <c r="J2315">
        <v>2003</v>
      </c>
      <c r="K2315" t="s">
        <v>50</v>
      </c>
      <c r="L2315">
        <v>99</v>
      </c>
      <c r="M2315" t="s">
        <v>56</v>
      </c>
      <c r="N2315" t="s">
        <v>664</v>
      </c>
      <c r="O2315" t="s">
        <v>665</v>
      </c>
      <c r="P2315" t="s">
        <v>666</v>
      </c>
      <c r="R2315" t="s">
        <v>667</v>
      </c>
      <c r="T2315" t="s">
        <v>668</v>
      </c>
      <c r="U2315" t="s">
        <v>669</v>
      </c>
      <c r="V2315" t="s">
        <v>33</v>
      </c>
      <c r="W2315" t="s">
        <v>670</v>
      </c>
      <c r="X2315" t="s">
        <v>306</v>
      </c>
      <c r="Y2315" t="s">
        <v>36</v>
      </c>
    </row>
    <row r="2316" spans="1:25">
      <c r="A2316">
        <v>10167</v>
      </c>
      <c r="B2316">
        <v>38</v>
      </c>
      <c r="C2316">
        <v>48.59</v>
      </c>
      <c r="D2316">
        <v>15</v>
      </c>
      <c r="E2316">
        <v>1846.42</v>
      </c>
      <c r="F2316">
        <v>37917</v>
      </c>
      <c r="G2316" t="s">
        <v>417</v>
      </c>
      <c r="H2316">
        <v>4</v>
      </c>
      <c r="I2316">
        <v>10</v>
      </c>
      <c r="J2316">
        <v>2003</v>
      </c>
      <c r="K2316" t="s">
        <v>50</v>
      </c>
      <c r="L2316">
        <v>54</v>
      </c>
      <c r="M2316" t="s">
        <v>57</v>
      </c>
      <c r="N2316" t="s">
        <v>664</v>
      </c>
      <c r="O2316" t="s">
        <v>665</v>
      </c>
      <c r="P2316" t="s">
        <v>666</v>
      </c>
      <c r="R2316" t="s">
        <v>667</v>
      </c>
      <c r="T2316" t="s">
        <v>668</v>
      </c>
      <c r="U2316" t="s">
        <v>669</v>
      </c>
      <c r="V2316" t="s">
        <v>33</v>
      </c>
      <c r="W2316" t="s">
        <v>670</v>
      </c>
      <c r="X2316" t="s">
        <v>306</v>
      </c>
      <c r="Y2316" t="s">
        <v>45</v>
      </c>
    </row>
    <row r="2317" spans="1:25">
      <c r="A2317">
        <v>10291</v>
      </c>
      <c r="B2317">
        <v>41</v>
      </c>
      <c r="C2317">
        <v>100</v>
      </c>
      <c r="D2317">
        <v>8</v>
      </c>
      <c r="E2317">
        <v>6387.8</v>
      </c>
      <c r="F2317">
        <v>38238</v>
      </c>
      <c r="G2317" t="s">
        <v>40</v>
      </c>
      <c r="H2317">
        <v>3</v>
      </c>
      <c r="I2317">
        <v>9</v>
      </c>
      <c r="J2317">
        <v>2004</v>
      </c>
      <c r="K2317" t="s">
        <v>79</v>
      </c>
      <c r="L2317">
        <v>136</v>
      </c>
      <c r="M2317" t="s">
        <v>140</v>
      </c>
      <c r="N2317" t="s">
        <v>664</v>
      </c>
      <c r="O2317" t="s">
        <v>665</v>
      </c>
      <c r="P2317" t="s">
        <v>666</v>
      </c>
      <c r="R2317" t="s">
        <v>667</v>
      </c>
      <c r="T2317" t="s">
        <v>668</v>
      </c>
      <c r="U2317" t="s">
        <v>669</v>
      </c>
      <c r="V2317" t="s">
        <v>33</v>
      </c>
      <c r="W2317" t="s">
        <v>670</v>
      </c>
      <c r="X2317" t="s">
        <v>306</v>
      </c>
      <c r="Y2317" t="s">
        <v>36</v>
      </c>
    </row>
    <row r="2318" spans="1:25">
      <c r="A2318">
        <v>10291</v>
      </c>
      <c r="B2318">
        <v>41</v>
      </c>
      <c r="C2318">
        <v>100</v>
      </c>
      <c r="D2318">
        <v>10</v>
      </c>
      <c r="E2318">
        <v>4687.9399999999996</v>
      </c>
      <c r="F2318">
        <v>38238</v>
      </c>
      <c r="G2318" t="s">
        <v>40</v>
      </c>
      <c r="H2318">
        <v>3</v>
      </c>
      <c r="I2318">
        <v>9</v>
      </c>
      <c r="J2318">
        <v>2004</v>
      </c>
      <c r="K2318" t="s">
        <v>79</v>
      </c>
      <c r="L2318">
        <v>116</v>
      </c>
      <c r="M2318" t="s">
        <v>80</v>
      </c>
      <c r="N2318" t="s">
        <v>664</v>
      </c>
      <c r="O2318" t="s">
        <v>665</v>
      </c>
      <c r="P2318" t="s">
        <v>666</v>
      </c>
      <c r="R2318" t="s">
        <v>667</v>
      </c>
      <c r="T2318" t="s">
        <v>668</v>
      </c>
      <c r="U2318" t="s">
        <v>669</v>
      </c>
      <c r="V2318" t="s">
        <v>33</v>
      </c>
      <c r="W2318" t="s">
        <v>670</v>
      </c>
      <c r="X2318" t="s">
        <v>306</v>
      </c>
      <c r="Y2318" t="s">
        <v>36</v>
      </c>
    </row>
    <row r="2319" spans="1:25">
      <c r="A2319">
        <v>10291</v>
      </c>
      <c r="B2319">
        <v>26</v>
      </c>
      <c r="C2319">
        <v>57.73</v>
      </c>
      <c r="D2319">
        <v>2</v>
      </c>
      <c r="E2319">
        <v>1500.98</v>
      </c>
      <c r="F2319">
        <v>38238</v>
      </c>
      <c r="G2319" t="s">
        <v>40</v>
      </c>
      <c r="H2319">
        <v>3</v>
      </c>
      <c r="I2319">
        <v>9</v>
      </c>
      <c r="J2319">
        <v>2004</v>
      </c>
      <c r="K2319" t="s">
        <v>79</v>
      </c>
      <c r="L2319">
        <v>60</v>
      </c>
      <c r="M2319" t="s">
        <v>142</v>
      </c>
      <c r="N2319" t="s">
        <v>664</v>
      </c>
      <c r="O2319" t="s">
        <v>665</v>
      </c>
      <c r="P2319" t="s">
        <v>666</v>
      </c>
      <c r="R2319" t="s">
        <v>667</v>
      </c>
      <c r="T2319" t="s">
        <v>668</v>
      </c>
      <c r="U2319" t="s">
        <v>669</v>
      </c>
      <c r="V2319" t="s">
        <v>33</v>
      </c>
      <c r="W2319" t="s">
        <v>670</v>
      </c>
      <c r="X2319" t="s">
        <v>306</v>
      </c>
      <c r="Y2319" t="s">
        <v>45</v>
      </c>
    </row>
    <row r="2320" spans="1:25">
      <c r="A2320">
        <v>10291</v>
      </c>
      <c r="B2320">
        <v>48</v>
      </c>
      <c r="C2320">
        <v>100</v>
      </c>
      <c r="D2320">
        <v>5</v>
      </c>
      <c r="E2320">
        <v>5288.64</v>
      </c>
      <c r="F2320">
        <v>38238</v>
      </c>
      <c r="G2320" t="s">
        <v>40</v>
      </c>
      <c r="H2320">
        <v>3</v>
      </c>
      <c r="I2320">
        <v>9</v>
      </c>
      <c r="J2320">
        <v>2004</v>
      </c>
      <c r="K2320" t="s">
        <v>79</v>
      </c>
      <c r="L2320">
        <v>121</v>
      </c>
      <c r="M2320" t="s">
        <v>143</v>
      </c>
      <c r="N2320" t="s">
        <v>664</v>
      </c>
      <c r="O2320" t="s">
        <v>665</v>
      </c>
      <c r="P2320" t="s">
        <v>666</v>
      </c>
      <c r="R2320" t="s">
        <v>667</v>
      </c>
      <c r="T2320" t="s">
        <v>668</v>
      </c>
      <c r="U2320" t="s">
        <v>669</v>
      </c>
      <c r="V2320" t="s">
        <v>33</v>
      </c>
      <c r="W2320" t="s">
        <v>670</v>
      </c>
      <c r="X2320" t="s">
        <v>306</v>
      </c>
      <c r="Y2320" t="s">
        <v>36</v>
      </c>
    </row>
    <row r="2321" spans="1:25">
      <c r="A2321">
        <v>10291</v>
      </c>
      <c r="B2321">
        <v>48</v>
      </c>
      <c r="C2321">
        <v>100</v>
      </c>
      <c r="D2321">
        <v>1</v>
      </c>
      <c r="E2321">
        <v>5398.08</v>
      </c>
      <c r="F2321">
        <v>38238</v>
      </c>
      <c r="G2321" t="s">
        <v>40</v>
      </c>
      <c r="H2321">
        <v>3</v>
      </c>
      <c r="I2321">
        <v>9</v>
      </c>
      <c r="J2321">
        <v>2004</v>
      </c>
      <c r="K2321" t="s">
        <v>79</v>
      </c>
      <c r="L2321">
        <v>127</v>
      </c>
      <c r="M2321" t="s">
        <v>246</v>
      </c>
      <c r="N2321" t="s">
        <v>664</v>
      </c>
      <c r="O2321" t="s">
        <v>665</v>
      </c>
      <c r="P2321" t="s">
        <v>666</v>
      </c>
      <c r="R2321" t="s">
        <v>667</v>
      </c>
      <c r="T2321" t="s">
        <v>668</v>
      </c>
      <c r="U2321" t="s">
        <v>669</v>
      </c>
      <c r="V2321" t="s">
        <v>33</v>
      </c>
      <c r="W2321" t="s">
        <v>670</v>
      </c>
      <c r="X2321" t="s">
        <v>306</v>
      </c>
      <c r="Y2321" t="s">
        <v>36</v>
      </c>
    </row>
    <row r="2322" spans="1:25">
      <c r="A2322">
        <v>10291</v>
      </c>
      <c r="B2322">
        <v>26</v>
      </c>
      <c r="C2322">
        <v>83.79</v>
      </c>
      <c r="D2322">
        <v>3</v>
      </c>
      <c r="E2322">
        <v>2178.54</v>
      </c>
      <c r="F2322">
        <v>38238</v>
      </c>
      <c r="G2322" t="s">
        <v>40</v>
      </c>
      <c r="H2322">
        <v>3</v>
      </c>
      <c r="I2322">
        <v>9</v>
      </c>
      <c r="J2322">
        <v>2004</v>
      </c>
      <c r="K2322" t="s">
        <v>79</v>
      </c>
      <c r="L2322">
        <v>96</v>
      </c>
      <c r="M2322" t="s">
        <v>247</v>
      </c>
      <c r="N2322" t="s">
        <v>664</v>
      </c>
      <c r="O2322" t="s">
        <v>665</v>
      </c>
      <c r="P2322" t="s">
        <v>666</v>
      </c>
      <c r="R2322" t="s">
        <v>667</v>
      </c>
      <c r="T2322" t="s">
        <v>668</v>
      </c>
      <c r="U2322" t="s">
        <v>669</v>
      </c>
      <c r="V2322" t="s">
        <v>33</v>
      </c>
      <c r="W2322" t="s">
        <v>670</v>
      </c>
      <c r="X2322" t="s">
        <v>306</v>
      </c>
      <c r="Y2322" t="s">
        <v>45</v>
      </c>
    </row>
    <row r="2323" spans="1:25">
      <c r="A2323">
        <v>10291</v>
      </c>
      <c r="B2323">
        <v>32</v>
      </c>
      <c r="C2323">
        <v>71.75</v>
      </c>
      <c r="D2323">
        <v>7</v>
      </c>
      <c r="E2323">
        <v>2296</v>
      </c>
      <c r="F2323">
        <v>38238</v>
      </c>
      <c r="G2323" t="s">
        <v>40</v>
      </c>
      <c r="H2323">
        <v>3</v>
      </c>
      <c r="I2323">
        <v>9</v>
      </c>
      <c r="J2323">
        <v>2004</v>
      </c>
      <c r="K2323" t="s">
        <v>79</v>
      </c>
      <c r="L2323">
        <v>64</v>
      </c>
      <c r="M2323" t="s">
        <v>144</v>
      </c>
      <c r="N2323" t="s">
        <v>664</v>
      </c>
      <c r="O2323" t="s">
        <v>665</v>
      </c>
      <c r="P2323" t="s">
        <v>666</v>
      </c>
      <c r="R2323" t="s">
        <v>667</v>
      </c>
      <c r="T2323" t="s">
        <v>668</v>
      </c>
      <c r="U2323" t="s">
        <v>669</v>
      </c>
      <c r="V2323" t="s">
        <v>33</v>
      </c>
      <c r="W2323" t="s">
        <v>670</v>
      </c>
      <c r="X2323" t="s">
        <v>306</v>
      </c>
      <c r="Y2323" t="s">
        <v>45</v>
      </c>
    </row>
    <row r="2324" spans="1:25">
      <c r="A2324">
        <v>10167</v>
      </c>
      <c r="B2324">
        <v>34</v>
      </c>
      <c r="C2324">
        <v>100</v>
      </c>
      <c r="D2324">
        <v>6</v>
      </c>
      <c r="E2324">
        <v>3599.58</v>
      </c>
      <c r="F2324">
        <v>37917</v>
      </c>
      <c r="G2324" t="s">
        <v>417</v>
      </c>
      <c r="H2324">
        <v>4</v>
      </c>
      <c r="I2324">
        <v>10</v>
      </c>
      <c r="J2324">
        <v>2003</v>
      </c>
      <c r="K2324" t="s">
        <v>59</v>
      </c>
      <c r="L2324">
        <v>105</v>
      </c>
      <c r="M2324" t="s">
        <v>60</v>
      </c>
      <c r="N2324" t="s">
        <v>664</v>
      </c>
      <c r="O2324" t="s">
        <v>665</v>
      </c>
      <c r="P2324" t="s">
        <v>666</v>
      </c>
      <c r="R2324" t="s">
        <v>667</v>
      </c>
      <c r="T2324" t="s">
        <v>668</v>
      </c>
      <c r="U2324" t="s">
        <v>669</v>
      </c>
      <c r="V2324" t="s">
        <v>33</v>
      </c>
      <c r="W2324" t="s">
        <v>670</v>
      </c>
      <c r="X2324" t="s">
        <v>306</v>
      </c>
      <c r="Y2324" t="s">
        <v>36</v>
      </c>
    </row>
    <row r="2325" spans="1:25">
      <c r="A2325">
        <v>1016777777</v>
      </c>
      <c r="B2325">
        <v>20</v>
      </c>
      <c r="C2325">
        <v>79.66</v>
      </c>
      <c r="D2325">
        <v>11</v>
      </c>
      <c r="E2325">
        <v>1593.2</v>
      </c>
      <c r="F2325">
        <v>37917</v>
      </c>
      <c r="G2325" t="s">
        <v>417</v>
      </c>
      <c r="H2325">
        <v>4</v>
      </c>
      <c r="I2325">
        <v>10</v>
      </c>
      <c r="J2325">
        <v>2003</v>
      </c>
      <c r="K2325" t="s">
        <v>59</v>
      </c>
      <c r="L2325">
        <v>88</v>
      </c>
      <c r="M2325" t="s">
        <v>236</v>
      </c>
      <c r="N2325" t="s">
        <v>664</v>
      </c>
      <c r="O2325" t="s">
        <v>665</v>
      </c>
      <c r="P2325" t="s">
        <v>666</v>
      </c>
      <c r="R2325" t="s">
        <v>667</v>
      </c>
      <c r="T2325" t="s">
        <v>668</v>
      </c>
      <c r="U2325" t="s">
        <v>669</v>
      </c>
      <c r="V2325" t="s">
        <v>33</v>
      </c>
      <c r="W2325" t="s">
        <v>670</v>
      </c>
      <c r="X2325" t="s">
        <v>306</v>
      </c>
      <c r="Y2325" t="s">
        <v>45</v>
      </c>
    </row>
    <row r="2326" spans="1:25">
      <c r="A2326">
        <v>10167</v>
      </c>
      <c r="B2326">
        <v>32</v>
      </c>
      <c r="C2326">
        <v>63.12</v>
      </c>
      <c r="D2326">
        <v>3</v>
      </c>
      <c r="E2326">
        <v>2019.84</v>
      </c>
      <c r="F2326">
        <v>37917</v>
      </c>
      <c r="G2326" t="s">
        <v>417</v>
      </c>
      <c r="H2326">
        <v>4</v>
      </c>
      <c r="I2326">
        <v>10</v>
      </c>
      <c r="J2326">
        <v>2003</v>
      </c>
      <c r="K2326" t="s">
        <v>59</v>
      </c>
      <c r="L2326">
        <v>65</v>
      </c>
      <c r="M2326" t="s">
        <v>61</v>
      </c>
      <c r="N2326" t="s">
        <v>664</v>
      </c>
      <c r="O2326" t="s">
        <v>665</v>
      </c>
      <c r="P2326" t="s">
        <v>666</v>
      </c>
      <c r="R2326" t="s">
        <v>667</v>
      </c>
      <c r="T2326" t="s">
        <v>668</v>
      </c>
      <c r="U2326" t="s">
        <v>669</v>
      </c>
      <c r="V2326" t="s">
        <v>33</v>
      </c>
      <c r="W2326" t="s">
        <v>670</v>
      </c>
      <c r="X2326" t="s">
        <v>306</v>
      </c>
      <c r="Y2326" t="s">
        <v>45</v>
      </c>
    </row>
    <row r="2327" spans="1:25">
      <c r="A2327">
        <v>10167</v>
      </c>
      <c r="B2327">
        <v>29</v>
      </c>
      <c r="C2327">
        <v>83.86</v>
      </c>
      <c r="D2327">
        <v>8</v>
      </c>
      <c r="E2327">
        <v>2431.94</v>
      </c>
      <c r="F2327">
        <v>37917</v>
      </c>
      <c r="G2327" t="s">
        <v>417</v>
      </c>
      <c r="H2327">
        <v>4</v>
      </c>
      <c r="I2327">
        <v>10</v>
      </c>
      <c r="J2327">
        <v>2003</v>
      </c>
      <c r="K2327" t="s">
        <v>59</v>
      </c>
      <c r="L2327">
        <v>83</v>
      </c>
      <c r="M2327" t="s">
        <v>62</v>
      </c>
      <c r="N2327" t="s">
        <v>664</v>
      </c>
      <c r="O2327" t="s">
        <v>665</v>
      </c>
      <c r="P2327" t="s">
        <v>666</v>
      </c>
      <c r="R2327" t="s">
        <v>667</v>
      </c>
      <c r="T2327" t="s">
        <v>668</v>
      </c>
      <c r="U2327" t="s">
        <v>669</v>
      </c>
      <c r="V2327" t="s">
        <v>33</v>
      </c>
      <c r="W2327" t="s">
        <v>670</v>
      </c>
      <c r="X2327" t="s">
        <v>306</v>
      </c>
      <c r="Y2327" t="s">
        <v>45</v>
      </c>
    </row>
    <row r="2328" spans="1:25">
      <c r="A2328">
        <v>10291</v>
      </c>
      <c r="B2328">
        <v>47</v>
      </c>
      <c r="C2328">
        <v>100</v>
      </c>
      <c r="D2328">
        <v>12</v>
      </c>
      <c r="E2328">
        <v>5713.79</v>
      </c>
      <c r="F2328">
        <v>38238</v>
      </c>
      <c r="G2328" t="s">
        <v>40</v>
      </c>
      <c r="H2328">
        <v>3</v>
      </c>
      <c r="I2328">
        <v>9</v>
      </c>
      <c r="J2328">
        <v>2004</v>
      </c>
      <c r="K2328" t="s">
        <v>97</v>
      </c>
      <c r="L2328">
        <v>101</v>
      </c>
      <c r="M2328" t="s">
        <v>88</v>
      </c>
      <c r="N2328" t="s">
        <v>664</v>
      </c>
      <c r="O2328" t="s">
        <v>665</v>
      </c>
      <c r="P2328" t="s">
        <v>666</v>
      </c>
      <c r="R2328" t="s">
        <v>667</v>
      </c>
      <c r="T2328" t="s">
        <v>668</v>
      </c>
      <c r="U2328" t="s">
        <v>669</v>
      </c>
      <c r="V2328" t="s">
        <v>33</v>
      </c>
      <c r="W2328" t="s">
        <v>670</v>
      </c>
      <c r="X2328" t="s">
        <v>306</v>
      </c>
      <c r="Y2328" t="s">
        <v>36</v>
      </c>
    </row>
    <row r="2329" spans="1:25">
      <c r="A2329">
        <v>10291</v>
      </c>
      <c r="B2329">
        <v>37</v>
      </c>
      <c r="C2329">
        <v>50.59</v>
      </c>
      <c r="D2329">
        <v>14</v>
      </c>
      <c r="E2329">
        <v>1871.83</v>
      </c>
      <c r="F2329">
        <v>38238</v>
      </c>
      <c r="G2329" t="s">
        <v>40</v>
      </c>
      <c r="H2329">
        <v>3</v>
      </c>
      <c r="I2329">
        <v>9</v>
      </c>
      <c r="J2329">
        <v>2004</v>
      </c>
      <c r="K2329" t="s">
        <v>97</v>
      </c>
      <c r="L2329">
        <v>62</v>
      </c>
      <c r="M2329" t="s">
        <v>89</v>
      </c>
      <c r="N2329" t="s">
        <v>664</v>
      </c>
      <c r="O2329" t="s">
        <v>665</v>
      </c>
      <c r="P2329" t="s">
        <v>666</v>
      </c>
      <c r="R2329" t="s">
        <v>667</v>
      </c>
      <c r="T2329" t="s">
        <v>668</v>
      </c>
      <c r="U2329" t="s">
        <v>669</v>
      </c>
      <c r="V2329" t="s">
        <v>33</v>
      </c>
      <c r="W2329" t="s">
        <v>670</v>
      </c>
      <c r="X2329" t="s">
        <v>306</v>
      </c>
      <c r="Y2329" t="s">
        <v>45</v>
      </c>
    </row>
    <row r="2330" spans="1:25">
      <c r="A2330">
        <v>10291</v>
      </c>
      <c r="B2330">
        <v>23</v>
      </c>
      <c r="C2330">
        <v>100</v>
      </c>
      <c r="D2330">
        <v>13</v>
      </c>
      <c r="E2330">
        <v>2866.26</v>
      </c>
      <c r="F2330">
        <v>38238</v>
      </c>
      <c r="G2330" t="s">
        <v>40</v>
      </c>
      <c r="H2330">
        <v>3</v>
      </c>
      <c r="I2330">
        <v>9</v>
      </c>
      <c r="J2330">
        <v>2004</v>
      </c>
      <c r="K2330" t="s">
        <v>97</v>
      </c>
      <c r="L2330">
        <v>104</v>
      </c>
      <c r="M2330" t="s">
        <v>90</v>
      </c>
      <c r="N2330" t="s">
        <v>664</v>
      </c>
      <c r="O2330" t="s">
        <v>665</v>
      </c>
      <c r="P2330" t="s">
        <v>666</v>
      </c>
      <c r="R2330" t="s">
        <v>667</v>
      </c>
      <c r="T2330" t="s">
        <v>668</v>
      </c>
      <c r="U2330" t="s">
        <v>669</v>
      </c>
      <c r="V2330" t="s">
        <v>33</v>
      </c>
      <c r="W2330" t="s">
        <v>670</v>
      </c>
      <c r="X2330" t="s">
        <v>306</v>
      </c>
      <c r="Y2330" t="s">
        <v>45</v>
      </c>
    </row>
    <row r="2331" spans="1:25">
      <c r="A2331">
        <v>10291</v>
      </c>
      <c r="B2331">
        <v>29</v>
      </c>
      <c r="C2331">
        <v>51.82</v>
      </c>
      <c r="D2331">
        <v>9</v>
      </c>
      <c r="E2331">
        <v>1502.78</v>
      </c>
      <c r="F2331">
        <v>38238</v>
      </c>
      <c r="G2331" t="s">
        <v>40</v>
      </c>
      <c r="H2331">
        <v>3</v>
      </c>
      <c r="I2331">
        <v>9</v>
      </c>
      <c r="J2331">
        <v>2004</v>
      </c>
      <c r="K2331" t="s">
        <v>97</v>
      </c>
      <c r="L2331">
        <v>50</v>
      </c>
      <c r="M2331" t="s">
        <v>145</v>
      </c>
      <c r="N2331" t="s">
        <v>664</v>
      </c>
      <c r="O2331" t="s">
        <v>665</v>
      </c>
      <c r="P2331" t="s">
        <v>666</v>
      </c>
      <c r="R2331" t="s">
        <v>667</v>
      </c>
      <c r="T2331" t="s">
        <v>668</v>
      </c>
      <c r="U2331" t="s">
        <v>669</v>
      </c>
      <c r="V2331" t="s">
        <v>33</v>
      </c>
      <c r="W2331" t="s">
        <v>670</v>
      </c>
      <c r="X2331" t="s">
        <v>306</v>
      </c>
      <c r="Y2331" t="s">
        <v>45</v>
      </c>
    </row>
    <row r="2332" spans="1:25">
      <c r="A2332">
        <v>10219</v>
      </c>
      <c r="B2332">
        <v>43</v>
      </c>
      <c r="C2332">
        <v>100</v>
      </c>
      <c r="D2332">
        <v>1</v>
      </c>
      <c r="E2332">
        <v>8448.64</v>
      </c>
      <c r="F2332">
        <v>38027</v>
      </c>
      <c r="G2332" t="s">
        <v>40</v>
      </c>
      <c r="H2332">
        <v>1</v>
      </c>
      <c r="I2332">
        <v>2</v>
      </c>
      <c r="J2332">
        <v>2004</v>
      </c>
      <c r="K2332" t="s">
        <v>100</v>
      </c>
      <c r="L2332">
        <v>163</v>
      </c>
      <c r="M2332" t="s">
        <v>263</v>
      </c>
      <c r="N2332" t="s">
        <v>671</v>
      </c>
      <c r="O2332">
        <v>4155554312</v>
      </c>
      <c r="P2332" t="s">
        <v>672</v>
      </c>
      <c r="R2332" t="s">
        <v>673</v>
      </c>
      <c r="S2332" t="s">
        <v>270</v>
      </c>
      <c r="T2332">
        <v>94217</v>
      </c>
      <c r="U2332" t="s">
        <v>220</v>
      </c>
      <c r="V2332" t="s">
        <v>221</v>
      </c>
      <c r="W2332" t="s">
        <v>222</v>
      </c>
      <c r="X2332" t="s">
        <v>674</v>
      </c>
      <c r="Y2332" t="s">
        <v>39</v>
      </c>
    </row>
    <row r="2333" spans="1:25">
      <c r="A2333">
        <v>10219</v>
      </c>
      <c r="B2333">
        <v>21</v>
      </c>
      <c r="C2333">
        <v>40.31</v>
      </c>
      <c r="D2333">
        <v>3</v>
      </c>
      <c r="E2333">
        <v>846.51</v>
      </c>
      <c r="F2333">
        <v>38027</v>
      </c>
      <c r="G2333" t="s">
        <v>40</v>
      </c>
      <c r="H2333">
        <v>1</v>
      </c>
      <c r="I2333">
        <v>2</v>
      </c>
      <c r="J2333">
        <v>2004</v>
      </c>
      <c r="K2333" t="s">
        <v>100</v>
      </c>
      <c r="L2333">
        <v>35</v>
      </c>
      <c r="M2333" t="s">
        <v>374</v>
      </c>
      <c r="N2333" t="s">
        <v>671</v>
      </c>
      <c r="O2333">
        <v>4155554312</v>
      </c>
      <c r="P2333" t="s">
        <v>672</v>
      </c>
      <c r="R2333" t="s">
        <v>673</v>
      </c>
      <c r="S2333" t="s">
        <v>270</v>
      </c>
      <c r="T2333">
        <v>94217</v>
      </c>
      <c r="U2333" t="s">
        <v>220</v>
      </c>
      <c r="V2333" t="s">
        <v>221</v>
      </c>
      <c r="W2333" t="s">
        <v>222</v>
      </c>
      <c r="X2333" t="s">
        <v>674</v>
      </c>
      <c r="Y2333" t="s">
        <v>45</v>
      </c>
    </row>
    <row r="2334" spans="1:25">
      <c r="A2334">
        <v>10219</v>
      </c>
      <c r="B2334">
        <v>48</v>
      </c>
      <c r="C2334">
        <v>100</v>
      </c>
      <c r="D2334">
        <v>2</v>
      </c>
      <c r="E2334">
        <v>4891.68</v>
      </c>
      <c r="F2334">
        <v>38027</v>
      </c>
      <c r="G2334" t="s">
        <v>40</v>
      </c>
      <c r="H2334">
        <v>1</v>
      </c>
      <c r="I2334">
        <v>2</v>
      </c>
      <c r="J2334">
        <v>2004</v>
      </c>
      <c r="K2334" t="s">
        <v>79</v>
      </c>
      <c r="L2334">
        <v>118</v>
      </c>
      <c r="M2334" t="s">
        <v>309</v>
      </c>
      <c r="N2334" t="s">
        <v>671</v>
      </c>
      <c r="O2334">
        <v>4155554312</v>
      </c>
      <c r="P2334" t="s">
        <v>672</v>
      </c>
      <c r="R2334" t="s">
        <v>673</v>
      </c>
      <c r="S2334" t="s">
        <v>270</v>
      </c>
      <c r="T2334">
        <v>94217</v>
      </c>
      <c r="U2334" t="s">
        <v>220</v>
      </c>
      <c r="V2334" t="s">
        <v>221</v>
      </c>
      <c r="W2334" t="s">
        <v>222</v>
      </c>
      <c r="X2334" t="s">
        <v>674</v>
      </c>
      <c r="Y2334" t="s">
        <v>36</v>
      </c>
    </row>
    <row r="2335" spans="1:25">
      <c r="A2335">
        <v>10219</v>
      </c>
      <c r="B2335">
        <v>35</v>
      </c>
      <c r="C2335">
        <v>55.19</v>
      </c>
      <c r="D2335">
        <v>4</v>
      </c>
      <c r="E2335">
        <v>1931.65</v>
      </c>
      <c r="F2335">
        <v>38027</v>
      </c>
      <c r="G2335" t="s">
        <v>40</v>
      </c>
      <c r="H2335">
        <v>1</v>
      </c>
      <c r="I2335">
        <v>2</v>
      </c>
      <c r="J2335">
        <v>2004</v>
      </c>
      <c r="K2335" t="s">
        <v>79</v>
      </c>
      <c r="L2335">
        <v>54</v>
      </c>
      <c r="M2335" t="s">
        <v>248</v>
      </c>
      <c r="N2335" t="s">
        <v>671</v>
      </c>
      <c r="O2335">
        <v>4155554312</v>
      </c>
      <c r="P2335" t="s">
        <v>672</v>
      </c>
      <c r="R2335" t="s">
        <v>673</v>
      </c>
      <c r="S2335" t="s">
        <v>270</v>
      </c>
      <c r="T2335">
        <v>94217</v>
      </c>
      <c r="U2335" t="s">
        <v>220</v>
      </c>
      <c r="V2335" t="s">
        <v>221</v>
      </c>
      <c r="W2335" t="s">
        <v>222</v>
      </c>
      <c r="X2335" t="s">
        <v>674</v>
      </c>
      <c r="Y2335" t="s">
        <v>45</v>
      </c>
    </row>
    <row r="2336" spans="1:25">
      <c r="A2336" t="s">
        <v>675</v>
      </c>
      <c r="B2336">
        <v>50</v>
      </c>
      <c r="C2336">
        <v>100</v>
      </c>
      <c r="D2336">
        <v>4</v>
      </c>
      <c r="E2336">
        <v>5907.5</v>
      </c>
      <c r="F2336">
        <v>37876</v>
      </c>
      <c r="G2336" t="s">
        <v>25</v>
      </c>
      <c r="H2336">
        <v>3</v>
      </c>
      <c r="I2336">
        <v>9</v>
      </c>
      <c r="J2336">
        <v>2003</v>
      </c>
      <c r="K2336" t="s">
        <v>59</v>
      </c>
      <c r="L2336">
        <v>102</v>
      </c>
      <c r="M2336" t="s">
        <v>82</v>
      </c>
      <c r="N2336" t="s">
        <v>671</v>
      </c>
      <c r="O2336">
        <v>4155554312</v>
      </c>
      <c r="P2336" t="s">
        <v>672</v>
      </c>
      <c r="R2336" t="s">
        <v>673</v>
      </c>
      <c r="S2336" t="s">
        <v>270</v>
      </c>
      <c r="T2336">
        <v>94217</v>
      </c>
      <c r="U2336" t="s">
        <v>220</v>
      </c>
      <c r="V2336" t="s">
        <v>221</v>
      </c>
      <c r="W2336" t="s">
        <v>222</v>
      </c>
      <c r="X2336" t="s">
        <v>674</v>
      </c>
      <c r="Y2336" t="s">
        <v>36</v>
      </c>
    </row>
    <row r="2337" spans="1:25">
      <c r="A2337" t="s">
        <v>675</v>
      </c>
      <c r="B2337">
        <v>30</v>
      </c>
      <c r="C2337">
        <v>58.22</v>
      </c>
      <c r="D2337">
        <v>3</v>
      </c>
      <c r="E2337">
        <v>1746.6</v>
      </c>
      <c r="F2337">
        <v>37876</v>
      </c>
      <c r="G2337" t="s">
        <v>25</v>
      </c>
      <c r="H2337">
        <v>3</v>
      </c>
      <c r="I2337">
        <v>9</v>
      </c>
      <c r="J2337">
        <v>2003</v>
      </c>
      <c r="K2337" t="s">
        <v>59</v>
      </c>
      <c r="L2337">
        <v>53</v>
      </c>
      <c r="M2337" t="s">
        <v>83</v>
      </c>
      <c r="N2337" t="s">
        <v>671</v>
      </c>
      <c r="O2337">
        <v>4155554312</v>
      </c>
      <c r="P2337" t="s">
        <v>672</v>
      </c>
      <c r="R2337" t="s">
        <v>673</v>
      </c>
      <c r="S2337" t="s">
        <v>270</v>
      </c>
      <c r="T2337">
        <v>94217</v>
      </c>
      <c r="U2337" t="s">
        <v>220</v>
      </c>
      <c r="V2337" t="s">
        <v>221</v>
      </c>
      <c r="W2337" t="s">
        <v>222</v>
      </c>
      <c r="X2337" t="s">
        <v>674</v>
      </c>
      <c r="Y2337" t="s">
        <v>45</v>
      </c>
    </row>
    <row r="2338" spans="1:25">
      <c r="A2338">
        <v>10149</v>
      </c>
      <c r="B2338">
        <v>34</v>
      </c>
      <c r="C2338">
        <v>100</v>
      </c>
      <c r="D2338">
        <v>11</v>
      </c>
      <c r="E2338">
        <v>5375.4</v>
      </c>
      <c r="F2338">
        <v>37876</v>
      </c>
      <c r="G2338" t="s">
        <v>25</v>
      </c>
      <c r="H2338">
        <v>3</v>
      </c>
      <c r="I2338">
        <v>9</v>
      </c>
      <c r="J2338">
        <v>2003</v>
      </c>
      <c r="K2338" t="s">
        <v>59</v>
      </c>
      <c r="L2338">
        <v>170</v>
      </c>
      <c r="M2338" t="s">
        <v>84</v>
      </c>
      <c r="N2338" t="s">
        <v>671</v>
      </c>
      <c r="O2338">
        <v>4155554312</v>
      </c>
      <c r="P2338" t="s">
        <v>672</v>
      </c>
      <c r="R2338" t="s">
        <v>673</v>
      </c>
      <c r="S2338" t="s">
        <v>270</v>
      </c>
      <c r="T2338">
        <v>94217</v>
      </c>
      <c r="U2338" t="s">
        <v>220</v>
      </c>
      <c r="V2338" t="s">
        <v>221</v>
      </c>
      <c r="W2338" t="s">
        <v>222</v>
      </c>
      <c r="X2338" t="s">
        <v>674</v>
      </c>
      <c r="Y2338" t="s">
        <v>36</v>
      </c>
    </row>
    <row r="2339" spans="1:25">
      <c r="A2339">
        <v>10149</v>
      </c>
      <c r="B2339">
        <v>24</v>
      </c>
      <c r="C2339">
        <v>62.36</v>
      </c>
      <c r="D2339">
        <v>10</v>
      </c>
      <c r="E2339">
        <v>1496.64</v>
      </c>
      <c r="F2339">
        <v>37876</v>
      </c>
      <c r="G2339" t="s">
        <v>25</v>
      </c>
      <c r="H2339">
        <v>3</v>
      </c>
      <c r="I2339">
        <v>9</v>
      </c>
      <c r="J2339">
        <v>2003</v>
      </c>
      <c r="K2339" t="s">
        <v>59</v>
      </c>
      <c r="L2339">
        <v>60</v>
      </c>
      <c r="M2339" t="s">
        <v>85</v>
      </c>
      <c r="N2339" t="s">
        <v>671</v>
      </c>
      <c r="O2339">
        <v>4155554312</v>
      </c>
      <c r="P2339" t="s">
        <v>672</v>
      </c>
      <c r="R2339" t="s">
        <v>673</v>
      </c>
      <c r="S2339" t="s">
        <v>270</v>
      </c>
      <c r="T2339">
        <v>94217</v>
      </c>
      <c r="U2339" t="s">
        <v>220</v>
      </c>
      <c r="V2339" t="s">
        <v>221</v>
      </c>
      <c r="W2339" t="s">
        <v>222</v>
      </c>
      <c r="X2339" t="s">
        <v>674</v>
      </c>
      <c r="Y2339" t="s">
        <v>45</v>
      </c>
    </row>
    <row r="2340" spans="1:25">
      <c r="A2340">
        <v>10149</v>
      </c>
      <c r="B2340">
        <v>33</v>
      </c>
      <c r="C2340">
        <v>100</v>
      </c>
      <c r="D2340">
        <v>8</v>
      </c>
      <c r="E2340">
        <v>4950.33</v>
      </c>
      <c r="F2340">
        <v>37876</v>
      </c>
      <c r="G2340" t="s">
        <v>25</v>
      </c>
      <c r="H2340">
        <v>3</v>
      </c>
      <c r="I2340">
        <v>9</v>
      </c>
      <c r="J2340">
        <v>2003</v>
      </c>
      <c r="K2340" t="s">
        <v>59</v>
      </c>
      <c r="L2340">
        <v>127</v>
      </c>
      <c r="M2340" t="s">
        <v>86</v>
      </c>
      <c r="N2340" t="s">
        <v>671</v>
      </c>
      <c r="O2340">
        <v>4155554312</v>
      </c>
      <c r="P2340" t="s">
        <v>672</v>
      </c>
      <c r="R2340" t="s">
        <v>673</v>
      </c>
      <c r="S2340" t="s">
        <v>270</v>
      </c>
      <c r="T2340">
        <v>94217</v>
      </c>
      <c r="U2340" t="s">
        <v>220</v>
      </c>
      <c r="V2340" t="s">
        <v>221</v>
      </c>
      <c r="W2340" t="s">
        <v>222</v>
      </c>
      <c r="X2340" t="s">
        <v>674</v>
      </c>
      <c r="Y2340" t="s">
        <v>36</v>
      </c>
    </row>
    <row r="2341" spans="1:25">
      <c r="A2341">
        <v>10149</v>
      </c>
      <c r="B2341">
        <v>23</v>
      </c>
      <c r="C2341">
        <v>100</v>
      </c>
      <c r="D2341">
        <v>5</v>
      </c>
      <c r="E2341">
        <v>4230.62</v>
      </c>
      <c r="F2341">
        <v>37876</v>
      </c>
      <c r="G2341" t="s">
        <v>25</v>
      </c>
      <c r="H2341">
        <v>3</v>
      </c>
      <c r="I2341">
        <v>9</v>
      </c>
      <c r="J2341">
        <v>2003</v>
      </c>
      <c r="K2341" t="s">
        <v>59</v>
      </c>
      <c r="L2341">
        <v>168</v>
      </c>
      <c r="M2341" t="s">
        <v>87</v>
      </c>
      <c r="N2341" t="s">
        <v>671</v>
      </c>
      <c r="O2341">
        <v>4155554312</v>
      </c>
      <c r="P2341" t="s">
        <v>672</v>
      </c>
      <c r="R2341" t="s">
        <v>673</v>
      </c>
      <c r="S2341" t="s">
        <v>270</v>
      </c>
      <c r="T2341">
        <v>94217</v>
      </c>
      <c r="U2341" t="s">
        <v>220</v>
      </c>
      <c r="V2341" t="s">
        <v>221</v>
      </c>
      <c r="W2341" t="s">
        <v>222</v>
      </c>
      <c r="X2341" t="s">
        <v>674</v>
      </c>
      <c r="Y2341" t="s">
        <v>36</v>
      </c>
    </row>
    <row r="2342" spans="1:25">
      <c r="A2342">
        <v>10149</v>
      </c>
      <c r="B2342">
        <v>42</v>
      </c>
      <c r="C2342">
        <v>94.25</v>
      </c>
      <c r="D2342">
        <v>2</v>
      </c>
      <c r="E2342">
        <v>3958.5</v>
      </c>
      <c r="F2342">
        <v>37876</v>
      </c>
      <c r="G2342" t="s">
        <v>25</v>
      </c>
      <c r="H2342">
        <v>3</v>
      </c>
      <c r="I2342">
        <v>9</v>
      </c>
      <c r="J2342">
        <v>2003</v>
      </c>
      <c r="K2342" t="s">
        <v>59</v>
      </c>
      <c r="L2342">
        <v>99</v>
      </c>
      <c r="M2342" t="s">
        <v>91</v>
      </c>
      <c r="N2342" t="s">
        <v>671</v>
      </c>
      <c r="O2342">
        <v>4155554312</v>
      </c>
      <c r="P2342" t="s">
        <v>672</v>
      </c>
      <c r="R2342" t="s">
        <v>673</v>
      </c>
      <c r="S2342" t="s">
        <v>270</v>
      </c>
      <c r="T2342">
        <v>94217</v>
      </c>
      <c r="U2342" t="s">
        <v>220</v>
      </c>
      <c r="V2342" t="s">
        <v>221</v>
      </c>
      <c r="W2342" t="s">
        <v>222</v>
      </c>
      <c r="X2342" t="s">
        <v>674</v>
      </c>
      <c r="Y2342" t="s">
        <v>36</v>
      </c>
    </row>
    <row r="2343" spans="1:25">
      <c r="A2343" t="s">
        <v>675</v>
      </c>
      <c r="B2343">
        <v>36</v>
      </c>
      <c r="C2343">
        <v>33.19</v>
      </c>
      <c r="D2343">
        <v>7</v>
      </c>
      <c r="E2343">
        <v>1194.8399999999999</v>
      </c>
      <c r="F2343">
        <v>37876</v>
      </c>
      <c r="G2343" t="s">
        <v>25</v>
      </c>
      <c r="H2343">
        <v>3</v>
      </c>
      <c r="I2343">
        <v>9</v>
      </c>
      <c r="J2343">
        <v>2003</v>
      </c>
      <c r="K2343" t="s">
        <v>59</v>
      </c>
      <c r="L2343">
        <v>33</v>
      </c>
      <c r="M2343" t="s">
        <v>93</v>
      </c>
      <c r="N2343" t="s">
        <v>671</v>
      </c>
      <c r="O2343">
        <v>4155554312</v>
      </c>
      <c r="P2343" t="s">
        <v>672</v>
      </c>
      <c r="R2343" t="s">
        <v>673</v>
      </c>
      <c r="S2343" t="s">
        <v>270</v>
      </c>
      <c r="T2343">
        <v>94217</v>
      </c>
      <c r="U2343" t="s">
        <v>220</v>
      </c>
      <c r="V2343" t="s">
        <v>221</v>
      </c>
      <c r="W2343" t="s">
        <v>222</v>
      </c>
      <c r="X2343" t="s">
        <v>674</v>
      </c>
      <c r="Y2343" t="s">
        <v>45</v>
      </c>
    </row>
    <row r="2344" spans="1:25">
      <c r="A2344" t="s">
        <v>676</v>
      </c>
      <c r="B2344">
        <v>49</v>
      </c>
      <c r="C2344">
        <v>49.28</v>
      </c>
      <c r="D2344">
        <v>6</v>
      </c>
      <c r="E2344">
        <v>2414.7199999999998</v>
      </c>
      <c r="F2344">
        <v>37876</v>
      </c>
      <c r="G2344" t="s">
        <v>25</v>
      </c>
      <c r="H2344">
        <v>3</v>
      </c>
      <c r="I2344">
        <v>9</v>
      </c>
      <c r="J2344">
        <v>2003</v>
      </c>
      <c r="K2344" t="s">
        <v>59</v>
      </c>
      <c r="L2344">
        <v>44</v>
      </c>
      <c r="M2344" t="s">
        <v>94</v>
      </c>
      <c r="N2344" t="s">
        <v>671</v>
      </c>
      <c r="O2344">
        <v>4155554312</v>
      </c>
      <c r="P2344" t="s">
        <v>672</v>
      </c>
      <c r="R2344" t="s">
        <v>673</v>
      </c>
      <c r="S2344" t="s">
        <v>270</v>
      </c>
      <c r="T2344">
        <v>94217</v>
      </c>
      <c r="U2344" t="s">
        <v>220</v>
      </c>
      <c r="V2344" t="s">
        <v>221</v>
      </c>
      <c r="W2344" t="s">
        <v>222</v>
      </c>
      <c r="X2344" t="s">
        <v>674</v>
      </c>
      <c r="Y2344" t="s">
        <v>45</v>
      </c>
    </row>
    <row r="2345" spans="1:25">
      <c r="A2345" t="s">
        <v>676</v>
      </c>
      <c r="B2345">
        <v>26</v>
      </c>
      <c r="C2345">
        <v>38.979999999999997</v>
      </c>
      <c r="D2345">
        <v>9</v>
      </c>
      <c r="E2345">
        <v>1013.48</v>
      </c>
      <c r="F2345">
        <v>37876</v>
      </c>
      <c r="G2345" t="s">
        <v>25</v>
      </c>
      <c r="H2345">
        <v>3</v>
      </c>
      <c r="I2345">
        <v>9</v>
      </c>
      <c r="J2345">
        <v>2003</v>
      </c>
      <c r="K2345" t="s">
        <v>59</v>
      </c>
      <c r="L2345">
        <v>41</v>
      </c>
      <c r="M2345" t="s">
        <v>95</v>
      </c>
      <c r="N2345" t="s">
        <v>671</v>
      </c>
      <c r="O2345">
        <v>4155554312</v>
      </c>
      <c r="P2345" t="s">
        <v>672</v>
      </c>
      <c r="R2345" t="s">
        <v>673</v>
      </c>
      <c r="S2345" t="s">
        <v>270</v>
      </c>
      <c r="T2345">
        <v>94217</v>
      </c>
      <c r="U2345" t="s">
        <v>220</v>
      </c>
      <c r="V2345" t="s">
        <v>221</v>
      </c>
      <c r="W2345" t="s">
        <v>222</v>
      </c>
      <c r="X2345" t="s">
        <v>674</v>
      </c>
      <c r="Y2345" t="s">
        <v>45</v>
      </c>
    </row>
    <row r="2346" spans="1:25">
      <c r="A2346" t="s">
        <v>676</v>
      </c>
      <c r="B2346">
        <v>20</v>
      </c>
      <c r="C2346">
        <v>90.57</v>
      </c>
      <c r="D2346">
        <v>1</v>
      </c>
      <c r="E2346">
        <v>1811.4</v>
      </c>
      <c r="F2346">
        <v>37876</v>
      </c>
      <c r="G2346" t="s">
        <v>25</v>
      </c>
      <c r="H2346">
        <v>3</v>
      </c>
      <c r="I2346">
        <v>9</v>
      </c>
      <c r="J2346">
        <v>2003</v>
      </c>
      <c r="K2346" t="s">
        <v>59</v>
      </c>
      <c r="L2346">
        <v>97</v>
      </c>
      <c r="M2346" t="s">
        <v>96</v>
      </c>
      <c r="N2346" t="s">
        <v>671</v>
      </c>
      <c r="O2346">
        <v>4155554312</v>
      </c>
      <c r="P2346" t="s">
        <v>672</v>
      </c>
      <c r="R2346" t="s">
        <v>673</v>
      </c>
      <c r="S2346" t="s">
        <v>270</v>
      </c>
      <c r="T2346">
        <v>94217</v>
      </c>
      <c r="U2346" t="s">
        <v>220</v>
      </c>
      <c r="V2346" t="s">
        <v>221</v>
      </c>
      <c r="W2346" t="s">
        <v>222</v>
      </c>
      <c r="X2346" t="s">
        <v>674</v>
      </c>
      <c r="Y2346" t="s">
        <v>45</v>
      </c>
    </row>
    <row r="2347" spans="1:25">
      <c r="A2347">
        <v>10124</v>
      </c>
      <c r="B2347">
        <v>23</v>
      </c>
      <c r="C2347">
        <v>57.73</v>
      </c>
      <c r="D2347">
        <v>8</v>
      </c>
      <c r="E2347">
        <v>1327.79</v>
      </c>
      <c r="F2347">
        <v>37762</v>
      </c>
      <c r="G2347" t="s">
        <v>40</v>
      </c>
      <c r="H2347">
        <v>2</v>
      </c>
      <c r="I2347">
        <v>5</v>
      </c>
      <c r="J2347">
        <v>2003</v>
      </c>
      <c r="K2347" t="s">
        <v>100</v>
      </c>
      <c r="L2347">
        <v>71</v>
      </c>
      <c r="M2347" t="s">
        <v>114</v>
      </c>
      <c r="N2347" t="s">
        <v>677</v>
      </c>
      <c r="O2347">
        <v>7025551838</v>
      </c>
      <c r="P2347" t="s">
        <v>678</v>
      </c>
      <c r="R2347" t="s">
        <v>679</v>
      </c>
      <c r="S2347" t="s">
        <v>680</v>
      </c>
      <c r="T2347">
        <v>83030</v>
      </c>
      <c r="U2347" t="s">
        <v>220</v>
      </c>
      <c r="V2347" t="s">
        <v>221</v>
      </c>
      <c r="W2347" t="s">
        <v>429</v>
      </c>
      <c r="X2347" t="s">
        <v>674</v>
      </c>
      <c r="Y2347" t="s">
        <v>45</v>
      </c>
    </row>
    <row r="2348" spans="1:25">
      <c r="A2348">
        <v>10124</v>
      </c>
      <c r="B2348">
        <v>22</v>
      </c>
      <c r="C2348">
        <v>77.900000000000006</v>
      </c>
      <c r="D2348">
        <v>12</v>
      </c>
      <c r="E2348">
        <v>1713.8</v>
      </c>
      <c r="F2348">
        <v>37762</v>
      </c>
      <c r="G2348" t="s">
        <v>40</v>
      </c>
      <c r="H2348">
        <v>2</v>
      </c>
      <c r="I2348">
        <v>5</v>
      </c>
      <c r="J2348">
        <v>2003</v>
      </c>
      <c r="K2348" t="s">
        <v>100</v>
      </c>
      <c r="L2348">
        <v>73</v>
      </c>
      <c r="M2348" t="s">
        <v>115</v>
      </c>
      <c r="N2348" t="s">
        <v>677</v>
      </c>
      <c r="O2348">
        <v>7025551838</v>
      </c>
      <c r="P2348" t="s">
        <v>678</v>
      </c>
      <c r="R2348" t="s">
        <v>679</v>
      </c>
      <c r="S2348" t="s">
        <v>680</v>
      </c>
      <c r="T2348">
        <v>83030</v>
      </c>
      <c r="U2348" t="s">
        <v>220</v>
      </c>
      <c r="V2348" t="s">
        <v>221</v>
      </c>
      <c r="W2348" t="s">
        <v>429</v>
      </c>
      <c r="X2348" t="s">
        <v>674</v>
      </c>
      <c r="Y2348" t="s">
        <v>45</v>
      </c>
    </row>
    <row r="2349" spans="1:25">
      <c r="A2349">
        <v>10124555</v>
      </c>
      <c r="B2349">
        <v>32</v>
      </c>
      <c r="C2349">
        <v>72.7</v>
      </c>
      <c r="D2349">
        <v>10</v>
      </c>
      <c r="E2349">
        <v>2326.4</v>
      </c>
      <c r="F2349">
        <v>37762</v>
      </c>
      <c r="G2349" t="s">
        <v>40</v>
      </c>
      <c r="H2349">
        <v>2</v>
      </c>
      <c r="I2349">
        <v>5</v>
      </c>
      <c r="J2349">
        <v>2003</v>
      </c>
      <c r="K2349" t="s">
        <v>100</v>
      </c>
      <c r="L2349">
        <v>90</v>
      </c>
      <c r="M2349" t="s">
        <v>118</v>
      </c>
      <c r="N2349" t="s">
        <v>677</v>
      </c>
      <c r="O2349">
        <v>7025551838</v>
      </c>
      <c r="P2349" t="s">
        <v>678</v>
      </c>
      <c r="R2349" t="s">
        <v>679</v>
      </c>
      <c r="S2349" t="s">
        <v>680</v>
      </c>
      <c r="T2349">
        <v>83030</v>
      </c>
      <c r="U2349" t="s">
        <v>220</v>
      </c>
      <c r="V2349" t="s">
        <v>221</v>
      </c>
      <c r="W2349" t="s">
        <v>429</v>
      </c>
      <c r="X2349" t="s">
        <v>674</v>
      </c>
      <c r="Y2349" t="s">
        <v>45</v>
      </c>
    </row>
    <row r="2350" spans="1:25">
      <c r="A2350">
        <v>1012455</v>
      </c>
      <c r="B2350">
        <v>25</v>
      </c>
      <c r="C2350">
        <v>93.95</v>
      </c>
      <c r="D2350">
        <v>9</v>
      </c>
      <c r="E2350">
        <v>2348.75</v>
      </c>
      <c r="F2350">
        <v>37762</v>
      </c>
      <c r="G2350" t="s">
        <v>40</v>
      </c>
      <c r="H2350">
        <v>2</v>
      </c>
      <c r="I2350">
        <v>5</v>
      </c>
      <c r="J2350">
        <v>2003</v>
      </c>
      <c r="K2350" t="s">
        <v>100</v>
      </c>
      <c r="L2350">
        <v>117</v>
      </c>
      <c r="M2350" t="s">
        <v>119</v>
      </c>
      <c r="N2350" t="s">
        <v>677</v>
      </c>
      <c r="O2350">
        <v>7025551838</v>
      </c>
      <c r="P2350" t="s">
        <v>678</v>
      </c>
      <c r="R2350" t="s">
        <v>679</v>
      </c>
      <c r="S2350" t="s">
        <v>680</v>
      </c>
      <c r="T2350">
        <v>83030</v>
      </c>
      <c r="U2350" t="s">
        <v>220</v>
      </c>
      <c r="V2350" t="s">
        <v>221</v>
      </c>
      <c r="W2350" t="s">
        <v>429</v>
      </c>
      <c r="X2350" t="s">
        <v>674</v>
      </c>
      <c r="Y2350" t="s">
        <v>45</v>
      </c>
    </row>
    <row r="2351" spans="1:25">
      <c r="A2351">
        <v>101246</v>
      </c>
      <c r="B2351">
        <v>49</v>
      </c>
      <c r="C2351">
        <v>83.04</v>
      </c>
      <c r="D2351">
        <v>11</v>
      </c>
      <c r="E2351">
        <v>4068.96</v>
      </c>
      <c r="F2351">
        <v>37762</v>
      </c>
      <c r="G2351" t="s">
        <v>40</v>
      </c>
      <c r="H2351">
        <v>2</v>
      </c>
      <c r="I2351">
        <v>5</v>
      </c>
      <c r="J2351">
        <v>2003</v>
      </c>
      <c r="K2351" t="s">
        <v>100</v>
      </c>
      <c r="L2351">
        <v>85</v>
      </c>
      <c r="M2351" t="s">
        <v>120</v>
      </c>
      <c r="N2351" t="s">
        <v>677</v>
      </c>
      <c r="O2351">
        <v>7025551838</v>
      </c>
      <c r="P2351" t="s">
        <v>678</v>
      </c>
      <c r="R2351" t="s">
        <v>679</v>
      </c>
      <c r="S2351" t="s">
        <v>680</v>
      </c>
      <c r="T2351">
        <v>83030</v>
      </c>
      <c r="U2351" t="s">
        <v>220</v>
      </c>
      <c r="V2351" t="s">
        <v>221</v>
      </c>
      <c r="W2351" t="s">
        <v>429</v>
      </c>
      <c r="X2351" t="s">
        <v>674</v>
      </c>
      <c r="Y2351" t="s">
        <v>36</v>
      </c>
    </row>
    <row r="2352" spans="1:25">
      <c r="A2352">
        <v>10124</v>
      </c>
      <c r="B2352">
        <v>43</v>
      </c>
      <c r="C2352">
        <v>100</v>
      </c>
      <c r="D2352">
        <v>13</v>
      </c>
      <c r="E2352">
        <v>5203</v>
      </c>
      <c r="F2352">
        <v>37762</v>
      </c>
      <c r="G2352" t="s">
        <v>40</v>
      </c>
      <c r="H2352">
        <v>2</v>
      </c>
      <c r="I2352">
        <v>5</v>
      </c>
      <c r="J2352">
        <v>2003</v>
      </c>
      <c r="K2352" t="s">
        <v>100</v>
      </c>
      <c r="L2352">
        <v>107</v>
      </c>
      <c r="M2352" t="s">
        <v>122</v>
      </c>
      <c r="N2352" t="s">
        <v>677</v>
      </c>
      <c r="O2352">
        <v>7025551838</v>
      </c>
      <c r="P2352" t="s">
        <v>678</v>
      </c>
      <c r="R2352" t="s">
        <v>679</v>
      </c>
      <c r="S2352" t="s">
        <v>680</v>
      </c>
      <c r="T2352">
        <v>83030</v>
      </c>
      <c r="U2352" t="s">
        <v>220</v>
      </c>
      <c r="V2352" t="s">
        <v>221</v>
      </c>
      <c r="W2352" t="s">
        <v>429</v>
      </c>
      <c r="X2352" t="s">
        <v>674</v>
      </c>
      <c r="Y2352" t="s">
        <v>36</v>
      </c>
    </row>
    <row r="2353" spans="1:25">
      <c r="A2353">
        <v>10278</v>
      </c>
      <c r="B2353">
        <v>34</v>
      </c>
      <c r="C2353">
        <v>100</v>
      </c>
      <c r="D2353">
        <v>6</v>
      </c>
      <c r="E2353">
        <v>4667.8599999999997</v>
      </c>
      <c r="F2353">
        <v>38205</v>
      </c>
      <c r="G2353" t="s">
        <v>40</v>
      </c>
      <c r="H2353">
        <v>3</v>
      </c>
      <c r="I2353">
        <v>8</v>
      </c>
      <c r="J2353">
        <v>2004</v>
      </c>
      <c r="K2353" t="s">
        <v>100</v>
      </c>
      <c r="L2353">
        <v>141</v>
      </c>
      <c r="M2353" t="s">
        <v>27</v>
      </c>
      <c r="N2353" t="s">
        <v>677</v>
      </c>
      <c r="O2353">
        <v>7025551838</v>
      </c>
      <c r="P2353" t="s">
        <v>678</v>
      </c>
      <c r="R2353" t="s">
        <v>679</v>
      </c>
      <c r="S2353" t="s">
        <v>680</v>
      </c>
      <c r="T2353">
        <v>83030</v>
      </c>
      <c r="U2353" t="s">
        <v>220</v>
      </c>
      <c r="V2353" t="s">
        <v>221</v>
      </c>
      <c r="W2353" t="s">
        <v>429</v>
      </c>
      <c r="X2353" t="s">
        <v>674</v>
      </c>
      <c r="Y2353" t="s">
        <v>36</v>
      </c>
    </row>
    <row r="2354" spans="1:25">
      <c r="A2354">
        <v>10278</v>
      </c>
      <c r="B2354">
        <v>23</v>
      </c>
      <c r="C2354">
        <v>100</v>
      </c>
      <c r="D2354">
        <v>2</v>
      </c>
      <c r="E2354">
        <v>2604.52</v>
      </c>
      <c r="F2354">
        <v>38205</v>
      </c>
      <c r="G2354" t="s">
        <v>40</v>
      </c>
      <c r="H2354">
        <v>3</v>
      </c>
      <c r="I2354">
        <v>8</v>
      </c>
      <c r="J2354">
        <v>2004</v>
      </c>
      <c r="K2354" t="s">
        <v>100</v>
      </c>
      <c r="L2354">
        <v>124</v>
      </c>
      <c r="M2354" t="s">
        <v>111</v>
      </c>
      <c r="N2354" t="s">
        <v>677</v>
      </c>
      <c r="O2354">
        <v>7025551838</v>
      </c>
      <c r="P2354" t="s">
        <v>678</v>
      </c>
      <c r="R2354" t="s">
        <v>679</v>
      </c>
      <c r="S2354" t="s">
        <v>680</v>
      </c>
      <c r="T2354">
        <v>83030</v>
      </c>
      <c r="U2354" t="s">
        <v>220</v>
      </c>
      <c r="V2354" t="s">
        <v>221</v>
      </c>
      <c r="W2354" t="s">
        <v>429</v>
      </c>
      <c r="X2354" t="s">
        <v>674</v>
      </c>
      <c r="Y2354" t="s">
        <v>45</v>
      </c>
    </row>
    <row r="2355" spans="1:25">
      <c r="A2355">
        <v>10278</v>
      </c>
      <c r="B2355">
        <v>29</v>
      </c>
      <c r="C2355">
        <v>90.86</v>
      </c>
      <c r="D2355">
        <v>10</v>
      </c>
      <c r="E2355">
        <v>2634.94</v>
      </c>
      <c r="F2355">
        <v>38205</v>
      </c>
      <c r="G2355" t="s">
        <v>40</v>
      </c>
      <c r="H2355">
        <v>3</v>
      </c>
      <c r="I2355">
        <v>8</v>
      </c>
      <c r="J2355">
        <v>2004</v>
      </c>
      <c r="K2355" t="s">
        <v>100</v>
      </c>
      <c r="L2355">
        <v>77</v>
      </c>
      <c r="M2355" t="s">
        <v>170</v>
      </c>
      <c r="N2355" t="s">
        <v>677</v>
      </c>
      <c r="O2355">
        <v>7025551838</v>
      </c>
      <c r="P2355" t="s">
        <v>678</v>
      </c>
      <c r="R2355" t="s">
        <v>679</v>
      </c>
      <c r="S2355" t="s">
        <v>680</v>
      </c>
      <c r="T2355">
        <v>83030</v>
      </c>
      <c r="U2355" t="s">
        <v>220</v>
      </c>
      <c r="V2355" t="s">
        <v>221</v>
      </c>
      <c r="W2355" t="s">
        <v>429</v>
      </c>
      <c r="X2355" t="s">
        <v>674</v>
      </c>
      <c r="Y2355" t="s">
        <v>45</v>
      </c>
    </row>
    <row r="2356" spans="1:25">
      <c r="A2356">
        <v>10278</v>
      </c>
      <c r="B2356">
        <v>29</v>
      </c>
      <c r="C2356">
        <v>100</v>
      </c>
      <c r="D2356">
        <v>5</v>
      </c>
      <c r="E2356">
        <v>3754.05</v>
      </c>
      <c r="F2356">
        <v>38205</v>
      </c>
      <c r="G2356" t="s">
        <v>40</v>
      </c>
      <c r="H2356">
        <v>3</v>
      </c>
      <c r="I2356">
        <v>8</v>
      </c>
      <c r="J2356">
        <v>2004</v>
      </c>
      <c r="K2356" t="s">
        <v>63</v>
      </c>
      <c r="L2356">
        <v>142</v>
      </c>
      <c r="M2356" t="s">
        <v>37</v>
      </c>
      <c r="N2356" t="s">
        <v>677</v>
      </c>
      <c r="O2356">
        <v>7025551838</v>
      </c>
      <c r="P2356" t="s">
        <v>678</v>
      </c>
      <c r="R2356" t="s">
        <v>679</v>
      </c>
      <c r="S2356" t="s">
        <v>680</v>
      </c>
      <c r="T2356">
        <v>83030</v>
      </c>
      <c r="U2356" t="s">
        <v>220</v>
      </c>
      <c r="V2356" t="s">
        <v>221</v>
      </c>
      <c r="W2356" t="s">
        <v>429</v>
      </c>
      <c r="X2356" t="s">
        <v>674</v>
      </c>
      <c r="Y2356" t="s">
        <v>36</v>
      </c>
    </row>
    <row r="2357" spans="1:25">
      <c r="A2357">
        <v>10278</v>
      </c>
      <c r="B2357">
        <v>39</v>
      </c>
      <c r="C2357">
        <v>100</v>
      </c>
      <c r="D2357">
        <v>3</v>
      </c>
      <c r="E2357">
        <v>4324.32</v>
      </c>
      <c r="F2357">
        <v>38205</v>
      </c>
      <c r="G2357" t="s">
        <v>40</v>
      </c>
      <c r="H2357">
        <v>3</v>
      </c>
      <c r="I2357">
        <v>8</v>
      </c>
      <c r="J2357">
        <v>2004</v>
      </c>
      <c r="K2357" t="s">
        <v>63</v>
      </c>
      <c r="L2357">
        <v>132</v>
      </c>
      <c r="M2357" t="s">
        <v>112</v>
      </c>
      <c r="N2357" t="s">
        <v>677</v>
      </c>
      <c r="O2357">
        <v>7025551838</v>
      </c>
      <c r="P2357" t="s">
        <v>678</v>
      </c>
      <c r="R2357" t="s">
        <v>679</v>
      </c>
      <c r="S2357" t="s">
        <v>680</v>
      </c>
      <c r="T2357">
        <v>83030</v>
      </c>
      <c r="U2357" t="s">
        <v>220</v>
      </c>
      <c r="V2357" t="s">
        <v>221</v>
      </c>
      <c r="W2357" t="s">
        <v>429</v>
      </c>
      <c r="X2357" t="s">
        <v>674</v>
      </c>
      <c r="Y2357" t="s">
        <v>36</v>
      </c>
    </row>
    <row r="2358" spans="1:25">
      <c r="A2358">
        <v>10278</v>
      </c>
      <c r="B2358">
        <v>42</v>
      </c>
      <c r="C2358">
        <v>100</v>
      </c>
      <c r="D2358">
        <v>7</v>
      </c>
      <c r="E2358">
        <v>6401.22</v>
      </c>
      <c r="F2358">
        <v>38205</v>
      </c>
      <c r="G2358" t="s">
        <v>40</v>
      </c>
      <c r="H2358">
        <v>3</v>
      </c>
      <c r="I2358">
        <v>8</v>
      </c>
      <c r="J2358">
        <v>2004</v>
      </c>
      <c r="K2358" t="s">
        <v>63</v>
      </c>
      <c r="L2358">
        <v>169</v>
      </c>
      <c r="M2358" t="s">
        <v>38</v>
      </c>
      <c r="N2358" t="s">
        <v>677</v>
      </c>
      <c r="O2358">
        <v>7025551838</v>
      </c>
      <c r="P2358" t="s">
        <v>678</v>
      </c>
      <c r="R2358" t="s">
        <v>679</v>
      </c>
      <c r="S2358" t="s">
        <v>680</v>
      </c>
      <c r="T2358">
        <v>83030</v>
      </c>
      <c r="U2358" t="s">
        <v>220</v>
      </c>
      <c r="V2358" t="s">
        <v>221</v>
      </c>
      <c r="W2358" t="s">
        <v>429</v>
      </c>
      <c r="X2358" t="s">
        <v>674</v>
      </c>
      <c r="Y2358" t="s">
        <v>36</v>
      </c>
    </row>
    <row r="2359" spans="1:25">
      <c r="A2359">
        <v>10278</v>
      </c>
      <c r="B2359">
        <v>31</v>
      </c>
      <c r="C2359">
        <v>100</v>
      </c>
      <c r="D2359">
        <v>4</v>
      </c>
      <c r="E2359">
        <v>4116.8</v>
      </c>
      <c r="F2359">
        <v>38205</v>
      </c>
      <c r="G2359" t="s">
        <v>40</v>
      </c>
      <c r="H2359">
        <v>3</v>
      </c>
      <c r="I2359">
        <v>8</v>
      </c>
      <c r="J2359">
        <v>2004</v>
      </c>
      <c r="K2359" t="s">
        <v>63</v>
      </c>
      <c r="L2359">
        <v>141</v>
      </c>
      <c r="M2359" t="s">
        <v>113</v>
      </c>
      <c r="N2359" t="s">
        <v>677</v>
      </c>
      <c r="O2359">
        <v>7025551838</v>
      </c>
      <c r="P2359" t="s">
        <v>678</v>
      </c>
      <c r="R2359" t="s">
        <v>679</v>
      </c>
      <c r="S2359" t="s">
        <v>680</v>
      </c>
      <c r="T2359">
        <v>83030</v>
      </c>
      <c r="U2359" t="s">
        <v>220</v>
      </c>
      <c r="V2359" t="s">
        <v>221</v>
      </c>
      <c r="W2359" t="s">
        <v>429</v>
      </c>
      <c r="X2359" t="s">
        <v>674</v>
      </c>
      <c r="Y2359" t="s">
        <v>36</v>
      </c>
    </row>
    <row r="2360" spans="1:25">
      <c r="A2360">
        <v>10278</v>
      </c>
      <c r="B2360">
        <v>35</v>
      </c>
      <c r="C2360">
        <v>45.28</v>
      </c>
      <c r="D2360">
        <v>1</v>
      </c>
      <c r="E2360">
        <v>1584.8</v>
      </c>
      <c r="F2360">
        <v>38205</v>
      </c>
      <c r="G2360" t="s">
        <v>40</v>
      </c>
      <c r="H2360">
        <v>3</v>
      </c>
      <c r="I2360">
        <v>8</v>
      </c>
      <c r="J2360">
        <v>2004</v>
      </c>
      <c r="K2360" t="s">
        <v>63</v>
      </c>
      <c r="L2360">
        <v>50</v>
      </c>
      <c r="M2360" t="s">
        <v>116</v>
      </c>
      <c r="N2360" t="s">
        <v>677</v>
      </c>
      <c r="O2360">
        <v>7025551838</v>
      </c>
      <c r="P2360" t="s">
        <v>678</v>
      </c>
      <c r="R2360" t="s">
        <v>679</v>
      </c>
      <c r="S2360" t="s">
        <v>680</v>
      </c>
      <c r="T2360">
        <v>83030</v>
      </c>
      <c r="U2360" t="s">
        <v>220</v>
      </c>
      <c r="V2360" t="s">
        <v>221</v>
      </c>
      <c r="W2360" t="s">
        <v>429</v>
      </c>
      <c r="X2360" t="s">
        <v>674</v>
      </c>
      <c r="Y2360" t="s">
        <v>45</v>
      </c>
    </row>
    <row r="2361" spans="1:25">
      <c r="A2361">
        <v>10278</v>
      </c>
      <c r="B2361">
        <v>31</v>
      </c>
      <c r="C2361">
        <v>38.89</v>
      </c>
      <c r="D2361">
        <v>8</v>
      </c>
      <c r="E2361">
        <v>1205.5899999999999</v>
      </c>
      <c r="F2361">
        <v>38205</v>
      </c>
      <c r="G2361" t="s">
        <v>40</v>
      </c>
      <c r="H2361">
        <v>3</v>
      </c>
      <c r="I2361">
        <v>8</v>
      </c>
      <c r="J2361">
        <v>2004</v>
      </c>
      <c r="K2361" t="s">
        <v>63</v>
      </c>
      <c r="L2361">
        <v>37</v>
      </c>
      <c r="M2361" t="s">
        <v>171</v>
      </c>
      <c r="N2361" t="s">
        <v>677</v>
      </c>
      <c r="O2361">
        <v>7025551838</v>
      </c>
      <c r="P2361" t="s">
        <v>678</v>
      </c>
      <c r="R2361" t="s">
        <v>679</v>
      </c>
      <c r="S2361" t="s">
        <v>680</v>
      </c>
      <c r="T2361">
        <v>83030</v>
      </c>
      <c r="U2361" t="s">
        <v>220</v>
      </c>
      <c r="V2361" t="s">
        <v>221</v>
      </c>
      <c r="W2361" t="s">
        <v>429</v>
      </c>
      <c r="X2361" t="s">
        <v>674</v>
      </c>
      <c r="Y2361" t="s">
        <v>45</v>
      </c>
    </row>
    <row r="2362" spans="1:25">
      <c r="A2362">
        <v>10278</v>
      </c>
      <c r="B2362">
        <v>25</v>
      </c>
      <c r="C2362">
        <v>100</v>
      </c>
      <c r="D2362">
        <v>9</v>
      </c>
      <c r="E2362">
        <v>3159.75</v>
      </c>
      <c r="F2362">
        <v>38205</v>
      </c>
      <c r="G2362" t="s">
        <v>40</v>
      </c>
      <c r="H2362">
        <v>3</v>
      </c>
      <c r="I2362">
        <v>8</v>
      </c>
      <c r="J2362">
        <v>2004</v>
      </c>
      <c r="K2362" t="s">
        <v>63</v>
      </c>
      <c r="L2362">
        <v>140</v>
      </c>
      <c r="M2362" t="s">
        <v>172</v>
      </c>
      <c r="N2362" t="s">
        <v>677</v>
      </c>
      <c r="O2362">
        <v>7025551838</v>
      </c>
      <c r="P2362" t="s">
        <v>678</v>
      </c>
      <c r="R2362" t="s">
        <v>679</v>
      </c>
      <c r="S2362" t="s">
        <v>680</v>
      </c>
      <c r="T2362">
        <v>83030</v>
      </c>
      <c r="U2362" t="s">
        <v>220</v>
      </c>
      <c r="V2362" t="s">
        <v>221</v>
      </c>
      <c r="W2362" t="s">
        <v>429</v>
      </c>
      <c r="X2362" t="s">
        <v>674</v>
      </c>
      <c r="Y2362" t="s">
        <v>36</v>
      </c>
    </row>
    <row r="2363" spans="1:25">
      <c r="A2363">
        <v>10346</v>
      </c>
      <c r="B2363">
        <v>25</v>
      </c>
      <c r="C2363">
        <v>100</v>
      </c>
      <c r="D2363">
        <v>1</v>
      </c>
      <c r="E2363">
        <v>2876.75</v>
      </c>
      <c r="F2363">
        <v>38320</v>
      </c>
      <c r="G2363" t="s">
        <v>40</v>
      </c>
      <c r="H2363">
        <v>4</v>
      </c>
      <c r="I2363">
        <v>11</v>
      </c>
      <c r="J2363">
        <v>2004</v>
      </c>
      <c r="K2363" t="s">
        <v>63</v>
      </c>
      <c r="L2363">
        <v>90</v>
      </c>
      <c r="M2363" t="s">
        <v>118</v>
      </c>
      <c r="N2363" t="s">
        <v>677</v>
      </c>
      <c r="O2363">
        <v>7025551838</v>
      </c>
      <c r="P2363" t="s">
        <v>678</v>
      </c>
      <c r="R2363" t="s">
        <v>679</v>
      </c>
      <c r="S2363" t="s">
        <v>680</v>
      </c>
      <c r="T2363">
        <v>83030</v>
      </c>
      <c r="U2363" t="s">
        <v>220</v>
      </c>
      <c r="V2363" t="s">
        <v>221</v>
      </c>
      <c r="W2363" t="s">
        <v>429</v>
      </c>
      <c r="X2363" t="s">
        <v>674</v>
      </c>
      <c r="Y2363" t="s">
        <v>45</v>
      </c>
    </row>
    <row r="2364" spans="1:25">
      <c r="A2364">
        <v>10346</v>
      </c>
      <c r="B2364">
        <v>24</v>
      </c>
      <c r="C2364">
        <v>87.24</v>
      </c>
      <c r="D2364">
        <v>5</v>
      </c>
      <c r="E2364">
        <v>2093.7600000000002</v>
      </c>
      <c r="F2364">
        <v>38320</v>
      </c>
      <c r="G2364" t="s">
        <v>40</v>
      </c>
      <c r="H2364">
        <v>4</v>
      </c>
      <c r="I2364">
        <v>11</v>
      </c>
      <c r="J2364">
        <v>2004</v>
      </c>
      <c r="K2364" t="s">
        <v>63</v>
      </c>
      <c r="L2364">
        <v>117</v>
      </c>
      <c r="M2364" t="s">
        <v>119</v>
      </c>
      <c r="N2364" t="s">
        <v>677</v>
      </c>
      <c r="O2364">
        <v>7025551838</v>
      </c>
      <c r="P2364" t="s">
        <v>678</v>
      </c>
      <c r="R2364" t="s">
        <v>679</v>
      </c>
      <c r="S2364" t="s">
        <v>680</v>
      </c>
      <c r="T2364">
        <v>83030</v>
      </c>
      <c r="U2364" t="s">
        <v>220</v>
      </c>
      <c r="V2364" t="s">
        <v>221</v>
      </c>
      <c r="W2364" t="s">
        <v>429</v>
      </c>
      <c r="X2364" t="s">
        <v>674</v>
      </c>
      <c r="Y2364" t="s">
        <v>45</v>
      </c>
    </row>
    <row r="2365" spans="1:25">
      <c r="A2365">
        <v>10346</v>
      </c>
      <c r="B2365">
        <v>24</v>
      </c>
      <c r="C2365">
        <v>100</v>
      </c>
      <c r="D2365">
        <v>2</v>
      </c>
      <c r="E2365">
        <v>3325.92</v>
      </c>
      <c r="F2365">
        <v>38320</v>
      </c>
      <c r="G2365" t="s">
        <v>40</v>
      </c>
      <c r="H2365">
        <v>4</v>
      </c>
      <c r="I2365">
        <v>11</v>
      </c>
      <c r="J2365">
        <v>2004</v>
      </c>
      <c r="K2365" t="s">
        <v>63</v>
      </c>
      <c r="L2365">
        <v>85</v>
      </c>
      <c r="M2365" t="s">
        <v>120</v>
      </c>
      <c r="N2365" t="s">
        <v>677</v>
      </c>
      <c r="O2365">
        <v>7025551838</v>
      </c>
      <c r="P2365" t="s">
        <v>678</v>
      </c>
      <c r="R2365" t="s">
        <v>679</v>
      </c>
      <c r="S2365" t="s">
        <v>680</v>
      </c>
      <c r="T2365">
        <v>83030</v>
      </c>
      <c r="U2365" t="s">
        <v>220</v>
      </c>
      <c r="V2365" t="s">
        <v>221</v>
      </c>
      <c r="W2365" t="s">
        <v>429</v>
      </c>
      <c r="X2365" t="s">
        <v>674</v>
      </c>
      <c r="Y2365" t="s">
        <v>36</v>
      </c>
    </row>
    <row r="2366" spans="1:25">
      <c r="A2366">
        <v>10346</v>
      </c>
      <c r="B2366">
        <v>26</v>
      </c>
      <c r="C2366">
        <v>95.88</v>
      </c>
      <c r="D2366">
        <v>6</v>
      </c>
      <c r="E2366">
        <v>2492.88</v>
      </c>
      <c r="F2366">
        <v>38320</v>
      </c>
      <c r="G2366" t="s">
        <v>40</v>
      </c>
      <c r="H2366">
        <v>4</v>
      </c>
      <c r="I2366">
        <v>11</v>
      </c>
      <c r="J2366">
        <v>2004</v>
      </c>
      <c r="K2366" t="s">
        <v>63</v>
      </c>
      <c r="L2366">
        <v>107</v>
      </c>
      <c r="M2366" t="s">
        <v>122</v>
      </c>
      <c r="N2366" t="s">
        <v>677</v>
      </c>
      <c r="O2366">
        <v>7025551838</v>
      </c>
      <c r="P2366" t="s">
        <v>678</v>
      </c>
      <c r="R2366" t="s">
        <v>679</v>
      </c>
      <c r="S2366" t="s">
        <v>680</v>
      </c>
      <c r="T2366">
        <v>83030</v>
      </c>
      <c r="U2366" t="s">
        <v>220</v>
      </c>
      <c r="V2366" t="s">
        <v>221</v>
      </c>
      <c r="W2366" t="s">
        <v>429</v>
      </c>
      <c r="X2366" t="s">
        <v>674</v>
      </c>
      <c r="Y2366" t="s">
        <v>45</v>
      </c>
    </row>
    <row r="2367" spans="1:25">
      <c r="A2367">
        <v>10124</v>
      </c>
      <c r="B2367">
        <v>21</v>
      </c>
      <c r="C2367">
        <v>100</v>
      </c>
      <c r="D2367">
        <v>6</v>
      </c>
      <c r="E2367">
        <v>2856</v>
      </c>
      <c r="F2367">
        <v>37762</v>
      </c>
      <c r="G2367" t="s">
        <v>40</v>
      </c>
      <c r="H2367">
        <v>2</v>
      </c>
      <c r="I2367">
        <v>5</v>
      </c>
      <c r="J2367">
        <v>2003</v>
      </c>
      <c r="K2367" t="s">
        <v>186</v>
      </c>
      <c r="L2367">
        <v>170</v>
      </c>
      <c r="M2367" t="s">
        <v>84</v>
      </c>
      <c r="N2367" t="s">
        <v>677</v>
      </c>
      <c r="O2367">
        <v>7025551838</v>
      </c>
      <c r="P2367" t="s">
        <v>678</v>
      </c>
      <c r="R2367" t="s">
        <v>679</v>
      </c>
      <c r="S2367" t="s">
        <v>680</v>
      </c>
      <c r="T2367">
        <v>83030</v>
      </c>
      <c r="U2367" t="s">
        <v>220</v>
      </c>
      <c r="V2367" t="s">
        <v>221</v>
      </c>
      <c r="W2367" t="s">
        <v>429</v>
      </c>
      <c r="X2367" t="s">
        <v>674</v>
      </c>
      <c r="Y2367" t="s">
        <v>45</v>
      </c>
    </row>
    <row r="2368" spans="1:25">
      <c r="A2368">
        <v>10124</v>
      </c>
      <c r="B2368">
        <v>42</v>
      </c>
      <c r="C2368">
        <v>53.88</v>
      </c>
      <c r="D2368">
        <v>5</v>
      </c>
      <c r="E2368">
        <v>2262.96</v>
      </c>
      <c r="F2368">
        <v>37762</v>
      </c>
      <c r="G2368" t="s">
        <v>40</v>
      </c>
      <c r="H2368">
        <v>2</v>
      </c>
      <c r="I2368">
        <v>5</v>
      </c>
      <c r="J2368">
        <v>2003</v>
      </c>
      <c r="K2368" t="s">
        <v>81</v>
      </c>
      <c r="L2368">
        <v>60</v>
      </c>
      <c r="M2368" t="s">
        <v>85</v>
      </c>
      <c r="N2368" t="s">
        <v>677</v>
      </c>
      <c r="O2368">
        <v>7025551838</v>
      </c>
      <c r="P2368" t="s">
        <v>678</v>
      </c>
      <c r="R2368" t="s">
        <v>679</v>
      </c>
      <c r="S2368" t="s">
        <v>680</v>
      </c>
      <c r="T2368">
        <v>83030</v>
      </c>
      <c r="U2368" t="s">
        <v>220</v>
      </c>
      <c r="V2368" t="s">
        <v>221</v>
      </c>
      <c r="W2368" t="s">
        <v>429</v>
      </c>
      <c r="X2368" t="s">
        <v>674</v>
      </c>
      <c r="Y2368" t="s">
        <v>45</v>
      </c>
    </row>
    <row r="2369" spans="1:25">
      <c r="A2369">
        <v>10124555</v>
      </c>
      <c r="B2369">
        <v>42</v>
      </c>
      <c r="C2369">
        <v>100</v>
      </c>
      <c r="D2369">
        <v>3</v>
      </c>
      <c r="E2369">
        <v>4431.84</v>
      </c>
      <c r="F2369">
        <v>37762</v>
      </c>
      <c r="G2369" t="s">
        <v>40</v>
      </c>
      <c r="H2369">
        <v>2</v>
      </c>
      <c r="I2369">
        <v>5</v>
      </c>
      <c r="J2369">
        <v>2003</v>
      </c>
      <c r="K2369" t="s">
        <v>81</v>
      </c>
      <c r="L2369">
        <v>127</v>
      </c>
      <c r="M2369" t="s">
        <v>86</v>
      </c>
      <c r="N2369" t="s">
        <v>677</v>
      </c>
      <c r="O2369">
        <v>7025551838</v>
      </c>
      <c r="P2369" t="s">
        <v>678</v>
      </c>
      <c r="R2369" t="s">
        <v>679</v>
      </c>
      <c r="S2369" t="s">
        <v>680</v>
      </c>
      <c r="T2369">
        <v>83030</v>
      </c>
      <c r="U2369" t="s">
        <v>220</v>
      </c>
      <c r="V2369" t="s">
        <v>221</v>
      </c>
      <c r="W2369" t="s">
        <v>429</v>
      </c>
      <c r="X2369" t="s">
        <v>674</v>
      </c>
      <c r="Y2369" t="s">
        <v>36</v>
      </c>
    </row>
    <row r="2370" spans="1:25">
      <c r="A2370">
        <v>1012455</v>
      </c>
      <c r="B2370">
        <v>36</v>
      </c>
      <c r="C2370">
        <v>85.59</v>
      </c>
      <c r="D2370">
        <v>7</v>
      </c>
      <c r="E2370">
        <v>3081.24</v>
      </c>
      <c r="F2370">
        <v>37762</v>
      </c>
      <c r="G2370" t="s">
        <v>40</v>
      </c>
      <c r="H2370">
        <v>2</v>
      </c>
      <c r="I2370">
        <v>5</v>
      </c>
      <c r="J2370">
        <v>2003</v>
      </c>
      <c r="K2370" t="s">
        <v>81</v>
      </c>
      <c r="L2370">
        <v>92</v>
      </c>
      <c r="M2370" t="s">
        <v>92</v>
      </c>
      <c r="N2370" t="s">
        <v>677</v>
      </c>
      <c r="O2370">
        <v>7025551838</v>
      </c>
      <c r="P2370" t="s">
        <v>678</v>
      </c>
      <c r="R2370" t="s">
        <v>679</v>
      </c>
      <c r="S2370" t="s">
        <v>680</v>
      </c>
      <c r="T2370">
        <v>83030</v>
      </c>
      <c r="U2370" t="s">
        <v>220</v>
      </c>
      <c r="V2370" t="s">
        <v>221</v>
      </c>
      <c r="W2370" t="s">
        <v>429</v>
      </c>
      <c r="X2370" t="s">
        <v>674</v>
      </c>
      <c r="Y2370" t="s">
        <v>36</v>
      </c>
    </row>
    <row r="2371" spans="1:25">
      <c r="A2371">
        <v>10124</v>
      </c>
      <c r="B2371">
        <v>45</v>
      </c>
      <c r="C2371">
        <v>37.840000000000003</v>
      </c>
      <c r="D2371">
        <v>2</v>
      </c>
      <c r="E2371">
        <v>1702.8</v>
      </c>
      <c r="F2371">
        <v>37762</v>
      </c>
      <c r="G2371" t="s">
        <v>40</v>
      </c>
      <c r="H2371">
        <v>2</v>
      </c>
      <c r="I2371">
        <v>5</v>
      </c>
      <c r="J2371">
        <v>2003</v>
      </c>
      <c r="K2371" t="s">
        <v>81</v>
      </c>
      <c r="L2371">
        <v>33</v>
      </c>
      <c r="M2371" t="s">
        <v>93</v>
      </c>
      <c r="N2371" t="s">
        <v>677</v>
      </c>
      <c r="O2371">
        <v>7025551838</v>
      </c>
      <c r="P2371" t="s">
        <v>678</v>
      </c>
      <c r="R2371" t="s">
        <v>679</v>
      </c>
      <c r="S2371" t="s">
        <v>680</v>
      </c>
      <c r="T2371">
        <v>83030</v>
      </c>
      <c r="U2371" t="s">
        <v>220</v>
      </c>
      <c r="V2371" t="s">
        <v>221</v>
      </c>
      <c r="W2371" t="s">
        <v>429</v>
      </c>
      <c r="X2371" t="s">
        <v>674</v>
      </c>
      <c r="Y2371" t="s">
        <v>45</v>
      </c>
    </row>
    <row r="2372" spans="1:25">
      <c r="A2372">
        <v>10124</v>
      </c>
      <c r="B2372">
        <v>22</v>
      </c>
      <c r="C2372">
        <v>45.25</v>
      </c>
      <c r="D2372">
        <v>1</v>
      </c>
      <c r="E2372">
        <v>995.5</v>
      </c>
      <c r="F2372">
        <v>37762</v>
      </c>
      <c r="G2372" t="s">
        <v>40</v>
      </c>
      <c r="H2372">
        <v>2</v>
      </c>
      <c r="I2372">
        <v>5</v>
      </c>
      <c r="J2372">
        <v>2003</v>
      </c>
      <c r="K2372" t="s">
        <v>81</v>
      </c>
      <c r="L2372">
        <v>44</v>
      </c>
      <c r="M2372" t="s">
        <v>94</v>
      </c>
      <c r="N2372" t="s">
        <v>677</v>
      </c>
      <c r="O2372">
        <v>7025551838</v>
      </c>
      <c r="P2372" t="s">
        <v>678</v>
      </c>
      <c r="R2372" t="s">
        <v>679</v>
      </c>
      <c r="S2372" t="s">
        <v>680</v>
      </c>
      <c r="T2372">
        <v>83030</v>
      </c>
      <c r="U2372" t="s">
        <v>220</v>
      </c>
      <c r="V2372" t="s">
        <v>221</v>
      </c>
      <c r="W2372" t="s">
        <v>429</v>
      </c>
      <c r="X2372" t="s">
        <v>674</v>
      </c>
      <c r="Y2372" t="s">
        <v>45</v>
      </c>
    </row>
    <row r="2373" spans="1:25">
      <c r="A2373">
        <v>10124</v>
      </c>
      <c r="B2373">
        <v>46</v>
      </c>
      <c r="C2373">
        <v>33.229999999999997</v>
      </c>
      <c r="D2373">
        <v>4</v>
      </c>
      <c r="E2373">
        <v>1528.58</v>
      </c>
      <c r="F2373">
        <v>37762</v>
      </c>
      <c r="G2373" t="s">
        <v>40</v>
      </c>
      <c r="H2373">
        <v>2</v>
      </c>
      <c r="I2373">
        <v>5</v>
      </c>
      <c r="J2373">
        <v>2003</v>
      </c>
      <c r="K2373" t="s">
        <v>81</v>
      </c>
      <c r="L2373">
        <v>41</v>
      </c>
      <c r="M2373" t="s">
        <v>95</v>
      </c>
      <c r="N2373" t="s">
        <v>677</v>
      </c>
      <c r="O2373">
        <v>7025551838</v>
      </c>
      <c r="P2373" t="s">
        <v>678</v>
      </c>
      <c r="R2373" t="s">
        <v>679</v>
      </c>
      <c r="S2373" t="s">
        <v>680</v>
      </c>
      <c r="T2373">
        <v>83030</v>
      </c>
      <c r="U2373" t="s">
        <v>220</v>
      </c>
      <c r="V2373" t="s">
        <v>221</v>
      </c>
      <c r="W2373" t="s">
        <v>429</v>
      </c>
      <c r="X2373" t="s">
        <v>674</v>
      </c>
      <c r="Y2373" t="s">
        <v>45</v>
      </c>
    </row>
    <row r="2374" spans="1:25">
      <c r="A2374">
        <v>10346</v>
      </c>
      <c r="B2374">
        <v>42</v>
      </c>
      <c r="C2374">
        <v>36.11</v>
      </c>
      <c r="D2374">
        <v>3</v>
      </c>
      <c r="E2374">
        <v>1516.62</v>
      </c>
      <c r="F2374">
        <v>38320</v>
      </c>
      <c r="G2374" t="s">
        <v>40</v>
      </c>
      <c r="H2374">
        <v>4</v>
      </c>
      <c r="I2374">
        <v>11</v>
      </c>
      <c r="J2374">
        <v>2004</v>
      </c>
      <c r="K2374" t="s">
        <v>97</v>
      </c>
      <c r="L2374">
        <v>102</v>
      </c>
      <c r="M2374" t="s">
        <v>82</v>
      </c>
      <c r="N2374" t="s">
        <v>677</v>
      </c>
      <c r="O2374">
        <v>7025551838</v>
      </c>
      <c r="P2374" t="s">
        <v>678</v>
      </c>
      <c r="R2374" t="s">
        <v>679</v>
      </c>
      <c r="S2374" t="s">
        <v>680</v>
      </c>
      <c r="T2374">
        <v>83030</v>
      </c>
      <c r="U2374" t="s">
        <v>220</v>
      </c>
      <c r="V2374" t="s">
        <v>221</v>
      </c>
      <c r="W2374" t="s">
        <v>429</v>
      </c>
      <c r="X2374" t="s">
        <v>674</v>
      </c>
      <c r="Y2374" t="s">
        <v>45</v>
      </c>
    </row>
    <row r="2375" spans="1:25">
      <c r="A2375">
        <v>10346</v>
      </c>
      <c r="B2375">
        <v>22</v>
      </c>
      <c r="C2375">
        <v>97.44</v>
      </c>
      <c r="D2375">
        <v>4</v>
      </c>
      <c r="E2375">
        <v>2143.6799999999998</v>
      </c>
      <c r="F2375">
        <v>38320</v>
      </c>
      <c r="G2375" t="s">
        <v>40</v>
      </c>
      <c r="H2375">
        <v>4</v>
      </c>
      <c r="I2375">
        <v>11</v>
      </c>
      <c r="J2375">
        <v>2004</v>
      </c>
      <c r="K2375" t="s">
        <v>97</v>
      </c>
      <c r="L2375">
        <v>41</v>
      </c>
      <c r="M2375" t="s">
        <v>95</v>
      </c>
      <c r="N2375" t="s">
        <v>677</v>
      </c>
      <c r="O2375">
        <v>7025551838</v>
      </c>
      <c r="P2375" t="s">
        <v>678</v>
      </c>
      <c r="R2375" t="s">
        <v>679</v>
      </c>
      <c r="S2375" t="s">
        <v>680</v>
      </c>
      <c r="T2375">
        <v>83030</v>
      </c>
      <c r="U2375" t="s">
        <v>220</v>
      </c>
      <c r="V2375" t="s">
        <v>221</v>
      </c>
      <c r="W2375" t="s">
        <v>429</v>
      </c>
      <c r="X2375" t="s">
        <v>674</v>
      </c>
      <c r="Y2375" t="s">
        <v>45</v>
      </c>
    </row>
    <row r="2376" spans="1:25">
      <c r="A2376">
        <v>10270</v>
      </c>
      <c r="B2376">
        <v>21</v>
      </c>
      <c r="C2376">
        <v>100</v>
      </c>
      <c r="D2376">
        <v>9</v>
      </c>
      <c r="E2376">
        <v>4905.3900000000003</v>
      </c>
      <c r="F2376">
        <v>38187</v>
      </c>
      <c r="G2376" t="s">
        <v>40</v>
      </c>
      <c r="H2376">
        <v>3</v>
      </c>
      <c r="I2376">
        <v>7</v>
      </c>
      <c r="J2376">
        <v>2004</v>
      </c>
      <c r="K2376" t="s">
        <v>100</v>
      </c>
      <c r="L2376">
        <v>214</v>
      </c>
      <c r="M2376" t="s">
        <v>64</v>
      </c>
      <c r="N2376" t="s">
        <v>681</v>
      </c>
      <c r="O2376" t="s">
        <v>682</v>
      </c>
      <c r="P2376" t="s">
        <v>683</v>
      </c>
      <c r="Q2376" t="s">
        <v>684</v>
      </c>
      <c r="R2376" t="s">
        <v>685</v>
      </c>
      <c r="S2376" t="s">
        <v>106</v>
      </c>
      <c r="T2376">
        <v>2067</v>
      </c>
      <c r="U2376" t="s">
        <v>107</v>
      </c>
      <c r="V2376" t="s">
        <v>108</v>
      </c>
      <c r="W2376" t="s">
        <v>686</v>
      </c>
      <c r="X2376" t="s">
        <v>687</v>
      </c>
      <c r="Y2376" t="s">
        <v>36</v>
      </c>
    </row>
    <row r="2377" spans="1:25">
      <c r="A2377">
        <v>10270</v>
      </c>
      <c r="B2377">
        <v>32</v>
      </c>
      <c r="C2377">
        <v>100</v>
      </c>
      <c r="D2377">
        <v>2</v>
      </c>
      <c r="E2377">
        <v>4302.08</v>
      </c>
      <c r="F2377">
        <v>38187</v>
      </c>
      <c r="G2377" t="s">
        <v>40</v>
      </c>
      <c r="H2377">
        <v>3</v>
      </c>
      <c r="I2377">
        <v>7</v>
      </c>
      <c r="J2377">
        <v>2004</v>
      </c>
      <c r="K2377" t="s">
        <v>100</v>
      </c>
      <c r="L2377">
        <v>147</v>
      </c>
      <c r="M2377" t="s">
        <v>131</v>
      </c>
      <c r="N2377" t="s">
        <v>681</v>
      </c>
      <c r="O2377" t="s">
        <v>682</v>
      </c>
      <c r="P2377" t="s">
        <v>683</v>
      </c>
      <c r="Q2377" t="s">
        <v>684</v>
      </c>
      <c r="R2377" t="s">
        <v>685</v>
      </c>
      <c r="S2377" t="s">
        <v>106</v>
      </c>
      <c r="T2377">
        <v>2067</v>
      </c>
      <c r="U2377" t="s">
        <v>107</v>
      </c>
      <c r="V2377" t="s">
        <v>108</v>
      </c>
      <c r="W2377" t="s">
        <v>686</v>
      </c>
      <c r="X2377" t="s">
        <v>687</v>
      </c>
      <c r="Y2377" t="s">
        <v>36</v>
      </c>
    </row>
    <row r="2378" spans="1:25">
      <c r="A2378">
        <v>10270</v>
      </c>
      <c r="B2378">
        <v>46</v>
      </c>
      <c r="C2378">
        <v>88</v>
      </c>
      <c r="D2378">
        <v>4</v>
      </c>
      <c r="E2378">
        <v>4048</v>
      </c>
      <c r="F2378">
        <v>38187</v>
      </c>
      <c r="G2378" t="s">
        <v>40</v>
      </c>
      <c r="H2378">
        <v>3</v>
      </c>
      <c r="I2378">
        <v>7</v>
      </c>
      <c r="J2378">
        <v>2004</v>
      </c>
      <c r="K2378" t="s">
        <v>100</v>
      </c>
      <c r="L2378">
        <v>101</v>
      </c>
      <c r="M2378" t="s">
        <v>208</v>
      </c>
      <c r="N2378" t="s">
        <v>681</v>
      </c>
      <c r="O2378" t="s">
        <v>682</v>
      </c>
      <c r="P2378" t="s">
        <v>683</v>
      </c>
      <c r="Q2378" t="s">
        <v>684</v>
      </c>
      <c r="R2378" t="s">
        <v>685</v>
      </c>
      <c r="S2378" t="s">
        <v>106</v>
      </c>
      <c r="T2378">
        <v>2067</v>
      </c>
      <c r="U2378" t="s">
        <v>107</v>
      </c>
      <c r="V2378" t="s">
        <v>108</v>
      </c>
      <c r="W2378" t="s">
        <v>686</v>
      </c>
      <c r="X2378" t="s">
        <v>687</v>
      </c>
      <c r="Y2378" t="s">
        <v>36</v>
      </c>
    </row>
    <row r="2379" spans="1:25">
      <c r="A2379">
        <v>10420</v>
      </c>
      <c r="B2379">
        <v>36</v>
      </c>
      <c r="C2379">
        <v>57.73</v>
      </c>
      <c r="D2379">
        <v>7</v>
      </c>
      <c r="E2379">
        <v>2078.2800000000002</v>
      </c>
      <c r="F2379">
        <v>38501</v>
      </c>
      <c r="G2379" t="s">
        <v>375</v>
      </c>
      <c r="H2379">
        <v>2</v>
      </c>
      <c r="I2379">
        <v>5</v>
      </c>
      <c r="J2379">
        <v>2005</v>
      </c>
      <c r="K2379" t="s">
        <v>63</v>
      </c>
      <c r="L2379">
        <v>71</v>
      </c>
      <c r="M2379" t="s">
        <v>114</v>
      </c>
      <c r="N2379" t="s">
        <v>681</v>
      </c>
      <c r="O2379" t="s">
        <v>682</v>
      </c>
      <c r="P2379" t="s">
        <v>683</v>
      </c>
      <c r="Q2379" t="s">
        <v>684</v>
      </c>
      <c r="R2379" t="s">
        <v>685</v>
      </c>
      <c r="S2379" t="s">
        <v>106</v>
      </c>
      <c r="T2379">
        <v>2067</v>
      </c>
      <c r="U2379" t="s">
        <v>107</v>
      </c>
      <c r="V2379" t="s">
        <v>108</v>
      </c>
      <c r="W2379" t="s">
        <v>686</v>
      </c>
      <c r="X2379" t="s">
        <v>687</v>
      </c>
      <c r="Y2379" t="s">
        <v>45</v>
      </c>
    </row>
    <row r="2380" spans="1:25">
      <c r="A2380">
        <v>10420</v>
      </c>
      <c r="B2380">
        <v>60</v>
      </c>
      <c r="C2380">
        <v>64.67</v>
      </c>
      <c r="D2380">
        <v>11</v>
      </c>
      <c r="E2380">
        <v>3880.2</v>
      </c>
      <c r="F2380">
        <v>38501</v>
      </c>
      <c r="G2380" t="s">
        <v>375</v>
      </c>
      <c r="H2380">
        <v>2</v>
      </c>
      <c r="I2380">
        <v>5</v>
      </c>
      <c r="J2380">
        <v>2005</v>
      </c>
      <c r="K2380" t="s">
        <v>63</v>
      </c>
      <c r="L2380">
        <v>73</v>
      </c>
      <c r="M2380" t="s">
        <v>115</v>
      </c>
      <c r="N2380" t="s">
        <v>681</v>
      </c>
      <c r="O2380" t="s">
        <v>682</v>
      </c>
      <c r="P2380" t="s">
        <v>683</v>
      </c>
      <c r="Q2380" t="s">
        <v>684</v>
      </c>
      <c r="R2380" t="s">
        <v>685</v>
      </c>
      <c r="S2380" t="s">
        <v>106</v>
      </c>
      <c r="T2380">
        <v>2067</v>
      </c>
      <c r="U2380" t="s">
        <v>107</v>
      </c>
      <c r="V2380" t="s">
        <v>108</v>
      </c>
      <c r="W2380" t="s">
        <v>686</v>
      </c>
      <c r="X2380" t="s">
        <v>687</v>
      </c>
      <c r="Y2380" t="s">
        <v>36</v>
      </c>
    </row>
    <row r="2381" spans="1:25">
      <c r="A2381">
        <v>10420</v>
      </c>
      <c r="B2381">
        <v>37</v>
      </c>
      <c r="C2381">
        <v>60.37</v>
      </c>
      <c r="D2381">
        <v>13</v>
      </c>
      <c r="E2381">
        <v>2233.69</v>
      </c>
      <c r="F2381">
        <v>38501</v>
      </c>
      <c r="G2381" t="s">
        <v>375</v>
      </c>
      <c r="H2381">
        <v>2</v>
      </c>
      <c r="I2381">
        <v>5</v>
      </c>
      <c r="J2381">
        <v>2005</v>
      </c>
      <c r="K2381" t="s">
        <v>63</v>
      </c>
      <c r="L2381">
        <v>50</v>
      </c>
      <c r="M2381" t="s">
        <v>116</v>
      </c>
      <c r="N2381" t="s">
        <v>681</v>
      </c>
      <c r="O2381" t="s">
        <v>682</v>
      </c>
      <c r="P2381" t="s">
        <v>683</v>
      </c>
      <c r="Q2381" t="s">
        <v>684</v>
      </c>
      <c r="R2381" t="s">
        <v>685</v>
      </c>
      <c r="S2381" t="s">
        <v>106</v>
      </c>
      <c r="T2381">
        <v>2067</v>
      </c>
      <c r="U2381" t="s">
        <v>107</v>
      </c>
      <c r="V2381" t="s">
        <v>108</v>
      </c>
      <c r="W2381" t="s">
        <v>686</v>
      </c>
      <c r="X2381" t="s">
        <v>687</v>
      </c>
      <c r="Y2381" t="s">
        <v>45</v>
      </c>
    </row>
    <row r="2382" spans="1:25">
      <c r="A2382">
        <v>10420</v>
      </c>
      <c r="B2382">
        <v>39</v>
      </c>
      <c r="C2382">
        <v>100</v>
      </c>
      <c r="D2382">
        <v>9</v>
      </c>
      <c r="E2382">
        <v>3933.93</v>
      </c>
      <c r="F2382">
        <v>38501</v>
      </c>
      <c r="G2382" t="s">
        <v>375</v>
      </c>
      <c r="H2382">
        <v>2</v>
      </c>
      <c r="I2382">
        <v>5</v>
      </c>
      <c r="J2382">
        <v>2005</v>
      </c>
      <c r="K2382" t="s">
        <v>100</v>
      </c>
      <c r="L2382">
        <v>90</v>
      </c>
      <c r="M2382" t="s">
        <v>118</v>
      </c>
      <c r="N2382" t="s">
        <v>681</v>
      </c>
      <c r="O2382" t="s">
        <v>682</v>
      </c>
      <c r="P2382" t="s">
        <v>683</v>
      </c>
      <c r="Q2382" t="s">
        <v>684</v>
      </c>
      <c r="R2382" t="s">
        <v>685</v>
      </c>
      <c r="S2382" t="s">
        <v>106</v>
      </c>
      <c r="T2382">
        <v>2067</v>
      </c>
      <c r="U2382" t="s">
        <v>107</v>
      </c>
      <c r="V2382" t="s">
        <v>108</v>
      </c>
      <c r="W2382" t="s">
        <v>686</v>
      </c>
      <c r="X2382" t="s">
        <v>687</v>
      </c>
      <c r="Y2382" t="s">
        <v>36</v>
      </c>
    </row>
    <row r="2383" spans="1:25">
      <c r="A2383">
        <v>10420</v>
      </c>
      <c r="B2383">
        <v>55</v>
      </c>
      <c r="C2383">
        <v>96.3</v>
      </c>
      <c r="D2383">
        <v>8</v>
      </c>
      <c r="E2383">
        <v>5296.5</v>
      </c>
      <c r="F2383">
        <v>38501</v>
      </c>
      <c r="G2383" t="s">
        <v>375</v>
      </c>
      <c r="H2383">
        <v>2</v>
      </c>
      <c r="I2383">
        <v>5</v>
      </c>
      <c r="J2383">
        <v>2005</v>
      </c>
      <c r="K2383" t="s">
        <v>100</v>
      </c>
      <c r="L2383">
        <v>117</v>
      </c>
      <c r="M2383" t="s">
        <v>119</v>
      </c>
      <c r="N2383" t="s">
        <v>681</v>
      </c>
      <c r="O2383" t="s">
        <v>682</v>
      </c>
      <c r="P2383" t="s">
        <v>683</v>
      </c>
      <c r="Q2383" t="s">
        <v>684</v>
      </c>
      <c r="R2383" t="s">
        <v>685</v>
      </c>
      <c r="S2383" t="s">
        <v>106</v>
      </c>
      <c r="T2383">
        <v>2067</v>
      </c>
      <c r="U2383" t="s">
        <v>107</v>
      </c>
      <c r="V2383" t="s">
        <v>108</v>
      </c>
      <c r="W2383" t="s">
        <v>686</v>
      </c>
      <c r="X2383" t="s">
        <v>687</v>
      </c>
      <c r="Y2383" t="s">
        <v>36</v>
      </c>
    </row>
    <row r="2384" spans="1:25">
      <c r="A2384">
        <v>10420</v>
      </c>
      <c r="B2384">
        <v>35</v>
      </c>
      <c r="C2384">
        <v>96.74</v>
      </c>
      <c r="D2384">
        <v>10</v>
      </c>
      <c r="E2384">
        <v>3385.9</v>
      </c>
      <c r="F2384">
        <v>38501</v>
      </c>
      <c r="G2384" t="s">
        <v>375</v>
      </c>
      <c r="H2384">
        <v>2</v>
      </c>
      <c r="I2384">
        <v>5</v>
      </c>
      <c r="J2384">
        <v>2005</v>
      </c>
      <c r="K2384" t="s">
        <v>100</v>
      </c>
      <c r="L2384">
        <v>85</v>
      </c>
      <c r="M2384" t="s">
        <v>120</v>
      </c>
      <c r="N2384" t="s">
        <v>681</v>
      </c>
      <c r="O2384" t="s">
        <v>682</v>
      </c>
      <c r="P2384" t="s">
        <v>683</v>
      </c>
      <c r="Q2384" t="s">
        <v>684</v>
      </c>
      <c r="R2384" t="s">
        <v>685</v>
      </c>
      <c r="S2384" t="s">
        <v>106</v>
      </c>
      <c r="T2384">
        <v>2067</v>
      </c>
      <c r="U2384" t="s">
        <v>107</v>
      </c>
      <c r="V2384" t="s">
        <v>108</v>
      </c>
      <c r="W2384" t="s">
        <v>686</v>
      </c>
      <c r="X2384" t="s">
        <v>687</v>
      </c>
      <c r="Y2384" t="s">
        <v>36</v>
      </c>
    </row>
    <row r="2385" spans="1:25">
      <c r="A2385">
        <v>10420</v>
      </c>
      <c r="B2385">
        <v>26</v>
      </c>
      <c r="C2385">
        <v>100</v>
      </c>
      <c r="D2385">
        <v>12</v>
      </c>
      <c r="E2385">
        <v>2617.16</v>
      </c>
      <c r="F2385">
        <v>38501</v>
      </c>
      <c r="G2385" t="s">
        <v>375</v>
      </c>
      <c r="H2385">
        <v>2</v>
      </c>
      <c r="I2385">
        <v>5</v>
      </c>
      <c r="J2385">
        <v>2005</v>
      </c>
      <c r="K2385" t="s">
        <v>100</v>
      </c>
      <c r="L2385">
        <v>107</v>
      </c>
      <c r="M2385" t="s">
        <v>122</v>
      </c>
      <c r="N2385" t="s">
        <v>681</v>
      </c>
      <c r="O2385" t="s">
        <v>682</v>
      </c>
      <c r="P2385" t="s">
        <v>683</v>
      </c>
      <c r="Q2385" t="s">
        <v>684</v>
      </c>
      <c r="R2385" t="s">
        <v>685</v>
      </c>
      <c r="S2385" t="s">
        <v>106</v>
      </c>
      <c r="T2385">
        <v>2067</v>
      </c>
      <c r="U2385" t="s">
        <v>107</v>
      </c>
      <c r="V2385" t="s">
        <v>108</v>
      </c>
      <c r="W2385" t="s">
        <v>686</v>
      </c>
      <c r="X2385" t="s">
        <v>687</v>
      </c>
      <c r="Y2385" t="s">
        <v>45</v>
      </c>
    </row>
    <row r="2386" spans="1:25">
      <c r="A2386">
        <v>10361</v>
      </c>
      <c r="B2386">
        <v>20</v>
      </c>
      <c r="C2386">
        <v>72.55</v>
      </c>
      <c r="D2386">
        <v>13</v>
      </c>
      <c r="E2386">
        <v>1451</v>
      </c>
      <c r="F2386">
        <v>38338</v>
      </c>
      <c r="G2386" t="s">
        <v>40</v>
      </c>
      <c r="H2386">
        <v>4</v>
      </c>
      <c r="I2386">
        <v>12</v>
      </c>
      <c r="J2386">
        <v>2004</v>
      </c>
      <c r="K2386" t="s">
        <v>132</v>
      </c>
      <c r="L2386">
        <v>95</v>
      </c>
      <c r="M2386" t="s">
        <v>178</v>
      </c>
      <c r="N2386" t="s">
        <v>681</v>
      </c>
      <c r="O2386" t="s">
        <v>682</v>
      </c>
      <c r="P2386" t="s">
        <v>683</v>
      </c>
      <c r="Q2386" t="s">
        <v>684</v>
      </c>
      <c r="R2386" t="s">
        <v>685</v>
      </c>
      <c r="S2386" t="s">
        <v>106</v>
      </c>
      <c r="T2386">
        <v>2067</v>
      </c>
      <c r="U2386" t="s">
        <v>107</v>
      </c>
      <c r="V2386" t="s">
        <v>108</v>
      </c>
      <c r="W2386" t="s">
        <v>686</v>
      </c>
      <c r="X2386" t="s">
        <v>687</v>
      </c>
      <c r="Y2386" t="s">
        <v>45</v>
      </c>
    </row>
    <row r="2387" spans="1:25">
      <c r="A2387">
        <v>10361</v>
      </c>
      <c r="B2387">
        <v>26</v>
      </c>
      <c r="C2387">
        <v>51.15</v>
      </c>
      <c r="D2387">
        <v>8</v>
      </c>
      <c r="E2387">
        <v>1329.9</v>
      </c>
      <c r="F2387">
        <v>38338</v>
      </c>
      <c r="G2387" t="s">
        <v>40</v>
      </c>
      <c r="H2387">
        <v>4</v>
      </c>
      <c r="I2387">
        <v>12</v>
      </c>
      <c r="J2387">
        <v>2004</v>
      </c>
      <c r="K2387" t="s">
        <v>132</v>
      </c>
      <c r="L2387">
        <v>118</v>
      </c>
      <c r="M2387" t="s">
        <v>152</v>
      </c>
      <c r="N2387" t="s">
        <v>681</v>
      </c>
      <c r="O2387" t="s">
        <v>682</v>
      </c>
      <c r="P2387" t="s">
        <v>683</v>
      </c>
      <c r="Q2387" t="s">
        <v>684</v>
      </c>
      <c r="R2387" t="s">
        <v>685</v>
      </c>
      <c r="S2387" t="s">
        <v>106</v>
      </c>
      <c r="T2387">
        <v>2067</v>
      </c>
      <c r="U2387" t="s">
        <v>107</v>
      </c>
      <c r="V2387" t="s">
        <v>108</v>
      </c>
      <c r="W2387" t="s">
        <v>686</v>
      </c>
      <c r="X2387" t="s">
        <v>687</v>
      </c>
      <c r="Y2387" t="s">
        <v>45</v>
      </c>
    </row>
    <row r="2388" spans="1:25">
      <c r="A2388">
        <v>10361</v>
      </c>
      <c r="B2388">
        <v>26</v>
      </c>
      <c r="C2388">
        <v>100</v>
      </c>
      <c r="D2388">
        <v>7</v>
      </c>
      <c r="E2388">
        <v>3710.98</v>
      </c>
      <c r="F2388">
        <v>38338</v>
      </c>
      <c r="G2388" t="s">
        <v>40</v>
      </c>
      <c r="H2388">
        <v>4</v>
      </c>
      <c r="I2388">
        <v>12</v>
      </c>
      <c r="J2388">
        <v>2004</v>
      </c>
      <c r="K2388" t="s">
        <v>598</v>
      </c>
      <c r="L2388">
        <v>68</v>
      </c>
      <c r="M2388" t="s">
        <v>46</v>
      </c>
      <c r="N2388" t="s">
        <v>681</v>
      </c>
      <c r="O2388" t="s">
        <v>682</v>
      </c>
      <c r="P2388" t="s">
        <v>683</v>
      </c>
      <c r="Q2388" t="s">
        <v>684</v>
      </c>
      <c r="R2388" t="s">
        <v>685</v>
      </c>
      <c r="S2388" t="s">
        <v>106</v>
      </c>
      <c r="T2388">
        <v>2067</v>
      </c>
      <c r="U2388" t="s">
        <v>107</v>
      </c>
      <c r="V2388" t="s">
        <v>108</v>
      </c>
      <c r="W2388" t="s">
        <v>686</v>
      </c>
      <c r="X2388" t="s">
        <v>687</v>
      </c>
      <c r="Y2388" t="s">
        <v>36</v>
      </c>
    </row>
    <row r="2389" spans="1:25">
      <c r="A2389">
        <v>10361</v>
      </c>
      <c r="B2389">
        <v>25</v>
      </c>
      <c r="C2389">
        <v>62.46</v>
      </c>
      <c r="D2389">
        <v>1</v>
      </c>
      <c r="E2389">
        <v>1561.5</v>
      </c>
      <c r="F2389">
        <v>38338</v>
      </c>
      <c r="G2389" t="s">
        <v>40</v>
      </c>
      <c r="H2389">
        <v>4</v>
      </c>
      <c r="I2389">
        <v>12</v>
      </c>
      <c r="J2389">
        <v>2004</v>
      </c>
      <c r="K2389" t="s">
        <v>598</v>
      </c>
      <c r="L2389">
        <v>72</v>
      </c>
      <c r="M2389" t="s">
        <v>181</v>
      </c>
      <c r="N2389" t="s">
        <v>681</v>
      </c>
      <c r="O2389" t="s">
        <v>682</v>
      </c>
      <c r="P2389" t="s">
        <v>683</v>
      </c>
      <c r="Q2389" t="s">
        <v>684</v>
      </c>
      <c r="R2389" t="s">
        <v>685</v>
      </c>
      <c r="S2389" t="s">
        <v>106</v>
      </c>
      <c r="T2389">
        <v>2067</v>
      </c>
      <c r="U2389" t="s">
        <v>107</v>
      </c>
      <c r="V2389" t="s">
        <v>108</v>
      </c>
      <c r="W2389" t="s">
        <v>686</v>
      </c>
      <c r="X2389" t="s">
        <v>687</v>
      </c>
      <c r="Y2389" t="s">
        <v>45</v>
      </c>
    </row>
    <row r="2390" spans="1:25">
      <c r="A2390">
        <v>10361</v>
      </c>
      <c r="B2390">
        <v>20</v>
      </c>
      <c r="C2390">
        <v>60.54</v>
      </c>
      <c r="D2390">
        <v>4</v>
      </c>
      <c r="E2390">
        <v>1210.8</v>
      </c>
      <c r="F2390">
        <v>38338</v>
      </c>
      <c r="G2390" t="s">
        <v>40</v>
      </c>
      <c r="H2390">
        <v>4</v>
      </c>
      <c r="I2390">
        <v>12</v>
      </c>
      <c r="J2390">
        <v>2004</v>
      </c>
      <c r="K2390" t="s">
        <v>598</v>
      </c>
      <c r="L2390">
        <v>91</v>
      </c>
      <c r="M2390" t="s">
        <v>182</v>
      </c>
      <c r="N2390" t="s">
        <v>681</v>
      </c>
      <c r="O2390" t="s">
        <v>682</v>
      </c>
      <c r="P2390" t="s">
        <v>683</v>
      </c>
      <c r="Q2390" t="s">
        <v>684</v>
      </c>
      <c r="R2390" t="s">
        <v>685</v>
      </c>
      <c r="S2390" t="s">
        <v>106</v>
      </c>
      <c r="T2390">
        <v>2067</v>
      </c>
      <c r="U2390" t="s">
        <v>107</v>
      </c>
      <c r="V2390" t="s">
        <v>108</v>
      </c>
      <c r="W2390" t="s">
        <v>686</v>
      </c>
      <c r="X2390" t="s">
        <v>687</v>
      </c>
      <c r="Y2390" t="s">
        <v>45</v>
      </c>
    </row>
    <row r="2391" spans="1:25">
      <c r="A2391">
        <v>10361</v>
      </c>
      <c r="B2391">
        <v>26</v>
      </c>
      <c r="C2391">
        <v>100</v>
      </c>
      <c r="D2391">
        <v>9</v>
      </c>
      <c r="E2391">
        <v>2754.7</v>
      </c>
      <c r="F2391">
        <v>38338</v>
      </c>
      <c r="G2391" t="s">
        <v>40</v>
      </c>
      <c r="H2391">
        <v>4</v>
      </c>
      <c r="I2391">
        <v>12</v>
      </c>
      <c r="J2391">
        <v>2004</v>
      </c>
      <c r="K2391" t="s">
        <v>598</v>
      </c>
      <c r="L2391">
        <v>99</v>
      </c>
      <c r="M2391" t="s">
        <v>47</v>
      </c>
      <c r="N2391" t="s">
        <v>681</v>
      </c>
      <c r="O2391" t="s">
        <v>682</v>
      </c>
      <c r="P2391" t="s">
        <v>683</v>
      </c>
      <c r="Q2391" t="s">
        <v>684</v>
      </c>
      <c r="R2391" t="s">
        <v>685</v>
      </c>
      <c r="S2391" t="s">
        <v>106</v>
      </c>
      <c r="T2391">
        <v>2067</v>
      </c>
      <c r="U2391" t="s">
        <v>107</v>
      </c>
      <c r="V2391" t="s">
        <v>108</v>
      </c>
      <c r="W2391" t="s">
        <v>686</v>
      </c>
      <c r="X2391" t="s">
        <v>687</v>
      </c>
      <c r="Y2391" t="s">
        <v>45</v>
      </c>
    </row>
    <row r="2392" spans="1:25">
      <c r="A2392">
        <v>10361</v>
      </c>
      <c r="B2392">
        <v>44</v>
      </c>
      <c r="C2392">
        <v>72.42</v>
      </c>
      <c r="D2392">
        <v>5</v>
      </c>
      <c r="E2392">
        <v>3186.48</v>
      </c>
      <c r="F2392">
        <v>38338</v>
      </c>
      <c r="G2392" t="s">
        <v>40</v>
      </c>
      <c r="H2392">
        <v>4</v>
      </c>
      <c r="I2392">
        <v>12</v>
      </c>
      <c r="J2392">
        <v>2004</v>
      </c>
      <c r="K2392" t="s">
        <v>598</v>
      </c>
      <c r="L2392">
        <v>118</v>
      </c>
      <c r="M2392" t="s">
        <v>183</v>
      </c>
      <c r="N2392" t="s">
        <v>681</v>
      </c>
      <c r="O2392" t="s">
        <v>682</v>
      </c>
      <c r="P2392" t="s">
        <v>683</v>
      </c>
      <c r="Q2392" t="s">
        <v>684</v>
      </c>
      <c r="R2392" t="s">
        <v>685</v>
      </c>
      <c r="S2392" t="s">
        <v>106</v>
      </c>
      <c r="T2392">
        <v>2067</v>
      </c>
      <c r="U2392" t="s">
        <v>107</v>
      </c>
      <c r="V2392" t="s">
        <v>108</v>
      </c>
      <c r="W2392" t="s">
        <v>686</v>
      </c>
      <c r="X2392" t="s">
        <v>687</v>
      </c>
      <c r="Y2392" t="s">
        <v>36</v>
      </c>
    </row>
    <row r="2393" spans="1:25">
      <c r="A2393">
        <v>10361</v>
      </c>
      <c r="B2393">
        <v>44</v>
      </c>
      <c r="C2393">
        <v>100</v>
      </c>
      <c r="D2393">
        <v>10</v>
      </c>
      <c r="E2393">
        <v>5001.92</v>
      </c>
      <c r="F2393">
        <v>38338</v>
      </c>
      <c r="G2393" t="s">
        <v>40</v>
      </c>
      <c r="H2393">
        <v>4</v>
      </c>
      <c r="I2393">
        <v>12</v>
      </c>
      <c r="J2393">
        <v>2004</v>
      </c>
      <c r="K2393" t="s">
        <v>598</v>
      </c>
      <c r="L2393">
        <v>80</v>
      </c>
      <c r="M2393" t="s">
        <v>184</v>
      </c>
      <c r="N2393" t="s">
        <v>681</v>
      </c>
      <c r="O2393" t="s">
        <v>682</v>
      </c>
      <c r="P2393" t="s">
        <v>683</v>
      </c>
      <c r="Q2393" t="s">
        <v>684</v>
      </c>
      <c r="R2393" t="s">
        <v>685</v>
      </c>
      <c r="S2393" t="s">
        <v>106</v>
      </c>
      <c r="T2393">
        <v>2067</v>
      </c>
      <c r="U2393" t="s">
        <v>107</v>
      </c>
      <c r="V2393" t="s">
        <v>108</v>
      </c>
      <c r="W2393" t="s">
        <v>686</v>
      </c>
      <c r="X2393" t="s">
        <v>687</v>
      </c>
      <c r="Y2393" t="s">
        <v>36</v>
      </c>
    </row>
    <row r="2394" spans="1:25">
      <c r="A2394">
        <v>10361</v>
      </c>
      <c r="B2394">
        <v>35</v>
      </c>
      <c r="C2394">
        <v>100</v>
      </c>
      <c r="D2394">
        <v>11</v>
      </c>
      <c r="E2394">
        <v>4277.3500000000004</v>
      </c>
      <c r="F2394">
        <v>38338</v>
      </c>
      <c r="G2394" t="s">
        <v>40</v>
      </c>
      <c r="H2394">
        <v>4</v>
      </c>
      <c r="I2394">
        <v>12</v>
      </c>
      <c r="J2394">
        <v>2004</v>
      </c>
      <c r="K2394" t="s">
        <v>598</v>
      </c>
      <c r="L2394">
        <v>74</v>
      </c>
      <c r="M2394" t="s">
        <v>48</v>
      </c>
      <c r="N2394" t="s">
        <v>681</v>
      </c>
      <c r="O2394" t="s">
        <v>682</v>
      </c>
      <c r="P2394" t="s">
        <v>683</v>
      </c>
      <c r="Q2394" t="s">
        <v>684</v>
      </c>
      <c r="R2394" t="s">
        <v>685</v>
      </c>
      <c r="S2394" t="s">
        <v>106</v>
      </c>
      <c r="T2394">
        <v>2067</v>
      </c>
      <c r="U2394" t="s">
        <v>107</v>
      </c>
      <c r="V2394" t="s">
        <v>108</v>
      </c>
      <c r="W2394" t="s">
        <v>686</v>
      </c>
      <c r="X2394" t="s">
        <v>687</v>
      </c>
      <c r="Y2394" t="s">
        <v>36</v>
      </c>
    </row>
    <row r="2395" spans="1:25">
      <c r="A2395">
        <v>10361</v>
      </c>
      <c r="B2395">
        <v>23</v>
      </c>
      <c r="C2395">
        <v>95.2</v>
      </c>
      <c r="D2395">
        <v>12</v>
      </c>
      <c r="E2395">
        <v>2189.6</v>
      </c>
      <c r="F2395">
        <v>38338</v>
      </c>
      <c r="G2395" t="s">
        <v>40</v>
      </c>
      <c r="H2395">
        <v>4</v>
      </c>
      <c r="I2395">
        <v>12</v>
      </c>
      <c r="J2395">
        <v>2004</v>
      </c>
      <c r="K2395" t="s">
        <v>598</v>
      </c>
      <c r="L2395">
        <v>49</v>
      </c>
      <c r="M2395" t="s">
        <v>49</v>
      </c>
      <c r="N2395" t="s">
        <v>681</v>
      </c>
      <c r="O2395" t="s">
        <v>682</v>
      </c>
      <c r="P2395" t="s">
        <v>683</v>
      </c>
      <c r="Q2395" t="s">
        <v>684</v>
      </c>
      <c r="R2395" t="s">
        <v>685</v>
      </c>
      <c r="S2395" t="s">
        <v>106</v>
      </c>
      <c r="T2395">
        <v>2067</v>
      </c>
      <c r="U2395" t="s">
        <v>107</v>
      </c>
      <c r="V2395" t="s">
        <v>108</v>
      </c>
      <c r="W2395" t="s">
        <v>686</v>
      </c>
      <c r="X2395" t="s">
        <v>687</v>
      </c>
      <c r="Y2395" t="s">
        <v>45</v>
      </c>
    </row>
    <row r="2396" spans="1:25">
      <c r="A2396">
        <v>10361</v>
      </c>
      <c r="B2396">
        <v>24</v>
      </c>
      <c r="C2396">
        <v>45.39</v>
      </c>
      <c r="D2396">
        <v>14</v>
      </c>
      <c r="E2396">
        <v>1089.3599999999999</v>
      </c>
      <c r="F2396">
        <v>38338</v>
      </c>
      <c r="G2396" t="s">
        <v>40</v>
      </c>
      <c r="H2396">
        <v>4</v>
      </c>
      <c r="I2396">
        <v>12</v>
      </c>
      <c r="J2396">
        <v>2004</v>
      </c>
      <c r="K2396" t="s">
        <v>75</v>
      </c>
      <c r="L2396">
        <v>90</v>
      </c>
      <c r="M2396" t="s">
        <v>52</v>
      </c>
      <c r="N2396" t="s">
        <v>681</v>
      </c>
      <c r="O2396" t="s">
        <v>682</v>
      </c>
      <c r="P2396" t="s">
        <v>683</v>
      </c>
      <c r="Q2396" t="s">
        <v>684</v>
      </c>
      <c r="R2396" t="s">
        <v>685</v>
      </c>
      <c r="S2396" t="s">
        <v>106</v>
      </c>
      <c r="T2396">
        <v>2067</v>
      </c>
      <c r="U2396" t="s">
        <v>107</v>
      </c>
      <c r="V2396" t="s">
        <v>108</v>
      </c>
      <c r="W2396" t="s">
        <v>686</v>
      </c>
      <c r="X2396" t="s">
        <v>687</v>
      </c>
      <c r="Y2396" t="s">
        <v>45</v>
      </c>
    </row>
    <row r="2397" spans="1:25">
      <c r="A2397">
        <v>10270</v>
      </c>
      <c r="B2397">
        <v>28</v>
      </c>
      <c r="C2397">
        <v>100</v>
      </c>
      <c r="D2397">
        <v>6</v>
      </c>
      <c r="E2397">
        <v>4094.72</v>
      </c>
      <c r="F2397">
        <v>38187</v>
      </c>
      <c r="G2397" t="s">
        <v>40</v>
      </c>
      <c r="H2397">
        <v>3</v>
      </c>
      <c r="I2397">
        <v>7</v>
      </c>
      <c r="J2397">
        <v>2004</v>
      </c>
      <c r="L2397">
        <v>136</v>
      </c>
      <c r="M2397" t="s">
        <v>140</v>
      </c>
      <c r="N2397" t="s">
        <v>681</v>
      </c>
      <c r="O2397" t="s">
        <v>682</v>
      </c>
      <c r="P2397" t="s">
        <v>683</v>
      </c>
      <c r="Q2397" t="s">
        <v>684</v>
      </c>
      <c r="R2397" t="s">
        <v>685</v>
      </c>
      <c r="S2397" t="s">
        <v>106</v>
      </c>
      <c r="T2397">
        <v>2067</v>
      </c>
      <c r="U2397" t="s">
        <v>107</v>
      </c>
      <c r="V2397" t="s">
        <v>108</v>
      </c>
      <c r="W2397" t="s">
        <v>686</v>
      </c>
      <c r="X2397" t="s">
        <v>687</v>
      </c>
      <c r="Y2397" t="s">
        <v>36</v>
      </c>
    </row>
    <row r="2398" spans="1:25">
      <c r="A2398">
        <v>10270</v>
      </c>
      <c r="B2398">
        <v>43</v>
      </c>
      <c r="C2398">
        <v>96.84</v>
      </c>
      <c r="D2398">
        <v>8</v>
      </c>
      <c r="E2398">
        <v>4164.12</v>
      </c>
      <c r="F2398">
        <v>38187</v>
      </c>
      <c r="G2398" t="s">
        <v>40</v>
      </c>
      <c r="H2398">
        <v>3</v>
      </c>
      <c r="I2398">
        <v>7</v>
      </c>
      <c r="J2398">
        <v>2004</v>
      </c>
      <c r="L2398">
        <v>116</v>
      </c>
      <c r="M2398" t="s">
        <v>80</v>
      </c>
      <c r="N2398" t="s">
        <v>681</v>
      </c>
      <c r="O2398" t="s">
        <v>682</v>
      </c>
      <c r="P2398" t="s">
        <v>683</v>
      </c>
      <c r="Q2398" t="s">
        <v>684</v>
      </c>
      <c r="R2398" t="s">
        <v>685</v>
      </c>
      <c r="S2398" t="s">
        <v>106</v>
      </c>
      <c r="T2398">
        <v>2067</v>
      </c>
      <c r="U2398" t="s">
        <v>107</v>
      </c>
      <c r="V2398" t="s">
        <v>108</v>
      </c>
      <c r="W2398" t="s">
        <v>686</v>
      </c>
      <c r="X2398" t="s">
        <v>687</v>
      </c>
      <c r="Y2398" t="s">
        <v>36</v>
      </c>
    </row>
    <row r="2399" spans="1:25">
      <c r="A2399">
        <v>10270</v>
      </c>
      <c r="B2399">
        <v>38</v>
      </c>
      <c r="C2399">
        <v>100</v>
      </c>
      <c r="D2399">
        <v>3</v>
      </c>
      <c r="E2399">
        <v>5383.08</v>
      </c>
      <c r="F2399">
        <v>38187</v>
      </c>
      <c r="G2399" t="s">
        <v>40</v>
      </c>
      <c r="H2399">
        <v>3</v>
      </c>
      <c r="I2399">
        <v>7</v>
      </c>
      <c r="J2399">
        <v>2004</v>
      </c>
      <c r="L2399">
        <v>121</v>
      </c>
      <c r="M2399" t="s">
        <v>143</v>
      </c>
      <c r="N2399" t="s">
        <v>681</v>
      </c>
      <c r="O2399" t="s">
        <v>682</v>
      </c>
      <c r="P2399" t="s">
        <v>683</v>
      </c>
      <c r="Q2399" t="s">
        <v>684</v>
      </c>
      <c r="R2399" t="s">
        <v>685</v>
      </c>
      <c r="S2399" t="s">
        <v>106</v>
      </c>
      <c r="T2399">
        <v>2067</v>
      </c>
      <c r="U2399" t="s">
        <v>107</v>
      </c>
      <c r="V2399" t="s">
        <v>108</v>
      </c>
      <c r="W2399" t="s">
        <v>686</v>
      </c>
      <c r="X2399" t="s">
        <v>687</v>
      </c>
      <c r="Y2399" t="s">
        <v>36</v>
      </c>
    </row>
    <row r="2400" spans="1:25">
      <c r="A2400">
        <v>10270</v>
      </c>
      <c r="B2400">
        <v>32</v>
      </c>
      <c r="C2400">
        <v>85.72</v>
      </c>
      <c r="D2400">
        <v>1</v>
      </c>
      <c r="E2400">
        <v>2743.04</v>
      </c>
      <c r="F2400">
        <v>38187</v>
      </c>
      <c r="G2400" t="s">
        <v>40</v>
      </c>
      <c r="H2400">
        <v>3</v>
      </c>
      <c r="I2400">
        <v>7</v>
      </c>
      <c r="J2400">
        <v>2004</v>
      </c>
      <c r="L2400">
        <v>96</v>
      </c>
      <c r="M2400" t="s">
        <v>247</v>
      </c>
      <c r="N2400" t="s">
        <v>681</v>
      </c>
      <c r="O2400" t="s">
        <v>682</v>
      </c>
      <c r="P2400" t="s">
        <v>683</v>
      </c>
      <c r="Q2400" t="s">
        <v>684</v>
      </c>
      <c r="R2400" t="s">
        <v>685</v>
      </c>
      <c r="S2400" t="s">
        <v>106</v>
      </c>
      <c r="T2400">
        <v>2067</v>
      </c>
      <c r="U2400" t="s">
        <v>107</v>
      </c>
      <c r="V2400" t="s">
        <v>108</v>
      </c>
      <c r="W2400" t="s">
        <v>686</v>
      </c>
      <c r="X2400" t="s">
        <v>687</v>
      </c>
      <c r="Y2400" t="s">
        <v>45</v>
      </c>
    </row>
    <row r="2401" spans="1:25">
      <c r="A2401">
        <v>10270</v>
      </c>
      <c r="B2401">
        <v>21</v>
      </c>
      <c r="C2401">
        <v>63.35</v>
      </c>
      <c r="D2401">
        <v>5</v>
      </c>
      <c r="E2401">
        <v>1330.35</v>
      </c>
      <c r="F2401">
        <v>38187</v>
      </c>
      <c r="G2401" t="s">
        <v>40</v>
      </c>
      <c r="H2401">
        <v>3</v>
      </c>
      <c r="I2401">
        <v>7</v>
      </c>
      <c r="J2401">
        <v>2004</v>
      </c>
      <c r="L2401">
        <v>64</v>
      </c>
      <c r="M2401" t="s">
        <v>144</v>
      </c>
      <c r="N2401" t="s">
        <v>681</v>
      </c>
      <c r="O2401" t="s">
        <v>682</v>
      </c>
      <c r="P2401" t="s">
        <v>683</v>
      </c>
      <c r="Q2401" t="s">
        <v>684</v>
      </c>
      <c r="R2401" t="s">
        <v>685</v>
      </c>
      <c r="S2401" t="s">
        <v>106</v>
      </c>
      <c r="T2401">
        <v>2067</v>
      </c>
      <c r="U2401" t="s">
        <v>107</v>
      </c>
      <c r="V2401" t="s">
        <v>108</v>
      </c>
      <c r="W2401" t="s">
        <v>686</v>
      </c>
      <c r="X2401" t="s">
        <v>687</v>
      </c>
      <c r="Y2401" t="s">
        <v>45</v>
      </c>
    </row>
    <row r="2402" spans="1:25">
      <c r="A2402">
        <v>10139</v>
      </c>
      <c r="B2402">
        <v>31</v>
      </c>
      <c r="C2402">
        <v>100</v>
      </c>
      <c r="D2402">
        <v>7</v>
      </c>
      <c r="E2402">
        <v>3184.94</v>
      </c>
      <c r="F2402">
        <v>37818</v>
      </c>
      <c r="G2402" t="s">
        <v>25</v>
      </c>
      <c r="H2402">
        <v>3</v>
      </c>
      <c r="I2402">
        <v>7</v>
      </c>
      <c r="J2402">
        <v>2003</v>
      </c>
      <c r="K2402" t="s">
        <v>59</v>
      </c>
      <c r="L2402">
        <v>102</v>
      </c>
      <c r="M2402" t="s">
        <v>82</v>
      </c>
      <c r="N2402" t="s">
        <v>681</v>
      </c>
      <c r="O2402" t="s">
        <v>682</v>
      </c>
      <c r="P2402" t="s">
        <v>683</v>
      </c>
      <c r="Q2402" t="s">
        <v>684</v>
      </c>
      <c r="R2402" t="s">
        <v>685</v>
      </c>
      <c r="S2402" t="s">
        <v>106</v>
      </c>
      <c r="T2402">
        <v>2067</v>
      </c>
      <c r="U2402" t="s">
        <v>107</v>
      </c>
      <c r="V2402" t="s">
        <v>108</v>
      </c>
      <c r="W2402" t="s">
        <v>686</v>
      </c>
      <c r="X2402" t="s">
        <v>687</v>
      </c>
      <c r="Y2402" t="s">
        <v>36</v>
      </c>
    </row>
    <row r="2403" spans="1:25">
      <c r="A2403">
        <v>10139</v>
      </c>
      <c r="B2403">
        <v>49</v>
      </c>
      <c r="C2403">
        <v>43.13</v>
      </c>
      <c r="D2403">
        <v>6</v>
      </c>
      <c r="E2403">
        <v>2113.37</v>
      </c>
      <c r="F2403">
        <v>37818</v>
      </c>
      <c r="G2403" t="s">
        <v>25</v>
      </c>
      <c r="H2403">
        <v>3</v>
      </c>
      <c r="I2403">
        <v>7</v>
      </c>
      <c r="J2403">
        <v>2003</v>
      </c>
      <c r="K2403" t="s">
        <v>59</v>
      </c>
      <c r="L2403">
        <v>53</v>
      </c>
      <c r="M2403" t="s">
        <v>83</v>
      </c>
      <c r="N2403" t="s">
        <v>681</v>
      </c>
      <c r="O2403" t="s">
        <v>682</v>
      </c>
      <c r="P2403" t="s">
        <v>683</v>
      </c>
      <c r="Q2403" t="s">
        <v>684</v>
      </c>
      <c r="R2403" t="s">
        <v>685</v>
      </c>
      <c r="S2403" t="s">
        <v>106</v>
      </c>
      <c r="T2403">
        <v>2067</v>
      </c>
      <c r="U2403" t="s">
        <v>107</v>
      </c>
      <c r="V2403" t="s">
        <v>108</v>
      </c>
      <c r="W2403" t="s">
        <v>686</v>
      </c>
      <c r="X2403" t="s">
        <v>687</v>
      </c>
      <c r="Y2403" t="s">
        <v>45</v>
      </c>
    </row>
    <row r="2404" spans="1:25">
      <c r="A2404">
        <v>10139</v>
      </c>
      <c r="B2404">
        <v>41</v>
      </c>
      <c r="C2404">
        <v>100</v>
      </c>
      <c r="D2404">
        <v>8</v>
      </c>
      <c r="E2404">
        <v>7956.46</v>
      </c>
      <c r="F2404">
        <v>37818</v>
      </c>
      <c r="G2404" t="s">
        <v>25</v>
      </c>
      <c r="H2404">
        <v>3</v>
      </c>
      <c r="I2404">
        <v>7</v>
      </c>
      <c r="J2404">
        <v>2003</v>
      </c>
      <c r="K2404" t="s">
        <v>59</v>
      </c>
      <c r="L2404">
        <v>168</v>
      </c>
      <c r="M2404" t="s">
        <v>87</v>
      </c>
      <c r="N2404" t="s">
        <v>681</v>
      </c>
      <c r="O2404" t="s">
        <v>682</v>
      </c>
      <c r="P2404" t="s">
        <v>683</v>
      </c>
      <c r="Q2404" t="s">
        <v>684</v>
      </c>
      <c r="R2404" t="s">
        <v>685</v>
      </c>
      <c r="S2404" t="s">
        <v>106</v>
      </c>
      <c r="T2404">
        <v>2067</v>
      </c>
      <c r="U2404" t="s">
        <v>107</v>
      </c>
      <c r="V2404" t="s">
        <v>108</v>
      </c>
      <c r="W2404" t="s">
        <v>686</v>
      </c>
      <c r="X2404" t="s">
        <v>687</v>
      </c>
      <c r="Y2404" t="s">
        <v>39</v>
      </c>
    </row>
    <row r="2405" spans="1:25">
      <c r="A2405">
        <v>10139</v>
      </c>
      <c r="B2405">
        <v>46</v>
      </c>
      <c r="C2405">
        <v>100</v>
      </c>
      <c r="D2405">
        <v>1</v>
      </c>
      <c r="E2405">
        <v>5545.76</v>
      </c>
      <c r="F2405">
        <v>37818</v>
      </c>
      <c r="G2405" t="s">
        <v>25</v>
      </c>
      <c r="H2405">
        <v>3</v>
      </c>
      <c r="I2405">
        <v>7</v>
      </c>
      <c r="J2405">
        <v>2003</v>
      </c>
      <c r="K2405" t="s">
        <v>59</v>
      </c>
      <c r="L2405">
        <v>101</v>
      </c>
      <c r="M2405" t="s">
        <v>88</v>
      </c>
      <c r="N2405" t="s">
        <v>681</v>
      </c>
      <c r="O2405" t="s">
        <v>682</v>
      </c>
      <c r="P2405" t="s">
        <v>683</v>
      </c>
      <c r="Q2405" t="s">
        <v>684</v>
      </c>
      <c r="R2405" t="s">
        <v>685</v>
      </c>
      <c r="S2405" t="s">
        <v>106</v>
      </c>
      <c r="T2405">
        <v>2067</v>
      </c>
      <c r="U2405" t="s">
        <v>107</v>
      </c>
      <c r="V2405" t="s">
        <v>108</v>
      </c>
      <c r="W2405" t="s">
        <v>686</v>
      </c>
      <c r="X2405" t="s">
        <v>687</v>
      </c>
      <c r="Y2405" t="s">
        <v>36</v>
      </c>
    </row>
    <row r="2406" spans="1:25">
      <c r="A2406">
        <v>10139</v>
      </c>
      <c r="B2406">
        <v>20</v>
      </c>
      <c r="C2406">
        <v>71.2</v>
      </c>
      <c r="D2406">
        <v>3</v>
      </c>
      <c r="E2406">
        <v>1424</v>
      </c>
      <c r="F2406">
        <v>37818</v>
      </c>
      <c r="G2406" t="s">
        <v>25</v>
      </c>
      <c r="H2406">
        <v>3</v>
      </c>
      <c r="I2406">
        <v>7</v>
      </c>
      <c r="J2406">
        <v>2003</v>
      </c>
      <c r="K2406" t="s">
        <v>59</v>
      </c>
      <c r="L2406">
        <v>62</v>
      </c>
      <c r="M2406" t="s">
        <v>89</v>
      </c>
      <c r="N2406" t="s">
        <v>681</v>
      </c>
      <c r="O2406" t="s">
        <v>682</v>
      </c>
      <c r="P2406" t="s">
        <v>683</v>
      </c>
      <c r="Q2406" t="s">
        <v>684</v>
      </c>
      <c r="R2406" t="s">
        <v>685</v>
      </c>
      <c r="S2406" t="s">
        <v>106</v>
      </c>
      <c r="T2406">
        <v>2067</v>
      </c>
      <c r="U2406" t="s">
        <v>107</v>
      </c>
      <c r="V2406" t="s">
        <v>108</v>
      </c>
      <c r="W2406" t="s">
        <v>686</v>
      </c>
      <c r="X2406" t="s">
        <v>687</v>
      </c>
      <c r="Y2406" t="s">
        <v>45</v>
      </c>
    </row>
    <row r="2407" spans="1:25">
      <c r="A2407">
        <v>10139</v>
      </c>
      <c r="B2407">
        <v>20</v>
      </c>
      <c r="C2407">
        <v>90.06</v>
      </c>
      <c r="D2407">
        <v>2</v>
      </c>
      <c r="E2407">
        <v>1801.2</v>
      </c>
      <c r="F2407">
        <v>37818</v>
      </c>
      <c r="G2407" t="s">
        <v>25</v>
      </c>
      <c r="H2407">
        <v>3</v>
      </c>
      <c r="I2407">
        <v>7</v>
      </c>
      <c r="J2407">
        <v>2003</v>
      </c>
      <c r="K2407" t="s">
        <v>59</v>
      </c>
      <c r="L2407">
        <v>104</v>
      </c>
      <c r="M2407" t="s">
        <v>90</v>
      </c>
      <c r="N2407" t="s">
        <v>681</v>
      </c>
      <c r="O2407" t="s">
        <v>682</v>
      </c>
      <c r="P2407" t="s">
        <v>683</v>
      </c>
      <c r="Q2407" t="s">
        <v>684</v>
      </c>
      <c r="R2407" t="s">
        <v>685</v>
      </c>
      <c r="S2407" t="s">
        <v>106</v>
      </c>
      <c r="T2407">
        <v>2067</v>
      </c>
      <c r="U2407" t="s">
        <v>107</v>
      </c>
      <c r="V2407" t="s">
        <v>108</v>
      </c>
      <c r="W2407" t="s">
        <v>686</v>
      </c>
      <c r="X2407" t="s">
        <v>687</v>
      </c>
      <c r="Y2407" t="s">
        <v>45</v>
      </c>
    </row>
    <row r="2408" spans="1:25">
      <c r="A2408">
        <v>10139</v>
      </c>
      <c r="B2408">
        <v>30</v>
      </c>
      <c r="C2408">
        <v>100</v>
      </c>
      <c r="D2408">
        <v>5</v>
      </c>
      <c r="E2408">
        <v>3095.4</v>
      </c>
      <c r="F2408">
        <v>37818</v>
      </c>
      <c r="G2408" t="s">
        <v>25</v>
      </c>
      <c r="H2408">
        <v>3</v>
      </c>
      <c r="I2408">
        <v>7</v>
      </c>
      <c r="J2408">
        <v>2003</v>
      </c>
      <c r="K2408" t="s">
        <v>59</v>
      </c>
      <c r="L2408">
        <v>99</v>
      </c>
      <c r="M2408" t="s">
        <v>91</v>
      </c>
      <c r="N2408" t="s">
        <v>681</v>
      </c>
      <c r="O2408" t="s">
        <v>682</v>
      </c>
      <c r="P2408" t="s">
        <v>683</v>
      </c>
      <c r="Q2408" t="s">
        <v>684</v>
      </c>
      <c r="R2408" t="s">
        <v>685</v>
      </c>
      <c r="S2408" t="s">
        <v>106</v>
      </c>
      <c r="T2408">
        <v>2067</v>
      </c>
      <c r="U2408" t="s">
        <v>107</v>
      </c>
      <c r="V2408" t="s">
        <v>108</v>
      </c>
      <c r="W2408" t="s">
        <v>686</v>
      </c>
      <c r="X2408" t="s">
        <v>687</v>
      </c>
      <c r="Y2408" t="s">
        <v>36</v>
      </c>
    </row>
    <row r="2409" spans="1:25">
      <c r="A2409">
        <v>10139</v>
      </c>
      <c r="B2409">
        <v>29</v>
      </c>
      <c r="C2409">
        <v>100</v>
      </c>
      <c r="D2409">
        <v>4</v>
      </c>
      <c r="E2409">
        <v>3276.13</v>
      </c>
      <c r="F2409">
        <v>37818</v>
      </c>
      <c r="G2409" t="s">
        <v>25</v>
      </c>
      <c r="H2409">
        <v>3</v>
      </c>
      <c r="I2409">
        <v>7</v>
      </c>
      <c r="J2409">
        <v>2003</v>
      </c>
      <c r="K2409" t="s">
        <v>59</v>
      </c>
      <c r="L2409">
        <v>97</v>
      </c>
      <c r="M2409" t="s">
        <v>96</v>
      </c>
      <c r="N2409" t="s">
        <v>681</v>
      </c>
      <c r="O2409" t="s">
        <v>682</v>
      </c>
      <c r="P2409" t="s">
        <v>683</v>
      </c>
      <c r="Q2409" t="s">
        <v>684</v>
      </c>
      <c r="R2409" t="s">
        <v>685</v>
      </c>
      <c r="S2409" t="s">
        <v>106</v>
      </c>
      <c r="T2409">
        <v>2067</v>
      </c>
      <c r="U2409" t="s">
        <v>107</v>
      </c>
      <c r="V2409" t="s">
        <v>108</v>
      </c>
      <c r="W2409" t="s">
        <v>686</v>
      </c>
      <c r="X2409" t="s">
        <v>687</v>
      </c>
      <c r="Y2409" t="s">
        <v>36</v>
      </c>
    </row>
    <row r="2410" spans="1:25">
      <c r="A2410">
        <v>10270</v>
      </c>
      <c r="B2410">
        <v>31</v>
      </c>
      <c r="C2410">
        <v>96.24</v>
      </c>
      <c r="D2410">
        <v>10</v>
      </c>
      <c r="E2410">
        <v>2983.44</v>
      </c>
      <c r="F2410">
        <v>38187</v>
      </c>
      <c r="G2410" t="s">
        <v>40</v>
      </c>
      <c r="H2410">
        <v>3</v>
      </c>
      <c r="I2410">
        <v>7</v>
      </c>
      <c r="J2410">
        <v>2004</v>
      </c>
      <c r="K2410" t="s">
        <v>81</v>
      </c>
      <c r="L2410">
        <v>101</v>
      </c>
      <c r="M2410" t="s">
        <v>88</v>
      </c>
      <c r="N2410" t="s">
        <v>681</v>
      </c>
      <c r="O2410" t="s">
        <v>682</v>
      </c>
      <c r="P2410" t="s">
        <v>683</v>
      </c>
      <c r="Q2410" t="s">
        <v>684</v>
      </c>
      <c r="R2410" t="s">
        <v>685</v>
      </c>
      <c r="S2410" t="s">
        <v>106</v>
      </c>
      <c r="T2410">
        <v>2067</v>
      </c>
      <c r="U2410" t="s">
        <v>107</v>
      </c>
      <c r="V2410" t="s">
        <v>108</v>
      </c>
      <c r="W2410" t="s">
        <v>686</v>
      </c>
      <c r="X2410" t="s">
        <v>687</v>
      </c>
      <c r="Y2410" t="s">
        <v>45</v>
      </c>
    </row>
    <row r="2411" spans="1:25">
      <c r="A2411">
        <v>10270</v>
      </c>
      <c r="B2411">
        <v>38</v>
      </c>
      <c r="C2411">
        <v>100</v>
      </c>
      <c r="D2411">
        <v>11</v>
      </c>
      <c r="E2411">
        <v>4775.08</v>
      </c>
      <c r="F2411">
        <v>38187</v>
      </c>
      <c r="G2411" t="s">
        <v>40</v>
      </c>
      <c r="H2411">
        <v>3</v>
      </c>
      <c r="I2411">
        <v>7</v>
      </c>
      <c r="J2411">
        <v>2004</v>
      </c>
      <c r="K2411" t="s">
        <v>81</v>
      </c>
      <c r="L2411">
        <v>104</v>
      </c>
      <c r="M2411" t="s">
        <v>90</v>
      </c>
      <c r="N2411" t="s">
        <v>681</v>
      </c>
      <c r="O2411" t="s">
        <v>682</v>
      </c>
      <c r="P2411" t="s">
        <v>683</v>
      </c>
      <c r="Q2411" t="s">
        <v>684</v>
      </c>
      <c r="R2411" t="s">
        <v>685</v>
      </c>
      <c r="S2411" t="s">
        <v>106</v>
      </c>
      <c r="T2411">
        <v>2067</v>
      </c>
      <c r="U2411" t="s">
        <v>107</v>
      </c>
      <c r="V2411" t="s">
        <v>108</v>
      </c>
      <c r="W2411" t="s">
        <v>686</v>
      </c>
      <c r="X2411" t="s">
        <v>687</v>
      </c>
      <c r="Y2411" t="s">
        <v>36</v>
      </c>
    </row>
    <row r="2412" spans="1:25">
      <c r="A2412">
        <v>10270</v>
      </c>
      <c r="B2412">
        <v>44</v>
      </c>
      <c r="C2412">
        <v>58.36</v>
      </c>
      <c r="D2412">
        <v>7</v>
      </c>
      <c r="E2412">
        <v>2567.84</v>
      </c>
      <c r="F2412">
        <v>38187</v>
      </c>
      <c r="G2412" t="s">
        <v>40</v>
      </c>
      <c r="H2412">
        <v>3</v>
      </c>
      <c r="I2412">
        <v>7</v>
      </c>
      <c r="J2412">
        <v>2004</v>
      </c>
      <c r="K2412" t="s">
        <v>81</v>
      </c>
      <c r="L2412">
        <v>50</v>
      </c>
      <c r="M2412" t="s">
        <v>145</v>
      </c>
      <c r="N2412" t="s">
        <v>681</v>
      </c>
      <c r="O2412" t="s">
        <v>682</v>
      </c>
      <c r="P2412" t="s">
        <v>683</v>
      </c>
      <c r="Q2412" t="s">
        <v>684</v>
      </c>
      <c r="R2412" t="s">
        <v>685</v>
      </c>
      <c r="S2412" t="s">
        <v>106</v>
      </c>
      <c r="T2412">
        <v>2067</v>
      </c>
      <c r="U2412" t="s">
        <v>107</v>
      </c>
      <c r="V2412" t="s">
        <v>108</v>
      </c>
      <c r="W2412" t="s">
        <v>686</v>
      </c>
      <c r="X2412" t="s">
        <v>687</v>
      </c>
      <c r="Y2412" t="s">
        <v>45</v>
      </c>
    </row>
    <row r="2413" spans="1:25">
      <c r="A2413">
        <v>10361</v>
      </c>
      <c r="B2413">
        <v>34</v>
      </c>
      <c r="C2413">
        <v>100</v>
      </c>
      <c r="D2413">
        <v>6</v>
      </c>
      <c r="E2413">
        <v>3871.92</v>
      </c>
      <c r="F2413">
        <v>38338</v>
      </c>
      <c r="G2413" t="s">
        <v>40</v>
      </c>
      <c r="H2413">
        <v>4</v>
      </c>
      <c r="I2413">
        <v>12</v>
      </c>
      <c r="J2413">
        <v>2004</v>
      </c>
      <c r="K2413" t="s">
        <v>97</v>
      </c>
      <c r="L2413">
        <v>65</v>
      </c>
      <c r="M2413" t="s">
        <v>61</v>
      </c>
      <c r="N2413" t="s">
        <v>681</v>
      </c>
      <c r="O2413" t="s">
        <v>682</v>
      </c>
      <c r="P2413" t="s">
        <v>683</v>
      </c>
      <c r="Q2413" t="s">
        <v>684</v>
      </c>
      <c r="R2413" t="s">
        <v>685</v>
      </c>
      <c r="S2413" t="s">
        <v>106</v>
      </c>
      <c r="T2413">
        <v>2067</v>
      </c>
      <c r="U2413" t="s">
        <v>107</v>
      </c>
      <c r="V2413" t="s">
        <v>108</v>
      </c>
      <c r="W2413" t="s">
        <v>686</v>
      </c>
      <c r="X2413" t="s">
        <v>687</v>
      </c>
      <c r="Y2413" t="s">
        <v>36</v>
      </c>
    </row>
    <row r="2414" spans="1:25">
      <c r="A2414">
        <v>10361</v>
      </c>
      <c r="B2414">
        <v>49</v>
      </c>
      <c r="C2414">
        <v>72.33</v>
      </c>
      <c r="D2414">
        <v>2</v>
      </c>
      <c r="E2414">
        <v>3544.17</v>
      </c>
      <c r="F2414">
        <v>38338</v>
      </c>
      <c r="G2414" t="s">
        <v>40</v>
      </c>
      <c r="H2414">
        <v>4</v>
      </c>
      <c r="I2414">
        <v>12</v>
      </c>
      <c r="J2414">
        <v>2004</v>
      </c>
      <c r="K2414" t="s">
        <v>97</v>
      </c>
      <c r="L2414">
        <v>68</v>
      </c>
      <c r="M2414" t="s">
        <v>187</v>
      </c>
      <c r="N2414" t="s">
        <v>681</v>
      </c>
      <c r="O2414" t="s">
        <v>682</v>
      </c>
      <c r="P2414" t="s">
        <v>683</v>
      </c>
      <c r="Q2414" t="s">
        <v>684</v>
      </c>
      <c r="R2414" t="s">
        <v>685</v>
      </c>
      <c r="S2414" t="s">
        <v>106</v>
      </c>
      <c r="T2414">
        <v>2067</v>
      </c>
      <c r="U2414" t="s">
        <v>107</v>
      </c>
      <c r="V2414" t="s">
        <v>108</v>
      </c>
      <c r="W2414" t="s">
        <v>686</v>
      </c>
      <c r="X2414" t="s">
        <v>687</v>
      </c>
      <c r="Y2414" t="s">
        <v>36</v>
      </c>
    </row>
    <row r="2415" spans="1:25">
      <c r="A2415">
        <v>10361</v>
      </c>
      <c r="B2415">
        <v>33</v>
      </c>
      <c r="C2415">
        <v>82.59</v>
      </c>
      <c r="D2415">
        <v>3</v>
      </c>
      <c r="E2415">
        <v>2725.47</v>
      </c>
      <c r="F2415">
        <v>38338</v>
      </c>
      <c r="G2415" t="s">
        <v>40</v>
      </c>
      <c r="H2415">
        <v>4</v>
      </c>
      <c r="I2415">
        <v>12</v>
      </c>
      <c r="J2415">
        <v>2004</v>
      </c>
      <c r="K2415" t="s">
        <v>97</v>
      </c>
      <c r="L2415">
        <v>43</v>
      </c>
      <c r="M2415" t="s">
        <v>188</v>
      </c>
      <c r="N2415" t="s">
        <v>681</v>
      </c>
      <c r="O2415" t="s">
        <v>682</v>
      </c>
      <c r="P2415" t="s">
        <v>683</v>
      </c>
      <c r="Q2415" t="s">
        <v>684</v>
      </c>
      <c r="R2415" t="s">
        <v>685</v>
      </c>
      <c r="S2415" t="s">
        <v>106</v>
      </c>
      <c r="T2415">
        <v>2067</v>
      </c>
      <c r="U2415" t="s">
        <v>107</v>
      </c>
      <c r="V2415" t="s">
        <v>108</v>
      </c>
      <c r="W2415" t="s">
        <v>686</v>
      </c>
      <c r="X2415" t="s">
        <v>687</v>
      </c>
      <c r="Y2415" t="s">
        <v>45</v>
      </c>
    </row>
    <row r="2416" spans="1:25">
      <c r="A2416">
        <v>10420</v>
      </c>
      <c r="B2416">
        <v>37</v>
      </c>
      <c r="C2416">
        <v>100</v>
      </c>
      <c r="D2416">
        <v>5</v>
      </c>
      <c r="E2416">
        <v>5283.6</v>
      </c>
      <c r="F2416">
        <v>38501</v>
      </c>
      <c r="G2416" t="s">
        <v>375</v>
      </c>
      <c r="H2416">
        <v>2</v>
      </c>
      <c r="I2416">
        <v>5</v>
      </c>
      <c r="J2416">
        <v>2005</v>
      </c>
      <c r="K2416" t="s">
        <v>97</v>
      </c>
      <c r="L2416">
        <v>170</v>
      </c>
      <c r="M2416" t="s">
        <v>84</v>
      </c>
      <c r="N2416" t="s">
        <v>681</v>
      </c>
      <c r="O2416" t="s">
        <v>682</v>
      </c>
      <c r="P2416" t="s">
        <v>683</v>
      </c>
      <c r="Q2416" t="s">
        <v>684</v>
      </c>
      <c r="R2416" t="s">
        <v>685</v>
      </c>
      <c r="S2416" t="s">
        <v>106</v>
      </c>
      <c r="T2416">
        <v>2067</v>
      </c>
      <c r="U2416" t="s">
        <v>107</v>
      </c>
      <c r="V2416" t="s">
        <v>108</v>
      </c>
      <c r="W2416" t="s">
        <v>686</v>
      </c>
      <c r="X2416" t="s">
        <v>687</v>
      </c>
      <c r="Y2416" t="s">
        <v>36</v>
      </c>
    </row>
    <row r="2417" spans="1:25">
      <c r="A2417">
        <v>10420</v>
      </c>
      <c r="B2417">
        <v>36</v>
      </c>
      <c r="C2417">
        <v>63.57</v>
      </c>
      <c r="D2417">
        <v>4</v>
      </c>
      <c r="E2417">
        <v>2288.52</v>
      </c>
      <c r="F2417">
        <v>38501</v>
      </c>
      <c r="G2417" t="s">
        <v>375</v>
      </c>
      <c r="H2417">
        <v>2</v>
      </c>
      <c r="I2417">
        <v>5</v>
      </c>
      <c r="J2417">
        <v>2005</v>
      </c>
      <c r="K2417" t="s">
        <v>97</v>
      </c>
      <c r="L2417">
        <v>60</v>
      </c>
      <c r="M2417" t="s">
        <v>85</v>
      </c>
      <c r="N2417" t="s">
        <v>681</v>
      </c>
      <c r="O2417" t="s">
        <v>682</v>
      </c>
      <c r="P2417" t="s">
        <v>683</v>
      </c>
      <c r="Q2417" t="s">
        <v>684</v>
      </c>
      <c r="R2417" t="s">
        <v>685</v>
      </c>
      <c r="S2417" t="s">
        <v>106</v>
      </c>
      <c r="T2417">
        <v>2067</v>
      </c>
      <c r="U2417" t="s">
        <v>107</v>
      </c>
      <c r="V2417" t="s">
        <v>108</v>
      </c>
      <c r="W2417" t="s">
        <v>686</v>
      </c>
      <c r="X2417" t="s">
        <v>687</v>
      </c>
      <c r="Y2417" t="s">
        <v>45</v>
      </c>
    </row>
    <row r="2418" spans="1:25">
      <c r="A2418">
        <v>10420</v>
      </c>
      <c r="B2418">
        <v>45</v>
      </c>
      <c r="C2418">
        <v>100</v>
      </c>
      <c r="D2418">
        <v>2</v>
      </c>
      <c r="E2418">
        <v>4977</v>
      </c>
      <c r="F2418">
        <v>38501</v>
      </c>
      <c r="G2418" t="s">
        <v>375</v>
      </c>
      <c r="H2418">
        <v>2</v>
      </c>
      <c r="I2418">
        <v>5</v>
      </c>
      <c r="J2418">
        <v>2005</v>
      </c>
      <c r="K2418" t="s">
        <v>97</v>
      </c>
      <c r="L2418">
        <v>127</v>
      </c>
      <c r="M2418" t="s">
        <v>86</v>
      </c>
      <c r="N2418" t="s">
        <v>681</v>
      </c>
      <c r="O2418" t="s">
        <v>682</v>
      </c>
      <c r="P2418" t="s">
        <v>683</v>
      </c>
      <c r="Q2418" t="s">
        <v>684</v>
      </c>
      <c r="R2418" t="s">
        <v>685</v>
      </c>
      <c r="S2418" t="s">
        <v>106</v>
      </c>
      <c r="T2418">
        <v>2067</v>
      </c>
      <c r="U2418" t="s">
        <v>107</v>
      </c>
      <c r="V2418" t="s">
        <v>108</v>
      </c>
      <c r="W2418" t="s">
        <v>686</v>
      </c>
      <c r="X2418" t="s">
        <v>687</v>
      </c>
      <c r="Y2418" t="s">
        <v>36</v>
      </c>
    </row>
    <row r="2419" spans="1:25">
      <c r="A2419">
        <v>10420</v>
      </c>
      <c r="B2419">
        <v>66</v>
      </c>
      <c r="C2419">
        <v>92.95</v>
      </c>
      <c r="D2419">
        <v>6</v>
      </c>
      <c r="E2419">
        <v>6134.7</v>
      </c>
      <c r="F2419">
        <v>38501</v>
      </c>
      <c r="G2419" t="s">
        <v>375</v>
      </c>
      <c r="H2419">
        <v>2</v>
      </c>
      <c r="I2419">
        <v>5</v>
      </c>
      <c r="J2419">
        <v>2005</v>
      </c>
      <c r="K2419" t="s">
        <v>97</v>
      </c>
      <c r="L2419">
        <v>92</v>
      </c>
      <c r="M2419" t="s">
        <v>92</v>
      </c>
      <c r="N2419" t="s">
        <v>681</v>
      </c>
      <c r="O2419" t="s">
        <v>682</v>
      </c>
      <c r="P2419" t="s">
        <v>683</v>
      </c>
      <c r="Q2419" t="s">
        <v>684</v>
      </c>
      <c r="R2419" t="s">
        <v>685</v>
      </c>
      <c r="S2419" t="s">
        <v>106</v>
      </c>
      <c r="T2419">
        <v>2067</v>
      </c>
      <c r="U2419" t="s">
        <v>107</v>
      </c>
      <c r="V2419" t="s">
        <v>108</v>
      </c>
      <c r="W2419" t="s">
        <v>686</v>
      </c>
      <c r="X2419" t="s">
        <v>687</v>
      </c>
      <c r="Y2419" t="s">
        <v>36</v>
      </c>
    </row>
    <row r="2420" spans="1:25">
      <c r="A2420">
        <v>10420</v>
      </c>
      <c r="B2420">
        <v>45</v>
      </c>
      <c r="C2420">
        <v>26.88</v>
      </c>
      <c r="D2420">
        <v>1</v>
      </c>
      <c r="E2420">
        <v>1209.5999999999999</v>
      </c>
      <c r="F2420">
        <v>38501</v>
      </c>
      <c r="G2420" t="s">
        <v>375</v>
      </c>
      <c r="H2420">
        <v>2</v>
      </c>
      <c r="I2420">
        <v>5</v>
      </c>
      <c r="J2420">
        <v>2005</v>
      </c>
      <c r="K2420" t="s">
        <v>81</v>
      </c>
      <c r="L2420">
        <v>33</v>
      </c>
      <c r="M2420" t="s">
        <v>93</v>
      </c>
      <c r="N2420" t="s">
        <v>681</v>
      </c>
      <c r="O2420" t="s">
        <v>682</v>
      </c>
      <c r="P2420" t="s">
        <v>683</v>
      </c>
      <c r="Q2420" t="s">
        <v>684</v>
      </c>
      <c r="R2420" t="s">
        <v>685</v>
      </c>
      <c r="S2420" t="s">
        <v>106</v>
      </c>
      <c r="T2420">
        <v>2067</v>
      </c>
      <c r="U2420" t="s">
        <v>107</v>
      </c>
      <c r="V2420" t="s">
        <v>108</v>
      </c>
      <c r="W2420" t="s">
        <v>686</v>
      </c>
      <c r="X2420" t="s">
        <v>687</v>
      </c>
      <c r="Y2420" t="s">
        <v>45</v>
      </c>
    </row>
    <row r="2421" spans="1:25">
      <c r="A2421">
        <v>10420</v>
      </c>
      <c r="B2421">
        <v>15</v>
      </c>
      <c r="C2421">
        <v>43.49</v>
      </c>
      <c r="D2421">
        <v>3</v>
      </c>
      <c r="E2421">
        <v>652.35</v>
      </c>
      <c r="F2421">
        <v>38501</v>
      </c>
      <c r="G2421" t="s">
        <v>375</v>
      </c>
      <c r="H2421">
        <v>2</v>
      </c>
      <c r="I2421">
        <v>5</v>
      </c>
      <c r="J2421">
        <v>2005</v>
      </c>
      <c r="K2421" t="s">
        <v>81</v>
      </c>
      <c r="L2421">
        <v>41</v>
      </c>
      <c r="M2421" t="s">
        <v>95</v>
      </c>
      <c r="N2421" t="s">
        <v>681</v>
      </c>
      <c r="O2421" t="s">
        <v>682</v>
      </c>
      <c r="P2421" t="s">
        <v>683</v>
      </c>
      <c r="Q2421" t="s">
        <v>684</v>
      </c>
      <c r="R2421" t="s">
        <v>685</v>
      </c>
      <c r="S2421" t="s">
        <v>106</v>
      </c>
      <c r="T2421">
        <v>2067</v>
      </c>
      <c r="U2421" t="s">
        <v>107</v>
      </c>
      <c r="V2421" t="s">
        <v>108</v>
      </c>
      <c r="W2421" t="s">
        <v>686</v>
      </c>
      <c r="X2421" t="s">
        <v>687</v>
      </c>
      <c r="Y2421" t="s">
        <v>45</v>
      </c>
    </row>
    <row r="2422" spans="1:25">
      <c r="A2422">
        <v>10129</v>
      </c>
      <c r="B2422">
        <v>33</v>
      </c>
      <c r="C2422">
        <v>100</v>
      </c>
      <c r="D2422">
        <v>2</v>
      </c>
      <c r="E2422">
        <v>4398.24</v>
      </c>
      <c r="F2422">
        <v>37784</v>
      </c>
      <c r="G2422" t="s">
        <v>25</v>
      </c>
      <c r="H2422">
        <v>2</v>
      </c>
      <c r="I2422">
        <v>6</v>
      </c>
      <c r="J2422">
        <v>2003</v>
      </c>
      <c r="K2422" t="s">
        <v>26</v>
      </c>
      <c r="L2422">
        <v>136</v>
      </c>
      <c r="M2422" t="s">
        <v>41</v>
      </c>
      <c r="N2422" t="s">
        <v>688</v>
      </c>
      <c r="O2422" t="s">
        <v>689</v>
      </c>
      <c r="P2422" t="s">
        <v>690</v>
      </c>
      <c r="R2422" t="s">
        <v>382</v>
      </c>
      <c r="T2422" t="s">
        <v>691</v>
      </c>
      <c r="U2422" t="s">
        <v>231</v>
      </c>
      <c r="V2422" t="s">
        <v>33</v>
      </c>
      <c r="W2422" t="s">
        <v>332</v>
      </c>
      <c r="X2422" t="s">
        <v>692</v>
      </c>
      <c r="Y2422" t="s">
        <v>36</v>
      </c>
    </row>
    <row r="2423" spans="1:25">
      <c r="A2423">
        <v>10175</v>
      </c>
      <c r="B2423">
        <v>33</v>
      </c>
      <c r="C2423">
        <v>100</v>
      </c>
      <c r="D2423">
        <v>9</v>
      </c>
      <c r="E2423">
        <v>5362.83</v>
      </c>
      <c r="F2423">
        <v>37931</v>
      </c>
      <c r="G2423" t="s">
        <v>40</v>
      </c>
      <c r="H2423">
        <v>4</v>
      </c>
      <c r="I2423">
        <v>11</v>
      </c>
      <c r="J2423">
        <v>2003</v>
      </c>
      <c r="K2423" t="s">
        <v>100</v>
      </c>
      <c r="L2423">
        <v>147</v>
      </c>
      <c r="M2423" t="s">
        <v>131</v>
      </c>
      <c r="N2423" t="s">
        <v>688</v>
      </c>
      <c r="O2423" t="s">
        <v>689</v>
      </c>
      <c r="P2423" t="s">
        <v>690</v>
      </c>
      <c r="R2423" t="s">
        <v>382</v>
      </c>
      <c r="T2423" t="s">
        <v>691</v>
      </c>
      <c r="U2423" t="s">
        <v>231</v>
      </c>
      <c r="V2423" t="s">
        <v>33</v>
      </c>
      <c r="W2423" t="s">
        <v>332</v>
      </c>
      <c r="X2423" t="s">
        <v>692</v>
      </c>
      <c r="Y2423" t="s">
        <v>36</v>
      </c>
    </row>
    <row r="2424" spans="1:25">
      <c r="A2424">
        <v>10175</v>
      </c>
      <c r="B2424">
        <v>29</v>
      </c>
      <c r="C2424">
        <v>100</v>
      </c>
      <c r="D2424">
        <v>5</v>
      </c>
      <c r="E2424">
        <v>4419.8900000000003</v>
      </c>
      <c r="F2424">
        <v>37931</v>
      </c>
      <c r="G2424" t="s">
        <v>40</v>
      </c>
      <c r="H2424">
        <v>4</v>
      </c>
      <c r="I2424">
        <v>11</v>
      </c>
      <c r="J2424">
        <v>2003</v>
      </c>
      <c r="K2424" t="s">
        <v>100</v>
      </c>
      <c r="L2424">
        <v>169</v>
      </c>
      <c r="M2424" t="s">
        <v>38</v>
      </c>
      <c r="N2424" t="s">
        <v>688</v>
      </c>
      <c r="O2424" t="s">
        <v>689</v>
      </c>
      <c r="P2424" t="s">
        <v>690</v>
      </c>
      <c r="R2424" t="s">
        <v>382</v>
      </c>
      <c r="T2424" t="s">
        <v>691</v>
      </c>
      <c r="U2424" t="s">
        <v>231</v>
      </c>
      <c r="V2424" t="s">
        <v>33</v>
      </c>
      <c r="W2424" t="s">
        <v>332</v>
      </c>
      <c r="X2424" t="s">
        <v>692</v>
      </c>
      <c r="Y2424" t="s">
        <v>36</v>
      </c>
    </row>
    <row r="2425" spans="1:25">
      <c r="A2425">
        <v>10175</v>
      </c>
      <c r="B2425">
        <v>37</v>
      </c>
      <c r="C2425">
        <v>31.12</v>
      </c>
      <c r="D2425">
        <v>2</v>
      </c>
      <c r="E2425">
        <v>1151.44</v>
      </c>
      <c r="F2425">
        <v>37931</v>
      </c>
      <c r="G2425" t="s">
        <v>40</v>
      </c>
      <c r="H2425">
        <v>4</v>
      </c>
      <c r="I2425">
        <v>11</v>
      </c>
      <c r="J2425">
        <v>2003</v>
      </c>
      <c r="K2425" t="s">
        <v>100</v>
      </c>
      <c r="L2425">
        <v>35</v>
      </c>
      <c r="M2425" t="s">
        <v>374</v>
      </c>
      <c r="N2425" t="s">
        <v>688</v>
      </c>
      <c r="O2425" t="s">
        <v>689</v>
      </c>
      <c r="P2425" t="s">
        <v>690</v>
      </c>
      <c r="R2425" t="s">
        <v>382</v>
      </c>
      <c r="T2425" t="s">
        <v>691</v>
      </c>
      <c r="U2425" t="s">
        <v>231</v>
      </c>
      <c r="V2425" t="s">
        <v>33</v>
      </c>
      <c r="W2425" t="s">
        <v>332</v>
      </c>
      <c r="X2425" t="s">
        <v>692</v>
      </c>
      <c r="Y2425" t="s">
        <v>45</v>
      </c>
    </row>
    <row r="2426" spans="1:25">
      <c r="A2426">
        <v>10175</v>
      </c>
      <c r="B2426">
        <v>42</v>
      </c>
      <c r="C2426">
        <v>85.98</v>
      </c>
      <c r="D2426">
        <v>11</v>
      </c>
      <c r="E2426">
        <v>3611.16</v>
      </c>
      <c r="F2426">
        <v>37931</v>
      </c>
      <c r="G2426" t="s">
        <v>40</v>
      </c>
      <c r="H2426">
        <v>4</v>
      </c>
      <c r="I2426">
        <v>11</v>
      </c>
      <c r="J2426">
        <v>2003</v>
      </c>
      <c r="K2426" t="s">
        <v>100</v>
      </c>
      <c r="L2426">
        <v>101</v>
      </c>
      <c r="M2426" t="s">
        <v>208</v>
      </c>
      <c r="N2426" t="s">
        <v>688</v>
      </c>
      <c r="O2426" t="s">
        <v>689</v>
      </c>
      <c r="P2426" t="s">
        <v>690</v>
      </c>
      <c r="R2426" t="s">
        <v>382</v>
      </c>
      <c r="T2426" t="s">
        <v>691</v>
      </c>
      <c r="U2426" t="s">
        <v>231</v>
      </c>
      <c r="V2426" t="s">
        <v>33</v>
      </c>
      <c r="W2426" t="s">
        <v>332</v>
      </c>
      <c r="X2426" t="s">
        <v>692</v>
      </c>
      <c r="Y2426" t="s">
        <v>36</v>
      </c>
    </row>
    <row r="2427" spans="1:25">
      <c r="A2427">
        <v>10351</v>
      </c>
      <c r="B2427">
        <v>39</v>
      </c>
      <c r="C2427">
        <v>99.52</v>
      </c>
      <c r="D2427">
        <v>1</v>
      </c>
      <c r="E2427">
        <v>3881.28</v>
      </c>
      <c r="F2427">
        <v>38324</v>
      </c>
      <c r="G2427" t="s">
        <v>40</v>
      </c>
      <c r="H2427">
        <v>4</v>
      </c>
      <c r="I2427">
        <v>12</v>
      </c>
      <c r="J2427">
        <v>2004</v>
      </c>
      <c r="K2427" t="s">
        <v>161</v>
      </c>
      <c r="L2427">
        <v>157</v>
      </c>
      <c r="M2427" t="s">
        <v>43</v>
      </c>
      <c r="N2427" t="s">
        <v>688</v>
      </c>
      <c r="O2427" t="s">
        <v>689</v>
      </c>
      <c r="P2427" t="s">
        <v>690</v>
      </c>
      <c r="R2427" t="s">
        <v>382</v>
      </c>
      <c r="T2427" t="s">
        <v>691</v>
      </c>
      <c r="U2427" t="s">
        <v>231</v>
      </c>
      <c r="V2427" t="s">
        <v>33</v>
      </c>
      <c r="W2427" t="s">
        <v>332</v>
      </c>
      <c r="X2427" t="s">
        <v>692</v>
      </c>
      <c r="Y2427" t="s">
        <v>36</v>
      </c>
    </row>
    <row r="2428" spans="1:25">
      <c r="A2428">
        <v>10351</v>
      </c>
      <c r="B2428">
        <v>25</v>
      </c>
      <c r="C2428">
        <v>74.680000000000007</v>
      </c>
      <c r="D2428">
        <v>5</v>
      </c>
      <c r="E2428">
        <v>1867</v>
      </c>
      <c r="F2428">
        <v>38324</v>
      </c>
      <c r="G2428" t="s">
        <v>40</v>
      </c>
      <c r="H2428">
        <v>4</v>
      </c>
      <c r="I2428">
        <v>12</v>
      </c>
      <c r="J2428">
        <v>2004</v>
      </c>
      <c r="K2428" t="s">
        <v>161</v>
      </c>
      <c r="L2428">
        <v>68</v>
      </c>
      <c r="M2428" t="s">
        <v>44</v>
      </c>
      <c r="N2428" t="s">
        <v>688</v>
      </c>
      <c r="O2428" t="s">
        <v>689</v>
      </c>
      <c r="P2428" t="s">
        <v>690</v>
      </c>
      <c r="R2428" t="s">
        <v>382</v>
      </c>
      <c r="T2428" t="s">
        <v>691</v>
      </c>
      <c r="U2428" t="s">
        <v>231</v>
      </c>
      <c r="V2428" t="s">
        <v>33</v>
      </c>
      <c r="W2428" t="s">
        <v>332</v>
      </c>
      <c r="X2428" t="s">
        <v>692</v>
      </c>
      <c r="Y2428" t="s">
        <v>45</v>
      </c>
    </row>
    <row r="2429" spans="1:25">
      <c r="A2429">
        <v>10351</v>
      </c>
      <c r="B2429">
        <v>34</v>
      </c>
      <c r="C2429">
        <v>59.37</v>
      </c>
      <c r="D2429">
        <v>3</v>
      </c>
      <c r="E2429">
        <v>2018.58</v>
      </c>
      <c r="F2429">
        <v>38324</v>
      </c>
      <c r="G2429" t="s">
        <v>40</v>
      </c>
      <c r="H2429">
        <v>4</v>
      </c>
      <c r="I2429">
        <v>12</v>
      </c>
      <c r="J2429">
        <v>2004</v>
      </c>
      <c r="K2429" t="s">
        <v>161</v>
      </c>
      <c r="L2429">
        <v>68</v>
      </c>
      <c r="M2429" t="s">
        <v>46</v>
      </c>
      <c r="N2429" t="s">
        <v>688</v>
      </c>
      <c r="O2429" t="s">
        <v>689</v>
      </c>
      <c r="P2429" t="s">
        <v>690</v>
      </c>
      <c r="R2429" t="s">
        <v>382</v>
      </c>
      <c r="T2429" t="s">
        <v>691</v>
      </c>
      <c r="U2429" t="s">
        <v>231</v>
      </c>
      <c r="V2429" t="s">
        <v>33</v>
      </c>
      <c r="W2429" t="s">
        <v>332</v>
      </c>
      <c r="X2429" t="s">
        <v>692</v>
      </c>
      <c r="Y2429" t="s">
        <v>45</v>
      </c>
    </row>
    <row r="2430" spans="1:25">
      <c r="A2430">
        <v>10129</v>
      </c>
      <c r="B2430">
        <v>45</v>
      </c>
      <c r="C2430">
        <v>100</v>
      </c>
      <c r="D2430">
        <v>9</v>
      </c>
      <c r="E2430">
        <v>6027.75</v>
      </c>
      <c r="F2430">
        <v>37784</v>
      </c>
      <c r="G2430" t="s">
        <v>25</v>
      </c>
      <c r="H2430">
        <v>2</v>
      </c>
      <c r="I2430">
        <v>6</v>
      </c>
      <c r="J2430">
        <v>2003</v>
      </c>
      <c r="K2430" t="s">
        <v>224</v>
      </c>
      <c r="L2430">
        <v>122</v>
      </c>
      <c r="M2430" t="s">
        <v>76</v>
      </c>
      <c r="N2430" t="s">
        <v>688</v>
      </c>
      <c r="O2430" t="s">
        <v>689</v>
      </c>
      <c r="P2430" t="s">
        <v>690</v>
      </c>
      <c r="R2430" t="s">
        <v>382</v>
      </c>
      <c r="T2430" t="s">
        <v>691</v>
      </c>
      <c r="U2430" t="s">
        <v>231</v>
      </c>
      <c r="V2430" t="s">
        <v>33</v>
      </c>
      <c r="W2430" t="s">
        <v>332</v>
      </c>
      <c r="X2430" t="s">
        <v>692</v>
      </c>
      <c r="Y2430" t="s">
        <v>36</v>
      </c>
    </row>
    <row r="2431" spans="1:25">
      <c r="A2431">
        <v>10129</v>
      </c>
      <c r="B2431">
        <v>31</v>
      </c>
      <c r="C2431">
        <v>60</v>
      </c>
      <c r="D2431">
        <v>5</v>
      </c>
      <c r="E2431">
        <v>1860</v>
      </c>
      <c r="F2431">
        <v>37784</v>
      </c>
      <c r="G2431" t="s">
        <v>25</v>
      </c>
      <c r="H2431">
        <v>2</v>
      </c>
      <c r="I2431">
        <v>6</v>
      </c>
      <c r="J2431">
        <v>2003</v>
      </c>
      <c r="K2431" t="s">
        <v>224</v>
      </c>
      <c r="L2431">
        <v>66</v>
      </c>
      <c r="M2431" t="s">
        <v>233</v>
      </c>
      <c r="N2431" t="s">
        <v>688</v>
      </c>
      <c r="O2431" t="s">
        <v>689</v>
      </c>
      <c r="P2431" t="s">
        <v>690</v>
      </c>
      <c r="R2431" t="s">
        <v>382</v>
      </c>
      <c r="T2431" t="s">
        <v>691</v>
      </c>
      <c r="U2431" t="s">
        <v>231</v>
      </c>
      <c r="V2431" t="s">
        <v>33</v>
      </c>
      <c r="W2431" t="s">
        <v>332</v>
      </c>
      <c r="X2431" t="s">
        <v>692</v>
      </c>
      <c r="Y2431" t="s">
        <v>45</v>
      </c>
    </row>
    <row r="2432" spans="1:25">
      <c r="A2432">
        <v>10129</v>
      </c>
      <c r="B2432">
        <v>45</v>
      </c>
      <c r="C2432">
        <v>85.29</v>
      </c>
      <c r="D2432">
        <v>3</v>
      </c>
      <c r="E2432">
        <v>3838.05</v>
      </c>
      <c r="F2432">
        <v>37784</v>
      </c>
      <c r="G2432" t="s">
        <v>25</v>
      </c>
      <c r="H2432">
        <v>2</v>
      </c>
      <c r="I2432">
        <v>6</v>
      </c>
      <c r="J2432">
        <v>2003</v>
      </c>
      <c r="K2432" t="s">
        <v>224</v>
      </c>
      <c r="L2432">
        <v>72</v>
      </c>
      <c r="M2432" t="s">
        <v>54</v>
      </c>
      <c r="N2432" t="s">
        <v>688</v>
      </c>
      <c r="O2432" t="s">
        <v>689</v>
      </c>
      <c r="P2432" t="s">
        <v>690</v>
      </c>
      <c r="R2432" t="s">
        <v>382</v>
      </c>
      <c r="T2432" t="s">
        <v>691</v>
      </c>
      <c r="U2432" t="s">
        <v>231</v>
      </c>
      <c r="V2432" t="s">
        <v>33</v>
      </c>
      <c r="W2432" t="s">
        <v>332</v>
      </c>
      <c r="X2432" t="s">
        <v>692</v>
      </c>
      <c r="Y2432" t="s">
        <v>36</v>
      </c>
    </row>
    <row r="2433" spans="1:25">
      <c r="A2433">
        <v>10129</v>
      </c>
      <c r="B2433">
        <v>42</v>
      </c>
      <c r="C2433">
        <v>91.15</v>
      </c>
      <c r="D2433">
        <v>6</v>
      </c>
      <c r="E2433">
        <v>3828.3</v>
      </c>
      <c r="F2433">
        <v>37784</v>
      </c>
      <c r="G2433" t="s">
        <v>25</v>
      </c>
      <c r="H2433">
        <v>2</v>
      </c>
      <c r="I2433">
        <v>6</v>
      </c>
      <c r="J2433">
        <v>2003</v>
      </c>
      <c r="K2433" t="s">
        <v>224</v>
      </c>
      <c r="L2433">
        <v>100</v>
      </c>
      <c r="M2433" t="s">
        <v>55</v>
      </c>
      <c r="N2433" t="s">
        <v>688</v>
      </c>
      <c r="O2433" t="s">
        <v>689</v>
      </c>
      <c r="P2433" t="s">
        <v>690</v>
      </c>
      <c r="R2433" t="s">
        <v>382</v>
      </c>
      <c r="T2433" t="s">
        <v>691</v>
      </c>
      <c r="U2433" t="s">
        <v>231</v>
      </c>
      <c r="V2433" t="s">
        <v>33</v>
      </c>
      <c r="W2433" t="s">
        <v>332</v>
      </c>
      <c r="X2433" t="s">
        <v>692</v>
      </c>
      <c r="Y2433" t="s">
        <v>36</v>
      </c>
    </row>
    <row r="2434" spans="1:25">
      <c r="A2434">
        <v>10129</v>
      </c>
      <c r="B2434">
        <v>30</v>
      </c>
      <c r="C2434">
        <v>85.41</v>
      </c>
      <c r="D2434">
        <v>7</v>
      </c>
      <c r="E2434">
        <v>2562.3000000000002</v>
      </c>
      <c r="F2434">
        <v>37784</v>
      </c>
      <c r="G2434" t="s">
        <v>25</v>
      </c>
      <c r="H2434">
        <v>2</v>
      </c>
      <c r="I2434">
        <v>6</v>
      </c>
      <c r="J2434">
        <v>2003</v>
      </c>
      <c r="K2434" t="s">
        <v>224</v>
      </c>
      <c r="L2434">
        <v>99</v>
      </c>
      <c r="M2434" t="s">
        <v>56</v>
      </c>
      <c r="N2434" t="s">
        <v>688</v>
      </c>
      <c r="O2434" t="s">
        <v>689</v>
      </c>
      <c r="P2434" t="s">
        <v>690</v>
      </c>
      <c r="R2434" t="s">
        <v>382</v>
      </c>
      <c r="T2434" t="s">
        <v>691</v>
      </c>
      <c r="U2434" t="s">
        <v>231</v>
      </c>
      <c r="V2434" t="s">
        <v>33</v>
      </c>
      <c r="W2434" t="s">
        <v>332</v>
      </c>
      <c r="X2434" t="s">
        <v>692</v>
      </c>
      <c r="Y2434" t="s">
        <v>45</v>
      </c>
    </row>
    <row r="2435" spans="1:25">
      <c r="A2435">
        <v>10129</v>
      </c>
      <c r="B2435">
        <v>32</v>
      </c>
      <c r="C2435">
        <v>64.97</v>
      </c>
      <c r="D2435">
        <v>8</v>
      </c>
      <c r="E2435">
        <v>2079.04</v>
      </c>
      <c r="F2435">
        <v>37784</v>
      </c>
      <c r="G2435" t="s">
        <v>25</v>
      </c>
      <c r="H2435">
        <v>2</v>
      </c>
      <c r="I2435">
        <v>6</v>
      </c>
      <c r="J2435">
        <v>2003</v>
      </c>
      <c r="K2435" t="s">
        <v>224</v>
      </c>
      <c r="L2435">
        <v>54</v>
      </c>
      <c r="M2435" t="s">
        <v>57</v>
      </c>
      <c r="N2435" t="s">
        <v>688</v>
      </c>
      <c r="O2435" t="s">
        <v>689</v>
      </c>
      <c r="P2435" t="s">
        <v>690</v>
      </c>
      <c r="R2435" t="s">
        <v>382</v>
      </c>
      <c r="T2435" t="s">
        <v>691</v>
      </c>
      <c r="U2435" t="s">
        <v>231</v>
      </c>
      <c r="V2435" t="s">
        <v>33</v>
      </c>
      <c r="W2435" t="s">
        <v>332</v>
      </c>
      <c r="X2435" t="s">
        <v>692</v>
      </c>
      <c r="Y2435" t="s">
        <v>45</v>
      </c>
    </row>
    <row r="2436" spans="1:25">
      <c r="A2436">
        <v>10175</v>
      </c>
      <c r="B2436">
        <v>26</v>
      </c>
      <c r="C2436">
        <v>100</v>
      </c>
      <c r="D2436">
        <v>1</v>
      </c>
      <c r="E2436">
        <v>3543.28</v>
      </c>
      <c r="F2436">
        <v>37931</v>
      </c>
      <c r="G2436" t="s">
        <v>40</v>
      </c>
      <c r="H2436">
        <v>4</v>
      </c>
      <c r="I2436">
        <v>11</v>
      </c>
      <c r="J2436">
        <v>2003</v>
      </c>
      <c r="K2436" t="s">
        <v>201</v>
      </c>
      <c r="L2436">
        <v>118</v>
      </c>
      <c r="M2436" t="s">
        <v>309</v>
      </c>
      <c r="N2436" t="s">
        <v>688</v>
      </c>
      <c r="O2436" t="s">
        <v>689</v>
      </c>
      <c r="P2436" t="s">
        <v>690</v>
      </c>
      <c r="R2436" t="s">
        <v>382</v>
      </c>
      <c r="T2436" t="s">
        <v>691</v>
      </c>
      <c r="U2436" t="s">
        <v>231</v>
      </c>
      <c r="V2436" t="s">
        <v>33</v>
      </c>
      <c r="W2436" t="s">
        <v>332</v>
      </c>
      <c r="X2436" t="s">
        <v>692</v>
      </c>
      <c r="Y2436" t="s">
        <v>36</v>
      </c>
    </row>
    <row r="2437" spans="1:25">
      <c r="A2437">
        <v>10175</v>
      </c>
      <c r="B2437">
        <v>48</v>
      </c>
      <c r="C2437">
        <v>100</v>
      </c>
      <c r="D2437">
        <v>4</v>
      </c>
      <c r="E2437">
        <v>5891.04</v>
      </c>
      <c r="F2437">
        <v>37931</v>
      </c>
      <c r="G2437" t="s">
        <v>40</v>
      </c>
      <c r="H2437">
        <v>4</v>
      </c>
      <c r="I2437">
        <v>11</v>
      </c>
      <c r="J2437">
        <v>2003</v>
      </c>
      <c r="K2437" t="s">
        <v>201</v>
      </c>
      <c r="L2437">
        <v>122</v>
      </c>
      <c r="M2437" t="s">
        <v>141</v>
      </c>
      <c r="N2437" t="s">
        <v>688</v>
      </c>
      <c r="O2437" t="s">
        <v>689</v>
      </c>
      <c r="P2437" t="s">
        <v>690</v>
      </c>
      <c r="R2437" t="s">
        <v>382</v>
      </c>
      <c r="T2437" t="s">
        <v>691</v>
      </c>
      <c r="U2437" t="s">
        <v>231</v>
      </c>
      <c r="V2437" t="s">
        <v>33</v>
      </c>
      <c r="W2437" t="s">
        <v>332</v>
      </c>
      <c r="X2437" t="s">
        <v>692</v>
      </c>
      <c r="Y2437" t="s">
        <v>36</v>
      </c>
    </row>
    <row r="2438" spans="1:25">
      <c r="A2438">
        <v>10175</v>
      </c>
      <c r="B2438">
        <v>41</v>
      </c>
      <c r="C2438">
        <v>69.28</v>
      </c>
      <c r="D2438">
        <v>7</v>
      </c>
      <c r="E2438">
        <v>2840.48</v>
      </c>
      <c r="F2438">
        <v>37931</v>
      </c>
      <c r="G2438" t="s">
        <v>40</v>
      </c>
      <c r="H2438">
        <v>4</v>
      </c>
      <c r="I2438">
        <v>11</v>
      </c>
      <c r="J2438">
        <v>2003</v>
      </c>
      <c r="K2438" t="s">
        <v>201</v>
      </c>
      <c r="L2438">
        <v>60</v>
      </c>
      <c r="M2438" t="s">
        <v>142</v>
      </c>
      <c r="N2438" t="s">
        <v>688</v>
      </c>
      <c r="O2438" t="s">
        <v>689</v>
      </c>
      <c r="P2438" t="s">
        <v>690</v>
      </c>
      <c r="R2438" t="s">
        <v>382</v>
      </c>
      <c r="T2438" t="s">
        <v>691</v>
      </c>
      <c r="U2438" t="s">
        <v>231</v>
      </c>
      <c r="V2438" t="s">
        <v>33</v>
      </c>
      <c r="W2438" t="s">
        <v>332</v>
      </c>
      <c r="X2438" t="s">
        <v>692</v>
      </c>
      <c r="Y2438" t="s">
        <v>45</v>
      </c>
    </row>
    <row r="2439" spans="1:25">
      <c r="A2439">
        <v>10175</v>
      </c>
      <c r="B2439">
        <v>47</v>
      </c>
      <c r="C2439">
        <v>100</v>
      </c>
      <c r="D2439">
        <v>10</v>
      </c>
      <c r="E2439">
        <v>5121.59</v>
      </c>
      <c r="F2439">
        <v>37931</v>
      </c>
      <c r="G2439" t="s">
        <v>40</v>
      </c>
      <c r="H2439">
        <v>4</v>
      </c>
      <c r="I2439">
        <v>11</v>
      </c>
      <c r="J2439">
        <v>2003</v>
      </c>
      <c r="K2439" t="s">
        <v>201</v>
      </c>
      <c r="L2439">
        <v>121</v>
      </c>
      <c r="M2439" t="s">
        <v>143</v>
      </c>
      <c r="N2439" t="s">
        <v>688</v>
      </c>
      <c r="O2439" t="s">
        <v>689</v>
      </c>
      <c r="P2439" t="s">
        <v>690</v>
      </c>
      <c r="R2439" t="s">
        <v>382</v>
      </c>
      <c r="T2439" t="s">
        <v>691</v>
      </c>
      <c r="U2439" t="s">
        <v>231</v>
      </c>
      <c r="V2439" t="s">
        <v>33</v>
      </c>
      <c r="W2439" t="s">
        <v>332</v>
      </c>
      <c r="X2439" t="s">
        <v>692</v>
      </c>
      <c r="Y2439" t="s">
        <v>36</v>
      </c>
    </row>
    <row r="2440" spans="1:25">
      <c r="A2440">
        <v>10175</v>
      </c>
      <c r="B2440">
        <v>28</v>
      </c>
      <c r="C2440">
        <v>100</v>
      </c>
      <c r="D2440">
        <v>6</v>
      </c>
      <c r="E2440">
        <v>2969.96</v>
      </c>
      <c r="F2440">
        <v>37931</v>
      </c>
      <c r="G2440" t="s">
        <v>40</v>
      </c>
      <c r="H2440">
        <v>4</v>
      </c>
      <c r="I2440">
        <v>11</v>
      </c>
      <c r="J2440">
        <v>2003</v>
      </c>
      <c r="K2440" t="s">
        <v>201</v>
      </c>
      <c r="L2440">
        <v>127</v>
      </c>
      <c r="M2440" t="s">
        <v>246</v>
      </c>
      <c r="N2440" t="s">
        <v>688</v>
      </c>
      <c r="O2440" t="s">
        <v>689</v>
      </c>
      <c r="P2440" t="s">
        <v>690</v>
      </c>
      <c r="R2440" t="s">
        <v>382</v>
      </c>
      <c r="T2440" t="s">
        <v>691</v>
      </c>
      <c r="U2440" t="s">
        <v>231</v>
      </c>
      <c r="V2440" t="s">
        <v>33</v>
      </c>
      <c r="W2440" t="s">
        <v>332</v>
      </c>
      <c r="X2440" t="s">
        <v>692</v>
      </c>
      <c r="Y2440" t="s">
        <v>45</v>
      </c>
    </row>
    <row r="2441" spans="1:25">
      <c r="A2441">
        <v>10175</v>
      </c>
      <c r="B2441">
        <v>22</v>
      </c>
      <c r="C2441">
        <v>100</v>
      </c>
      <c r="D2441">
        <v>8</v>
      </c>
      <c r="E2441">
        <v>2436.7199999999998</v>
      </c>
      <c r="F2441">
        <v>37931</v>
      </c>
      <c r="G2441" t="s">
        <v>40</v>
      </c>
      <c r="H2441">
        <v>4</v>
      </c>
      <c r="I2441">
        <v>11</v>
      </c>
      <c r="J2441">
        <v>2003</v>
      </c>
      <c r="K2441" t="s">
        <v>201</v>
      </c>
      <c r="L2441">
        <v>96</v>
      </c>
      <c r="M2441" t="s">
        <v>247</v>
      </c>
      <c r="N2441" t="s">
        <v>688</v>
      </c>
      <c r="O2441" t="s">
        <v>689</v>
      </c>
      <c r="P2441" t="s">
        <v>690</v>
      </c>
      <c r="R2441" t="s">
        <v>382</v>
      </c>
      <c r="T2441" t="s">
        <v>691</v>
      </c>
      <c r="U2441" t="s">
        <v>231</v>
      </c>
      <c r="V2441" t="s">
        <v>33</v>
      </c>
      <c r="W2441" t="s">
        <v>332</v>
      </c>
      <c r="X2441" t="s">
        <v>692</v>
      </c>
      <c r="Y2441" t="s">
        <v>45</v>
      </c>
    </row>
    <row r="2442" spans="1:25">
      <c r="A2442">
        <v>10175</v>
      </c>
      <c r="B2442">
        <v>50</v>
      </c>
      <c r="C2442">
        <v>63.31</v>
      </c>
      <c r="D2442">
        <v>3</v>
      </c>
      <c r="E2442">
        <v>3165.5</v>
      </c>
      <c r="F2442">
        <v>37931</v>
      </c>
      <c r="G2442" t="s">
        <v>40</v>
      </c>
      <c r="H2442">
        <v>4</v>
      </c>
      <c r="I2442">
        <v>11</v>
      </c>
      <c r="J2442">
        <v>2003</v>
      </c>
      <c r="K2442" t="s">
        <v>201</v>
      </c>
      <c r="L2442">
        <v>54</v>
      </c>
      <c r="M2442" t="s">
        <v>248</v>
      </c>
      <c r="N2442" t="s">
        <v>688</v>
      </c>
      <c r="O2442" t="s">
        <v>689</v>
      </c>
      <c r="P2442" t="s">
        <v>690</v>
      </c>
      <c r="R2442" t="s">
        <v>382</v>
      </c>
      <c r="T2442" t="s">
        <v>691</v>
      </c>
      <c r="U2442" t="s">
        <v>231</v>
      </c>
      <c r="V2442" t="s">
        <v>33</v>
      </c>
      <c r="W2442" t="s">
        <v>332</v>
      </c>
      <c r="X2442" t="s">
        <v>692</v>
      </c>
      <c r="Y2442" t="s">
        <v>36</v>
      </c>
    </row>
    <row r="2443" spans="1:25">
      <c r="A2443">
        <v>10175</v>
      </c>
      <c r="B2443">
        <v>29</v>
      </c>
      <c r="C2443">
        <v>74.98</v>
      </c>
      <c r="D2443">
        <v>12</v>
      </c>
      <c r="E2443">
        <v>2174.42</v>
      </c>
      <c r="F2443">
        <v>37931</v>
      </c>
      <c r="G2443" t="s">
        <v>40</v>
      </c>
      <c r="H2443">
        <v>4</v>
      </c>
      <c r="I2443">
        <v>11</v>
      </c>
      <c r="J2443">
        <v>2003</v>
      </c>
      <c r="K2443" t="s">
        <v>201</v>
      </c>
      <c r="L2443">
        <v>64</v>
      </c>
      <c r="M2443" t="s">
        <v>144</v>
      </c>
      <c r="N2443" t="s">
        <v>688</v>
      </c>
      <c r="O2443" t="s">
        <v>689</v>
      </c>
      <c r="P2443" t="s">
        <v>690</v>
      </c>
      <c r="R2443" t="s">
        <v>382</v>
      </c>
      <c r="T2443" t="s">
        <v>691</v>
      </c>
      <c r="U2443" t="s">
        <v>231</v>
      </c>
      <c r="V2443" t="s">
        <v>33</v>
      </c>
      <c r="W2443" t="s">
        <v>332</v>
      </c>
      <c r="X2443" t="s">
        <v>692</v>
      </c>
      <c r="Y2443" t="s">
        <v>45</v>
      </c>
    </row>
    <row r="2444" spans="1:25">
      <c r="A2444">
        <v>10129</v>
      </c>
      <c r="B2444">
        <v>41</v>
      </c>
      <c r="C2444">
        <v>94.71</v>
      </c>
      <c r="D2444">
        <v>4</v>
      </c>
      <c r="E2444">
        <v>3883.11</v>
      </c>
      <c r="F2444">
        <v>37784</v>
      </c>
      <c r="G2444" t="s">
        <v>25</v>
      </c>
      <c r="H2444">
        <v>2</v>
      </c>
      <c r="I2444">
        <v>6</v>
      </c>
      <c r="J2444">
        <v>2003</v>
      </c>
      <c r="K2444" t="s">
        <v>81</v>
      </c>
      <c r="L2444">
        <v>88</v>
      </c>
      <c r="M2444" t="s">
        <v>236</v>
      </c>
      <c r="N2444" t="s">
        <v>688</v>
      </c>
      <c r="O2444" t="s">
        <v>689</v>
      </c>
      <c r="P2444" t="s">
        <v>690</v>
      </c>
      <c r="R2444" t="s">
        <v>382</v>
      </c>
      <c r="T2444" t="s">
        <v>691</v>
      </c>
      <c r="U2444" t="s">
        <v>231</v>
      </c>
      <c r="V2444" t="s">
        <v>33</v>
      </c>
      <c r="W2444" t="s">
        <v>332</v>
      </c>
      <c r="X2444" t="s">
        <v>692</v>
      </c>
      <c r="Y2444" t="s">
        <v>36</v>
      </c>
    </row>
    <row r="2445" spans="1:25">
      <c r="A2445">
        <v>10129</v>
      </c>
      <c r="B2445">
        <v>50</v>
      </c>
      <c r="C2445">
        <v>77.989999999999995</v>
      </c>
      <c r="D2445">
        <v>1</v>
      </c>
      <c r="E2445">
        <v>3899.5</v>
      </c>
      <c r="F2445">
        <v>37784</v>
      </c>
      <c r="G2445" t="s">
        <v>25</v>
      </c>
      <c r="H2445">
        <v>2</v>
      </c>
      <c r="I2445">
        <v>6</v>
      </c>
      <c r="J2445">
        <v>2003</v>
      </c>
      <c r="K2445" t="s">
        <v>81</v>
      </c>
      <c r="L2445">
        <v>83</v>
      </c>
      <c r="M2445" t="s">
        <v>62</v>
      </c>
      <c r="N2445" t="s">
        <v>688</v>
      </c>
      <c r="O2445" t="s">
        <v>689</v>
      </c>
      <c r="P2445" t="s">
        <v>690</v>
      </c>
      <c r="R2445" t="s">
        <v>382</v>
      </c>
      <c r="T2445" t="s">
        <v>691</v>
      </c>
      <c r="U2445" t="s">
        <v>231</v>
      </c>
      <c r="V2445" t="s">
        <v>33</v>
      </c>
      <c r="W2445" t="s">
        <v>332</v>
      </c>
      <c r="X2445" t="s">
        <v>692</v>
      </c>
      <c r="Y2445" t="s">
        <v>36</v>
      </c>
    </row>
    <row r="2446" spans="1:25">
      <c r="A2446">
        <v>10351</v>
      </c>
      <c r="B2446">
        <v>20</v>
      </c>
      <c r="C2446">
        <v>100</v>
      </c>
      <c r="D2446">
        <v>2</v>
      </c>
      <c r="E2446">
        <v>3374.6</v>
      </c>
      <c r="F2446">
        <v>38324</v>
      </c>
      <c r="G2446" t="s">
        <v>40</v>
      </c>
      <c r="H2446">
        <v>4</v>
      </c>
      <c r="I2446">
        <v>12</v>
      </c>
      <c r="J2446">
        <v>2004</v>
      </c>
      <c r="K2446" t="s">
        <v>97</v>
      </c>
      <c r="L2446">
        <v>105</v>
      </c>
      <c r="M2446" t="s">
        <v>60</v>
      </c>
      <c r="N2446" t="s">
        <v>688</v>
      </c>
      <c r="O2446" t="s">
        <v>689</v>
      </c>
      <c r="P2446" t="s">
        <v>690</v>
      </c>
      <c r="R2446" t="s">
        <v>382</v>
      </c>
      <c r="T2446" t="s">
        <v>691</v>
      </c>
      <c r="U2446" t="s">
        <v>231</v>
      </c>
      <c r="V2446" t="s">
        <v>33</v>
      </c>
      <c r="W2446" t="s">
        <v>332</v>
      </c>
      <c r="X2446" t="s">
        <v>692</v>
      </c>
      <c r="Y2446" t="s">
        <v>36</v>
      </c>
    </row>
    <row r="2447" spans="1:25">
      <c r="A2447">
        <v>10351</v>
      </c>
      <c r="B2447">
        <v>38</v>
      </c>
      <c r="C2447">
        <v>68.38</v>
      </c>
      <c r="D2447">
        <v>4</v>
      </c>
      <c r="E2447">
        <v>2598.44</v>
      </c>
      <c r="F2447">
        <v>38324</v>
      </c>
      <c r="G2447" t="s">
        <v>40</v>
      </c>
      <c r="H2447">
        <v>4</v>
      </c>
      <c r="I2447">
        <v>12</v>
      </c>
      <c r="J2447">
        <v>2004</v>
      </c>
      <c r="K2447" t="s">
        <v>97</v>
      </c>
      <c r="L2447">
        <v>65</v>
      </c>
      <c r="M2447" t="s">
        <v>61</v>
      </c>
      <c r="N2447" t="s">
        <v>688</v>
      </c>
      <c r="O2447" t="s">
        <v>689</v>
      </c>
      <c r="P2447" t="s">
        <v>690</v>
      </c>
      <c r="R2447" t="s">
        <v>382</v>
      </c>
      <c r="T2447" t="s">
        <v>691</v>
      </c>
      <c r="U2447" t="s">
        <v>231</v>
      </c>
      <c r="V2447" t="s">
        <v>33</v>
      </c>
      <c r="W2447" t="s">
        <v>332</v>
      </c>
      <c r="X2447" t="s">
        <v>692</v>
      </c>
      <c r="Y2447" t="s">
        <v>45</v>
      </c>
    </row>
    <row r="2448" spans="1:25">
      <c r="A2448">
        <v>10141</v>
      </c>
      <c r="B2448">
        <v>39</v>
      </c>
      <c r="C2448">
        <v>100</v>
      </c>
      <c r="D2448">
        <v>4</v>
      </c>
      <c r="E2448">
        <v>5938.53</v>
      </c>
      <c r="F2448">
        <v>37834</v>
      </c>
      <c r="G2448" t="s">
        <v>25</v>
      </c>
      <c r="H2448">
        <v>3</v>
      </c>
      <c r="I2448">
        <v>8</v>
      </c>
      <c r="J2448">
        <v>2003</v>
      </c>
      <c r="K2448" t="s">
        <v>26</v>
      </c>
      <c r="L2448">
        <v>163</v>
      </c>
      <c r="M2448" t="s">
        <v>263</v>
      </c>
      <c r="N2448" t="s">
        <v>693</v>
      </c>
      <c r="O2448" t="s">
        <v>694</v>
      </c>
      <c r="P2448" t="s">
        <v>695</v>
      </c>
      <c r="R2448" t="s">
        <v>696</v>
      </c>
      <c r="T2448" t="s">
        <v>697</v>
      </c>
      <c r="U2448" t="s">
        <v>595</v>
      </c>
      <c r="V2448" t="s">
        <v>33</v>
      </c>
      <c r="W2448" t="s">
        <v>698</v>
      </c>
      <c r="X2448" t="s">
        <v>699</v>
      </c>
      <c r="Y2448" t="s">
        <v>36</v>
      </c>
    </row>
    <row r="2449" spans="1:25">
      <c r="A2449">
        <v>10141</v>
      </c>
      <c r="B2449">
        <v>34</v>
      </c>
      <c r="C2449">
        <v>100</v>
      </c>
      <c r="D2449">
        <v>9</v>
      </c>
      <c r="E2449">
        <v>4836.5</v>
      </c>
      <c r="F2449">
        <v>37834</v>
      </c>
      <c r="G2449" t="s">
        <v>25</v>
      </c>
      <c r="H2449">
        <v>3</v>
      </c>
      <c r="I2449">
        <v>8</v>
      </c>
      <c r="J2449">
        <v>2003</v>
      </c>
      <c r="K2449" t="s">
        <v>26</v>
      </c>
      <c r="L2449">
        <v>169</v>
      </c>
      <c r="M2449" t="s">
        <v>38</v>
      </c>
      <c r="N2449" t="s">
        <v>693</v>
      </c>
      <c r="O2449" t="s">
        <v>694</v>
      </c>
      <c r="P2449" t="s">
        <v>695</v>
      </c>
      <c r="R2449" t="s">
        <v>696</v>
      </c>
      <c r="T2449" t="s">
        <v>697</v>
      </c>
      <c r="U2449" t="s">
        <v>595</v>
      </c>
      <c r="V2449" t="s">
        <v>33</v>
      </c>
      <c r="W2449" t="s">
        <v>698</v>
      </c>
      <c r="X2449" t="s">
        <v>699</v>
      </c>
      <c r="Y2449" t="s">
        <v>36</v>
      </c>
    </row>
    <row r="2450" spans="1:25">
      <c r="A2450">
        <v>10141</v>
      </c>
      <c r="B2450">
        <v>20</v>
      </c>
      <c r="C2450">
        <v>54.33</v>
      </c>
      <c r="D2450">
        <v>2</v>
      </c>
      <c r="E2450">
        <v>1086.5999999999999</v>
      </c>
      <c r="F2450">
        <v>37834</v>
      </c>
      <c r="G2450" t="s">
        <v>25</v>
      </c>
      <c r="H2450">
        <v>3</v>
      </c>
      <c r="I2450">
        <v>8</v>
      </c>
      <c r="J2450">
        <v>2003</v>
      </c>
      <c r="K2450" t="s">
        <v>26</v>
      </c>
      <c r="L2450">
        <v>57</v>
      </c>
      <c r="M2450" t="s">
        <v>198</v>
      </c>
      <c r="N2450" t="s">
        <v>693</v>
      </c>
      <c r="O2450" t="s">
        <v>694</v>
      </c>
      <c r="P2450" t="s">
        <v>695</v>
      </c>
      <c r="R2450" t="s">
        <v>696</v>
      </c>
      <c r="T2450" t="s">
        <v>697</v>
      </c>
      <c r="U2450" t="s">
        <v>595</v>
      </c>
      <c r="V2450" t="s">
        <v>33</v>
      </c>
      <c r="W2450" t="s">
        <v>698</v>
      </c>
      <c r="X2450" t="s">
        <v>699</v>
      </c>
      <c r="Y2450" t="s">
        <v>45</v>
      </c>
    </row>
    <row r="2451" spans="1:25">
      <c r="A2451">
        <v>10141</v>
      </c>
      <c r="B2451">
        <v>21</v>
      </c>
      <c r="C2451">
        <v>42.43</v>
      </c>
      <c r="D2451">
        <v>6</v>
      </c>
      <c r="E2451">
        <v>891.03</v>
      </c>
      <c r="F2451">
        <v>37834</v>
      </c>
      <c r="G2451" t="s">
        <v>25</v>
      </c>
      <c r="H2451">
        <v>3</v>
      </c>
      <c r="I2451">
        <v>8</v>
      </c>
      <c r="J2451">
        <v>2003</v>
      </c>
      <c r="K2451" t="s">
        <v>26</v>
      </c>
      <c r="L2451">
        <v>35</v>
      </c>
      <c r="M2451" t="s">
        <v>374</v>
      </c>
      <c r="N2451" t="s">
        <v>693</v>
      </c>
      <c r="O2451" t="s">
        <v>694</v>
      </c>
      <c r="P2451" t="s">
        <v>695</v>
      </c>
      <c r="R2451" t="s">
        <v>696</v>
      </c>
      <c r="T2451" t="s">
        <v>697</v>
      </c>
      <c r="U2451" t="s">
        <v>595</v>
      </c>
      <c r="V2451" t="s">
        <v>33</v>
      </c>
      <c r="W2451" t="s">
        <v>698</v>
      </c>
      <c r="X2451" t="s">
        <v>699</v>
      </c>
      <c r="Y2451" t="s">
        <v>45</v>
      </c>
    </row>
    <row r="2452" spans="1:25">
      <c r="A2452">
        <v>10141</v>
      </c>
      <c r="B2452">
        <v>40</v>
      </c>
      <c r="C2452">
        <v>94.62</v>
      </c>
      <c r="D2452">
        <v>1</v>
      </c>
      <c r="E2452">
        <v>3784.8</v>
      </c>
      <c r="F2452">
        <v>37834</v>
      </c>
      <c r="G2452" t="s">
        <v>25</v>
      </c>
      <c r="H2452">
        <v>3</v>
      </c>
      <c r="I2452">
        <v>8</v>
      </c>
      <c r="J2452">
        <v>2003</v>
      </c>
      <c r="K2452" t="s">
        <v>26</v>
      </c>
      <c r="L2452">
        <v>118</v>
      </c>
      <c r="M2452" t="s">
        <v>199</v>
      </c>
      <c r="N2452" t="s">
        <v>693</v>
      </c>
      <c r="O2452" t="s">
        <v>694</v>
      </c>
      <c r="P2452" t="s">
        <v>695</v>
      </c>
      <c r="R2452" t="s">
        <v>696</v>
      </c>
      <c r="T2452" t="s">
        <v>697</v>
      </c>
      <c r="U2452" t="s">
        <v>595</v>
      </c>
      <c r="V2452" t="s">
        <v>33</v>
      </c>
      <c r="W2452" t="s">
        <v>698</v>
      </c>
      <c r="X2452" t="s">
        <v>699</v>
      </c>
      <c r="Y2452" t="s">
        <v>36</v>
      </c>
    </row>
    <row r="2453" spans="1:25">
      <c r="A2453">
        <v>10247</v>
      </c>
      <c r="B2453">
        <v>44</v>
      </c>
      <c r="C2453">
        <v>100</v>
      </c>
      <c r="D2453">
        <v>2</v>
      </c>
      <c r="E2453">
        <v>10606.2</v>
      </c>
      <c r="F2453">
        <v>38112</v>
      </c>
      <c r="G2453" t="s">
        <v>40</v>
      </c>
      <c r="H2453">
        <v>2</v>
      </c>
      <c r="I2453">
        <v>5</v>
      </c>
      <c r="J2453">
        <v>2004</v>
      </c>
      <c r="K2453" t="s">
        <v>100</v>
      </c>
      <c r="L2453">
        <v>207</v>
      </c>
      <c r="M2453" t="s">
        <v>72</v>
      </c>
      <c r="N2453" t="s">
        <v>693</v>
      </c>
      <c r="O2453" t="s">
        <v>694</v>
      </c>
      <c r="P2453" t="s">
        <v>695</v>
      </c>
      <c r="R2453" t="s">
        <v>696</v>
      </c>
      <c r="T2453" t="s">
        <v>697</v>
      </c>
      <c r="U2453" t="s">
        <v>595</v>
      </c>
      <c r="V2453" t="s">
        <v>33</v>
      </c>
      <c r="W2453" t="s">
        <v>698</v>
      </c>
      <c r="X2453" t="s">
        <v>699</v>
      </c>
      <c r="Y2453" t="s">
        <v>39</v>
      </c>
    </row>
    <row r="2454" spans="1:25">
      <c r="A2454">
        <v>10247</v>
      </c>
      <c r="B2454">
        <v>25</v>
      </c>
      <c r="C2454">
        <v>100</v>
      </c>
      <c r="D2454">
        <v>3</v>
      </c>
      <c r="E2454">
        <v>4381.25</v>
      </c>
      <c r="F2454">
        <v>38112</v>
      </c>
      <c r="G2454" t="s">
        <v>40</v>
      </c>
      <c r="H2454">
        <v>2</v>
      </c>
      <c r="I2454">
        <v>5</v>
      </c>
      <c r="J2454">
        <v>2004</v>
      </c>
      <c r="K2454" t="s">
        <v>100</v>
      </c>
      <c r="L2454">
        <v>151</v>
      </c>
      <c r="M2454" t="s">
        <v>73</v>
      </c>
      <c r="N2454" t="s">
        <v>693</v>
      </c>
      <c r="O2454" t="s">
        <v>694</v>
      </c>
      <c r="P2454" t="s">
        <v>695</v>
      </c>
      <c r="R2454" t="s">
        <v>696</v>
      </c>
      <c r="T2454" t="s">
        <v>697</v>
      </c>
      <c r="U2454" t="s">
        <v>595</v>
      </c>
      <c r="V2454" t="s">
        <v>33</v>
      </c>
      <c r="W2454" t="s">
        <v>698</v>
      </c>
      <c r="X2454" t="s">
        <v>699</v>
      </c>
      <c r="Y2454" t="s">
        <v>36</v>
      </c>
    </row>
    <row r="2455" spans="1:25">
      <c r="A2455">
        <v>10247</v>
      </c>
      <c r="B2455">
        <v>27</v>
      </c>
      <c r="C2455">
        <v>100</v>
      </c>
      <c r="D2455">
        <v>1</v>
      </c>
      <c r="E2455">
        <v>4157.7299999999996</v>
      </c>
      <c r="F2455">
        <v>38112</v>
      </c>
      <c r="G2455" t="s">
        <v>40</v>
      </c>
      <c r="H2455">
        <v>2</v>
      </c>
      <c r="I2455">
        <v>5</v>
      </c>
      <c r="J2455">
        <v>2004</v>
      </c>
      <c r="K2455" t="s">
        <v>100</v>
      </c>
      <c r="L2455">
        <v>173</v>
      </c>
      <c r="M2455" t="s">
        <v>74</v>
      </c>
      <c r="N2455" t="s">
        <v>693</v>
      </c>
      <c r="O2455" t="s">
        <v>694</v>
      </c>
      <c r="P2455" t="s">
        <v>695</v>
      </c>
      <c r="R2455" t="s">
        <v>696</v>
      </c>
      <c r="T2455" t="s">
        <v>697</v>
      </c>
      <c r="U2455" t="s">
        <v>595</v>
      </c>
      <c r="V2455" t="s">
        <v>33</v>
      </c>
      <c r="W2455" t="s">
        <v>698</v>
      </c>
      <c r="X2455" t="s">
        <v>699</v>
      </c>
      <c r="Y2455" t="s">
        <v>36</v>
      </c>
    </row>
    <row r="2456" spans="1:25">
      <c r="A2456">
        <v>10247</v>
      </c>
      <c r="B2456">
        <v>48</v>
      </c>
      <c r="C2456">
        <v>100</v>
      </c>
      <c r="D2456">
        <v>5</v>
      </c>
      <c r="E2456">
        <v>6756</v>
      </c>
      <c r="F2456">
        <v>38112</v>
      </c>
      <c r="G2456" t="s">
        <v>40</v>
      </c>
      <c r="H2456">
        <v>2</v>
      </c>
      <c r="I2456">
        <v>5</v>
      </c>
      <c r="J2456">
        <v>2004</v>
      </c>
      <c r="K2456" t="s">
        <v>100</v>
      </c>
      <c r="L2456">
        <v>143</v>
      </c>
      <c r="M2456" t="s">
        <v>190</v>
      </c>
      <c r="N2456" t="s">
        <v>693</v>
      </c>
      <c r="O2456" t="s">
        <v>694</v>
      </c>
      <c r="P2456" t="s">
        <v>695</v>
      </c>
      <c r="R2456" t="s">
        <v>696</v>
      </c>
      <c r="T2456" t="s">
        <v>697</v>
      </c>
      <c r="U2456" t="s">
        <v>595</v>
      </c>
      <c r="V2456" t="s">
        <v>33</v>
      </c>
      <c r="W2456" t="s">
        <v>698</v>
      </c>
      <c r="X2456" t="s">
        <v>699</v>
      </c>
      <c r="Y2456" t="s">
        <v>36</v>
      </c>
    </row>
    <row r="2457" spans="1:25">
      <c r="A2457">
        <v>10363</v>
      </c>
      <c r="B2457">
        <v>33</v>
      </c>
      <c r="C2457">
        <v>85.39</v>
      </c>
      <c r="D2457">
        <v>3</v>
      </c>
      <c r="E2457">
        <v>2817.87</v>
      </c>
      <c r="F2457">
        <v>38358</v>
      </c>
      <c r="G2457" t="s">
        <v>40</v>
      </c>
      <c r="H2457">
        <v>1</v>
      </c>
      <c r="I2457">
        <v>1</v>
      </c>
      <c r="J2457">
        <v>2005</v>
      </c>
      <c r="K2457" t="s">
        <v>63</v>
      </c>
      <c r="L2457">
        <v>194</v>
      </c>
      <c r="M2457" t="s">
        <v>124</v>
      </c>
      <c r="N2457" t="s">
        <v>693</v>
      </c>
      <c r="O2457" t="s">
        <v>694</v>
      </c>
      <c r="P2457" t="s">
        <v>695</v>
      </c>
      <c r="R2457" t="s">
        <v>696</v>
      </c>
      <c r="T2457" t="s">
        <v>697</v>
      </c>
      <c r="U2457" t="s">
        <v>595</v>
      </c>
      <c r="V2457" t="s">
        <v>33</v>
      </c>
      <c r="W2457" t="s">
        <v>698</v>
      </c>
      <c r="X2457" t="s">
        <v>699</v>
      </c>
      <c r="Y2457" t="s">
        <v>45</v>
      </c>
    </row>
    <row r="2458" spans="1:25">
      <c r="A2458">
        <v>10363</v>
      </c>
      <c r="B2458">
        <v>34</v>
      </c>
      <c r="C2458">
        <v>96.73</v>
      </c>
      <c r="D2458">
        <v>4</v>
      </c>
      <c r="E2458">
        <v>3288.82</v>
      </c>
      <c r="F2458">
        <v>38358</v>
      </c>
      <c r="G2458" t="s">
        <v>40</v>
      </c>
      <c r="H2458">
        <v>1</v>
      </c>
      <c r="I2458">
        <v>1</v>
      </c>
      <c r="J2458">
        <v>2005</v>
      </c>
      <c r="K2458" t="s">
        <v>63</v>
      </c>
      <c r="L2458">
        <v>117</v>
      </c>
      <c r="M2458" t="s">
        <v>264</v>
      </c>
      <c r="N2458" t="s">
        <v>693</v>
      </c>
      <c r="O2458" t="s">
        <v>694</v>
      </c>
      <c r="P2458" t="s">
        <v>695</v>
      </c>
      <c r="R2458" t="s">
        <v>696</v>
      </c>
      <c r="T2458" t="s">
        <v>697</v>
      </c>
      <c r="U2458" t="s">
        <v>595</v>
      </c>
      <c r="V2458" t="s">
        <v>33</v>
      </c>
      <c r="W2458" t="s">
        <v>698</v>
      </c>
      <c r="X2458" t="s">
        <v>699</v>
      </c>
      <c r="Y2458" t="s">
        <v>36</v>
      </c>
    </row>
    <row r="2459" spans="1:25">
      <c r="A2459">
        <v>10363</v>
      </c>
      <c r="B2459">
        <v>34</v>
      </c>
      <c r="C2459">
        <v>81.62</v>
      </c>
      <c r="D2459">
        <v>5</v>
      </c>
      <c r="E2459">
        <v>2775.08</v>
      </c>
      <c r="F2459">
        <v>38358</v>
      </c>
      <c r="G2459" t="s">
        <v>40</v>
      </c>
      <c r="H2459">
        <v>1</v>
      </c>
      <c r="I2459">
        <v>1</v>
      </c>
      <c r="J2459">
        <v>2005</v>
      </c>
      <c r="K2459" t="s">
        <v>63</v>
      </c>
      <c r="L2459">
        <v>79</v>
      </c>
      <c r="M2459" t="s">
        <v>125</v>
      </c>
      <c r="N2459" t="s">
        <v>693</v>
      </c>
      <c r="O2459" t="s">
        <v>694</v>
      </c>
      <c r="P2459" t="s">
        <v>695</v>
      </c>
      <c r="R2459" t="s">
        <v>696</v>
      </c>
      <c r="T2459" t="s">
        <v>697</v>
      </c>
      <c r="U2459" t="s">
        <v>595</v>
      </c>
      <c r="V2459" t="s">
        <v>33</v>
      </c>
      <c r="W2459" t="s">
        <v>698</v>
      </c>
      <c r="X2459" t="s">
        <v>699</v>
      </c>
      <c r="Y2459" t="s">
        <v>45</v>
      </c>
    </row>
    <row r="2460" spans="1:25">
      <c r="A2460">
        <v>10363</v>
      </c>
      <c r="B2460">
        <v>46</v>
      </c>
      <c r="C2460">
        <v>88.45</v>
      </c>
      <c r="D2460">
        <v>6</v>
      </c>
      <c r="E2460">
        <v>4068.7</v>
      </c>
      <c r="F2460">
        <v>38358</v>
      </c>
      <c r="G2460" t="s">
        <v>40</v>
      </c>
      <c r="H2460">
        <v>1</v>
      </c>
      <c r="I2460">
        <v>1</v>
      </c>
      <c r="J2460">
        <v>2005</v>
      </c>
      <c r="K2460" t="s">
        <v>63</v>
      </c>
      <c r="L2460">
        <v>115</v>
      </c>
      <c r="M2460" t="s">
        <v>265</v>
      </c>
      <c r="N2460" t="s">
        <v>693</v>
      </c>
      <c r="O2460" t="s">
        <v>694</v>
      </c>
      <c r="P2460" t="s">
        <v>695</v>
      </c>
      <c r="R2460" t="s">
        <v>696</v>
      </c>
      <c r="T2460" t="s">
        <v>697</v>
      </c>
      <c r="U2460" t="s">
        <v>595</v>
      </c>
      <c r="V2460" t="s">
        <v>33</v>
      </c>
      <c r="W2460" t="s">
        <v>698</v>
      </c>
      <c r="X2460" t="s">
        <v>699</v>
      </c>
      <c r="Y2460" t="s">
        <v>36</v>
      </c>
    </row>
    <row r="2461" spans="1:25">
      <c r="A2461">
        <v>10363</v>
      </c>
      <c r="B2461">
        <v>22</v>
      </c>
      <c r="C2461">
        <v>100</v>
      </c>
      <c r="D2461">
        <v>7</v>
      </c>
      <c r="E2461">
        <v>3686.54</v>
      </c>
      <c r="F2461">
        <v>38358</v>
      </c>
      <c r="G2461" t="s">
        <v>40</v>
      </c>
      <c r="H2461">
        <v>1</v>
      </c>
      <c r="I2461">
        <v>1</v>
      </c>
      <c r="J2461">
        <v>2005</v>
      </c>
      <c r="K2461" t="s">
        <v>63</v>
      </c>
      <c r="L2461">
        <v>77</v>
      </c>
      <c r="M2461" t="s">
        <v>170</v>
      </c>
      <c r="N2461" t="s">
        <v>693</v>
      </c>
      <c r="O2461" t="s">
        <v>694</v>
      </c>
      <c r="P2461" t="s">
        <v>695</v>
      </c>
      <c r="R2461" t="s">
        <v>696</v>
      </c>
      <c r="T2461" t="s">
        <v>697</v>
      </c>
      <c r="U2461" t="s">
        <v>595</v>
      </c>
      <c r="V2461" t="s">
        <v>33</v>
      </c>
      <c r="W2461" t="s">
        <v>698</v>
      </c>
      <c r="X2461" t="s">
        <v>699</v>
      </c>
      <c r="Y2461" t="s">
        <v>36</v>
      </c>
    </row>
    <row r="2462" spans="1:25">
      <c r="A2462">
        <v>10363</v>
      </c>
      <c r="B2462">
        <v>46</v>
      </c>
      <c r="C2462">
        <v>60.3</v>
      </c>
      <c r="D2462">
        <v>10</v>
      </c>
      <c r="E2462">
        <v>2773.8</v>
      </c>
      <c r="F2462">
        <v>38358</v>
      </c>
      <c r="G2462" t="s">
        <v>40</v>
      </c>
      <c r="H2462">
        <v>1</v>
      </c>
      <c r="I2462">
        <v>1</v>
      </c>
      <c r="J2462">
        <v>2005</v>
      </c>
      <c r="K2462" t="s">
        <v>63</v>
      </c>
      <c r="L2462">
        <v>80</v>
      </c>
      <c r="M2462" t="s">
        <v>126</v>
      </c>
      <c r="N2462" t="s">
        <v>693</v>
      </c>
      <c r="O2462" t="s">
        <v>694</v>
      </c>
      <c r="P2462" t="s">
        <v>695</v>
      </c>
      <c r="R2462" t="s">
        <v>696</v>
      </c>
      <c r="T2462" t="s">
        <v>697</v>
      </c>
      <c r="U2462" t="s">
        <v>595</v>
      </c>
      <c r="V2462" t="s">
        <v>33</v>
      </c>
      <c r="W2462" t="s">
        <v>698</v>
      </c>
      <c r="X2462" t="s">
        <v>699</v>
      </c>
      <c r="Y2462" t="s">
        <v>45</v>
      </c>
    </row>
    <row r="2463" spans="1:25">
      <c r="A2463">
        <v>10363</v>
      </c>
      <c r="B2463">
        <v>24</v>
      </c>
      <c r="C2463">
        <v>100</v>
      </c>
      <c r="D2463">
        <v>11</v>
      </c>
      <c r="E2463">
        <v>4142.6400000000003</v>
      </c>
      <c r="F2463">
        <v>38358</v>
      </c>
      <c r="G2463" t="s">
        <v>40</v>
      </c>
      <c r="H2463">
        <v>1</v>
      </c>
      <c r="I2463">
        <v>1</v>
      </c>
      <c r="J2463">
        <v>2005</v>
      </c>
      <c r="K2463" t="s">
        <v>63</v>
      </c>
      <c r="L2463">
        <v>146</v>
      </c>
      <c r="M2463" t="s">
        <v>127</v>
      </c>
      <c r="N2463" t="s">
        <v>693</v>
      </c>
      <c r="O2463" t="s">
        <v>694</v>
      </c>
      <c r="P2463" t="s">
        <v>695</v>
      </c>
      <c r="R2463" t="s">
        <v>696</v>
      </c>
      <c r="T2463" t="s">
        <v>697</v>
      </c>
      <c r="U2463" t="s">
        <v>595</v>
      </c>
      <c r="V2463" t="s">
        <v>33</v>
      </c>
      <c r="W2463" t="s">
        <v>698</v>
      </c>
      <c r="X2463" t="s">
        <v>699</v>
      </c>
      <c r="Y2463" t="s">
        <v>36</v>
      </c>
    </row>
    <row r="2464" spans="1:25">
      <c r="A2464">
        <v>10363</v>
      </c>
      <c r="B2464">
        <v>28</v>
      </c>
      <c r="C2464">
        <v>58.18</v>
      </c>
      <c r="D2464">
        <v>13</v>
      </c>
      <c r="E2464">
        <v>1629.04</v>
      </c>
      <c r="F2464">
        <v>38358</v>
      </c>
      <c r="G2464" t="s">
        <v>40</v>
      </c>
      <c r="H2464">
        <v>1</v>
      </c>
      <c r="I2464">
        <v>1</v>
      </c>
      <c r="J2464">
        <v>2005</v>
      </c>
      <c r="K2464" t="s">
        <v>63</v>
      </c>
      <c r="L2464">
        <v>148</v>
      </c>
      <c r="M2464" t="s">
        <v>128</v>
      </c>
      <c r="N2464" t="s">
        <v>693</v>
      </c>
      <c r="O2464" t="s">
        <v>694</v>
      </c>
      <c r="P2464" t="s">
        <v>695</v>
      </c>
      <c r="R2464" t="s">
        <v>696</v>
      </c>
      <c r="T2464" t="s">
        <v>697</v>
      </c>
      <c r="U2464" t="s">
        <v>595</v>
      </c>
      <c r="V2464" t="s">
        <v>33</v>
      </c>
      <c r="W2464" t="s">
        <v>698</v>
      </c>
      <c r="X2464" t="s">
        <v>699</v>
      </c>
      <c r="Y2464" t="s">
        <v>45</v>
      </c>
    </row>
    <row r="2465" spans="1:25">
      <c r="A2465">
        <v>10363</v>
      </c>
      <c r="B2465">
        <v>21</v>
      </c>
      <c r="C2465">
        <v>100</v>
      </c>
      <c r="D2465">
        <v>15</v>
      </c>
      <c r="E2465">
        <v>2447.7600000000002</v>
      </c>
      <c r="F2465">
        <v>38358</v>
      </c>
      <c r="G2465" t="s">
        <v>40</v>
      </c>
      <c r="H2465">
        <v>1</v>
      </c>
      <c r="I2465">
        <v>1</v>
      </c>
      <c r="J2465">
        <v>2005</v>
      </c>
      <c r="K2465" t="s">
        <v>63</v>
      </c>
      <c r="L2465">
        <v>61</v>
      </c>
      <c r="M2465" t="s">
        <v>129</v>
      </c>
      <c r="N2465" t="s">
        <v>693</v>
      </c>
      <c r="O2465" t="s">
        <v>694</v>
      </c>
      <c r="P2465" t="s">
        <v>695</v>
      </c>
      <c r="R2465" t="s">
        <v>696</v>
      </c>
      <c r="T2465" t="s">
        <v>697</v>
      </c>
      <c r="U2465" t="s">
        <v>595</v>
      </c>
      <c r="V2465" t="s">
        <v>33</v>
      </c>
      <c r="W2465" t="s">
        <v>698</v>
      </c>
      <c r="X2465" t="s">
        <v>699</v>
      </c>
      <c r="Y2465" t="s">
        <v>45</v>
      </c>
    </row>
    <row r="2466" spans="1:25">
      <c r="A2466">
        <v>10363</v>
      </c>
      <c r="B2466">
        <v>31</v>
      </c>
      <c r="C2466">
        <v>94.58</v>
      </c>
      <c r="D2466">
        <v>1</v>
      </c>
      <c r="E2466">
        <v>2931.98</v>
      </c>
      <c r="F2466">
        <v>38358</v>
      </c>
      <c r="G2466" t="s">
        <v>40</v>
      </c>
      <c r="H2466">
        <v>1</v>
      </c>
      <c r="I2466">
        <v>1</v>
      </c>
      <c r="J2466">
        <v>2005</v>
      </c>
      <c r="K2466" t="s">
        <v>63</v>
      </c>
      <c r="L2466">
        <v>140</v>
      </c>
      <c r="M2466" t="s">
        <v>172</v>
      </c>
      <c r="N2466" t="s">
        <v>693</v>
      </c>
      <c r="O2466" t="s">
        <v>694</v>
      </c>
      <c r="P2466" t="s">
        <v>695</v>
      </c>
      <c r="R2466" t="s">
        <v>696</v>
      </c>
      <c r="T2466" t="s">
        <v>697</v>
      </c>
      <c r="U2466" t="s">
        <v>595</v>
      </c>
      <c r="V2466" t="s">
        <v>33</v>
      </c>
      <c r="W2466" t="s">
        <v>698</v>
      </c>
      <c r="X2466" t="s">
        <v>699</v>
      </c>
      <c r="Y2466" t="s">
        <v>45</v>
      </c>
    </row>
    <row r="2467" spans="1:25">
      <c r="A2467">
        <v>10363</v>
      </c>
      <c r="B2467">
        <v>43</v>
      </c>
      <c r="C2467">
        <v>100</v>
      </c>
      <c r="D2467">
        <v>9</v>
      </c>
      <c r="E2467">
        <v>5154.41</v>
      </c>
      <c r="F2467">
        <v>38358</v>
      </c>
      <c r="G2467" t="s">
        <v>40</v>
      </c>
      <c r="H2467">
        <v>1</v>
      </c>
      <c r="I2467">
        <v>1</v>
      </c>
      <c r="J2467">
        <v>2005</v>
      </c>
      <c r="K2467" t="s">
        <v>63</v>
      </c>
      <c r="L2467">
        <v>80</v>
      </c>
      <c r="M2467" t="s">
        <v>130</v>
      </c>
      <c r="N2467" t="s">
        <v>693</v>
      </c>
      <c r="O2467" t="s">
        <v>694</v>
      </c>
      <c r="P2467" t="s">
        <v>695</v>
      </c>
      <c r="R2467" t="s">
        <v>696</v>
      </c>
      <c r="T2467" t="s">
        <v>697</v>
      </c>
      <c r="U2467" t="s">
        <v>595</v>
      </c>
      <c r="V2467" t="s">
        <v>33</v>
      </c>
      <c r="W2467" t="s">
        <v>698</v>
      </c>
      <c r="X2467" t="s">
        <v>699</v>
      </c>
      <c r="Y2467" t="s">
        <v>36</v>
      </c>
    </row>
    <row r="2468" spans="1:25">
      <c r="A2468">
        <v>10363</v>
      </c>
      <c r="B2468">
        <v>32</v>
      </c>
      <c r="C2468">
        <v>89.12</v>
      </c>
      <c r="D2468">
        <v>12</v>
      </c>
      <c r="E2468">
        <v>2851.84</v>
      </c>
      <c r="F2468">
        <v>38358</v>
      </c>
      <c r="G2468" t="s">
        <v>40</v>
      </c>
      <c r="H2468">
        <v>1</v>
      </c>
      <c r="I2468">
        <v>1</v>
      </c>
      <c r="J2468">
        <v>2005</v>
      </c>
      <c r="K2468" t="s">
        <v>132</v>
      </c>
      <c r="L2468">
        <v>62</v>
      </c>
      <c r="M2468" t="s">
        <v>134</v>
      </c>
      <c r="N2468" t="s">
        <v>693</v>
      </c>
      <c r="O2468" t="s">
        <v>694</v>
      </c>
      <c r="P2468" t="s">
        <v>695</v>
      </c>
      <c r="R2468" t="s">
        <v>696</v>
      </c>
      <c r="T2468" t="s">
        <v>697</v>
      </c>
      <c r="U2468" t="s">
        <v>595</v>
      </c>
      <c r="V2468" t="s">
        <v>33</v>
      </c>
      <c r="W2468" t="s">
        <v>698</v>
      </c>
      <c r="X2468" t="s">
        <v>699</v>
      </c>
      <c r="Y2468" t="s">
        <v>45</v>
      </c>
    </row>
    <row r="2469" spans="1:25">
      <c r="A2469">
        <v>10363</v>
      </c>
      <c r="B2469">
        <v>21</v>
      </c>
      <c r="C2469">
        <v>100</v>
      </c>
      <c r="D2469">
        <v>8</v>
      </c>
      <c r="E2469">
        <v>3595.62</v>
      </c>
      <c r="F2469">
        <v>38358</v>
      </c>
      <c r="G2469" t="s">
        <v>40</v>
      </c>
      <c r="H2469">
        <v>1</v>
      </c>
      <c r="I2469">
        <v>1</v>
      </c>
      <c r="J2469">
        <v>2005</v>
      </c>
      <c r="K2469" t="s">
        <v>132</v>
      </c>
      <c r="L2469">
        <v>76</v>
      </c>
      <c r="M2469" t="s">
        <v>176</v>
      </c>
      <c r="N2469" t="s">
        <v>693</v>
      </c>
      <c r="O2469" t="s">
        <v>694</v>
      </c>
      <c r="P2469" t="s">
        <v>695</v>
      </c>
      <c r="R2469" t="s">
        <v>696</v>
      </c>
      <c r="T2469" t="s">
        <v>697</v>
      </c>
      <c r="U2469" t="s">
        <v>595</v>
      </c>
      <c r="V2469" t="s">
        <v>33</v>
      </c>
      <c r="W2469" t="s">
        <v>698</v>
      </c>
      <c r="X2469" t="s">
        <v>699</v>
      </c>
      <c r="Y2469" t="s">
        <v>36</v>
      </c>
    </row>
    <row r="2470" spans="1:25">
      <c r="A2470">
        <v>10363</v>
      </c>
      <c r="B2470">
        <v>43</v>
      </c>
      <c r="C2470">
        <v>61.23</v>
      </c>
      <c r="D2470">
        <v>14</v>
      </c>
      <c r="E2470">
        <v>2632.89</v>
      </c>
      <c r="F2470">
        <v>38358</v>
      </c>
      <c r="G2470" t="s">
        <v>40</v>
      </c>
      <c r="H2470">
        <v>1</v>
      </c>
      <c r="I2470">
        <v>1</v>
      </c>
      <c r="J2470">
        <v>2005</v>
      </c>
      <c r="K2470" t="s">
        <v>132</v>
      </c>
      <c r="L2470">
        <v>69</v>
      </c>
      <c r="M2470" t="s">
        <v>136</v>
      </c>
      <c r="N2470" t="s">
        <v>693</v>
      </c>
      <c r="O2470" t="s">
        <v>694</v>
      </c>
      <c r="P2470" t="s">
        <v>695</v>
      </c>
      <c r="R2470" t="s">
        <v>696</v>
      </c>
      <c r="T2470" t="s">
        <v>697</v>
      </c>
      <c r="U2470" t="s">
        <v>595</v>
      </c>
      <c r="V2470" t="s">
        <v>33</v>
      </c>
      <c r="W2470" t="s">
        <v>698</v>
      </c>
      <c r="X2470" t="s">
        <v>699</v>
      </c>
      <c r="Y2470" t="s">
        <v>45</v>
      </c>
    </row>
    <row r="2471" spans="1:25">
      <c r="A2471">
        <v>10363</v>
      </c>
      <c r="B2471">
        <v>50</v>
      </c>
      <c r="C2471">
        <v>100</v>
      </c>
      <c r="D2471">
        <v>2</v>
      </c>
      <c r="E2471">
        <v>6576.5</v>
      </c>
      <c r="F2471">
        <v>38358</v>
      </c>
      <c r="G2471" t="s">
        <v>40</v>
      </c>
      <c r="H2471">
        <v>1</v>
      </c>
      <c r="I2471">
        <v>1</v>
      </c>
      <c r="J2471">
        <v>2005</v>
      </c>
      <c r="K2471" t="s">
        <v>132</v>
      </c>
      <c r="L2471">
        <v>99</v>
      </c>
      <c r="M2471" t="s">
        <v>177</v>
      </c>
      <c r="N2471" t="s">
        <v>693</v>
      </c>
      <c r="O2471" t="s">
        <v>694</v>
      </c>
      <c r="P2471" t="s">
        <v>695</v>
      </c>
      <c r="R2471" t="s">
        <v>696</v>
      </c>
      <c r="T2471" t="s">
        <v>697</v>
      </c>
      <c r="U2471" t="s">
        <v>595</v>
      </c>
      <c r="V2471" t="s">
        <v>33</v>
      </c>
      <c r="W2471" t="s">
        <v>698</v>
      </c>
      <c r="X2471" t="s">
        <v>699</v>
      </c>
      <c r="Y2471" t="s">
        <v>36</v>
      </c>
    </row>
    <row r="2472" spans="1:25">
      <c r="A2472">
        <v>10247</v>
      </c>
      <c r="B2472">
        <v>40</v>
      </c>
      <c r="C2472">
        <v>49.71</v>
      </c>
      <c r="D2472">
        <v>6</v>
      </c>
      <c r="E2472">
        <v>1988.4</v>
      </c>
      <c r="F2472">
        <v>38112</v>
      </c>
      <c r="G2472" t="s">
        <v>40</v>
      </c>
      <c r="H2472">
        <v>2</v>
      </c>
      <c r="I2472">
        <v>5</v>
      </c>
      <c r="J2472">
        <v>2004</v>
      </c>
      <c r="K2472" t="s">
        <v>77</v>
      </c>
      <c r="L2472">
        <v>62</v>
      </c>
      <c r="M2472" t="s">
        <v>200</v>
      </c>
      <c r="N2472" t="s">
        <v>693</v>
      </c>
      <c r="O2472" t="s">
        <v>694</v>
      </c>
      <c r="P2472" t="s">
        <v>695</v>
      </c>
      <c r="R2472" t="s">
        <v>696</v>
      </c>
      <c r="T2472" t="s">
        <v>697</v>
      </c>
      <c r="U2472" t="s">
        <v>595</v>
      </c>
      <c r="V2472" t="s">
        <v>33</v>
      </c>
      <c r="W2472" t="s">
        <v>698</v>
      </c>
      <c r="X2472" t="s">
        <v>699</v>
      </c>
      <c r="Y2472" t="s">
        <v>45</v>
      </c>
    </row>
    <row r="2473" spans="1:25">
      <c r="A2473">
        <v>10247</v>
      </c>
      <c r="B2473">
        <v>49</v>
      </c>
      <c r="C2473">
        <v>63.85</v>
      </c>
      <c r="D2473">
        <v>4</v>
      </c>
      <c r="E2473">
        <v>3128.65</v>
      </c>
      <c r="F2473">
        <v>38112</v>
      </c>
      <c r="G2473" t="s">
        <v>40</v>
      </c>
      <c r="H2473">
        <v>2</v>
      </c>
      <c r="I2473">
        <v>5</v>
      </c>
      <c r="J2473">
        <v>2004</v>
      </c>
      <c r="K2473" t="s">
        <v>77</v>
      </c>
      <c r="L2473">
        <v>58</v>
      </c>
      <c r="M2473" t="s">
        <v>235</v>
      </c>
      <c r="N2473" t="s">
        <v>693</v>
      </c>
      <c r="O2473" t="s">
        <v>694</v>
      </c>
      <c r="P2473" t="s">
        <v>695</v>
      </c>
      <c r="R2473" t="s">
        <v>696</v>
      </c>
      <c r="T2473" t="s">
        <v>697</v>
      </c>
      <c r="U2473" t="s">
        <v>595</v>
      </c>
      <c r="V2473" t="s">
        <v>33</v>
      </c>
      <c r="W2473" t="s">
        <v>698</v>
      </c>
      <c r="X2473" t="s">
        <v>699</v>
      </c>
      <c r="Y2473" t="s">
        <v>36</v>
      </c>
    </row>
    <row r="2474" spans="1:25">
      <c r="A2474">
        <v>10141</v>
      </c>
      <c r="B2474">
        <v>21</v>
      </c>
      <c r="C2474">
        <v>100</v>
      </c>
      <c r="D2474">
        <v>5</v>
      </c>
      <c r="E2474">
        <v>2140.11</v>
      </c>
      <c r="F2474">
        <v>37834</v>
      </c>
      <c r="G2474" t="s">
        <v>25</v>
      </c>
      <c r="H2474">
        <v>3</v>
      </c>
      <c r="I2474">
        <v>8</v>
      </c>
      <c r="J2474">
        <v>2003</v>
      </c>
      <c r="K2474" t="s">
        <v>394</v>
      </c>
      <c r="L2474">
        <v>118</v>
      </c>
      <c r="M2474" t="s">
        <v>309</v>
      </c>
      <c r="N2474" t="s">
        <v>693</v>
      </c>
      <c r="O2474" t="s">
        <v>694</v>
      </c>
      <c r="P2474" t="s">
        <v>695</v>
      </c>
      <c r="R2474" t="s">
        <v>696</v>
      </c>
      <c r="T2474" t="s">
        <v>697</v>
      </c>
      <c r="U2474" t="s">
        <v>595</v>
      </c>
      <c r="V2474" t="s">
        <v>33</v>
      </c>
      <c r="W2474" t="s">
        <v>698</v>
      </c>
      <c r="X2474" t="s">
        <v>699</v>
      </c>
      <c r="Y2474" t="s">
        <v>45</v>
      </c>
    </row>
    <row r="2475" spans="1:25">
      <c r="A2475">
        <v>10141</v>
      </c>
      <c r="B2475">
        <v>47</v>
      </c>
      <c r="C2475">
        <v>100</v>
      </c>
      <c r="D2475">
        <v>8</v>
      </c>
      <c r="E2475">
        <v>6287.66</v>
      </c>
      <c r="F2475">
        <v>37834</v>
      </c>
      <c r="G2475" t="s">
        <v>25</v>
      </c>
      <c r="H2475">
        <v>3</v>
      </c>
      <c r="I2475">
        <v>8</v>
      </c>
      <c r="J2475">
        <v>2003</v>
      </c>
      <c r="K2475" t="s">
        <v>394</v>
      </c>
      <c r="L2475">
        <v>122</v>
      </c>
      <c r="M2475" t="s">
        <v>141</v>
      </c>
      <c r="N2475" t="s">
        <v>693</v>
      </c>
      <c r="O2475" t="s">
        <v>694</v>
      </c>
      <c r="P2475" t="s">
        <v>695</v>
      </c>
      <c r="R2475" t="s">
        <v>696</v>
      </c>
      <c r="T2475" t="s">
        <v>697</v>
      </c>
      <c r="U2475" t="s">
        <v>595</v>
      </c>
      <c r="V2475" t="s">
        <v>33</v>
      </c>
      <c r="W2475" t="s">
        <v>698</v>
      </c>
      <c r="X2475" t="s">
        <v>699</v>
      </c>
      <c r="Y2475" t="s">
        <v>36</v>
      </c>
    </row>
    <row r="2476" spans="1:25">
      <c r="A2476">
        <v>10141</v>
      </c>
      <c r="B2476">
        <v>24</v>
      </c>
      <c r="C2476">
        <v>45.99</v>
      </c>
      <c r="D2476">
        <v>7</v>
      </c>
      <c r="E2476">
        <v>1103.76</v>
      </c>
      <c r="F2476">
        <v>37834</v>
      </c>
      <c r="G2476" t="s">
        <v>25</v>
      </c>
      <c r="H2476">
        <v>3</v>
      </c>
      <c r="I2476">
        <v>8</v>
      </c>
      <c r="J2476">
        <v>2003</v>
      </c>
      <c r="K2476" t="s">
        <v>394</v>
      </c>
      <c r="L2476">
        <v>54</v>
      </c>
      <c r="M2476" t="s">
        <v>248</v>
      </c>
      <c r="N2476" t="s">
        <v>693</v>
      </c>
      <c r="O2476" t="s">
        <v>694</v>
      </c>
      <c r="P2476" t="s">
        <v>695</v>
      </c>
      <c r="R2476" t="s">
        <v>696</v>
      </c>
      <c r="T2476" t="s">
        <v>697</v>
      </c>
      <c r="U2476" t="s">
        <v>595</v>
      </c>
      <c r="V2476" t="s">
        <v>33</v>
      </c>
      <c r="W2476" t="s">
        <v>698</v>
      </c>
      <c r="X2476" t="s">
        <v>699</v>
      </c>
      <c r="Y2476" t="s">
        <v>45</v>
      </c>
    </row>
    <row r="2477" spans="1:25">
      <c r="A2477">
        <v>10141</v>
      </c>
      <c r="B2477">
        <v>44</v>
      </c>
      <c r="C2477">
        <v>100</v>
      </c>
      <c r="D2477">
        <v>3</v>
      </c>
      <c r="E2477">
        <v>5500.44</v>
      </c>
      <c r="F2477">
        <v>37834</v>
      </c>
      <c r="G2477" t="s">
        <v>25</v>
      </c>
      <c r="H2477">
        <v>3</v>
      </c>
      <c r="I2477">
        <v>8</v>
      </c>
      <c r="J2477">
        <v>2003</v>
      </c>
      <c r="K2477" t="s">
        <v>394</v>
      </c>
      <c r="L2477">
        <v>115</v>
      </c>
      <c r="M2477" t="s">
        <v>249</v>
      </c>
      <c r="N2477" t="s">
        <v>693</v>
      </c>
      <c r="O2477" t="s">
        <v>694</v>
      </c>
      <c r="P2477" t="s">
        <v>695</v>
      </c>
      <c r="R2477" t="s">
        <v>696</v>
      </c>
      <c r="T2477" t="s">
        <v>697</v>
      </c>
      <c r="U2477" t="s">
        <v>595</v>
      </c>
      <c r="V2477" t="s">
        <v>33</v>
      </c>
      <c r="W2477" t="s">
        <v>698</v>
      </c>
      <c r="X2477" t="s">
        <v>699</v>
      </c>
      <c r="Y2477" t="s">
        <v>36</v>
      </c>
    </row>
    <row r="2478" spans="1:25">
      <c r="A2478">
        <v>10196</v>
      </c>
      <c r="B2478">
        <v>47</v>
      </c>
      <c r="C2478">
        <v>100</v>
      </c>
      <c r="D2478">
        <v>5</v>
      </c>
      <c r="E2478">
        <v>8887.7000000000007</v>
      </c>
      <c r="F2478">
        <v>37951</v>
      </c>
      <c r="G2478" t="s">
        <v>40</v>
      </c>
      <c r="H2478">
        <v>4</v>
      </c>
      <c r="I2478">
        <v>11</v>
      </c>
      <c r="J2478">
        <v>2003</v>
      </c>
      <c r="L2478">
        <v>207</v>
      </c>
      <c r="M2478" t="s">
        <v>72</v>
      </c>
      <c r="N2478" t="s">
        <v>700</v>
      </c>
      <c r="O2478">
        <v>2035559545</v>
      </c>
      <c r="P2478" t="s">
        <v>701</v>
      </c>
      <c r="R2478" t="s">
        <v>702</v>
      </c>
      <c r="S2478" t="s">
        <v>428</v>
      </c>
      <c r="T2478">
        <v>97823</v>
      </c>
      <c r="U2478" t="s">
        <v>220</v>
      </c>
      <c r="V2478" t="s">
        <v>221</v>
      </c>
      <c r="W2478" t="s">
        <v>560</v>
      </c>
      <c r="X2478" t="s">
        <v>223</v>
      </c>
      <c r="Y2478" t="s">
        <v>39</v>
      </c>
    </row>
    <row r="2479" spans="1:25">
      <c r="A2479">
        <v>10196</v>
      </c>
      <c r="B2479">
        <v>24</v>
      </c>
      <c r="C2479">
        <v>100</v>
      </c>
      <c r="D2479">
        <v>6</v>
      </c>
      <c r="E2479">
        <v>3807.12</v>
      </c>
      <c r="F2479">
        <v>37951</v>
      </c>
      <c r="G2479" t="s">
        <v>40</v>
      </c>
      <c r="H2479">
        <v>4</v>
      </c>
      <c r="I2479">
        <v>11</v>
      </c>
      <c r="J2479">
        <v>2003</v>
      </c>
      <c r="L2479">
        <v>151</v>
      </c>
      <c r="M2479" t="s">
        <v>73</v>
      </c>
      <c r="N2479" t="s">
        <v>700</v>
      </c>
      <c r="O2479">
        <v>2035559545</v>
      </c>
      <c r="P2479" t="s">
        <v>701</v>
      </c>
      <c r="R2479" t="s">
        <v>702</v>
      </c>
      <c r="S2479" t="s">
        <v>428</v>
      </c>
      <c r="T2479">
        <v>97823</v>
      </c>
      <c r="U2479" t="s">
        <v>220</v>
      </c>
      <c r="V2479" t="s">
        <v>221</v>
      </c>
      <c r="W2479" t="s">
        <v>560</v>
      </c>
      <c r="X2479" t="s">
        <v>223</v>
      </c>
      <c r="Y2479" t="s">
        <v>36</v>
      </c>
    </row>
    <row r="2480" spans="1:25">
      <c r="A2480">
        <v>10196</v>
      </c>
      <c r="B2480">
        <v>38</v>
      </c>
      <c r="C2480">
        <v>100</v>
      </c>
      <c r="D2480">
        <v>4</v>
      </c>
      <c r="E2480">
        <v>7232.16</v>
      </c>
      <c r="F2480">
        <v>37951</v>
      </c>
      <c r="G2480" t="s">
        <v>40</v>
      </c>
      <c r="H2480">
        <v>4</v>
      </c>
      <c r="I2480">
        <v>11</v>
      </c>
      <c r="J2480">
        <v>2003</v>
      </c>
      <c r="L2480">
        <v>173</v>
      </c>
      <c r="M2480" t="s">
        <v>74</v>
      </c>
      <c r="N2480" t="s">
        <v>700</v>
      </c>
      <c r="O2480">
        <v>2035559545</v>
      </c>
      <c r="P2480" t="s">
        <v>701</v>
      </c>
      <c r="R2480" t="s">
        <v>702</v>
      </c>
      <c r="S2480" t="s">
        <v>428</v>
      </c>
      <c r="T2480">
        <v>97823</v>
      </c>
      <c r="U2480" t="s">
        <v>220</v>
      </c>
      <c r="V2480" t="s">
        <v>221</v>
      </c>
      <c r="W2480" t="s">
        <v>560</v>
      </c>
      <c r="X2480" t="s">
        <v>223</v>
      </c>
      <c r="Y2480" t="s">
        <v>39</v>
      </c>
    </row>
    <row r="2481" spans="1:25">
      <c r="A2481">
        <v>10196</v>
      </c>
      <c r="B2481">
        <v>27</v>
      </c>
      <c r="C2481">
        <v>100</v>
      </c>
      <c r="D2481">
        <v>8</v>
      </c>
      <c r="E2481">
        <v>4537.08</v>
      </c>
      <c r="F2481">
        <v>37951</v>
      </c>
      <c r="G2481" t="s">
        <v>40</v>
      </c>
      <c r="H2481">
        <v>4</v>
      </c>
      <c r="I2481">
        <v>11</v>
      </c>
      <c r="J2481">
        <v>2003</v>
      </c>
      <c r="L2481">
        <v>143</v>
      </c>
      <c r="M2481" t="s">
        <v>190</v>
      </c>
      <c r="N2481" t="s">
        <v>700</v>
      </c>
      <c r="O2481">
        <v>2035559545</v>
      </c>
      <c r="P2481" t="s">
        <v>701</v>
      </c>
      <c r="R2481" t="s">
        <v>702</v>
      </c>
      <c r="S2481" t="s">
        <v>428</v>
      </c>
      <c r="T2481">
        <v>97823</v>
      </c>
      <c r="U2481" t="s">
        <v>220</v>
      </c>
      <c r="V2481" t="s">
        <v>221</v>
      </c>
      <c r="W2481" t="s">
        <v>560</v>
      </c>
      <c r="X2481" t="s">
        <v>223</v>
      </c>
      <c r="Y2481" t="s">
        <v>36</v>
      </c>
    </row>
    <row r="2482" spans="1:25">
      <c r="A2482">
        <v>10245</v>
      </c>
      <c r="B2482">
        <v>34</v>
      </c>
      <c r="C2482">
        <v>100</v>
      </c>
      <c r="D2482">
        <v>9</v>
      </c>
      <c r="E2482">
        <v>6120.34</v>
      </c>
      <c r="F2482">
        <v>38111</v>
      </c>
      <c r="G2482" t="s">
        <v>40</v>
      </c>
      <c r="H2482">
        <v>2</v>
      </c>
      <c r="I2482">
        <v>5</v>
      </c>
      <c r="J2482">
        <v>2004</v>
      </c>
      <c r="K2482" t="s">
        <v>100</v>
      </c>
      <c r="L2482">
        <v>214</v>
      </c>
      <c r="M2482" t="s">
        <v>64</v>
      </c>
      <c r="N2482" t="s">
        <v>700</v>
      </c>
      <c r="O2482">
        <v>2035559545</v>
      </c>
      <c r="P2482" t="s">
        <v>701</v>
      </c>
      <c r="R2482" t="s">
        <v>702</v>
      </c>
      <c r="S2482" t="s">
        <v>428</v>
      </c>
      <c r="T2482">
        <v>97823</v>
      </c>
      <c r="U2482" t="s">
        <v>220</v>
      </c>
      <c r="V2482" t="s">
        <v>221</v>
      </c>
      <c r="W2482" t="s">
        <v>560</v>
      </c>
      <c r="X2482" t="s">
        <v>223</v>
      </c>
      <c r="Y2482" t="s">
        <v>36</v>
      </c>
    </row>
    <row r="2483" spans="1:25">
      <c r="A2483">
        <v>10245</v>
      </c>
      <c r="B2483">
        <v>28</v>
      </c>
      <c r="C2483">
        <v>100</v>
      </c>
      <c r="D2483">
        <v>2</v>
      </c>
      <c r="E2483">
        <v>4591.72</v>
      </c>
      <c r="F2483">
        <v>38111</v>
      </c>
      <c r="G2483" t="s">
        <v>40</v>
      </c>
      <c r="H2483">
        <v>2</v>
      </c>
      <c r="I2483">
        <v>5</v>
      </c>
      <c r="J2483">
        <v>2004</v>
      </c>
      <c r="K2483" t="s">
        <v>100</v>
      </c>
      <c r="L2483">
        <v>147</v>
      </c>
      <c r="M2483" t="s">
        <v>131</v>
      </c>
      <c r="N2483" t="s">
        <v>700</v>
      </c>
      <c r="O2483">
        <v>2035559545</v>
      </c>
      <c r="P2483" t="s">
        <v>701</v>
      </c>
      <c r="R2483" t="s">
        <v>702</v>
      </c>
      <c r="S2483" t="s">
        <v>428</v>
      </c>
      <c r="T2483">
        <v>97823</v>
      </c>
      <c r="U2483" t="s">
        <v>220</v>
      </c>
      <c r="V2483" t="s">
        <v>221</v>
      </c>
      <c r="W2483" t="s">
        <v>560</v>
      </c>
      <c r="X2483" t="s">
        <v>223</v>
      </c>
      <c r="Y2483" t="s">
        <v>36</v>
      </c>
    </row>
    <row r="2484" spans="1:25">
      <c r="A2484">
        <v>10245</v>
      </c>
      <c r="B2484">
        <v>44</v>
      </c>
      <c r="C2484">
        <v>100</v>
      </c>
      <c r="D2484">
        <v>4</v>
      </c>
      <c r="E2484">
        <v>4628.8</v>
      </c>
      <c r="F2484">
        <v>38111</v>
      </c>
      <c r="G2484" t="s">
        <v>40</v>
      </c>
      <c r="H2484">
        <v>2</v>
      </c>
      <c r="I2484">
        <v>5</v>
      </c>
      <c r="J2484">
        <v>2004</v>
      </c>
      <c r="K2484" t="s">
        <v>100</v>
      </c>
      <c r="L2484">
        <v>101</v>
      </c>
      <c r="M2484" t="s">
        <v>208</v>
      </c>
      <c r="N2484" t="s">
        <v>700</v>
      </c>
      <c r="O2484">
        <v>2035559545</v>
      </c>
      <c r="P2484" t="s">
        <v>701</v>
      </c>
      <c r="R2484" t="s">
        <v>702</v>
      </c>
      <c r="S2484" t="s">
        <v>428</v>
      </c>
      <c r="T2484">
        <v>97823</v>
      </c>
      <c r="U2484" t="s">
        <v>220</v>
      </c>
      <c r="V2484" t="s">
        <v>221</v>
      </c>
      <c r="W2484" t="s">
        <v>560</v>
      </c>
      <c r="X2484" t="s">
        <v>223</v>
      </c>
      <c r="Y2484" t="s">
        <v>36</v>
      </c>
    </row>
    <row r="2485" spans="1:25">
      <c r="A2485">
        <v>10196</v>
      </c>
      <c r="B2485">
        <v>50</v>
      </c>
      <c r="C2485">
        <v>94.4</v>
      </c>
      <c r="D2485">
        <v>2</v>
      </c>
      <c r="E2485">
        <v>4720</v>
      </c>
      <c r="F2485">
        <v>37951</v>
      </c>
      <c r="G2485" t="s">
        <v>40</v>
      </c>
      <c r="H2485">
        <v>4</v>
      </c>
      <c r="I2485">
        <v>11</v>
      </c>
      <c r="J2485">
        <v>2003</v>
      </c>
      <c r="K2485" t="s">
        <v>75</v>
      </c>
      <c r="L2485">
        <v>86</v>
      </c>
      <c r="M2485" t="s">
        <v>53</v>
      </c>
      <c r="N2485" t="s">
        <v>700</v>
      </c>
      <c r="O2485">
        <v>2035559545</v>
      </c>
      <c r="P2485" t="s">
        <v>701</v>
      </c>
      <c r="R2485" t="s">
        <v>702</v>
      </c>
      <c r="S2485" t="s">
        <v>428</v>
      </c>
      <c r="T2485">
        <v>97823</v>
      </c>
      <c r="U2485" t="s">
        <v>220</v>
      </c>
      <c r="V2485" t="s">
        <v>221</v>
      </c>
      <c r="W2485" t="s">
        <v>560</v>
      </c>
      <c r="X2485" t="s">
        <v>223</v>
      </c>
      <c r="Y2485" t="s">
        <v>36</v>
      </c>
    </row>
    <row r="2486" spans="1:25">
      <c r="A2486">
        <v>10196</v>
      </c>
      <c r="B2486">
        <v>35</v>
      </c>
      <c r="C2486">
        <v>100</v>
      </c>
      <c r="D2486">
        <v>3</v>
      </c>
      <c r="E2486">
        <v>3564.75</v>
      </c>
      <c r="F2486">
        <v>37951</v>
      </c>
      <c r="G2486" t="s">
        <v>40</v>
      </c>
      <c r="H2486">
        <v>4</v>
      </c>
      <c r="I2486">
        <v>11</v>
      </c>
      <c r="J2486">
        <v>2003</v>
      </c>
      <c r="K2486" t="s">
        <v>77</v>
      </c>
      <c r="L2486">
        <v>100</v>
      </c>
      <c r="M2486" t="s">
        <v>78</v>
      </c>
      <c r="N2486" t="s">
        <v>700</v>
      </c>
      <c r="O2486">
        <v>2035559545</v>
      </c>
      <c r="P2486" t="s">
        <v>701</v>
      </c>
      <c r="R2486" t="s">
        <v>702</v>
      </c>
      <c r="S2486" t="s">
        <v>428</v>
      </c>
      <c r="T2486">
        <v>97823</v>
      </c>
      <c r="U2486" t="s">
        <v>220</v>
      </c>
      <c r="V2486" t="s">
        <v>221</v>
      </c>
      <c r="W2486" t="s">
        <v>560</v>
      </c>
      <c r="X2486" t="s">
        <v>223</v>
      </c>
      <c r="Y2486" t="s">
        <v>36</v>
      </c>
    </row>
    <row r="2487" spans="1:25">
      <c r="A2487">
        <v>10196</v>
      </c>
      <c r="B2487">
        <v>46</v>
      </c>
      <c r="C2487">
        <v>62.09</v>
      </c>
      <c r="D2487">
        <v>7</v>
      </c>
      <c r="E2487">
        <v>2856.14</v>
      </c>
      <c r="F2487">
        <v>37951</v>
      </c>
      <c r="G2487" t="s">
        <v>40</v>
      </c>
      <c r="H2487">
        <v>4</v>
      </c>
      <c r="I2487">
        <v>11</v>
      </c>
      <c r="J2487">
        <v>2003</v>
      </c>
      <c r="K2487" t="s">
        <v>77</v>
      </c>
      <c r="L2487">
        <v>58</v>
      </c>
      <c r="M2487" t="s">
        <v>235</v>
      </c>
      <c r="N2487" t="s">
        <v>700</v>
      </c>
      <c r="O2487">
        <v>2035559545</v>
      </c>
      <c r="P2487" t="s">
        <v>701</v>
      </c>
      <c r="R2487" t="s">
        <v>702</v>
      </c>
      <c r="S2487" t="s">
        <v>428</v>
      </c>
      <c r="T2487">
        <v>97823</v>
      </c>
      <c r="U2487" t="s">
        <v>220</v>
      </c>
      <c r="V2487" t="s">
        <v>221</v>
      </c>
      <c r="W2487" t="s">
        <v>560</v>
      </c>
      <c r="X2487" t="s">
        <v>223</v>
      </c>
      <c r="Y2487" t="s">
        <v>45</v>
      </c>
    </row>
    <row r="2488" spans="1:25">
      <c r="A2488">
        <v>10245</v>
      </c>
      <c r="B2488">
        <v>38</v>
      </c>
      <c r="C2488">
        <v>100</v>
      </c>
      <c r="D2488">
        <v>6</v>
      </c>
      <c r="E2488">
        <v>5920.4</v>
      </c>
      <c r="F2488">
        <v>38111</v>
      </c>
      <c r="G2488" t="s">
        <v>40</v>
      </c>
      <c r="H2488">
        <v>2</v>
      </c>
      <c r="I2488">
        <v>5</v>
      </c>
      <c r="J2488">
        <v>2004</v>
      </c>
      <c r="K2488" t="s">
        <v>79</v>
      </c>
      <c r="L2488">
        <v>136</v>
      </c>
      <c r="M2488" t="s">
        <v>140</v>
      </c>
      <c r="N2488" t="s">
        <v>700</v>
      </c>
      <c r="O2488">
        <v>2035559545</v>
      </c>
      <c r="P2488" t="s">
        <v>701</v>
      </c>
      <c r="R2488" t="s">
        <v>702</v>
      </c>
      <c r="S2488" t="s">
        <v>428</v>
      </c>
      <c r="T2488">
        <v>97823</v>
      </c>
      <c r="U2488" t="s">
        <v>220</v>
      </c>
      <c r="V2488" t="s">
        <v>221</v>
      </c>
      <c r="W2488" t="s">
        <v>560</v>
      </c>
      <c r="X2488" t="s">
        <v>223</v>
      </c>
      <c r="Y2488" t="s">
        <v>36</v>
      </c>
    </row>
    <row r="2489" spans="1:25">
      <c r="A2489">
        <v>10245</v>
      </c>
      <c r="B2489">
        <v>29</v>
      </c>
      <c r="C2489">
        <v>100</v>
      </c>
      <c r="D2489">
        <v>8</v>
      </c>
      <c r="E2489">
        <v>3451</v>
      </c>
      <c r="F2489">
        <v>38111</v>
      </c>
      <c r="G2489" t="s">
        <v>40</v>
      </c>
      <c r="H2489">
        <v>2</v>
      </c>
      <c r="I2489">
        <v>5</v>
      </c>
      <c r="J2489">
        <v>2004</v>
      </c>
      <c r="K2489" t="s">
        <v>79</v>
      </c>
      <c r="L2489">
        <v>116</v>
      </c>
      <c r="M2489" t="s">
        <v>80</v>
      </c>
      <c r="N2489" t="s">
        <v>700</v>
      </c>
      <c r="O2489">
        <v>2035559545</v>
      </c>
      <c r="P2489" t="s">
        <v>701</v>
      </c>
      <c r="R2489" t="s">
        <v>702</v>
      </c>
      <c r="S2489" t="s">
        <v>428</v>
      </c>
      <c r="T2489">
        <v>97823</v>
      </c>
      <c r="U2489" t="s">
        <v>220</v>
      </c>
      <c r="V2489" t="s">
        <v>221</v>
      </c>
      <c r="W2489" t="s">
        <v>560</v>
      </c>
      <c r="X2489" t="s">
        <v>223</v>
      </c>
      <c r="Y2489" t="s">
        <v>36</v>
      </c>
    </row>
    <row r="2490" spans="1:25">
      <c r="A2490">
        <v>10245</v>
      </c>
      <c r="B2490">
        <v>21</v>
      </c>
      <c r="C2490">
        <v>100</v>
      </c>
      <c r="D2490">
        <v>3</v>
      </c>
      <c r="E2490">
        <v>2390.2199999999998</v>
      </c>
      <c r="F2490">
        <v>38111</v>
      </c>
      <c r="G2490" t="s">
        <v>40</v>
      </c>
      <c r="H2490">
        <v>2</v>
      </c>
      <c r="I2490">
        <v>5</v>
      </c>
      <c r="J2490">
        <v>2004</v>
      </c>
      <c r="K2490" t="s">
        <v>79</v>
      </c>
      <c r="L2490">
        <v>121</v>
      </c>
      <c r="M2490" t="s">
        <v>143</v>
      </c>
      <c r="N2490" t="s">
        <v>700</v>
      </c>
      <c r="O2490">
        <v>2035559545</v>
      </c>
      <c r="P2490" t="s">
        <v>701</v>
      </c>
      <c r="R2490" t="s">
        <v>702</v>
      </c>
      <c r="S2490" t="s">
        <v>428</v>
      </c>
      <c r="T2490">
        <v>97823</v>
      </c>
      <c r="U2490" t="s">
        <v>220</v>
      </c>
      <c r="V2490" t="s">
        <v>221</v>
      </c>
      <c r="W2490" t="s">
        <v>560</v>
      </c>
      <c r="X2490" t="s">
        <v>223</v>
      </c>
      <c r="Y2490" t="s">
        <v>45</v>
      </c>
    </row>
    <row r="2491" spans="1:25">
      <c r="A2491">
        <v>10245</v>
      </c>
      <c r="B2491">
        <v>37</v>
      </c>
      <c r="C2491">
        <v>100</v>
      </c>
      <c r="D2491">
        <v>1</v>
      </c>
      <c r="E2491">
        <v>4133.6400000000003</v>
      </c>
      <c r="F2491">
        <v>38111</v>
      </c>
      <c r="G2491" t="s">
        <v>40</v>
      </c>
      <c r="H2491">
        <v>2</v>
      </c>
      <c r="I2491">
        <v>5</v>
      </c>
      <c r="J2491">
        <v>2004</v>
      </c>
      <c r="K2491" t="s">
        <v>79</v>
      </c>
      <c r="L2491">
        <v>96</v>
      </c>
      <c r="M2491" t="s">
        <v>247</v>
      </c>
      <c r="N2491" t="s">
        <v>700</v>
      </c>
      <c r="O2491">
        <v>2035559545</v>
      </c>
      <c r="P2491" t="s">
        <v>701</v>
      </c>
      <c r="R2491" t="s">
        <v>702</v>
      </c>
      <c r="S2491" t="s">
        <v>428</v>
      </c>
      <c r="T2491">
        <v>97823</v>
      </c>
      <c r="U2491" t="s">
        <v>220</v>
      </c>
      <c r="V2491" t="s">
        <v>221</v>
      </c>
      <c r="W2491" t="s">
        <v>560</v>
      </c>
      <c r="X2491" t="s">
        <v>223</v>
      </c>
      <c r="Y2491" t="s">
        <v>36</v>
      </c>
    </row>
    <row r="2492" spans="1:25">
      <c r="A2492">
        <v>10245</v>
      </c>
      <c r="B2492">
        <v>44</v>
      </c>
      <c r="C2492">
        <v>69.16</v>
      </c>
      <c r="D2492">
        <v>5</v>
      </c>
      <c r="E2492">
        <v>3043.04</v>
      </c>
      <c r="F2492">
        <v>38111</v>
      </c>
      <c r="G2492" t="s">
        <v>40</v>
      </c>
      <c r="H2492">
        <v>2</v>
      </c>
      <c r="I2492">
        <v>5</v>
      </c>
      <c r="J2492">
        <v>2004</v>
      </c>
      <c r="K2492" t="s">
        <v>79</v>
      </c>
      <c r="L2492">
        <v>64</v>
      </c>
      <c r="M2492" t="s">
        <v>144</v>
      </c>
      <c r="N2492" t="s">
        <v>700</v>
      </c>
      <c r="O2492">
        <v>2035559545</v>
      </c>
      <c r="P2492" t="s">
        <v>701</v>
      </c>
      <c r="R2492" t="s">
        <v>702</v>
      </c>
      <c r="S2492" t="s">
        <v>428</v>
      </c>
      <c r="T2492">
        <v>97823</v>
      </c>
      <c r="U2492" t="s">
        <v>220</v>
      </c>
      <c r="V2492" t="s">
        <v>221</v>
      </c>
      <c r="W2492" t="s">
        <v>560</v>
      </c>
      <c r="X2492" t="s">
        <v>223</v>
      </c>
      <c r="Y2492" t="s">
        <v>36</v>
      </c>
    </row>
    <row r="2493" spans="1:25">
      <c r="A2493">
        <v>10196</v>
      </c>
      <c r="B2493">
        <v>49</v>
      </c>
      <c r="C2493">
        <v>100</v>
      </c>
      <c r="D2493">
        <v>1</v>
      </c>
      <c r="E2493">
        <v>6893.81</v>
      </c>
      <c r="F2493">
        <v>37951</v>
      </c>
      <c r="G2493" t="s">
        <v>40</v>
      </c>
      <c r="H2493">
        <v>4</v>
      </c>
      <c r="I2493">
        <v>11</v>
      </c>
      <c r="J2493">
        <v>2003</v>
      </c>
      <c r="K2493" t="s">
        <v>59</v>
      </c>
      <c r="L2493">
        <v>136</v>
      </c>
      <c r="M2493" t="s">
        <v>98</v>
      </c>
      <c r="N2493" t="s">
        <v>700</v>
      </c>
      <c r="O2493">
        <v>2035559545</v>
      </c>
      <c r="P2493" t="s">
        <v>701</v>
      </c>
      <c r="R2493" t="s">
        <v>702</v>
      </c>
      <c r="S2493" t="s">
        <v>428</v>
      </c>
      <c r="T2493">
        <v>97823</v>
      </c>
      <c r="U2493" t="s">
        <v>220</v>
      </c>
      <c r="V2493" t="s">
        <v>221</v>
      </c>
      <c r="W2493" t="s">
        <v>560</v>
      </c>
      <c r="X2493" t="s">
        <v>223</v>
      </c>
      <c r="Y2493" t="s">
        <v>36</v>
      </c>
    </row>
    <row r="2494" spans="1:25">
      <c r="A2494">
        <v>10245</v>
      </c>
      <c r="B2494">
        <v>45</v>
      </c>
      <c r="C2494">
        <v>59.87</v>
      </c>
      <c r="D2494">
        <v>7</v>
      </c>
      <c r="E2494">
        <v>2694.15</v>
      </c>
      <c r="F2494">
        <v>38111</v>
      </c>
      <c r="G2494" t="s">
        <v>40</v>
      </c>
      <c r="H2494">
        <v>2</v>
      </c>
      <c r="I2494">
        <v>5</v>
      </c>
      <c r="J2494">
        <v>2004</v>
      </c>
      <c r="K2494" t="s">
        <v>81</v>
      </c>
      <c r="L2494">
        <v>50</v>
      </c>
      <c r="M2494" t="s">
        <v>145</v>
      </c>
      <c r="N2494" t="s">
        <v>700</v>
      </c>
      <c r="O2494">
        <v>2035559545</v>
      </c>
      <c r="P2494" t="s">
        <v>701</v>
      </c>
      <c r="R2494" t="s">
        <v>702</v>
      </c>
      <c r="S2494" t="s">
        <v>428</v>
      </c>
      <c r="T2494">
        <v>97823</v>
      </c>
      <c r="U2494" t="s">
        <v>220</v>
      </c>
      <c r="V2494" t="s">
        <v>221</v>
      </c>
      <c r="W2494" t="s">
        <v>560</v>
      </c>
      <c r="X2494" t="s">
        <v>223</v>
      </c>
      <c r="Y2494" t="s">
        <v>45</v>
      </c>
    </row>
    <row r="2495" spans="1:25">
      <c r="A2495">
        <v>10140</v>
      </c>
      <c r="B2495">
        <v>37</v>
      </c>
      <c r="C2495">
        <v>100</v>
      </c>
      <c r="D2495">
        <v>11</v>
      </c>
      <c r="E2495">
        <v>7374.1</v>
      </c>
      <c r="F2495">
        <v>37826</v>
      </c>
      <c r="G2495" t="s">
        <v>25</v>
      </c>
      <c r="H2495">
        <v>3</v>
      </c>
      <c r="I2495">
        <v>7</v>
      </c>
      <c r="J2495">
        <v>2003</v>
      </c>
      <c r="K2495" t="s">
        <v>26</v>
      </c>
      <c r="L2495">
        <v>214</v>
      </c>
      <c r="M2495" t="s">
        <v>64</v>
      </c>
      <c r="N2495" t="s">
        <v>703</v>
      </c>
      <c r="O2495">
        <v>6505556809</v>
      </c>
      <c r="P2495" t="s">
        <v>704</v>
      </c>
      <c r="R2495" t="s">
        <v>705</v>
      </c>
      <c r="S2495" t="s">
        <v>270</v>
      </c>
      <c r="T2495">
        <v>94217</v>
      </c>
      <c r="U2495" t="s">
        <v>220</v>
      </c>
      <c r="V2495" t="s">
        <v>221</v>
      </c>
      <c r="W2495" t="s">
        <v>706</v>
      </c>
      <c r="X2495" t="s">
        <v>437</v>
      </c>
      <c r="Y2495" t="s">
        <v>39</v>
      </c>
    </row>
    <row r="2496" spans="1:25">
      <c r="A2496">
        <v>10140</v>
      </c>
      <c r="B2496">
        <v>26</v>
      </c>
      <c r="C2496">
        <v>100</v>
      </c>
      <c r="D2496">
        <v>4</v>
      </c>
      <c r="E2496">
        <v>3188.12</v>
      </c>
      <c r="F2496">
        <v>37826</v>
      </c>
      <c r="G2496" t="s">
        <v>25</v>
      </c>
      <c r="H2496">
        <v>3</v>
      </c>
      <c r="I2496">
        <v>7</v>
      </c>
      <c r="J2496">
        <v>2003</v>
      </c>
      <c r="K2496" t="s">
        <v>26</v>
      </c>
      <c r="L2496">
        <v>147</v>
      </c>
      <c r="M2496" t="s">
        <v>131</v>
      </c>
      <c r="N2496" t="s">
        <v>703</v>
      </c>
      <c r="O2496">
        <v>6505556809</v>
      </c>
      <c r="P2496" t="s">
        <v>704</v>
      </c>
      <c r="R2496" t="s">
        <v>705</v>
      </c>
      <c r="S2496" t="s">
        <v>270</v>
      </c>
      <c r="T2496">
        <v>94217</v>
      </c>
      <c r="U2496" t="s">
        <v>220</v>
      </c>
      <c r="V2496" t="s">
        <v>221</v>
      </c>
      <c r="W2496" t="s">
        <v>706</v>
      </c>
      <c r="X2496" t="s">
        <v>437</v>
      </c>
      <c r="Y2496" t="s">
        <v>36</v>
      </c>
    </row>
    <row r="2497" spans="1:25">
      <c r="A2497">
        <v>10140</v>
      </c>
      <c r="B2497">
        <v>36</v>
      </c>
      <c r="C2497">
        <v>100</v>
      </c>
      <c r="D2497">
        <v>6</v>
      </c>
      <c r="E2497">
        <v>4114.8</v>
      </c>
      <c r="F2497">
        <v>37826</v>
      </c>
      <c r="G2497" t="s">
        <v>25</v>
      </c>
      <c r="H2497">
        <v>3</v>
      </c>
      <c r="I2497">
        <v>7</v>
      </c>
      <c r="J2497">
        <v>2003</v>
      </c>
      <c r="K2497" t="s">
        <v>26</v>
      </c>
      <c r="L2497">
        <v>101</v>
      </c>
      <c r="M2497" t="s">
        <v>208</v>
      </c>
      <c r="N2497" t="s">
        <v>703</v>
      </c>
      <c r="O2497">
        <v>6505556809</v>
      </c>
      <c r="P2497" t="s">
        <v>704</v>
      </c>
      <c r="R2497" t="s">
        <v>705</v>
      </c>
      <c r="S2497" t="s">
        <v>270</v>
      </c>
      <c r="T2497">
        <v>94217</v>
      </c>
      <c r="U2497" t="s">
        <v>220</v>
      </c>
      <c r="V2497" t="s">
        <v>221</v>
      </c>
      <c r="W2497" t="s">
        <v>706</v>
      </c>
      <c r="X2497" t="s">
        <v>437</v>
      </c>
      <c r="Y2497" t="s">
        <v>36</v>
      </c>
    </row>
    <row r="2498" spans="1:25">
      <c r="A2498">
        <v>10168</v>
      </c>
      <c r="B2498">
        <v>36</v>
      </c>
      <c r="C2498">
        <v>96.66</v>
      </c>
      <c r="D2498">
        <v>1</v>
      </c>
      <c r="E2498">
        <v>3479.76</v>
      </c>
      <c r="F2498">
        <v>37922</v>
      </c>
      <c r="G2498" t="s">
        <v>40</v>
      </c>
      <c r="H2498">
        <v>4</v>
      </c>
      <c r="I2498">
        <v>10</v>
      </c>
      <c r="J2498">
        <v>2003</v>
      </c>
      <c r="K2498" t="s">
        <v>132</v>
      </c>
      <c r="L2498">
        <v>95</v>
      </c>
      <c r="M2498" t="s">
        <v>178</v>
      </c>
      <c r="N2498" t="s">
        <v>703</v>
      </c>
      <c r="O2498">
        <v>6505556809</v>
      </c>
      <c r="P2498" t="s">
        <v>704</v>
      </c>
      <c r="R2498" t="s">
        <v>705</v>
      </c>
      <c r="S2498" t="s">
        <v>270</v>
      </c>
      <c r="T2498">
        <v>94217</v>
      </c>
      <c r="U2498" t="s">
        <v>220</v>
      </c>
      <c r="V2498" t="s">
        <v>221</v>
      </c>
      <c r="W2498" t="s">
        <v>706</v>
      </c>
      <c r="X2498" t="s">
        <v>437</v>
      </c>
      <c r="Y2498" t="s">
        <v>36</v>
      </c>
    </row>
    <row r="2499" spans="1:25">
      <c r="A2499">
        <v>10168</v>
      </c>
      <c r="B2499">
        <v>27</v>
      </c>
      <c r="C2499">
        <v>100</v>
      </c>
      <c r="D2499">
        <v>4</v>
      </c>
      <c r="E2499">
        <v>3660.93</v>
      </c>
      <c r="F2499">
        <v>37922</v>
      </c>
      <c r="G2499" t="s">
        <v>40</v>
      </c>
      <c r="H2499">
        <v>4</v>
      </c>
      <c r="I2499">
        <v>10</v>
      </c>
      <c r="J2499">
        <v>2003</v>
      </c>
      <c r="K2499" t="s">
        <v>132</v>
      </c>
      <c r="L2499">
        <v>118</v>
      </c>
      <c r="M2499" t="s">
        <v>152</v>
      </c>
      <c r="N2499" t="s">
        <v>703</v>
      </c>
      <c r="O2499">
        <v>6505556809</v>
      </c>
      <c r="P2499" t="s">
        <v>704</v>
      </c>
      <c r="R2499" t="s">
        <v>705</v>
      </c>
      <c r="S2499" t="s">
        <v>270</v>
      </c>
      <c r="T2499">
        <v>94217</v>
      </c>
      <c r="U2499" t="s">
        <v>220</v>
      </c>
      <c r="V2499" t="s">
        <v>221</v>
      </c>
      <c r="W2499" t="s">
        <v>706</v>
      </c>
      <c r="X2499" t="s">
        <v>437</v>
      </c>
      <c r="Y2499" t="s">
        <v>36</v>
      </c>
    </row>
    <row r="2500" spans="1:25">
      <c r="A2500" t="s">
        <v>707</v>
      </c>
      <c r="B2500">
        <v>20</v>
      </c>
      <c r="C2500">
        <v>100</v>
      </c>
      <c r="D2500">
        <v>3</v>
      </c>
      <c r="E2500">
        <v>4183</v>
      </c>
      <c r="F2500">
        <v>37922</v>
      </c>
      <c r="G2500" t="s">
        <v>40</v>
      </c>
      <c r="H2500">
        <v>4</v>
      </c>
      <c r="I2500">
        <v>10</v>
      </c>
      <c r="J2500">
        <v>2003</v>
      </c>
      <c r="K2500" t="s">
        <v>132</v>
      </c>
      <c r="L2500">
        <v>193</v>
      </c>
      <c r="M2500" t="s">
        <v>174</v>
      </c>
      <c r="N2500" t="s">
        <v>703</v>
      </c>
      <c r="O2500">
        <v>6505556809</v>
      </c>
      <c r="P2500" t="s">
        <v>704</v>
      </c>
      <c r="R2500" t="s">
        <v>705</v>
      </c>
      <c r="S2500" t="s">
        <v>270</v>
      </c>
      <c r="T2500">
        <v>94217</v>
      </c>
      <c r="U2500" t="s">
        <v>220</v>
      </c>
      <c r="V2500" t="s">
        <v>221</v>
      </c>
      <c r="W2500" t="s">
        <v>706</v>
      </c>
      <c r="X2500" t="s">
        <v>437</v>
      </c>
      <c r="Y2500" t="s">
        <v>36</v>
      </c>
    </row>
    <row r="2501" spans="1:25">
      <c r="A2501" t="s">
        <v>708</v>
      </c>
      <c r="B2501">
        <v>46</v>
      </c>
      <c r="C2501">
        <v>61.18</v>
      </c>
      <c r="D2501">
        <v>5</v>
      </c>
      <c r="E2501">
        <v>2814.28</v>
      </c>
      <c r="F2501">
        <v>37922</v>
      </c>
      <c r="G2501" t="s">
        <v>40</v>
      </c>
      <c r="H2501">
        <v>4</v>
      </c>
      <c r="I2501">
        <v>10</v>
      </c>
      <c r="J2501">
        <v>2003</v>
      </c>
      <c r="K2501" t="s">
        <v>132</v>
      </c>
      <c r="L2501">
        <v>60</v>
      </c>
      <c r="M2501" t="s">
        <v>153</v>
      </c>
      <c r="N2501" t="s">
        <v>703</v>
      </c>
      <c r="O2501">
        <v>6505556809</v>
      </c>
      <c r="P2501" t="s">
        <v>704</v>
      </c>
      <c r="R2501" t="s">
        <v>705</v>
      </c>
      <c r="S2501" t="s">
        <v>270</v>
      </c>
      <c r="T2501">
        <v>94217</v>
      </c>
      <c r="U2501" t="s">
        <v>220</v>
      </c>
      <c r="V2501" t="s">
        <v>221</v>
      </c>
      <c r="W2501" t="s">
        <v>706</v>
      </c>
      <c r="X2501" t="s">
        <v>437</v>
      </c>
      <c r="Y2501" t="s">
        <v>45</v>
      </c>
    </row>
    <row r="2502" spans="1:25">
      <c r="A2502" t="s">
        <v>709</v>
      </c>
      <c r="B2502">
        <v>50</v>
      </c>
      <c r="C2502">
        <v>100</v>
      </c>
      <c r="D2502">
        <v>2</v>
      </c>
      <c r="E2502">
        <v>5747.5</v>
      </c>
      <c r="F2502">
        <v>37922</v>
      </c>
      <c r="G2502" t="s">
        <v>40</v>
      </c>
      <c r="H2502">
        <v>4</v>
      </c>
      <c r="I2502">
        <v>10</v>
      </c>
      <c r="J2502">
        <v>2003</v>
      </c>
      <c r="K2502" t="s">
        <v>132</v>
      </c>
      <c r="L2502">
        <v>112</v>
      </c>
      <c r="M2502" t="s">
        <v>175</v>
      </c>
      <c r="N2502" t="s">
        <v>703</v>
      </c>
      <c r="O2502">
        <v>6505556809</v>
      </c>
      <c r="P2502" t="s">
        <v>704</v>
      </c>
      <c r="R2502" t="s">
        <v>705</v>
      </c>
      <c r="S2502" t="s">
        <v>270</v>
      </c>
      <c r="T2502">
        <v>94217</v>
      </c>
      <c r="U2502" t="s">
        <v>220</v>
      </c>
      <c r="V2502" t="s">
        <v>221</v>
      </c>
      <c r="W2502" t="s">
        <v>706</v>
      </c>
      <c r="X2502" t="s">
        <v>437</v>
      </c>
      <c r="Y2502" t="s">
        <v>36</v>
      </c>
    </row>
    <row r="2503" spans="1:25">
      <c r="A2503" t="s">
        <v>710</v>
      </c>
      <c r="B2503">
        <v>29</v>
      </c>
      <c r="C2503">
        <v>75.41</v>
      </c>
      <c r="D2503">
        <v>6</v>
      </c>
      <c r="E2503">
        <v>2186.89</v>
      </c>
      <c r="F2503">
        <v>37922</v>
      </c>
      <c r="G2503" t="s">
        <v>40</v>
      </c>
      <c r="H2503">
        <v>4</v>
      </c>
      <c r="I2503">
        <v>10</v>
      </c>
      <c r="J2503">
        <v>2003</v>
      </c>
      <c r="K2503" t="s">
        <v>132</v>
      </c>
      <c r="L2503">
        <v>76</v>
      </c>
      <c r="M2503" t="s">
        <v>176</v>
      </c>
      <c r="N2503" t="s">
        <v>703</v>
      </c>
      <c r="O2503">
        <v>6505556809</v>
      </c>
      <c r="P2503" t="s">
        <v>704</v>
      </c>
      <c r="R2503" t="s">
        <v>705</v>
      </c>
      <c r="S2503" t="s">
        <v>270</v>
      </c>
      <c r="T2503">
        <v>94217</v>
      </c>
      <c r="U2503" t="s">
        <v>220</v>
      </c>
      <c r="V2503" t="s">
        <v>221</v>
      </c>
      <c r="W2503" t="s">
        <v>706</v>
      </c>
      <c r="X2503" t="s">
        <v>437</v>
      </c>
      <c r="Y2503" t="s">
        <v>45</v>
      </c>
    </row>
    <row r="2504" spans="1:25">
      <c r="A2504">
        <v>10168</v>
      </c>
      <c r="B2504">
        <v>28</v>
      </c>
      <c r="C2504">
        <v>100</v>
      </c>
      <c r="D2504">
        <v>7</v>
      </c>
      <c r="E2504">
        <v>3244.36</v>
      </c>
      <c r="F2504">
        <v>37922</v>
      </c>
      <c r="G2504" t="s">
        <v>40</v>
      </c>
      <c r="H2504">
        <v>4</v>
      </c>
      <c r="I2504">
        <v>10</v>
      </c>
      <c r="J2504">
        <v>2003</v>
      </c>
      <c r="K2504" t="s">
        <v>132</v>
      </c>
      <c r="L2504">
        <v>99</v>
      </c>
      <c r="M2504" t="s">
        <v>177</v>
      </c>
      <c r="N2504" t="s">
        <v>703</v>
      </c>
      <c r="O2504">
        <v>6505556809</v>
      </c>
      <c r="P2504" t="s">
        <v>704</v>
      </c>
      <c r="R2504" t="s">
        <v>705</v>
      </c>
      <c r="S2504" t="s">
        <v>270</v>
      </c>
      <c r="T2504">
        <v>94217</v>
      </c>
      <c r="U2504" t="s">
        <v>220</v>
      </c>
      <c r="V2504" t="s">
        <v>221</v>
      </c>
      <c r="W2504" t="s">
        <v>706</v>
      </c>
      <c r="X2504" t="s">
        <v>437</v>
      </c>
      <c r="Y2504" t="s">
        <v>36</v>
      </c>
    </row>
    <row r="2505" spans="1:25">
      <c r="A2505">
        <v>10362</v>
      </c>
      <c r="B2505">
        <v>22</v>
      </c>
      <c r="C2505">
        <v>100</v>
      </c>
      <c r="D2505">
        <v>4</v>
      </c>
      <c r="E2505">
        <v>3664.1</v>
      </c>
      <c r="F2505">
        <v>38357</v>
      </c>
      <c r="G2505" t="s">
        <v>40</v>
      </c>
      <c r="H2505">
        <v>1</v>
      </c>
      <c r="I2505">
        <v>1</v>
      </c>
      <c r="J2505">
        <v>2005</v>
      </c>
      <c r="K2505" t="s">
        <v>132</v>
      </c>
      <c r="L2505">
        <v>193</v>
      </c>
      <c r="M2505" t="s">
        <v>174</v>
      </c>
      <c r="N2505" t="s">
        <v>703</v>
      </c>
      <c r="O2505">
        <v>6505556809</v>
      </c>
      <c r="P2505" t="s">
        <v>704</v>
      </c>
      <c r="R2505" t="s">
        <v>705</v>
      </c>
      <c r="S2505" t="s">
        <v>270</v>
      </c>
      <c r="T2505">
        <v>94217</v>
      </c>
      <c r="U2505" t="s">
        <v>220</v>
      </c>
      <c r="V2505" t="s">
        <v>221</v>
      </c>
      <c r="W2505" t="s">
        <v>706</v>
      </c>
      <c r="X2505" t="s">
        <v>437</v>
      </c>
      <c r="Y2505" t="s">
        <v>36</v>
      </c>
    </row>
    <row r="2506" spans="1:25">
      <c r="A2506">
        <v>10362</v>
      </c>
      <c r="B2506">
        <v>22</v>
      </c>
      <c r="C2506">
        <v>100</v>
      </c>
      <c r="D2506">
        <v>1</v>
      </c>
      <c r="E2506">
        <v>3877.06</v>
      </c>
      <c r="F2506">
        <v>38357</v>
      </c>
      <c r="G2506" t="s">
        <v>40</v>
      </c>
      <c r="H2506">
        <v>1</v>
      </c>
      <c r="I2506">
        <v>1</v>
      </c>
      <c r="J2506">
        <v>2005</v>
      </c>
      <c r="K2506" t="s">
        <v>132</v>
      </c>
      <c r="L2506">
        <v>150</v>
      </c>
      <c r="M2506" t="s">
        <v>133</v>
      </c>
      <c r="N2506" t="s">
        <v>703</v>
      </c>
      <c r="O2506">
        <v>6505556809</v>
      </c>
      <c r="P2506" t="s">
        <v>704</v>
      </c>
      <c r="R2506" t="s">
        <v>705</v>
      </c>
      <c r="S2506" t="s">
        <v>270</v>
      </c>
      <c r="T2506">
        <v>94217</v>
      </c>
      <c r="U2506" t="s">
        <v>220</v>
      </c>
      <c r="V2506" t="s">
        <v>221</v>
      </c>
      <c r="W2506" t="s">
        <v>706</v>
      </c>
      <c r="X2506" t="s">
        <v>437</v>
      </c>
      <c r="Y2506" t="s">
        <v>36</v>
      </c>
    </row>
    <row r="2507" spans="1:25">
      <c r="A2507">
        <v>10362</v>
      </c>
      <c r="B2507">
        <v>23</v>
      </c>
      <c r="C2507">
        <v>49.67</v>
      </c>
      <c r="D2507">
        <v>3</v>
      </c>
      <c r="E2507">
        <v>1142.4100000000001</v>
      </c>
      <c r="F2507">
        <v>38357</v>
      </c>
      <c r="G2507" t="s">
        <v>40</v>
      </c>
      <c r="H2507">
        <v>1</v>
      </c>
      <c r="I2507">
        <v>1</v>
      </c>
      <c r="J2507">
        <v>2005</v>
      </c>
      <c r="K2507" t="s">
        <v>132</v>
      </c>
      <c r="L2507">
        <v>60</v>
      </c>
      <c r="M2507" t="s">
        <v>153</v>
      </c>
      <c r="N2507" t="s">
        <v>703</v>
      </c>
      <c r="O2507">
        <v>6505556809</v>
      </c>
      <c r="P2507" t="s">
        <v>704</v>
      </c>
      <c r="R2507" t="s">
        <v>705</v>
      </c>
      <c r="S2507" t="s">
        <v>270</v>
      </c>
      <c r="T2507">
        <v>94217</v>
      </c>
      <c r="U2507" t="s">
        <v>220</v>
      </c>
      <c r="V2507" t="s">
        <v>221</v>
      </c>
      <c r="W2507" t="s">
        <v>706</v>
      </c>
      <c r="X2507" t="s">
        <v>437</v>
      </c>
      <c r="Y2507" t="s">
        <v>45</v>
      </c>
    </row>
    <row r="2508" spans="1:25">
      <c r="A2508">
        <v>10362</v>
      </c>
      <c r="B2508">
        <v>50</v>
      </c>
      <c r="C2508">
        <v>96.92</v>
      </c>
      <c r="D2508">
        <v>2</v>
      </c>
      <c r="E2508">
        <v>4846</v>
      </c>
      <c r="F2508">
        <v>38357</v>
      </c>
      <c r="G2508" t="s">
        <v>40</v>
      </c>
      <c r="H2508">
        <v>1</v>
      </c>
      <c r="I2508">
        <v>1</v>
      </c>
      <c r="J2508">
        <v>2005</v>
      </c>
      <c r="K2508" t="s">
        <v>132</v>
      </c>
      <c r="L2508">
        <v>112</v>
      </c>
      <c r="M2508" t="s">
        <v>175</v>
      </c>
      <c r="N2508" t="s">
        <v>703</v>
      </c>
      <c r="O2508">
        <v>6505556809</v>
      </c>
      <c r="P2508" t="s">
        <v>704</v>
      </c>
      <c r="R2508" t="s">
        <v>705</v>
      </c>
      <c r="S2508" t="s">
        <v>270</v>
      </c>
      <c r="T2508">
        <v>94217</v>
      </c>
      <c r="U2508" t="s">
        <v>220</v>
      </c>
      <c r="V2508" t="s">
        <v>221</v>
      </c>
      <c r="W2508" t="s">
        <v>706</v>
      </c>
      <c r="X2508" t="s">
        <v>437</v>
      </c>
      <c r="Y2508" t="s">
        <v>36</v>
      </c>
    </row>
    <row r="2509" spans="1:25">
      <c r="A2509" t="s">
        <v>711</v>
      </c>
      <c r="B2509">
        <v>21</v>
      </c>
      <c r="C2509">
        <v>70.959999999999994</v>
      </c>
      <c r="D2509">
        <v>9</v>
      </c>
      <c r="E2509">
        <v>1490.16</v>
      </c>
      <c r="F2509">
        <v>37922</v>
      </c>
      <c r="G2509" t="s">
        <v>40</v>
      </c>
      <c r="H2509">
        <v>4</v>
      </c>
      <c r="I2509">
        <v>10</v>
      </c>
      <c r="J2509">
        <v>2003</v>
      </c>
      <c r="K2509" t="s">
        <v>42</v>
      </c>
      <c r="L2509">
        <v>84</v>
      </c>
      <c r="M2509" t="s">
        <v>179</v>
      </c>
      <c r="N2509" t="s">
        <v>703</v>
      </c>
      <c r="O2509">
        <v>6505556809</v>
      </c>
      <c r="P2509" t="s">
        <v>704</v>
      </c>
      <c r="R2509" t="s">
        <v>705</v>
      </c>
      <c r="S2509" t="s">
        <v>270</v>
      </c>
      <c r="T2509">
        <v>94217</v>
      </c>
      <c r="U2509" t="s">
        <v>220</v>
      </c>
      <c r="V2509" t="s">
        <v>221</v>
      </c>
      <c r="W2509" t="s">
        <v>706</v>
      </c>
      <c r="X2509" t="s">
        <v>437</v>
      </c>
      <c r="Y2509" t="s">
        <v>45</v>
      </c>
    </row>
    <row r="2510" spans="1:25">
      <c r="A2510" t="s">
        <v>712</v>
      </c>
      <c r="B2510">
        <v>49</v>
      </c>
      <c r="C2510">
        <v>100</v>
      </c>
      <c r="D2510">
        <v>11</v>
      </c>
      <c r="E2510">
        <v>6433.7</v>
      </c>
      <c r="F2510">
        <v>37922</v>
      </c>
      <c r="G2510" t="s">
        <v>40</v>
      </c>
      <c r="H2510">
        <v>4</v>
      </c>
      <c r="I2510">
        <v>10</v>
      </c>
      <c r="J2510">
        <v>2003</v>
      </c>
      <c r="K2510" t="s">
        <v>42</v>
      </c>
      <c r="L2510">
        <v>109</v>
      </c>
      <c r="M2510" t="s">
        <v>180</v>
      </c>
      <c r="N2510" t="s">
        <v>703</v>
      </c>
      <c r="O2510">
        <v>6505556809</v>
      </c>
      <c r="P2510" t="s">
        <v>704</v>
      </c>
      <c r="R2510" t="s">
        <v>705</v>
      </c>
      <c r="S2510" t="s">
        <v>270</v>
      </c>
      <c r="T2510">
        <v>94217</v>
      </c>
      <c r="U2510" t="s">
        <v>220</v>
      </c>
      <c r="V2510" t="s">
        <v>221</v>
      </c>
      <c r="W2510" t="s">
        <v>706</v>
      </c>
      <c r="X2510" t="s">
        <v>437</v>
      </c>
      <c r="Y2510" t="s">
        <v>36</v>
      </c>
    </row>
    <row r="2511" spans="1:25">
      <c r="A2511" t="s">
        <v>713</v>
      </c>
      <c r="B2511">
        <v>27</v>
      </c>
      <c r="C2511">
        <v>73.02</v>
      </c>
      <c r="D2511">
        <v>18</v>
      </c>
      <c r="E2511">
        <v>1971.54</v>
      </c>
      <c r="F2511">
        <v>37922</v>
      </c>
      <c r="G2511" t="s">
        <v>40</v>
      </c>
      <c r="H2511">
        <v>4</v>
      </c>
      <c r="I2511">
        <v>10</v>
      </c>
      <c r="J2511">
        <v>2003</v>
      </c>
      <c r="K2511" t="s">
        <v>42</v>
      </c>
      <c r="L2511">
        <v>68</v>
      </c>
      <c r="M2511" t="s">
        <v>46</v>
      </c>
      <c r="N2511" t="s">
        <v>703</v>
      </c>
      <c r="O2511">
        <v>6505556809</v>
      </c>
      <c r="P2511" t="s">
        <v>704</v>
      </c>
      <c r="R2511" t="s">
        <v>705</v>
      </c>
      <c r="S2511" t="s">
        <v>270</v>
      </c>
      <c r="T2511">
        <v>94217</v>
      </c>
      <c r="U2511" t="s">
        <v>220</v>
      </c>
      <c r="V2511" t="s">
        <v>221</v>
      </c>
      <c r="W2511" t="s">
        <v>706</v>
      </c>
      <c r="X2511" t="s">
        <v>437</v>
      </c>
      <c r="Y2511" t="s">
        <v>45</v>
      </c>
    </row>
    <row r="2512" spans="1:25">
      <c r="A2512">
        <v>10168</v>
      </c>
      <c r="B2512">
        <v>48</v>
      </c>
      <c r="C2512">
        <v>78.25</v>
      </c>
      <c r="D2512">
        <v>10</v>
      </c>
      <c r="E2512">
        <v>3756</v>
      </c>
      <c r="F2512">
        <v>37922</v>
      </c>
      <c r="G2512" t="s">
        <v>40</v>
      </c>
      <c r="H2512">
        <v>4</v>
      </c>
      <c r="I2512">
        <v>10</v>
      </c>
      <c r="J2512">
        <v>2003</v>
      </c>
      <c r="K2512" t="s">
        <v>42</v>
      </c>
      <c r="L2512">
        <v>72</v>
      </c>
      <c r="M2512" t="s">
        <v>181</v>
      </c>
      <c r="N2512" t="s">
        <v>703</v>
      </c>
      <c r="O2512">
        <v>6505556809</v>
      </c>
      <c r="P2512" t="s">
        <v>704</v>
      </c>
      <c r="R2512" t="s">
        <v>705</v>
      </c>
      <c r="S2512" t="s">
        <v>270</v>
      </c>
      <c r="T2512">
        <v>94217</v>
      </c>
      <c r="U2512" t="s">
        <v>220</v>
      </c>
      <c r="V2512" t="s">
        <v>221</v>
      </c>
      <c r="W2512" t="s">
        <v>706</v>
      </c>
      <c r="X2512" t="s">
        <v>437</v>
      </c>
      <c r="Y2512" t="s">
        <v>36</v>
      </c>
    </row>
    <row r="2513" spans="1:25">
      <c r="A2513">
        <v>10168</v>
      </c>
      <c r="B2513">
        <v>28</v>
      </c>
      <c r="C2513">
        <v>98.65</v>
      </c>
      <c r="D2513">
        <v>14</v>
      </c>
      <c r="E2513">
        <v>2762.2</v>
      </c>
      <c r="F2513">
        <v>37922</v>
      </c>
      <c r="G2513" t="s">
        <v>40</v>
      </c>
      <c r="H2513">
        <v>4</v>
      </c>
      <c r="I2513">
        <v>10</v>
      </c>
      <c r="J2513">
        <v>2003</v>
      </c>
      <c r="K2513" t="s">
        <v>42</v>
      </c>
      <c r="L2513">
        <v>91</v>
      </c>
      <c r="M2513" t="s">
        <v>182</v>
      </c>
      <c r="N2513" t="s">
        <v>703</v>
      </c>
      <c r="O2513">
        <v>6505556809</v>
      </c>
      <c r="P2513" t="s">
        <v>704</v>
      </c>
      <c r="R2513" t="s">
        <v>705</v>
      </c>
      <c r="S2513" t="s">
        <v>270</v>
      </c>
      <c r="T2513">
        <v>94217</v>
      </c>
      <c r="U2513" t="s">
        <v>220</v>
      </c>
      <c r="V2513" t="s">
        <v>221</v>
      </c>
      <c r="W2513" t="s">
        <v>706</v>
      </c>
      <c r="X2513" t="s">
        <v>437</v>
      </c>
      <c r="Y2513" t="s">
        <v>45</v>
      </c>
    </row>
    <row r="2514" spans="1:25">
      <c r="A2514">
        <v>10168</v>
      </c>
      <c r="B2514">
        <v>31</v>
      </c>
      <c r="C2514">
        <v>100</v>
      </c>
      <c r="D2514">
        <v>16</v>
      </c>
      <c r="E2514">
        <v>3431.39</v>
      </c>
      <c r="F2514">
        <v>37922</v>
      </c>
      <c r="G2514" t="s">
        <v>40</v>
      </c>
      <c r="H2514">
        <v>4</v>
      </c>
      <c r="I2514">
        <v>10</v>
      </c>
      <c r="J2514">
        <v>2003</v>
      </c>
      <c r="K2514" t="s">
        <v>42</v>
      </c>
      <c r="L2514">
        <v>99</v>
      </c>
      <c r="M2514" t="s">
        <v>47</v>
      </c>
      <c r="N2514" t="s">
        <v>703</v>
      </c>
      <c r="O2514">
        <v>6505556809</v>
      </c>
      <c r="P2514" t="s">
        <v>704</v>
      </c>
      <c r="R2514" t="s">
        <v>705</v>
      </c>
      <c r="S2514" t="s">
        <v>270</v>
      </c>
      <c r="T2514">
        <v>94217</v>
      </c>
      <c r="U2514" t="s">
        <v>220</v>
      </c>
      <c r="V2514" t="s">
        <v>221</v>
      </c>
      <c r="W2514" t="s">
        <v>706</v>
      </c>
      <c r="X2514" t="s">
        <v>437</v>
      </c>
      <c r="Y2514" t="s">
        <v>36</v>
      </c>
    </row>
    <row r="2515" spans="1:25">
      <c r="A2515">
        <v>10168</v>
      </c>
      <c r="B2515">
        <v>36</v>
      </c>
      <c r="C2515">
        <v>100</v>
      </c>
      <c r="D2515">
        <v>8</v>
      </c>
      <c r="E2515">
        <v>4527.72</v>
      </c>
      <c r="F2515">
        <v>37922</v>
      </c>
      <c r="G2515" t="s">
        <v>40</v>
      </c>
      <c r="H2515">
        <v>4</v>
      </c>
      <c r="I2515">
        <v>10</v>
      </c>
      <c r="J2515">
        <v>2003</v>
      </c>
      <c r="K2515" t="s">
        <v>42</v>
      </c>
      <c r="L2515">
        <v>118</v>
      </c>
      <c r="M2515" t="s">
        <v>183</v>
      </c>
      <c r="N2515" t="s">
        <v>703</v>
      </c>
      <c r="O2515">
        <v>6505556809</v>
      </c>
      <c r="P2515" t="s">
        <v>704</v>
      </c>
      <c r="R2515" t="s">
        <v>705</v>
      </c>
      <c r="S2515" t="s">
        <v>270</v>
      </c>
      <c r="T2515">
        <v>94217</v>
      </c>
      <c r="U2515" t="s">
        <v>220</v>
      </c>
      <c r="V2515" t="s">
        <v>221</v>
      </c>
      <c r="W2515" t="s">
        <v>706</v>
      </c>
      <c r="X2515" t="s">
        <v>437</v>
      </c>
      <c r="Y2515" t="s">
        <v>36</v>
      </c>
    </row>
    <row r="2516" spans="1:25">
      <c r="A2516">
        <v>10168</v>
      </c>
      <c r="B2516">
        <v>48</v>
      </c>
      <c r="C2516">
        <v>96</v>
      </c>
      <c r="D2516">
        <v>15</v>
      </c>
      <c r="E2516">
        <v>4608</v>
      </c>
      <c r="F2516">
        <v>37922</v>
      </c>
      <c r="G2516" t="s">
        <v>40</v>
      </c>
      <c r="H2516">
        <v>4</v>
      </c>
      <c r="I2516">
        <v>10</v>
      </c>
      <c r="J2516">
        <v>2003</v>
      </c>
      <c r="K2516" t="s">
        <v>42</v>
      </c>
      <c r="L2516">
        <v>80</v>
      </c>
      <c r="M2516" t="s">
        <v>184</v>
      </c>
      <c r="N2516" t="s">
        <v>703</v>
      </c>
      <c r="O2516">
        <v>6505556809</v>
      </c>
      <c r="P2516" t="s">
        <v>704</v>
      </c>
      <c r="R2516" t="s">
        <v>705</v>
      </c>
      <c r="S2516" t="s">
        <v>270</v>
      </c>
      <c r="T2516">
        <v>94217</v>
      </c>
      <c r="U2516" t="s">
        <v>220</v>
      </c>
      <c r="V2516" t="s">
        <v>221</v>
      </c>
      <c r="W2516" t="s">
        <v>706</v>
      </c>
      <c r="X2516" t="s">
        <v>437</v>
      </c>
      <c r="Y2516" t="s">
        <v>36</v>
      </c>
    </row>
    <row r="2517" spans="1:25">
      <c r="A2517">
        <v>10168</v>
      </c>
      <c r="B2517">
        <v>39</v>
      </c>
      <c r="C2517">
        <v>82.91</v>
      </c>
      <c r="D2517">
        <v>17</v>
      </c>
      <c r="E2517">
        <v>3233.49</v>
      </c>
      <c r="F2517">
        <v>37922</v>
      </c>
      <c r="G2517" t="s">
        <v>40</v>
      </c>
      <c r="H2517">
        <v>4</v>
      </c>
      <c r="I2517">
        <v>10</v>
      </c>
      <c r="J2517">
        <v>2003</v>
      </c>
      <c r="K2517" t="s">
        <v>42</v>
      </c>
      <c r="L2517">
        <v>74</v>
      </c>
      <c r="M2517" t="s">
        <v>48</v>
      </c>
      <c r="N2517" t="s">
        <v>703</v>
      </c>
      <c r="O2517">
        <v>6505556809</v>
      </c>
      <c r="P2517" t="s">
        <v>704</v>
      </c>
      <c r="R2517" t="s">
        <v>705</v>
      </c>
      <c r="S2517" t="s">
        <v>270</v>
      </c>
      <c r="T2517">
        <v>94217</v>
      </c>
      <c r="U2517" t="s">
        <v>220</v>
      </c>
      <c r="V2517" t="s">
        <v>221</v>
      </c>
      <c r="W2517" t="s">
        <v>706</v>
      </c>
      <c r="X2517" t="s">
        <v>437</v>
      </c>
      <c r="Y2517" t="s">
        <v>36</v>
      </c>
    </row>
    <row r="2518" spans="1:25">
      <c r="A2518">
        <v>10317</v>
      </c>
      <c r="B2518">
        <v>35</v>
      </c>
      <c r="C2518">
        <v>83.32</v>
      </c>
      <c r="D2518">
        <v>1</v>
      </c>
      <c r="E2518">
        <v>2916.2</v>
      </c>
      <c r="F2518">
        <v>38293</v>
      </c>
      <c r="G2518" t="s">
        <v>40</v>
      </c>
      <c r="H2518">
        <v>4</v>
      </c>
      <c r="I2518">
        <v>11</v>
      </c>
      <c r="J2518">
        <v>2004</v>
      </c>
      <c r="K2518" t="s">
        <v>185</v>
      </c>
      <c r="L2518">
        <v>72</v>
      </c>
      <c r="M2518" t="s">
        <v>181</v>
      </c>
      <c r="N2518" t="s">
        <v>703</v>
      </c>
      <c r="O2518">
        <v>6505556809</v>
      </c>
      <c r="P2518" t="s">
        <v>704</v>
      </c>
      <c r="R2518" t="s">
        <v>705</v>
      </c>
      <c r="S2518" t="s">
        <v>270</v>
      </c>
      <c r="T2518">
        <v>94217</v>
      </c>
      <c r="U2518" t="s">
        <v>220</v>
      </c>
      <c r="V2518" t="s">
        <v>221</v>
      </c>
      <c r="W2518" t="s">
        <v>706</v>
      </c>
      <c r="X2518" t="s">
        <v>437</v>
      </c>
      <c r="Y2518" t="s">
        <v>45</v>
      </c>
    </row>
    <row r="2519" spans="1:25">
      <c r="A2519">
        <v>10140</v>
      </c>
      <c r="B2519">
        <v>38</v>
      </c>
      <c r="C2519">
        <v>100</v>
      </c>
      <c r="D2519">
        <v>8</v>
      </c>
      <c r="E2519">
        <v>4829.8</v>
      </c>
      <c r="F2519">
        <v>37826</v>
      </c>
      <c r="G2519" t="s">
        <v>25</v>
      </c>
      <c r="H2519">
        <v>3</v>
      </c>
      <c r="I2519">
        <v>7</v>
      </c>
      <c r="J2519">
        <v>2003</v>
      </c>
      <c r="K2519" t="s">
        <v>79</v>
      </c>
      <c r="L2519">
        <v>136</v>
      </c>
      <c r="M2519" t="s">
        <v>140</v>
      </c>
      <c r="N2519" t="s">
        <v>703</v>
      </c>
      <c r="O2519">
        <v>6505556809</v>
      </c>
      <c r="P2519" t="s">
        <v>704</v>
      </c>
      <c r="R2519" t="s">
        <v>705</v>
      </c>
      <c r="S2519" t="s">
        <v>270</v>
      </c>
      <c r="T2519">
        <v>94217</v>
      </c>
      <c r="U2519" t="s">
        <v>220</v>
      </c>
      <c r="V2519" t="s">
        <v>221</v>
      </c>
      <c r="W2519" t="s">
        <v>706</v>
      </c>
      <c r="X2519" t="s">
        <v>437</v>
      </c>
      <c r="Y2519" t="s">
        <v>36</v>
      </c>
    </row>
    <row r="2520" spans="1:25">
      <c r="A2520">
        <v>10140</v>
      </c>
      <c r="B2520">
        <v>32</v>
      </c>
      <c r="C2520">
        <v>100</v>
      </c>
      <c r="D2520">
        <v>10</v>
      </c>
      <c r="E2520">
        <v>4181.4399999999996</v>
      </c>
      <c r="F2520">
        <v>37826</v>
      </c>
      <c r="G2520" t="s">
        <v>25</v>
      </c>
      <c r="H2520">
        <v>3</v>
      </c>
      <c r="I2520">
        <v>7</v>
      </c>
      <c r="J2520">
        <v>2003</v>
      </c>
      <c r="K2520" t="s">
        <v>79</v>
      </c>
      <c r="L2520">
        <v>116</v>
      </c>
      <c r="M2520" t="s">
        <v>80</v>
      </c>
      <c r="N2520" t="s">
        <v>703</v>
      </c>
      <c r="O2520">
        <v>6505556809</v>
      </c>
      <c r="P2520" t="s">
        <v>704</v>
      </c>
      <c r="R2520" t="s">
        <v>705</v>
      </c>
      <c r="S2520" t="s">
        <v>270</v>
      </c>
      <c r="T2520">
        <v>94217</v>
      </c>
      <c r="U2520" t="s">
        <v>220</v>
      </c>
      <c r="V2520" t="s">
        <v>221</v>
      </c>
      <c r="W2520" t="s">
        <v>706</v>
      </c>
      <c r="X2520" t="s">
        <v>437</v>
      </c>
      <c r="Y2520" t="s">
        <v>36</v>
      </c>
    </row>
    <row r="2521" spans="1:25">
      <c r="A2521">
        <v>10140</v>
      </c>
      <c r="B2521">
        <v>46</v>
      </c>
      <c r="C2521">
        <v>61.99</v>
      </c>
      <c r="D2521">
        <v>2</v>
      </c>
      <c r="E2521">
        <v>2851.54</v>
      </c>
      <c r="F2521">
        <v>37826</v>
      </c>
      <c r="G2521" t="s">
        <v>25</v>
      </c>
      <c r="H2521">
        <v>3</v>
      </c>
      <c r="I2521">
        <v>7</v>
      </c>
      <c r="J2521">
        <v>2003</v>
      </c>
      <c r="K2521" t="s">
        <v>79</v>
      </c>
      <c r="L2521">
        <v>60</v>
      </c>
      <c r="M2521" t="s">
        <v>142</v>
      </c>
      <c r="N2521" t="s">
        <v>703</v>
      </c>
      <c r="O2521">
        <v>6505556809</v>
      </c>
      <c r="P2521" t="s">
        <v>704</v>
      </c>
      <c r="R2521" t="s">
        <v>705</v>
      </c>
      <c r="S2521" t="s">
        <v>270</v>
      </c>
      <c r="T2521">
        <v>94217</v>
      </c>
      <c r="U2521" t="s">
        <v>220</v>
      </c>
      <c r="V2521" t="s">
        <v>221</v>
      </c>
      <c r="W2521" t="s">
        <v>706</v>
      </c>
      <c r="X2521" t="s">
        <v>437</v>
      </c>
      <c r="Y2521" t="s">
        <v>45</v>
      </c>
    </row>
    <row r="2522" spans="1:25">
      <c r="A2522">
        <v>10140</v>
      </c>
      <c r="B2522">
        <v>40</v>
      </c>
      <c r="C2522">
        <v>100</v>
      </c>
      <c r="D2522">
        <v>5</v>
      </c>
      <c r="E2522">
        <v>4601.2</v>
      </c>
      <c r="F2522">
        <v>37826</v>
      </c>
      <c r="G2522" t="s">
        <v>25</v>
      </c>
      <c r="H2522">
        <v>3</v>
      </c>
      <c r="I2522">
        <v>7</v>
      </c>
      <c r="J2522">
        <v>2003</v>
      </c>
      <c r="K2522" t="s">
        <v>79</v>
      </c>
      <c r="L2522">
        <v>121</v>
      </c>
      <c r="M2522" t="s">
        <v>143</v>
      </c>
      <c r="N2522" t="s">
        <v>703</v>
      </c>
      <c r="O2522">
        <v>6505556809</v>
      </c>
      <c r="P2522" t="s">
        <v>704</v>
      </c>
      <c r="R2522" t="s">
        <v>705</v>
      </c>
      <c r="S2522" t="s">
        <v>270</v>
      </c>
      <c r="T2522">
        <v>94217</v>
      </c>
      <c r="U2522" t="s">
        <v>220</v>
      </c>
      <c r="V2522" t="s">
        <v>221</v>
      </c>
      <c r="W2522" t="s">
        <v>706</v>
      </c>
      <c r="X2522" t="s">
        <v>437</v>
      </c>
      <c r="Y2522" t="s">
        <v>36</v>
      </c>
    </row>
    <row r="2523" spans="1:25">
      <c r="A2523">
        <v>10140</v>
      </c>
      <c r="B2523">
        <v>47</v>
      </c>
      <c r="C2523">
        <v>100</v>
      </c>
      <c r="D2523">
        <v>1</v>
      </c>
      <c r="E2523">
        <v>5105.1400000000003</v>
      </c>
      <c r="F2523">
        <v>37826</v>
      </c>
      <c r="G2523" t="s">
        <v>25</v>
      </c>
      <c r="H2523">
        <v>3</v>
      </c>
      <c r="I2523">
        <v>7</v>
      </c>
      <c r="J2523">
        <v>2003</v>
      </c>
      <c r="K2523" t="s">
        <v>394</v>
      </c>
      <c r="L2523">
        <v>127</v>
      </c>
      <c r="M2523" t="s">
        <v>246</v>
      </c>
      <c r="N2523" t="s">
        <v>703</v>
      </c>
      <c r="O2523">
        <v>6505556809</v>
      </c>
      <c r="P2523" t="s">
        <v>704</v>
      </c>
      <c r="R2523" t="s">
        <v>705</v>
      </c>
      <c r="S2523" t="s">
        <v>270</v>
      </c>
      <c r="T2523">
        <v>94217</v>
      </c>
      <c r="U2523" t="s">
        <v>220</v>
      </c>
      <c r="V2523" t="s">
        <v>221</v>
      </c>
      <c r="W2523" t="s">
        <v>706</v>
      </c>
      <c r="X2523" t="s">
        <v>437</v>
      </c>
      <c r="Y2523" t="s">
        <v>36</v>
      </c>
    </row>
    <row r="2524" spans="1:25">
      <c r="A2524">
        <v>10140</v>
      </c>
      <c r="B2524">
        <v>26</v>
      </c>
      <c r="C2524">
        <v>100</v>
      </c>
      <c r="D2524">
        <v>3</v>
      </c>
      <c r="E2524">
        <v>2829.58</v>
      </c>
      <c r="F2524">
        <v>37826</v>
      </c>
      <c r="G2524" t="s">
        <v>25</v>
      </c>
      <c r="H2524">
        <v>3</v>
      </c>
      <c r="I2524">
        <v>7</v>
      </c>
      <c r="J2524">
        <v>2003</v>
      </c>
      <c r="K2524" t="s">
        <v>394</v>
      </c>
      <c r="L2524">
        <v>96</v>
      </c>
      <c r="M2524" t="s">
        <v>247</v>
      </c>
      <c r="N2524" t="s">
        <v>703</v>
      </c>
      <c r="O2524">
        <v>6505556809</v>
      </c>
      <c r="P2524" t="s">
        <v>704</v>
      </c>
      <c r="R2524" t="s">
        <v>705</v>
      </c>
      <c r="S2524" t="s">
        <v>270</v>
      </c>
      <c r="T2524">
        <v>94217</v>
      </c>
      <c r="U2524" t="s">
        <v>220</v>
      </c>
      <c r="V2524" t="s">
        <v>221</v>
      </c>
      <c r="W2524" t="s">
        <v>706</v>
      </c>
      <c r="X2524" t="s">
        <v>437</v>
      </c>
      <c r="Y2524" t="s">
        <v>45</v>
      </c>
    </row>
    <row r="2525" spans="1:25">
      <c r="A2525">
        <v>10140</v>
      </c>
      <c r="B2525">
        <v>28</v>
      </c>
      <c r="C2525">
        <v>60.76</v>
      </c>
      <c r="D2525">
        <v>7</v>
      </c>
      <c r="E2525">
        <v>1701.28</v>
      </c>
      <c r="F2525">
        <v>37826</v>
      </c>
      <c r="G2525" t="s">
        <v>25</v>
      </c>
      <c r="H2525">
        <v>3</v>
      </c>
      <c r="I2525">
        <v>7</v>
      </c>
      <c r="J2525">
        <v>2003</v>
      </c>
      <c r="K2525" t="s">
        <v>394</v>
      </c>
      <c r="L2525">
        <v>64</v>
      </c>
      <c r="M2525" t="s">
        <v>144</v>
      </c>
      <c r="N2525" t="s">
        <v>703</v>
      </c>
      <c r="O2525">
        <v>6505556809</v>
      </c>
      <c r="P2525" t="s">
        <v>704</v>
      </c>
      <c r="R2525" t="s">
        <v>705</v>
      </c>
      <c r="S2525" t="s">
        <v>270</v>
      </c>
      <c r="T2525">
        <v>94217</v>
      </c>
      <c r="U2525" t="s">
        <v>220</v>
      </c>
      <c r="V2525" t="s">
        <v>221</v>
      </c>
      <c r="W2525" t="s">
        <v>706</v>
      </c>
      <c r="X2525" t="s">
        <v>437</v>
      </c>
      <c r="Y2525" t="s">
        <v>45</v>
      </c>
    </row>
    <row r="2526" spans="1:25">
      <c r="A2526">
        <v>10140</v>
      </c>
      <c r="B2526">
        <v>29</v>
      </c>
      <c r="C2526">
        <v>43.27</v>
      </c>
      <c r="D2526">
        <v>9</v>
      </c>
      <c r="E2526">
        <v>1254.83</v>
      </c>
      <c r="F2526">
        <v>37826</v>
      </c>
      <c r="G2526" t="s">
        <v>25</v>
      </c>
      <c r="H2526">
        <v>3</v>
      </c>
      <c r="I2526">
        <v>7</v>
      </c>
      <c r="J2526">
        <v>2003</v>
      </c>
      <c r="K2526" t="s">
        <v>59</v>
      </c>
      <c r="L2526">
        <v>50</v>
      </c>
      <c r="M2526" t="s">
        <v>145</v>
      </c>
      <c r="N2526" t="s">
        <v>703</v>
      </c>
      <c r="O2526">
        <v>6505556809</v>
      </c>
      <c r="P2526" t="s">
        <v>704</v>
      </c>
      <c r="R2526" t="s">
        <v>705</v>
      </c>
      <c r="S2526" t="s">
        <v>270</v>
      </c>
      <c r="T2526">
        <v>94217</v>
      </c>
      <c r="U2526" t="s">
        <v>220</v>
      </c>
      <c r="V2526" t="s">
        <v>221</v>
      </c>
      <c r="W2526" t="s">
        <v>706</v>
      </c>
      <c r="X2526" t="s">
        <v>437</v>
      </c>
      <c r="Y2526" t="s">
        <v>45</v>
      </c>
    </row>
    <row r="2527" spans="1:25">
      <c r="A2527">
        <v>10168</v>
      </c>
      <c r="B2527">
        <v>31</v>
      </c>
      <c r="C2527">
        <v>73.61</v>
      </c>
      <c r="D2527">
        <v>12</v>
      </c>
      <c r="E2527">
        <v>2281.91</v>
      </c>
      <c r="F2527">
        <v>37922</v>
      </c>
      <c r="G2527" t="s">
        <v>40</v>
      </c>
      <c r="H2527">
        <v>4</v>
      </c>
      <c r="I2527">
        <v>10</v>
      </c>
      <c r="J2527">
        <v>2003</v>
      </c>
      <c r="K2527" t="s">
        <v>59</v>
      </c>
      <c r="L2527">
        <v>68</v>
      </c>
      <c r="M2527" t="s">
        <v>187</v>
      </c>
      <c r="N2527" t="s">
        <v>703</v>
      </c>
      <c r="O2527">
        <v>6505556809</v>
      </c>
      <c r="P2527" t="s">
        <v>704</v>
      </c>
      <c r="R2527" t="s">
        <v>705</v>
      </c>
      <c r="S2527" t="s">
        <v>270</v>
      </c>
      <c r="T2527">
        <v>94217</v>
      </c>
      <c r="U2527" t="s">
        <v>220</v>
      </c>
      <c r="V2527" t="s">
        <v>221</v>
      </c>
      <c r="W2527" t="s">
        <v>706</v>
      </c>
      <c r="X2527" t="s">
        <v>437</v>
      </c>
      <c r="Y2527" t="s">
        <v>45</v>
      </c>
    </row>
    <row r="2528" spans="1:25">
      <c r="A2528">
        <v>10168</v>
      </c>
      <c r="B2528">
        <v>48</v>
      </c>
      <c r="C2528">
        <v>51.93</v>
      </c>
      <c r="D2528">
        <v>13</v>
      </c>
      <c r="E2528">
        <v>2492.64</v>
      </c>
      <c r="F2528">
        <v>37922</v>
      </c>
      <c r="G2528" t="s">
        <v>40</v>
      </c>
      <c r="H2528">
        <v>4</v>
      </c>
      <c r="I2528">
        <v>10</v>
      </c>
      <c r="J2528">
        <v>2003</v>
      </c>
      <c r="K2528" t="s">
        <v>59</v>
      </c>
      <c r="L2528">
        <v>43</v>
      </c>
      <c r="M2528" t="s">
        <v>188</v>
      </c>
      <c r="N2528" t="s">
        <v>703</v>
      </c>
      <c r="O2528">
        <v>6505556809</v>
      </c>
      <c r="P2528" t="s">
        <v>704</v>
      </c>
      <c r="R2528" t="s">
        <v>705</v>
      </c>
      <c r="S2528" t="s">
        <v>270</v>
      </c>
      <c r="T2528">
        <v>94217</v>
      </c>
      <c r="U2528" t="s">
        <v>220</v>
      </c>
      <c r="V2528" t="s">
        <v>221</v>
      </c>
      <c r="W2528" t="s">
        <v>706</v>
      </c>
      <c r="X2528" t="s">
        <v>437</v>
      </c>
      <c r="Y2528" t="s">
        <v>45</v>
      </c>
    </row>
    <row r="2529" spans="1:25">
      <c r="A2529">
        <v>10251</v>
      </c>
      <c r="B2529">
        <v>28</v>
      </c>
      <c r="C2529">
        <v>100</v>
      </c>
      <c r="D2529">
        <v>2</v>
      </c>
      <c r="E2529">
        <v>3188.64</v>
      </c>
      <c r="F2529">
        <v>38125</v>
      </c>
      <c r="G2529" t="s">
        <v>40</v>
      </c>
      <c r="H2529">
        <v>2</v>
      </c>
      <c r="I2529">
        <v>5</v>
      </c>
      <c r="J2529">
        <v>2004</v>
      </c>
      <c r="K2529" t="s">
        <v>132</v>
      </c>
      <c r="L2529">
        <v>95</v>
      </c>
      <c r="M2529" t="s">
        <v>178</v>
      </c>
      <c r="N2529" t="s">
        <v>714</v>
      </c>
      <c r="O2529">
        <v>2015559350</v>
      </c>
      <c r="P2529" t="s">
        <v>715</v>
      </c>
      <c r="R2529" t="s">
        <v>716</v>
      </c>
      <c r="S2529" t="s">
        <v>717</v>
      </c>
      <c r="T2529">
        <v>94019</v>
      </c>
      <c r="U2529" t="s">
        <v>220</v>
      </c>
      <c r="V2529" t="s">
        <v>221</v>
      </c>
      <c r="W2529" t="s">
        <v>332</v>
      </c>
      <c r="X2529" t="s">
        <v>718</v>
      </c>
      <c r="Y2529" t="s">
        <v>36</v>
      </c>
    </row>
    <row r="2530" spans="1:25">
      <c r="A2530">
        <v>10251</v>
      </c>
      <c r="B2530">
        <v>44</v>
      </c>
      <c r="C2530">
        <v>100</v>
      </c>
      <c r="D2530">
        <v>5</v>
      </c>
      <c r="E2530">
        <v>5756.52</v>
      </c>
      <c r="F2530">
        <v>38125</v>
      </c>
      <c r="G2530" t="s">
        <v>40</v>
      </c>
      <c r="H2530">
        <v>2</v>
      </c>
      <c r="I2530">
        <v>5</v>
      </c>
      <c r="J2530">
        <v>2004</v>
      </c>
      <c r="K2530" t="s">
        <v>132</v>
      </c>
      <c r="L2530">
        <v>118</v>
      </c>
      <c r="M2530" t="s">
        <v>152</v>
      </c>
      <c r="N2530" t="s">
        <v>714</v>
      </c>
      <c r="O2530">
        <v>2015559350</v>
      </c>
      <c r="P2530" t="s">
        <v>715</v>
      </c>
      <c r="R2530" t="s">
        <v>716</v>
      </c>
      <c r="S2530" t="s">
        <v>717</v>
      </c>
      <c r="T2530">
        <v>94019</v>
      </c>
      <c r="U2530" t="s">
        <v>220</v>
      </c>
      <c r="V2530" t="s">
        <v>221</v>
      </c>
      <c r="W2530" t="s">
        <v>332</v>
      </c>
      <c r="X2530" t="s">
        <v>718</v>
      </c>
      <c r="Y2530" t="s">
        <v>36</v>
      </c>
    </row>
    <row r="2531" spans="1:25">
      <c r="A2531">
        <v>10251</v>
      </c>
      <c r="B2531">
        <v>43</v>
      </c>
      <c r="C2531">
        <v>100</v>
      </c>
      <c r="D2531">
        <v>4</v>
      </c>
      <c r="E2531">
        <v>7078.23</v>
      </c>
      <c r="F2531">
        <v>38125</v>
      </c>
      <c r="G2531" t="s">
        <v>40</v>
      </c>
      <c r="H2531">
        <v>2</v>
      </c>
      <c r="I2531">
        <v>5</v>
      </c>
      <c r="J2531">
        <v>2004</v>
      </c>
      <c r="K2531" t="s">
        <v>132</v>
      </c>
      <c r="L2531">
        <v>193</v>
      </c>
      <c r="M2531" t="s">
        <v>174</v>
      </c>
      <c r="N2531" t="s">
        <v>714</v>
      </c>
      <c r="O2531">
        <v>2015559350</v>
      </c>
      <c r="P2531" t="s">
        <v>715</v>
      </c>
      <c r="R2531" t="s">
        <v>716</v>
      </c>
      <c r="S2531" t="s">
        <v>717</v>
      </c>
      <c r="T2531">
        <v>94019</v>
      </c>
      <c r="U2531" t="s">
        <v>220</v>
      </c>
      <c r="V2531" t="s">
        <v>221</v>
      </c>
      <c r="W2531" t="s">
        <v>332</v>
      </c>
      <c r="X2531" t="s">
        <v>718</v>
      </c>
      <c r="Y2531" t="s">
        <v>39</v>
      </c>
    </row>
    <row r="2532" spans="1:25">
      <c r="A2532">
        <v>10251</v>
      </c>
      <c r="B2532">
        <v>46</v>
      </c>
      <c r="C2532">
        <v>100</v>
      </c>
      <c r="D2532">
        <v>1</v>
      </c>
      <c r="E2532">
        <v>7552.28</v>
      </c>
      <c r="F2532">
        <v>38125</v>
      </c>
      <c r="G2532" t="s">
        <v>40</v>
      </c>
      <c r="H2532">
        <v>2</v>
      </c>
      <c r="I2532">
        <v>5</v>
      </c>
      <c r="J2532">
        <v>2004</v>
      </c>
      <c r="K2532" t="s">
        <v>132</v>
      </c>
      <c r="L2532">
        <v>150</v>
      </c>
      <c r="M2532" t="s">
        <v>133</v>
      </c>
      <c r="N2532" t="s">
        <v>714</v>
      </c>
      <c r="O2532">
        <v>2015559350</v>
      </c>
      <c r="P2532" t="s">
        <v>715</v>
      </c>
      <c r="R2532" t="s">
        <v>716</v>
      </c>
      <c r="S2532" t="s">
        <v>717</v>
      </c>
      <c r="T2532">
        <v>94019</v>
      </c>
      <c r="U2532" t="s">
        <v>220</v>
      </c>
      <c r="V2532" t="s">
        <v>221</v>
      </c>
      <c r="W2532" t="s">
        <v>332</v>
      </c>
      <c r="X2532" t="s">
        <v>718</v>
      </c>
      <c r="Y2532" t="s">
        <v>39</v>
      </c>
    </row>
    <row r="2533" spans="1:25">
      <c r="A2533">
        <v>10251</v>
      </c>
      <c r="B2533">
        <v>29</v>
      </c>
      <c r="C2533">
        <v>61.18</v>
      </c>
      <c r="D2533">
        <v>6</v>
      </c>
      <c r="E2533">
        <v>1774.22</v>
      </c>
      <c r="F2533">
        <v>38125</v>
      </c>
      <c r="G2533" t="s">
        <v>40</v>
      </c>
      <c r="H2533">
        <v>2</v>
      </c>
      <c r="I2533">
        <v>5</v>
      </c>
      <c r="J2533">
        <v>2004</v>
      </c>
      <c r="K2533" t="s">
        <v>132</v>
      </c>
      <c r="L2533">
        <v>60</v>
      </c>
      <c r="M2533" t="s">
        <v>153</v>
      </c>
      <c r="N2533" t="s">
        <v>714</v>
      </c>
      <c r="O2533">
        <v>2015559350</v>
      </c>
      <c r="P2533" t="s">
        <v>715</v>
      </c>
      <c r="R2533" t="s">
        <v>716</v>
      </c>
      <c r="S2533" t="s">
        <v>717</v>
      </c>
      <c r="T2533">
        <v>94019</v>
      </c>
      <c r="U2533" t="s">
        <v>220</v>
      </c>
      <c r="V2533" t="s">
        <v>221</v>
      </c>
      <c r="W2533" t="s">
        <v>332</v>
      </c>
      <c r="X2533" t="s">
        <v>718</v>
      </c>
      <c r="Y2533" t="s">
        <v>45</v>
      </c>
    </row>
    <row r="2534" spans="1:25">
      <c r="A2534">
        <v>10251</v>
      </c>
      <c r="B2534">
        <v>26</v>
      </c>
      <c r="C2534">
        <v>100</v>
      </c>
      <c r="D2534">
        <v>3</v>
      </c>
      <c r="E2534">
        <v>2637.18</v>
      </c>
      <c r="F2534">
        <v>38125</v>
      </c>
      <c r="G2534" t="s">
        <v>40</v>
      </c>
      <c r="H2534">
        <v>2</v>
      </c>
      <c r="I2534">
        <v>5</v>
      </c>
      <c r="J2534">
        <v>2004</v>
      </c>
      <c r="K2534" t="s">
        <v>132</v>
      </c>
      <c r="L2534">
        <v>112</v>
      </c>
      <c r="M2534" t="s">
        <v>175</v>
      </c>
      <c r="N2534" t="s">
        <v>714</v>
      </c>
      <c r="O2534">
        <v>2015559350</v>
      </c>
      <c r="P2534" t="s">
        <v>715</v>
      </c>
      <c r="R2534" t="s">
        <v>716</v>
      </c>
      <c r="S2534" t="s">
        <v>717</v>
      </c>
      <c r="T2534">
        <v>94019</v>
      </c>
      <c r="U2534" t="s">
        <v>220</v>
      </c>
      <c r="V2534" t="s">
        <v>221</v>
      </c>
      <c r="W2534" t="s">
        <v>332</v>
      </c>
      <c r="X2534" t="s">
        <v>718</v>
      </c>
      <c r="Y2534" t="s">
        <v>45</v>
      </c>
    </row>
    <row r="2535" spans="1:25">
      <c r="A2535">
        <v>10401</v>
      </c>
      <c r="B2535">
        <v>49</v>
      </c>
      <c r="C2535">
        <v>100</v>
      </c>
      <c r="D2535">
        <v>1</v>
      </c>
      <c r="E2535">
        <v>4992.6099999999997</v>
      </c>
      <c r="F2535">
        <v>38445</v>
      </c>
      <c r="G2535" t="s">
        <v>438</v>
      </c>
      <c r="H2535">
        <v>2</v>
      </c>
      <c r="I2535">
        <v>4</v>
      </c>
      <c r="J2535">
        <v>2005</v>
      </c>
      <c r="K2535" t="s">
        <v>132</v>
      </c>
      <c r="L2535">
        <v>99</v>
      </c>
      <c r="M2535" t="s">
        <v>177</v>
      </c>
      <c r="N2535" t="s">
        <v>714</v>
      </c>
      <c r="O2535">
        <v>2015559350</v>
      </c>
      <c r="P2535" t="s">
        <v>715</v>
      </c>
      <c r="R2535" t="s">
        <v>716</v>
      </c>
      <c r="S2535" t="s">
        <v>717</v>
      </c>
      <c r="T2535">
        <v>94019</v>
      </c>
      <c r="U2535" t="s">
        <v>220</v>
      </c>
      <c r="V2535" t="s">
        <v>221</v>
      </c>
      <c r="W2535" t="s">
        <v>332</v>
      </c>
      <c r="X2535" t="s">
        <v>718</v>
      </c>
      <c r="Y2535" t="s">
        <v>36</v>
      </c>
    </row>
    <row r="2536" spans="1:25">
      <c r="A2536">
        <v>10401</v>
      </c>
      <c r="B2536">
        <v>42</v>
      </c>
      <c r="C2536">
        <v>76.03</v>
      </c>
      <c r="D2536">
        <v>3</v>
      </c>
      <c r="E2536">
        <v>3193.26</v>
      </c>
      <c r="F2536">
        <v>38445</v>
      </c>
      <c r="G2536" t="s">
        <v>438</v>
      </c>
      <c r="H2536">
        <v>2</v>
      </c>
      <c r="I2536">
        <v>4</v>
      </c>
      <c r="J2536">
        <v>2005</v>
      </c>
      <c r="K2536" t="s">
        <v>161</v>
      </c>
      <c r="L2536">
        <v>84</v>
      </c>
      <c r="M2536" t="s">
        <v>179</v>
      </c>
      <c r="N2536" t="s">
        <v>714</v>
      </c>
      <c r="O2536">
        <v>2015559350</v>
      </c>
      <c r="P2536" t="s">
        <v>715</v>
      </c>
      <c r="R2536" t="s">
        <v>716</v>
      </c>
      <c r="S2536" t="s">
        <v>717</v>
      </c>
      <c r="T2536">
        <v>94019</v>
      </c>
      <c r="U2536" t="s">
        <v>220</v>
      </c>
      <c r="V2536" t="s">
        <v>221</v>
      </c>
      <c r="W2536" t="s">
        <v>332</v>
      </c>
      <c r="X2536" t="s">
        <v>718</v>
      </c>
      <c r="Y2536" t="s">
        <v>36</v>
      </c>
    </row>
    <row r="2537" spans="1:25">
      <c r="A2537">
        <v>10401</v>
      </c>
      <c r="B2537">
        <v>38</v>
      </c>
      <c r="C2537">
        <v>96.29</v>
      </c>
      <c r="D2537">
        <v>5</v>
      </c>
      <c r="E2537">
        <v>3659.02</v>
      </c>
      <c r="F2537">
        <v>38445</v>
      </c>
      <c r="G2537" t="s">
        <v>438</v>
      </c>
      <c r="H2537">
        <v>2</v>
      </c>
      <c r="I2537">
        <v>4</v>
      </c>
      <c r="J2537">
        <v>2005</v>
      </c>
      <c r="K2537" t="s">
        <v>161</v>
      </c>
      <c r="L2537">
        <v>109</v>
      </c>
      <c r="M2537" t="s">
        <v>180</v>
      </c>
      <c r="N2537" t="s">
        <v>714</v>
      </c>
      <c r="O2537">
        <v>2015559350</v>
      </c>
      <c r="P2537" t="s">
        <v>715</v>
      </c>
      <c r="R2537" t="s">
        <v>716</v>
      </c>
      <c r="S2537" t="s">
        <v>717</v>
      </c>
      <c r="T2537">
        <v>94019</v>
      </c>
      <c r="U2537" t="s">
        <v>220</v>
      </c>
      <c r="V2537" t="s">
        <v>221</v>
      </c>
      <c r="W2537" t="s">
        <v>332</v>
      </c>
      <c r="X2537" t="s">
        <v>718</v>
      </c>
      <c r="Y2537" t="s">
        <v>36</v>
      </c>
    </row>
    <row r="2538" spans="1:25">
      <c r="A2538">
        <v>10401</v>
      </c>
      <c r="B2538">
        <v>64</v>
      </c>
      <c r="C2538">
        <v>60.05</v>
      </c>
      <c r="D2538">
        <v>12</v>
      </c>
      <c r="E2538">
        <v>3843.2</v>
      </c>
      <c r="F2538">
        <v>38445</v>
      </c>
      <c r="G2538" t="s">
        <v>438</v>
      </c>
      <c r="H2538">
        <v>2</v>
      </c>
      <c r="I2538">
        <v>4</v>
      </c>
      <c r="J2538">
        <v>2005</v>
      </c>
      <c r="K2538" t="s">
        <v>161</v>
      </c>
      <c r="L2538">
        <v>68</v>
      </c>
      <c r="M2538" t="s">
        <v>46</v>
      </c>
      <c r="N2538" t="s">
        <v>714</v>
      </c>
      <c r="O2538">
        <v>2015559350</v>
      </c>
      <c r="P2538" t="s">
        <v>715</v>
      </c>
      <c r="R2538" t="s">
        <v>716</v>
      </c>
      <c r="S2538" t="s">
        <v>717</v>
      </c>
      <c r="T2538">
        <v>94019</v>
      </c>
      <c r="U2538" t="s">
        <v>220</v>
      </c>
      <c r="V2538" t="s">
        <v>221</v>
      </c>
      <c r="W2538" t="s">
        <v>332</v>
      </c>
      <c r="X2538" t="s">
        <v>718</v>
      </c>
      <c r="Y2538" t="s">
        <v>36</v>
      </c>
    </row>
    <row r="2539" spans="1:25">
      <c r="A2539">
        <v>10401</v>
      </c>
      <c r="B2539">
        <v>52</v>
      </c>
      <c r="C2539">
        <v>81.14</v>
      </c>
      <c r="D2539">
        <v>4</v>
      </c>
      <c r="E2539">
        <v>4219.28</v>
      </c>
      <c r="F2539">
        <v>38445</v>
      </c>
      <c r="G2539" t="s">
        <v>438</v>
      </c>
      <c r="H2539">
        <v>2</v>
      </c>
      <c r="I2539">
        <v>4</v>
      </c>
      <c r="J2539">
        <v>2005</v>
      </c>
      <c r="K2539" t="s">
        <v>161</v>
      </c>
      <c r="L2539">
        <v>72</v>
      </c>
      <c r="M2539" t="s">
        <v>181</v>
      </c>
      <c r="N2539" t="s">
        <v>714</v>
      </c>
      <c r="O2539">
        <v>2015559350</v>
      </c>
      <c r="P2539" t="s">
        <v>715</v>
      </c>
      <c r="R2539" t="s">
        <v>716</v>
      </c>
      <c r="S2539" t="s">
        <v>717</v>
      </c>
      <c r="T2539">
        <v>94019</v>
      </c>
      <c r="U2539" t="s">
        <v>220</v>
      </c>
      <c r="V2539" t="s">
        <v>221</v>
      </c>
      <c r="W2539" t="s">
        <v>332</v>
      </c>
      <c r="X2539" t="s">
        <v>718</v>
      </c>
      <c r="Y2539" t="s">
        <v>36</v>
      </c>
    </row>
    <row r="2540" spans="1:25">
      <c r="A2540">
        <v>10401</v>
      </c>
      <c r="B2540">
        <v>11</v>
      </c>
      <c r="C2540">
        <v>100</v>
      </c>
      <c r="D2540">
        <v>8</v>
      </c>
      <c r="E2540">
        <v>1135.31</v>
      </c>
      <c r="F2540">
        <v>38445</v>
      </c>
      <c r="G2540" t="s">
        <v>438</v>
      </c>
      <c r="H2540">
        <v>2</v>
      </c>
      <c r="I2540">
        <v>4</v>
      </c>
      <c r="J2540">
        <v>2005</v>
      </c>
      <c r="K2540" t="s">
        <v>161</v>
      </c>
      <c r="L2540">
        <v>91</v>
      </c>
      <c r="M2540" t="s">
        <v>182</v>
      </c>
      <c r="N2540" t="s">
        <v>714</v>
      </c>
      <c r="O2540">
        <v>2015559350</v>
      </c>
      <c r="P2540" t="s">
        <v>715</v>
      </c>
      <c r="R2540" t="s">
        <v>716</v>
      </c>
      <c r="S2540" t="s">
        <v>717</v>
      </c>
      <c r="T2540">
        <v>94019</v>
      </c>
      <c r="U2540" t="s">
        <v>220</v>
      </c>
      <c r="V2540" t="s">
        <v>221</v>
      </c>
      <c r="W2540" t="s">
        <v>332</v>
      </c>
      <c r="X2540" t="s">
        <v>718</v>
      </c>
      <c r="Y2540" t="s">
        <v>45</v>
      </c>
    </row>
    <row r="2541" spans="1:25">
      <c r="A2541">
        <v>10401</v>
      </c>
      <c r="B2541">
        <v>85</v>
      </c>
      <c r="C2541">
        <v>88.75</v>
      </c>
      <c r="D2541">
        <v>10</v>
      </c>
      <c r="E2541">
        <v>7543.75</v>
      </c>
      <c r="F2541">
        <v>38445</v>
      </c>
      <c r="G2541" t="s">
        <v>438</v>
      </c>
      <c r="H2541">
        <v>2</v>
      </c>
      <c r="I2541">
        <v>4</v>
      </c>
      <c r="J2541">
        <v>2005</v>
      </c>
      <c r="K2541" t="s">
        <v>161</v>
      </c>
      <c r="L2541">
        <v>99</v>
      </c>
      <c r="M2541" t="s">
        <v>47</v>
      </c>
      <c r="N2541" t="s">
        <v>714</v>
      </c>
      <c r="O2541">
        <v>2015559350</v>
      </c>
      <c r="P2541" t="s">
        <v>715</v>
      </c>
      <c r="R2541" t="s">
        <v>716</v>
      </c>
      <c r="S2541" t="s">
        <v>717</v>
      </c>
      <c r="T2541">
        <v>94019</v>
      </c>
      <c r="U2541" t="s">
        <v>220</v>
      </c>
      <c r="V2541" t="s">
        <v>221</v>
      </c>
      <c r="W2541" t="s">
        <v>332</v>
      </c>
      <c r="X2541" t="s">
        <v>718</v>
      </c>
      <c r="Y2541" t="s">
        <v>39</v>
      </c>
    </row>
    <row r="2542" spans="1:25">
      <c r="A2542">
        <v>10401</v>
      </c>
      <c r="B2542">
        <v>21</v>
      </c>
      <c r="C2542">
        <v>96.11</v>
      </c>
      <c r="D2542">
        <v>2</v>
      </c>
      <c r="E2542">
        <v>2018.31</v>
      </c>
      <c r="F2542">
        <v>38445</v>
      </c>
      <c r="G2542" t="s">
        <v>438</v>
      </c>
      <c r="H2542">
        <v>2</v>
      </c>
      <c r="I2542">
        <v>4</v>
      </c>
      <c r="J2542">
        <v>2005</v>
      </c>
      <c r="K2542" t="s">
        <v>161</v>
      </c>
      <c r="L2542">
        <v>118</v>
      </c>
      <c r="M2542" t="s">
        <v>183</v>
      </c>
      <c r="N2542" t="s">
        <v>714</v>
      </c>
      <c r="O2542">
        <v>2015559350</v>
      </c>
      <c r="P2542" t="s">
        <v>715</v>
      </c>
      <c r="R2542" t="s">
        <v>716</v>
      </c>
      <c r="S2542" t="s">
        <v>717</v>
      </c>
      <c r="T2542">
        <v>94019</v>
      </c>
      <c r="U2542" t="s">
        <v>220</v>
      </c>
      <c r="V2542" t="s">
        <v>221</v>
      </c>
      <c r="W2542" t="s">
        <v>332</v>
      </c>
      <c r="X2542" t="s">
        <v>718</v>
      </c>
      <c r="Y2542" t="s">
        <v>45</v>
      </c>
    </row>
    <row r="2543" spans="1:25">
      <c r="A2543">
        <v>10401</v>
      </c>
      <c r="B2543">
        <v>77</v>
      </c>
      <c r="C2543">
        <v>92</v>
      </c>
      <c r="D2543">
        <v>9</v>
      </c>
      <c r="E2543">
        <v>7084</v>
      </c>
      <c r="F2543">
        <v>38445</v>
      </c>
      <c r="G2543" t="s">
        <v>438</v>
      </c>
      <c r="H2543">
        <v>2</v>
      </c>
      <c r="I2543">
        <v>4</v>
      </c>
      <c r="J2543">
        <v>2005</v>
      </c>
      <c r="K2543" t="s">
        <v>161</v>
      </c>
      <c r="L2543">
        <v>80</v>
      </c>
      <c r="M2543" t="s">
        <v>184</v>
      </c>
      <c r="N2543" t="s">
        <v>714</v>
      </c>
      <c r="O2543">
        <v>2015559350</v>
      </c>
      <c r="P2543" t="s">
        <v>715</v>
      </c>
      <c r="R2543" t="s">
        <v>716</v>
      </c>
      <c r="S2543" t="s">
        <v>717</v>
      </c>
      <c r="T2543">
        <v>94019</v>
      </c>
      <c r="U2543" t="s">
        <v>220</v>
      </c>
      <c r="V2543" t="s">
        <v>221</v>
      </c>
      <c r="W2543" t="s">
        <v>332</v>
      </c>
      <c r="X2543" t="s">
        <v>718</v>
      </c>
      <c r="Y2543" t="s">
        <v>39</v>
      </c>
    </row>
    <row r="2544" spans="1:25">
      <c r="A2544">
        <v>10401</v>
      </c>
      <c r="B2544">
        <v>28</v>
      </c>
      <c r="C2544">
        <v>72.55</v>
      </c>
      <c r="D2544">
        <v>11</v>
      </c>
      <c r="E2544">
        <v>2031.4</v>
      </c>
      <c r="F2544">
        <v>38445</v>
      </c>
      <c r="G2544" t="s">
        <v>438</v>
      </c>
      <c r="H2544">
        <v>2</v>
      </c>
      <c r="I2544">
        <v>4</v>
      </c>
      <c r="J2544">
        <v>2005</v>
      </c>
      <c r="K2544" t="s">
        <v>161</v>
      </c>
      <c r="L2544">
        <v>74</v>
      </c>
      <c r="M2544" t="s">
        <v>48</v>
      </c>
      <c r="N2544" t="s">
        <v>714</v>
      </c>
      <c r="O2544">
        <v>2015559350</v>
      </c>
      <c r="P2544" t="s">
        <v>715</v>
      </c>
      <c r="R2544" t="s">
        <v>716</v>
      </c>
      <c r="S2544" t="s">
        <v>717</v>
      </c>
      <c r="T2544">
        <v>94019</v>
      </c>
      <c r="U2544" t="s">
        <v>220</v>
      </c>
      <c r="V2544" t="s">
        <v>221</v>
      </c>
      <c r="W2544" t="s">
        <v>332</v>
      </c>
      <c r="X2544" t="s">
        <v>718</v>
      </c>
      <c r="Y2544" t="s">
        <v>45</v>
      </c>
    </row>
    <row r="2545" spans="1:25">
      <c r="A2545">
        <v>10233</v>
      </c>
      <c r="B2545">
        <v>36</v>
      </c>
      <c r="C2545">
        <v>70.67</v>
      </c>
      <c r="D2545">
        <v>3</v>
      </c>
      <c r="E2545">
        <v>2544.12</v>
      </c>
      <c r="F2545">
        <v>38075</v>
      </c>
      <c r="G2545" t="s">
        <v>40</v>
      </c>
      <c r="H2545">
        <v>1</v>
      </c>
      <c r="I2545">
        <v>3</v>
      </c>
      <c r="J2545">
        <v>2004</v>
      </c>
      <c r="K2545" t="s">
        <v>75</v>
      </c>
      <c r="L2545">
        <v>66</v>
      </c>
      <c r="M2545" t="s">
        <v>233</v>
      </c>
      <c r="N2545" t="s">
        <v>714</v>
      </c>
      <c r="O2545">
        <v>2015559350</v>
      </c>
      <c r="P2545" t="s">
        <v>715</v>
      </c>
      <c r="R2545" t="s">
        <v>716</v>
      </c>
      <c r="S2545" t="s">
        <v>717</v>
      </c>
      <c r="T2545">
        <v>94019</v>
      </c>
      <c r="U2545" t="s">
        <v>220</v>
      </c>
      <c r="V2545" t="s">
        <v>221</v>
      </c>
      <c r="W2545" t="s">
        <v>332</v>
      </c>
      <c r="X2545" t="s">
        <v>718</v>
      </c>
      <c r="Y2545" t="s">
        <v>45</v>
      </c>
    </row>
    <row r="2546" spans="1:25">
      <c r="A2546">
        <v>10233</v>
      </c>
      <c r="B2546">
        <v>29</v>
      </c>
      <c r="C2546">
        <v>82.4</v>
      </c>
      <c r="D2546">
        <v>1</v>
      </c>
      <c r="E2546">
        <v>2389.6</v>
      </c>
      <c r="F2546">
        <v>38075</v>
      </c>
      <c r="G2546" t="s">
        <v>40</v>
      </c>
      <c r="H2546">
        <v>1</v>
      </c>
      <c r="I2546">
        <v>3</v>
      </c>
      <c r="J2546">
        <v>2004</v>
      </c>
      <c r="K2546" t="s">
        <v>75</v>
      </c>
      <c r="L2546">
        <v>72</v>
      </c>
      <c r="M2546" t="s">
        <v>54</v>
      </c>
      <c r="N2546" t="s">
        <v>714</v>
      </c>
      <c r="O2546">
        <v>2015559350</v>
      </c>
      <c r="P2546" t="s">
        <v>715</v>
      </c>
      <c r="R2546" t="s">
        <v>716</v>
      </c>
      <c r="S2546" t="s">
        <v>717</v>
      </c>
      <c r="T2546">
        <v>94019</v>
      </c>
      <c r="U2546" t="s">
        <v>220</v>
      </c>
      <c r="V2546" t="s">
        <v>221</v>
      </c>
      <c r="W2546" t="s">
        <v>332</v>
      </c>
      <c r="X2546" t="s">
        <v>718</v>
      </c>
      <c r="Y2546" t="s">
        <v>45</v>
      </c>
    </row>
    <row r="2547" spans="1:25">
      <c r="A2547">
        <v>10233</v>
      </c>
      <c r="B2547">
        <v>40</v>
      </c>
      <c r="C2547">
        <v>94.71</v>
      </c>
      <c r="D2547">
        <v>2</v>
      </c>
      <c r="E2547">
        <v>3788.4</v>
      </c>
      <c r="F2547">
        <v>38075</v>
      </c>
      <c r="G2547" t="s">
        <v>40</v>
      </c>
      <c r="H2547">
        <v>1</v>
      </c>
      <c r="I2547">
        <v>3</v>
      </c>
      <c r="J2547">
        <v>2004</v>
      </c>
      <c r="K2547" t="s">
        <v>189</v>
      </c>
      <c r="L2547">
        <v>88</v>
      </c>
      <c r="M2547" t="s">
        <v>236</v>
      </c>
      <c r="N2547" t="s">
        <v>714</v>
      </c>
      <c r="O2547">
        <v>2015559350</v>
      </c>
      <c r="P2547" t="s">
        <v>715</v>
      </c>
      <c r="R2547" t="s">
        <v>716</v>
      </c>
      <c r="S2547" t="s">
        <v>717</v>
      </c>
      <c r="T2547">
        <v>94019</v>
      </c>
      <c r="U2547" t="s">
        <v>220</v>
      </c>
      <c r="V2547" t="s">
        <v>221</v>
      </c>
      <c r="W2547" t="s">
        <v>332</v>
      </c>
      <c r="X2547" t="s">
        <v>718</v>
      </c>
      <c r="Y2547" t="s">
        <v>36</v>
      </c>
    </row>
    <row r="2548" spans="1:25">
      <c r="A2548">
        <v>10401</v>
      </c>
      <c r="B2548">
        <v>62</v>
      </c>
      <c r="C2548">
        <v>77.73</v>
      </c>
      <c r="D2548">
        <v>6</v>
      </c>
      <c r="E2548">
        <v>4819.26</v>
      </c>
      <c r="F2548">
        <v>38445</v>
      </c>
      <c r="G2548" t="s">
        <v>438</v>
      </c>
      <c r="H2548">
        <v>2</v>
      </c>
      <c r="I2548">
        <v>4</v>
      </c>
      <c r="J2548">
        <v>2005</v>
      </c>
      <c r="K2548" t="s">
        <v>97</v>
      </c>
      <c r="L2548">
        <v>68</v>
      </c>
      <c r="M2548" t="s">
        <v>187</v>
      </c>
      <c r="N2548" t="s">
        <v>714</v>
      </c>
      <c r="O2548">
        <v>2015559350</v>
      </c>
      <c r="P2548" t="s">
        <v>715</v>
      </c>
      <c r="R2548" t="s">
        <v>716</v>
      </c>
      <c r="S2548" t="s">
        <v>717</v>
      </c>
      <c r="T2548">
        <v>94019</v>
      </c>
      <c r="U2548" t="s">
        <v>220</v>
      </c>
      <c r="V2548" t="s">
        <v>221</v>
      </c>
      <c r="W2548" t="s">
        <v>332</v>
      </c>
      <c r="X2548" t="s">
        <v>718</v>
      </c>
      <c r="Y2548" t="s">
        <v>36</v>
      </c>
    </row>
    <row r="2549" spans="1:25">
      <c r="A2549">
        <v>10401</v>
      </c>
      <c r="B2549">
        <v>56</v>
      </c>
      <c r="C2549">
        <v>35.35</v>
      </c>
      <c r="D2549">
        <v>7</v>
      </c>
      <c r="E2549">
        <v>1979.6</v>
      </c>
      <c r="F2549">
        <v>38445</v>
      </c>
      <c r="G2549" t="s">
        <v>438</v>
      </c>
      <c r="H2549">
        <v>2</v>
      </c>
      <c r="I2549">
        <v>4</v>
      </c>
      <c r="J2549">
        <v>2005</v>
      </c>
      <c r="K2549" t="s">
        <v>97</v>
      </c>
      <c r="L2549">
        <v>43</v>
      </c>
      <c r="M2549" t="s">
        <v>188</v>
      </c>
      <c r="N2549" t="s">
        <v>714</v>
      </c>
      <c r="O2549">
        <v>2015559350</v>
      </c>
      <c r="P2549" t="s">
        <v>715</v>
      </c>
      <c r="R2549" t="s">
        <v>716</v>
      </c>
      <c r="S2549" t="s">
        <v>717</v>
      </c>
      <c r="T2549">
        <v>94019</v>
      </c>
      <c r="U2549" t="s">
        <v>220</v>
      </c>
      <c r="V2549" t="s">
        <v>221</v>
      </c>
      <c r="W2549" t="s">
        <v>332</v>
      </c>
      <c r="X2549" t="s">
        <v>718</v>
      </c>
      <c r="Y2549" t="s">
        <v>45</v>
      </c>
    </row>
    <row r="2550" spans="1:25">
      <c r="A2550">
        <v>10400</v>
      </c>
      <c r="B2550">
        <v>64</v>
      </c>
      <c r="C2550">
        <v>100</v>
      </c>
      <c r="D2550">
        <v>9</v>
      </c>
      <c r="E2550">
        <v>9661.44</v>
      </c>
      <c r="F2550">
        <v>38443</v>
      </c>
      <c r="G2550" t="s">
        <v>40</v>
      </c>
      <c r="H2550">
        <v>2</v>
      </c>
      <c r="I2550">
        <v>4</v>
      </c>
      <c r="J2550">
        <v>2005</v>
      </c>
      <c r="K2550" t="s">
        <v>63</v>
      </c>
      <c r="L2550">
        <v>136</v>
      </c>
      <c r="M2550" t="s">
        <v>41</v>
      </c>
      <c r="N2550" t="s">
        <v>719</v>
      </c>
      <c r="O2550">
        <v>4085553659</v>
      </c>
      <c r="P2550" t="s">
        <v>720</v>
      </c>
      <c r="R2550" t="s">
        <v>721</v>
      </c>
      <c r="S2550" t="s">
        <v>270</v>
      </c>
      <c r="T2550">
        <v>94217</v>
      </c>
      <c r="U2550" t="s">
        <v>220</v>
      </c>
      <c r="V2550" t="s">
        <v>221</v>
      </c>
      <c r="W2550" t="s">
        <v>542</v>
      </c>
      <c r="X2550" t="s">
        <v>674</v>
      </c>
      <c r="Y2550" t="s">
        <v>39</v>
      </c>
    </row>
    <row r="2551" spans="1:25">
      <c r="A2551">
        <v>10407</v>
      </c>
      <c r="B2551">
        <v>59</v>
      </c>
      <c r="C2551">
        <v>100</v>
      </c>
      <c r="D2551">
        <v>11</v>
      </c>
      <c r="E2551">
        <v>7048.14</v>
      </c>
      <c r="F2551">
        <v>38464</v>
      </c>
      <c r="G2551" t="s">
        <v>438</v>
      </c>
      <c r="H2551">
        <v>2</v>
      </c>
      <c r="I2551">
        <v>4</v>
      </c>
      <c r="J2551">
        <v>2005</v>
      </c>
      <c r="K2551" t="s">
        <v>63</v>
      </c>
      <c r="L2551">
        <v>124</v>
      </c>
      <c r="M2551" t="s">
        <v>111</v>
      </c>
      <c r="N2551" t="s">
        <v>719</v>
      </c>
      <c r="O2551">
        <v>4085553659</v>
      </c>
      <c r="P2551" t="s">
        <v>720</v>
      </c>
      <c r="R2551" t="s">
        <v>721</v>
      </c>
      <c r="S2551" t="s">
        <v>270</v>
      </c>
      <c r="T2551">
        <v>94217</v>
      </c>
      <c r="U2551" t="s">
        <v>220</v>
      </c>
      <c r="V2551" t="s">
        <v>221</v>
      </c>
      <c r="W2551" t="s">
        <v>542</v>
      </c>
      <c r="X2551" t="s">
        <v>674</v>
      </c>
      <c r="Y2551" t="s">
        <v>39</v>
      </c>
    </row>
    <row r="2552" spans="1:25">
      <c r="A2552">
        <v>10407</v>
      </c>
      <c r="B2552">
        <v>41</v>
      </c>
      <c r="C2552">
        <v>100</v>
      </c>
      <c r="D2552">
        <v>12</v>
      </c>
      <c r="E2552">
        <v>6386.16</v>
      </c>
      <c r="F2552">
        <v>38464</v>
      </c>
      <c r="G2552" t="s">
        <v>438</v>
      </c>
      <c r="H2552">
        <v>2</v>
      </c>
      <c r="I2552">
        <v>4</v>
      </c>
      <c r="J2552">
        <v>2005</v>
      </c>
      <c r="K2552" t="s">
        <v>63</v>
      </c>
      <c r="L2552">
        <v>132</v>
      </c>
      <c r="M2552" t="s">
        <v>112</v>
      </c>
      <c r="N2552" t="s">
        <v>719</v>
      </c>
      <c r="O2552">
        <v>4085553659</v>
      </c>
      <c r="P2552" t="s">
        <v>720</v>
      </c>
      <c r="R2552" t="s">
        <v>721</v>
      </c>
      <c r="S2552" t="s">
        <v>270</v>
      </c>
      <c r="T2552">
        <v>94217</v>
      </c>
      <c r="U2552" t="s">
        <v>220</v>
      </c>
      <c r="V2552" t="s">
        <v>221</v>
      </c>
      <c r="W2552" t="s">
        <v>542</v>
      </c>
      <c r="X2552" t="s">
        <v>674</v>
      </c>
      <c r="Y2552" t="s">
        <v>36</v>
      </c>
    </row>
    <row r="2553" spans="1:25">
      <c r="A2553">
        <v>10407</v>
      </c>
      <c r="B2553">
        <v>66</v>
      </c>
      <c r="C2553">
        <v>66.989999999999995</v>
      </c>
      <c r="D2553">
        <v>4</v>
      </c>
      <c r="E2553">
        <v>4421.34</v>
      </c>
      <c r="F2553">
        <v>38464</v>
      </c>
      <c r="G2553" t="s">
        <v>438</v>
      </c>
      <c r="H2553">
        <v>2</v>
      </c>
      <c r="I2553">
        <v>4</v>
      </c>
      <c r="J2553">
        <v>2005</v>
      </c>
      <c r="K2553" t="s">
        <v>63</v>
      </c>
      <c r="L2553">
        <v>71</v>
      </c>
      <c r="M2553" t="s">
        <v>114</v>
      </c>
      <c r="N2553" t="s">
        <v>719</v>
      </c>
      <c r="O2553">
        <v>4085553659</v>
      </c>
      <c r="P2553" t="s">
        <v>720</v>
      </c>
      <c r="R2553" t="s">
        <v>721</v>
      </c>
      <c r="S2553" t="s">
        <v>270</v>
      </c>
      <c r="T2553">
        <v>94217</v>
      </c>
      <c r="U2553" t="s">
        <v>220</v>
      </c>
      <c r="V2553" t="s">
        <v>221</v>
      </c>
      <c r="W2553" t="s">
        <v>542</v>
      </c>
      <c r="X2553" t="s">
        <v>674</v>
      </c>
      <c r="Y2553" t="s">
        <v>36</v>
      </c>
    </row>
    <row r="2554" spans="1:25">
      <c r="A2554">
        <v>10407</v>
      </c>
      <c r="B2554">
        <v>26</v>
      </c>
      <c r="C2554">
        <v>76.430000000000007</v>
      </c>
      <c r="D2554">
        <v>8</v>
      </c>
      <c r="E2554">
        <v>1987.18</v>
      </c>
      <c r="F2554">
        <v>38464</v>
      </c>
      <c r="G2554" t="s">
        <v>438</v>
      </c>
      <c r="H2554">
        <v>2</v>
      </c>
      <c r="I2554">
        <v>4</v>
      </c>
      <c r="J2554">
        <v>2005</v>
      </c>
      <c r="K2554" t="s">
        <v>63</v>
      </c>
      <c r="L2554">
        <v>73</v>
      </c>
      <c r="M2554" t="s">
        <v>115</v>
      </c>
      <c r="N2554" t="s">
        <v>719</v>
      </c>
      <c r="O2554">
        <v>4085553659</v>
      </c>
      <c r="P2554" t="s">
        <v>720</v>
      </c>
      <c r="R2554" t="s">
        <v>721</v>
      </c>
      <c r="S2554" t="s">
        <v>270</v>
      </c>
      <c r="T2554">
        <v>94217</v>
      </c>
      <c r="U2554" t="s">
        <v>220</v>
      </c>
      <c r="V2554" t="s">
        <v>221</v>
      </c>
      <c r="W2554" t="s">
        <v>542</v>
      </c>
      <c r="X2554" t="s">
        <v>674</v>
      </c>
      <c r="Y2554" t="s">
        <v>45</v>
      </c>
    </row>
    <row r="2555" spans="1:25">
      <c r="A2555">
        <v>10407</v>
      </c>
      <c r="B2555">
        <v>64</v>
      </c>
      <c r="C2555">
        <v>40.25</v>
      </c>
      <c r="D2555">
        <v>10</v>
      </c>
      <c r="E2555">
        <v>2576</v>
      </c>
      <c r="F2555">
        <v>38464</v>
      </c>
      <c r="G2555" t="s">
        <v>438</v>
      </c>
      <c r="H2555">
        <v>2</v>
      </c>
      <c r="I2555">
        <v>4</v>
      </c>
      <c r="J2555">
        <v>2005</v>
      </c>
      <c r="K2555" t="s">
        <v>63</v>
      </c>
      <c r="L2555">
        <v>50</v>
      </c>
      <c r="M2555" t="s">
        <v>116</v>
      </c>
      <c r="N2555" t="s">
        <v>719</v>
      </c>
      <c r="O2555">
        <v>4085553659</v>
      </c>
      <c r="P2555" t="s">
        <v>720</v>
      </c>
      <c r="R2555" t="s">
        <v>721</v>
      </c>
      <c r="S2555" t="s">
        <v>270</v>
      </c>
      <c r="T2555">
        <v>94217</v>
      </c>
      <c r="U2555" t="s">
        <v>220</v>
      </c>
      <c r="V2555" t="s">
        <v>221</v>
      </c>
      <c r="W2555" t="s">
        <v>542</v>
      </c>
      <c r="X2555" t="s">
        <v>674</v>
      </c>
      <c r="Y2555" t="s">
        <v>45</v>
      </c>
    </row>
    <row r="2556" spans="1:25">
      <c r="A2556">
        <v>10407</v>
      </c>
      <c r="B2556">
        <v>76</v>
      </c>
      <c r="C2556">
        <v>94.5</v>
      </c>
      <c r="D2556">
        <v>6</v>
      </c>
      <c r="E2556">
        <v>7182</v>
      </c>
      <c r="F2556">
        <v>38464</v>
      </c>
      <c r="G2556" t="s">
        <v>438</v>
      </c>
      <c r="H2556">
        <v>2</v>
      </c>
      <c r="I2556">
        <v>4</v>
      </c>
      <c r="J2556">
        <v>2005</v>
      </c>
      <c r="K2556" t="s">
        <v>63</v>
      </c>
      <c r="L2556">
        <v>90</v>
      </c>
      <c r="M2556" t="s">
        <v>118</v>
      </c>
      <c r="N2556" t="s">
        <v>719</v>
      </c>
      <c r="O2556">
        <v>4085553659</v>
      </c>
      <c r="P2556" t="s">
        <v>720</v>
      </c>
      <c r="R2556" t="s">
        <v>721</v>
      </c>
      <c r="S2556" t="s">
        <v>270</v>
      </c>
      <c r="T2556">
        <v>94217</v>
      </c>
      <c r="U2556" t="s">
        <v>220</v>
      </c>
      <c r="V2556" t="s">
        <v>221</v>
      </c>
      <c r="W2556" t="s">
        <v>542</v>
      </c>
      <c r="X2556" t="s">
        <v>674</v>
      </c>
      <c r="Y2556" t="s">
        <v>39</v>
      </c>
    </row>
    <row r="2557" spans="1:25">
      <c r="A2557">
        <v>10407</v>
      </c>
      <c r="B2557">
        <v>59</v>
      </c>
      <c r="C2557">
        <v>98.65</v>
      </c>
      <c r="D2557">
        <v>5</v>
      </c>
      <c r="E2557">
        <v>5820.35</v>
      </c>
      <c r="F2557">
        <v>38464</v>
      </c>
      <c r="G2557" t="s">
        <v>438</v>
      </c>
      <c r="H2557">
        <v>2</v>
      </c>
      <c r="I2557">
        <v>4</v>
      </c>
      <c r="J2557">
        <v>2005</v>
      </c>
      <c r="K2557" t="s">
        <v>63</v>
      </c>
      <c r="L2557">
        <v>117</v>
      </c>
      <c r="M2557" t="s">
        <v>119</v>
      </c>
      <c r="N2557" t="s">
        <v>719</v>
      </c>
      <c r="O2557">
        <v>4085553659</v>
      </c>
      <c r="P2557" t="s">
        <v>720</v>
      </c>
      <c r="R2557" t="s">
        <v>721</v>
      </c>
      <c r="S2557" t="s">
        <v>270</v>
      </c>
      <c r="T2557">
        <v>94217</v>
      </c>
      <c r="U2557" t="s">
        <v>220</v>
      </c>
      <c r="V2557" t="s">
        <v>221</v>
      </c>
      <c r="W2557" t="s">
        <v>542</v>
      </c>
      <c r="X2557" t="s">
        <v>674</v>
      </c>
      <c r="Y2557" t="s">
        <v>36</v>
      </c>
    </row>
    <row r="2558" spans="1:25">
      <c r="A2558">
        <v>10407</v>
      </c>
      <c r="B2558">
        <v>13</v>
      </c>
      <c r="C2558">
        <v>81.33</v>
      </c>
      <c r="D2558">
        <v>7</v>
      </c>
      <c r="E2558">
        <v>1057.29</v>
      </c>
      <c r="F2558">
        <v>38464</v>
      </c>
      <c r="G2558" t="s">
        <v>438</v>
      </c>
      <c r="H2558">
        <v>2</v>
      </c>
      <c r="I2558">
        <v>4</v>
      </c>
      <c r="J2558">
        <v>2005</v>
      </c>
      <c r="K2558" t="s">
        <v>63</v>
      </c>
      <c r="L2558">
        <v>85</v>
      </c>
      <c r="M2558" t="s">
        <v>120</v>
      </c>
      <c r="N2558" t="s">
        <v>719</v>
      </c>
      <c r="O2558">
        <v>4085553659</v>
      </c>
      <c r="P2558" t="s">
        <v>720</v>
      </c>
      <c r="R2558" t="s">
        <v>721</v>
      </c>
      <c r="S2558" t="s">
        <v>270</v>
      </c>
      <c r="T2558">
        <v>94217</v>
      </c>
      <c r="U2558" t="s">
        <v>220</v>
      </c>
      <c r="V2558" t="s">
        <v>221</v>
      </c>
      <c r="W2558" t="s">
        <v>542</v>
      </c>
      <c r="X2558" t="s">
        <v>674</v>
      </c>
      <c r="Y2558" t="s">
        <v>45</v>
      </c>
    </row>
    <row r="2559" spans="1:25">
      <c r="A2559">
        <v>10407</v>
      </c>
      <c r="B2559">
        <v>43</v>
      </c>
      <c r="C2559">
        <v>86.73</v>
      </c>
      <c r="D2559">
        <v>9</v>
      </c>
      <c r="E2559">
        <v>3729.39</v>
      </c>
      <c r="F2559">
        <v>38464</v>
      </c>
      <c r="G2559" t="s">
        <v>438</v>
      </c>
      <c r="H2559">
        <v>2</v>
      </c>
      <c r="I2559">
        <v>4</v>
      </c>
      <c r="J2559">
        <v>2005</v>
      </c>
      <c r="K2559" t="s">
        <v>63</v>
      </c>
      <c r="L2559">
        <v>107</v>
      </c>
      <c r="M2559" t="s">
        <v>122</v>
      </c>
      <c r="N2559" t="s">
        <v>719</v>
      </c>
      <c r="O2559">
        <v>4085553659</v>
      </c>
      <c r="P2559" t="s">
        <v>720</v>
      </c>
      <c r="R2559" t="s">
        <v>721</v>
      </c>
      <c r="S2559" t="s">
        <v>270</v>
      </c>
      <c r="T2559">
        <v>94217</v>
      </c>
      <c r="U2559" t="s">
        <v>220</v>
      </c>
      <c r="V2559" t="s">
        <v>221</v>
      </c>
      <c r="W2559" t="s">
        <v>542</v>
      </c>
      <c r="X2559" t="s">
        <v>674</v>
      </c>
      <c r="Y2559" t="s">
        <v>36</v>
      </c>
    </row>
    <row r="2560" spans="1:25">
      <c r="A2560">
        <v>10250</v>
      </c>
      <c r="B2560">
        <v>32</v>
      </c>
      <c r="C2560">
        <v>87.6</v>
      </c>
      <c r="D2560">
        <v>1</v>
      </c>
      <c r="E2560">
        <v>2803.2</v>
      </c>
      <c r="F2560">
        <v>38118</v>
      </c>
      <c r="G2560" t="s">
        <v>40</v>
      </c>
      <c r="H2560">
        <v>2</v>
      </c>
      <c r="I2560">
        <v>5</v>
      </c>
      <c r="J2560">
        <v>2004</v>
      </c>
      <c r="K2560" t="s">
        <v>132</v>
      </c>
      <c r="L2560">
        <v>76</v>
      </c>
      <c r="M2560" t="s">
        <v>176</v>
      </c>
      <c r="N2560" t="s">
        <v>719</v>
      </c>
      <c r="O2560">
        <v>4085553659</v>
      </c>
      <c r="P2560" t="s">
        <v>720</v>
      </c>
      <c r="R2560" t="s">
        <v>721</v>
      </c>
      <c r="S2560" t="s">
        <v>270</v>
      </c>
      <c r="T2560">
        <v>94217</v>
      </c>
      <c r="U2560" t="s">
        <v>220</v>
      </c>
      <c r="V2560" t="s">
        <v>221</v>
      </c>
      <c r="W2560" t="s">
        <v>542</v>
      </c>
      <c r="X2560" t="s">
        <v>674</v>
      </c>
      <c r="Y2560" t="s">
        <v>45</v>
      </c>
    </row>
    <row r="2561" spans="1:25">
      <c r="A2561">
        <v>10250</v>
      </c>
      <c r="B2561">
        <v>31</v>
      </c>
      <c r="C2561">
        <v>100</v>
      </c>
      <c r="D2561">
        <v>2</v>
      </c>
      <c r="E2561">
        <v>3282.28</v>
      </c>
      <c r="F2561">
        <v>38118</v>
      </c>
      <c r="G2561" t="s">
        <v>40</v>
      </c>
      <c r="H2561">
        <v>2</v>
      </c>
      <c r="I2561">
        <v>5</v>
      </c>
      <c r="J2561">
        <v>2004</v>
      </c>
      <c r="K2561" t="s">
        <v>132</v>
      </c>
      <c r="L2561">
        <v>99</v>
      </c>
      <c r="M2561" t="s">
        <v>177</v>
      </c>
      <c r="N2561" t="s">
        <v>719</v>
      </c>
      <c r="O2561">
        <v>4085553659</v>
      </c>
      <c r="P2561" t="s">
        <v>720</v>
      </c>
      <c r="R2561" t="s">
        <v>721</v>
      </c>
      <c r="S2561" t="s">
        <v>270</v>
      </c>
      <c r="T2561">
        <v>94217</v>
      </c>
      <c r="U2561" t="s">
        <v>220</v>
      </c>
      <c r="V2561" t="s">
        <v>221</v>
      </c>
      <c r="W2561" t="s">
        <v>542</v>
      </c>
      <c r="X2561" t="s">
        <v>674</v>
      </c>
      <c r="Y2561" t="s">
        <v>36</v>
      </c>
    </row>
    <row r="2562" spans="1:25">
      <c r="A2562">
        <v>10250</v>
      </c>
      <c r="B2562">
        <v>45</v>
      </c>
      <c r="C2562">
        <v>100</v>
      </c>
      <c r="D2562">
        <v>14</v>
      </c>
      <c r="E2562">
        <v>8160.3</v>
      </c>
      <c r="F2562">
        <v>38118</v>
      </c>
      <c r="G2562" t="s">
        <v>40</v>
      </c>
      <c r="H2562">
        <v>2</v>
      </c>
      <c r="I2562">
        <v>5</v>
      </c>
      <c r="J2562">
        <v>2004</v>
      </c>
      <c r="K2562" t="s">
        <v>185</v>
      </c>
      <c r="L2562">
        <v>157</v>
      </c>
      <c r="M2562" t="s">
        <v>43</v>
      </c>
      <c r="N2562" t="s">
        <v>719</v>
      </c>
      <c r="O2562">
        <v>4085553659</v>
      </c>
      <c r="P2562" t="s">
        <v>720</v>
      </c>
      <c r="R2562" t="s">
        <v>721</v>
      </c>
      <c r="S2562" t="s">
        <v>270</v>
      </c>
      <c r="T2562">
        <v>94217</v>
      </c>
      <c r="U2562" t="s">
        <v>220</v>
      </c>
      <c r="V2562" t="s">
        <v>221</v>
      </c>
      <c r="W2562" t="s">
        <v>542</v>
      </c>
      <c r="X2562" t="s">
        <v>674</v>
      </c>
      <c r="Y2562" t="s">
        <v>39</v>
      </c>
    </row>
    <row r="2563" spans="1:25">
      <c r="A2563">
        <v>10250</v>
      </c>
      <c r="B2563">
        <v>27</v>
      </c>
      <c r="C2563">
        <v>98.84</v>
      </c>
      <c r="D2563">
        <v>4</v>
      </c>
      <c r="E2563">
        <v>2668.68</v>
      </c>
      <c r="F2563">
        <v>38118</v>
      </c>
      <c r="G2563" t="s">
        <v>40</v>
      </c>
      <c r="H2563">
        <v>2</v>
      </c>
      <c r="I2563">
        <v>5</v>
      </c>
      <c r="J2563">
        <v>2004</v>
      </c>
      <c r="K2563" t="s">
        <v>185</v>
      </c>
      <c r="L2563">
        <v>84</v>
      </c>
      <c r="M2563" t="s">
        <v>179</v>
      </c>
      <c r="N2563" t="s">
        <v>719</v>
      </c>
      <c r="O2563">
        <v>4085553659</v>
      </c>
      <c r="P2563" t="s">
        <v>720</v>
      </c>
      <c r="R2563" t="s">
        <v>721</v>
      </c>
      <c r="S2563" t="s">
        <v>270</v>
      </c>
      <c r="T2563">
        <v>94217</v>
      </c>
      <c r="U2563" t="s">
        <v>220</v>
      </c>
      <c r="V2563" t="s">
        <v>221</v>
      </c>
      <c r="W2563" t="s">
        <v>542</v>
      </c>
      <c r="X2563" t="s">
        <v>674</v>
      </c>
      <c r="Y2563" t="s">
        <v>45</v>
      </c>
    </row>
    <row r="2564" spans="1:25">
      <c r="A2564">
        <v>10250</v>
      </c>
      <c r="B2564">
        <v>31</v>
      </c>
      <c r="C2564">
        <v>88.63</v>
      </c>
      <c r="D2564">
        <v>6</v>
      </c>
      <c r="E2564">
        <v>2747.53</v>
      </c>
      <c r="F2564">
        <v>38118</v>
      </c>
      <c r="G2564" t="s">
        <v>40</v>
      </c>
      <c r="H2564">
        <v>2</v>
      </c>
      <c r="I2564">
        <v>5</v>
      </c>
      <c r="J2564">
        <v>2004</v>
      </c>
      <c r="K2564" t="s">
        <v>185</v>
      </c>
      <c r="L2564">
        <v>109</v>
      </c>
      <c r="M2564" t="s">
        <v>180</v>
      </c>
      <c r="N2564" t="s">
        <v>719</v>
      </c>
      <c r="O2564">
        <v>4085553659</v>
      </c>
      <c r="P2564" t="s">
        <v>720</v>
      </c>
      <c r="R2564" t="s">
        <v>721</v>
      </c>
      <c r="S2564" t="s">
        <v>270</v>
      </c>
      <c r="T2564">
        <v>94217</v>
      </c>
      <c r="U2564" t="s">
        <v>220</v>
      </c>
      <c r="V2564" t="s">
        <v>221</v>
      </c>
      <c r="W2564" t="s">
        <v>542</v>
      </c>
      <c r="X2564" t="s">
        <v>674</v>
      </c>
      <c r="Y2564" t="s">
        <v>45</v>
      </c>
    </row>
    <row r="2565" spans="1:25">
      <c r="A2565">
        <v>10250</v>
      </c>
      <c r="B2565">
        <v>40</v>
      </c>
      <c r="C2565">
        <v>75.06</v>
      </c>
      <c r="D2565">
        <v>13</v>
      </c>
      <c r="E2565">
        <v>3002.4</v>
      </c>
      <c r="F2565">
        <v>38118</v>
      </c>
      <c r="G2565" t="s">
        <v>40</v>
      </c>
      <c r="H2565">
        <v>2</v>
      </c>
      <c r="I2565">
        <v>5</v>
      </c>
      <c r="J2565">
        <v>2004</v>
      </c>
      <c r="K2565" t="s">
        <v>185</v>
      </c>
      <c r="L2565">
        <v>68</v>
      </c>
      <c r="M2565" t="s">
        <v>46</v>
      </c>
      <c r="N2565" t="s">
        <v>719</v>
      </c>
      <c r="O2565">
        <v>4085553659</v>
      </c>
      <c r="P2565" t="s">
        <v>720</v>
      </c>
      <c r="R2565" t="s">
        <v>721</v>
      </c>
      <c r="S2565" t="s">
        <v>270</v>
      </c>
      <c r="T2565">
        <v>94217</v>
      </c>
      <c r="U2565" t="s">
        <v>220</v>
      </c>
      <c r="V2565" t="s">
        <v>221</v>
      </c>
      <c r="W2565" t="s">
        <v>542</v>
      </c>
      <c r="X2565" t="s">
        <v>674</v>
      </c>
      <c r="Y2565" t="s">
        <v>36</v>
      </c>
    </row>
    <row r="2566" spans="1:25">
      <c r="A2566">
        <v>10250</v>
      </c>
      <c r="B2566">
        <v>37</v>
      </c>
      <c r="C2566">
        <v>74.62</v>
      </c>
      <c r="D2566">
        <v>5</v>
      </c>
      <c r="E2566">
        <v>2760.94</v>
      </c>
      <c r="F2566">
        <v>38118</v>
      </c>
      <c r="G2566" t="s">
        <v>40</v>
      </c>
      <c r="H2566">
        <v>2</v>
      </c>
      <c r="I2566">
        <v>5</v>
      </c>
      <c r="J2566">
        <v>2004</v>
      </c>
      <c r="K2566" t="s">
        <v>185</v>
      </c>
      <c r="L2566">
        <v>72</v>
      </c>
      <c r="M2566" t="s">
        <v>181</v>
      </c>
      <c r="N2566" t="s">
        <v>719</v>
      </c>
      <c r="O2566">
        <v>4085553659</v>
      </c>
      <c r="P2566" t="s">
        <v>720</v>
      </c>
      <c r="R2566" t="s">
        <v>721</v>
      </c>
      <c r="S2566" t="s">
        <v>270</v>
      </c>
      <c r="T2566">
        <v>94217</v>
      </c>
      <c r="U2566" t="s">
        <v>220</v>
      </c>
      <c r="V2566" t="s">
        <v>221</v>
      </c>
      <c r="W2566" t="s">
        <v>542</v>
      </c>
      <c r="X2566" t="s">
        <v>674</v>
      </c>
      <c r="Y2566" t="s">
        <v>45</v>
      </c>
    </row>
    <row r="2567" spans="1:25">
      <c r="A2567">
        <v>10250</v>
      </c>
      <c r="B2567">
        <v>31</v>
      </c>
      <c r="C2567">
        <v>91.34</v>
      </c>
      <c r="D2567">
        <v>9</v>
      </c>
      <c r="E2567">
        <v>2831.54</v>
      </c>
      <c r="F2567">
        <v>38118</v>
      </c>
      <c r="G2567" t="s">
        <v>40</v>
      </c>
      <c r="H2567">
        <v>2</v>
      </c>
      <c r="I2567">
        <v>5</v>
      </c>
      <c r="J2567">
        <v>2004</v>
      </c>
      <c r="K2567" t="s">
        <v>185</v>
      </c>
      <c r="L2567">
        <v>91</v>
      </c>
      <c r="M2567" t="s">
        <v>182</v>
      </c>
      <c r="N2567" t="s">
        <v>719</v>
      </c>
      <c r="O2567">
        <v>4085553659</v>
      </c>
      <c r="P2567" t="s">
        <v>720</v>
      </c>
      <c r="R2567" t="s">
        <v>721</v>
      </c>
      <c r="S2567" t="s">
        <v>270</v>
      </c>
      <c r="T2567">
        <v>94217</v>
      </c>
      <c r="U2567" t="s">
        <v>220</v>
      </c>
      <c r="V2567" t="s">
        <v>221</v>
      </c>
      <c r="W2567" t="s">
        <v>542</v>
      </c>
      <c r="X2567" t="s">
        <v>674</v>
      </c>
      <c r="Y2567" t="s">
        <v>45</v>
      </c>
    </row>
    <row r="2568" spans="1:25">
      <c r="A2568">
        <v>10250</v>
      </c>
      <c r="B2568">
        <v>35</v>
      </c>
      <c r="C2568">
        <v>100</v>
      </c>
      <c r="D2568">
        <v>11</v>
      </c>
      <c r="E2568">
        <v>3909.15</v>
      </c>
      <c r="F2568">
        <v>38118</v>
      </c>
      <c r="G2568" t="s">
        <v>40</v>
      </c>
      <c r="H2568">
        <v>2</v>
      </c>
      <c r="I2568">
        <v>5</v>
      </c>
      <c r="J2568">
        <v>2004</v>
      </c>
      <c r="K2568" t="s">
        <v>185</v>
      </c>
      <c r="L2568">
        <v>99</v>
      </c>
      <c r="M2568" t="s">
        <v>47</v>
      </c>
      <c r="N2568" t="s">
        <v>719</v>
      </c>
      <c r="O2568">
        <v>4085553659</v>
      </c>
      <c r="P2568" t="s">
        <v>720</v>
      </c>
      <c r="R2568" t="s">
        <v>721</v>
      </c>
      <c r="S2568" t="s">
        <v>270</v>
      </c>
      <c r="T2568">
        <v>94217</v>
      </c>
      <c r="U2568" t="s">
        <v>220</v>
      </c>
      <c r="V2568" t="s">
        <v>221</v>
      </c>
      <c r="W2568" t="s">
        <v>542</v>
      </c>
      <c r="X2568" t="s">
        <v>674</v>
      </c>
      <c r="Y2568" t="s">
        <v>36</v>
      </c>
    </row>
    <row r="2569" spans="1:25">
      <c r="A2569">
        <v>10250</v>
      </c>
      <c r="B2569">
        <v>44</v>
      </c>
      <c r="C2569">
        <v>100</v>
      </c>
      <c r="D2569">
        <v>3</v>
      </c>
      <c r="E2569">
        <v>6055.72</v>
      </c>
      <c r="F2569">
        <v>38118</v>
      </c>
      <c r="G2569" t="s">
        <v>40</v>
      </c>
      <c r="H2569">
        <v>2</v>
      </c>
      <c r="I2569">
        <v>5</v>
      </c>
      <c r="J2569">
        <v>2004</v>
      </c>
      <c r="K2569" t="s">
        <v>185</v>
      </c>
      <c r="L2569">
        <v>118</v>
      </c>
      <c r="M2569" t="s">
        <v>183</v>
      </c>
      <c r="N2569" t="s">
        <v>719</v>
      </c>
      <c r="O2569">
        <v>4085553659</v>
      </c>
      <c r="P2569" t="s">
        <v>720</v>
      </c>
      <c r="R2569" t="s">
        <v>721</v>
      </c>
      <c r="S2569" t="s">
        <v>270</v>
      </c>
      <c r="T2569">
        <v>94217</v>
      </c>
      <c r="U2569" t="s">
        <v>220</v>
      </c>
      <c r="V2569" t="s">
        <v>221</v>
      </c>
      <c r="W2569" t="s">
        <v>542</v>
      </c>
      <c r="X2569" t="s">
        <v>674</v>
      </c>
      <c r="Y2569" t="s">
        <v>36</v>
      </c>
    </row>
    <row r="2570" spans="1:25">
      <c r="A2570">
        <v>10250</v>
      </c>
      <c r="B2570">
        <v>44</v>
      </c>
      <c r="C2570">
        <v>67.2</v>
      </c>
      <c r="D2570">
        <v>10</v>
      </c>
      <c r="E2570">
        <v>2956.8</v>
      </c>
      <c r="F2570">
        <v>38118</v>
      </c>
      <c r="G2570" t="s">
        <v>40</v>
      </c>
      <c r="H2570">
        <v>2</v>
      </c>
      <c r="I2570">
        <v>5</v>
      </c>
      <c r="J2570">
        <v>2004</v>
      </c>
      <c r="K2570" t="s">
        <v>185</v>
      </c>
      <c r="L2570">
        <v>80</v>
      </c>
      <c r="M2570" t="s">
        <v>184</v>
      </c>
      <c r="N2570" t="s">
        <v>719</v>
      </c>
      <c r="O2570">
        <v>4085553659</v>
      </c>
      <c r="P2570" t="s">
        <v>720</v>
      </c>
      <c r="R2570" t="s">
        <v>721</v>
      </c>
      <c r="S2570" t="s">
        <v>270</v>
      </c>
      <c r="T2570">
        <v>94217</v>
      </c>
      <c r="U2570" t="s">
        <v>220</v>
      </c>
      <c r="V2570" t="s">
        <v>221</v>
      </c>
      <c r="W2570" t="s">
        <v>542</v>
      </c>
      <c r="X2570" t="s">
        <v>674</v>
      </c>
      <c r="Y2570" t="s">
        <v>45</v>
      </c>
    </row>
    <row r="2571" spans="1:25">
      <c r="A2571">
        <v>10250</v>
      </c>
      <c r="B2571">
        <v>38</v>
      </c>
      <c r="C2571">
        <v>62.19</v>
      </c>
      <c r="D2571">
        <v>12</v>
      </c>
      <c r="E2571">
        <v>2363.2199999999998</v>
      </c>
      <c r="F2571">
        <v>38118</v>
      </c>
      <c r="G2571" t="s">
        <v>40</v>
      </c>
      <c r="H2571">
        <v>2</v>
      </c>
      <c r="I2571">
        <v>5</v>
      </c>
      <c r="J2571">
        <v>2004</v>
      </c>
      <c r="K2571" t="s">
        <v>185</v>
      </c>
      <c r="L2571">
        <v>74</v>
      </c>
      <c r="M2571" t="s">
        <v>48</v>
      </c>
      <c r="N2571" t="s">
        <v>719</v>
      </c>
      <c r="O2571">
        <v>4085553659</v>
      </c>
      <c r="P2571" t="s">
        <v>720</v>
      </c>
      <c r="R2571" t="s">
        <v>721</v>
      </c>
      <c r="S2571" t="s">
        <v>270</v>
      </c>
      <c r="T2571">
        <v>94217</v>
      </c>
      <c r="U2571" t="s">
        <v>220</v>
      </c>
      <c r="V2571" t="s">
        <v>221</v>
      </c>
      <c r="W2571" t="s">
        <v>542</v>
      </c>
      <c r="X2571" t="s">
        <v>674</v>
      </c>
      <c r="Y2571" t="s">
        <v>45</v>
      </c>
    </row>
    <row r="2572" spans="1:25">
      <c r="A2572">
        <v>10400</v>
      </c>
      <c r="B2572">
        <v>34</v>
      </c>
      <c r="C2572">
        <v>100</v>
      </c>
      <c r="D2572">
        <v>1</v>
      </c>
      <c r="E2572">
        <v>6433.82</v>
      </c>
      <c r="F2572">
        <v>38443</v>
      </c>
      <c r="G2572" t="s">
        <v>40</v>
      </c>
      <c r="H2572">
        <v>2</v>
      </c>
      <c r="I2572">
        <v>4</v>
      </c>
      <c r="J2572">
        <v>2005</v>
      </c>
      <c r="K2572" t="s">
        <v>161</v>
      </c>
      <c r="L2572">
        <v>157</v>
      </c>
      <c r="M2572" t="s">
        <v>43</v>
      </c>
      <c r="N2572" t="s">
        <v>719</v>
      </c>
      <c r="O2572">
        <v>4085553659</v>
      </c>
      <c r="P2572" t="s">
        <v>720</v>
      </c>
      <c r="R2572" t="s">
        <v>721</v>
      </c>
      <c r="S2572" t="s">
        <v>270</v>
      </c>
      <c r="T2572">
        <v>94217</v>
      </c>
      <c r="U2572" t="s">
        <v>220</v>
      </c>
      <c r="V2572" t="s">
        <v>221</v>
      </c>
      <c r="W2572" t="s">
        <v>542</v>
      </c>
      <c r="X2572" t="s">
        <v>674</v>
      </c>
      <c r="Y2572" t="s">
        <v>36</v>
      </c>
    </row>
    <row r="2573" spans="1:25">
      <c r="A2573">
        <v>10400</v>
      </c>
      <c r="B2573">
        <v>24</v>
      </c>
      <c r="C2573">
        <v>61.66</v>
      </c>
      <c r="D2573">
        <v>2</v>
      </c>
      <c r="E2573">
        <v>1479.84</v>
      </c>
      <c r="F2573">
        <v>38443</v>
      </c>
      <c r="G2573" t="s">
        <v>40</v>
      </c>
      <c r="H2573">
        <v>2</v>
      </c>
      <c r="I2573">
        <v>4</v>
      </c>
      <c r="J2573">
        <v>2005</v>
      </c>
      <c r="K2573" t="s">
        <v>161</v>
      </c>
      <c r="L2573">
        <v>68</v>
      </c>
      <c r="M2573" t="s">
        <v>44</v>
      </c>
      <c r="N2573" t="s">
        <v>719</v>
      </c>
      <c r="O2573">
        <v>4085553659</v>
      </c>
      <c r="P2573" t="s">
        <v>720</v>
      </c>
      <c r="R2573" t="s">
        <v>721</v>
      </c>
      <c r="S2573" t="s">
        <v>270</v>
      </c>
      <c r="T2573">
        <v>94217</v>
      </c>
      <c r="U2573" t="s">
        <v>220</v>
      </c>
      <c r="V2573" t="s">
        <v>221</v>
      </c>
      <c r="W2573" t="s">
        <v>542</v>
      </c>
      <c r="X2573" t="s">
        <v>674</v>
      </c>
      <c r="Y2573" t="s">
        <v>45</v>
      </c>
    </row>
    <row r="2574" spans="1:25">
      <c r="A2574">
        <v>10400</v>
      </c>
      <c r="B2574">
        <v>20</v>
      </c>
      <c r="C2574">
        <v>56.12</v>
      </c>
      <c r="D2574">
        <v>4</v>
      </c>
      <c r="E2574">
        <v>1122.4000000000001</v>
      </c>
      <c r="F2574">
        <v>38443</v>
      </c>
      <c r="G2574" t="s">
        <v>40</v>
      </c>
      <c r="H2574">
        <v>2</v>
      </c>
      <c r="I2574">
        <v>4</v>
      </c>
      <c r="J2574">
        <v>2005</v>
      </c>
      <c r="K2574" t="s">
        <v>161</v>
      </c>
      <c r="L2574">
        <v>49</v>
      </c>
      <c r="M2574" t="s">
        <v>49</v>
      </c>
      <c r="N2574" t="s">
        <v>719</v>
      </c>
      <c r="O2574">
        <v>4085553659</v>
      </c>
      <c r="P2574" t="s">
        <v>720</v>
      </c>
      <c r="R2574" t="s">
        <v>721</v>
      </c>
      <c r="S2574" t="s">
        <v>270</v>
      </c>
      <c r="T2574">
        <v>94217</v>
      </c>
      <c r="U2574" t="s">
        <v>220</v>
      </c>
      <c r="V2574" t="s">
        <v>221</v>
      </c>
      <c r="W2574" t="s">
        <v>542</v>
      </c>
      <c r="X2574" t="s">
        <v>674</v>
      </c>
      <c r="Y2574" t="s">
        <v>45</v>
      </c>
    </row>
    <row r="2575" spans="1:25">
      <c r="A2575">
        <v>10400</v>
      </c>
      <c r="B2575">
        <v>30</v>
      </c>
      <c r="C2575">
        <v>74.84</v>
      </c>
      <c r="D2575">
        <v>7</v>
      </c>
      <c r="E2575">
        <v>2245.1999999999998</v>
      </c>
      <c r="F2575">
        <v>38443</v>
      </c>
      <c r="G2575" t="s">
        <v>40</v>
      </c>
      <c r="H2575">
        <v>2</v>
      </c>
      <c r="I2575">
        <v>4</v>
      </c>
      <c r="J2575">
        <v>2005</v>
      </c>
      <c r="K2575" t="s">
        <v>50</v>
      </c>
      <c r="L2575">
        <v>86</v>
      </c>
      <c r="M2575" t="s">
        <v>51</v>
      </c>
      <c r="N2575" t="s">
        <v>719</v>
      </c>
      <c r="O2575">
        <v>4085553659</v>
      </c>
      <c r="P2575" t="s">
        <v>720</v>
      </c>
      <c r="R2575" t="s">
        <v>721</v>
      </c>
      <c r="S2575" t="s">
        <v>270</v>
      </c>
      <c r="T2575">
        <v>94217</v>
      </c>
      <c r="U2575" t="s">
        <v>220</v>
      </c>
      <c r="V2575" t="s">
        <v>221</v>
      </c>
      <c r="W2575" t="s">
        <v>542</v>
      </c>
      <c r="X2575" t="s">
        <v>674</v>
      </c>
      <c r="Y2575" t="s">
        <v>45</v>
      </c>
    </row>
    <row r="2576" spans="1:25">
      <c r="A2576">
        <v>10400</v>
      </c>
      <c r="B2576">
        <v>46</v>
      </c>
      <c r="C2576">
        <v>87.8</v>
      </c>
      <c r="D2576">
        <v>5</v>
      </c>
      <c r="E2576">
        <v>4038.8</v>
      </c>
      <c r="F2576">
        <v>38443</v>
      </c>
      <c r="G2576" t="s">
        <v>40</v>
      </c>
      <c r="H2576">
        <v>2</v>
      </c>
      <c r="I2576">
        <v>4</v>
      </c>
      <c r="J2576">
        <v>2005</v>
      </c>
      <c r="K2576" t="s">
        <v>50</v>
      </c>
      <c r="L2576">
        <v>90</v>
      </c>
      <c r="M2576" t="s">
        <v>52</v>
      </c>
      <c r="N2576" t="s">
        <v>719</v>
      </c>
      <c r="O2576">
        <v>4085553659</v>
      </c>
      <c r="P2576" t="s">
        <v>720</v>
      </c>
      <c r="R2576" t="s">
        <v>721</v>
      </c>
      <c r="S2576" t="s">
        <v>270</v>
      </c>
      <c r="T2576">
        <v>94217</v>
      </c>
      <c r="U2576" t="s">
        <v>220</v>
      </c>
      <c r="V2576" t="s">
        <v>221</v>
      </c>
      <c r="W2576" t="s">
        <v>542</v>
      </c>
      <c r="X2576" t="s">
        <v>674</v>
      </c>
      <c r="Y2576" t="s">
        <v>36</v>
      </c>
    </row>
    <row r="2577" spans="1:25">
      <c r="A2577">
        <v>10250</v>
      </c>
      <c r="B2577">
        <v>50</v>
      </c>
      <c r="C2577">
        <v>61.22</v>
      </c>
      <c r="D2577">
        <v>7</v>
      </c>
      <c r="E2577">
        <v>3061</v>
      </c>
      <c r="F2577">
        <v>38118</v>
      </c>
      <c r="G2577" t="s">
        <v>40</v>
      </c>
      <c r="H2577">
        <v>2</v>
      </c>
      <c r="I2577">
        <v>5</v>
      </c>
      <c r="J2577">
        <v>2004</v>
      </c>
      <c r="K2577" t="s">
        <v>81</v>
      </c>
      <c r="L2577">
        <v>68</v>
      </c>
      <c r="M2577" t="s">
        <v>187</v>
      </c>
      <c r="N2577" t="s">
        <v>719</v>
      </c>
      <c r="O2577">
        <v>4085553659</v>
      </c>
      <c r="P2577" t="s">
        <v>720</v>
      </c>
      <c r="R2577" t="s">
        <v>721</v>
      </c>
      <c r="S2577" t="s">
        <v>270</v>
      </c>
      <c r="T2577">
        <v>94217</v>
      </c>
      <c r="U2577" t="s">
        <v>220</v>
      </c>
      <c r="V2577" t="s">
        <v>221</v>
      </c>
      <c r="W2577" t="s">
        <v>542</v>
      </c>
      <c r="X2577" t="s">
        <v>674</v>
      </c>
      <c r="Y2577" t="s">
        <v>36</v>
      </c>
    </row>
    <row r="2578" spans="1:25">
      <c r="A2578">
        <v>10250</v>
      </c>
      <c r="B2578">
        <v>36</v>
      </c>
      <c r="C2578">
        <v>51.93</v>
      </c>
      <c r="D2578">
        <v>8</v>
      </c>
      <c r="E2578">
        <v>1869.48</v>
      </c>
      <c r="F2578">
        <v>38118</v>
      </c>
      <c r="G2578" t="s">
        <v>40</v>
      </c>
      <c r="H2578">
        <v>2</v>
      </c>
      <c r="I2578">
        <v>5</v>
      </c>
      <c r="J2578">
        <v>2004</v>
      </c>
      <c r="K2578" t="s">
        <v>81</v>
      </c>
      <c r="L2578">
        <v>43</v>
      </c>
      <c r="M2578" t="s">
        <v>188</v>
      </c>
      <c r="N2578" t="s">
        <v>719</v>
      </c>
      <c r="O2578">
        <v>4085553659</v>
      </c>
      <c r="P2578" t="s">
        <v>720</v>
      </c>
      <c r="R2578" t="s">
        <v>721</v>
      </c>
      <c r="S2578" t="s">
        <v>270</v>
      </c>
      <c r="T2578">
        <v>94217</v>
      </c>
      <c r="U2578" t="s">
        <v>220</v>
      </c>
      <c r="V2578" t="s">
        <v>221</v>
      </c>
      <c r="W2578" t="s">
        <v>542</v>
      </c>
      <c r="X2578" t="s">
        <v>674</v>
      </c>
      <c r="Y2578" t="s">
        <v>45</v>
      </c>
    </row>
    <row r="2579" spans="1:25">
      <c r="A2579">
        <v>10257</v>
      </c>
      <c r="B2579">
        <v>50</v>
      </c>
      <c r="C2579">
        <v>88.14</v>
      </c>
      <c r="D2579">
        <v>1</v>
      </c>
      <c r="E2579">
        <v>4407</v>
      </c>
      <c r="F2579">
        <v>38152</v>
      </c>
      <c r="G2579" t="s">
        <v>40</v>
      </c>
      <c r="H2579">
        <v>2</v>
      </c>
      <c r="I2579">
        <v>6</v>
      </c>
      <c r="J2579">
        <v>2004</v>
      </c>
      <c r="K2579" t="s">
        <v>81</v>
      </c>
      <c r="L2579">
        <v>101</v>
      </c>
      <c r="M2579" t="s">
        <v>88</v>
      </c>
      <c r="N2579" t="s">
        <v>719</v>
      </c>
      <c r="O2579">
        <v>4085553659</v>
      </c>
      <c r="P2579" t="s">
        <v>720</v>
      </c>
      <c r="R2579" t="s">
        <v>721</v>
      </c>
      <c r="S2579" t="s">
        <v>270</v>
      </c>
      <c r="T2579">
        <v>94217</v>
      </c>
      <c r="U2579" t="s">
        <v>220</v>
      </c>
      <c r="V2579" t="s">
        <v>221</v>
      </c>
      <c r="W2579" t="s">
        <v>542</v>
      </c>
      <c r="X2579" t="s">
        <v>674</v>
      </c>
      <c r="Y2579" t="s">
        <v>36</v>
      </c>
    </row>
    <row r="2580" spans="1:25">
      <c r="A2580">
        <v>10257</v>
      </c>
      <c r="B2580">
        <v>49</v>
      </c>
      <c r="C2580">
        <v>53.72</v>
      </c>
      <c r="D2580">
        <v>3</v>
      </c>
      <c r="E2580">
        <v>2632.28</v>
      </c>
      <c r="F2580">
        <v>38152</v>
      </c>
      <c r="G2580" t="s">
        <v>40</v>
      </c>
      <c r="H2580">
        <v>2</v>
      </c>
      <c r="I2580">
        <v>6</v>
      </c>
      <c r="J2580">
        <v>2004</v>
      </c>
      <c r="K2580" t="s">
        <v>81</v>
      </c>
      <c r="L2580">
        <v>62</v>
      </c>
      <c r="M2580" t="s">
        <v>89</v>
      </c>
      <c r="N2580" t="s">
        <v>719</v>
      </c>
      <c r="O2580">
        <v>4085553659</v>
      </c>
      <c r="P2580" t="s">
        <v>720</v>
      </c>
      <c r="R2580" t="s">
        <v>721</v>
      </c>
      <c r="S2580" t="s">
        <v>270</v>
      </c>
      <c r="T2580">
        <v>94217</v>
      </c>
      <c r="U2580" t="s">
        <v>220</v>
      </c>
      <c r="V2580" t="s">
        <v>221</v>
      </c>
      <c r="W2580" t="s">
        <v>542</v>
      </c>
      <c r="X2580" t="s">
        <v>674</v>
      </c>
      <c r="Y2580" t="s">
        <v>45</v>
      </c>
    </row>
    <row r="2581" spans="1:25">
      <c r="A2581">
        <v>10257</v>
      </c>
      <c r="B2581">
        <v>37</v>
      </c>
      <c r="C2581">
        <v>84.82</v>
      </c>
      <c r="D2581">
        <v>2</v>
      </c>
      <c r="E2581">
        <v>3138.34</v>
      </c>
      <c r="F2581">
        <v>38152</v>
      </c>
      <c r="G2581" t="s">
        <v>40</v>
      </c>
      <c r="H2581">
        <v>2</v>
      </c>
      <c r="I2581">
        <v>6</v>
      </c>
      <c r="J2581">
        <v>2004</v>
      </c>
      <c r="K2581" t="s">
        <v>81</v>
      </c>
      <c r="L2581">
        <v>104</v>
      </c>
      <c r="M2581" t="s">
        <v>90</v>
      </c>
      <c r="N2581" t="s">
        <v>719</v>
      </c>
      <c r="O2581">
        <v>4085553659</v>
      </c>
      <c r="P2581" t="s">
        <v>720</v>
      </c>
      <c r="R2581" t="s">
        <v>721</v>
      </c>
      <c r="S2581" t="s">
        <v>270</v>
      </c>
      <c r="T2581">
        <v>94217</v>
      </c>
      <c r="U2581" t="s">
        <v>220</v>
      </c>
      <c r="V2581" t="s">
        <v>221</v>
      </c>
      <c r="W2581" t="s">
        <v>542</v>
      </c>
      <c r="X2581" t="s">
        <v>674</v>
      </c>
      <c r="Y2581" t="s">
        <v>36</v>
      </c>
    </row>
    <row r="2582" spans="1:25">
      <c r="A2582">
        <v>10257</v>
      </c>
      <c r="B2582">
        <v>26</v>
      </c>
      <c r="C2582">
        <v>89.29</v>
      </c>
      <c r="D2582">
        <v>5</v>
      </c>
      <c r="E2582">
        <v>2321.54</v>
      </c>
      <c r="F2582">
        <v>38152</v>
      </c>
      <c r="G2582" t="s">
        <v>40</v>
      </c>
      <c r="H2582">
        <v>2</v>
      </c>
      <c r="I2582">
        <v>6</v>
      </c>
      <c r="J2582">
        <v>2004</v>
      </c>
      <c r="K2582" t="s">
        <v>81</v>
      </c>
      <c r="L2582">
        <v>99</v>
      </c>
      <c r="M2582" t="s">
        <v>91</v>
      </c>
      <c r="N2582" t="s">
        <v>719</v>
      </c>
      <c r="O2582">
        <v>4085553659</v>
      </c>
      <c r="P2582" t="s">
        <v>720</v>
      </c>
      <c r="R2582" t="s">
        <v>721</v>
      </c>
      <c r="S2582" t="s">
        <v>270</v>
      </c>
      <c r="T2582">
        <v>94217</v>
      </c>
      <c r="U2582" t="s">
        <v>220</v>
      </c>
      <c r="V2582" t="s">
        <v>221</v>
      </c>
      <c r="W2582" t="s">
        <v>542</v>
      </c>
      <c r="X2582" t="s">
        <v>674</v>
      </c>
      <c r="Y2582" t="s">
        <v>45</v>
      </c>
    </row>
    <row r="2583" spans="1:25">
      <c r="A2583">
        <v>10257</v>
      </c>
      <c r="B2583">
        <v>46</v>
      </c>
      <c r="C2583">
        <v>78.89</v>
      </c>
      <c r="D2583">
        <v>4</v>
      </c>
      <c r="E2583">
        <v>3628.94</v>
      </c>
      <c r="F2583">
        <v>38152</v>
      </c>
      <c r="G2583" t="s">
        <v>40</v>
      </c>
      <c r="H2583">
        <v>2</v>
      </c>
      <c r="I2583">
        <v>6</v>
      </c>
      <c r="J2583">
        <v>2004</v>
      </c>
      <c r="K2583" t="s">
        <v>81</v>
      </c>
      <c r="L2583">
        <v>97</v>
      </c>
      <c r="M2583" t="s">
        <v>96</v>
      </c>
      <c r="N2583" t="s">
        <v>719</v>
      </c>
      <c r="O2583">
        <v>4085553659</v>
      </c>
      <c r="P2583" t="s">
        <v>720</v>
      </c>
      <c r="R2583" t="s">
        <v>721</v>
      </c>
      <c r="S2583" t="s">
        <v>270</v>
      </c>
      <c r="T2583">
        <v>94217</v>
      </c>
      <c r="U2583" t="s">
        <v>220</v>
      </c>
      <c r="V2583" t="s">
        <v>221</v>
      </c>
      <c r="W2583" t="s">
        <v>542</v>
      </c>
      <c r="X2583" t="s">
        <v>674</v>
      </c>
      <c r="Y2583" t="s">
        <v>36</v>
      </c>
    </row>
    <row r="2584" spans="1:25">
      <c r="A2584">
        <v>10400</v>
      </c>
      <c r="B2584">
        <v>58</v>
      </c>
      <c r="C2584">
        <v>100</v>
      </c>
      <c r="D2584">
        <v>6</v>
      </c>
      <c r="E2584">
        <v>7307.42</v>
      </c>
      <c r="F2584">
        <v>38443</v>
      </c>
      <c r="G2584" t="s">
        <v>40</v>
      </c>
      <c r="H2584">
        <v>2</v>
      </c>
      <c r="I2584">
        <v>4</v>
      </c>
      <c r="J2584">
        <v>2005</v>
      </c>
      <c r="K2584" t="s">
        <v>97</v>
      </c>
      <c r="L2584">
        <v>105</v>
      </c>
      <c r="M2584" t="s">
        <v>60</v>
      </c>
      <c r="N2584" t="s">
        <v>719</v>
      </c>
      <c r="O2584">
        <v>4085553659</v>
      </c>
      <c r="P2584" t="s">
        <v>720</v>
      </c>
      <c r="R2584" t="s">
        <v>721</v>
      </c>
      <c r="S2584" t="s">
        <v>270</v>
      </c>
      <c r="T2584">
        <v>94217</v>
      </c>
      <c r="U2584" t="s">
        <v>220</v>
      </c>
      <c r="V2584" t="s">
        <v>221</v>
      </c>
      <c r="W2584" t="s">
        <v>542</v>
      </c>
      <c r="X2584" t="s">
        <v>674</v>
      </c>
      <c r="Y2584" t="s">
        <v>39</v>
      </c>
    </row>
    <row r="2585" spans="1:25">
      <c r="A2585">
        <v>10400</v>
      </c>
      <c r="B2585">
        <v>38</v>
      </c>
      <c r="C2585">
        <v>57.2</v>
      </c>
      <c r="D2585">
        <v>3</v>
      </c>
      <c r="E2585">
        <v>2173.6</v>
      </c>
      <c r="F2585">
        <v>38443</v>
      </c>
      <c r="G2585" t="s">
        <v>40</v>
      </c>
      <c r="H2585">
        <v>2</v>
      </c>
      <c r="I2585">
        <v>4</v>
      </c>
      <c r="J2585">
        <v>2005</v>
      </c>
      <c r="K2585" t="s">
        <v>97</v>
      </c>
      <c r="L2585">
        <v>65</v>
      </c>
      <c r="M2585" t="s">
        <v>61</v>
      </c>
      <c r="N2585" t="s">
        <v>719</v>
      </c>
      <c r="O2585">
        <v>4085553659</v>
      </c>
      <c r="P2585" t="s">
        <v>720</v>
      </c>
      <c r="R2585" t="s">
        <v>721</v>
      </c>
      <c r="S2585" t="s">
        <v>270</v>
      </c>
      <c r="T2585">
        <v>94217</v>
      </c>
      <c r="U2585" t="s">
        <v>220</v>
      </c>
      <c r="V2585" t="s">
        <v>221</v>
      </c>
      <c r="W2585" t="s">
        <v>542</v>
      </c>
      <c r="X2585" t="s">
        <v>674</v>
      </c>
      <c r="Y2585" t="s">
        <v>45</v>
      </c>
    </row>
    <row r="2586" spans="1:25">
      <c r="A2586">
        <v>10400</v>
      </c>
      <c r="B2586">
        <v>42</v>
      </c>
      <c r="C2586">
        <v>72.959999999999994</v>
      </c>
      <c r="D2586">
        <v>8</v>
      </c>
      <c r="E2586">
        <v>3064.32</v>
      </c>
      <c r="F2586">
        <v>38443</v>
      </c>
      <c r="G2586" t="s">
        <v>40</v>
      </c>
      <c r="H2586">
        <v>2</v>
      </c>
      <c r="I2586">
        <v>4</v>
      </c>
      <c r="J2586">
        <v>2005</v>
      </c>
      <c r="K2586" t="s">
        <v>97</v>
      </c>
      <c r="L2586">
        <v>83</v>
      </c>
      <c r="M2586" t="s">
        <v>62</v>
      </c>
      <c r="N2586" t="s">
        <v>719</v>
      </c>
      <c r="O2586">
        <v>4085553659</v>
      </c>
      <c r="P2586" t="s">
        <v>720</v>
      </c>
      <c r="R2586" t="s">
        <v>721</v>
      </c>
      <c r="S2586" t="s">
        <v>270</v>
      </c>
      <c r="T2586">
        <v>94217</v>
      </c>
      <c r="U2586" t="s">
        <v>220</v>
      </c>
      <c r="V2586" t="s">
        <v>221</v>
      </c>
      <c r="W2586" t="s">
        <v>542</v>
      </c>
      <c r="X2586" t="s">
        <v>674</v>
      </c>
      <c r="Y2586" t="s">
        <v>36</v>
      </c>
    </row>
    <row r="2587" spans="1:25">
      <c r="A2587">
        <v>10407</v>
      </c>
      <c r="B2587">
        <v>76</v>
      </c>
      <c r="C2587">
        <v>100</v>
      </c>
      <c r="D2587">
        <v>2</v>
      </c>
      <c r="E2587">
        <v>14082.8</v>
      </c>
      <c r="F2587">
        <v>38464</v>
      </c>
      <c r="G2587" t="s">
        <v>438</v>
      </c>
      <c r="H2587">
        <v>2</v>
      </c>
      <c r="I2587">
        <v>4</v>
      </c>
      <c r="J2587">
        <v>2005</v>
      </c>
      <c r="K2587" t="s">
        <v>97</v>
      </c>
      <c r="L2587">
        <v>170</v>
      </c>
      <c r="M2587" t="s">
        <v>84</v>
      </c>
      <c r="N2587" t="s">
        <v>719</v>
      </c>
      <c r="O2587">
        <v>4085553659</v>
      </c>
      <c r="P2587" t="s">
        <v>720</v>
      </c>
      <c r="R2587" t="s">
        <v>721</v>
      </c>
      <c r="S2587" t="s">
        <v>270</v>
      </c>
      <c r="T2587">
        <v>94217</v>
      </c>
      <c r="U2587" t="s">
        <v>220</v>
      </c>
      <c r="V2587" t="s">
        <v>221</v>
      </c>
      <c r="W2587" t="s">
        <v>542</v>
      </c>
      <c r="X2587" t="s">
        <v>674</v>
      </c>
      <c r="Y2587" t="s">
        <v>39</v>
      </c>
    </row>
    <row r="2588" spans="1:25">
      <c r="A2588">
        <v>10407</v>
      </c>
      <c r="B2588">
        <v>42</v>
      </c>
      <c r="C2588">
        <v>72.650000000000006</v>
      </c>
      <c r="D2588">
        <v>1</v>
      </c>
      <c r="E2588">
        <v>3051.3</v>
      </c>
      <c r="F2588">
        <v>38464</v>
      </c>
      <c r="G2588" t="s">
        <v>438</v>
      </c>
      <c r="H2588">
        <v>2</v>
      </c>
      <c r="I2588">
        <v>4</v>
      </c>
      <c r="J2588">
        <v>2005</v>
      </c>
      <c r="K2588" t="s">
        <v>97</v>
      </c>
      <c r="L2588">
        <v>60</v>
      </c>
      <c r="M2588" t="s">
        <v>85</v>
      </c>
      <c r="N2588" t="s">
        <v>719</v>
      </c>
      <c r="O2588">
        <v>4085553659</v>
      </c>
      <c r="P2588" t="s">
        <v>720</v>
      </c>
      <c r="R2588" t="s">
        <v>721</v>
      </c>
      <c r="S2588" t="s">
        <v>270</v>
      </c>
      <c r="T2588">
        <v>94217</v>
      </c>
      <c r="U2588" t="s">
        <v>220</v>
      </c>
      <c r="V2588" t="s">
        <v>221</v>
      </c>
      <c r="W2588" t="s">
        <v>542</v>
      </c>
      <c r="X2588" t="s">
        <v>674</v>
      </c>
      <c r="Y2588" t="s">
        <v>36</v>
      </c>
    </row>
    <row r="2589" spans="1:25">
      <c r="A2589">
        <v>10407</v>
      </c>
      <c r="B2589">
        <v>6</v>
      </c>
      <c r="C2589">
        <v>90.19</v>
      </c>
      <c r="D2589">
        <v>3</v>
      </c>
      <c r="E2589">
        <v>541.14</v>
      </c>
      <c r="F2589">
        <v>38464</v>
      </c>
      <c r="G2589" t="s">
        <v>438</v>
      </c>
      <c r="H2589">
        <v>2</v>
      </c>
      <c r="I2589">
        <v>4</v>
      </c>
      <c r="J2589">
        <v>2005</v>
      </c>
      <c r="K2589" t="s">
        <v>97</v>
      </c>
      <c r="L2589">
        <v>92</v>
      </c>
      <c r="M2589" t="s">
        <v>92</v>
      </c>
      <c r="N2589" t="s">
        <v>719</v>
      </c>
      <c r="O2589">
        <v>4085553659</v>
      </c>
      <c r="P2589" t="s">
        <v>720</v>
      </c>
      <c r="R2589" t="s">
        <v>721</v>
      </c>
      <c r="S2589" t="s">
        <v>270</v>
      </c>
      <c r="T2589">
        <v>94217</v>
      </c>
      <c r="U2589" t="s">
        <v>220</v>
      </c>
      <c r="V2589" t="s">
        <v>221</v>
      </c>
      <c r="W2589" t="s">
        <v>542</v>
      </c>
      <c r="X2589" t="s">
        <v>674</v>
      </c>
      <c r="Y2589" t="s">
        <v>45</v>
      </c>
    </row>
    <row r="2590" spans="1:25">
      <c r="A2590">
        <v>10258</v>
      </c>
      <c r="B2590">
        <v>32</v>
      </c>
      <c r="C2590">
        <v>100</v>
      </c>
      <c r="D2590">
        <v>6</v>
      </c>
      <c r="E2590">
        <v>7680.64</v>
      </c>
      <c r="F2590">
        <v>38153</v>
      </c>
      <c r="G2590" t="s">
        <v>40</v>
      </c>
      <c r="H2590">
        <v>2</v>
      </c>
      <c r="I2590">
        <v>6</v>
      </c>
      <c r="J2590">
        <v>2004</v>
      </c>
      <c r="K2590" t="s">
        <v>100</v>
      </c>
      <c r="L2590">
        <v>214</v>
      </c>
      <c r="M2590" t="s">
        <v>64</v>
      </c>
      <c r="N2590" t="s">
        <v>722</v>
      </c>
      <c r="O2590" t="s">
        <v>723</v>
      </c>
      <c r="P2590" t="s">
        <v>724</v>
      </c>
      <c r="R2590" t="s">
        <v>725</v>
      </c>
      <c r="S2590" t="s">
        <v>726</v>
      </c>
      <c r="T2590" t="s">
        <v>727</v>
      </c>
      <c r="U2590" t="s">
        <v>350</v>
      </c>
      <c r="V2590" t="s">
        <v>350</v>
      </c>
      <c r="W2590" t="s">
        <v>728</v>
      </c>
      <c r="X2590" t="s">
        <v>729</v>
      </c>
      <c r="Y2590" t="s">
        <v>39</v>
      </c>
    </row>
    <row r="2591" spans="1:25">
      <c r="A2591">
        <v>10258</v>
      </c>
      <c r="B2591">
        <v>45</v>
      </c>
      <c r="C2591">
        <v>80.92</v>
      </c>
      <c r="D2591">
        <v>1</v>
      </c>
      <c r="E2591">
        <v>3641.4</v>
      </c>
      <c r="F2591">
        <v>38153</v>
      </c>
      <c r="G2591" t="s">
        <v>40</v>
      </c>
      <c r="H2591">
        <v>2</v>
      </c>
      <c r="I2591">
        <v>6</v>
      </c>
      <c r="J2591">
        <v>2004</v>
      </c>
      <c r="K2591" t="s">
        <v>100</v>
      </c>
      <c r="L2591">
        <v>101</v>
      </c>
      <c r="M2591" t="s">
        <v>208</v>
      </c>
      <c r="N2591" t="s">
        <v>722</v>
      </c>
      <c r="O2591" t="s">
        <v>723</v>
      </c>
      <c r="P2591" t="s">
        <v>724</v>
      </c>
      <c r="R2591" t="s">
        <v>725</v>
      </c>
      <c r="S2591" t="s">
        <v>726</v>
      </c>
      <c r="T2591" t="s">
        <v>727</v>
      </c>
      <c r="U2591" t="s">
        <v>350</v>
      </c>
      <c r="V2591" t="s">
        <v>350</v>
      </c>
      <c r="W2591" t="s">
        <v>728</v>
      </c>
      <c r="X2591" t="s">
        <v>729</v>
      </c>
      <c r="Y2591" t="s">
        <v>36</v>
      </c>
    </row>
    <row r="2592" spans="1:25">
      <c r="A2592">
        <v>10372</v>
      </c>
      <c r="B2592">
        <v>40</v>
      </c>
      <c r="C2592">
        <v>100</v>
      </c>
      <c r="D2592">
        <v>4</v>
      </c>
      <c r="E2592">
        <v>5862</v>
      </c>
      <c r="F2592">
        <v>38378</v>
      </c>
      <c r="G2592" t="s">
        <v>40</v>
      </c>
      <c r="H2592">
        <v>1</v>
      </c>
      <c r="I2592">
        <v>1</v>
      </c>
      <c r="J2592">
        <v>2005</v>
      </c>
      <c r="K2592" t="s">
        <v>63</v>
      </c>
      <c r="L2592">
        <v>151</v>
      </c>
      <c r="M2592" t="s">
        <v>73</v>
      </c>
      <c r="N2592" t="s">
        <v>722</v>
      </c>
      <c r="O2592" t="s">
        <v>723</v>
      </c>
      <c r="P2592" t="s">
        <v>724</v>
      </c>
      <c r="R2592" t="s">
        <v>725</v>
      </c>
      <c r="S2592" t="s">
        <v>726</v>
      </c>
      <c r="T2592" t="s">
        <v>727</v>
      </c>
      <c r="U2592" t="s">
        <v>350</v>
      </c>
      <c r="V2592" t="s">
        <v>350</v>
      </c>
      <c r="W2592" t="s">
        <v>728</v>
      </c>
      <c r="X2592" t="s">
        <v>729</v>
      </c>
      <c r="Y2592" t="s">
        <v>36</v>
      </c>
    </row>
    <row r="2593" spans="1:25">
      <c r="A2593">
        <v>10372</v>
      </c>
      <c r="B2593">
        <v>34</v>
      </c>
      <c r="C2593">
        <v>100</v>
      </c>
      <c r="D2593">
        <v>1</v>
      </c>
      <c r="E2593">
        <v>5941.5</v>
      </c>
      <c r="F2593">
        <v>38378</v>
      </c>
      <c r="G2593" t="s">
        <v>40</v>
      </c>
      <c r="H2593">
        <v>1</v>
      </c>
      <c r="I2593">
        <v>1</v>
      </c>
      <c r="J2593">
        <v>2005</v>
      </c>
      <c r="K2593" t="s">
        <v>63</v>
      </c>
      <c r="L2593">
        <v>173</v>
      </c>
      <c r="M2593" t="s">
        <v>74</v>
      </c>
      <c r="N2593" t="s">
        <v>722</v>
      </c>
      <c r="O2593" t="s">
        <v>723</v>
      </c>
      <c r="P2593" t="s">
        <v>724</v>
      </c>
      <c r="R2593" t="s">
        <v>725</v>
      </c>
      <c r="S2593" t="s">
        <v>726</v>
      </c>
      <c r="T2593" t="s">
        <v>727</v>
      </c>
      <c r="U2593" t="s">
        <v>350</v>
      </c>
      <c r="V2593" t="s">
        <v>350</v>
      </c>
      <c r="W2593" t="s">
        <v>728</v>
      </c>
      <c r="X2593" t="s">
        <v>729</v>
      </c>
      <c r="Y2593" t="s">
        <v>36</v>
      </c>
    </row>
    <row r="2594" spans="1:25">
      <c r="A2594">
        <v>10372</v>
      </c>
      <c r="B2594">
        <v>48</v>
      </c>
      <c r="C2594">
        <v>100</v>
      </c>
      <c r="D2594">
        <v>6</v>
      </c>
      <c r="E2594">
        <v>7031.52</v>
      </c>
      <c r="F2594">
        <v>38378</v>
      </c>
      <c r="G2594" t="s">
        <v>40</v>
      </c>
      <c r="H2594">
        <v>1</v>
      </c>
      <c r="I2594">
        <v>1</v>
      </c>
      <c r="J2594">
        <v>2005</v>
      </c>
      <c r="K2594" t="s">
        <v>63</v>
      </c>
      <c r="L2594">
        <v>143</v>
      </c>
      <c r="M2594" t="s">
        <v>190</v>
      </c>
      <c r="N2594" t="s">
        <v>722</v>
      </c>
      <c r="O2594" t="s">
        <v>723</v>
      </c>
      <c r="P2594" t="s">
        <v>724</v>
      </c>
      <c r="R2594" t="s">
        <v>725</v>
      </c>
      <c r="S2594" t="s">
        <v>726</v>
      </c>
      <c r="T2594" t="s">
        <v>727</v>
      </c>
      <c r="U2594" t="s">
        <v>350</v>
      </c>
      <c r="V2594" t="s">
        <v>350</v>
      </c>
      <c r="W2594" t="s">
        <v>728</v>
      </c>
      <c r="X2594" t="s">
        <v>729</v>
      </c>
      <c r="Y2594" t="s">
        <v>39</v>
      </c>
    </row>
    <row r="2595" spans="1:25">
      <c r="A2595">
        <v>10339</v>
      </c>
      <c r="B2595">
        <v>40</v>
      </c>
      <c r="C2595">
        <v>68.92</v>
      </c>
      <c r="D2595">
        <v>4</v>
      </c>
      <c r="E2595">
        <v>2756.8</v>
      </c>
      <c r="F2595">
        <v>38314</v>
      </c>
      <c r="G2595" t="s">
        <v>40</v>
      </c>
      <c r="H2595">
        <v>4</v>
      </c>
      <c r="I2595">
        <v>11</v>
      </c>
      <c r="J2595">
        <v>2004</v>
      </c>
      <c r="K2595" t="s">
        <v>132</v>
      </c>
      <c r="L2595">
        <v>118</v>
      </c>
      <c r="M2595" t="s">
        <v>152</v>
      </c>
      <c r="N2595" t="s">
        <v>722</v>
      </c>
      <c r="O2595" t="s">
        <v>723</v>
      </c>
      <c r="P2595" t="s">
        <v>724</v>
      </c>
      <c r="R2595" t="s">
        <v>725</v>
      </c>
      <c r="S2595" t="s">
        <v>726</v>
      </c>
      <c r="T2595" t="s">
        <v>727</v>
      </c>
      <c r="U2595" t="s">
        <v>350</v>
      </c>
      <c r="V2595" t="s">
        <v>350</v>
      </c>
      <c r="W2595" t="s">
        <v>728</v>
      </c>
      <c r="X2595" t="s">
        <v>729</v>
      </c>
      <c r="Y2595" t="s">
        <v>45</v>
      </c>
    </row>
    <row r="2596" spans="1:25">
      <c r="A2596">
        <v>10339</v>
      </c>
      <c r="B2596">
        <v>39</v>
      </c>
      <c r="C2596">
        <v>76.67</v>
      </c>
      <c r="D2596">
        <v>3</v>
      </c>
      <c r="E2596">
        <v>2990.13</v>
      </c>
      <c r="F2596">
        <v>38314</v>
      </c>
      <c r="G2596" t="s">
        <v>40</v>
      </c>
      <c r="H2596">
        <v>4</v>
      </c>
      <c r="I2596">
        <v>11</v>
      </c>
      <c r="J2596">
        <v>2004</v>
      </c>
      <c r="K2596" t="s">
        <v>132</v>
      </c>
      <c r="L2596">
        <v>193</v>
      </c>
      <c r="M2596" t="s">
        <v>174</v>
      </c>
      <c r="N2596" t="s">
        <v>722</v>
      </c>
      <c r="O2596" t="s">
        <v>723</v>
      </c>
      <c r="P2596" t="s">
        <v>724</v>
      </c>
      <c r="R2596" t="s">
        <v>725</v>
      </c>
      <c r="S2596" t="s">
        <v>726</v>
      </c>
      <c r="T2596" t="s">
        <v>727</v>
      </c>
      <c r="U2596" t="s">
        <v>350</v>
      </c>
      <c r="V2596" t="s">
        <v>350</v>
      </c>
      <c r="W2596" t="s">
        <v>728</v>
      </c>
      <c r="X2596" t="s">
        <v>729</v>
      </c>
      <c r="Y2596" t="s">
        <v>45</v>
      </c>
    </row>
    <row r="2597" spans="1:25">
      <c r="A2597">
        <v>10339</v>
      </c>
      <c r="B2597">
        <v>30</v>
      </c>
      <c r="C2597">
        <v>62.16</v>
      </c>
      <c r="D2597">
        <v>1</v>
      </c>
      <c r="E2597">
        <v>1864.8</v>
      </c>
      <c r="F2597">
        <v>38314</v>
      </c>
      <c r="G2597" t="s">
        <v>40</v>
      </c>
      <c r="H2597">
        <v>4</v>
      </c>
      <c r="I2597">
        <v>11</v>
      </c>
      <c r="J2597">
        <v>2004</v>
      </c>
      <c r="K2597" t="s">
        <v>132</v>
      </c>
      <c r="L2597">
        <v>60</v>
      </c>
      <c r="M2597" t="s">
        <v>153</v>
      </c>
      <c r="N2597" t="s">
        <v>722</v>
      </c>
      <c r="O2597" t="s">
        <v>723</v>
      </c>
      <c r="P2597" t="s">
        <v>724</v>
      </c>
      <c r="R2597" t="s">
        <v>725</v>
      </c>
      <c r="S2597" t="s">
        <v>726</v>
      </c>
      <c r="T2597" t="s">
        <v>727</v>
      </c>
      <c r="U2597" t="s">
        <v>350</v>
      </c>
      <c r="V2597" t="s">
        <v>350</v>
      </c>
      <c r="W2597" t="s">
        <v>728</v>
      </c>
      <c r="X2597" t="s">
        <v>729</v>
      </c>
      <c r="Y2597" t="s">
        <v>45</v>
      </c>
    </row>
    <row r="2598" spans="1:25">
      <c r="A2598">
        <v>10339</v>
      </c>
      <c r="B2598">
        <v>27</v>
      </c>
      <c r="C2598">
        <v>84.39</v>
      </c>
      <c r="D2598">
        <v>10</v>
      </c>
      <c r="E2598">
        <v>2278.5300000000002</v>
      </c>
      <c r="F2598">
        <v>38314</v>
      </c>
      <c r="G2598" t="s">
        <v>40</v>
      </c>
      <c r="H2598">
        <v>4</v>
      </c>
      <c r="I2598">
        <v>11</v>
      </c>
      <c r="J2598">
        <v>2004</v>
      </c>
      <c r="K2598" t="s">
        <v>132</v>
      </c>
      <c r="L2598">
        <v>112</v>
      </c>
      <c r="M2598" t="s">
        <v>175</v>
      </c>
      <c r="N2598" t="s">
        <v>722</v>
      </c>
      <c r="O2598" t="s">
        <v>723</v>
      </c>
      <c r="P2598" t="s">
        <v>724</v>
      </c>
      <c r="R2598" t="s">
        <v>725</v>
      </c>
      <c r="S2598" t="s">
        <v>726</v>
      </c>
      <c r="T2598" t="s">
        <v>727</v>
      </c>
      <c r="U2598" t="s">
        <v>350</v>
      </c>
      <c r="V2598" t="s">
        <v>350</v>
      </c>
      <c r="W2598" t="s">
        <v>728</v>
      </c>
      <c r="X2598" t="s">
        <v>729</v>
      </c>
      <c r="Y2598" t="s">
        <v>45</v>
      </c>
    </row>
    <row r="2599" spans="1:25">
      <c r="A2599">
        <v>10339</v>
      </c>
      <c r="B2599">
        <v>27</v>
      </c>
      <c r="C2599">
        <v>100</v>
      </c>
      <c r="D2599">
        <v>2</v>
      </c>
      <c r="E2599">
        <v>2810.7</v>
      </c>
      <c r="F2599">
        <v>38314</v>
      </c>
      <c r="G2599" t="s">
        <v>40</v>
      </c>
      <c r="H2599">
        <v>4</v>
      </c>
      <c r="I2599">
        <v>11</v>
      </c>
      <c r="J2599">
        <v>2004</v>
      </c>
      <c r="K2599" t="s">
        <v>161</v>
      </c>
      <c r="L2599">
        <v>84</v>
      </c>
      <c r="M2599" t="s">
        <v>179</v>
      </c>
      <c r="N2599" t="s">
        <v>722</v>
      </c>
      <c r="O2599" t="s">
        <v>723</v>
      </c>
      <c r="P2599" t="s">
        <v>724</v>
      </c>
      <c r="R2599" t="s">
        <v>725</v>
      </c>
      <c r="S2599" t="s">
        <v>726</v>
      </c>
      <c r="T2599" t="s">
        <v>727</v>
      </c>
      <c r="U2599" t="s">
        <v>350</v>
      </c>
      <c r="V2599" t="s">
        <v>350</v>
      </c>
      <c r="W2599" t="s">
        <v>728</v>
      </c>
      <c r="X2599" t="s">
        <v>729</v>
      </c>
      <c r="Y2599" t="s">
        <v>45</v>
      </c>
    </row>
    <row r="2600" spans="1:25">
      <c r="A2600">
        <v>10339</v>
      </c>
      <c r="B2600">
        <v>21</v>
      </c>
      <c r="C2600">
        <v>50.65</v>
      </c>
      <c r="D2600">
        <v>7</v>
      </c>
      <c r="E2600">
        <v>1063.6500000000001</v>
      </c>
      <c r="F2600">
        <v>38314</v>
      </c>
      <c r="G2600" t="s">
        <v>40</v>
      </c>
      <c r="H2600">
        <v>4</v>
      </c>
      <c r="I2600">
        <v>11</v>
      </c>
      <c r="J2600">
        <v>2004</v>
      </c>
      <c r="K2600" t="s">
        <v>161</v>
      </c>
      <c r="L2600">
        <v>109</v>
      </c>
      <c r="M2600" t="s">
        <v>180</v>
      </c>
      <c r="N2600" t="s">
        <v>722</v>
      </c>
      <c r="O2600" t="s">
        <v>723</v>
      </c>
      <c r="P2600" t="s">
        <v>724</v>
      </c>
      <c r="R2600" t="s">
        <v>725</v>
      </c>
      <c r="S2600" t="s">
        <v>726</v>
      </c>
      <c r="T2600" t="s">
        <v>727</v>
      </c>
      <c r="U2600" t="s">
        <v>350</v>
      </c>
      <c r="V2600" t="s">
        <v>350</v>
      </c>
      <c r="W2600" t="s">
        <v>728</v>
      </c>
      <c r="X2600" t="s">
        <v>729</v>
      </c>
      <c r="Y2600" t="s">
        <v>45</v>
      </c>
    </row>
    <row r="2601" spans="1:25">
      <c r="A2601">
        <v>10339</v>
      </c>
      <c r="B2601">
        <v>55</v>
      </c>
      <c r="C2601">
        <v>100</v>
      </c>
      <c r="D2601">
        <v>12</v>
      </c>
      <c r="E2601">
        <v>6214.45</v>
      </c>
      <c r="F2601">
        <v>38314</v>
      </c>
      <c r="G2601" t="s">
        <v>40</v>
      </c>
      <c r="H2601">
        <v>4</v>
      </c>
      <c r="I2601">
        <v>11</v>
      </c>
      <c r="J2601">
        <v>2004</v>
      </c>
      <c r="K2601" t="s">
        <v>161</v>
      </c>
      <c r="L2601">
        <v>68</v>
      </c>
      <c r="M2601" t="s">
        <v>44</v>
      </c>
      <c r="N2601" t="s">
        <v>722</v>
      </c>
      <c r="O2601" t="s">
        <v>723</v>
      </c>
      <c r="P2601" t="s">
        <v>724</v>
      </c>
      <c r="R2601" t="s">
        <v>725</v>
      </c>
      <c r="S2601" t="s">
        <v>726</v>
      </c>
      <c r="T2601" t="s">
        <v>727</v>
      </c>
      <c r="U2601" t="s">
        <v>350</v>
      </c>
      <c r="V2601" t="s">
        <v>350</v>
      </c>
      <c r="W2601" t="s">
        <v>728</v>
      </c>
      <c r="X2601" t="s">
        <v>729</v>
      </c>
      <c r="Y2601" t="s">
        <v>36</v>
      </c>
    </row>
    <row r="2602" spans="1:25">
      <c r="A2602">
        <v>10339</v>
      </c>
      <c r="B2602">
        <v>45</v>
      </c>
      <c r="C2602">
        <v>96.92</v>
      </c>
      <c r="D2602">
        <v>11</v>
      </c>
      <c r="E2602">
        <v>4361.3999999999996</v>
      </c>
      <c r="F2602">
        <v>38314</v>
      </c>
      <c r="G2602" t="s">
        <v>40</v>
      </c>
      <c r="H2602">
        <v>4</v>
      </c>
      <c r="I2602">
        <v>11</v>
      </c>
      <c r="J2602">
        <v>2004</v>
      </c>
      <c r="K2602" t="s">
        <v>161</v>
      </c>
      <c r="L2602">
        <v>68</v>
      </c>
      <c r="M2602" t="s">
        <v>46</v>
      </c>
      <c r="N2602" t="s">
        <v>722</v>
      </c>
      <c r="O2602" t="s">
        <v>723</v>
      </c>
      <c r="P2602" t="s">
        <v>724</v>
      </c>
      <c r="R2602" t="s">
        <v>725</v>
      </c>
      <c r="S2602" t="s">
        <v>726</v>
      </c>
      <c r="T2602" t="s">
        <v>727</v>
      </c>
      <c r="U2602" t="s">
        <v>350</v>
      </c>
      <c r="V2602" t="s">
        <v>350</v>
      </c>
      <c r="W2602" t="s">
        <v>728</v>
      </c>
      <c r="X2602" t="s">
        <v>729</v>
      </c>
      <c r="Y2602" t="s">
        <v>36</v>
      </c>
    </row>
    <row r="2603" spans="1:25">
      <c r="A2603">
        <v>10339</v>
      </c>
      <c r="B2603">
        <v>50</v>
      </c>
      <c r="C2603">
        <v>57.86</v>
      </c>
      <c r="D2603">
        <v>8</v>
      </c>
      <c r="E2603">
        <v>2893</v>
      </c>
      <c r="F2603">
        <v>38314</v>
      </c>
      <c r="G2603" t="s">
        <v>40</v>
      </c>
      <c r="H2603">
        <v>4</v>
      </c>
      <c r="I2603">
        <v>11</v>
      </c>
      <c r="J2603">
        <v>2004</v>
      </c>
      <c r="K2603" t="s">
        <v>161</v>
      </c>
      <c r="L2603">
        <v>74</v>
      </c>
      <c r="M2603" t="s">
        <v>48</v>
      </c>
      <c r="N2603" t="s">
        <v>722</v>
      </c>
      <c r="O2603" t="s">
        <v>723</v>
      </c>
      <c r="P2603" t="s">
        <v>724</v>
      </c>
      <c r="R2603" t="s">
        <v>725</v>
      </c>
      <c r="S2603" t="s">
        <v>726</v>
      </c>
      <c r="T2603" t="s">
        <v>727</v>
      </c>
      <c r="U2603" t="s">
        <v>350</v>
      </c>
      <c r="V2603" t="s">
        <v>350</v>
      </c>
      <c r="W2603" t="s">
        <v>728</v>
      </c>
      <c r="X2603" t="s">
        <v>729</v>
      </c>
      <c r="Y2603" t="s">
        <v>45</v>
      </c>
    </row>
    <row r="2604" spans="1:25">
      <c r="A2604">
        <v>10339</v>
      </c>
      <c r="B2604">
        <v>27</v>
      </c>
      <c r="C2604">
        <v>76.31</v>
      </c>
      <c r="D2604">
        <v>6</v>
      </c>
      <c r="E2604">
        <v>2060.37</v>
      </c>
      <c r="F2604">
        <v>38314</v>
      </c>
      <c r="G2604" t="s">
        <v>40</v>
      </c>
      <c r="H2604">
        <v>4</v>
      </c>
      <c r="I2604">
        <v>11</v>
      </c>
      <c r="J2604">
        <v>2004</v>
      </c>
      <c r="K2604" t="s">
        <v>161</v>
      </c>
      <c r="L2604">
        <v>49</v>
      </c>
      <c r="M2604" t="s">
        <v>49</v>
      </c>
      <c r="N2604" t="s">
        <v>722</v>
      </c>
      <c r="O2604" t="s">
        <v>723</v>
      </c>
      <c r="P2604" t="s">
        <v>724</v>
      </c>
      <c r="R2604" t="s">
        <v>725</v>
      </c>
      <c r="S2604" t="s">
        <v>726</v>
      </c>
      <c r="T2604" t="s">
        <v>727</v>
      </c>
      <c r="U2604" t="s">
        <v>350</v>
      </c>
      <c r="V2604" t="s">
        <v>350</v>
      </c>
      <c r="W2604" t="s">
        <v>728</v>
      </c>
      <c r="X2604" t="s">
        <v>729</v>
      </c>
      <c r="Y2604" t="s">
        <v>45</v>
      </c>
    </row>
    <row r="2605" spans="1:25">
      <c r="A2605">
        <v>10339</v>
      </c>
      <c r="B2605">
        <v>22</v>
      </c>
      <c r="C2605">
        <v>100</v>
      </c>
      <c r="D2605">
        <v>5</v>
      </c>
      <c r="E2605">
        <v>2816.44</v>
      </c>
      <c r="F2605">
        <v>38314</v>
      </c>
      <c r="G2605" t="s">
        <v>40</v>
      </c>
      <c r="H2605">
        <v>4</v>
      </c>
      <c r="I2605">
        <v>11</v>
      </c>
      <c r="J2605">
        <v>2004</v>
      </c>
      <c r="K2605" t="s">
        <v>75</v>
      </c>
      <c r="L2605">
        <v>66</v>
      </c>
      <c r="M2605" t="s">
        <v>233</v>
      </c>
      <c r="N2605" t="s">
        <v>722</v>
      </c>
      <c r="O2605" t="s">
        <v>723</v>
      </c>
      <c r="P2605" t="s">
        <v>724</v>
      </c>
      <c r="R2605" t="s">
        <v>725</v>
      </c>
      <c r="S2605" t="s">
        <v>726</v>
      </c>
      <c r="T2605" t="s">
        <v>727</v>
      </c>
      <c r="U2605" t="s">
        <v>350</v>
      </c>
      <c r="V2605" t="s">
        <v>350</v>
      </c>
      <c r="W2605" t="s">
        <v>728</v>
      </c>
      <c r="X2605" t="s">
        <v>729</v>
      </c>
      <c r="Y2605" t="s">
        <v>45</v>
      </c>
    </row>
    <row r="2606" spans="1:25">
      <c r="A2606">
        <v>10339</v>
      </c>
      <c r="B2606">
        <v>55</v>
      </c>
      <c r="C2606">
        <v>71.25</v>
      </c>
      <c r="D2606">
        <v>15</v>
      </c>
      <c r="E2606">
        <v>3918.75</v>
      </c>
      <c r="F2606">
        <v>38314</v>
      </c>
      <c r="G2606" t="s">
        <v>40</v>
      </c>
      <c r="H2606">
        <v>4</v>
      </c>
      <c r="I2606">
        <v>11</v>
      </c>
      <c r="J2606">
        <v>2004</v>
      </c>
      <c r="K2606" t="s">
        <v>75</v>
      </c>
      <c r="L2606">
        <v>90</v>
      </c>
      <c r="M2606" t="s">
        <v>52</v>
      </c>
      <c r="N2606" t="s">
        <v>722</v>
      </c>
      <c r="O2606" t="s">
        <v>723</v>
      </c>
      <c r="P2606" t="s">
        <v>724</v>
      </c>
      <c r="R2606" t="s">
        <v>725</v>
      </c>
      <c r="S2606" t="s">
        <v>726</v>
      </c>
      <c r="T2606" t="s">
        <v>727</v>
      </c>
      <c r="U2606" t="s">
        <v>350</v>
      </c>
      <c r="V2606" t="s">
        <v>350</v>
      </c>
      <c r="W2606" t="s">
        <v>728</v>
      </c>
      <c r="X2606" t="s">
        <v>729</v>
      </c>
      <c r="Y2606" t="s">
        <v>36</v>
      </c>
    </row>
    <row r="2607" spans="1:25">
      <c r="A2607">
        <v>10339</v>
      </c>
      <c r="B2607">
        <v>50</v>
      </c>
      <c r="C2607">
        <v>74.349999999999994</v>
      </c>
      <c r="D2607">
        <v>9</v>
      </c>
      <c r="E2607">
        <v>3717.5</v>
      </c>
      <c r="F2607">
        <v>38314</v>
      </c>
      <c r="G2607" t="s">
        <v>40</v>
      </c>
      <c r="H2607">
        <v>4</v>
      </c>
      <c r="I2607">
        <v>11</v>
      </c>
      <c r="J2607">
        <v>2004</v>
      </c>
      <c r="K2607" t="s">
        <v>75</v>
      </c>
      <c r="L2607">
        <v>72</v>
      </c>
      <c r="M2607" t="s">
        <v>54</v>
      </c>
      <c r="N2607" t="s">
        <v>722</v>
      </c>
      <c r="O2607" t="s">
        <v>723</v>
      </c>
      <c r="P2607" t="s">
        <v>724</v>
      </c>
      <c r="R2607" t="s">
        <v>725</v>
      </c>
      <c r="S2607" t="s">
        <v>726</v>
      </c>
      <c r="T2607" t="s">
        <v>727</v>
      </c>
      <c r="U2607" t="s">
        <v>350</v>
      </c>
      <c r="V2607" t="s">
        <v>350</v>
      </c>
      <c r="W2607" t="s">
        <v>728</v>
      </c>
      <c r="X2607" t="s">
        <v>729</v>
      </c>
      <c r="Y2607" t="s">
        <v>36</v>
      </c>
    </row>
    <row r="2608" spans="1:25">
      <c r="A2608">
        <v>10372</v>
      </c>
      <c r="B2608">
        <v>37</v>
      </c>
      <c r="C2608">
        <v>100</v>
      </c>
      <c r="D2608">
        <v>8</v>
      </c>
      <c r="E2608">
        <v>3910.53</v>
      </c>
      <c r="F2608">
        <v>38378</v>
      </c>
      <c r="G2608" t="s">
        <v>40</v>
      </c>
      <c r="H2608">
        <v>1</v>
      </c>
      <c r="I2608">
        <v>1</v>
      </c>
      <c r="J2608">
        <v>2005</v>
      </c>
      <c r="K2608" t="s">
        <v>75</v>
      </c>
      <c r="L2608">
        <v>122</v>
      </c>
      <c r="M2608" t="s">
        <v>76</v>
      </c>
      <c r="N2608" t="s">
        <v>722</v>
      </c>
      <c r="O2608" t="s">
        <v>723</v>
      </c>
      <c r="P2608" t="s">
        <v>724</v>
      </c>
      <c r="R2608" t="s">
        <v>725</v>
      </c>
      <c r="S2608" t="s">
        <v>726</v>
      </c>
      <c r="T2608" t="s">
        <v>727</v>
      </c>
      <c r="U2608" t="s">
        <v>350</v>
      </c>
      <c r="V2608" t="s">
        <v>350</v>
      </c>
      <c r="W2608" t="s">
        <v>728</v>
      </c>
      <c r="X2608" t="s">
        <v>729</v>
      </c>
      <c r="Y2608" t="s">
        <v>36</v>
      </c>
    </row>
    <row r="2609" spans="1:25">
      <c r="A2609">
        <v>10372</v>
      </c>
      <c r="B2609">
        <v>44</v>
      </c>
      <c r="C2609">
        <v>100</v>
      </c>
      <c r="D2609">
        <v>2</v>
      </c>
      <c r="E2609">
        <v>4496.8</v>
      </c>
      <c r="F2609">
        <v>38378</v>
      </c>
      <c r="G2609" t="s">
        <v>40</v>
      </c>
      <c r="H2609">
        <v>1</v>
      </c>
      <c r="I2609">
        <v>1</v>
      </c>
      <c r="J2609">
        <v>2005</v>
      </c>
      <c r="K2609" t="s">
        <v>75</v>
      </c>
      <c r="L2609">
        <v>86</v>
      </c>
      <c r="M2609" t="s">
        <v>53</v>
      </c>
      <c r="N2609" t="s">
        <v>722</v>
      </c>
      <c r="O2609" t="s">
        <v>723</v>
      </c>
      <c r="P2609" t="s">
        <v>724</v>
      </c>
      <c r="R2609" t="s">
        <v>725</v>
      </c>
      <c r="S2609" t="s">
        <v>726</v>
      </c>
      <c r="T2609" t="s">
        <v>727</v>
      </c>
      <c r="U2609" t="s">
        <v>350</v>
      </c>
      <c r="V2609" t="s">
        <v>350</v>
      </c>
      <c r="W2609" t="s">
        <v>728</v>
      </c>
      <c r="X2609" t="s">
        <v>729</v>
      </c>
      <c r="Y2609" t="s">
        <v>36</v>
      </c>
    </row>
    <row r="2610" spans="1:25">
      <c r="A2610">
        <v>10372</v>
      </c>
      <c r="B2610">
        <v>25</v>
      </c>
      <c r="C2610">
        <v>84.71</v>
      </c>
      <c r="D2610">
        <v>5</v>
      </c>
      <c r="E2610">
        <v>2117.75</v>
      </c>
      <c r="F2610">
        <v>38378</v>
      </c>
      <c r="G2610" t="s">
        <v>40</v>
      </c>
      <c r="H2610">
        <v>1</v>
      </c>
      <c r="I2610">
        <v>1</v>
      </c>
      <c r="J2610">
        <v>2005</v>
      </c>
      <c r="K2610" t="s">
        <v>307</v>
      </c>
      <c r="L2610">
        <v>100</v>
      </c>
      <c r="M2610" t="s">
        <v>78</v>
      </c>
      <c r="N2610" t="s">
        <v>722</v>
      </c>
      <c r="O2610" t="s">
        <v>723</v>
      </c>
      <c r="P2610" t="s">
        <v>724</v>
      </c>
      <c r="R2610" t="s">
        <v>725</v>
      </c>
      <c r="S2610" t="s">
        <v>726</v>
      </c>
      <c r="T2610" t="s">
        <v>727</v>
      </c>
      <c r="U2610" t="s">
        <v>350</v>
      </c>
      <c r="V2610" t="s">
        <v>350</v>
      </c>
      <c r="W2610" t="s">
        <v>728</v>
      </c>
      <c r="X2610" t="s">
        <v>729</v>
      </c>
      <c r="Y2610" t="s">
        <v>45</v>
      </c>
    </row>
    <row r="2611" spans="1:25">
      <c r="A2611">
        <v>10372</v>
      </c>
      <c r="B2611">
        <v>24</v>
      </c>
      <c r="C2611">
        <v>58.58</v>
      </c>
      <c r="D2611">
        <v>9</v>
      </c>
      <c r="E2611">
        <v>1405.92</v>
      </c>
      <c r="F2611">
        <v>38378</v>
      </c>
      <c r="G2611" t="s">
        <v>40</v>
      </c>
      <c r="H2611">
        <v>1</v>
      </c>
      <c r="I2611">
        <v>1</v>
      </c>
      <c r="J2611">
        <v>2005</v>
      </c>
      <c r="K2611" t="s">
        <v>307</v>
      </c>
      <c r="L2611">
        <v>58</v>
      </c>
      <c r="M2611" t="s">
        <v>235</v>
      </c>
      <c r="N2611" t="s">
        <v>722</v>
      </c>
      <c r="O2611" t="s">
        <v>723</v>
      </c>
      <c r="P2611" t="s">
        <v>724</v>
      </c>
      <c r="R2611" t="s">
        <v>725</v>
      </c>
      <c r="S2611" t="s">
        <v>726</v>
      </c>
      <c r="T2611" t="s">
        <v>727</v>
      </c>
      <c r="U2611" t="s">
        <v>350</v>
      </c>
      <c r="V2611" t="s">
        <v>350</v>
      </c>
      <c r="W2611" t="s">
        <v>728</v>
      </c>
      <c r="X2611" t="s">
        <v>729</v>
      </c>
      <c r="Y2611" t="s">
        <v>45</v>
      </c>
    </row>
    <row r="2612" spans="1:25">
      <c r="A2612">
        <v>10258</v>
      </c>
      <c r="B2612">
        <v>41</v>
      </c>
      <c r="C2612">
        <v>100</v>
      </c>
      <c r="D2612">
        <v>3</v>
      </c>
      <c r="E2612">
        <v>6668.24</v>
      </c>
      <c r="F2612">
        <v>38153</v>
      </c>
      <c r="G2612" t="s">
        <v>40</v>
      </c>
      <c r="H2612">
        <v>2</v>
      </c>
      <c r="I2612">
        <v>6</v>
      </c>
      <c r="J2612">
        <v>2004</v>
      </c>
      <c r="K2612" t="s">
        <v>79</v>
      </c>
      <c r="L2612">
        <v>136</v>
      </c>
      <c r="M2612" t="s">
        <v>140</v>
      </c>
      <c r="N2612" t="s">
        <v>722</v>
      </c>
      <c r="O2612" t="s">
        <v>723</v>
      </c>
      <c r="P2612" t="s">
        <v>724</v>
      </c>
      <c r="R2612" t="s">
        <v>725</v>
      </c>
      <c r="S2612" t="s">
        <v>726</v>
      </c>
      <c r="T2612" t="s">
        <v>727</v>
      </c>
      <c r="U2612" t="s">
        <v>350</v>
      </c>
      <c r="V2612" t="s">
        <v>350</v>
      </c>
      <c r="W2612" t="s">
        <v>728</v>
      </c>
      <c r="X2612" t="s">
        <v>729</v>
      </c>
      <c r="Y2612" t="s">
        <v>36</v>
      </c>
    </row>
    <row r="2613" spans="1:25">
      <c r="A2613">
        <v>10258</v>
      </c>
      <c r="B2613">
        <v>41</v>
      </c>
      <c r="C2613">
        <v>100</v>
      </c>
      <c r="D2613">
        <v>5</v>
      </c>
      <c r="E2613">
        <v>5453</v>
      </c>
      <c r="F2613">
        <v>38153</v>
      </c>
      <c r="G2613" t="s">
        <v>40</v>
      </c>
      <c r="H2613">
        <v>2</v>
      </c>
      <c r="I2613">
        <v>6</v>
      </c>
      <c r="J2613">
        <v>2004</v>
      </c>
      <c r="K2613" t="s">
        <v>79</v>
      </c>
      <c r="L2613">
        <v>116</v>
      </c>
      <c r="M2613" t="s">
        <v>80</v>
      </c>
      <c r="N2613" t="s">
        <v>722</v>
      </c>
      <c r="O2613" t="s">
        <v>723</v>
      </c>
      <c r="P2613" t="s">
        <v>724</v>
      </c>
      <c r="R2613" t="s">
        <v>725</v>
      </c>
      <c r="S2613" t="s">
        <v>726</v>
      </c>
      <c r="T2613" t="s">
        <v>727</v>
      </c>
      <c r="U2613" t="s">
        <v>350</v>
      </c>
      <c r="V2613" t="s">
        <v>350</v>
      </c>
      <c r="W2613" t="s">
        <v>728</v>
      </c>
      <c r="X2613" t="s">
        <v>729</v>
      </c>
      <c r="Y2613" t="s">
        <v>36</v>
      </c>
    </row>
    <row r="2614" spans="1:25">
      <c r="A2614">
        <v>10258</v>
      </c>
      <c r="B2614">
        <v>20</v>
      </c>
      <c r="C2614">
        <v>61.41</v>
      </c>
      <c r="D2614">
        <v>2</v>
      </c>
      <c r="E2614">
        <v>1228.2</v>
      </c>
      <c r="F2614">
        <v>38153</v>
      </c>
      <c r="G2614" t="s">
        <v>40</v>
      </c>
      <c r="H2614">
        <v>2</v>
      </c>
      <c r="I2614">
        <v>6</v>
      </c>
      <c r="J2614">
        <v>2004</v>
      </c>
      <c r="K2614" t="s">
        <v>79</v>
      </c>
      <c r="L2614">
        <v>64</v>
      </c>
      <c r="M2614" t="s">
        <v>144</v>
      </c>
      <c r="N2614" t="s">
        <v>722</v>
      </c>
      <c r="O2614" t="s">
        <v>723</v>
      </c>
      <c r="P2614" t="s">
        <v>724</v>
      </c>
      <c r="R2614" t="s">
        <v>725</v>
      </c>
      <c r="S2614" t="s">
        <v>726</v>
      </c>
      <c r="T2614" t="s">
        <v>727</v>
      </c>
      <c r="U2614" t="s">
        <v>350</v>
      </c>
      <c r="V2614" t="s">
        <v>350</v>
      </c>
      <c r="W2614" t="s">
        <v>728</v>
      </c>
      <c r="X2614" t="s">
        <v>729</v>
      </c>
      <c r="Y2614" t="s">
        <v>45</v>
      </c>
    </row>
    <row r="2615" spans="1:25">
      <c r="A2615">
        <v>10258</v>
      </c>
      <c r="B2615">
        <v>21</v>
      </c>
      <c r="C2615">
        <v>59.87</v>
      </c>
      <c r="D2615">
        <v>4</v>
      </c>
      <c r="E2615">
        <v>1257.27</v>
      </c>
      <c r="F2615">
        <v>38153</v>
      </c>
      <c r="G2615" t="s">
        <v>40</v>
      </c>
      <c r="H2615">
        <v>2</v>
      </c>
      <c r="I2615">
        <v>6</v>
      </c>
      <c r="J2615">
        <v>2004</v>
      </c>
      <c r="K2615" t="s">
        <v>81</v>
      </c>
      <c r="L2615">
        <v>50</v>
      </c>
      <c r="M2615" t="s">
        <v>145</v>
      </c>
      <c r="N2615" t="s">
        <v>722</v>
      </c>
      <c r="O2615" t="s">
        <v>723</v>
      </c>
      <c r="P2615" t="s">
        <v>724</v>
      </c>
      <c r="R2615" t="s">
        <v>725</v>
      </c>
      <c r="S2615" t="s">
        <v>726</v>
      </c>
      <c r="T2615" t="s">
        <v>727</v>
      </c>
      <c r="U2615" t="s">
        <v>350</v>
      </c>
      <c r="V2615" t="s">
        <v>350</v>
      </c>
      <c r="W2615" t="s">
        <v>728</v>
      </c>
      <c r="X2615" t="s">
        <v>729</v>
      </c>
      <c r="Y2615" t="s">
        <v>45</v>
      </c>
    </row>
    <row r="2616" spans="1:25">
      <c r="A2616">
        <v>10339</v>
      </c>
      <c r="B2616">
        <v>55</v>
      </c>
      <c r="C2616">
        <v>100</v>
      </c>
      <c r="D2616">
        <v>13</v>
      </c>
      <c r="E2616">
        <v>10758</v>
      </c>
      <c r="F2616">
        <v>38314</v>
      </c>
      <c r="G2616" t="s">
        <v>40</v>
      </c>
      <c r="H2616">
        <v>4</v>
      </c>
      <c r="I2616">
        <v>11</v>
      </c>
      <c r="J2616">
        <v>2004</v>
      </c>
      <c r="K2616" t="s">
        <v>97</v>
      </c>
      <c r="L2616">
        <v>88</v>
      </c>
      <c r="M2616" t="s">
        <v>236</v>
      </c>
      <c r="N2616" t="s">
        <v>722</v>
      </c>
      <c r="O2616" t="s">
        <v>723</v>
      </c>
      <c r="P2616" t="s">
        <v>724</v>
      </c>
      <c r="R2616" t="s">
        <v>725</v>
      </c>
      <c r="S2616" t="s">
        <v>726</v>
      </c>
      <c r="T2616" t="s">
        <v>727</v>
      </c>
      <c r="U2616" t="s">
        <v>350</v>
      </c>
      <c r="V2616" t="s">
        <v>350</v>
      </c>
      <c r="W2616" t="s">
        <v>728</v>
      </c>
      <c r="X2616" t="s">
        <v>729</v>
      </c>
      <c r="Y2616" t="s">
        <v>39</v>
      </c>
    </row>
    <row r="2617" spans="1:25">
      <c r="A2617">
        <v>10339</v>
      </c>
      <c r="B2617">
        <v>29</v>
      </c>
      <c r="C2617">
        <v>99.69</v>
      </c>
      <c r="D2617">
        <v>14</v>
      </c>
      <c r="E2617">
        <v>2891.01</v>
      </c>
      <c r="F2617">
        <v>38314</v>
      </c>
      <c r="G2617" t="s">
        <v>40</v>
      </c>
      <c r="H2617">
        <v>4</v>
      </c>
      <c r="I2617">
        <v>11</v>
      </c>
      <c r="J2617">
        <v>2004</v>
      </c>
      <c r="K2617" t="s">
        <v>97</v>
      </c>
      <c r="L2617">
        <v>65</v>
      </c>
      <c r="M2617" t="s">
        <v>61</v>
      </c>
      <c r="N2617" t="s">
        <v>722</v>
      </c>
      <c r="O2617" t="s">
        <v>723</v>
      </c>
      <c r="P2617" t="s">
        <v>724</v>
      </c>
      <c r="R2617" t="s">
        <v>725</v>
      </c>
      <c r="S2617" t="s">
        <v>726</v>
      </c>
      <c r="T2617" t="s">
        <v>727</v>
      </c>
      <c r="U2617" t="s">
        <v>350</v>
      </c>
      <c r="V2617" t="s">
        <v>350</v>
      </c>
      <c r="W2617" t="s">
        <v>728</v>
      </c>
      <c r="X2617" t="s">
        <v>729</v>
      </c>
      <c r="Y2617" t="s">
        <v>45</v>
      </c>
    </row>
    <row r="2618" spans="1:25">
      <c r="A2618">
        <v>10339</v>
      </c>
      <c r="B2618">
        <v>42</v>
      </c>
      <c r="C2618">
        <v>59.36</v>
      </c>
      <c r="D2618">
        <v>16</v>
      </c>
      <c r="E2618">
        <v>2493.12</v>
      </c>
      <c r="F2618">
        <v>38314</v>
      </c>
      <c r="G2618" t="s">
        <v>40</v>
      </c>
      <c r="H2618">
        <v>4</v>
      </c>
      <c r="I2618">
        <v>11</v>
      </c>
      <c r="J2618">
        <v>2004</v>
      </c>
      <c r="K2618" t="s">
        <v>97</v>
      </c>
      <c r="L2618">
        <v>83</v>
      </c>
      <c r="M2618" t="s">
        <v>62</v>
      </c>
      <c r="N2618" t="s">
        <v>722</v>
      </c>
      <c r="O2618" t="s">
        <v>723</v>
      </c>
      <c r="P2618" t="s">
        <v>724</v>
      </c>
      <c r="R2618" t="s">
        <v>725</v>
      </c>
      <c r="S2618" t="s">
        <v>726</v>
      </c>
      <c r="T2618" t="s">
        <v>727</v>
      </c>
      <c r="U2618" t="s">
        <v>350</v>
      </c>
      <c r="V2618" t="s">
        <v>350</v>
      </c>
      <c r="W2618" t="s">
        <v>728</v>
      </c>
      <c r="X2618" t="s">
        <v>729</v>
      </c>
      <c r="Y2618" t="s">
        <v>45</v>
      </c>
    </row>
    <row r="2619" spans="1:25">
      <c r="A2619">
        <v>10372</v>
      </c>
      <c r="B2619">
        <v>28</v>
      </c>
      <c r="C2619">
        <v>100</v>
      </c>
      <c r="D2619">
        <v>3</v>
      </c>
      <c r="E2619">
        <v>3862.88</v>
      </c>
      <c r="F2619">
        <v>38378</v>
      </c>
      <c r="G2619" t="s">
        <v>40</v>
      </c>
      <c r="H2619">
        <v>1</v>
      </c>
      <c r="I2619">
        <v>1</v>
      </c>
      <c r="J2619">
        <v>2005</v>
      </c>
      <c r="K2619" t="s">
        <v>97</v>
      </c>
      <c r="L2619">
        <v>136</v>
      </c>
      <c r="M2619" t="s">
        <v>98</v>
      </c>
      <c r="N2619" t="s">
        <v>722</v>
      </c>
      <c r="O2619" t="s">
        <v>723</v>
      </c>
      <c r="P2619" t="s">
        <v>724</v>
      </c>
      <c r="R2619" t="s">
        <v>725</v>
      </c>
      <c r="S2619" t="s">
        <v>726</v>
      </c>
      <c r="T2619" t="s">
        <v>727</v>
      </c>
      <c r="U2619" t="s">
        <v>350</v>
      </c>
      <c r="V2619" t="s">
        <v>350</v>
      </c>
      <c r="W2619" t="s">
        <v>728</v>
      </c>
      <c r="X2619" t="s">
        <v>729</v>
      </c>
      <c r="Y2619" t="s">
        <v>36</v>
      </c>
    </row>
    <row r="2620" spans="1:25">
      <c r="A2620">
        <v>10372</v>
      </c>
      <c r="B2620">
        <v>41</v>
      </c>
      <c r="C2620">
        <v>86.89</v>
      </c>
      <c r="D2620">
        <v>7</v>
      </c>
      <c r="E2620">
        <v>3562.49</v>
      </c>
      <c r="F2620">
        <v>38378</v>
      </c>
      <c r="G2620" t="s">
        <v>40</v>
      </c>
      <c r="H2620">
        <v>1</v>
      </c>
      <c r="I2620">
        <v>1</v>
      </c>
      <c r="J2620">
        <v>2005</v>
      </c>
      <c r="K2620" t="s">
        <v>97</v>
      </c>
      <c r="L2620">
        <v>87</v>
      </c>
      <c r="M2620" t="s">
        <v>99</v>
      </c>
      <c r="N2620" t="s">
        <v>722</v>
      </c>
      <c r="O2620" t="s">
        <v>723</v>
      </c>
      <c r="P2620" t="s">
        <v>724</v>
      </c>
      <c r="R2620" t="s">
        <v>725</v>
      </c>
      <c r="S2620" t="s">
        <v>726</v>
      </c>
      <c r="T2620" t="s">
        <v>727</v>
      </c>
      <c r="U2620" t="s">
        <v>350</v>
      </c>
      <c r="V2620" t="s">
        <v>350</v>
      </c>
      <c r="W2620" t="s">
        <v>728</v>
      </c>
      <c r="X2620" t="s">
        <v>729</v>
      </c>
      <c r="Y2620" t="s">
        <v>36</v>
      </c>
    </row>
    <row r="2621" spans="1:25">
      <c r="A2621">
        <v>10408</v>
      </c>
      <c r="B2621">
        <v>15</v>
      </c>
      <c r="C2621">
        <v>36.93</v>
      </c>
      <c r="D2621">
        <v>1</v>
      </c>
      <c r="E2621">
        <v>553.95000000000005</v>
      </c>
      <c r="F2621">
        <v>38464</v>
      </c>
      <c r="G2621" t="s">
        <v>40</v>
      </c>
      <c r="H2621">
        <v>2</v>
      </c>
      <c r="I2621">
        <v>4</v>
      </c>
      <c r="J2621">
        <v>2005</v>
      </c>
      <c r="K2621" t="s">
        <v>97</v>
      </c>
      <c r="L2621">
        <v>41</v>
      </c>
      <c r="M2621" t="s">
        <v>95</v>
      </c>
      <c r="N2621" t="s">
        <v>722</v>
      </c>
      <c r="O2621" t="s">
        <v>723</v>
      </c>
      <c r="P2621" t="s">
        <v>724</v>
      </c>
      <c r="R2621" t="s">
        <v>725</v>
      </c>
      <c r="S2621" t="s">
        <v>726</v>
      </c>
      <c r="T2621" t="s">
        <v>727</v>
      </c>
      <c r="U2621" t="s">
        <v>350</v>
      </c>
      <c r="V2621" t="s">
        <v>350</v>
      </c>
      <c r="W2621" t="s">
        <v>728</v>
      </c>
      <c r="X2621" t="s">
        <v>729</v>
      </c>
      <c r="Y2621" t="s">
        <v>45</v>
      </c>
    </row>
    <row r="2622" spans="1:25">
      <c r="A2622">
        <v>10191</v>
      </c>
      <c r="B2622">
        <v>21</v>
      </c>
      <c r="C2622">
        <v>100</v>
      </c>
      <c r="D2622">
        <v>3</v>
      </c>
      <c r="E2622">
        <v>3840.9</v>
      </c>
      <c r="F2622">
        <v>37945</v>
      </c>
      <c r="G2622" t="s">
        <v>40</v>
      </c>
      <c r="H2622">
        <v>4</v>
      </c>
      <c r="I2622">
        <v>11</v>
      </c>
      <c r="J2622">
        <v>2003</v>
      </c>
      <c r="L2622">
        <v>194</v>
      </c>
      <c r="M2622" t="s">
        <v>124</v>
      </c>
      <c r="N2622" t="s">
        <v>730</v>
      </c>
      <c r="O2622" t="s">
        <v>731</v>
      </c>
      <c r="P2622" t="s">
        <v>732</v>
      </c>
      <c r="R2622" t="s">
        <v>733</v>
      </c>
      <c r="T2622">
        <v>50739</v>
      </c>
      <c r="U2622" t="s">
        <v>253</v>
      </c>
      <c r="V2622" t="s">
        <v>33</v>
      </c>
      <c r="W2622" t="s">
        <v>734</v>
      </c>
      <c r="X2622" t="s">
        <v>735</v>
      </c>
      <c r="Y2622" t="s">
        <v>36</v>
      </c>
    </row>
    <row r="2623" spans="1:25">
      <c r="A2623">
        <v>10191</v>
      </c>
      <c r="B2623">
        <v>40</v>
      </c>
      <c r="C2623">
        <v>100</v>
      </c>
      <c r="D2623">
        <v>1</v>
      </c>
      <c r="E2623">
        <v>5590</v>
      </c>
      <c r="F2623">
        <v>37945</v>
      </c>
      <c r="G2623" t="s">
        <v>40</v>
      </c>
      <c r="H2623">
        <v>4</v>
      </c>
      <c r="I2623">
        <v>11</v>
      </c>
      <c r="J2623">
        <v>2003</v>
      </c>
      <c r="L2623">
        <v>117</v>
      </c>
      <c r="M2623" t="s">
        <v>264</v>
      </c>
      <c r="N2623" t="s">
        <v>730</v>
      </c>
      <c r="O2623" t="s">
        <v>731</v>
      </c>
      <c r="P2623" t="s">
        <v>732</v>
      </c>
      <c r="R2623" t="s">
        <v>733</v>
      </c>
      <c r="T2623">
        <v>50739</v>
      </c>
      <c r="U2623" t="s">
        <v>253</v>
      </c>
      <c r="V2623" t="s">
        <v>33</v>
      </c>
      <c r="W2623" t="s">
        <v>734</v>
      </c>
      <c r="X2623" t="s">
        <v>735</v>
      </c>
      <c r="Y2623" t="s">
        <v>36</v>
      </c>
    </row>
    <row r="2624" spans="1:25">
      <c r="A2624">
        <v>10191</v>
      </c>
      <c r="B2624">
        <v>30</v>
      </c>
      <c r="C2624">
        <v>64.64</v>
      </c>
      <c r="D2624">
        <v>4</v>
      </c>
      <c r="E2624">
        <v>1939.2</v>
      </c>
      <c r="F2624">
        <v>37945</v>
      </c>
      <c r="G2624" t="s">
        <v>40</v>
      </c>
      <c r="H2624">
        <v>4</v>
      </c>
      <c r="I2624">
        <v>11</v>
      </c>
      <c r="J2624">
        <v>2003</v>
      </c>
      <c r="L2624">
        <v>79</v>
      </c>
      <c r="M2624" t="s">
        <v>125</v>
      </c>
      <c r="N2624" t="s">
        <v>730</v>
      </c>
      <c r="O2624" t="s">
        <v>731</v>
      </c>
      <c r="P2624" t="s">
        <v>732</v>
      </c>
      <c r="R2624" t="s">
        <v>733</v>
      </c>
      <c r="T2624">
        <v>50739</v>
      </c>
      <c r="U2624" t="s">
        <v>253</v>
      </c>
      <c r="V2624" t="s">
        <v>33</v>
      </c>
      <c r="W2624" t="s">
        <v>734</v>
      </c>
      <c r="X2624" t="s">
        <v>735</v>
      </c>
      <c r="Y2624" t="s">
        <v>45</v>
      </c>
    </row>
    <row r="2625" spans="1:25">
      <c r="A2625">
        <v>10191</v>
      </c>
      <c r="B2625">
        <v>36</v>
      </c>
      <c r="C2625">
        <v>94.88</v>
      </c>
      <c r="D2625">
        <v>6</v>
      </c>
      <c r="E2625">
        <v>3415.68</v>
      </c>
      <c r="F2625">
        <v>37945</v>
      </c>
      <c r="G2625" t="s">
        <v>40</v>
      </c>
      <c r="H2625">
        <v>4</v>
      </c>
      <c r="I2625">
        <v>11</v>
      </c>
      <c r="J2625">
        <v>2003</v>
      </c>
      <c r="L2625">
        <v>80</v>
      </c>
      <c r="M2625" t="s">
        <v>126</v>
      </c>
      <c r="N2625" t="s">
        <v>730</v>
      </c>
      <c r="O2625" t="s">
        <v>731</v>
      </c>
      <c r="P2625" t="s">
        <v>732</v>
      </c>
      <c r="R2625" t="s">
        <v>733</v>
      </c>
      <c r="T2625">
        <v>50739</v>
      </c>
      <c r="U2625" t="s">
        <v>253</v>
      </c>
      <c r="V2625" t="s">
        <v>33</v>
      </c>
      <c r="W2625" t="s">
        <v>734</v>
      </c>
      <c r="X2625" t="s">
        <v>735</v>
      </c>
      <c r="Y2625" t="s">
        <v>36</v>
      </c>
    </row>
    <row r="2626" spans="1:25">
      <c r="A2626">
        <v>10191</v>
      </c>
      <c r="B2626">
        <v>23</v>
      </c>
      <c r="C2626">
        <v>100</v>
      </c>
      <c r="D2626">
        <v>5</v>
      </c>
      <c r="E2626">
        <v>3414.58</v>
      </c>
      <c r="F2626">
        <v>37945</v>
      </c>
      <c r="G2626" t="s">
        <v>40</v>
      </c>
      <c r="H2626">
        <v>4</v>
      </c>
      <c r="I2626">
        <v>11</v>
      </c>
      <c r="J2626">
        <v>2003</v>
      </c>
      <c r="L2626">
        <v>146</v>
      </c>
      <c r="M2626" t="s">
        <v>127</v>
      </c>
      <c r="N2626" t="s">
        <v>730</v>
      </c>
      <c r="O2626" t="s">
        <v>731</v>
      </c>
      <c r="P2626" t="s">
        <v>732</v>
      </c>
      <c r="R2626" t="s">
        <v>733</v>
      </c>
      <c r="T2626">
        <v>50739</v>
      </c>
      <c r="U2626" t="s">
        <v>253</v>
      </c>
      <c r="V2626" t="s">
        <v>33</v>
      </c>
      <c r="W2626" t="s">
        <v>734</v>
      </c>
      <c r="X2626" t="s">
        <v>735</v>
      </c>
      <c r="Y2626" t="s">
        <v>36</v>
      </c>
    </row>
    <row r="2627" spans="1:25">
      <c r="A2627">
        <v>10191</v>
      </c>
      <c r="B2627">
        <v>32</v>
      </c>
      <c r="C2627">
        <v>100</v>
      </c>
      <c r="D2627">
        <v>8</v>
      </c>
      <c r="E2627">
        <v>4237.76</v>
      </c>
      <c r="F2627">
        <v>37945</v>
      </c>
      <c r="G2627" t="s">
        <v>40</v>
      </c>
      <c r="H2627">
        <v>4</v>
      </c>
      <c r="I2627">
        <v>11</v>
      </c>
      <c r="J2627">
        <v>2003</v>
      </c>
      <c r="L2627">
        <v>148</v>
      </c>
      <c r="M2627" t="s">
        <v>128</v>
      </c>
      <c r="N2627" t="s">
        <v>730</v>
      </c>
      <c r="O2627" t="s">
        <v>731</v>
      </c>
      <c r="P2627" t="s">
        <v>732</v>
      </c>
      <c r="R2627" t="s">
        <v>733</v>
      </c>
      <c r="T2627">
        <v>50739</v>
      </c>
      <c r="U2627" t="s">
        <v>253</v>
      </c>
      <c r="V2627" t="s">
        <v>33</v>
      </c>
      <c r="W2627" t="s">
        <v>734</v>
      </c>
      <c r="X2627" t="s">
        <v>735</v>
      </c>
      <c r="Y2627" t="s">
        <v>36</v>
      </c>
    </row>
    <row r="2628" spans="1:25">
      <c r="A2628">
        <v>10191</v>
      </c>
      <c r="B2628">
        <v>48</v>
      </c>
      <c r="C2628">
        <v>60.01</v>
      </c>
      <c r="D2628">
        <v>2</v>
      </c>
      <c r="E2628">
        <v>2880.48</v>
      </c>
      <c r="F2628">
        <v>37945</v>
      </c>
      <c r="G2628" t="s">
        <v>40</v>
      </c>
      <c r="H2628">
        <v>4</v>
      </c>
      <c r="I2628">
        <v>11</v>
      </c>
      <c r="J2628">
        <v>2003</v>
      </c>
      <c r="L2628">
        <v>61</v>
      </c>
      <c r="M2628" t="s">
        <v>129</v>
      </c>
      <c r="N2628" t="s">
        <v>730</v>
      </c>
      <c r="O2628" t="s">
        <v>731</v>
      </c>
      <c r="P2628" t="s">
        <v>732</v>
      </c>
      <c r="R2628" t="s">
        <v>733</v>
      </c>
      <c r="T2628">
        <v>50739</v>
      </c>
      <c r="U2628" t="s">
        <v>253</v>
      </c>
      <c r="V2628" t="s">
        <v>33</v>
      </c>
      <c r="W2628" t="s">
        <v>734</v>
      </c>
      <c r="X2628" t="s">
        <v>735</v>
      </c>
      <c r="Y2628" t="s">
        <v>45</v>
      </c>
    </row>
    <row r="2629" spans="1:25">
      <c r="A2629">
        <v>10191</v>
      </c>
      <c r="B2629">
        <v>44</v>
      </c>
      <c r="C2629">
        <v>66.290000000000006</v>
      </c>
      <c r="D2629">
        <v>7</v>
      </c>
      <c r="E2629">
        <v>2916.76</v>
      </c>
      <c r="F2629">
        <v>37945</v>
      </c>
      <c r="G2629" t="s">
        <v>40</v>
      </c>
      <c r="H2629">
        <v>4</v>
      </c>
      <c r="I2629">
        <v>11</v>
      </c>
      <c r="J2629">
        <v>2003</v>
      </c>
      <c r="L2629">
        <v>80</v>
      </c>
      <c r="M2629" t="s">
        <v>130</v>
      </c>
      <c r="N2629" t="s">
        <v>730</v>
      </c>
      <c r="O2629" t="s">
        <v>731</v>
      </c>
      <c r="P2629" t="s">
        <v>732</v>
      </c>
      <c r="R2629" t="s">
        <v>733</v>
      </c>
      <c r="T2629">
        <v>50739</v>
      </c>
      <c r="U2629" t="s">
        <v>253</v>
      </c>
      <c r="V2629" t="s">
        <v>33</v>
      </c>
      <c r="W2629" t="s">
        <v>734</v>
      </c>
      <c r="X2629" t="s">
        <v>735</v>
      </c>
      <c r="Y2629" t="s">
        <v>45</v>
      </c>
    </row>
    <row r="2630" spans="1:25">
      <c r="A2630">
        <v>10310</v>
      </c>
      <c r="B2630">
        <v>33</v>
      </c>
      <c r="C2630">
        <v>100</v>
      </c>
      <c r="D2630">
        <v>10</v>
      </c>
      <c r="E2630">
        <v>6934.62</v>
      </c>
      <c r="F2630">
        <v>38276</v>
      </c>
      <c r="G2630" t="s">
        <v>234</v>
      </c>
      <c r="H2630">
        <v>4</v>
      </c>
      <c r="I2630">
        <v>10</v>
      </c>
      <c r="J2630">
        <v>2004</v>
      </c>
      <c r="K2630" t="s">
        <v>63</v>
      </c>
      <c r="L2630">
        <v>194</v>
      </c>
      <c r="M2630" t="s">
        <v>124</v>
      </c>
      <c r="N2630" t="s">
        <v>730</v>
      </c>
      <c r="O2630" t="s">
        <v>731</v>
      </c>
      <c r="P2630" t="s">
        <v>732</v>
      </c>
      <c r="R2630" t="s">
        <v>733</v>
      </c>
      <c r="T2630">
        <v>50739</v>
      </c>
      <c r="U2630" t="s">
        <v>253</v>
      </c>
      <c r="V2630" t="s">
        <v>33</v>
      </c>
      <c r="W2630" t="s">
        <v>734</v>
      </c>
      <c r="X2630" t="s">
        <v>735</v>
      </c>
      <c r="Y2630" t="s">
        <v>36</v>
      </c>
    </row>
    <row r="2631" spans="1:25">
      <c r="A2631">
        <v>10310</v>
      </c>
      <c r="B2631">
        <v>24</v>
      </c>
      <c r="C2631">
        <v>100</v>
      </c>
      <c r="D2631">
        <v>8</v>
      </c>
      <c r="E2631">
        <v>3100.32</v>
      </c>
      <c r="F2631">
        <v>38276</v>
      </c>
      <c r="G2631" t="s">
        <v>234</v>
      </c>
      <c r="H2631">
        <v>4</v>
      </c>
      <c r="I2631">
        <v>10</v>
      </c>
      <c r="J2631">
        <v>2004</v>
      </c>
      <c r="K2631" t="s">
        <v>63</v>
      </c>
      <c r="L2631">
        <v>117</v>
      </c>
      <c r="M2631" t="s">
        <v>264</v>
      </c>
      <c r="N2631" t="s">
        <v>730</v>
      </c>
      <c r="O2631" t="s">
        <v>731</v>
      </c>
      <c r="P2631" t="s">
        <v>732</v>
      </c>
      <c r="R2631" t="s">
        <v>733</v>
      </c>
      <c r="T2631">
        <v>50739</v>
      </c>
      <c r="U2631" t="s">
        <v>253</v>
      </c>
      <c r="V2631" t="s">
        <v>33</v>
      </c>
      <c r="W2631" t="s">
        <v>734</v>
      </c>
      <c r="X2631" t="s">
        <v>735</v>
      </c>
      <c r="Y2631" t="s">
        <v>36</v>
      </c>
    </row>
    <row r="2632" spans="1:25">
      <c r="A2632">
        <v>10310</v>
      </c>
      <c r="B2632">
        <v>49</v>
      </c>
      <c r="C2632">
        <v>81.400000000000006</v>
      </c>
      <c r="D2632">
        <v>11</v>
      </c>
      <c r="E2632">
        <v>3988.6</v>
      </c>
      <c r="F2632">
        <v>38276</v>
      </c>
      <c r="G2632" t="s">
        <v>234</v>
      </c>
      <c r="H2632">
        <v>4</v>
      </c>
      <c r="I2632">
        <v>10</v>
      </c>
      <c r="J2632">
        <v>2004</v>
      </c>
      <c r="K2632" t="s">
        <v>63</v>
      </c>
      <c r="L2632">
        <v>79</v>
      </c>
      <c r="M2632" t="s">
        <v>125</v>
      </c>
      <c r="N2632" t="s">
        <v>730</v>
      </c>
      <c r="O2632" t="s">
        <v>731</v>
      </c>
      <c r="P2632" t="s">
        <v>732</v>
      </c>
      <c r="R2632" t="s">
        <v>733</v>
      </c>
      <c r="T2632">
        <v>50739</v>
      </c>
      <c r="U2632" t="s">
        <v>253</v>
      </c>
      <c r="V2632" t="s">
        <v>33</v>
      </c>
      <c r="W2632" t="s">
        <v>734</v>
      </c>
      <c r="X2632" t="s">
        <v>735</v>
      </c>
      <c r="Y2632" t="s">
        <v>36</v>
      </c>
    </row>
    <row r="2633" spans="1:25">
      <c r="A2633">
        <v>10310</v>
      </c>
      <c r="B2633">
        <v>25</v>
      </c>
      <c r="C2633">
        <v>100</v>
      </c>
      <c r="D2633">
        <v>7</v>
      </c>
      <c r="E2633">
        <v>2504.75</v>
      </c>
      <c r="F2633">
        <v>38276</v>
      </c>
      <c r="G2633" t="s">
        <v>234</v>
      </c>
      <c r="H2633">
        <v>4</v>
      </c>
      <c r="I2633">
        <v>10</v>
      </c>
      <c r="J2633">
        <v>2004</v>
      </c>
      <c r="K2633" t="s">
        <v>63</v>
      </c>
      <c r="L2633">
        <v>115</v>
      </c>
      <c r="M2633" t="s">
        <v>265</v>
      </c>
      <c r="N2633" t="s">
        <v>730</v>
      </c>
      <c r="O2633" t="s">
        <v>731</v>
      </c>
      <c r="P2633" t="s">
        <v>732</v>
      </c>
      <c r="R2633" t="s">
        <v>733</v>
      </c>
      <c r="T2633">
        <v>50739</v>
      </c>
      <c r="U2633" t="s">
        <v>253</v>
      </c>
      <c r="V2633" t="s">
        <v>33</v>
      </c>
      <c r="W2633" t="s">
        <v>734</v>
      </c>
      <c r="X2633" t="s">
        <v>735</v>
      </c>
      <c r="Y2633" t="s">
        <v>45</v>
      </c>
    </row>
    <row r="2634" spans="1:25">
      <c r="A2634">
        <v>10310</v>
      </c>
      <c r="B2634">
        <v>37</v>
      </c>
      <c r="C2634">
        <v>100</v>
      </c>
      <c r="D2634">
        <v>2</v>
      </c>
      <c r="E2634">
        <v>6231.91</v>
      </c>
      <c r="F2634">
        <v>38276</v>
      </c>
      <c r="G2634" t="s">
        <v>234</v>
      </c>
      <c r="H2634">
        <v>4</v>
      </c>
      <c r="I2634">
        <v>10</v>
      </c>
      <c r="J2634">
        <v>2004</v>
      </c>
      <c r="K2634" t="s">
        <v>63</v>
      </c>
      <c r="L2634">
        <v>141</v>
      </c>
      <c r="M2634" t="s">
        <v>27</v>
      </c>
      <c r="N2634" t="s">
        <v>730</v>
      </c>
      <c r="O2634" t="s">
        <v>731</v>
      </c>
      <c r="P2634" t="s">
        <v>732</v>
      </c>
      <c r="R2634" t="s">
        <v>733</v>
      </c>
      <c r="T2634">
        <v>50739</v>
      </c>
      <c r="U2634" t="s">
        <v>253</v>
      </c>
      <c r="V2634" t="s">
        <v>33</v>
      </c>
      <c r="W2634" t="s">
        <v>734</v>
      </c>
      <c r="X2634" t="s">
        <v>735</v>
      </c>
      <c r="Y2634" t="s">
        <v>36</v>
      </c>
    </row>
    <row r="2635" spans="1:25">
      <c r="A2635">
        <v>10310</v>
      </c>
      <c r="B2635">
        <v>20</v>
      </c>
      <c r="C2635">
        <v>91.63</v>
      </c>
      <c r="D2635">
        <v>6</v>
      </c>
      <c r="E2635">
        <v>1832.6</v>
      </c>
      <c r="F2635">
        <v>38276</v>
      </c>
      <c r="G2635" t="s">
        <v>234</v>
      </c>
      <c r="H2635">
        <v>4</v>
      </c>
      <c r="I2635">
        <v>10</v>
      </c>
      <c r="J2635">
        <v>2004</v>
      </c>
      <c r="K2635" t="s">
        <v>63</v>
      </c>
      <c r="L2635">
        <v>77</v>
      </c>
      <c r="M2635" t="s">
        <v>170</v>
      </c>
      <c r="N2635" t="s">
        <v>730</v>
      </c>
      <c r="O2635" t="s">
        <v>731</v>
      </c>
      <c r="P2635" t="s">
        <v>732</v>
      </c>
      <c r="R2635" t="s">
        <v>733</v>
      </c>
      <c r="T2635">
        <v>50739</v>
      </c>
      <c r="U2635" t="s">
        <v>253</v>
      </c>
      <c r="V2635" t="s">
        <v>33</v>
      </c>
      <c r="W2635" t="s">
        <v>734</v>
      </c>
      <c r="X2635" t="s">
        <v>735</v>
      </c>
      <c r="Y2635" t="s">
        <v>45</v>
      </c>
    </row>
    <row r="2636" spans="1:25">
      <c r="A2636">
        <v>10310</v>
      </c>
      <c r="B2636">
        <v>24</v>
      </c>
      <c r="C2636">
        <v>100</v>
      </c>
      <c r="D2636">
        <v>1</v>
      </c>
      <c r="E2636">
        <v>3448.08</v>
      </c>
      <c r="F2636">
        <v>38276</v>
      </c>
      <c r="G2636" t="s">
        <v>234</v>
      </c>
      <c r="H2636">
        <v>4</v>
      </c>
      <c r="I2636">
        <v>10</v>
      </c>
      <c r="J2636">
        <v>2004</v>
      </c>
      <c r="K2636" t="s">
        <v>63</v>
      </c>
      <c r="L2636">
        <v>142</v>
      </c>
      <c r="M2636" t="s">
        <v>37</v>
      </c>
      <c r="N2636" t="s">
        <v>730</v>
      </c>
      <c r="O2636" t="s">
        <v>731</v>
      </c>
      <c r="P2636" t="s">
        <v>732</v>
      </c>
      <c r="R2636" t="s">
        <v>733</v>
      </c>
      <c r="T2636">
        <v>50739</v>
      </c>
      <c r="U2636" t="s">
        <v>253</v>
      </c>
      <c r="V2636" t="s">
        <v>33</v>
      </c>
      <c r="W2636" t="s">
        <v>734</v>
      </c>
      <c r="X2636" t="s">
        <v>735</v>
      </c>
      <c r="Y2636" t="s">
        <v>36</v>
      </c>
    </row>
    <row r="2637" spans="1:25">
      <c r="A2637">
        <v>10310</v>
      </c>
      <c r="B2637">
        <v>48</v>
      </c>
      <c r="C2637">
        <v>100</v>
      </c>
      <c r="D2637">
        <v>3</v>
      </c>
      <c r="E2637">
        <v>8940.9599999999991</v>
      </c>
      <c r="F2637">
        <v>38276</v>
      </c>
      <c r="G2637" t="s">
        <v>234</v>
      </c>
      <c r="H2637">
        <v>4</v>
      </c>
      <c r="I2637">
        <v>10</v>
      </c>
      <c r="J2637">
        <v>2004</v>
      </c>
      <c r="K2637" t="s">
        <v>63</v>
      </c>
      <c r="L2637">
        <v>169</v>
      </c>
      <c r="M2637" t="s">
        <v>38</v>
      </c>
      <c r="N2637" t="s">
        <v>730</v>
      </c>
      <c r="O2637" t="s">
        <v>731</v>
      </c>
      <c r="P2637" t="s">
        <v>732</v>
      </c>
      <c r="R2637" t="s">
        <v>733</v>
      </c>
      <c r="T2637">
        <v>50739</v>
      </c>
      <c r="U2637" t="s">
        <v>253</v>
      </c>
      <c r="V2637" t="s">
        <v>33</v>
      </c>
      <c r="W2637" t="s">
        <v>734</v>
      </c>
      <c r="X2637" t="s">
        <v>735</v>
      </c>
      <c r="Y2637" t="s">
        <v>39</v>
      </c>
    </row>
    <row r="2638" spans="1:25">
      <c r="A2638">
        <v>10310</v>
      </c>
      <c r="B2638">
        <v>27</v>
      </c>
      <c r="C2638">
        <v>80.41</v>
      </c>
      <c r="D2638">
        <v>13</v>
      </c>
      <c r="E2638">
        <v>2171.0700000000002</v>
      </c>
      <c r="F2638">
        <v>38276</v>
      </c>
      <c r="G2638" t="s">
        <v>234</v>
      </c>
      <c r="H2638">
        <v>4</v>
      </c>
      <c r="I2638">
        <v>10</v>
      </c>
      <c r="J2638">
        <v>2004</v>
      </c>
      <c r="K2638" t="s">
        <v>63</v>
      </c>
      <c r="L2638">
        <v>80</v>
      </c>
      <c r="M2638" t="s">
        <v>126</v>
      </c>
      <c r="N2638" t="s">
        <v>730</v>
      </c>
      <c r="O2638" t="s">
        <v>731</v>
      </c>
      <c r="P2638" t="s">
        <v>732</v>
      </c>
      <c r="R2638" t="s">
        <v>733</v>
      </c>
      <c r="T2638">
        <v>50739</v>
      </c>
      <c r="U2638" t="s">
        <v>253</v>
      </c>
      <c r="V2638" t="s">
        <v>33</v>
      </c>
      <c r="W2638" t="s">
        <v>734</v>
      </c>
      <c r="X2638" t="s">
        <v>735</v>
      </c>
      <c r="Y2638" t="s">
        <v>45</v>
      </c>
    </row>
    <row r="2639" spans="1:25">
      <c r="A2639">
        <v>10310</v>
      </c>
      <c r="B2639">
        <v>49</v>
      </c>
      <c r="C2639">
        <v>100</v>
      </c>
      <c r="D2639">
        <v>12</v>
      </c>
      <c r="E2639">
        <v>6266.12</v>
      </c>
      <c r="F2639">
        <v>38276</v>
      </c>
      <c r="G2639" t="s">
        <v>234</v>
      </c>
      <c r="H2639">
        <v>4</v>
      </c>
      <c r="I2639">
        <v>10</v>
      </c>
      <c r="J2639">
        <v>2004</v>
      </c>
      <c r="K2639" t="s">
        <v>63</v>
      </c>
      <c r="L2639">
        <v>146</v>
      </c>
      <c r="M2639" t="s">
        <v>127</v>
      </c>
      <c r="N2639" t="s">
        <v>730</v>
      </c>
      <c r="O2639" t="s">
        <v>731</v>
      </c>
      <c r="P2639" t="s">
        <v>732</v>
      </c>
      <c r="R2639" t="s">
        <v>733</v>
      </c>
      <c r="T2639">
        <v>50739</v>
      </c>
      <c r="U2639" t="s">
        <v>253</v>
      </c>
      <c r="V2639" t="s">
        <v>33</v>
      </c>
      <c r="W2639" t="s">
        <v>734</v>
      </c>
      <c r="X2639" t="s">
        <v>735</v>
      </c>
      <c r="Y2639" t="s">
        <v>36</v>
      </c>
    </row>
    <row r="2640" spans="1:25">
      <c r="A2640">
        <v>10310</v>
      </c>
      <c r="B2640">
        <v>40</v>
      </c>
      <c r="C2640">
        <v>100</v>
      </c>
      <c r="D2640">
        <v>15</v>
      </c>
      <c r="E2640">
        <v>5356.8</v>
      </c>
      <c r="F2640">
        <v>38276</v>
      </c>
      <c r="G2640" t="s">
        <v>234</v>
      </c>
      <c r="H2640">
        <v>4</v>
      </c>
      <c r="I2640">
        <v>10</v>
      </c>
      <c r="J2640">
        <v>2004</v>
      </c>
      <c r="K2640" t="s">
        <v>63</v>
      </c>
      <c r="L2640">
        <v>148</v>
      </c>
      <c r="M2640" t="s">
        <v>128</v>
      </c>
      <c r="N2640" t="s">
        <v>730</v>
      </c>
      <c r="O2640" t="s">
        <v>731</v>
      </c>
      <c r="P2640" t="s">
        <v>732</v>
      </c>
      <c r="R2640" t="s">
        <v>733</v>
      </c>
      <c r="T2640">
        <v>50739</v>
      </c>
      <c r="U2640" t="s">
        <v>253</v>
      </c>
      <c r="V2640" t="s">
        <v>33</v>
      </c>
      <c r="W2640" t="s">
        <v>734</v>
      </c>
      <c r="X2640" t="s">
        <v>735</v>
      </c>
      <c r="Y2640" t="s">
        <v>36</v>
      </c>
    </row>
    <row r="2641" spans="1:25">
      <c r="A2641">
        <v>10310</v>
      </c>
      <c r="B2641">
        <v>33</v>
      </c>
      <c r="C2641">
        <v>41.91</v>
      </c>
      <c r="D2641">
        <v>4</v>
      </c>
      <c r="E2641">
        <v>1383.03</v>
      </c>
      <c r="F2641">
        <v>38276</v>
      </c>
      <c r="G2641" t="s">
        <v>234</v>
      </c>
      <c r="H2641">
        <v>4</v>
      </c>
      <c r="I2641">
        <v>10</v>
      </c>
      <c r="J2641">
        <v>2004</v>
      </c>
      <c r="K2641" t="s">
        <v>63</v>
      </c>
      <c r="L2641">
        <v>37</v>
      </c>
      <c r="M2641" t="s">
        <v>171</v>
      </c>
      <c r="N2641" t="s">
        <v>730</v>
      </c>
      <c r="O2641" t="s">
        <v>731</v>
      </c>
      <c r="P2641" t="s">
        <v>732</v>
      </c>
      <c r="R2641" t="s">
        <v>733</v>
      </c>
      <c r="T2641">
        <v>50739</v>
      </c>
      <c r="U2641" t="s">
        <v>253</v>
      </c>
      <c r="V2641" t="s">
        <v>33</v>
      </c>
      <c r="W2641" t="s">
        <v>734</v>
      </c>
      <c r="X2641" t="s">
        <v>735</v>
      </c>
      <c r="Y2641" t="s">
        <v>45</v>
      </c>
    </row>
    <row r="2642" spans="1:25">
      <c r="A2642">
        <v>10310</v>
      </c>
      <c r="B2642">
        <v>38</v>
      </c>
      <c r="C2642">
        <v>56.94</v>
      </c>
      <c r="D2642">
        <v>9</v>
      </c>
      <c r="E2642">
        <v>2163.7199999999998</v>
      </c>
      <c r="F2642">
        <v>38276</v>
      </c>
      <c r="G2642" t="s">
        <v>234</v>
      </c>
      <c r="H2642">
        <v>4</v>
      </c>
      <c r="I2642">
        <v>10</v>
      </c>
      <c r="J2642">
        <v>2004</v>
      </c>
      <c r="K2642" t="s">
        <v>63</v>
      </c>
      <c r="L2642">
        <v>61</v>
      </c>
      <c r="M2642" t="s">
        <v>129</v>
      </c>
      <c r="N2642" t="s">
        <v>730</v>
      </c>
      <c r="O2642" t="s">
        <v>731</v>
      </c>
      <c r="P2642" t="s">
        <v>732</v>
      </c>
      <c r="R2642" t="s">
        <v>733</v>
      </c>
      <c r="T2642">
        <v>50739</v>
      </c>
      <c r="U2642" t="s">
        <v>253</v>
      </c>
      <c r="V2642" t="s">
        <v>33</v>
      </c>
      <c r="W2642" t="s">
        <v>734</v>
      </c>
      <c r="X2642" t="s">
        <v>735</v>
      </c>
      <c r="Y2642" t="s">
        <v>45</v>
      </c>
    </row>
    <row r="2643" spans="1:25">
      <c r="A2643">
        <v>10310</v>
      </c>
      <c r="B2643">
        <v>45</v>
      </c>
      <c r="C2643">
        <v>100</v>
      </c>
      <c r="D2643">
        <v>5</v>
      </c>
      <c r="E2643">
        <v>5497.65</v>
      </c>
      <c r="F2643">
        <v>38276</v>
      </c>
      <c r="G2643" t="s">
        <v>234</v>
      </c>
      <c r="H2643">
        <v>4</v>
      </c>
      <c r="I2643">
        <v>10</v>
      </c>
      <c r="J2643">
        <v>2004</v>
      </c>
      <c r="K2643" t="s">
        <v>63</v>
      </c>
      <c r="L2643">
        <v>140</v>
      </c>
      <c r="M2643" t="s">
        <v>172</v>
      </c>
      <c r="N2643" t="s">
        <v>730</v>
      </c>
      <c r="O2643" t="s">
        <v>731</v>
      </c>
      <c r="P2643" t="s">
        <v>732</v>
      </c>
      <c r="R2643" t="s">
        <v>733</v>
      </c>
      <c r="T2643">
        <v>50739</v>
      </c>
      <c r="U2643" t="s">
        <v>253</v>
      </c>
      <c r="V2643" t="s">
        <v>33</v>
      </c>
      <c r="W2643" t="s">
        <v>734</v>
      </c>
      <c r="X2643" t="s">
        <v>735</v>
      </c>
      <c r="Y2643" t="s">
        <v>36</v>
      </c>
    </row>
    <row r="2644" spans="1:25">
      <c r="A2644">
        <v>10310</v>
      </c>
      <c r="B2644">
        <v>49</v>
      </c>
      <c r="C2644">
        <v>97.01</v>
      </c>
      <c r="D2644">
        <v>14</v>
      </c>
      <c r="E2644">
        <v>4753.49</v>
      </c>
      <c r="F2644">
        <v>38276</v>
      </c>
      <c r="G2644" t="s">
        <v>234</v>
      </c>
      <c r="H2644">
        <v>4</v>
      </c>
      <c r="I2644">
        <v>10</v>
      </c>
      <c r="J2644">
        <v>2004</v>
      </c>
      <c r="K2644" t="s">
        <v>63</v>
      </c>
      <c r="L2644">
        <v>80</v>
      </c>
      <c r="M2644" t="s">
        <v>130</v>
      </c>
      <c r="N2644" t="s">
        <v>730</v>
      </c>
      <c r="O2644" t="s">
        <v>731</v>
      </c>
      <c r="P2644" t="s">
        <v>732</v>
      </c>
      <c r="R2644" t="s">
        <v>733</v>
      </c>
      <c r="T2644">
        <v>50739</v>
      </c>
      <c r="U2644" t="s">
        <v>253</v>
      </c>
      <c r="V2644" t="s">
        <v>33</v>
      </c>
      <c r="W2644" t="s">
        <v>734</v>
      </c>
      <c r="X2644" t="s">
        <v>735</v>
      </c>
      <c r="Y2644" t="s">
        <v>36</v>
      </c>
    </row>
    <row r="2645" spans="1:25">
      <c r="A2645">
        <v>10191</v>
      </c>
      <c r="B2645">
        <v>43</v>
      </c>
      <c r="C2645">
        <v>72.739999999999995</v>
      </c>
      <c r="D2645">
        <v>9</v>
      </c>
      <c r="E2645">
        <v>3127.82</v>
      </c>
      <c r="F2645">
        <v>37945</v>
      </c>
      <c r="G2645" t="s">
        <v>40</v>
      </c>
      <c r="H2645">
        <v>4</v>
      </c>
      <c r="I2645">
        <v>11</v>
      </c>
      <c r="J2645">
        <v>2003</v>
      </c>
      <c r="K2645" t="s">
        <v>132</v>
      </c>
      <c r="L2645">
        <v>62</v>
      </c>
      <c r="M2645" t="s">
        <v>134</v>
      </c>
      <c r="N2645" t="s">
        <v>730</v>
      </c>
      <c r="O2645" t="s">
        <v>731</v>
      </c>
      <c r="P2645" t="s">
        <v>732</v>
      </c>
      <c r="R2645" t="s">
        <v>733</v>
      </c>
      <c r="T2645">
        <v>50739</v>
      </c>
      <c r="U2645" t="s">
        <v>253</v>
      </c>
      <c r="V2645" t="s">
        <v>33</v>
      </c>
      <c r="W2645" t="s">
        <v>734</v>
      </c>
      <c r="X2645" t="s">
        <v>735</v>
      </c>
      <c r="Y2645" t="s">
        <v>36</v>
      </c>
    </row>
    <row r="2646" spans="1:25">
      <c r="A2646">
        <v>10310</v>
      </c>
      <c r="B2646">
        <v>42</v>
      </c>
      <c r="C2646">
        <v>67.14</v>
      </c>
      <c r="D2646">
        <v>16</v>
      </c>
      <c r="E2646">
        <v>2819.88</v>
      </c>
      <c r="F2646">
        <v>38276</v>
      </c>
      <c r="G2646" t="s">
        <v>234</v>
      </c>
      <c r="H2646">
        <v>4</v>
      </c>
      <c r="I2646">
        <v>10</v>
      </c>
      <c r="J2646">
        <v>2004</v>
      </c>
      <c r="K2646" t="s">
        <v>132</v>
      </c>
      <c r="L2646">
        <v>62</v>
      </c>
      <c r="M2646" t="s">
        <v>134</v>
      </c>
      <c r="N2646" t="s">
        <v>730</v>
      </c>
      <c r="O2646" t="s">
        <v>731</v>
      </c>
      <c r="P2646" t="s">
        <v>732</v>
      </c>
      <c r="R2646" t="s">
        <v>733</v>
      </c>
      <c r="T2646">
        <v>50739</v>
      </c>
      <c r="U2646" t="s">
        <v>253</v>
      </c>
      <c r="V2646" t="s">
        <v>33</v>
      </c>
      <c r="W2646" t="s">
        <v>734</v>
      </c>
      <c r="X2646" t="s">
        <v>735</v>
      </c>
      <c r="Y2646" t="s">
        <v>45</v>
      </c>
    </row>
    <row r="2647" spans="1:25">
      <c r="A2647">
        <v>10310</v>
      </c>
      <c r="B2647">
        <v>36</v>
      </c>
      <c r="C2647">
        <v>43.05</v>
      </c>
      <c r="D2647">
        <v>17</v>
      </c>
      <c r="E2647">
        <v>1549.8</v>
      </c>
      <c r="F2647">
        <v>38276</v>
      </c>
      <c r="G2647" t="s">
        <v>234</v>
      </c>
      <c r="H2647">
        <v>4</v>
      </c>
      <c r="I2647">
        <v>10</v>
      </c>
      <c r="J2647">
        <v>2004</v>
      </c>
      <c r="K2647" t="s">
        <v>132</v>
      </c>
      <c r="L2647">
        <v>40</v>
      </c>
      <c r="M2647" t="s">
        <v>137</v>
      </c>
      <c r="N2647" t="s">
        <v>730</v>
      </c>
      <c r="O2647" t="s">
        <v>731</v>
      </c>
      <c r="P2647" t="s">
        <v>732</v>
      </c>
      <c r="R2647" t="s">
        <v>733</v>
      </c>
      <c r="T2647">
        <v>50739</v>
      </c>
      <c r="U2647" t="s">
        <v>253</v>
      </c>
      <c r="V2647" t="s">
        <v>33</v>
      </c>
      <c r="W2647" t="s">
        <v>734</v>
      </c>
      <c r="X2647" t="s">
        <v>735</v>
      </c>
      <c r="Y2647" t="s">
        <v>45</v>
      </c>
    </row>
    <row r="2648" spans="1:25">
      <c r="A2648">
        <v>10155</v>
      </c>
      <c r="B2648">
        <v>32</v>
      </c>
      <c r="C2648">
        <v>100</v>
      </c>
      <c r="D2648">
        <v>13</v>
      </c>
      <c r="E2648">
        <v>4526.08</v>
      </c>
      <c r="F2648">
        <v>37900</v>
      </c>
      <c r="G2648" t="s">
        <v>25</v>
      </c>
      <c r="H2648">
        <v>4</v>
      </c>
      <c r="I2648">
        <v>10</v>
      </c>
      <c r="J2648">
        <v>2003</v>
      </c>
      <c r="K2648" t="s">
        <v>123</v>
      </c>
      <c r="L2648">
        <v>136</v>
      </c>
      <c r="M2648" t="s">
        <v>41</v>
      </c>
      <c r="N2648" t="s">
        <v>736</v>
      </c>
      <c r="O2648" t="s">
        <v>737</v>
      </c>
      <c r="P2648" t="s">
        <v>738</v>
      </c>
      <c r="R2648" t="s">
        <v>739</v>
      </c>
      <c r="T2648">
        <v>21240</v>
      </c>
      <c r="U2648" t="s">
        <v>595</v>
      </c>
      <c r="V2648" t="s">
        <v>33</v>
      </c>
      <c r="W2648" t="s">
        <v>740</v>
      </c>
      <c r="X2648" t="s">
        <v>741</v>
      </c>
      <c r="Y2648" t="s">
        <v>36</v>
      </c>
    </row>
    <row r="2649" spans="1:25">
      <c r="A2649">
        <v>10299</v>
      </c>
      <c r="B2649">
        <v>49</v>
      </c>
      <c r="C2649">
        <v>100</v>
      </c>
      <c r="D2649">
        <v>2</v>
      </c>
      <c r="E2649">
        <v>7947.31</v>
      </c>
      <c r="F2649">
        <v>38260</v>
      </c>
      <c r="G2649" t="s">
        <v>40</v>
      </c>
      <c r="H2649">
        <v>3</v>
      </c>
      <c r="I2649">
        <v>9</v>
      </c>
      <c r="J2649">
        <v>2004</v>
      </c>
      <c r="K2649" t="s">
        <v>63</v>
      </c>
      <c r="L2649">
        <v>148</v>
      </c>
      <c r="M2649" t="s">
        <v>128</v>
      </c>
      <c r="N2649" t="s">
        <v>736</v>
      </c>
      <c r="O2649" t="s">
        <v>737</v>
      </c>
      <c r="P2649" t="s">
        <v>738</v>
      </c>
      <c r="R2649" t="s">
        <v>739</v>
      </c>
      <c r="T2649">
        <v>21240</v>
      </c>
      <c r="U2649" t="s">
        <v>595</v>
      </c>
      <c r="V2649" t="s">
        <v>33</v>
      </c>
      <c r="W2649" t="s">
        <v>740</v>
      </c>
      <c r="X2649" t="s">
        <v>741</v>
      </c>
      <c r="Y2649" t="s">
        <v>39</v>
      </c>
    </row>
    <row r="2650" spans="1:25">
      <c r="A2650">
        <v>10299</v>
      </c>
      <c r="B2650">
        <v>32</v>
      </c>
      <c r="C2650">
        <v>80.84</v>
      </c>
      <c r="D2650">
        <v>1</v>
      </c>
      <c r="E2650">
        <v>2586.88</v>
      </c>
      <c r="F2650">
        <v>38260</v>
      </c>
      <c r="G2650" t="s">
        <v>40</v>
      </c>
      <c r="H2650">
        <v>3</v>
      </c>
      <c r="I2650">
        <v>9</v>
      </c>
      <c r="J2650">
        <v>2004</v>
      </c>
      <c r="K2650" t="s">
        <v>63</v>
      </c>
      <c r="L2650">
        <v>80</v>
      </c>
      <c r="M2650" t="s">
        <v>130</v>
      </c>
      <c r="N2650" t="s">
        <v>736</v>
      </c>
      <c r="O2650" t="s">
        <v>737</v>
      </c>
      <c r="P2650" t="s">
        <v>738</v>
      </c>
      <c r="R2650" t="s">
        <v>739</v>
      </c>
      <c r="T2650">
        <v>21240</v>
      </c>
      <c r="U2650" t="s">
        <v>595</v>
      </c>
      <c r="V2650" t="s">
        <v>33</v>
      </c>
      <c r="W2650" t="s">
        <v>740</v>
      </c>
      <c r="X2650" t="s">
        <v>741</v>
      </c>
      <c r="Y2650" t="s">
        <v>45</v>
      </c>
    </row>
    <row r="2651" spans="1:25">
      <c r="A2651">
        <v>10377</v>
      </c>
      <c r="B2651">
        <v>24</v>
      </c>
      <c r="C2651">
        <v>67.83</v>
      </c>
      <c r="D2651">
        <v>5</v>
      </c>
      <c r="E2651">
        <v>1627.92</v>
      </c>
      <c r="F2651">
        <v>38392</v>
      </c>
      <c r="G2651" t="s">
        <v>40</v>
      </c>
      <c r="H2651">
        <v>1</v>
      </c>
      <c r="I2651">
        <v>2</v>
      </c>
      <c r="J2651">
        <v>2005</v>
      </c>
      <c r="K2651" t="s">
        <v>63</v>
      </c>
      <c r="L2651">
        <v>79</v>
      </c>
      <c r="M2651" t="s">
        <v>125</v>
      </c>
      <c r="N2651" t="s">
        <v>736</v>
      </c>
      <c r="O2651" t="s">
        <v>737</v>
      </c>
      <c r="P2651" t="s">
        <v>738</v>
      </c>
      <c r="R2651" t="s">
        <v>739</v>
      </c>
      <c r="T2651">
        <v>21240</v>
      </c>
      <c r="U2651" t="s">
        <v>595</v>
      </c>
      <c r="V2651" t="s">
        <v>33</v>
      </c>
      <c r="W2651" t="s">
        <v>740</v>
      </c>
      <c r="X2651" t="s">
        <v>741</v>
      </c>
      <c r="Y2651" t="s">
        <v>45</v>
      </c>
    </row>
    <row r="2652" spans="1:25">
      <c r="A2652">
        <v>10377</v>
      </c>
      <c r="B2652">
        <v>50</v>
      </c>
      <c r="C2652">
        <v>100</v>
      </c>
      <c r="D2652">
        <v>1</v>
      </c>
      <c r="E2652">
        <v>5182</v>
      </c>
      <c r="F2652">
        <v>38392</v>
      </c>
      <c r="G2652" t="s">
        <v>40</v>
      </c>
      <c r="H2652">
        <v>1</v>
      </c>
      <c r="I2652">
        <v>2</v>
      </c>
      <c r="J2652">
        <v>2005</v>
      </c>
      <c r="K2652" t="s">
        <v>63</v>
      </c>
      <c r="L2652">
        <v>115</v>
      </c>
      <c r="M2652" t="s">
        <v>265</v>
      </c>
      <c r="N2652" t="s">
        <v>736</v>
      </c>
      <c r="O2652" t="s">
        <v>737</v>
      </c>
      <c r="P2652" t="s">
        <v>738</v>
      </c>
      <c r="R2652" t="s">
        <v>739</v>
      </c>
      <c r="T2652">
        <v>21240</v>
      </c>
      <c r="U2652" t="s">
        <v>595</v>
      </c>
      <c r="V2652" t="s">
        <v>33</v>
      </c>
      <c r="W2652" t="s">
        <v>740</v>
      </c>
      <c r="X2652" t="s">
        <v>741</v>
      </c>
      <c r="Y2652" t="s">
        <v>36</v>
      </c>
    </row>
    <row r="2653" spans="1:25">
      <c r="A2653">
        <v>10377</v>
      </c>
      <c r="B2653">
        <v>35</v>
      </c>
      <c r="C2653">
        <v>100</v>
      </c>
      <c r="D2653">
        <v>2</v>
      </c>
      <c r="E2653">
        <v>5895.05</v>
      </c>
      <c r="F2653">
        <v>38392</v>
      </c>
      <c r="G2653" t="s">
        <v>40</v>
      </c>
      <c r="H2653">
        <v>1</v>
      </c>
      <c r="I2653">
        <v>2</v>
      </c>
      <c r="J2653">
        <v>2005</v>
      </c>
      <c r="K2653" t="s">
        <v>63</v>
      </c>
      <c r="L2653">
        <v>141</v>
      </c>
      <c r="M2653" t="s">
        <v>27</v>
      </c>
      <c r="N2653" t="s">
        <v>736</v>
      </c>
      <c r="O2653" t="s">
        <v>737</v>
      </c>
      <c r="P2653" t="s">
        <v>738</v>
      </c>
      <c r="R2653" t="s">
        <v>739</v>
      </c>
      <c r="T2653">
        <v>21240</v>
      </c>
      <c r="U2653" t="s">
        <v>595</v>
      </c>
      <c r="V2653" t="s">
        <v>33</v>
      </c>
      <c r="W2653" t="s">
        <v>740</v>
      </c>
      <c r="X2653" t="s">
        <v>741</v>
      </c>
      <c r="Y2653" t="s">
        <v>36</v>
      </c>
    </row>
    <row r="2654" spans="1:25">
      <c r="A2654">
        <v>10377</v>
      </c>
      <c r="B2654">
        <v>31</v>
      </c>
      <c r="C2654">
        <v>67.760000000000005</v>
      </c>
      <c r="D2654">
        <v>4</v>
      </c>
      <c r="E2654">
        <v>2100.56</v>
      </c>
      <c r="F2654">
        <v>38392</v>
      </c>
      <c r="G2654" t="s">
        <v>40</v>
      </c>
      <c r="H2654">
        <v>1</v>
      </c>
      <c r="I2654">
        <v>2</v>
      </c>
      <c r="J2654">
        <v>2005</v>
      </c>
      <c r="K2654" t="s">
        <v>63</v>
      </c>
      <c r="L2654">
        <v>77</v>
      </c>
      <c r="M2654" t="s">
        <v>170</v>
      </c>
      <c r="N2654" t="s">
        <v>736</v>
      </c>
      <c r="O2654" t="s">
        <v>737</v>
      </c>
      <c r="P2654" t="s">
        <v>738</v>
      </c>
      <c r="R2654" t="s">
        <v>739</v>
      </c>
      <c r="T2654">
        <v>21240</v>
      </c>
      <c r="U2654" t="s">
        <v>595</v>
      </c>
      <c r="V2654" t="s">
        <v>33</v>
      </c>
      <c r="W2654" t="s">
        <v>740</v>
      </c>
      <c r="X2654" t="s">
        <v>741</v>
      </c>
      <c r="Y2654" t="s">
        <v>45</v>
      </c>
    </row>
    <row r="2655" spans="1:25">
      <c r="A2655">
        <v>10377</v>
      </c>
      <c r="B2655">
        <v>36</v>
      </c>
      <c r="C2655">
        <v>100</v>
      </c>
      <c r="D2655">
        <v>6</v>
      </c>
      <c r="E2655">
        <v>4352.76</v>
      </c>
      <c r="F2655">
        <v>38392</v>
      </c>
      <c r="G2655" t="s">
        <v>40</v>
      </c>
      <c r="H2655">
        <v>1</v>
      </c>
      <c r="I2655">
        <v>2</v>
      </c>
      <c r="J2655">
        <v>2005</v>
      </c>
      <c r="K2655" t="s">
        <v>63</v>
      </c>
      <c r="L2655">
        <v>142</v>
      </c>
      <c r="M2655" t="s">
        <v>37</v>
      </c>
      <c r="O2655" t="s">
        <v>737</v>
      </c>
      <c r="P2655" t="s">
        <v>738</v>
      </c>
      <c r="R2655" t="s">
        <v>739</v>
      </c>
      <c r="T2655">
        <v>21240</v>
      </c>
      <c r="U2655" t="s">
        <v>595</v>
      </c>
      <c r="V2655" t="s">
        <v>33</v>
      </c>
      <c r="W2655" t="s">
        <v>740</v>
      </c>
      <c r="X2655" t="s">
        <v>741</v>
      </c>
      <c r="Y2655" t="s">
        <v>36</v>
      </c>
    </row>
    <row r="2656" spans="1:25">
      <c r="A2656">
        <v>10377</v>
      </c>
      <c r="B2656">
        <v>39</v>
      </c>
      <c r="C2656">
        <v>100</v>
      </c>
      <c r="D2656">
        <v>3</v>
      </c>
      <c r="E2656">
        <v>7264.53</v>
      </c>
      <c r="F2656">
        <v>38392</v>
      </c>
      <c r="G2656" t="s">
        <v>40</v>
      </c>
      <c r="H2656">
        <v>1</v>
      </c>
      <c r="I2656">
        <v>2</v>
      </c>
      <c r="J2656">
        <v>2005</v>
      </c>
      <c r="K2656" t="s">
        <v>63</v>
      </c>
      <c r="L2656">
        <v>169</v>
      </c>
      <c r="M2656" t="s">
        <v>38</v>
      </c>
      <c r="O2656" t="s">
        <v>737</v>
      </c>
      <c r="P2656" t="s">
        <v>738</v>
      </c>
      <c r="R2656" t="s">
        <v>739</v>
      </c>
      <c r="T2656">
        <v>21240</v>
      </c>
      <c r="U2656" t="s">
        <v>595</v>
      </c>
      <c r="V2656" t="s">
        <v>33</v>
      </c>
      <c r="W2656" t="s">
        <v>740</v>
      </c>
      <c r="X2656" t="s">
        <v>741</v>
      </c>
      <c r="Y2656" t="s">
        <v>39</v>
      </c>
    </row>
    <row r="2657" spans="1:25">
      <c r="A2657">
        <v>10299</v>
      </c>
      <c r="B2657">
        <v>23</v>
      </c>
      <c r="C2657">
        <v>100</v>
      </c>
      <c r="D2657">
        <v>9</v>
      </c>
      <c r="E2657">
        <v>2597.39</v>
      </c>
      <c r="F2657">
        <v>38260</v>
      </c>
      <c r="G2657" t="s">
        <v>40</v>
      </c>
      <c r="H2657">
        <v>3</v>
      </c>
      <c r="I2657">
        <v>9</v>
      </c>
      <c r="J2657">
        <v>2004</v>
      </c>
      <c r="K2657" t="s">
        <v>132</v>
      </c>
      <c r="L2657">
        <v>95</v>
      </c>
      <c r="M2657" t="s">
        <v>178</v>
      </c>
      <c r="O2657" t="s">
        <v>737</v>
      </c>
      <c r="P2657" t="s">
        <v>738</v>
      </c>
      <c r="R2657" t="s">
        <v>739</v>
      </c>
      <c r="T2657">
        <v>21240</v>
      </c>
      <c r="U2657" t="s">
        <v>595</v>
      </c>
      <c r="V2657" t="s">
        <v>33</v>
      </c>
      <c r="W2657" t="s">
        <v>740</v>
      </c>
      <c r="X2657" t="s">
        <v>741</v>
      </c>
      <c r="Y2657" t="s">
        <v>45</v>
      </c>
    </row>
    <row r="2658" spans="1:25">
      <c r="A2658">
        <v>10299</v>
      </c>
      <c r="B2658">
        <v>29</v>
      </c>
      <c r="C2658">
        <v>100</v>
      </c>
      <c r="D2658">
        <v>11</v>
      </c>
      <c r="E2658">
        <v>6683.34</v>
      </c>
      <c r="F2658">
        <v>38260</v>
      </c>
      <c r="G2658" t="s">
        <v>40</v>
      </c>
      <c r="H2658">
        <v>3</v>
      </c>
      <c r="I2658">
        <v>9</v>
      </c>
      <c r="J2658">
        <v>2004</v>
      </c>
      <c r="K2658" t="s">
        <v>132</v>
      </c>
      <c r="L2658">
        <v>193</v>
      </c>
      <c r="M2658" t="s">
        <v>174</v>
      </c>
      <c r="O2658" t="s">
        <v>737</v>
      </c>
      <c r="P2658" t="s">
        <v>738</v>
      </c>
      <c r="R2658" t="s">
        <v>739</v>
      </c>
      <c r="T2658">
        <v>21240</v>
      </c>
      <c r="U2658" t="s">
        <v>595</v>
      </c>
      <c r="V2658" t="s">
        <v>33</v>
      </c>
      <c r="W2658" t="s">
        <v>740</v>
      </c>
      <c r="X2658" t="s">
        <v>741</v>
      </c>
      <c r="Y2658" t="s">
        <v>36</v>
      </c>
    </row>
    <row r="2659" spans="1:25">
      <c r="A2659">
        <v>10299</v>
      </c>
      <c r="B2659">
        <v>24</v>
      </c>
      <c r="C2659">
        <v>100</v>
      </c>
      <c r="D2659">
        <v>8</v>
      </c>
      <c r="E2659">
        <v>4157.04</v>
      </c>
      <c r="F2659">
        <v>38260</v>
      </c>
      <c r="G2659" t="s">
        <v>40</v>
      </c>
      <c r="H2659">
        <v>3</v>
      </c>
      <c r="I2659">
        <v>9</v>
      </c>
      <c r="J2659">
        <v>2004</v>
      </c>
      <c r="K2659" t="s">
        <v>132</v>
      </c>
      <c r="L2659">
        <v>150</v>
      </c>
      <c r="M2659" t="s">
        <v>133</v>
      </c>
      <c r="O2659" t="s">
        <v>737</v>
      </c>
      <c r="P2659" t="s">
        <v>738</v>
      </c>
      <c r="R2659" t="s">
        <v>739</v>
      </c>
      <c r="T2659">
        <v>21240</v>
      </c>
      <c r="U2659" t="s">
        <v>595</v>
      </c>
      <c r="V2659" t="s">
        <v>33</v>
      </c>
      <c r="W2659" t="s">
        <v>740</v>
      </c>
      <c r="X2659" t="s">
        <v>741</v>
      </c>
      <c r="Y2659" t="s">
        <v>36</v>
      </c>
    </row>
    <row r="2660" spans="1:25">
      <c r="A2660">
        <v>10299</v>
      </c>
      <c r="B2660">
        <v>39</v>
      </c>
      <c r="C2660">
        <v>55.95</v>
      </c>
      <c r="D2660">
        <v>3</v>
      </c>
      <c r="E2660">
        <v>2182.0500000000002</v>
      </c>
      <c r="F2660">
        <v>38260</v>
      </c>
      <c r="G2660" t="s">
        <v>40</v>
      </c>
      <c r="H2660">
        <v>3</v>
      </c>
      <c r="I2660">
        <v>9</v>
      </c>
      <c r="J2660">
        <v>2004</v>
      </c>
      <c r="K2660" t="s">
        <v>132</v>
      </c>
      <c r="L2660">
        <v>62</v>
      </c>
      <c r="M2660" t="s">
        <v>134</v>
      </c>
      <c r="O2660" t="s">
        <v>737</v>
      </c>
      <c r="P2660" t="s">
        <v>738</v>
      </c>
      <c r="R2660" t="s">
        <v>739</v>
      </c>
      <c r="T2660">
        <v>21240</v>
      </c>
      <c r="U2660" t="s">
        <v>595</v>
      </c>
      <c r="V2660" t="s">
        <v>33</v>
      </c>
      <c r="W2660" t="s">
        <v>740</v>
      </c>
      <c r="X2660" t="s">
        <v>741</v>
      </c>
      <c r="Y2660" t="s">
        <v>45</v>
      </c>
    </row>
    <row r="2661" spans="1:25">
      <c r="A2661">
        <v>10299</v>
      </c>
      <c r="B2661">
        <v>47</v>
      </c>
      <c r="C2661">
        <v>100</v>
      </c>
      <c r="D2661">
        <v>10</v>
      </c>
      <c r="E2661">
        <v>5455.76</v>
      </c>
      <c r="F2661">
        <v>38260</v>
      </c>
      <c r="G2661" t="s">
        <v>40</v>
      </c>
      <c r="H2661">
        <v>3</v>
      </c>
      <c r="I2661">
        <v>9</v>
      </c>
      <c r="J2661">
        <v>2004</v>
      </c>
      <c r="K2661" t="s">
        <v>132</v>
      </c>
      <c r="L2661">
        <v>112</v>
      </c>
      <c r="M2661" t="s">
        <v>175</v>
      </c>
      <c r="O2661" t="s">
        <v>737</v>
      </c>
      <c r="P2661" t="s">
        <v>738</v>
      </c>
      <c r="R2661" t="s">
        <v>739</v>
      </c>
      <c r="T2661">
        <v>21240</v>
      </c>
      <c r="U2661" t="s">
        <v>595</v>
      </c>
      <c r="V2661" t="s">
        <v>33</v>
      </c>
      <c r="W2661" t="s">
        <v>740</v>
      </c>
      <c r="X2661" t="s">
        <v>741</v>
      </c>
      <c r="Y2661" t="s">
        <v>36</v>
      </c>
    </row>
    <row r="2662" spans="1:25">
      <c r="A2662">
        <v>10299</v>
      </c>
      <c r="B2662">
        <v>33</v>
      </c>
      <c r="C2662">
        <v>66.489999999999995</v>
      </c>
      <c r="D2662">
        <v>6</v>
      </c>
      <c r="E2662">
        <v>2194.17</v>
      </c>
      <c r="F2662">
        <v>38260</v>
      </c>
      <c r="G2662" t="s">
        <v>40</v>
      </c>
      <c r="H2662">
        <v>3</v>
      </c>
      <c r="I2662">
        <v>9</v>
      </c>
      <c r="J2662">
        <v>2004</v>
      </c>
      <c r="K2662" t="s">
        <v>132</v>
      </c>
      <c r="L2662">
        <v>69</v>
      </c>
      <c r="M2662" t="s">
        <v>136</v>
      </c>
      <c r="O2662" t="s">
        <v>737</v>
      </c>
      <c r="P2662" t="s">
        <v>738</v>
      </c>
      <c r="R2662" t="s">
        <v>739</v>
      </c>
      <c r="T2662">
        <v>21240</v>
      </c>
      <c r="U2662" t="s">
        <v>595</v>
      </c>
      <c r="V2662" t="s">
        <v>33</v>
      </c>
      <c r="W2662" t="s">
        <v>740</v>
      </c>
      <c r="X2662" t="s">
        <v>741</v>
      </c>
      <c r="Y2662" t="s">
        <v>45</v>
      </c>
    </row>
    <row r="2663" spans="1:25">
      <c r="A2663">
        <v>10299</v>
      </c>
      <c r="B2663">
        <v>24</v>
      </c>
      <c r="C2663">
        <v>42.24</v>
      </c>
      <c r="D2663">
        <v>4</v>
      </c>
      <c r="E2663">
        <v>1013.76</v>
      </c>
      <c r="F2663">
        <v>38260</v>
      </c>
      <c r="G2663" t="s">
        <v>40</v>
      </c>
      <c r="H2663">
        <v>3</v>
      </c>
      <c r="I2663">
        <v>9</v>
      </c>
      <c r="J2663">
        <v>2004</v>
      </c>
      <c r="K2663" t="s">
        <v>132</v>
      </c>
      <c r="L2663">
        <v>40</v>
      </c>
      <c r="M2663" t="s">
        <v>137</v>
      </c>
      <c r="O2663" t="s">
        <v>737</v>
      </c>
      <c r="P2663" t="s">
        <v>738</v>
      </c>
      <c r="R2663" t="s">
        <v>739</v>
      </c>
      <c r="T2663">
        <v>21240</v>
      </c>
      <c r="U2663" t="s">
        <v>595</v>
      </c>
      <c r="V2663" t="s">
        <v>33</v>
      </c>
      <c r="W2663" t="s">
        <v>740</v>
      </c>
      <c r="X2663" t="s">
        <v>741</v>
      </c>
      <c r="Y2663" t="s">
        <v>45</v>
      </c>
    </row>
    <row r="2664" spans="1:25">
      <c r="A2664">
        <v>10299</v>
      </c>
      <c r="B2664">
        <v>38</v>
      </c>
      <c r="C2664">
        <v>100</v>
      </c>
      <c r="D2664">
        <v>7</v>
      </c>
      <c r="E2664">
        <v>4382.16</v>
      </c>
      <c r="F2664">
        <v>38260</v>
      </c>
      <c r="G2664" t="s">
        <v>40</v>
      </c>
      <c r="H2664">
        <v>3</v>
      </c>
      <c r="I2664">
        <v>9</v>
      </c>
      <c r="J2664">
        <v>2004</v>
      </c>
      <c r="K2664" t="s">
        <v>132</v>
      </c>
      <c r="L2664">
        <v>102</v>
      </c>
      <c r="M2664" t="s">
        <v>138</v>
      </c>
      <c r="O2664" t="s">
        <v>737</v>
      </c>
      <c r="P2664" t="s">
        <v>738</v>
      </c>
      <c r="R2664" t="s">
        <v>739</v>
      </c>
      <c r="T2664">
        <v>21240</v>
      </c>
      <c r="U2664" t="s">
        <v>595</v>
      </c>
      <c r="V2664" t="s">
        <v>33</v>
      </c>
      <c r="W2664" t="s">
        <v>740</v>
      </c>
      <c r="X2664" t="s">
        <v>741</v>
      </c>
      <c r="Y2664" t="s">
        <v>36</v>
      </c>
    </row>
    <row r="2665" spans="1:25">
      <c r="A2665">
        <v>10299</v>
      </c>
      <c r="B2665">
        <v>44</v>
      </c>
      <c r="C2665">
        <v>80.55</v>
      </c>
      <c r="D2665">
        <v>5</v>
      </c>
      <c r="E2665">
        <v>3544.2</v>
      </c>
      <c r="F2665">
        <v>38260</v>
      </c>
      <c r="G2665" t="s">
        <v>40</v>
      </c>
      <c r="H2665">
        <v>3</v>
      </c>
      <c r="I2665">
        <v>9</v>
      </c>
      <c r="J2665">
        <v>2004</v>
      </c>
      <c r="K2665" t="s">
        <v>132</v>
      </c>
      <c r="L2665">
        <v>81</v>
      </c>
      <c r="M2665" t="s">
        <v>139</v>
      </c>
      <c r="O2665" t="s">
        <v>737</v>
      </c>
      <c r="P2665" t="s">
        <v>738</v>
      </c>
      <c r="R2665" t="s">
        <v>739</v>
      </c>
      <c r="T2665">
        <v>21240</v>
      </c>
      <c r="U2665" t="s">
        <v>595</v>
      </c>
      <c r="V2665" t="s">
        <v>33</v>
      </c>
      <c r="W2665" t="s">
        <v>740</v>
      </c>
      <c r="X2665" t="s">
        <v>741</v>
      </c>
      <c r="Y2665" t="s">
        <v>36</v>
      </c>
    </row>
    <row r="2666" spans="1:25">
      <c r="A2666">
        <v>10155</v>
      </c>
      <c r="B2666">
        <v>38</v>
      </c>
      <c r="C2666">
        <v>100</v>
      </c>
      <c r="D2666">
        <v>5</v>
      </c>
      <c r="E2666">
        <v>6531.44</v>
      </c>
      <c r="F2666">
        <v>37900</v>
      </c>
      <c r="G2666" t="s">
        <v>25</v>
      </c>
      <c r="H2666">
        <v>4</v>
      </c>
      <c r="I2666">
        <v>10</v>
      </c>
      <c r="J2666">
        <v>2003</v>
      </c>
      <c r="K2666" t="s">
        <v>42</v>
      </c>
      <c r="L2666">
        <v>157</v>
      </c>
      <c r="M2666" t="s">
        <v>43</v>
      </c>
      <c r="O2666" t="s">
        <v>737</v>
      </c>
      <c r="P2666" t="s">
        <v>738</v>
      </c>
      <c r="R2666" t="s">
        <v>739</v>
      </c>
      <c r="T2666">
        <v>21240</v>
      </c>
      <c r="U2666" t="s">
        <v>595</v>
      </c>
      <c r="V2666" t="s">
        <v>33</v>
      </c>
      <c r="W2666" t="s">
        <v>740</v>
      </c>
      <c r="X2666" t="s">
        <v>741</v>
      </c>
      <c r="Y2666" t="s">
        <v>36</v>
      </c>
    </row>
    <row r="2667" spans="1:25">
      <c r="A2667">
        <v>10155</v>
      </c>
      <c r="B2667">
        <v>23</v>
      </c>
      <c r="C2667">
        <v>72.62</v>
      </c>
      <c r="D2667">
        <v>6</v>
      </c>
      <c r="E2667">
        <v>1670.26</v>
      </c>
      <c r="F2667">
        <v>37900</v>
      </c>
      <c r="G2667" t="s">
        <v>25</v>
      </c>
      <c r="H2667">
        <v>4</v>
      </c>
      <c r="I2667">
        <v>10</v>
      </c>
      <c r="J2667">
        <v>2003</v>
      </c>
      <c r="K2667" t="s">
        <v>42</v>
      </c>
      <c r="L2667">
        <v>68</v>
      </c>
      <c r="M2667" t="s">
        <v>44</v>
      </c>
      <c r="O2667" t="s">
        <v>737</v>
      </c>
      <c r="P2667" t="s">
        <v>738</v>
      </c>
      <c r="R2667" t="s">
        <v>739</v>
      </c>
      <c r="T2667">
        <v>21240</v>
      </c>
      <c r="U2667" t="s">
        <v>595</v>
      </c>
      <c r="V2667" t="s">
        <v>33</v>
      </c>
      <c r="W2667" t="s">
        <v>740</v>
      </c>
      <c r="X2667" t="s">
        <v>741</v>
      </c>
      <c r="Y2667" t="s">
        <v>45</v>
      </c>
    </row>
    <row r="2668" spans="1:25">
      <c r="A2668">
        <v>10155</v>
      </c>
      <c r="B2668">
        <v>44</v>
      </c>
      <c r="C2668">
        <v>77.11</v>
      </c>
      <c r="D2668">
        <v>4</v>
      </c>
      <c r="E2668">
        <v>3392.84</v>
      </c>
      <c r="F2668">
        <v>37900</v>
      </c>
      <c r="G2668" t="s">
        <v>25</v>
      </c>
      <c r="H2668">
        <v>4</v>
      </c>
      <c r="I2668">
        <v>10</v>
      </c>
      <c r="J2668">
        <v>2003</v>
      </c>
      <c r="K2668" t="s">
        <v>42</v>
      </c>
      <c r="L2668">
        <v>68</v>
      </c>
      <c r="M2668" t="s">
        <v>46</v>
      </c>
      <c r="O2668" t="s">
        <v>737</v>
      </c>
      <c r="P2668" t="s">
        <v>738</v>
      </c>
      <c r="R2668" t="s">
        <v>739</v>
      </c>
      <c r="T2668">
        <v>21240</v>
      </c>
      <c r="U2668" t="s">
        <v>595</v>
      </c>
      <c r="V2668" t="s">
        <v>33</v>
      </c>
      <c r="W2668" t="s">
        <v>740</v>
      </c>
      <c r="X2668" t="s">
        <v>741</v>
      </c>
      <c r="Y2668" t="s">
        <v>36</v>
      </c>
    </row>
    <row r="2669" spans="1:25">
      <c r="A2669">
        <v>10155</v>
      </c>
      <c r="B2669">
        <v>20</v>
      </c>
      <c r="C2669">
        <v>100</v>
      </c>
      <c r="D2669">
        <v>2</v>
      </c>
      <c r="E2669">
        <v>2353.4</v>
      </c>
      <c r="F2669">
        <v>37900</v>
      </c>
      <c r="G2669" t="s">
        <v>25</v>
      </c>
      <c r="H2669">
        <v>4</v>
      </c>
      <c r="I2669">
        <v>10</v>
      </c>
      <c r="J2669">
        <v>2003</v>
      </c>
      <c r="K2669" t="s">
        <v>42</v>
      </c>
      <c r="L2669">
        <v>99</v>
      </c>
      <c r="M2669" t="s">
        <v>47</v>
      </c>
      <c r="O2669" t="s">
        <v>737</v>
      </c>
      <c r="P2669" t="s">
        <v>738</v>
      </c>
      <c r="R2669" t="s">
        <v>739</v>
      </c>
      <c r="T2669">
        <v>21240</v>
      </c>
      <c r="U2669" t="s">
        <v>595</v>
      </c>
      <c r="V2669" t="s">
        <v>33</v>
      </c>
      <c r="W2669" t="s">
        <v>740</v>
      </c>
      <c r="X2669" t="s">
        <v>741</v>
      </c>
      <c r="Y2669" t="s">
        <v>45</v>
      </c>
    </row>
    <row r="2670" spans="1:25">
      <c r="A2670">
        <v>10155</v>
      </c>
      <c r="B2670">
        <v>43</v>
      </c>
      <c r="C2670">
        <v>86.4</v>
      </c>
      <c r="D2670">
        <v>1</v>
      </c>
      <c r="E2670">
        <v>3715.2</v>
      </c>
      <c r="F2670">
        <v>37900</v>
      </c>
      <c r="G2670" t="s">
        <v>25</v>
      </c>
      <c r="H2670">
        <v>4</v>
      </c>
      <c r="I2670">
        <v>10</v>
      </c>
      <c r="J2670">
        <v>2003</v>
      </c>
      <c r="K2670" t="s">
        <v>42</v>
      </c>
      <c r="L2670">
        <v>80</v>
      </c>
      <c r="M2670" t="s">
        <v>184</v>
      </c>
      <c r="O2670" t="s">
        <v>737</v>
      </c>
      <c r="P2670" t="s">
        <v>738</v>
      </c>
      <c r="R2670" t="s">
        <v>739</v>
      </c>
      <c r="T2670">
        <v>21240</v>
      </c>
      <c r="U2670" t="s">
        <v>595</v>
      </c>
      <c r="V2670" t="s">
        <v>33</v>
      </c>
      <c r="W2670" t="s">
        <v>740</v>
      </c>
      <c r="X2670" t="s">
        <v>741</v>
      </c>
      <c r="Y2670" t="s">
        <v>36</v>
      </c>
    </row>
    <row r="2671" spans="1:25">
      <c r="A2671">
        <v>10155</v>
      </c>
      <c r="B2671">
        <v>44</v>
      </c>
      <c r="C2671">
        <v>85.87</v>
      </c>
      <c r="D2671">
        <v>3</v>
      </c>
      <c r="E2671">
        <v>3778.28</v>
      </c>
      <c r="F2671">
        <v>37900</v>
      </c>
      <c r="G2671" t="s">
        <v>25</v>
      </c>
      <c r="H2671">
        <v>4</v>
      </c>
      <c r="I2671">
        <v>10</v>
      </c>
      <c r="J2671">
        <v>2003</v>
      </c>
      <c r="K2671" t="s">
        <v>42</v>
      </c>
      <c r="L2671">
        <v>74</v>
      </c>
      <c r="M2671" t="s">
        <v>48</v>
      </c>
      <c r="O2671" t="s">
        <v>737</v>
      </c>
      <c r="P2671" t="s">
        <v>738</v>
      </c>
      <c r="R2671" t="s">
        <v>739</v>
      </c>
      <c r="T2671">
        <v>21240</v>
      </c>
      <c r="U2671" t="s">
        <v>595</v>
      </c>
      <c r="V2671" t="s">
        <v>33</v>
      </c>
      <c r="W2671" t="s">
        <v>740</v>
      </c>
      <c r="X2671" t="s">
        <v>741</v>
      </c>
      <c r="Y2671" t="s">
        <v>36</v>
      </c>
    </row>
    <row r="2672" spans="1:25">
      <c r="A2672">
        <v>10155</v>
      </c>
      <c r="B2672">
        <v>34</v>
      </c>
      <c r="C2672">
        <v>49.16</v>
      </c>
      <c r="D2672">
        <v>8</v>
      </c>
      <c r="E2672">
        <v>1671.44</v>
      </c>
      <c r="F2672">
        <v>37900</v>
      </c>
      <c r="G2672" t="s">
        <v>25</v>
      </c>
      <c r="H2672">
        <v>4</v>
      </c>
      <c r="I2672">
        <v>10</v>
      </c>
      <c r="J2672">
        <v>2003</v>
      </c>
      <c r="K2672" t="s">
        <v>42</v>
      </c>
      <c r="L2672">
        <v>49</v>
      </c>
      <c r="M2672" t="s">
        <v>49</v>
      </c>
      <c r="O2672" t="s">
        <v>737</v>
      </c>
      <c r="P2672" t="s">
        <v>738</v>
      </c>
      <c r="R2672" t="s">
        <v>739</v>
      </c>
      <c r="T2672">
        <v>21240</v>
      </c>
      <c r="U2672" t="s">
        <v>595</v>
      </c>
      <c r="V2672" t="s">
        <v>33</v>
      </c>
      <c r="W2672" t="s">
        <v>740</v>
      </c>
      <c r="X2672" t="s">
        <v>741</v>
      </c>
      <c r="Y2672" t="s">
        <v>45</v>
      </c>
    </row>
    <row r="2673" spans="1:25">
      <c r="A2673">
        <v>10155</v>
      </c>
      <c r="B2673">
        <v>44</v>
      </c>
      <c r="C2673">
        <v>79.14</v>
      </c>
      <c r="D2673">
        <v>11</v>
      </c>
      <c r="E2673">
        <v>3482.16</v>
      </c>
      <c r="F2673">
        <v>37900</v>
      </c>
      <c r="G2673" t="s">
        <v>25</v>
      </c>
      <c r="H2673">
        <v>4</v>
      </c>
      <c r="I2673">
        <v>10</v>
      </c>
      <c r="J2673">
        <v>2003</v>
      </c>
      <c r="K2673" t="s">
        <v>50</v>
      </c>
      <c r="L2673">
        <v>86</v>
      </c>
      <c r="M2673" t="s">
        <v>51</v>
      </c>
      <c r="O2673" t="s">
        <v>737</v>
      </c>
      <c r="P2673" t="s">
        <v>738</v>
      </c>
      <c r="R2673" t="s">
        <v>739</v>
      </c>
      <c r="T2673">
        <v>21240</v>
      </c>
      <c r="U2673" t="s">
        <v>595</v>
      </c>
      <c r="V2673" t="s">
        <v>33</v>
      </c>
      <c r="W2673" t="s">
        <v>740</v>
      </c>
      <c r="X2673" t="s">
        <v>741</v>
      </c>
      <c r="Y2673" t="s">
        <v>36</v>
      </c>
    </row>
    <row r="2674" spans="1:25">
      <c r="A2674">
        <v>10155</v>
      </c>
      <c r="B2674">
        <v>32</v>
      </c>
      <c r="C2674">
        <v>91.43</v>
      </c>
      <c r="D2674">
        <v>9</v>
      </c>
      <c r="E2674">
        <v>2925.76</v>
      </c>
      <c r="F2674">
        <v>37900</v>
      </c>
      <c r="G2674" t="s">
        <v>25</v>
      </c>
      <c r="H2674">
        <v>4</v>
      </c>
      <c r="I2674">
        <v>10</v>
      </c>
      <c r="J2674">
        <v>2003</v>
      </c>
      <c r="K2674" t="s">
        <v>50</v>
      </c>
      <c r="L2674">
        <v>90</v>
      </c>
      <c r="M2674" t="s">
        <v>52</v>
      </c>
      <c r="O2674" t="s">
        <v>737</v>
      </c>
      <c r="P2674" t="s">
        <v>738</v>
      </c>
      <c r="R2674" t="s">
        <v>739</v>
      </c>
      <c r="T2674">
        <v>21240</v>
      </c>
      <c r="U2674" t="s">
        <v>595</v>
      </c>
      <c r="V2674" t="s">
        <v>33</v>
      </c>
      <c r="W2674" t="s">
        <v>740</v>
      </c>
      <c r="X2674" t="s">
        <v>741</v>
      </c>
      <c r="Y2674" t="s">
        <v>45</v>
      </c>
    </row>
    <row r="2675" spans="1:25">
      <c r="A2675">
        <v>10155</v>
      </c>
      <c r="B2675">
        <v>29</v>
      </c>
      <c r="C2675">
        <v>100</v>
      </c>
      <c r="D2675">
        <v>10</v>
      </c>
      <c r="E2675">
        <v>3622.97</v>
      </c>
      <c r="F2675">
        <v>37900</v>
      </c>
      <c r="G2675" t="s">
        <v>25</v>
      </c>
      <c r="H2675">
        <v>4</v>
      </c>
      <c r="I2675">
        <v>10</v>
      </c>
      <c r="J2675">
        <v>2003</v>
      </c>
      <c r="K2675" t="s">
        <v>59</v>
      </c>
      <c r="L2675">
        <v>105</v>
      </c>
      <c r="M2675" t="s">
        <v>60</v>
      </c>
      <c r="O2675" t="s">
        <v>737</v>
      </c>
      <c r="P2675" t="s">
        <v>738</v>
      </c>
      <c r="R2675" t="s">
        <v>739</v>
      </c>
      <c r="T2675">
        <v>21240</v>
      </c>
      <c r="U2675" t="s">
        <v>595</v>
      </c>
      <c r="V2675" t="s">
        <v>33</v>
      </c>
      <c r="W2675" t="s">
        <v>740</v>
      </c>
      <c r="X2675" t="s">
        <v>741</v>
      </c>
      <c r="Y2675" t="s">
        <v>36</v>
      </c>
    </row>
    <row r="2676" spans="1:25">
      <c r="A2676">
        <v>10155</v>
      </c>
      <c r="B2676">
        <v>34</v>
      </c>
      <c r="C2676">
        <v>55.89</v>
      </c>
      <c r="D2676">
        <v>7</v>
      </c>
      <c r="E2676">
        <v>1900.26</v>
      </c>
      <c r="F2676">
        <v>37900</v>
      </c>
      <c r="G2676" t="s">
        <v>25</v>
      </c>
      <c r="H2676">
        <v>4</v>
      </c>
      <c r="I2676">
        <v>10</v>
      </c>
      <c r="J2676">
        <v>2003</v>
      </c>
      <c r="K2676" t="s">
        <v>59</v>
      </c>
      <c r="L2676">
        <v>65</v>
      </c>
      <c r="M2676" t="s">
        <v>61</v>
      </c>
      <c r="N2676" t="s">
        <v>736</v>
      </c>
      <c r="O2676" t="s">
        <v>737</v>
      </c>
      <c r="P2676" t="s">
        <v>738</v>
      </c>
      <c r="R2676" t="s">
        <v>739</v>
      </c>
      <c r="T2676">
        <v>21240</v>
      </c>
      <c r="U2676" t="s">
        <v>595</v>
      </c>
      <c r="V2676" t="s">
        <v>33</v>
      </c>
      <c r="W2676" t="s">
        <v>740</v>
      </c>
      <c r="X2676" t="s">
        <v>741</v>
      </c>
      <c r="Y2676" t="s">
        <v>45</v>
      </c>
    </row>
    <row r="2677" spans="1:25">
      <c r="A2677">
        <v>10155</v>
      </c>
      <c r="B2677">
        <v>37</v>
      </c>
      <c r="C2677">
        <v>67.930000000000007</v>
      </c>
      <c r="D2677">
        <v>12</v>
      </c>
      <c r="E2677">
        <v>2513.41</v>
      </c>
      <c r="F2677">
        <v>37900</v>
      </c>
      <c r="G2677" t="s">
        <v>25</v>
      </c>
      <c r="H2677">
        <v>4</v>
      </c>
      <c r="I2677">
        <v>10</v>
      </c>
      <c r="J2677">
        <v>2003</v>
      </c>
      <c r="K2677" t="s">
        <v>59</v>
      </c>
      <c r="L2677">
        <v>83</v>
      </c>
      <c r="M2677" t="s">
        <v>62</v>
      </c>
      <c r="N2677" t="s">
        <v>736</v>
      </c>
      <c r="O2677" t="s">
        <v>737</v>
      </c>
      <c r="P2677" t="s">
        <v>738</v>
      </c>
      <c r="R2677" t="s">
        <v>739</v>
      </c>
      <c r="T2677">
        <v>21240</v>
      </c>
      <c r="U2677" t="s">
        <v>595</v>
      </c>
      <c r="V2677" t="s">
        <v>33</v>
      </c>
      <c r="W2677" t="s">
        <v>740</v>
      </c>
      <c r="X2677" t="s">
        <v>741</v>
      </c>
      <c r="Y2677" t="s">
        <v>45</v>
      </c>
    </row>
    <row r="2678" spans="1:25">
      <c r="A2678">
        <v>10367</v>
      </c>
      <c r="B2678">
        <v>49</v>
      </c>
      <c r="C2678">
        <v>56.3</v>
      </c>
      <c r="D2678">
        <v>1</v>
      </c>
      <c r="E2678">
        <v>2758.7</v>
      </c>
      <c r="F2678">
        <v>38364</v>
      </c>
      <c r="G2678" t="s">
        <v>367</v>
      </c>
      <c r="H2678">
        <v>1</v>
      </c>
      <c r="I2678">
        <v>1</v>
      </c>
      <c r="J2678">
        <v>2005</v>
      </c>
      <c r="K2678" t="s">
        <v>63</v>
      </c>
      <c r="L2678">
        <v>124</v>
      </c>
      <c r="M2678" t="s">
        <v>111</v>
      </c>
      <c r="N2678" t="s">
        <v>742</v>
      </c>
      <c r="O2678">
        <v>6265557265</v>
      </c>
      <c r="P2678" t="s">
        <v>743</v>
      </c>
      <c r="R2678" t="s">
        <v>744</v>
      </c>
      <c r="S2678" t="s">
        <v>270</v>
      </c>
      <c r="T2678">
        <v>90003</v>
      </c>
      <c r="U2678" t="s">
        <v>220</v>
      </c>
      <c r="V2678" t="s">
        <v>221</v>
      </c>
      <c r="W2678" t="s">
        <v>271</v>
      </c>
      <c r="X2678" t="s">
        <v>333</v>
      </c>
      <c r="Y2678" t="s">
        <v>45</v>
      </c>
    </row>
    <row r="2679" spans="1:25">
      <c r="A2679">
        <v>10367</v>
      </c>
      <c r="B2679">
        <v>46</v>
      </c>
      <c r="C2679">
        <v>100</v>
      </c>
      <c r="D2679">
        <v>6</v>
      </c>
      <c r="E2679">
        <v>4808.38</v>
      </c>
      <c r="F2679">
        <v>38364</v>
      </c>
      <c r="G2679" t="s">
        <v>367</v>
      </c>
      <c r="H2679">
        <v>1</v>
      </c>
      <c r="I2679">
        <v>1</v>
      </c>
      <c r="J2679">
        <v>2005</v>
      </c>
      <c r="K2679" t="s">
        <v>63</v>
      </c>
      <c r="L2679">
        <v>141</v>
      </c>
      <c r="M2679" t="s">
        <v>113</v>
      </c>
      <c r="N2679" t="s">
        <v>742</v>
      </c>
      <c r="O2679">
        <v>6265557265</v>
      </c>
      <c r="P2679" t="s">
        <v>743</v>
      </c>
      <c r="R2679" t="s">
        <v>744</v>
      </c>
      <c r="S2679" t="s">
        <v>270</v>
      </c>
      <c r="T2679">
        <v>90003</v>
      </c>
      <c r="U2679" t="s">
        <v>220</v>
      </c>
      <c r="V2679" t="s">
        <v>221</v>
      </c>
      <c r="W2679" t="s">
        <v>271</v>
      </c>
      <c r="X2679" t="s">
        <v>333</v>
      </c>
      <c r="Y2679" t="s">
        <v>36</v>
      </c>
    </row>
    <row r="2680" spans="1:25">
      <c r="A2680">
        <v>10367</v>
      </c>
      <c r="B2680">
        <v>44</v>
      </c>
      <c r="C2680">
        <v>85.25</v>
      </c>
      <c r="D2680">
        <v>9</v>
      </c>
      <c r="E2680">
        <v>3751</v>
      </c>
      <c r="F2680">
        <v>38364</v>
      </c>
      <c r="G2680" t="s">
        <v>367</v>
      </c>
      <c r="H2680">
        <v>1</v>
      </c>
      <c r="I2680">
        <v>1</v>
      </c>
      <c r="J2680">
        <v>2005</v>
      </c>
      <c r="K2680" t="s">
        <v>63</v>
      </c>
      <c r="L2680">
        <v>71</v>
      </c>
      <c r="M2680" t="s">
        <v>114</v>
      </c>
      <c r="N2680" t="s">
        <v>742</v>
      </c>
      <c r="O2680">
        <v>6265557265</v>
      </c>
      <c r="P2680" t="s">
        <v>743</v>
      </c>
      <c r="R2680" t="s">
        <v>744</v>
      </c>
      <c r="S2680" t="s">
        <v>270</v>
      </c>
      <c r="T2680">
        <v>90003</v>
      </c>
      <c r="U2680" t="s">
        <v>220</v>
      </c>
      <c r="V2680" t="s">
        <v>221</v>
      </c>
      <c r="W2680" t="s">
        <v>271</v>
      </c>
      <c r="X2680" t="s">
        <v>333</v>
      </c>
      <c r="Y2680" t="s">
        <v>36</v>
      </c>
    </row>
    <row r="2681" spans="1:25">
      <c r="A2681">
        <v>10367</v>
      </c>
      <c r="B2681">
        <v>21</v>
      </c>
      <c r="C2681">
        <v>60.37</v>
      </c>
      <c r="D2681">
        <v>10</v>
      </c>
      <c r="E2681">
        <v>1267.77</v>
      </c>
      <c r="F2681">
        <v>38364</v>
      </c>
      <c r="G2681" t="s">
        <v>367</v>
      </c>
      <c r="H2681">
        <v>1</v>
      </c>
      <c r="I2681">
        <v>1</v>
      </c>
      <c r="J2681">
        <v>2005</v>
      </c>
      <c r="K2681" t="s">
        <v>63</v>
      </c>
      <c r="L2681">
        <v>73</v>
      </c>
      <c r="M2681" t="s">
        <v>115</v>
      </c>
      <c r="N2681" t="s">
        <v>742</v>
      </c>
      <c r="O2681">
        <v>6265557265</v>
      </c>
      <c r="P2681" t="s">
        <v>743</v>
      </c>
      <c r="R2681" t="s">
        <v>744</v>
      </c>
      <c r="S2681" t="s">
        <v>270</v>
      </c>
      <c r="T2681">
        <v>90003</v>
      </c>
      <c r="U2681" t="s">
        <v>220</v>
      </c>
      <c r="V2681" t="s">
        <v>221</v>
      </c>
      <c r="W2681" t="s">
        <v>271</v>
      </c>
      <c r="X2681" t="s">
        <v>333</v>
      </c>
      <c r="Y2681" t="s">
        <v>45</v>
      </c>
    </row>
    <row r="2682" spans="1:25">
      <c r="A2682">
        <v>10367</v>
      </c>
      <c r="B2682">
        <v>38</v>
      </c>
      <c r="C2682">
        <v>38.5</v>
      </c>
      <c r="D2682">
        <v>11</v>
      </c>
      <c r="E2682">
        <v>1463</v>
      </c>
      <c r="F2682">
        <v>38364</v>
      </c>
      <c r="G2682" t="s">
        <v>367</v>
      </c>
      <c r="H2682">
        <v>1</v>
      </c>
      <c r="I2682">
        <v>1</v>
      </c>
      <c r="J2682">
        <v>2005</v>
      </c>
      <c r="K2682" t="s">
        <v>63</v>
      </c>
      <c r="L2682">
        <v>50</v>
      </c>
      <c r="M2682" t="s">
        <v>116</v>
      </c>
      <c r="N2682" t="s">
        <v>742</v>
      </c>
      <c r="O2682">
        <v>6265557265</v>
      </c>
      <c r="P2682" t="s">
        <v>743</v>
      </c>
      <c r="R2682" t="s">
        <v>744</v>
      </c>
      <c r="S2682" t="s">
        <v>270</v>
      </c>
      <c r="T2682">
        <v>90003</v>
      </c>
      <c r="U2682" t="s">
        <v>220</v>
      </c>
      <c r="V2682" t="s">
        <v>221</v>
      </c>
      <c r="W2682" t="s">
        <v>271</v>
      </c>
      <c r="X2682" t="s">
        <v>333</v>
      </c>
      <c r="Y2682" t="s">
        <v>45</v>
      </c>
    </row>
    <row r="2683" spans="1:25">
      <c r="A2683">
        <v>10367</v>
      </c>
      <c r="B2683">
        <v>36</v>
      </c>
      <c r="C2683">
        <v>100</v>
      </c>
      <c r="D2683">
        <v>2</v>
      </c>
      <c r="E2683">
        <v>5018.3999999999996</v>
      </c>
      <c r="F2683">
        <v>38364</v>
      </c>
      <c r="G2683" t="s">
        <v>367</v>
      </c>
      <c r="H2683">
        <v>1</v>
      </c>
      <c r="I2683">
        <v>1</v>
      </c>
      <c r="J2683">
        <v>2005</v>
      </c>
      <c r="K2683" t="s">
        <v>63</v>
      </c>
      <c r="L2683">
        <v>37</v>
      </c>
      <c r="M2683" t="s">
        <v>171</v>
      </c>
      <c r="N2683" t="s">
        <v>742</v>
      </c>
      <c r="O2683">
        <v>6265557265</v>
      </c>
      <c r="P2683" t="s">
        <v>743</v>
      </c>
      <c r="R2683" t="s">
        <v>744</v>
      </c>
      <c r="S2683" t="s">
        <v>270</v>
      </c>
      <c r="T2683">
        <v>90003</v>
      </c>
      <c r="U2683" t="s">
        <v>220</v>
      </c>
      <c r="V2683" t="s">
        <v>221</v>
      </c>
      <c r="W2683" t="s">
        <v>271</v>
      </c>
      <c r="X2683" t="s">
        <v>333</v>
      </c>
      <c r="Y2683" t="s">
        <v>36</v>
      </c>
    </row>
    <row r="2684" spans="1:25">
      <c r="A2684">
        <v>1014512313</v>
      </c>
      <c r="B2684">
        <v>45</v>
      </c>
      <c r="C2684">
        <v>83.26</v>
      </c>
      <c r="D2684">
        <v>6</v>
      </c>
      <c r="E2684">
        <v>3746.7</v>
      </c>
      <c r="F2684">
        <v>37858</v>
      </c>
      <c r="G2684" t="s">
        <v>25</v>
      </c>
      <c r="H2684">
        <v>3</v>
      </c>
      <c r="I2684">
        <v>8</v>
      </c>
      <c r="J2684">
        <v>2003</v>
      </c>
      <c r="K2684" t="s">
        <v>416</v>
      </c>
      <c r="L2684">
        <v>95</v>
      </c>
      <c r="M2684" t="s">
        <v>178</v>
      </c>
      <c r="N2684" t="s">
        <v>742</v>
      </c>
      <c r="O2684">
        <v>6265557265</v>
      </c>
      <c r="P2684" t="s">
        <v>743</v>
      </c>
      <c r="R2684" t="s">
        <v>744</v>
      </c>
      <c r="S2684" t="s">
        <v>270</v>
      </c>
      <c r="T2684">
        <v>90003</v>
      </c>
      <c r="U2684" t="s">
        <v>220</v>
      </c>
      <c r="V2684" t="s">
        <v>221</v>
      </c>
      <c r="W2684" t="s">
        <v>271</v>
      </c>
      <c r="X2684" t="s">
        <v>333</v>
      </c>
      <c r="Y2684" t="s">
        <v>36</v>
      </c>
    </row>
    <row r="2685" spans="1:25">
      <c r="A2685">
        <v>10145</v>
      </c>
      <c r="B2685">
        <v>37</v>
      </c>
      <c r="C2685">
        <v>100</v>
      </c>
      <c r="D2685">
        <v>9</v>
      </c>
      <c r="E2685">
        <v>5192.95</v>
      </c>
      <c r="F2685">
        <v>37858</v>
      </c>
      <c r="G2685" t="s">
        <v>25</v>
      </c>
      <c r="H2685">
        <v>3</v>
      </c>
      <c r="I2685">
        <v>8</v>
      </c>
      <c r="J2685">
        <v>2003</v>
      </c>
      <c r="K2685" t="s">
        <v>416</v>
      </c>
      <c r="L2685">
        <v>118</v>
      </c>
      <c r="M2685" t="s">
        <v>152</v>
      </c>
      <c r="N2685" t="s">
        <v>742</v>
      </c>
      <c r="O2685">
        <v>6265557265</v>
      </c>
      <c r="P2685" t="s">
        <v>743</v>
      </c>
      <c r="R2685" t="s">
        <v>744</v>
      </c>
      <c r="S2685" t="s">
        <v>270</v>
      </c>
      <c r="T2685">
        <v>90003</v>
      </c>
      <c r="U2685" t="s">
        <v>220</v>
      </c>
      <c r="V2685" t="s">
        <v>221</v>
      </c>
      <c r="W2685" t="s">
        <v>271</v>
      </c>
      <c r="X2685" t="s">
        <v>333</v>
      </c>
      <c r="Y2685" t="s">
        <v>36</v>
      </c>
    </row>
    <row r="2686" spans="1:25">
      <c r="A2686">
        <v>10145</v>
      </c>
      <c r="B2686">
        <v>33</v>
      </c>
      <c r="C2686">
        <v>100</v>
      </c>
      <c r="D2686">
        <v>8</v>
      </c>
      <c r="E2686">
        <v>5176.38</v>
      </c>
      <c r="F2686">
        <v>37858</v>
      </c>
      <c r="G2686" t="s">
        <v>25</v>
      </c>
      <c r="H2686">
        <v>3</v>
      </c>
      <c r="I2686">
        <v>8</v>
      </c>
      <c r="J2686">
        <v>2003</v>
      </c>
      <c r="K2686" t="s">
        <v>416</v>
      </c>
      <c r="L2686">
        <v>193</v>
      </c>
      <c r="M2686" t="s">
        <v>174</v>
      </c>
      <c r="N2686" t="s">
        <v>742</v>
      </c>
      <c r="O2686">
        <v>6265557265</v>
      </c>
      <c r="P2686" t="s">
        <v>743</v>
      </c>
      <c r="R2686" t="s">
        <v>744</v>
      </c>
      <c r="S2686" t="s">
        <v>270</v>
      </c>
      <c r="T2686">
        <v>90003</v>
      </c>
      <c r="U2686" t="s">
        <v>220</v>
      </c>
      <c r="V2686" t="s">
        <v>221</v>
      </c>
      <c r="W2686" t="s">
        <v>271</v>
      </c>
      <c r="X2686" t="s">
        <v>333</v>
      </c>
      <c r="Y2686" t="s">
        <v>36</v>
      </c>
    </row>
    <row r="2687" spans="1:25">
      <c r="A2687">
        <v>10145</v>
      </c>
      <c r="B2687">
        <v>49</v>
      </c>
      <c r="C2687">
        <v>100</v>
      </c>
      <c r="D2687">
        <v>5</v>
      </c>
      <c r="E2687">
        <v>8339.7999999999993</v>
      </c>
      <c r="F2687">
        <v>37858</v>
      </c>
      <c r="G2687" t="s">
        <v>25</v>
      </c>
      <c r="H2687">
        <v>3</v>
      </c>
      <c r="I2687">
        <v>8</v>
      </c>
      <c r="J2687">
        <v>2003</v>
      </c>
      <c r="K2687" t="s">
        <v>416</v>
      </c>
      <c r="L2687">
        <v>150</v>
      </c>
      <c r="M2687" t="s">
        <v>133</v>
      </c>
      <c r="N2687" t="s">
        <v>742</v>
      </c>
      <c r="O2687">
        <v>6265557265</v>
      </c>
      <c r="P2687" t="s">
        <v>743</v>
      </c>
      <c r="R2687" t="s">
        <v>744</v>
      </c>
      <c r="S2687" t="s">
        <v>270</v>
      </c>
      <c r="T2687">
        <v>90003</v>
      </c>
      <c r="U2687" t="s">
        <v>220</v>
      </c>
      <c r="V2687" t="s">
        <v>221</v>
      </c>
      <c r="W2687" t="s">
        <v>271</v>
      </c>
      <c r="X2687" t="s">
        <v>333</v>
      </c>
      <c r="Y2687" t="s">
        <v>39</v>
      </c>
    </row>
    <row r="2688" spans="1:25">
      <c r="A2688">
        <v>101451315</v>
      </c>
      <c r="B2688">
        <v>30</v>
      </c>
      <c r="C2688">
        <v>49.67</v>
      </c>
      <c r="D2688">
        <v>10</v>
      </c>
      <c r="E2688">
        <v>1490.1</v>
      </c>
      <c r="F2688">
        <v>37858</v>
      </c>
      <c r="G2688" t="s">
        <v>25</v>
      </c>
      <c r="H2688">
        <v>3</v>
      </c>
      <c r="I2688">
        <v>8</v>
      </c>
      <c r="J2688">
        <v>2003</v>
      </c>
      <c r="K2688" t="s">
        <v>416</v>
      </c>
      <c r="L2688">
        <v>60</v>
      </c>
      <c r="M2688" t="s">
        <v>153</v>
      </c>
      <c r="N2688" t="s">
        <v>742</v>
      </c>
      <c r="O2688">
        <v>6265557265</v>
      </c>
      <c r="P2688" t="s">
        <v>743</v>
      </c>
      <c r="R2688" t="s">
        <v>744</v>
      </c>
      <c r="S2688" t="s">
        <v>270</v>
      </c>
      <c r="T2688">
        <v>90003</v>
      </c>
      <c r="U2688" t="s">
        <v>220</v>
      </c>
      <c r="V2688" t="s">
        <v>221</v>
      </c>
      <c r="W2688" t="s">
        <v>271</v>
      </c>
      <c r="X2688" t="s">
        <v>333</v>
      </c>
      <c r="Y2688" t="s">
        <v>45</v>
      </c>
    </row>
    <row r="2689" spans="1:25">
      <c r="A2689">
        <v>10145</v>
      </c>
      <c r="B2689">
        <v>43</v>
      </c>
      <c r="C2689">
        <v>95.8</v>
      </c>
      <c r="D2689">
        <v>7</v>
      </c>
      <c r="E2689">
        <v>4119.3999999999996</v>
      </c>
      <c r="F2689">
        <v>37858</v>
      </c>
      <c r="G2689" t="s">
        <v>25</v>
      </c>
      <c r="H2689">
        <v>3</v>
      </c>
      <c r="I2689">
        <v>8</v>
      </c>
      <c r="J2689">
        <v>2003</v>
      </c>
      <c r="K2689" t="s">
        <v>416</v>
      </c>
      <c r="L2689">
        <v>112</v>
      </c>
      <c r="M2689" t="s">
        <v>175</v>
      </c>
      <c r="N2689" t="s">
        <v>742</v>
      </c>
      <c r="O2689">
        <v>6265557265</v>
      </c>
      <c r="P2689" t="s">
        <v>743</v>
      </c>
      <c r="R2689" t="s">
        <v>744</v>
      </c>
      <c r="S2689" t="s">
        <v>270</v>
      </c>
      <c r="T2689">
        <v>90003</v>
      </c>
      <c r="U2689" t="s">
        <v>220</v>
      </c>
      <c r="V2689" t="s">
        <v>221</v>
      </c>
      <c r="W2689" t="s">
        <v>271</v>
      </c>
      <c r="X2689" t="s">
        <v>333</v>
      </c>
      <c r="Y2689" t="s">
        <v>36</v>
      </c>
    </row>
    <row r="2690" spans="1:25">
      <c r="A2690">
        <v>10145</v>
      </c>
      <c r="B2690">
        <v>47</v>
      </c>
      <c r="C2690">
        <v>83.03</v>
      </c>
      <c r="D2690">
        <v>11</v>
      </c>
      <c r="E2690">
        <v>3902.41</v>
      </c>
      <c r="F2690">
        <v>37858</v>
      </c>
      <c r="G2690" t="s">
        <v>25</v>
      </c>
      <c r="H2690">
        <v>3</v>
      </c>
      <c r="I2690">
        <v>8</v>
      </c>
      <c r="J2690">
        <v>2003</v>
      </c>
      <c r="K2690" t="s">
        <v>416</v>
      </c>
      <c r="L2690">
        <v>76</v>
      </c>
      <c r="M2690" t="s">
        <v>176</v>
      </c>
      <c r="N2690" t="s">
        <v>742</v>
      </c>
      <c r="O2690">
        <v>6265557265</v>
      </c>
      <c r="P2690" t="s">
        <v>743</v>
      </c>
      <c r="R2690" t="s">
        <v>744</v>
      </c>
      <c r="S2690" t="s">
        <v>270</v>
      </c>
      <c r="T2690">
        <v>90003</v>
      </c>
      <c r="U2690" t="s">
        <v>220</v>
      </c>
      <c r="V2690" t="s">
        <v>221</v>
      </c>
      <c r="W2690" t="s">
        <v>271</v>
      </c>
      <c r="X2690" t="s">
        <v>333</v>
      </c>
      <c r="Y2690" t="s">
        <v>36</v>
      </c>
    </row>
    <row r="2691" spans="1:25">
      <c r="A2691">
        <v>10145</v>
      </c>
      <c r="B2691">
        <v>27</v>
      </c>
      <c r="C2691">
        <v>60.95</v>
      </c>
      <c r="D2691">
        <v>3</v>
      </c>
      <c r="E2691">
        <v>1645.65</v>
      </c>
      <c r="F2691">
        <v>37858</v>
      </c>
      <c r="G2691" t="s">
        <v>25</v>
      </c>
      <c r="H2691">
        <v>3</v>
      </c>
      <c r="I2691">
        <v>8</v>
      </c>
      <c r="J2691">
        <v>2003</v>
      </c>
      <c r="K2691" t="s">
        <v>416</v>
      </c>
      <c r="L2691">
        <v>69</v>
      </c>
      <c r="M2691" t="s">
        <v>136</v>
      </c>
      <c r="N2691" t="s">
        <v>742</v>
      </c>
      <c r="O2691">
        <v>6265557265</v>
      </c>
      <c r="P2691" t="s">
        <v>743</v>
      </c>
      <c r="R2691" t="s">
        <v>744</v>
      </c>
      <c r="S2691" t="s">
        <v>270</v>
      </c>
      <c r="T2691">
        <v>90003</v>
      </c>
      <c r="U2691" t="s">
        <v>220</v>
      </c>
      <c r="V2691" t="s">
        <v>221</v>
      </c>
      <c r="W2691" t="s">
        <v>271</v>
      </c>
      <c r="X2691" t="s">
        <v>333</v>
      </c>
      <c r="Y2691" t="s">
        <v>45</v>
      </c>
    </row>
    <row r="2692" spans="1:25">
      <c r="A2692">
        <v>10145112</v>
      </c>
      <c r="B2692">
        <v>33</v>
      </c>
      <c r="C2692">
        <v>93.9</v>
      </c>
      <c r="D2692">
        <v>12</v>
      </c>
      <c r="E2692">
        <v>3098.7</v>
      </c>
      <c r="F2692">
        <v>37858</v>
      </c>
      <c r="G2692" t="s">
        <v>25</v>
      </c>
      <c r="H2692">
        <v>3</v>
      </c>
      <c r="I2692">
        <v>8</v>
      </c>
      <c r="J2692">
        <v>2003</v>
      </c>
      <c r="K2692" t="s">
        <v>416</v>
      </c>
      <c r="L2692">
        <v>99</v>
      </c>
      <c r="M2692" t="s">
        <v>177</v>
      </c>
      <c r="N2692" t="s">
        <v>742</v>
      </c>
      <c r="O2692">
        <v>6265557265</v>
      </c>
      <c r="P2692" t="s">
        <v>743</v>
      </c>
      <c r="R2692" t="s">
        <v>744</v>
      </c>
      <c r="S2692" t="s">
        <v>270</v>
      </c>
      <c r="T2692">
        <v>90003</v>
      </c>
      <c r="U2692" t="s">
        <v>220</v>
      </c>
      <c r="V2692" t="s">
        <v>221</v>
      </c>
      <c r="W2692" t="s">
        <v>271</v>
      </c>
      <c r="X2692" t="s">
        <v>333</v>
      </c>
      <c r="Y2692" t="s">
        <v>36</v>
      </c>
    </row>
    <row r="2693" spans="1:25">
      <c r="A2693">
        <v>10145</v>
      </c>
      <c r="B2693">
        <v>31</v>
      </c>
      <c r="C2693">
        <v>35.799999999999997</v>
      </c>
      <c r="D2693">
        <v>1</v>
      </c>
      <c r="E2693">
        <v>1109.8</v>
      </c>
      <c r="F2693">
        <v>37858</v>
      </c>
      <c r="G2693" t="s">
        <v>25</v>
      </c>
      <c r="H2693">
        <v>3</v>
      </c>
      <c r="I2693">
        <v>8</v>
      </c>
      <c r="J2693">
        <v>2003</v>
      </c>
      <c r="K2693" t="s">
        <v>416</v>
      </c>
      <c r="L2693">
        <v>40</v>
      </c>
      <c r="M2693" t="s">
        <v>137</v>
      </c>
      <c r="N2693" t="s">
        <v>742</v>
      </c>
      <c r="O2693">
        <v>6265557265</v>
      </c>
      <c r="P2693" t="s">
        <v>743</v>
      </c>
      <c r="R2693" t="s">
        <v>744</v>
      </c>
      <c r="S2693" t="s">
        <v>270</v>
      </c>
      <c r="T2693">
        <v>90003</v>
      </c>
      <c r="U2693" t="s">
        <v>220</v>
      </c>
      <c r="V2693" t="s">
        <v>221</v>
      </c>
      <c r="W2693" t="s">
        <v>271</v>
      </c>
      <c r="X2693" t="s">
        <v>333</v>
      </c>
      <c r="Y2693" t="s">
        <v>45</v>
      </c>
    </row>
    <row r="2694" spans="1:25">
      <c r="A2694">
        <v>10145</v>
      </c>
      <c r="B2694">
        <v>27</v>
      </c>
      <c r="C2694">
        <v>100</v>
      </c>
      <c r="D2694">
        <v>4</v>
      </c>
      <c r="E2694">
        <v>3251.34</v>
      </c>
      <c r="F2694">
        <v>37858</v>
      </c>
      <c r="G2694" t="s">
        <v>25</v>
      </c>
      <c r="H2694">
        <v>3</v>
      </c>
      <c r="I2694">
        <v>8</v>
      </c>
      <c r="J2694">
        <v>2003</v>
      </c>
      <c r="K2694" t="s">
        <v>173</v>
      </c>
      <c r="L2694">
        <v>102</v>
      </c>
      <c r="M2694" t="s">
        <v>138</v>
      </c>
      <c r="N2694" t="s">
        <v>742</v>
      </c>
      <c r="O2694">
        <v>6265557265</v>
      </c>
      <c r="P2694" t="s">
        <v>743</v>
      </c>
      <c r="R2694" t="s">
        <v>744</v>
      </c>
      <c r="S2694" t="s">
        <v>270</v>
      </c>
      <c r="T2694">
        <v>90003</v>
      </c>
      <c r="U2694" t="s">
        <v>220</v>
      </c>
      <c r="V2694" t="s">
        <v>221</v>
      </c>
      <c r="W2694" t="s">
        <v>271</v>
      </c>
      <c r="X2694" t="s">
        <v>333</v>
      </c>
      <c r="Y2694" t="s">
        <v>36</v>
      </c>
    </row>
    <row r="2695" spans="1:25">
      <c r="A2695">
        <v>10145</v>
      </c>
      <c r="B2695">
        <v>38</v>
      </c>
      <c r="C2695">
        <v>81.36</v>
      </c>
      <c r="D2695">
        <v>2</v>
      </c>
      <c r="E2695">
        <v>3091.68</v>
      </c>
      <c r="F2695">
        <v>37858</v>
      </c>
      <c r="G2695" t="s">
        <v>25</v>
      </c>
      <c r="H2695">
        <v>3</v>
      </c>
      <c r="I2695">
        <v>8</v>
      </c>
      <c r="J2695">
        <v>2003</v>
      </c>
      <c r="K2695" t="s">
        <v>173</v>
      </c>
      <c r="L2695">
        <v>81</v>
      </c>
      <c r="M2695" t="s">
        <v>139</v>
      </c>
      <c r="N2695" t="s">
        <v>742</v>
      </c>
      <c r="O2695">
        <v>6265557265</v>
      </c>
      <c r="P2695" t="s">
        <v>743</v>
      </c>
      <c r="R2695" t="s">
        <v>744</v>
      </c>
      <c r="S2695" t="s">
        <v>270</v>
      </c>
      <c r="T2695">
        <v>90003</v>
      </c>
      <c r="U2695" t="s">
        <v>220</v>
      </c>
      <c r="V2695" t="s">
        <v>221</v>
      </c>
      <c r="W2695" t="s">
        <v>271</v>
      </c>
      <c r="X2695" t="s">
        <v>333</v>
      </c>
      <c r="Y2695" t="s">
        <v>36</v>
      </c>
    </row>
    <row r="2696" spans="1:25">
      <c r="A2696">
        <v>10189</v>
      </c>
      <c r="B2696">
        <v>28</v>
      </c>
      <c r="C2696">
        <v>100</v>
      </c>
      <c r="D2696">
        <v>1</v>
      </c>
      <c r="E2696">
        <v>4512.4799999999996</v>
      </c>
      <c r="F2696">
        <v>37943</v>
      </c>
      <c r="G2696" t="s">
        <v>40</v>
      </c>
      <c r="H2696">
        <v>4</v>
      </c>
      <c r="I2696">
        <v>11</v>
      </c>
      <c r="J2696">
        <v>2003</v>
      </c>
      <c r="K2696" t="s">
        <v>132</v>
      </c>
      <c r="L2696">
        <v>150</v>
      </c>
      <c r="M2696" t="s">
        <v>133</v>
      </c>
      <c r="N2696" t="s">
        <v>742</v>
      </c>
      <c r="O2696">
        <v>6265557265</v>
      </c>
      <c r="P2696" t="s">
        <v>743</v>
      </c>
      <c r="R2696" t="s">
        <v>744</v>
      </c>
      <c r="S2696" t="s">
        <v>270</v>
      </c>
      <c r="T2696">
        <v>90003</v>
      </c>
      <c r="U2696" t="s">
        <v>220</v>
      </c>
      <c r="V2696" t="s">
        <v>221</v>
      </c>
      <c r="W2696" t="s">
        <v>271</v>
      </c>
      <c r="X2696" t="s">
        <v>333</v>
      </c>
      <c r="Y2696" t="s">
        <v>36</v>
      </c>
    </row>
    <row r="2697" spans="1:25">
      <c r="A2697">
        <v>10145</v>
      </c>
      <c r="B2697">
        <v>30</v>
      </c>
      <c r="C2697">
        <v>85.32</v>
      </c>
      <c r="D2697">
        <v>14</v>
      </c>
      <c r="E2697">
        <v>2559.6</v>
      </c>
      <c r="F2697">
        <v>37858</v>
      </c>
      <c r="G2697" t="s">
        <v>25</v>
      </c>
      <c r="H2697">
        <v>3</v>
      </c>
      <c r="I2697">
        <v>8</v>
      </c>
      <c r="J2697">
        <v>2003</v>
      </c>
      <c r="K2697" t="s">
        <v>42</v>
      </c>
      <c r="L2697">
        <v>84</v>
      </c>
      <c r="M2697" t="s">
        <v>179</v>
      </c>
      <c r="N2697" t="s">
        <v>742</v>
      </c>
      <c r="O2697">
        <v>6265557265</v>
      </c>
      <c r="P2697" t="s">
        <v>743</v>
      </c>
      <c r="R2697" t="s">
        <v>744</v>
      </c>
      <c r="S2697" t="s">
        <v>270</v>
      </c>
      <c r="T2697">
        <v>90003</v>
      </c>
      <c r="U2697" t="s">
        <v>220</v>
      </c>
      <c r="V2697" t="s">
        <v>221</v>
      </c>
      <c r="W2697" t="s">
        <v>271</v>
      </c>
      <c r="X2697" t="s">
        <v>333</v>
      </c>
      <c r="Y2697" t="s">
        <v>45</v>
      </c>
    </row>
    <row r="2698" spans="1:25">
      <c r="A2698">
        <v>10145</v>
      </c>
      <c r="B2698">
        <v>40</v>
      </c>
      <c r="C2698">
        <v>87.54</v>
      </c>
      <c r="D2698">
        <v>16</v>
      </c>
      <c r="E2698">
        <v>3501.6</v>
      </c>
      <c r="F2698">
        <v>37858</v>
      </c>
      <c r="G2698" t="s">
        <v>25</v>
      </c>
      <c r="H2698">
        <v>3</v>
      </c>
      <c r="I2698">
        <v>8</v>
      </c>
      <c r="J2698">
        <v>2003</v>
      </c>
      <c r="K2698" t="s">
        <v>42</v>
      </c>
      <c r="L2698">
        <v>109</v>
      </c>
      <c r="M2698" t="s">
        <v>180</v>
      </c>
      <c r="N2698" t="s">
        <v>742</v>
      </c>
      <c r="O2698">
        <v>6265557265</v>
      </c>
      <c r="P2698" t="s">
        <v>743</v>
      </c>
      <c r="R2698" t="s">
        <v>744</v>
      </c>
      <c r="S2698" t="s">
        <v>270</v>
      </c>
      <c r="T2698">
        <v>90003</v>
      </c>
      <c r="U2698" t="s">
        <v>220</v>
      </c>
      <c r="V2698" t="s">
        <v>221</v>
      </c>
      <c r="W2698" t="s">
        <v>271</v>
      </c>
      <c r="X2698" t="s">
        <v>333</v>
      </c>
      <c r="Y2698" t="s">
        <v>36</v>
      </c>
    </row>
    <row r="2699" spans="1:25">
      <c r="A2699">
        <v>10145</v>
      </c>
      <c r="B2699">
        <v>33</v>
      </c>
      <c r="C2699">
        <v>84.77</v>
      </c>
      <c r="D2699">
        <v>15</v>
      </c>
      <c r="E2699">
        <v>2797.41</v>
      </c>
      <c r="F2699">
        <v>37858</v>
      </c>
      <c r="G2699" t="s">
        <v>25</v>
      </c>
      <c r="H2699">
        <v>3</v>
      </c>
      <c r="I2699">
        <v>8</v>
      </c>
      <c r="J2699">
        <v>2003</v>
      </c>
      <c r="K2699" t="s">
        <v>42</v>
      </c>
      <c r="L2699">
        <v>72</v>
      </c>
      <c r="M2699" t="s">
        <v>181</v>
      </c>
      <c r="N2699" t="s">
        <v>742</v>
      </c>
      <c r="O2699">
        <v>6265557265</v>
      </c>
      <c r="P2699" t="s">
        <v>743</v>
      </c>
      <c r="R2699" t="s">
        <v>744</v>
      </c>
      <c r="S2699" t="s">
        <v>270</v>
      </c>
      <c r="T2699">
        <v>90003</v>
      </c>
      <c r="U2699" t="s">
        <v>220</v>
      </c>
      <c r="V2699" t="s">
        <v>221</v>
      </c>
      <c r="W2699" t="s">
        <v>271</v>
      </c>
      <c r="X2699" t="s">
        <v>333</v>
      </c>
      <c r="Y2699" t="s">
        <v>45</v>
      </c>
    </row>
    <row r="2700" spans="1:25">
      <c r="A2700">
        <v>10145222</v>
      </c>
      <c r="B2700">
        <v>20</v>
      </c>
      <c r="C2700">
        <v>100</v>
      </c>
      <c r="D2700">
        <v>13</v>
      </c>
      <c r="E2700">
        <v>2752.6</v>
      </c>
      <c r="F2700">
        <v>37858</v>
      </c>
      <c r="G2700" t="s">
        <v>25</v>
      </c>
      <c r="H2700">
        <v>3</v>
      </c>
      <c r="I2700">
        <v>8</v>
      </c>
      <c r="J2700">
        <v>2003</v>
      </c>
      <c r="K2700" t="s">
        <v>42</v>
      </c>
      <c r="L2700">
        <v>118</v>
      </c>
      <c r="M2700" t="s">
        <v>183</v>
      </c>
      <c r="N2700" t="s">
        <v>742</v>
      </c>
      <c r="O2700">
        <v>6265557265</v>
      </c>
      <c r="P2700" t="s">
        <v>743</v>
      </c>
      <c r="R2700" t="s">
        <v>744</v>
      </c>
      <c r="S2700" t="s">
        <v>270</v>
      </c>
      <c r="T2700">
        <v>90003</v>
      </c>
      <c r="U2700" t="s">
        <v>220</v>
      </c>
      <c r="V2700" t="s">
        <v>221</v>
      </c>
      <c r="W2700" t="s">
        <v>271</v>
      </c>
      <c r="X2700" t="s">
        <v>333</v>
      </c>
      <c r="Y2700" t="s">
        <v>45</v>
      </c>
    </row>
    <row r="2701" spans="1:25">
      <c r="A2701">
        <v>10367</v>
      </c>
      <c r="B2701">
        <v>37</v>
      </c>
      <c r="C2701">
        <v>100</v>
      </c>
      <c r="D2701">
        <v>3</v>
      </c>
      <c r="E2701">
        <v>4703.8100000000004</v>
      </c>
      <c r="F2701">
        <v>38364</v>
      </c>
      <c r="G2701" t="s">
        <v>367</v>
      </c>
      <c r="H2701">
        <v>1</v>
      </c>
      <c r="I2701">
        <v>1</v>
      </c>
      <c r="J2701">
        <v>2005</v>
      </c>
      <c r="K2701" t="s">
        <v>97</v>
      </c>
      <c r="L2701">
        <v>170</v>
      </c>
      <c r="M2701" t="s">
        <v>84</v>
      </c>
      <c r="N2701" t="s">
        <v>742</v>
      </c>
      <c r="O2701">
        <v>6265557265</v>
      </c>
      <c r="P2701" t="s">
        <v>743</v>
      </c>
      <c r="R2701" t="s">
        <v>744</v>
      </c>
      <c r="S2701" t="s">
        <v>270</v>
      </c>
      <c r="T2701">
        <v>90003</v>
      </c>
      <c r="U2701" t="s">
        <v>220</v>
      </c>
      <c r="V2701" t="s">
        <v>221</v>
      </c>
      <c r="W2701" t="s">
        <v>271</v>
      </c>
      <c r="X2701" t="s">
        <v>333</v>
      </c>
      <c r="Y2701" t="s">
        <v>36</v>
      </c>
    </row>
    <row r="2702" spans="1:25">
      <c r="A2702">
        <v>10367</v>
      </c>
      <c r="B2702">
        <v>45</v>
      </c>
      <c r="C2702">
        <v>100</v>
      </c>
      <c r="D2702">
        <v>4</v>
      </c>
      <c r="E2702">
        <v>8884.7999999999993</v>
      </c>
      <c r="F2702">
        <v>38364</v>
      </c>
      <c r="G2702" t="s">
        <v>367</v>
      </c>
      <c r="H2702">
        <v>1</v>
      </c>
      <c r="I2702">
        <v>1</v>
      </c>
      <c r="J2702">
        <v>2005</v>
      </c>
      <c r="K2702" t="s">
        <v>97</v>
      </c>
      <c r="L2702">
        <v>60</v>
      </c>
      <c r="M2702" t="s">
        <v>85</v>
      </c>
      <c r="N2702" t="s">
        <v>742</v>
      </c>
      <c r="O2702">
        <v>6265557265</v>
      </c>
      <c r="P2702" t="s">
        <v>743</v>
      </c>
      <c r="R2702" t="s">
        <v>744</v>
      </c>
      <c r="S2702" t="s">
        <v>270</v>
      </c>
      <c r="T2702">
        <v>90003</v>
      </c>
      <c r="U2702" t="s">
        <v>220</v>
      </c>
      <c r="V2702" t="s">
        <v>221</v>
      </c>
      <c r="W2702" t="s">
        <v>271</v>
      </c>
      <c r="X2702" t="s">
        <v>333</v>
      </c>
      <c r="Y2702" t="s">
        <v>39</v>
      </c>
    </row>
    <row r="2703" spans="1:25">
      <c r="A2703">
        <v>10367</v>
      </c>
      <c r="B2703">
        <v>27</v>
      </c>
      <c r="C2703">
        <v>100</v>
      </c>
      <c r="D2703">
        <v>5</v>
      </c>
      <c r="E2703">
        <v>4196.07</v>
      </c>
      <c r="F2703">
        <v>38364</v>
      </c>
      <c r="G2703" t="s">
        <v>367</v>
      </c>
      <c r="H2703">
        <v>1</v>
      </c>
      <c r="I2703">
        <v>1</v>
      </c>
      <c r="J2703">
        <v>2005</v>
      </c>
      <c r="K2703" t="s">
        <v>97</v>
      </c>
      <c r="L2703">
        <v>127</v>
      </c>
      <c r="M2703" t="s">
        <v>86</v>
      </c>
      <c r="N2703" t="s">
        <v>742</v>
      </c>
      <c r="O2703">
        <v>6265557265</v>
      </c>
      <c r="P2703" t="s">
        <v>743</v>
      </c>
      <c r="R2703" t="s">
        <v>744</v>
      </c>
      <c r="S2703" t="s">
        <v>270</v>
      </c>
      <c r="T2703">
        <v>90003</v>
      </c>
      <c r="U2703" t="s">
        <v>220</v>
      </c>
      <c r="V2703" t="s">
        <v>221</v>
      </c>
      <c r="W2703" t="s">
        <v>271</v>
      </c>
      <c r="X2703" t="s">
        <v>333</v>
      </c>
      <c r="Y2703" t="s">
        <v>36</v>
      </c>
    </row>
    <row r="2704" spans="1:25">
      <c r="A2704">
        <v>10367</v>
      </c>
      <c r="B2704">
        <v>32</v>
      </c>
      <c r="C2704">
        <v>94.79</v>
      </c>
      <c r="D2704">
        <v>7</v>
      </c>
      <c r="E2704">
        <v>3033.28</v>
      </c>
      <c r="F2704">
        <v>38364</v>
      </c>
      <c r="G2704" t="s">
        <v>367</v>
      </c>
      <c r="H2704">
        <v>1</v>
      </c>
      <c r="I2704">
        <v>1</v>
      </c>
      <c r="J2704">
        <v>2005</v>
      </c>
      <c r="K2704" t="s">
        <v>97</v>
      </c>
      <c r="L2704">
        <v>168</v>
      </c>
      <c r="M2704" t="s">
        <v>87</v>
      </c>
      <c r="N2704" t="s">
        <v>742</v>
      </c>
      <c r="O2704">
        <v>6265557265</v>
      </c>
      <c r="P2704" t="s">
        <v>743</v>
      </c>
      <c r="R2704" t="s">
        <v>744</v>
      </c>
      <c r="S2704" t="s">
        <v>270</v>
      </c>
      <c r="T2704">
        <v>90003</v>
      </c>
      <c r="U2704" t="s">
        <v>220</v>
      </c>
      <c r="V2704" t="s">
        <v>221</v>
      </c>
      <c r="W2704" t="s">
        <v>271</v>
      </c>
      <c r="X2704" t="s">
        <v>333</v>
      </c>
      <c r="Y2704" t="s">
        <v>36</v>
      </c>
    </row>
    <row r="2705" spans="1:25">
      <c r="A2705">
        <v>10367</v>
      </c>
      <c r="B2705">
        <v>43</v>
      </c>
      <c r="C2705">
        <v>62.72</v>
      </c>
      <c r="D2705">
        <v>8</v>
      </c>
      <c r="E2705">
        <v>2696.96</v>
      </c>
      <c r="F2705">
        <v>38364</v>
      </c>
      <c r="G2705" t="s">
        <v>367</v>
      </c>
      <c r="H2705">
        <v>1</v>
      </c>
      <c r="I2705">
        <v>1</v>
      </c>
      <c r="J2705">
        <v>2005</v>
      </c>
      <c r="K2705" t="s">
        <v>97</v>
      </c>
      <c r="L2705">
        <v>92</v>
      </c>
      <c r="M2705" t="s">
        <v>92</v>
      </c>
      <c r="N2705" t="s">
        <v>742</v>
      </c>
      <c r="O2705">
        <v>6265557265</v>
      </c>
      <c r="P2705" t="s">
        <v>743</v>
      </c>
      <c r="R2705" t="s">
        <v>744</v>
      </c>
      <c r="S2705" t="s">
        <v>270</v>
      </c>
      <c r="T2705">
        <v>90003</v>
      </c>
      <c r="U2705" t="s">
        <v>220</v>
      </c>
      <c r="V2705" t="s">
        <v>221</v>
      </c>
      <c r="W2705" t="s">
        <v>271</v>
      </c>
      <c r="X2705" t="s">
        <v>333</v>
      </c>
      <c r="Y2705" t="s">
        <v>45</v>
      </c>
    </row>
    <row r="2706" spans="1:25">
      <c r="A2706">
        <v>10367</v>
      </c>
      <c r="B2706">
        <v>23</v>
      </c>
      <c r="C2706">
        <v>36.29</v>
      </c>
      <c r="D2706">
        <v>13</v>
      </c>
      <c r="E2706">
        <v>834.67</v>
      </c>
      <c r="F2706">
        <v>38364</v>
      </c>
      <c r="G2706" t="s">
        <v>367</v>
      </c>
      <c r="H2706">
        <v>1</v>
      </c>
      <c r="I2706">
        <v>1</v>
      </c>
      <c r="J2706">
        <v>2005</v>
      </c>
      <c r="K2706" t="s">
        <v>97</v>
      </c>
      <c r="L2706">
        <v>33</v>
      </c>
      <c r="M2706" t="s">
        <v>93</v>
      </c>
      <c r="N2706" t="s">
        <v>742</v>
      </c>
      <c r="O2706">
        <v>6265557265</v>
      </c>
      <c r="P2706" t="s">
        <v>743</v>
      </c>
      <c r="R2706" t="s">
        <v>744</v>
      </c>
      <c r="S2706" t="s">
        <v>270</v>
      </c>
      <c r="T2706">
        <v>90003</v>
      </c>
      <c r="U2706" t="s">
        <v>220</v>
      </c>
      <c r="V2706" t="s">
        <v>221</v>
      </c>
      <c r="W2706" t="s">
        <v>271</v>
      </c>
      <c r="X2706" t="s">
        <v>333</v>
      </c>
      <c r="Y2706" t="s">
        <v>45</v>
      </c>
    </row>
    <row r="2707" spans="1:25">
      <c r="A2707">
        <v>10367</v>
      </c>
      <c r="B2707">
        <v>28</v>
      </c>
      <c r="C2707">
        <v>30.59</v>
      </c>
      <c r="D2707">
        <v>12</v>
      </c>
      <c r="E2707">
        <v>856.52</v>
      </c>
      <c r="F2707">
        <v>38364</v>
      </c>
      <c r="G2707" t="s">
        <v>367</v>
      </c>
      <c r="H2707">
        <v>1</v>
      </c>
      <c r="I2707">
        <v>1</v>
      </c>
      <c r="J2707">
        <v>2005</v>
      </c>
      <c r="K2707" t="s">
        <v>97</v>
      </c>
      <c r="L2707">
        <v>44</v>
      </c>
      <c r="M2707" t="s">
        <v>94</v>
      </c>
      <c r="N2707" t="s">
        <v>742</v>
      </c>
      <c r="O2707">
        <v>6265557265</v>
      </c>
      <c r="P2707" t="s">
        <v>743</v>
      </c>
      <c r="R2707" t="s">
        <v>744</v>
      </c>
      <c r="S2707" t="s">
        <v>270</v>
      </c>
      <c r="T2707">
        <v>90003</v>
      </c>
      <c r="U2707" t="s">
        <v>220</v>
      </c>
      <c r="V2707" t="s">
        <v>221</v>
      </c>
      <c r="W2707" t="s">
        <v>271</v>
      </c>
      <c r="X2707" t="s">
        <v>333</v>
      </c>
      <c r="Y2707" t="s">
        <v>45</v>
      </c>
    </row>
    <row r="2708" spans="1:25">
      <c r="A2708">
        <v>10253</v>
      </c>
      <c r="B2708">
        <v>24</v>
      </c>
      <c r="C2708">
        <v>100</v>
      </c>
      <c r="D2708">
        <v>13</v>
      </c>
      <c r="E2708">
        <v>3922.56</v>
      </c>
      <c r="F2708">
        <v>38139</v>
      </c>
      <c r="G2708" t="s">
        <v>417</v>
      </c>
      <c r="H2708">
        <v>2</v>
      </c>
      <c r="I2708">
        <v>6</v>
      </c>
      <c r="J2708">
        <v>2004</v>
      </c>
      <c r="K2708" t="s">
        <v>100</v>
      </c>
      <c r="L2708">
        <v>194</v>
      </c>
      <c r="M2708" t="s">
        <v>124</v>
      </c>
      <c r="N2708" t="s">
        <v>745</v>
      </c>
      <c r="O2708" t="s">
        <v>746</v>
      </c>
      <c r="P2708" t="s">
        <v>747</v>
      </c>
      <c r="R2708" t="s">
        <v>748</v>
      </c>
      <c r="T2708" t="s">
        <v>749</v>
      </c>
      <c r="U2708" t="s">
        <v>231</v>
      </c>
      <c r="V2708" t="s">
        <v>33</v>
      </c>
      <c r="W2708" t="s">
        <v>750</v>
      </c>
      <c r="X2708" t="s">
        <v>635</v>
      </c>
      <c r="Y2708" t="s">
        <v>36</v>
      </c>
    </row>
    <row r="2709" spans="1:25">
      <c r="A2709">
        <v>10253</v>
      </c>
      <c r="B2709">
        <v>22</v>
      </c>
      <c r="C2709">
        <v>100</v>
      </c>
      <c r="D2709">
        <v>11</v>
      </c>
      <c r="E2709">
        <v>2402.84</v>
      </c>
      <c r="F2709">
        <v>38139</v>
      </c>
      <c r="G2709" t="s">
        <v>417</v>
      </c>
      <c r="H2709">
        <v>2</v>
      </c>
      <c r="I2709">
        <v>6</v>
      </c>
      <c r="J2709">
        <v>2004</v>
      </c>
      <c r="K2709" t="s">
        <v>100</v>
      </c>
      <c r="L2709">
        <v>117</v>
      </c>
      <c r="M2709" t="s">
        <v>264</v>
      </c>
      <c r="N2709" t="s">
        <v>745</v>
      </c>
      <c r="O2709" t="s">
        <v>746</v>
      </c>
      <c r="P2709" t="s">
        <v>747</v>
      </c>
      <c r="R2709" t="s">
        <v>748</v>
      </c>
      <c r="T2709" t="s">
        <v>749</v>
      </c>
      <c r="U2709" t="s">
        <v>231</v>
      </c>
      <c r="V2709" t="s">
        <v>33</v>
      </c>
      <c r="W2709" t="s">
        <v>750</v>
      </c>
      <c r="X2709" t="s">
        <v>635</v>
      </c>
      <c r="Y2709" t="s">
        <v>45</v>
      </c>
    </row>
    <row r="2710" spans="1:25">
      <c r="A2710">
        <v>10253</v>
      </c>
      <c r="B2710">
        <v>25</v>
      </c>
      <c r="C2710">
        <v>90.17</v>
      </c>
      <c r="D2710">
        <v>14</v>
      </c>
      <c r="E2710">
        <v>2254.25</v>
      </c>
      <c r="F2710">
        <v>38139</v>
      </c>
      <c r="G2710" t="s">
        <v>417</v>
      </c>
      <c r="H2710">
        <v>2</v>
      </c>
      <c r="I2710">
        <v>6</v>
      </c>
      <c r="J2710">
        <v>2004</v>
      </c>
      <c r="K2710" t="s">
        <v>100</v>
      </c>
      <c r="L2710">
        <v>79</v>
      </c>
      <c r="M2710" t="s">
        <v>125</v>
      </c>
      <c r="N2710" t="s">
        <v>745</v>
      </c>
      <c r="O2710" t="s">
        <v>746</v>
      </c>
      <c r="P2710" t="s">
        <v>747</v>
      </c>
      <c r="R2710" t="s">
        <v>748</v>
      </c>
      <c r="T2710" t="s">
        <v>749</v>
      </c>
      <c r="U2710" t="s">
        <v>231</v>
      </c>
      <c r="V2710" t="s">
        <v>33</v>
      </c>
      <c r="W2710" t="s">
        <v>750</v>
      </c>
      <c r="X2710" t="s">
        <v>635</v>
      </c>
      <c r="Y2710" t="s">
        <v>45</v>
      </c>
    </row>
    <row r="2711" spans="1:25">
      <c r="A2711">
        <v>10253</v>
      </c>
      <c r="B2711">
        <v>41</v>
      </c>
      <c r="C2711">
        <v>100</v>
      </c>
      <c r="D2711">
        <v>10</v>
      </c>
      <c r="E2711">
        <v>4910.57</v>
      </c>
      <c r="F2711">
        <v>38139</v>
      </c>
      <c r="G2711" t="s">
        <v>417</v>
      </c>
      <c r="H2711">
        <v>2</v>
      </c>
      <c r="I2711">
        <v>6</v>
      </c>
      <c r="J2711">
        <v>2004</v>
      </c>
      <c r="K2711" t="s">
        <v>100</v>
      </c>
      <c r="L2711">
        <v>115</v>
      </c>
      <c r="M2711" t="s">
        <v>265</v>
      </c>
      <c r="N2711" t="s">
        <v>745</v>
      </c>
      <c r="O2711" t="s">
        <v>746</v>
      </c>
      <c r="P2711" t="s">
        <v>747</v>
      </c>
      <c r="R2711" t="s">
        <v>748</v>
      </c>
      <c r="T2711" t="s">
        <v>749</v>
      </c>
      <c r="U2711" t="s">
        <v>231</v>
      </c>
      <c r="V2711" t="s">
        <v>33</v>
      </c>
      <c r="W2711" t="s">
        <v>750</v>
      </c>
      <c r="X2711" t="s">
        <v>635</v>
      </c>
      <c r="Y2711" t="s">
        <v>36</v>
      </c>
    </row>
    <row r="2712" spans="1:25">
      <c r="A2712">
        <v>10253</v>
      </c>
      <c r="B2712">
        <v>26</v>
      </c>
      <c r="C2712">
        <v>100</v>
      </c>
      <c r="D2712">
        <v>5</v>
      </c>
      <c r="E2712">
        <v>3054.48</v>
      </c>
      <c r="F2712">
        <v>38139</v>
      </c>
      <c r="G2712" t="s">
        <v>417</v>
      </c>
      <c r="H2712">
        <v>2</v>
      </c>
      <c r="I2712">
        <v>6</v>
      </c>
      <c r="J2712">
        <v>2004</v>
      </c>
      <c r="K2712" t="s">
        <v>100</v>
      </c>
      <c r="L2712">
        <v>141</v>
      </c>
      <c r="M2712" t="s">
        <v>27</v>
      </c>
      <c r="N2712" t="s">
        <v>745</v>
      </c>
      <c r="O2712" t="s">
        <v>746</v>
      </c>
      <c r="P2712" t="s">
        <v>747</v>
      </c>
      <c r="R2712" t="s">
        <v>748</v>
      </c>
      <c r="T2712" t="s">
        <v>749</v>
      </c>
      <c r="U2712" t="s">
        <v>231</v>
      </c>
      <c r="V2712" t="s">
        <v>33</v>
      </c>
      <c r="W2712" t="s">
        <v>750</v>
      </c>
      <c r="X2712" t="s">
        <v>635</v>
      </c>
      <c r="Y2712" t="s">
        <v>36</v>
      </c>
    </row>
    <row r="2713" spans="1:25">
      <c r="A2713">
        <v>10253</v>
      </c>
      <c r="B2713">
        <v>24</v>
      </c>
      <c r="C2713">
        <v>100</v>
      </c>
      <c r="D2713">
        <v>1</v>
      </c>
      <c r="E2713">
        <v>3374.88</v>
      </c>
      <c r="F2713">
        <v>38139</v>
      </c>
      <c r="G2713" t="s">
        <v>417</v>
      </c>
      <c r="H2713">
        <v>2</v>
      </c>
      <c r="I2713">
        <v>6</v>
      </c>
      <c r="J2713">
        <v>2004</v>
      </c>
      <c r="K2713" t="s">
        <v>100</v>
      </c>
      <c r="L2713">
        <v>124</v>
      </c>
      <c r="M2713" t="s">
        <v>111</v>
      </c>
      <c r="N2713" t="s">
        <v>745</v>
      </c>
      <c r="O2713" t="s">
        <v>746</v>
      </c>
      <c r="P2713" t="s">
        <v>747</v>
      </c>
      <c r="R2713" t="s">
        <v>748</v>
      </c>
      <c r="T2713" t="s">
        <v>749</v>
      </c>
      <c r="U2713" t="s">
        <v>231</v>
      </c>
      <c r="V2713" t="s">
        <v>33</v>
      </c>
      <c r="W2713" t="s">
        <v>750</v>
      </c>
      <c r="X2713" t="s">
        <v>635</v>
      </c>
      <c r="Y2713" t="s">
        <v>36</v>
      </c>
    </row>
    <row r="2714" spans="1:25">
      <c r="A2714">
        <v>10253</v>
      </c>
      <c r="B2714">
        <v>23</v>
      </c>
      <c r="C2714">
        <v>83.93</v>
      </c>
      <c r="D2714">
        <v>9</v>
      </c>
      <c r="E2714">
        <v>1930.39</v>
      </c>
      <c r="F2714">
        <v>38139</v>
      </c>
      <c r="G2714" t="s">
        <v>417</v>
      </c>
      <c r="H2714">
        <v>2</v>
      </c>
      <c r="I2714">
        <v>6</v>
      </c>
      <c r="J2714">
        <v>2004</v>
      </c>
      <c r="K2714" t="s">
        <v>100</v>
      </c>
      <c r="L2714">
        <v>77</v>
      </c>
      <c r="M2714" t="s">
        <v>170</v>
      </c>
      <c r="N2714" t="s">
        <v>745</v>
      </c>
      <c r="O2714" t="s">
        <v>746</v>
      </c>
      <c r="P2714" t="s">
        <v>747</v>
      </c>
      <c r="R2714" t="s">
        <v>748</v>
      </c>
      <c r="T2714" t="s">
        <v>749</v>
      </c>
      <c r="U2714" t="s">
        <v>231</v>
      </c>
      <c r="V2714" t="s">
        <v>33</v>
      </c>
      <c r="W2714" t="s">
        <v>750</v>
      </c>
      <c r="X2714" t="s">
        <v>635</v>
      </c>
      <c r="Y2714" t="s">
        <v>45</v>
      </c>
    </row>
    <row r="2715" spans="1:25">
      <c r="A2715">
        <v>10253</v>
      </c>
      <c r="B2715">
        <v>33</v>
      </c>
      <c r="C2715">
        <v>100</v>
      </c>
      <c r="D2715">
        <v>4</v>
      </c>
      <c r="E2715">
        <v>4459.62</v>
      </c>
      <c r="F2715">
        <v>38139</v>
      </c>
      <c r="G2715" t="s">
        <v>417</v>
      </c>
      <c r="H2715">
        <v>2</v>
      </c>
      <c r="I2715">
        <v>6</v>
      </c>
      <c r="J2715">
        <v>2004</v>
      </c>
      <c r="K2715" t="s">
        <v>100</v>
      </c>
      <c r="L2715">
        <v>142</v>
      </c>
      <c r="M2715" t="s">
        <v>37</v>
      </c>
      <c r="N2715" t="s">
        <v>745</v>
      </c>
      <c r="O2715" t="s">
        <v>746</v>
      </c>
      <c r="P2715" t="s">
        <v>747</v>
      </c>
      <c r="R2715" t="s">
        <v>748</v>
      </c>
      <c r="T2715" t="s">
        <v>749</v>
      </c>
      <c r="U2715" t="s">
        <v>231</v>
      </c>
      <c r="V2715" t="s">
        <v>33</v>
      </c>
      <c r="W2715" t="s">
        <v>750</v>
      </c>
      <c r="X2715" t="s">
        <v>635</v>
      </c>
      <c r="Y2715" t="s">
        <v>36</v>
      </c>
    </row>
    <row r="2716" spans="1:25">
      <c r="A2716">
        <v>10253</v>
      </c>
      <c r="B2716">
        <v>37</v>
      </c>
      <c r="C2716">
        <v>100</v>
      </c>
      <c r="D2716">
        <v>2</v>
      </c>
      <c r="E2716">
        <v>5177.04</v>
      </c>
      <c r="F2716">
        <v>38139</v>
      </c>
      <c r="G2716" t="s">
        <v>417</v>
      </c>
      <c r="H2716">
        <v>2</v>
      </c>
      <c r="I2716">
        <v>6</v>
      </c>
      <c r="J2716">
        <v>2004</v>
      </c>
      <c r="K2716" t="s">
        <v>100</v>
      </c>
      <c r="L2716">
        <v>132</v>
      </c>
      <c r="M2716" t="s">
        <v>112</v>
      </c>
      <c r="N2716" t="s">
        <v>745</v>
      </c>
      <c r="O2716" t="s">
        <v>746</v>
      </c>
      <c r="P2716" t="s">
        <v>747</v>
      </c>
      <c r="R2716" t="s">
        <v>748</v>
      </c>
      <c r="T2716" t="s">
        <v>749</v>
      </c>
      <c r="U2716" t="s">
        <v>231</v>
      </c>
      <c r="V2716" t="s">
        <v>33</v>
      </c>
      <c r="W2716" t="s">
        <v>750</v>
      </c>
      <c r="X2716" t="s">
        <v>635</v>
      </c>
      <c r="Y2716" t="s">
        <v>36</v>
      </c>
    </row>
    <row r="2717" spans="1:25">
      <c r="A2717">
        <v>10253</v>
      </c>
      <c r="B2717">
        <v>40</v>
      </c>
      <c r="C2717">
        <v>100</v>
      </c>
      <c r="D2717">
        <v>6</v>
      </c>
      <c r="E2717">
        <v>6773.6</v>
      </c>
      <c r="F2717">
        <v>38139</v>
      </c>
      <c r="G2717" t="s">
        <v>417</v>
      </c>
      <c r="H2717">
        <v>2</v>
      </c>
      <c r="I2717">
        <v>6</v>
      </c>
      <c r="J2717">
        <v>2004</v>
      </c>
      <c r="K2717" t="s">
        <v>100</v>
      </c>
      <c r="L2717">
        <v>169</v>
      </c>
      <c r="M2717" t="s">
        <v>38</v>
      </c>
      <c r="N2717" t="s">
        <v>745</v>
      </c>
      <c r="O2717" t="s">
        <v>746</v>
      </c>
      <c r="P2717" t="s">
        <v>747</v>
      </c>
      <c r="R2717" t="s">
        <v>748</v>
      </c>
      <c r="T2717" t="s">
        <v>749</v>
      </c>
      <c r="U2717" t="s">
        <v>231</v>
      </c>
      <c r="V2717" t="s">
        <v>33</v>
      </c>
      <c r="W2717" t="s">
        <v>750</v>
      </c>
      <c r="X2717" t="s">
        <v>635</v>
      </c>
      <c r="Y2717" t="s">
        <v>36</v>
      </c>
    </row>
    <row r="2718" spans="1:25">
      <c r="A2718">
        <v>10253</v>
      </c>
      <c r="B2718">
        <v>31</v>
      </c>
      <c r="C2718">
        <v>100</v>
      </c>
      <c r="D2718">
        <v>3</v>
      </c>
      <c r="E2718">
        <v>4029.38</v>
      </c>
      <c r="F2718">
        <v>38139</v>
      </c>
      <c r="G2718" t="s">
        <v>417</v>
      </c>
      <c r="H2718">
        <v>2</v>
      </c>
      <c r="I2718">
        <v>6</v>
      </c>
      <c r="J2718">
        <v>2004</v>
      </c>
      <c r="K2718" t="s">
        <v>100</v>
      </c>
      <c r="L2718">
        <v>141</v>
      </c>
      <c r="M2718" t="s">
        <v>113</v>
      </c>
      <c r="N2718" t="s">
        <v>745</v>
      </c>
      <c r="O2718" t="s">
        <v>746</v>
      </c>
      <c r="P2718" t="s">
        <v>747</v>
      </c>
      <c r="R2718" t="s">
        <v>748</v>
      </c>
      <c r="T2718" t="s">
        <v>749</v>
      </c>
      <c r="U2718" t="s">
        <v>231</v>
      </c>
      <c r="V2718" t="s">
        <v>33</v>
      </c>
      <c r="W2718" t="s">
        <v>750</v>
      </c>
      <c r="X2718" t="s">
        <v>635</v>
      </c>
      <c r="Y2718" t="s">
        <v>36</v>
      </c>
    </row>
    <row r="2719" spans="1:25">
      <c r="A2719">
        <v>10253</v>
      </c>
      <c r="B2719">
        <v>40</v>
      </c>
      <c r="C2719">
        <v>42.67</v>
      </c>
      <c r="D2719">
        <v>7</v>
      </c>
      <c r="E2719">
        <v>1706.8</v>
      </c>
      <c r="F2719">
        <v>38139</v>
      </c>
      <c r="G2719" t="s">
        <v>417</v>
      </c>
      <c r="H2719">
        <v>2</v>
      </c>
      <c r="I2719">
        <v>6</v>
      </c>
      <c r="J2719">
        <v>2004</v>
      </c>
      <c r="K2719" t="s">
        <v>100</v>
      </c>
      <c r="L2719">
        <v>37</v>
      </c>
      <c r="M2719" t="s">
        <v>171</v>
      </c>
      <c r="N2719" t="s">
        <v>745</v>
      </c>
      <c r="O2719" t="s">
        <v>746</v>
      </c>
      <c r="P2719" t="s">
        <v>747</v>
      </c>
      <c r="R2719" t="s">
        <v>748</v>
      </c>
      <c r="T2719" t="s">
        <v>749</v>
      </c>
      <c r="U2719" t="s">
        <v>231</v>
      </c>
      <c r="V2719" t="s">
        <v>33</v>
      </c>
      <c r="W2719" t="s">
        <v>750</v>
      </c>
      <c r="X2719" t="s">
        <v>635</v>
      </c>
      <c r="Y2719" t="s">
        <v>45</v>
      </c>
    </row>
    <row r="2720" spans="1:25">
      <c r="A2720">
        <v>10253</v>
      </c>
      <c r="B2720">
        <v>24</v>
      </c>
      <c r="C2720">
        <v>52.66</v>
      </c>
      <c r="D2720">
        <v>12</v>
      </c>
      <c r="E2720">
        <v>1263.8399999999999</v>
      </c>
      <c r="F2720">
        <v>38139</v>
      </c>
      <c r="G2720" t="s">
        <v>417</v>
      </c>
      <c r="H2720">
        <v>2</v>
      </c>
      <c r="I2720">
        <v>6</v>
      </c>
      <c r="J2720">
        <v>2004</v>
      </c>
      <c r="K2720" t="s">
        <v>100</v>
      </c>
      <c r="L2720">
        <v>61</v>
      </c>
      <c r="M2720" t="s">
        <v>129</v>
      </c>
      <c r="N2720" t="s">
        <v>745</v>
      </c>
      <c r="O2720" t="s">
        <v>746</v>
      </c>
      <c r="P2720" t="s">
        <v>747</v>
      </c>
      <c r="R2720" t="s">
        <v>748</v>
      </c>
      <c r="T2720" t="s">
        <v>749</v>
      </c>
      <c r="U2720" t="s">
        <v>231</v>
      </c>
      <c r="V2720" t="s">
        <v>33</v>
      </c>
      <c r="W2720" t="s">
        <v>750</v>
      </c>
      <c r="X2720" t="s">
        <v>635</v>
      </c>
      <c r="Y2720" t="s">
        <v>45</v>
      </c>
    </row>
    <row r="2721" spans="1:25">
      <c r="A2721">
        <v>10253</v>
      </c>
      <c r="B2721">
        <v>39</v>
      </c>
      <c r="C2721">
        <v>100</v>
      </c>
      <c r="D2721">
        <v>8</v>
      </c>
      <c r="E2721">
        <v>5148</v>
      </c>
      <c r="F2721">
        <v>38139</v>
      </c>
      <c r="G2721" t="s">
        <v>417</v>
      </c>
      <c r="H2721">
        <v>2</v>
      </c>
      <c r="I2721">
        <v>6</v>
      </c>
      <c r="J2721">
        <v>2004</v>
      </c>
      <c r="K2721" t="s">
        <v>100</v>
      </c>
      <c r="L2721">
        <v>140</v>
      </c>
      <c r="M2721" t="s">
        <v>172</v>
      </c>
      <c r="N2721" t="s">
        <v>745</v>
      </c>
      <c r="O2721" t="s">
        <v>746</v>
      </c>
      <c r="P2721" t="s">
        <v>747</v>
      </c>
      <c r="R2721" t="s">
        <v>748</v>
      </c>
      <c r="T2721" t="s">
        <v>749</v>
      </c>
      <c r="U2721" t="s">
        <v>231</v>
      </c>
      <c r="V2721" t="s">
        <v>33</v>
      </c>
      <c r="W2721" t="s">
        <v>750</v>
      </c>
      <c r="X2721" t="s">
        <v>635</v>
      </c>
      <c r="Y2721" t="s">
        <v>36</v>
      </c>
    </row>
    <row r="2722" spans="1:25">
      <c r="A2722">
        <v>10302</v>
      </c>
      <c r="B2722">
        <v>23</v>
      </c>
      <c r="C2722">
        <v>72.7</v>
      </c>
      <c r="D2722">
        <v>3</v>
      </c>
      <c r="E2722">
        <v>1672.1</v>
      </c>
      <c r="F2722">
        <v>37900</v>
      </c>
      <c r="G2722" t="s">
        <v>40</v>
      </c>
      <c r="H2722">
        <v>4</v>
      </c>
      <c r="I2722">
        <v>10</v>
      </c>
      <c r="J2722">
        <v>2003</v>
      </c>
      <c r="K2722" t="s">
        <v>63</v>
      </c>
      <c r="L2722">
        <v>71</v>
      </c>
      <c r="M2722" t="s">
        <v>114</v>
      </c>
      <c r="N2722" t="s">
        <v>745</v>
      </c>
      <c r="O2722" t="s">
        <v>746</v>
      </c>
      <c r="P2722" t="s">
        <v>747</v>
      </c>
      <c r="R2722" t="s">
        <v>748</v>
      </c>
      <c r="T2722" t="s">
        <v>749</v>
      </c>
      <c r="U2722" t="s">
        <v>231</v>
      </c>
      <c r="V2722" t="s">
        <v>33</v>
      </c>
      <c r="W2722" t="s">
        <v>750</v>
      </c>
      <c r="X2722" t="s">
        <v>635</v>
      </c>
      <c r="Y2722" t="s">
        <v>45</v>
      </c>
    </row>
    <row r="2723" spans="1:25">
      <c r="A2723">
        <v>10302</v>
      </c>
      <c r="B2723">
        <v>49</v>
      </c>
      <c r="C2723">
        <v>100</v>
      </c>
      <c r="D2723">
        <v>5</v>
      </c>
      <c r="E2723">
        <v>5298.86</v>
      </c>
      <c r="F2723">
        <v>37900</v>
      </c>
      <c r="G2723" t="s">
        <v>40</v>
      </c>
      <c r="H2723">
        <v>4</v>
      </c>
      <c r="I2723">
        <v>10</v>
      </c>
      <c r="J2723">
        <v>2003</v>
      </c>
      <c r="K2723" t="s">
        <v>63</v>
      </c>
      <c r="L2723">
        <v>90</v>
      </c>
      <c r="M2723" t="s">
        <v>118</v>
      </c>
      <c r="N2723" t="s">
        <v>745</v>
      </c>
      <c r="O2723" t="s">
        <v>746</v>
      </c>
      <c r="P2723" t="s">
        <v>747</v>
      </c>
      <c r="R2723" t="s">
        <v>748</v>
      </c>
      <c r="T2723" t="s">
        <v>749</v>
      </c>
      <c r="U2723" t="s">
        <v>231</v>
      </c>
      <c r="V2723" t="s">
        <v>33</v>
      </c>
      <c r="W2723" t="s">
        <v>750</v>
      </c>
      <c r="X2723" t="s">
        <v>635</v>
      </c>
      <c r="Y2723" t="s">
        <v>36</v>
      </c>
    </row>
    <row r="2724" spans="1:25">
      <c r="A2724">
        <v>10302</v>
      </c>
      <c r="B2724">
        <v>45</v>
      </c>
      <c r="C2724">
        <v>100</v>
      </c>
      <c r="D2724">
        <v>4</v>
      </c>
      <c r="E2724">
        <v>5548.95</v>
      </c>
      <c r="F2724">
        <v>37900</v>
      </c>
      <c r="G2724" t="s">
        <v>40</v>
      </c>
      <c r="H2724">
        <v>4</v>
      </c>
      <c r="I2724">
        <v>10</v>
      </c>
      <c r="J2724">
        <v>2003</v>
      </c>
      <c r="K2724" t="s">
        <v>63</v>
      </c>
      <c r="L2724">
        <v>117</v>
      </c>
      <c r="M2724" t="s">
        <v>119</v>
      </c>
      <c r="N2724" t="s">
        <v>745</v>
      </c>
      <c r="O2724" t="s">
        <v>746</v>
      </c>
      <c r="P2724" t="s">
        <v>747</v>
      </c>
      <c r="R2724" t="s">
        <v>748</v>
      </c>
      <c r="T2724" t="s">
        <v>749</v>
      </c>
      <c r="U2724" t="s">
        <v>231</v>
      </c>
      <c r="V2724" t="s">
        <v>33</v>
      </c>
      <c r="W2724" t="s">
        <v>750</v>
      </c>
      <c r="X2724" t="s">
        <v>635</v>
      </c>
      <c r="Y2724" t="s">
        <v>36</v>
      </c>
    </row>
    <row r="2725" spans="1:25">
      <c r="A2725">
        <v>10302</v>
      </c>
      <c r="B2725">
        <v>48</v>
      </c>
      <c r="C2725">
        <v>74.48</v>
      </c>
      <c r="D2725">
        <v>6</v>
      </c>
      <c r="E2725">
        <v>3575.04</v>
      </c>
      <c r="F2725">
        <v>37900</v>
      </c>
      <c r="G2725" t="s">
        <v>40</v>
      </c>
      <c r="H2725">
        <v>4</v>
      </c>
      <c r="I2725">
        <v>10</v>
      </c>
      <c r="J2725">
        <v>2003</v>
      </c>
      <c r="K2725" t="s">
        <v>63</v>
      </c>
      <c r="L2725">
        <v>85</v>
      </c>
      <c r="M2725" t="s">
        <v>120</v>
      </c>
      <c r="N2725" t="s">
        <v>745</v>
      </c>
      <c r="O2725" t="s">
        <v>746</v>
      </c>
      <c r="P2725" t="s">
        <v>747</v>
      </c>
      <c r="R2725" t="s">
        <v>748</v>
      </c>
      <c r="T2725" t="s">
        <v>749</v>
      </c>
      <c r="U2725" t="s">
        <v>231</v>
      </c>
      <c r="V2725" t="s">
        <v>33</v>
      </c>
      <c r="W2725" t="s">
        <v>750</v>
      </c>
      <c r="X2725" t="s">
        <v>635</v>
      </c>
      <c r="Y2725" t="s">
        <v>36</v>
      </c>
    </row>
    <row r="2726" spans="1:25">
      <c r="A2726">
        <v>10403</v>
      </c>
      <c r="B2726">
        <v>24</v>
      </c>
      <c r="C2726">
        <v>100</v>
      </c>
      <c r="D2726">
        <v>7</v>
      </c>
      <c r="E2726">
        <v>2434.56</v>
      </c>
      <c r="F2726">
        <v>38450</v>
      </c>
      <c r="G2726" t="s">
        <v>40</v>
      </c>
      <c r="H2726">
        <v>2</v>
      </c>
      <c r="I2726">
        <v>4</v>
      </c>
      <c r="J2726">
        <v>2005</v>
      </c>
      <c r="K2726" t="s">
        <v>132</v>
      </c>
      <c r="L2726">
        <v>95</v>
      </c>
      <c r="M2726" t="s">
        <v>178</v>
      </c>
      <c r="N2726" t="s">
        <v>745</v>
      </c>
      <c r="O2726" t="s">
        <v>746</v>
      </c>
      <c r="P2726" t="s">
        <v>747</v>
      </c>
      <c r="R2726" t="s">
        <v>748</v>
      </c>
      <c r="T2726" t="s">
        <v>749</v>
      </c>
      <c r="U2726" t="s">
        <v>231</v>
      </c>
      <c r="V2726" t="s">
        <v>33</v>
      </c>
      <c r="W2726" t="s">
        <v>750</v>
      </c>
      <c r="X2726" t="s">
        <v>635</v>
      </c>
      <c r="Y2726" t="s">
        <v>45</v>
      </c>
    </row>
    <row r="2727" spans="1:25">
      <c r="A2727">
        <v>10403</v>
      </c>
      <c r="B2727">
        <v>66</v>
      </c>
      <c r="C2727">
        <v>100</v>
      </c>
      <c r="D2727">
        <v>9</v>
      </c>
      <c r="E2727">
        <v>11886.6</v>
      </c>
      <c r="F2727">
        <v>38450</v>
      </c>
      <c r="G2727" t="s">
        <v>40</v>
      </c>
      <c r="H2727">
        <v>2</v>
      </c>
      <c r="I2727">
        <v>4</v>
      </c>
      <c r="J2727">
        <v>2005</v>
      </c>
      <c r="K2727" t="s">
        <v>132</v>
      </c>
      <c r="L2727">
        <v>193</v>
      </c>
      <c r="M2727" t="s">
        <v>174</v>
      </c>
      <c r="N2727" t="s">
        <v>745</v>
      </c>
      <c r="O2727" t="s">
        <v>746</v>
      </c>
      <c r="P2727" t="s">
        <v>747</v>
      </c>
      <c r="R2727" t="s">
        <v>748</v>
      </c>
      <c r="T2727" t="s">
        <v>749</v>
      </c>
      <c r="U2727" t="s">
        <v>231</v>
      </c>
      <c r="V2727" t="s">
        <v>33</v>
      </c>
      <c r="W2727" t="s">
        <v>750</v>
      </c>
      <c r="X2727" t="s">
        <v>635</v>
      </c>
      <c r="Y2727" t="s">
        <v>39</v>
      </c>
    </row>
    <row r="2728" spans="1:25">
      <c r="A2728">
        <v>10403</v>
      </c>
      <c r="B2728">
        <v>66</v>
      </c>
      <c r="C2728">
        <v>100</v>
      </c>
      <c r="D2728">
        <v>6</v>
      </c>
      <c r="E2728">
        <v>8648.64</v>
      </c>
      <c r="F2728">
        <v>38450</v>
      </c>
      <c r="G2728" t="s">
        <v>40</v>
      </c>
      <c r="H2728">
        <v>2</v>
      </c>
      <c r="I2728">
        <v>4</v>
      </c>
      <c r="J2728">
        <v>2005</v>
      </c>
      <c r="K2728" t="s">
        <v>132</v>
      </c>
      <c r="L2728">
        <v>150</v>
      </c>
      <c r="M2728" t="s">
        <v>133</v>
      </c>
      <c r="N2728" t="s">
        <v>745</v>
      </c>
      <c r="O2728" t="s">
        <v>746</v>
      </c>
      <c r="P2728" t="s">
        <v>747</v>
      </c>
      <c r="R2728" t="s">
        <v>748</v>
      </c>
      <c r="T2728" t="s">
        <v>749</v>
      </c>
      <c r="U2728" t="s">
        <v>231</v>
      </c>
      <c r="V2728" t="s">
        <v>33</v>
      </c>
      <c r="W2728" t="s">
        <v>750</v>
      </c>
      <c r="X2728" t="s">
        <v>635</v>
      </c>
      <c r="Y2728" t="s">
        <v>39</v>
      </c>
    </row>
    <row r="2729" spans="1:25">
      <c r="A2729">
        <v>10403</v>
      </c>
      <c r="B2729">
        <v>36</v>
      </c>
      <c r="C2729">
        <v>52.22</v>
      </c>
      <c r="D2729">
        <v>1</v>
      </c>
      <c r="E2729">
        <v>1879.92</v>
      </c>
      <c r="F2729">
        <v>38450</v>
      </c>
      <c r="G2729" t="s">
        <v>40</v>
      </c>
      <c r="H2729">
        <v>2</v>
      </c>
      <c r="I2729">
        <v>4</v>
      </c>
      <c r="J2729">
        <v>2005</v>
      </c>
      <c r="K2729" t="s">
        <v>132</v>
      </c>
      <c r="L2729">
        <v>62</v>
      </c>
      <c r="M2729" t="s">
        <v>134</v>
      </c>
      <c r="N2729" t="s">
        <v>745</v>
      </c>
      <c r="O2729" t="s">
        <v>746</v>
      </c>
      <c r="P2729" t="s">
        <v>747</v>
      </c>
      <c r="R2729" t="s">
        <v>748</v>
      </c>
      <c r="T2729" t="s">
        <v>749</v>
      </c>
      <c r="U2729" t="s">
        <v>231</v>
      </c>
      <c r="V2729" t="s">
        <v>33</v>
      </c>
      <c r="W2729" t="s">
        <v>750</v>
      </c>
      <c r="X2729" t="s">
        <v>635</v>
      </c>
      <c r="Y2729" t="s">
        <v>45</v>
      </c>
    </row>
    <row r="2730" spans="1:25">
      <c r="A2730">
        <v>10403</v>
      </c>
      <c r="B2730">
        <v>46</v>
      </c>
      <c r="C2730">
        <v>100</v>
      </c>
      <c r="D2730">
        <v>8</v>
      </c>
      <c r="E2730">
        <v>5287.7</v>
      </c>
      <c r="F2730">
        <v>38450</v>
      </c>
      <c r="G2730" t="s">
        <v>40</v>
      </c>
      <c r="H2730">
        <v>2</v>
      </c>
      <c r="I2730">
        <v>4</v>
      </c>
      <c r="J2730">
        <v>2005</v>
      </c>
      <c r="K2730" t="s">
        <v>132</v>
      </c>
      <c r="L2730">
        <v>112</v>
      </c>
      <c r="M2730" t="s">
        <v>175</v>
      </c>
      <c r="N2730" t="s">
        <v>745</v>
      </c>
      <c r="O2730" t="s">
        <v>746</v>
      </c>
      <c r="P2730" t="s">
        <v>747</v>
      </c>
      <c r="R2730" t="s">
        <v>748</v>
      </c>
      <c r="T2730" t="s">
        <v>749</v>
      </c>
      <c r="U2730" t="s">
        <v>231</v>
      </c>
      <c r="V2730" t="s">
        <v>33</v>
      </c>
      <c r="W2730" t="s">
        <v>750</v>
      </c>
      <c r="X2730" t="s">
        <v>635</v>
      </c>
      <c r="Y2730" t="s">
        <v>36</v>
      </c>
    </row>
    <row r="2731" spans="1:25">
      <c r="A2731">
        <v>10403</v>
      </c>
      <c r="B2731">
        <v>27</v>
      </c>
      <c r="C2731">
        <v>79.650000000000006</v>
      </c>
      <c r="D2731">
        <v>4</v>
      </c>
      <c r="E2731">
        <v>2150.5500000000002</v>
      </c>
      <c r="F2731">
        <v>38450</v>
      </c>
      <c r="G2731" t="s">
        <v>40</v>
      </c>
      <c r="H2731">
        <v>2</v>
      </c>
      <c r="I2731">
        <v>4</v>
      </c>
      <c r="J2731">
        <v>2005</v>
      </c>
      <c r="K2731" t="s">
        <v>132</v>
      </c>
      <c r="L2731">
        <v>69</v>
      </c>
      <c r="M2731" t="s">
        <v>136</v>
      </c>
      <c r="N2731" t="s">
        <v>745</v>
      </c>
      <c r="O2731" t="s">
        <v>746</v>
      </c>
      <c r="P2731" t="s">
        <v>747</v>
      </c>
      <c r="R2731" t="s">
        <v>748</v>
      </c>
      <c r="T2731" t="s">
        <v>749</v>
      </c>
      <c r="U2731" t="s">
        <v>231</v>
      </c>
      <c r="V2731" t="s">
        <v>33</v>
      </c>
      <c r="W2731" t="s">
        <v>750</v>
      </c>
      <c r="X2731" t="s">
        <v>635</v>
      </c>
      <c r="Y2731" t="s">
        <v>45</v>
      </c>
    </row>
    <row r="2732" spans="1:25">
      <c r="A2732">
        <v>10403</v>
      </c>
      <c r="B2732">
        <v>30</v>
      </c>
      <c r="C2732">
        <v>40.229999999999997</v>
      </c>
      <c r="D2732">
        <v>2</v>
      </c>
      <c r="E2732">
        <v>1206.9000000000001</v>
      </c>
      <c r="F2732">
        <v>38450</v>
      </c>
      <c r="G2732" t="s">
        <v>40</v>
      </c>
      <c r="H2732">
        <v>2</v>
      </c>
      <c r="I2732">
        <v>4</v>
      </c>
      <c r="J2732">
        <v>2005</v>
      </c>
      <c r="K2732" t="s">
        <v>132</v>
      </c>
      <c r="L2732">
        <v>40</v>
      </c>
      <c r="M2732" t="s">
        <v>137</v>
      </c>
      <c r="N2732" t="s">
        <v>745</v>
      </c>
      <c r="O2732" t="s">
        <v>746</v>
      </c>
      <c r="P2732" t="s">
        <v>747</v>
      </c>
      <c r="R2732" t="s">
        <v>748</v>
      </c>
      <c r="T2732" t="s">
        <v>749</v>
      </c>
      <c r="U2732" t="s">
        <v>231</v>
      </c>
      <c r="V2732" t="s">
        <v>33</v>
      </c>
      <c r="W2732" t="s">
        <v>750</v>
      </c>
      <c r="X2732" t="s">
        <v>635</v>
      </c>
      <c r="Y2732" t="s">
        <v>45</v>
      </c>
    </row>
    <row r="2733" spans="1:25">
      <c r="A2733">
        <v>10403</v>
      </c>
      <c r="B2733">
        <v>45</v>
      </c>
      <c r="C2733">
        <v>100</v>
      </c>
      <c r="D2733">
        <v>5</v>
      </c>
      <c r="E2733">
        <v>5189.3999999999996</v>
      </c>
      <c r="F2733">
        <v>38450</v>
      </c>
      <c r="G2733" t="s">
        <v>40</v>
      </c>
      <c r="H2733">
        <v>2</v>
      </c>
      <c r="I2733">
        <v>4</v>
      </c>
      <c r="J2733">
        <v>2005</v>
      </c>
      <c r="K2733" t="s">
        <v>132</v>
      </c>
      <c r="L2733">
        <v>102</v>
      </c>
      <c r="M2733" t="s">
        <v>138</v>
      </c>
      <c r="N2733" t="s">
        <v>745</v>
      </c>
      <c r="O2733" t="s">
        <v>746</v>
      </c>
      <c r="P2733" t="s">
        <v>747</v>
      </c>
      <c r="R2733" t="s">
        <v>748</v>
      </c>
      <c r="T2733" t="s">
        <v>749</v>
      </c>
      <c r="U2733" t="s">
        <v>231</v>
      </c>
      <c r="V2733" t="s">
        <v>33</v>
      </c>
      <c r="W2733" t="s">
        <v>750</v>
      </c>
      <c r="X2733" t="s">
        <v>635</v>
      </c>
      <c r="Y2733" t="s">
        <v>36</v>
      </c>
    </row>
    <row r="2734" spans="1:25">
      <c r="A2734">
        <v>10403</v>
      </c>
      <c r="B2734">
        <v>31</v>
      </c>
      <c r="C2734">
        <v>68.34</v>
      </c>
      <c r="D2734">
        <v>3</v>
      </c>
      <c r="E2734">
        <v>2118.54</v>
      </c>
      <c r="F2734">
        <v>38450</v>
      </c>
      <c r="G2734" t="s">
        <v>40</v>
      </c>
      <c r="H2734">
        <v>2</v>
      </c>
      <c r="I2734">
        <v>4</v>
      </c>
      <c r="J2734">
        <v>2005</v>
      </c>
      <c r="K2734" t="s">
        <v>132</v>
      </c>
      <c r="L2734">
        <v>81</v>
      </c>
      <c r="M2734" t="s">
        <v>139</v>
      </c>
      <c r="N2734" t="s">
        <v>745</v>
      </c>
      <c r="O2734" t="s">
        <v>746</v>
      </c>
      <c r="P2734" t="s">
        <v>747</v>
      </c>
      <c r="R2734" t="s">
        <v>748</v>
      </c>
      <c r="T2734" t="s">
        <v>749</v>
      </c>
      <c r="U2734" t="s">
        <v>231</v>
      </c>
      <c r="V2734" t="s">
        <v>33</v>
      </c>
      <c r="W2734" t="s">
        <v>750</v>
      </c>
      <c r="X2734" t="s">
        <v>635</v>
      </c>
      <c r="Y2734" t="s">
        <v>45</v>
      </c>
    </row>
    <row r="2735" spans="1:25">
      <c r="A2735">
        <v>10302</v>
      </c>
      <c r="B2735">
        <v>43</v>
      </c>
      <c r="C2735">
        <v>100</v>
      </c>
      <c r="D2735">
        <v>1</v>
      </c>
      <c r="E2735">
        <v>7310</v>
      </c>
      <c r="F2735">
        <v>37900</v>
      </c>
      <c r="G2735" t="s">
        <v>40</v>
      </c>
      <c r="H2735">
        <v>4</v>
      </c>
      <c r="I2735">
        <v>10</v>
      </c>
      <c r="J2735">
        <v>2003</v>
      </c>
      <c r="K2735" t="s">
        <v>97</v>
      </c>
      <c r="L2735">
        <v>170</v>
      </c>
      <c r="M2735" t="s">
        <v>84</v>
      </c>
      <c r="N2735" t="s">
        <v>745</v>
      </c>
      <c r="O2735" t="s">
        <v>746</v>
      </c>
      <c r="P2735" t="s">
        <v>747</v>
      </c>
      <c r="R2735" t="s">
        <v>748</v>
      </c>
      <c r="T2735" t="s">
        <v>749</v>
      </c>
      <c r="U2735" t="s">
        <v>231</v>
      </c>
      <c r="V2735" t="s">
        <v>33</v>
      </c>
      <c r="W2735" t="s">
        <v>750</v>
      </c>
      <c r="X2735" t="s">
        <v>635</v>
      </c>
      <c r="Y2735" t="s">
        <v>39</v>
      </c>
    </row>
    <row r="2736" spans="1:25">
      <c r="A2736">
        <v>10302</v>
      </c>
      <c r="B2736">
        <v>38</v>
      </c>
      <c r="C2736">
        <v>89.27</v>
      </c>
      <c r="D2736">
        <v>2</v>
      </c>
      <c r="E2736">
        <v>3392.26</v>
      </c>
      <c r="F2736">
        <v>37900</v>
      </c>
      <c r="G2736" t="s">
        <v>40</v>
      </c>
      <c r="H2736">
        <v>4</v>
      </c>
      <c r="I2736">
        <v>10</v>
      </c>
      <c r="J2736">
        <v>2003</v>
      </c>
      <c r="K2736" t="s">
        <v>97</v>
      </c>
      <c r="L2736">
        <v>92</v>
      </c>
      <c r="M2736" t="s">
        <v>92</v>
      </c>
      <c r="N2736" t="s">
        <v>745</v>
      </c>
      <c r="O2736" t="s">
        <v>746</v>
      </c>
      <c r="P2736" t="s">
        <v>747</v>
      </c>
      <c r="R2736" t="s">
        <v>748</v>
      </c>
      <c r="T2736" t="s">
        <v>749</v>
      </c>
      <c r="U2736" t="s">
        <v>231</v>
      </c>
      <c r="V2736" t="s">
        <v>33</v>
      </c>
      <c r="W2736" t="s">
        <v>750</v>
      </c>
      <c r="X2736" t="s">
        <v>635</v>
      </c>
      <c r="Y2736" t="s">
        <v>36</v>
      </c>
    </row>
    <row r="2737" spans="1:25">
      <c r="A2737">
        <v>10225</v>
      </c>
      <c r="B2737">
        <v>27</v>
      </c>
      <c r="C2737">
        <v>100</v>
      </c>
      <c r="D2737">
        <v>9</v>
      </c>
      <c r="E2737">
        <v>4517.91</v>
      </c>
      <c r="F2737">
        <v>38039</v>
      </c>
      <c r="G2737" t="s">
        <v>40</v>
      </c>
      <c r="H2737">
        <v>1</v>
      </c>
      <c r="I2737">
        <v>2</v>
      </c>
      <c r="J2737">
        <v>2004</v>
      </c>
      <c r="K2737" t="s">
        <v>100</v>
      </c>
      <c r="L2737">
        <v>194</v>
      </c>
      <c r="M2737" t="s">
        <v>124</v>
      </c>
      <c r="N2737" t="s">
        <v>751</v>
      </c>
      <c r="O2737" t="s">
        <v>752</v>
      </c>
      <c r="P2737" t="s">
        <v>753</v>
      </c>
      <c r="R2737" t="s">
        <v>754</v>
      </c>
      <c r="T2737">
        <v>1203</v>
      </c>
      <c r="U2737" t="s">
        <v>755</v>
      </c>
      <c r="V2737" t="s">
        <v>33</v>
      </c>
      <c r="W2737" t="s">
        <v>756</v>
      </c>
      <c r="X2737" t="s">
        <v>255</v>
      </c>
      <c r="Y2737" t="s">
        <v>36</v>
      </c>
    </row>
    <row r="2738" spans="1:25">
      <c r="A2738">
        <v>10225</v>
      </c>
      <c r="B2738">
        <v>25</v>
      </c>
      <c r="C2738">
        <v>99.82</v>
      </c>
      <c r="D2738">
        <v>7</v>
      </c>
      <c r="E2738">
        <v>2495.5</v>
      </c>
      <c r="F2738">
        <v>38039</v>
      </c>
      <c r="G2738" t="s">
        <v>40</v>
      </c>
      <c r="H2738">
        <v>1</v>
      </c>
      <c r="I2738">
        <v>2</v>
      </c>
      <c r="J2738">
        <v>2004</v>
      </c>
      <c r="K2738" t="s">
        <v>100</v>
      </c>
      <c r="L2738">
        <v>117</v>
      </c>
      <c r="M2738" t="s">
        <v>264</v>
      </c>
      <c r="N2738" t="s">
        <v>751</v>
      </c>
      <c r="O2738" t="s">
        <v>752</v>
      </c>
      <c r="P2738" t="s">
        <v>753</v>
      </c>
      <c r="R2738" t="s">
        <v>754</v>
      </c>
      <c r="T2738">
        <v>1203</v>
      </c>
      <c r="U2738" t="s">
        <v>755</v>
      </c>
      <c r="V2738" t="s">
        <v>33</v>
      </c>
      <c r="W2738" t="s">
        <v>756</v>
      </c>
      <c r="X2738" t="s">
        <v>255</v>
      </c>
      <c r="Y2738" t="s">
        <v>45</v>
      </c>
    </row>
    <row r="2739" spans="1:25">
      <c r="A2739">
        <v>10225</v>
      </c>
      <c r="B2739">
        <v>37</v>
      </c>
      <c r="C2739">
        <v>77.41</v>
      </c>
      <c r="D2739">
        <v>10</v>
      </c>
      <c r="E2739">
        <v>2864.17</v>
      </c>
      <c r="F2739">
        <v>38039</v>
      </c>
      <c r="G2739" t="s">
        <v>40</v>
      </c>
      <c r="H2739">
        <v>1</v>
      </c>
      <c r="I2739">
        <v>2</v>
      </c>
      <c r="J2739">
        <v>2004</v>
      </c>
      <c r="K2739" t="s">
        <v>100</v>
      </c>
      <c r="L2739">
        <v>79</v>
      </c>
      <c r="M2739" t="s">
        <v>125</v>
      </c>
      <c r="N2739" t="s">
        <v>751</v>
      </c>
      <c r="O2739" t="s">
        <v>752</v>
      </c>
      <c r="P2739" t="s">
        <v>753</v>
      </c>
      <c r="R2739" t="s">
        <v>754</v>
      </c>
      <c r="T2739">
        <v>1203</v>
      </c>
      <c r="U2739" t="s">
        <v>755</v>
      </c>
      <c r="V2739" t="s">
        <v>33</v>
      </c>
      <c r="W2739" t="s">
        <v>756</v>
      </c>
      <c r="X2739" t="s">
        <v>255</v>
      </c>
      <c r="Y2739" t="s">
        <v>45</v>
      </c>
    </row>
    <row r="2740" spans="1:25">
      <c r="A2740">
        <v>10225</v>
      </c>
      <c r="B2740">
        <v>21</v>
      </c>
      <c r="C2740">
        <v>100</v>
      </c>
      <c r="D2740">
        <v>6</v>
      </c>
      <c r="E2740">
        <v>2684.43</v>
      </c>
      <c r="F2740">
        <v>38039</v>
      </c>
      <c r="G2740" t="s">
        <v>40</v>
      </c>
      <c r="H2740">
        <v>1</v>
      </c>
      <c r="I2740">
        <v>2</v>
      </c>
      <c r="J2740">
        <v>2004</v>
      </c>
      <c r="K2740" t="s">
        <v>100</v>
      </c>
      <c r="L2740">
        <v>115</v>
      </c>
      <c r="M2740" t="s">
        <v>265</v>
      </c>
      <c r="N2740" t="s">
        <v>751</v>
      </c>
      <c r="O2740" t="s">
        <v>752</v>
      </c>
      <c r="P2740" t="s">
        <v>753</v>
      </c>
      <c r="R2740" t="s">
        <v>754</v>
      </c>
      <c r="T2740">
        <v>1203</v>
      </c>
      <c r="U2740" t="s">
        <v>755</v>
      </c>
      <c r="V2740" t="s">
        <v>33</v>
      </c>
      <c r="W2740" t="s">
        <v>756</v>
      </c>
      <c r="X2740" t="s">
        <v>255</v>
      </c>
      <c r="Y2740" t="s">
        <v>45</v>
      </c>
    </row>
    <row r="2741" spans="1:25">
      <c r="A2741">
        <v>10225</v>
      </c>
      <c r="B2741">
        <v>32</v>
      </c>
      <c r="C2741">
        <v>100</v>
      </c>
      <c r="D2741">
        <v>1</v>
      </c>
      <c r="E2741">
        <v>4529.28</v>
      </c>
      <c r="F2741">
        <v>38039</v>
      </c>
      <c r="G2741" t="s">
        <v>40</v>
      </c>
      <c r="H2741">
        <v>1</v>
      </c>
      <c r="I2741">
        <v>2</v>
      </c>
      <c r="J2741">
        <v>2004</v>
      </c>
      <c r="K2741" t="s">
        <v>100</v>
      </c>
      <c r="L2741">
        <v>141</v>
      </c>
      <c r="M2741" t="s">
        <v>27</v>
      </c>
      <c r="N2741" t="s">
        <v>751</v>
      </c>
      <c r="O2741" t="s">
        <v>752</v>
      </c>
      <c r="P2741" t="s">
        <v>753</v>
      </c>
      <c r="R2741" t="s">
        <v>754</v>
      </c>
      <c r="T2741">
        <v>1203</v>
      </c>
      <c r="U2741" t="s">
        <v>755</v>
      </c>
      <c r="V2741" t="s">
        <v>33</v>
      </c>
      <c r="W2741" t="s">
        <v>756</v>
      </c>
      <c r="X2741" t="s">
        <v>255</v>
      </c>
      <c r="Y2741" t="s">
        <v>36</v>
      </c>
    </row>
    <row r="2742" spans="1:25">
      <c r="A2742">
        <v>10225</v>
      </c>
      <c r="B2742">
        <v>47</v>
      </c>
      <c r="C2742">
        <v>64.680000000000007</v>
      </c>
      <c r="D2742">
        <v>5</v>
      </c>
      <c r="E2742">
        <v>3039.96</v>
      </c>
      <c r="F2742">
        <v>38039</v>
      </c>
      <c r="G2742" t="s">
        <v>40</v>
      </c>
      <c r="H2742">
        <v>1</v>
      </c>
      <c r="I2742">
        <v>2</v>
      </c>
      <c r="J2742">
        <v>2004</v>
      </c>
      <c r="K2742" t="s">
        <v>100</v>
      </c>
      <c r="L2742">
        <v>77</v>
      </c>
      <c r="M2742" t="s">
        <v>170</v>
      </c>
      <c r="N2742" t="s">
        <v>751</v>
      </c>
      <c r="O2742" t="s">
        <v>752</v>
      </c>
      <c r="P2742" t="s">
        <v>753</v>
      </c>
      <c r="R2742" t="s">
        <v>754</v>
      </c>
      <c r="T2742">
        <v>1203</v>
      </c>
      <c r="U2742" t="s">
        <v>755</v>
      </c>
      <c r="V2742" t="s">
        <v>33</v>
      </c>
      <c r="W2742" t="s">
        <v>756</v>
      </c>
      <c r="X2742" t="s">
        <v>255</v>
      </c>
      <c r="Y2742" t="s">
        <v>36</v>
      </c>
    </row>
    <row r="2743" spans="1:25">
      <c r="A2743">
        <v>10225</v>
      </c>
      <c r="B2743">
        <v>43</v>
      </c>
      <c r="C2743">
        <v>100</v>
      </c>
      <c r="D2743">
        <v>2</v>
      </c>
      <c r="E2743">
        <v>6407.86</v>
      </c>
      <c r="F2743">
        <v>38039</v>
      </c>
      <c r="G2743" t="s">
        <v>40</v>
      </c>
      <c r="H2743">
        <v>1</v>
      </c>
      <c r="I2743">
        <v>2</v>
      </c>
      <c r="J2743">
        <v>2004</v>
      </c>
      <c r="K2743" t="s">
        <v>100</v>
      </c>
      <c r="L2743">
        <v>169</v>
      </c>
      <c r="M2743" t="s">
        <v>38</v>
      </c>
      <c r="N2743" t="s">
        <v>751</v>
      </c>
      <c r="O2743" t="s">
        <v>752</v>
      </c>
      <c r="P2743" t="s">
        <v>753</v>
      </c>
      <c r="R2743" t="s">
        <v>754</v>
      </c>
      <c r="T2743">
        <v>1203</v>
      </c>
      <c r="U2743" t="s">
        <v>755</v>
      </c>
      <c r="V2743" t="s">
        <v>33</v>
      </c>
      <c r="W2743" t="s">
        <v>756</v>
      </c>
      <c r="X2743" t="s">
        <v>255</v>
      </c>
      <c r="Y2743" t="s">
        <v>36</v>
      </c>
    </row>
    <row r="2744" spans="1:25">
      <c r="A2744">
        <v>10225</v>
      </c>
      <c r="B2744">
        <v>37</v>
      </c>
      <c r="C2744">
        <v>95.69</v>
      </c>
      <c r="D2744">
        <v>12</v>
      </c>
      <c r="E2744">
        <v>3540.53</v>
      </c>
      <c r="F2744">
        <v>38039</v>
      </c>
      <c r="G2744" t="s">
        <v>40</v>
      </c>
      <c r="H2744">
        <v>1</v>
      </c>
      <c r="I2744">
        <v>2</v>
      </c>
      <c r="J2744">
        <v>2004</v>
      </c>
      <c r="K2744" t="s">
        <v>100</v>
      </c>
      <c r="L2744">
        <v>80</v>
      </c>
      <c r="M2744" t="s">
        <v>126</v>
      </c>
      <c r="N2744" t="s">
        <v>751</v>
      </c>
      <c r="O2744" t="s">
        <v>752</v>
      </c>
      <c r="P2744" t="s">
        <v>753</v>
      </c>
      <c r="R2744" t="s">
        <v>754</v>
      </c>
      <c r="T2744">
        <v>1203</v>
      </c>
      <c r="U2744" t="s">
        <v>755</v>
      </c>
      <c r="V2744" t="s">
        <v>33</v>
      </c>
      <c r="W2744" t="s">
        <v>756</v>
      </c>
      <c r="X2744" t="s">
        <v>255</v>
      </c>
      <c r="Y2744" t="s">
        <v>36</v>
      </c>
    </row>
    <row r="2745" spans="1:25">
      <c r="A2745">
        <v>10225</v>
      </c>
      <c r="B2745">
        <v>27</v>
      </c>
      <c r="C2745">
        <v>100</v>
      </c>
      <c r="D2745">
        <v>11</v>
      </c>
      <c r="E2745">
        <v>4564.08</v>
      </c>
      <c r="F2745">
        <v>38039</v>
      </c>
      <c r="G2745" t="s">
        <v>40</v>
      </c>
      <c r="H2745">
        <v>1</v>
      </c>
      <c r="I2745">
        <v>2</v>
      </c>
      <c r="J2745">
        <v>2004</v>
      </c>
      <c r="K2745" t="s">
        <v>100</v>
      </c>
      <c r="L2745">
        <v>146</v>
      </c>
      <c r="M2745" t="s">
        <v>127</v>
      </c>
      <c r="N2745" t="s">
        <v>751</v>
      </c>
      <c r="O2745" t="s">
        <v>752</v>
      </c>
      <c r="P2745" t="s">
        <v>753</v>
      </c>
      <c r="R2745" t="s">
        <v>754</v>
      </c>
      <c r="T2745">
        <v>1203</v>
      </c>
      <c r="U2745" t="s">
        <v>755</v>
      </c>
      <c r="V2745" t="s">
        <v>33</v>
      </c>
      <c r="W2745" t="s">
        <v>756</v>
      </c>
      <c r="X2745" t="s">
        <v>255</v>
      </c>
      <c r="Y2745" t="s">
        <v>36</v>
      </c>
    </row>
    <row r="2746" spans="1:25">
      <c r="A2746">
        <v>10225</v>
      </c>
      <c r="B2746">
        <v>35</v>
      </c>
      <c r="C2746">
        <v>100</v>
      </c>
      <c r="D2746">
        <v>14</v>
      </c>
      <c r="E2746">
        <v>5260.15</v>
      </c>
      <c r="F2746">
        <v>38039</v>
      </c>
      <c r="G2746" t="s">
        <v>40</v>
      </c>
      <c r="H2746">
        <v>1</v>
      </c>
      <c r="I2746">
        <v>2</v>
      </c>
      <c r="J2746">
        <v>2004</v>
      </c>
      <c r="K2746" t="s">
        <v>100</v>
      </c>
      <c r="L2746">
        <v>148</v>
      </c>
      <c r="M2746" t="s">
        <v>128</v>
      </c>
      <c r="N2746" t="s">
        <v>751</v>
      </c>
      <c r="O2746" t="s">
        <v>752</v>
      </c>
      <c r="P2746" t="s">
        <v>753</v>
      </c>
      <c r="R2746" t="s">
        <v>754</v>
      </c>
      <c r="T2746">
        <v>1203</v>
      </c>
      <c r="U2746" t="s">
        <v>755</v>
      </c>
      <c r="V2746" t="s">
        <v>33</v>
      </c>
      <c r="W2746" t="s">
        <v>756</v>
      </c>
      <c r="X2746" t="s">
        <v>255</v>
      </c>
      <c r="Y2746" t="s">
        <v>36</v>
      </c>
    </row>
    <row r="2747" spans="1:25">
      <c r="A2747">
        <v>10225</v>
      </c>
      <c r="B2747">
        <v>42</v>
      </c>
      <c r="C2747">
        <v>36.630000000000003</v>
      </c>
      <c r="D2747">
        <v>3</v>
      </c>
      <c r="E2747">
        <v>1538.46</v>
      </c>
      <c r="F2747">
        <v>38039</v>
      </c>
      <c r="G2747" t="s">
        <v>40</v>
      </c>
      <c r="H2747">
        <v>1</v>
      </c>
      <c r="I2747">
        <v>2</v>
      </c>
      <c r="J2747">
        <v>2004</v>
      </c>
      <c r="K2747" t="s">
        <v>100</v>
      </c>
      <c r="L2747">
        <v>37</v>
      </c>
      <c r="M2747" t="s">
        <v>171</v>
      </c>
      <c r="N2747" t="s">
        <v>751</v>
      </c>
      <c r="O2747" t="s">
        <v>752</v>
      </c>
      <c r="P2747" t="s">
        <v>753</v>
      </c>
      <c r="R2747" t="s">
        <v>754</v>
      </c>
      <c r="T2747">
        <v>1203</v>
      </c>
      <c r="U2747" t="s">
        <v>755</v>
      </c>
      <c r="V2747" t="s">
        <v>33</v>
      </c>
      <c r="W2747" t="s">
        <v>756</v>
      </c>
      <c r="X2747" t="s">
        <v>255</v>
      </c>
      <c r="Y2747" t="s">
        <v>45</v>
      </c>
    </row>
    <row r="2748" spans="1:25">
      <c r="A2748">
        <v>10225</v>
      </c>
      <c r="B2748">
        <v>24</v>
      </c>
      <c r="C2748">
        <v>50.21</v>
      </c>
      <c r="D2748">
        <v>8</v>
      </c>
      <c r="E2748">
        <v>1205.04</v>
      </c>
      <c r="F2748">
        <v>38039</v>
      </c>
      <c r="G2748" t="s">
        <v>40</v>
      </c>
      <c r="H2748">
        <v>1</v>
      </c>
      <c r="I2748">
        <v>2</v>
      </c>
      <c r="J2748">
        <v>2004</v>
      </c>
      <c r="K2748" t="s">
        <v>100</v>
      </c>
      <c r="L2748">
        <v>61</v>
      </c>
      <c r="M2748" t="s">
        <v>129</v>
      </c>
      <c r="N2748" t="s">
        <v>751</v>
      </c>
      <c r="O2748" t="s">
        <v>752</v>
      </c>
      <c r="P2748" t="s">
        <v>753</v>
      </c>
      <c r="R2748" t="s">
        <v>754</v>
      </c>
      <c r="T2748">
        <v>1203</v>
      </c>
      <c r="U2748" t="s">
        <v>755</v>
      </c>
      <c r="V2748" t="s">
        <v>33</v>
      </c>
      <c r="W2748" t="s">
        <v>756</v>
      </c>
      <c r="X2748" t="s">
        <v>255</v>
      </c>
      <c r="Y2748" t="s">
        <v>45</v>
      </c>
    </row>
    <row r="2749" spans="1:25">
      <c r="A2749">
        <v>10225</v>
      </c>
      <c r="B2749">
        <v>40</v>
      </c>
      <c r="C2749">
        <v>100</v>
      </c>
      <c r="D2749">
        <v>4</v>
      </c>
      <c r="E2749">
        <v>4550</v>
      </c>
      <c r="F2749">
        <v>38039</v>
      </c>
      <c r="G2749" t="s">
        <v>40</v>
      </c>
      <c r="H2749">
        <v>1</v>
      </c>
      <c r="I2749">
        <v>2</v>
      </c>
      <c r="J2749">
        <v>2004</v>
      </c>
      <c r="K2749" t="s">
        <v>100</v>
      </c>
      <c r="L2749">
        <v>140</v>
      </c>
      <c r="M2749" t="s">
        <v>172</v>
      </c>
      <c r="N2749" t="s">
        <v>751</v>
      </c>
      <c r="O2749" t="s">
        <v>752</v>
      </c>
      <c r="P2749" t="s">
        <v>753</v>
      </c>
      <c r="R2749" t="s">
        <v>754</v>
      </c>
      <c r="T2749">
        <v>1203</v>
      </c>
      <c r="U2749" t="s">
        <v>755</v>
      </c>
      <c r="V2749" t="s">
        <v>33</v>
      </c>
      <c r="W2749" t="s">
        <v>756</v>
      </c>
      <c r="X2749" t="s">
        <v>255</v>
      </c>
      <c r="Y2749" t="s">
        <v>36</v>
      </c>
    </row>
    <row r="2750" spans="1:25">
      <c r="A2750">
        <v>10225</v>
      </c>
      <c r="B2750">
        <v>46</v>
      </c>
      <c r="C2750">
        <v>70.33</v>
      </c>
      <c r="D2750">
        <v>13</v>
      </c>
      <c r="E2750">
        <v>3235.18</v>
      </c>
      <c r="F2750">
        <v>38039</v>
      </c>
      <c r="G2750" t="s">
        <v>40</v>
      </c>
      <c r="H2750">
        <v>1</v>
      </c>
      <c r="I2750">
        <v>2</v>
      </c>
      <c r="J2750">
        <v>2004</v>
      </c>
      <c r="K2750" t="s">
        <v>100</v>
      </c>
      <c r="L2750">
        <v>80</v>
      </c>
      <c r="M2750" t="s">
        <v>130</v>
      </c>
      <c r="N2750" t="s">
        <v>751</v>
      </c>
      <c r="O2750" t="s">
        <v>752</v>
      </c>
      <c r="P2750" t="s">
        <v>753</v>
      </c>
      <c r="R2750" t="s">
        <v>754</v>
      </c>
      <c r="T2750">
        <v>1203</v>
      </c>
      <c r="U2750" t="s">
        <v>755</v>
      </c>
      <c r="V2750" t="s">
        <v>33</v>
      </c>
      <c r="W2750" t="s">
        <v>756</v>
      </c>
      <c r="X2750" t="s">
        <v>255</v>
      </c>
      <c r="Y2750" t="s">
        <v>36</v>
      </c>
    </row>
    <row r="2751" spans="1:25">
      <c r="A2751">
        <v>10287</v>
      </c>
      <c r="B2751">
        <v>21</v>
      </c>
      <c r="C2751">
        <v>100</v>
      </c>
      <c r="D2751">
        <v>12</v>
      </c>
      <c r="E2751">
        <v>3432.24</v>
      </c>
      <c r="F2751">
        <v>38229</v>
      </c>
      <c r="G2751" t="s">
        <v>40</v>
      </c>
      <c r="H2751">
        <v>3</v>
      </c>
      <c r="I2751">
        <v>8</v>
      </c>
      <c r="J2751">
        <v>2004</v>
      </c>
      <c r="K2751" t="s">
        <v>63</v>
      </c>
      <c r="L2751">
        <v>194</v>
      </c>
      <c r="M2751" t="s">
        <v>124</v>
      </c>
      <c r="N2751" t="s">
        <v>751</v>
      </c>
      <c r="O2751" t="s">
        <v>752</v>
      </c>
      <c r="P2751" t="s">
        <v>753</v>
      </c>
      <c r="R2751" t="s">
        <v>754</v>
      </c>
      <c r="T2751">
        <v>1203</v>
      </c>
      <c r="U2751" t="s">
        <v>755</v>
      </c>
      <c r="V2751" t="s">
        <v>33</v>
      </c>
      <c r="W2751" t="s">
        <v>756</v>
      </c>
      <c r="X2751" t="s">
        <v>255</v>
      </c>
      <c r="Y2751" t="s">
        <v>36</v>
      </c>
    </row>
    <row r="2752" spans="1:25">
      <c r="A2752">
        <v>10287</v>
      </c>
      <c r="B2752">
        <v>45</v>
      </c>
      <c r="C2752">
        <v>100</v>
      </c>
      <c r="D2752">
        <v>10</v>
      </c>
      <c r="E2752">
        <v>4756.5</v>
      </c>
      <c r="F2752">
        <v>38229</v>
      </c>
      <c r="G2752" t="s">
        <v>40</v>
      </c>
      <c r="H2752">
        <v>3</v>
      </c>
      <c r="I2752">
        <v>8</v>
      </c>
      <c r="J2752">
        <v>2004</v>
      </c>
      <c r="K2752" t="s">
        <v>63</v>
      </c>
      <c r="L2752">
        <v>117</v>
      </c>
      <c r="M2752" t="s">
        <v>264</v>
      </c>
      <c r="N2752" t="s">
        <v>751</v>
      </c>
      <c r="O2752" t="s">
        <v>752</v>
      </c>
      <c r="P2752" t="s">
        <v>753</v>
      </c>
      <c r="R2752" t="s">
        <v>754</v>
      </c>
      <c r="T2752">
        <v>1203</v>
      </c>
      <c r="U2752" t="s">
        <v>755</v>
      </c>
      <c r="V2752" t="s">
        <v>33</v>
      </c>
      <c r="W2752" t="s">
        <v>756</v>
      </c>
      <c r="X2752" t="s">
        <v>255</v>
      </c>
      <c r="Y2752" t="s">
        <v>36</v>
      </c>
    </row>
    <row r="2753" spans="1:25">
      <c r="A2753">
        <v>10287</v>
      </c>
      <c r="B2753">
        <v>41</v>
      </c>
      <c r="C2753">
        <v>69.430000000000007</v>
      </c>
      <c r="D2753">
        <v>13</v>
      </c>
      <c r="E2753">
        <v>2846.63</v>
      </c>
      <c r="F2753">
        <v>38229</v>
      </c>
      <c r="G2753" t="s">
        <v>40</v>
      </c>
      <c r="H2753">
        <v>3</v>
      </c>
      <c r="I2753">
        <v>8</v>
      </c>
      <c r="J2753">
        <v>2004</v>
      </c>
      <c r="K2753" t="s">
        <v>63</v>
      </c>
      <c r="L2753">
        <v>79</v>
      </c>
      <c r="M2753" t="s">
        <v>125</v>
      </c>
      <c r="N2753" t="s">
        <v>751</v>
      </c>
      <c r="O2753" t="s">
        <v>752</v>
      </c>
      <c r="P2753" t="s">
        <v>753</v>
      </c>
      <c r="R2753" t="s">
        <v>754</v>
      </c>
      <c r="T2753">
        <v>1203</v>
      </c>
      <c r="U2753" t="s">
        <v>755</v>
      </c>
      <c r="V2753" t="s">
        <v>33</v>
      </c>
      <c r="W2753" t="s">
        <v>756</v>
      </c>
      <c r="X2753" t="s">
        <v>255</v>
      </c>
      <c r="Y2753" t="s">
        <v>45</v>
      </c>
    </row>
    <row r="2754" spans="1:25">
      <c r="A2754">
        <v>10287</v>
      </c>
      <c r="B2754">
        <v>23</v>
      </c>
      <c r="C2754">
        <v>100</v>
      </c>
      <c r="D2754">
        <v>9</v>
      </c>
      <c r="E2754">
        <v>2675.13</v>
      </c>
      <c r="F2754">
        <v>38229</v>
      </c>
      <c r="G2754" t="s">
        <v>40</v>
      </c>
      <c r="H2754">
        <v>3</v>
      </c>
      <c r="I2754">
        <v>8</v>
      </c>
      <c r="J2754">
        <v>2004</v>
      </c>
      <c r="K2754" t="s">
        <v>63</v>
      </c>
      <c r="L2754">
        <v>115</v>
      </c>
      <c r="M2754" t="s">
        <v>265</v>
      </c>
      <c r="N2754" t="s">
        <v>751</v>
      </c>
      <c r="O2754" t="s">
        <v>752</v>
      </c>
      <c r="P2754" t="s">
        <v>753</v>
      </c>
      <c r="R2754" t="s">
        <v>754</v>
      </c>
      <c r="T2754">
        <v>1203</v>
      </c>
      <c r="U2754" t="s">
        <v>755</v>
      </c>
      <c r="V2754" t="s">
        <v>33</v>
      </c>
      <c r="W2754" t="s">
        <v>756</v>
      </c>
      <c r="X2754" t="s">
        <v>255</v>
      </c>
      <c r="Y2754" t="s">
        <v>45</v>
      </c>
    </row>
    <row r="2755" spans="1:25">
      <c r="A2755">
        <v>10287</v>
      </c>
      <c r="B2755">
        <v>41</v>
      </c>
      <c r="C2755">
        <v>100</v>
      </c>
      <c r="D2755">
        <v>4</v>
      </c>
      <c r="E2755">
        <v>6499.32</v>
      </c>
      <c r="F2755">
        <v>38229</v>
      </c>
      <c r="G2755" t="s">
        <v>40</v>
      </c>
      <c r="H2755">
        <v>3</v>
      </c>
      <c r="I2755">
        <v>8</v>
      </c>
      <c r="J2755">
        <v>2004</v>
      </c>
      <c r="K2755" t="s">
        <v>63</v>
      </c>
      <c r="L2755">
        <v>141</v>
      </c>
      <c r="M2755" t="s">
        <v>27</v>
      </c>
      <c r="N2755" t="s">
        <v>751</v>
      </c>
      <c r="O2755" t="s">
        <v>752</v>
      </c>
      <c r="P2755" t="s">
        <v>753</v>
      </c>
      <c r="R2755" t="s">
        <v>754</v>
      </c>
      <c r="T2755">
        <v>1203</v>
      </c>
      <c r="U2755" t="s">
        <v>755</v>
      </c>
      <c r="V2755" t="s">
        <v>33</v>
      </c>
      <c r="W2755" t="s">
        <v>756</v>
      </c>
      <c r="X2755" t="s">
        <v>255</v>
      </c>
      <c r="Y2755" t="s">
        <v>36</v>
      </c>
    </row>
    <row r="2756" spans="1:25">
      <c r="A2756">
        <v>10287</v>
      </c>
      <c r="B2756">
        <v>44</v>
      </c>
      <c r="C2756">
        <v>82.39</v>
      </c>
      <c r="D2756">
        <v>8</v>
      </c>
      <c r="E2756">
        <v>3625.16</v>
      </c>
      <c r="F2756">
        <v>38229</v>
      </c>
      <c r="G2756" t="s">
        <v>40</v>
      </c>
      <c r="H2756">
        <v>3</v>
      </c>
      <c r="I2756">
        <v>8</v>
      </c>
      <c r="J2756">
        <v>2004</v>
      </c>
      <c r="K2756" t="s">
        <v>63</v>
      </c>
      <c r="L2756">
        <v>77</v>
      </c>
      <c r="M2756" t="s">
        <v>170</v>
      </c>
      <c r="N2756" t="s">
        <v>751</v>
      </c>
      <c r="O2756" t="s">
        <v>752</v>
      </c>
      <c r="P2756" t="s">
        <v>753</v>
      </c>
      <c r="R2756" t="s">
        <v>754</v>
      </c>
      <c r="T2756">
        <v>1203</v>
      </c>
      <c r="U2756" t="s">
        <v>755</v>
      </c>
      <c r="V2756" t="s">
        <v>33</v>
      </c>
      <c r="W2756" t="s">
        <v>756</v>
      </c>
      <c r="X2756" t="s">
        <v>255</v>
      </c>
      <c r="Y2756" t="s">
        <v>36</v>
      </c>
    </row>
    <row r="2757" spans="1:25">
      <c r="A2757">
        <v>10287</v>
      </c>
      <c r="B2757">
        <v>24</v>
      </c>
      <c r="C2757">
        <v>100</v>
      </c>
      <c r="D2757">
        <v>3</v>
      </c>
      <c r="E2757">
        <v>3516.48</v>
      </c>
      <c r="F2757">
        <v>38229</v>
      </c>
      <c r="G2757" t="s">
        <v>40</v>
      </c>
      <c r="H2757">
        <v>3</v>
      </c>
      <c r="I2757">
        <v>8</v>
      </c>
      <c r="J2757">
        <v>2004</v>
      </c>
      <c r="K2757" t="s">
        <v>63</v>
      </c>
      <c r="L2757">
        <v>142</v>
      </c>
      <c r="M2757" t="s">
        <v>37</v>
      </c>
      <c r="N2757" t="s">
        <v>751</v>
      </c>
      <c r="O2757" t="s">
        <v>752</v>
      </c>
      <c r="P2757" t="s">
        <v>753</v>
      </c>
      <c r="R2757" t="s">
        <v>754</v>
      </c>
      <c r="T2757">
        <v>1203</v>
      </c>
      <c r="U2757" t="s">
        <v>755</v>
      </c>
      <c r="V2757" t="s">
        <v>33</v>
      </c>
      <c r="W2757" t="s">
        <v>756</v>
      </c>
      <c r="X2757" t="s">
        <v>255</v>
      </c>
      <c r="Y2757" t="s">
        <v>36</v>
      </c>
    </row>
    <row r="2758" spans="1:25">
      <c r="A2758">
        <v>10287</v>
      </c>
      <c r="B2758">
        <v>44</v>
      </c>
      <c r="C2758">
        <v>100</v>
      </c>
      <c r="D2758">
        <v>1</v>
      </c>
      <c r="E2758">
        <v>5052.96</v>
      </c>
      <c r="F2758">
        <v>38229</v>
      </c>
      <c r="G2758" t="s">
        <v>40</v>
      </c>
      <c r="H2758">
        <v>3</v>
      </c>
      <c r="I2758">
        <v>8</v>
      </c>
      <c r="J2758">
        <v>2004</v>
      </c>
      <c r="K2758" t="s">
        <v>63</v>
      </c>
      <c r="L2758">
        <v>132</v>
      </c>
      <c r="M2758" t="s">
        <v>112</v>
      </c>
      <c r="N2758" t="s">
        <v>751</v>
      </c>
      <c r="O2758" t="s">
        <v>752</v>
      </c>
      <c r="P2758" t="s">
        <v>753</v>
      </c>
      <c r="R2758" t="s">
        <v>754</v>
      </c>
      <c r="T2758">
        <v>1203</v>
      </c>
      <c r="U2758" t="s">
        <v>755</v>
      </c>
      <c r="V2758" t="s">
        <v>33</v>
      </c>
      <c r="W2758" t="s">
        <v>756</v>
      </c>
      <c r="X2758" t="s">
        <v>255</v>
      </c>
      <c r="Y2758" t="s">
        <v>36</v>
      </c>
    </row>
    <row r="2759" spans="1:25">
      <c r="A2759">
        <v>10287</v>
      </c>
      <c r="B2759">
        <v>36</v>
      </c>
      <c r="C2759">
        <v>100</v>
      </c>
      <c r="D2759">
        <v>5</v>
      </c>
      <c r="E2759">
        <v>5852.52</v>
      </c>
      <c r="F2759">
        <v>38229</v>
      </c>
      <c r="G2759" t="s">
        <v>40</v>
      </c>
      <c r="H2759">
        <v>3</v>
      </c>
      <c r="I2759">
        <v>8</v>
      </c>
      <c r="J2759">
        <v>2004</v>
      </c>
      <c r="K2759" t="s">
        <v>63</v>
      </c>
      <c r="L2759">
        <v>169</v>
      </c>
      <c r="M2759" t="s">
        <v>38</v>
      </c>
      <c r="N2759" t="s">
        <v>751</v>
      </c>
      <c r="O2759" t="s">
        <v>752</v>
      </c>
      <c r="P2759" t="s">
        <v>753</v>
      </c>
      <c r="R2759" t="s">
        <v>754</v>
      </c>
      <c r="T2759">
        <v>1203</v>
      </c>
      <c r="U2759" t="s">
        <v>755</v>
      </c>
      <c r="V2759" t="s">
        <v>33</v>
      </c>
      <c r="W2759" t="s">
        <v>756</v>
      </c>
      <c r="X2759" t="s">
        <v>255</v>
      </c>
      <c r="Y2759" t="s">
        <v>36</v>
      </c>
    </row>
    <row r="2760" spans="1:25">
      <c r="A2760">
        <v>10287</v>
      </c>
      <c r="B2760">
        <v>43</v>
      </c>
      <c r="C2760">
        <v>70.760000000000005</v>
      </c>
      <c r="D2760">
        <v>15</v>
      </c>
      <c r="E2760">
        <v>3042.68</v>
      </c>
      <c r="F2760">
        <v>38229</v>
      </c>
      <c r="G2760" t="s">
        <v>40</v>
      </c>
      <c r="H2760">
        <v>3</v>
      </c>
      <c r="I2760">
        <v>8</v>
      </c>
      <c r="J2760">
        <v>2004</v>
      </c>
      <c r="K2760" t="s">
        <v>63</v>
      </c>
      <c r="L2760">
        <v>80</v>
      </c>
      <c r="M2760" t="s">
        <v>126</v>
      </c>
      <c r="N2760" t="s">
        <v>751</v>
      </c>
      <c r="O2760" t="s">
        <v>752</v>
      </c>
      <c r="P2760" t="s">
        <v>753</v>
      </c>
      <c r="R2760" t="s">
        <v>754</v>
      </c>
      <c r="T2760">
        <v>1203</v>
      </c>
      <c r="U2760" t="s">
        <v>755</v>
      </c>
      <c r="V2760" t="s">
        <v>33</v>
      </c>
      <c r="W2760" t="s">
        <v>756</v>
      </c>
      <c r="X2760" t="s">
        <v>255</v>
      </c>
      <c r="Y2760" t="s">
        <v>36</v>
      </c>
    </row>
    <row r="2761" spans="1:25">
      <c r="A2761">
        <v>10287</v>
      </c>
      <c r="B2761">
        <v>40</v>
      </c>
      <c r="C2761">
        <v>100</v>
      </c>
      <c r="D2761">
        <v>14</v>
      </c>
      <c r="E2761">
        <v>6761.6</v>
      </c>
      <c r="F2761">
        <v>38229</v>
      </c>
      <c r="G2761" t="s">
        <v>40</v>
      </c>
      <c r="H2761">
        <v>3</v>
      </c>
      <c r="I2761">
        <v>8</v>
      </c>
      <c r="J2761">
        <v>2004</v>
      </c>
      <c r="K2761" t="s">
        <v>63</v>
      </c>
      <c r="L2761">
        <v>146</v>
      </c>
      <c r="M2761" t="s">
        <v>127</v>
      </c>
      <c r="N2761" t="s">
        <v>751</v>
      </c>
      <c r="O2761" t="s">
        <v>752</v>
      </c>
      <c r="P2761" t="s">
        <v>753</v>
      </c>
      <c r="R2761" t="s">
        <v>754</v>
      </c>
      <c r="T2761">
        <v>1203</v>
      </c>
      <c r="U2761" t="s">
        <v>755</v>
      </c>
      <c r="V2761" t="s">
        <v>33</v>
      </c>
      <c r="W2761" t="s">
        <v>756</v>
      </c>
      <c r="X2761" t="s">
        <v>255</v>
      </c>
      <c r="Y2761" t="s">
        <v>36</v>
      </c>
    </row>
    <row r="2762" spans="1:25">
      <c r="A2762">
        <v>10287</v>
      </c>
      <c r="B2762">
        <v>27</v>
      </c>
      <c r="C2762">
        <v>100</v>
      </c>
      <c r="D2762">
        <v>2</v>
      </c>
      <c r="E2762">
        <v>4310.55</v>
      </c>
      <c r="F2762">
        <v>38229</v>
      </c>
      <c r="G2762" t="s">
        <v>40</v>
      </c>
      <c r="H2762">
        <v>3</v>
      </c>
      <c r="I2762">
        <v>8</v>
      </c>
      <c r="J2762">
        <v>2004</v>
      </c>
      <c r="K2762" t="s">
        <v>63</v>
      </c>
      <c r="L2762">
        <v>141</v>
      </c>
      <c r="M2762" t="s">
        <v>113</v>
      </c>
      <c r="N2762" t="s">
        <v>751</v>
      </c>
      <c r="O2762" t="s">
        <v>752</v>
      </c>
      <c r="P2762" t="s">
        <v>753</v>
      </c>
      <c r="R2762" t="s">
        <v>754</v>
      </c>
      <c r="T2762">
        <v>1203</v>
      </c>
      <c r="U2762" t="s">
        <v>755</v>
      </c>
      <c r="V2762" t="s">
        <v>33</v>
      </c>
      <c r="W2762" t="s">
        <v>756</v>
      </c>
      <c r="X2762" t="s">
        <v>255</v>
      </c>
      <c r="Y2762" t="s">
        <v>36</v>
      </c>
    </row>
    <row r="2763" spans="1:25">
      <c r="A2763">
        <v>10287</v>
      </c>
      <c r="B2763">
        <v>34</v>
      </c>
      <c r="C2763">
        <v>100</v>
      </c>
      <c r="D2763">
        <v>17</v>
      </c>
      <c r="E2763">
        <v>4300.32</v>
      </c>
      <c r="F2763">
        <v>38229</v>
      </c>
      <c r="G2763" t="s">
        <v>40</v>
      </c>
      <c r="H2763">
        <v>3</v>
      </c>
      <c r="I2763">
        <v>8</v>
      </c>
      <c r="J2763">
        <v>2004</v>
      </c>
      <c r="K2763" t="s">
        <v>63</v>
      </c>
      <c r="L2763">
        <v>148</v>
      </c>
      <c r="M2763" t="s">
        <v>128</v>
      </c>
      <c r="N2763" t="s">
        <v>751</v>
      </c>
      <c r="O2763" t="s">
        <v>752</v>
      </c>
      <c r="P2763" t="s">
        <v>753</v>
      </c>
      <c r="R2763" t="s">
        <v>754</v>
      </c>
      <c r="T2763">
        <v>1203</v>
      </c>
      <c r="U2763" t="s">
        <v>755</v>
      </c>
      <c r="V2763" t="s">
        <v>33</v>
      </c>
      <c r="W2763" t="s">
        <v>756</v>
      </c>
      <c r="X2763" t="s">
        <v>255</v>
      </c>
      <c r="Y2763" t="s">
        <v>36</v>
      </c>
    </row>
    <row r="2764" spans="1:25">
      <c r="A2764">
        <v>10287</v>
      </c>
      <c r="B2764">
        <v>36</v>
      </c>
      <c r="C2764">
        <v>39.65</v>
      </c>
      <c r="D2764">
        <v>6</v>
      </c>
      <c r="E2764">
        <v>1427.4</v>
      </c>
      <c r="F2764">
        <v>38229</v>
      </c>
      <c r="G2764" t="s">
        <v>40</v>
      </c>
      <c r="H2764">
        <v>3</v>
      </c>
      <c r="I2764">
        <v>8</v>
      </c>
      <c r="J2764">
        <v>2004</v>
      </c>
      <c r="K2764" t="s">
        <v>63</v>
      </c>
      <c r="L2764">
        <v>37</v>
      </c>
      <c r="M2764" t="s">
        <v>171</v>
      </c>
      <c r="N2764" t="s">
        <v>751</v>
      </c>
      <c r="O2764" t="s">
        <v>752</v>
      </c>
      <c r="P2764" t="s">
        <v>753</v>
      </c>
      <c r="R2764" t="s">
        <v>754</v>
      </c>
      <c r="T2764">
        <v>1203</v>
      </c>
      <c r="U2764" t="s">
        <v>755</v>
      </c>
      <c r="V2764" t="s">
        <v>33</v>
      </c>
      <c r="W2764" t="s">
        <v>756</v>
      </c>
      <c r="X2764" t="s">
        <v>255</v>
      </c>
      <c r="Y2764" t="s">
        <v>45</v>
      </c>
    </row>
    <row r="2765" spans="1:25">
      <c r="A2765">
        <v>10287</v>
      </c>
      <c r="B2765">
        <v>20</v>
      </c>
      <c r="C2765">
        <v>67.97</v>
      </c>
      <c r="D2765">
        <v>11</v>
      </c>
      <c r="E2765">
        <v>1359.4</v>
      </c>
      <c r="F2765">
        <v>38229</v>
      </c>
      <c r="G2765" t="s">
        <v>40</v>
      </c>
      <c r="H2765">
        <v>3</v>
      </c>
      <c r="I2765">
        <v>8</v>
      </c>
      <c r="J2765">
        <v>2004</v>
      </c>
      <c r="K2765" t="s">
        <v>63</v>
      </c>
      <c r="L2765">
        <v>61</v>
      </c>
      <c r="M2765" t="s">
        <v>129</v>
      </c>
      <c r="N2765" t="s">
        <v>751</v>
      </c>
      <c r="O2765" t="s">
        <v>752</v>
      </c>
      <c r="P2765" t="s">
        <v>753</v>
      </c>
      <c r="R2765" t="s">
        <v>754</v>
      </c>
      <c r="T2765">
        <v>1203</v>
      </c>
      <c r="U2765" t="s">
        <v>755</v>
      </c>
      <c r="V2765" t="s">
        <v>33</v>
      </c>
      <c r="W2765" t="s">
        <v>756</v>
      </c>
      <c r="X2765" t="s">
        <v>255</v>
      </c>
      <c r="Y2765" t="s">
        <v>45</v>
      </c>
    </row>
    <row r="2766" spans="1:25">
      <c r="A2766">
        <v>10287</v>
      </c>
      <c r="B2766">
        <v>36</v>
      </c>
      <c r="C2766">
        <v>100</v>
      </c>
      <c r="D2766">
        <v>7</v>
      </c>
      <c r="E2766">
        <v>4297.32</v>
      </c>
      <c r="F2766">
        <v>38229</v>
      </c>
      <c r="G2766" t="s">
        <v>40</v>
      </c>
      <c r="H2766">
        <v>3</v>
      </c>
      <c r="I2766">
        <v>8</v>
      </c>
      <c r="J2766">
        <v>2004</v>
      </c>
      <c r="K2766" t="s">
        <v>63</v>
      </c>
      <c r="L2766">
        <v>140</v>
      </c>
      <c r="M2766" t="s">
        <v>172</v>
      </c>
      <c r="N2766" t="s">
        <v>751</v>
      </c>
      <c r="O2766" t="s">
        <v>752</v>
      </c>
      <c r="P2766" t="s">
        <v>753</v>
      </c>
      <c r="R2766" t="s">
        <v>754</v>
      </c>
      <c r="T2766">
        <v>1203</v>
      </c>
      <c r="U2766" t="s">
        <v>755</v>
      </c>
      <c r="V2766" t="s">
        <v>33</v>
      </c>
      <c r="W2766" t="s">
        <v>756</v>
      </c>
      <c r="X2766" t="s">
        <v>255</v>
      </c>
      <c r="Y2766" t="s">
        <v>36</v>
      </c>
    </row>
    <row r="2767" spans="1:25">
      <c r="A2767">
        <v>10287</v>
      </c>
      <c r="B2767">
        <v>40</v>
      </c>
      <c r="C2767">
        <v>88.12</v>
      </c>
      <c r="D2767">
        <v>16</v>
      </c>
      <c r="E2767">
        <v>3524.8</v>
      </c>
      <c r="F2767">
        <v>38229</v>
      </c>
      <c r="G2767" t="s">
        <v>40</v>
      </c>
      <c r="H2767">
        <v>3</v>
      </c>
      <c r="I2767">
        <v>8</v>
      </c>
      <c r="J2767">
        <v>2004</v>
      </c>
      <c r="K2767" t="s">
        <v>63</v>
      </c>
      <c r="L2767">
        <v>80</v>
      </c>
      <c r="M2767" t="s">
        <v>130</v>
      </c>
      <c r="N2767" t="s">
        <v>751</v>
      </c>
      <c r="O2767" t="s">
        <v>752</v>
      </c>
      <c r="P2767" t="s">
        <v>753</v>
      </c>
      <c r="R2767" t="s">
        <v>754</v>
      </c>
      <c r="T2767">
        <v>1203</v>
      </c>
      <c r="U2767" t="s">
        <v>755</v>
      </c>
      <c r="V2767" t="s">
        <v>33</v>
      </c>
      <c r="W2767" t="s">
        <v>756</v>
      </c>
      <c r="X2767" t="s">
        <v>255</v>
      </c>
      <c r="Y2767" t="s">
        <v>36</v>
      </c>
    </row>
    <row r="2768" spans="1:25">
      <c r="A2768">
        <v>10324</v>
      </c>
      <c r="B2768">
        <v>27</v>
      </c>
      <c r="C2768">
        <v>54.33</v>
      </c>
      <c r="D2768">
        <v>1</v>
      </c>
      <c r="E2768">
        <v>1466.91</v>
      </c>
      <c r="F2768">
        <v>38296</v>
      </c>
      <c r="G2768" t="s">
        <v>266</v>
      </c>
      <c r="H2768">
        <v>4</v>
      </c>
      <c r="I2768">
        <v>11</v>
      </c>
      <c r="J2768">
        <v>2004</v>
      </c>
      <c r="K2768" t="s">
        <v>63</v>
      </c>
      <c r="L2768">
        <v>151</v>
      </c>
      <c r="M2768" t="s">
        <v>73</v>
      </c>
      <c r="N2768" t="s">
        <v>757</v>
      </c>
      <c r="O2768">
        <v>2125551500</v>
      </c>
      <c r="P2768" t="s">
        <v>758</v>
      </c>
      <c r="Q2768" t="s">
        <v>759</v>
      </c>
      <c r="R2768" t="s">
        <v>303</v>
      </c>
      <c r="S2768" t="s">
        <v>304</v>
      </c>
      <c r="T2768">
        <v>10022</v>
      </c>
      <c r="U2768" t="s">
        <v>220</v>
      </c>
      <c r="V2768" t="s">
        <v>221</v>
      </c>
      <c r="W2768" t="s">
        <v>542</v>
      </c>
      <c r="X2768" t="s">
        <v>255</v>
      </c>
      <c r="Y2768" t="s">
        <v>45</v>
      </c>
    </row>
    <row r="2769" spans="1:25">
      <c r="A2769">
        <v>10324</v>
      </c>
      <c r="B2769">
        <v>47</v>
      </c>
      <c r="C2769">
        <v>100</v>
      </c>
      <c r="D2769">
        <v>8</v>
      </c>
      <c r="E2769">
        <v>7207.45</v>
      </c>
      <c r="F2769">
        <v>38296</v>
      </c>
      <c r="G2769" t="s">
        <v>266</v>
      </c>
      <c r="H2769">
        <v>4</v>
      </c>
      <c r="I2769">
        <v>11</v>
      </c>
      <c r="J2769">
        <v>2004</v>
      </c>
      <c r="K2769" t="s">
        <v>63</v>
      </c>
      <c r="L2769">
        <v>163</v>
      </c>
      <c r="M2769" t="s">
        <v>263</v>
      </c>
      <c r="N2769" t="s">
        <v>757</v>
      </c>
      <c r="O2769">
        <v>2125551500</v>
      </c>
      <c r="P2769" t="s">
        <v>758</v>
      </c>
      <c r="Q2769" t="s">
        <v>759</v>
      </c>
      <c r="R2769" t="s">
        <v>303</v>
      </c>
      <c r="S2769" t="s">
        <v>304</v>
      </c>
      <c r="T2769">
        <v>10022</v>
      </c>
      <c r="U2769" t="s">
        <v>220</v>
      </c>
      <c r="V2769" t="s">
        <v>221</v>
      </c>
      <c r="W2769" t="s">
        <v>542</v>
      </c>
      <c r="X2769" t="s">
        <v>255</v>
      </c>
      <c r="Y2769" t="s">
        <v>39</v>
      </c>
    </row>
    <row r="2770" spans="1:25">
      <c r="A2770">
        <v>10324</v>
      </c>
      <c r="B2770">
        <v>27</v>
      </c>
      <c r="C2770">
        <v>100</v>
      </c>
      <c r="D2770">
        <v>12</v>
      </c>
      <c r="E2770">
        <v>3155.49</v>
      </c>
      <c r="F2770">
        <v>38296</v>
      </c>
      <c r="G2770" t="s">
        <v>266</v>
      </c>
      <c r="H2770">
        <v>4</v>
      </c>
      <c r="I2770">
        <v>11</v>
      </c>
      <c r="J2770">
        <v>2004</v>
      </c>
      <c r="K2770" t="s">
        <v>63</v>
      </c>
      <c r="L2770">
        <v>169</v>
      </c>
      <c r="M2770" t="s">
        <v>38</v>
      </c>
      <c r="N2770" t="s">
        <v>757</v>
      </c>
      <c r="O2770">
        <v>2125551500</v>
      </c>
      <c r="P2770" t="s">
        <v>758</v>
      </c>
      <c r="Q2770" t="s">
        <v>759</v>
      </c>
      <c r="R2770" t="s">
        <v>303</v>
      </c>
      <c r="S2770" t="s">
        <v>304</v>
      </c>
      <c r="T2770">
        <v>10022</v>
      </c>
      <c r="U2770" t="s">
        <v>220</v>
      </c>
      <c r="V2770" t="s">
        <v>221</v>
      </c>
      <c r="W2770" t="s">
        <v>542</v>
      </c>
      <c r="X2770" t="s">
        <v>255</v>
      </c>
      <c r="Y2770" t="s">
        <v>36</v>
      </c>
    </row>
    <row r="2771" spans="1:25">
      <c r="A2771">
        <v>10324</v>
      </c>
      <c r="B2771">
        <v>49</v>
      </c>
      <c r="C2771">
        <v>100</v>
      </c>
      <c r="D2771">
        <v>13</v>
      </c>
      <c r="E2771">
        <v>5379.71</v>
      </c>
      <c r="F2771">
        <v>38296</v>
      </c>
      <c r="G2771" t="s">
        <v>266</v>
      </c>
      <c r="H2771">
        <v>4</v>
      </c>
      <c r="I2771">
        <v>11</v>
      </c>
      <c r="J2771">
        <v>2004</v>
      </c>
      <c r="K2771" t="s">
        <v>63</v>
      </c>
      <c r="L2771">
        <v>143</v>
      </c>
      <c r="M2771" t="s">
        <v>190</v>
      </c>
      <c r="N2771" t="s">
        <v>757</v>
      </c>
      <c r="O2771">
        <v>2125551500</v>
      </c>
      <c r="P2771" t="s">
        <v>758</v>
      </c>
      <c r="Q2771" t="s">
        <v>759</v>
      </c>
      <c r="R2771" t="s">
        <v>303</v>
      </c>
      <c r="S2771" t="s">
        <v>304</v>
      </c>
      <c r="T2771">
        <v>10022</v>
      </c>
      <c r="U2771" t="s">
        <v>220</v>
      </c>
      <c r="V2771" t="s">
        <v>221</v>
      </c>
      <c r="W2771" t="s">
        <v>542</v>
      </c>
      <c r="X2771" t="s">
        <v>255</v>
      </c>
      <c r="Y2771" t="s">
        <v>36</v>
      </c>
    </row>
    <row r="2772" spans="1:25">
      <c r="A2772">
        <v>10324</v>
      </c>
      <c r="B2772">
        <v>25</v>
      </c>
      <c r="C2772">
        <v>69.16</v>
      </c>
      <c r="D2772">
        <v>14</v>
      </c>
      <c r="E2772">
        <v>1729</v>
      </c>
      <c r="F2772">
        <v>38296</v>
      </c>
      <c r="G2772" t="s">
        <v>40</v>
      </c>
      <c r="H2772">
        <v>4</v>
      </c>
      <c r="I2772">
        <v>11</v>
      </c>
      <c r="J2772">
        <v>2004</v>
      </c>
      <c r="K2772" t="s">
        <v>63</v>
      </c>
      <c r="L2772">
        <v>57</v>
      </c>
      <c r="M2772" t="s">
        <v>198</v>
      </c>
      <c r="N2772" t="s">
        <v>757</v>
      </c>
      <c r="O2772">
        <v>2125551500</v>
      </c>
      <c r="P2772" t="s">
        <v>758</v>
      </c>
      <c r="Q2772" t="s">
        <v>759</v>
      </c>
      <c r="R2772" t="s">
        <v>303</v>
      </c>
      <c r="S2772" t="s">
        <v>304</v>
      </c>
      <c r="T2772">
        <v>10022</v>
      </c>
      <c r="U2772" t="s">
        <v>220</v>
      </c>
      <c r="V2772" t="s">
        <v>221</v>
      </c>
      <c r="W2772" t="s">
        <v>542</v>
      </c>
      <c r="X2772" t="s">
        <v>255</v>
      </c>
      <c r="Y2772" t="s">
        <v>45</v>
      </c>
    </row>
    <row r="2773" spans="1:25">
      <c r="A2773">
        <v>10324</v>
      </c>
      <c r="B2773">
        <v>30</v>
      </c>
      <c r="C2773">
        <v>100</v>
      </c>
      <c r="D2773">
        <v>9</v>
      </c>
      <c r="E2773">
        <v>3338.1</v>
      </c>
      <c r="F2773">
        <v>38296</v>
      </c>
      <c r="G2773" t="s">
        <v>40</v>
      </c>
      <c r="H2773">
        <v>4</v>
      </c>
      <c r="I2773">
        <v>11</v>
      </c>
      <c r="J2773">
        <v>2004</v>
      </c>
      <c r="K2773" t="s">
        <v>63</v>
      </c>
      <c r="L2773">
        <v>35</v>
      </c>
      <c r="M2773" t="s">
        <v>374</v>
      </c>
      <c r="N2773" t="s">
        <v>757</v>
      </c>
      <c r="O2773">
        <v>2125551500</v>
      </c>
      <c r="P2773" t="s">
        <v>758</v>
      </c>
      <c r="Q2773" t="s">
        <v>759</v>
      </c>
      <c r="R2773" t="s">
        <v>303</v>
      </c>
      <c r="S2773" t="s">
        <v>304</v>
      </c>
      <c r="T2773">
        <v>10022</v>
      </c>
      <c r="U2773" t="s">
        <v>220</v>
      </c>
      <c r="V2773" t="s">
        <v>221</v>
      </c>
      <c r="W2773" t="s">
        <v>542</v>
      </c>
      <c r="X2773" t="s">
        <v>255</v>
      </c>
      <c r="Y2773" t="s">
        <v>36</v>
      </c>
    </row>
    <row r="2774" spans="1:25">
      <c r="A2774">
        <v>10324</v>
      </c>
      <c r="B2774">
        <v>34</v>
      </c>
      <c r="C2774">
        <v>100</v>
      </c>
      <c r="D2774">
        <v>5</v>
      </c>
      <c r="E2774">
        <v>4248.3</v>
      </c>
      <c r="F2774">
        <v>38296</v>
      </c>
      <c r="G2774" t="s">
        <v>40</v>
      </c>
      <c r="H2774">
        <v>4</v>
      </c>
      <c r="I2774">
        <v>11</v>
      </c>
      <c r="J2774">
        <v>2004</v>
      </c>
      <c r="K2774" t="s">
        <v>63</v>
      </c>
      <c r="L2774">
        <v>101</v>
      </c>
      <c r="M2774" t="s">
        <v>208</v>
      </c>
      <c r="N2774" t="s">
        <v>757</v>
      </c>
      <c r="O2774">
        <v>2125551500</v>
      </c>
      <c r="P2774" t="s">
        <v>758</v>
      </c>
      <c r="Q2774" t="s">
        <v>759</v>
      </c>
      <c r="R2774" t="s">
        <v>303</v>
      </c>
      <c r="S2774" t="s">
        <v>304</v>
      </c>
      <c r="T2774">
        <v>10022</v>
      </c>
      <c r="U2774" t="s">
        <v>220</v>
      </c>
      <c r="V2774" t="s">
        <v>221</v>
      </c>
      <c r="W2774" t="s">
        <v>542</v>
      </c>
      <c r="X2774" t="s">
        <v>255</v>
      </c>
      <c r="Y2774" t="s">
        <v>36</v>
      </c>
    </row>
    <row r="2775" spans="1:25">
      <c r="A2775">
        <v>10237</v>
      </c>
      <c r="B2775">
        <v>23</v>
      </c>
      <c r="C2775">
        <v>100</v>
      </c>
      <c r="D2775">
        <v>7</v>
      </c>
      <c r="E2775">
        <v>2333.12</v>
      </c>
      <c r="F2775">
        <v>38082</v>
      </c>
      <c r="G2775" t="s">
        <v>40</v>
      </c>
      <c r="H2775">
        <v>2</v>
      </c>
      <c r="I2775">
        <v>4</v>
      </c>
      <c r="J2775">
        <v>2004</v>
      </c>
      <c r="K2775" t="s">
        <v>132</v>
      </c>
      <c r="L2775">
        <v>95</v>
      </c>
      <c r="M2775" t="s">
        <v>178</v>
      </c>
      <c r="N2775" t="s">
        <v>757</v>
      </c>
      <c r="O2775">
        <v>2125551500</v>
      </c>
      <c r="P2775" t="s">
        <v>758</v>
      </c>
      <c r="Q2775" t="s">
        <v>759</v>
      </c>
      <c r="R2775" t="s">
        <v>303</v>
      </c>
      <c r="S2775" t="s">
        <v>304</v>
      </c>
      <c r="T2775">
        <v>10022</v>
      </c>
      <c r="U2775" t="s">
        <v>220</v>
      </c>
      <c r="V2775" t="s">
        <v>221</v>
      </c>
      <c r="W2775" t="s">
        <v>542</v>
      </c>
      <c r="X2775" t="s">
        <v>255</v>
      </c>
      <c r="Y2775" t="s">
        <v>45</v>
      </c>
    </row>
    <row r="2776" spans="1:25">
      <c r="A2776">
        <v>10237</v>
      </c>
      <c r="B2776">
        <v>39</v>
      </c>
      <c r="C2776">
        <v>100</v>
      </c>
      <c r="D2776">
        <v>9</v>
      </c>
      <c r="E2776">
        <v>7023.9</v>
      </c>
      <c r="F2776">
        <v>38082</v>
      </c>
      <c r="G2776" t="s">
        <v>40</v>
      </c>
      <c r="H2776">
        <v>2</v>
      </c>
      <c r="I2776">
        <v>4</v>
      </c>
      <c r="J2776">
        <v>2004</v>
      </c>
      <c r="K2776" t="s">
        <v>132</v>
      </c>
      <c r="L2776">
        <v>193</v>
      </c>
      <c r="M2776" t="s">
        <v>174</v>
      </c>
      <c r="N2776" t="s">
        <v>757</v>
      </c>
      <c r="O2776">
        <v>2125551500</v>
      </c>
      <c r="P2776" t="s">
        <v>758</v>
      </c>
      <c r="Q2776" t="s">
        <v>759</v>
      </c>
      <c r="R2776" t="s">
        <v>303</v>
      </c>
      <c r="S2776" t="s">
        <v>304</v>
      </c>
      <c r="T2776">
        <v>10022</v>
      </c>
      <c r="U2776" t="s">
        <v>220</v>
      </c>
      <c r="V2776" t="s">
        <v>221</v>
      </c>
      <c r="W2776" t="s">
        <v>542</v>
      </c>
      <c r="X2776" t="s">
        <v>255</v>
      </c>
      <c r="Y2776" t="s">
        <v>39</v>
      </c>
    </row>
    <row r="2777" spans="1:25">
      <c r="A2777">
        <v>10237</v>
      </c>
      <c r="B2777">
        <v>32</v>
      </c>
      <c r="C2777">
        <v>100</v>
      </c>
      <c r="D2777">
        <v>6</v>
      </c>
      <c r="E2777">
        <v>4193.28</v>
      </c>
      <c r="F2777">
        <v>38082</v>
      </c>
      <c r="G2777" t="s">
        <v>40</v>
      </c>
      <c r="H2777">
        <v>2</v>
      </c>
      <c r="I2777">
        <v>4</v>
      </c>
      <c r="J2777">
        <v>2004</v>
      </c>
      <c r="K2777" t="s">
        <v>132</v>
      </c>
      <c r="L2777">
        <v>150</v>
      </c>
      <c r="M2777" t="s">
        <v>133</v>
      </c>
      <c r="N2777" t="s">
        <v>757</v>
      </c>
      <c r="O2777">
        <v>2125551500</v>
      </c>
      <c r="P2777" t="s">
        <v>758</v>
      </c>
      <c r="Q2777" t="s">
        <v>759</v>
      </c>
      <c r="R2777" t="s">
        <v>303</v>
      </c>
      <c r="S2777" t="s">
        <v>304</v>
      </c>
      <c r="T2777">
        <v>10022</v>
      </c>
      <c r="U2777" t="s">
        <v>220</v>
      </c>
      <c r="V2777" t="s">
        <v>221</v>
      </c>
      <c r="W2777" t="s">
        <v>542</v>
      </c>
      <c r="X2777" t="s">
        <v>255</v>
      </c>
      <c r="Y2777" t="s">
        <v>36</v>
      </c>
    </row>
    <row r="2778" spans="1:25">
      <c r="A2778">
        <v>10237</v>
      </c>
      <c r="B2778">
        <v>26</v>
      </c>
      <c r="C2778">
        <v>52.22</v>
      </c>
      <c r="D2778">
        <v>1</v>
      </c>
      <c r="E2778">
        <v>1357.72</v>
      </c>
      <c r="F2778">
        <v>38082</v>
      </c>
      <c r="G2778" t="s">
        <v>40</v>
      </c>
      <c r="H2778">
        <v>2</v>
      </c>
      <c r="I2778">
        <v>4</v>
      </c>
      <c r="J2778">
        <v>2004</v>
      </c>
      <c r="K2778" t="s">
        <v>132</v>
      </c>
      <c r="L2778">
        <v>62</v>
      </c>
      <c r="M2778" t="s">
        <v>134</v>
      </c>
      <c r="N2778" t="s">
        <v>757</v>
      </c>
      <c r="O2778">
        <v>2125551500</v>
      </c>
      <c r="P2778" t="s">
        <v>758</v>
      </c>
      <c r="Q2778" t="s">
        <v>759</v>
      </c>
      <c r="R2778" t="s">
        <v>303</v>
      </c>
      <c r="S2778" t="s">
        <v>304</v>
      </c>
      <c r="T2778">
        <v>10022</v>
      </c>
      <c r="U2778" t="s">
        <v>220</v>
      </c>
      <c r="V2778" t="s">
        <v>221</v>
      </c>
      <c r="W2778" t="s">
        <v>542</v>
      </c>
      <c r="X2778" t="s">
        <v>255</v>
      </c>
      <c r="Y2778" t="s">
        <v>45</v>
      </c>
    </row>
    <row r="2779" spans="1:25">
      <c r="A2779">
        <v>10237</v>
      </c>
      <c r="B2779">
        <v>20</v>
      </c>
      <c r="C2779">
        <v>100</v>
      </c>
      <c r="D2779">
        <v>8</v>
      </c>
      <c r="E2779">
        <v>2299</v>
      </c>
      <c r="F2779">
        <v>38082</v>
      </c>
      <c r="G2779" t="s">
        <v>40</v>
      </c>
      <c r="H2779">
        <v>2</v>
      </c>
      <c r="I2779">
        <v>4</v>
      </c>
      <c r="J2779">
        <v>2004</v>
      </c>
      <c r="K2779" t="s">
        <v>132</v>
      </c>
      <c r="L2779">
        <v>112</v>
      </c>
      <c r="M2779" t="s">
        <v>175</v>
      </c>
      <c r="N2779" t="s">
        <v>757</v>
      </c>
      <c r="O2779">
        <v>2125551500</v>
      </c>
      <c r="P2779" t="s">
        <v>758</v>
      </c>
      <c r="Q2779" t="s">
        <v>759</v>
      </c>
      <c r="R2779" t="s">
        <v>303</v>
      </c>
      <c r="S2779" t="s">
        <v>304</v>
      </c>
      <c r="T2779">
        <v>10022</v>
      </c>
      <c r="U2779" t="s">
        <v>220</v>
      </c>
      <c r="V2779" t="s">
        <v>221</v>
      </c>
      <c r="W2779" t="s">
        <v>542</v>
      </c>
      <c r="X2779" t="s">
        <v>255</v>
      </c>
      <c r="Y2779" t="s">
        <v>45</v>
      </c>
    </row>
    <row r="2780" spans="1:25">
      <c r="A2780">
        <v>10237</v>
      </c>
      <c r="B2780">
        <v>26</v>
      </c>
      <c r="C2780">
        <v>79.650000000000006</v>
      </c>
      <c r="D2780">
        <v>4</v>
      </c>
      <c r="E2780">
        <v>2070.9</v>
      </c>
      <c r="F2780">
        <v>38082</v>
      </c>
      <c r="G2780" t="s">
        <v>40</v>
      </c>
      <c r="H2780">
        <v>2</v>
      </c>
      <c r="I2780">
        <v>4</v>
      </c>
      <c r="J2780">
        <v>2004</v>
      </c>
      <c r="K2780" t="s">
        <v>132</v>
      </c>
      <c r="L2780">
        <v>69</v>
      </c>
      <c r="M2780" t="s">
        <v>136</v>
      </c>
      <c r="N2780" t="s">
        <v>757</v>
      </c>
      <c r="O2780">
        <v>2125551500</v>
      </c>
      <c r="P2780" t="s">
        <v>758</v>
      </c>
      <c r="Q2780" t="s">
        <v>759</v>
      </c>
      <c r="R2780" t="s">
        <v>303</v>
      </c>
      <c r="S2780" t="s">
        <v>304</v>
      </c>
      <c r="T2780">
        <v>10022</v>
      </c>
      <c r="U2780" t="s">
        <v>220</v>
      </c>
      <c r="V2780" t="s">
        <v>221</v>
      </c>
      <c r="W2780" t="s">
        <v>542</v>
      </c>
      <c r="X2780" t="s">
        <v>255</v>
      </c>
      <c r="Y2780" t="s">
        <v>45</v>
      </c>
    </row>
    <row r="2781" spans="1:25">
      <c r="A2781">
        <v>10237</v>
      </c>
      <c r="B2781">
        <v>26</v>
      </c>
      <c r="C2781">
        <v>40.229999999999997</v>
      </c>
      <c r="D2781">
        <v>2</v>
      </c>
      <c r="E2781">
        <v>1045.98</v>
      </c>
      <c r="F2781">
        <v>38082</v>
      </c>
      <c r="G2781" t="s">
        <v>40</v>
      </c>
      <c r="H2781">
        <v>2</v>
      </c>
      <c r="I2781">
        <v>4</v>
      </c>
      <c r="J2781">
        <v>2004</v>
      </c>
      <c r="K2781" t="s">
        <v>132</v>
      </c>
      <c r="L2781">
        <v>40</v>
      </c>
      <c r="M2781" t="s">
        <v>137</v>
      </c>
      <c r="N2781" t="s">
        <v>757</v>
      </c>
      <c r="O2781">
        <v>2125551500</v>
      </c>
      <c r="P2781" t="s">
        <v>758</v>
      </c>
      <c r="Q2781" t="s">
        <v>759</v>
      </c>
      <c r="R2781" t="s">
        <v>303</v>
      </c>
      <c r="S2781" t="s">
        <v>304</v>
      </c>
      <c r="T2781">
        <v>10022</v>
      </c>
      <c r="U2781" t="s">
        <v>220</v>
      </c>
      <c r="V2781" t="s">
        <v>221</v>
      </c>
      <c r="W2781" t="s">
        <v>542</v>
      </c>
      <c r="X2781" t="s">
        <v>255</v>
      </c>
      <c r="Y2781" t="s">
        <v>45</v>
      </c>
    </row>
    <row r="2782" spans="1:25">
      <c r="A2782">
        <v>10237</v>
      </c>
      <c r="B2782">
        <v>27</v>
      </c>
      <c r="C2782">
        <v>100</v>
      </c>
      <c r="D2782">
        <v>5</v>
      </c>
      <c r="E2782">
        <v>3113.64</v>
      </c>
      <c r="F2782">
        <v>38082</v>
      </c>
      <c r="G2782" t="s">
        <v>40</v>
      </c>
      <c r="H2782">
        <v>2</v>
      </c>
      <c r="I2782">
        <v>4</v>
      </c>
      <c r="J2782">
        <v>2004</v>
      </c>
      <c r="K2782" t="s">
        <v>132</v>
      </c>
      <c r="L2782">
        <v>102</v>
      </c>
      <c r="M2782" t="s">
        <v>138</v>
      </c>
      <c r="N2782" t="s">
        <v>757</v>
      </c>
      <c r="O2782">
        <v>2125551500</v>
      </c>
      <c r="P2782" t="s">
        <v>758</v>
      </c>
      <c r="Q2782" t="s">
        <v>759</v>
      </c>
      <c r="R2782" t="s">
        <v>303</v>
      </c>
      <c r="S2782" t="s">
        <v>304</v>
      </c>
      <c r="T2782">
        <v>10022</v>
      </c>
      <c r="U2782" t="s">
        <v>220</v>
      </c>
      <c r="V2782" t="s">
        <v>221</v>
      </c>
      <c r="W2782" t="s">
        <v>542</v>
      </c>
      <c r="X2782" t="s">
        <v>255</v>
      </c>
      <c r="Y2782" t="s">
        <v>36</v>
      </c>
    </row>
    <row r="2783" spans="1:25">
      <c r="A2783">
        <v>10237</v>
      </c>
      <c r="B2783">
        <v>20</v>
      </c>
      <c r="C2783">
        <v>68.34</v>
      </c>
      <c r="D2783">
        <v>3</v>
      </c>
      <c r="E2783">
        <v>1366.8</v>
      </c>
      <c r="F2783">
        <v>38082</v>
      </c>
      <c r="G2783" t="s">
        <v>40</v>
      </c>
      <c r="H2783">
        <v>2</v>
      </c>
      <c r="I2783">
        <v>4</v>
      </c>
      <c r="J2783">
        <v>2004</v>
      </c>
      <c r="K2783" t="s">
        <v>132</v>
      </c>
      <c r="L2783">
        <v>81</v>
      </c>
      <c r="M2783" t="s">
        <v>139</v>
      </c>
      <c r="N2783" t="s">
        <v>757</v>
      </c>
      <c r="O2783">
        <v>2125551500</v>
      </c>
      <c r="P2783" t="s">
        <v>758</v>
      </c>
      <c r="Q2783" t="s">
        <v>759</v>
      </c>
      <c r="R2783" t="s">
        <v>303</v>
      </c>
      <c r="S2783" t="s">
        <v>304</v>
      </c>
      <c r="T2783">
        <v>10022</v>
      </c>
      <c r="U2783" t="s">
        <v>220</v>
      </c>
      <c r="V2783" t="s">
        <v>221</v>
      </c>
      <c r="W2783" t="s">
        <v>542</v>
      </c>
      <c r="X2783" t="s">
        <v>255</v>
      </c>
      <c r="Y2783" t="s">
        <v>45</v>
      </c>
    </row>
    <row r="2784" spans="1:25">
      <c r="A2784">
        <v>10324</v>
      </c>
      <c r="B2784">
        <v>26</v>
      </c>
      <c r="C2784">
        <v>58.38</v>
      </c>
      <c r="D2784">
        <v>7</v>
      </c>
      <c r="E2784">
        <v>1517.88</v>
      </c>
      <c r="F2784">
        <v>38296</v>
      </c>
      <c r="G2784" t="s">
        <v>266</v>
      </c>
      <c r="H2784">
        <v>4</v>
      </c>
      <c r="I2784">
        <v>11</v>
      </c>
      <c r="J2784">
        <v>2004</v>
      </c>
      <c r="K2784" t="s">
        <v>79</v>
      </c>
      <c r="L2784">
        <v>118</v>
      </c>
      <c r="M2784" t="s">
        <v>309</v>
      </c>
      <c r="N2784" t="s">
        <v>757</v>
      </c>
      <c r="O2784">
        <v>2125551500</v>
      </c>
      <c r="P2784" t="s">
        <v>758</v>
      </c>
      <c r="Q2784" t="s">
        <v>759</v>
      </c>
      <c r="R2784" t="s">
        <v>303</v>
      </c>
      <c r="S2784" t="s">
        <v>304</v>
      </c>
      <c r="T2784">
        <v>10022</v>
      </c>
      <c r="U2784" t="s">
        <v>220</v>
      </c>
      <c r="V2784" t="s">
        <v>221</v>
      </c>
      <c r="W2784" t="s">
        <v>542</v>
      </c>
      <c r="X2784" t="s">
        <v>255</v>
      </c>
      <c r="Y2784" t="s">
        <v>45</v>
      </c>
    </row>
    <row r="2785" spans="1:25">
      <c r="A2785">
        <v>10324</v>
      </c>
      <c r="B2785">
        <v>33</v>
      </c>
      <c r="C2785">
        <v>37.479999999999997</v>
      </c>
      <c r="D2785">
        <v>10</v>
      </c>
      <c r="E2785">
        <v>1236.8399999999999</v>
      </c>
      <c r="F2785">
        <v>38296</v>
      </c>
      <c r="G2785" t="s">
        <v>266</v>
      </c>
      <c r="H2785">
        <v>4</v>
      </c>
      <c r="I2785">
        <v>11</v>
      </c>
      <c r="J2785">
        <v>2004</v>
      </c>
      <c r="K2785" t="s">
        <v>79</v>
      </c>
      <c r="L2785">
        <v>122</v>
      </c>
      <c r="M2785" t="s">
        <v>141</v>
      </c>
      <c r="N2785" t="s">
        <v>757</v>
      </c>
      <c r="O2785">
        <v>2125551500</v>
      </c>
      <c r="P2785" t="s">
        <v>758</v>
      </c>
      <c r="Q2785" t="s">
        <v>759</v>
      </c>
      <c r="R2785" t="s">
        <v>303</v>
      </c>
      <c r="S2785" t="s">
        <v>304</v>
      </c>
      <c r="T2785">
        <v>10022</v>
      </c>
      <c r="U2785" t="s">
        <v>220</v>
      </c>
      <c r="V2785" t="s">
        <v>221</v>
      </c>
      <c r="W2785" t="s">
        <v>542</v>
      </c>
      <c r="X2785" t="s">
        <v>255</v>
      </c>
      <c r="Y2785" t="s">
        <v>45</v>
      </c>
    </row>
    <row r="2786" spans="1:25">
      <c r="A2786">
        <v>10324</v>
      </c>
      <c r="B2786">
        <v>31</v>
      </c>
      <c r="C2786">
        <v>100</v>
      </c>
      <c r="D2786">
        <v>2</v>
      </c>
      <c r="E2786">
        <v>3820.44</v>
      </c>
      <c r="F2786">
        <v>38296</v>
      </c>
      <c r="G2786" t="s">
        <v>40</v>
      </c>
      <c r="H2786">
        <v>4</v>
      </c>
      <c r="I2786">
        <v>11</v>
      </c>
      <c r="J2786">
        <v>2004</v>
      </c>
      <c r="K2786" t="s">
        <v>79</v>
      </c>
      <c r="L2786">
        <v>127</v>
      </c>
      <c r="M2786" t="s">
        <v>246</v>
      </c>
      <c r="N2786" t="s">
        <v>757</v>
      </c>
      <c r="O2786">
        <v>2125551500</v>
      </c>
      <c r="P2786" t="s">
        <v>758</v>
      </c>
      <c r="Q2786" t="s">
        <v>759</v>
      </c>
      <c r="R2786" t="s">
        <v>303</v>
      </c>
      <c r="S2786" t="s">
        <v>304</v>
      </c>
      <c r="T2786">
        <v>10022</v>
      </c>
      <c r="U2786" t="s">
        <v>220</v>
      </c>
      <c r="V2786" t="s">
        <v>221</v>
      </c>
      <c r="W2786" t="s">
        <v>542</v>
      </c>
      <c r="X2786" t="s">
        <v>255</v>
      </c>
      <c r="Y2786" t="s">
        <v>36</v>
      </c>
    </row>
    <row r="2787" spans="1:25">
      <c r="A2787">
        <v>10324</v>
      </c>
      <c r="B2787">
        <v>20</v>
      </c>
      <c r="C2787">
        <v>98.18</v>
      </c>
      <c r="D2787">
        <v>11</v>
      </c>
      <c r="E2787">
        <v>1963.6</v>
      </c>
      <c r="F2787">
        <v>38296</v>
      </c>
      <c r="G2787" t="s">
        <v>40</v>
      </c>
      <c r="H2787">
        <v>4</v>
      </c>
      <c r="I2787">
        <v>11</v>
      </c>
      <c r="J2787">
        <v>2004</v>
      </c>
      <c r="K2787" t="s">
        <v>79</v>
      </c>
      <c r="L2787">
        <v>96</v>
      </c>
      <c r="M2787" t="s">
        <v>247</v>
      </c>
      <c r="N2787" t="s">
        <v>757</v>
      </c>
      <c r="O2787">
        <v>2125551500</v>
      </c>
      <c r="P2787" t="s">
        <v>758</v>
      </c>
      <c r="Q2787" t="s">
        <v>759</v>
      </c>
      <c r="R2787" t="s">
        <v>303</v>
      </c>
      <c r="S2787" t="s">
        <v>304</v>
      </c>
      <c r="T2787">
        <v>10022</v>
      </c>
      <c r="U2787" t="s">
        <v>220</v>
      </c>
      <c r="V2787" t="s">
        <v>221</v>
      </c>
      <c r="W2787" t="s">
        <v>542</v>
      </c>
      <c r="X2787" t="s">
        <v>255</v>
      </c>
      <c r="Y2787" t="s">
        <v>45</v>
      </c>
    </row>
    <row r="2788" spans="1:25">
      <c r="A2788">
        <v>10324</v>
      </c>
      <c r="B2788">
        <v>48</v>
      </c>
      <c r="C2788">
        <v>100</v>
      </c>
      <c r="D2788">
        <v>4</v>
      </c>
      <c r="E2788">
        <v>8209.44</v>
      </c>
      <c r="F2788">
        <v>38296</v>
      </c>
      <c r="G2788" t="s">
        <v>40</v>
      </c>
      <c r="H2788">
        <v>4</v>
      </c>
      <c r="I2788">
        <v>11</v>
      </c>
      <c r="J2788">
        <v>2004</v>
      </c>
      <c r="K2788" t="s">
        <v>79</v>
      </c>
      <c r="L2788">
        <v>64</v>
      </c>
      <c r="M2788" t="s">
        <v>144</v>
      </c>
      <c r="N2788" t="s">
        <v>757</v>
      </c>
      <c r="O2788">
        <v>2125551500</v>
      </c>
      <c r="P2788" t="s">
        <v>758</v>
      </c>
      <c r="Q2788" t="s">
        <v>759</v>
      </c>
      <c r="R2788" t="s">
        <v>303</v>
      </c>
      <c r="S2788" t="s">
        <v>304</v>
      </c>
      <c r="T2788">
        <v>10022</v>
      </c>
      <c r="U2788" t="s">
        <v>220</v>
      </c>
      <c r="V2788" t="s">
        <v>221</v>
      </c>
      <c r="W2788" t="s">
        <v>542</v>
      </c>
      <c r="X2788" t="s">
        <v>255</v>
      </c>
      <c r="Y2788" t="s">
        <v>39</v>
      </c>
    </row>
    <row r="2789" spans="1:25">
      <c r="A2789">
        <v>10102</v>
      </c>
      <c r="B2789">
        <v>39</v>
      </c>
      <c r="C2789">
        <v>100</v>
      </c>
      <c r="D2789">
        <v>2</v>
      </c>
      <c r="E2789">
        <v>4808.3100000000004</v>
      </c>
      <c r="F2789">
        <v>37631</v>
      </c>
      <c r="G2789" t="s">
        <v>237</v>
      </c>
      <c r="H2789">
        <v>1</v>
      </c>
      <c r="I2789">
        <v>1</v>
      </c>
      <c r="J2789">
        <v>2003</v>
      </c>
      <c r="K2789" t="s">
        <v>81</v>
      </c>
      <c r="L2789">
        <v>102</v>
      </c>
      <c r="M2789" t="s">
        <v>82</v>
      </c>
      <c r="N2789" t="s">
        <v>757</v>
      </c>
      <c r="O2789">
        <v>2125551500</v>
      </c>
      <c r="P2789" t="s">
        <v>758</v>
      </c>
      <c r="Q2789" t="s">
        <v>759</v>
      </c>
      <c r="R2789" t="s">
        <v>303</v>
      </c>
      <c r="S2789" t="s">
        <v>304</v>
      </c>
      <c r="T2789">
        <v>10022</v>
      </c>
      <c r="U2789" t="s">
        <v>220</v>
      </c>
      <c r="V2789" t="s">
        <v>221</v>
      </c>
      <c r="W2789" t="s">
        <v>542</v>
      </c>
      <c r="X2789" t="s">
        <v>255</v>
      </c>
      <c r="Y2789" t="s">
        <v>36</v>
      </c>
    </row>
    <row r="2790" spans="1:25">
      <c r="A2790">
        <v>10102</v>
      </c>
      <c r="B2790">
        <v>41</v>
      </c>
      <c r="C2790">
        <v>50.14</v>
      </c>
      <c r="D2790">
        <v>1</v>
      </c>
      <c r="E2790">
        <v>2055.7399999999998</v>
      </c>
      <c r="F2790">
        <v>37631</v>
      </c>
      <c r="G2790" t="s">
        <v>237</v>
      </c>
      <c r="H2790">
        <v>1</v>
      </c>
      <c r="I2790">
        <v>1</v>
      </c>
      <c r="J2790">
        <v>2003</v>
      </c>
      <c r="K2790" t="s">
        <v>81</v>
      </c>
      <c r="L2790">
        <v>53</v>
      </c>
      <c r="M2790" t="s">
        <v>83</v>
      </c>
      <c r="N2790" t="s">
        <v>757</v>
      </c>
      <c r="O2790">
        <v>2125551500</v>
      </c>
      <c r="P2790" t="s">
        <v>758</v>
      </c>
      <c r="Q2790" t="s">
        <v>759</v>
      </c>
      <c r="R2790" t="s">
        <v>303</v>
      </c>
      <c r="S2790" t="s">
        <v>304</v>
      </c>
      <c r="T2790">
        <v>10022</v>
      </c>
      <c r="U2790" t="s">
        <v>220</v>
      </c>
      <c r="V2790" t="s">
        <v>221</v>
      </c>
      <c r="W2790" t="s">
        <v>542</v>
      </c>
      <c r="X2790" t="s">
        <v>255</v>
      </c>
      <c r="Y2790" t="s">
        <v>45</v>
      </c>
    </row>
    <row r="2791" spans="1:25">
      <c r="A2791">
        <v>10324</v>
      </c>
      <c r="B2791">
        <v>38</v>
      </c>
      <c r="C2791">
        <v>100</v>
      </c>
      <c r="D2791">
        <v>6</v>
      </c>
      <c r="E2791">
        <v>6832.02</v>
      </c>
      <c r="F2791">
        <v>38296</v>
      </c>
      <c r="G2791" t="s">
        <v>40</v>
      </c>
      <c r="H2791">
        <v>4</v>
      </c>
      <c r="I2791">
        <v>11</v>
      </c>
      <c r="J2791">
        <v>2004</v>
      </c>
      <c r="K2791" t="s">
        <v>97</v>
      </c>
      <c r="L2791">
        <v>50</v>
      </c>
      <c r="M2791" t="s">
        <v>145</v>
      </c>
      <c r="N2791" t="s">
        <v>757</v>
      </c>
      <c r="O2791">
        <v>2125551500</v>
      </c>
      <c r="P2791" t="s">
        <v>758</v>
      </c>
      <c r="Q2791" t="s">
        <v>759</v>
      </c>
      <c r="R2791" t="s">
        <v>303</v>
      </c>
      <c r="S2791" t="s">
        <v>304</v>
      </c>
      <c r="T2791">
        <v>10022</v>
      </c>
      <c r="U2791" t="s">
        <v>220</v>
      </c>
      <c r="V2791" t="s">
        <v>221</v>
      </c>
      <c r="W2791" t="s">
        <v>542</v>
      </c>
      <c r="X2791" t="s">
        <v>255</v>
      </c>
      <c r="Y2791" t="s">
        <v>36</v>
      </c>
    </row>
    <row r="2792" spans="1:25">
      <c r="A2792">
        <v>10324</v>
      </c>
      <c r="B2792">
        <v>33</v>
      </c>
      <c r="C2792">
        <v>100</v>
      </c>
      <c r="D2792">
        <v>3</v>
      </c>
      <c r="E2792">
        <v>6267.69</v>
      </c>
      <c r="F2792">
        <v>38296</v>
      </c>
      <c r="G2792" t="s">
        <v>40</v>
      </c>
      <c r="H2792">
        <v>4</v>
      </c>
      <c r="I2792">
        <v>11</v>
      </c>
      <c r="J2792">
        <v>2004</v>
      </c>
      <c r="K2792" t="s">
        <v>97</v>
      </c>
      <c r="L2792">
        <v>97</v>
      </c>
      <c r="M2792" t="s">
        <v>96</v>
      </c>
      <c r="N2792" t="s">
        <v>757</v>
      </c>
      <c r="O2792">
        <v>2125551500</v>
      </c>
      <c r="P2792" t="s">
        <v>758</v>
      </c>
      <c r="Q2792" t="s">
        <v>759</v>
      </c>
      <c r="R2792" t="s">
        <v>303</v>
      </c>
      <c r="S2792" t="s">
        <v>304</v>
      </c>
      <c r="T2792">
        <v>10022</v>
      </c>
      <c r="U2792" t="s">
        <v>220</v>
      </c>
      <c r="V2792" t="s">
        <v>221</v>
      </c>
      <c r="W2792" t="s">
        <v>542</v>
      </c>
      <c r="X2792" t="s">
        <v>255</v>
      </c>
      <c r="Y2792" t="s">
        <v>36</v>
      </c>
    </row>
    <row r="2793" spans="1:25">
      <c r="A2793">
        <v>10112</v>
      </c>
      <c r="B2793">
        <v>29</v>
      </c>
      <c r="C2793">
        <v>100</v>
      </c>
      <c r="D2793">
        <v>1</v>
      </c>
      <c r="E2793">
        <v>7209.11</v>
      </c>
      <c r="F2793">
        <v>37704</v>
      </c>
      <c r="G2793" t="s">
        <v>40</v>
      </c>
      <c r="H2793">
        <v>1</v>
      </c>
      <c r="I2793">
        <v>3</v>
      </c>
      <c r="J2793">
        <v>2003</v>
      </c>
      <c r="K2793" t="s">
        <v>100</v>
      </c>
      <c r="L2793">
        <v>214</v>
      </c>
      <c r="M2793" t="s">
        <v>64</v>
      </c>
      <c r="N2793" t="s">
        <v>760</v>
      </c>
      <c r="O2793" t="s">
        <v>761</v>
      </c>
      <c r="P2793" t="s">
        <v>762</v>
      </c>
      <c r="R2793" t="s">
        <v>763</v>
      </c>
      <c r="T2793" t="s">
        <v>764</v>
      </c>
      <c r="U2793" t="s">
        <v>669</v>
      </c>
      <c r="V2793" t="s">
        <v>33</v>
      </c>
      <c r="W2793" t="s">
        <v>765</v>
      </c>
      <c r="X2793" t="s">
        <v>766</v>
      </c>
      <c r="Y2793" t="s">
        <v>39</v>
      </c>
    </row>
    <row r="2794" spans="1:25">
      <c r="A2794">
        <v>10320</v>
      </c>
      <c r="B2794">
        <v>31</v>
      </c>
      <c r="C2794">
        <v>100</v>
      </c>
      <c r="D2794">
        <v>3</v>
      </c>
      <c r="E2794">
        <v>6876.11</v>
      </c>
      <c r="F2794">
        <v>38294</v>
      </c>
      <c r="G2794" t="s">
        <v>40</v>
      </c>
      <c r="H2794">
        <v>4</v>
      </c>
      <c r="I2794">
        <v>11</v>
      </c>
      <c r="J2794">
        <v>2004</v>
      </c>
      <c r="K2794" t="s">
        <v>63</v>
      </c>
      <c r="L2794">
        <v>194</v>
      </c>
      <c r="M2794" t="s">
        <v>124</v>
      </c>
      <c r="N2794" t="s">
        <v>760</v>
      </c>
      <c r="O2794" t="s">
        <v>761</v>
      </c>
      <c r="P2794" t="s">
        <v>762</v>
      </c>
      <c r="R2794" t="s">
        <v>763</v>
      </c>
      <c r="T2794" t="s">
        <v>764</v>
      </c>
      <c r="U2794" t="s">
        <v>669</v>
      </c>
      <c r="V2794" t="s">
        <v>33</v>
      </c>
      <c r="W2794" t="s">
        <v>765</v>
      </c>
      <c r="X2794" t="s">
        <v>766</v>
      </c>
      <c r="Y2794" t="s">
        <v>36</v>
      </c>
    </row>
    <row r="2795" spans="1:25">
      <c r="A2795">
        <v>10320</v>
      </c>
      <c r="B2795">
        <v>35</v>
      </c>
      <c r="C2795">
        <v>100</v>
      </c>
      <c r="D2795">
        <v>1</v>
      </c>
      <c r="E2795">
        <v>4850.3</v>
      </c>
      <c r="F2795">
        <v>38294</v>
      </c>
      <c r="G2795" t="s">
        <v>40</v>
      </c>
      <c r="H2795">
        <v>4</v>
      </c>
      <c r="I2795">
        <v>11</v>
      </c>
      <c r="J2795">
        <v>2004</v>
      </c>
      <c r="K2795" t="s">
        <v>63</v>
      </c>
      <c r="L2795">
        <v>117</v>
      </c>
      <c r="M2795" t="s">
        <v>264</v>
      </c>
      <c r="N2795" t="s">
        <v>760</v>
      </c>
      <c r="O2795" t="s">
        <v>761</v>
      </c>
      <c r="P2795" t="s">
        <v>762</v>
      </c>
      <c r="R2795" t="s">
        <v>763</v>
      </c>
      <c r="T2795" t="s">
        <v>764</v>
      </c>
      <c r="U2795" t="s">
        <v>669</v>
      </c>
      <c r="V2795" t="s">
        <v>33</v>
      </c>
      <c r="W2795" t="s">
        <v>765</v>
      </c>
      <c r="X2795" t="s">
        <v>766</v>
      </c>
      <c r="Y2795" t="s">
        <v>36</v>
      </c>
    </row>
    <row r="2796" spans="1:25">
      <c r="A2796">
        <v>10320</v>
      </c>
      <c r="B2796">
        <v>38</v>
      </c>
      <c r="C2796">
        <v>73.42</v>
      </c>
      <c r="D2796">
        <v>4</v>
      </c>
      <c r="E2796">
        <v>2789.96</v>
      </c>
      <c r="F2796">
        <v>38294</v>
      </c>
      <c r="G2796" t="s">
        <v>40</v>
      </c>
      <c r="H2796">
        <v>4</v>
      </c>
      <c r="I2796">
        <v>11</v>
      </c>
      <c r="J2796">
        <v>2004</v>
      </c>
      <c r="K2796" t="s">
        <v>63</v>
      </c>
      <c r="L2796">
        <v>79</v>
      </c>
      <c r="M2796" t="s">
        <v>125</v>
      </c>
      <c r="N2796" t="s">
        <v>760</v>
      </c>
      <c r="O2796" t="s">
        <v>761</v>
      </c>
      <c r="P2796" t="s">
        <v>762</v>
      </c>
      <c r="R2796" t="s">
        <v>763</v>
      </c>
      <c r="T2796" t="s">
        <v>764</v>
      </c>
      <c r="U2796" t="s">
        <v>669</v>
      </c>
      <c r="V2796" t="s">
        <v>33</v>
      </c>
      <c r="W2796" t="s">
        <v>765</v>
      </c>
      <c r="X2796" t="s">
        <v>766</v>
      </c>
      <c r="Y2796" t="s">
        <v>45</v>
      </c>
    </row>
    <row r="2797" spans="1:25">
      <c r="A2797">
        <v>10320</v>
      </c>
      <c r="B2797">
        <v>25</v>
      </c>
      <c r="C2797">
        <v>100</v>
      </c>
      <c r="D2797">
        <v>5</v>
      </c>
      <c r="E2797">
        <v>3491</v>
      </c>
      <c r="F2797">
        <v>38294</v>
      </c>
      <c r="G2797" t="s">
        <v>40</v>
      </c>
      <c r="H2797">
        <v>4</v>
      </c>
      <c r="I2797">
        <v>11</v>
      </c>
      <c r="J2797">
        <v>2004</v>
      </c>
      <c r="K2797" t="s">
        <v>63</v>
      </c>
      <c r="L2797">
        <v>146</v>
      </c>
      <c r="M2797" t="s">
        <v>127</v>
      </c>
      <c r="N2797" t="s">
        <v>760</v>
      </c>
      <c r="O2797" t="s">
        <v>761</v>
      </c>
      <c r="P2797" t="s">
        <v>762</v>
      </c>
      <c r="R2797" t="s">
        <v>763</v>
      </c>
      <c r="T2797" t="s">
        <v>764</v>
      </c>
      <c r="U2797" t="s">
        <v>669</v>
      </c>
      <c r="V2797" t="s">
        <v>33</v>
      </c>
      <c r="W2797" t="s">
        <v>765</v>
      </c>
      <c r="X2797" t="s">
        <v>766</v>
      </c>
      <c r="Y2797" t="s">
        <v>36</v>
      </c>
    </row>
    <row r="2798" spans="1:25">
      <c r="A2798">
        <v>10320</v>
      </c>
      <c r="B2798">
        <v>26</v>
      </c>
      <c r="C2798">
        <v>61.23</v>
      </c>
      <c r="D2798">
        <v>2</v>
      </c>
      <c r="E2798">
        <v>1591.98</v>
      </c>
      <c r="F2798">
        <v>38294</v>
      </c>
      <c r="G2798" t="s">
        <v>40</v>
      </c>
      <c r="H2798">
        <v>4</v>
      </c>
      <c r="I2798">
        <v>11</v>
      </c>
      <c r="J2798">
        <v>2004</v>
      </c>
      <c r="K2798" t="s">
        <v>63</v>
      </c>
      <c r="L2798">
        <v>61</v>
      </c>
      <c r="M2798" t="s">
        <v>129</v>
      </c>
      <c r="N2798" t="s">
        <v>760</v>
      </c>
      <c r="O2798" t="s">
        <v>761</v>
      </c>
      <c r="P2798" t="s">
        <v>762</v>
      </c>
      <c r="R2798" t="s">
        <v>763</v>
      </c>
      <c r="T2798" t="s">
        <v>764</v>
      </c>
      <c r="U2798" t="s">
        <v>669</v>
      </c>
      <c r="V2798" t="s">
        <v>33</v>
      </c>
      <c r="W2798" t="s">
        <v>765</v>
      </c>
      <c r="X2798" t="s">
        <v>766</v>
      </c>
      <c r="Y2798" t="s">
        <v>45</v>
      </c>
    </row>
    <row r="2799" spans="1:25">
      <c r="A2799">
        <v>10334</v>
      </c>
      <c r="B2799">
        <v>26</v>
      </c>
      <c r="C2799">
        <v>100</v>
      </c>
      <c r="D2799">
        <v>2</v>
      </c>
      <c r="E2799">
        <v>3188.12</v>
      </c>
      <c r="F2799">
        <v>38310</v>
      </c>
      <c r="G2799" t="s">
        <v>438</v>
      </c>
      <c r="H2799">
        <v>4</v>
      </c>
      <c r="I2799">
        <v>11</v>
      </c>
      <c r="J2799">
        <v>2004</v>
      </c>
      <c r="K2799" t="s">
        <v>63</v>
      </c>
      <c r="L2799">
        <v>147</v>
      </c>
      <c r="M2799" t="s">
        <v>131</v>
      </c>
      <c r="N2799" t="s">
        <v>760</v>
      </c>
      <c r="O2799" t="s">
        <v>761</v>
      </c>
      <c r="P2799" t="s">
        <v>762</v>
      </c>
      <c r="R2799" t="s">
        <v>763</v>
      </c>
      <c r="T2799" t="s">
        <v>764</v>
      </c>
      <c r="U2799" t="s">
        <v>669</v>
      </c>
      <c r="V2799" t="s">
        <v>33</v>
      </c>
      <c r="W2799" t="s">
        <v>765</v>
      </c>
      <c r="X2799" t="s">
        <v>766</v>
      </c>
      <c r="Y2799" t="s">
        <v>36</v>
      </c>
    </row>
    <row r="2800" spans="1:25">
      <c r="A2800">
        <v>10334</v>
      </c>
      <c r="B2800">
        <v>20</v>
      </c>
      <c r="C2800">
        <v>100</v>
      </c>
      <c r="D2800">
        <v>3</v>
      </c>
      <c r="E2800">
        <v>2878.8</v>
      </c>
      <c r="F2800">
        <v>38310</v>
      </c>
      <c r="G2800" t="s">
        <v>438</v>
      </c>
      <c r="H2800">
        <v>4</v>
      </c>
      <c r="I2800">
        <v>11</v>
      </c>
      <c r="J2800">
        <v>2004</v>
      </c>
      <c r="K2800" t="s">
        <v>63</v>
      </c>
      <c r="L2800">
        <v>169</v>
      </c>
      <c r="M2800" t="s">
        <v>38</v>
      </c>
      <c r="N2800" t="s">
        <v>760</v>
      </c>
      <c r="O2800" t="s">
        <v>761</v>
      </c>
      <c r="P2800" t="s">
        <v>762</v>
      </c>
      <c r="R2800" t="s">
        <v>763</v>
      </c>
      <c r="T2800" t="s">
        <v>764</v>
      </c>
      <c r="U2800" t="s">
        <v>669</v>
      </c>
      <c r="V2800" t="s">
        <v>33</v>
      </c>
      <c r="W2800" t="s">
        <v>765</v>
      </c>
      <c r="X2800" t="s">
        <v>766</v>
      </c>
      <c r="Y2800" t="s">
        <v>45</v>
      </c>
    </row>
    <row r="2801" spans="1:25">
      <c r="A2801">
        <v>10326</v>
      </c>
      <c r="B2801">
        <v>41</v>
      </c>
      <c r="C2801">
        <v>100</v>
      </c>
      <c r="D2801">
        <v>4</v>
      </c>
      <c r="E2801">
        <v>4333.29</v>
      </c>
      <c r="F2801">
        <v>38300</v>
      </c>
      <c r="G2801" t="s">
        <v>40</v>
      </c>
      <c r="H2801">
        <v>4</v>
      </c>
      <c r="I2801">
        <v>11</v>
      </c>
      <c r="J2801">
        <v>2004</v>
      </c>
      <c r="K2801" t="s">
        <v>75</v>
      </c>
      <c r="L2801">
        <v>122</v>
      </c>
      <c r="M2801" t="s">
        <v>76</v>
      </c>
      <c r="N2801" t="s">
        <v>760</v>
      </c>
      <c r="O2801" t="s">
        <v>761</v>
      </c>
      <c r="P2801" t="s">
        <v>762</v>
      </c>
      <c r="R2801" t="s">
        <v>763</v>
      </c>
      <c r="T2801" t="s">
        <v>764</v>
      </c>
      <c r="U2801" t="s">
        <v>669</v>
      </c>
      <c r="V2801" t="s">
        <v>33</v>
      </c>
      <c r="W2801" t="s">
        <v>765</v>
      </c>
      <c r="X2801" t="s">
        <v>766</v>
      </c>
      <c r="Y2801" t="s">
        <v>36</v>
      </c>
    </row>
    <row r="2802" spans="1:25">
      <c r="A2802">
        <v>10326</v>
      </c>
      <c r="B2802">
        <v>39</v>
      </c>
      <c r="C2802">
        <v>60</v>
      </c>
      <c r="D2802">
        <v>1</v>
      </c>
      <c r="E2802">
        <v>2340</v>
      </c>
      <c r="F2802">
        <v>38300</v>
      </c>
      <c r="G2802" t="s">
        <v>40</v>
      </c>
      <c r="H2802">
        <v>4</v>
      </c>
      <c r="I2802">
        <v>11</v>
      </c>
      <c r="J2802">
        <v>2004</v>
      </c>
      <c r="K2802" t="s">
        <v>75</v>
      </c>
      <c r="L2802">
        <v>66</v>
      </c>
      <c r="M2802" t="s">
        <v>233</v>
      </c>
      <c r="N2802" t="s">
        <v>760</v>
      </c>
      <c r="O2802" t="s">
        <v>761</v>
      </c>
      <c r="P2802" t="s">
        <v>762</v>
      </c>
      <c r="R2802" t="s">
        <v>763</v>
      </c>
      <c r="T2802" t="s">
        <v>764</v>
      </c>
      <c r="U2802" t="s">
        <v>669</v>
      </c>
      <c r="V2802" t="s">
        <v>33</v>
      </c>
      <c r="W2802" t="s">
        <v>765</v>
      </c>
      <c r="X2802" t="s">
        <v>766</v>
      </c>
      <c r="Y2802" t="s">
        <v>45</v>
      </c>
    </row>
    <row r="2803" spans="1:25">
      <c r="A2803">
        <v>10326</v>
      </c>
      <c r="B2803">
        <v>32</v>
      </c>
      <c r="C2803">
        <v>100</v>
      </c>
      <c r="D2803">
        <v>6</v>
      </c>
      <c r="E2803">
        <v>3807.68</v>
      </c>
      <c r="F2803">
        <v>38300</v>
      </c>
      <c r="G2803" t="s">
        <v>40</v>
      </c>
      <c r="H2803">
        <v>4</v>
      </c>
      <c r="I2803">
        <v>11</v>
      </c>
      <c r="J2803">
        <v>2004</v>
      </c>
      <c r="K2803" t="s">
        <v>77</v>
      </c>
      <c r="L2803">
        <v>100</v>
      </c>
      <c r="M2803" t="s">
        <v>78</v>
      </c>
      <c r="N2803" t="s">
        <v>760</v>
      </c>
      <c r="O2803" t="s">
        <v>761</v>
      </c>
      <c r="P2803" t="s">
        <v>762</v>
      </c>
      <c r="R2803" t="s">
        <v>763</v>
      </c>
      <c r="T2803" t="s">
        <v>764</v>
      </c>
      <c r="U2803" t="s">
        <v>669</v>
      </c>
      <c r="V2803" t="s">
        <v>33</v>
      </c>
      <c r="W2803" t="s">
        <v>765</v>
      </c>
      <c r="X2803" t="s">
        <v>766</v>
      </c>
      <c r="Y2803" t="s">
        <v>36</v>
      </c>
    </row>
    <row r="2804" spans="1:25">
      <c r="A2804">
        <v>10334</v>
      </c>
      <c r="B2804">
        <v>46</v>
      </c>
      <c r="C2804">
        <v>100</v>
      </c>
      <c r="D2804">
        <v>6</v>
      </c>
      <c r="E2804">
        <v>5814.86</v>
      </c>
      <c r="F2804">
        <v>38310</v>
      </c>
      <c r="G2804" t="s">
        <v>438</v>
      </c>
      <c r="H2804">
        <v>4</v>
      </c>
      <c r="I2804">
        <v>11</v>
      </c>
      <c r="J2804">
        <v>2004</v>
      </c>
      <c r="K2804" t="s">
        <v>79</v>
      </c>
      <c r="L2804">
        <v>122</v>
      </c>
      <c r="M2804" t="s">
        <v>141</v>
      </c>
      <c r="N2804" t="s">
        <v>760</v>
      </c>
      <c r="O2804" t="s">
        <v>761</v>
      </c>
      <c r="P2804" t="s">
        <v>762</v>
      </c>
      <c r="R2804" t="s">
        <v>763</v>
      </c>
      <c r="T2804" t="s">
        <v>764</v>
      </c>
      <c r="U2804" t="s">
        <v>669</v>
      </c>
      <c r="V2804" t="s">
        <v>33</v>
      </c>
      <c r="W2804" t="s">
        <v>765</v>
      </c>
      <c r="X2804" t="s">
        <v>766</v>
      </c>
      <c r="Y2804" t="s">
        <v>36</v>
      </c>
    </row>
    <row r="2805" spans="1:25">
      <c r="A2805">
        <v>10334</v>
      </c>
      <c r="B2805">
        <v>34</v>
      </c>
      <c r="C2805">
        <v>61.38</v>
      </c>
      <c r="D2805">
        <v>1</v>
      </c>
      <c r="E2805">
        <v>2086.92</v>
      </c>
      <c r="F2805">
        <v>38310</v>
      </c>
      <c r="G2805" t="s">
        <v>438</v>
      </c>
      <c r="H2805">
        <v>4</v>
      </c>
      <c r="I2805">
        <v>11</v>
      </c>
      <c r="J2805">
        <v>2004</v>
      </c>
      <c r="K2805" t="s">
        <v>79</v>
      </c>
      <c r="L2805">
        <v>60</v>
      </c>
      <c r="M2805" t="s">
        <v>142</v>
      </c>
      <c r="N2805" t="s">
        <v>760</v>
      </c>
      <c r="O2805" t="s">
        <v>761</v>
      </c>
      <c r="P2805" t="s">
        <v>762</v>
      </c>
      <c r="R2805" t="s">
        <v>763</v>
      </c>
      <c r="T2805" t="s">
        <v>764</v>
      </c>
      <c r="U2805" t="s">
        <v>669</v>
      </c>
      <c r="V2805" t="s">
        <v>33</v>
      </c>
      <c r="W2805" t="s">
        <v>765</v>
      </c>
      <c r="X2805" t="s">
        <v>766</v>
      </c>
      <c r="Y2805" t="s">
        <v>45</v>
      </c>
    </row>
    <row r="2806" spans="1:25">
      <c r="A2806">
        <v>10334</v>
      </c>
      <c r="B2806">
        <v>49</v>
      </c>
      <c r="C2806">
        <v>100</v>
      </c>
      <c r="D2806">
        <v>4</v>
      </c>
      <c r="E2806">
        <v>6763.47</v>
      </c>
      <c r="F2806">
        <v>38310</v>
      </c>
      <c r="G2806" t="s">
        <v>438</v>
      </c>
      <c r="H2806">
        <v>4</v>
      </c>
      <c r="I2806">
        <v>11</v>
      </c>
      <c r="J2806">
        <v>2004</v>
      </c>
      <c r="K2806" t="s">
        <v>79</v>
      </c>
      <c r="L2806">
        <v>121</v>
      </c>
      <c r="M2806" t="s">
        <v>143</v>
      </c>
      <c r="N2806" t="s">
        <v>760</v>
      </c>
      <c r="O2806" t="s">
        <v>761</v>
      </c>
      <c r="P2806" t="s">
        <v>762</v>
      </c>
      <c r="R2806" t="s">
        <v>763</v>
      </c>
      <c r="T2806" t="s">
        <v>764</v>
      </c>
      <c r="U2806" t="s">
        <v>669</v>
      </c>
      <c r="V2806" t="s">
        <v>33</v>
      </c>
      <c r="W2806" t="s">
        <v>765</v>
      </c>
      <c r="X2806" t="s">
        <v>766</v>
      </c>
      <c r="Y2806" t="s">
        <v>36</v>
      </c>
    </row>
    <row r="2807" spans="1:25">
      <c r="A2807">
        <v>10334</v>
      </c>
      <c r="B2807">
        <v>42</v>
      </c>
      <c r="C2807">
        <v>100</v>
      </c>
      <c r="D2807">
        <v>5</v>
      </c>
      <c r="E2807">
        <v>5528.04</v>
      </c>
      <c r="F2807">
        <v>38310</v>
      </c>
      <c r="G2807" t="s">
        <v>438</v>
      </c>
      <c r="H2807">
        <v>4</v>
      </c>
      <c r="I2807">
        <v>11</v>
      </c>
      <c r="J2807">
        <v>2004</v>
      </c>
      <c r="K2807" t="s">
        <v>79</v>
      </c>
      <c r="L2807">
        <v>127</v>
      </c>
      <c r="M2807" t="s">
        <v>246</v>
      </c>
      <c r="N2807" t="s">
        <v>760</v>
      </c>
      <c r="O2807" t="s">
        <v>761</v>
      </c>
      <c r="P2807" t="s">
        <v>762</v>
      </c>
      <c r="R2807" t="s">
        <v>763</v>
      </c>
      <c r="T2807" t="s">
        <v>764</v>
      </c>
      <c r="U2807" t="s">
        <v>669</v>
      </c>
      <c r="V2807" t="s">
        <v>33</v>
      </c>
      <c r="W2807" t="s">
        <v>765</v>
      </c>
      <c r="X2807" t="s">
        <v>766</v>
      </c>
      <c r="Y2807" t="s">
        <v>36</v>
      </c>
    </row>
    <row r="2808" spans="1:25">
      <c r="A2808">
        <v>10112</v>
      </c>
      <c r="B2808">
        <v>23</v>
      </c>
      <c r="C2808">
        <v>100</v>
      </c>
      <c r="D2808">
        <v>2</v>
      </c>
      <c r="E2808">
        <v>2539.89</v>
      </c>
      <c r="F2808">
        <v>37704</v>
      </c>
      <c r="G2808" t="s">
        <v>40</v>
      </c>
      <c r="H2808">
        <v>1</v>
      </c>
      <c r="I2808">
        <v>3</v>
      </c>
      <c r="J2808">
        <v>2003</v>
      </c>
      <c r="K2808" t="s">
        <v>186</v>
      </c>
      <c r="L2808">
        <v>101</v>
      </c>
      <c r="M2808" t="s">
        <v>88</v>
      </c>
      <c r="N2808" t="s">
        <v>760</v>
      </c>
      <c r="O2808" t="s">
        <v>761</v>
      </c>
      <c r="P2808" t="s">
        <v>762</v>
      </c>
      <c r="R2808" t="s">
        <v>763</v>
      </c>
      <c r="T2808" t="s">
        <v>764</v>
      </c>
      <c r="U2808" t="s">
        <v>669</v>
      </c>
      <c r="V2808" t="s">
        <v>33</v>
      </c>
      <c r="W2808" t="s">
        <v>765</v>
      </c>
      <c r="X2808" t="s">
        <v>766</v>
      </c>
      <c r="Y2808" t="s">
        <v>45</v>
      </c>
    </row>
    <row r="2809" spans="1:25">
      <c r="A2809">
        <v>10326</v>
      </c>
      <c r="B2809">
        <v>50</v>
      </c>
      <c r="C2809">
        <v>86.01</v>
      </c>
      <c r="D2809">
        <v>5</v>
      </c>
      <c r="E2809">
        <v>4300.5</v>
      </c>
      <c r="F2809">
        <v>38300</v>
      </c>
      <c r="G2809" t="s">
        <v>40</v>
      </c>
      <c r="H2809">
        <v>4</v>
      </c>
      <c r="I2809">
        <v>11</v>
      </c>
      <c r="J2809">
        <v>2004</v>
      </c>
      <c r="K2809" t="s">
        <v>97</v>
      </c>
      <c r="L2809">
        <v>87</v>
      </c>
      <c r="M2809" t="s">
        <v>99</v>
      </c>
      <c r="N2809" t="s">
        <v>760</v>
      </c>
      <c r="O2809" t="s">
        <v>761</v>
      </c>
      <c r="P2809" t="s">
        <v>762</v>
      </c>
      <c r="R2809" t="s">
        <v>763</v>
      </c>
      <c r="T2809" t="s">
        <v>764</v>
      </c>
      <c r="U2809" t="s">
        <v>669</v>
      </c>
      <c r="V2809" t="s">
        <v>33</v>
      </c>
      <c r="W2809" t="s">
        <v>765</v>
      </c>
      <c r="X2809" t="s">
        <v>766</v>
      </c>
      <c r="Y2809" t="s">
        <v>36</v>
      </c>
    </row>
    <row r="2810" spans="1:25">
      <c r="A2810">
        <v>10326</v>
      </c>
      <c r="B2810">
        <v>41</v>
      </c>
      <c r="C2810">
        <v>85.85</v>
      </c>
      <c r="D2810">
        <v>3</v>
      </c>
      <c r="E2810">
        <v>3519.85</v>
      </c>
      <c r="F2810">
        <v>38300</v>
      </c>
      <c r="G2810" t="s">
        <v>40</v>
      </c>
      <c r="H2810">
        <v>4</v>
      </c>
      <c r="I2810">
        <v>11</v>
      </c>
      <c r="J2810">
        <v>2004</v>
      </c>
      <c r="K2810" t="s">
        <v>97</v>
      </c>
      <c r="L2810">
        <v>88</v>
      </c>
      <c r="M2810" t="s">
        <v>236</v>
      </c>
      <c r="N2810" t="s">
        <v>760</v>
      </c>
      <c r="O2810" t="s">
        <v>761</v>
      </c>
      <c r="P2810" t="s">
        <v>762</v>
      </c>
      <c r="R2810" t="s">
        <v>763</v>
      </c>
      <c r="T2810" t="s">
        <v>764</v>
      </c>
      <c r="U2810" t="s">
        <v>669</v>
      </c>
      <c r="V2810" t="s">
        <v>33</v>
      </c>
      <c r="W2810" t="s">
        <v>765</v>
      </c>
      <c r="X2810" t="s">
        <v>766</v>
      </c>
      <c r="Y2810" t="s">
        <v>36</v>
      </c>
    </row>
    <row r="2811" spans="1:25">
      <c r="A2811">
        <v>10326</v>
      </c>
      <c r="B2811">
        <v>20</v>
      </c>
      <c r="C2811">
        <v>92.25</v>
      </c>
      <c r="D2811">
        <v>2</v>
      </c>
      <c r="E2811">
        <v>1845</v>
      </c>
      <c r="F2811">
        <v>38300</v>
      </c>
      <c r="G2811" t="s">
        <v>40</v>
      </c>
      <c r="H2811">
        <v>4</v>
      </c>
      <c r="I2811">
        <v>11</v>
      </c>
      <c r="J2811">
        <v>2004</v>
      </c>
      <c r="K2811" t="s">
        <v>97</v>
      </c>
      <c r="L2811">
        <v>83</v>
      </c>
      <c r="M2811" t="s">
        <v>62</v>
      </c>
      <c r="N2811" t="s">
        <v>760</v>
      </c>
      <c r="O2811" t="s">
        <v>761</v>
      </c>
      <c r="P2811" t="s">
        <v>762</v>
      </c>
      <c r="R2811" t="s">
        <v>763</v>
      </c>
      <c r="T2811" t="s">
        <v>764</v>
      </c>
      <c r="U2811" t="s">
        <v>669</v>
      </c>
      <c r="V2811" t="s">
        <v>33</v>
      </c>
      <c r="W2811" t="s">
        <v>765</v>
      </c>
      <c r="X2811" t="s">
        <v>766</v>
      </c>
      <c r="Y2811" t="s">
        <v>45</v>
      </c>
    </row>
    <row r="2812" spans="1:25">
      <c r="A2812">
        <v>10215</v>
      </c>
      <c r="B2812">
        <v>35</v>
      </c>
      <c r="C2812">
        <v>100</v>
      </c>
      <c r="D2812">
        <v>3</v>
      </c>
      <c r="E2812">
        <v>6075.3</v>
      </c>
      <c r="F2812">
        <v>38015</v>
      </c>
      <c r="G2812" t="s">
        <v>40</v>
      </c>
      <c r="H2812">
        <v>1</v>
      </c>
      <c r="I2812">
        <v>1</v>
      </c>
      <c r="J2812">
        <v>2004</v>
      </c>
      <c r="K2812" t="s">
        <v>100</v>
      </c>
      <c r="L2812">
        <v>214</v>
      </c>
      <c r="M2812" t="s">
        <v>64</v>
      </c>
      <c r="N2812" t="s">
        <v>767</v>
      </c>
      <c r="O2812">
        <v>3105553722</v>
      </c>
      <c r="P2812" t="s">
        <v>768</v>
      </c>
      <c r="R2812" t="s">
        <v>769</v>
      </c>
      <c r="S2812" t="s">
        <v>270</v>
      </c>
      <c r="T2812">
        <v>94019</v>
      </c>
      <c r="U2812" t="s">
        <v>220</v>
      </c>
      <c r="V2812" t="s">
        <v>221</v>
      </c>
      <c r="W2812" t="s">
        <v>323</v>
      </c>
      <c r="X2812" t="s">
        <v>543</v>
      </c>
      <c r="Y2812" t="s">
        <v>36</v>
      </c>
    </row>
    <row r="2813" spans="1:25">
      <c r="A2813">
        <v>10199</v>
      </c>
      <c r="B2813">
        <v>48</v>
      </c>
      <c r="C2813">
        <v>83.12</v>
      </c>
      <c r="D2813">
        <v>2</v>
      </c>
      <c r="E2813">
        <v>3989.76</v>
      </c>
      <c r="F2813">
        <v>37956</v>
      </c>
      <c r="G2813" t="s">
        <v>40</v>
      </c>
      <c r="H2813">
        <v>4</v>
      </c>
      <c r="I2813">
        <v>12</v>
      </c>
      <c r="J2813">
        <v>2003</v>
      </c>
      <c r="K2813" t="s">
        <v>185</v>
      </c>
      <c r="L2813">
        <v>91</v>
      </c>
      <c r="M2813" t="s">
        <v>182</v>
      </c>
      <c r="N2813" t="s">
        <v>767</v>
      </c>
      <c r="O2813">
        <v>3105553722</v>
      </c>
      <c r="P2813" t="s">
        <v>768</v>
      </c>
      <c r="R2813" t="s">
        <v>769</v>
      </c>
      <c r="S2813" t="s">
        <v>270</v>
      </c>
      <c r="T2813">
        <v>94019</v>
      </c>
      <c r="U2813" t="s">
        <v>220</v>
      </c>
      <c r="V2813" t="s">
        <v>221</v>
      </c>
      <c r="W2813" t="s">
        <v>323</v>
      </c>
      <c r="X2813" t="s">
        <v>543</v>
      </c>
      <c r="Y2813" t="s">
        <v>36</v>
      </c>
    </row>
    <row r="2814" spans="1:25">
      <c r="A2814">
        <v>10199</v>
      </c>
      <c r="B2814">
        <v>38</v>
      </c>
      <c r="C2814">
        <v>82.4</v>
      </c>
      <c r="D2814">
        <v>3</v>
      </c>
      <c r="E2814">
        <v>3131.2</v>
      </c>
      <c r="F2814">
        <v>37956</v>
      </c>
      <c r="G2814" t="s">
        <v>40</v>
      </c>
      <c r="H2814">
        <v>4</v>
      </c>
      <c r="I2814">
        <v>12</v>
      </c>
      <c r="J2814">
        <v>2003</v>
      </c>
      <c r="K2814" t="s">
        <v>185</v>
      </c>
      <c r="L2814">
        <v>80</v>
      </c>
      <c r="M2814" t="s">
        <v>184</v>
      </c>
      <c r="N2814" t="s">
        <v>767</v>
      </c>
      <c r="O2814">
        <v>3105553722</v>
      </c>
      <c r="P2814" t="s">
        <v>768</v>
      </c>
      <c r="R2814" t="s">
        <v>769</v>
      </c>
      <c r="S2814" t="s">
        <v>270</v>
      </c>
      <c r="T2814">
        <v>94019</v>
      </c>
      <c r="U2814" t="s">
        <v>220</v>
      </c>
      <c r="V2814" t="s">
        <v>221</v>
      </c>
      <c r="W2814" t="s">
        <v>323</v>
      </c>
      <c r="X2814" t="s">
        <v>543</v>
      </c>
      <c r="Y2814" t="s">
        <v>36</v>
      </c>
    </row>
    <row r="2815" spans="1:25">
      <c r="A2815">
        <v>10215</v>
      </c>
      <c r="B2815">
        <v>46</v>
      </c>
      <c r="C2815">
        <v>100</v>
      </c>
      <c r="D2815">
        <v>2</v>
      </c>
      <c r="E2815">
        <v>5152</v>
      </c>
      <c r="F2815">
        <v>38015</v>
      </c>
      <c r="G2815" t="s">
        <v>40</v>
      </c>
      <c r="H2815">
        <v>1</v>
      </c>
      <c r="I2815">
        <v>1</v>
      </c>
      <c r="J2815">
        <v>2004</v>
      </c>
      <c r="K2815" t="s">
        <v>79</v>
      </c>
      <c r="L2815">
        <v>116</v>
      </c>
      <c r="M2815" t="s">
        <v>80</v>
      </c>
      <c r="N2815" t="s">
        <v>767</v>
      </c>
      <c r="O2815">
        <v>3105553722</v>
      </c>
      <c r="P2815" t="s">
        <v>768</v>
      </c>
      <c r="R2815" t="s">
        <v>769</v>
      </c>
      <c r="S2815" t="s">
        <v>270</v>
      </c>
      <c r="T2815">
        <v>94019</v>
      </c>
      <c r="U2815" t="s">
        <v>220</v>
      </c>
      <c r="V2815" t="s">
        <v>221</v>
      </c>
      <c r="W2815" t="s">
        <v>323</v>
      </c>
      <c r="X2815" t="s">
        <v>543</v>
      </c>
      <c r="Y2815" t="s">
        <v>36</v>
      </c>
    </row>
    <row r="2816" spans="1:25">
      <c r="A2816">
        <v>10199</v>
      </c>
      <c r="B2816">
        <v>29</v>
      </c>
      <c r="C2816">
        <v>38.4</v>
      </c>
      <c r="D2816">
        <v>1</v>
      </c>
      <c r="E2816">
        <v>1113.5999999999999</v>
      </c>
      <c r="F2816">
        <v>37956</v>
      </c>
      <c r="G2816" t="s">
        <v>40</v>
      </c>
      <c r="H2816">
        <v>4</v>
      </c>
      <c r="I2816">
        <v>12</v>
      </c>
      <c r="J2816">
        <v>2003</v>
      </c>
      <c r="K2816" t="s">
        <v>59</v>
      </c>
      <c r="L2816">
        <v>43</v>
      </c>
      <c r="M2816" t="s">
        <v>188</v>
      </c>
      <c r="N2816" t="s">
        <v>767</v>
      </c>
      <c r="O2816">
        <v>3105553722</v>
      </c>
      <c r="P2816" t="s">
        <v>768</v>
      </c>
      <c r="R2816" t="s">
        <v>769</v>
      </c>
      <c r="S2816" t="s">
        <v>270</v>
      </c>
      <c r="T2816">
        <v>94019</v>
      </c>
      <c r="U2816" t="s">
        <v>220</v>
      </c>
      <c r="V2816" t="s">
        <v>221</v>
      </c>
      <c r="W2816" t="s">
        <v>323</v>
      </c>
      <c r="X2816" t="s">
        <v>543</v>
      </c>
      <c r="Y2816" t="s">
        <v>45</v>
      </c>
    </row>
    <row r="2817" spans="1:25">
      <c r="A2817">
        <v>10215</v>
      </c>
      <c r="B2817">
        <v>27</v>
      </c>
      <c r="C2817">
        <v>89.38</v>
      </c>
      <c r="D2817">
        <v>10</v>
      </c>
      <c r="E2817">
        <v>2413.2600000000002</v>
      </c>
      <c r="F2817">
        <v>38015</v>
      </c>
      <c r="G2817" t="s">
        <v>40</v>
      </c>
      <c r="H2817">
        <v>1</v>
      </c>
      <c r="I2817">
        <v>1</v>
      </c>
      <c r="J2817">
        <v>2004</v>
      </c>
      <c r="K2817" t="s">
        <v>81</v>
      </c>
      <c r="L2817">
        <v>102</v>
      </c>
      <c r="M2817" t="s">
        <v>82</v>
      </c>
      <c r="N2817" t="s">
        <v>767</v>
      </c>
      <c r="O2817">
        <v>3105553722</v>
      </c>
      <c r="P2817" t="s">
        <v>768</v>
      </c>
      <c r="R2817" t="s">
        <v>769</v>
      </c>
      <c r="S2817" t="s">
        <v>270</v>
      </c>
      <c r="T2817">
        <v>94019</v>
      </c>
      <c r="U2817" t="s">
        <v>220</v>
      </c>
      <c r="V2817" t="s">
        <v>221</v>
      </c>
      <c r="W2817" t="s">
        <v>323</v>
      </c>
      <c r="X2817" t="s">
        <v>543</v>
      </c>
      <c r="Y2817" t="s">
        <v>45</v>
      </c>
    </row>
    <row r="2818" spans="1:25">
      <c r="A2818">
        <v>10215</v>
      </c>
      <c r="B2818">
        <v>33</v>
      </c>
      <c r="C2818">
        <v>43.13</v>
      </c>
      <c r="D2818">
        <v>9</v>
      </c>
      <c r="E2818">
        <v>1423.29</v>
      </c>
      <c r="F2818">
        <v>38015</v>
      </c>
      <c r="G2818" t="s">
        <v>40</v>
      </c>
      <c r="H2818">
        <v>1</v>
      </c>
      <c r="I2818">
        <v>1</v>
      </c>
      <c r="J2818">
        <v>2004</v>
      </c>
      <c r="K2818" t="s">
        <v>81</v>
      </c>
      <c r="L2818">
        <v>53</v>
      </c>
      <c r="M2818" t="s">
        <v>83</v>
      </c>
      <c r="N2818" t="s">
        <v>767</v>
      </c>
      <c r="O2818">
        <v>3105553722</v>
      </c>
      <c r="P2818" t="s">
        <v>768</v>
      </c>
      <c r="R2818" t="s">
        <v>769</v>
      </c>
      <c r="S2818" t="s">
        <v>270</v>
      </c>
      <c r="T2818">
        <v>94019</v>
      </c>
      <c r="U2818" t="s">
        <v>220</v>
      </c>
      <c r="V2818" t="s">
        <v>221</v>
      </c>
      <c r="W2818" t="s">
        <v>323</v>
      </c>
      <c r="X2818" t="s">
        <v>543</v>
      </c>
      <c r="Y2818" t="s">
        <v>45</v>
      </c>
    </row>
    <row r="2819" spans="1:25">
      <c r="A2819">
        <v>10215</v>
      </c>
      <c r="B2819">
        <v>49</v>
      </c>
      <c r="C2819">
        <v>100</v>
      </c>
      <c r="D2819">
        <v>4</v>
      </c>
      <c r="E2819">
        <v>5510.05</v>
      </c>
      <c r="F2819">
        <v>38015</v>
      </c>
      <c r="G2819" t="s">
        <v>40</v>
      </c>
      <c r="H2819">
        <v>1</v>
      </c>
      <c r="I2819">
        <v>1</v>
      </c>
      <c r="J2819">
        <v>2004</v>
      </c>
      <c r="K2819" t="s">
        <v>81</v>
      </c>
      <c r="L2819">
        <v>101</v>
      </c>
      <c r="M2819" t="s">
        <v>88</v>
      </c>
      <c r="N2819" t="s">
        <v>767</v>
      </c>
      <c r="O2819">
        <v>3105553722</v>
      </c>
      <c r="P2819" t="s">
        <v>768</v>
      </c>
      <c r="R2819" t="s">
        <v>769</v>
      </c>
      <c r="S2819" t="s">
        <v>270</v>
      </c>
      <c r="T2819">
        <v>94019</v>
      </c>
      <c r="U2819" t="s">
        <v>220</v>
      </c>
      <c r="V2819" t="s">
        <v>221</v>
      </c>
      <c r="W2819" t="s">
        <v>323</v>
      </c>
      <c r="X2819" t="s">
        <v>543</v>
      </c>
      <c r="Y2819" t="s">
        <v>36</v>
      </c>
    </row>
    <row r="2820" spans="1:25">
      <c r="A2820">
        <v>10215</v>
      </c>
      <c r="B2820">
        <v>31</v>
      </c>
      <c r="C2820">
        <v>58.71</v>
      </c>
      <c r="D2820">
        <v>6</v>
      </c>
      <c r="E2820">
        <v>1820.01</v>
      </c>
      <c r="F2820">
        <v>38015</v>
      </c>
      <c r="G2820" t="s">
        <v>40</v>
      </c>
      <c r="H2820">
        <v>1</v>
      </c>
      <c r="I2820">
        <v>1</v>
      </c>
      <c r="J2820">
        <v>2004</v>
      </c>
      <c r="K2820" t="s">
        <v>81</v>
      </c>
      <c r="L2820">
        <v>62</v>
      </c>
      <c r="M2820" t="s">
        <v>89</v>
      </c>
      <c r="N2820" t="s">
        <v>767</v>
      </c>
      <c r="O2820">
        <v>3105553722</v>
      </c>
      <c r="P2820" t="s">
        <v>768</v>
      </c>
      <c r="R2820" t="s">
        <v>769</v>
      </c>
      <c r="S2820" t="s">
        <v>270</v>
      </c>
      <c r="T2820">
        <v>94019</v>
      </c>
      <c r="U2820" t="s">
        <v>220</v>
      </c>
      <c r="V2820" t="s">
        <v>221</v>
      </c>
      <c r="W2820" t="s">
        <v>323</v>
      </c>
      <c r="X2820" t="s">
        <v>543</v>
      </c>
      <c r="Y2820" t="s">
        <v>45</v>
      </c>
    </row>
    <row r="2821" spans="1:25">
      <c r="A2821">
        <v>10215</v>
      </c>
      <c r="B2821">
        <v>49</v>
      </c>
      <c r="C2821">
        <v>100</v>
      </c>
      <c r="D2821">
        <v>5</v>
      </c>
      <c r="E2821">
        <v>5285.14</v>
      </c>
      <c r="F2821">
        <v>38015</v>
      </c>
      <c r="G2821" t="s">
        <v>40</v>
      </c>
      <c r="H2821">
        <v>1</v>
      </c>
      <c r="I2821">
        <v>1</v>
      </c>
      <c r="J2821">
        <v>2004</v>
      </c>
      <c r="K2821" t="s">
        <v>81</v>
      </c>
      <c r="L2821">
        <v>104</v>
      </c>
      <c r="M2821" t="s">
        <v>90</v>
      </c>
      <c r="N2821" t="s">
        <v>767</v>
      </c>
      <c r="O2821">
        <v>3105553722</v>
      </c>
      <c r="P2821" t="s">
        <v>768</v>
      </c>
      <c r="R2821" t="s">
        <v>769</v>
      </c>
      <c r="S2821" t="s">
        <v>270</v>
      </c>
      <c r="T2821">
        <v>94019</v>
      </c>
      <c r="U2821" t="s">
        <v>220</v>
      </c>
      <c r="V2821" t="s">
        <v>221</v>
      </c>
      <c r="W2821" t="s">
        <v>323</v>
      </c>
      <c r="X2821" t="s">
        <v>543</v>
      </c>
      <c r="Y2821" t="s">
        <v>36</v>
      </c>
    </row>
    <row r="2822" spans="1:25">
      <c r="A2822">
        <v>10215</v>
      </c>
      <c r="B2822">
        <v>41</v>
      </c>
      <c r="C2822">
        <v>100</v>
      </c>
      <c r="D2822">
        <v>8</v>
      </c>
      <c r="E2822">
        <v>4555.92</v>
      </c>
      <c r="F2822">
        <v>38015</v>
      </c>
      <c r="G2822" t="s">
        <v>40</v>
      </c>
      <c r="H2822">
        <v>1</v>
      </c>
      <c r="I2822">
        <v>1</v>
      </c>
      <c r="J2822">
        <v>2004</v>
      </c>
      <c r="K2822" t="s">
        <v>81</v>
      </c>
      <c r="L2822">
        <v>99</v>
      </c>
      <c r="M2822" t="s">
        <v>91</v>
      </c>
      <c r="N2822" t="s">
        <v>767</v>
      </c>
      <c r="O2822">
        <v>3105553722</v>
      </c>
      <c r="P2822" t="s">
        <v>768</v>
      </c>
      <c r="R2822" t="s">
        <v>769</v>
      </c>
      <c r="S2822" t="s">
        <v>270</v>
      </c>
      <c r="T2822">
        <v>94019</v>
      </c>
      <c r="U2822" t="s">
        <v>220</v>
      </c>
      <c r="V2822" t="s">
        <v>221</v>
      </c>
      <c r="W2822" t="s">
        <v>323</v>
      </c>
      <c r="X2822" t="s">
        <v>543</v>
      </c>
      <c r="Y2822" t="s">
        <v>36</v>
      </c>
    </row>
    <row r="2823" spans="1:25">
      <c r="A2823">
        <v>10215</v>
      </c>
      <c r="B2823">
        <v>46</v>
      </c>
      <c r="C2823">
        <v>45.28</v>
      </c>
      <c r="D2823">
        <v>1</v>
      </c>
      <c r="E2823">
        <v>2082.88</v>
      </c>
      <c r="F2823">
        <v>38015</v>
      </c>
      <c r="G2823" t="s">
        <v>40</v>
      </c>
      <c r="H2823">
        <v>1</v>
      </c>
      <c r="I2823">
        <v>1</v>
      </c>
      <c r="J2823">
        <v>2004</v>
      </c>
      <c r="K2823" t="s">
        <v>81</v>
      </c>
      <c r="L2823">
        <v>50</v>
      </c>
      <c r="M2823" t="s">
        <v>145</v>
      </c>
      <c r="N2823" t="s">
        <v>767</v>
      </c>
      <c r="O2823">
        <v>3105553722</v>
      </c>
      <c r="P2823" t="s">
        <v>768</v>
      </c>
      <c r="R2823" t="s">
        <v>769</v>
      </c>
      <c r="S2823" t="s">
        <v>270</v>
      </c>
      <c r="T2823">
        <v>94019</v>
      </c>
      <c r="U2823" t="s">
        <v>220</v>
      </c>
      <c r="V2823" t="s">
        <v>221</v>
      </c>
      <c r="W2823" t="s">
        <v>323</v>
      </c>
      <c r="X2823" t="s">
        <v>543</v>
      </c>
      <c r="Y2823" t="s">
        <v>45</v>
      </c>
    </row>
    <row r="2824" spans="1:25">
      <c r="A2824">
        <v>10215</v>
      </c>
      <c r="B2824">
        <v>39</v>
      </c>
      <c r="C2824">
        <v>90.57</v>
      </c>
      <c r="D2824">
        <v>7</v>
      </c>
      <c r="E2824">
        <v>3532.23</v>
      </c>
      <c r="F2824">
        <v>38015</v>
      </c>
      <c r="G2824" t="s">
        <v>40</v>
      </c>
      <c r="H2824">
        <v>1</v>
      </c>
      <c r="I2824">
        <v>1</v>
      </c>
      <c r="J2824">
        <v>2004</v>
      </c>
      <c r="K2824" t="s">
        <v>81</v>
      </c>
      <c r="L2824">
        <v>97</v>
      </c>
      <c r="M2824" t="s">
        <v>96</v>
      </c>
      <c r="N2824" t="s">
        <v>767</v>
      </c>
      <c r="O2824">
        <v>3105553722</v>
      </c>
      <c r="P2824" t="s">
        <v>768</v>
      </c>
      <c r="R2824" t="s">
        <v>769</v>
      </c>
      <c r="S2824" t="s">
        <v>270</v>
      </c>
      <c r="T2824">
        <v>94019</v>
      </c>
      <c r="U2824" t="s">
        <v>220</v>
      </c>
      <c r="V2824" t="s">
        <v>221</v>
      </c>
      <c r="W2824" t="s">
        <v>323</v>
      </c>
      <c r="X2824" t="s">
        <v>543</v>
      </c>
      <c r="Y2824" t="s">
        <v>36</v>
      </c>
    </row>
  </sheetData>
  <sortState xmlns:xlrd2="http://schemas.microsoft.com/office/spreadsheetml/2017/richdata2" ref="A2:Z2825">
    <sortCondition ref="N2:N2825"/>
  </sortState>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990C3-539D-41B0-8D90-FD1F9DE221FC}">
  <dimension ref="A1:F110"/>
  <sheetViews>
    <sheetView workbookViewId="0">
      <selection activeCell="A2" sqref="A2:C2"/>
    </sheetView>
  </sheetViews>
  <sheetFormatPr defaultRowHeight="14.4"/>
  <cols>
    <col min="1" max="1" width="13.33203125" customWidth="1"/>
    <col min="2" max="2" width="0" hidden="1" customWidth="1"/>
    <col min="3" max="3" width="13.6640625" customWidth="1"/>
  </cols>
  <sheetData>
    <row r="1" spans="1:3">
      <c r="A1" t="s">
        <v>770</v>
      </c>
      <c r="B1" t="s">
        <v>771</v>
      </c>
      <c r="C1" t="s">
        <v>772</v>
      </c>
    </row>
    <row r="2" spans="1:3">
      <c r="A2" t="s">
        <v>100</v>
      </c>
      <c r="B2">
        <v>141</v>
      </c>
      <c r="C2" t="s">
        <v>27</v>
      </c>
    </row>
    <row r="3" spans="1:3">
      <c r="A3" t="s">
        <v>100</v>
      </c>
      <c r="B3">
        <v>124</v>
      </c>
      <c r="C3" t="s">
        <v>111</v>
      </c>
    </row>
    <row r="4" spans="1:3">
      <c r="A4" t="s">
        <v>100</v>
      </c>
      <c r="B4">
        <v>142</v>
      </c>
      <c r="C4" t="s">
        <v>37</v>
      </c>
    </row>
    <row r="5" spans="1:3">
      <c r="A5" t="s">
        <v>100</v>
      </c>
      <c r="B5">
        <v>132</v>
      </c>
      <c r="C5" t="s">
        <v>112</v>
      </c>
    </row>
    <row r="6" spans="1:3">
      <c r="A6" t="s">
        <v>100</v>
      </c>
      <c r="B6">
        <v>141</v>
      </c>
      <c r="C6" t="s">
        <v>113</v>
      </c>
    </row>
    <row r="7" spans="1:3">
      <c r="A7" t="s">
        <v>100</v>
      </c>
      <c r="B7">
        <v>71</v>
      </c>
      <c r="C7" t="s">
        <v>114</v>
      </c>
    </row>
    <row r="8" spans="1:3">
      <c r="A8" t="s">
        <v>100</v>
      </c>
      <c r="B8">
        <v>73</v>
      </c>
      <c r="C8" t="s">
        <v>115</v>
      </c>
    </row>
    <row r="9" spans="1:3">
      <c r="A9" t="s">
        <v>100</v>
      </c>
      <c r="B9">
        <v>50</v>
      </c>
      <c r="C9" t="s">
        <v>116</v>
      </c>
    </row>
    <row r="10" spans="1:3">
      <c r="A10" t="s">
        <v>100</v>
      </c>
      <c r="B10">
        <v>90</v>
      </c>
      <c r="C10" t="s">
        <v>118</v>
      </c>
    </row>
    <row r="11" spans="1:3">
      <c r="A11" t="s">
        <v>100</v>
      </c>
      <c r="B11">
        <v>117</v>
      </c>
      <c r="C11" t="s">
        <v>119</v>
      </c>
    </row>
    <row r="12" spans="1:3">
      <c r="A12" t="s">
        <v>100</v>
      </c>
      <c r="B12">
        <v>85</v>
      </c>
      <c r="C12" t="s">
        <v>120</v>
      </c>
    </row>
    <row r="13" spans="1:3">
      <c r="A13" t="s">
        <v>100</v>
      </c>
      <c r="B13">
        <v>107</v>
      </c>
      <c r="C13" t="s">
        <v>122</v>
      </c>
    </row>
    <row r="14" spans="1:3">
      <c r="A14" t="s">
        <v>100</v>
      </c>
      <c r="B14">
        <v>207</v>
      </c>
      <c r="C14" t="s">
        <v>72</v>
      </c>
    </row>
    <row r="15" spans="1:3">
      <c r="A15" t="s">
        <v>100</v>
      </c>
      <c r="B15">
        <v>151</v>
      </c>
      <c r="C15" t="s">
        <v>73</v>
      </c>
    </row>
    <row r="16" spans="1:3">
      <c r="A16" t="s">
        <v>100</v>
      </c>
      <c r="B16">
        <v>173</v>
      </c>
      <c r="C16" t="s">
        <v>74</v>
      </c>
    </row>
    <row r="17" spans="1:3">
      <c r="A17" t="s">
        <v>100</v>
      </c>
      <c r="B17">
        <v>163</v>
      </c>
      <c r="C17" t="s">
        <v>263</v>
      </c>
    </row>
    <row r="18" spans="1:3">
      <c r="A18" t="s">
        <v>100</v>
      </c>
      <c r="B18">
        <v>143</v>
      </c>
      <c r="C18" t="s">
        <v>190</v>
      </c>
    </row>
    <row r="19" spans="1:3">
      <c r="A19" t="s">
        <v>100</v>
      </c>
      <c r="B19">
        <v>57</v>
      </c>
      <c r="C19" t="s">
        <v>198</v>
      </c>
    </row>
    <row r="20" spans="1:3">
      <c r="A20" t="s">
        <v>100</v>
      </c>
      <c r="B20">
        <v>35</v>
      </c>
      <c r="C20" t="s">
        <v>374</v>
      </c>
    </row>
    <row r="21" spans="1:3">
      <c r="A21" t="s">
        <v>100</v>
      </c>
      <c r="B21">
        <v>118</v>
      </c>
      <c r="C21" t="s">
        <v>199</v>
      </c>
    </row>
    <row r="22" spans="1:3">
      <c r="A22" t="s">
        <v>100</v>
      </c>
      <c r="B22">
        <v>136</v>
      </c>
      <c r="C22" t="s">
        <v>41</v>
      </c>
    </row>
    <row r="23" spans="1:3">
      <c r="A23" t="s">
        <v>100</v>
      </c>
      <c r="B23">
        <v>169</v>
      </c>
      <c r="C23" t="s">
        <v>38</v>
      </c>
    </row>
    <row r="24" spans="1:3">
      <c r="A24" t="s">
        <v>100</v>
      </c>
      <c r="B24">
        <v>37</v>
      </c>
      <c r="C24" t="s">
        <v>171</v>
      </c>
    </row>
    <row r="25" spans="1:3">
      <c r="A25" t="s">
        <v>100</v>
      </c>
      <c r="B25">
        <v>194</v>
      </c>
      <c r="C25" t="s">
        <v>124</v>
      </c>
    </row>
    <row r="26" spans="1:3">
      <c r="A26" t="s">
        <v>100</v>
      </c>
      <c r="B26">
        <v>117</v>
      </c>
      <c r="C26" t="s">
        <v>264</v>
      </c>
    </row>
    <row r="27" spans="1:3">
      <c r="A27" t="s">
        <v>100</v>
      </c>
      <c r="B27">
        <v>79</v>
      </c>
      <c r="C27" t="s">
        <v>125</v>
      </c>
    </row>
    <row r="28" spans="1:3">
      <c r="A28" t="s">
        <v>100</v>
      </c>
      <c r="B28">
        <v>115</v>
      </c>
      <c r="C28" t="s">
        <v>265</v>
      </c>
    </row>
    <row r="29" spans="1:3">
      <c r="A29" t="s">
        <v>100</v>
      </c>
      <c r="B29">
        <v>77</v>
      </c>
      <c r="C29" t="s">
        <v>170</v>
      </c>
    </row>
    <row r="30" spans="1:3">
      <c r="A30" t="s">
        <v>100</v>
      </c>
      <c r="B30">
        <v>80</v>
      </c>
      <c r="C30" t="s">
        <v>126</v>
      </c>
    </row>
    <row r="31" spans="1:3">
      <c r="A31" t="s">
        <v>100</v>
      </c>
      <c r="B31">
        <v>146</v>
      </c>
      <c r="C31" t="s">
        <v>127</v>
      </c>
    </row>
    <row r="32" spans="1:3">
      <c r="A32" t="s">
        <v>100</v>
      </c>
      <c r="B32">
        <v>61</v>
      </c>
      <c r="C32" t="s">
        <v>129</v>
      </c>
    </row>
    <row r="33" spans="1:3">
      <c r="A33" t="s">
        <v>100</v>
      </c>
      <c r="B33">
        <v>140</v>
      </c>
      <c r="C33" t="s">
        <v>172</v>
      </c>
    </row>
    <row r="34" spans="1:3">
      <c r="A34" t="s">
        <v>100</v>
      </c>
      <c r="B34">
        <v>214</v>
      </c>
      <c r="C34" t="s">
        <v>64</v>
      </c>
    </row>
    <row r="35" spans="1:3">
      <c r="A35" t="s">
        <v>100</v>
      </c>
      <c r="B35">
        <v>147</v>
      </c>
      <c r="C35" t="s">
        <v>131</v>
      </c>
    </row>
    <row r="36" spans="1:3">
      <c r="A36" t="s">
        <v>100</v>
      </c>
      <c r="B36">
        <v>101</v>
      </c>
      <c r="C36" t="s">
        <v>208</v>
      </c>
    </row>
    <row r="37" spans="1:3">
      <c r="A37" t="s">
        <v>100</v>
      </c>
      <c r="B37">
        <v>148</v>
      </c>
      <c r="C37" t="s">
        <v>128</v>
      </c>
    </row>
    <row r="38" spans="1:3">
      <c r="A38" t="s">
        <v>100</v>
      </c>
      <c r="B38">
        <v>80</v>
      </c>
      <c r="C38" t="s">
        <v>130</v>
      </c>
    </row>
    <row r="39" spans="1:3">
      <c r="A39" t="s">
        <v>173</v>
      </c>
      <c r="B39">
        <v>76</v>
      </c>
      <c r="C39" t="s">
        <v>176</v>
      </c>
    </row>
    <row r="40" spans="1:3">
      <c r="A40" t="s">
        <v>173</v>
      </c>
      <c r="B40">
        <v>99</v>
      </c>
      <c r="C40" t="s">
        <v>177</v>
      </c>
    </row>
    <row r="41" spans="1:3">
      <c r="A41" t="s">
        <v>173</v>
      </c>
      <c r="B41">
        <v>95</v>
      </c>
      <c r="C41" t="s">
        <v>178</v>
      </c>
    </row>
    <row r="42" spans="1:3">
      <c r="A42" t="s">
        <v>173</v>
      </c>
      <c r="B42">
        <v>118</v>
      </c>
      <c r="C42" t="s">
        <v>152</v>
      </c>
    </row>
    <row r="43" spans="1:3">
      <c r="A43" t="s">
        <v>173</v>
      </c>
      <c r="B43">
        <v>193</v>
      </c>
      <c r="C43" t="s">
        <v>174</v>
      </c>
    </row>
    <row r="44" spans="1:3">
      <c r="A44" t="s">
        <v>173</v>
      </c>
      <c r="B44">
        <v>150</v>
      </c>
      <c r="C44" t="s">
        <v>133</v>
      </c>
    </row>
    <row r="45" spans="1:3">
      <c r="A45" t="s">
        <v>173</v>
      </c>
      <c r="B45">
        <v>60</v>
      </c>
      <c r="C45" t="s">
        <v>153</v>
      </c>
    </row>
    <row r="46" spans="1:3">
      <c r="A46" t="s">
        <v>173</v>
      </c>
      <c r="B46">
        <v>112</v>
      </c>
      <c r="C46" t="s">
        <v>175</v>
      </c>
    </row>
    <row r="47" spans="1:3">
      <c r="A47" t="s">
        <v>173</v>
      </c>
      <c r="B47">
        <v>62</v>
      </c>
      <c r="C47" t="s">
        <v>134</v>
      </c>
    </row>
    <row r="48" spans="1:3">
      <c r="A48" t="s">
        <v>173</v>
      </c>
      <c r="B48">
        <v>69</v>
      </c>
      <c r="C48" t="s">
        <v>136</v>
      </c>
    </row>
    <row r="49" spans="1:3">
      <c r="A49" t="s">
        <v>173</v>
      </c>
      <c r="B49">
        <v>40</v>
      </c>
      <c r="C49" t="s">
        <v>137</v>
      </c>
    </row>
    <row r="50" spans="1:3">
      <c r="A50" t="s">
        <v>173</v>
      </c>
      <c r="B50">
        <v>102</v>
      </c>
      <c r="C50" t="s">
        <v>138</v>
      </c>
    </row>
    <row r="51" spans="1:3">
      <c r="A51" t="s">
        <v>173</v>
      </c>
      <c r="B51">
        <v>81</v>
      </c>
      <c r="C51" t="s">
        <v>139</v>
      </c>
    </row>
    <row r="52" spans="1:3">
      <c r="A52" t="s">
        <v>161</v>
      </c>
      <c r="B52">
        <v>49</v>
      </c>
      <c r="C52" t="s">
        <v>49</v>
      </c>
    </row>
    <row r="53" spans="1:3">
      <c r="A53" t="s">
        <v>161</v>
      </c>
      <c r="B53">
        <v>72</v>
      </c>
      <c r="C53" t="s">
        <v>181</v>
      </c>
    </row>
    <row r="54" spans="1:3">
      <c r="A54" t="s">
        <v>161</v>
      </c>
      <c r="B54">
        <v>91</v>
      </c>
      <c r="C54" t="s">
        <v>182</v>
      </c>
    </row>
    <row r="55" spans="1:3">
      <c r="A55" t="s">
        <v>161</v>
      </c>
      <c r="B55">
        <v>99</v>
      </c>
      <c r="C55" t="s">
        <v>47</v>
      </c>
    </row>
    <row r="56" spans="1:3">
      <c r="A56" t="s">
        <v>161</v>
      </c>
      <c r="B56">
        <v>118</v>
      </c>
      <c r="C56" t="s">
        <v>183</v>
      </c>
    </row>
    <row r="57" spans="1:3">
      <c r="A57" t="s">
        <v>161</v>
      </c>
      <c r="B57">
        <v>157</v>
      </c>
      <c r="C57" t="s">
        <v>43</v>
      </c>
    </row>
    <row r="58" spans="1:3">
      <c r="A58" t="s">
        <v>161</v>
      </c>
      <c r="B58">
        <v>84</v>
      </c>
      <c r="C58" t="s">
        <v>179</v>
      </c>
    </row>
    <row r="59" spans="1:3">
      <c r="A59" t="s">
        <v>161</v>
      </c>
      <c r="B59">
        <v>109</v>
      </c>
      <c r="C59" t="s">
        <v>180</v>
      </c>
    </row>
    <row r="60" spans="1:3">
      <c r="A60" t="s">
        <v>161</v>
      </c>
      <c r="B60">
        <v>68</v>
      </c>
      <c r="C60" t="s">
        <v>44</v>
      </c>
    </row>
    <row r="61" spans="1:3">
      <c r="A61" t="s">
        <v>161</v>
      </c>
      <c r="B61">
        <v>68</v>
      </c>
      <c r="C61" t="s">
        <v>46</v>
      </c>
    </row>
    <row r="62" spans="1:3">
      <c r="A62" t="s">
        <v>161</v>
      </c>
      <c r="B62">
        <v>80</v>
      </c>
      <c r="C62" t="s">
        <v>184</v>
      </c>
    </row>
    <row r="63" spans="1:3">
      <c r="A63" t="s">
        <v>161</v>
      </c>
      <c r="B63">
        <v>74</v>
      </c>
      <c r="C63" t="s">
        <v>48</v>
      </c>
    </row>
    <row r="64" spans="1:3">
      <c r="A64" t="s">
        <v>50</v>
      </c>
      <c r="B64">
        <v>86</v>
      </c>
      <c r="C64" t="s">
        <v>53</v>
      </c>
    </row>
    <row r="65" spans="1:6">
      <c r="A65" t="s">
        <v>50</v>
      </c>
      <c r="B65">
        <v>100</v>
      </c>
      <c r="C65" t="s">
        <v>55</v>
      </c>
    </row>
    <row r="66" spans="1:6">
      <c r="A66" t="s">
        <v>50</v>
      </c>
      <c r="B66">
        <v>86</v>
      </c>
      <c r="C66" t="s">
        <v>51</v>
      </c>
    </row>
    <row r="67" spans="1:6">
      <c r="A67" t="s">
        <v>50</v>
      </c>
      <c r="B67">
        <v>122</v>
      </c>
      <c r="C67" t="s">
        <v>76</v>
      </c>
    </row>
    <row r="68" spans="1:6">
      <c r="A68" t="s">
        <v>50</v>
      </c>
      <c r="B68">
        <v>66</v>
      </c>
      <c r="C68" t="s">
        <v>233</v>
      </c>
    </row>
    <row r="69" spans="1:6">
      <c r="A69" t="s">
        <v>50</v>
      </c>
      <c r="B69">
        <v>90</v>
      </c>
      <c r="C69" t="s">
        <v>52</v>
      </c>
    </row>
    <row r="70" spans="1:6">
      <c r="A70" t="s">
        <v>50</v>
      </c>
      <c r="B70">
        <v>72</v>
      </c>
      <c r="C70" t="s">
        <v>54</v>
      </c>
    </row>
    <row r="71" spans="1:6">
      <c r="A71" t="s">
        <v>50</v>
      </c>
      <c r="B71">
        <v>99</v>
      </c>
      <c r="C71" t="s">
        <v>56</v>
      </c>
    </row>
    <row r="72" spans="1:6">
      <c r="A72" t="s">
        <v>50</v>
      </c>
      <c r="B72">
        <v>54</v>
      </c>
      <c r="C72" t="s">
        <v>57</v>
      </c>
    </row>
    <row r="73" spans="1:6">
      <c r="A73" t="s">
        <v>368</v>
      </c>
      <c r="B73">
        <v>100</v>
      </c>
      <c r="C73" t="s">
        <v>78</v>
      </c>
    </row>
    <row r="74" spans="1:6">
      <c r="A74" t="s">
        <v>368</v>
      </c>
      <c r="B74">
        <v>62</v>
      </c>
      <c r="C74" t="s">
        <v>200</v>
      </c>
    </row>
    <row r="75" spans="1:6">
      <c r="A75" t="s">
        <v>368</v>
      </c>
      <c r="B75">
        <v>58</v>
      </c>
      <c r="C75" t="s">
        <v>235</v>
      </c>
    </row>
    <row r="76" spans="1:6">
      <c r="A76" t="s">
        <v>79</v>
      </c>
      <c r="B76">
        <v>118</v>
      </c>
      <c r="C76" t="s">
        <v>309</v>
      </c>
    </row>
    <row r="77" spans="1:6">
      <c r="A77" t="s">
        <v>79</v>
      </c>
      <c r="B77">
        <v>115</v>
      </c>
      <c r="C77" t="s">
        <v>249</v>
      </c>
    </row>
    <row r="78" spans="1:6">
      <c r="A78" t="s">
        <v>79</v>
      </c>
      <c r="B78">
        <v>136</v>
      </c>
      <c r="C78" t="s">
        <v>140</v>
      </c>
    </row>
    <row r="79" spans="1:6">
      <c r="A79" t="s">
        <v>79</v>
      </c>
      <c r="B79">
        <v>116</v>
      </c>
      <c r="C79" t="s">
        <v>80</v>
      </c>
      <c r="F79">
        <f>COUNTA(F6:F36)</f>
        <v>0</v>
      </c>
    </row>
    <row r="80" spans="1:6">
      <c r="A80" t="s">
        <v>79</v>
      </c>
      <c r="B80">
        <v>64</v>
      </c>
      <c r="C80" t="s">
        <v>144</v>
      </c>
    </row>
    <row r="81" spans="1:3">
      <c r="A81" t="s">
        <v>79</v>
      </c>
      <c r="B81">
        <v>60</v>
      </c>
      <c r="C81" t="s">
        <v>142</v>
      </c>
    </row>
    <row r="82" spans="1:3">
      <c r="A82" t="s">
        <v>79</v>
      </c>
      <c r="B82">
        <v>121</v>
      </c>
      <c r="C82" t="s">
        <v>143</v>
      </c>
    </row>
    <row r="83" spans="1:3">
      <c r="A83" t="s">
        <v>79</v>
      </c>
      <c r="B83">
        <v>127</v>
      </c>
      <c r="C83" t="s">
        <v>246</v>
      </c>
    </row>
    <row r="84" spans="1:3">
      <c r="A84" t="s">
        <v>79</v>
      </c>
      <c r="B84">
        <v>96</v>
      </c>
      <c r="C84" t="s">
        <v>247</v>
      </c>
    </row>
    <row r="85" spans="1:3">
      <c r="A85" t="s">
        <v>79</v>
      </c>
      <c r="B85">
        <v>122</v>
      </c>
      <c r="C85" t="s">
        <v>141</v>
      </c>
    </row>
    <row r="86" spans="1:3">
      <c r="A86" t="s">
        <v>79</v>
      </c>
      <c r="B86">
        <v>54</v>
      </c>
      <c r="C86" t="s">
        <v>248</v>
      </c>
    </row>
    <row r="87" spans="1:3">
      <c r="A87" t="s">
        <v>81</v>
      </c>
      <c r="B87">
        <v>170</v>
      </c>
      <c r="C87" t="s">
        <v>84</v>
      </c>
    </row>
    <row r="88" spans="1:3">
      <c r="A88" t="s">
        <v>81</v>
      </c>
      <c r="B88">
        <v>60</v>
      </c>
      <c r="C88" t="s">
        <v>85</v>
      </c>
    </row>
    <row r="89" spans="1:3">
      <c r="A89" t="s">
        <v>81</v>
      </c>
      <c r="B89">
        <v>92</v>
      </c>
      <c r="C89" t="s">
        <v>92</v>
      </c>
    </row>
    <row r="90" spans="1:3">
      <c r="A90" t="s">
        <v>81</v>
      </c>
      <c r="B90">
        <v>41</v>
      </c>
      <c r="C90" t="s">
        <v>95</v>
      </c>
    </row>
    <row r="91" spans="1:3">
      <c r="A91" t="s">
        <v>81</v>
      </c>
      <c r="B91">
        <v>102</v>
      </c>
      <c r="C91" t="s">
        <v>82</v>
      </c>
    </row>
    <row r="92" spans="1:3">
      <c r="A92" t="s">
        <v>81</v>
      </c>
      <c r="B92">
        <v>53</v>
      </c>
      <c r="C92" t="s">
        <v>83</v>
      </c>
    </row>
    <row r="93" spans="1:3">
      <c r="A93" t="s">
        <v>81</v>
      </c>
      <c r="B93">
        <v>136</v>
      </c>
      <c r="C93" t="s">
        <v>98</v>
      </c>
    </row>
    <row r="94" spans="1:3">
      <c r="A94" t="s">
        <v>81</v>
      </c>
      <c r="B94">
        <v>105</v>
      </c>
      <c r="C94" t="s">
        <v>60</v>
      </c>
    </row>
    <row r="95" spans="1:3">
      <c r="A95" t="s">
        <v>81</v>
      </c>
      <c r="B95">
        <v>87</v>
      </c>
      <c r="C95" t="s">
        <v>99</v>
      </c>
    </row>
    <row r="96" spans="1:3">
      <c r="A96" t="s">
        <v>81</v>
      </c>
      <c r="B96">
        <v>88</v>
      </c>
      <c r="C96" t="s">
        <v>236</v>
      </c>
    </row>
    <row r="97" spans="1:3">
      <c r="A97" t="s">
        <v>81</v>
      </c>
      <c r="B97">
        <v>83</v>
      </c>
      <c r="C97" t="s">
        <v>62</v>
      </c>
    </row>
    <row r="98" spans="1:3">
      <c r="A98" t="s">
        <v>81</v>
      </c>
      <c r="B98">
        <v>68</v>
      </c>
      <c r="C98" t="s">
        <v>187</v>
      </c>
    </row>
    <row r="99" spans="1:3">
      <c r="A99" t="s">
        <v>81</v>
      </c>
      <c r="B99">
        <v>43</v>
      </c>
      <c r="C99" t="s">
        <v>188</v>
      </c>
    </row>
    <row r="100" spans="1:3">
      <c r="A100" t="s">
        <v>81</v>
      </c>
      <c r="B100">
        <v>65</v>
      </c>
      <c r="C100" t="s">
        <v>61</v>
      </c>
    </row>
    <row r="101" spans="1:3">
      <c r="A101" t="s">
        <v>81</v>
      </c>
      <c r="B101">
        <v>127</v>
      </c>
      <c r="C101" t="s">
        <v>86</v>
      </c>
    </row>
    <row r="102" spans="1:3">
      <c r="A102" t="s">
        <v>81</v>
      </c>
      <c r="B102">
        <v>168</v>
      </c>
      <c r="C102" t="s">
        <v>87</v>
      </c>
    </row>
    <row r="103" spans="1:3">
      <c r="A103" t="s">
        <v>81</v>
      </c>
      <c r="B103">
        <v>62</v>
      </c>
      <c r="C103" t="s">
        <v>89</v>
      </c>
    </row>
    <row r="104" spans="1:3">
      <c r="A104" t="s">
        <v>81</v>
      </c>
      <c r="B104">
        <v>104</v>
      </c>
      <c r="C104" t="s">
        <v>90</v>
      </c>
    </row>
    <row r="105" spans="1:3">
      <c r="A105" t="s">
        <v>81</v>
      </c>
      <c r="B105">
        <v>99</v>
      </c>
      <c r="C105" t="s">
        <v>91</v>
      </c>
    </row>
    <row r="106" spans="1:3">
      <c r="A106" t="s">
        <v>81</v>
      </c>
      <c r="B106">
        <v>33</v>
      </c>
      <c r="C106" t="s">
        <v>93</v>
      </c>
    </row>
    <row r="107" spans="1:3">
      <c r="A107" t="s">
        <v>81</v>
      </c>
      <c r="B107">
        <v>44</v>
      </c>
      <c r="C107" t="s">
        <v>94</v>
      </c>
    </row>
    <row r="108" spans="1:3">
      <c r="A108" t="s">
        <v>81</v>
      </c>
      <c r="B108">
        <v>97</v>
      </c>
      <c r="C108" t="s">
        <v>96</v>
      </c>
    </row>
    <row r="109" spans="1:3">
      <c r="A109" t="s">
        <v>81</v>
      </c>
      <c r="B109">
        <v>50</v>
      </c>
      <c r="C109" t="s">
        <v>145</v>
      </c>
    </row>
    <row r="110" spans="1:3">
      <c r="A110" t="s">
        <v>81</v>
      </c>
      <c r="B110">
        <v>101</v>
      </c>
      <c r="C110" t="s">
        <v>88</v>
      </c>
    </row>
  </sheetData>
  <sortState xmlns:xlrd2="http://schemas.microsoft.com/office/spreadsheetml/2017/richdata2" ref="D2:D15">
    <sortCondition descending="1" ref="D2:D15"/>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62798-4A30-4255-995E-D90D36B01F60}">
  <dimension ref="A1:S2824"/>
  <sheetViews>
    <sheetView workbookViewId="0">
      <selection sqref="A1:XFD1048576"/>
    </sheetView>
  </sheetViews>
  <sheetFormatPr defaultRowHeight="14.4"/>
  <cols>
    <col min="1" max="1" width="14.6640625" customWidth="1"/>
    <col min="2" max="2" width="17.33203125" customWidth="1"/>
    <col min="3" max="3" width="11.5546875" style="2" customWidth="1"/>
    <col min="4" max="4" width="18.5546875" style="2" customWidth="1"/>
    <col min="5" max="5" width="11.33203125" style="2" bestFit="1" customWidth="1"/>
    <col min="6" max="6" width="11.88671875" style="3" customWidth="1"/>
    <col min="11" max="11" width="8.88671875" style="2"/>
    <col min="12" max="12" width="13.33203125" customWidth="1"/>
    <col min="13" max="13" width="14.109375" customWidth="1"/>
    <col min="14" max="14" width="21.88671875" customWidth="1"/>
    <col min="17" max="17" width="9.33203125" customWidth="1"/>
    <col min="18" max="18" width="9.88671875" customWidth="1"/>
    <col min="19" max="19" width="10" customWidth="1"/>
  </cols>
  <sheetData>
    <row r="1" spans="1:19">
      <c r="A1" t="s">
        <v>773</v>
      </c>
      <c r="B1" t="s">
        <v>807</v>
      </c>
      <c r="C1" t="s">
        <v>808</v>
      </c>
      <c r="D1" t="s">
        <v>809</v>
      </c>
      <c r="E1" s="2" t="s">
        <v>810</v>
      </c>
      <c r="F1" t="s">
        <v>811</v>
      </c>
      <c r="G1" t="s">
        <v>812</v>
      </c>
      <c r="H1" t="s">
        <v>813</v>
      </c>
      <c r="I1" t="s">
        <v>814</v>
      </c>
      <c r="J1" t="s">
        <v>815</v>
      </c>
      <c r="K1" t="s">
        <v>11</v>
      </c>
      <c r="L1" t="s">
        <v>770</v>
      </c>
      <c r="M1" t="s">
        <v>772</v>
      </c>
      <c r="N1" t="s">
        <v>816</v>
      </c>
      <c r="O1" t="s">
        <v>817</v>
      </c>
      <c r="P1" t="s">
        <v>818</v>
      </c>
      <c r="Q1" t="s">
        <v>819</v>
      </c>
      <c r="R1" t="s">
        <v>820</v>
      </c>
      <c r="S1" t="s">
        <v>821</v>
      </c>
    </row>
    <row r="2" spans="1:19">
      <c r="A2">
        <v>10161</v>
      </c>
      <c r="B2">
        <v>28</v>
      </c>
      <c r="C2" s="2">
        <v>134.46</v>
      </c>
      <c r="D2" s="2">
        <v>12</v>
      </c>
      <c r="E2" s="2">
        <v>3764.88</v>
      </c>
      <c r="F2" s="3">
        <v>37911</v>
      </c>
      <c r="G2" t="s">
        <v>40</v>
      </c>
      <c r="H2">
        <v>4</v>
      </c>
      <c r="I2">
        <v>10</v>
      </c>
      <c r="J2">
        <v>2003</v>
      </c>
      <c r="K2" s="2">
        <v>141</v>
      </c>
      <c r="L2" t="s">
        <v>100</v>
      </c>
      <c r="M2" t="s">
        <v>27</v>
      </c>
      <c r="N2" t="s">
        <v>454</v>
      </c>
      <c r="O2" t="s">
        <v>457</v>
      </c>
      <c r="P2" t="s">
        <v>775</v>
      </c>
      <c r="Q2" t="s">
        <v>364</v>
      </c>
      <c r="R2" t="s">
        <v>33</v>
      </c>
      <c r="S2" t="s">
        <v>36</v>
      </c>
    </row>
    <row r="3" spans="1:19">
      <c r="A3">
        <v>10162</v>
      </c>
      <c r="B3">
        <v>43</v>
      </c>
      <c r="C3" s="2">
        <v>143.10999999999999</v>
      </c>
      <c r="D3" s="2">
        <v>8</v>
      </c>
      <c r="E3" s="2">
        <v>6153.73</v>
      </c>
      <c r="F3" s="3">
        <v>37911</v>
      </c>
      <c r="G3" t="s">
        <v>40</v>
      </c>
      <c r="H3">
        <v>4</v>
      </c>
      <c r="I3">
        <v>10</v>
      </c>
      <c r="J3">
        <v>2003</v>
      </c>
      <c r="K3" s="2">
        <v>124</v>
      </c>
      <c r="L3" t="s">
        <v>100</v>
      </c>
      <c r="M3" t="s">
        <v>111</v>
      </c>
      <c r="N3" t="s">
        <v>454</v>
      </c>
      <c r="O3" t="s">
        <v>457</v>
      </c>
      <c r="P3" t="s">
        <v>775</v>
      </c>
      <c r="Q3" t="s">
        <v>364</v>
      </c>
      <c r="R3" t="s">
        <v>33</v>
      </c>
      <c r="S3" t="s">
        <v>36</v>
      </c>
    </row>
    <row r="4" spans="1:19">
      <c r="A4">
        <v>10163</v>
      </c>
      <c r="B4">
        <v>48</v>
      </c>
      <c r="C4" s="2">
        <v>128.03</v>
      </c>
      <c r="D4" s="2">
        <v>11</v>
      </c>
      <c r="E4" s="2">
        <v>6145.44</v>
      </c>
      <c r="F4" s="3">
        <v>37911</v>
      </c>
      <c r="G4" t="s">
        <v>40</v>
      </c>
      <c r="H4">
        <v>4</v>
      </c>
      <c r="I4">
        <v>10</v>
      </c>
      <c r="J4">
        <v>2003</v>
      </c>
      <c r="K4" s="2">
        <v>142</v>
      </c>
      <c r="L4" t="s">
        <v>100</v>
      </c>
      <c r="M4" t="s">
        <v>37</v>
      </c>
      <c r="N4" t="s">
        <v>454</v>
      </c>
      <c r="O4" t="s">
        <v>457</v>
      </c>
      <c r="P4" t="s">
        <v>775</v>
      </c>
      <c r="Q4" t="s">
        <v>364</v>
      </c>
      <c r="R4" t="s">
        <v>33</v>
      </c>
      <c r="S4" t="s">
        <v>36</v>
      </c>
    </row>
    <row r="5" spans="1:19">
      <c r="A5">
        <v>10164</v>
      </c>
      <c r="B5">
        <v>23</v>
      </c>
      <c r="C5" s="2">
        <v>138.6</v>
      </c>
      <c r="D5" s="2">
        <v>9</v>
      </c>
      <c r="E5" s="2">
        <v>3187.8</v>
      </c>
      <c r="F5" s="3">
        <v>37911</v>
      </c>
      <c r="G5" t="s">
        <v>40</v>
      </c>
      <c r="H5">
        <v>4</v>
      </c>
      <c r="I5">
        <v>10</v>
      </c>
      <c r="J5">
        <v>2003</v>
      </c>
      <c r="K5" s="2">
        <v>132</v>
      </c>
      <c r="L5" t="s">
        <v>100</v>
      </c>
      <c r="M5" t="s">
        <v>112</v>
      </c>
      <c r="N5" t="s">
        <v>454</v>
      </c>
      <c r="O5" t="s">
        <v>457</v>
      </c>
      <c r="P5" t="s">
        <v>775</v>
      </c>
      <c r="Q5" t="s">
        <v>364</v>
      </c>
      <c r="R5" t="s">
        <v>33</v>
      </c>
      <c r="S5" t="s">
        <v>36</v>
      </c>
    </row>
    <row r="6" spans="1:19">
      <c r="A6">
        <v>10165</v>
      </c>
      <c r="B6">
        <v>36</v>
      </c>
      <c r="C6" s="2">
        <v>154</v>
      </c>
      <c r="D6" s="2">
        <v>10</v>
      </c>
      <c r="E6" s="2">
        <v>5544</v>
      </c>
      <c r="F6" s="3">
        <v>37911</v>
      </c>
      <c r="G6" t="s">
        <v>40</v>
      </c>
      <c r="H6">
        <v>4</v>
      </c>
      <c r="I6">
        <v>10</v>
      </c>
      <c r="J6">
        <v>2003</v>
      </c>
      <c r="K6" s="2">
        <v>141</v>
      </c>
      <c r="L6" t="s">
        <v>100</v>
      </c>
      <c r="M6" t="s">
        <v>113</v>
      </c>
      <c r="N6" t="s">
        <v>334</v>
      </c>
      <c r="O6" t="s">
        <v>457</v>
      </c>
      <c r="P6" t="s">
        <v>775</v>
      </c>
      <c r="Q6" t="s">
        <v>364</v>
      </c>
      <c r="R6" t="s">
        <v>33</v>
      </c>
      <c r="S6" t="s">
        <v>36</v>
      </c>
    </row>
    <row r="7" spans="1:19">
      <c r="A7">
        <v>10166</v>
      </c>
      <c r="B7">
        <v>25</v>
      </c>
      <c r="C7" s="2">
        <v>80.540000000000006</v>
      </c>
      <c r="D7" s="2">
        <v>1</v>
      </c>
      <c r="E7" s="2">
        <v>2013.5</v>
      </c>
      <c r="F7" s="3">
        <v>37911</v>
      </c>
      <c r="G7" t="s">
        <v>40</v>
      </c>
      <c r="H7">
        <v>4</v>
      </c>
      <c r="I7">
        <v>10</v>
      </c>
      <c r="J7">
        <v>2003</v>
      </c>
      <c r="K7" s="2">
        <v>71</v>
      </c>
      <c r="L7" t="s">
        <v>100</v>
      </c>
      <c r="M7" t="s">
        <v>114</v>
      </c>
      <c r="N7" t="s">
        <v>799</v>
      </c>
      <c r="O7" t="s">
        <v>457</v>
      </c>
      <c r="P7" t="s">
        <v>775</v>
      </c>
      <c r="Q7" t="s">
        <v>364</v>
      </c>
      <c r="R7" t="s">
        <v>33</v>
      </c>
      <c r="S7" t="s">
        <v>45</v>
      </c>
    </row>
    <row r="8" spans="1:19">
      <c r="A8">
        <v>10167</v>
      </c>
      <c r="B8">
        <v>37</v>
      </c>
      <c r="C8" s="2">
        <v>72.759999999999991</v>
      </c>
      <c r="D8" s="2">
        <v>5</v>
      </c>
      <c r="E8" s="2">
        <v>2692.12</v>
      </c>
      <c r="F8" s="3">
        <v>37911</v>
      </c>
      <c r="G8" t="s">
        <v>40</v>
      </c>
      <c r="H8">
        <v>4</v>
      </c>
      <c r="I8">
        <v>10</v>
      </c>
      <c r="J8">
        <v>2003</v>
      </c>
      <c r="K8" s="2">
        <v>73</v>
      </c>
      <c r="L8" t="s">
        <v>100</v>
      </c>
      <c r="M8" t="s">
        <v>115</v>
      </c>
      <c r="N8" t="s">
        <v>664</v>
      </c>
      <c r="O8" t="s">
        <v>457</v>
      </c>
      <c r="P8" t="s">
        <v>775</v>
      </c>
      <c r="Q8" t="s">
        <v>364</v>
      </c>
      <c r="R8" t="s">
        <v>33</v>
      </c>
      <c r="S8" t="s">
        <v>45</v>
      </c>
    </row>
    <row r="9" spans="1:19">
      <c r="A9">
        <v>10168</v>
      </c>
      <c r="B9">
        <v>23</v>
      </c>
      <c r="C9" s="2">
        <v>53.33</v>
      </c>
      <c r="D9" s="2">
        <v>7</v>
      </c>
      <c r="E9" s="2">
        <v>1226.5899999999999</v>
      </c>
      <c r="F9" s="3">
        <v>37911</v>
      </c>
      <c r="G9" t="s">
        <v>40</v>
      </c>
      <c r="H9">
        <v>4</v>
      </c>
      <c r="I9">
        <v>10</v>
      </c>
      <c r="J9">
        <v>2003</v>
      </c>
      <c r="K9" s="2">
        <v>50</v>
      </c>
      <c r="L9" t="s">
        <v>100</v>
      </c>
      <c r="M9" t="s">
        <v>116</v>
      </c>
      <c r="N9" t="s">
        <v>703</v>
      </c>
      <c r="O9" t="s">
        <v>457</v>
      </c>
      <c r="P9" t="s">
        <v>775</v>
      </c>
      <c r="Q9" t="s">
        <v>364</v>
      </c>
      <c r="R9" t="s">
        <v>33</v>
      </c>
      <c r="S9" t="s">
        <v>45</v>
      </c>
    </row>
    <row r="10" spans="1:19">
      <c r="A10">
        <v>10161</v>
      </c>
      <c r="B10">
        <v>20</v>
      </c>
      <c r="C10" s="2">
        <v>107.22999999999999</v>
      </c>
      <c r="D10" s="2">
        <v>3</v>
      </c>
      <c r="E10" s="2">
        <v>2144.6</v>
      </c>
      <c r="F10" s="3">
        <v>37911</v>
      </c>
      <c r="G10" t="s">
        <v>40</v>
      </c>
      <c r="H10">
        <v>4</v>
      </c>
      <c r="I10">
        <v>10</v>
      </c>
      <c r="J10">
        <v>2003</v>
      </c>
      <c r="K10" s="2">
        <v>90</v>
      </c>
      <c r="L10" t="s">
        <v>100</v>
      </c>
      <c r="M10" t="s">
        <v>118</v>
      </c>
      <c r="N10" t="s">
        <v>454</v>
      </c>
      <c r="O10" t="s">
        <v>457</v>
      </c>
      <c r="P10" t="s">
        <v>775</v>
      </c>
      <c r="Q10" t="s">
        <v>364</v>
      </c>
      <c r="R10" t="s">
        <v>33</v>
      </c>
      <c r="S10" t="s">
        <v>45</v>
      </c>
    </row>
    <row r="11" spans="1:19">
      <c r="A11">
        <v>10161</v>
      </c>
      <c r="B11">
        <v>25</v>
      </c>
      <c r="C11" s="2">
        <v>110.39</v>
      </c>
      <c r="D11" s="2">
        <v>2</v>
      </c>
      <c r="E11" s="2">
        <v>2759.75</v>
      </c>
      <c r="F11" s="3">
        <v>37911</v>
      </c>
      <c r="G11" t="s">
        <v>40</v>
      </c>
      <c r="H11">
        <v>4</v>
      </c>
      <c r="I11">
        <v>10</v>
      </c>
      <c r="J11">
        <v>2003</v>
      </c>
      <c r="K11" s="2">
        <v>117</v>
      </c>
      <c r="L11" t="s">
        <v>100</v>
      </c>
      <c r="M11" t="s">
        <v>119</v>
      </c>
      <c r="N11" t="s">
        <v>454</v>
      </c>
      <c r="O11" t="s">
        <v>457</v>
      </c>
      <c r="P11" t="s">
        <v>775</v>
      </c>
      <c r="Q11" t="s">
        <v>364</v>
      </c>
      <c r="R11" t="s">
        <v>33</v>
      </c>
      <c r="S11" t="s">
        <v>45</v>
      </c>
    </row>
    <row r="12" spans="1:19">
      <c r="A12">
        <v>10161</v>
      </c>
      <c r="B12">
        <v>20</v>
      </c>
      <c r="C12" s="2">
        <v>77.05</v>
      </c>
      <c r="D12" s="2">
        <v>4</v>
      </c>
      <c r="E12" s="2">
        <v>1541</v>
      </c>
      <c r="F12" s="3">
        <v>37911</v>
      </c>
      <c r="G12" t="s">
        <v>40</v>
      </c>
      <c r="H12">
        <v>4</v>
      </c>
      <c r="I12">
        <v>10</v>
      </c>
      <c r="J12">
        <v>2003</v>
      </c>
      <c r="K12" s="2">
        <v>85</v>
      </c>
      <c r="L12" t="s">
        <v>100</v>
      </c>
      <c r="M12" t="s">
        <v>120</v>
      </c>
      <c r="N12" t="s">
        <v>454</v>
      </c>
      <c r="O12" t="s">
        <v>457</v>
      </c>
      <c r="P12" t="s">
        <v>775</v>
      </c>
      <c r="Q12" t="s">
        <v>364</v>
      </c>
      <c r="R12" t="s">
        <v>33</v>
      </c>
      <c r="S12" t="s">
        <v>45</v>
      </c>
    </row>
    <row r="13" spans="1:19">
      <c r="A13">
        <v>10161</v>
      </c>
      <c r="B13">
        <v>30</v>
      </c>
      <c r="C13" s="2">
        <v>104.94</v>
      </c>
      <c r="D13" s="2">
        <v>6</v>
      </c>
      <c r="E13" s="2">
        <v>3148.2</v>
      </c>
      <c r="F13" s="3">
        <v>37911</v>
      </c>
      <c r="G13" t="s">
        <v>40</v>
      </c>
      <c r="H13">
        <v>4</v>
      </c>
      <c r="I13">
        <v>10</v>
      </c>
      <c r="J13">
        <v>2003</v>
      </c>
      <c r="K13" s="2">
        <v>107</v>
      </c>
      <c r="L13" t="s">
        <v>100</v>
      </c>
      <c r="M13" t="s">
        <v>122</v>
      </c>
      <c r="N13" t="s">
        <v>454</v>
      </c>
      <c r="O13" t="s">
        <v>457</v>
      </c>
      <c r="P13" t="s">
        <v>775</v>
      </c>
      <c r="Q13" t="s">
        <v>364</v>
      </c>
      <c r="R13" t="s">
        <v>33</v>
      </c>
      <c r="S13" t="s">
        <v>36</v>
      </c>
    </row>
    <row r="14" spans="1:19">
      <c r="A14">
        <v>10314</v>
      </c>
      <c r="B14">
        <v>38</v>
      </c>
      <c r="C14" s="2">
        <v>209.88</v>
      </c>
      <c r="D14" s="2">
        <v>5</v>
      </c>
      <c r="E14" s="2">
        <v>7975.44</v>
      </c>
      <c r="F14" s="3">
        <v>38282</v>
      </c>
      <c r="G14" t="s">
        <v>40</v>
      </c>
      <c r="H14">
        <v>4</v>
      </c>
      <c r="I14">
        <v>10</v>
      </c>
      <c r="J14">
        <v>2004</v>
      </c>
      <c r="K14" s="2">
        <v>207</v>
      </c>
      <c r="L14" t="s">
        <v>100</v>
      </c>
      <c r="M14" t="s">
        <v>72</v>
      </c>
      <c r="N14" t="s">
        <v>454</v>
      </c>
      <c r="O14" t="s">
        <v>457</v>
      </c>
      <c r="P14" t="s">
        <v>775</v>
      </c>
      <c r="Q14" t="s">
        <v>364</v>
      </c>
      <c r="R14" t="s">
        <v>33</v>
      </c>
      <c r="S14" t="s">
        <v>39</v>
      </c>
    </row>
    <row r="15" spans="1:19">
      <c r="A15">
        <v>10314</v>
      </c>
      <c r="B15">
        <v>46</v>
      </c>
      <c r="C15" s="2">
        <v>138.99</v>
      </c>
      <c r="D15" s="2">
        <v>6</v>
      </c>
      <c r="E15" s="2">
        <v>6393.54</v>
      </c>
      <c r="F15" s="3">
        <v>38282</v>
      </c>
      <c r="G15" t="s">
        <v>40</v>
      </c>
      <c r="H15">
        <v>4</v>
      </c>
      <c r="I15">
        <v>10</v>
      </c>
      <c r="J15">
        <v>2004</v>
      </c>
      <c r="K15" s="2">
        <v>151</v>
      </c>
      <c r="L15" t="s">
        <v>100</v>
      </c>
      <c r="M15" t="s">
        <v>73</v>
      </c>
      <c r="N15" t="s">
        <v>454</v>
      </c>
      <c r="O15" t="s">
        <v>457</v>
      </c>
      <c r="P15" t="s">
        <v>775</v>
      </c>
      <c r="Q15" t="s">
        <v>364</v>
      </c>
      <c r="R15" t="s">
        <v>33</v>
      </c>
      <c r="S15" t="s">
        <v>36</v>
      </c>
    </row>
    <row r="16" spans="1:19">
      <c r="A16">
        <v>10314</v>
      </c>
      <c r="B16">
        <v>36</v>
      </c>
      <c r="C16" s="2">
        <v>192.05</v>
      </c>
      <c r="D16" s="2">
        <v>4</v>
      </c>
      <c r="E16" s="2">
        <v>6913.8</v>
      </c>
      <c r="F16" s="3">
        <v>38282</v>
      </c>
      <c r="G16" t="s">
        <v>40</v>
      </c>
      <c r="H16">
        <v>4</v>
      </c>
      <c r="I16">
        <v>10</v>
      </c>
      <c r="J16">
        <v>2004</v>
      </c>
      <c r="K16" s="2">
        <v>173</v>
      </c>
      <c r="L16" t="s">
        <v>100</v>
      </c>
      <c r="M16" t="s">
        <v>74</v>
      </c>
      <c r="N16" t="s">
        <v>454</v>
      </c>
      <c r="O16" t="s">
        <v>457</v>
      </c>
      <c r="P16" t="s">
        <v>775</v>
      </c>
      <c r="Q16" t="s">
        <v>364</v>
      </c>
      <c r="R16" t="s">
        <v>33</v>
      </c>
      <c r="S16" t="s">
        <v>36</v>
      </c>
    </row>
    <row r="17" spans="1:19">
      <c r="A17">
        <v>10314</v>
      </c>
      <c r="B17">
        <v>42</v>
      </c>
      <c r="C17" s="2">
        <v>137.53</v>
      </c>
      <c r="D17" s="2">
        <v>13</v>
      </c>
      <c r="E17" s="2">
        <v>5776.26</v>
      </c>
      <c r="F17" s="3">
        <v>38282</v>
      </c>
      <c r="G17" t="s">
        <v>40</v>
      </c>
      <c r="H17">
        <v>4</v>
      </c>
      <c r="I17">
        <v>10</v>
      </c>
      <c r="J17">
        <v>2004</v>
      </c>
      <c r="K17" s="2">
        <v>163</v>
      </c>
      <c r="L17" t="s">
        <v>100</v>
      </c>
      <c r="M17" t="s">
        <v>263</v>
      </c>
      <c r="N17" t="s">
        <v>454</v>
      </c>
      <c r="O17" t="s">
        <v>457</v>
      </c>
      <c r="P17" t="s">
        <v>775</v>
      </c>
      <c r="Q17" t="s">
        <v>364</v>
      </c>
      <c r="R17" t="s">
        <v>33</v>
      </c>
      <c r="S17" t="s">
        <v>36</v>
      </c>
    </row>
    <row r="18" spans="1:19">
      <c r="A18">
        <v>10314</v>
      </c>
      <c r="B18">
        <v>29</v>
      </c>
      <c r="C18" s="2">
        <v>145.06</v>
      </c>
      <c r="D18" s="2">
        <v>8</v>
      </c>
      <c r="E18" s="2">
        <v>4206.74</v>
      </c>
      <c r="F18" s="3">
        <v>38282</v>
      </c>
      <c r="G18" t="s">
        <v>40</v>
      </c>
      <c r="H18">
        <v>4</v>
      </c>
      <c r="I18">
        <v>10</v>
      </c>
      <c r="J18">
        <v>2004</v>
      </c>
      <c r="K18" s="2">
        <v>143</v>
      </c>
      <c r="L18" t="s">
        <v>100</v>
      </c>
      <c r="M18" t="s">
        <v>190</v>
      </c>
      <c r="N18" t="s">
        <v>454</v>
      </c>
      <c r="O18" t="s">
        <v>457</v>
      </c>
      <c r="P18" t="s">
        <v>775</v>
      </c>
      <c r="Q18" t="s">
        <v>364</v>
      </c>
      <c r="R18" t="s">
        <v>33</v>
      </c>
      <c r="S18" t="s">
        <v>36</v>
      </c>
    </row>
    <row r="19" spans="1:19">
      <c r="A19">
        <v>10314</v>
      </c>
      <c r="B19">
        <v>44</v>
      </c>
      <c r="C19" s="2">
        <v>53.18</v>
      </c>
      <c r="D19" s="2">
        <v>11</v>
      </c>
      <c r="E19" s="2">
        <v>2339.92</v>
      </c>
      <c r="F19" s="3">
        <v>38282</v>
      </c>
      <c r="G19" t="s">
        <v>40</v>
      </c>
      <c r="H19">
        <v>4</v>
      </c>
      <c r="I19">
        <v>10</v>
      </c>
      <c r="J19">
        <v>2004</v>
      </c>
      <c r="K19" s="2">
        <v>57</v>
      </c>
      <c r="L19" t="s">
        <v>100</v>
      </c>
      <c r="M19" t="s">
        <v>198</v>
      </c>
      <c r="N19" t="s">
        <v>454</v>
      </c>
      <c r="O19" t="s">
        <v>457</v>
      </c>
      <c r="P19" t="s">
        <v>775</v>
      </c>
      <c r="Q19" t="s">
        <v>364</v>
      </c>
      <c r="R19" t="s">
        <v>33</v>
      </c>
      <c r="S19" t="s">
        <v>45</v>
      </c>
    </row>
    <row r="20" spans="1:19">
      <c r="A20">
        <v>10314</v>
      </c>
      <c r="B20">
        <v>39</v>
      </c>
      <c r="C20" s="2">
        <v>37.129999999999995</v>
      </c>
      <c r="D20" s="2">
        <v>15</v>
      </c>
      <c r="E20" s="2">
        <v>1448.07</v>
      </c>
      <c r="F20" s="3">
        <v>38282</v>
      </c>
      <c r="G20" t="s">
        <v>40</v>
      </c>
      <c r="H20">
        <v>4</v>
      </c>
      <c r="I20">
        <v>10</v>
      </c>
      <c r="J20">
        <v>2004</v>
      </c>
      <c r="K20" s="2">
        <v>35</v>
      </c>
      <c r="L20" t="s">
        <v>100</v>
      </c>
      <c r="M20" t="s">
        <v>374</v>
      </c>
      <c r="N20" t="s">
        <v>454</v>
      </c>
      <c r="O20" t="s">
        <v>457</v>
      </c>
      <c r="P20" t="s">
        <v>775</v>
      </c>
      <c r="Q20" t="s">
        <v>364</v>
      </c>
      <c r="R20" t="s">
        <v>33</v>
      </c>
      <c r="S20" t="s">
        <v>45</v>
      </c>
    </row>
    <row r="21" spans="1:19">
      <c r="A21">
        <v>10314</v>
      </c>
      <c r="B21">
        <v>38</v>
      </c>
      <c r="C21" s="2">
        <v>105.27000000000001</v>
      </c>
      <c r="D21" s="2">
        <v>10</v>
      </c>
      <c r="E21" s="2">
        <v>4000.26</v>
      </c>
      <c r="F21" s="3">
        <v>38282</v>
      </c>
      <c r="G21" t="s">
        <v>40</v>
      </c>
      <c r="H21">
        <v>4</v>
      </c>
      <c r="I21">
        <v>10</v>
      </c>
      <c r="J21">
        <v>2004</v>
      </c>
      <c r="K21" s="2">
        <v>118</v>
      </c>
      <c r="L21" t="s">
        <v>100</v>
      </c>
      <c r="M21" t="s">
        <v>199</v>
      </c>
      <c r="N21" t="s">
        <v>454</v>
      </c>
      <c r="O21" t="s">
        <v>457</v>
      </c>
      <c r="P21" t="s">
        <v>775</v>
      </c>
      <c r="Q21" t="s">
        <v>364</v>
      </c>
      <c r="R21" t="s">
        <v>33</v>
      </c>
      <c r="S21" t="s">
        <v>36</v>
      </c>
    </row>
    <row r="22" spans="1:19">
      <c r="A22">
        <v>10314</v>
      </c>
      <c r="B22">
        <v>23</v>
      </c>
      <c r="C22" s="2">
        <v>76.22</v>
      </c>
      <c r="D22" s="2">
        <v>2</v>
      </c>
      <c r="E22" s="2">
        <v>1753.06</v>
      </c>
      <c r="F22" s="3">
        <v>38282</v>
      </c>
      <c r="G22" t="s">
        <v>40</v>
      </c>
      <c r="H22">
        <v>4</v>
      </c>
      <c r="I22">
        <v>10</v>
      </c>
      <c r="J22">
        <v>2004</v>
      </c>
      <c r="K22" s="2">
        <v>86</v>
      </c>
      <c r="L22" t="s">
        <v>50</v>
      </c>
      <c r="M22" t="s">
        <v>53</v>
      </c>
      <c r="N22" t="s">
        <v>454</v>
      </c>
      <c r="O22" t="s">
        <v>457</v>
      </c>
      <c r="P22" t="s">
        <v>775</v>
      </c>
      <c r="Q22" t="s">
        <v>364</v>
      </c>
      <c r="R22" t="s">
        <v>33</v>
      </c>
      <c r="S22" t="s">
        <v>45</v>
      </c>
    </row>
    <row r="23" spans="1:19">
      <c r="A23">
        <v>10314</v>
      </c>
      <c r="B23">
        <v>23</v>
      </c>
      <c r="C23" s="2">
        <v>107.89999999999999</v>
      </c>
      <c r="D23" s="2">
        <v>3</v>
      </c>
      <c r="E23" s="2">
        <v>2481.6999999999998</v>
      </c>
      <c r="F23" s="3">
        <v>38282</v>
      </c>
      <c r="G23" t="s">
        <v>40</v>
      </c>
      <c r="H23">
        <v>4</v>
      </c>
      <c r="I23">
        <v>10</v>
      </c>
      <c r="J23">
        <v>2004</v>
      </c>
      <c r="K23" s="2">
        <v>100</v>
      </c>
      <c r="L23" t="s">
        <v>368</v>
      </c>
      <c r="M23" t="s">
        <v>78</v>
      </c>
      <c r="N23" t="s">
        <v>454</v>
      </c>
      <c r="O23" t="s">
        <v>457</v>
      </c>
      <c r="P23" t="s">
        <v>775</v>
      </c>
      <c r="Q23" t="s">
        <v>364</v>
      </c>
      <c r="R23" t="s">
        <v>33</v>
      </c>
      <c r="S23" t="s">
        <v>45</v>
      </c>
    </row>
    <row r="24" spans="1:19">
      <c r="A24">
        <v>10314</v>
      </c>
      <c r="B24">
        <v>35</v>
      </c>
      <c r="C24" s="2">
        <v>66.490000000000009</v>
      </c>
      <c r="D24" s="2">
        <v>9</v>
      </c>
      <c r="E24" s="2">
        <v>2327.15</v>
      </c>
      <c r="F24" s="3">
        <v>38282</v>
      </c>
      <c r="G24" t="s">
        <v>40</v>
      </c>
      <c r="H24">
        <v>4</v>
      </c>
      <c r="I24">
        <v>10</v>
      </c>
      <c r="J24">
        <v>2004</v>
      </c>
      <c r="K24" s="2">
        <v>62</v>
      </c>
      <c r="L24" t="s">
        <v>368</v>
      </c>
      <c r="M24" t="s">
        <v>200</v>
      </c>
      <c r="N24" t="s">
        <v>454</v>
      </c>
      <c r="O24" t="s">
        <v>457</v>
      </c>
      <c r="P24" t="s">
        <v>775</v>
      </c>
      <c r="Q24" t="s">
        <v>364</v>
      </c>
      <c r="R24" t="s">
        <v>33</v>
      </c>
      <c r="S24" t="s">
        <v>45</v>
      </c>
    </row>
    <row r="25" spans="1:19">
      <c r="A25">
        <v>10314</v>
      </c>
      <c r="B25">
        <v>38</v>
      </c>
      <c r="C25" s="2">
        <v>61.510000000000005</v>
      </c>
      <c r="D25" s="2">
        <v>7</v>
      </c>
      <c r="E25" s="2">
        <v>2337.38</v>
      </c>
      <c r="F25" s="3">
        <v>38282</v>
      </c>
      <c r="G25" t="s">
        <v>40</v>
      </c>
      <c r="H25">
        <v>4</v>
      </c>
      <c r="I25">
        <v>10</v>
      </c>
      <c r="J25">
        <v>2004</v>
      </c>
      <c r="K25" s="2">
        <v>58</v>
      </c>
      <c r="L25" t="s">
        <v>368</v>
      </c>
      <c r="M25" t="s">
        <v>235</v>
      </c>
      <c r="N25" t="s">
        <v>454</v>
      </c>
      <c r="O25" t="s">
        <v>457</v>
      </c>
      <c r="P25" t="s">
        <v>775</v>
      </c>
      <c r="Q25" t="s">
        <v>364</v>
      </c>
      <c r="R25" t="s">
        <v>33</v>
      </c>
      <c r="S25" t="s">
        <v>45</v>
      </c>
    </row>
    <row r="26" spans="1:19">
      <c r="A26">
        <v>10314</v>
      </c>
      <c r="B26">
        <v>45</v>
      </c>
      <c r="C26" s="2">
        <v>137.46</v>
      </c>
      <c r="D26" s="2">
        <v>14</v>
      </c>
      <c r="E26" s="2">
        <v>6185.7</v>
      </c>
      <c r="F26" s="3">
        <v>38282</v>
      </c>
      <c r="G26" t="s">
        <v>40</v>
      </c>
      <c r="H26">
        <v>4</v>
      </c>
      <c r="I26">
        <v>10</v>
      </c>
      <c r="J26">
        <v>2004</v>
      </c>
      <c r="K26" s="2">
        <v>118</v>
      </c>
      <c r="L26" t="s">
        <v>79</v>
      </c>
      <c r="M26" t="s">
        <v>309</v>
      </c>
      <c r="N26" t="s">
        <v>454</v>
      </c>
      <c r="O26" t="s">
        <v>457</v>
      </c>
      <c r="P26" t="s">
        <v>775</v>
      </c>
      <c r="Q26" t="s">
        <v>364</v>
      </c>
      <c r="R26" t="s">
        <v>33</v>
      </c>
      <c r="S26" t="s">
        <v>36</v>
      </c>
    </row>
    <row r="27" spans="1:19">
      <c r="A27">
        <v>10314</v>
      </c>
      <c r="B27">
        <v>28</v>
      </c>
      <c r="C27" s="2">
        <v>121.53999999999999</v>
      </c>
      <c r="D27" s="2">
        <v>12</v>
      </c>
      <c r="E27" s="2">
        <v>3403.12</v>
      </c>
      <c r="F27" s="3">
        <v>38282</v>
      </c>
      <c r="G27" t="s">
        <v>40</v>
      </c>
      <c r="H27">
        <v>4</v>
      </c>
      <c r="I27">
        <v>10</v>
      </c>
      <c r="J27">
        <v>2004</v>
      </c>
      <c r="K27" s="2">
        <v>115</v>
      </c>
      <c r="L27" t="s">
        <v>79</v>
      </c>
      <c r="M27" t="s">
        <v>249</v>
      </c>
      <c r="N27" t="s">
        <v>454</v>
      </c>
      <c r="O27" t="s">
        <v>457</v>
      </c>
      <c r="P27" t="s">
        <v>775</v>
      </c>
      <c r="Q27" t="s">
        <v>364</v>
      </c>
      <c r="R27" t="s">
        <v>33</v>
      </c>
      <c r="S27" t="s">
        <v>36</v>
      </c>
    </row>
    <row r="28" spans="1:19">
      <c r="A28">
        <v>10314</v>
      </c>
      <c r="B28">
        <v>20</v>
      </c>
      <c r="C28" s="2">
        <v>136.59</v>
      </c>
      <c r="D28" s="2">
        <v>1</v>
      </c>
      <c r="E28" s="2">
        <v>2731.8</v>
      </c>
      <c r="F28" s="3">
        <v>38282</v>
      </c>
      <c r="G28" t="s">
        <v>40</v>
      </c>
      <c r="H28">
        <v>4</v>
      </c>
      <c r="I28">
        <v>10</v>
      </c>
      <c r="J28">
        <v>2004</v>
      </c>
      <c r="K28" s="2">
        <v>136</v>
      </c>
      <c r="L28" t="s">
        <v>81</v>
      </c>
      <c r="M28" t="s">
        <v>98</v>
      </c>
      <c r="N28" t="s">
        <v>454</v>
      </c>
      <c r="O28" t="s">
        <v>457</v>
      </c>
      <c r="P28" t="s">
        <v>775</v>
      </c>
      <c r="Q28" t="s">
        <v>364</v>
      </c>
      <c r="R28" t="s">
        <v>33</v>
      </c>
      <c r="S28" t="s">
        <v>45</v>
      </c>
    </row>
    <row r="29" spans="1:19">
      <c r="A29">
        <v>10197</v>
      </c>
      <c r="B29">
        <v>45</v>
      </c>
      <c r="C29" s="2">
        <v>118.32</v>
      </c>
      <c r="D29" s="2">
        <v>6</v>
      </c>
      <c r="E29" s="2">
        <v>5324.4</v>
      </c>
      <c r="F29" s="3">
        <v>37951</v>
      </c>
      <c r="G29" t="s">
        <v>40</v>
      </c>
      <c r="H29">
        <v>4</v>
      </c>
      <c r="I29">
        <v>11</v>
      </c>
      <c r="J29">
        <v>2003</v>
      </c>
      <c r="K29" s="2">
        <v>136</v>
      </c>
      <c r="L29" t="s">
        <v>100</v>
      </c>
      <c r="M29" t="s">
        <v>41</v>
      </c>
      <c r="N29" t="s">
        <v>397</v>
      </c>
      <c r="O29" t="s">
        <v>400</v>
      </c>
      <c r="P29" t="s">
        <v>777</v>
      </c>
      <c r="Q29" t="s">
        <v>276</v>
      </c>
      <c r="R29" t="s">
        <v>33</v>
      </c>
      <c r="S29" t="s">
        <v>36</v>
      </c>
    </row>
    <row r="30" spans="1:19">
      <c r="A30">
        <v>10340</v>
      </c>
      <c r="B30">
        <v>55</v>
      </c>
      <c r="C30" s="2">
        <v>79.97999999999999</v>
      </c>
      <c r="D30" s="2">
        <v>8</v>
      </c>
      <c r="E30" s="2">
        <v>4398.8999999999996</v>
      </c>
      <c r="F30" s="3">
        <v>38315</v>
      </c>
      <c r="G30" t="s">
        <v>40</v>
      </c>
      <c r="H30">
        <v>4</v>
      </c>
      <c r="I30">
        <v>11</v>
      </c>
      <c r="J30">
        <v>2004</v>
      </c>
      <c r="K30" s="2">
        <v>76</v>
      </c>
      <c r="L30" t="s">
        <v>173</v>
      </c>
      <c r="M30" t="s">
        <v>176</v>
      </c>
      <c r="N30" t="s">
        <v>397</v>
      </c>
      <c r="O30" t="s">
        <v>400</v>
      </c>
      <c r="P30" t="s">
        <v>777</v>
      </c>
      <c r="Q30" t="s">
        <v>276</v>
      </c>
      <c r="R30" t="s">
        <v>33</v>
      </c>
      <c r="S30" t="s">
        <v>36</v>
      </c>
    </row>
    <row r="31" spans="1:19">
      <c r="A31">
        <v>10340</v>
      </c>
      <c r="B31">
        <v>55</v>
      </c>
      <c r="C31" s="2">
        <v>117.87</v>
      </c>
      <c r="D31" s="2">
        <v>2</v>
      </c>
      <c r="E31" s="2">
        <v>6482.85</v>
      </c>
      <c r="F31" s="3">
        <v>38315</v>
      </c>
      <c r="G31" t="s">
        <v>40</v>
      </c>
      <c r="H31">
        <v>4</v>
      </c>
      <c r="I31">
        <v>11</v>
      </c>
      <c r="J31">
        <v>2004</v>
      </c>
      <c r="K31" s="2">
        <v>99</v>
      </c>
      <c r="L31" t="s">
        <v>173</v>
      </c>
      <c r="M31" t="s">
        <v>177</v>
      </c>
      <c r="N31" t="s">
        <v>397</v>
      </c>
      <c r="O31" t="s">
        <v>400</v>
      </c>
      <c r="P31" t="s">
        <v>777</v>
      </c>
      <c r="Q31" t="s">
        <v>276</v>
      </c>
      <c r="R31" t="s">
        <v>33</v>
      </c>
      <c r="S31" t="s">
        <v>36</v>
      </c>
    </row>
    <row r="32" spans="1:19">
      <c r="A32">
        <v>10197</v>
      </c>
      <c r="B32">
        <v>29</v>
      </c>
      <c r="C32" s="2">
        <v>41.709999999999994</v>
      </c>
      <c r="D32" s="2">
        <v>1</v>
      </c>
      <c r="E32" s="2">
        <v>1209.5899999999999</v>
      </c>
      <c r="F32" s="3">
        <v>37951</v>
      </c>
      <c r="G32" t="s">
        <v>40</v>
      </c>
      <c r="H32">
        <v>4</v>
      </c>
      <c r="I32">
        <v>11</v>
      </c>
      <c r="J32">
        <v>2003</v>
      </c>
      <c r="K32" s="2">
        <v>49</v>
      </c>
      <c r="L32" t="s">
        <v>161</v>
      </c>
      <c r="M32" t="s">
        <v>49</v>
      </c>
      <c r="N32" t="s">
        <v>397</v>
      </c>
      <c r="O32" t="s">
        <v>400</v>
      </c>
      <c r="P32" t="s">
        <v>777</v>
      </c>
      <c r="Q32" t="s">
        <v>276</v>
      </c>
      <c r="R32" t="s">
        <v>33</v>
      </c>
      <c r="S32" t="s">
        <v>45</v>
      </c>
    </row>
    <row r="33" spans="1:19">
      <c r="A33">
        <v>10340</v>
      </c>
      <c r="B33">
        <v>40</v>
      </c>
      <c r="C33" s="2">
        <v>84.77000000000001</v>
      </c>
      <c r="D33" s="2">
        <v>1</v>
      </c>
      <c r="E33" s="2">
        <v>3390.8</v>
      </c>
      <c r="F33" s="3">
        <v>38315</v>
      </c>
      <c r="G33" t="s">
        <v>40</v>
      </c>
      <c r="H33">
        <v>4</v>
      </c>
      <c r="I33">
        <v>11</v>
      </c>
      <c r="J33">
        <v>2004</v>
      </c>
      <c r="K33" s="2">
        <v>72</v>
      </c>
      <c r="L33" t="s">
        <v>161</v>
      </c>
      <c r="M33" t="s">
        <v>181</v>
      </c>
      <c r="N33" t="s">
        <v>397</v>
      </c>
      <c r="O33" t="s">
        <v>400</v>
      </c>
      <c r="P33" t="s">
        <v>777</v>
      </c>
      <c r="Q33" t="s">
        <v>276</v>
      </c>
      <c r="R33" t="s">
        <v>33</v>
      </c>
      <c r="S33" t="s">
        <v>36</v>
      </c>
    </row>
    <row r="34" spans="1:19">
      <c r="A34">
        <v>10340</v>
      </c>
      <c r="B34">
        <v>30</v>
      </c>
      <c r="C34" s="2">
        <v>88.6</v>
      </c>
      <c r="D34" s="2">
        <v>5</v>
      </c>
      <c r="E34" s="2">
        <v>2658</v>
      </c>
      <c r="F34" s="3">
        <v>38315</v>
      </c>
      <c r="G34" t="s">
        <v>40</v>
      </c>
      <c r="H34">
        <v>4</v>
      </c>
      <c r="I34">
        <v>11</v>
      </c>
      <c r="J34">
        <v>2004</v>
      </c>
      <c r="K34" s="2">
        <v>91</v>
      </c>
      <c r="L34" t="s">
        <v>161</v>
      </c>
      <c r="M34" t="s">
        <v>182</v>
      </c>
      <c r="N34" t="s">
        <v>397</v>
      </c>
      <c r="O34" t="s">
        <v>400</v>
      </c>
      <c r="P34" t="s">
        <v>777</v>
      </c>
      <c r="Q34" t="s">
        <v>276</v>
      </c>
      <c r="R34" t="s">
        <v>33</v>
      </c>
      <c r="S34" t="s">
        <v>45</v>
      </c>
    </row>
    <row r="35" spans="1:19">
      <c r="A35">
        <v>10340</v>
      </c>
      <c r="B35">
        <v>55</v>
      </c>
      <c r="C35" s="2">
        <v>87.75</v>
      </c>
      <c r="D35" s="2">
        <v>7</v>
      </c>
      <c r="E35" s="2">
        <v>4826.25</v>
      </c>
      <c r="F35" s="3">
        <v>38315</v>
      </c>
      <c r="G35" t="s">
        <v>40</v>
      </c>
      <c r="H35">
        <v>4</v>
      </c>
      <c r="I35">
        <v>11</v>
      </c>
      <c r="J35">
        <v>2004</v>
      </c>
      <c r="K35" s="2">
        <v>99</v>
      </c>
      <c r="L35" t="s">
        <v>161</v>
      </c>
      <c r="M35" t="s">
        <v>47</v>
      </c>
      <c r="N35" t="s">
        <v>397</v>
      </c>
      <c r="O35" t="s">
        <v>400</v>
      </c>
      <c r="P35" t="s">
        <v>777</v>
      </c>
      <c r="Q35" t="s">
        <v>276</v>
      </c>
      <c r="R35" t="s">
        <v>33</v>
      </c>
      <c r="S35" t="s">
        <v>36</v>
      </c>
    </row>
    <row r="36" spans="1:19">
      <c r="A36">
        <v>10340</v>
      </c>
      <c r="B36">
        <v>29</v>
      </c>
      <c r="C36" s="2">
        <v>141.19</v>
      </c>
      <c r="D36" s="2">
        <v>6</v>
      </c>
      <c r="E36" s="2">
        <v>4094.51</v>
      </c>
      <c r="F36" s="3">
        <v>38315</v>
      </c>
      <c r="G36" t="s">
        <v>40</v>
      </c>
      <c r="H36">
        <v>4</v>
      </c>
      <c r="I36">
        <v>11</v>
      </c>
      <c r="J36">
        <v>2004</v>
      </c>
      <c r="K36" s="2">
        <v>118</v>
      </c>
      <c r="L36" t="s">
        <v>161</v>
      </c>
      <c r="M36" t="s">
        <v>183</v>
      </c>
      <c r="N36" t="s">
        <v>397</v>
      </c>
      <c r="O36" t="s">
        <v>400</v>
      </c>
      <c r="P36" t="s">
        <v>777</v>
      </c>
      <c r="Q36" t="s">
        <v>276</v>
      </c>
      <c r="R36" t="s">
        <v>33</v>
      </c>
      <c r="S36" t="s">
        <v>36</v>
      </c>
    </row>
    <row r="37" spans="1:19">
      <c r="A37">
        <v>10118</v>
      </c>
      <c r="B37">
        <v>36</v>
      </c>
      <c r="C37" s="2">
        <v>117.19999999999999</v>
      </c>
      <c r="D37" s="2">
        <v>1</v>
      </c>
      <c r="E37" s="2">
        <v>4219.2</v>
      </c>
      <c r="F37" s="3">
        <v>37732</v>
      </c>
      <c r="G37" t="s">
        <v>40</v>
      </c>
      <c r="H37">
        <v>2</v>
      </c>
      <c r="I37">
        <v>4</v>
      </c>
      <c r="J37">
        <v>2003</v>
      </c>
      <c r="K37" s="2">
        <v>100</v>
      </c>
      <c r="L37" t="s">
        <v>50</v>
      </c>
      <c r="M37" t="s">
        <v>55</v>
      </c>
      <c r="N37" t="s">
        <v>397</v>
      </c>
      <c r="O37" t="s">
        <v>400</v>
      </c>
      <c r="P37" t="s">
        <v>777</v>
      </c>
      <c r="Q37" t="s">
        <v>276</v>
      </c>
      <c r="R37" t="s">
        <v>33</v>
      </c>
      <c r="S37" t="s">
        <v>36</v>
      </c>
    </row>
    <row r="38" spans="1:19">
      <c r="A38">
        <v>10197</v>
      </c>
      <c r="B38">
        <v>46</v>
      </c>
      <c r="C38" s="2">
        <v>87.74</v>
      </c>
      <c r="D38" s="2">
        <v>4</v>
      </c>
      <c r="E38" s="2">
        <v>4036.04</v>
      </c>
      <c r="F38" s="3">
        <v>37951</v>
      </c>
      <c r="G38" t="s">
        <v>40</v>
      </c>
      <c r="H38">
        <v>4</v>
      </c>
      <c r="I38">
        <v>11</v>
      </c>
      <c r="J38">
        <v>2003</v>
      </c>
      <c r="K38" s="2">
        <v>86</v>
      </c>
      <c r="L38" t="s">
        <v>50</v>
      </c>
      <c r="M38" t="s">
        <v>51</v>
      </c>
      <c r="N38" t="s">
        <v>397</v>
      </c>
      <c r="O38" t="s">
        <v>400</v>
      </c>
      <c r="P38" t="s">
        <v>777</v>
      </c>
      <c r="Q38" t="s">
        <v>276</v>
      </c>
      <c r="R38" t="s">
        <v>33</v>
      </c>
      <c r="S38" t="s">
        <v>36</v>
      </c>
    </row>
    <row r="39" spans="1:19">
      <c r="A39">
        <v>10197</v>
      </c>
      <c r="B39">
        <v>41</v>
      </c>
      <c r="C39" s="2">
        <v>110.60000000000001</v>
      </c>
      <c r="D39" s="2">
        <v>13</v>
      </c>
      <c r="E39" s="2">
        <v>4534.6000000000004</v>
      </c>
      <c r="F39" s="3">
        <v>37951</v>
      </c>
      <c r="G39" t="s">
        <v>40</v>
      </c>
      <c r="H39">
        <v>4</v>
      </c>
      <c r="I39">
        <v>11</v>
      </c>
      <c r="J39">
        <v>2003</v>
      </c>
      <c r="K39" s="2">
        <v>122</v>
      </c>
      <c r="L39" t="s">
        <v>50</v>
      </c>
      <c r="M39" t="s">
        <v>76</v>
      </c>
      <c r="N39" t="s">
        <v>397</v>
      </c>
      <c r="O39" t="s">
        <v>400</v>
      </c>
      <c r="P39" t="s">
        <v>777</v>
      </c>
      <c r="Q39" t="s">
        <v>276</v>
      </c>
      <c r="R39" t="s">
        <v>33</v>
      </c>
      <c r="S39" t="s">
        <v>36</v>
      </c>
    </row>
    <row r="40" spans="1:19">
      <c r="A40">
        <v>10197</v>
      </c>
      <c r="B40">
        <v>23</v>
      </c>
      <c r="C40" s="2">
        <v>64.67</v>
      </c>
      <c r="D40" s="2">
        <v>9</v>
      </c>
      <c r="E40" s="2">
        <v>1487.41</v>
      </c>
      <c r="F40" s="3">
        <v>37951</v>
      </c>
      <c r="G40" t="s">
        <v>40</v>
      </c>
      <c r="H40">
        <v>4</v>
      </c>
      <c r="I40">
        <v>11</v>
      </c>
      <c r="J40">
        <v>2003</v>
      </c>
      <c r="K40" s="2">
        <v>66</v>
      </c>
      <c r="L40" t="s">
        <v>50</v>
      </c>
      <c r="M40" t="s">
        <v>233</v>
      </c>
      <c r="N40" t="s">
        <v>397</v>
      </c>
      <c r="O40" t="s">
        <v>400</v>
      </c>
      <c r="P40" t="s">
        <v>777</v>
      </c>
      <c r="Q40" t="s">
        <v>276</v>
      </c>
      <c r="R40" t="s">
        <v>33</v>
      </c>
      <c r="S40" t="s">
        <v>45</v>
      </c>
    </row>
    <row r="41" spans="1:19">
      <c r="A41">
        <v>10197</v>
      </c>
      <c r="B41">
        <v>24</v>
      </c>
      <c r="C41" s="2">
        <v>90.52</v>
      </c>
      <c r="D41" s="2">
        <v>2</v>
      </c>
      <c r="E41" s="2">
        <v>2172.48</v>
      </c>
      <c r="F41" s="3">
        <v>37951</v>
      </c>
      <c r="G41" t="s">
        <v>40</v>
      </c>
      <c r="H41">
        <v>4</v>
      </c>
      <c r="I41">
        <v>11</v>
      </c>
      <c r="J41">
        <v>2003</v>
      </c>
      <c r="K41" s="2">
        <v>90</v>
      </c>
      <c r="L41" t="s">
        <v>50</v>
      </c>
      <c r="M41" t="s">
        <v>52</v>
      </c>
      <c r="N41" t="s">
        <v>397</v>
      </c>
      <c r="O41" t="s">
        <v>400</v>
      </c>
      <c r="P41" t="s">
        <v>777</v>
      </c>
      <c r="Q41" t="s">
        <v>276</v>
      </c>
      <c r="R41" t="s">
        <v>33</v>
      </c>
      <c r="S41" t="s">
        <v>45</v>
      </c>
    </row>
    <row r="42" spans="1:19">
      <c r="A42">
        <v>10197</v>
      </c>
      <c r="B42">
        <v>50</v>
      </c>
      <c r="C42" s="2">
        <v>78.790000000000006</v>
      </c>
      <c r="D42" s="2">
        <v>7</v>
      </c>
      <c r="E42" s="2">
        <v>3939.5</v>
      </c>
      <c r="F42" s="3">
        <v>37951</v>
      </c>
      <c r="G42" t="s">
        <v>40</v>
      </c>
      <c r="H42">
        <v>4</v>
      </c>
      <c r="I42">
        <v>11</v>
      </c>
      <c r="J42">
        <v>2003</v>
      </c>
      <c r="K42" s="2">
        <v>72</v>
      </c>
      <c r="L42" t="s">
        <v>50</v>
      </c>
      <c r="M42" t="s">
        <v>54</v>
      </c>
      <c r="N42" t="s">
        <v>397</v>
      </c>
      <c r="O42" t="s">
        <v>400</v>
      </c>
      <c r="P42" t="s">
        <v>777</v>
      </c>
      <c r="Q42" t="s">
        <v>276</v>
      </c>
      <c r="R42" t="s">
        <v>33</v>
      </c>
      <c r="S42" t="s">
        <v>36</v>
      </c>
    </row>
    <row r="43" spans="1:19">
      <c r="A43">
        <v>10197</v>
      </c>
      <c r="B43">
        <v>27</v>
      </c>
      <c r="C43" s="2">
        <v>92.160000000000011</v>
      </c>
      <c r="D43" s="2">
        <v>10</v>
      </c>
      <c r="E43" s="2">
        <v>2488.3200000000002</v>
      </c>
      <c r="F43" s="3">
        <v>37951</v>
      </c>
      <c r="G43" t="s">
        <v>40</v>
      </c>
      <c r="H43">
        <v>4</v>
      </c>
      <c r="I43">
        <v>11</v>
      </c>
      <c r="J43">
        <v>2003</v>
      </c>
      <c r="K43" s="2">
        <v>100</v>
      </c>
      <c r="L43" t="s">
        <v>50</v>
      </c>
      <c r="M43" t="s">
        <v>55</v>
      </c>
      <c r="N43" t="s">
        <v>397</v>
      </c>
      <c r="O43" t="s">
        <v>400</v>
      </c>
      <c r="P43" t="s">
        <v>777</v>
      </c>
      <c r="Q43" t="s">
        <v>276</v>
      </c>
      <c r="R43" t="s">
        <v>33</v>
      </c>
      <c r="S43" t="s">
        <v>45</v>
      </c>
    </row>
    <row r="44" spans="1:19">
      <c r="A44">
        <v>10197</v>
      </c>
      <c r="B44">
        <v>35</v>
      </c>
      <c r="C44" s="2">
        <v>93.35</v>
      </c>
      <c r="D44" s="2">
        <v>11</v>
      </c>
      <c r="E44" s="2">
        <v>3267.25</v>
      </c>
      <c r="F44" s="3">
        <v>37951</v>
      </c>
      <c r="G44" t="s">
        <v>40</v>
      </c>
      <c r="H44">
        <v>4</v>
      </c>
      <c r="I44">
        <v>11</v>
      </c>
      <c r="J44">
        <v>2003</v>
      </c>
      <c r="K44" s="2">
        <v>99</v>
      </c>
      <c r="L44" t="s">
        <v>50</v>
      </c>
      <c r="M44" t="s">
        <v>56</v>
      </c>
      <c r="N44" t="s">
        <v>397</v>
      </c>
      <c r="O44" t="s">
        <v>400</v>
      </c>
      <c r="P44" t="s">
        <v>777</v>
      </c>
      <c r="Q44" t="s">
        <v>276</v>
      </c>
      <c r="R44" t="s">
        <v>33</v>
      </c>
      <c r="S44" t="s">
        <v>36</v>
      </c>
    </row>
    <row r="45" spans="1:19">
      <c r="A45">
        <v>10197</v>
      </c>
      <c r="B45">
        <v>42</v>
      </c>
      <c r="C45" s="2">
        <v>50.23</v>
      </c>
      <c r="D45" s="2">
        <v>12</v>
      </c>
      <c r="E45" s="2">
        <v>2109.66</v>
      </c>
      <c r="F45" s="3">
        <v>37951</v>
      </c>
      <c r="G45" t="s">
        <v>40</v>
      </c>
      <c r="H45">
        <v>4</v>
      </c>
      <c r="I45">
        <v>11</v>
      </c>
      <c r="J45">
        <v>2003</v>
      </c>
      <c r="K45" s="2">
        <v>54</v>
      </c>
      <c r="L45" t="s">
        <v>50</v>
      </c>
      <c r="M45" t="s">
        <v>57</v>
      </c>
      <c r="N45" t="s">
        <v>397</v>
      </c>
      <c r="O45" t="s">
        <v>400</v>
      </c>
      <c r="P45" t="s">
        <v>777</v>
      </c>
      <c r="Q45" t="s">
        <v>276</v>
      </c>
      <c r="R45" t="s">
        <v>33</v>
      </c>
      <c r="S45" t="s">
        <v>45</v>
      </c>
    </row>
    <row r="46" spans="1:19">
      <c r="A46">
        <v>10197</v>
      </c>
      <c r="B46">
        <v>22</v>
      </c>
      <c r="C46" s="2">
        <v>115.4</v>
      </c>
      <c r="D46" s="2">
        <v>3</v>
      </c>
      <c r="E46" s="2">
        <v>2538.8000000000002</v>
      </c>
      <c r="F46" s="3">
        <v>37951</v>
      </c>
      <c r="G46" t="s">
        <v>40</v>
      </c>
      <c r="H46">
        <v>4</v>
      </c>
      <c r="I46">
        <v>11</v>
      </c>
      <c r="J46">
        <v>2003</v>
      </c>
      <c r="K46" s="2">
        <v>105</v>
      </c>
      <c r="L46" t="s">
        <v>81</v>
      </c>
      <c r="M46" t="s">
        <v>60</v>
      </c>
      <c r="N46" t="s">
        <v>397</v>
      </c>
      <c r="O46" t="s">
        <v>400</v>
      </c>
      <c r="P46" t="s">
        <v>777</v>
      </c>
      <c r="Q46" t="s">
        <v>276</v>
      </c>
      <c r="R46" t="s">
        <v>33</v>
      </c>
      <c r="S46" t="s">
        <v>45</v>
      </c>
    </row>
    <row r="47" spans="1:19">
      <c r="A47">
        <v>10197</v>
      </c>
      <c r="B47">
        <v>50</v>
      </c>
      <c r="C47" s="2">
        <v>101.81</v>
      </c>
      <c r="D47" s="2">
        <v>14</v>
      </c>
      <c r="E47" s="2">
        <v>5090.5</v>
      </c>
      <c r="F47" s="3">
        <v>37951</v>
      </c>
      <c r="G47" t="s">
        <v>40</v>
      </c>
      <c r="H47">
        <v>4</v>
      </c>
      <c r="I47">
        <v>11</v>
      </c>
      <c r="J47">
        <v>2003</v>
      </c>
      <c r="K47" s="2">
        <v>87</v>
      </c>
      <c r="L47" t="s">
        <v>81</v>
      </c>
      <c r="M47" t="s">
        <v>99</v>
      </c>
      <c r="N47" t="s">
        <v>397</v>
      </c>
      <c r="O47" t="s">
        <v>400</v>
      </c>
      <c r="P47" t="s">
        <v>777</v>
      </c>
      <c r="Q47" t="s">
        <v>276</v>
      </c>
      <c r="R47" t="s">
        <v>33</v>
      </c>
      <c r="S47" t="s">
        <v>36</v>
      </c>
    </row>
    <row r="48" spans="1:19">
      <c r="A48">
        <v>10148</v>
      </c>
      <c r="B48">
        <v>23</v>
      </c>
      <c r="C48" s="2">
        <v>117.48</v>
      </c>
      <c r="D48" s="2">
        <v>13</v>
      </c>
      <c r="E48" s="2">
        <v>2702.04</v>
      </c>
      <c r="F48" s="3">
        <v>37875</v>
      </c>
      <c r="G48" t="s">
        <v>40</v>
      </c>
      <c r="H48">
        <v>3</v>
      </c>
      <c r="I48">
        <v>9</v>
      </c>
      <c r="J48">
        <v>2003</v>
      </c>
      <c r="K48" s="2">
        <v>141</v>
      </c>
      <c r="L48" t="s">
        <v>100</v>
      </c>
      <c r="M48" t="s">
        <v>27</v>
      </c>
      <c r="N48" t="s">
        <v>101</v>
      </c>
      <c r="O48" t="s">
        <v>105</v>
      </c>
      <c r="P48" t="s">
        <v>780</v>
      </c>
      <c r="Q48" t="s">
        <v>107</v>
      </c>
      <c r="R48" t="s">
        <v>108</v>
      </c>
      <c r="S48" t="s">
        <v>45</v>
      </c>
    </row>
    <row r="49" spans="1:19">
      <c r="A49">
        <v>10148</v>
      </c>
      <c r="B49">
        <v>47</v>
      </c>
      <c r="C49" s="2">
        <v>124.44000000000001</v>
      </c>
      <c r="D49" s="2">
        <v>9</v>
      </c>
      <c r="E49" s="2">
        <v>5848.68</v>
      </c>
      <c r="F49" s="3">
        <v>37875</v>
      </c>
      <c r="G49" t="s">
        <v>40</v>
      </c>
      <c r="H49">
        <v>3</v>
      </c>
      <c r="I49">
        <v>9</v>
      </c>
      <c r="J49">
        <v>2003</v>
      </c>
      <c r="K49" s="2">
        <v>124</v>
      </c>
      <c r="L49" t="s">
        <v>100</v>
      </c>
      <c r="M49" t="s">
        <v>111</v>
      </c>
      <c r="N49" t="s">
        <v>101</v>
      </c>
      <c r="O49" t="s">
        <v>105</v>
      </c>
      <c r="P49" t="s">
        <v>780</v>
      </c>
      <c r="Q49" t="s">
        <v>107</v>
      </c>
      <c r="R49" t="s">
        <v>108</v>
      </c>
      <c r="S49" t="s">
        <v>36</v>
      </c>
    </row>
    <row r="50" spans="1:19">
      <c r="A50">
        <v>10148</v>
      </c>
      <c r="B50">
        <v>25</v>
      </c>
      <c r="C50" s="2">
        <v>169.28</v>
      </c>
      <c r="D50" s="2">
        <v>12</v>
      </c>
      <c r="E50" s="2">
        <v>4232</v>
      </c>
      <c r="F50" s="3">
        <v>37875</v>
      </c>
      <c r="G50" t="s">
        <v>40</v>
      </c>
      <c r="H50">
        <v>3</v>
      </c>
      <c r="I50">
        <v>9</v>
      </c>
      <c r="J50">
        <v>2003</v>
      </c>
      <c r="K50" s="2">
        <v>142</v>
      </c>
      <c r="L50" t="s">
        <v>100</v>
      </c>
      <c r="M50" t="s">
        <v>37</v>
      </c>
      <c r="N50" t="s">
        <v>101</v>
      </c>
      <c r="O50" t="s">
        <v>105</v>
      </c>
      <c r="P50" t="s">
        <v>780</v>
      </c>
      <c r="Q50" t="s">
        <v>107</v>
      </c>
      <c r="R50" t="s">
        <v>108</v>
      </c>
      <c r="S50" t="s">
        <v>36</v>
      </c>
    </row>
    <row r="51" spans="1:19">
      <c r="A51">
        <v>10148</v>
      </c>
      <c r="B51">
        <v>27</v>
      </c>
      <c r="C51" s="2">
        <v>130.68</v>
      </c>
      <c r="D51" s="2">
        <v>10</v>
      </c>
      <c r="E51" s="2">
        <v>3528.36</v>
      </c>
      <c r="F51" s="3">
        <v>37875</v>
      </c>
      <c r="G51" t="s">
        <v>40</v>
      </c>
      <c r="H51">
        <v>3</v>
      </c>
      <c r="I51">
        <v>9</v>
      </c>
      <c r="J51">
        <v>2003</v>
      </c>
      <c r="K51" s="2">
        <v>132</v>
      </c>
      <c r="L51" t="s">
        <v>100</v>
      </c>
      <c r="M51" t="s">
        <v>112</v>
      </c>
      <c r="N51" t="s">
        <v>101</v>
      </c>
      <c r="O51" t="s">
        <v>105</v>
      </c>
      <c r="P51" t="s">
        <v>780</v>
      </c>
      <c r="Q51" t="s">
        <v>107</v>
      </c>
      <c r="R51" t="s">
        <v>108</v>
      </c>
      <c r="S51" t="s">
        <v>36</v>
      </c>
    </row>
    <row r="52" spans="1:19">
      <c r="A52">
        <v>10148</v>
      </c>
      <c r="B52">
        <v>32</v>
      </c>
      <c r="C52" s="2">
        <v>169.34</v>
      </c>
      <c r="D52" s="2">
        <v>14</v>
      </c>
      <c r="E52" s="2">
        <v>5418.88</v>
      </c>
      <c r="F52" s="3">
        <v>37875</v>
      </c>
      <c r="G52" t="s">
        <v>40</v>
      </c>
      <c r="H52">
        <v>3</v>
      </c>
      <c r="I52">
        <v>9</v>
      </c>
      <c r="J52">
        <v>2003</v>
      </c>
      <c r="K52" s="2">
        <v>169</v>
      </c>
      <c r="L52" t="s">
        <v>100</v>
      </c>
      <c r="M52" t="s">
        <v>38</v>
      </c>
      <c r="N52" t="s">
        <v>101</v>
      </c>
      <c r="O52" t="s">
        <v>105</v>
      </c>
      <c r="P52" t="s">
        <v>780</v>
      </c>
      <c r="Q52" t="s">
        <v>107</v>
      </c>
      <c r="R52" t="s">
        <v>108</v>
      </c>
      <c r="S52" t="s">
        <v>36</v>
      </c>
    </row>
    <row r="53" spans="1:19">
      <c r="A53">
        <v>10148</v>
      </c>
      <c r="B53">
        <v>28</v>
      </c>
      <c r="C53" s="2">
        <v>129.97999999999999</v>
      </c>
      <c r="D53" s="2">
        <v>11</v>
      </c>
      <c r="E53" s="2">
        <v>3639.44</v>
      </c>
      <c r="F53" s="3">
        <v>37875</v>
      </c>
      <c r="G53" t="s">
        <v>40</v>
      </c>
      <c r="H53">
        <v>3</v>
      </c>
      <c r="I53">
        <v>9</v>
      </c>
      <c r="J53">
        <v>2003</v>
      </c>
      <c r="K53" s="2">
        <v>141</v>
      </c>
      <c r="L53" t="s">
        <v>100</v>
      </c>
      <c r="M53" t="s">
        <v>113</v>
      </c>
      <c r="N53" t="s">
        <v>101</v>
      </c>
      <c r="O53" t="s">
        <v>105</v>
      </c>
      <c r="P53" t="s">
        <v>780</v>
      </c>
      <c r="Q53" t="s">
        <v>107</v>
      </c>
      <c r="R53" t="s">
        <v>108</v>
      </c>
      <c r="S53" t="s">
        <v>36</v>
      </c>
    </row>
    <row r="54" spans="1:19">
      <c r="A54">
        <v>10148</v>
      </c>
      <c r="B54">
        <v>29</v>
      </c>
      <c r="C54" s="2">
        <v>81.25</v>
      </c>
      <c r="D54" s="2">
        <v>2</v>
      </c>
      <c r="E54" s="2">
        <v>2356.25</v>
      </c>
      <c r="F54" s="3">
        <v>37875</v>
      </c>
      <c r="G54" t="s">
        <v>40</v>
      </c>
      <c r="H54">
        <v>3</v>
      </c>
      <c r="I54">
        <v>9</v>
      </c>
      <c r="J54">
        <v>2003</v>
      </c>
      <c r="K54" s="2">
        <v>71</v>
      </c>
      <c r="L54" t="s">
        <v>100</v>
      </c>
      <c r="M54" t="s">
        <v>114</v>
      </c>
      <c r="N54" t="s">
        <v>101</v>
      </c>
      <c r="O54" t="s">
        <v>105</v>
      </c>
      <c r="P54" t="s">
        <v>780</v>
      </c>
      <c r="Q54" t="s">
        <v>107</v>
      </c>
      <c r="R54" t="s">
        <v>108</v>
      </c>
      <c r="S54" t="s">
        <v>45</v>
      </c>
    </row>
    <row r="55" spans="1:19">
      <c r="A55">
        <v>10148</v>
      </c>
      <c r="B55">
        <v>25</v>
      </c>
      <c r="C55" s="2">
        <v>60.26</v>
      </c>
      <c r="D55" s="2">
        <v>6</v>
      </c>
      <c r="E55" s="2">
        <v>1506.5</v>
      </c>
      <c r="F55" s="3">
        <v>37875</v>
      </c>
      <c r="G55" t="s">
        <v>40</v>
      </c>
      <c r="H55">
        <v>3</v>
      </c>
      <c r="I55">
        <v>9</v>
      </c>
      <c r="J55">
        <v>2003</v>
      </c>
      <c r="K55" s="2">
        <v>73</v>
      </c>
      <c r="L55" t="s">
        <v>100</v>
      </c>
      <c r="M55" t="s">
        <v>115</v>
      </c>
      <c r="N55" t="s">
        <v>101</v>
      </c>
      <c r="O55" t="s">
        <v>105</v>
      </c>
      <c r="P55" t="s">
        <v>780</v>
      </c>
      <c r="Q55" t="s">
        <v>107</v>
      </c>
      <c r="R55" t="s">
        <v>108</v>
      </c>
      <c r="S55" t="s">
        <v>45</v>
      </c>
    </row>
    <row r="56" spans="1:19">
      <c r="A56">
        <v>10148</v>
      </c>
      <c r="B56">
        <v>47</v>
      </c>
      <c r="C56" s="2">
        <v>56.849999999999994</v>
      </c>
      <c r="D56" s="2">
        <v>8</v>
      </c>
      <c r="E56" s="2">
        <v>2671.95</v>
      </c>
      <c r="F56" s="3">
        <v>37875</v>
      </c>
      <c r="G56" t="s">
        <v>40</v>
      </c>
      <c r="H56">
        <v>3</v>
      </c>
      <c r="I56">
        <v>9</v>
      </c>
      <c r="J56">
        <v>2003</v>
      </c>
      <c r="K56" s="2">
        <v>50</v>
      </c>
      <c r="L56" t="s">
        <v>100</v>
      </c>
      <c r="M56" t="s">
        <v>116</v>
      </c>
      <c r="N56" t="s">
        <v>101</v>
      </c>
      <c r="O56" t="s">
        <v>105</v>
      </c>
      <c r="P56" t="s">
        <v>780</v>
      </c>
      <c r="Q56" t="s">
        <v>107</v>
      </c>
      <c r="R56" t="s">
        <v>108</v>
      </c>
      <c r="S56" t="s">
        <v>45</v>
      </c>
    </row>
    <row r="57" spans="1:19">
      <c r="A57">
        <v>10148</v>
      </c>
      <c r="B57">
        <v>21</v>
      </c>
      <c r="C57" s="2">
        <v>73.599999999999994</v>
      </c>
      <c r="D57" s="2">
        <v>4</v>
      </c>
      <c r="E57" s="2">
        <v>1545.6</v>
      </c>
      <c r="F57" s="3">
        <v>37875</v>
      </c>
      <c r="G57" t="s">
        <v>40</v>
      </c>
      <c r="H57">
        <v>3</v>
      </c>
      <c r="I57">
        <v>9</v>
      </c>
      <c r="J57">
        <v>2003</v>
      </c>
      <c r="K57" s="2">
        <v>90</v>
      </c>
      <c r="L57" t="s">
        <v>100</v>
      </c>
      <c r="M57" t="s">
        <v>118</v>
      </c>
      <c r="N57" t="s">
        <v>101</v>
      </c>
      <c r="O57" t="s">
        <v>105</v>
      </c>
      <c r="P57" t="s">
        <v>780</v>
      </c>
      <c r="Q57" t="s">
        <v>107</v>
      </c>
      <c r="R57" t="s">
        <v>108</v>
      </c>
      <c r="S57" t="s">
        <v>45</v>
      </c>
    </row>
    <row r="58" spans="1:19">
      <c r="A58">
        <v>10148</v>
      </c>
      <c r="B58">
        <v>34</v>
      </c>
      <c r="C58" s="2">
        <v>129.18</v>
      </c>
      <c r="D58" s="2">
        <v>3</v>
      </c>
      <c r="E58" s="2">
        <v>4392.12</v>
      </c>
      <c r="F58" s="3">
        <v>37875</v>
      </c>
      <c r="G58" t="s">
        <v>40</v>
      </c>
      <c r="H58">
        <v>3</v>
      </c>
      <c r="I58">
        <v>9</v>
      </c>
      <c r="J58">
        <v>2003</v>
      </c>
      <c r="K58" s="2">
        <v>117</v>
      </c>
      <c r="L58" t="s">
        <v>100</v>
      </c>
      <c r="M58" t="s">
        <v>119</v>
      </c>
      <c r="N58" t="s">
        <v>101</v>
      </c>
      <c r="O58" t="s">
        <v>105</v>
      </c>
      <c r="P58" t="s">
        <v>780</v>
      </c>
      <c r="Q58" t="s">
        <v>107</v>
      </c>
      <c r="R58" t="s">
        <v>108</v>
      </c>
      <c r="S58" t="s">
        <v>36</v>
      </c>
    </row>
    <row r="59" spans="1:19">
      <c r="A59">
        <v>10148</v>
      </c>
      <c r="B59">
        <v>31</v>
      </c>
      <c r="C59" s="2">
        <v>73.61999999999999</v>
      </c>
      <c r="D59" s="2">
        <v>5</v>
      </c>
      <c r="E59" s="2">
        <v>2282.2199999999998</v>
      </c>
      <c r="F59" s="3">
        <v>37875</v>
      </c>
      <c r="G59" t="s">
        <v>40</v>
      </c>
      <c r="H59">
        <v>3</v>
      </c>
      <c r="I59">
        <v>9</v>
      </c>
      <c r="J59">
        <v>2003</v>
      </c>
      <c r="K59" s="2">
        <v>85</v>
      </c>
      <c r="L59" t="s">
        <v>100</v>
      </c>
      <c r="M59" t="s">
        <v>120</v>
      </c>
      <c r="N59" t="s">
        <v>101</v>
      </c>
      <c r="O59" t="s">
        <v>105</v>
      </c>
      <c r="P59" t="s">
        <v>780</v>
      </c>
      <c r="Q59" t="s">
        <v>107</v>
      </c>
      <c r="R59" t="s">
        <v>108</v>
      </c>
      <c r="S59" t="s">
        <v>45</v>
      </c>
    </row>
    <row r="60" spans="1:19">
      <c r="A60">
        <v>10148</v>
      </c>
      <c r="B60">
        <v>27</v>
      </c>
      <c r="C60" s="2">
        <v>128.5</v>
      </c>
      <c r="D60" s="2">
        <v>7</v>
      </c>
      <c r="E60" s="2">
        <v>3469.5</v>
      </c>
      <c r="F60" s="3">
        <v>37875</v>
      </c>
      <c r="G60" t="s">
        <v>40</v>
      </c>
      <c r="H60">
        <v>3</v>
      </c>
      <c r="I60">
        <v>9</v>
      </c>
      <c r="J60">
        <v>2003</v>
      </c>
      <c r="K60" s="2">
        <v>107</v>
      </c>
      <c r="L60" t="s">
        <v>100</v>
      </c>
      <c r="M60" t="s">
        <v>122</v>
      </c>
      <c r="N60" t="s">
        <v>101</v>
      </c>
      <c r="O60" t="s">
        <v>105</v>
      </c>
      <c r="P60" t="s">
        <v>780</v>
      </c>
      <c r="Q60" t="s">
        <v>107</v>
      </c>
      <c r="R60" t="s">
        <v>108</v>
      </c>
      <c r="S60" t="s">
        <v>36</v>
      </c>
    </row>
    <row r="61" spans="1:19">
      <c r="A61">
        <v>10169</v>
      </c>
      <c r="B61">
        <v>30</v>
      </c>
      <c r="C61" s="2">
        <v>167.32999999999998</v>
      </c>
      <c r="D61" s="2">
        <v>2</v>
      </c>
      <c r="E61" s="2">
        <v>5019.8999999999996</v>
      </c>
      <c r="F61" s="3">
        <v>37929</v>
      </c>
      <c r="G61" t="s">
        <v>40</v>
      </c>
      <c r="H61">
        <v>4</v>
      </c>
      <c r="I61">
        <v>11</v>
      </c>
      <c r="J61">
        <v>2003</v>
      </c>
      <c r="K61" s="2">
        <v>194</v>
      </c>
      <c r="L61" t="s">
        <v>100</v>
      </c>
      <c r="M61" t="s">
        <v>124</v>
      </c>
      <c r="N61" t="s">
        <v>101</v>
      </c>
      <c r="O61" t="s">
        <v>105</v>
      </c>
      <c r="P61" t="s">
        <v>780</v>
      </c>
      <c r="Q61" t="s">
        <v>107</v>
      </c>
      <c r="R61" t="s">
        <v>108</v>
      </c>
      <c r="S61" t="s">
        <v>36</v>
      </c>
    </row>
    <row r="62" spans="1:19">
      <c r="A62">
        <v>10169</v>
      </c>
      <c r="B62">
        <v>36</v>
      </c>
      <c r="C62" s="2">
        <v>63.839999999999996</v>
      </c>
      <c r="D62" s="2">
        <v>3</v>
      </c>
      <c r="E62" s="2">
        <v>2298.2399999999998</v>
      </c>
      <c r="F62" s="3">
        <v>37929</v>
      </c>
      <c r="G62" t="s">
        <v>40</v>
      </c>
      <c r="H62">
        <v>4</v>
      </c>
      <c r="I62">
        <v>11</v>
      </c>
      <c r="J62">
        <v>2003</v>
      </c>
      <c r="K62" s="2">
        <v>79</v>
      </c>
      <c r="L62" t="s">
        <v>100</v>
      </c>
      <c r="M62" t="s">
        <v>125</v>
      </c>
      <c r="N62" t="s">
        <v>101</v>
      </c>
      <c r="O62" t="s">
        <v>105</v>
      </c>
      <c r="P62" t="s">
        <v>780</v>
      </c>
      <c r="Q62" t="s">
        <v>107</v>
      </c>
      <c r="R62" t="s">
        <v>108</v>
      </c>
      <c r="S62" t="s">
        <v>45</v>
      </c>
    </row>
    <row r="63" spans="1:19">
      <c r="A63">
        <v>10169</v>
      </c>
      <c r="B63">
        <v>32</v>
      </c>
      <c r="C63" s="2">
        <v>70.760000000000005</v>
      </c>
      <c r="D63" s="2">
        <v>5</v>
      </c>
      <c r="E63" s="2">
        <v>2264.3200000000002</v>
      </c>
      <c r="F63" s="3">
        <v>37929</v>
      </c>
      <c r="G63" t="s">
        <v>40</v>
      </c>
      <c r="H63">
        <v>4</v>
      </c>
      <c r="I63">
        <v>11</v>
      </c>
      <c r="J63">
        <v>2003</v>
      </c>
      <c r="K63" s="2">
        <v>80</v>
      </c>
      <c r="L63" t="s">
        <v>100</v>
      </c>
      <c r="M63" t="s">
        <v>126</v>
      </c>
      <c r="N63" t="s">
        <v>101</v>
      </c>
      <c r="O63" t="s">
        <v>105</v>
      </c>
      <c r="P63" t="s">
        <v>780</v>
      </c>
      <c r="Q63" t="s">
        <v>107</v>
      </c>
      <c r="R63" t="s">
        <v>108</v>
      </c>
      <c r="S63" t="s">
        <v>45</v>
      </c>
    </row>
    <row r="64" spans="1:19">
      <c r="A64">
        <v>10169</v>
      </c>
      <c r="B64">
        <v>36</v>
      </c>
      <c r="C64" s="2">
        <v>123.47</v>
      </c>
      <c r="D64" s="2">
        <v>4</v>
      </c>
      <c r="E64" s="2">
        <v>4444.92</v>
      </c>
      <c r="F64" s="3">
        <v>37929</v>
      </c>
      <c r="G64" t="s">
        <v>40</v>
      </c>
      <c r="H64">
        <v>4</v>
      </c>
      <c r="I64">
        <v>11</v>
      </c>
      <c r="J64">
        <v>2003</v>
      </c>
      <c r="K64" s="2">
        <v>146</v>
      </c>
      <c r="L64" t="s">
        <v>100</v>
      </c>
      <c r="M64" t="s">
        <v>127</v>
      </c>
      <c r="N64" t="s">
        <v>101</v>
      </c>
      <c r="O64" t="s">
        <v>105</v>
      </c>
      <c r="P64" t="s">
        <v>780</v>
      </c>
      <c r="Q64" t="s">
        <v>107</v>
      </c>
      <c r="R64" t="s">
        <v>108</v>
      </c>
      <c r="S64" t="s">
        <v>36</v>
      </c>
    </row>
    <row r="65" spans="1:19">
      <c r="A65">
        <v>10169</v>
      </c>
      <c r="B65">
        <v>33</v>
      </c>
      <c r="C65" s="2">
        <v>148.79999999999998</v>
      </c>
      <c r="D65" s="2">
        <v>7</v>
      </c>
      <c r="E65" s="2">
        <v>4910.3999999999996</v>
      </c>
      <c r="F65" s="3">
        <v>37929</v>
      </c>
      <c r="G65" t="s">
        <v>40</v>
      </c>
      <c r="H65">
        <v>4</v>
      </c>
      <c r="I65">
        <v>11</v>
      </c>
      <c r="J65">
        <v>2003</v>
      </c>
      <c r="K65" s="2">
        <v>148</v>
      </c>
      <c r="L65" t="s">
        <v>100</v>
      </c>
      <c r="M65" t="s">
        <v>128</v>
      </c>
      <c r="N65" t="s">
        <v>101</v>
      </c>
      <c r="O65" t="s">
        <v>105</v>
      </c>
      <c r="P65" t="s">
        <v>780</v>
      </c>
      <c r="Q65" t="s">
        <v>107</v>
      </c>
      <c r="R65" t="s">
        <v>108</v>
      </c>
      <c r="S65" t="s">
        <v>36</v>
      </c>
    </row>
    <row r="66" spans="1:19">
      <c r="A66">
        <v>10169</v>
      </c>
      <c r="B66">
        <v>34</v>
      </c>
      <c r="C66" s="2">
        <v>50.21</v>
      </c>
      <c r="D66" s="2">
        <v>1</v>
      </c>
      <c r="E66" s="2">
        <v>1707.14</v>
      </c>
      <c r="F66" s="3">
        <v>37929</v>
      </c>
      <c r="G66" t="s">
        <v>40</v>
      </c>
      <c r="H66">
        <v>4</v>
      </c>
      <c r="I66">
        <v>11</v>
      </c>
      <c r="J66">
        <v>2003</v>
      </c>
      <c r="K66" s="2">
        <v>61</v>
      </c>
      <c r="L66" t="s">
        <v>100</v>
      </c>
      <c r="M66" t="s">
        <v>129</v>
      </c>
      <c r="N66" t="s">
        <v>101</v>
      </c>
      <c r="O66" t="s">
        <v>105</v>
      </c>
      <c r="P66" t="s">
        <v>780</v>
      </c>
      <c r="Q66" t="s">
        <v>107</v>
      </c>
      <c r="R66" t="s">
        <v>108</v>
      </c>
      <c r="S66" t="s">
        <v>45</v>
      </c>
    </row>
    <row r="67" spans="1:19">
      <c r="A67">
        <v>10169</v>
      </c>
      <c r="B67">
        <v>24</v>
      </c>
      <c r="C67" s="2">
        <v>94.58</v>
      </c>
      <c r="D67" s="2">
        <v>6</v>
      </c>
      <c r="E67" s="2">
        <v>2269.92</v>
      </c>
      <c r="F67" s="3">
        <v>37929</v>
      </c>
      <c r="G67" t="s">
        <v>40</v>
      </c>
      <c r="H67">
        <v>4</v>
      </c>
      <c r="I67">
        <v>11</v>
      </c>
      <c r="J67">
        <v>2003</v>
      </c>
      <c r="K67" s="2">
        <v>80</v>
      </c>
      <c r="L67" t="s">
        <v>100</v>
      </c>
      <c r="M67" t="s">
        <v>130</v>
      </c>
      <c r="N67" t="s">
        <v>101</v>
      </c>
      <c r="O67" t="s">
        <v>105</v>
      </c>
      <c r="P67" t="s">
        <v>780</v>
      </c>
      <c r="Q67" t="s">
        <v>107</v>
      </c>
      <c r="R67" t="s">
        <v>108</v>
      </c>
      <c r="S67" t="s">
        <v>45</v>
      </c>
    </row>
    <row r="68" spans="1:19">
      <c r="A68">
        <v>10370</v>
      </c>
      <c r="B68">
        <v>35</v>
      </c>
      <c r="C68" s="2">
        <v>65.63000000000001</v>
      </c>
      <c r="D68" s="2">
        <v>4</v>
      </c>
      <c r="E68" s="2">
        <v>2297.0500000000002</v>
      </c>
      <c r="F68" s="3">
        <v>38372</v>
      </c>
      <c r="G68" t="s">
        <v>40</v>
      </c>
      <c r="H68">
        <v>1</v>
      </c>
      <c r="I68">
        <v>1</v>
      </c>
      <c r="J68">
        <v>2005</v>
      </c>
      <c r="K68" s="2">
        <v>147</v>
      </c>
      <c r="L68" t="s">
        <v>100</v>
      </c>
      <c r="M68" t="s">
        <v>131</v>
      </c>
      <c r="N68" t="s">
        <v>101</v>
      </c>
      <c r="O68" t="s">
        <v>105</v>
      </c>
      <c r="P68" t="s">
        <v>780</v>
      </c>
      <c r="Q68" t="s">
        <v>107</v>
      </c>
      <c r="R68" t="s">
        <v>108</v>
      </c>
      <c r="S68" t="s">
        <v>45</v>
      </c>
    </row>
    <row r="69" spans="1:19">
      <c r="A69">
        <v>10370</v>
      </c>
      <c r="B69">
        <v>27</v>
      </c>
      <c r="C69" s="2">
        <v>56.85</v>
      </c>
      <c r="D69" s="2">
        <v>9</v>
      </c>
      <c r="E69" s="2">
        <v>1534.95</v>
      </c>
      <c r="F69" s="3">
        <v>38372</v>
      </c>
      <c r="G69" t="s">
        <v>40</v>
      </c>
      <c r="H69">
        <v>1</v>
      </c>
      <c r="I69">
        <v>1</v>
      </c>
      <c r="J69">
        <v>2005</v>
      </c>
      <c r="K69" s="2">
        <v>169</v>
      </c>
      <c r="L69" t="s">
        <v>100</v>
      </c>
      <c r="M69" t="s">
        <v>38</v>
      </c>
      <c r="N69" t="s">
        <v>101</v>
      </c>
      <c r="O69" t="s">
        <v>105</v>
      </c>
      <c r="P69" t="s">
        <v>780</v>
      </c>
      <c r="Q69" t="s">
        <v>107</v>
      </c>
      <c r="R69" t="s">
        <v>108</v>
      </c>
      <c r="S69" t="s">
        <v>45</v>
      </c>
    </row>
    <row r="70" spans="1:19">
      <c r="A70">
        <v>10391</v>
      </c>
      <c r="B70">
        <v>24</v>
      </c>
      <c r="C70" s="2">
        <v>100.69</v>
      </c>
      <c r="D70" s="2">
        <v>4</v>
      </c>
      <c r="E70" s="2">
        <v>2416.56</v>
      </c>
      <c r="F70" s="3">
        <v>38420</v>
      </c>
      <c r="G70" t="s">
        <v>40</v>
      </c>
      <c r="H70">
        <v>1</v>
      </c>
      <c r="I70">
        <v>3</v>
      </c>
      <c r="J70">
        <v>2005</v>
      </c>
      <c r="K70" s="2">
        <v>214</v>
      </c>
      <c r="L70" t="s">
        <v>100</v>
      </c>
      <c r="M70" t="s">
        <v>64</v>
      </c>
      <c r="N70" t="s">
        <v>101</v>
      </c>
      <c r="O70" t="s">
        <v>105</v>
      </c>
      <c r="P70" t="s">
        <v>780</v>
      </c>
      <c r="Q70" t="s">
        <v>107</v>
      </c>
      <c r="R70" t="s">
        <v>108</v>
      </c>
      <c r="S70" t="s">
        <v>45</v>
      </c>
    </row>
    <row r="71" spans="1:19">
      <c r="A71">
        <v>10391</v>
      </c>
      <c r="B71">
        <v>37</v>
      </c>
      <c r="C71" s="2">
        <v>46.9</v>
      </c>
      <c r="D71" s="2">
        <v>7</v>
      </c>
      <c r="E71" s="2">
        <v>1735.3</v>
      </c>
      <c r="F71" s="3">
        <v>38420</v>
      </c>
      <c r="G71" t="s">
        <v>40</v>
      </c>
      <c r="H71">
        <v>1</v>
      </c>
      <c r="I71">
        <v>3</v>
      </c>
      <c r="J71">
        <v>2005</v>
      </c>
      <c r="K71" s="2">
        <v>147</v>
      </c>
      <c r="L71" t="s">
        <v>100</v>
      </c>
      <c r="M71" t="s">
        <v>131</v>
      </c>
      <c r="N71" t="s">
        <v>101</v>
      </c>
      <c r="O71" t="s">
        <v>105</v>
      </c>
      <c r="P71" t="s">
        <v>780</v>
      </c>
      <c r="Q71" t="s">
        <v>107</v>
      </c>
      <c r="R71" t="s">
        <v>108</v>
      </c>
      <c r="S71" t="s">
        <v>45</v>
      </c>
    </row>
    <row r="72" spans="1:19">
      <c r="A72">
        <v>10169</v>
      </c>
      <c r="B72">
        <v>35</v>
      </c>
      <c r="C72" s="2">
        <v>132.55000000000001</v>
      </c>
      <c r="D72" s="2">
        <v>13</v>
      </c>
      <c r="E72" s="2">
        <v>4639.25</v>
      </c>
      <c r="F72" s="3">
        <v>37929</v>
      </c>
      <c r="G72" t="s">
        <v>40</v>
      </c>
      <c r="H72">
        <v>4</v>
      </c>
      <c r="I72">
        <v>11</v>
      </c>
      <c r="J72">
        <v>2003</v>
      </c>
      <c r="K72" s="2">
        <v>150</v>
      </c>
      <c r="L72" t="s">
        <v>173</v>
      </c>
      <c r="M72" t="s">
        <v>133</v>
      </c>
      <c r="N72" t="s">
        <v>101</v>
      </c>
      <c r="O72" t="s">
        <v>105</v>
      </c>
      <c r="P72" t="s">
        <v>780</v>
      </c>
      <c r="Q72" t="s">
        <v>107</v>
      </c>
      <c r="R72" t="s">
        <v>108</v>
      </c>
      <c r="S72" t="s">
        <v>36</v>
      </c>
    </row>
    <row r="73" spans="1:19">
      <c r="A73">
        <v>10169</v>
      </c>
      <c r="B73">
        <v>38</v>
      </c>
      <c r="C73" s="2">
        <v>68.39</v>
      </c>
      <c r="D73" s="2">
        <v>8</v>
      </c>
      <c r="E73" s="2">
        <v>2598.8200000000002</v>
      </c>
      <c r="F73" s="3">
        <v>37929</v>
      </c>
      <c r="G73" t="s">
        <v>40</v>
      </c>
      <c r="H73">
        <v>4</v>
      </c>
      <c r="I73">
        <v>11</v>
      </c>
      <c r="J73">
        <v>2003</v>
      </c>
      <c r="K73" s="2">
        <v>62</v>
      </c>
      <c r="L73" t="s">
        <v>173</v>
      </c>
      <c r="M73" t="s">
        <v>134</v>
      </c>
      <c r="N73" t="s">
        <v>101</v>
      </c>
      <c r="O73" t="s">
        <v>105</v>
      </c>
      <c r="P73" t="s">
        <v>780</v>
      </c>
      <c r="Q73" t="s">
        <v>107</v>
      </c>
      <c r="R73" t="s">
        <v>108</v>
      </c>
      <c r="S73" t="s">
        <v>45</v>
      </c>
    </row>
    <row r="74" spans="1:19">
      <c r="A74">
        <v>10169</v>
      </c>
      <c r="B74">
        <v>38</v>
      </c>
      <c r="C74" s="2">
        <v>74.11</v>
      </c>
      <c r="D74" s="2">
        <v>11</v>
      </c>
      <c r="E74" s="2">
        <v>2816.18</v>
      </c>
      <c r="F74" s="3">
        <v>37929</v>
      </c>
      <c r="G74" t="s">
        <v>40</v>
      </c>
      <c r="H74">
        <v>4</v>
      </c>
      <c r="I74">
        <v>11</v>
      </c>
      <c r="J74">
        <v>2003</v>
      </c>
      <c r="K74" s="2">
        <v>69</v>
      </c>
      <c r="L74" t="s">
        <v>173</v>
      </c>
      <c r="M74" t="s">
        <v>136</v>
      </c>
      <c r="N74" t="s">
        <v>101</v>
      </c>
      <c r="O74" t="s">
        <v>105</v>
      </c>
      <c r="P74" t="s">
        <v>780</v>
      </c>
      <c r="Q74" t="s">
        <v>107</v>
      </c>
      <c r="R74" t="s">
        <v>108</v>
      </c>
      <c r="S74" t="s">
        <v>45</v>
      </c>
    </row>
    <row r="75" spans="1:19">
      <c r="A75">
        <v>10169</v>
      </c>
      <c r="B75">
        <v>26</v>
      </c>
      <c r="C75" s="2">
        <v>39.83</v>
      </c>
      <c r="D75" s="2">
        <v>9</v>
      </c>
      <c r="E75" s="2">
        <v>1035.58</v>
      </c>
      <c r="F75" s="3">
        <v>37929</v>
      </c>
      <c r="G75" t="s">
        <v>40</v>
      </c>
      <c r="H75">
        <v>4</v>
      </c>
      <c r="I75">
        <v>11</v>
      </c>
      <c r="J75">
        <v>2003</v>
      </c>
      <c r="K75" s="2">
        <v>40</v>
      </c>
      <c r="L75" t="s">
        <v>173</v>
      </c>
      <c r="M75" t="s">
        <v>137</v>
      </c>
      <c r="N75" t="s">
        <v>101</v>
      </c>
      <c r="O75" t="s">
        <v>105</v>
      </c>
      <c r="P75" t="s">
        <v>780</v>
      </c>
      <c r="Q75" t="s">
        <v>107</v>
      </c>
      <c r="R75" t="s">
        <v>108</v>
      </c>
      <c r="S75" t="s">
        <v>45</v>
      </c>
    </row>
    <row r="76" spans="1:19">
      <c r="A76">
        <v>10169</v>
      </c>
      <c r="B76">
        <v>34</v>
      </c>
      <c r="C76" s="2">
        <v>115.32000000000001</v>
      </c>
      <c r="D76" s="2">
        <v>12</v>
      </c>
      <c r="E76" s="2">
        <v>3920.88</v>
      </c>
      <c r="F76" s="3">
        <v>37929</v>
      </c>
      <c r="G76" t="s">
        <v>40</v>
      </c>
      <c r="H76">
        <v>4</v>
      </c>
      <c r="I76">
        <v>11</v>
      </c>
      <c r="J76">
        <v>2003</v>
      </c>
      <c r="K76" s="2">
        <v>102</v>
      </c>
      <c r="L76" t="s">
        <v>173</v>
      </c>
      <c r="M76" t="s">
        <v>138</v>
      </c>
      <c r="N76" t="s">
        <v>101</v>
      </c>
      <c r="O76" t="s">
        <v>105</v>
      </c>
      <c r="P76" t="s">
        <v>780</v>
      </c>
      <c r="Q76" t="s">
        <v>107</v>
      </c>
      <c r="R76" t="s">
        <v>108</v>
      </c>
      <c r="S76" t="s">
        <v>36</v>
      </c>
    </row>
    <row r="77" spans="1:19">
      <c r="A77">
        <v>10169</v>
      </c>
      <c r="B77">
        <v>48</v>
      </c>
      <c r="C77" s="2">
        <v>80.55</v>
      </c>
      <c r="D77" s="2">
        <v>10</v>
      </c>
      <c r="E77" s="2">
        <v>3866.4</v>
      </c>
      <c r="F77" s="3">
        <v>37929</v>
      </c>
      <c r="G77" t="s">
        <v>40</v>
      </c>
      <c r="H77">
        <v>4</v>
      </c>
      <c r="I77">
        <v>11</v>
      </c>
      <c r="J77">
        <v>2003</v>
      </c>
      <c r="K77" s="2">
        <v>81</v>
      </c>
      <c r="L77" t="s">
        <v>173</v>
      </c>
      <c r="M77" t="s">
        <v>139</v>
      </c>
      <c r="N77" t="s">
        <v>101</v>
      </c>
      <c r="O77" t="s">
        <v>105</v>
      </c>
      <c r="P77" t="s">
        <v>780</v>
      </c>
      <c r="Q77" t="s">
        <v>107</v>
      </c>
      <c r="R77" t="s">
        <v>108</v>
      </c>
      <c r="S77" t="s">
        <v>36</v>
      </c>
    </row>
    <row r="78" spans="1:19">
      <c r="A78">
        <v>10370</v>
      </c>
      <c r="B78">
        <v>49</v>
      </c>
      <c r="C78" s="2">
        <v>172.85999999999999</v>
      </c>
      <c r="D78" s="2">
        <v>8</v>
      </c>
      <c r="E78" s="2">
        <v>8470.14</v>
      </c>
      <c r="F78" s="3">
        <v>38372</v>
      </c>
      <c r="G78" t="s">
        <v>40</v>
      </c>
      <c r="H78">
        <v>1</v>
      </c>
      <c r="I78">
        <v>1</v>
      </c>
      <c r="J78">
        <v>2005</v>
      </c>
      <c r="K78" s="2">
        <v>136</v>
      </c>
      <c r="L78" t="s">
        <v>79</v>
      </c>
      <c r="M78" t="s">
        <v>140</v>
      </c>
      <c r="N78" t="s">
        <v>101</v>
      </c>
      <c r="O78" t="s">
        <v>105</v>
      </c>
      <c r="P78" t="s">
        <v>780</v>
      </c>
      <c r="Q78" t="s">
        <v>107</v>
      </c>
      <c r="R78" t="s">
        <v>108</v>
      </c>
      <c r="S78" t="s">
        <v>39</v>
      </c>
    </row>
    <row r="79" spans="1:19">
      <c r="A79">
        <v>10370</v>
      </c>
      <c r="B79">
        <v>27</v>
      </c>
      <c r="C79" s="2">
        <v>144.87</v>
      </c>
      <c r="D79" s="2">
        <v>1</v>
      </c>
      <c r="E79" s="2">
        <v>3911.49</v>
      </c>
      <c r="F79" s="3">
        <v>38372</v>
      </c>
      <c r="G79" t="s">
        <v>40</v>
      </c>
      <c r="H79">
        <v>1</v>
      </c>
      <c r="I79">
        <v>1</v>
      </c>
      <c r="J79">
        <v>2005</v>
      </c>
      <c r="K79" s="2">
        <v>116</v>
      </c>
      <c r="L79" t="s">
        <v>79</v>
      </c>
      <c r="M79" t="s">
        <v>80</v>
      </c>
      <c r="N79" t="s">
        <v>101</v>
      </c>
      <c r="O79" t="s">
        <v>105</v>
      </c>
      <c r="P79" t="s">
        <v>780</v>
      </c>
      <c r="Q79" t="s">
        <v>107</v>
      </c>
      <c r="R79" t="s">
        <v>108</v>
      </c>
      <c r="S79" t="s">
        <v>36</v>
      </c>
    </row>
    <row r="80" spans="1:19">
      <c r="A80">
        <v>10370</v>
      </c>
      <c r="B80">
        <v>22</v>
      </c>
      <c r="C80" s="2">
        <v>179.5</v>
      </c>
      <c r="D80" s="2">
        <v>5</v>
      </c>
      <c r="E80" s="2">
        <v>3949</v>
      </c>
      <c r="F80" s="3">
        <v>38372</v>
      </c>
      <c r="G80" t="s">
        <v>40</v>
      </c>
      <c r="H80">
        <v>1</v>
      </c>
      <c r="I80">
        <v>1</v>
      </c>
      <c r="J80">
        <v>2005</v>
      </c>
      <c r="K80" s="2">
        <v>122</v>
      </c>
      <c r="L80" t="s">
        <v>79</v>
      </c>
      <c r="M80" t="s">
        <v>141</v>
      </c>
      <c r="N80" t="s">
        <v>101</v>
      </c>
      <c r="O80" t="s">
        <v>105</v>
      </c>
      <c r="P80" t="s">
        <v>780</v>
      </c>
      <c r="Q80" t="s">
        <v>107</v>
      </c>
      <c r="R80" t="s">
        <v>108</v>
      </c>
      <c r="S80" t="s">
        <v>36</v>
      </c>
    </row>
    <row r="81" spans="1:19">
      <c r="A81">
        <v>10370</v>
      </c>
      <c r="B81">
        <v>22</v>
      </c>
      <c r="C81" s="2">
        <v>96.86</v>
      </c>
      <c r="D81" s="2">
        <v>7</v>
      </c>
      <c r="E81" s="2">
        <v>2130.92</v>
      </c>
      <c r="F81" s="3">
        <v>38372</v>
      </c>
      <c r="G81" t="s">
        <v>40</v>
      </c>
      <c r="H81">
        <v>1</v>
      </c>
      <c r="I81">
        <v>1</v>
      </c>
      <c r="J81">
        <v>2005</v>
      </c>
      <c r="K81" s="2">
        <v>60</v>
      </c>
      <c r="L81" t="s">
        <v>79</v>
      </c>
      <c r="M81" t="s">
        <v>142</v>
      </c>
      <c r="N81" t="s">
        <v>101</v>
      </c>
      <c r="O81" t="s">
        <v>105</v>
      </c>
      <c r="P81" t="s">
        <v>780</v>
      </c>
      <c r="Q81" t="s">
        <v>107</v>
      </c>
      <c r="R81" t="s">
        <v>108</v>
      </c>
      <c r="S81" t="s">
        <v>45</v>
      </c>
    </row>
    <row r="82" spans="1:19">
      <c r="A82">
        <v>10370</v>
      </c>
      <c r="B82">
        <v>29</v>
      </c>
      <c r="C82" s="2">
        <v>57.529999999999994</v>
      </c>
      <c r="D82" s="2">
        <v>6</v>
      </c>
      <c r="E82" s="2">
        <v>1668.37</v>
      </c>
      <c r="F82" s="3">
        <v>38372</v>
      </c>
      <c r="G82" t="s">
        <v>40</v>
      </c>
      <c r="H82">
        <v>1</v>
      </c>
      <c r="I82">
        <v>1</v>
      </c>
      <c r="J82">
        <v>2005</v>
      </c>
      <c r="K82" s="2">
        <v>121</v>
      </c>
      <c r="L82" t="s">
        <v>79</v>
      </c>
      <c r="M82" t="s">
        <v>143</v>
      </c>
      <c r="N82" t="s">
        <v>101</v>
      </c>
      <c r="O82" t="s">
        <v>105</v>
      </c>
      <c r="P82" t="s">
        <v>780</v>
      </c>
      <c r="Q82" t="s">
        <v>107</v>
      </c>
      <c r="R82" t="s">
        <v>108</v>
      </c>
      <c r="S82" t="s">
        <v>45</v>
      </c>
    </row>
    <row r="83" spans="1:19">
      <c r="A83">
        <v>10370</v>
      </c>
      <c r="B83">
        <v>25</v>
      </c>
      <c r="C83" s="2">
        <v>126.41</v>
      </c>
      <c r="D83" s="2">
        <v>3</v>
      </c>
      <c r="E83" s="2">
        <v>3160.25</v>
      </c>
      <c r="F83" s="3">
        <v>38372</v>
      </c>
      <c r="G83" t="s">
        <v>40</v>
      </c>
      <c r="H83">
        <v>1</v>
      </c>
      <c r="I83">
        <v>1</v>
      </c>
      <c r="J83">
        <v>2005</v>
      </c>
      <c r="K83" s="2">
        <v>64</v>
      </c>
      <c r="L83" t="s">
        <v>79</v>
      </c>
      <c r="M83" t="s">
        <v>144</v>
      </c>
      <c r="N83" t="s">
        <v>101</v>
      </c>
      <c r="O83" t="s">
        <v>105</v>
      </c>
      <c r="P83" t="s">
        <v>780</v>
      </c>
      <c r="Q83" t="s">
        <v>107</v>
      </c>
      <c r="R83" t="s">
        <v>108</v>
      </c>
      <c r="S83" t="s">
        <v>36</v>
      </c>
    </row>
    <row r="84" spans="1:19">
      <c r="A84">
        <v>10391</v>
      </c>
      <c r="B84">
        <v>39</v>
      </c>
      <c r="C84" s="2">
        <v>63.2</v>
      </c>
      <c r="D84" s="2">
        <v>9</v>
      </c>
      <c r="E84" s="2">
        <v>2464.8000000000002</v>
      </c>
      <c r="F84" s="3">
        <v>38420</v>
      </c>
      <c r="G84" t="s">
        <v>40</v>
      </c>
      <c r="H84">
        <v>1</v>
      </c>
      <c r="I84">
        <v>3</v>
      </c>
      <c r="J84">
        <v>2005</v>
      </c>
      <c r="K84" s="2">
        <v>136</v>
      </c>
      <c r="L84" t="s">
        <v>79</v>
      </c>
      <c r="M84" t="s">
        <v>140</v>
      </c>
      <c r="N84" t="s">
        <v>101</v>
      </c>
      <c r="O84" t="s">
        <v>105</v>
      </c>
      <c r="P84" t="s">
        <v>780</v>
      </c>
      <c r="Q84" t="s">
        <v>107</v>
      </c>
      <c r="R84" t="s">
        <v>108</v>
      </c>
      <c r="S84" t="s">
        <v>45</v>
      </c>
    </row>
    <row r="85" spans="1:19">
      <c r="A85">
        <v>10391</v>
      </c>
      <c r="B85">
        <v>29</v>
      </c>
      <c r="C85" s="2">
        <v>85.100000000000009</v>
      </c>
      <c r="D85" s="2">
        <v>10</v>
      </c>
      <c r="E85" s="2">
        <v>2467.9</v>
      </c>
      <c r="F85" s="3">
        <v>38420</v>
      </c>
      <c r="G85" t="s">
        <v>40</v>
      </c>
      <c r="H85">
        <v>1</v>
      </c>
      <c r="I85">
        <v>3</v>
      </c>
      <c r="J85">
        <v>2005</v>
      </c>
      <c r="K85" s="2">
        <v>116</v>
      </c>
      <c r="L85" t="s">
        <v>79</v>
      </c>
      <c r="M85" t="s">
        <v>80</v>
      </c>
      <c r="N85" t="s">
        <v>101</v>
      </c>
      <c r="O85" t="s">
        <v>105</v>
      </c>
      <c r="P85" t="s">
        <v>780</v>
      </c>
      <c r="Q85" t="s">
        <v>107</v>
      </c>
      <c r="R85" t="s">
        <v>108</v>
      </c>
      <c r="S85" t="s">
        <v>45</v>
      </c>
    </row>
    <row r="86" spans="1:19">
      <c r="A86">
        <v>10391</v>
      </c>
      <c r="B86">
        <v>44</v>
      </c>
      <c r="C86" s="2">
        <v>38.5</v>
      </c>
      <c r="D86" s="2">
        <v>5</v>
      </c>
      <c r="E86" s="2">
        <v>1694</v>
      </c>
      <c r="F86" s="3">
        <v>38420</v>
      </c>
      <c r="G86" t="s">
        <v>40</v>
      </c>
      <c r="H86">
        <v>1</v>
      </c>
      <c r="I86">
        <v>3</v>
      </c>
      <c r="J86">
        <v>2005</v>
      </c>
      <c r="K86" s="2">
        <v>60</v>
      </c>
      <c r="L86" t="s">
        <v>79</v>
      </c>
      <c r="M86" t="s">
        <v>142</v>
      </c>
      <c r="N86" t="s">
        <v>101</v>
      </c>
      <c r="O86" t="s">
        <v>105</v>
      </c>
      <c r="P86" t="s">
        <v>780</v>
      </c>
      <c r="Q86" t="s">
        <v>107</v>
      </c>
      <c r="R86" t="s">
        <v>108</v>
      </c>
      <c r="S86" t="s">
        <v>45</v>
      </c>
    </row>
    <row r="87" spans="1:19">
      <c r="A87">
        <v>10148</v>
      </c>
      <c r="B87">
        <v>34</v>
      </c>
      <c r="C87" s="2">
        <v>105.83</v>
      </c>
      <c r="D87" s="2">
        <v>1</v>
      </c>
      <c r="E87" s="2">
        <v>3598.22</v>
      </c>
      <c r="F87" s="3">
        <v>37875</v>
      </c>
      <c r="G87" t="s">
        <v>40</v>
      </c>
      <c r="H87">
        <v>3</v>
      </c>
      <c r="I87">
        <v>9</v>
      </c>
      <c r="J87">
        <v>2003</v>
      </c>
      <c r="K87" s="2">
        <v>92</v>
      </c>
      <c r="L87" t="s">
        <v>81</v>
      </c>
      <c r="M87" t="s">
        <v>92</v>
      </c>
      <c r="N87" t="s">
        <v>101</v>
      </c>
      <c r="O87" t="s">
        <v>105</v>
      </c>
      <c r="P87" t="s">
        <v>780</v>
      </c>
      <c r="Q87" t="s">
        <v>107</v>
      </c>
      <c r="R87" t="s">
        <v>108</v>
      </c>
      <c r="S87" t="s">
        <v>36</v>
      </c>
    </row>
    <row r="88" spans="1:19">
      <c r="A88">
        <v>10370</v>
      </c>
      <c r="B88">
        <v>20</v>
      </c>
      <c r="C88" s="2">
        <v>136.5</v>
      </c>
      <c r="D88" s="2">
        <v>2</v>
      </c>
      <c r="E88" s="2">
        <v>2730</v>
      </c>
      <c r="F88" s="3">
        <v>38372</v>
      </c>
      <c r="G88" t="s">
        <v>40</v>
      </c>
      <c r="H88">
        <v>1</v>
      </c>
      <c r="I88">
        <v>1</v>
      </c>
      <c r="J88">
        <v>2005</v>
      </c>
      <c r="K88" s="2">
        <v>50</v>
      </c>
      <c r="L88" t="s">
        <v>81</v>
      </c>
      <c r="M88" t="s">
        <v>145</v>
      </c>
      <c r="N88" t="s">
        <v>101</v>
      </c>
      <c r="O88" t="s">
        <v>105</v>
      </c>
      <c r="P88" t="s">
        <v>780</v>
      </c>
      <c r="Q88" t="s">
        <v>107</v>
      </c>
      <c r="R88" t="s">
        <v>108</v>
      </c>
      <c r="S88" t="s">
        <v>45</v>
      </c>
    </row>
    <row r="89" spans="1:19">
      <c r="A89">
        <v>10391</v>
      </c>
      <c r="B89">
        <v>35</v>
      </c>
      <c r="C89" s="2">
        <v>158.54</v>
      </c>
      <c r="D89" s="2">
        <v>2</v>
      </c>
      <c r="E89" s="2">
        <v>5548.9</v>
      </c>
      <c r="F89" s="3">
        <v>38420</v>
      </c>
      <c r="G89" t="s">
        <v>40</v>
      </c>
      <c r="H89">
        <v>1</v>
      </c>
      <c r="I89">
        <v>3</v>
      </c>
      <c r="J89">
        <v>2005</v>
      </c>
      <c r="K89" s="2">
        <v>102</v>
      </c>
      <c r="L89" t="s">
        <v>81</v>
      </c>
      <c r="M89" t="s">
        <v>82</v>
      </c>
      <c r="N89" t="s">
        <v>101</v>
      </c>
      <c r="O89" t="s">
        <v>105</v>
      </c>
      <c r="P89" t="s">
        <v>780</v>
      </c>
      <c r="Q89" t="s">
        <v>107</v>
      </c>
      <c r="R89" t="s">
        <v>108</v>
      </c>
      <c r="S89" t="s">
        <v>36</v>
      </c>
    </row>
    <row r="90" spans="1:19">
      <c r="A90">
        <v>10391</v>
      </c>
      <c r="B90">
        <v>42</v>
      </c>
      <c r="C90" s="2">
        <v>119</v>
      </c>
      <c r="D90" s="2">
        <v>3</v>
      </c>
      <c r="E90" s="2">
        <v>4998</v>
      </c>
      <c r="F90" s="3">
        <v>38420</v>
      </c>
      <c r="G90" t="s">
        <v>40</v>
      </c>
      <c r="H90">
        <v>1</v>
      </c>
      <c r="I90">
        <v>3</v>
      </c>
      <c r="J90">
        <v>2005</v>
      </c>
      <c r="K90" s="2">
        <v>53</v>
      </c>
      <c r="L90" t="s">
        <v>81</v>
      </c>
      <c r="M90" t="s">
        <v>83</v>
      </c>
      <c r="N90" t="s">
        <v>101</v>
      </c>
      <c r="O90" t="s">
        <v>105</v>
      </c>
      <c r="P90" t="s">
        <v>780</v>
      </c>
      <c r="Q90" t="s">
        <v>107</v>
      </c>
      <c r="R90" t="s">
        <v>108</v>
      </c>
      <c r="S90" t="s">
        <v>36</v>
      </c>
    </row>
    <row r="91" spans="1:19">
      <c r="A91">
        <v>10391</v>
      </c>
      <c r="B91">
        <v>32</v>
      </c>
      <c r="C91" s="2">
        <v>45.25</v>
      </c>
      <c r="D91" s="2">
        <v>6</v>
      </c>
      <c r="E91" s="2">
        <v>1448</v>
      </c>
      <c r="F91" s="3">
        <v>38420</v>
      </c>
      <c r="G91" t="s">
        <v>40</v>
      </c>
      <c r="H91">
        <v>1</v>
      </c>
      <c r="I91">
        <v>3</v>
      </c>
      <c r="J91">
        <v>2005</v>
      </c>
      <c r="K91" s="2">
        <v>101</v>
      </c>
      <c r="L91" t="s">
        <v>81</v>
      </c>
      <c r="M91" t="s">
        <v>88</v>
      </c>
      <c r="N91" t="s">
        <v>101</v>
      </c>
      <c r="O91" t="s">
        <v>105</v>
      </c>
      <c r="P91" t="s">
        <v>780</v>
      </c>
      <c r="Q91" t="s">
        <v>107</v>
      </c>
      <c r="R91" t="s">
        <v>108</v>
      </c>
      <c r="S91" t="s">
        <v>45</v>
      </c>
    </row>
    <row r="92" spans="1:19">
      <c r="A92">
        <v>10391</v>
      </c>
      <c r="B92">
        <v>33</v>
      </c>
      <c r="C92" s="2">
        <v>252.86999999999998</v>
      </c>
      <c r="D92" s="2">
        <v>8</v>
      </c>
      <c r="E92" s="2">
        <v>8344.7099999999991</v>
      </c>
      <c r="F92" s="3">
        <v>38420</v>
      </c>
      <c r="G92" t="s">
        <v>40</v>
      </c>
      <c r="H92">
        <v>1</v>
      </c>
      <c r="I92">
        <v>3</v>
      </c>
      <c r="J92">
        <v>2005</v>
      </c>
      <c r="K92" s="2">
        <v>33</v>
      </c>
      <c r="L92" t="s">
        <v>81</v>
      </c>
      <c r="M92" t="s">
        <v>93</v>
      </c>
      <c r="N92" t="s">
        <v>101</v>
      </c>
      <c r="O92" t="s">
        <v>105</v>
      </c>
      <c r="P92" t="s">
        <v>780</v>
      </c>
      <c r="Q92" t="s">
        <v>107</v>
      </c>
      <c r="R92" t="s">
        <v>108</v>
      </c>
      <c r="S92" t="s">
        <v>39</v>
      </c>
    </row>
    <row r="93" spans="1:19">
      <c r="A93">
        <v>10391</v>
      </c>
      <c r="B93">
        <v>24</v>
      </c>
      <c r="C93" s="2">
        <v>168.42</v>
      </c>
      <c r="D93" s="2">
        <v>1</v>
      </c>
      <c r="E93" s="2">
        <v>4042.08</v>
      </c>
      <c r="F93" s="3">
        <v>38420</v>
      </c>
      <c r="G93" t="s">
        <v>40</v>
      </c>
      <c r="H93">
        <v>1</v>
      </c>
      <c r="I93">
        <v>3</v>
      </c>
      <c r="J93">
        <v>2005</v>
      </c>
      <c r="K93" s="2">
        <v>44</v>
      </c>
      <c r="L93" t="s">
        <v>81</v>
      </c>
      <c r="M93" t="s">
        <v>94</v>
      </c>
      <c r="N93" t="s">
        <v>101</v>
      </c>
      <c r="O93" t="s">
        <v>105</v>
      </c>
      <c r="P93" t="s">
        <v>780</v>
      </c>
      <c r="Q93" t="s">
        <v>107</v>
      </c>
      <c r="R93" t="s">
        <v>108</v>
      </c>
      <c r="S93" t="s">
        <v>36</v>
      </c>
    </row>
    <row r="94" spans="1:19">
      <c r="A94">
        <v>10197</v>
      </c>
      <c r="B94">
        <v>47</v>
      </c>
      <c r="C94" s="2">
        <v>83.2</v>
      </c>
      <c r="D94" s="2">
        <v>8</v>
      </c>
      <c r="E94" s="2">
        <v>3910.4</v>
      </c>
      <c r="F94" s="3">
        <v>37951</v>
      </c>
      <c r="G94" t="s">
        <v>40</v>
      </c>
      <c r="H94">
        <v>4</v>
      </c>
      <c r="I94">
        <v>11</v>
      </c>
      <c r="J94">
        <v>2003</v>
      </c>
      <c r="K94" s="2">
        <v>88</v>
      </c>
      <c r="L94" t="s">
        <v>81</v>
      </c>
      <c r="M94" t="s">
        <v>236</v>
      </c>
      <c r="N94" t="s">
        <v>397</v>
      </c>
      <c r="O94" t="s">
        <v>400</v>
      </c>
      <c r="P94" t="s">
        <v>777</v>
      </c>
      <c r="Q94" t="s">
        <v>276</v>
      </c>
      <c r="R94" t="s">
        <v>33</v>
      </c>
      <c r="S94" t="s">
        <v>36</v>
      </c>
    </row>
    <row r="95" spans="1:19">
      <c r="A95">
        <v>10197</v>
      </c>
      <c r="B95">
        <v>22</v>
      </c>
      <c r="C95" s="2">
        <v>86.38</v>
      </c>
      <c r="D95" s="2">
        <v>5</v>
      </c>
      <c r="E95" s="2">
        <v>1900.36</v>
      </c>
      <c r="F95" s="3">
        <v>37951</v>
      </c>
      <c r="G95" t="s">
        <v>40</v>
      </c>
      <c r="H95">
        <v>4</v>
      </c>
      <c r="I95">
        <v>11</v>
      </c>
      <c r="J95">
        <v>2003</v>
      </c>
      <c r="K95" s="2">
        <v>83</v>
      </c>
      <c r="L95" t="s">
        <v>81</v>
      </c>
      <c r="M95" t="s">
        <v>62</v>
      </c>
      <c r="N95" t="s">
        <v>397</v>
      </c>
      <c r="O95" t="s">
        <v>400</v>
      </c>
      <c r="P95" t="s">
        <v>777</v>
      </c>
      <c r="Q95" t="s">
        <v>276</v>
      </c>
      <c r="R95" t="s">
        <v>33</v>
      </c>
      <c r="S95" t="s">
        <v>45</v>
      </c>
    </row>
    <row r="96" spans="1:19">
      <c r="A96">
        <v>10340</v>
      </c>
      <c r="B96">
        <v>39</v>
      </c>
      <c r="C96" s="2">
        <v>59.16</v>
      </c>
      <c r="D96" s="2">
        <v>3</v>
      </c>
      <c r="E96" s="2">
        <v>2307.2399999999998</v>
      </c>
      <c r="F96" s="3">
        <v>38315</v>
      </c>
      <c r="G96" t="s">
        <v>40</v>
      </c>
      <c r="H96">
        <v>4</v>
      </c>
      <c r="I96">
        <v>11</v>
      </c>
      <c r="J96">
        <v>2004</v>
      </c>
      <c r="K96" s="2">
        <v>68</v>
      </c>
      <c r="L96" t="s">
        <v>81</v>
      </c>
      <c r="M96" t="s">
        <v>187</v>
      </c>
      <c r="N96" t="s">
        <v>397</v>
      </c>
      <c r="O96" t="s">
        <v>400</v>
      </c>
      <c r="P96" t="s">
        <v>777</v>
      </c>
      <c r="Q96" t="s">
        <v>276</v>
      </c>
      <c r="R96" t="s">
        <v>33</v>
      </c>
      <c r="S96" t="s">
        <v>45</v>
      </c>
    </row>
    <row r="97" spans="1:19">
      <c r="A97">
        <v>10340</v>
      </c>
      <c r="B97">
        <v>40</v>
      </c>
      <c r="C97" s="2">
        <v>50.62</v>
      </c>
      <c r="D97" s="2">
        <v>4</v>
      </c>
      <c r="E97" s="2">
        <v>2024.8</v>
      </c>
      <c r="F97" s="3">
        <v>38315</v>
      </c>
      <c r="G97" t="s">
        <v>40</v>
      </c>
      <c r="H97">
        <v>4</v>
      </c>
      <c r="I97">
        <v>11</v>
      </c>
      <c r="J97">
        <v>2004</v>
      </c>
      <c r="K97" s="2">
        <v>43</v>
      </c>
      <c r="L97" t="s">
        <v>81</v>
      </c>
      <c r="M97" t="s">
        <v>188</v>
      </c>
      <c r="N97" t="s">
        <v>397</v>
      </c>
      <c r="O97" t="s">
        <v>400</v>
      </c>
      <c r="P97" t="s">
        <v>777</v>
      </c>
      <c r="Q97" t="s">
        <v>276</v>
      </c>
      <c r="R97" t="s">
        <v>33</v>
      </c>
      <c r="S97" t="s">
        <v>45</v>
      </c>
    </row>
    <row r="98" spans="1:19">
      <c r="A98">
        <v>10173</v>
      </c>
      <c r="B98">
        <v>39</v>
      </c>
      <c r="C98" s="2">
        <v>71.97999999999999</v>
      </c>
      <c r="D98" s="2">
        <v>15</v>
      </c>
      <c r="E98" s="2">
        <v>2807.22</v>
      </c>
      <c r="F98" s="3">
        <v>37930</v>
      </c>
      <c r="G98" t="s">
        <v>40</v>
      </c>
      <c r="H98">
        <v>4</v>
      </c>
      <c r="I98">
        <v>11</v>
      </c>
      <c r="J98">
        <v>2003</v>
      </c>
      <c r="K98" s="2">
        <v>71</v>
      </c>
      <c r="L98" t="s">
        <v>100</v>
      </c>
      <c r="M98" t="s">
        <v>114</v>
      </c>
      <c r="N98" t="s">
        <v>621</v>
      </c>
      <c r="O98" t="s">
        <v>624</v>
      </c>
      <c r="P98" t="s">
        <v>779</v>
      </c>
      <c r="Q98" t="s">
        <v>69</v>
      </c>
      <c r="R98" t="s">
        <v>33</v>
      </c>
      <c r="S98" t="s">
        <v>45</v>
      </c>
    </row>
    <row r="99" spans="1:19">
      <c r="A99">
        <v>10173</v>
      </c>
      <c r="B99">
        <v>23</v>
      </c>
      <c r="C99" s="2">
        <v>118.61000000000001</v>
      </c>
      <c r="D99" s="2">
        <v>16</v>
      </c>
      <c r="E99" s="2">
        <v>2728.03</v>
      </c>
      <c r="F99" s="3">
        <v>37930</v>
      </c>
      <c r="G99" t="s">
        <v>40</v>
      </c>
      <c r="H99">
        <v>4</v>
      </c>
      <c r="I99">
        <v>11</v>
      </c>
      <c r="J99">
        <v>2003</v>
      </c>
      <c r="K99" s="2">
        <v>117</v>
      </c>
      <c r="L99" t="s">
        <v>100</v>
      </c>
      <c r="M99" t="s">
        <v>119</v>
      </c>
      <c r="N99" t="s">
        <v>621</v>
      </c>
      <c r="O99" t="s">
        <v>624</v>
      </c>
      <c r="P99" t="s">
        <v>779</v>
      </c>
      <c r="Q99" t="s">
        <v>69</v>
      </c>
      <c r="R99" t="s">
        <v>33</v>
      </c>
      <c r="S99" t="s">
        <v>45</v>
      </c>
    </row>
    <row r="100" spans="1:19">
      <c r="A100">
        <v>10106</v>
      </c>
      <c r="B100">
        <v>36</v>
      </c>
      <c r="C100" s="2">
        <v>146.64999999999998</v>
      </c>
      <c r="D100" s="2">
        <v>12</v>
      </c>
      <c r="E100" s="2">
        <v>5279.4</v>
      </c>
      <c r="F100" s="3">
        <v>37669</v>
      </c>
      <c r="G100" t="s">
        <v>40</v>
      </c>
      <c r="H100">
        <v>1</v>
      </c>
      <c r="I100">
        <v>2</v>
      </c>
      <c r="J100">
        <v>2003</v>
      </c>
      <c r="K100" s="2">
        <v>157</v>
      </c>
      <c r="L100" t="s">
        <v>161</v>
      </c>
      <c r="M100" t="s">
        <v>43</v>
      </c>
      <c r="N100" t="s">
        <v>621</v>
      </c>
      <c r="O100" t="s">
        <v>624</v>
      </c>
      <c r="P100" t="s">
        <v>779</v>
      </c>
      <c r="Q100" t="s">
        <v>69</v>
      </c>
      <c r="R100" t="s">
        <v>33</v>
      </c>
      <c r="S100" t="s">
        <v>36</v>
      </c>
    </row>
    <row r="101" spans="1:19">
      <c r="A101">
        <v>10193</v>
      </c>
      <c r="B101">
        <v>25</v>
      </c>
      <c r="C101" s="2">
        <v>76.260000000000005</v>
      </c>
      <c r="D101" s="2">
        <v>16</v>
      </c>
      <c r="E101" s="2">
        <v>1906.5</v>
      </c>
      <c r="F101" s="3">
        <v>37946</v>
      </c>
      <c r="G101" t="s">
        <v>40</v>
      </c>
      <c r="H101">
        <v>4</v>
      </c>
      <c r="I101">
        <v>11</v>
      </c>
      <c r="J101">
        <v>2003</v>
      </c>
      <c r="K101" s="2">
        <v>71</v>
      </c>
      <c r="L101" t="s">
        <v>100</v>
      </c>
      <c r="M101" t="s">
        <v>114</v>
      </c>
      <c r="N101" t="s">
        <v>162</v>
      </c>
      <c r="O101" t="s">
        <v>156</v>
      </c>
      <c r="P101" t="s">
        <v>787</v>
      </c>
      <c r="Q101" t="s">
        <v>107</v>
      </c>
      <c r="R101" t="s">
        <v>108</v>
      </c>
      <c r="S101" t="s">
        <v>45</v>
      </c>
    </row>
    <row r="102" spans="1:19">
      <c r="A102">
        <v>10265</v>
      </c>
      <c r="B102">
        <v>45</v>
      </c>
      <c r="C102" s="2">
        <v>86.84</v>
      </c>
      <c r="D102" s="2">
        <v>2</v>
      </c>
      <c r="E102" s="2">
        <v>3907.8</v>
      </c>
      <c r="F102" s="3">
        <v>38170</v>
      </c>
      <c r="G102" t="s">
        <v>40</v>
      </c>
      <c r="H102">
        <v>3</v>
      </c>
      <c r="I102">
        <v>7</v>
      </c>
      <c r="J102">
        <v>2004</v>
      </c>
      <c r="K102" s="2">
        <v>80</v>
      </c>
      <c r="L102" t="s">
        <v>100</v>
      </c>
      <c r="M102" t="s">
        <v>126</v>
      </c>
      <c r="N102" t="s">
        <v>162</v>
      </c>
      <c r="O102" t="s">
        <v>156</v>
      </c>
      <c r="P102" t="s">
        <v>787</v>
      </c>
      <c r="Q102" t="s">
        <v>107</v>
      </c>
      <c r="R102" t="s">
        <v>108</v>
      </c>
      <c r="S102" t="s">
        <v>36</v>
      </c>
    </row>
    <row r="103" spans="1:19">
      <c r="A103">
        <v>10265</v>
      </c>
      <c r="B103">
        <v>49</v>
      </c>
      <c r="C103" s="2">
        <v>171.98000000000002</v>
      </c>
      <c r="D103" s="2">
        <v>1</v>
      </c>
      <c r="E103" s="2">
        <v>8427.02</v>
      </c>
      <c r="F103" s="3">
        <v>38170</v>
      </c>
      <c r="G103" t="s">
        <v>40</v>
      </c>
      <c r="H103">
        <v>3</v>
      </c>
      <c r="I103">
        <v>7</v>
      </c>
      <c r="J103">
        <v>2004</v>
      </c>
      <c r="K103" s="2">
        <v>146</v>
      </c>
      <c r="L103" t="s">
        <v>100</v>
      </c>
      <c r="M103" t="s">
        <v>127</v>
      </c>
      <c r="N103" t="s">
        <v>162</v>
      </c>
      <c r="O103" t="s">
        <v>156</v>
      </c>
      <c r="P103" t="s">
        <v>787</v>
      </c>
      <c r="Q103" t="s">
        <v>107</v>
      </c>
      <c r="R103" t="s">
        <v>108</v>
      </c>
      <c r="S103" t="s">
        <v>39</v>
      </c>
    </row>
    <row r="104" spans="1:19">
      <c r="A104">
        <v>10415</v>
      </c>
      <c r="B104">
        <v>21</v>
      </c>
      <c r="C104" s="2">
        <v>67.820000000000007</v>
      </c>
      <c r="D104" s="2">
        <v>1</v>
      </c>
      <c r="E104" s="2">
        <v>1424.22</v>
      </c>
      <c r="F104" s="3">
        <v>38481</v>
      </c>
      <c r="G104" t="s">
        <v>160</v>
      </c>
      <c r="H104">
        <v>2</v>
      </c>
      <c r="I104">
        <v>5</v>
      </c>
      <c r="J104">
        <v>2005</v>
      </c>
      <c r="K104" s="2">
        <v>68</v>
      </c>
      <c r="L104" t="s">
        <v>161</v>
      </c>
      <c r="M104" t="s">
        <v>44</v>
      </c>
      <c r="N104" t="s">
        <v>162</v>
      </c>
      <c r="O104" t="s">
        <v>156</v>
      </c>
      <c r="P104" t="s">
        <v>787</v>
      </c>
      <c r="Q104" t="s">
        <v>107</v>
      </c>
      <c r="R104" t="s">
        <v>108</v>
      </c>
      <c r="S104" t="s">
        <v>45</v>
      </c>
    </row>
    <row r="105" spans="1:19">
      <c r="A105">
        <v>10415</v>
      </c>
      <c r="B105">
        <v>42</v>
      </c>
      <c r="C105" s="2">
        <v>57.61</v>
      </c>
      <c r="D105" s="2">
        <v>3</v>
      </c>
      <c r="E105" s="2">
        <v>2419.62</v>
      </c>
      <c r="F105" s="3">
        <v>38481</v>
      </c>
      <c r="G105" t="s">
        <v>160</v>
      </c>
      <c r="H105">
        <v>2</v>
      </c>
      <c r="I105">
        <v>5</v>
      </c>
      <c r="J105">
        <v>2005</v>
      </c>
      <c r="K105" s="2">
        <v>49</v>
      </c>
      <c r="L105" t="s">
        <v>161</v>
      </c>
      <c r="M105" t="s">
        <v>49</v>
      </c>
      <c r="N105" t="s">
        <v>162</v>
      </c>
      <c r="O105" t="s">
        <v>156</v>
      </c>
      <c r="P105" t="s">
        <v>787</v>
      </c>
      <c r="Q105" t="s">
        <v>107</v>
      </c>
      <c r="R105" t="s">
        <v>108</v>
      </c>
      <c r="S105" t="s">
        <v>45</v>
      </c>
    </row>
    <row r="106" spans="1:19">
      <c r="A106">
        <v>10415</v>
      </c>
      <c r="B106">
        <v>32</v>
      </c>
      <c r="C106" s="2">
        <v>95.95</v>
      </c>
      <c r="D106" s="2">
        <v>4</v>
      </c>
      <c r="E106" s="2">
        <v>3070.4</v>
      </c>
      <c r="F106" s="3">
        <v>38481</v>
      </c>
      <c r="G106" t="s">
        <v>160</v>
      </c>
      <c r="H106">
        <v>2</v>
      </c>
      <c r="I106">
        <v>5</v>
      </c>
      <c r="J106">
        <v>2005</v>
      </c>
      <c r="K106" s="2">
        <v>90</v>
      </c>
      <c r="L106" t="s">
        <v>50</v>
      </c>
      <c r="M106" t="s">
        <v>52</v>
      </c>
      <c r="N106" t="s">
        <v>162</v>
      </c>
      <c r="O106" t="s">
        <v>156</v>
      </c>
      <c r="P106" t="s">
        <v>787</v>
      </c>
      <c r="Q106" t="s">
        <v>107</v>
      </c>
      <c r="R106" t="s">
        <v>108</v>
      </c>
      <c r="S106" t="s">
        <v>36</v>
      </c>
    </row>
    <row r="107" spans="1:19">
      <c r="A107">
        <v>10193</v>
      </c>
      <c r="B107">
        <v>28</v>
      </c>
      <c r="C107" s="2">
        <v>110.96000000000001</v>
      </c>
      <c r="D107" s="2">
        <v>7</v>
      </c>
      <c r="E107" s="2">
        <v>3106.88</v>
      </c>
      <c r="F107" s="3">
        <v>37946</v>
      </c>
      <c r="G107" t="s">
        <v>40</v>
      </c>
      <c r="H107">
        <v>4</v>
      </c>
      <c r="I107">
        <v>11</v>
      </c>
      <c r="J107">
        <v>2003</v>
      </c>
      <c r="K107" s="2">
        <v>102</v>
      </c>
      <c r="L107" t="s">
        <v>81</v>
      </c>
      <c r="M107" t="s">
        <v>82</v>
      </c>
      <c r="N107" t="s">
        <v>162</v>
      </c>
      <c r="O107" t="s">
        <v>156</v>
      </c>
      <c r="P107" t="s">
        <v>787</v>
      </c>
      <c r="Q107" t="s">
        <v>107</v>
      </c>
      <c r="R107" t="s">
        <v>108</v>
      </c>
      <c r="S107" t="s">
        <v>36</v>
      </c>
    </row>
    <row r="108" spans="1:19">
      <c r="A108">
        <v>10193</v>
      </c>
      <c r="B108">
        <v>46</v>
      </c>
      <c r="C108" s="2">
        <v>53.37</v>
      </c>
      <c r="D108" s="2">
        <v>6</v>
      </c>
      <c r="E108" s="2">
        <v>2455.02</v>
      </c>
      <c r="F108" s="3">
        <v>37946</v>
      </c>
      <c r="G108" t="s">
        <v>40</v>
      </c>
      <c r="H108">
        <v>4</v>
      </c>
      <c r="I108">
        <v>11</v>
      </c>
      <c r="J108">
        <v>2003</v>
      </c>
      <c r="K108" s="2">
        <v>53</v>
      </c>
      <c r="L108" t="s">
        <v>81</v>
      </c>
      <c r="M108" t="s">
        <v>83</v>
      </c>
      <c r="N108" t="s">
        <v>162</v>
      </c>
      <c r="O108" t="s">
        <v>156</v>
      </c>
      <c r="P108" t="s">
        <v>787</v>
      </c>
      <c r="Q108" t="s">
        <v>107</v>
      </c>
      <c r="R108" t="s">
        <v>108</v>
      </c>
      <c r="S108" t="s">
        <v>45</v>
      </c>
    </row>
    <row r="109" spans="1:19">
      <c r="A109">
        <v>10193</v>
      </c>
      <c r="B109">
        <v>21</v>
      </c>
      <c r="C109" s="2">
        <v>149.6</v>
      </c>
      <c r="D109" s="2">
        <v>14</v>
      </c>
      <c r="E109" s="2">
        <v>3141.6</v>
      </c>
      <c r="F109" s="3">
        <v>37946</v>
      </c>
      <c r="G109" t="s">
        <v>40</v>
      </c>
      <c r="H109">
        <v>4</v>
      </c>
      <c r="I109">
        <v>11</v>
      </c>
      <c r="J109">
        <v>2003</v>
      </c>
      <c r="K109" s="2">
        <v>170</v>
      </c>
      <c r="L109" t="s">
        <v>81</v>
      </c>
      <c r="M109" t="s">
        <v>84</v>
      </c>
      <c r="N109" t="s">
        <v>162</v>
      </c>
      <c r="O109" t="s">
        <v>156</v>
      </c>
      <c r="P109" t="s">
        <v>787</v>
      </c>
      <c r="Q109" t="s">
        <v>107</v>
      </c>
      <c r="R109" t="s">
        <v>108</v>
      </c>
      <c r="S109" t="s">
        <v>36</v>
      </c>
    </row>
    <row r="110" spans="1:19">
      <c r="A110">
        <v>10193</v>
      </c>
      <c r="B110">
        <v>42</v>
      </c>
      <c r="C110" s="2">
        <v>59.330000000000005</v>
      </c>
      <c r="D110" s="2">
        <v>13</v>
      </c>
      <c r="E110" s="2">
        <v>2491.86</v>
      </c>
      <c r="F110" s="3">
        <v>37946</v>
      </c>
      <c r="G110" t="s">
        <v>40</v>
      </c>
      <c r="H110">
        <v>4</v>
      </c>
      <c r="I110">
        <v>11</v>
      </c>
      <c r="J110">
        <v>2003</v>
      </c>
      <c r="K110" s="2">
        <v>60</v>
      </c>
      <c r="L110" t="s">
        <v>81</v>
      </c>
      <c r="M110" t="s">
        <v>85</v>
      </c>
      <c r="N110" t="s">
        <v>162</v>
      </c>
      <c r="O110" t="s">
        <v>156</v>
      </c>
      <c r="P110" t="s">
        <v>787</v>
      </c>
      <c r="Q110" t="s">
        <v>107</v>
      </c>
      <c r="R110" t="s">
        <v>108</v>
      </c>
      <c r="S110" t="s">
        <v>45</v>
      </c>
    </row>
    <row r="111" spans="1:19">
      <c r="A111">
        <v>10193</v>
      </c>
      <c r="B111">
        <v>44</v>
      </c>
      <c r="C111" s="2">
        <v>105.52</v>
      </c>
      <c r="D111" s="2">
        <v>11</v>
      </c>
      <c r="E111" s="2">
        <v>4642.88</v>
      </c>
      <c r="F111" s="3">
        <v>37946</v>
      </c>
      <c r="G111" t="s">
        <v>40</v>
      </c>
      <c r="H111">
        <v>4</v>
      </c>
      <c r="I111">
        <v>11</v>
      </c>
      <c r="J111">
        <v>2003</v>
      </c>
      <c r="K111" s="2">
        <v>127</v>
      </c>
      <c r="L111" t="s">
        <v>81</v>
      </c>
      <c r="M111" t="s">
        <v>86</v>
      </c>
      <c r="N111" t="s">
        <v>162</v>
      </c>
      <c r="O111" t="s">
        <v>156</v>
      </c>
      <c r="P111" t="s">
        <v>787</v>
      </c>
      <c r="Q111" t="s">
        <v>107</v>
      </c>
      <c r="R111" t="s">
        <v>108</v>
      </c>
      <c r="S111" t="s">
        <v>36</v>
      </c>
    </row>
    <row r="112" spans="1:19">
      <c r="A112">
        <v>10193</v>
      </c>
      <c r="B112">
        <v>22</v>
      </c>
      <c r="C112" s="2">
        <v>167.06</v>
      </c>
      <c r="D112" s="2">
        <v>8</v>
      </c>
      <c r="E112" s="2">
        <v>3675.32</v>
      </c>
      <c r="F112" s="3">
        <v>37946</v>
      </c>
      <c r="G112" t="s">
        <v>40</v>
      </c>
      <c r="H112">
        <v>4</v>
      </c>
      <c r="I112">
        <v>11</v>
      </c>
      <c r="J112">
        <v>2003</v>
      </c>
      <c r="K112" s="2">
        <v>168</v>
      </c>
      <c r="L112" t="s">
        <v>81</v>
      </c>
      <c r="M112" t="s">
        <v>87</v>
      </c>
      <c r="N112" t="s">
        <v>162</v>
      </c>
      <c r="O112" t="s">
        <v>156</v>
      </c>
      <c r="P112" t="s">
        <v>787</v>
      </c>
      <c r="Q112" t="s">
        <v>107</v>
      </c>
      <c r="R112" t="s">
        <v>108</v>
      </c>
      <c r="S112" t="s">
        <v>36</v>
      </c>
    </row>
    <row r="113" spans="1:19">
      <c r="A113">
        <v>10193</v>
      </c>
      <c r="B113">
        <v>28</v>
      </c>
      <c r="C113" s="2">
        <v>93.210000000000008</v>
      </c>
      <c r="D113" s="2">
        <v>1</v>
      </c>
      <c r="E113" s="2">
        <v>2609.88</v>
      </c>
      <c r="F113" s="3">
        <v>37946</v>
      </c>
      <c r="G113" t="s">
        <v>40</v>
      </c>
      <c r="H113">
        <v>4</v>
      </c>
      <c r="I113">
        <v>11</v>
      </c>
      <c r="J113">
        <v>2003</v>
      </c>
      <c r="K113" s="2">
        <v>101</v>
      </c>
      <c r="L113" t="s">
        <v>81</v>
      </c>
      <c r="M113" t="s">
        <v>88</v>
      </c>
      <c r="N113" t="s">
        <v>162</v>
      </c>
      <c r="O113" t="s">
        <v>156</v>
      </c>
      <c r="P113" t="s">
        <v>787</v>
      </c>
      <c r="Q113" t="s">
        <v>107</v>
      </c>
      <c r="R113" t="s">
        <v>108</v>
      </c>
      <c r="S113" t="s">
        <v>45</v>
      </c>
    </row>
    <row r="114" spans="1:19">
      <c r="A114">
        <v>10193</v>
      </c>
      <c r="B114">
        <v>24</v>
      </c>
      <c r="C114" s="2">
        <v>51.84</v>
      </c>
      <c r="D114" s="2">
        <v>3</v>
      </c>
      <c r="E114" s="2">
        <v>1244.1600000000001</v>
      </c>
      <c r="F114" s="3">
        <v>37946</v>
      </c>
      <c r="G114" t="s">
        <v>40</v>
      </c>
      <c r="H114">
        <v>4</v>
      </c>
      <c r="I114">
        <v>11</v>
      </c>
      <c r="J114">
        <v>2003</v>
      </c>
      <c r="K114" s="2">
        <v>62</v>
      </c>
      <c r="L114" t="s">
        <v>81</v>
      </c>
      <c r="M114" t="s">
        <v>89</v>
      </c>
      <c r="N114" t="s">
        <v>162</v>
      </c>
      <c r="O114" t="s">
        <v>156</v>
      </c>
      <c r="P114" t="s">
        <v>787</v>
      </c>
      <c r="Q114" t="s">
        <v>107</v>
      </c>
      <c r="R114" t="s">
        <v>108</v>
      </c>
      <c r="S114" t="s">
        <v>45</v>
      </c>
    </row>
    <row r="115" spans="1:19">
      <c r="A115">
        <v>10193</v>
      </c>
      <c r="B115">
        <v>23</v>
      </c>
      <c r="C115" s="2">
        <v>120.42999999999999</v>
      </c>
      <c r="D115" s="2">
        <v>2</v>
      </c>
      <c r="E115" s="2">
        <v>2769.89</v>
      </c>
      <c r="F115" s="3">
        <v>37946</v>
      </c>
      <c r="G115" t="s">
        <v>40</v>
      </c>
      <c r="H115">
        <v>4</v>
      </c>
      <c r="I115">
        <v>11</v>
      </c>
      <c r="J115">
        <v>2003</v>
      </c>
      <c r="K115" s="2">
        <v>104</v>
      </c>
      <c r="L115" t="s">
        <v>81</v>
      </c>
      <c r="M115" t="s">
        <v>90</v>
      </c>
      <c r="N115" t="s">
        <v>162</v>
      </c>
      <c r="O115" t="s">
        <v>156</v>
      </c>
      <c r="P115" t="s">
        <v>787</v>
      </c>
      <c r="Q115" t="s">
        <v>107</v>
      </c>
      <c r="R115" t="s">
        <v>108</v>
      </c>
      <c r="S115" t="s">
        <v>45</v>
      </c>
    </row>
    <row r="116" spans="1:19">
      <c r="A116">
        <v>10193</v>
      </c>
      <c r="B116">
        <v>32</v>
      </c>
      <c r="C116" s="2">
        <v>79.37</v>
      </c>
      <c r="D116" s="2">
        <v>5</v>
      </c>
      <c r="E116" s="2">
        <v>2539.84</v>
      </c>
      <c r="F116" s="3">
        <v>37946</v>
      </c>
      <c r="G116" t="s">
        <v>40</v>
      </c>
      <c r="H116">
        <v>4</v>
      </c>
      <c r="I116">
        <v>11</v>
      </c>
      <c r="J116">
        <v>2003</v>
      </c>
      <c r="K116" s="2">
        <v>99</v>
      </c>
      <c r="L116" t="s">
        <v>81</v>
      </c>
      <c r="M116" t="s">
        <v>91</v>
      </c>
      <c r="N116" t="s">
        <v>162</v>
      </c>
      <c r="O116" t="s">
        <v>156</v>
      </c>
      <c r="P116" t="s">
        <v>787</v>
      </c>
      <c r="Q116" t="s">
        <v>107</v>
      </c>
      <c r="R116" t="s">
        <v>108</v>
      </c>
      <c r="S116" t="s">
        <v>45</v>
      </c>
    </row>
    <row r="117" spans="1:19">
      <c r="A117">
        <v>10193</v>
      </c>
      <c r="B117">
        <v>24</v>
      </c>
      <c r="C117" s="2">
        <v>97.55</v>
      </c>
      <c r="D117" s="2">
        <v>15</v>
      </c>
      <c r="E117" s="2">
        <v>2341.1999999999998</v>
      </c>
      <c r="F117" s="3">
        <v>37946</v>
      </c>
      <c r="G117" t="s">
        <v>40</v>
      </c>
      <c r="H117">
        <v>4</v>
      </c>
      <c r="I117">
        <v>11</v>
      </c>
      <c r="J117">
        <v>2003</v>
      </c>
      <c r="K117" s="2">
        <v>92</v>
      </c>
      <c r="L117" t="s">
        <v>81</v>
      </c>
      <c r="M117" t="s">
        <v>92</v>
      </c>
      <c r="N117" t="s">
        <v>162</v>
      </c>
      <c r="O117" t="s">
        <v>156</v>
      </c>
      <c r="P117" t="s">
        <v>787</v>
      </c>
      <c r="Q117" t="s">
        <v>107</v>
      </c>
      <c r="R117" t="s">
        <v>108</v>
      </c>
      <c r="S117" t="s">
        <v>45</v>
      </c>
    </row>
    <row r="118" spans="1:19">
      <c r="A118">
        <v>10193</v>
      </c>
      <c r="B118">
        <v>26</v>
      </c>
      <c r="C118" s="2">
        <v>29.21</v>
      </c>
      <c r="D118" s="2">
        <v>10</v>
      </c>
      <c r="E118" s="2">
        <v>759.46</v>
      </c>
      <c r="F118" s="3">
        <v>37946</v>
      </c>
      <c r="G118" t="s">
        <v>40</v>
      </c>
      <c r="H118">
        <v>4</v>
      </c>
      <c r="I118">
        <v>11</v>
      </c>
      <c r="J118">
        <v>2003</v>
      </c>
      <c r="K118" s="2">
        <v>33</v>
      </c>
      <c r="L118" t="s">
        <v>81</v>
      </c>
      <c r="M118" t="s">
        <v>93</v>
      </c>
      <c r="N118" t="s">
        <v>162</v>
      </c>
      <c r="O118" t="s">
        <v>156</v>
      </c>
      <c r="P118" t="s">
        <v>787</v>
      </c>
      <c r="Q118" t="s">
        <v>107</v>
      </c>
      <c r="R118" t="s">
        <v>108</v>
      </c>
      <c r="S118" t="s">
        <v>45</v>
      </c>
    </row>
    <row r="119" spans="1:19">
      <c r="A119">
        <v>10193</v>
      </c>
      <c r="B119">
        <v>20</v>
      </c>
      <c r="C119" s="2">
        <v>50.62</v>
      </c>
      <c r="D119" s="2">
        <v>9</v>
      </c>
      <c r="E119" s="2">
        <v>1012.4</v>
      </c>
      <c r="F119" s="3">
        <v>37946</v>
      </c>
      <c r="G119" t="s">
        <v>40</v>
      </c>
      <c r="H119">
        <v>4</v>
      </c>
      <c r="I119">
        <v>11</v>
      </c>
      <c r="J119">
        <v>2003</v>
      </c>
      <c r="K119" s="2">
        <v>44</v>
      </c>
      <c r="L119" t="s">
        <v>81</v>
      </c>
      <c r="M119" t="s">
        <v>94</v>
      </c>
      <c r="N119" t="s">
        <v>162</v>
      </c>
      <c r="O119" t="s">
        <v>156</v>
      </c>
      <c r="P119" t="s">
        <v>787</v>
      </c>
      <c r="Q119" t="s">
        <v>107</v>
      </c>
      <c r="R119" t="s">
        <v>108</v>
      </c>
      <c r="S119" t="s">
        <v>45</v>
      </c>
    </row>
    <row r="120" spans="1:19">
      <c r="A120">
        <v>10193</v>
      </c>
      <c r="B120">
        <v>22</v>
      </c>
      <c r="C120" s="2">
        <v>41.03</v>
      </c>
      <c r="D120" s="2">
        <v>12</v>
      </c>
      <c r="E120" s="2">
        <v>902.66</v>
      </c>
      <c r="F120" s="3">
        <v>37946</v>
      </c>
      <c r="G120" t="s">
        <v>40</v>
      </c>
      <c r="H120">
        <v>4</v>
      </c>
      <c r="I120">
        <v>11</v>
      </c>
      <c r="J120">
        <v>2003</v>
      </c>
      <c r="K120" s="2">
        <v>41</v>
      </c>
      <c r="L120" t="s">
        <v>81</v>
      </c>
      <c r="M120" t="s">
        <v>95</v>
      </c>
      <c r="N120" t="s">
        <v>162</v>
      </c>
      <c r="O120" t="s">
        <v>156</v>
      </c>
      <c r="P120" t="s">
        <v>787</v>
      </c>
      <c r="Q120" t="s">
        <v>107</v>
      </c>
      <c r="R120" t="s">
        <v>108</v>
      </c>
      <c r="S120" t="s">
        <v>45</v>
      </c>
    </row>
    <row r="121" spans="1:19">
      <c r="A121">
        <v>10193</v>
      </c>
      <c r="B121">
        <v>20</v>
      </c>
      <c r="C121" s="2">
        <v>113.95</v>
      </c>
      <c r="D121" s="2">
        <v>4</v>
      </c>
      <c r="E121" s="2">
        <v>2279</v>
      </c>
      <c r="F121" s="3">
        <v>37946</v>
      </c>
      <c r="G121" t="s">
        <v>40</v>
      </c>
      <c r="H121">
        <v>4</v>
      </c>
      <c r="I121">
        <v>11</v>
      </c>
      <c r="J121">
        <v>2003</v>
      </c>
      <c r="K121" s="2">
        <v>97</v>
      </c>
      <c r="L121" t="s">
        <v>81</v>
      </c>
      <c r="M121" t="s">
        <v>96</v>
      </c>
      <c r="N121" t="s">
        <v>162</v>
      </c>
      <c r="O121" t="s">
        <v>156</v>
      </c>
      <c r="P121" t="s">
        <v>787</v>
      </c>
      <c r="Q121" t="s">
        <v>107</v>
      </c>
      <c r="R121" t="s">
        <v>108</v>
      </c>
      <c r="S121" t="s">
        <v>45</v>
      </c>
    </row>
    <row r="122" spans="1:19">
      <c r="A122">
        <v>10415</v>
      </c>
      <c r="B122">
        <v>51</v>
      </c>
      <c r="C122" s="2">
        <v>121.75</v>
      </c>
      <c r="D122" s="2">
        <v>5</v>
      </c>
      <c r="E122" s="2">
        <v>6209.25</v>
      </c>
      <c r="F122" s="3">
        <v>38481</v>
      </c>
      <c r="G122" t="s">
        <v>160</v>
      </c>
      <c r="H122">
        <v>2</v>
      </c>
      <c r="I122">
        <v>5</v>
      </c>
      <c r="J122">
        <v>2005</v>
      </c>
      <c r="K122" s="2">
        <v>105</v>
      </c>
      <c r="L122" t="s">
        <v>81</v>
      </c>
      <c r="M122" t="s">
        <v>60</v>
      </c>
      <c r="N122" t="s">
        <v>162</v>
      </c>
      <c r="O122" t="s">
        <v>156</v>
      </c>
      <c r="P122" t="s">
        <v>787</v>
      </c>
      <c r="Q122" t="s">
        <v>107</v>
      </c>
      <c r="R122" t="s">
        <v>108</v>
      </c>
      <c r="S122" t="s">
        <v>36</v>
      </c>
    </row>
    <row r="123" spans="1:19">
      <c r="A123">
        <v>10415</v>
      </c>
      <c r="B123">
        <v>18</v>
      </c>
      <c r="C123" s="2">
        <v>69.699999999999989</v>
      </c>
      <c r="D123" s="2">
        <v>2</v>
      </c>
      <c r="E123" s="2">
        <v>1254.5999999999999</v>
      </c>
      <c r="F123" s="3">
        <v>38481</v>
      </c>
      <c r="G123" t="s">
        <v>160</v>
      </c>
      <c r="H123">
        <v>2</v>
      </c>
      <c r="I123">
        <v>5</v>
      </c>
      <c r="J123">
        <v>2005</v>
      </c>
      <c r="K123" s="2">
        <v>65</v>
      </c>
      <c r="L123" t="s">
        <v>81</v>
      </c>
      <c r="M123" t="s">
        <v>61</v>
      </c>
      <c r="N123" t="s">
        <v>162</v>
      </c>
      <c r="O123" t="s">
        <v>156</v>
      </c>
      <c r="P123" t="s">
        <v>787</v>
      </c>
      <c r="Q123" t="s">
        <v>107</v>
      </c>
      <c r="R123" t="s">
        <v>108</v>
      </c>
      <c r="S123" t="s">
        <v>45</v>
      </c>
    </row>
    <row r="124" spans="1:19">
      <c r="A124">
        <v>10342</v>
      </c>
      <c r="B124">
        <v>40</v>
      </c>
      <c r="C124" s="2">
        <v>161.35999999999999</v>
      </c>
      <c r="D124" s="2">
        <v>2</v>
      </c>
      <c r="E124" s="2">
        <v>6454.4</v>
      </c>
      <c r="F124" s="3">
        <v>38315</v>
      </c>
      <c r="G124" t="s">
        <v>40</v>
      </c>
      <c r="H124">
        <v>4</v>
      </c>
      <c r="I124">
        <v>11</v>
      </c>
      <c r="J124">
        <v>2004</v>
      </c>
      <c r="K124" s="2">
        <v>141</v>
      </c>
      <c r="L124" t="s">
        <v>100</v>
      </c>
      <c r="M124" t="s">
        <v>27</v>
      </c>
      <c r="N124" t="s">
        <v>163</v>
      </c>
      <c r="O124" t="s">
        <v>167</v>
      </c>
      <c r="P124" t="s">
        <v>787</v>
      </c>
      <c r="Q124" t="s">
        <v>107</v>
      </c>
      <c r="R124" t="s">
        <v>108</v>
      </c>
      <c r="S124" t="s">
        <v>36</v>
      </c>
    </row>
    <row r="125" spans="1:19">
      <c r="A125">
        <v>10342</v>
      </c>
      <c r="B125">
        <v>55</v>
      </c>
      <c r="C125" s="2">
        <v>65.45</v>
      </c>
      <c r="D125" s="2">
        <v>1</v>
      </c>
      <c r="E125" s="2">
        <v>3599.75</v>
      </c>
      <c r="F125" s="3">
        <v>38315</v>
      </c>
      <c r="G125" t="s">
        <v>40</v>
      </c>
      <c r="H125">
        <v>4</v>
      </c>
      <c r="I125">
        <v>11</v>
      </c>
      <c r="J125">
        <v>2004</v>
      </c>
      <c r="K125" s="2">
        <v>77</v>
      </c>
      <c r="L125" t="s">
        <v>100</v>
      </c>
      <c r="M125" t="s">
        <v>170</v>
      </c>
      <c r="N125" t="s">
        <v>163</v>
      </c>
      <c r="O125" t="s">
        <v>167</v>
      </c>
      <c r="P125" t="s">
        <v>787</v>
      </c>
      <c r="Q125" t="s">
        <v>107</v>
      </c>
      <c r="R125" t="s">
        <v>108</v>
      </c>
      <c r="S125" t="s">
        <v>36</v>
      </c>
    </row>
    <row r="126" spans="1:19">
      <c r="A126">
        <v>10342</v>
      </c>
      <c r="B126">
        <v>22</v>
      </c>
      <c r="C126" s="2">
        <v>143.66999999999999</v>
      </c>
      <c r="D126" s="2">
        <v>3</v>
      </c>
      <c r="E126" s="2">
        <v>3160.74</v>
      </c>
      <c r="F126" s="3">
        <v>38315</v>
      </c>
      <c r="G126" t="s">
        <v>40</v>
      </c>
      <c r="H126">
        <v>4</v>
      </c>
      <c r="I126">
        <v>11</v>
      </c>
      <c r="J126">
        <v>2004</v>
      </c>
      <c r="K126" s="2">
        <v>142</v>
      </c>
      <c r="L126" t="s">
        <v>100</v>
      </c>
      <c r="M126" t="s">
        <v>37</v>
      </c>
      <c r="N126" t="s">
        <v>163</v>
      </c>
      <c r="O126" t="s">
        <v>167</v>
      </c>
      <c r="P126" t="s">
        <v>787</v>
      </c>
      <c r="Q126" t="s">
        <v>107</v>
      </c>
      <c r="R126" t="s">
        <v>108</v>
      </c>
      <c r="S126" t="s">
        <v>36</v>
      </c>
    </row>
    <row r="127" spans="1:19">
      <c r="A127">
        <v>10342</v>
      </c>
      <c r="B127">
        <v>30</v>
      </c>
      <c r="C127" s="2">
        <v>167.65</v>
      </c>
      <c r="D127" s="2">
        <v>4</v>
      </c>
      <c r="E127" s="2">
        <v>5029.5</v>
      </c>
      <c r="F127" s="3">
        <v>38315</v>
      </c>
      <c r="G127" t="s">
        <v>40</v>
      </c>
      <c r="H127">
        <v>4</v>
      </c>
      <c r="I127">
        <v>11</v>
      </c>
      <c r="J127">
        <v>2004</v>
      </c>
      <c r="K127" s="2">
        <v>169</v>
      </c>
      <c r="L127" t="s">
        <v>100</v>
      </c>
      <c r="M127" t="s">
        <v>38</v>
      </c>
      <c r="N127" t="s">
        <v>163</v>
      </c>
      <c r="O127" t="s">
        <v>167</v>
      </c>
      <c r="P127" t="s">
        <v>787</v>
      </c>
      <c r="Q127" t="s">
        <v>107</v>
      </c>
      <c r="R127" t="s">
        <v>108</v>
      </c>
      <c r="S127" t="s">
        <v>36</v>
      </c>
    </row>
    <row r="128" spans="1:19">
      <c r="A128">
        <v>10342</v>
      </c>
      <c r="B128">
        <v>25</v>
      </c>
      <c r="C128" s="2">
        <v>66.739999999999995</v>
      </c>
      <c r="D128" s="2">
        <v>5</v>
      </c>
      <c r="E128" s="2">
        <v>1668.5</v>
      </c>
      <c r="F128" s="3">
        <v>38315</v>
      </c>
      <c r="G128" t="s">
        <v>40</v>
      </c>
      <c r="H128">
        <v>4</v>
      </c>
      <c r="I128">
        <v>11</v>
      </c>
      <c r="J128">
        <v>2004</v>
      </c>
      <c r="K128" s="2">
        <v>80</v>
      </c>
      <c r="L128" t="s">
        <v>100</v>
      </c>
      <c r="M128" t="s">
        <v>126</v>
      </c>
      <c r="N128" t="s">
        <v>163</v>
      </c>
      <c r="O128" t="s">
        <v>167</v>
      </c>
      <c r="P128" t="s">
        <v>787</v>
      </c>
      <c r="Q128" t="s">
        <v>107</v>
      </c>
      <c r="R128" t="s">
        <v>108</v>
      </c>
      <c r="S128" t="s">
        <v>45</v>
      </c>
    </row>
    <row r="129" spans="1:19">
      <c r="A129">
        <v>10342</v>
      </c>
      <c r="B129">
        <v>55</v>
      </c>
      <c r="C129" s="2">
        <v>119.06</v>
      </c>
      <c r="D129" s="2">
        <v>7</v>
      </c>
      <c r="E129" s="2">
        <v>6548.3</v>
      </c>
      <c r="F129" s="3">
        <v>38315</v>
      </c>
      <c r="G129" t="s">
        <v>40</v>
      </c>
      <c r="H129">
        <v>4</v>
      </c>
      <c r="I129">
        <v>11</v>
      </c>
      <c r="J129">
        <v>2004</v>
      </c>
      <c r="K129" s="2">
        <v>146</v>
      </c>
      <c r="L129" t="s">
        <v>100</v>
      </c>
      <c r="M129" t="s">
        <v>127</v>
      </c>
      <c r="N129" t="s">
        <v>163</v>
      </c>
      <c r="O129" t="s">
        <v>167</v>
      </c>
      <c r="P129" t="s">
        <v>787</v>
      </c>
      <c r="Q129" t="s">
        <v>107</v>
      </c>
      <c r="R129" t="s">
        <v>108</v>
      </c>
      <c r="S129" t="s">
        <v>36</v>
      </c>
    </row>
    <row r="130" spans="1:19">
      <c r="A130">
        <v>10342</v>
      </c>
      <c r="B130">
        <v>38</v>
      </c>
      <c r="C130" s="2">
        <v>165.17</v>
      </c>
      <c r="D130" s="2">
        <v>11</v>
      </c>
      <c r="E130" s="2">
        <v>6276.46</v>
      </c>
      <c r="F130" s="3">
        <v>38315</v>
      </c>
      <c r="G130" t="s">
        <v>40</v>
      </c>
      <c r="H130">
        <v>4</v>
      </c>
      <c r="I130">
        <v>11</v>
      </c>
      <c r="J130">
        <v>2004</v>
      </c>
      <c r="K130" s="2">
        <v>148</v>
      </c>
      <c r="L130" t="s">
        <v>100</v>
      </c>
      <c r="M130" t="s">
        <v>128</v>
      </c>
      <c r="N130" t="s">
        <v>163</v>
      </c>
      <c r="O130" t="s">
        <v>167</v>
      </c>
      <c r="P130" t="s">
        <v>787</v>
      </c>
      <c r="Q130" t="s">
        <v>107</v>
      </c>
      <c r="R130" t="s">
        <v>108</v>
      </c>
      <c r="S130" t="s">
        <v>36</v>
      </c>
    </row>
    <row r="131" spans="1:19">
      <c r="A131">
        <v>10342</v>
      </c>
      <c r="B131">
        <v>39</v>
      </c>
      <c r="C131" s="2">
        <v>40.4</v>
      </c>
      <c r="D131" s="2">
        <v>9</v>
      </c>
      <c r="E131" s="2">
        <v>1575.6</v>
      </c>
      <c r="F131" s="3">
        <v>38315</v>
      </c>
      <c r="G131" t="s">
        <v>40</v>
      </c>
      <c r="H131">
        <v>4</v>
      </c>
      <c r="I131">
        <v>11</v>
      </c>
      <c r="J131">
        <v>2004</v>
      </c>
      <c r="K131" s="2">
        <v>37</v>
      </c>
      <c r="L131" t="s">
        <v>100</v>
      </c>
      <c r="M131" t="s">
        <v>171</v>
      </c>
      <c r="N131" t="s">
        <v>163</v>
      </c>
      <c r="O131" t="s">
        <v>167</v>
      </c>
      <c r="P131" t="s">
        <v>787</v>
      </c>
      <c r="Q131" t="s">
        <v>107</v>
      </c>
      <c r="R131" t="s">
        <v>108</v>
      </c>
      <c r="S131" t="s">
        <v>45</v>
      </c>
    </row>
    <row r="132" spans="1:19">
      <c r="A132">
        <v>10342</v>
      </c>
      <c r="B132">
        <v>48</v>
      </c>
      <c r="C132" s="2">
        <v>62.449999999999996</v>
      </c>
      <c r="D132" s="2">
        <v>10</v>
      </c>
      <c r="E132" s="2">
        <v>2997.6</v>
      </c>
      <c r="F132" s="3">
        <v>38315</v>
      </c>
      <c r="G132" t="s">
        <v>40</v>
      </c>
      <c r="H132">
        <v>4</v>
      </c>
      <c r="I132">
        <v>11</v>
      </c>
      <c r="J132">
        <v>2004</v>
      </c>
      <c r="K132" s="2">
        <v>61</v>
      </c>
      <c r="L132" t="s">
        <v>100</v>
      </c>
      <c r="M132" t="s">
        <v>129</v>
      </c>
      <c r="N132" t="s">
        <v>163</v>
      </c>
      <c r="O132" t="s">
        <v>167</v>
      </c>
      <c r="P132" t="s">
        <v>787</v>
      </c>
      <c r="Q132" t="s">
        <v>107</v>
      </c>
      <c r="R132" t="s">
        <v>108</v>
      </c>
      <c r="S132" t="s">
        <v>45</v>
      </c>
    </row>
    <row r="133" spans="1:19">
      <c r="A133">
        <v>10342</v>
      </c>
      <c r="B133">
        <v>42</v>
      </c>
      <c r="C133" s="2">
        <v>119.37</v>
      </c>
      <c r="D133" s="2">
        <v>6</v>
      </c>
      <c r="E133" s="2">
        <v>5013.54</v>
      </c>
      <c r="F133" s="3">
        <v>38315</v>
      </c>
      <c r="G133" t="s">
        <v>40</v>
      </c>
      <c r="H133">
        <v>4</v>
      </c>
      <c r="I133">
        <v>11</v>
      </c>
      <c r="J133">
        <v>2004</v>
      </c>
      <c r="K133" s="2">
        <v>140</v>
      </c>
      <c r="L133" t="s">
        <v>100</v>
      </c>
      <c r="M133" t="s">
        <v>172</v>
      </c>
      <c r="N133" t="s">
        <v>163</v>
      </c>
      <c r="O133" t="s">
        <v>167</v>
      </c>
      <c r="P133" t="s">
        <v>787</v>
      </c>
      <c r="Q133" t="s">
        <v>107</v>
      </c>
      <c r="R133" t="s">
        <v>108</v>
      </c>
      <c r="S133" t="s">
        <v>36</v>
      </c>
    </row>
    <row r="134" spans="1:19">
      <c r="A134">
        <v>10347</v>
      </c>
      <c r="B134">
        <v>30</v>
      </c>
      <c r="C134" s="2">
        <v>131.48999999999998</v>
      </c>
      <c r="D134" s="2">
        <v>1</v>
      </c>
      <c r="E134" s="2">
        <v>3944.7</v>
      </c>
      <c r="F134" s="3">
        <v>38320</v>
      </c>
      <c r="G134" t="s">
        <v>40</v>
      </c>
      <c r="H134">
        <v>4</v>
      </c>
      <c r="I134">
        <v>11</v>
      </c>
      <c r="J134">
        <v>2004</v>
      </c>
      <c r="K134" s="2">
        <v>214</v>
      </c>
      <c r="L134" t="s">
        <v>100</v>
      </c>
      <c r="M134" t="s">
        <v>64</v>
      </c>
      <c r="N134" t="s">
        <v>163</v>
      </c>
      <c r="O134" t="s">
        <v>167</v>
      </c>
      <c r="P134" t="s">
        <v>787</v>
      </c>
      <c r="Q134" t="s">
        <v>107</v>
      </c>
      <c r="R134" t="s">
        <v>108</v>
      </c>
      <c r="S134" t="s">
        <v>36</v>
      </c>
    </row>
    <row r="135" spans="1:19">
      <c r="A135">
        <v>10347</v>
      </c>
      <c r="B135">
        <v>27</v>
      </c>
      <c r="C135" s="2">
        <v>164</v>
      </c>
      <c r="D135" s="2">
        <v>2</v>
      </c>
      <c r="E135" s="2">
        <v>4428</v>
      </c>
      <c r="F135" s="3">
        <v>38320</v>
      </c>
      <c r="G135" t="s">
        <v>40</v>
      </c>
      <c r="H135">
        <v>4</v>
      </c>
      <c r="I135">
        <v>11</v>
      </c>
      <c r="J135">
        <v>2004</v>
      </c>
      <c r="K135" s="2">
        <v>147</v>
      </c>
      <c r="L135" t="s">
        <v>100</v>
      </c>
      <c r="M135" t="s">
        <v>131</v>
      </c>
      <c r="N135" t="s">
        <v>163</v>
      </c>
      <c r="O135" t="s">
        <v>167</v>
      </c>
      <c r="P135" t="s">
        <v>787</v>
      </c>
      <c r="Q135" t="s">
        <v>107</v>
      </c>
      <c r="R135" t="s">
        <v>108</v>
      </c>
      <c r="S135" t="s">
        <v>36</v>
      </c>
    </row>
    <row r="136" spans="1:19">
      <c r="A136">
        <v>10120</v>
      </c>
      <c r="B136">
        <v>29</v>
      </c>
      <c r="C136" s="2">
        <v>96.34</v>
      </c>
      <c r="D136" s="2">
        <v>3</v>
      </c>
      <c r="E136" s="2">
        <v>2793.86</v>
      </c>
      <c r="F136" s="3">
        <v>37740</v>
      </c>
      <c r="G136" t="s">
        <v>40</v>
      </c>
      <c r="H136">
        <v>2</v>
      </c>
      <c r="I136">
        <v>4</v>
      </c>
      <c r="J136">
        <v>2003</v>
      </c>
      <c r="K136" s="2">
        <v>118</v>
      </c>
      <c r="L136" t="s">
        <v>173</v>
      </c>
      <c r="M136" t="s">
        <v>152</v>
      </c>
      <c r="N136" t="s">
        <v>163</v>
      </c>
      <c r="O136" t="s">
        <v>167</v>
      </c>
      <c r="P136" t="s">
        <v>787</v>
      </c>
      <c r="Q136" t="s">
        <v>107</v>
      </c>
      <c r="R136" t="s">
        <v>108</v>
      </c>
      <c r="S136" t="s">
        <v>45</v>
      </c>
    </row>
    <row r="137" spans="1:19">
      <c r="A137">
        <v>10120</v>
      </c>
      <c r="B137">
        <v>46</v>
      </c>
      <c r="C137" s="2">
        <v>201.41000000000003</v>
      </c>
      <c r="D137" s="2">
        <v>2</v>
      </c>
      <c r="E137" s="2">
        <v>9264.86</v>
      </c>
      <c r="F137" s="3">
        <v>37740</v>
      </c>
      <c r="G137" t="s">
        <v>40</v>
      </c>
      <c r="H137">
        <v>2</v>
      </c>
      <c r="I137">
        <v>4</v>
      </c>
      <c r="J137">
        <v>2003</v>
      </c>
      <c r="K137" s="2">
        <v>193</v>
      </c>
      <c r="L137" t="s">
        <v>173</v>
      </c>
      <c r="M137" t="s">
        <v>174</v>
      </c>
      <c r="N137" t="s">
        <v>163</v>
      </c>
      <c r="O137" t="s">
        <v>167</v>
      </c>
      <c r="P137" t="s">
        <v>787</v>
      </c>
      <c r="Q137" t="s">
        <v>107</v>
      </c>
      <c r="R137" t="s">
        <v>108</v>
      </c>
      <c r="S137" t="s">
        <v>39</v>
      </c>
    </row>
    <row r="138" spans="1:19">
      <c r="A138">
        <v>10120</v>
      </c>
      <c r="B138">
        <v>46</v>
      </c>
      <c r="C138" s="2">
        <v>58.15</v>
      </c>
      <c r="D138" s="2">
        <v>4</v>
      </c>
      <c r="E138" s="2">
        <v>2674.9</v>
      </c>
      <c r="F138" s="3">
        <v>37740</v>
      </c>
      <c r="G138" t="s">
        <v>40</v>
      </c>
      <c r="H138">
        <v>2</v>
      </c>
      <c r="I138">
        <v>4</v>
      </c>
      <c r="J138">
        <v>2003</v>
      </c>
      <c r="K138" s="2">
        <v>60</v>
      </c>
      <c r="L138" t="s">
        <v>173</v>
      </c>
      <c r="M138" t="s">
        <v>153</v>
      </c>
      <c r="N138" t="s">
        <v>163</v>
      </c>
      <c r="O138" t="s">
        <v>167</v>
      </c>
      <c r="P138" t="s">
        <v>787</v>
      </c>
      <c r="Q138" t="s">
        <v>107</v>
      </c>
      <c r="R138" t="s">
        <v>108</v>
      </c>
      <c r="S138" t="s">
        <v>45</v>
      </c>
    </row>
    <row r="139" spans="1:19">
      <c r="A139">
        <v>10120</v>
      </c>
      <c r="B139">
        <v>35</v>
      </c>
      <c r="C139" s="2">
        <v>98.05</v>
      </c>
      <c r="D139" s="2">
        <v>1</v>
      </c>
      <c r="E139" s="2">
        <v>3431.75</v>
      </c>
      <c r="F139" s="3">
        <v>37740</v>
      </c>
      <c r="G139" t="s">
        <v>40</v>
      </c>
      <c r="H139">
        <v>2</v>
      </c>
      <c r="I139">
        <v>4</v>
      </c>
      <c r="J139">
        <v>2003</v>
      </c>
      <c r="K139" s="2">
        <v>112</v>
      </c>
      <c r="L139" t="s">
        <v>173</v>
      </c>
      <c r="M139" t="s">
        <v>175</v>
      </c>
      <c r="N139" t="s">
        <v>163</v>
      </c>
      <c r="O139" t="s">
        <v>167</v>
      </c>
      <c r="P139" t="s">
        <v>787</v>
      </c>
      <c r="Q139" t="s">
        <v>107</v>
      </c>
      <c r="R139" t="s">
        <v>108</v>
      </c>
      <c r="S139" t="s">
        <v>36</v>
      </c>
    </row>
    <row r="140" spans="1:19">
      <c r="A140">
        <v>10120</v>
      </c>
      <c r="B140">
        <v>34</v>
      </c>
      <c r="C140" s="2">
        <v>83.79</v>
      </c>
      <c r="D140" s="2">
        <v>5</v>
      </c>
      <c r="E140" s="2">
        <v>2848.86</v>
      </c>
      <c r="F140" s="3">
        <v>37740</v>
      </c>
      <c r="G140" t="s">
        <v>40</v>
      </c>
      <c r="H140">
        <v>2</v>
      </c>
      <c r="I140">
        <v>4</v>
      </c>
      <c r="J140">
        <v>2003</v>
      </c>
      <c r="K140" s="2">
        <v>76</v>
      </c>
      <c r="L140" t="s">
        <v>173</v>
      </c>
      <c r="M140" t="s">
        <v>176</v>
      </c>
      <c r="N140" t="s">
        <v>163</v>
      </c>
      <c r="O140" t="s">
        <v>167</v>
      </c>
      <c r="P140" t="s">
        <v>787</v>
      </c>
      <c r="Q140" t="s">
        <v>107</v>
      </c>
      <c r="R140" t="s">
        <v>108</v>
      </c>
      <c r="S140" t="s">
        <v>45</v>
      </c>
    </row>
    <row r="141" spans="1:19">
      <c r="A141">
        <v>10120</v>
      </c>
      <c r="B141">
        <v>22</v>
      </c>
      <c r="C141" s="2">
        <v>111.88000000000001</v>
      </c>
      <c r="D141" s="2">
        <v>6</v>
      </c>
      <c r="E141" s="2">
        <v>2461.36</v>
      </c>
      <c r="F141" s="3">
        <v>37740</v>
      </c>
      <c r="G141" t="s">
        <v>40</v>
      </c>
      <c r="H141">
        <v>2</v>
      </c>
      <c r="I141">
        <v>4</v>
      </c>
      <c r="J141">
        <v>2003</v>
      </c>
      <c r="K141" s="2">
        <v>99</v>
      </c>
      <c r="L141" t="s">
        <v>173</v>
      </c>
      <c r="M141" t="s">
        <v>177</v>
      </c>
      <c r="N141" t="s">
        <v>163</v>
      </c>
      <c r="O141" t="s">
        <v>167</v>
      </c>
      <c r="P141" t="s">
        <v>787</v>
      </c>
      <c r="Q141" t="s">
        <v>107</v>
      </c>
      <c r="R141" t="s">
        <v>108</v>
      </c>
      <c r="S141" t="s">
        <v>45</v>
      </c>
    </row>
    <row r="142" spans="1:19">
      <c r="A142">
        <v>10223</v>
      </c>
      <c r="B142">
        <v>37</v>
      </c>
      <c r="C142" s="2">
        <v>107.17999999999999</v>
      </c>
      <c r="D142" s="2">
        <v>1</v>
      </c>
      <c r="E142" s="2">
        <v>3965.66</v>
      </c>
      <c r="F142" s="3">
        <v>38037</v>
      </c>
      <c r="G142" t="s">
        <v>40</v>
      </c>
      <c r="H142">
        <v>1</v>
      </c>
      <c r="I142">
        <v>2</v>
      </c>
      <c r="J142">
        <v>2004</v>
      </c>
      <c r="K142" s="2">
        <v>95</v>
      </c>
      <c r="L142" t="s">
        <v>173</v>
      </c>
      <c r="M142" t="s">
        <v>178</v>
      </c>
      <c r="N142" t="s">
        <v>163</v>
      </c>
      <c r="O142" t="s">
        <v>167</v>
      </c>
      <c r="P142" t="s">
        <v>787</v>
      </c>
      <c r="Q142" t="s">
        <v>107</v>
      </c>
      <c r="R142" t="s">
        <v>108</v>
      </c>
      <c r="S142" t="s">
        <v>36</v>
      </c>
    </row>
    <row r="143" spans="1:19">
      <c r="A143">
        <v>10223</v>
      </c>
      <c r="B143">
        <v>47</v>
      </c>
      <c r="C143" s="2">
        <v>115.37</v>
      </c>
      <c r="D143" s="2">
        <v>4</v>
      </c>
      <c r="E143" s="2">
        <v>5422.39</v>
      </c>
      <c r="F143" s="3">
        <v>38037</v>
      </c>
      <c r="G143" t="s">
        <v>40</v>
      </c>
      <c r="H143">
        <v>1</v>
      </c>
      <c r="I143">
        <v>2</v>
      </c>
      <c r="J143">
        <v>2004</v>
      </c>
      <c r="K143" s="2">
        <v>118</v>
      </c>
      <c r="L143" t="s">
        <v>173</v>
      </c>
      <c r="M143" t="s">
        <v>152</v>
      </c>
      <c r="N143" t="s">
        <v>163</v>
      </c>
      <c r="O143" t="s">
        <v>167</v>
      </c>
      <c r="P143" t="s">
        <v>787</v>
      </c>
      <c r="Q143" t="s">
        <v>107</v>
      </c>
      <c r="R143" t="s">
        <v>108</v>
      </c>
      <c r="S143" t="s">
        <v>36</v>
      </c>
    </row>
    <row r="144" spans="1:19">
      <c r="A144">
        <v>10223</v>
      </c>
      <c r="B144">
        <v>49</v>
      </c>
      <c r="C144" s="2">
        <v>199.47000000000003</v>
      </c>
      <c r="D144" s="2">
        <v>3</v>
      </c>
      <c r="E144" s="2">
        <v>9774.0300000000007</v>
      </c>
      <c r="F144" s="3">
        <v>38037</v>
      </c>
      <c r="G144" t="s">
        <v>40</v>
      </c>
      <c r="H144">
        <v>1</v>
      </c>
      <c r="I144">
        <v>2</v>
      </c>
      <c r="J144">
        <v>2004</v>
      </c>
      <c r="K144" s="2">
        <v>193</v>
      </c>
      <c r="L144" t="s">
        <v>173</v>
      </c>
      <c r="M144" t="s">
        <v>174</v>
      </c>
      <c r="N144" t="s">
        <v>163</v>
      </c>
      <c r="O144" t="s">
        <v>167</v>
      </c>
      <c r="P144" t="s">
        <v>787</v>
      </c>
      <c r="Q144" t="s">
        <v>107</v>
      </c>
      <c r="R144" t="s">
        <v>108</v>
      </c>
      <c r="S144" t="s">
        <v>39</v>
      </c>
    </row>
    <row r="145" spans="1:19">
      <c r="A145">
        <v>10223</v>
      </c>
      <c r="B145">
        <v>28</v>
      </c>
      <c r="C145" s="2">
        <v>60.57</v>
      </c>
      <c r="D145" s="2">
        <v>5</v>
      </c>
      <c r="E145" s="2">
        <v>1695.96</v>
      </c>
      <c r="F145" s="3">
        <v>38037</v>
      </c>
      <c r="G145" t="s">
        <v>40</v>
      </c>
      <c r="H145">
        <v>1</v>
      </c>
      <c r="I145">
        <v>2</v>
      </c>
      <c r="J145">
        <v>2004</v>
      </c>
      <c r="K145" s="2">
        <v>60</v>
      </c>
      <c r="L145" t="s">
        <v>173</v>
      </c>
      <c r="M145" t="s">
        <v>153</v>
      </c>
      <c r="N145" t="s">
        <v>163</v>
      </c>
      <c r="O145" t="s">
        <v>167</v>
      </c>
      <c r="P145" t="s">
        <v>787</v>
      </c>
      <c r="Q145" t="s">
        <v>107</v>
      </c>
      <c r="R145" t="s">
        <v>108</v>
      </c>
      <c r="S145" t="s">
        <v>45</v>
      </c>
    </row>
    <row r="146" spans="1:19">
      <c r="A146">
        <v>10223</v>
      </c>
      <c r="B146">
        <v>32</v>
      </c>
      <c r="C146" s="2">
        <v>91.29</v>
      </c>
      <c r="D146" s="2">
        <v>2</v>
      </c>
      <c r="E146" s="2">
        <v>2921.28</v>
      </c>
      <c r="F146" s="3">
        <v>38037</v>
      </c>
      <c r="G146" t="s">
        <v>40</v>
      </c>
      <c r="H146">
        <v>1</v>
      </c>
      <c r="I146">
        <v>2</v>
      </c>
      <c r="J146">
        <v>2004</v>
      </c>
      <c r="K146" s="2">
        <v>112</v>
      </c>
      <c r="L146" t="s">
        <v>173</v>
      </c>
      <c r="M146" t="s">
        <v>175</v>
      </c>
      <c r="N146" t="s">
        <v>163</v>
      </c>
      <c r="O146" t="s">
        <v>167</v>
      </c>
      <c r="P146" t="s">
        <v>787</v>
      </c>
      <c r="Q146" t="s">
        <v>107</v>
      </c>
      <c r="R146" t="s">
        <v>108</v>
      </c>
      <c r="S146" t="s">
        <v>45</v>
      </c>
    </row>
    <row r="147" spans="1:19">
      <c r="A147">
        <v>10223</v>
      </c>
      <c r="B147">
        <v>38</v>
      </c>
      <c r="C147" s="2">
        <v>69.31</v>
      </c>
      <c r="D147" s="2">
        <v>6</v>
      </c>
      <c r="E147" s="2">
        <v>2633.78</v>
      </c>
      <c r="F147" s="3">
        <v>38037</v>
      </c>
      <c r="G147" t="s">
        <v>40</v>
      </c>
      <c r="H147">
        <v>1</v>
      </c>
      <c r="I147">
        <v>2</v>
      </c>
      <c r="J147">
        <v>2004</v>
      </c>
      <c r="K147" s="2">
        <v>76</v>
      </c>
      <c r="L147" t="s">
        <v>173</v>
      </c>
      <c r="M147" t="s">
        <v>176</v>
      </c>
      <c r="N147" t="s">
        <v>163</v>
      </c>
      <c r="O147" t="s">
        <v>167</v>
      </c>
      <c r="P147" t="s">
        <v>787</v>
      </c>
      <c r="Q147" t="s">
        <v>107</v>
      </c>
      <c r="R147" t="s">
        <v>108</v>
      </c>
      <c r="S147" t="s">
        <v>45</v>
      </c>
    </row>
    <row r="148" spans="1:19">
      <c r="A148">
        <v>10223</v>
      </c>
      <c r="B148">
        <v>21</v>
      </c>
      <c r="C148" s="2">
        <v>117.87</v>
      </c>
      <c r="D148" s="2">
        <v>7</v>
      </c>
      <c r="E148" s="2">
        <v>2475.27</v>
      </c>
      <c r="F148" s="3">
        <v>38037</v>
      </c>
      <c r="G148" t="s">
        <v>40</v>
      </c>
      <c r="H148">
        <v>1</v>
      </c>
      <c r="I148">
        <v>2</v>
      </c>
      <c r="J148">
        <v>2004</v>
      </c>
      <c r="K148" s="2">
        <v>99</v>
      </c>
      <c r="L148" t="s">
        <v>173</v>
      </c>
      <c r="M148" t="s">
        <v>177</v>
      </c>
      <c r="N148" t="s">
        <v>163</v>
      </c>
      <c r="O148" t="s">
        <v>167</v>
      </c>
      <c r="P148" t="s">
        <v>787</v>
      </c>
      <c r="Q148" t="s">
        <v>107</v>
      </c>
      <c r="R148" t="s">
        <v>108</v>
      </c>
      <c r="S148" t="s">
        <v>45</v>
      </c>
    </row>
    <row r="149" spans="1:19">
      <c r="A149">
        <v>10342</v>
      </c>
      <c r="B149">
        <v>26</v>
      </c>
      <c r="C149" s="2">
        <v>55.95</v>
      </c>
      <c r="D149" s="2">
        <v>8</v>
      </c>
      <c r="E149" s="2">
        <v>1454.7</v>
      </c>
      <c r="F149" s="3">
        <v>38315</v>
      </c>
      <c r="G149" t="s">
        <v>40</v>
      </c>
      <c r="H149">
        <v>4</v>
      </c>
      <c r="I149">
        <v>11</v>
      </c>
      <c r="J149">
        <v>2004</v>
      </c>
      <c r="K149" s="2">
        <v>62</v>
      </c>
      <c r="L149" t="s">
        <v>173</v>
      </c>
      <c r="M149" t="s">
        <v>134</v>
      </c>
      <c r="N149" t="s">
        <v>163</v>
      </c>
      <c r="O149" t="s">
        <v>167</v>
      </c>
      <c r="P149" t="s">
        <v>787</v>
      </c>
      <c r="Q149" t="s">
        <v>107</v>
      </c>
      <c r="R149" t="s">
        <v>108</v>
      </c>
      <c r="S149" t="s">
        <v>45</v>
      </c>
    </row>
    <row r="150" spans="1:19">
      <c r="A150">
        <v>10120</v>
      </c>
      <c r="B150">
        <v>29</v>
      </c>
      <c r="C150" s="2">
        <v>71.809999999999988</v>
      </c>
      <c r="D150" s="2">
        <v>8</v>
      </c>
      <c r="E150" s="2">
        <v>2082.4899999999998</v>
      </c>
      <c r="F150" s="3">
        <v>37740</v>
      </c>
      <c r="G150" t="s">
        <v>40</v>
      </c>
      <c r="H150">
        <v>2</v>
      </c>
      <c r="I150">
        <v>4</v>
      </c>
      <c r="J150">
        <v>2003</v>
      </c>
      <c r="K150" s="2">
        <v>84</v>
      </c>
      <c r="L150" t="s">
        <v>161</v>
      </c>
      <c r="M150" t="s">
        <v>179</v>
      </c>
      <c r="N150" t="s">
        <v>163</v>
      </c>
      <c r="O150" t="s">
        <v>167</v>
      </c>
      <c r="P150" t="s">
        <v>787</v>
      </c>
      <c r="Q150" t="s">
        <v>107</v>
      </c>
      <c r="R150" t="s">
        <v>108</v>
      </c>
      <c r="S150" t="s">
        <v>45</v>
      </c>
    </row>
    <row r="151" spans="1:19">
      <c r="A151">
        <v>10120</v>
      </c>
      <c r="B151">
        <v>39</v>
      </c>
      <c r="C151" s="2">
        <v>119.27</v>
      </c>
      <c r="D151" s="2">
        <v>10</v>
      </c>
      <c r="E151" s="2">
        <v>4651.53</v>
      </c>
      <c r="F151" s="3">
        <v>37740</v>
      </c>
      <c r="G151" t="s">
        <v>40</v>
      </c>
      <c r="H151">
        <v>2</v>
      </c>
      <c r="I151">
        <v>4</v>
      </c>
      <c r="J151">
        <v>2003</v>
      </c>
      <c r="K151" s="2">
        <v>109</v>
      </c>
      <c r="L151" t="s">
        <v>161</v>
      </c>
      <c r="M151" t="s">
        <v>180</v>
      </c>
      <c r="N151" t="s">
        <v>163</v>
      </c>
      <c r="O151" t="s">
        <v>167</v>
      </c>
      <c r="P151" t="s">
        <v>787</v>
      </c>
      <c r="Q151" t="s">
        <v>107</v>
      </c>
      <c r="R151" t="s">
        <v>108</v>
      </c>
      <c r="S151" t="s">
        <v>36</v>
      </c>
    </row>
    <row r="152" spans="1:19">
      <c r="A152">
        <v>10120</v>
      </c>
      <c r="B152">
        <v>29</v>
      </c>
      <c r="C152" s="2">
        <v>85.49</v>
      </c>
      <c r="D152" s="2">
        <v>9</v>
      </c>
      <c r="E152" s="2">
        <v>2479.21</v>
      </c>
      <c r="F152" s="3">
        <v>37740</v>
      </c>
      <c r="G152" t="s">
        <v>40</v>
      </c>
      <c r="H152">
        <v>2</v>
      </c>
      <c r="I152">
        <v>4</v>
      </c>
      <c r="J152">
        <v>2003</v>
      </c>
      <c r="K152" s="2">
        <v>72</v>
      </c>
      <c r="L152" t="s">
        <v>161</v>
      </c>
      <c r="M152" t="s">
        <v>181</v>
      </c>
      <c r="N152" t="s">
        <v>163</v>
      </c>
      <c r="O152" t="s">
        <v>167</v>
      </c>
      <c r="P152" t="s">
        <v>787</v>
      </c>
      <c r="Q152" t="s">
        <v>107</v>
      </c>
      <c r="R152" t="s">
        <v>108</v>
      </c>
      <c r="S152" t="s">
        <v>45</v>
      </c>
    </row>
    <row r="153" spans="1:19">
      <c r="A153">
        <v>10120</v>
      </c>
      <c r="B153">
        <v>47</v>
      </c>
      <c r="C153" s="2">
        <v>82.21</v>
      </c>
      <c r="D153" s="2">
        <v>13</v>
      </c>
      <c r="E153" s="2">
        <v>3863.87</v>
      </c>
      <c r="F153" s="3">
        <v>37740</v>
      </c>
      <c r="G153" t="s">
        <v>40</v>
      </c>
      <c r="H153">
        <v>2</v>
      </c>
      <c r="I153">
        <v>4</v>
      </c>
      <c r="J153">
        <v>2003</v>
      </c>
      <c r="K153" s="2">
        <v>91</v>
      </c>
      <c r="L153" t="s">
        <v>161</v>
      </c>
      <c r="M153" t="s">
        <v>182</v>
      </c>
      <c r="N153" t="s">
        <v>163</v>
      </c>
      <c r="O153" t="s">
        <v>167</v>
      </c>
      <c r="P153" t="s">
        <v>787</v>
      </c>
      <c r="Q153" t="s">
        <v>107</v>
      </c>
      <c r="R153" t="s">
        <v>108</v>
      </c>
      <c r="S153" t="s">
        <v>36</v>
      </c>
    </row>
    <row r="154" spans="1:19">
      <c r="A154">
        <v>10120</v>
      </c>
      <c r="B154">
        <v>24</v>
      </c>
      <c r="C154" s="2">
        <v>107.7</v>
      </c>
      <c r="D154" s="2">
        <v>15</v>
      </c>
      <c r="E154" s="2">
        <v>2584.8000000000002</v>
      </c>
      <c r="F154" s="3">
        <v>37740</v>
      </c>
      <c r="G154" t="s">
        <v>40</v>
      </c>
      <c r="H154">
        <v>2</v>
      </c>
      <c r="I154">
        <v>4</v>
      </c>
      <c r="J154">
        <v>2003</v>
      </c>
      <c r="K154" s="2">
        <v>99</v>
      </c>
      <c r="L154" t="s">
        <v>161</v>
      </c>
      <c r="M154" t="s">
        <v>47</v>
      </c>
      <c r="N154" t="s">
        <v>163</v>
      </c>
      <c r="O154" t="s">
        <v>167</v>
      </c>
      <c r="P154" t="s">
        <v>787</v>
      </c>
      <c r="Q154" t="s">
        <v>107</v>
      </c>
      <c r="R154" t="s">
        <v>108</v>
      </c>
      <c r="S154" t="s">
        <v>45</v>
      </c>
    </row>
    <row r="155" spans="1:19">
      <c r="A155">
        <v>10120</v>
      </c>
      <c r="B155">
        <v>24</v>
      </c>
      <c r="C155" s="2">
        <v>142.38</v>
      </c>
      <c r="D155" s="2">
        <v>7</v>
      </c>
      <c r="E155" s="2">
        <v>3417.12</v>
      </c>
      <c r="F155" s="3">
        <v>37740</v>
      </c>
      <c r="G155" t="s">
        <v>40</v>
      </c>
      <c r="H155">
        <v>2</v>
      </c>
      <c r="I155">
        <v>4</v>
      </c>
      <c r="J155">
        <v>2003</v>
      </c>
      <c r="K155" s="2">
        <v>118</v>
      </c>
      <c r="L155" t="s">
        <v>161</v>
      </c>
      <c r="M155" t="s">
        <v>183</v>
      </c>
      <c r="N155" t="s">
        <v>163</v>
      </c>
      <c r="O155" t="s">
        <v>167</v>
      </c>
      <c r="P155" t="s">
        <v>787</v>
      </c>
      <c r="Q155" t="s">
        <v>107</v>
      </c>
      <c r="R155" t="s">
        <v>108</v>
      </c>
      <c r="S155" t="s">
        <v>36</v>
      </c>
    </row>
    <row r="156" spans="1:19">
      <c r="A156">
        <v>10120</v>
      </c>
      <c r="B156">
        <v>43</v>
      </c>
      <c r="C156" s="2">
        <v>76</v>
      </c>
      <c r="D156" s="2">
        <v>14</v>
      </c>
      <c r="E156" s="2">
        <v>3268</v>
      </c>
      <c r="F156" s="3">
        <v>37740</v>
      </c>
      <c r="G156" t="s">
        <v>40</v>
      </c>
      <c r="H156">
        <v>2</v>
      </c>
      <c r="I156">
        <v>4</v>
      </c>
      <c r="J156">
        <v>2003</v>
      </c>
      <c r="K156" s="2">
        <v>80</v>
      </c>
      <c r="L156" t="s">
        <v>161</v>
      </c>
      <c r="M156" t="s">
        <v>184</v>
      </c>
      <c r="N156" t="s">
        <v>163</v>
      </c>
      <c r="O156" t="s">
        <v>167</v>
      </c>
      <c r="P156" t="s">
        <v>787</v>
      </c>
      <c r="Q156" t="s">
        <v>107</v>
      </c>
      <c r="R156" t="s">
        <v>108</v>
      </c>
      <c r="S156" t="s">
        <v>36</v>
      </c>
    </row>
    <row r="157" spans="1:19">
      <c r="A157">
        <v>10223</v>
      </c>
      <c r="B157">
        <v>47</v>
      </c>
      <c r="C157" s="2">
        <v>100.53</v>
      </c>
      <c r="D157" s="2">
        <v>9</v>
      </c>
      <c r="E157" s="2">
        <v>4724.91</v>
      </c>
      <c r="F157" s="3">
        <v>38037</v>
      </c>
      <c r="G157" t="s">
        <v>40</v>
      </c>
      <c r="H157">
        <v>1</v>
      </c>
      <c r="I157">
        <v>2</v>
      </c>
      <c r="J157">
        <v>2004</v>
      </c>
      <c r="K157" s="2">
        <v>84</v>
      </c>
      <c r="L157" t="s">
        <v>161</v>
      </c>
      <c r="M157" t="s">
        <v>179</v>
      </c>
      <c r="N157" t="s">
        <v>163</v>
      </c>
      <c r="O157" t="s">
        <v>167</v>
      </c>
      <c r="P157" t="s">
        <v>787</v>
      </c>
      <c r="Q157" t="s">
        <v>107</v>
      </c>
      <c r="R157" t="s">
        <v>108</v>
      </c>
      <c r="S157" t="s">
        <v>36</v>
      </c>
    </row>
    <row r="158" spans="1:19">
      <c r="A158">
        <v>10223</v>
      </c>
      <c r="B158">
        <v>34</v>
      </c>
      <c r="C158" s="2">
        <v>106.14</v>
      </c>
      <c r="D158" s="2">
        <v>11</v>
      </c>
      <c r="E158" s="2">
        <v>3608.76</v>
      </c>
      <c r="F158" s="3">
        <v>38037</v>
      </c>
      <c r="G158" t="s">
        <v>40</v>
      </c>
      <c r="H158">
        <v>1</v>
      </c>
      <c r="I158">
        <v>2</v>
      </c>
      <c r="J158">
        <v>2004</v>
      </c>
      <c r="K158" s="2">
        <v>109</v>
      </c>
      <c r="L158" t="s">
        <v>161</v>
      </c>
      <c r="M158" t="s">
        <v>180</v>
      </c>
      <c r="N158" t="s">
        <v>163</v>
      </c>
      <c r="O158" t="s">
        <v>167</v>
      </c>
      <c r="P158" t="s">
        <v>787</v>
      </c>
      <c r="Q158" t="s">
        <v>107</v>
      </c>
      <c r="R158" t="s">
        <v>108</v>
      </c>
      <c r="S158" t="s">
        <v>36</v>
      </c>
    </row>
    <row r="159" spans="1:19">
      <c r="A159">
        <v>10223</v>
      </c>
      <c r="B159">
        <v>23</v>
      </c>
      <c r="C159" s="2">
        <v>74.62</v>
      </c>
      <c r="D159" s="2">
        <v>10</v>
      </c>
      <c r="E159" s="2">
        <v>1716.26</v>
      </c>
      <c r="F159" s="3">
        <v>38037</v>
      </c>
      <c r="G159" t="s">
        <v>40</v>
      </c>
      <c r="H159">
        <v>1</v>
      </c>
      <c r="I159">
        <v>2</v>
      </c>
      <c r="J159">
        <v>2004</v>
      </c>
      <c r="K159" s="2">
        <v>72</v>
      </c>
      <c r="L159" t="s">
        <v>161</v>
      </c>
      <c r="M159" t="s">
        <v>181</v>
      </c>
      <c r="N159" t="s">
        <v>163</v>
      </c>
      <c r="O159" t="s">
        <v>167</v>
      </c>
      <c r="P159" t="s">
        <v>787</v>
      </c>
      <c r="Q159" t="s">
        <v>107</v>
      </c>
      <c r="R159" t="s">
        <v>108</v>
      </c>
      <c r="S159" t="s">
        <v>45</v>
      </c>
    </row>
    <row r="160" spans="1:19">
      <c r="A160">
        <v>10223</v>
      </c>
      <c r="B160">
        <v>25</v>
      </c>
      <c r="C160" s="2">
        <v>101.39</v>
      </c>
      <c r="D160" s="2">
        <v>14</v>
      </c>
      <c r="E160" s="2">
        <v>2534.75</v>
      </c>
      <c r="F160" s="3">
        <v>38037</v>
      </c>
      <c r="G160" t="s">
        <v>40</v>
      </c>
      <c r="H160">
        <v>1</v>
      </c>
      <c r="I160">
        <v>2</v>
      </c>
      <c r="J160">
        <v>2004</v>
      </c>
      <c r="K160" s="2">
        <v>91</v>
      </c>
      <c r="L160" t="s">
        <v>161</v>
      </c>
      <c r="M160" t="s">
        <v>182</v>
      </c>
      <c r="N160" t="s">
        <v>163</v>
      </c>
      <c r="O160" t="s">
        <v>167</v>
      </c>
      <c r="P160" t="s">
        <v>787</v>
      </c>
      <c r="Q160" t="s">
        <v>107</v>
      </c>
      <c r="R160" t="s">
        <v>108</v>
      </c>
      <c r="S160" t="s">
        <v>45</v>
      </c>
    </row>
    <row r="161" spans="1:19">
      <c r="A161">
        <v>10223</v>
      </c>
      <c r="B161">
        <v>29</v>
      </c>
      <c r="C161" s="2">
        <v>110.34</v>
      </c>
      <c r="D161" s="2">
        <v>8</v>
      </c>
      <c r="E161" s="2">
        <v>3199.86</v>
      </c>
      <c r="F161" s="3">
        <v>38037</v>
      </c>
      <c r="G161" t="s">
        <v>40</v>
      </c>
      <c r="H161">
        <v>1</v>
      </c>
      <c r="I161">
        <v>2</v>
      </c>
      <c r="J161">
        <v>2004</v>
      </c>
      <c r="K161" s="2">
        <v>118</v>
      </c>
      <c r="L161" t="s">
        <v>161</v>
      </c>
      <c r="M161" t="s">
        <v>183</v>
      </c>
      <c r="N161" t="s">
        <v>163</v>
      </c>
      <c r="O161" t="s">
        <v>167</v>
      </c>
      <c r="P161" t="s">
        <v>787</v>
      </c>
      <c r="Q161" t="s">
        <v>107</v>
      </c>
      <c r="R161" t="s">
        <v>108</v>
      </c>
      <c r="S161" t="s">
        <v>36</v>
      </c>
    </row>
    <row r="162" spans="1:19">
      <c r="A162">
        <v>10223</v>
      </c>
      <c r="B162">
        <v>26</v>
      </c>
      <c r="C162" s="2">
        <v>67.2</v>
      </c>
      <c r="D162" s="2">
        <v>15</v>
      </c>
      <c r="E162" s="2">
        <v>1747.2</v>
      </c>
      <c r="F162" s="3">
        <v>38037</v>
      </c>
      <c r="G162" t="s">
        <v>40</v>
      </c>
      <c r="H162">
        <v>1</v>
      </c>
      <c r="I162">
        <v>2</v>
      </c>
      <c r="J162">
        <v>2004</v>
      </c>
      <c r="K162" s="2">
        <v>80</v>
      </c>
      <c r="L162" t="s">
        <v>161</v>
      </c>
      <c r="M162" t="s">
        <v>184</v>
      </c>
      <c r="N162" t="s">
        <v>163</v>
      </c>
      <c r="O162" t="s">
        <v>167</v>
      </c>
      <c r="P162" t="s">
        <v>787</v>
      </c>
      <c r="Q162" t="s">
        <v>107</v>
      </c>
      <c r="R162" t="s">
        <v>108</v>
      </c>
      <c r="S162" t="s">
        <v>45</v>
      </c>
    </row>
    <row r="163" spans="1:19">
      <c r="A163">
        <v>10347</v>
      </c>
      <c r="B163">
        <v>29</v>
      </c>
      <c r="C163" s="2">
        <v>123.66999999999999</v>
      </c>
      <c r="D163" s="2">
        <v>3</v>
      </c>
      <c r="E163" s="2">
        <v>3586.43</v>
      </c>
      <c r="F163" s="3">
        <v>38320</v>
      </c>
      <c r="G163" t="s">
        <v>40</v>
      </c>
      <c r="H163">
        <v>4</v>
      </c>
      <c r="I163">
        <v>11</v>
      </c>
      <c r="J163">
        <v>2004</v>
      </c>
      <c r="K163" s="2">
        <v>136</v>
      </c>
      <c r="L163" t="s">
        <v>79</v>
      </c>
      <c r="M163" t="s">
        <v>140</v>
      </c>
      <c r="N163" t="s">
        <v>163</v>
      </c>
      <c r="O163" t="s">
        <v>167</v>
      </c>
      <c r="P163" t="s">
        <v>787</v>
      </c>
      <c r="Q163" t="s">
        <v>107</v>
      </c>
      <c r="R163" t="s">
        <v>108</v>
      </c>
      <c r="S163" t="s">
        <v>36</v>
      </c>
    </row>
    <row r="164" spans="1:19">
      <c r="A164">
        <v>10347</v>
      </c>
      <c r="B164">
        <v>42</v>
      </c>
      <c r="C164" s="2">
        <v>49.599999999999994</v>
      </c>
      <c r="D164" s="2">
        <v>5</v>
      </c>
      <c r="E164" s="2">
        <v>2083.1999999999998</v>
      </c>
      <c r="F164" s="3">
        <v>38320</v>
      </c>
      <c r="G164" t="s">
        <v>40</v>
      </c>
      <c r="H164">
        <v>4</v>
      </c>
      <c r="I164">
        <v>11</v>
      </c>
      <c r="J164">
        <v>2004</v>
      </c>
      <c r="K164" s="2">
        <v>116</v>
      </c>
      <c r="L164" t="s">
        <v>79</v>
      </c>
      <c r="M164" t="s">
        <v>80</v>
      </c>
      <c r="N164" t="s">
        <v>163</v>
      </c>
      <c r="O164" t="s">
        <v>167</v>
      </c>
      <c r="P164" t="s">
        <v>787</v>
      </c>
      <c r="Q164" t="s">
        <v>107</v>
      </c>
      <c r="R164" t="s">
        <v>108</v>
      </c>
      <c r="S164" t="s">
        <v>45</v>
      </c>
    </row>
    <row r="165" spans="1:19">
      <c r="A165">
        <v>10347</v>
      </c>
      <c r="B165">
        <v>50</v>
      </c>
      <c r="C165" s="2">
        <v>136.69</v>
      </c>
      <c r="D165" s="2">
        <v>8</v>
      </c>
      <c r="E165" s="2">
        <v>6834.5</v>
      </c>
      <c r="F165" s="3">
        <v>38320</v>
      </c>
      <c r="G165" t="s">
        <v>40</v>
      </c>
      <c r="H165">
        <v>4</v>
      </c>
      <c r="I165">
        <v>11</v>
      </c>
      <c r="J165">
        <v>2004</v>
      </c>
      <c r="K165" s="2">
        <v>60</v>
      </c>
      <c r="L165" t="s">
        <v>79</v>
      </c>
      <c r="M165" t="s">
        <v>142</v>
      </c>
      <c r="N165" t="s">
        <v>163</v>
      </c>
      <c r="O165" t="s">
        <v>167</v>
      </c>
      <c r="P165" t="s">
        <v>787</v>
      </c>
      <c r="Q165" t="s">
        <v>107</v>
      </c>
      <c r="R165" t="s">
        <v>108</v>
      </c>
      <c r="S165" t="s">
        <v>36</v>
      </c>
    </row>
    <row r="166" spans="1:19">
      <c r="A166">
        <v>10347</v>
      </c>
      <c r="B166">
        <v>45</v>
      </c>
      <c r="C166" s="2">
        <v>130.76999999999998</v>
      </c>
      <c r="D166" s="2">
        <v>4</v>
      </c>
      <c r="E166" s="2">
        <v>5884.65</v>
      </c>
      <c r="F166" s="3">
        <v>38320</v>
      </c>
      <c r="G166" t="s">
        <v>40</v>
      </c>
      <c r="H166">
        <v>4</v>
      </c>
      <c r="I166">
        <v>11</v>
      </c>
      <c r="J166">
        <v>2004</v>
      </c>
      <c r="K166" s="2">
        <v>121</v>
      </c>
      <c r="L166" t="s">
        <v>79</v>
      </c>
      <c r="M166" t="s">
        <v>143</v>
      </c>
      <c r="N166" t="s">
        <v>163</v>
      </c>
      <c r="O166" t="s">
        <v>167</v>
      </c>
      <c r="P166" t="s">
        <v>787</v>
      </c>
      <c r="Q166" t="s">
        <v>107</v>
      </c>
      <c r="R166" t="s">
        <v>108</v>
      </c>
      <c r="S166" t="s">
        <v>36</v>
      </c>
    </row>
    <row r="167" spans="1:19">
      <c r="A167">
        <v>10120</v>
      </c>
      <c r="B167">
        <v>29</v>
      </c>
      <c r="C167" s="2">
        <v>72.23</v>
      </c>
      <c r="D167" s="2">
        <v>11</v>
      </c>
      <c r="E167" s="2">
        <v>2094.67</v>
      </c>
      <c r="F167" s="3">
        <v>37740</v>
      </c>
      <c r="G167" t="s">
        <v>40</v>
      </c>
      <c r="H167">
        <v>2</v>
      </c>
      <c r="I167">
        <v>4</v>
      </c>
      <c r="J167">
        <v>2003</v>
      </c>
      <c r="K167" s="2">
        <v>68</v>
      </c>
      <c r="L167" t="s">
        <v>81</v>
      </c>
      <c r="M167" t="s">
        <v>187</v>
      </c>
      <c r="N167" t="s">
        <v>163</v>
      </c>
      <c r="O167" t="s">
        <v>167</v>
      </c>
      <c r="P167" t="s">
        <v>787</v>
      </c>
      <c r="Q167" t="s">
        <v>107</v>
      </c>
      <c r="R167" t="s">
        <v>108</v>
      </c>
      <c r="S167" t="s">
        <v>45</v>
      </c>
    </row>
    <row r="168" spans="1:19">
      <c r="A168">
        <v>10120</v>
      </c>
      <c r="B168">
        <v>49</v>
      </c>
      <c r="C168" s="2">
        <v>50.620000000000005</v>
      </c>
      <c r="D168" s="2">
        <v>12</v>
      </c>
      <c r="E168" s="2">
        <v>2480.38</v>
      </c>
      <c r="F168" s="3">
        <v>37740</v>
      </c>
      <c r="G168" t="s">
        <v>40</v>
      </c>
      <c r="H168">
        <v>2</v>
      </c>
      <c r="I168">
        <v>4</v>
      </c>
      <c r="J168">
        <v>2003</v>
      </c>
      <c r="K168" s="2">
        <v>43</v>
      </c>
      <c r="L168" t="s">
        <v>81</v>
      </c>
      <c r="M168" t="s">
        <v>188</v>
      </c>
      <c r="N168" t="s">
        <v>163</v>
      </c>
      <c r="O168" t="s">
        <v>167</v>
      </c>
      <c r="P168" t="s">
        <v>787</v>
      </c>
      <c r="Q168" t="s">
        <v>107</v>
      </c>
      <c r="R168" t="s">
        <v>108</v>
      </c>
      <c r="S168" t="s">
        <v>45</v>
      </c>
    </row>
    <row r="169" spans="1:19">
      <c r="A169">
        <v>10125</v>
      </c>
      <c r="B169">
        <v>32</v>
      </c>
      <c r="C169" s="2">
        <v>101.71</v>
      </c>
      <c r="D169" s="2">
        <v>1</v>
      </c>
      <c r="E169" s="2">
        <v>3254.72</v>
      </c>
      <c r="F169" s="3">
        <v>37762</v>
      </c>
      <c r="G169" t="s">
        <v>40</v>
      </c>
      <c r="H169">
        <v>2</v>
      </c>
      <c r="I169">
        <v>5</v>
      </c>
      <c r="J169">
        <v>2003</v>
      </c>
      <c r="K169" s="2">
        <v>102</v>
      </c>
      <c r="L169" t="s">
        <v>81</v>
      </c>
      <c r="M169" t="s">
        <v>82</v>
      </c>
      <c r="N169" t="s">
        <v>163</v>
      </c>
      <c r="O169" t="s">
        <v>167</v>
      </c>
      <c r="P169" t="s">
        <v>787</v>
      </c>
      <c r="Q169" t="s">
        <v>107</v>
      </c>
      <c r="R169" t="s">
        <v>108</v>
      </c>
      <c r="S169" t="s">
        <v>36</v>
      </c>
    </row>
    <row r="170" spans="1:19">
      <c r="A170">
        <v>10125</v>
      </c>
      <c r="B170">
        <v>34</v>
      </c>
      <c r="C170" s="2">
        <v>190.69</v>
      </c>
      <c r="D170" s="2">
        <v>2</v>
      </c>
      <c r="E170" s="2">
        <v>6483.46</v>
      </c>
      <c r="F170" s="3">
        <v>37762</v>
      </c>
      <c r="G170" t="s">
        <v>40</v>
      </c>
      <c r="H170">
        <v>2</v>
      </c>
      <c r="I170">
        <v>5</v>
      </c>
      <c r="J170">
        <v>2003</v>
      </c>
      <c r="K170" s="2">
        <v>168</v>
      </c>
      <c r="L170" t="s">
        <v>81</v>
      </c>
      <c r="M170" t="s">
        <v>87</v>
      </c>
      <c r="N170" t="s">
        <v>163</v>
      </c>
      <c r="O170" t="s">
        <v>167</v>
      </c>
      <c r="P170" t="s">
        <v>787</v>
      </c>
      <c r="Q170" t="s">
        <v>107</v>
      </c>
      <c r="R170" t="s">
        <v>108</v>
      </c>
      <c r="S170" t="s">
        <v>36</v>
      </c>
    </row>
    <row r="171" spans="1:19">
      <c r="A171">
        <v>10223</v>
      </c>
      <c r="B171">
        <v>20</v>
      </c>
      <c r="C171" s="2">
        <v>66.039999999999992</v>
      </c>
      <c r="D171" s="2">
        <v>12</v>
      </c>
      <c r="E171" s="2">
        <v>1320.8</v>
      </c>
      <c r="F171" s="3">
        <v>38037</v>
      </c>
      <c r="G171" t="s">
        <v>40</v>
      </c>
      <c r="H171">
        <v>1</v>
      </c>
      <c r="I171">
        <v>2</v>
      </c>
      <c r="J171">
        <v>2004</v>
      </c>
      <c r="K171" s="2">
        <v>68</v>
      </c>
      <c r="L171" t="s">
        <v>81</v>
      </c>
      <c r="M171" t="s">
        <v>187</v>
      </c>
      <c r="N171" t="s">
        <v>163</v>
      </c>
      <c r="O171" t="s">
        <v>167</v>
      </c>
      <c r="P171" t="s">
        <v>787</v>
      </c>
      <c r="Q171" t="s">
        <v>107</v>
      </c>
      <c r="R171" t="s">
        <v>108</v>
      </c>
      <c r="S171" t="s">
        <v>45</v>
      </c>
    </row>
    <row r="172" spans="1:19">
      <c r="A172">
        <v>10223</v>
      </c>
      <c r="B172">
        <v>41</v>
      </c>
      <c r="C172" s="2">
        <v>46.260000000000005</v>
      </c>
      <c r="D172" s="2">
        <v>13</v>
      </c>
      <c r="E172" s="2">
        <v>1896.66</v>
      </c>
      <c r="F172" s="3">
        <v>38037</v>
      </c>
      <c r="G172" t="s">
        <v>40</v>
      </c>
      <c r="H172">
        <v>1</v>
      </c>
      <c r="I172">
        <v>2</v>
      </c>
      <c r="J172">
        <v>2004</v>
      </c>
      <c r="K172" s="2">
        <v>43</v>
      </c>
      <c r="L172" t="s">
        <v>81</v>
      </c>
      <c r="M172" t="s">
        <v>188</v>
      </c>
      <c r="N172" t="s">
        <v>163</v>
      </c>
      <c r="O172" t="s">
        <v>167</v>
      </c>
      <c r="P172" t="s">
        <v>787</v>
      </c>
      <c r="Q172" t="s">
        <v>107</v>
      </c>
      <c r="R172" t="s">
        <v>108</v>
      </c>
      <c r="S172" t="s">
        <v>45</v>
      </c>
    </row>
    <row r="173" spans="1:19">
      <c r="A173">
        <v>10347</v>
      </c>
      <c r="B173">
        <v>21</v>
      </c>
      <c r="C173" s="2">
        <v>58.95</v>
      </c>
      <c r="D173" s="2">
        <v>7</v>
      </c>
      <c r="E173" s="2">
        <v>1237.95</v>
      </c>
      <c r="F173" s="3">
        <v>38320</v>
      </c>
      <c r="G173" t="s">
        <v>40</v>
      </c>
      <c r="H173">
        <v>4</v>
      </c>
      <c r="I173">
        <v>11</v>
      </c>
      <c r="J173">
        <v>2004</v>
      </c>
      <c r="K173" s="2">
        <v>53</v>
      </c>
      <c r="L173" t="s">
        <v>81</v>
      </c>
      <c r="M173" t="s">
        <v>83</v>
      </c>
      <c r="N173" t="s">
        <v>163</v>
      </c>
      <c r="O173" t="s">
        <v>167</v>
      </c>
      <c r="P173" t="s">
        <v>787</v>
      </c>
      <c r="Q173" t="s">
        <v>107</v>
      </c>
      <c r="R173" t="s">
        <v>108</v>
      </c>
      <c r="S173" t="s">
        <v>45</v>
      </c>
    </row>
    <row r="174" spans="1:19">
      <c r="A174">
        <v>10347</v>
      </c>
      <c r="B174">
        <v>21</v>
      </c>
      <c r="C174" s="2">
        <v>229.3</v>
      </c>
      <c r="D174" s="2">
        <v>6</v>
      </c>
      <c r="E174" s="2">
        <v>4815.3</v>
      </c>
      <c r="F174" s="3">
        <v>38320</v>
      </c>
      <c r="G174" t="s">
        <v>40</v>
      </c>
      <c r="H174">
        <v>4</v>
      </c>
      <c r="I174">
        <v>11</v>
      </c>
      <c r="J174">
        <v>2004</v>
      </c>
      <c r="K174" s="2">
        <v>168</v>
      </c>
      <c r="L174" t="s">
        <v>81</v>
      </c>
      <c r="M174" t="s">
        <v>87</v>
      </c>
      <c r="N174" t="s">
        <v>163</v>
      </c>
      <c r="O174" t="s">
        <v>167</v>
      </c>
      <c r="P174" t="s">
        <v>787</v>
      </c>
      <c r="Q174" t="s">
        <v>107</v>
      </c>
      <c r="R174" t="s">
        <v>108</v>
      </c>
      <c r="S174" t="s">
        <v>36</v>
      </c>
    </row>
    <row r="175" spans="1:19">
      <c r="A175">
        <v>10347</v>
      </c>
      <c r="B175">
        <v>48</v>
      </c>
      <c r="C175" s="2">
        <v>100.3</v>
      </c>
      <c r="D175" s="2">
        <v>9</v>
      </c>
      <c r="E175" s="2">
        <v>4814.3999999999996</v>
      </c>
      <c r="F175" s="3">
        <v>38320</v>
      </c>
      <c r="G175" t="s">
        <v>40</v>
      </c>
      <c r="H175">
        <v>4</v>
      </c>
      <c r="I175">
        <v>11</v>
      </c>
      <c r="J175">
        <v>2004</v>
      </c>
      <c r="K175" s="2">
        <v>101</v>
      </c>
      <c r="L175" t="s">
        <v>81</v>
      </c>
      <c r="M175" t="s">
        <v>88</v>
      </c>
      <c r="N175" t="s">
        <v>163</v>
      </c>
      <c r="O175" t="s">
        <v>167</v>
      </c>
      <c r="P175" t="s">
        <v>787</v>
      </c>
      <c r="Q175" t="s">
        <v>107</v>
      </c>
      <c r="R175" t="s">
        <v>108</v>
      </c>
      <c r="S175" t="s">
        <v>36</v>
      </c>
    </row>
    <row r="176" spans="1:19">
      <c r="A176">
        <v>10347</v>
      </c>
      <c r="B176">
        <v>34</v>
      </c>
      <c r="C176" s="2">
        <v>64.959999999999994</v>
      </c>
      <c r="D176" s="2">
        <v>10</v>
      </c>
      <c r="E176" s="2">
        <v>2208.64</v>
      </c>
      <c r="F176" s="3">
        <v>38320</v>
      </c>
      <c r="G176" t="s">
        <v>40</v>
      </c>
      <c r="H176">
        <v>4</v>
      </c>
      <c r="I176">
        <v>11</v>
      </c>
      <c r="J176">
        <v>2004</v>
      </c>
      <c r="K176" s="2">
        <v>62</v>
      </c>
      <c r="L176" t="s">
        <v>81</v>
      </c>
      <c r="M176" t="s">
        <v>89</v>
      </c>
      <c r="N176" t="s">
        <v>163</v>
      </c>
      <c r="O176" t="s">
        <v>167</v>
      </c>
      <c r="P176" t="s">
        <v>787</v>
      </c>
      <c r="Q176" t="s">
        <v>107</v>
      </c>
      <c r="R176" t="s">
        <v>108</v>
      </c>
      <c r="S176" t="s">
        <v>45</v>
      </c>
    </row>
    <row r="177" spans="1:19">
      <c r="A177">
        <v>10347</v>
      </c>
      <c r="B177">
        <v>45</v>
      </c>
      <c r="C177" s="2">
        <v>109.96</v>
      </c>
      <c r="D177" s="2">
        <v>11</v>
      </c>
      <c r="E177" s="2">
        <v>4948.2</v>
      </c>
      <c r="F177" s="3">
        <v>38320</v>
      </c>
      <c r="G177" t="s">
        <v>40</v>
      </c>
      <c r="H177">
        <v>4</v>
      </c>
      <c r="I177">
        <v>11</v>
      </c>
      <c r="J177">
        <v>2004</v>
      </c>
      <c r="K177" s="2">
        <v>104</v>
      </c>
      <c r="L177" t="s">
        <v>81</v>
      </c>
      <c r="M177" t="s">
        <v>90</v>
      </c>
      <c r="N177" t="s">
        <v>163</v>
      </c>
      <c r="O177" t="s">
        <v>167</v>
      </c>
      <c r="P177" t="s">
        <v>787</v>
      </c>
      <c r="Q177" t="s">
        <v>107</v>
      </c>
      <c r="R177" t="s">
        <v>108</v>
      </c>
      <c r="S177" t="s">
        <v>36</v>
      </c>
    </row>
    <row r="178" spans="1:19">
      <c r="A178">
        <v>10347</v>
      </c>
      <c r="B178">
        <v>26</v>
      </c>
      <c r="C178" s="2">
        <v>102.19</v>
      </c>
      <c r="D178" s="2">
        <v>12</v>
      </c>
      <c r="E178" s="2">
        <v>2656.94</v>
      </c>
      <c r="F178" s="3">
        <v>38320</v>
      </c>
      <c r="G178" t="s">
        <v>40</v>
      </c>
      <c r="H178">
        <v>4</v>
      </c>
      <c r="I178">
        <v>11</v>
      </c>
      <c r="J178">
        <v>2004</v>
      </c>
      <c r="K178" s="2">
        <v>99</v>
      </c>
      <c r="L178" t="s">
        <v>81</v>
      </c>
      <c r="M178" t="s">
        <v>91</v>
      </c>
      <c r="N178" t="s">
        <v>163</v>
      </c>
      <c r="O178" t="s">
        <v>167</v>
      </c>
      <c r="P178" t="s">
        <v>787</v>
      </c>
      <c r="Q178" t="s">
        <v>107</v>
      </c>
      <c r="R178" t="s">
        <v>108</v>
      </c>
      <c r="S178" t="s">
        <v>45</v>
      </c>
    </row>
    <row r="179" spans="1:19">
      <c r="A179">
        <v>10152</v>
      </c>
      <c r="B179">
        <v>35</v>
      </c>
      <c r="C179" s="2">
        <v>129.26000000000002</v>
      </c>
      <c r="D179" s="2">
        <v>1</v>
      </c>
      <c r="E179" s="2">
        <v>4524.1000000000004</v>
      </c>
      <c r="F179" s="3">
        <v>37889</v>
      </c>
      <c r="G179" t="s">
        <v>40</v>
      </c>
      <c r="H179">
        <v>3</v>
      </c>
      <c r="I179">
        <v>9</v>
      </c>
      <c r="J179">
        <v>2003</v>
      </c>
      <c r="K179" s="2">
        <v>143</v>
      </c>
      <c r="L179" t="s">
        <v>100</v>
      </c>
      <c r="M179" t="s">
        <v>190</v>
      </c>
      <c r="N179" t="s">
        <v>191</v>
      </c>
      <c r="O179" t="s">
        <v>194</v>
      </c>
      <c r="P179" t="s">
        <v>784</v>
      </c>
      <c r="Q179" t="s">
        <v>107</v>
      </c>
      <c r="R179" t="s">
        <v>108</v>
      </c>
      <c r="S179" t="s">
        <v>36</v>
      </c>
    </row>
    <row r="180" spans="1:19">
      <c r="A180">
        <v>10152</v>
      </c>
      <c r="B180">
        <v>25</v>
      </c>
      <c r="C180" s="2">
        <v>65.31</v>
      </c>
      <c r="D180" s="2">
        <v>4</v>
      </c>
      <c r="E180" s="2">
        <v>1632.75</v>
      </c>
      <c r="F180" s="3">
        <v>37889</v>
      </c>
      <c r="G180" t="s">
        <v>40</v>
      </c>
      <c r="H180">
        <v>3</v>
      </c>
      <c r="I180">
        <v>9</v>
      </c>
      <c r="J180">
        <v>2003</v>
      </c>
      <c r="K180" s="2">
        <v>57</v>
      </c>
      <c r="L180" t="s">
        <v>100</v>
      </c>
      <c r="M180" t="s">
        <v>198</v>
      </c>
      <c r="N180" t="s">
        <v>191</v>
      </c>
      <c r="O180" t="s">
        <v>194</v>
      </c>
      <c r="P180" t="s">
        <v>784</v>
      </c>
      <c r="Q180" t="s">
        <v>107</v>
      </c>
      <c r="R180" t="s">
        <v>108</v>
      </c>
      <c r="S180" t="s">
        <v>45</v>
      </c>
    </row>
    <row r="181" spans="1:19">
      <c r="A181">
        <v>10152</v>
      </c>
      <c r="B181">
        <v>23</v>
      </c>
      <c r="C181" s="2">
        <v>121.83000000000001</v>
      </c>
      <c r="D181" s="2">
        <v>3</v>
      </c>
      <c r="E181" s="2">
        <v>2802.09</v>
      </c>
      <c r="F181" s="3">
        <v>37889</v>
      </c>
      <c r="G181" t="s">
        <v>40</v>
      </c>
      <c r="H181">
        <v>3</v>
      </c>
      <c r="I181">
        <v>9</v>
      </c>
      <c r="J181">
        <v>2003</v>
      </c>
      <c r="K181" s="2">
        <v>118</v>
      </c>
      <c r="L181" t="s">
        <v>100</v>
      </c>
      <c r="M181" t="s">
        <v>199</v>
      </c>
      <c r="N181" t="s">
        <v>191</v>
      </c>
      <c r="O181" t="s">
        <v>194</v>
      </c>
      <c r="P181" t="s">
        <v>784</v>
      </c>
      <c r="Q181" t="s">
        <v>107</v>
      </c>
      <c r="R181" t="s">
        <v>108</v>
      </c>
      <c r="S181" t="s">
        <v>45</v>
      </c>
    </row>
    <row r="182" spans="1:19">
      <c r="A182">
        <v>10174</v>
      </c>
      <c r="B182">
        <v>34</v>
      </c>
      <c r="C182" s="2">
        <v>235.73</v>
      </c>
      <c r="D182" s="2">
        <v>4</v>
      </c>
      <c r="E182" s="2">
        <v>8014.82</v>
      </c>
      <c r="F182" s="3">
        <v>37931</v>
      </c>
      <c r="G182" t="s">
        <v>40</v>
      </c>
      <c r="H182">
        <v>4</v>
      </c>
      <c r="I182">
        <v>11</v>
      </c>
      <c r="J182">
        <v>2003</v>
      </c>
      <c r="K182" s="2">
        <v>214</v>
      </c>
      <c r="L182" t="s">
        <v>100</v>
      </c>
      <c r="M182" t="s">
        <v>64</v>
      </c>
      <c r="N182" t="s">
        <v>191</v>
      </c>
      <c r="O182" t="s">
        <v>194</v>
      </c>
      <c r="P182" t="s">
        <v>784</v>
      </c>
      <c r="Q182" t="s">
        <v>107</v>
      </c>
      <c r="R182" t="s">
        <v>108</v>
      </c>
      <c r="S182" t="s">
        <v>39</v>
      </c>
    </row>
    <row r="183" spans="1:19">
      <c r="A183">
        <v>10374</v>
      </c>
      <c r="B183">
        <v>39</v>
      </c>
      <c r="C183" s="2">
        <v>135.59</v>
      </c>
      <c r="D183" s="2">
        <v>5</v>
      </c>
      <c r="E183" s="2">
        <v>5288.01</v>
      </c>
      <c r="F183" s="3">
        <v>38385</v>
      </c>
      <c r="G183" t="s">
        <v>40</v>
      </c>
      <c r="H183">
        <v>1</v>
      </c>
      <c r="I183">
        <v>2</v>
      </c>
      <c r="J183">
        <v>2005</v>
      </c>
      <c r="K183" s="2">
        <v>118</v>
      </c>
      <c r="L183" t="s">
        <v>173</v>
      </c>
      <c r="M183" t="s">
        <v>152</v>
      </c>
      <c r="N183" t="s">
        <v>191</v>
      </c>
      <c r="O183" t="s">
        <v>194</v>
      </c>
      <c r="P183" t="s">
        <v>784</v>
      </c>
      <c r="Q183" t="s">
        <v>107</v>
      </c>
      <c r="R183" t="s">
        <v>108</v>
      </c>
      <c r="S183" t="s">
        <v>36</v>
      </c>
    </row>
    <row r="184" spans="1:19">
      <c r="A184">
        <v>10374</v>
      </c>
      <c r="B184">
        <v>22</v>
      </c>
      <c r="C184" s="2">
        <v>174.29</v>
      </c>
      <c r="D184" s="2">
        <v>1</v>
      </c>
      <c r="E184" s="2">
        <v>3834.38</v>
      </c>
      <c r="F184" s="3">
        <v>38385</v>
      </c>
      <c r="G184" t="s">
        <v>40</v>
      </c>
      <c r="H184">
        <v>1</v>
      </c>
      <c r="I184">
        <v>2</v>
      </c>
      <c r="J184">
        <v>2005</v>
      </c>
      <c r="K184" s="2">
        <v>193</v>
      </c>
      <c r="L184" t="s">
        <v>173</v>
      </c>
      <c r="M184" t="s">
        <v>174</v>
      </c>
      <c r="N184" t="s">
        <v>191</v>
      </c>
      <c r="O184" t="s">
        <v>194</v>
      </c>
      <c r="P184" t="s">
        <v>784</v>
      </c>
      <c r="Q184" t="s">
        <v>107</v>
      </c>
      <c r="R184" t="s">
        <v>108</v>
      </c>
      <c r="S184" t="s">
        <v>36</v>
      </c>
    </row>
    <row r="185" spans="1:19">
      <c r="A185">
        <v>10374</v>
      </c>
      <c r="B185">
        <v>22</v>
      </c>
      <c r="C185" s="2">
        <v>53.3</v>
      </c>
      <c r="D185" s="2">
        <v>4</v>
      </c>
      <c r="E185" s="2">
        <v>1172.5999999999999</v>
      </c>
      <c r="F185" s="3">
        <v>38385</v>
      </c>
      <c r="G185" t="s">
        <v>40</v>
      </c>
      <c r="H185">
        <v>1</v>
      </c>
      <c r="I185">
        <v>2</v>
      </c>
      <c r="J185">
        <v>2005</v>
      </c>
      <c r="K185" s="2">
        <v>60</v>
      </c>
      <c r="L185" t="s">
        <v>173</v>
      </c>
      <c r="M185" t="s">
        <v>153</v>
      </c>
      <c r="N185" t="s">
        <v>191</v>
      </c>
      <c r="O185" t="s">
        <v>194</v>
      </c>
      <c r="P185" t="s">
        <v>784</v>
      </c>
      <c r="Q185" t="s">
        <v>107</v>
      </c>
      <c r="R185" t="s">
        <v>108</v>
      </c>
      <c r="S185" t="s">
        <v>45</v>
      </c>
    </row>
    <row r="186" spans="1:19">
      <c r="A186">
        <v>10374</v>
      </c>
      <c r="B186">
        <v>38</v>
      </c>
      <c r="C186" s="2">
        <v>110.45</v>
      </c>
      <c r="D186" s="2">
        <v>6</v>
      </c>
      <c r="E186" s="2">
        <v>4197.1000000000004</v>
      </c>
      <c r="F186" s="3">
        <v>38385</v>
      </c>
      <c r="G186" t="s">
        <v>40</v>
      </c>
      <c r="H186">
        <v>1</v>
      </c>
      <c r="I186">
        <v>2</v>
      </c>
      <c r="J186">
        <v>2005</v>
      </c>
      <c r="K186" s="2">
        <v>112</v>
      </c>
      <c r="L186" t="s">
        <v>173</v>
      </c>
      <c r="M186" t="s">
        <v>175</v>
      </c>
      <c r="N186" t="s">
        <v>191</v>
      </c>
      <c r="O186" t="s">
        <v>194</v>
      </c>
      <c r="P186" t="s">
        <v>784</v>
      </c>
      <c r="Q186" t="s">
        <v>107</v>
      </c>
      <c r="R186" t="s">
        <v>108</v>
      </c>
      <c r="S186" t="s">
        <v>36</v>
      </c>
    </row>
    <row r="187" spans="1:19">
      <c r="A187">
        <v>10374</v>
      </c>
      <c r="B187">
        <v>42</v>
      </c>
      <c r="C187" s="2">
        <v>69.27000000000001</v>
      </c>
      <c r="D187" s="2">
        <v>2</v>
      </c>
      <c r="E187" s="2">
        <v>2909.34</v>
      </c>
      <c r="F187" s="3">
        <v>38385</v>
      </c>
      <c r="G187" t="s">
        <v>40</v>
      </c>
      <c r="H187">
        <v>1</v>
      </c>
      <c r="I187">
        <v>2</v>
      </c>
      <c r="J187">
        <v>2005</v>
      </c>
      <c r="K187" s="2">
        <v>84</v>
      </c>
      <c r="L187" t="s">
        <v>161</v>
      </c>
      <c r="M187" t="s">
        <v>179</v>
      </c>
      <c r="N187" t="s">
        <v>191</v>
      </c>
      <c r="O187" t="s">
        <v>194</v>
      </c>
      <c r="P187" t="s">
        <v>784</v>
      </c>
      <c r="Q187" t="s">
        <v>107</v>
      </c>
      <c r="R187" t="s">
        <v>108</v>
      </c>
      <c r="S187" t="s">
        <v>45</v>
      </c>
    </row>
    <row r="188" spans="1:19">
      <c r="A188">
        <v>10374</v>
      </c>
      <c r="B188">
        <v>46</v>
      </c>
      <c r="C188" s="2">
        <v>94.100000000000009</v>
      </c>
      <c r="D188" s="2">
        <v>3</v>
      </c>
      <c r="E188" s="2">
        <v>4328.6000000000004</v>
      </c>
      <c r="F188" s="3">
        <v>38385</v>
      </c>
      <c r="G188" t="s">
        <v>40</v>
      </c>
      <c r="H188">
        <v>1</v>
      </c>
      <c r="I188">
        <v>2</v>
      </c>
      <c r="J188">
        <v>2005</v>
      </c>
      <c r="K188" s="2">
        <v>109</v>
      </c>
      <c r="L188" t="s">
        <v>161</v>
      </c>
      <c r="M188" t="s">
        <v>180</v>
      </c>
      <c r="N188" t="s">
        <v>191</v>
      </c>
      <c r="O188" t="s">
        <v>194</v>
      </c>
      <c r="P188" t="s">
        <v>784</v>
      </c>
      <c r="Q188" t="s">
        <v>107</v>
      </c>
      <c r="R188" t="s">
        <v>108</v>
      </c>
      <c r="S188" t="s">
        <v>36</v>
      </c>
    </row>
    <row r="189" spans="1:19">
      <c r="A189">
        <v>10152</v>
      </c>
      <c r="B189">
        <v>33</v>
      </c>
      <c r="C189" s="2">
        <v>50.949999999999996</v>
      </c>
      <c r="D189" s="2">
        <v>2</v>
      </c>
      <c r="E189" s="2">
        <v>1681.35</v>
      </c>
      <c r="F189" s="3">
        <v>37889</v>
      </c>
      <c r="G189" t="s">
        <v>40</v>
      </c>
      <c r="H189">
        <v>3</v>
      </c>
      <c r="I189">
        <v>9</v>
      </c>
      <c r="J189">
        <v>2003</v>
      </c>
      <c r="K189" s="2">
        <v>62</v>
      </c>
      <c r="L189" t="s">
        <v>368</v>
      </c>
      <c r="M189" t="s">
        <v>200</v>
      </c>
      <c r="N189" t="s">
        <v>191</v>
      </c>
      <c r="O189" t="s">
        <v>194</v>
      </c>
      <c r="P189" t="s">
        <v>784</v>
      </c>
      <c r="Q189" t="s">
        <v>107</v>
      </c>
      <c r="R189" t="s">
        <v>108</v>
      </c>
      <c r="S189" t="s">
        <v>45</v>
      </c>
    </row>
    <row r="190" spans="1:19">
      <c r="A190">
        <v>10174</v>
      </c>
      <c r="B190">
        <v>43</v>
      </c>
      <c r="C190" s="2">
        <v>158.54</v>
      </c>
      <c r="D190" s="2">
        <v>1</v>
      </c>
      <c r="E190" s="2">
        <v>6817.22</v>
      </c>
      <c r="F190" s="3">
        <v>37931</v>
      </c>
      <c r="G190" t="s">
        <v>40</v>
      </c>
      <c r="H190">
        <v>4</v>
      </c>
      <c r="I190">
        <v>11</v>
      </c>
      <c r="J190">
        <v>2003</v>
      </c>
      <c r="K190" s="2">
        <v>136</v>
      </c>
      <c r="L190" t="s">
        <v>79</v>
      </c>
      <c r="M190" t="s">
        <v>140</v>
      </c>
      <c r="N190" t="s">
        <v>191</v>
      </c>
      <c r="O190" t="s">
        <v>194</v>
      </c>
      <c r="P190" t="s">
        <v>784</v>
      </c>
      <c r="Q190" t="s">
        <v>107</v>
      </c>
      <c r="R190" t="s">
        <v>108</v>
      </c>
      <c r="S190" t="s">
        <v>36</v>
      </c>
    </row>
    <row r="191" spans="1:19">
      <c r="A191">
        <v>10174</v>
      </c>
      <c r="B191">
        <v>48</v>
      </c>
      <c r="C191" s="2">
        <v>93.339999999999989</v>
      </c>
      <c r="D191" s="2">
        <v>3</v>
      </c>
      <c r="E191" s="2">
        <v>4480.32</v>
      </c>
      <c r="F191" s="3">
        <v>37931</v>
      </c>
      <c r="G191" t="s">
        <v>40</v>
      </c>
      <c r="H191">
        <v>4</v>
      </c>
      <c r="I191">
        <v>11</v>
      </c>
      <c r="J191">
        <v>2003</v>
      </c>
      <c r="K191" s="2">
        <v>116</v>
      </c>
      <c r="L191" t="s">
        <v>79</v>
      </c>
      <c r="M191" t="s">
        <v>80</v>
      </c>
      <c r="N191" t="s">
        <v>191</v>
      </c>
      <c r="O191" t="s">
        <v>194</v>
      </c>
      <c r="P191" t="s">
        <v>784</v>
      </c>
      <c r="Q191" t="s">
        <v>107</v>
      </c>
      <c r="R191" t="s">
        <v>108</v>
      </c>
      <c r="S191" t="s">
        <v>36</v>
      </c>
    </row>
    <row r="192" spans="1:19">
      <c r="A192">
        <v>10174</v>
      </c>
      <c r="B192">
        <v>46</v>
      </c>
      <c r="C192" s="2">
        <v>121.57000000000001</v>
      </c>
      <c r="D192" s="2">
        <v>5</v>
      </c>
      <c r="E192" s="2">
        <v>5592.22</v>
      </c>
      <c r="F192" s="3">
        <v>37931</v>
      </c>
      <c r="G192" t="s">
        <v>40</v>
      </c>
      <c r="H192">
        <v>4</v>
      </c>
      <c r="I192">
        <v>11</v>
      </c>
      <c r="J192">
        <v>2003</v>
      </c>
      <c r="K192" s="2">
        <v>101</v>
      </c>
      <c r="L192" t="s">
        <v>81</v>
      </c>
      <c r="M192" t="s">
        <v>88</v>
      </c>
      <c r="N192" t="s">
        <v>191</v>
      </c>
      <c r="O192" t="s">
        <v>194</v>
      </c>
      <c r="P192" t="s">
        <v>784</v>
      </c>
      <c r="Q192" t="s">
        <v>107</v>
      </c>
      <c r="R192" t="s">
        <v>108</v>
      </c>
      <c r="S192" t="s">
        <v>36</v>
      </c>
    </row>
    <row r="193" spans="1:19">
      <c r="A193">
        <v>10174</v>
      </c>
      <c r="B193">
        <v>49</v>
      </c>
      <c r="C193" s="2">
        <v>44.779999999999994</v>
      </c>
      <c r="D193" s="2">
        <v>2</v>
      </c>
      <c r="E193" s="2">
        <v>2194.2199999999998</v>
      </c>
      <c r="F193" s="3">
        <v>37931</v>
      </c>
      <c r="G193" t="s">
        <v>40</v>
      </c>
      <c r="H193">
        <v>4</v>
      </c>
      <c r="I193">
        <v>11</v>
      </c>
      <c r="J193">
        <v>2003</v>
      </c>
      <c r="K193" s="2">
        <v>50</v>
      </c>
      <c r="L193" t="s">
        <v>81</v>
      </c>
      <c r="M193" t="s">
        <v>145</v>
      </c>
      <c r="N193" t="s">
        <v>191</v>
      </c>
      <c r="O193" t="s">
        <v>194</v>
      </c>
      <c r="P193" t="s">
        <v>784</v>
      </c>
      <c r="Q193" t="s">
        <v>107</v>
      </c>
      <c r="R193" t="s">
        <v>108</v>
      </c>
      <c r="S193" t="s">
        <v>45</v>
      </c>
    </row>
    <row r="194" spans="1:19">
      <c r="A194">
        <v>10106</v>
      </c>
      <c r="B194">
        <v>34</v>
      </c>
      <c r="C194" s="2">
        <v>90.39</v>
      </c>
      <c r="D194" s="2">
        <v>2</v>
      </c>
      <c r="E194" s="2">
        <v>3073.26</v>
      </c>
      <c r="F194" s="3">
        <v>37669</v>
      </c>
      <c r="G194" t="s">
        <v>40</v>
      </c>
      <c r="H194">
        <v>1</v>
      </c>
      <c r="I194">
        <v>2</v>
      </c>
      <c r="J194">
        <v>2003</v>
      </c>
      <c r="K194" s="2">
        <v>84</v>
      </c>
      <c r="L194" t="s">
        <v>161</v>
      </c>
      <c r="M194" t="s">
        <v>179</v>
      </c>
      <c r="N194" t="s">
        <v>621</v>
      </c>
      <c r="O194" t="s">
        <v>624</v>
      </c>
      <c r="P194" t="s">
        <v>779</v>
      </c>
      <c r="Q194" t="s">
        <v>69</v>
      </c>
      <c r="R194" t="s">
        <v>33</v>
      </c>
      <c r="S194" t="s">
        <v>36</v>
      </c>
    </row>
    <row r="195" spans="1:19">
      <c r="A195">
        <v>10106</v>
      </c>
      <c r="B195">
        <v>28</v>
      </c>
      <c r="C195" s="2">
        <v>88.63</v>
      </c>
      <c r="D195" s="2">
        <v>4</v>
      </c>
      <c r="E195" s="2">
        <v>2481.64</v>
      </c>
      <c r="F195" s="3">
        <v>37669</v>
      </c>
      <c r="G195" t="s">
        <v>40</v>
      </c>
      <c r="H195">
        <v>1</v>
      </c>
      <c r="I195">
        <v>2</v>
      </c>
      <c r="J195">
        <v>2003</v>
      </c>
      <c r="K195" s="2">
        <v>109</v>
      </c>
      <c r="L195" t="s">
        <v>161</v>
      </c>
      <c r="M195" t="s">
        <v>180</v>
      </c>
      <c r="N195" t="s">
        <v>621</v>
      </c>
      <c r="O195" t="s">
        <v>624</v>
      </c>
      <c r="P195" t="s">
        <v>779</v>
      </c>
      <c r="Q195" t="s">
        <v>69</v>
      </c>
      <c r="R195" t="s">
        <v>33</v>
      </c>
      <c r="S195" t="s">
        <v>45</v>
      </c>
    </row>
    <row r="196" spans="1:19">
      <c r="A196">
        <v>10106</v>
      </c>
      <c r="B196">
        <v>49</v>
      </c>
      <c r="C196" s="2">
        <v>74.680000000000007</v>
      </c>
      <c r="D196" s="2">
        <v>13</v>
      </c>
      <c r="E196" s="2">
        <v>3659.32</v>
      </c>
      <c r="F196" s="3">
        <v>37669</v>
      </c>
      <c r="G196" t="s">
        <v>40</v>
      </c>
      <c r="H196">
        <v>1</v>
      </c>
      <c r="I196">
        <v>2</v>
      </c>
      <c r="J196">
        <v>2003</v>
      </c>
      <c r="K196" s="2">
        <v>68</v>
      </c>
      <c r="L196" t="s">
        <v>161</v>
      </c>
      <c r="M196" t="s">
        <v>44</v>
      </c>
      <c r="N196" t="s">
        <v>621</v>
      </c>
      <c r="O196" t="s">
        <v>624</v>
      </c>
      <c r="P196" t="s">
        <v>779</v>
      </c>
      <c r="Q196" t="s">
        <v>69</v>
      </c>
      <c r="R196" t="s">
        <v>33</v>
      </c>
      <c r="S196" t="s">
        <v>36</v>
      </c>
    </row>
    <row r="197" spans="1:19">
      <c r="A197">
        <v>10106</v>
      </c>
      <c r="B197">
        <v>50</v>
      </c>
      <c r="C197" s="2">
        <v>64.83</v>
      </c>
      <c r="D197" s="2">
        <v>11</v>
      </c>
      <c r="E197" s="2">
        <v>3241.5</v>
      </c>
      <c r="F197" s="3">
        <v>37669</v>
      </c>
      <c r="G197" t="s">
        <v>40</v>
      </c>
      <c r="H197">
        <v>1</v>
      </c>
      <c r="I197">
        <v>2</v>
      </c>
      <c r="J197">
        <v>2003</v>
      </c>
      <c r="K197" s="2">
        <v>68</v>
      </c>
      <c r="L197" t="s">
        <v>161</v>
      </c>
      <c r="M197" t="s">
        <v>46</v>
      </c>
      <c r="N197" t="s">
        <v>621</v>
      </c>
      <c r="O197" t="s">
        <v>624</v>
      </c>
      <c r="P197" t="s">
        <v>779</v>
      </c>
      <c r="Q197" t="s">
        <v>69</v>
      </c>
      <c r="R197" t="s">
        <v>33</v>
      </c>
      <c r="S197" t="s">
        <v>36</v>
      </c>
    </row>
    <row r="198" spans="1:19">
      <c r="A198">
        <v>10106</v>
      </c>
      <c r="B198">
        <v>26</v>
      </c>
      <c r="C198" s="2">
        <v>63.76</v>
      </c>
      <c r="D198" s="2">
        <v>3</v>
      </c>
      <c r="E198" s="2">
        <v>1657.76</v>
      </c>
      <c r="F198" s="3">
        <v>37669</v>
      </c>
      <c r="G198" t="s">
        <v>40</v>
      </c>
      <c r="H198">
        <v>1</v>
      </c>
      <c r="I198">
        <v>2</v>
      </c>
      <c r="J198">
        <v>2003</v>
      </c>
      <c r="K198" s="2">
        <v>72</v>
      </c>
      <c r="L198" t="s">
        <v>161</v>
      </c>
      <c r="M198" t="s">
        <v>181</v>
      </c>
      <c r="N198" t="s">
        <v>621</v>
      </c>
      <c r="O198" t="s">
        <v>624</v>
      </c>
      <c r="P198" t="s">
        <v>779</v>
      </c>
      <c r="Q198" t="s">
        <v>69</v>
      </c>
      <c r="R198" t="s">
        <v>33</v>
      </c>
      <c r="S198" t="s">
        <v>45</v>
      </c>
    </row>
    <row r="199" spans="1:19">
      <c r="A199">
        <v>10106</v>
      </c>
      <c r="B199">
        <v>31</v>
      </c>
      <c r="C199" s="2">
        <v>106.86999999999999</v>
      </c>
      <c r="D199" s="2">
        <v>7</v>
      </c>
      <c r="E199" s="2">
        <v>3312.97</v>
      </c>
      <c r="F199" s="3">
        <v>37669</v>
      </c>
      <c r="G199" t="s">
        <v>40</v>
      </c>
      <c r="H199">
        <v>1</v>
      </c>
      <c r="I199">
        <v>2</v>
      </c>
      <c r="J199">
        <v>2003</v>
      </c>
      <c r="K199" s="2">
        <v>91</v>
      </c>
      <c r="L199" t="s">
        <v>161</v>
      </c>
      <c r="M199" t="s">
        <v>182</v>
      </c>
      <c r="N199" t="s">
        <v>621</v>
      </c>
      <c r="O199" t="s">
        <v>624</v>
      </c>
      <c r="P199" t="s">
        <v>779</v>
      </c>
      <c r="Q199" t="s">
        <v>69</v>
      </c>
      <c r="R199" t="s">
        <v>33</v>
      </c>
      <c r="S199" t="s">
        <v>36</v>
      </c>
    </row>
    <row r="200" spans="1:19">
      <c r="A200">
        <v>10106</v>
      </c>
      <c r="B200">
        <v>34</v>
      </c>
      <c r="C200" s="2">
        <v>110.69</v>
      </c>
      <c r="D200" s="2">
        <v>9</v>
      </c>
      <c r="E200" s="2">
        <v>3763.46</v>
      </c>
      <c r="F200" s="3">
        <v>37669</v>
      </c>
      <c r="G200" t="s">
        <v>40</v>
      </c>
      <c r="H200">
        <v>1</v>
      </c>
      <c r="I200">
        <v>2</v>
      </c>
      <c r="J200">
        <v>2003</v>
      </c>
      <c r="K200" s="2">
        <v>99</v>
      </c>
      <c r="L200" t="s">
        <v>161</v>
      </c>
      <c r="M200" t="s">
        <v>47</v>
      </c>
      <c r="N200" t="s">
        <v>621</v>
      </c>
      <c r="O200" t="s">
        <v>624</v>
      </c>
      <c r="P200" t="s">
        <v>779</v>
      </c>
      <c r="Q200" t="s">
        <v>69</v>
      </c>
      <c r="R200" t="s">
        <v>33</v>
      </c>
      <c r="S200" t="s">
        <v>36</v>
      </c>
    </row>
    <row r="201" spans="1:19">
      <c r="A201">
        <v>10106</v>
      </c>
      <c r="B201">
        <v>32</v>
      </c>
      <c r="C201" s="2">
        <v>124.58</v>
      </c>
      <c r="D201" s="2">
        <v>1</v>
      </c>
      <c r="E201" s="2">
        <v>3986.56</v>
      </c>
      <c r="F201" s="3">
        <v>37669</v>
      </c>
      <c r="G201" t="s">
        <v>40</v>
      </c>
      <c r="H201">
        <v>1</v>
      </c>
      <c r="I201">
        <v>2</v>
      </c>
      <c r="J201">
        <v>2003</v>
      </c>
      <c r="K201" s="2">
        <v>118</v>
      </c>
      <c r="L201" t="s">
        <v>161</v>
      </c>
      <c r="M201" t="s">
        <v>183</v>
      </c>
      <c r="N201" t="s">
        <v>621</v>
      </c>
      <c r="O201" t="s">
        <v>624</v>
      </c>
      <c r="P201" t="s">
        <v>779</v>
      </c>
      <c r="Q201" t="s">
        <v>69</v>
      </c>
      <c r="R201" t="s">
        <v>33</v>
      </c>
      <c r="S201" t="s">
        <v>36</v>
      </c>
    </row>
    <row r="202" spans="1:19">
      <c r="A202">
        <v>10106</v>
      </c>
      <c r="B202">
        <v>44</v>
      </c>
      <c r="C202" s="2">
        <v>74.399999999999991</v>
      </c>
      <c r="D202" s="2">
        <v>8</v>
      </c>
      <c r="E202" s="2">
        <v>3273.6</v>
      </c>
      <c r="F202" s="3">
        <v>37669</v>
      </c>
      <c r="G202" t="s">
        <v>40</v>
      </c>
      <c r="H202">
        <v>1</v>
      </c>
      <c r="I202">
        <v>2</v>
      </c>
      <c r="J202">
        <v>2003</v>
      </c>
      <c r="K202" s="2">
        <v>80</v>
      </c>
      <c r="L202" t="s">
        <v>161</v>
      </c>
      <c r="M202" t="s">
        <v>184</v>
      </c>
      <c r="N202" t="s">
        <v>621</v>
      </c>
      <c r="O202" t="s">
        <v>624</v>
      </c>
      <c r="P202" t="s">
        <v>779</v>
      </c>
      <c r="Q202" t="s">
        <v>69</v>
      </c>
      <c r="R202" t="s">
        <v>33</v>
      </c>
      <c r="S202" t="s">
        <v>36</v>
      </c>
    </row>
    <row r="203" spans="1:19">
      <c r="A203">
        <v>10106</v>
      </c>
      <c r="B203">
        <v>48</v>
      </c>
      <c r="C203" s="2">
        <v>61.44</v>
      </c>
      <c r="D203" s="2">
        <v>10</v>
      </c>
      <c r="E203" s="2">
        <v>2949.12</v>
      </c>
      <c r="F203" s="3">
        <v>37669</v>
      </c>
      <c r="G203" t="s">
        <v>40</v>
      </c>
      <c r="H203">
        <v>1</v>
      </c>
      <c r="I203">
        <v>2</v>
      </c>
      <c r="J203">
        <v>2003</v>
      </c>
      <c r="K203" s="2">
        <v>74</v>
      </c>
      <c r="L203" t="s">
        <v>161</v>
      </c>
      <c r="M203" t="s">
        <v>48</v>
      </c>
      <c r="N203" t="s">
        <v>621</v>
      </c>
      <c r="O203" t="s">
        <v>624</v>
      </c>
      <c r="P203" t="s">
        <v>779</v>
      </c>
      <c r="Q203" t="s">
        <v>69</v>
      </c>
      <c r="R203" t="s">
        <v>33</v>
      </c>
      <c r="S203" t="s">
        <v>45</v>
      </c>
    </row>
    <row r="204" spans="1:19">
      <c r="A204">
        <v>10106</v>
      </c>
      <c r="B204">
        <v>48</v>
      </c>
      <c r="C204" s="2">
        <v>52.639999999999993</v>
      </c>
      <c r="D204" s="2">
        <v>15</v>
      </c>
      <c r="E204" s="2">
        <v>2526.7199999999998</v>
      </c>
      <c r="F204" s="3">
        <v>37669</v>
      </c>
      <c r="G204" t="s">
        <v>40</v>
      </c>
      <c r="H204">
        <v>1</v>
      </c>
      <c r="I204">
        <v>2</v>
      </c>
      <c r="J204">
        <v>2003</v>
      </c>
      <c r="K204" s="2">
        <v>49</v>
      </c>
      <c r="L204" t="s">
        <v>161</v>
      </c>
      <c r="M204" t="s">
        <v>49</v>
      </c>
      <c r="N204" t="s">
        <v>621</v>
      </c>
      <c r="O204" t="s">
        <v>624</v>
      </c>
      <c r="P204" t="s">
        <v>779</v>
      </c>
      <c r="Q204" t="s">
        <v>69</v>
      </c>
      <c r="R204" t="s">
        <v>33</v>
      </c>
      <c r="S204" t="s">
        <v>45</v>
      </c>
    </row>
    <row r="205" spans="1:19">
      <c r="A205">
        <v>10328</v>
      </c>
      <c r="B205">
        <v>47</v>
      </c>
      <c r="C205" s="2">
        <v>87.54</v>
      </c>
      <c r="D205" s="2">
        <v>14</v>
      </c>
      <c r="E205" s="2">
        <v>4114.38</v>
      </c>
      <c r="F205" s="3">
        <v>38303</v>
      </c>
      <c r="G205" t="s">
        <v>40</v>
      </c>
      <c r="H205">
        <v>4</v>
      </c>
      <c r="I205">
        <v>11</v>
      </c>
      <c r="J205">
        <v>2004</v>
      </c>
      <c r="K205" s="2">
        <v>109</v>
      </c>
      <c r="L205" t="s">
        <v>161</v>
      </c>
      <c r="M205" t="s">
        <v>180</v>
      </c>
      <c r="N205" t="s">
        <v>621</v>
      </c>
      <c r="O205" t="s">
        <v>624</v>
      </c>
      <c r="P205" t="s">
        <v>779</v>
      </c>
      <c r="Q205" t="s">
        <v>69</v>
      </c>
      <c r="R205" t="s">
        <v>33</v>
      </c>
      <c r="S205" t="s">
        <v>36</v>
      </c>
    </row>
    <row r="206" spans="1:19">
      <c r="A206">
        <v>10328</v>
      </c>
      <c r="B206">
        <v>48</v>
      </c>
      <c r="C206" s="2">
        <v>58.919999999999995</v>
      </c>
      <c r="D206" s="2">
        <v>1</v>
      </c>
      <c r="E206" s="2">
        <v>2828.16</v>
      </c>
      <c r="F206" s="3">
        <v>38303</v>
      </c>
      <c r="G206" t="s">
        <v>40</v>
      </c>
      <c r="H206">
        <v>4</v>
      </c>
      <c r="I206">
        <v>11</v>
      </c>
      <c r="J206">
        <v>2004</v>
      </c>
      <c r="K206" s="2">
        <v>68</v>
      </c>
      <c r="L206" t="s">
        <v>161</v>
      </c>
      <c r="M206" t="s">
        <v>44</v>
      </c>
      <c r="N206" t="s">
        <v>621</v>
      </c>
      <c r="O206" t="s">
        <v>624</v>
      </c>
      <c r="P206" t="s">
        <v>779</v>
      </c>
      <c r="Q206" t="s">
        <v>69</v>
      </c>
      <c r="R206" t="s">
        <v>33</v>
      </c>
      <c r="S206" t="s">
        <v>45</v>
      </c>
    </row>
    <row r="207" spans="1:19">
      <c r="A207">
        <v>10328</v>
      </c>
      <c r="B207">
        <v>35</v>
      </c>
      <c r="C207" s="2">
        <v>76.430000000000007</v>
      </c>
      <c r="D207" s="2">
        <v>3</v>
      </c>
      <c r="E207" s="2">
        <v>2675.05</v>
      </c>
      <c r="F207" s="3">
        <v>38303</v>
      </c>
      <c r="G207" t="s">
        <v>40</v>
      </c>
      <c r="H207">
        <v>4</v>
      </c>
      <c r="I207">
        <v>11</v>
      </c>
      <c r="J207">
        <v>2004</v>
      </c>
      <c r="K207" s="2">
        <v>68</v>
      </c>
      <c r="L207" t="s">
        <v>161</v>
      </c>
      <c r="M207" t="s">
        <v>46</v>
      </c>
      <c r="N207" t="s">
        <v>621</v>
      </c>
      <c r="O207" t="s">
        <v>624</v>
      </c>
      <c r="P207" t="s">
        <v>779</v>
      </c>
      <c r="Q207" t="s">
        <v>69</v>
      </c>
      <c r="R207" t="s">
        <v>33</v>
      </c>
      <c r="S207" t="s">
        <v>45</v>
      </c>
    </row>
    <row r="208" spans="1:19">
      <c r="A208">
        <v>10328</v>
      </c>
      <c r="B208">
        <v>43</v>
      </c>
      <c r="C208" s="2">
        <v>60.86</v>
      </c>
      <c r="D208" s="2">
        <v>4</v>
      </c>
      <c r="E208" s="2">
        <v>2616.98</v>
      </c>
      <c r="F208" s="3">
        <v>38303</v>
      </c>
      <c r="G208" t="s">
        <v>40</v>
      </c>
      <c r="H208">
        <v>4</v>
      </c>
      <c r="I208">
        <v>11</v>
      </c>
      <c r="J208">
        <v>2004</v>
      </c>
      <c r="K208" s="2">
        <v>72</v>
      </c>
      <c r="L208" t="s">
        <v>161</v>
      </c>
      <c r="M208" t="s">
        <v>181</v>
      </c>
      <c r="N208" t="s">
        <v>621</v>
      </c>
      <c r="O208" t="s">
        <v>624</v>
      </c>
      <c r="P208" t="s">
        <v>779</v>
      </c>
      <c r="Q208" t="s">
        <v>69</v>
      </c>
      <c r="R208" t="s">
        <v>33</v>
      </c>
      <c r="S208" t="s">
        <v>45</v>
      </c>
    </row>
    <row r="209" spans="1:19">
      <c r="A209">
        <v>10328</v>
      </c>
      <c r="B209">
        <v>27</v>
      </c>
      <c r="C209" s="2">
        <v>102.3</v>
      </c>
      <c r="D209" s="2">
        <v>8</v>
      </c>
      <c r="E209" s="2">
        <v>2762.1</v>
      </c>
      <c r="F209" s="3">
        <v>38303</v>
      </c>
      <c r="G209" t="s">
        <v>40</v>
      </c>
      <c r="H209">
        <v>4</v>
      </c>
      <c r="I209">
        <v>11</v>
      </c>
      <c r="J209">
        <v>2004</v>
      </c>
      <c r="K209" s="2">
        <v>91</v>
      </c>
      <c r="L209" t="s">
        <v>161</v>
      </c>
      <c r="M209" t="s">
        <v>182</v>
      </c>
      <c r="N209" t="s">
        <v>621</v>
      </c>
      <c r="O209" t="s">
        <v>624</v>
      </c>
      <c r="P209" t="s">
        <v>779</v>
      </c>
      <c r="Q209" t="s">
        <v>69</v>
      </c>
      <c r="R209" t="s">
        <v>33</v>
      </c>
      <c r="S209" t="s">
        <v>45</v>
      </c>
    </row>
    <row r="210" spans="1:19">
      <c r="A210">
        <v>10328</v>
      </c>
      <c r="B210">
        <v>37</v>
      </c>
      <c r="C210" s="2">
        <v>108.69000000000001</v>
      </c>
      <c r="D210" s="2">
        <v>10</v>
      </c>
      <c r="E210" s="2">
        <v>4021.53</v>
      </c>
      <c r="F210" s="3">
        <v>38303</v>
      </c>
      <c r="G210" t="s">
        <v>40</v>
      </c>
      <c r="H210">
        <v>4</v>
      </c>
      <c r="I210">
        <v>11</v>
      </c>
      <c r="J210">
        <v>2004</v>
      </c>
      <c r="K210" s="2">
        <v>99</v>
      </c>
      <c r="L210" t="s">
        <v>161</v>
      </c>
      <c r="M210" t="s">
        <v>47</v>
      </c>
      <c r="N210" t="s">
        <v>621</v>
      </c>
      <c r="O210" t="s">
        <v>624</v>
      </c>
      <c r="P210" t="s">
        <v>779</v>
      </c>
      <c r="Q210" t="s">
        <v>69</v>
      </c>
      <c r="R210" t="s">
        <v>33</v>
      </c>
      <c r="S210" t="s">
        <v>36</v>
      </c>
    </row>
    <row r="211" spans="1:19">
      <c r="A211">
        <v>10328</v>
      </c>
      <c r="B211">
        <v>33</v>
      </c>
      <c r="C211" s="2">
        <v>123.39999999999999</v>
      </c>
      <c r="D211" s="2">
        <v>11</v>
      </c>
      <c r="E211" s="2">
        <v>4072.2</v>
      </c>
      <c r="F211" s="3">
        <v>38303</v>
      </c>
      <c r="G211" t="s">
        <v>40</v>
      </c>
      <c r="H211">
        <v>4</v>
      </c>
      <c r="I211">
        <v>11</v>
      </c>
      <c r="J211">
        <v>2004</v>
      </c>
      <c r="K211" s="2">
        <v>118</v>
      </c>
      <c r="L211" t="s">
        <v>161</v>
      </c>
      <c r="M211" t="s">
        <v>183</v>
      </c>
      <c r="N211" t="s">
        <v>621</v>
      </c>
      <c r="O211" t="s">
        <v>624</v>
      </c>
      <c r="P211" t="s">
        <v>779</v>
      </c>
      <c r="Q211" t="s">
        <v>69</v>
      </c>
      <c r="R211" t="s">
        <v>33</v>
      </c>
      <c r="S211" t="s">
        <v>36</v>
      </c>
    </row>
    <row r="212" spans="1:19">
      <c r="A212">
        <v>10328</v>
      </c>
      <c r="B212">
        <v>33</v>
      </c>
      <c r="C212" s="2">
        <v>64</v>
      </c>
      <c r="D212" s="2">
        <v>13</v>
      </c>
      <c r="E212" s="2">
        <v>2112</v>
      </c>
      <c r="F212" s="3">
        <v>38303</v>
      </c>
      <c r="G212" t="s">
        <v>40</v>
      </c>
      <c r="H212">
        <v>4</v>
      </c>
      <c r="I212">
        <v>11</v>
      </c>
      <c r="J212">
        <v>2004</v>
      </c>
      <c r="K212" s="2">
        <v>80</v>
      </c>
      <c r="L212" t="s">
        <v>161</v>
      </c>
      <c r="M212" t="s">
        <v>184</v>
      </c>
      <c r="N212" t="s">
        <v>621</v>
      </c>
      <c r="O212" t="s">
        <v>624</v>
      </c>
      <c r="P212" t="s">
        <v>779</v>
      </c>
      <c r="Q212" t="s">
        <v>69</v>
      </c>
      <c r="R212" t="s">
        <v>33</v>
      </c>
      <c r="S212" t="s">
        <v>45</v>
      </c>
    </row>
    <row r="213" spans="1:19">
      <c r="A213">
        <v>10328</v>
      </c>
      <c r="B213">
        <v>39</v>
      </c>
      <c r="C213" s="2">
        <v>85.86999999999999</v>
      </c>
      <c r="D213" s="2">
        <v>12</v>
      </c>
      <c r="E213" s="2">
        <v>3348.93</v>
      </c>
      <c r="F213" s="3">
        <v>38303</v>
      </c>
      <c r="G213" t="s">
        <v>40</v>
      </c>
      <c r="H213">
        <v>4</v>
      </c>
      <c r="I213">
        <v>11</v>
      </c>
      <c r="J213">
        <v>2004</v>
      </c>
      <c r="K213" s="2">
        <v>74</v>
      </c>
      <c r="L213" t="s">
        <v>161</v>
      </c>
      <c r="M213" t="s">
        <v>48</v>
      </c>
      <c r="N213" t="s">
        <v>621</v>
      </c>
      <c r="O213" t="s">
        <v>624</v>
      </c>
      <c r="P213" t="s">
        <v>779</v>
      </c>
      <c r="Q213" t="s">
        <v>69</v>
      </c>
      <c r="R213" t="s">
        <v>33</v>
      </c>
      <c r="S213" t="s">
        <v>36</v>
      </c>
    </row>
    <row r="214" spans="1:19">
      <c r="A214">
        <v>10106</v>
      </c>
      <c r="B214">
        <v>41</v>
      </c>
      <c r="C214" s="2">
        <v>83.44</v>
      </c>
      <c r="D214" s="2">
        <v>18</v>
      </c>
      <c r="E214" s="2">
        <v>3421.04</v>
      </c>
      <c r="F214" s="3">
        <v>37669</v>
      </c>
      <c r="G214" t="s">
        <v>40</v>
      </c>
      <c r="H214">
        <v>1</v>
      </c>
      <c r="I214">
        <v>2</v>
      </c>
      <c r="J214">
        <v>2003</v>
      </c>
      <c r="K214" s="2">
        <v>86</v>
      </c>
      <c r="L214" t="s">
        <v>50</v>
      </c>
      <c r="M214" t="s">
        <v>51</v>
      </c>
      <c r="N214" t="s">
        <v>621</v>
      </c>
      <c r="O214" t="s">
        <v>624</v>
      </c>
      <c r="P214" t="s">
        <v>779</v>
      </c>
      <c r="Q214" t="s">
        <v>69</v>
      </c>
      <c r="R214" t="s">
        <v>33</v>
      </c>
      <c r="S214" t="s">
        <v>36</v>
      </c>
    </row>
    <row r="215" spans="1:19">
      <c r="A215">
        <v>10106</v>
      </c>
      <c r="B215">
        <v>30</v>
      </c>
      <c r="C215" s="2">
        <v>105.91000000000001</v>
      </c>
      <c r="D215" s="2">
        <v>16</v>
      </c>
      <c r="E215" s="2">
        <v>3177.3</v>
      </c>
      <c r="F215" s="3">
        <v>37669</v>
      </c>
      <c r="G215" t="s">
        <v>40</v>
      </c>
      <c r="H215">
        <v>1</v>
      </c>
      <c r="I215">
        <v>2</v>
      </c>
      <c r="J215">
        <v>2003</v>
      </c>
      <c r="K215" s="2">
        <v>90</v>
      </c>
      <c r="L215" t="s">
        <v>50</v>
      </c>
      <c r="M215" t="s">
        <v>52</v>
      </c>
      <c r="N215" t="s">
        <v>621</v>
      </c>
      <c r="O215" t="s">
        <v>624</v>
      </c>
      <c r="P215" t="s">
        <v>779</v>
      </c>
      <c r="Q215" t="s">
        <v>69</v>
      </c>
      <c r="R215" t="s">
        <v>33</v>
      </c>
      <c r="S215" t="s">
        <v>36</v>
      </c>
    </row>
    <row r="216" spans="1:19">
      <c r="A216">
        <v>10328</v>
      </c>
      <c r="B216">
        <v>41</v>
      </c>
      <c r="C216" s="2">
        <v>101.38</v>
      </c>
      <c r="D216" s="2">
        <v>9</v>
      </c>
      <c r="E216" s="2">
        <v>4156.58</v>
      </c>
      <c r="F216" s="3">
        <v>38303</v>
      </c>
      <c r="G216" t="s">
        <v>40</v>
      </c>
      <c r="H216">
        <v>4</v>
      </c>
      <c r="I216">
        <v>11</v>
      </c>
      <c r="J216">
        <v>2004</v>
      </c>
      <c r="K216" s="2">
        <v>90</v>
      </c>
      <c r="L216" t="s">
        <v>50</v>
      </c>
      <c r="M216" t="s">
        <v>52</v>
      </c>
      <c r="N216" t="s">
        <v>621</v>
      </c>
      <c r="O216" t="s">
        <v>624</v>
      </c>
      <c r="P216" t="s">
        <v>779</v>
      </c>
      <c r="Q216" t="s">
        <v>69</v>
      </c>
      <c r="R216" t="s">
        <v>33</v>
      </c>
      <c r="S216" t="s">
        <v>36</v>
      </c>
    </row>
    <row r="217" spans="1:19">
      <c r="A217">
        <v>10106</v>
      </c>
      <c r="B217">
        <v>41</v>
      </c>
      <c r="C217" s="2">
        <v>116.46</v>
      </c>
      <c r="D217" s="2">
        <v>17</v>
      </c>
      <c r="E217" s="2">
        <v>4774.8599999999997</v>
      </c>
      <c r="F217" s="3">
        <v>37669</v>
      </c>
      <c r="G217" t="s">
        <v>40</v>
      </c>
      <c r="H217">
        <v>1</v>
      </c>
      <c r="I217">
        <v>2</v>
      </c>
      <c r="J217">
        <v>2003</v>
      </c>
      <c r="K217" s="2">
        <v>105</v>
      </c>
      <c r="L217" t="s">
        <v>81</v>
      </c>
      <c r="M217" t="s">
        <v>60</v>
      </c>
      <c r="N217" t="s">
        <v>621</v>
      </c>
      <c r="O217" t="s">
        <v>624</v>
      </c>
      <c r="P217" t="s">
        <v>779</v>
      </c>
      <c r="Q217" t="s">
        <v>69</v>
      </c>
      <c r="R217" t="s">
        <v>33</v>
      </c>
      <c r="S217" t="s">
        <v>36</v>
      </c>
    </row>
    <row r="218" spans="1:19">
      <c r="A218">
        <v>10106</v>
      </c>
      <c r="B218">
        <v>31</v>
      </c>
      <c r="C218" s="2">
        <v>52.599999999999994</v>
      </c>
      <c r="D218" s="2">
        <v>14</v>
      </c>
      <c r="E218" s="2">
        <v>1630.6</v>
      </c>
      <c r="F218" s="3">
        <v>37669</v>
      </c>
      <c r="G218" t="s">
        <v>40</v>
      </c>
      <c r="H218">
        <v>1</v>
      </c>
      <c r="I218">
        <v>2</v>
      </c>
      <c r="J218">
        <v>2003</v>
      </c>
      <c r="K218" s="2">
        <v>65</v>
      </c>
      <c r="L218" t="s">
        <v>81</v>
      </c>
      <c r="M218" t="s">
        <v>61</v>
      </c>
      <c r="N218" t="s">
        <v>621</v>
      </c>
      <c r="O218" t="s">
        <v>624</v>
      </c>
      <c r="P218" t="s">
        <v>779</v>
      </c>
      <c r="Q218" t="s">
        <v>69</v>
      </c>
      <c r="R218" t="s">
        <v>33</v>
      </c>
      <c r="S218" t="s">
        <v>45</v>
      </c>
    </row>
    <row r="219" spans="1:19">
      <c r="A219">
        <v>10106</v>
      </c>
      <c r="B219">
        <v>33</v>
      </c>
      <c r="C219" s="2">
        <v>72.92</v>
      </c>
      <c r="D219" s="2">
        <v>5</v>
      </c>
      <c r="E219" s="2">
        <v>2406.36</v>
      </c>
      <c r="F219" s="3">
        <v>37669</v>
      </c>
      <c r="G219" t="s">
        <v>40</v>
      </c>
      <c r="H219">
        <v>1</v>
      </c>
      <c r="I219">
        <v>2</v>
      </c>
      <c r="J219">
        <v>2003</v>
      </c>
      <c r="K219" s="2">
        <v>68</v>
      </c>
      <c r="L219" t="s">
        <v>81</v>
      </c>
      <c r="M219" t="s">
        <v>187</v>
      </c>
      <c r="N219" t="s">
        <v>621</v>
      </c>
      <c r="O219" t="s">
        <v>624</v>
      </c>
      <c r="P219" t="s">
        <v>779</v>
      </c>
      <c r="Q219" t="s">
        <v>69</v>
      </c>
      <c r="R219" t="s">
        <v>33</v>
      </c>
      <c r="S219" t="s">
        <v>45</v>
      </c>
    </row>
    <row r="220" spans="1:19">
      <c r="A220">
        <v>10106</v>
      </c>
      <c r="B220">
        <v>39</v>
      </c>
      <c r="C220" s="2">
        <v>40.15</v>
      </c>
      <c r="D220" s="2">
        <v>6</v>
      </c>
      <c r="E220" s="2">
        <v>1565.85</v>
      </c>
      <c r="F220" s="3">
        <v>37669</v>
      </c>
      <c r="G220" t="s">
        <v>40</v>
      </c>
      <c r="H220">
        <v>1</v>
      </c>
      <c r="I220">
        <v>2</v>
      </c>
      <c r="J220">
        <v>2003</v>
      </c>
      <c r="K220" s="2">
        <v>43</v>
      </c>
      <c r="L220" t="s">
        <v>81</v>
      </c>
      <c r="M220" t="s">
        <v>188</v>
      </c>
      <c r="N220" t="s">
        <v>621</v>
      </c>
      <c r="O220" t="s">
        <v>624</v>
      </c>
      <c r="P220" t="s">
        <v>779</v>
      </c>
      <c r="Q220" t="s">
        <v>69</v>
      </c>
      <c r="R220" t="s">
        <v>33</v>
      </c>
      <c r="S220" t="s">
        <v>45</v>
      </c>
    </row>
    <row r="221" spans="1:19">
      <c r="A221">
        <v>10173</v>
      </c>
      <c r="B221">
        <v>43</v>
      </c>
      <c r="C221" s="2">
        <v>117.11999999999999</v>
      </c>
      <c r="D221" s="2">
        <v>6</v>
      </c>
      <c r="E221" s="2">
        <v>5036.16</v>
      </c>
      <c r="F221" s="3">
        <v>37930</v>
      </c>
      <c r="G221" t="s">
        <v>40</v>
      </c>
      <c r="H221">
        <v>4</v>
      </c>
      <c r="I221">
        <v>11</v>
      </c>
      <c r="J221">
        <v>2003</v>
      </c>
      <c r="K221" s="2">
        <v>102</v>
      </c>
      <c r="L221" t="s">
        <v>81</v>
      </c>
      <c r="M221" t="s">
        <v>82</v>
      </c>
      <c r="N221" t="s">
        <v>621</v>
      </c>
      <c r="O221" t="s">
        <v>624</v>
      </c>
      <c r="P221" t="s">
        <v>779</v>
      </c>
      <c r="Q221" t="s">
        <v>69</v>
      </c>
      <c r="R221" t="s">
        <v>33</v>
      </c>
      <c r="S221" t="s">
        <v>36</v>
      </c>
    </row>
    <row r="222" spans="1:19">
      <c r="A222">
        <v>10173</v>
      </c>
      <c r="B222">
        <v>48</v>
      </c>
      <c r="C222" s="2">
        <v>44.21</v>
      </c>
      <c r="D222" s="2">
        <v>5</v>
      </c>
      <c r="E222" s="2">
        <v>2122.08</v>
      </c>
      <c r="F222" s="3">
        <v>37930</v>
      </c>
      <c r="G222" t="s">
        <v>40</v>
      </c>
      <c r="H222">
        <v>4</v>
      </c>
      <c r="I222">
        <v>11</v>
      </c>
      <c r="J222">
        <v>2003</v>
      </c>
      <c r="K222" s="2">
        <v>53</v>
      </c>
      <c r="L222" t="s">
        <v>81</v>
      </c>
      <c r="M222" t="s">
        <v>83</v>
      </c>
      <c r="N222" t="s">
        <v>621</v>
      </c>
      <c r="O222" t="s">
        <v>624</v>
      </c>
      <c r="P222" t="s">
        <v>779</v>
      </c>
      <c r="Q222" t="s">
        <v>69</v>
      </c>
      <c r="R222" t="s">
        <v>33</v>
      </c>
      <c r="S222" t="s">
        <v>45</v>
      </c>
    </row>
    <row r="223" spans="1:19">
      <c r="A223">
        <v>10173</v>
      </c>
      <c r="B223">
        <v>24</v>
      </c>
      <c r="C223" s="2">
        <v>146.20000000000002</v>
      </c>
      <c r="D223" s="2">
        <v>13</v>
      </c>
      <c r="E223" s="2">
        <v>3508.8</v>
      </c>
      <c r="F223" s="3">
        <v>37930</v>
      </c>
      <c r="G223" t="s">
        <v>40</v>
      </c>
      <c r="H223">
        <v>4</v>
      </c>
      <c r="I223">
        <v>11</v>
      </c>
      <c r="J223">
        <v>2003</v>
      </c>
      <c r="K223" s="2">
        <v>170</v>
      </c>
      <c r="L223" t="s">
        <v>81</v>
      </c>
      <c r="M223" t="s">
        <v>84</v>
      </c>
      <c r="N223" t="s">
        <v>621</v>
      </c>
      <c r="O223" t="s">
        <v>624</v>
      </c>
      <c r="P223" t="s">
        <v>779</v>
      </c>
      <c r="Q223" t="s">
        <v>69</v>
      </c>
      <c r="R223" t="s">
        <v>33</v>
      </c>
      <c r="S223" t="s">
        <v>36</v>
      </c>
    </row>
    <row r="224" spans="1:19">
      <c r="A224">
        <v>10173</v>
      </c>
      <c r="B224">
        <v>26</v>
      </c>
      <c r="C224" s="2">
        <v>57.51</v>
      </c>
      <c r="D224" s="2">
        <v>12</v>
      </c>
      <c r="E224" s="2">
        <v>1495.26</v>
      </c>
      <c r="F224" s="3">
        <v>37930</v>
      </c>
      <c r="G224" t="s">
        <v>40</v>
      </c>
      <c r="H224">
        <v>4</v>
      </c>
      <c r="I224">
        <v>11</v>
      </c>
      <c r="J224">
        <v>2003</v>
      </c>
      <c r="K224" s="2">
        <v>60</v>
      </c>
      <c r="L224" t="s">
        <v>81</v>
      </c>
      <c r="M224" t="s">
        <v>85</v>
      </c>
      <c r="N224" t="s">
        <v>621</v>
      </c>
      <c r="O224" t="s">
        <v>624</v>
      </c>
      <c r="P224" t="s">
        <v>779</v>
      </c>
      <c r="Q224" t="s">
        <v>69</v>
      </c>
      <c r="R224" t="s">
        <v>33</v>
      </c>
      <c r="S224" t="s">
        <v>45</v>
      </c>
    </row>
    <row r="225" spans="1:19">
      <c r="A225">
        <v>10173</v>
      </c>
      <c r="B225">
        <v>31</v>
      </c>
      <c r="C225" s="2">
        <v>144.93</v>
      </c>
      <c r="D225" s="2">
        <v>10</v>
      </c>
      <c r="E225" s="2">
        <v>4492.83</v>
      </c>
      <c r="F225" s="3">
        <v>37930</v>
      </c>
      <c r="G225" t="s">
        <v>40</v>
      </c>
      <c r="H225">
        <v>4</v>
      </c>
      <c r="I225">
        <v>11</v>
      </c>
      <c r="J225">
        <v>2003</v>
      </c>
      <c r="K225" s="2">
        <v>127</v>
      </c>
      <c r="L225" t="s">
        <v>81</v>
      </c>
      <c r="M225" t="s">
        <v>86</v>
      </c>
      <c r="N225" t="s">
        <v>621</v>
      </c>
      <c r="O225" t="s">
        <v>624</v>
      </c>
      <c r="P225" t="s">
        <v>779</v>
      </c>
      <c r="Q225" t="s">
        <v>69</v>
      </c>
      <c r="R225" t="s">
        <v>33</v>
      </c>
      <c r="S225" t="s">
        <v>36</v>
      </c>
    </row>
    <row r="226" spans="1:19">
      <c r="A226">
        <v>10173</v>
      </c>
      <c r="B226">
        <v>22</v>
      </c>
      <c r="C226" s="2">
        <v>156.94</v>
      </c>
      <c r="D226" s="2">
        <v>7</v>
      </c>
      <c r="E226" s="2">
        <v>3452.68</v>
      </c>
      <c r="F226" s="3">
        <v>37930</v>
      </c>
      <c r="G226" t="s">
        <v>40</v>
      </c>
      <c r="H226">
        <v>4</v>
      </c>
      <c r="I226">
        <v>11</v>
      </c>
      <c r="J226">
        <v>2003</v>
      </c>
      <c r="K226" s="2">
        <v>168</v>
      </c>
      <c r="L226" t="s">
        <v>81</v>
      </c>
      <c r="M226" t="s">
        <v>87</v>
      </c>
      <c r="N226" t="s">
        <v>621</v>
      </c>
      <c r="O226" t="s">
        <v>624</v>
      </c>
      <c r="P226" t="s">
        <v>779</v>
      </c>
      <c r="Q226" t="s">
        <v>69</v>
      </c>
      <c r="R226" t="s">
        <v>33</v>
      </c>
      <c r="S226" t="s">
        <v>36</v>
      </c>
    </row>
    <row r="227" spans="1:19">
      <c r="A227">
        <v>10173</v>
      </c>
      <c r="B227">
        <v>28</v>
      </c>
      <c r="C227" s="2">
        <v>53.720000000000006</v>
      </c>
      <c r="D227" s="2">
        <v>2</v>
      </c>
      <c r="E227" s="2">
        <v>1504.16</v>
      </c>
      <c r="F227" s="3">
        <v>37930</v>
      </c>
      <c r="G227" t="s">
        <v>40</v>
      </c>
      <c r="H227">
        <v>4</v>
      </c>
      <c r="I227">
        <v>11</v>
      </c>
      <c r="J227">
        <v>2003</v>
      </c>
      <c r="K227" s="2">
        <v>62</v>
      </c>
      <c r="L227" t="s">
        <v>81</v>
      </c>
      <c r="M227" t="s">
        <v>89</v>
      </c>
      <c r="N227" t="s">
        <v>621</v>
      </c>
      <c r="O227" t="s">
        <v>624</v>
      </c>
      <c r="P227" t="s">
        <v>779</v>
      </c>
      <c r="Q227" t="s">
        <v>69</v>
      </c>
      <c r="R227" t="s">
        <v>33</v>
      </c>
      <c r="S227" t="s">
        <v>45</v>
      </c>
    </row>
    <row r="228" spans="1:19">
      <c r="A228">
        <v>10173</v>
      </c>
      <c r="B228">
        <v>31</v>
      </c>
      <c r="C228" s="2">
        <v>89.01</v>
      </c>
      <c r="D228" s="2">
        <v>1</v>
      </c>
      <c r="E228" s="2">
        <v>2759.31</v>
      </c>
      <c r="F228" s="3">
        <v>37930</v>
      </c>
      <c r="G228" t="s">
        <v>40</v>
      </c>
      <c r="H228">
        <v>4</v>
      </c>
      <c r="I228">
        <v>11</v>
      </c>
      <c r="J228">
        <v>2003</v>
      </c>
      <c r="K228" s="2">
        <v>104</v>
      </c>
      <c r="L228" t="s">
        <v>81</v>
      </c>
      <c r="M228" t="s">
        <v>90</v>
      </c>
      <c r="N228" t="s">
        <v>621</v>
      </c>
      <c r="O228" t="s">
        <v>624</v>
      </c>
      <c r="P228" t="s">
        <v>779</v>
      </c>
      <c r="Q228" t="s">
        <v>69</v>
      </c>
      <c r="R228" t="s">
        <v>33</v>
      </c>
      <c r="S228" t="s">
        <v>45</v>
      </c>
    </row>
    <row r="229" spans="1:19">
      <c r="A229">
        <v>10173</v>
      </c>
      <c r="B229">
        <v>29</v>
      </c>
      <c r="C229" s="2">
        <v>95.24</v>
      </c>
      <c r="D229" s="2">
        <v>4</v>
      </c>
      <c r="E229" s="2">
        <v>2761.96</v>
      </c>
      <c r="F229" s="3">
        <v>37930</v>
      </c>
      <c r="G229" t="s">
        <v>40</v>
      </c>
      <c r="H229">
        <v>4</v>
      </c>
      <c r="I229">
        <v>11</v>
      </c>
      <c r="J229">
        <v>2003</v>
      </c>
      <c r="K229" s="2">
        <v>99</v>
      </c>
      <c r="L229" t="s">
        <v>81</v>
      </c>
      <c r="M229" t="s">
        <v>91</v>
      </c>
      <c r="N229" t="s">
        <v>621</v>
      </c>
      <c r="O229" t="s">
        <v>624</v>
      </c>
      <c r="P229" t="s">
        <v>779</v>
      </c>
      <c r="Q229" t="s">
        <v>69</v>
      </c>
      <c r="R229" t="s">
        <v>33</v>
      </c>
      <c r="S229" t="s">
        <v>45</v>
      </c>
    </row>
    <row r="230" spans="1:19">
      <c r="A230">
        <v>10173</v>
      </c>
      <c r="B230">
        <v>21</v>
      </c>
      <c r="C230" s="2">
        <v>75.460000000000008</v>
      </c>
      <c r="D230" s="2">
        <v>14</v>
      </c>
      <c r="E230" s="2">
        <v>1584.66</v>
      </c>
      <c r="F230" s="3">
        <v>37930</v>
      </c>
      <c r="G230" t="s">
        <v>40</v>
      </c>
      <c r="H230">
        <v>4</v>
      </c>
      <c r="I230">
        <v>11</v>
      </c>
      <c r="J230">
        <v>2003</v>
      </c>
      <c r="K230" s="2">
        <v>92</v>
      </c>
      <c r="L230" t="s">
        <v>81</v>
      </c>
      <c r="M230" t="s">
        <v>92</v>
      </c>
      <c r="N230" t="s">
        <v>621</v>
      </c>
      <c r="O230" t="s">
        <v>624</v>
      </c>
      <c r="P230" t="s">
        <v>779</v>
      </c>
      <c r="Q230" t="s">
        <v>69</v>
      </c>
      <c r="R230" t="s">
        <v>33</v>
      </c>
      <c r="S230" t="s">
        <v>45</v>
      </c>
    </row>
    <row r="231" spans="1:19">
      <c r="A231">
        <v>10173</v>
      </c>
      <c r="B231">
        <v>31</v>
      </c>
      <c r="C231" s="2">
        <v>31.529999999999998</v>
      </c>
      <c r="D231" s="2">
        <v>9</v>
      </c>
      <c r="E231" s="2">
        <v>977.43</v>
      </c>
      <c r="F231" s="3">
        <v>37930</v>
      </c>
      <c r="G231" t="s">
        <v>40</v>
      </c>
      <c r="H231">
        <v>4</v>
      </c>
      <c r="I231">
        <v>11</v>
      </c>
      <c r="J231">
        <v>2003</v>
      </c>
      <c r="K231" s="2">
        <v>33</v>
      </c>
      <c r="L231" t="s">
        <v>81</v>
      </c>
      <c r="M231" t="s">
        <v>93</v>
      </c>
      <c r="N231" t="s">
        <v>621</v>
      </c>
      <c r="O231" t="s">
        <v>624</v>
      </c>
      <c r="P231" t="s">
        <v>779</v>
      </c>
      <c r="Q231" t="s">
        <v>69</v>
      </c>
      <c r="R231" t="s">
        <v>33</v>
      </c>
      <c r="S231" t="s">
        <v>45</v>
      </c>
    </row>
    <row r="232" spans="1:19">
      <c r="A232">
        <v>10173</v>
      </c>
      <c r="B232">
        <v>27</v>
      </c>
      <c r="C232" s="2">
        <v>41.22</v>
      </c>
      <c r="D232" s="2">
        <v>8</v>
      </c>
      <c r="E232" s="2">
        <v>1112.94</v>
      </c>
      <c r="F232" s="3">
        <v>37930</v>
      </c>
      <c r="G232" t="s">
        <v>40</v>
      </c>
      <c r="H232">
        <v>4</v>
      </c>
      <c r="I232">
        <v>11</v>
      </c>
      <c r="J232">
        <v>2003</v>
      </c>
      <c r="K232" s="2">
        <v>44</v>
      </c>
      <c r="L232" t="s">
        <v>81</v>
      </c>
      <c r="M232" t="s">
        <v>94</v>
      </c>
      <c r="N232" t="s">
        <v>621</v>
      </c>
      <c r="O232" t="s">
        <v>624</v>
      </c>
      <c r="P232" t="s">
        <v>779</v>
      </c>
      <c r="Q232" t="s">
        <v>69</v>
      </c>
      <c r="R232" t="s">
        <v>33</v>
      </c>
      <c r="S232" t="s">
        <v>45</v>
      </c>
    </row>
    <row r="233" spans="1:19">
      <c r="A233">
        <v>10173</v>
      </c>
      <c r="B233">
        <v>35</v>
      </c>
      <c r="C233" s="2">
        <v>33.229999999999997</v>
      </c>
      <c r="D233" s="2">
        <v>11</v>
      </c>
      <c r="E233" s="2">
        <v>1163.05</v>
      </c>
      <c r="F233" s="3">
        <v>37930</v>
      </c>
      <c r="G233" t="s">
        <v>40</v>
      </c>
      <c r="H233">
        <v>4</v>
      </c>
      <c r="I233">
        <v>11</v>
      </c>
      <c r="J233">
        <v>2003</v>
      </c>
      <c r="K233" s="2">
        <v>41</v>
      </c>
      <c r="L233" t="s">
        <v>81</v>
      </c>
      <c r="M233" t="s">
        <v>95</v>
      </c>
      <c r="N233" t="s">
        <v>621</v>
      </c>
      <c r="O233" t="s">
        <v>624</v>
      </c>
      <c r="P233" t="s">
        <v>779</v>
      </c>
      <c r="Q233" t="s">
        <v>69</v>
      </c>
      <c r="R233" t="s">
        <v>33</v>
      </c>
      <c r="S233" t="s">
        <v>45</v>
      </c>
    </row>
    <row r="234" spans="1:19">
      <c r="A234">
        <v>10173</v>
      </c>
      <c r="B234">
        <v>22</v>
      </c>
      <c r="C234" s="2">
        <v>116.86999999999999</v>
      </c>
      <c r="D234" s="2">
        <v>3</v>
      </c>
      <c r="E234" s="2">
        <v>2571.14</v>
      </c>
      <c r="F234" s="3">
        <v>37930</v>
      </c>
      <c r="G234" t="s">
        <v>40</v>
      </c>
      <c r="H234">
        <v>4</v>
      </c>
      <c r="I234">
        <v>11</v>
      </c>
      <c r="J234">
        <v>2003</v>
      </c>
      <c r="K234" s="2">
        <v>97</v>
      </c>
      <c r="L234" t="s">
        <v>81</v>
      </c>
      <c r="M234" t="s">
        <v>96</v>
      </c>
      <c r="N234" t="s">
        <v>621</v>
      </c>
      <c r="O234" t="s">
        <v>624</v>
      </c>
      <c r="P234" t="s">
        <v>779</v>
      </c>
      <c r="Q234" t="s">
        <v>69</v>
      </c>
      <c r="R234" t="s">
        <v>33</v>
      </c>
      <c r="S234" t="s">
        <v>45</v>
      </c>
    </row>
    <row r="235" spans="1:19">
      <c r="A235">
        <v>10328</v>
      </c>
      <c r="B235">
        <v>34</v>
      </c>
      <c r="C235" s="2">
        <v>112.22</v>
      </c>
      <c r="D235" s="2">
        <v>6</v>
      </c>
      <c r="E235" s="2">
        <v>3815.48</v>
      </c>
      <c r="F235" s="3">
        <v>38303</v>
      </c>
      <c r="G235" t="s">
        <v>40</v>
      </c>
      <c r="H235">
        <v>4</v>
      </c>
      <c r="I235">
        <v>11</v>
      </c>
      <c r="J235">
        <v>2004</v>
      </c>
      <c r="K235" s="2">
        <v>105</v>
      </c>
      <c r="L235" t="s">
        <v>81</v>
      </c>
      <c r="M235" t="s">
        <v>60</v>
      </c>
      <c r="N235" t="s">
        <v>621</v>
      </c>
      <c r="O235" t="s">
        <v>624</v>
      </c>
      <c r="P235" t="s">
        <v>779</v>
      </c>
      <c r="Q235" t="s">
        <v>69</v>
      </c>
      <c r="R235" t="s">
        <v>33</v>
      </c>
      <c r="S235" t="s">
        <v>36</v>
      </c>
    </row>
    <row r="236" spans="1:19">
      <c r="A236">
        <v>10328</v>
      </c>
      <c r="B236">
        <v>20</v>
      </c>
      <c r="C236" s="2">
        <v>72.97999999999999</v>
      </c>
      <c r="D236" s="2">
        <v>2</v>
      </c>
      <c r="E236" s="2">
        <v>1459.6</v>
      </c>
      <c r="F236" s="3">
        <v>38303</v>
      </c>
      <c r="G236" t="s">
        <v>40</v>
      </c>
      <c r="H236">
        <v>4</v>
      </c>
      <c r="I236">
        <v>11</v>
      </c>
      <c r="J236">
        <v>2004</v>
      </c>
      <c r="K236" s="2">
        <v>65</v>
      </c>
      <c r="L236" t="s">
        <v>81</v>
      </c>
      <c r="M236" t="s">
        <v>61</v>
      </c>
      <c r="N236" t="s">
        <v>621</v>
      </c>
      <c r="O236" t="s">
        <v>624</v>
      </c>
      <c r="P236" t="s">
        <v>779</v>
      </c>
      <c r="Q236" t="s">
        <v>69</v>
      </c>
      <c r="R236" t="s">
        <v>33</v>
      </c>
      <c r="S236" t="s">
        <v>45</v>
      </c>
    </row>
    <row r="237" spans="1:19">
      <c r="A237">
        <v>10328</v>
      </c>
      <c r="B237">
        <v>24</v>
      </c>
      <c r="C237" s="2">
        <v>81.17</v>
      </c>
      <c r="D237" s="2">
        <v>5</v>
      </c>
      <c r="E237" s="2">
        <v>1948.08</v>
      </c>
      <c r="F237" s="3">
        <v>38303</v>
      </c>
      <c r="G237" t="s">
        <v>40</v>
      </c>
      <c r="H237">
        <v>4</v>
      </c>
      <c r="I237">
        <v>11</v>
      </c>
      <c r="J237">
        <v>2004</v>
      </c>
      <c r="K237" s="2">
        <v>68</v>
      </c>
      <c r="L237" t="s">
        <v>81</v>
      </c>
      <c r="M237" t="s">
        <v>187</v>
      </c>
      <c r="N237" t="s">
        <v>621</v>
      </c>
      <c r="O237" t="s">
        <v>624</v>
      </c>
      <c r="P237" t="s">
        <v>779</v>
      </c>
      <c r="Q237" t="s">
        <v>69</v>
      </c>
      <c r="R237" t="s">
        <v>33</v>
      </c>
      <c r="S237" t="s">
        <v>45</v>
      </c>
    </row>
    <row r="238" spans="1:19">
      <c r="A238">
        <v>10328</v>
      </c>
      <c r="B238">
        <v>34</v>
      </c>
      <c r="C238" s="2">
        <v>51.93</v>
      </c>
      <c r="D238" s="2">
        <v>7</v>
      </c>
      <c r="E238" s="2">
        <v>1765.62</v>
      </c>
      <c r="F238" s="3">
        <v>38303</v>
      </c>
      <c r="G238" t="s">
        <v>40</v>
      </c>
      <c r="H238">
        <v>4</v>
      </c>
      <c r="I238">
        <v>11</v>
      </c>
      <c r="J238">
        <v>2004</v>
      </c>
      <c r="K238" s="2">
        <v>43</v>
      </c>
      <c r="L238" t="s">
        <v>81</v>
      </c>
      <c r="M238" t="s">
        <v>188</v>
      </c>
      <c r="N238" t="s">
        <v>621</v>
      </c>
      <c r="O238" t="s">
        <v>624</v>
      </c>
      <c r="P238" t="s">
        <v>779</v>
      </c>
      <c r="Q238" t="s">
        <v>69</v>
      </c>
      <c r="R238" t="s">
        <v>33</v>
      </c>
      <c r="S238" t="s">
        <v>45</v>
      </c>
    </row>
    <row r="239" spans="1:19">
      <c r="A239">
        <v>10352</v>
      </c>
      <c r="B239">
        <v>49</v>
      </c>
      <c r="C239" s="2">
        <v>100.72</v>
      </c>
      <c r="D239" s="2">
        <v>2</v>
      </c>
      <c r="E239" s="2">
        <v>4935.28</v>
      </c>
      <c r="F239" s="3">
        <v>38324</v>
      </c>
      <c r="G239" t="s">
        <v>40</v>
      </c>
      <c r="H239">
        <v>4</v>
      </c>
      <c r="I239">
        <v>12</v>
      </c>
      <c r="J239">
        <v>2004</v>
      </c>
      <c r="K239" s="2">
        <v>99</v>
      </c>
      <c r="L239" t="s">
        <v>161</v>
      </c>
      <c r="M239" t="s">
        <v>47</v>
      </c>
      <c r="N239" t="s">
        <v>216</v>
      </c>
      <c r="O239" t="s">
        <v>218</v>
      </c>
      <c r="P239" t="s">
        <v>219</v>
      </c>
      <c r="Q239" t="s">
        <v>822</v>
      </c>
      <c r="R239" t="s">
        <v>221</v>
      </c>
      <c r="S239" t="s">
        <v>36</v>
      </c>
    </row>
    <row r="240" spans="1:19">
      <c r="A240">
        <v>10352</v>
      </c>
      <c r="B240">
        <v>22</v>
      </c>
      <c r="C240" s="2">
        <v>75.510000000000005</v>
      </c>
      <c r="D240" s="2">
        <v>1</v>
      </c>
      <c r="E240" s="2">
        <v>1661.22</v>
      </c>
      <c r="F240" s="3">
        <v>38324</v>
      </c>
      <c r="G240" t="s">
        <v>40</v>
      </c>
      <c r="H240">
        <v>4</v>
      </c>
      <c r="I240">
        <v>12</v>
      </c>
      <c r="J240">
        <v>2004</v>
      </c>
      <c r="K240" s="2">
        <v>74</v>
      </c>
      <c r="L240" t="s">
        <v>161</v>
      </c>
      <c r="M240" t="s">
        <v>48</v>
      </c>
      <c r="N240" t="s">
        <v>216</v>
      </c>
      <c r="O240" t="s">
        <v>218</v>
      </c>
      <c r="P240" t="s">
        <v>219</v>
      </c>
      <c r="Q240" t="s">
        <v>822</v>
      </c>
      <c r="R240" t="s">
        <v>221</v>
      </c>
      <c r="S240" t="s">
        <v>45</v>
      </c>
    </row>
    <row r="241" spans="1:19">
      <c r="A241">
        <v>10352</v>
      </c>
      <c r="B241">
        <v>49</v>
      </c>
      <c r="C241" s="2">
        <v>52.64</v>
      </c>
      <c r="D241" s="2">
        <v>4</v>
      </c>
      <c r="E241" s="2">
        <v>2579.36</v>
      </c>
      <c r="F241" s="3">
        <v>38324</v>
      </c>
      <c r="G241" t="s">
        <v>40</v>
      </c>
      <c r="H241">
        <v>4</v>
      </c>
      <c r="I241">
        <v>12</v>
      </c>
      <c r="J241">
        <v>2004</v>
      </c>
      <c r="K241" s="2">
        <v>49</v>
      </c>
      <c r="L241" t="s">
        <v>161</v>
      </c>
      <c r="M241" t="s">
        <v>49</v>
      </c>
      <c r="N241" t="s">
        <v>216</v>
      </c>
      <c r="O241" t="s">
        <v>218</v>
      </c>
      <c r="P241" t="s">
        <v>219</v>
      </c>
      <c r="Q241" t="s">
        <v>822</v>
      </c>
      <c r="R241" t="s">
        <v>221</v>
      </c>
      <c r="S241" t="s">
        <v>45</v>
      </c>
    </row>
    <row r="242" spans="1:19">
      <c r="A242">
        <v>10130</v>
      </c>
      <c r="B242">
        <v>40</v>
      </c>
      <c r="C242" s="2">
        <v>96.34</v>
      </c>
      <c r="D242" s="2">
        <v>2</v>
      </c>
      <c r="E242" s="2">
        <v>3853.6</v>
      </c>
      <c r="F242" s="3">
        <v>37788</v>
      </c>
      <c r="G242" t="s">
        <v>40</v>
      </c>
      <c r="H242">
        <v>2</v>
      </c>
      <c r="I242">
        <v>6</v>
      </c>
      <c r="J242">
        <v>2003</v>
      </c>
      <c r="K242" s="2">
        <v>86</v>
      </c>
      <c r="L242" t="s">
        <v>50</v>
      </c>
      <c r="M242" t="s">
        <v>51</v>
      </c>
      <c r="N242" t="s">
        <v>216</v>
      </c>
      <c r="O242" t="s">
        <v>218</v>
      </c>
      <c r="P242" t="s">
        <v>219</v>
      </c>
      <c r="Q242" t="s">
        <v>822</v>
      </c>
      <c r="R242" t="s">
        <v>221</v>
      </c>
      <c r="S242" t="s">
        <v>36</v>
      </c>
    </row>
    <row r="243" spans="1:19">
      <c r="A243">
        <v>10352</v>
      </c>
      <c r="B243">
        <v>23</v>
      </c>
      <c r="C243" s="2">
        <v>102.29</v>
      </c>
      <c r="D243" s="2">
        <v>3</v>
      </c>
      <c r="E243" s="2">
        <v>2352.67</v>
      </c>
      <c r="F243" s="3">
        <v>38324</v>
      </c>
      <c r="G243" t="s">
        <v>40</v>
      </c>
      <c r="H243">
        <v>4</v>
      </c>
      <c r="I243">
        <v>12</v>
      </c>
      <c r="J243">
        <v>2004</v>
      </c>
      <c r="K243" s="2">
        <v>90</v>
      </c>
      <c r="L243" t="s">
        <v>50</v>
      </c>
      <c r="M243" t="s">
        <v>52</v>
      </c>
      <c r="N243" t="s">
        <v>216</v>
      </c>
      <c r="O243" t="s">
        <v>218</v>
      </c>
      <c r="P243" t="s">
        <v>219</v>
      </c>
      <c r="Q243" t="s">
        <v>822</v>
      </c>
      <c r="R243" t="s">
        <v>221</v>
      </c>
      <c r="S243" t="s">
        <v>45</v>
      </c>
    </row>
    <row r="244" spans="1:19">
      <c r="A244">
        <v>10130</v>
      </c>
      <c r="B244">
        <v>33</v>
      </c>
      <c r="C244" s="2">
        <v>103.75</v>
      </c>
      <c r="D244" s="2">
        <v>1</v>
      </c>
      <c r="E244" s="2">
        <v>3423.75</v>
      </c>
      <c r="F244" s="3">
        <v>37788</v>
      </c>
      <c r="G244" t="s">
        <v>40</v>
      </c>
      <c r="H244">
        <v>2</v>
      </c>
      <c r="I244">
        <v>6</v>
      </c>
      <c r="J244">
        <v>2003</v>
      </c>
      <c r="K244" s="2">
        <v>105</v>
      </c>
      <c r="L244" t="s">
        <v>81</v>
      </c>
      <c r="M244" t="s">
        <v>60</v>
      </c>
      <c r="N244" t="s">
        <v>216</v>
      </c>
      <c r="O244" t="s">
        <v>218</v>
      </c>
      <c r="P244" t="s">
        <v>219</v>
      </c>
      <c r="Q244" t="s">
        <v>822</v>
      </c>
      <c r="R244" t="s">
        <v>221</v>
      </c>
      <c r="S244" t="s">
        <v>36</v>
      </c>
    </row>
    <row r="245" spans="1:19">
      <c r="A245">
        <v>10290</v>
      </c>
      <c r="B245">
        <v>26</v>
      </c>
      <c r="C245" s="2">
        <v>96.23</v>
      </c>
      <c r="D245" s="2">
        <v>2</v>
      </c>
      <c r="E245" s="2">
        <v>2501.98</v>
      </c>
      <c r="F245" s="3">
        <v>38237</v>
      </c>
      <c r="G245" t="s">
        <v>40</v>
      </c>
      <c r="H245">
        <v>3</v>
      </c>
      <c r="I245">
        <v>9</v>
      </c>
      <c r="J245">
        <v>2004</v>
      </c>
      <c r="K245" s="2">
        <v>99</v>
      </c>
      <c r="L245" t="s">
        <v>81</v>
      </c>
      <c r="M245" t="s">
        <v>91</v>
      </c>
      <c r="N245" t="s">
        <v>216</v>
      </c>
      <c r="O245" t="s">
        <v>218</v>
      </c>
      <c r="P245" t="s">
        <v>219</v>
      </c>
      <c r="Q245" t="s">
        <v>822</v>
      </c>
      <c r="R245" t="s">
        <v>221</v>
      </c>
      <c r="S245" t="s">
        <v>45</v>
      </c>
    </row>
    <row r="246" spans="1:19">
      <c r="A246">
        <v>10290</v>
      </c>
      <c r="B246">
        <v>45</v>
      </c>
      <c r="C246" s="2">
        <v>114.91999999999999</v>
      </c>
      <c r="D246" s="2">
        <v>1</v>
      </c>
      <c r="E246" s="2">
        <v>5171.3999999999996</v>
      </c>
      <c r="F246" s="3">
        <v>38237</v>
      </c>
      <c r="G246" t="s">
        <v>40</v>
      </c>
      <c r="H246">
        <v>3</v>
      </c>
      <c r="I246">
        <v>9</v>
      </c>
      <c r="J246">
        <v>2004</v>
      </c>
      <c r="K246" s="2">
        <v>97</v>
      </c>
      <c r="L246" t="s">
        <v>81</v>
      </c>
      <c r="M246" t="s">
        <v>96</v>
      </c>
      <c r="N246" t="s">
        <v>216</v>
      </c>
      <c r="O246" t="s">
        <v>218</v>
      </c>
      <c r="P246" t="s">
        <v>219</v>
      </c>
      <c r="Q246" t="s">
        <v>822</v>
      </c>
      <c r="R246" t="s">
        <v>221</v>
      </c>
      <c r="S246" t="s">
        <v>36</v>
      </c>
    </row>
    <row r="247" spans="1:19">
      <c r="A247">
        <v>10181</v>
      </c>
      <c r="B247">
        <v>27</v>
      </c>
      <c r="C247" s="2">
        <v>200.41</v>
      </c>
      <c r="D247" s="2">
        <v>14</v>
      </c>
      <c r="E247" s="2">
        <v>5411.07</v>
      </c>
      <c r="F247" s="3">
        <v>37937</v>
      </c>
      <c r="G247" t="s">
        <v>40</v>
      </c>
      <c r="H247">
        <v>4</v>
      </c>
      <c r="I247">
        <v>11</v>
      </c>
      <c r="J247">
        <v>2003</v>
      </c>
      <c r="K247" s="2">
        <v>194</v>
      </c>
      <c r="L247" t="s">
        <v>100</v>
      </c>
      <c r="M247" t="s">
        <v>124</v>
      </c>
      <c r="N247" t="s">
        <v>467</v>
      </c>
      <c r="O247" t="s">
        <v>470</v>
      </c>
      <c r="P247" t="s">
        <v>781</v>
      </c>
      <c r="Q247" t="s">
        <v>243</v>
      </c>
      <c r="R247" t="s">
        <v>33</v>
      </c>
      <c r="S247" t="s">
        <v>36</v>
      </c>
    </row>
    <row r="248" spans="1:19">
      <c r="A248">
        <v>10181</v>
      </c>
      <c r="B248">
        <v>28</v>
      </c>
      <c r="C248" s="2">
        <v>102.17</v>
      </c>
      <c r="D248" s="2">
        <v>12</v>
      </c>
      <c r="E248" s="2">
        <v>2860.76</v>
      </c>
      <c r="F248" s="3">
        <v>37937</v>
      </c>
      <c r="G248" t="s">
        <v>40</v>
      </c>
      <c r="H248">
        <v>4</v>
      </c>
      <c r="I248">
        <v>11</v>
      </c>
      <c r="J248">
        <v>2003</v>
      </c>
      <c r="K248" s="2">
        <v>117</v>
      </c>
      <c r="L248" t="s">
        <v>100</v>
      </c>
      <c r="M248" t="s">
        <v>264</v>
      </c>
      <c r="N248" t="s">
        <v>467</v>
      </c>
      <c r="O248" t="s">
        <v>470</v>
      </c>
      <c r="P248" t="s">
        <v>781</v>
      </c>
      <c r="Q248" t="s">
        <v>243</v>
      </c>
      <c r="R248" t="s">
        <v>33</v>
      </c>
      <c r="S248" t="s">
        <v>45</v>
      </c>
    </row>
    <row r="249" spans="1:19">
      <c r="A249">
        <v>10181</v>
      </c>
      <c r="B249">
        <v>20</v>
      </c>
      <c r="C249" s="2">
        <v>81.400000000000006</v>
      </c>
      <c r="D249" s="2">
        <v>15</v>
      </c>
      <c r="E249" s="2">
        <v>1628</v>
      </c>
      <c r="F249" s="3">
        <v>37937</v>
      </c>
      <c r="G249" t="s">
        <v>40</v>
      </c>
      <c r="H249">
        <v>4</v>
      </c>
      <c r="I249">
        <v>11</v>
      </c>
      <c r="J249">
        <v>2003</v>
      </c>
      <c r="K249" s="2">
        <v>79</v>
      </c>
      <c r="L249" t="s">
        <v>100</v>
      </c>
      <c r="M249" t="s">
        <v>125</v>
      </c>
      <c r="N249" t="s">
        <v>467</v>
      </c>
      <c r="O249" t="s">
        <v>470</v>
      </c>
      <c r="P249" t="s">
        <v>781</v>
      </c>
      <c r="Q249" t="s">
        <v>243</v>
      </c>
      <c r="R249" t="s">
        <v>33</v>
      </c>
      <c r="S249" t="s">
        <v>45</v>
      </c>
    </row>
    <row r="250" spans="1:19">
      <c r="A250">
        <v>10181</v>
      </c>
      <c r="B250">
        <v>36</v>
      </c>
      <c r="C250" s="2">
        <v>124.36999999999999</v>
      </c>
      <c r="D250" s="2">
        <v>11</v>
      </c>
      <c r="E250" s="2">
        <v>4477.32</v>
      </c>
      <c r="F250" s="3">
        <v>37937</v>
      </c>
      <c r="G250" t="s">
        <v>40</v>
      </c>
      <c r="H250">
        <v>4</v>
      </c>
      <c r="I250">
        <v>11</v>
      </c>
      <c r="J250">
        <v>2003</v>
      </c>
      <c r="K250" s="2">
        <v>115</v>
      </c>
      <c r="L250" t="s">
        <v>100</v>
      </c>
      <c r="M250" t="s">
        <v>265</v>
      </c>
      <c r="N250" t="s">
        <v>467</v>
      </c>
      <c r="O250" t="s">
        <v>470</v>
      </c>
      <c r="P250" t="s">
        <v>781</v>
      </c>
      <c r="Q250" t="s">
        <v>243</v>
      </c>
      <c r="R250" t="s">
        <v>33</v>
      </c>
      <c r="S250" t="s">
        <v>36</v>
      </c>
    </row>
    <row r="251" spans="1:19">
      <c r="A251">
        <v>10181</v>
      </c>
      <c r="B251">
        <v>44</v>
      </c>
      <c r="C251" s="2">
        <v>123.14</v>
      </c>
      <c r="D251" s="2">
        <v>6</v>
      </c>
      <c r="E251" s="2">
        <v>5418.16</v>
      </c>
      <c r="F251" s="3">
        <v>37937</v>
      </c>
      <c r="G251" t="s">
        <v>40</v>
      </c>
      <c r="H251">
        <v>4</v>
      </c>
      <c r="I251">
        <v>11</v>
      </c>
      <c r="J251">
        <v>2003</v>
      </c>
      <c r="K251" s="2">
        <v>141</v>
      </c>
      <c r="L251" t="s">
        <v>100</v>
      </c>
      <c r="M251" t="s">
        <v>27</v>
      </c>
      <c r="N251" t="s">
        <v>467</v>
      </c>
      <c r="O251" t="s">
        <v>470</v>
      </c>
      <c r="P251" t="s">
        <v>781</v>
      </c>
      <c r="Q251" t="s">
        <v>243</v>
      </c>
      <c r="R251" t="s">
        <v>33</v>
      </c>
      <c r="S251" t="s">
        <v>36</v>
      </c>
    </row>
    <row r="252" spans="1:19">
      <c r="A252">
        <v>10181</v>
      </c>
      <c r="B252">
        <v>42</v>
      </c>
      <c r="C252" s="2">
        <v>129.42000000000002</v>
      </c>
      <c r="D252" s="2">
        <v>2</v>
      </c>
      <c r="E252" s="2">
        <v>5435.64</v>
      </c>
      <c r="F252" s="3">
        <v>37937</v>
      </c>
      <c r="G252" t="s">
        <v>40</v>
      </c>
      <c r="H252">
        <v>4</v>
      </c>
      <c r="I252">
        <v>11</v>
      </c>
      <c r="J252">
        <v>2003</v>
      </c>
      <c r="K252" s="2">
        <v>124</v>
      </c>
      <c r="L252" t="s">
        <v>100</v>
      </c>
      <c r="M252" t="s">
        <v>111</v>
      </c>
      <c r="N252" t="s">
        <v>467</v>
      </c>
      <c r="O252" t="s">
        <v>470</v>
      </c>
      <c r="P252" t="s">
        <v>781</v>
      </c>
      <c r="Q252" t="s">
        <v>243</v>
      </c>
      <c r="R252" t="s">
        <v>33</v>
      </c>
      <c r="S252" t="s">
        <v>36</v>
      </c>
    </row>
    <row r="253" spans="1:19">
      <c r="A253">
        <v>10181</v>
      </c>
      <c r="B253">
        <v>22</v>
      </c>
      <c r="C253" s="2">
        <v>73.92</v>
      </c>
      <c r="D253" s="2">
        <v>10</v>
      </c>
      <c r="E253" s="2">
        <v>1626.24</v>
      </c>
      <c r="F253" s="3">
        <v>37937</v>
      </c>
      <c r="G253" t="s">
        <v>40</v>
      </c>
      <c r="H253">
        <v>4</v>
      </c>
      <c r="I253">
        <v>11</v>
      </c>
      <c r="J253">
        <v>2003</v>
      </c>
      <c r="K253" s="2">
        <v>77</v>
      </c>
      <c r="L253" t="s">
        <v>100</v>
      </c>
      <c r="M253" t="s">
        <v>170</v>
      </c>
      <c r="N253" t="s">
        <v>467</v>
      </c>
      <c r="O253" t="s">
        <v>470</v>
      </c>
      <c r="P253" t="s">
        <v>781</v>
      </c>
      <c r="Q253" t="s">
        <v>243</v>
      </c>
      <c r="R253" t="s">
        <v>33</v>
      </c>
      <c r="S253" t="s">
        <v>45</v>
      </c>
    </row>
    <row r="254" spans="1:19">
      <c r="A254">
        <v>10181</v>
      </c>
      <c r="B254">
        <v>21</v>
      </c>
      <c r="C254" s="2">
        <v>156.47999999999999</v>
      </c>
      <c r="D254" s="2">
        <v>5</v>
      </c>
      <c r="E254" s="2">
        <v>3286.08</v>
      </c>
      <c r="F254" s="3">
        <v>37937</v>
      </c>
      <c r="G254" t="s">
        <v>40</v>
      </c>
      <c r="H254">
        <v>4</v>
      </c>
      <c r="I254">
        <v>11</v>
      </c>
      <c r="J254">
        <v>2003</v>
      </c>
      <c r="K254" s="2">
        <v>142</v>
      </c>
      <c r="L254" t="s">
        <v>100</v>
      </c>
      <c r="M254" t="s">
        <v>37</v>
      </c>
      <c r="N254" t="s">
        <v>467</v>
      </c>
      <c r="O254" t="s">
        <v>470</v>
      </c>
      <c r="P254" t="s">
        <v>781</v>
      </c>
      <c r="Q254" t="s">
        <v>243</v>
      </c>
      <c r="R254" t="s">
        <v>33</v>
      </c>
      <c r="S254" t="s">
        <v>36</v>
      </c>
    </row>
    <row r="255" spans="1:19">
      <c r="A255">
        <v>10181</v>
      </c>
      <c r="B255">
        <v>27</v>
      </c>
      <c r="C255" s="2">
        <v>143.88</v>
      </c>
      <c r="D255" s="2">
        <v>3</v>
      </c>
      <c r="E255" s="2">
        <v>3884.76</v>
      </c>
      <c r="F255" s="3">
        <v>37937</v>
      </c>
      <c r="G255" t="s">
        <v>40</v>
      </c>
      <c r="H255">
        <v>4</v>
      </c>
      <c r="I255">
        <v>11</v>
      </c>
      <c r="J255">
        <v>2003</v>
      </c>
      <c r="K255" s="2">
        <v>132</v>
      </c>
      <c r="L255" t="s">
        <v>100</v>
      </c>
      <c r="M255" t="s">
        <v>112</v>
      </c>
      <c r="N255" t="s">
        <v>467</v>
      </c>
      <c r="O255" t="s">
        <v>470</v>
      </c>
      <c r="P255" t="s">
        <v>781</v>
      </c>
      <c r="Q255" t="s">
        <v>243</v>
      </c>
      <c r="R255" t="s">
        <v>33</v>
      </c>
      <c r="S255" t="s">
        <v>36</v>
      </c>
    </row>
    <row r="256" spans="1:19">
      <c r="A256">
        <v>10181</v>
      </c>
      <c r="B256">
        <v>45</v>
      </c>
      <c r="C256" s="2">
        <v>140.55000000000001</v>
      </c>
      <c r="D256" s="2">
        <v>7</v>
      </c>
      <c r="E256" s="2">
        <v>6324.75</v>
      </c>
      <c r="F256" s="3">
        <v>37937</v>
      </c>
      <c r="G256" t="s">
        <v>40</v>
      </c>
      <c r="H256">
        <v>4</v>
      </c>
      <c r="I256">
        <v>11</v>
      </c>
      <c r="J256">
        <v>2003</v>
      </c>
      <c r="K256" s="2">
        <v>169</v>
      </c>
      <c r="L256" t="s">
        <v>100</v>
      </c>
      <c r="M256" t="s">
        <v>38</v>
      </c>
      <c r="N256" t="s">
        <v>467</v>
      </c>
      <c r="O256" t="s">
        <v>470</v>
      </c>
      <c r="P256" t="s">
        <v>781</v>
      </c>
      <c r="Q256" t="s">
        <v>243</v>
      </c>
      <c r="R256" t="s">
        <v>33</v>
      </c>
      <c r="S256" t="s">
        <v>36</v>
      </c>
    </row>
    <row r="257" spans="1:19">
      <c r="A257">
        <v>10181</v>
      </c>
      <c r="B257">
        <v>30</v>
      </c>
      <c r="C257" s="2">
        <v>82.82</v>
      </c>
      <c r="D257" s="2">
        <v>17</v>
      </c>
      <c r="E257" s="2">
        <v>2484.6</v>
      </c>
      <c r="F257" s="3">
        <v>37937</v>
      </c>
      <c r="G257" t="s">
        <v>40</v>
      </c>
      <c r="H257">
        <v>4</v>
      </c>
      <c r="I257">
        <v>11</v>
      </c>
      <c r="J257">
        <v>2003</v>
      </c>
      <c r="K257" s="2">
        <v>80</v>
      </c>
      <c r="L257" t="s">
        <v>100</v>
      </c>
      <c r="M257" t="s">
        <v>126</v>
      </c>
      <c r="N257" t="s">
        <v>467</v>
      </c>
      <c r="O257" t="s">
        <v>470</v>
      </c>
      <c r="P257" t="s">
        <v>781</v>
      </c>
      <c r="Q257" t="s">
        <v>243</v>
      </c>
      <c r="R257" t="s">
        <v>33</v>
      </c>
      <c r="S257" t="s">
        <v>45</v>
      </c>
    </row>
    <row r="258" spans="1:19">
      <c r="A258">
        <v>10181</v>
      </c>
      <c r="B258">
        <v>22</v>
      </c>
      <c r="C258" s="2">
        <v>154.34</v>
      </c>
      <c r="D258" s="2">
        <v>16</v>
      </c>
      <c r="E258" s="2">
        <v>3395.48</v>
      </c>
      <c r="F258" s="3">
        <v>37937</v>
      </c>
      <c r="G258" t="s">
        <v>40</v>
      </c>
      <c r="H258">
        <v>4</v>
      </c>
      <c r="I258">
        <v>11</v>
      </c>
      <c r="J258">
        <v>2003</v>
      </c>
      <c r="K258" s="2">
        <v>146</v>
      </c>
      <c r="L258" t="s">
        <v>100</v>
      </c>
      <c r="M258" t="s">
        <v>127</v>
      </c>
      <c r="N258" t="s">
        <v>467</v>
      </c>
      <c r="O258" t="s">
        <v>470</v>
      </c>
      <c r="P258" t="s">
        <v>781</v>
      </c>
      <c r="Q258" t="s">
        <v>243</v>
      </c>
      <c r="R258" t="s">
        <v>33</v>
      </c>
      <c r="S258" t="s">
        <v>36</v>
      </c>
    </row>
    <row r="259" spans="1:19">
      <c r="A259">
        <v>10181</v>
      </c>
      <c r="B259">
        <v>39</v>
      </c>
      <c r="C259" s="2">
        <v>148.34</v>
      </c>
      <c r="D259" s="2">
        <v>4</v>
      </c>
      <c r="E259" s="2">
        <v>5785.26</v>
      </c>
      <c r="F259" s="3">
        <v>37937</v>
      </c>
      <c r="G259" t="s">
        <v>40</v>
      </c>
      <c r="H259">
        <v>4</v>
      </c>
      <c r="I259">
        <v>11</v>
      </c>
      <c r="J259">
        <v>2003</v>
      </c>
      <c r="K259" s="2">
        <v>141</v>
      </c>
      <c r="L259" t="s">
        <v>100</v>
      </c>
      <c r="M259" t="s">
        <v>113</v>
      </c>
      <c r="N259" t="s">
        <v>467</v>
      </c>
      <c r="O259" t="s">
        <v>470</v>
      </c>
      <c r="P259" t="s">
        <v>781</v>
      </c>
      <c r="Q259" t="s">
        <v>243</v>
      </c>
      <c r="R259" t="s">
        <v>33</v>
      </c>
      <c r="S259" t="s">
        <v>36</v>
      </c>
    </row>
    <row r="260" spans="1:19">
      <c r="A260">
        <v>10181</v>
      </c>
      <c r="B260">
        <v>34</v>
      </c>
      <c r="C260" s="2">
        <v>53.83</v>
      </c>
      <c r="D260" s="2">
        <v>1</v>
      </c>
      <c r="E260" s="2">
        <v>1830.22</v>
      </c>
      <c r="F260" s="3">
        <v>37937</v>
      </c>
      <c r="G260" t="s">
        <v>40</v>
      </c>
      <c r="H260">
        <v>4</v>
      </c>
      <c r="I260">
        <v>11</v>
      </c>
      <c r="J260">
        <v>2003</v>
      </c>
      <c r="K260" s="2">
        <v>50</v>
      </c>
      <c r="L260" t="s">
        <v>100</v>
      </c>
      <c r="M260" t="s">
        <v>116</v>
      </c>
      <c r="N260" t="s">
        <v>467</v>
      </c>
      <c r="O260" t="s">
        <v>470</v>
      </c>
      <c r="P260" t="s">
        <v>781</v>
      </c>
      <c r="Q260" t="s">
        <v>243</v>
      </c>
      <c r="R260" t="s">
        <v>33</v>
      </c>
      <c r="S260" t="s">
        <v>45</v>
      </c>
    </row>
    <row r="261" spans="1:19">
      <c r="A261">
        <v>10181</v>
      </c>
      <c r="B261">
        <v>37</v>
      </c>
      <c r="C261" s="2">
        <v>42.67</v>
      </c>
      <c r="D261" s="2">
        <v>8</v>
      </c>
      <c r="E261" s="2">
        <v>1578.79</v>
      </c>
      <c r="F261" s="3">
        <v>37937</v>
      </c>
      <c r="G261" t="s">
        <v>40</v>
      </c>
      <c r="H261">
        <v>4</v>
      </c>
      <c r="I261">
        <v>11</v>
      </c>
      <c r="J261">
        <v>2003</v>
      </c>
      <c r="K261" s="2">
        <v>37</v>
      </c>
      <c r="L261" t="s">
        <v>100</v>
      </c>
      <c r="M261" t="s">
        <v>171</v>
      </c>
      <c r="N261" t="s">
        <v>467</v>
      </c>
      <c r="O261" t="s">
        <v>470</v>
      </c>
      <c r="P261" t="s">
        <v>781</v>
      </c>
      <c r="Q261" t="s">
        <v>243</v>
      </c>
      <c r="R261" t="s">
        <v>33</v>
      </c>
      <c r="S261" t="s">
        <v>45</v>
      </c>
    </row>
    <row r="262" spans="1:19">
      <c r="A262">
        <v>10181</v>
      </c>
      <c r="B262">
        <v>23</v>
      </c>
      <c r="C262" s="2">
        <v>65.52</v>
      </c>
      <c r="D262" s="2">
        <v>13</v>
      </c>
      <c r="E262" s="2">
        <v>1506.96</v>
      </c>
      <c r="F262" s="3">
        <v>37937</v>
      </c>
      <c r="G262" t="s">
        <v>40</v>
      </c>
      <c r="H262">
        <v>4</v>
      </c>
      <c r="I262">
        <v>11</v>
      </c>
      <c r="J262">
        <v>2003</v>
      </c>
      <c r="K262" s="2">
        <v>61</v>
      </c>
      <c r="L262" t="s">
        <v>100</v>
      </c>
      <c r="M262" t="s">
        <v>129</v>
      </c>
      <c r="N262" t="s">
        <v>467</v>
      </c>
      <c r="O262" t="s">
        <v>470</v>
      </c>
      <c r="P262" t="s">
        <v>781</v>
      </c>
      <c r="Q262" t="s">
        <v>243</v>
      </c>
      <c r="R262" t="s">
        <v>33</v>
      </c>
      <c r="S262" t="s">
        <v>45</v>
      </c>
    </row>
    <row r="263" spans="1:19">
      <c r="A263">
        <v>10181</v>
      </c>
      <c r="B263">
        <v>25</v>
      </c>
      <c r="C263" s="2">
        <v>154.47</v>
      </c>
      <c r="D263" s="2">
        <v>9</v>
      </c>
      <c r="E263" s="2">
        <v>3861.75</v>
      </c>
      <c r="F263" s="3">
        <v>37937</v>
      </c>
      <c r="G263" t="s">
        <v>40</v>
      </c>
      <c r="H263">
        <v>4</v>
      </c>
      <c r="I263">
        <v>11</v>
      </c>
      <c r="J263">
        <v>2003</v>
      </c>
      <c r="K263" s="2">
        <v>140</v>
      </c>
      <c r="L263" t="s">
        <v>100</v>
      </c>
      <c r="M263" t="s">
        <v>172</v>
      </c>
      <c r="N263" t="s">
        <v>467</v>
      </c>
      <c r="O263" t="s">
        <v>470</v>
      </c>
      <c r="P263" t="s">
        <v>781</v>
      </c>
      <c r="Q263" t="s">
        <v>243</v>
      </c>
      <c r="R263" t="s">
        <v>33</v>
      </c>
      <c r="S263" t="s">
        <v>36</v>
      </c>
    </row>
    <row r="264" spans="1:19">
      <c r="A264">
        <v>10188</v>
      </c>
      <c r="B264">
        <v>48</v>
      </c>
      <c r="C264" s="2">
        <v>114.83999999999999</v>
      </c>
      <c r="D264" s="2">
        <v>1</v>
      </c>
      <c r="E264" s="2">
        <v>5512.32</v>
      </c>
      <c r="F264" s="3">
        <v>37943</v>
      </c>
      <c r="G264" t="s">
        <v>40</v>
      </c>
      <c r="H264">
        <v>4</v>
      </c>
      <c r="I264">
        <v>11</v>
      </c>
      <c r="J264">
        <v>2003</v>
      </c>
      <c r="K264" s="2">
        <v>95</v>
      </c>
      <c r="L264" t="s">
        <v>173</v>
      </c>
      <c r="M264" t="s">
        <v>178</v>
      </c>
      <c r="N264" t="s">
        <v>467</v>
      </c>
      <c r="O264" t="s">
        <v>470</v>
      </c>
      <c r="P264" t="s">
        <v>781</v>
      </c>
      <c r="Q264" t="s">
        <v>243</v>
      </c>
      <c r="R264" t="s">
        <v>33</v>
      </c>
      <c r="S264" t="s">
        <v>36</v>
      </c>
    </row>
    <row r="265" spans="1:19">
      <c r="A265">
        <v>10188</v>
      </c>
      <c r="B265">
        <v>38</v>
      </c>
      <c r="C265" s="2">
        <v>96.34</v>
      </c>
      <c r="D265" s="2">
        <v>4</v>
      </c>
      <c r="E265" s="2">
        <v>3660.92</v>
      </c>
      <c r="F265" s="3">
        <v>37943</v>
      </c>
      <c r="G265" t="s">
        <v>40</v>
      </c>
      <c r="H265">
        <v>4</v>
      </c>
      <c r="I265">
        <v>11</v>
      </c>
      <c r="J265">
        <v>2003</v>
      </c>
      <c r="K265" s="2">
        <v>118</v>
      </c>
      <c r="L265" t="s">
        <v>173</v>
      </c>
      <c r="M265" t="s">
        <v>152</v>
      </c>
      <c r="N265" t="s">
        <v>467</v>
      </c>
      <c r="O265" t="s">
        <v>470</v>
      </c>
      <c r="P265" t="s">
        <v>781</v>
      </c>
      <c r="Q265" t="s">
        <v>243</v>
      </c>
      <c r="R265" t="s">
        <v>33</v>
      </c>
      <c r="S265" t="s">
        <v>36</v>
      </c>
    </row>
    <row r="266" spans="1:19">
      <c r="A266">
        <v>10188</v>
      </c>
      <c r="B266">
        <v>45</v>
      </c>
      <c r="C266" s="2">
        <v>193.66000000000003</v>
      </c>
      <c r="D266" s="2">
        <v>3</v>
      </c>
      <c r="E266" s="2">
        <v>8714.7000000000007</v>
      </c>
      <c r="F266" s="3">
        <v>37943</v>
      </c>
      <c r="G266" t="s">
        <v>40</v>
      </c>
      <c r="H266">
        <v>4</v>
      </c>
      <c r="I266">
        <v>11</v>
      </c>
      <c r="J266">
        <v>2003</v>
      </c>
      <c r="K266" s="2">
        <v>193</v>
      </c>
      <c r="L266" t="s">
        <v>173</v>
      </c>
      <c r="M266" t="s">
        <v>174</v>
      </c>
      <c r="N266" t="s">
        <v>467</v>
      </c>
      <c r="O266" t="s">
        <v>470</v>
      </c>
      <c r="P266" t="s">
        <v>781</v>
      </c>
      <c r="Q266" t="s">
        <v>243</v>
      </c>
      <c r="R266" t="s">
        <v>33</v>
      </c>
      <c r="S266" t="s">
        <v>39</v>
      </c>
    </row>
    <row r="267" spans="1:19">
      <c r="A267">
        <v>10188</v>
      </c>
      <c r="B267">
        <v>32</v>
      </c>
      <c r="C267" s="2">
        <v>65.42</v>
      </c>
      <c r="D267" s="2">
        <v>5</v>
      </c>
      <c r="E267" s="2">
        <v>2093.44</v>
      </c>
      <c r="F267" s="3">
        <v>37943</v>
      </c>
      <c r="G267" t="s">
        <v>40</v>
      </c>
      <c r="H267">
        <v>4</v>
      </c>
      <c r="I267">
        <v>11</v>
      </c>
      <c r="J267">
        <v>2003</v>
      </c>
      <c r="K267" s="2">
        <v>60</v>
      </c>
      <c r="L267" t="s">
        <v>173</v>
      </c>
      <c r="M267" t="s">
        <v>153</v>
      </c>
      <c r="N267" t="s">
        <v>467</v>
      </c>
      <c r="O267" t="s">
        <v>470</v>
      </c>
      <c r="P267" t="s">
        <v>781</v>
      </c>
      <c r="Q267" t="s">
        <v>243</v>
      </c>
      <c r="R267" t="s">
        <v>33</v>
      </c>
      <c r="S267" t="s">
        <v>45</v>
      </c>
    </row>
    <row r="268" spans="1:19">
      <c r="A268">
        <v>10188</v>
      </c>
      <c r="B268">
        <v>25</v>
      </c>
      <c r="C268" s="2">
        <v>101.43</v>
      </c>
      <c r="D268" s="2">
        <v>2</v>
      </c>
      <c r="E268" s="2">
        <v>2535.75</v>
      </c>
      <c r="F268" s="3">
        <v>37943</v>
      </c>
      <c r="G268" t="s">
        <v>40</v>
      </c>
      <c r="H268">
        <v>4</v>
      </c>
      <c r="I268">
        <v>11</v>
      </c>
      <c r="J268">
        <v>2003</v>
      </c>
      <c r="K268" s="2">
        <v>112</v>
      </c>
      <c r="L268" t="s">
        <v>173</v>
      </c>
      <c r="M268" t="s">
        <v>175</v>
      </c>
      <c r="N268" t="s">
        <v>467</v>
      </c>
      <c r="O268" t="s">
        <v>470</v>
      </c>
      <c r="P268" t="s">
        <v>781</v>
      </c>
      <c r="Q268" t="s">
        <v>243</v>
      </c>
      <c r="R268" t="s">
        <v>33</v>
      </c>
      <c r="S268" t="s">
        <v>45</v>
      </c>
    </row>
    <row r="269" spans="1:19">
      <c r="A269">
        <v>10188</v>
      </c>
      <c r="B269">
        <v>40</v>
      </c>
      <c r="C269" s="2">
        <v>91.4</v>
      </c>
      <c r="D269" s="2">
        <v>6</v>
      </c>
      <c r="E269" s="2">
        <v>3656</v>
      </c>
      <c r="F269" s="3">
        <v>37943</v>
      </c>
      <c r="G269" t="s">
        <v>40</v>
      </c>
      <c r="H269">
        <v>4</v>
      </c>
      <c r="I269">
        <v>11</v>
      </c>
      <c r="J269">
        <v>2003</v>
      </c>
      <c r="K269" s="2">
        <v>76</v>
      </c>
      <c r="L269" t="s">
        <v>173</v>
      </c>
      <c r="M269" t="s">
        <v>176</v>
      </c>
      <c r="N269" t="s">
        <v>467</v>
      </c>
      <c r="O269" t="s">
        <v>470</v>
      </c>
      <c r="P269" t="s">
        <v>781</v>
      </c>
      <c r="Q269" t="s">
        <v>243</v>
      </c>
      <c r="R269" t="s">
        <v>33</v>
      </c>
      <c r="S269" t="s">
        <v>36</v>
      </c>
    </row>
    <row r="270" spans="1:19">
      <c r="A270">
        <v>10188</v>
      </c>
      <c r="B270">
        <v>44</v>
      </c>
      <c r="C270" s="2">
        <v>98.89</v>
      </c>
      <c r="D270" s="2">
        <v>7</v>
      </c>
      <c r="E270" s="2">
        <v>4351.16</v>
      </c>
      <c r="F270" s="3">
        <v>37943</v>
      </c>
      <c r="G270" t="s">
        <v>40</v>
      </c>
      <c r="H270">
        <v>4</v>
      </c>
      <c r="I270">
        <v>11</v>
      </c>
      <c r="J270">
        <v>2003</v>
      </c>
      <c r="K270" s="2">
        <v>99</v>
      </c>
      <c r="L270" t="s">
        <v>173</v>
      </c>
      <c r="M270" t="s">
        <v>177</v>
      </c>
      <c r="N270" t="s">
        <v>467</v>
      </c>
      <c r="O270" t="s">
        <v>470</v>
      </c>
      <c r="P270" t="s">
        <v>781</v>
      </c>
      <c r="Q270" t="s">
        <v>243</v>
      </c>
      <c r="R270" t="s">
        <v>33</v>
      </c>
      <c r="S270" t="s">
        <v>36</v>
      </c>
    </row>
    <row r="271" spans="1:19">
      <c r="A271">
        <v>10188</v>
      </c>
      <c r="B271">
        <v>29</v>
      </c>
      <c r="C271" s="2">
        <v>136.45000000000002</v>
      </c>
      <c r="D271" s="2">
        <v>8</v>
      </c>
      <c r="E271" s="2">
        <v>3957.05</v>
      </c>
      <c r="F271" s="3">
        <v>37943</v>
      </c>
      <c r="G271" t="s">
        <v>40</v>
      </c>
      <c r="H271">
        <v>4</v>
      </c>
      <c r="I271">
        <v>11</v>
      </c>
      <c r="J271">
        <v>2003</v>
      </c>
      <c r="K271" s="2">
        <v>118</v>
      </c>
      <c r="L271" t="s">
        <v>161</v>
      </c>
      <c r="M271" t="s">
        <v>183</v>
      </c>
      <c r="N271" t="s">
        <v>467</v>
      </c>
      <c r="O271" t="s">
        <v>470</v>
      </c>
      <c r="P271" t="s">
        <v>781</v>
      </c>
      <c r="Q271" t="s">
        <v>243</v>
      </c>
      <c r="R271" t="s">
        <v>33</v>
      </c>
      <c r="S271" t="s">
        <v>36</v>
      </c>
    </row>
    <row r="272" spans="1:19">
      <c r="A272">
        <v>10289</v>
      </c>
      <c r="B272">
        <v>38</v>
      </c>
      <c r="C272" s="2">
        <v>120.21</v>
      </c>
      <c r="D272" s="2">
        <v>2</v>
      </c>
      <c r="E272" s="2">
        <v>4567.9799999999996</v>
      </c>
      <c r="F272" s="3">
        <v>38233</v>
      </c>
      <c r="G272" t="s">
        <v>40</v>
      </c>
      <c r="H272">
        <v>3</v>
      </c>
      <c r="I272">
        <v>9</v>
      </c>
      <c r="J272">
        <v>2004</v>
      </c>
      <c r="K272" s="2">
        <v>102</v>
      </c>
      <c r="L272" t="s">
        <v>81</v>
      </c>
      <c r="M272" t="s">
        <v>82</v>
      </c>
      <c r="N272" t="s">
        <v>467</v>
      </c>
      <c r="O272" t="s">
        <v>470</v>
      </c>
      <c r="P272" t="s">
        <v>781</v>
      </c>
      <c r="Q272" t="s">
        <v>243</v>
      </c>
      <c r="R272" t="s">
        <v>33</v>
      </c>
      <c r="S272" t="s">
        <v>36</v>
      </c>
    </row>
    <row r="273" spans="1:19">
      <c r="A273">
        <v>10289</v>
      </c>
      <c r="B273">
        <v>24</v>
      </c>
      <c r="C273" s="2">
        <v>56.07</v>
      </c>
      <c r="D273" s="2">
        <v>1</v>
      </c>
      <c r="E273" s="2">
        <v>1345.68</v>
      </c>
      <c r="F273" s="3">
        <v>38233</v>
      </c>
      <c r="G273" t="s">
        <v>40</v>
      </c>
      <c r="H273">
        <v>3</v>
      </c>
      <c r="I273">
        <v>9</v>
      </c>
      <c r="J273">
        <v>2004</v>
      </c>
      <c r="K273" s="2">
        <v>53</v>
      </c>
      <c r="L273" t="s">
        <v>81</v>
      </c>
      <c r="M273" t="s">
        <v>83</v>
      </c>
      <c r="N273" t="s">
        <v>467</v>
      </c>
      <c r="O273" t="s">
        <v>470</v>
      </c>
      <c r="P273" t="s">
        <v>781</v>
      </c>
      <c r="Q273" t="s">
        <v>243</v>
      </c>
      <c r="R273" t="s">
        <v>33</v>
      </c>
      <c r="S273" t="s">
        <v>45</v>
      </c>
    </row>
    <row r="274" spans="1:19">
      <c r="A274">
        <v>10289</v>
      </c>
      <c r="B274">
        <v>43</v>
      </c>
      <c r="C274" s="2">
        <v>192.38</v>
      </c>
      <c r="D274" s="2">
        <v>3</v>
      </c>
      <c r="E274" s="2">
        <v>8272.34</v>
      </c>
      <c r="F274" s="3">
        <v>38233</v>
      </c>
      <c r="G274" t="s">
        <v>40</v>
      </c>
      <c r="H274">
        <v>3</v>
      </c>
      <c r="I274">
        <v>9</v>
      </c>
      <c r="J274">
        <v>2004</v>
      </c>
      <c r="K274" s="2">
        <v>168</v>
      </c>
      <c r="L274" t="s">
        <v>81</v>
      </c>
      <c r="M274" t="s">
        <v>87</v>
      </c>
      <c r="N274" t="s">
        <v>467</v>
      </c>
      <c r="O274" t="s">
        <v>470</v>
      </c>
      <c r="P274" t="s">
        <v>781</v>
      </c>
      <c r="Q274" t="s">
        <v>243</v>
      </c>
      <c r="R274" t="s">
        <v>33</v>
      </c>
      <c r="S274" t="s">
        <v>39</v>
      </c>
    </row>
    <row r="275" spans="1:19">
      <c r="A275">
        <v>10289</v>
      </c>
      <c r="B275">
        <v>45</v>
      </c>
      <c r="C275" s="2">
        <v>48.379999999999995</v>
      </c>
      <c r="D275" s="2">
        <v>4</v>
      </c>
      <c r="E275" s="2">
        <v>2177.1</v>
      </c>
      <c r="F275" s="3">
        <v>38233</v>
      </c>
      <c r="G275" t="s">
        <v>40</v>
      </c>
      <c r="H275">
        <v>3</v>
      </c>
      <c r="I275">
        <v>9</v>
      </c>
      <c r="J275">
        <v>2004</v>
      </c>
      <c r="K275" s="2">
        <v>44</v>
      </c>
      <c r="L275" t="s">
        <v>81</v>
      </c>
      <c r="M275" t="s">
        <v>94</v>
      </c>
      <c r="N275" t="s">
        <v>467</v>
      </c>
      <c r="O275" t="s">
        <v>470</v>
      </c>
      <c r="P275" t="s">
        <v>781</v>
      </c>
      <c r="Q275" t="s">
        <v>243</v>
      </c>
      <c r="R275" t="s">
        <v>33</v>
      </c>
      <c r="S275" t="s">
        <v>45</v>
      </c>
    </row>
    <row r="276" spans="1:19">
      <c r="A276">
        <v>10167</v>
      </c>
      <c r="B276">
        <v>44</v>
      </c>
      <c r="C276" s="2">
        <v>134.63999999999999</v>
      </c>
      <c r="D276" s="2">
        <v>9</v>
      </c>
      <c r="E276" s="2">
        <v>5924.16</v>
      </c>
      <c r="F276" s="3">
        <v>37917</v>
      </c>
      <c r="G276" t="s">
        <v>417</v>
      </c>
      <c r="H276">
        <v>4</v>
      </c>
      <c r="I276">
        <v>10</v>
      </c>
      <c r="J276">
        <v>2003</v>
      </c>
      <c r="K276" s="2">
        <v>136</v>
      </c>
      <c r="L276" t="s">
        <v>100</v>
      </c>
      <c r="M276" t="s">
        <v>41</v>
      </c>
      <c r="N276" t="s">
        <v>664</v>
      </c>
      <c r="O276" t="s">
        <v>667</v>
      </c>
      <c r="P276" t="s">
        <v>783</v>
      </c>
      <c r="Q276" t="s">
        <v>669</v>
      </c>
      <c r="R276" t="s">
        <v>33</v>
      </c>
      <c r="S276" t="s">
        <v>36</v>
      </c>
    </row>
    <row r="277" spans="1:19">
      <c r="A277">
        <v>10291</v>
      </c>
      <c r="B277">
        <v>37</v>
      </c>
      <c r="C277" s="2">
        <v>192.86999999999998</v>
      </c>
      <c r="D277" s="2">
        <v>11</v>
      </c>
      <c r="E277" s="2">
        <v>7136.19</v>
      </c>
      <c r="F277" s="3">
        <v>38238</v>
      </c>
      <c r="G277" t="s">
        <v>40</v>
      </c>
      <c r="H277">
        <v>3</v>
      </c>
      <c r="I277">
        <v>9</v>
      </c>
      <c r="J277">
        <v>2004</v>
      </c>
      <c r="K277" s="2">
        <v>214</v>
      </c>
      <c r="L277" t="s">
        <v>100</v>
      </c>
      <c r="M277" t="s">
        <v>64</v>
      </c>
      <c r="N277" t="s">
        <v>664</v>
      </c>
      <c r="O277" t="s">
        <v>667</v>
      </c>
      <c r="P277" t="s">
        <v>783</v>
      </c>
      <c r="Q277" t="s">
        <v>669</v>
      </c>
      <c r="R277" t="s">
        <v>33</v>
      </c>
      <c r="S277" t="s">
        <v>39</v>
      </c>
    </row>
    <row r="278" spans="1:19">
      <c r="A278">
        <v>10291</v>
      </c>
      <c r="B278">
        <v>30</v>
      </c>
      <c r="C278" s="2">
        <v>128.53</v>
      </c>
      <c r="D278" s="2">
        <v>4</v>
      </c>
      <c r="E278" s="2">
        <v>3855.9</v>
      </c>
      <c r="F278" s="3">
        <v>38238</v>
      </c>
      <c r="G278" t="s">
        <v>40</v>
      </c>
      <c r="H278">
        <v>3</v>
      </c>
      <c r="I278">
        <v>9</v>
      </c>
      <c r="J278">
        <v>2004</v>
      </c>
      <c r="K278" s="2">
        <v>147</v>
      </c>
      <c r="L278" t="s">
        <v>100</v>
      </c>
      <c r="M278" t="s">
        <v>131</v>
      </c>
      <c r="N278" t="s">
        <v>664</v>
      </c>
      <c r="O278" t="s">
        <v>667</v>
      </c>
      <c r="P278" t="s">
        <v>783</v>
      </c>
      <c r="Q278" t="s">
        <v>669</v>
      </c>
      <c r="R278" t="s">
        <v>33</v>
      </c>
      <c r="S278" t="s">
        <v>36</v>
      </c>
    </row>
    <row r="279" spans="1:19">
      <c r="A279">
        <v>10291</v>
      </c>
      <c r="B279">
        <v>28</v>
      </c>
      <c r="C279" s="2">
        <v>116.32000000000001</v>
      </c>
      <c r="D279" s="2">
        <v>6</v>
      </c>
      <c r="E279" s="2">
        <v>3256.96</v>
      </c>
      <c r="F279" s="3">
        <v>38238</v>
      </c>
      <c r="G279" t="s">
        <v>40</v>
      </c>
      <c r="H279">
        <v>3</v>
      </c>
      <c r="I279">
        <v>9</v>
      </c>
      <c r="J279">
        <v>2004</v>
      </c>
      <c r="K279" s="2">
        <v>101</v>
      </c>
      <c r="L279" t="s">
        <v>100</v>
      </c>
      <c r="M279" t="s">
        <v>208</v>
      </c>
      <c r="N279" t="s">
        <v>664</v>
      </c>
      <c r="O279" t="s">
        <v>667</v>
      </c>
      <c r="P279" t="s">
        <v>783</v>
      </c>
      <c r="Q279" t="s">
        <v>669</v>
      </c>
      <c r="R279" t="s">
        <v>33</v>
      </c>
      <c r="S279" t="s">
        <v>36</v>
      </c>
    </row>
    <row r="280" spans="1:19">
      <c r="A280">
        <v>10389</v>
      </c>
      <c r="B280">
        <v>26</v>
      </c>
      <c r="C280" s="2">
        <v>99.039999999999992</v>
      </c>
      <c r="D280" s="2">
        <v>4</v>
      </c>
      <c r="E280" s="2">
        <v>2575.04</v>
      </c>
      <c r="F280" s="3">
        <v>38414</v>
      </c>
      <c r="G280" t="s">
        <v>40</v>
      </c>
      <c r="H280">
        <v>1</v>
      </c>
      <c r="I280">
        <v>3</v>
      </c>
      <c r="J280">
        <v>2005</v>
      </c>
      <c r="K280" s="2">
        <v>194</v>
      </c>
      <c r="L280" t="s">
        <v>100</v>
      </c>
      <c r="M280" t="s">
        <v>124</v>
      </c>
      <c r="N280" t="s">
        <v>664</v>
      </c>
      <c r="O280" t="s">
        <v>667</v>
      </c>
      <c r="P280" t="s">
        <v>783</v>
      </c>
      <c r="Q280" t="s">
        <v>669</v>
      </c>
      <c r="R280" t="s">
        <v>33</v>
      </c>
      <c r="S280" t="s">
        <v>45</v>
      </c>
    </row>
    <row r="281" spans="1:19">
      <c r="A281">
        <v>10389</v>
      </c>
      <c r="B281">
        <v>25</v>
      </c>
      <c r="C281" s="2">
        <v>72.38</v>
      </c>
      <c r="D281" s="2">
        <v>6</v>
      </c>
      <c r="E281" s="2">
        <v>1809.5</v>
      </c>
      <c r="F281" s="3">
        <v>38414</v>
      </c>
      <c r="G281" t="s">
        <v>40</v>
      </c>
      <c r="H281">
        <v>1</v>
      </c>
      <c r="I281">
        <v>3</v>
      </c>
      <c r="J281">
        <v>2005</v>
      </c>
      <c r="K281" s="2">
        <v>117</v>
      </c>
      <c r="L281" t="s">
        <v>100</v>
      </c>
      <c r="M281" t="s">
        <v>264</v>
      </c>
      <c r="N281" t="s">
        <v>664</v>
      </c>
      <c r="O281" t="s">
        <v>667</v>
      </c>
      <c r="P281" t="s">
        <v>783</v>
      </c>
      <c r="Q281" t="s">
        <v>669</v>
      </c>
      <c r="R281" t="s">
        <v>33</v>
      </c>
      <c r="S281" t="s">
        <v>45</v>
      </c>
    </row>
    <row r="282" spans="1:19">
      <c r="A282">
        <v>10389</v>
      </c>
      <c r="B282">
        <v>36</v>
      </c>
      <c r="C282" s="2">
        <v>70.260000000000005</v>
      </c>
      <c r="D282" s="2">
        <v>7</v>
      </c>
      <c r="E282" s="2">
        <v>2529.36</v>
      </c>
      <c r="F282" s="3">
        <v>38414</v>
      </c>
      <c r="G282" t="s">
        <v>40</v>
      </c>
      <c r="H282">
        <v>1</v>
      </c>
      <c r="I282">
        <v>3</v>
      </c>
      <c r="J282">
        <v>2005</v>
      </c>
      <c r="K282" s="2">
        <v>79</v>
      </c>
      <c r="L282" t="s">
        <v>100</v>
      </c>
      <c r="M282" t="s">
        <v>125</v>
      </c>
      <c r="N282" t="s">
        <v>664</v>
      </c>
      <c r="O282" t="s">
        <v>667</v>
      </c>
      <c r="P282" t="s">
        <v>783</v>
      </c>
      <c r="Q282" t="s">
        <v>669</v>
      </c>
      <c r="R282" t="s">
        <v>33</v>
      </c>
      <c r="S282" t="s">
        <v>45</v>
      </c>
    </row>
    <row r="283" spans="1:19">
      <c r="A283">
        <v>10389</v>
      </c>
      <c r="B283">
        <v>47</v>
      </c>
      <c r="C283" s="2">
        <v>111.57</v>
      </c>
      <c r="D283" s="2">
        <v>8</v>
      </c>
      <c r="E283" s="2">
        <v>5243.79</v>
      </c>
      <c r="F283" s="3">
        <v>38414</v>
      </c>
      <c r="G283" t="s">
        <v>40</v>
      </c>
      <c r="H283">
        <v>1</v>
      </c>
      <c r="I283">
        <v>3</v>
      </c>
      <c r="J283">
        <v>2005</v>
      </c>
      <c r="K283" s="2">
        <v>115</v>
      </c>
      <c r="L283" t="s">
        <v>100</v>
      </c>
      <c r="M283" t="s">
        <v>265</v>
      </c>
      <c r="N283" t="s">
        <v>664</v>
      </c>
      <c r="O283" t="s">
        <v>667</v>
      </c>
      <c r="P283" t="s">
        <v>783</v>
      </c>
      <c r="Q283" t="s">
        <v>669</v>
      </c>
      <c r="R283" t="s">
        <v>33</v>
      </c>
      <c r="S283" t="s">
        <v>36</v>
      </c>
    </row>
    <row r="284" spans="1:19">
      <c r="A284">
        <v>10389</v>
      </c>
      <c r="B284">
        <v>49</v>
      </c>
      <c r="C284" s="2">
        <v>79.22</v>
      </c>
      <c r="D284" s="2">
        <v>3</v>
      </c>
      <c r="E284" s="2">
        <v>3881.78</v>
      </c>
      <c r="F284" s="3">
        <v>38414</v>
      </c>
      <c r="G284" t="s">
        <v>40</v>
      </c>
      <c r="H284">
        <v>1</v>
      </c>
      <c r="I284">
        <v>3</v>
      </c>
      <c r="J284">
        <v>2005</v>
      </c>
      <c r="K284" s="2">
        <v>77</v>
      </c>
      <c r="L284" t="s">
        <v>100</v>
      </c>
      <c r="M284" t="s">
        <v>170</v>
      </c>
      <c r="N284" t="s">
        <v>664</v>
      </c>
      <c r="O284" t="s">
        <v>667</v>
      </c>
      <c r="P284" t="s">
        <v>783</v>
      </c>
      <c r="Q284" t="s">
        <v>669</v>
      </c>
      <c r="R284" t="s">
        <v>33</v>
      </c>
      <c r="S284" t="s">
        <v>36</v>
      </c>
    </row>
    <row r="285" spans="1:19">
      <c r="A285">
        <v>10389</v>
      </c>
      <c r="B285">
        <v>39</v>
      </c>
      <c r="C285" s="2">
        <v>179</v>
      </c>
      <c r="D285" s="2">
        <v>5</v>
      </c>
      <c r="E285" s="2">
        <v>6981</v>
      </c>
      <c r="F285" s="3">
        <v>38414</v>
      </c>
      <c r="G285" t="s">
        <v>40</v>
      </c>
      <c r="H285">
        <v>1</v>
      </c>
      <c r="I285">
        <v>3</v>
      </c>
      <c r="J285">
        <v>2005</v>
      </c>
      <c r="K285" s="2">
        <v>60</v>
      </c>
      <c r="L285" t="s">
        <v>173</v>
      </c>
      <c r="M285" t="s">
        <v>153</v>
      </c>
      <c r="N285" t="s">
        <v>664</v>
      </c>
      <c r="O285" t="s">
        <v>667</v>
      </c>
      <c r="P285" t="s">
        <v>783</v>
      </c>
      <c r="Q285" t="s">
        <v>669</v>
      </c>
      <c r="R285" t="s">
        <v>33</v>
      </c>
      <c r="S285" t="s">
        <v>36</v>
      </c>
    </row>
    <row r="286" spans="1:19">
      <c r="A286">
        <v>10389</v>
      </c>
      <c r="B286">
        <v>45</v>
      </c>
      <c r="C286" s="2">
        <v>102.16999999999999</v>
      </c>
      <c r="D286" s="2">
        <v>1</v>
      </c>
      <c r="E286" s="2">
        <v>4597.6499999999996</v>
      </c>
      <c r="F286" s="3">
        <v>38414</v>
      </c>
      <c r="G286" t="s">
        <v>40</v>
      </c>
      <c r="H286">
        <v>1</v>
      </c>
      <c r="I286">
        <v>3</v>
      </c>
      <c r="J286">
        <v>2005</v>
      </c>
      <c r="K286" s="2">
        <v>112</v>
      </c>
      <c r="L286" t="s">
        <v>173</v>
      </c>
      <c r="M286" t="s">
        <v>175</v>
      </c>
      <c r="N286" t="s">
        <v>664</v>
      </c>
      <c r="O286" t="s">
        <v>667</v>
      </c>
      <c r="P286" t="s">
        <v>783</v>
      </c>
      <c r="Q286" t="s">
        <v>669</v>
      </c>
      <c r="R286" t="s">
        <v>33</v>
      </c>
      <c r="S286" t="s">
        <v>36</v>
      </c>
    </row>
    <row r="287" spans="1:19">
      <c r="A287">
        <v>10389</v>
      </c>
      <c r="B287">
        <v>49</v>
      </c>
      <c r="C287" s="2">
        <v>81.399999999999991</v>
      </c>
      <c r="D287" s="2">
        <v>2</v>
      </c>
      <c r="E287" s="2">
        <v>3988.6</v>
      </c>
      <c r="F287" s="3">
        <v>38414</v>
      </c>
      <c r="G287" t="s">
        <v>40</v>
      </c>
      <c r="H287">
        <v>1</v>
      </c>
      <c r="I287">
        <v>3</v>
      </c>
      <c r="J287">
        <v>2005</v>
      </c>
      <c r="K287" s="2">
        <v>76</v>
      </c>
      <c r="L287" t="s">
        <v>173</v>
      </c>
      <c r="M287" t="s">
        <v>176</v>
      </c>
      <c r="N287" t="s">
        <v>664</v>
      </c>
      <c r="O287" t="s">
        <v>667</v>
      </c>
      <c r="P287" t="s">
        <v>783</v>
      </c>
      <c r="Q287" t="s">
        <v>669</v>
      </c>
      <c r="R287" t="s">
        <v>33</v>
      </c>
      <c r="S287" t="s">
        <v>36</v>
      </c>
    </row>
    <row r="288" spans="1:19">
      <c r="A288">
        <v>10167</v>
      </c>
      <c r="B288">
        <v>43</v>
      </c>
      <c r="C288" s="2">
        <v>134.04</v>
      </c>
      <c r="D288" s="2">
        <v>1</v>
      </c>
      <c r="E288" s="2">
        <v>5763.72</v>
      </c>
      <c r="F288" s="3">
        <v>37917</v>
      </c>
      <c r="G288" t="s">
        <v>417</v>
      </c>
      <c r="H288">
        <v>4</v>
      </c>
      <c r="I288">
        <v>10</v>
      </c>
      <c r="J288">
        <v>2003</v>
      </c>
      <c r="K288" s="2">
        <v>157</v>
      </c>
      <c r="L288" t="s">
        <v>161</v>
      </c>
      <c r="M288" t="s">
        <v>43</v>
      </c>
      <c r="N288" t="s">
        <v>664</v>
      </c>
      <c r="O288" t="s">
        <v>667</v>
      </c>
      <c r="P288" t="s">
        <v>783</v>
      </c>
      <c r="Q288" t="s">
        <v>669</v>
      </c>
      <c r="R288" t="s">
        <v>33</v>
      </c>
      <c r="S288" t="s">
        <v>36</v>
      </c>
    </row>
    <row r="289" spans="1:19">
      <c r="A289">
        <v>10167</v>
      </c>
      <c r="B289">
        <v>21</v>
      </c>
      <c r="C289" s="2">
        <v>69.88</v>
      </c>
      <c r="D289" s="2">
        <v>2</v>
      </c>
      <c r="E289" s="2">
        <v>1467.48</v>
      </c>
      <c r="F289" s="3">
        <v>37917</v>
      </c>
      <c r="G289" t="s">
        <v>417</v>
      </c>
      <c r="H289">
        <v>4</v>
      </c>
      <c r="I289">
        <v>10</v>
      </c>
      <c r="J289">
        <v>2003</v>
      </c>
      <c r="K289" s="2">
        <v>68</v>
      </c>
      <c r="L289" t="s">
        <v>161</v>
      </c>
      <c r="M289" t="s">
        <v>44</v>
      </c>
      <c r="N289" t="s">
        <v>664</v>
      </c>
      <c r="O289" t="s">
        <v>667</v>
      </c>
      <c r="P289" t="s">
        <v>783</v>
      </c>
      <c r="Q289" t="s">
        <v>669</v>
      </c>
      <c r="R289" t="s">
        <v>33</v>
      </c>
      <c r="S289" t="s">
        <v>45</v>
      </c>
    </row>
    <row r="290" spans="1:19">
      <c r="A290">
        <v>10167</v>
      </c>
      <c r="B290">
        <v>40</v>
      </c>
      <c r="C290" s="2">
        <v>41.71</v>
      </c>
      <c r="D290" s="2">
        <v>4</v>
      </c>
      <c r="E290" s="2">
        <v>1668.4</v>
      </c>
      <c r="F290" s="3">
        <v>37917</v>
      </c>
      <c r="G290" t="s">
        <v>417</v>
      </c>
      <c r="H290">
        <v>4</v>
      </c>
      <c r="I290">
        <v>10</v>
      </c>
      <c r="J290">
        <v>2003</v>
      </c>
      <c r="K290" s="2">
        <v>49</v>
      </c>
      <c r="L290" t="s">
        <v>161</v>
      </c>
      <c r="M290" t="s">
        <v>49</v>
      </c>
      <c r="N290" t="s">
        <v>664</v>
      </c>
      <c r="O290" t="s">
        <v>667</v>
      </c>
      <c r="P290" t="s">
        <v>783</v>
      </c>
      <c r="Q290" t="s">
        <v>669</v>
      </c>
      <c r="R290" t="s">
        <v>33</v>
      </c>
      <c r="S290" t="s">
        <v>45</v>
      </c>
    </row>
    <row r="291" spans="1:19">
      <c r="A291">
        <v>10167</v>
      </c>
      <c r="B291">
        <v>46</v>
      </c>
      <c r="C291" s="2">
        <v>73.12</v>
      </c>
      <c r="D291" s="2">
        <v>7</v>
      </c>
      <c r="E291" s="2">
        <v>3363.52</v>
      </c>
      <c r="F291" s="3">
        <v>37917</v>
      </c>
      <c r="G291" t="s">
        <v>417</v>
      </c>
      <c r="H291">
        <v>4</v>
      </c>
      <c r="I291">
        <v>10</v>
      </c>
      <c r="J291">
        <v>2003</v>
      </c>
      <c r="K291" s="2">
        <v>86</v>
      </c>
      <c r="L291" t="s">
        <v>50</v>
      </c>
      <c r="M291" t="s">
        <v>51</v>
      </c>
      <c r="N291" t="s">
        <v>664</v>
      </c>
      <c r="O291" t="s">
        <v>667</v>
      </c>
      <c r="P291" t="s">
        <v>783</v>
      </c>
      <c r="Q291" t="s">
        <v>669</v>
      </c>
      <c r="R291" t="s">
        <v>33</v>
      </c>
      <c r="S291" t="s">
        <v>36</v>
      </c>
    </row>
    <row r="292" spans="1:19">
      <c r="A292">
        <v>10167</v>
      </c>
      <c r="B292">
        <v>33</v>
      </c>
      <c r="C292" s="2">
        <v>115.52</v>
      </c>
      <c r="D292" s="2">
        <v>16</v>
      </c>
      <c r="E292" s="2">
        <v>3812.16</v>
      </c>
      <c r="F292" s="3">
        <v>37917</v>
      </c>
      <c r="G292" t="s">
        <v>417</v>
      </c>
      <c r="H292">
        <v>4</v>
      </c>
      <c r="I292">
        <v>10</v>
      </c>
      <c r="J292">
        <v>2003</v>
      </c>
      <c r="K292" s="2">
        <v>122</v>
      </c>
      <c r="L292" t="s">
        <v>50</v>
      </c>
      <c r="M292" t="s">
        <v>76</v>
      </c>
      <c r="N292" t="s">
        <v>664</v>
      </c>
      <c r="O292" t="s">
        <v>667</v>
      </c>
      <c r="P292" t="s">
        <v>783</v>
      </c>
      <c r="Q292" t="s">
        <v>669</v>
      </c>
      <c r="R292" t="s">
        <v>33</v>
      </c>
      <c r="S292" t="s">
        <v>36</v>
      </c>
    </row>
    <row r="293" spans="1:19">
      <c r="A293">
        <v>10167</v>
      </c>
      <c r="B293">
        <v>43</v>
      </c>
      <c r="C293" s="2">
        <v>75.34</v>
      </c>
      <c r="D293" s="2">
        <v>12</v>
      </c>
      <c r="E293" s="2">
        <v>3239.62</v>
      </c>
      <c r="F293" s="3">
        <v>37917</v>
      </c>
      <c r="G293" t="s">
        <v>417</v>
      </c>
      <c r="H293">
        <v>4</v>
      </c>
      <c r="I293">
        <v>10</v>
      </c>
      <c r="J293">
        <v>2003</v>
      </c>
      <c r="K293" s="2">
        <v>66</v>
      </c>
      <c r="L293" t="s">
        <v>50</v>
      </c>
      <c r="M293" t="s">
        <v>233</v>
      </c>
      <c r="N293" t="s">
        <v>664</v>
      </c>
      <c r="O293" t="s">
        <v>667</v>
      </c>
      <c r="P293" t="s">
        <v>783</v>
      </c>
      <c r="Q293" t="s">
        <v>669</v>
      </c>
      <c r="R293" t="s">
        <v>33</v>
      </c>
      <c r="S293" t="s">
        <v>36</v>
      </c>
    </row>
    <row r="294" spans="1:19">
      <c r="A294">
        <v>10167</v>
      </c>
      <c r="B294">
        <v>29</v>
      </c>
      <c r="C294" s="2">
        <v>101.38</v>
      </c>
      <c r="D294" s="2">
        <v>5</v>
      </c>
      <c r="E294" s="2">
        <v>2940.02</v>
      </c>
      <c r="F294" s="3">
        <v>37917</v>
      </c>
      <c r="G294" t="s">
        <v>417</v>
      </c>
      <c r="H294">
        <v>4</v>
      </c>
      <c r="I294">
        <v>10</v>
      </c>
      <c r="J294">
        <v>2003</v>
      </c>
      <c r="K294" s="2">
        <v>90</v>
      </c>
      <c r="L294" t="s">
        <v>50</v>
      </c>
      <c r="M294" t="s">
        <v>52</v>
      </c>
      <c r="N294" t="s">
        <v>664</v>
      </c>
      <c r="O294" t="s">
        <v>667</v>
      </c>
      <c r="P294" t="s">
        <v>783</v>
      </c>
      <c r="Q294" t="s">
        <v>669</v>
      </c>
      <c r="R294" t="s">
        <v>33</v>
      </c>
      <c r="S294" t="s">
        <v>45</v>
      </c>
    </row>
    <row r="295" spans="1:19">
      <c r="A295">
        <v>10167</v>
      </c>
      <c r="B295">
        <v>46</v>
      </c>
      <c r="C295" s="2">
        <v>70.11</v>
      </c>
      <c r="D295" s="2">
        <v>10</v>
      </c>
      <c r="E295" s="2">
        <v>3225.06</v>
      </c>
      <c r="F295" s="3">
        <v>37917</v>
      </c>
      <c r="G295" t="s">
        <v>417</v>
      </c>
      <c r="H295">
        <v>4</v>
      </c>
      <c r="I295">
        <v>10</v>
      </c>
      <c r="J295">
        <v>2003</v>
      </c>
      <c r="K295" s="2">
        <v>72</v>
      </c>
      <c r="L295" t="s">
        <v>50</v>
      </c>
      <c r="M295" t="s">
        <v>54</v>
      </c>
      <c r="N295" t="s">
        <v>664</v>
      </c>
      <c r="O295" t="s">
        <v>667</v>
      </c>
      <c r="P295" t="s">
        <v>783</v>
      </c>
      <c r="Q295" t="s">
        <v>669</v>
      </c>
      <c r="R295" t="s">
        <v>33</v>
      </c>
      <c r="S295" t="s">
        <v>36</v>
      </c>
    </row>
    <row r="296" spans="1:19">
      <c r="A296">
        <v>10167</v>
      </c>
      <c r="B296">
        <v>24</v>
      </c>
      <c r="C296" s="2">
        <v>117.2</v>
      </c>
      <c r="D296" s="2">
        <v>13</v>
      </c>
      <c r="E296" s="2">
        <v>2812.8</v>
      </c>
      <c r="F296" s="3">
        <v>37917</v>
      </c>
      <c r="G296" t="s">
        <v>417</v>
      </c>
      <c r="H296">
        <v>4</v>
      </c>
      <c r="I296">
        <v>10</v>
      </c>
      <c r="J296">
        <v>2003</v>
      </c>
      <c r="K296" s="2">
        <v>100</v>
      </c>
      <c r="L296" t="s">
        <v>50</v>
      </c>
      <c r="M296" t="s">
        <v>55</v>
      </c>
      <c r="N296" t="s">
        <v>664</v>
      </c>
      <c r="O296" t="s">
        <v>667</v>
      </c>
      <c r="P296" t="s">
        <v>783</v>
      </c>
      <c r="Q296" t="s">
        <v>669</v>
      </c>
      <c r="R296" t="s">
        <v>33</v>
      </c>
      <c r="S296" t="s">
        <v>45</v>
      </c>
    </row>
    <row r="297" spans="1:19">
      <c r="A297">
        <v>10167</v>
      </c>
      <c r="B297">
        <v>28</v>
      </c>
      <c r="C297" s="2">
        <v>107.25</v>
      </c>
      <c r="D297" s="2">
        <v>14</v>
      </c>
      <c r="E297" s="2">
        <v>3003</v>
      </c>
      <c r="F297" s="3">
        <v>37917</v>
      </c>
      <c r="G297" t="s">
        <v>417</v>
      </c>
      <c r="H297">
        <v>4</v>
      </c>
      <c r="I297">
        <v>10</v>
      </c>
      <c r="J297">
        <v>2003</v>
      </c>
      <c r="K297" s="2">
        <v>99</v>
      </c>
      <c r="L297" t="s">
        <v>50</v>
      </c>
      <c r="M297" t="s">
        <v>56</v>
      </c>
      <c r="N297" t="s">
        <v>664</v>
      </c>
      <c r="O297" t="s">
        <v>667</v>
      </c>
      <c r="P297" t="s">
        <v>783</v>
      </c>
      <c r="Q297" t="s">
        <v>669</v>
      </c>
      <c r="R297" t="s">
        <v>33</v>
      </c>
      <c r="S297" t="s">
        <v>36</v>
      </c>
    </row>
    <row r="298" spans="1:19">
      <c r="A298">
        <v>10167</v>
      </c>
      <c r="B298">
        <v>38</v>
      </c>
      <c r="C298" s="2">
        <v>48.59</v>
      </c>
      <c r="D298" s="2">
        <v>15</v>
      </c>
      <c r="E298" s="2">
        <v>1846.42</v>
      </c>
      <c r="F298" s="3">
        <v>37917</v>
      </c>
      <c r="G298" t="s">
        <v>417</v>
      </c>
      <c r="H298">
        <v>4</v>
      </c>
      <c r="I298">
        <v>10</v>
      </c>
      <c r="J298">
        <v>2003</v>
      </c>
      <c r="K298" s="2">
        <v>54</v>
      </c>
      <c r="L298" t="s">
        <v>50</v>
      </c>
      <c r="M298" t="s">
        <v>57</v>
      </c>
      <c r="N298" t="s">
        <v>664</v>
      </c>
      <c r="O298" t="s">
        <v>667</v>
      </c>
      <c r="P298" t="s">
        <v>783</v>
      </c>
      <c r="Q298" t="s">
        <v>669</v>
      </c>
      <c r="R298" t="s">
        <v>33</v>
      </c>
      <c r="S298" t="s">
        <v>45</v>
      </c>
    </row>
    <row r="299" spans="1:19">
      <c r="A299">
        <v>10291</v>
      </c>
      <c r="B299">
        <v>41</v>
      </c>
      <c r="C299" s="2">
        <v>155.80000000000001</v>
      </c>
      <c r="D299" s="2">
        <v>8</v>
      </c>
      <c r="E299" s="2">
        <v>6387.8</v>
      </c>
      <c r="F299" s="3">
        <v>38238</v>
      </c>
      <c r="G299" t="s">
        <v>40</v>
      </c>
      <c r="H299">
        <v>3</v>
      </c>
      <c r="I299">
        <v>9</v>
      </c>
      <c r="J299">
        <v>2004</v>
      </c>
      <c r="K299" s="2">
        <v>136</v>
      </c>
      <c r="L299" t="s">
        <v>79</v>
      </c>
      <c r="M299" t="s">
        <v>140</v>
      </c>
      <c r="N299" t="s">
        <v>664</v>
      </c>
      <c r="O299" t="s">
        <v>667</v>
      </c>
      <c r="P299" t="s">
        <v>783</v>
      </c>
      <c r="Q299" t="s">
        <v>669</v>
      </c>
      <c r="R299" t="s">
        <v>33</v>
      </c>
      <c r="S299" t="s">
        <v>36</v>
      </c>
    </row>
    <row r="300" spans="1:19">
      <c r="A300">
        <v>10291</v>
      </c>
      <c r="B300">
        <v>41</v>
      </c>
      <c r="C300" s="2">
        <v>114.33999999999999</v>
      </c>
      <c r="D300" s="2">
        <v>10</v>
      </c>
      <c r="E300" s="2">
        <v>4687.9399999999996</v>
      </c>
      <c r="F300" s="3">
        <v>38238</v>
      </c>
      <c r="G300" t="s">
        <v>40</v>
      </c>
      <c r="H300">
        <v>3</v>
      </c>
      <c r="I300">
        <v>9</v>
      </c>
      <c r="J300">
        <v>2004</v>
      </c>
      <c r="K300" s="2">
        <v>116</v>
      </c>
      <c r="L300" t="s">
        <v>79</v>
      </c>
      <c r="M300" t="s">
        <v>80</v>
      </c>
      <c r="N300" t="s">
        <v>664</v>
      </c>
      <c r="O300" t="s">
        <v>667</v>
      </c>
      <c r="P300" t="s">
        <v>783</v>
      </c>
      <c r="Q300" t="s">
        <v>669</v>
      </c>
      <c r="R300" t="s">
        <v>33</v>
      </c>
      <c r="S300" t="s">
        <v>36</v>
      </c>
    </row>
    <row r="301" spans="1:19">
      <c r="A301">
        <v>10291</v>
      </c>
      <c r="B301">
        <v>26</v>
      </c>
      <c r="C301" s="2">
        <v>57.730000000000004</v>
      </c>
      <c r="D301" s="2">
        <v>2</v>
      </c>
      <c r="E301" s="2">
        <v>1500.98</v>
      </c>
      <c r="F301" s="3">
        <v>38238</v>
      </c>
      <c r="G301" t="s">
        <v>40</v>
      </c>
      <c r="H301">
        <v>3</v>
      </c>
      <c r="I301">
        <v>9</v>
      </c>
      <c r="J301">
        <v>2004</v>
      </c>
      <c r="K301" s="2">
        <v>60</v>
      </c>
      <c r="L301" t="s">
        <v>79</v>
      </c>
      <c r="M301" t="s">
        <v>142</v>
      </c>
      <c r="N301" t="s">
        <v>664</v>
      </c>
      <c r="O301" t="s">
        <v>667</v>
      </c>
      <c r="P301" t="s">
        <v>783</v>
      </c>
      <c r="Q301" t="s">
        <v>669</v>
      </c>
      <c r="R301" t="s">
        <v>33</v>
      </c>
      <c r="S301" t="s">
        <v>45</v>
      </c>
    </row>
    <row r="302" spans="1:19">
      <c r="A302">
        <v>10291</v>
      </c>
      <c r="B302">
        <v>48</v>
      </c>
      <c r="C302" s="2">
        <v>110.18</v>
      </c>
      <c r="D302" s="2">
        <v>5</v>
      </c>
      <c r="E302" s="2">
        <v>5288.64</v>
      </c>
      <c r="F302" s="3">
        <v>38238</v>
      </c>
      <c r="G302" t="s">
        <v>40</v>
      </c>
      <c r="H302">
        <v>3</v>
      </c>
      <c r="I302">
        <v>9</v>
      </c>
      <c r="J302">
        <v>2004</v>
      </c>
      <c r="K302" s="2">
        <v>121</v>
      </c>
      <c r="L302" t="s">
        <v>79</v>
      </c>
      <c r="M302" t="s">
        <v>143</v>
      </c>
      <c r="N302" t="s">
        <v>664</v>
      </c>
      <c r="O302" t="s">
        <v>667</v>
      </c>
      <c r="P302" t="s">
        <v>783</v>
      </c>
      <c r="Q302" t="s">
        <v>669</v>
      </c>
      <c r="R302" t="s">
        <v>33</v>
      </c>
      <c r="S302" t="s">
        <v>36</v>
      </c>
    </row>
    <row r="303" spans="1:19">
      <c r="A303">
        <v>10291</v>
      </c>
      <c r="B303">
        <v>48</v>
      </c>
      <c r="C303" s="2">
        <v>112.46</v>
      </c>
      <c r="D303" s="2">
        <v>1</v>
      </c>
      <c r="E303" s="2">
        <v>5398.08</v>
      </c>
      <c r="F303" s="3">
        <v>38238</v>
      </c>
      <c r="G303" t="s">
        <v>40</v>
      </c>
      <c r="H303">
        <v>3</v>
      </c>
      <c r="I303">
        <v>9</v>
      </c>
      <c r="J303">
        <v>2004</v>
      </c>
      <c r="K303" s="2">
        <v>127</v>
      </c>
      <c r="L303" t="s">
        <v>79</v>
      </c>
      <c r="M303" t="s">
        <v>246</v>
      </c>
      <c r="N303" t="s">
        <v>664</v>
      </c>
      <c r="O303" t="s">
        <v>667</v>
      </c>
      <c r="P303" t="s">
        <v>783</v>
      </c>
      <c r="Q303" t="s">
        <v>669</v>
      </c>
      <c r="R303" t="s">
        <v>33</v>
      </c>
      <c r="S303" t="s">
        <v>36</v>
      </c>
    </row>
    <row r="304" spans="1:19">
      <c r="A304">
        <v>10291</v>
      </c>
      <c r="B304">
        <v>26</v>
      </c>
      <c r="C304" s="2">
        <v>83.789999999999992</v>
      </c>
      <c r="D304" s="2">
        <v>3</v>
      </c>
      <c r="E304" s="2">
        <v>2178.54</v>
      </c>
      <c r="F304" s="3">
        <v>38238</v>
      </c>
      <c r="G304" t="s">
        <v>40</v>
      </c>
      <c r="H304">
        <v>3</v>
      </c>
      <c r="I304">
        <v>9</v>
      </c>
      <c r="J304">
        <v>2004</v>
      </c>
      <c r="K304" s="2">
        <v>96</v>
      </c>
      <c r="L304" t="s">
        <v>79</v>
      </c>
      <c r="M304" t="s">
        <v>247</v>
      </c>
      <c r="N304" t="s">
        <v>664</v>
      </c>
      <c r="O304" t="s">
        <v>667</v>
      </c>
      <c r="P304" t="s">
        <v>783</v>
      </c>
      <c r="Q304" t="s">
        <v>669</v>
      </c>
      <c r="R304" t="s">
        <v>33</v>
      </c>
      <c r="S304" t="s">
        <v>45</v>
      </c>
    </row>
    <row r="305" spans="1:19">
      <c r="A305">
        <v>10291</v>
      </c>
      <c r="B305">
        <v>32</v>
      </c>
      <c r="C305" s="2">
        <v>71.75</v>
      </c>
      <c r="D305" s="2">
        <v>7</v>
      </c>
      <c r="E305" s="2">
        <v>2296</v>
      </c>
      <c r="F305" s="3">
        <v>38238</v>
      </c>
      <c r="G305" t="s">
        <v>40</v>
      </c>
      <c r="H305">
        <v>3</v>
      </c>
      <c r="I305">
        <v>9</v>
      </c>
      <c r="J305">
        <v>2004</v>
      </c>
      <c r="K305" s="2">
        <v>64</v>
      </c>
      <c r="L305" t="s">
        <v>79</v>
      </c>
      <c r="M305" t="s">
        <v>144</v>
      </c>
      <c r="N305" t="s">
        <v>664</v>
      </c>
      <c r="O305" t="s">
        <v>667</v>
      </c>
      <c r="P305" t="s">
        <v>783</v>
      </c>
      <c r="Q305" t="s">
        <v>669</v>
      </c>
      <c r="R305" t="s">
        <v>33</v>
      </c>
      <c r="S305" t="s">
        <v>45</v>
      </c>
    </row>
    <row r="306" spans="1:19">
      <c r="A306">
        <v>10167</v>
      </c>
      <c r="B306">
        <v>34</v>
      </c>
      <c r="C306" s="2">
        <v>105.87</v>
      </c>
      <c r="D306" s="2">
        <v>6</v>
      </c>
      <c r="E306" s="2">
        <v>3599.58</v>
      </c>
      <c r="F306" s="3">
        <v>37917</v>
      </c>
      <c r="G306" t="s">
        <v>417</v>
      </c>
      <c r="H306">
        <v>4</v>
      </c>
      <c r="I306">
        <v>10</v>
      </c>
      <c r="J306">
        <v>2003</v>
      </c>
      <c r="K306" s="2">
        <v>105</v>
      </c>
      <c r="L306" t="s">
        <v>81</v>
      </c>
      <c r="M306" t="s">
        <v>60</v>
      </c>
      <c r="N306" t="s">
        <v>664</v>
      </c>
      <c r="O306" t="s">
        <v>667</v>
      </c>
      <c r="P306" t="s">
        <v>783</v>
      </c>
      <c r="Q306" t="s">
        <v>669</v>
      </c>
      <c r="R306" t="s">
        <v>33</v>
      </c>
      <c r="S306" t="s">
        <v>36</v>
      </c>
    </row>
    <row r="307" spans="1:19">
      <c r="A307">
        <v>10167</v>
      </c>
      <c r="B307">
        <v>20</v>
      </c>
      <c r="C307" s="2">
        <v>79.66</v>
      </c>
      <c r="D307" s="2">
        <v>11</v>
      </c>
      <c r="E307" s="2">
        <v>1593.2</v>
      </c>
      <c r="F307" s="3">
        <v>37917</v>
      </c>
      <c r="G307" t="s">
        <v>417</v>
      </c>
      <c r="H307">
        <v>4</v>
      </c>
      <c r="I307">
        <v>10</v>
      </c>
      <c r="J307">
        <v>2003</v>
      </c>
      <c r="K307" s="2">
        <v>88</v>
      </c>
      <c r="L307" t="s">
        <v>81</v>
      </c>
      <c r="M307" t="s">
        <v>236</v>
      </c>
      <c r="N307" t="s">
        <v>664</v>
      </c>
      <c r="O307" t="s">
        <v>667</v>
      </c>
      <c r="P307" t="s">
        <v>783</v>
      </c>
      <c r="Q307" t="s">
        <v>669</v>
      </c>
      <c r="R307" t="s">
        <v>33</v>
      </c>
      <c r="S307" t="s">
        <v>45</v>
      </c>
    </row>
    <row r="308" spans="1:19">
      <c r="A308">
        <v>10167</v>
      </c>
      <c r="B308">
        <v>32</v>
      </c>
      <c r="C308" s="2">
        <v>63.12</v>
      </c>
      <c r="D308" s="2">
        <v>3</v>
      </c>
      <c r="E308" s="2">
        <v>2019.84</v>
      </c>
      <c r="F308" s="3">
        <v>37917</v>
      </c>
      <c r="G308" t="s">
        <v>417</v>
      </c>
      <c r="H308">
        <v>4</v>
      </c>
      <c r="I308">
        <v>10</v>
      </c>
      <c r="J308">
        <v>2003</v>
      </c>
      <c r="K308" s="2">
        <v>65</v>
      </c>
      <c r="L308" t="s">
        <v>81</v>
      </c>
      <c r="M308" t="s">
        <v>61</v>
      </c>
      <c r="N308" t="s">
        <v>664</v>
      </c>
      <c r="O308" t="s">
        <v>667</v>
      </c>
      <c r="P308" t="s">
        <v>783</v>
      </c>
      <c r="Q308" t="s">
        <v>669</v>
      </c>
      <c r="R308" t="s">
        <v>33</v>
      </c>
      <c r="S308" t="s">
        <v>45</v>
      </c>
    </row>
    <row r="309" spans="1:19">
      <c r="A309">
        <v>10167</v>
      </c>
      <c r="B309">
        <v>29</v>
      </c>
      <c r="C309" s="2">
        <v>83.86</v>
      </c>
      <c r="D309" s="2">
        <v>8</v>
      </c>
      <c r="E309" s="2">
        <v>2431.94</v>
      </c>
      <c r="F309" s="3">
        <v>37917</v>
      </c>
      <c r="G309" t="s">
        <v>417</v>
      </c>
      <c r="H309">
        <v>4</v>
      </c>
      <c r="I309">
        <v>10</v>
      </c>
      <c r="J309">
        <v>2003</v>
      </c>
      <c r="K309" s="2">
        <v>83</v>
      </c>
      <c r="L309" t="s">
        <v>81</v>
      </c>
      <c r="M309" t="s">
        <v>62</v>
      </c>
      <c r="N309" t="s">
        <v>664</v>
      </c>
      <c r="O309" t="s">
        <v>667</v>
      </c>
      <c r="P309" t="s">
        <v>783</v>
      </c>
      <c r="Q309" t="s">
        <v>669</v>
      </c>
      <c r="R309" t="s">
        <v>33</v>
      </c>
      <c r="S309" t="s">
        <v>45</v>
      </c>
    </row>
    <row r="310" spans="1:19">
      <c r="A310">
        <v>10291</v>
      </c>
      <c r="B310">
        <v>47</v>
      </c>
      <c r="C310" s="2">
        <v>121.57</v>
      </c>
      <c r="D310" s="2">
        <v>12</v>
      </c>
      <c r="E310" s="2">
        <v>5713.79</v>
      </c>
      <c r="F310" s="3">
        <v>38238</v>
      </c>
      <c r="G310" t="s">
        <v>40</v>
      </c>
      <c r="H310">
        <v>3</v>
      </c>
      <c r="I310">
        <v>9</v>
      </c>
      <c r="J310">
        <v>2004</v>
      </c>
      <c r="K310" s="2">
        <v>101</v>
      </c>
      <c r="L310" t="s">
        <v>81</v>
      </c>
      <c r="M310" t="s">
        <v>88</v>
      </c>
      <c r="N310" t="s">
        <v>664</v>
      </c>
      <c r="O310" t="s">
        <v>667</v>
      </c>
      <c r="P310" t="s">
        <v>783</v>
      </c>
      <c r="Q310" t="s">
        <v>669</v>
      </c>
      <c r="R310" t="s">
        <v>33</v>
      </c>
      <c r="S310" t="s">
        <v>36</v>
      </c>
    </row>
    <row r="311" spans="1:19">
      <c r="A311">
        <v>10291</v>
      </c>
      <c r="B311">
        <v>37</v>
      </c>
      <c r="C311" s="2">
        <v>50.589999999999996</v>
      </c>
      <c r="D311" s="2">
        <v>14</v>
      </c>
      <c r="E311" s="2">
        <v>1871.83</v>
      </c>
      <c r="F311" s="3">
        <v>38238</v>
      </c>
      <c r="G311" t="s">
        <v>40</v>
      </c>
      <c r="H311">
        <v>3</v>
      </c>
      <c r="I311">
        <v>9</v>
      </c>
      <c r="J311">
        <v>2004</v>
      </c>
      <c r="K311" s="2">
        <v>62</v>
      </c>
      <c r="L311" t="s">
        <v>81</v>
      </c>
      <c r="M311" t="s">
        <v>89</v>
      </c>
      <c r="N311" t="s">
        <v>664</v>
      </c>
      <c r="O311" t="s">
        <v>667</v>
      </c>
      <c r="P311" t="s">
        <v>783</v>
      </c>
      <c r="Q311" t="s">
        <v>669</v>
      </c>
      <c r="R311" t="s">
        <v>33</v>
      </c>
      <c r="S311" t="s">
        <v>45</v>
      </c>
    </row>
    <row r="312" spans="1:19">
      <c r="A312">
        <v>10291</v>
      </c>
      <c r="B312">
        <v>23</v>
      </c>
      <c r="C312" s="2">
        <v>124.62</v>
      </c>
      <c r="D312" s="2">
        <v>13</v>
      </c>
      <c r="E312" s="2">
        <v>2866.26</v>
      </c>
      <c r="F312" s="3">
        <v>38238</v>
      </c>
      <c r="G312" t="s">
        <v>40</v>
      </c>
      <c r="H312">
        <v>3</v>
      </c>
      <c r="I312">
        <v>9</v>
      </c>
      <c r="J312">
        <v>2004</v>
      </c>
      <c r="K312" s="2">
        <v>104</v>
      </c>
      <c r="L312" t="s">
        <v>81</v>
      </c>
      <c r="M312" t="s">
        <v>90</v>
      </c>
      <c r="N312" t="s">
        <v>664</v>
      </c>
      <c r="O312" t="s">
        <v>667</v>
      </c>
      <c r="P312" t="s">
        <v>783</v>
      </c>
      <c r="Q312" t="s">
        <v>669</v>
      </c>
      <c r="R312" t="s">
        <v>33</v>
      </c>
      <c r="S312" t="s">
        <v>45</v>
      </c>
    </row>
    <row r="313" spans="1:19">
      <c r="A313">
        <v>10291</v>
      </c>
      <c r="B313">
        <v>29</v>
      </c>
      <c r="C313" s="2">
        <v>51.82</v>
      </c>
      <c r="D313" s="2">
        <v>9</v>
      </c>
      <c r="E313" s="2">
        <v>1502.78</v>
      </c>
      <c r="F313" s="3">
        <v>38238</v>
      </c>
      <c r="G313" t="s">
        <v>40</v>
      </c>
      <c r="H313">
        <v>3</v>
      </c>
      <c r="I313">
        <v>9</v>
      </c>
      <c r="J313">
        <v>2004</v>
      </c>
      <c r="K313" s="2">
        <v>50</v>
      </c>
      <c r="L313" t="s">
        <v>81</v>
      </c>
      <c r="M313" t="s">
        <v>145</v>
      </c>
      <c r="N313" t="s">
        <v>664</v>
      </c>
      <c r="O313" t="s">
        <v>667</v>
      </c>
      <c r="P313" t="s">
        <v>783</v>
      </c>
      <c r="Q313" t="s">
        <v>669</v>
      </c>
      <c r="R313" t="s">
        <v>33</v>
      </c>
      <c r="S313" t="s">
        <v>45</v>
      </c>
    </row>
    <row r="314" spans="1:19">
      <c r="A314">
        <v>10273</v>
      </c>
      <c r="B314">
        <v>30</v>
      </c>
      <c r="C314" s="2">
        <v>116.96000000000001</v>
      </c>
      <c r="D314" s="2">
        <v>4</v>
      </c>
      <c r="E314" s="2">
        <v>3508.8</v>
      </c>
      <c r="F314" s="3">
        <v>38189</v>
      </c>
      <c r="G314" t="s">
        <v>40</v>
      </c>
      <c r="H314">
        <v>3</v>
      </c>
      <c r="I314">
        <v>7</v>
      </c>
      <c r="J314">
        <v>2004</v>
      </c>
      <c r="K314" s="2">
        <v>136</v>
      </c>
      <c r="L314" t="s">
        <v>100</v>
      </c>
      <c r="M314" t="s">
        <v>41</v>
      </c>
      <c r="N314" t="s">
        <v>599</v>
      </c>
      <c r="O314" t="s">
        <v>602</v>
      </c>
      <c r="P314" t="s">
        <v>785</v>
      </c>
      <c r="Q314" t="s">
        <v>604</v>
      </c>
      <c r="R314" t="s">
        <v>33</v>
      </c>
      <c r="S314" t="s">
        <v>36</v>
      </c>
    </row>
    <row r="315" spans="1:19">
      <c r="A315">
        <v>10221</v>
      </c>
      <c r="B315">
        <v>49</v>
      </c>
      <c r="C315" s="2">
        <v>138.87</v>
      </c>
      <c r="D315" s="2">
        <v>1</v>
      </c>
      <c r="E315" s="2">
        <v>6804.63</v>
      </c>
      <c r="F315" s="3">
        <v>38035</v>
      </c>
      <c r="G315" t="s">
        <v>40</v>
      </c>
      <c r="H315">
        <v>1</v>
      </c>
      <c r="I315">
        <v>2</v>
      </c>
      <c r="J315">
        <v>2004</v>
      </c>
      <c r="K315" s="2">
        <v>122</v>
      </c>
      <c r="L315" t="s">
        <v>50</v>
      </c>
      <c r="M315" t="s">
        <v>76</v>
      </c>
      <c r="N315" t="s">
        <v>599</v>
      </c>
      <c r="O315" t="s">
        <v>602</v>
      </c>
      <c r="P315" t="s">
        <v>785</v>
      </c>
      <c r="Q315" t="s">
        <v>604</v>
      </c>
      <c r="R315" t="s">
        <v>33</v>
      </c>
      <c r="S315" t="s">
        <v>36</v>
      </c>
    </row>
    <row r="316" spans="1:19">
      <c r="A316">
        <v>10221</v>
      </c>
      <c r="B316">
        <v>23</v>
      </c>
      <c r="C316" s="2">
        <v>97</v>
      </c>
      <c r="D316" s="2">
        <v>4</v>
      </c>
      <c r="E316" s="2">
        <v>2231</v>
      </c>
      <c r="F316" s="3">
        <v>38035</v>
      </c>
      <c r="G316" t="s">
        <v>40</v>
      </c>
      <c r="H316">
        <v>1</v>
      </c>
      <c r="I316">
        <v>2</v>
      </c>
      <c r="J316">
        <v>2004</v>
      </c>
      <c r="K316" s="2">
        <v>86</v>
      </c>
      <c r="L316" t="s">
        <v>50</v>
      </c>
      <c r="M316" t="s">
        <v>53</v>
      </c>
      <c r="N316" t="s">
        <v>599</v>
      </c>
      <c r="O316" t="s">
        <v>602</v>
      </c>
      <c r="P316" t="s">
        <v>785</v>
      </c>
      <c r="Q316" t="s">
        <v>604</v>
      </c>
      <c r="R316" t="s">
        <v>33</v>
      </c>
      <c r="S316" t="s">
        <v>45</v>
      </c>
    </row>
    <row r="317" spans="1:19">
      <c r="A317">
        <v>10273</v>
      </c>
      <c r="B317">
        <v>34</v>
      </c>
      <c r="C317" s="2">
        <v>98.06</v>
      </c>
      <c r="D317" s="2">
        <v>2</v>
      </c>
      <c r="E317" s="2">
        <v>3334.04</v>
      </c>
      <c r="F317" s="3">
        <v>38189</v>
      </c>
      <c r="G317" t="s">
        <v>40</v>
      </c>
      <c r="H317">
        <v>3</v>
      </c>
      <c r="I317">
        <v>7</v>
      </c>
      <c r="J317">
        <v>2004</v>
      </c>
      <c r="K317" s="2">
        <v>86</v>
      </c>
      <c r="L317" t="s">
        <v>50</v>
      </c>
      <c r="M317" t="s">
        <v>51</v>
      </c>
      <c r="N317" t="s">
        <v>599</v>
      </c>
      <c r="O317" t="s">
        <v>602</v>
      </c>
      <c r="P317" t="s">
        <v>785</v>
      </c>
      <c r="Q317" t="s">
        <v>604</v>
      </c>
      <c r="R317" t="s">
        <v>33</v>
      </c>
      <c r="S317" t="s">
        <v>36</v>
      </c>
    </row>
    <row r="318" spans="1:19">
      <c r="A318">
        <v>10273</v>
      </c>
      <c r="B318">
        <v>22</v>
      </c>
      <c r="C318" s="2">
        <v>126.58000000000001</v>
      </c>
      <c r="D318" s="2">
        <v>11</v>
      </c>
      <c r="E318" s="2">
        <v>2784.76</v>
      </c>
      <c r="F318" s="3">
        <v>38189</v>
      </c>
      <c r="G318" t="s">
        <v>40</v>
      </c>
      <c r="H318">
        <v>3</v>
      </c>
      <c r="I318">
        <v>7</v>
      </c>
      <c r="J318">
        <v>2004</v>
      </c>
      <c r="K318" s="2">
        <v>122</v>
      </c>
      <c r="L318" t="s">
        <v>50</v>
      </c>
      <c r="M318" t="s">
        <v>76</v>
      </c>
      <c r="N318" t="s">
        <v>599</v>
      </c>
      <c r="O318" t="s">
        <v>602</v>
      </c>
      <c r="P318" t="s">
        <v>785</v>
      </c>
      <c r="Q318" t="s">
        <v>604</v>
      </c>
      <c r="R318" t="s">
        <v>33</v>
      </c>
      <c r="S318" t="s">
        <v>45</v>
      </c>
    </row>
    <row r="319" spans="1:19">
      <c r="A319">
        <v>10273</v>
      </c>
      <c r="B319">
        <v>21</v>
      </c>
      <c r="C319" s="2">
        <v>65.34</v>
      </c>
      <c r="D319" s="2">
        <v>7</v>
      </c>
      <c r="E319" s="2">
        <v>1372.14</v>
      </c>
      <c r="F319" s="3">
        <v>38189</v>
      </c>
      <c r="G319" t="s">
        <v>40</v>
      </c>
      <c r="H319">
        <v>3</v>
      </c>
      <c r="I319">
        <v>7</v>
      </c>
      <c r="J319">
        <v>2004</v>
      </c>
      <c r="K319" s="2">
        <v>66</v>
      </c>
      <c r="L319" t="s">
        <v>50</v>
      </c>
      <c r="M319" t="s">
        <v>233</v>
      </c>
      <c r="N319" t="s">
        <v>599</v>
      </c>
      <c r="O319" t="s">
        <v>602</v>
      </c>
      <c r="P319" t="s">
        <v>785</v>
      </c>
      <c r="Q319" t="s">
        <v>604</v>
      </c>
      <c r="R319" t="s">
        <v>33</v>
      </c>
      <c r="S319" t="s">
        <v>45</v>
      </c>
    </row>
    <row r="320" spans="1:19">
      <c r="A320">
        <v>10273</v>
      </c>
      <c r="B320">
        <v>21</v>
      </c>
      <c r="C320" s="2">
        <v>102.19999999999999</v>
      </c>
      <c r="D320" s="2">
        <v>14</v>
      </c>
      <c r="E320" s="2">
        <v>2146.1999999999998</v>
      </c>
      <c r="F320" s="3">
        <v>38189</v>
      </c>
      <c r="G320" t="s">
        <v>40</v>
      </c>
      <c r="H320">
        <v>3</v>
      </c>
      <c r="I320">
        <v>7</v>
      </c>
      <c r="J320">
        <v>2004</v>
      </c>
      <c r="K320" s="2">
        <v>86</v>
      </c>
      <c r="L320" t="s">
        <v>50</v>
      </c>
      <c r="M320" t="s">
        <v>53</v>
      </c>
      <c r="N320" t="s">
        <v>599</v>
      </c>
      <c r="O320" t="s">
        <v>602</v>
      </c>
      <c r="P320" t="s">
        <v>785</v>
      </c>
      <c r="Q320" t="s">
        <v>604</v>
      </c>
      <c r="R320" t="s">
        <v>33</v>
      </c>
      <c r="S320" t="s">
        <v>45</v>
      </c>
    </row>
    <row r="321" spans="1:19">
      <c r="A321">
        <v>10273</v>
      </c>
      <c r="B321">
        <v>42</v>
      </c>
      <c r="C321" s="2">
        <v>62.16</v>
      </c>
      <c r="D321" s="2">
        <v>5</v>
      </c>
      <c r="E321" s="2">
        <v>2610.7199999999998</v>
      </c>
      <c r="F321" s="3">
        <v>38189</v>
      </c>
      <c r="G321" t="s">
        <v>40</v>
      </c>
      <c r="H321">
        <v>3</v>
      </c>
      <c r="I321">
        <v>7</v>
      </c>
      <c r="J321">
        <v>2004</v>
      </c>
      <c r="K321" s="2">
        <v>72</v>
      </c>
      <c r="L321" t="s">
        <v>50</v>
      </c>
      <c r="M321" t="s">
        <v>54</v>
      </c>
      <c r="N321" t="s">
        <v>599</v>
      </c>
      <c r="O321" t="s">
        <v>602</v>
      </c>
      <c r="P321" t="s">
        <v>785</v>
      </c>
      <c r="Q321" t="s">
        <v>604</v>
      </c>
      <c r="R321" t="s">
        <v>33</v>
      </c>
      <c r="S321" t="s">
        <v>45</v>
      </c>
    </row>
    <row r="322" spans="1:19">
      <c r="A322">
        <v>10273</v>
      </c>
      <c r="B322">
        <v>40</v>
      </c>
      <c r="C322" s="2">
        <v>86.15</v>
      </c>
      <c r="D322" s="2">
        <v>8</v>
      </c>
      <c r="E322" s="2">
        <v>3446</v>
      </c>
      <c r="F322" s="3">
        <v>38189</v>
      </c>
      <c r="G322" t="s">
        <v>40</v>
      </c>
      <c r="H322">
        <v>3</v>
      </c>
      <c r="I322">
        <v>7</v>
      </c>
      <c r="J322">
        <v>2004</v>
      </c>
      <c r="K322" s="2">
        <v>100</v>
      </c>
      <c r="L322" t="s">
        <v>50</v>
      </c>
      <c r="M322" t="s">
        <v>55</v>
      </c>
      <c r="N322" t="s">
        <v>599</v>
      </c>
      <c r="O322" t="s">
        <v>602</v>
      </c>
      <c r="P322" t="s">
        <v>785</v>
      </c>
      <c r="Q322" t="s">
        <v>604</v>
      </c>
      <c r="R322" t="s">
        <v>33</v>
      </c>
      <c r="S322" t="s">
        <v>36</v>
      </c>
    </row>
    <row r="323" spans="1:19">
      <c r="A323">
        <v>10273</v>
      </c>
      <c r="B323">
        <v>26</v>
      </c>
      <c r="C323" s="2">
        <v>114.21000000000001</v>
      </c>
      <c r="D323" s="2">
        <v>9</v>
      </c>
      <c r="E323" s="2">
        <v>2969.46</v>
      </c>
      <c r="F323" s="3">
        <v>38189</v>
      </c>
      <c r="G323" t="s">
        <v>40</v>
      </c>
      <c r="H323">
        <v>3</v>
      </c>
      <c r="I323">
        <v>7</v>
      </c>
      <c r="J323">
        <v>2004</v>
      </c>
      <c r="K323" s="2">
        <v>99</v>
      </c>
      <c r="L323" t="s">
        <v>50</v>
      </c>
      <c r="M323" t="s">
        <v>56</v>
      </c>
      <c r="N323" t="s">
        <v>599</v>
      </c>
      <c r="O323" t="s">
        <v>602</v>
      </c>
      <c r="P323" t="s">
        <v>785</v>
      </c>
      <c r="Q323" t="s">
        <v>604</v>
      </c>
      <c r="R323" t="s">
        <v>33</v>
      </c>
      <c r="S323" t="s">
        <v>45</v>
      </c>
    </row>
    <row r="324" spans="1:19">
      <c r="A324">
        <v>10273</v>
      </c>
      <c r="B324">
        <v>37</v>
      </c>
      <c r="C324" s="2">
        <v>45.86</v>
      </c>
      <c r="D324" s="2">
        <v>10</v>
      </c>
      <c r="E324" s="2">
        <v>1696.82</v>
      </c>
      <c r="F324" s="3">
        <v>38189</v>
      </c>
      <c r="G324" t="s">
        <v>40</v>
      </c>
      <c r="H324">
        <v>3</v>
      </c>
      <c r="I324">
        <v>7</v>
      </c>
      <c r="J324">
        <v>2004</v>
      </c>
      <c r="K324" s="2">
        <v>54</v>
      </c>
      <c r="L324" t="s">
        <v>50</v>
      </c>
      <c r="M324" t="s">
        <v>57</v>
      </c>
      <c r="N324" t="s">
        <v>599</v>
      </c>
      <c r="O324" t="s">
        <v>602</v>
      </c>
      <c r="P324" t="s">
        <v>785</v>
      </c>
      <c r="Q324" t="s">
        <v>604</v>
      </c>
      <c r="R324" t="s">
        <v>33</v>
      </c>
      <c r="S324" t="s">
        <v>45</v>
      </c>
    </row>
    <row r="325" spans="1:19">
      <c r="A325">
        <v>10221</v>
      </c>
      <c r="B325">
        <v>23</v>
      </c>
      <c r="C325" s="2">
        <v>80.67</v>
      </c>
      <c r="D325" s="2">
        <v>5</v>
      </c>
      <c r="E325" s="2">
        <v>1855.41</v>
      </c>
      <c r="F325" s="3">
        <v>38035</v>
      </c>
      <c r="G325" t="s">
        <v>40</v>
      </c>
      <c r="H325">
        <v>1</v>
      </c>
      <c r="I325">
        <v>2</v>
      </c>
      <c r="J325">
        <v>2004</v>
      </c>
      <c r="K325" s="2">
        <v>100</v>
      </c>
      <c r="L325" t="s">
        <v>368</v>
      </c>
      <c r="M325" t="s">
        <v>78</v>
      </c>
      <c r="N325" t="s">
        <v>599</v>
      </c>
      <c r="O325" t="s">
        <v>602</v>
      </c>
      <c r="P325" t="s">
        <v>785</v>
      </c>
      <c r="Q325" t="s">
        <v>604</v>
      </c>
      <c r="R325" t="s">
        <v>33</v>
      </c>
      <c r="S325" t="s">
        <v>45</v>
      </c>
    </row>
    <row r="326" spans="1:19">
      <c r="A326">
        <v>10273</v>
      </c>
      <c r="B326">
        <v>47</v>
      </c>
      <c r="C326" s="2">
        <v>115.97</v>
      </c>
      <c r="D326" s="2">
        <v>15</v>
      </c>
      <c r="E326" s="2">
        <v>5450.59</v>
      </c>
      <c r="F326" s="3">
        <v>38189</v>
      </c>
      <c r="G326" t="s">
        <v>40</v>
      </c>
      <c r="H326">
        <v>3</v>
      </c>
      <c r="I326">
        <v>7</v>
      </c>
      <c r="J326">
        <v>2004</v>
      </c>
      <c r="K326" s="2">
        <v>100</v>
      </c>
      <c r="L326" t="s">
        <v>368</v>
      </c>
      <c r="M326" t="s">
        <v>78</v>
      </c>
      <c r="N326" t="s">
        <v>599</v>
      </c>
      <c r="O326" t="s">
        <v>602</v>
      </c>
      <c r="P326" t="s">
        <v>785</v>
      </c>
      <c r="Q326" t="s">
        <v>604</v>
      </c>
      <c r="R326" t="s">
        <v>33</v>
      </c>
      <c r="S326" t="s">
        <v>36</v>
      </c>
    </row>
    <row r="327" spans="1:19">
      <c r="A327">
        <v>10221</v>
      </c>
      <c r="B327">
        <v>33</v>
      </c>
      <c r="C327" s="2">
        <v>133.86000000000001</v>
      </c>
      <c r="D327" s="2">
        <v>3</v>
      </c>
      <c r="E327" s="2">
        <v>4417.38</v>
      </c>
      <c r="F327" s="3">
        <v>38035</v>
      </c>
      <c r="G327" t="s">
        <v>40</v>
      </c>
      <c r="H327">
        <v>1</v>
      </c>
      <c r="I327">
        <v>2</v>
      </c>
      <c r="J327">
        <v>2004</v>
      </c>
      <c r="K327" s="2">
        <v>136</v>
      </c>
      <c r="L327" t="s">
        <v>81</v>
      </c>
      <c r="M327" t="s">
        <v>98</v>
      </c>
      <c r="N327" t="s">
        <v>599</v>
      </c>
      <c r="O327" t="s">
        <v>602</v>
      </c>
      <c r="P327" t="s">
        <v>785</v>
      </c>
      <c r="Q327" t="s">
        <v>604</v>
      </c>
      <c r="R327" t="s">
        <v>33</v>
      </c>
      <c r="S327" t="s">
        <v>36</v>
      </c>
    </row>
    <row r="328" spans="1:19">
      <c r="A328">
        <v>10221</v>
      </c>
      <c r="B328">
        <v>39</v>
      </c>
      <c r="C328" s="2">
        <v>89.53</v>
      </c>
      <c r="D328" s="2">
        <v>2</v>
      </c>
      <c r="E328" s="2">
        <v>3491.67</v>
      </c>
      <c r="F328" s="3">
        <v>38035</v>
      </c>
      <c r="G328" t="s">
        <v>40</v>
      </c>
      <c r="H328">
        <v>1</v>
      </c>
      <c r="I328">
        <v>2</v>
      </c>
      <c r="J328">
        <v>2004</v>
      </c>
      <c r="K328" s="2">
        <v>87</v>
      </c>
      <c r="L328" t="s">
        <v>81</v>
      </c>
      <c r="M328" t="s">
        <v>99</v>
      </c>
      <c r="N328" t="s">
        <v>599</v>
      </c>
      <c r="O328" t="s">
        <v>602</v>
      </c>
      <c r="P328" t="s">
        <v>785</v>
      </c>
      <c r="Q328" t="s">
        <v>604</v>
      </c>
      <c r="R328" t="s">
        <v>33</v>
      </c>
      <c r="S328" t="s">
        <v>36</v>
      </c>
    </row>
    <row r="329" spans="1:19">
      <c r="A329">
        <v>10273</v>
      </c>
      <c r="B329">
        <v>40</v>
      </c>
      <c r="C329" s="2">
        <v>125.66</v>
      </c>
      <c r="D329" s="2">
        <v>13</v>
      </c>
      <c r="E329" s="2">
        <v>5026.3999999999996</v>
      </c>
      <c r="F329" s="3">
        <v>38189</v>
      </c>
      <c r="G329" t="s">
        <v>40</v>
      </c>
      <c r="H329">
        <v>3</v>
      </c>
      <c r="I329">
        <v>7</v>
      </c>
      <c r="J329">
        <v>2004</v>
      </c>
      <c r="K329" s="2">
        <v>136</v>
      </c>
      <c r="L329" t="s">
        <v>81</v>
      </c>
      <c r="M329" t="s">
        <v>98</v>
      </c>
      <c r="N329" t="s">
        <v>599</v>
      </c>
      <c r="O329" t="s">
        <v>602</v>
      </c>
      <c r="P329" t="s">
        <v>785</v>
      </c>
      <c r="Q329" t="s">
        <v>604</v>
      </c>
      <c r="R329" t="s">
        <v>33</v>
      </c>
      <c r="S329" t="s">
        <v>36</v>
      </c>
    </row>
    <row r="330" spans="1:19">
      <c r="A330">
        <v>10273</v>
      </c>
      <c r="B330">
        <v>50</v>
      </c>
      <c r="C330" s="2">
        <v>85.75</v>
      </c>
      <c r="D330" s="2">
        <v>1</v>
      </c>
      <c r="E330" s="2">
        <v>4287.5</v>
      </c>
      <c r="F330" s="3">
        <v>38189</v>
      </c>
      <c r="G330" t="s">
        <v>40</v>
      </c>
      <c r="H330">
        <v>3</v>
      </c>
      <c r="I330">
        <v>7</v>
      </c>
      <c r="J330">
        <v>2004</v>
      </c>
      <c r="K330" s="2">
        <v>105</v>
      </c>
      <c r="L330" t="s">
        <v>81</v>
      </c>
      <c r="M330" t="s">
        <v>60</v>
      </c>
      <c r="N330" t="s">
        <v>599</v>
      </c>
      <c r="O330" t="s">
        <v>602</v>
      </c>
      <c r="P330" t="s">
        <v>785</v>
      </c>
      <c r="Q330" t="s">
        <v>604</v>
      </c>
      <c r="R330" t="s">
        <v>33</v>
      </c>
      <c r="S330" t="s">
        <v>36</v>
      </c>
    </row>
    <row r="331" spans="1:19">
      <c r="A331">
        <v>10273</v>
      </c>
      <c r="B331">
        <v>33</v>
      </c>
      <c r="C331" s="2">
        <v>71.089999999999989</v>
      </c>
      <c r="D331" s="2">
        <v>12</v>
      </c>
      <c r="E331" s="2">
        <v>2345.9699999999998</v>
      </c>
      <c r="F331" s="3">
        <v>38189</v>
      </c>
      <c r="G331" t="s">
        <v>40</v>
      </c>
      <c r="H331">
        <v>3</v>
      </c>
      <c r="I331">
        <v>7</v>
      </c>
      <c r="J331">
        <v>2004</v>
      </c>
      <c r="K331" s="2">
        <v>87</v>
      </c>
      <c r="L331" t="s">
        <v>81</v>
      </c>
      <c r="M331" t="s">
        <v>99</v>
      </c>
      <c r="N331" t="s">
        <v>599</v>
      </c>
      <c r="O331" t="s">
        <v>602</v>
      </c>
      <c r="P331" t="s">
        <v>785</v>
      </c>
      <c r="Q331" t="s">
        <v>604</v>
      </c>
      <c r="R331" t="s">
        <v>33</v>
      </c>
      <c r="S331" t="s">
        <v>45</v>
      </c>
    </row>
    <row r="332" spans="1:19">
      <c r="A332">
        <v>10273</v>
      </c>
      <c r="B332">
        <v>27</v>
      </c>
      <c r="C332" s="2">
        <v>103.56</v>
      </c>
      <c r="D332" s="2">
        <v>6</v>
      </c>
      <c r="E332" s="2">
        <v>2796.12</v>
      </c>
      <c r="F332" s="3">
        <v>38189</v>
      </c>
      <c r="G332" t="s">
        <v>40</v>
      </c>
      <c r="H332">
        <v>3</v>
      </c>
      <c r="I332">
        <v>7</v>
      </c>
      <c r="J332">
        <v>2004</v>
      </c>
      <c r="K332" s="2">
        <v>88</v>
      </c>
      <c r="L332" t="s">
        <v>81</v>
      </c>
      <c r="M332" t="s">
        <v>236</v>
      </c>
      <c r="N332" t="s">
        <v>599</v>
      </c>
      <c r="O332" t="s">
        <v>602</v>
      </c>
      <c r="P332" t="s">
        <v>785</v>
      </c>
      <c r="Q332" t="s">
        <v>604</v>
      </c>
      <c r="R332" t="s">
        <v>33</v>
      </c>
      <c r="S332" t="s">
        <v>45</v>
      </c>
    </row>
    <row r="333" spans="1:19">
      <c r="A333">
        <v>10273</v>
      </c>
      <c r="B333">
        <v>48</v>
      </c>
      <c r="C333" s="2">
        <v>83.02</v>
      </c>
      <c r="D333" s="2">
        <v>3</v>
      </c>
      <c r="E333" s="2">
        <v>3984.96</v>
      </c>
      <c r="F333" s="3">
        <v>38189</v>
      </c>
      <c r="G333" t="s">
        <v>40</v>
      </c>
      <c r="H333">
        <v>3</v>
      </c>
      <c r="I333">
        <v>7</v>
      </c>
      <c r="J333">
        <v>2004</v>
      </c>
      <c r="K333" s="2">
        <v>83</v>
      </c>
      <c r="L333" t="s">
        <v>81</v>
      </c>
      <c r="M333" t="s">
        <v>62</v>
      </c>
      <c r="N333" t="s">
        <v>599</v>
      </c>
      <c r="O333" t="s">
        <v>602</v>
      </c>
      <c r="P333" t="s">
        <v>785</v>
      </c>
      <c r="Q333" t="s">
        <v>604</v>
      </c>
      <c r="R333" t="s">
        <v>33</v>
      </c>
      <c r="S333" t="s">
        <v>36</v>
      </c>
    </row>
    <row r="334" spans="1:19">
      <c r="A334">
        <v>10423</v>
      </c>
      <c r="B334">
        <v>10</v>
      </c>
      <c r="C334" s="2">
        <v>88.14</v>
      </c>
      <c r="D334" s="2">
        <v>1</v>
      </c>
      <c r="E334" s="2">
        <v>881.4</v>
      </c>
      <c r="F334" s="3">
        <v>38502</v>
      </c>
      <c r="G334" t="s">
        <v>375</v>
      </c>
      <c r="H334">
        <v>2</v>
      </c>
      <c r="I334">
        <v>5</v>
      </c>
      <c r="J334">
        <v>2005</v>
      </c>
      <c r="K334" s="2">
        <v>101</v>
      </c>
      <c r="L334" t="s">
        <v>81</v>
      </c>
      <c r="M334" t="s">
        <v>88</v>
      </c>
      <c r="N334" t="s">
        <v>599</v>
      </c>
      <c r="O334" t="s">
        <v>602</v>
      </c>
      <c r="P334" t="s">
        <v>785</v>
      </c>
      <c r="Q334" t="s">
        <v>604</v>
      </c>
      <c r="R334" t="s">
        <v>33</v>
      </c>
      <c r="S334" t="s">
        <v>45</v>
      </c>
    </row>
    <row r="335" spans="1:19">
      <c r="A335">
        <v>10423</v>
      </c>
      <c r="B335">
        <v>31</v>
      </c>
      <c r="C335" s="2">
        <v>53.72</v>
      </c>
      <c r="D335" s="2">
        <v>3</v>
      </c>
      <c r="E335" s="2">
        <v>1665.32</v>
      </c>
      <c r="F335" s="3">
        <v>38502</v>
      </c>
      <c r="G335" t="s">
        <v>375</v>
      </c>
      <c r="H335">
        <v>2</v>
      </c>
      <c r="I335">
        <v>5</v>
      </c>
      <c r="J335">
        <v>2005</v>
      </c>
      <c r="K335" s="2">
        <v>62</v>
      </c>
      <c r="L335" t="s">
        <v>81</v>
      </c>
      <c r="M335" t="s">
        <v>89</v>
      </c>
      <c r="N335" t="s">
        <v>599</v>
      </c>
      <c r="O335" t="s">
        <v>602</v>
      </c>
      <c r="P335" t="s">
        <v>785</v>
      </c>
      <c r="Q335" t="s">
        <v>604</v>
      </c>
      <c r="R335" t="s">
        <v>33</v>
      </c>
      <c r="S335" t="s">
        <v>45</v>
      </c>
    </row>
    <row r="336" spans="1:19">
      <c r="A336">
        <v>10423</v>
      </c>
      <c r="B336">
        <v>21</v>
      </c>
      <c r="C336" s="2">
        <v>84.820000000000007</v>
      </c>
      <c r="D336" s="2">
        <v>2</v>
      </c>
      <c r="E336" s="2">
        <v>1781.22</v>
      </c>
      <c r="F336" s="3">
        <v>38502</v>
      </c>
      <c r="G336" t="s">
        <v>375</v>
      </c>
      <c r="H336">
        <v>2</v>
      </c>
      <c r="I336">
        <v>5</v>
      </c>
      <c r="J336">
        <v>2005</v>
      </c>
      <c r="K336" s="2">
        <v>104</v>
      </c>
      <c r="L336" t="s">
        <v>81</v>
      </c>
      <c r="M336" t="s">
        <v>90</v>
      </c>
      <c r="N336" t="s">
        <v>599</v>
      </c>
      <c r="O336" t="s">
        <v>602</v>
      </c>
      <c r="P336" t="s">
        <v>785</v>
      </c>
      <c r="Q336" t="s">
        <v>604</v>
      </c>
      <c r="R336" t="s">
        <v>33</v>
      </c>
      <c r="S336" t="s">
        <v>45</v>
      </c>
    </row>
    <row r="337" spans="1:19">
      <c r="A337">
        <v>10423</v>
      </c>
      <c r="B337">
        <v>21</v>
      </c>
      <c r="C337" s="2">
        <v>89.289999999999992</v>
      </c>
      <c r="D337" s="2">
        <v>5</v>
      </c>
      <c r="E337" s="2">
        <v>1875.09</v>
      </c>
      <c r="F337" s="3">
        <v>38502</v>
      </c>
      <c r="G337" t="s">
        <v>375</v>
      </c>
      <c r="H337">
        <v>2</v>
      </c>
      <c r="I337">
        <v>5</v>
      </c>
      <c r="J337">
        <v>2005</v>
      </c>
      <c r="K337" s="2">
        <v>99</v>
      </c>
      <c r="L337" t="s">
        <v>81</v>
      </c>
      <c r="M337" t="s">
        <v>91</v>
      </c>
      <c r="N337" t="s">
        <v>599</v>
      </c>
      <c r="O337" t="s">
        <v>602</v>
      </c>
      <c r="P337" t="s">
        <v>785</v>
      </c>
      <c r="Q337" t="s">
        <v>604</v>
      </c>
      <c r="R337" t="s">
        <v>33</v>
      </c>
      <c r="S337" t="s">
        <v>45</v>
      </c>
    </row>
    <row r="338" spans="1:19">
      <c r="A338">
        <v>10423</v>
      </c>
      <c r="B338">
        <v>28</v>
      </c>
      <c r="C338" s="2">
        <v>78.89</v>
      </c>
      <c r="D338" s="2">
        <v>4</v>
      </c>
      <c r="E338" s="2">
        <v>2208.92</v>
      </c>
      <c r="F338" s="3">
        <v>38502</v>
      </c>
      <c r="G338" t="s">
        <v>375</v>
      </c>
      <c r="H338">
        <v>2</v>
      </c>
      <c r="I338">
        <v>5</v>
      </c>
      <c r="J338">
        <v>2005</v>
      </c>
      <c r="K338" s="2">
        <v>97</v>
      </c>
      <c r="L338" t="s">
        <v>81</v>
      </c>
      <c r="M338" t="s">
        <v>96</v>
      </c>
      <c r="N338" t="s">
        <v>599</v>
      </c>
      <c r="O338" t="s">
        <v>602</v>
      </c>
      <c r="P338" t="s">
        <v>785</v>
      </c>
      <c r="Q338" t="s">
        <v>604</v>
      </c>
      <c r="R338" t="s">
        <v>33</v>
      </c>
      <c r="S338" t="s">
        <v>45</v>
      </c>
    </row>
    <row r="339" spans="1:19">
      <c r="A339">
        <v>10366</v>
      </c>
      <c r="B339">
        <v>34</v>
      </c>
      <c r="C339" s="2">
        <v>123.76</v>
      </c>
      <c r="D339" s="2">
        <v>3</v>
      </c>
      <c r="E339" s="2">
        <v>4207.84</v>
      </c>
      <c r="F339" s="3">
        <v>38362</v>
      </c>
      <c r="G339" t="s">
        <v>40</v>
      </c>
      <c r="H339">
        <v>1</v>
      </c>
      <c r="I339">
        <v>1</v>
      </c>
      <c r="J339">
        <v>2005</v>
      </c>
      <c r="K339" s="2">
        <v>142</v>
      </c>
      <c r="L339" t="s">
        <v>100</v>
      </c>
      <c r="M339" t="s">
        <v>37</v>
      </c>
      <c r="N339" t="s">
        <v>636</v>
      </c>
      <c r="O339" t="s">
        <v>639</v>
      </c>
      <c r="P339" t="s">
        <v>785</v>
      </c>
      <c r="Q339" t="s">
        <v>604</v>
      </c>
      <c r="R339" t="s">
        <v>33</v>
      </c>
      <c r="S339" t="s">
        <v>36</v>
      </c>
    </row>
    <row r="340" spans="1:19">
      <c r="A340">
        <v>10366</v>
      </c>
      <c r="B340">
        <v>49</v>
      </c>
      <c r="C340" s="2">
        <v>125.4</v>
      </c>
      <c r="D340" s="2">
        <v>2</v>
      </c>
      <c r="E340" s="2">
        <v>6144.6</v>
      </c>
      <c r="F340" s="3">
        <v>38362</v>
      </c>
      <c r="G340" t="s">
        <v>40</v>
      </c>
      <c r="H340">
        <v>1</v>
      </c>
      <c r="I340">
        <v>1</v>
      </c>
      <c r="J340">
        <v>2005</v>
      </c>
      <c r="K340" s="2">
        <v>132</v>
      </c>
      <c r="L340" t="s">
        <v>100</v>
      </c>
      <c r="M340" t="s">
        <v>112</v>
      </c>
      <c r="N340" t="s">
        <v>636</v>
      </c>
      <c r="O340" t="s">
        <v>639</v>
      </c>
      <c r="P340" t="s">
        <v>785</v>
      </c>
      <c r="Q340" t="s">
        <v>604</v>
      </c>
      <c r="R340" t="s">
        <v>33</v>
      </c>
      <c r="S340" t="s">
        <v>36</v>
      </c>
    </row>
    <row r="341" spans="1:19">
      <c r="A341">
        <v>10366</v>
      </c>
      <c r="B341">
        <v>34</v>
      </c>
      <c r="C341" s="2">
        <v>184.58</v>
      </c>
      <c r="D341" s="2">
        <v>1</v>
      </c>
      <c r="E341" s="2">
        <v>6275.72</v>
      </c>
      <c r="F341" s="3">
        <v>38362</v>
      </c>
      <c r="G341" t="s">
        <v>40</v>
      </c>
      <c r="H341">
        <v>1</v>
      </c>
      <c r="I341">
        <v>1</v>
      </c>
      <c r="J341">
        <v>2005</v>
      </c>
      <c r="K341" s="2">
        <v>169</v>
      </c>
      <c r="L341" t="s">
        <v>100</v>
      </c>
      <c r="M341" t="s">
        <v>38</v>
      </c>
      <c r="N341" t="s">
        <v>636</v>
      </c>
      <c r="O341" t="s">
        <v>639</v>
      </c>
      <c r="P341" t="s">
        <v>785</v>
      </c>
      <c r="Q341" t="s">
        <v>604</v>
      </c>
      <c r="R341" t="s">
        <v>33</v>
      </c>
      <c r="S341" t="s">
        <v>36</v>
      </c>
    </row>
    <row r="342" spans="1:19">
      <c r="A342">
        <v>10338</v>
      </c>
      <c r="B342">
        <v>41</v>
      </c>
      <c r="C342" s="2">
        <v>137.19</v>
      </c>
      <c r="D342" s="2">
        <v>1</v>
      </c>
      <c r="E342" s="2">
        <v>5624.79</v>
      </c>
      <c r="F342" s="3">
        <v>38313</v>
      </c>
      <c r="G342" t="s">
        <v>40</v>
      </c>
      <c r="H342">
        <v>4</v>
      </c>
      <c r="I342">
        <v>11</v>
      </c>
      <c r="J342">
        <v>2004</v>
      </c>
      <c r="K342" s="2">
        <v>157</v>
      </c>
      <c r="L342" t="s">
        <v>161</v>
      </c>
      <c r="M342" t="s">
        <v>43</v>
      </c>
      <c r="N342" t="s">
        <v>636</v>
      </c>
      <c r="O342" t="s">
        <v>639</v>
      </c>
      <c r="P342" t="s">
        <v>785</v>
      </c>
      <c r="Q342" t="s">
        <v>604</v>
      </c>
      <c r="R342" t="s">
        <v>33</v>
      </c>
      <c r="S342" t="s">
        <v>36</v>
      </c>
    </row>
    <row r="343" spans="1:19">
      <c r="A343">
        <v>10338</v>
      </c>
      <c r="B343">
        <v>28</v>
      </c>
      <c r="C343" s="2">
        <v>82.58</v>
      </c>
      <c r="D343" s="2">
        <v>3</v>
      </c>
      <c r="E343" s="2">
        <v>2312.2399999999998</v>
      </c>
      <c r="F343" s="3">
        <v>38313</v>
      </c>
      <c r="G343" t="s">
        <v>40</v>
      </c>
      <c r="H343">
        <v>4</v>
      </c>
      <c r="I343">
        <v>11</v>
      </c>
      <c r="J343">
        <v>2004</v>
      </c>
      <c r="K343" s="2">
        <v>86</v>
      </c>
      <c r="L343" t="s">
        <v>50</v>
      </c>
      <c r="M343" t="s">
        <v>51</v>
      </c>
      <c r="N343" t="s">
        <v>636</v>
      </c>
      <c r="O343" t="s">
        <v>639</v>
      </c>
      <c r="P343" t="s">
        <v>785</v>
      </c>
      <c r="Q343" t="s">
        <v>604</v>
      </c>
      <c r="R343" t="s">
        <v>33</v>
      </c>
      <c r="S343" t="s">
        <v>45</v>
      </c>
    </row>
    <row r="344" spans="1:19">
      <c r="A344">
        <v>10116</v>
      </c>
      <c r="B344">
        <v>27</v>
      </c>
      <c r="C344" s="2">
        <v>63.38</v>
      </c>
      <c r="D344" s="2">
        <v>1</v>
      </c>
      <c r="E344" s="2">
        <v>1711.26</v>
      </c>
      <c r="F344" s="3">
        <v>37722</v>
      </c>
      <c r="G344" t="s">
        <v>40</v>
      </c>
      <c r="H344">
        <v>2</v>
      </c>
      <c r="I344">
        <v>4</v>
      </c>
      <c r="J344">
        <v>2003</v>
      </c>
      <c r="K344" s="2">
        <v>62</v>
      </c>
      <c r="L344" t="s">
        <v>368</v>
      </c>
      <c r="M344" t="s">
        <v>200</v>
      </c>
      <c r="N344" t="s">
        <v>636</v>
      </c>
      <c r="O344" t="s">
        <v>639</v>
      </c>
      <c r="P344" t="s">
        <v>785</v>
      </c>
      <c r="Q344" t="s">
        <v>604</v>
      </c>
      <c r="R344" t="s">
        <v>33</v>
      </c>
      <c r="S344" t="s">
        <v>45</v>
      </c>
    </row>
    <row r="345" spans="1:19">
      <c r="A345">
        <v>10144</v>
      </c>
      <c r="B345">
        <v>20</v>
      </c>
      <c r="C345" s="2">
        <v>81.86</v>
      </c>
      <c r="D345" s="2">
        <v>1</v>
      </c>
      <c r="E345" s="2">
        <v>1637.2</v>
      </c>
      <c r="F345" s="3">
        <v>37846</v>
      </c>
      <c r="G345" t="s">
        <v>40</v>
      </c>
      <c r="H345">
        <v>3</v>
      </c>
      <c r="I345">
        <v>8</v>
      </c>
      <c r="J345">
        <v>2003</v>
      </c>
      <c r="K345" s="2">
        <v>68</v>
      </c>
      <c r="L345" t="s">
        <v>81</v>
      </c>
      <c r="M345" t="s">
        <v>187</v>
      </c>
      <c r="N345" t="s">
        <v>636</v>
      </c>
      <c r="O345" t="s">
        <v>639</v>
      </c>
      <c r="P345" t="s">
        <v>785</v>
      </c>
      <c r="Q345" t="s">
        <v>604</v>
      </c>
      <c r="R345" t="s">
        <v>33</v>
      </c>
      <c r="S345" t="s">
        <v>45</v>
      </c>
    </row>
    <row r="346" spans="1:19">
      <c r="A346">
        <v>10338</v>
      </c>
      <c r="B346">
        <v>45</v>
      </c>
      <c r="C346" s="2">
        <v>122.81</v>
      </c>
      <c r="D346" s="2">
        <v>2</v>
      </c>
      <c r="E346" s="2">
        <v>5526.45</v>
      </c>
      <c r="F346" s="3">
        <v>38313</v>
      </c>
      <c r="G346" t="s">
        <v>40</v>
      </c>
      <c r="H346">
        <v>4</v>
      </c>
      <c r="I346">
        <v>11</v>
      </c>
      <c r="J346">
        <v>2004</v>
      </c>
      <c r="K346" s="2">
        <v>105</v>
      </c>
      <c r="L346" t="s">
        <v>81</v>
      </c>
      <c r="M346" t="s">
        <v>60</v>
      </c>
      <c r="N346" t="s">
        <v>636</v>
      </c>
      <c r="O346" t="s">
        <v>639</v>
      </c>
      <c r="P346" t="s">
        <v>785</v>
      </c>
      <c r="Q346" t="s">
        <v>604</v>
      </c>
      <c r="R346" t="s">
        <v>33</v>
      </c>
      <c r="S346" t="s">
        <v>36</v>
      </c>
    </row>
    <row r="347" spans="1:19">
      <c r="A347">
        <v>10220</v>
      </c>
      <c r="B347">
        <v>32</v>
      </c>
      <c r="C347" s="2">
        <v>224.42</v>
      </c>
      <c r="D347" s="2">
        <v>2</v>
      </c>
      <c r="E347" s="2">
        <v>7181.44</v>
      </c>
      <c r="F347" s="3">
        <v>38029</v>
      </c>
      <c r="G347" t="s">
        <v>40</v>
      </c>
      <c r="H347">
        <v>1</v>
      </c>
      <c r="I347">
        <v>2</v>
      </c>
      <c r="J347">
        <v>2004</v>
      </c>
      <c r="K347" s="2">
        <v>207</v>
      </c>
      <c r="L347" t="s">
        <v>100</v>
      </c>
      <c r="M347" t="s">
        <v>72</v>
      </c>
      <c r="N347" t="s">
        <v>312</v>
      </c>
      <c r="O347" t="s">
        <v>316</v>
      </c>
      <c r="P347" t="s">
        <v>788</v>
      </c>
      <c r="Q347" t="s">
        <v>317</v>
      </c>
      <c r="R347" t="s">
        <v>33</v>
      </c>
      <c r="S347" t="s">
        <v>39</v>
      </c>
    </row>
    <row r="348" spans="1:19">
      <c r="A348">
        <v>10220</v>
      </c>
      <c r="B348">
        <v>30</v>
      </c>
      <c r="C348" s="2">
        <v>157.12</v>
      </c>
      <c r="D348" s="2">
        <v>3</v>
      </c>
      <c r="E348" s="2">
        <v>4713.6000000000004</v>
      </c>
      <c r="F348" s="3">
        <v>38029</v>
      </c>
      <c r="G348" t="s">
        <v>40</v>
      </c>
      <c r="H348">
        <v>1</v>
      </c>
      <c r="I348">
        <v>2</v>
      </c>
      <c r="J348">
        <v>2004</v>
      </c>
      <c r="K348" s="2">
        <v>151</v>
      </c>
      <c r="L348" t="s">
        <v>100</v>
      </c>
      <c r="M348" t="s">
        <v>73</v>
      </c>
      <c r="N348" t="s">
        <v>312</v>
      </c>
      <c r="O348" t="s">
        <v>316</v>
      </c>
      <c r="P348" t="s">
        <v>788</v>
      </c>
      <c r="Q348" t="s">
        <v>317</v>
      </c>
      <c r="R348" t="s">
        <v>33</v>
      </c>
      <c r="S348" t="s">
        <v>36</v>
      </c>
    </row>
    <row r="349" spans="1:19">
      <c r="A349">
        <v>10220</v>
      </c>
      <c r="B349">
        <v>27</v>
      </c>
      <c r="C349" s="2">
        <v>186.86</v>
      </c>
      <c r="D349" s="2">
        <v>1</v>
      </c>
      <c r="E349" s="2">
        <v>5045.22</v>
      </c>
      <c r="F349" s="3">
        <v>38029</v>
      </c>
      <c r="G349" t="s">
        <v>40</v>
      </c>
      <c r="H349">
        <v>1</v>
      </c>
      <c r="I349">
        <v>2</v>
      </c>
      <c r="J349">
        <v>2004</v>
      </c>
      <c r="K349" s="2">
        <v>173</v>
      </c>
      <c r="L349" t="s">
        <v>100</v>
      </c>
      <c r="M349" t="s">
        <v>74</v>
      </c>
      <c r="N349" t="s">
        <v>312</v>
      </c>
      <c r="O349" t="s">
        <v>316</v>
      </c>
      <c r="P349" t="s">
        <v>788</v>
      </c>
      <c r="Q349" t="s">
        <v>317</v>
      </c>
      <c r="R349" t="s">
        <v>33</v>
      </c>
      <c r="S349" t="s">
        <v>36</v>
      </c>
    </row>
    <row r="350" spans="1:19">
      <c r="A350">
        <v>10220</v>
      </c>
      <c r="B350">
        <v>50</v>
      </c>
      <c r="C350" s="2">
        <v>165.16</v>
      </c>
      <c r="D350" s="2">
        <v>5</v>
      </c>
      <c r="E350" s="2">
        <v>8258</v>
      </c>
      <c r="F350" s="3">
        <v>38029</v>
      </c>
      <c r="G350" t="s">
        <v>40</v>
      </c>
      <c r="H350">
        <v>1</v>
      </c>
      <c r="I350">
        <v>2</v>
      </c>
      <c r="J350">
        <v>2004</v>
      </c>
      <c r="K350" s="2">
        <v>143</v>
      </c>
      <c r="L350" t="s">
        <v>100</v>
      </c>
      <c r="M350" t="s">
        <v>190</v>
      </c>
      <c r="N350" t="s">
        <v>312</v>
      </c>
      <c r="O350" t="s">
        <v>316</v>
      </c>
      <c r="P350" t="s">
        <v>788</v>
      </c>
      <c r="Q350" t="s">
        <v>317</v>
      </c>
      <c r="R350" t="s">
        <v>33</v>
      </c>
      <c r="S350" t="s">
        <v>39</v>
      </c>
    </row>
    <row r="351" spans="1:19">
      <c r="A351">
        <v>10220</v>
      </c>
      <c r="B351">
        <v>26</v>
      </c>
      <c r="C351" s="2">
        <v>56.07</v>
      </c>
      <c r="D351" s="2">
        <v>8</v>
      </c>
      <c r="E351" s="2">
        <v>1457.82</v>
      </c>
      <c r="F351" s="3">
        <v>38029</v>
      </c>
      <c r="G351" t="s">
        <v>40</v>
      </c>
      <c r="H351">
        <v>1</v>
      </c>
      <c r="I351">
        <v>2</v>
      </c>
      <c r="J351">
        <v>2004</v>
      </c>
      <c r="K351" s="2">
        <v>57</v>
      </c>
      <c r="L351" t="s">
        <v>100</v>
      </c>
      <c r="M351" t="s">
        <v>198</v>
      </c>
      <c r="N351" t="s">
        <v>312</v>
      </c>
      <c r="O351" t="s">
        <v>316</v>
      </c>
      <c r="P351" t="s">
        <v>788</v>
      </c>
      <c r="Q351" t="s">
        <v>317</v>
      </c>
      <c r="R351" t="s">
        <v>33</v>
      </c>
      <c r="S351" t="s">
        <v>45</v>
      </c>
    </row>
    <row r="352" spans="1:19">
      <c r="A352">
        <v>10220</v>
      </c>
      <c r="B352">
        <v>37</v>
      </c>
      <c r="C352" s="2">
        <v>136.01999999999998</v>
      </c>
      <c r="D352" s="2">
        <v>7</v>
      </c>
      <c r="E352" s="2">
        <v>5032.74</v>
      </c>
      <c r="F352" s="3">
        <v>38029</v>
      </c>
      <c r="G352" t="s">
        <v>40</v>
      </c>
      <c r="H352">
        <v>1</v>
      </c>
      <c r="I352">
        <v>2</v>
      </c>
      <c r="J352">
        <v>2004</v>
      </c>
      <c r="K352" s="2">
        <v>118</v>
      </c>
      <c r="L352" t="s">
        <v>100</v>
      </c>
      <c r="M352" t="s">
        <v>199</v>
      </c>
      <c r="N352" t="s">
        <v>312</v>
      </c>
      <c r="O352" t="s">
        <v>316</v>
      </c>
      <c r="P352" t="s">
        <v>788</v>
      </c>
      <c r="Q352" t="s">
        <v>317</v>
      </c>
      <c r="R352" t="s">
        <v>33</v>
      </c>
      <c r="S352" t="s">
        <v>36</v>
      </c>
    </row>
    <row r="353" spans="1:19">
      <c r="A353">
        <v>10297</v>
      </c>
      <c r="B353">
        <v>32</v>
      </c>
      <c r="C353" s="2">
        <v>65.510000000000005</v>
      </c>
      <c r="D353" s="2">
        <v>1</v>
      </c>
      <c r="E353" s="2">
        <v>2096.3200000000002</v>
      </c>
      <c r="F353" s="3">
        <v>38246</v>
      </c>
      <c r="G353" t="s">
        <v>40</v>
      </c>
      <c r="H353">
        <v>3</v>
      </c>
      <c r="I353">
        <v>9</v>
      </c>
      <c r="J353">
        <v>2004</v>
      </c>
      <c r="K353" s="2">
        <v>76</v>
      </c>
      <c r="L353" t="s">
        <v>173</v>
      </c>
      <c r="M353" t="s">
        <v>176</v>
      </c>
      <c r="N353" t="s">
        <v>312</v>
      </c>
      <c r="O353" t="s">
        <v>316</v>
      </c>
      <c r="P353" t="s">
        <v>788</v>
      </c>
      <c r="Q353" t="s">
        <v>317</v>
      </c>
      <c r="R353" t="s">
        <v>33</v>
      </c>
      <c r="S353" t="s">
        <v>45</v>
      </c>
    </row>
    <row r="354" spans="1:19">
      <c r="A354">
        <v>10297</v>
      </c>
      <c r="B354">
        <v>26</v>
      </c>
      <c r="C354" s="2">
        <v>109.88000000000001</v>
      </c>
      <c r="D354" s="2">
        <v>2</v>
      </c>
      <c r="E354" s="2">
        <v>2856.88</v>
      </c>
      <c r="F354" s="3">
        <v>38246</v>
      </c>
      <c r="G354" t="s">
        <v>40</v>
      </c>
      <c r="H354">
        <v>3</v>
      </c>
      <c r="I354">
        <v>9</v>
      </c>
      <c r="J354">
        <v>2004</v>
      </c>
      <c r="K354" s="2">
        <v>99</v>
      </c>
      <c r="L354" t="s">
        <v>173</v>
      </c>
      <c r="M354" t="s">
        <v>177</v>
      </c>
      <c r="N354" t="s">
        <v>312</v>
      </c>
      <c r="O354" t="s">
        <v>316</v>
      </c>
      <c r="P354" t="s">
        <v>788</v>
      </c>
      <c r="Q354" t="s">
        <v>317</v>
      </c>
      <c r="R354" t="s">
        <v>33</v>
      </c>
      <c r="S354" t="s">
        <v>45</v>
      </c>
    </row>
    <row r="355" spans="1:19">
      <c r="A355">
        <v>10297</v>
      </c>
      <c r="B355">
        <v>25</v>
      </c>
      <c r="C355" s="2">
        <v>82.79</v>
      </c>
      <c r="D355" s="2">
        <v>4</v>
      </c>
      <c r="E355" s="2">
        <v>2069.75</v>
      </c>
      <c r="F355" s="3">
        <v>38246</v>
      </c>
      <c r="G355" t="s">
        <v>40</v>
      </c>
      <c r="H355">
        <v>3</v>
      </c>
      <c r="I355">
        <v>9</v>
      </c>
      <c r="J355">
        <v>2004</v>
      </c>
      <c r="K355" s="2">
        <v>84</v>
      </c>
      <c r="L355" t="s">
        <v>161</v>
      </c>
      <c r="M355" t="s">
        <v>179</v>
      </c>
      <c r="N355" t="s">
        <v>312</v>
      </c>
      <c r="O355" t="s">
        <v>316</v>
      </c>
      <c r="P355" t="s">
        <v>788</v>
      </c>
      <c r="Q355" t="s">
        <v>317</v>
      </c>
      <c r="R355" t="s">
        <v>33</v>
      </c>
      <c r="S355" t="s">
        <v>45</v>
      </c>
    </row>
    <row r="356" spans="1:19">
      <c r="A356">
        <v>10297</v>
      </c>
      <c r="B356">
        <v>32</v>
      </c>
      <c r="C356" s="2">
        <v>126.93</v>
      </c>
      <c r="D356" s="2">
        <v>6</v>
      </c>
      <c r="E356" s="2">
        <v>4061.76</v>
      </c>
      <c r="F356" s="3">
        <v>38246</v>
      </c>
      <c r="G356" t="s">
        <v>40</v>
      </c>
      <c r="H356">
        <v>3</v>
      </c>
      <c r="I356">
        <v>9</v>
      </c>
      <c r="J356">
        <v>2004</v>
      </c>
      <c r="K356" s="2">
        <v>109</v>
      </c>
      <c r="L356" t="s">
        <v>161</v>
      </c>
      <c r="M356" t="s">
        <v>180</v>
      </c>
      <c r="N356" t="s">
        <v>312</v>
      </c>
      <c r="O356" t="s">
        <v>316</v>
      </c>
      <c r="P356" t="s">
        <v>788</v>
      </c>
      <c r="Q356" t="s">
        <v>317</v>
      </c>
      <c r="R356" t="s">
        <v>33</v>
      </c>
      <c r="S356" t="s">
        <v>36</v>
      </c>
    </row>
    <row r="357" spans="1:19">
      <c r="A357">
        <v>10297</v>
      </c>
      <c r="B357">
        <v>23</v>
      </c>
      <c r="C357" s="2">
        <v>72.45</v>
      </c>
      <c r="D357" s="2">
        <v>5</v>
      </c>
      <c r="E357" s="2">
        <v>1666.35</v>
      </c>
      <c r="F357" s="3">
        <v>38246</v>
      </c>
      <c r="G357" t="s">
        <v>40</v>
      </c>
      <c r="H357">
        <v>3</v>
      </c>
      <c r="I357">
        <v>9</v>
      </c>
      <c r="J357">
        <v>2004</v>
      </c>
      <c r="K357" s="2">
        <v>72</v>
      </c>
      <c r="L357" t="s">
        <v>161</v>
      </c>
      <c r="M357" t="s">
        <v>181</v>
      </c>
      <c r="N357" t="s">
        <v>312</v>
      </c>
      <c r="O357" t="s">
        <v>316</v>
      </c>
      <c r="P357" t="s">
        <v>788</v>
      </c>
      <c r="Q357" t="s">
        <v>317</v>
      </c>
      <c r="R357" t="s">
        <v>33</v>
      </c>
      <c r="S357" t="s">
        <v>45</v>
      </c>
    </row>
    <row r="358" spans="1:19">
      <c r="A358">
        <v>10297</v>
      </c>
      <c r="B358">
        <v>35</v>
      </c>
      <c r="C358" s="2">
        <v>113.9</v>
      </c>
      <c r="D358" s="2">
        <v>3</v>
      </c>
      <c r="E358" s="2">
        <v>3986.5</v>
      </c>
      <c r="F358" s="3">
        <v>38246</v>
      </c>
      <c r="G358" t="s">
        <v>40</v>
      </c>
      <c r="H358">
        <v>3</v>
      </c>
      <c r="I358">
        <v>9</v>
      </c>
      <c r="J358">
        <v>2004</v>
      </c>
      <c r="K358" s="2">
        <v>118</v>
      </c>
      <c r="L358" t="s">
        <v>161</v>
      </c>
      <c r="M358" t="s">
        <v>183</v>
      </c>
      <c r="N358" t="s">
        <v>312</v>
      </c>
      <c r="O358" t="s">
        <v>316</v>
      </c>
      <c r="P358" t="s">
        <v>788</v>
      </c>
      <c r="Q358" t="s">
        <v>317</v>
      </c>
      <c r="R358" t="s">
        <v>33</v>
      </c>
      <c r="S358" t="s">
        <v>36</v>
      </c>
    </row>
    <row r="359" spans="1:19">
      <c r="A359">
        <v>10220</v>
      </c>
      <c r="B359">
        <v>20</v>
      </c>
      <c r="C359" s="2">
        <v>52.820000000000007</v>
      </c>
      <c r="D359" s="2">
        <v>6</v>
      </c>
      <c r="E359" s="2">
        <v>1056.4000000000001</v>
      </c>
      <c r="F359" s="3">
        <v>38029</v>
      </c>
      <c r="G359" t="s">
        <v>40</v>
      </c>
      <c r="H359">
        <v>1</v>
      </c>
      <c r="I359">
        <v>2</v>
      </c>
      <c r="J359">
        <v>2004</v>
      </c>
      <c r="K359" s="2">
        <v>62</v>
      </c>
      <c r="L359" t="s">
        <v>368</v>
      </c>
      <c r="M359" t="s">
        <v>200</v>
      </c>
      <c r="N359" t="s">
        <v>312</v>
      </c>
      <c r="O359" t="s">
        <v>316</v>
      </c>
      <c r="P359" t="s">
        <v>788</v>
      </c>
      <c r="Q359" t="s">
        <v>317</v>
      </c>
      <c r="R359" t="s">
        <v>33</v>
      </c>
      <c r="S359" t="s">
        <v>45</v>
      </c>
    </row>
    <row r="360" spans="1:19">
      <c r="A360">
        <v>10220</v>
      </c>
      <c r="B360">
        <v>30</v>
      </c>
      <c r="C360" s="2">
        <v>68.539999999999992</v>
      </c>
      <c r="D360" s="2">
        <v>4</v>
      </c>
      <c r="E360" s="2">
        <v>2056.1999999999998</v>
      </c>
      <c r="F360" s="3">
        <v>38029</v>
      </c>
      <c r="G360" t="s">
        <v>40</v>
      </c>
      <c r="H360">
        <v>1</v>
      </c>
      <c r="I360">
        <v>2</v>
      </c>
      <c r="J360">
        <v>2004</v>
      </c>
      <c r="K360" s="2">
        <v>58</v>
      </c>
      <c r="L360" t="s">
        <v>368</v>
      </c>
      <c r="M360" t="s">
        <v>235</v>
      </c>
      <c r="N360" t="s">
        <v>312</v>
      </c>
      <c r="O360" t="s">
        <v>316</v>
      </c>
      <c r="P360" t="s">
        <v>788</v>
      </c>
      <c r="Q360" t="s">
        <v>317</v>
      </c>
      <c r="R360" t="s">
        <v>33</v>
      </c>
      <c r="S360" t="s">
        <v>45</v>
      </c>
    </row>
    <row r="361" spans="1:19">
      <c r="A361">
        <v>10220</v>
      </c>
      <c r="B361">
        <v>37</v>
      </c>
      <c r="C361" s="2">
        <v>107.65</v>
      </c>
      <c r="D361" s="2">
        <v>9</v>
      </c>
      <c r="E361" s="2">
        <v>3983.05</v>
      </c>
      <c r="F361" s="3">
        <v>38029</v>
      </c>
      <c r="G361" t="s">
        <v>40</v>
      </c>
      <c r="H361">
        <v>1</v>
      </c>
      <c r="I361">
        <v>2</v>
      </c>
      <c r="J361">
        <v>2004</v>
      </c>
      <c r="K361" s="2">
        <v>115</v>
      </c>
      <c r="L361" t="s">
        <v>79</v>
      </c>
      <c r="M361" t="s">
        <v>249</v>
      </c>
      <c r="N361" t="s">
        <v>312</v>
      </c>
      <c r="O361" t="s">
        <v>316</v>
      </c>
      <c r="P361" t="s">
        <v>788</v>
      </c>
      <c r="Q361" t="s">
        <v>317</v>
      </c>
      <c r="R361" t="s">
        <v>33</v>
      </c>
      <c r="S361" t="s">
        <v>36</v>
      </c>
    </row>
    <row r="362" spans="1:19">
      <c r="A362">
        <v>10297</v>
      </c>
      <c r="B362">
        <v>28</v>
      </c>
      <c r="C362" s="2">
        <v>79.8</v>
      </c>
      <c r="D362" s="2">
        <v>7</v>
      </c>
      <c r="E362" s="2">
        <v>2234.4</v>
      </c>
      <c r="F362" s="3">
        <v>38246</v>
      </c>
      <c r="G362" t="s">
        <v>40</v>
      </c>
      <c r="H362">
        <v>3</v>
      </c>
      <c r="I362">
        <v>9</v>
      </c>
      <c r="J362">
        <v>2004</v>
      </c>
      <c r="K362" s="2">
        <v>68</v>
      </c>
      <c r="L362" t="s">
        <v>81</v>
      </c>
      <c r="M362" t="s">
        <v>187</v>
      </c>
      <c r="N362" t="s">
        <v>312</v>
      </c>
      <c r="O362" t="s">
        <v>316</v>
      </c>
      <c r="P362" t="s">
        <v>788</v>
      </c>
      <c r="Q362" t="s">
        <v>317</v>
      </c>
      <c r="R362" t="s">
        <v>33</v>
      </c>
      <c r="S362" t="s">
        <v>45</v>
      </c>
    </row>
    <row r="363" spans="1:19">
      <c r="A363">
        <v>10141</v>
      </c>
      <c r="B363">
        <v>39</v>
      </c>
      <c r="C363" s="2">
        <v>152.26999999999998</v>
      </c>
      <c r="D363" s="2">
        <v>4</v>
      </c>
      <c r="E363" s="2">
        <v>5938.53</v>
      </c>
      <c r="F363" s="3">
        <v>37834</v>
      </c>
      <c r="G363" t="s">
        <v>40</v>
      </c>
      <c r="H363">
        <v>3</v>
      </c>
      <c r="I363">
        <v>8</v>
      </c>
      <c r="J363">
        <v>2003</v>
      </c>
      <c r="K363" s="2">
        <v>163</v>
      </c>
      <c r="L363" t="s">
        <v>100</v>
      </c>
      <c r="M363" t="s">
        <v>263</v>
      </c>
      <c r="N363" t="s">
        <v>693</v>
      </c>
      <c r="O363" t="s">
        <v>696</v>
      </c>
      <c r="P363" t="s">
        <v>789</v>
      </c>
      <c r="Q363" t="s">
        <v>595</v>
      </c>
      <c r="R363" t="s">
        <v>33</v>
      </c>
      <c r="S363" t="s">
        <v>36</v>
      </c>
    </row>
    <row r="364" spans="1:19">
      <c r="A364">
        <v>10141</v>
      </c>
      <c r="B364">
        <v>34</v>
      </c>
      <c r="C364" s="2">
        <v>142.25</v>
      </c>
      <c r="D364" s="2">
        <v>9</v>
      </c>
      <c r="E364" s="2">
        <v>4836.5</v>
      </c>
      <c r="F364" s="3">
        <v>37834</v>
      </c>
      <c r="G364" t="s">
        <v>40</v>
      </c>
      <c r="H364">
        <v>3</v>
      </c>
      <c r="I364">
        <v>8</v>
      </c>
      <c r="J364">
        <v>2003</v>
      </c>
      <c r="K364" s="2">
        <v>169</v>
      </c>
      <c r="L364" t="s">
        <v>100</v>
      </c>
      <c r="M364" t="s">
        <v>38</v>
      </c>
      <c r="N364" t="s">
        <v>693</v>
      </c>
      <c r="O364" t="s">
        <v>696</v>
      </c>
      <c r="P364" t="s">
        <v>789</v>
      </c>
      <c r="Q364" t="s">
        <v>595</v>
      </c>
      <c r="R364" t="s">
        <v>33</v>
      </c>
      <c r="S364" t="s">
        <v>36</v>
      </c>
    </row>
    <row r="365" spans="1:19">
      <c r="A365">
        <v>10141</v>
      </c>
      <c r="B365">
        <v>20</v>
      </c>
      <c r="C365" s="2">
        <v>54.33</v>
      </c>
      <c r="D365" s="2">
        <v>2</v>
      </c>
      <c r="E365" s="2">
        <v>1086.5999999999999</v>
      </c>
      <c r="F365" s="3">
        <v>37834</v>
      </c>
      <c r="G365" t="s">
        <v>40</v>
      </c>
      <c r="H365">
        <v>3</v>
      </c>
      <c r="I365">
        <v>8</v>
      </c>
      <c r="J365">
        <v>2003</v>
      </c>
      <c r="K365" s="2">
        <v>57</v>
      </c>
      <c r="L365" t="s">
        <v>100</v>
      </c>
      <c r="M365" t="s">
        <v>198</v>
      </c>
      <c r="N365" t="s">
        <v>693</v>
      </c>
      <c r="O365" t="s">
        <v>696</v>
      </c>
      <c r="P365" t="s">
        <v>789</v>
      </c>
      <c r="Q365" t="s">
        <v>595</v>
      </c>
      <c r="R365" t="s">
        <v>33</v>
      </c>
      <c r="S365" t="s">
        <v>45</v>
      </c>
    </row>
    <row r="366" spans="1:19">
      <c r="A366">
        <v>10376</v>
      </c>
      <c r="B366">
        <v>35</v>
      </c>
      <c r="C366" s="2">
        <v>113.92</v>
      </c>
      <c r="D366" s="2">
        <v>1</v>
      </c>
      <c r="E366" s="2">
        <v>3987.2</v>
      </c>
      <c r="F366" s="3">
        <v>38391</v>
      </c>
      <c r="G366" t="s">
        <v>40</v>
      </c>
      <c r="H366">
        <v>1</v>
      </c>
      <c r="I366">
        <v>2</v>
      </c>
      <c r="J366">
        <v>2005</v>
      </c>
      <c r="K366" s="2">
        <v>117</v>
      </c>
      <c r="L366" t="s">
        <v>100</v>
      </c>
      <c r="M366" t="s">
        <v>264</v>
      </c>
      <c r="N366" t="s">
        <v>267</v>
      </c>
      <c r="O366" t="s">
        <v>269</v>
      </c>
      <c r="P366" t="s">
        <v>270</v>
      </c>
      <c r="Q366" t="s">
        <v>822</v>
      </c>
      <c r="R366" t="s">
        <v>221</v>
      </c>
      <c r="S366" t="s">
        <v>36</v>
      </c>
    </row>
    <row r="367" spans="1:19">
      <c r="A367">
        <v>10154</v>
      </c>
      <c r="B367">
        <v>36</v>
      </c>
      <c r="C367" s="2">
        <v>64.33</v>
      </c>
      <c r="D367" s="2">
        <v>1</v>
      </c>
      <c r="E367" s="2">
        <v>2315.88</v>
      </c>
      <c r="F367" s="3">
        <v>37896</v>
      </c>
      <c r="G367" t="s">
        <v>40</v>
      </c>
      <c r="H367">
        <v>4</v>
      </c>
      <c r="I367">
        <v>10</v>
      </c>
      <c r="J367">
        <v>2003</v>
      </c>
      <c r="K367" s="2">
        <v>72</v>
      </c>
      <c r="L367" t="s">
        <v>50</v>
      </c>
      <c r="M367" t="s">
        <v>54</v>
      </c>
      <c r="N367" t="s">
        <v>267</v>
      </c>
      <c r="O367" t="s">
        <v>269</v>
      </c>
      <c r="P367" t="s">
        <v>270</v>
      </c>
      <c r="Q367" t="s">
        <v>822</v>
      </c>
      <c r="R367" t="s">
        <v>221</v>
      </c>
      <c r="S367" t="s">
        <v>45</v>
      </c>
    </row>
    <row r="368" spans="1:19">
      <c r="A368">
        <v>10154</v>
      </c>
      <c r="B368">
        <v>31</v>
      </c>
      <c r="C368" s="2">
        <v>91.17</v>
      </c>
      <c r="D368" s="2">
        <v>2</v>
      </c>
      <c r="E368" s="2">
        <v>2826.27</v>
      </c>
      <c r="F368" s="3">
        <v>37896</v>
      </c>
      <c r="G368" t="s">
        <v>40</v>
      </c>
      <c r="H368">
        <v>4</v>
      </c>
      <c r="I368">
        <v>10</v>
      </c>
      <c r="J368">
        <v>2003</v>
      </c>
      <c r="K368" s="2">
        <v>88</v>
      </c>
      <c r="L368" t="s">
        <v>81</v>
      </c>
      <c r="M368" t="s">
        <v>236</v>
      </c>
      <c r="N368" t="s">
        <v>267</v>
      </c>
      <c r="O368" t="s">
        <v>269</v>
      </c>
      <c r="P368" t="s">
        <v>270</v>
      </c>
      <c r="Q368" t="s">
        <v>822</v>
      </c>
      <c r="R368" t="s">
        <v>221</v>
      </c>
      <c r="S368" t="s">
        <v>45</v>
      </c>
    </row>
    <row r="369" spans="1:19">
      <c r="A369">
        <v>10141</v>
      </c>
      <c r="B369">
        <v>21</v>
      </c>
      <c r="C369" s="2">
        <v>42.43</v>
      </c>
      <c r="D369" s="2">
        <v>6</v>
      </c>
      <c r="E369" s="2">
        <v>891.03</v>
      </c>
      <c r="F369" s="3">
        <v>37834</v>
      </c>
      <c r="G369" t="s">
        <v>40</v>
      </c>
      <c r="H369">
        <v>3</v>
      </c>
      <c r="I369">
        <v>8</v>
      </c>
      <c r="J369">
        <v>2003</v>
      </c>
      <c r="K369" s="2">
        <v>35</v>
      </c>
      <c r="L369" t="s">
        <v>100</v>
      </c>
      <c r="M369" t="s">
        <v>374</v>
      </c>
      <c r="N369" t="s">
        <v>693</v>
      </c>
      <c r="O369" t="s">
        <v>696</v>
      </c>
      <c r="P369" t="s">
        <v>789</v>
      </c>
      <c r="Q369" t="s">
        <v>595</v>
      </c>
      <c r="R369" t="s">
        <v>33</v>
      </c>
      <c r="S369" t="s">
        <v>45</v>
      </c>
    </row>
    <row r="370" spans="1:19">
      <c r="A370">
        <v>10141</v>
      </c>
      <c r="B370">
        <v>40</v>
      </c>
      <c r="C370" s="2">
        <v>94.62</v>
      </c>
      <c r="D370" s="2">
        <v>1</v>
      </c>
      <c r="E370" s="2">
        <v>3784.8</v>
      </c>
      <c r="F370" s="3">
        <v>37834</v>
      </c>
      <c r="G370" t="s">
        <v>40</v>
      </c>
      <c r="H370">
        <v>3</v>
      </c>
      <c r="I370">
        <v>8</v>
      </c>
      <c r="J370">
        <v>2003</v>
      </c>
      <c r="K370" s="2">
        <v>118</v>
      </c>
      <c r="L370" t="s">
        <v>100</v>
      </c>
      <c r="M370" t="s">
        <v>199</v>
      </c>
      <c r="N370" t="s">
        <v>693</v>
      </c>
      <c r="O370" t="s">
        <v>696</v>
      </c>
      <c r="P370" t="s">
        <v>789</v>
      </c>
      <c r="Q370" t="s">
        <v>595</v>
      </c>
      <c r="R370" t="s">
        <v>33</v>
      </c>
      <c r="S370" t="s">
        <v>36</v>
      </c>
    </row>
    <row r="371" spans="1:19">
      <c r="A371">
        <v>10247</v>
      </c>
      <c r="B371">
        <v>44</v>
      </c>
      <c r="C371" s="2">
        <v>241.05</v>
      </c>
      <c r="D371" s="2">
        <v>2</v>
      </c>
      <c r="E371" s="2">
        <v>10606.2</v>
      </c>
      <c r="F371" s="3">
        <v>38112</v>
      </c>
      <c r="G371" t="s">
        <v>40</v>
      </c>
      <c r="H371">
        <v>2</v>
      </c>
      <c r="I371">
        <v>5</v>
      </c>
      <c r="J371">
        <v>2004</v>
      </c>
      <c r="K371" s="2">
        <v>207</v>
      </c>
      <c r="L371" t="s">
        <v>100</v>
      </c>
      <c r="M371" t="s">
        <v>72</v>
      </c>
      <c r="N371" t="s">
        <v>693</v>
      </c>
      <c r="O371" t="s">
        <v>696</v>
      </c>
      <c r="P371" t="s">
        <v>789</v>
      </c>
      <c r="Q371" t="s">
        <v>595</v>
      </c>
      <c r="R371" t="s">
        <v>33</v>
      </c>
      <c r="S371" t="s">
        <v>39</v>
      </c>
    </row>
    <row r="372" spans="1:19">
      <c r="A372">
        <v>10247</v>
      </c>
      <c r="B372">
        <v>25</v>
      </c>
      <c r="C372" s="2">
        <v>175.25</v>
      </c>
      <c r="D372" s="2">
        <v>3</v>
      </c>
      <c r="E372" s="2">
        <v>4381.25</v>
      </c>
      <c r="F372" s="3">
        <v>38112</v>
      </c>
      <c r="G372" t="s">
        <v>40</v>
      </c>
      <c r="H372">
        <v>2</v>
      </c>
      <c r="I372">
        <v>5</v>
      </c>
      <c r="J372">
        <v>2004</v>
      </c>
      <c r="K372" s="2">
        <v>151</v>
      </c>
      <c r="L372" t="s">
        <v>100</v>
      </c>
      <c r="M372" t="s">
        <v>73</v>
      </c>
      <c r="N372" t="s">
        <v>693</v>
      </c>
      <c r="O372" t="s">
        <v>696</v>
      </c>
      <c r="P372" t="s">
        <v>789</v>
      </c>
      <c r="Q372" t="s">
        <v>595</v>
      </c>
      <c r="R372" t="s">
        <v>33</v>
      </c>
      <c r="S372" t="s">
        <v>36</v>
      </c>
    </row>
    <row r="373" spans="1:19">
      <c r="A373">
        <v>10247</v>
      </c>
      <c r="B373">
        <v>27</v>
      </c>
      <c r="C373" s="2">
        <v>153.98999999999998</v>
      </c>
      <c r="D373" s="2">
        <v>1</v>
      </c>
      <c r="E373" s="2">
        <v>4157.7299999999996</v>
      </c>
      <c r="F373" s="3">
        <v>38112</v>
      </c>
      <c r="G373" t="s">
        <v>40</v>
      </c>
      <c r="H373">
        <v>2</v>
      </c>
      <c r="I373">
        <v>5</v>
      </c>
      <c r="J373">
        <v>2004</v>
      </c>
      <c r="K373" s="2">
        <v>173</v>
      </c>
      <c r="L373" t="s">
        <v>100</v>
      </c>
      <c r="M373" t="s">
        <v>74</v>
      </c>
      <c r="N373" t="s">
        <v>693</v>
      </c>
      <c r="O373" t="s">
        <v>696</v>
      </c>
      <c r="P373" t="s">
        <v>789</v>
      </c>
      <c r="Q373" t="s">
        <v>595</v>
      </c>
      <c r="R373" t="s">
        <v>33</v>
      </c>
      <c r="S373" t="s">
        <v>36</v>
      </c>
    </row>
    <row r="374" spans="1:19">
      <c r="A374">
        <v>10247</v>
      </c>
      <c r="B374">
        <v>48</v>
      </c>
      <c r="C374" s="2">
        <v>140.75</v>
      </c>
      <c r="D374" s="2">
        <v>5</v>
      </c>
      <c r="E374" s="2">
        <v>6756</v>
      </c>
      <c r="F374" s="3">
        <v>38112</v>
      </c>
      <c r="G374" t="s">
        <v>40</v>
      </c>
      <c r="H374">
        <v>2</v>
      </c>
      <c r="I374">
        <v>5</v>
      </c>
      <c r="J374">
        <v>2004</v>
      </c>
      <c r="K374" s="2">
        <v>143</v>
      </c>
      <c r="L374" t="s">
        <v>100</v>
      </c>
      <c r="M374" t="s">
        <v>190</v>
      </c>
      <c r="N374" t="s">
        <v>693</v>
      </c>
      <c r="O374" t="s">
        <v>696</v>
      </c>
      <c r="P374" t="s">
        <v>789</v>
      </c>
      <c r="Q374" t="s">
        <v>595</v>
      </c>
      <c r="R374" t="s">
        <v>33</v>
      </c>
      <c r="S374" t="s">
        <v>36</v>
      </c>
    </row>
    <row r="375" spans="1:19">
      <c r="A375">
        <v>10363</v>
      </c>
      <c r="B375">
        <v>33</v>
      </c>
      <c r="C375" s="2">
        <v>85.39</v>
      </c>
      <c r="D375" s="2">
        <v>3</v>
      </c>
      <c r="E375" s="2">
        <v>2817.87</v>
      </c>
      <c r="F375" s="3">
        <v>38358</v>
      </c>
      <c r="G375" t="s">
        <v>40</v>
      </c>
      <c r="H375">
        <v>1</v>
      </c>
      <c r="I375">
        <v>1</v>
      </c>
      <c r="J375">
        <v>2005</v>
      </c>
      <c r="K375" s="2">
        <v>194</v>
      </c>
      <c r="L375" t="s">
        <v>100</v>
      </c>
      <c r="M375" t="s">
        <v>124</v>
      </c>
      <c r="N375" t="s">
        <v>693</v>
      </c>
      <c r="O375" t="s">
        <v>696</v>
      </c>
      <c r="P375" t="s">
        <v>789</v>
      </c>
      <c r="Q375" t="s">
        <v>595</v>
      </c>
      <c r="R375" t="s">
        <v>33</v>
      </c>
      <c r="S375" t="s">
        <v>45</v>
      </c>
    </row>
    <row r="376" spans="1:19">
      <c r="A376">
        <v>10363</v>
      </c>
      <c r="B376">
        <v>34</v>
      </c>
      <c r="C376" s="2">
        <v>96.73</v>
      </c>
      <c r="D376" s="2">
        <v>4</v>
      </c>
      <c r="E376" s="2">
        <v>3288.82</v>
      </c>
      <c r="F376" s="3">
        <v>38358</v>
      </c>
      <c r="G376" t="s">
        <v>40</v>
      </c>
      <c r="H376">
        <v>1</v>
      </c>
      <c r="I376">
        <v>1</v>
      </c>
      <c r="J376">
        <v>2005</v>
      </c>
      <c r="K376" s="2">
        <v>117</v>
      </c>
      <c r="L376" t="s">
        <v>100</v>
      </c>
      <c r="M376" t="s">
        <v>264</v>
      </c>
      <c r="N376" t="s">
        <v>693</v>
      </c>
      <c r="O376" t="s">
        <v>696</v>
      </c>
      <c r="P376" t="s">
        <v>789</v>
      </c>
      <c r="Q376" t="s">
        <v>595</v>
      </c>
      <c r="R376" t="s">
        <v>33</v>
      </c>
      <c r="S376" t="s">
        <v>36</v>
      </c>
    </row>
    <row r="377" spans="1:19">
      <c r="A377">
        <v>10363</v>
      </c>
      <c r="B377">
        <v>34</v>
      </c>
      <c r="C377" s="2">
        <v>81.62</v>
      </c>
      <c r="D377" s="2">
        <v>5</v>
      </c>
      <c r="E377" s="2">
        <v>2775.08</v>
      </c>
      <c r="F377" s="3">
        <v>38358</v>
      </c>
      <c r="G377" t="s">
        <v>40</v>
      </c>
      <c r="H377">
        <v>1</v>
      </c>
      <c r="I377">
        <v>1</v>
      </c>
      <c r="J377">
        <v>2005</v>
      </c>
      <c r="K377" s="2">
        <v>79</v>
      </c>
      <c r="L377" t="s">
        <v>100</v>
      </c>
      <c r="M377" t="s">
        <v>125</v>
      </c>
      <c r="N377" t="s">
        <v>693</v>
      </c>
      <c r="O377" t="s">
        <v>696</v>
      </c>
      <c r="P377" t="s">
        <v>789</v>
      </c>
      <c r="Q377" t="s">
        <v>595</v>
      </c>
      <c r="R377" t="s">
        <v>33</v>
      </c>
      <c r="S377" t="s">
        <v>45</v>
      </c>
    </row>
    <row r="378" spans="1:19">
      <c r="A378">
        <v>10363</v>
      </c>
      <c r="B378">
        <v>46</v>
      </c>
      <c r="C378" s="2">
        <v>88.45</v>
      </c>
      <c r="D378" s="2">
        <v>6</v>
      </c>
      <c r="E378" s="2">
        <v>4068.7</v>
      </c>
      <c r="F378" s="3">
        <v>38358</v>
      </c>
      <c r="G378" t="s">
        <v>40</v>
      </c>
      <c r="H378">
        <v>1</v>
      </c>
      <c r="I378">
        <v>1</v>
      </c>
      <c r="J378">
        <v>2005</v>
      </c>
      <c r="K378" s="2">
        <v>115</v>
      </c>
      <c r="L378" t="s">
        <v>100</v>
      </c>
      <c r="M378" t="s">
        <v>265</v>
      </c>
      <c r="N378" t="s">
        <v>693</v>
      </c>
      <c r="O378" t="s">
        <v>696</v>
      </c>
      <c r="P378" t="s">
        <v>789</v>
      </c>
      <c r="Q378" t="s">
        <v>595</v>
      </c>
      <c r="R378" t="s">
        <v>33</v>
      </c>
      <c r="S378" t="s">
        <v>36</v>
      </c>
    </row>
    <row r="379" spans="1:19">
      <c r="A379">
        <v>10363</v>
      </c>
      <c r="B379">
        <v>22</v>
      </c>
      <c r="C379" s="2">
        <v>167.57</v>
      </c>
      <c r="D379" s="2">
        <v>7</v>
      </c>
      <c r="E379" s="2">
        <v>3686.54</v>
      </c>
      <c r="F379" s="3">
        <v>38358</v>
      </c>
      <c r="G379" t="s">
        <v>40</v>
      </c>
      <c r="H379">
        <v>1</v>
      </c>
      <c r="I379">
        <v>1</v>
      </c>
      <c r="J379">
        <v>2005</v>
      </c>
      <c r="K379" s="2">
        <v>77</v>
      </c>
      <c r="L379" t="s">
        <v>100</v>
      </c>
      <c r="M379" t="s">
        <v>170</v>
      </c>
      <c r="N379" t="s">
        <v>693</v>
      </c>
      <c r="O379" t="s">
        <v>696</v>
      </c>
      <c r="P379" t="s">
        <v>789</v>
      </c>
      <c r="Q379" t="s">
        <v>595</v>
      </c>
      <c r="R379" t="s">
        <v>33</v>
      </c>
      <c r="S379" t="s">
        <v>36</v>
      </c>
    </row>
    <row r="380" spans="1:19">
      <c r="A380">
        <v>10363</v>
      </c>
      <c r="B380">
        <v>46</v>
      </c>
      <c r="C380" s="2">
        <v>60.300000000000004</v>
      </c>
      <c r="D380" s="2">
        <v>10</v>
      </c>
      <c r="E380" s="2">
        <v>2773.8</v>
      </c>
      <c r="F380" s="3">
        <v>38358</v>
      </c>
      <c r="G380" t="s">
        <v>40</v>
      </c>
      <c r="H380">
        <v>1</v>
      </c>
      <c r="I380">
        <v>1</v>
      </c>
      <c r="J380">
        <v>2005</v>
      </c>
      <c r="K380" s="2">
        <v>80</v>
      </c>
      <c r="L380" t="s">
        <v>100</v>
      </c>
      <c r="M380" t="s">
        <v>126</v>
      </c>
      <c r="N380" t="s">
        <v>693</v>
      </c>
      <c r="O380" t="s">
        <v>696</v>
      </c>
      <c r="P380" t="s">
        <v>789</v>
      </c>
      <c r="Q380" t="s">
        <v>595</v>
      </c>
      <c r="R380" t="s">
        <v>33</v>
      </c>
      <c r="S380" t="s">
        <v>45</v>
      </c>
    </row>
    <row r="381" spans="1:19">
      <c r="A381">
        <v>10363</v>
      </c>
      <c r="B381">
        <v>24</v>
      </c>
      <c r="C381" s="2">
        <v>172.61</v>
      </c>
      <c r="D381" s="2">
        <v>11</v>
      </c>
      <c r="E381" s="2">
        <v>4142.6400000000003</v>
      </c>
      <c r="F381" s="3">
        <v>38358</v>
      </c>
      <c r="G381" t="s">
        <v>40</v>
      </c>
      <c r="H381">
        <v>1</v>
      </c>
      <c r="I381">
        <v>1</v>
      </c>
      <c r="J381">
        <v>2005</v>
      </c>
      <c r="K381" s="2">
        <v>146</v>
      </c>
      <c r="L381" t="s">
        <v>100</v>
      </c>
      <c r="M381" t="s">
        <v>127</v>
      </c>
      <c r="N381" t="s">
        <v>693</v>
      </c>
      <c r="O381" t="s">
        <v>696</v>
      </c>
      <c r="P381" t="s">
        <v>789</v>
      </c>
      <c r="Q381" t="s">
        <v>595</v>
      </c>
      <c r="R381" t="s">
        <v>33</v>
      </c>
      <c r="S381" t="s">
        <v>36</v>
      </c>
    </row>
    <row r="382" spans="1:19">
      <c r="A382">
        <v>10228</v>
      </c>
      <c r="B382">
        <v>29</v>
      </c>
      <c r="C382" s="2">
        <v>222.86999999999998</v>
      </c>
      <c r="D382" s="2">
        <v>2</v>
      </c>
      <c r="E382" s="2">
        <v>6463.23</v>
      </c>
      <c r="F382" s="3">
        <v>38056</v>
      </c>
      <c r="G382" t="s">
        <v>40</v>
      </c>
      <c r="H382">
        <v>1</v>
      </c>
      <c r="I382">
        <v>3</v>
      </c>
      <c r="J382">
        <v>2004</v>
      </c>
      <c r="K382" s="2">
        <v>214</v>
      </c>
      <c r="L382" t="s">
        <v>100</v>
      </c>
      <c r="M382" t="s">
        <v>64</v>
      </c>
      <c r="N382" t="s">
        <v>279</v>
      </c>
      <c r="O382" t="s">
        <v>281</v>
      </c>
      <c r="P382" t="s">
        <v>219</v>
      </c>
      <c r="Q382" t="s">
        <v>822</v>
      </c>
      <c r="R382" t="s">
        <v>221</v>
      </c>
      <c r="S382" t="s">
        <v>36</v>
      </c>
    </row>
    <row r="383" spans="1:19">
      <c r="A383">
        <v>10249</v>
      </c>
      <c r="B383">
        <v>20</v>
      </c>
      <c r="C383" s="2">
        <v>67.820000000000007</v>
      </c>
      <c r="D383" s="2">
        <v>1</v>
      </c>
      <c r="E383" s="2">
        <v>1356.4</v>
      </c>
      <c r="F383" s="3">
        <v>38115</v>
      </c>
      <c r="G383" t="s">
        <v>40</v>
      </c>
      <c r="H383">
        <v>2</v>
      </c>
      <c r="I383">
        <v>5</v>
      </c>
      <c r="J383">
        <v>2004</v>
      </c>
      <c r="K383" s="2">
        <v>68</v>
      </c>
      <c r="L383" t="s">
        <v>161</v>
      </c>
      <c r="M383" t="s">
        <v>44</v>
      </c>
      <c r="N383" t="s">
        <v>279</v>
      </c>
      <c r="O383" t="s">
        <v>281</v>
      </c>
      <c r="P383" t="s">
        <v>219</v>
      </c>
      <c r="Q383" t="s">
        <v>822</v>
      </c>
      <c r="R383" t="s">
        <v>221</v>
      </c>
      <c r="S383" t="s">
        <v>45</v>
      </c>
    </row>
    <row r="384" spans="1:19">
      <c r="A384">
        <v>10249</v>
      </c>
      <c r="B384">
        <v>32</v>
      </c>
      <c r="C384" s="2">
        <v>57.61</v>
      </c>
      <c r="D384" s="2">
        <v>3</v>
      </c>
      <c r="E384" s="2">
        <v>1843.52</v>
      </c>
      <c r="F384" s="3">
        <v>38115</v>
      </c>
      <c r="G384" t="s">
        <v>40</v>
      </c>
      <c r="H384">
        <v>2</v>
      </c>
      <c r="I384">
        <v>5</v>
      </c>
      <c r="J384">
        <v>2004</v>
      </c>
      <c r="K384" s="2">
        <v>49</v>
      </c>
      <c r="L384" t="s">
        <v>161</v>
      </c>
      <c r="M384" t="s">
        <v>49</v>
      </c>
      <c r="N384" t="s">
        <v>279</v>
      </c>
      <c r="O384" t="s">
        <v>281</v>
      </c>
      <c r="P384" t="s">
        <v>219</v>
      </c>
      <c r="Q384" t="s">
        <v>822</v>
      </c>
      <c r="R384" t="s">
        <v>221</v>
      </c>
      <c r="S384" t="s">
        <v>45</v>
      </c>
    </row>
    <row r="385" spans="1:19">
      <c r="A385">
        <v>10249</v>
      </c>
      <c r="B385">
        <v>40</v>
      </c>
      <c r="C385" s="2">
        <v>95.95</v>
      </c>
      <c r="D385" s="2">
        <v>4</v>
      </c>
      <c r="E385" s="2">
        <v>3838</v>
      </c>
      <c r="F385" s="3">
        <v>38115</v>
      </c>
      <c r="G385" t="s">
        <v>40</v>
      </c>
      <c r="H385">
        <v>2</v>
      </c>
      <c r="I385">
        <v>5</v>
      </c>
      <c r="J385">
        <v>2004</v>
      </c>
      <c r="K385" s="2">
        <v>90</v>
      </c>
      <c r="L385" t="s">
        <v>50</v>
      </c>
      <c r="M385" t="s">
        <v>52</v>
      </c>
      <c r="N385" t="s">
        <v>279</v>
      </c>
      <c r="O385" t="s">
        <v>281</v>
      </c>
      <c r="P385" t="s">
        <v>219</v>
      </c>
      <c r="Q385" t="s">
        <v>822</v>
      </c>
      <c r="R385" t="s">
        <v>221</v>
      </c>
      <c r="S385" t="s">
        <v>36</v>
      </c>
    </row>
    <row r="386" spans="1:19">
      <c r="A386">
        <v>10228</v>
      </c>
      <c r="B386">
        <v>32</v>
      </c>
      <c r="C386" s="2">
        <v>105</v>
      </c>
      <c r="D386" s="2">
        <v>1</v>
      </c>
      <c r="E386" s="2">
        <v>3360</v>
      </c>
      <c r="F386" s="3">
        <v>38056</v>
      </c>
      <c r="G386" t="s">
        <v>40</v>
      </c>
      <c r="H386">
        <v>1</v>
      </c>
      <c r="I386">
        <v>3</v>
      </c>
      <c r="J386">
        <v>2004</v>
      </c>
      <c r="K386" s="2">
        <v>116</v>
      </c>
      <c r="L386" t="s">
        <v>79</v>
      </c>
      <c r="M386" t="s">
        <v>80</v>
      </c>
      <c r="N386" t="s">
        <v>279</v>
      </c>
      <c r="O386" t="s">
        <v>281</v>
      </c>
      <c r="P386" t="s">
        <v>219</v>
      </c>
      <c r="Q386" t="s">
        <v>822</v>
      </c>
      <c r="R386" t="s">
        <v>221</v>
      </c>
      <c r="S386" t="s">
        <v>36</v>
      </c>
    </row>
    <row r="387" spans="1:19">
      <c r="A387">
        <v>10228</v>
      </c>
      <c r="B387">
        <v>24</v>
      </c>
      <c r="C387" s="2">
        <v>104.35000000000001</v>
      </c>
      <c r="D387" s="2">
        <v>3</v>
      </c>
      <c r="E387" s="2">
        <v>2504.4</v>
      </c>
      <c r="F387" s="3">
        <v>38056</v>
      </c>
      <c r="G387" t="s">
        <v>40</v>
      </c>
      <c r="H387">
        <v>1</v>
      </c>
      <c r="I387">
        <v>3</v>
      </c>
      <c r="J387">
        <v>2004</v>
      </c>
      <c r="K387" s="2">
        <v>101</v>
      </c>
      <c r="L387" t="s">
        <v>81</v>
      </c>
      <c r="M387" t="s">
        <v>88</v>
      </c>
      <c r="N387" t="s">
        <v>279</v>
      </c>
      <c r="O387" t="s">
        <v>281</v>
      </c>
      <c r="P387" t="s">
        <v>219</v>
      </c>
      <c r="Q387" t="s">
        <v>822</v>
      </c>
      <c r="R387" t="s">
        <v>221</v>
      </c>
      <c r="S387" t="s">
        <v>45</v>
      </c>
    </row>
    <row r="388" spans="1:19">
      <c r="A388">
        <v>10228</v>
      </c>
      <c r="B388">
        <v>45</v>
      </c>
      <c r="C388" s="2">
        <v>63.709999999999994</v>
      </c>
      <c r="D388" s="2">
        <v>5</v>
      </c>
      <c r="E388" s="2">
        <v>2866.95</v>
      </c>
      <c r="F388" s="3">
        <v>38056</v>
      </c>
      <c r="G388" t="s">
        <v>40</v>
      </c>
      <c r="H388">
        <v>1</v>
      </c>
      <c r="I388">
        <v>3</v>
      </c>
      <c r="J388">
        <v>2004</v>
      </c>
      <c r="K388" s="2">
        <v>62</v>
      </c>
      <c r="L388" t="s">
        <v>81</v>
      </c>
      <c r="M388" t="s">
        <v>89</v>
      </c>
      <c r="N388" t="s">
        <v>279</v>
      </c>
      <c r="O388" t="s">
        <v>281</v>
      </c>
      <c r="P388" t="s">
        <v>219</v>
      </c>
      <c r="Q388" t="s">
        <v>822</v>
      </c>
      <c r="R388" t="s">
        <v>221</v>
      </c>
      <c r="S388" t="s">
        <v>45</v>
      </c>
    </row>
    <row r="389" spans="1:19">
      <c r="A389">
        <v>10228</v>
      </c>
      <c r="B389">
        <v>31</v>
      </c>
      <c r="C389" s="2">
        <v>102.63000000000001</v>
      </c>
      <c r="D389" s="2">
        <v>4</v>
      </c>
      <c r="E389" s="2">
        <v>3181.53</v>
      </c>
      <c r="F389" s="3">
        <v>38056</v>
      </c>
      <c r="G389" t="s">
        <v>40</v>
      </c>
      <c r="H389">
        <v>1</v>
      </c>
      <c r="I389">
        <v>3</v>
      </c>
      <c r="J389">
        <v>2004</v>
      </c>
      <c r="K389" s="2">
        <v>104</v>
      </c>
      <c r="L389" t="s">
        <v>81</v>
      </c>
      <c r="M389" t="s">
        <v>90</v>
      </c>
      <c r="N389" t="s">
        <v>279</v>
      </c>
      <c r="O389" t="s">
        <v>281</v>
      </c>
      <c r="P389" t="s">
        <v>219</v>
      </c>
      <c r="Q389" t="s">
        <v>822</v>
      </c>
      <c r="R389" t="s">
        <v>221</v>
      </c>
      <c r="S389" t="s">
        <v>36</v>
      </c>
    </row>
    <row r="390" spans="1:19">
      <c r="A390">
        <v>10228</v>
      </c>
      <c r="B390">
        <v>33</v>
      </c>
      <c r="C390" s="2">
        <v>103.23</v>
      </c>
      <c r="D390" s="2">
        <v>6</v>
      </c>
      <c r="E390" s="2">
        <v>3406.59</v>
      </c>
      <c r="F390" s="3">
        <v>38056</v>
      </c>
      <c r="G390" t="s">
        <v>40</v>
      </c>
      <c r="H390">
        <v>1</v>
      </c>
      <c r="I390">
        <v>3</v>
      </c>
      <c r="J390">
        <v>2004</v>
      </c>
      <c r="K390" s="2">
        <v>97</v>
      </c>
      <c r="L390" t="s">
        <v>81</v>
      </c>
      <c r="M390" t="s">
        <v>96</v>
      </c>
      <c r="N390" t="s">
        <v>279</v>
      </c>
      <c r="O390" t="s">
        <v>281</v>
      </c>
      <c r="P390" t="s">
        <v>219</v>
      </c>
      <c r="Q390" t="s">
        <v>822</v>
      </c>
      <c r="R390" t="s">
        <v>221</v>
      </c>
      <c r="S390" t="s">
        <v>36</v>
      </c>
    </row>
    <row r="391" spans="1:19">
      <c r="A391">
        <v>10249</v>
      </c>
      <c r="B391">
        <v>46</v>
      </c>
      <c r="C391" s="2">
        <v>121.75</v>
      </c>
      <c r="D391" s="2">
        <v>5</v>
      </c>
      <c r="E391" s="2">
        <v>5600.5</v>
      </c>
      <c r="F391" s="3">
        <v>38115</v>
      </c>
      <c r="G391" t="s">
        <v>40</v>
      </c>
      <c r="H391">
        <v>2</v>
      </c>
      <c r="I391">
        <v>5</v>
      </c>
      <c r="J391">
        <v>2004</v>
      </c>
      <c r="K391" s="2">
        <v>105</v>
      </c>
      <c r="L391" t="s">
        <v>81</v>
      </c>
      <c r="M391" t="s">
        <v>60</v>
      </c>
      <c r="N391" t="s">
        <v>279</v>
      </c>
      <c r="O391" t="s">
        <v>281</v>
      </c>
      <c r="P391" t="s">
        <v>219</v>
      </c>
      <c r="Q391" t="s">
        <v>822</v>
      </c>
      <c r="R391" t="s">
        <v>221</v>
      </c>
      <c r="S391" t="s">
        <v>36</v>
      </c>
    </row>
    <row r="392" spans="1:19">
      <c r="A392">
        <v>10249</v>
      </c>
      <c r="B392">
        <v>25</v>
      </c>
      <c r="C392" s="2">
        <v>69.7</v>
      </c>
      <c r="D392" s="2">
        <v>2</v>
      </c>
      <c r="E392" s="2">
        <v>1742.5</v>
      </c>
      <c r="F392" s="3">
        <v>38115</v>
      </c>
      <c r="G392" t="s">
        <v>40</v>
      </c>
      <c r="H392">
        <v>2</v>
      </c>
      <c r="I392">
        <v>5</v>
      </c>
      <c r="J392">
        <v>2004</v>
      </c>
      <c r="K392" s="2">
        <v>65</v>
      </c>
      <c r="L392" t="s">
        <v>81</v>
      </c>
      <c r="M392" t="s">
        <v>61</v>
      </c>
      <c r="N392" t="s">
        <v>279</v>
      </c>
      <c r="O392" t="s">
        <v>281</v>
      </c>
      <c r="P392" t="s">
        <v>219</v>
      </c>
      <c r="Q392" t="s">
        <v>822</v>
      </c>
      <c r="R392" t="s">
        <v>221</v>
      </c>
      <c r="S392" t="s">
        <v>45</v>
      </c>
    </row>
    <row r="393" spans="1:19">
      <c r="A393">
        <v>10206</v>
      </c>
      <c r="B393">
        <v>47</v>
      </c>
      <c r="C393" s="2">
        <v>192.86999999999998</v>
      </c>
      <c r="D393" s="2">
        <v>6</v>
      </c>
      <c r="E393" s="2">
        <v>9064.89</v>
      </c>
      <c r="F393" s="3">
        <v>37960</v>
      </c>
      <c r="G393" t="s">
        <v>40</v>
      </c>
      <c r="H393">
        <v>4</v>
      </c>
      <c r="I393">
        <v>12</v>
      </c>
      <c r="J393">
        <v>2003</v>
      </c>
      <c r="K393" s="2">
        <v>214</v>
      </c>
      <c r="L393" t="s">
        <v>100</v>
      </c>
      <c r="M393" t="s">
        <v>64</v>
      </c>
      <c r="N393" t="s">
        <v>284</v>
      </c>
      <c r="O393" t="s">
        <v>287</v>
      </c>
      <c r="P393" t="s">
        <v>288</v>
      </c>
      <c r="Q393" t="s">
        <v>290</v>
      </c>
      <c r="R393" t="s">
        <v>221</v>
      </c>
      <c r="S393" t="s">
        <v>39</v>
      </c>
    </row>
    <row r="394" spans="1:19">
      <c r="A394">
        <v>10206</v>
      </c>
      <c r="B394">
        <v>33</v>
      </c>
      <c r="C394" s="2">
        <v>117.33</v>
      </c>
      <c r="D394" s="2">
        <v>1</v>
      </c>
      <c r="E394" s="2">
        <v>3871.89</v>
      </c>
      <c r="F394" s="3">
        <v>37960</v>
      </c>
      <c r="G394" t="s">
        <v>40</v>
      </c>
      <c r="H394">
        <v>4</v>
      </c>
      <c r="I394">
        <v>12</v>
      </c>
      <c r="J394">
        <v>2003</v>
      </c>
      <c r="K394" s="2">
        <v>101</v>
      </c>
      <c r="L394" t="s">
        <v>100</v>
      </c>
      <c r="M394" t="s">
        <v>208</v>
      </c>
      <c r="N394" t="s">
        <v>284</v>
      </c>
      <c r="O394" t="s">
        <v>287</v>
      </c>
      <c r="P394" t="s">
        <v>288</v>
      </c>
      <c r="Q394" t="s">
        <v>290</v>
      </c>
      <c r="R394" t="s">
        <v>221</v>
      </c>
      <c r="S394" t="s">
        <v>36</v>
      </c>
    </row>
    <row r="395" spans="1:19">
      <c r="A395">
        <v>10313</v>
      </c>
      <c r="B395">
        <v>40</v>
      </c>
      <c r="C395" s="2">
        <v>166.95</v>
      </c>
      <c r="D395" s="2">
        <v>7</v>
      </c>
      <c r="E395" s="2">
        <v>6678</v>
      </c>
      <c r="F395" s="3">
        <v>38282</v>
      </c>
      <c r="G395" t="s">
        <v>40</v>
      </c>
      <c r="H395">
        <v>4</v>
      </c>
      <c r="I395">
        <v>10</v>
      </c>
      <c r="J395">
        <v>2004</v>
      </c>
      <c r="K395" s="2">
        <v>147</v>
      </c>
      <c r="L395" t="s">
        <v>100</v>
      </c>
      <c r="M395" t="s">
        <v>131</v>
      </c>
      <c r="N395" t="s">
        <v>284</v>
      </c>
      <c r="O395" t="s">
        <v>287</v>
      </c>
      <c r="P395" t="s">
        <v>288</v>
      </c>
      <c r="Q395" t="s">
        <v>290</v>
      </c>
      <c r="R395" t="s">
        <v>221</v>
      </c>
      <c r="S395" t="s">
        <v>36</v>
      </c>
    </row>
    <row r="396" spans="1:19">
      <c r="A396">
        <v>10313</v>
      </c>
      <c r="B396">
        <v>25</v>
      </c>
      <c r="C396" s="2">
        <v>182.89</v>
      </c>
      <c r="D396" s="2">
        <v>3</v>
      </c>
      <c r="E396" s="2">
        <v>4572.25</v>
      </c>
      <c r="F396" s="3">
        <v>38282</v>
      </c>
      <c r="G396" t="s">
        <v>40</v>
      </c>
      <c r="H396">
        <v>4</v>
      </c>
      <c r="I396">
        <v>10</v>
      </c>
      <c r="J396">
        <v>2004</v>
      </c>
      <c r="K396" s="2">
        <v>169</v>
      </c>
      <c r="L396" t="s">
        <v>100</v>
      </c>
      <c r="M396" t="s">
        <v>38</v>
      </c>
      <c r="N396" t="s">
        <v>284</v>
      </c>
      <c r="O396" t="s">
        <v>287</v>
      </c>
      <c r="P396" t="s">
        <v>288</v>
      </c>
      <c r="Q396" t="s">
        <v>290</v>
      </c>
      <c r="R396" t="s">
        <v>221</v>
      </c>
      <c r="S396" t="s">
        <v>36</v>
      </c>
    </row>
    <row r="397" spans="1:19">
      <c r="A397">
        <v>10313</v>
      </c>
      <c r="B397">
        <v>30</v>
      </c>
      <c r="C397" s="2">
        <v>99.13000000000001</v>
      </c>
      <c r="D397" s="2">
        <v>9</v>
      </c>
      <c r="E397" s="2">
        <v>2973.9</v>
      </c>
      <c r="F397" s="3">
        <v>38282</v>
      </c>
      <c r="G397" t="s">
        <v>40</v>
      </c>
      <c r="H397">
        <v>4</v>
      </c>
      <c r="I397">
        <v>10</v>
      </c>
      <c r="J397">
        <v>2004</v>
      </c>
      <c r="K397" s="2">
        <v>101</v>
      </c>
      <c r="L397" t="s">
        <v>100</v>
      </c>
      <c r="M397" t="s">
        <v>208</v>
      </c>
      <c r="N397" t="s">
        <v>284</v>
      </c>
      <c r="O397" t="s">
        <v>287</v>
      </c>
      <c r="P397" t="s">
        <v>288</v>
      </c>
      <c r="Q397" t="s">
        <v>290</v>
      </c>
      <c r="R397" t="s">
        <v>221</v>
      </c>
      <c r="S397" t="s">
        <v>45</v>
      </c>
    </row>
    <row r="398" spans="1:19">
      <c r="A398">
        <v>10206</v>
      </c>
      <c r="B398">
        <v>28</v>
      </c>
      <c r="C398" s="2">
        <v>144.87</v>
      </c>
      <c r="D398" s="2">
        <v>3</v>
      </c>
      <c r="E398" s="2">
        <v>4056.36</v>
      </c>
      <c r="F398" s="3">
        <v>37960</v>
      </c>
      <c r="G398" t="s">
        <v>40</v>
      </c>
      <c r="H398">
        <v>4</v>
      </c>
      <c r="I398">
        <v>12</v>
      </c>
      <c r="J398">
        <v>2003</v>
      </c>
      <c r="K398" s="2">
        <v>136</v>
      </c>
      <c r="L398" t="s">
        <v>79</v>
      </c>
      <c r="M398" t="s">
        <v>140</v>
      </c>
      <c r="N398" t="s">
        <v>284</v>
      </c>
      <c r="O398" t="s">
        <v>287</v>
      </c>
      <c r="P398" t="s">
        <v>288</v>
      </c>
      <c r="Q398" t="s">
        <v>290</v>
      </c>
      <c r="R398" t="s">
        <v>221</v>
      </c>
      <c r="S398" t="s">
        <v>36</v>
      </c>
    </row>
    <row r="399" spans="1:19">
      <c r="A399">
        <v>10206</v>
      </c>
      <c r="B399">
        <v>34</v>
      </c>
      <c r="C399" s="2">
        <v>116.67</v>
      </c>
      <c r="D399" s="2">
        <v>5</v>
      </c>
      <c r="E399" s="2">
        <v>3966.78</v>
      </c>
      <c r="F399" s="3">
        <v>37960</v>
      </c>
      <c r="G399" t="s">
        <v>40</v>
      </c>
      <c r="H399">
        <v>4</v>
      </c>
      <c r="I399">
        <v>12</v>
      </c>
      <c r="J399">
        <v>2003</v>
      </c>
      <c r="K399" s="2">
        <v>116</v>
      </c>
      <c r="L399" t="s">
        <v>79</v>
      </c>
      <c r="M399" t="s">
        <v>80</v>
      </c>
      <c r="N399" t="s">
        <v>284</v>
      </c>
      <c r="O399" t="s">
        <v>287</v>
      </c>
      <c r="P399" t="s">
        <v>288</v>
      </c>
      <c r="Q399" t="s">
        <v>290</v>
      </c>
      <c r="R399" t="s">
        <v>221</v>
      </c>
      <c r="S399" t="s">
        <v>36</v>
      </c>
    </row>
    <row r="400" spans="1:19">
      <c r="A400">
        <v>10206</v>
      </c>
      <c r="B400">
        <v>36</v>
      </c>
      <c r="C400" s="2">
        <v>58.82</v>
      </c>
      <c r="D400" s="2">
        <v>2</v>
      </c>
      <c r="E400" s="2">
        <v>2117.52</v>
      </c>
      <c r="F400" s="3">
        <v>37960</v>
      </c>
      <c r="G400" t="s">
        <v>40</v>
      </c>
      <c r="H400">
        <v>4</v>
      </c>
      <c r="I400">
        <v>12</v>
      </c>
      <c r="J400">
        <v>2003</v>
      </c>
      <c r="K400" s="2">
        <v>64</v>
      </c>
      <c r="L400" t="s">
        <v>79</v>
      </c>
      <c r="M400" t="s">
        <v>144</v>
      </c>
      <c r="N400" t="s">
        <v>284</v>
      </c>
      <c r="O400" t="s">
        <v>287</v>
      </c>
      <c r="P400" t="s">
        <v>288</v>
      </c>
      <c r="Q400" t="s">
        <v>290</v>
      </c>
      <c r="R400" t="s">
        <v>221</v>
      </c>
      <c r="S400" t="s">
        <v>45</v>
      </c>
    </row>
    <row r="401" spans="1:19">
      <c r="A401">
        <v>10313</v>
      </c>
      <c r="B401">
        <v>21</v>
      </c>
      <c r="C401" s="2">
        <v>127.1</v>
      </c>
      <c r="D401" s="2">
        <v>11</v>
      </c>
      <c r="E401" s="2">
        <v>2669.1</v>
      </c>
      <c r="F401" s="3">
        <v>38282</v>
      </c>
      <c r="G401" t="s">
        <v>40</v>
      </c>
      <c r="H401">
        <v>4</v>
      </c>
      <c r="I401">
        <v>10</v>
      </c>
      <c r="J401">
        <v>2004</v>
      </c>
      <c r="K401" s="2">
        <v>136</v>
      </c>
      <c r="L401" t="s">
        <v>79</v>
      </c>
      <c r="M401" t="s">
        <v>140</v>
      </c>
      <c r="N401" t="s">
        <v>284</v>
      </c>
      <c r="O401" t="s">
        <v>287</v>
      </c>
      <c r="P401" t="s">
        <v>288</v>
      </c>
      <c r="Q401" t="s">
        <v>290</v>
      </c>
      <c r="R401" t="s">
        <v>221</v>
      </c>
      <c r="S401" t="s">
        <v>45</v>
      </c>
    </row>
    <row r="402" spans="1:19">
      <c r="A402">
        <v>10313</v>
      </c>
      <c r="B402">
        <v>29</v>
      </c>
      <c r="C402" s="2">
        <v>117.82000000000001</v>
      </c>
      <c r="D402" s="2">
        <v>2</v>
      </c>
      <c r="E402" s="2">
        <v>3416.78</v>
      </c>
      <c r="F402" s="3">
        <v>38282</v>
      </c>
      <c r="G402" t="s">
        <v>40</v>
      </c>
      <c r="H402">
        <v>4</v>
      </c>
      <c r="I402">
        <v>10</v>
      </c>
      <c r="J402">
        <v>2004</v>
      </c>
      <c r="K402" s="2">
        <v>122</v>
      </c>
      <c r="L402" t="s">
        <v>79</v>
      </c>
      <c r="M402" t="s">
        <v>141</v>
      </c>
      <c r="N402" t="s">
        <v>284</v>
      </c>
      <c r="O402" t="s">
        <v>287</v>
      </c>
      <c r="P402" t="s">
        <v>288</v>
      </c>
      <c r="Q402" t="s">
        <v>290</v>
      </c>
      <c r="R402" t="s">
        <v>221</v>
      </c>
      <c r="S402" t="s">
        <v>36</v>
      </c>
    </row>
    <row r="403" spans="1:19">
      <c r="A403">
        <v>10313</v>
      </c>
      <c r="B403">
        <v>34</v>
      </c>
      <c r="C403" s="2">
        <v>52.87</v>
      </c>
      <c r="D403" s="2">
        <v>5</v>
      </c>
      <c r="E403" s="2">
        <v>1797.58</v>
      </c>
      <c r="F403" s="3">
        <v>38282</v>
      </c>
      <c r="G403" t="s">
        <v>40</v>
      </c>
      <c r="H403">
        <v>4</v>
      </c>
      <c r="I403">
        <v>10</v>
      </c>
      <c r="J403">
        <v>2004</v>
      </c>
      <c r="K403" s="2">
        <v>60</v>
      </c>
      <c r="L403" t="s">
        <v>79</v>
      </c>
      <c r="M403" t="s">
        <v>142</v>
      </c>
      <c r="N403" t="s">
        <v>284</v>
      </c>
      <c r="O403" t="s">
        <v>287</v>
      </c>
      <c r="P403" t="s">
        <v>288</v>
      </c>
      <c r="Q403" t="s">
        <v>290</v>
      </c>
      <c r="R403" t="s">
        <v>221</v>
      </c>
      <c r="S403" t="s">
        <v>45</v>
      </c>
    </row>
    <row r="404" spans="1:19">
      <c r="A404">
        <v>10313</v>
      </c>
      <c r="B404">
        <v>28</v>
      </c>
      <c r="C404" s="2">
        <v>102.92</v>
      </c>
      <c r="D404" s="2">
        <v>8</v>
      </c>
      <c r="E404" s="2">
        <v>2881.76</v>
      </c>
      <c r="F404" s="3">
        <v>38282</v>
      </c>
      <c r="G404" t="s">
        <v>40</v>
      </c>
      <c r="H404">
        <v>4</v>
      </c>
      <c r="I404">
        <v>10</v>
      </c>
      <c r="J404">
        <v>2004</v>
      </c>
      <c r="K404" s="2">
        <v>121</v>
      </c>
      <c r="L404" t="s">
        <v>79</v>
      </c>
      <c r="M404" t="s">
        <v>143</v>
      </c>
      <c r="N404" t="s">
        <v>284</v>
      </c>
      <c r="O404" t="s">
        <v>287</v>
      </c>
      <c r="P404" t="s">
        <v>288</v>
      </c>
      <c r="Q404" t="s">
        <v>290</v>
      </c>
      <c r="R404" t="s">
        <v>221</v>
      </c>
      <c r="S404" t="s">
        <v>45</v>
      </c>
    </row>
    <row r="405" spans="1:19">
      <c r="A405">
        <v>10313</v>
      </c>
      <c r="B405">
        <v>42</v>
      </c>
      <c r="C405" s="2">
        <v>132.9</v>
      </c>
      <c r="D405" s="2">
        <v>4</v>
      </c>
      <c r="E405" s="2">
        <v>5581.8</v>
      </c>
      <c r="F405" s="3">
        <v>38282</v>
      </c>
      <c r="G405" t="s">
        <v>40</v>
      </c>
      <c r="H405">
        <v>4</v>
      </c>
      <c r="I405">
        <v>10</v>
      </c>
      <c r="J405">
        <v>2004</v>
      </c>
      <c r="K405" s="2">
        <v>127</v>
      </c>
      <c r="L405" t="s">
        <v>79</v>
      </c>
      <c r="M405" t="s">
        <v>246</v>
      </c>
      <c r="N405" t="s">
        <v>284</v>
      </c>
      <c r="O405" t="s">
        <v>287</v>
      </c>
      <c r="P405" t="s">
        <v>288</v>
      </c>
      <c r="Q405" t="s">
        <v>290</v>
      </c>
      <c r="R405" t="s">
        <v>221</v>
      </c>
      <c r="S405" t="s">
        <v>36</v>
      </c>
    </row>
    <row r="406" spans="1:19">
      <c r="A406">
        <v>10313</v>
      </c>
      <c r="B406">
        <v>27</v>
      </c>
      <c r="C406" s="2">
        <v>87.64</v>
      </c>
      <c r="D406" s="2">
        <v>6</v>
      </c>
      <c r="E406" s="2">
        <v>2366.2800000000002</v>
      </c>
      <c r="F406" s="3">
        <v>38282</v>
      </c>
      <c r="G406" t="s">
        <v>40</v>
      </c>
      <c r="H406">
        <v>4</v>
      </c>
      <c r="I406">
        <v>10</v>
      </c>
      <c r="J406">
        <v>2004</v>
      </c>
      <c r="K406" s="2">
        <v>96</v>
      </c>
      <c r="L406" t="s">
        <v>79</v>
      </c>
      <c r="M406" t="s">
        <v>247</v>
      </c>
      <c r="N406" t="s">
        <v>284</v>
      </c>
      <c r="O406" t="s">
        <v>287</v>
      </c>
      <c r="P406" t="s">
        <v>288</v>
      </c>
      <c r="Q406" t="s">
        <v>290</v>
      </c>
      <c r="R406" t="s">
        <v>221</v>
      </c>
      <c r="S406" t="s">
        <v>45</v>
      </c>
    </row>
    <row r="407" spans="1:19">
      <c r="A407">
        <v>10313</v>
      </c>
      <c r="B407">
        <v>38</v>
      </c>
      <c r="C407" s="2">
        <v>45.449999999999996</v>
      </c>
      <c r="D407" s="2">
        <v>1</v>
      </c>
      <c r="E407" s="2">
        <v>1727.1</v>
      </c>
      <c r="F407" s="3">
        <v>38282</v>
      </c>
      <c r="G407" t="s">
        <v>40</v>
      </c>
      <c r="H407">
        <v>4</v>
      </c>
      <c r="I407">
        <v>10</v>
      </c>
      <c r="J407">
        <v>2004</v>
      </c>
      <c r="K407" s="2">
        <v>54</v>
      </c>
      <c r="L407" t="s">
        <v>79</v>
      </c>
      <c r="M407" t="s">
        <v>248</v>
      </c>
      <c r="N407" t="s">
        <v>284</v>
      </c>
      <c r="O407" t="s">
        <v>287</v>
      </c>
      <c r="P407" t="s">
        <v>288</v>
      </c>
      <c r="Q407" t="s">
        <v>290</v>
      </c>
      <c r="R407" t="s">
        <v>221</v>
      </c>
      <c r="S407" t="s">
        <v>45</v>
      </c>
    </row>
    <row r="408" spans="1:19">
      <c r="A408">
        <v>10313</v>
      </c>
      <c r="B408">
        <v>34</v>
      </c>
      <c r="C408" s="2">
        <v>56.24</v>
      </c>
      <c r="D408" s="2">
        <v>10</v>
      </c>
      <c r="E408" s="2">
        <v>1912.16</v>
      </c>
      <c r="F408" s="3">
        <v>38282</v>
      </c>
      <c r="G408" t="s">
        <v>40</v>
      </c>
      <c r="H408">
        <v>4</v>
      </c>
      <c r="I408">
        <v>10</v>
      </c>
      <c r="J408">
        <v>2004</v>
      </c>
      <c r="K408" s="2">
        <v>64</v>
      </c>
      <c r="L408" t="s">
        <v>79</v>
      </c>
      <c r="M408" t="s">
        <v>144</v>
      </c>
      <c r="N408" t="s">
        <v>284</v>
      </c>
      <c r="O408" t="s">
        <v>287</v>
      </c>
      <c r="P408" t="s">
        <v>288</v>
      </c>
      <c r="Q408" t="s">
        <v>290</v>
      </c>
      <c r="R408" t="s">
        <v>221</v>
      </c>
      <c r="S408" t="s">
        <v>45</v>
      </c>
    </row>
    <row r="409" spans="1:19">
      <c r="A409">
        <v>10206</v>
      </c>
      <c r="B409">
        <v>37</v>
      </c>
      <c r="C409" s="2">
        <v>90.17</v>
      </c>
      <c r="D409" s="2">
        <v>7</v>
      </c>
      <c r="E409" s="2">
        <v>3336.29</v>
      </c>
      <c r="F409" s="3">
        <v>37960</v>
      </c>
      <c r="G409" t="s">
        <v>40</v>
      </c>
      <c r="H409">
        <v>4</v>
      </c>
      <c r="I409">
        <v>12</v>
      </c>
      <c r="J409">
        <v>2003</v>
      </c>
      <c r="K409" s="2">
        <v>101</v>
      </c>
      <c r="L409" t="s">
        <v>81</v>
      </c>
      <c r="M409" t="s">
        <v>88</v>
      </c>
      <c r="N409" t="s">
        <v>284</v>
      </c>
      <c r="O409" t="s">
        <v>287</v>
      </c>
      <c r="P409" t="s">
        <v>288</v>
      </c>
      <c r="Q409" t="s">
        <v>290</v>
      </c>
      <c r="R409" t="s">
        <v>221</v>
      </c>
      <c r="S409" t="s">
        <v>36</v>
      </c>
    </row>
    <row r="410" spans="1:19">
      <c r="A410">
        <v>10206</v>
      </c>
      <c r="B410">
        <v>28</v>
      </c>
      <c r="C410" s="2">
        <v>67.460000000000008</v>
      </c>
      <c r="D410" s="2">
        <v>9</v>
      </c>
      <c r="E410" s="2">
        <v>1888.88</v>
      </c>
      <c r="F410" s="3">
        <v>37960</v>
      </c>
      <c r="G410" t="s">
        <v>40</v>
      </c>
      <c r="H410">
        <v>4</v>
      </c>
      <c r="I410">
        <v>12</v>
      </c>
      <c r="J410">
        <v>2003</v>
      </c>
      <c r="K410" s="2">
        <v>62</v>
      </c>
      <c r="L410" t="s">
        <v>81</v>
      </c>
      <c r="M410" t="s">
        <v>89</v>
      </c>
      <c r="N410" t="s">
        <v>284</v>
      </c>
      <c r="O410" t="s">
        <v>287</v>
      </c>
      <c r="P410" t="s">
        <v>288</v>
      </c>
      <c r="Q410" t="s">
        <v>290</v>
      </c>
      <c r="R410" t="s">
        <v>221</v>
      </c>
      <c r="S410" t="s">
        <v>45</v>
      </c>
    </row>
    <row r="411" spans="1:19">
      <c r="A411">
        <v>10206</v>
      </c>
      <c r="B411">
        <v>30</v>
      </c>
      <c r="C411" s="2">
        <v>119.38000000000001</v>
      </c>
      <c r="D411" s="2">
        <v>8</v>
      </c>
      <c r="E411" s="2">
        <v>3581.4</v>
      </c>
      <c r="F411" s="3">
        <v>37960</v>
      </c>
      <c r="G411" t="s">
        <v>40</v>
      </c>
      <c r="H411">
        <v>4</v>
      </c>
      <c r="I411">
        <v>12</v>
      </c>
      <c r="J411">
        <v>2003</v>
      </c>
      <c r="K411" s="2">
        <v>104</v>
      </c>
      <c r="L411" t="s">
        <v>81</v>
      </c>
      <c r="M411" t="s">
        <v>90</v>
      </c>
      <c r="N411" t="s">
        <v>284</v>
      </c>
      <c r="O411" t="s">
        <v>287</v>
      </c>
      <c r="P411" t="s">
        <v>288</v>
      </c>
      <c r="Q411" t="s">
        <v>290</v>
      </c>
      <c r="R411" t="s">
        <v>221</v>
      </c>
      <c r="S411" t="s">
        <v>36</v>
      </c>
    </row>
    <row r="412" spans="1:19">
      <c r="A412">
        <v>10206</v>
      </c>
      <c r="B412">
        <v>28</v>
      </c>
      <c r="C412" s="2">
        <v>87.3</v>
      </c>
      <c r="D412" s="2">
        <v>11</v>
      </c>
      <c r="E412" s="2">
        <v>2444.4</v>
      </c>
      <c r="F412" s="3">
        <v>37960</v>
      </c>
      <c r="G412" t="s">
        <v>40</v>
      </c>
      <c r="H412">
        <v>4</v>
      </c>
      <c r="I412">
        <v>12</v>
      </c>
      <c r="J412">
        <v>2003</v>
      </c>
      <c r="K412" s="2">
        <v>99</v>
      </c>
      <c r="L412" t="s">
        <v>81</v>
      </c>
      <c r="M412" t="s">
        <v>91</v>
      </c>
      <c r="N412" t="s">
        <v>284</v>
      </c>
      <c r="O412" t="s">
        <v>287</v>
      </c>
      <c r="P412" t="s">
        <v>288</v>
      </c>
      <c r="Q412" t="s">
        <v>290</v>
      </c>
      <c r="R412" t="s">
        <v>221</v>
      </c>
      <c r="S412" t="s">
        <v>45</v>
      </c>
    </row>
    <row r="413" spans="1:19">
      <c r="A413">
        <v>10206</v>
      </c>
      <c r="B413">
        <v>21</v>
      </c>
      <c r="C413" s="2">
        <v>53.330000000000005</v>
      </c>
      <c r="D413" s="2">
        <v>4</v>
      </c>
      <c r="E413" s="2">
        <v>1119.93</v>
      </c>
      <c r="F413" s="3">
        <v>37960</v>
      </c>
      <c r="G413" t="s">
        <v>40</v>
      </c>
      <c r="H413">
        <v>4</v>
      </c>
      <c r="I413">
        <v>12</v>
      </c>
      <c r="J413">
        <v>2003</v>
      </c>
      <c r="K413" s="2">
        <v>50</v>
      </c>
      <c r="L413" t="s">
        <v>81</v>
      </c>
      <c r="M413" t="s">
        <v>145</v>
      </c>
      <c r="N413" t="s">
        <v>284</v>
      </c>
      <c r="O413" t="s">
        <v>287</v>
      </c>
      <c r="P413" t="s">
        <v>288</v>
      </c>
      <c r="Q413" t="s">
        <v>290</v>
      </c>
      <c r="R413" t="s">
        <v>221</v>
      </c>
      <c r="S413" t="s">
        <v>45</v>
      </c>
    </row>
    <row r="414" spans="1:19">
      <c r="A414">
        <v>10206</v>
      </c>
      <c r="B414">
        <v>33</v>
      </c>
      <c r="C414" s="2">
        <v>97.39</v>
      </c>
      <c r="D414" s="2">
        <v>10</v>
      </c>
      <c r="E414" s="2">
        <v>3213.87</v>
      </c>
      <c r="F414" s="3">
        <v>37960</v>
      </c>
      <c r="G414" t="s">
        <v>40</v>
      </c>
      <c r="H414">
        <v>4</v>
      </c>
      <c r="I414">
        <v>12</v>
      </c>
      <c r="J414">
        <v>2003</v>
      </c>
      <c r="K414" s="2">
        <v>97</v>
      </c>
      <c r="L414" t="s">
        <v>81</v>
      </c>
      <c r="M414" t="s">
        <v>96</v>
      </c>
      <c r="N414" t="s">
        <v>284</v>
      </c>
      <c r="O414" t="s">
        <v>287</v>
      </c>
      <c r="P414" t="s">
        <v>288</v>
      </c>
      <c r="Q414" t="s">
        <v>290</v>
      </c>
      <c r="R414" t="s">
        <v>221</v>
      </c>
      <c r="S414" t="s">
        <v>36</v>
      </c>
    </row>
    <row r="415" spans="1:19">
      <c r="A415">
        <v>10183</v>
      </c>
      <c r="B415">
        <v>23</v>
      </c>
      <c r="C415" s="2">
        <v>233.58999999999997</v>
      </c>
      <c r="D415" s="2">
        <v>8</v>
      </c>
      <c r="E415" s="2">
        <v>5372.57</v>
      </c>
      <c r="F415" s="3">
        <v>37938</v>
      </c>
      <c r="G415" t="s">
        <v>40</v>
      </c>
      <c r="H415">
        <v>4</v>
      </c>
      <c r="I415">
        <v>11</v>
      </c>
      <c r="J415">
        <v>2003</v>
      </c>
      <c r="K415" s="2">
        <v>214</v>
      </c>
      <c r="L415" t="s">
        <v>100</v>
      </c>
      <c r="M415" t="s">
        <v>64</v>
      </c>
      <c r="N415" t="s">
        <v>299</v>
      </c>
      <c r="O415" t="s">
        <v>295</v>
      </c>
      <c r="P415" t="s">
        <v>296</v>
      </c>
      <c r="Q415" t="s">
        <v>822</v>
      </c>
      <c r="R415" t="s">
        <v>221</v>
      </c>
      <c r="S415" t="s">
        <v>36</v>
      </c>
    </row>
    <row r="416" spans="1:19">
      <c r="A416">
        <v>10183</v>
      </c>
      <c r="B416">
        <v>28</v>
      </c>
      <c r="C416" s="2">
        <v>122.62</v>
      </c>
      <c r="D416" s="2">
        <v>1</v>
      </c>
      <c r="E416" s="2">
        <v>3433.36</v>
      </c>
      <c r="F416" s="3">
        <v>37938</v>
      </c>
      <c r="G416" t="s">
        <v>40</v>
      </c>
      <c r="H416">
        <v>4</v>
      </c>
      <c r="I416">
        <v>11</v>
      </c>
      <c r="J416">
        <v>2003</v>
      </c>
      <c r="K416" s="2">
        <v>147</v>
      </c>
      <c r="L416" t="s">
        <v>100</v>
      </c>
      <c r="M416" t="s">
        <v>131</v>
      </c>
      <c r="N416" t="s">
        <v>299</v>
      </c>
      <c r="O416" t="s">
        <v>295</v>
      </c>
      <c r="P416" t="s">
        <v>296</v>
      </c>
      <c r="Q416" t="s">
        <v>822</v>
      </c>
      <c r="R416" t="s">
        <v>221</v>
      </c>
      <c r="S416" t="s">
        <v>36</v>
      </c>
    </row>
    <row r="417" spans="1:19">
      <c r="A417">
        <v>10183</v>
      </c>
      <c r="B417">
        <v>23</v>
      </c>
      <c r="C417" s="2">
        <v>86.99</v>
      </c>
      <c r="D417" s="2">
        <v>3</v>
      </c>
      <c r="E417" s="2">
        <v>2000.77</v>
      </c>
      <c r="F417" s="3">
        <v>37938</v>
      </c>
      <c r="G417" t="s">
        <v>40</v>
      </c>
      <c r="H417">
        <v>4</v>
      </c>
      <c r="I417">
        <v>11</v>
      </c>
      <c r="J417">
        <v>2003</v>
      </c>
      <c r="K417" s="2">
        <v>101</v>
      </c>
      <c r="L417" t="s">
        <v>100</v>
      </c>
      <c r="M417" t="s">
        <v>208</v>
      </c>
      <c r="N417" t="s">
        <v>299</v>
      </c>
      <c r="O417" t="s">
        <v>295</v>
      </c>
      <c r="P417" t="s">
        <v>296</v>
      </c>
      <c r="Q417" t="s">
        <v>822</v>
      </c>
      <c r="R417" t="s">
        <v>221</v>
      </c>
      <c r="S417" t="s">
        <v>45</v>
      </c>
    </row>
    <row r="418" spans="1:19">
      <c r="A418">
        <v>10307</v>
      </c>
      <c r="B418">
        <v>22</v>
      </c>
      <c r="C418" s="2">
        <v>122.4</v>
      </c>
      <c r="D418" s="2">
        <v>9</v>
      </c>
      <c r="E418" s="2">
        <v>2692.8</v>
      </c>
      <c r="F418" s="3">
        <v>38274</v>
      </c>
      <c r="G418" t="s">
        <v>40</v>
      </c>
      <c r="H418">
        <v>4</v>
      </c>
      <c r="I418">
        <v>10</v>
      </c>
      <c r="J418">
        <v>2004</v>
      </c>
      <c r="K418" s="2">
        <v>136</v>
      </c>
      <c r="L418" t="s">
        <v>100</v>
      </c>
      <c r="M418" t="s">
        <v>41</v>
      </c>
      <c r="N418" t="s">
        <v>299</v>
      </c>
      <c r="O418" t="s">
        <v>295</v>
      </c>
      <c r="P418" t="s">
        <v>296</v>
      </c>
      <c r="Q418" t="s">
        <v>822</v>
      </c>
      <c r="R418" t="s">
        <v>221</v>
      </c>
      <c r="S418" t="s">
        <v>45</v>
      </c>
    </row>
    <row r="419" spans="1:19">
      <c r="A419">
        <v>10307</v>
      </c>
      <c r="B419">
        <v>39</v>
      </c>
      <c r="C419" s="2">
        <v>189.23000000000002</v>
      </c>
      <c r="D419" s="2">
        <v>1</v>
      </c>
      <c r="E419" s="2">
        <v>7379.97</v>
      </c>
      <c r="F419" s="3">
        <v>38274</v>
      </c>
      <c r="G419" t="s">
        <v>40</v>
      </c>
      <c r="H419">
        <v>4</v>
      </c>
      <c r="I419">
        <v>10</v>
      </c>
      <c r="J419">
        <v>2004</v>
      </c>
      <c r="K419" s="2">
        <v>157</v>
      </c>
      <c r="L419" t="s">
        <v>161</v>
      </c>
      <c r="M419" t="s">
        <v>43</v>
      </c>
      <c r="N419" t="s">
        <v>299</v>
      </c>
      <c r="O419" t="s">
        <v>295</v>
      </c>
      <c r="P419" t="s">
        <v>296</v>
      </c>
      <c r="Q419" t="s">
        <v>822</v>
      </c>
      <c r="R419" t="s">
        <v>221</v>
      </c>
      <c r="S419" t="s">
        <v>39</v>
      </c>
    </row>
    <row r="420" spans="1:19">
      <c r="A420">
        <v>10307</v>
      </c>
      <c r="B420">
        <v>25</v>
      </c>
      <c r="C420" s="2">
        <v>75.36</v>
      </c>
      <c r="D420" s="2">
        <v>2</v>
      </c>
      <c r="E420" s="2">
        <v>1884</v>
      </c>
      <c r="F420" s="3">
        <v>38274</v>
      </c>
      <c r="G420" t="s">
        <v>40</v>
      </c>
      <c r="H420">
        <v>4</v>
      </c>
      <c r="I420">
        <v>10</v>
      </c>
      <c r="J420">
        <v>2004</v>
      </c>
      <c r="K420" s="2">
        <v>68</v>
      </c>
      <c r="L420" t="s">
        <v>161</v>
      </c>
      <c r="M420" t="s">
        <v>44</v>
      </c>
      <c r="N420" t="s">
        <v>299</v>
      </c>
      <c r="O420" t="s">
        <v>295</v>
      </c>
      <c r="P420" t="s">
        <v>296</v>
      </c>
      <c r="Q420" t="s">
        <v>822</v>
      </c>
      <c r="R420" t="s">
        <v>221</v>
      </c>
      <c r="S420" t="s">
        <v>45</v>
      </c>
    </row>
    <row r="421" spans="1:19">
      <c r="A421">
        <v>10307</v>
      </c>
      <c r="B421">
        <v>34</v>
      </c>
      <c r="C421" s="2">
        <v>53.63</v>
      </c>
      <c r="D421" s="2">
        <v>4</v>
      </c>
      <c r="E421" s="2">
        <v>1823.42</v>
      </c>
      <c r="F421" s="3">
        <v>38274</v>
      </c>
      <c r="G421" t="s">
        <v>40</v>
      </c>
      <c r="H421">
        <v>4</v>
      </c>
      <c r="I421">
        <v>10</v>
      </c>
      <c r="J421">
        <v>2004</v>
      </c>
      <c r="K421" s="2">
        <v>49</v>
      </c>
      <c r="L421" t="s">
        <v>161</v>
      </c>
      <c r="M421" t="s">
        <v>49</v>
      </c>
      <c r="N421" t="s">
        <v>299</v>
      </c>
      <c r="O421" t="s">
        <v>295</v>
      </c>
      <c r="P421" t="s">
        <v>296</v>
      </c>
      <c r="Q421" t="s">
        <v>822</v>
      </c>
      <c r="R421" t="s">
        <v>221</v>
      </c>
      <c r="S421" t="s">
        <v>45</v>
      </c>
    </row>
    <row r="422" spans="1:19">
      <c r="A422">
        <v>10307</v>
      </c>
      <c r="B422">
        <v>31</v>
      </c>
      <c r="C422" s="2">
        <v>83.44</v>
      </c>
      <c r="D422" s="2">
        <v>7</v>
      </c>
      <c r="E422" s="2">
        <v>2586.64</v>
      </c>
      <c r="F422" s="3">
        <v>38274</v>
      </c>
      <c r="G422" t="s">
        <v>40</v>
      </c>
      <c r="H422">
        <v>4</v>
      </c>
      <c r="I422">
        <v>10</v>
      </c>
      <c r="J422">
        <v>2004</v>
      </c>
      <c r="K422" s="2">
        <v>86</v>
      </c>
      <c r="L422" t="s">
        <v>50</v>
      </c>
      <c r="M422" t="s">
        <v>51</v>
      </c>
      <c r="N422" t="s">
        <v>299</v>
      </c>
      <c r="O422" t="s">
        <v>295</v>
      </c>
      <c r="P422" t="s">
        <v>296</v>
      </c>
      <c r="Q422" t="s">
        <v>822</v>
      </c>
      <c r="R422" t="s">
        <v>221</v>
      </c>
      <c r="S422" t="s">
        <v>45</v>
      </c>
    </row>
    <row r="423" spans="1:19">
      <c r="A423">
        <v>10307</v>
      </c>
      <c r="B423">
        <v>34</v>
      </c>
      <c r="C423" s="2">
        <v>97.76</v>
      </c>
      <c r="D423" s="2">
        <v>5</v>
      </c>
      <c r="E423" s="2">
        <v>3323.84</v>
      </c>
      <c r="F423" s="3">
        <v>38274</v>
      </c>
      <c r="G423" t="s">
        <v>40</v>
      </c>
      <c r="H423">
        <v>4</v>
      </c>
      <c r="I423">
        <v>10</v>
      </c>
      <c r="J423">
        <v>2004</v>
      </c>
      <c r="K423" s="2">
        <v>90</v>
      </c>
      <c r="L423" t="s">
        <v>50</v>
      </c>
      <c r="M423" t="s">
        <v>52</v>
      </c>
      <c r="N423" t="s">
        <v>299</v>
      </c>
      <c r="O423" t="s">
        <v>295</v>
      </c>
      <c r="P423" t="s">
        <v>296</v>
      </c>
      <c r="Q423" t="s">
        <v>822</v>
      </c>
      <c r="R423" t="s">
        <v>221</v>
      </c>
      <c r="S423" t="s">
        <v>36</v>
      </c>
    </row>
    <row r="424" spans="1:19">
      <c r="A424">
        <v>10183</v>
      </c>
      <c r="B424">
        <v>41</v>
      </c>
      <c r="C424" s="2">
        <v>150.34</v>
      </c>
      <c r="D424" s="2">
        <v>5</v>
      </c>
      <c r="E424" s="2">
        <v>6163.94</v>
      </c>
      <c r="F424" s="3">
        <v>37938</v>
      </c>
      <c r="G424" t="s">
        <v>40</v>
      </c>
      <c r="H424">
        <v>4</v>
      </c>
      <c r="I424">
        <v>11</v>
      </c>
      <c r="J424">
        <v>2003</v>
      </c>
      <c r="K424" s="2">
        <v>136</v>
      </c>
      <c r="L424" t="s">
        <v>79</v>
      </c>
      <c r="M424" t="s">
        <v>140</v>
      </c>
      <c r="N424" t="s">
        <v>299</v>
      </c>
      <c r="O424" t="s">
        <v>295</v>
      </c>
      <c r="P424" t="s">
        <v>296</v>
      </c>
      <c r="Q424" t="s">
        <v>822</v>
      </c>
      <c r="R424" t="s">
        <v>221</v>
      </c>
      <c r="S424" t="s">
        <v>36</v>
      </c>
    </row>
    <row r="425" spans="1:19">
      <c r="A425">
        <v>10183</v>
      </c>
      <c r="B425">
        <v>21</v>
      </c>
      <c r="C425" s="2">
        <v>96.84</v>
      </c>
      <c r="D425" s="2">
        <v>7</v>
      </c>
      <c r="E425" s="2">
        <v>2033.64</v>
      </c>
      <c r="F425" s="3">
        <v>37938</v>
      </c>
      <c r="G425" t="s">
        <v>40</v>
      </c>
      <c r="H425">
        <v>4</v>
      </c>
      <c r="I425">
        <v>11</v>
      </c>
      <c r="J425">
        <v>2003</v>
      </c>
      <c r="K425" s="2">
        <v>116</v>
      </c>
      <c r="L425" t="s">
        <v>79</v>
      </c>
      <c r="M425" t="s">
        <v>80</v>
      </c>
      <c r="N425" t="s">
        <v>299</v>
      </c>
      <c r="O425" t="s">
        <v>295</v>
      </c>
      <c r="P425" t="s">
        <v>296</v>
      </c>
      <c r="Q425" t="s">
        <v>822</v>
      </c>
      <c r="R425" t="s">
        <v>221</v>
      </c>
      <c r="S425" t="s">
        <v>45</v>
      </c>
    </row>
    <row r="426" spans="1:19">
      <c r="A426">
        <v>10183</v>
      </c>
      <c r="B426">
        <v>21</v>
      </c>
      <c r="C426" s="2">
        <v>116.24</v>
      </c>
      <c r="D426" s="2">
        <v>2</v>
      </c>
      <c r="E426" s="2">
        <v>2441.04</v>
      </c>
      <c r="F426" s="3">
        <v>37938</v>
      </c>
      <c r="G426" t="s">
        <v>40</v>
      </c>
      <c r="H426">
        <v>4</v>
      </c>
      <c r="I426">
        <v>11</v>
      </c>
      <c r="J426">
        <v>2003</v>
      </c>
      <c r="K426" s="2">
        <v>121</v>
      </c>
      <c r="L426" t="s">
        <v>79</v>
      </c>
      <c r="M426" t="s">
        <v>143</v>
      </c>
      <c r="N426" t="s">
        <v>299</v>
      </c>
      <c r="O426" t="s">
        <v>295</v>
      </c>
      <c r="P426" t="s">
        <v>296</v>
      </c>
      <c r="Q426" t="s">
        <v>822</v>
      </c>
      <c r="R426" t="s">
        <v>221</v>
      </c>
      <c r="S426" t="s">
        <v>45</v>
      </c>
    </row>
    <row r="427" spans="1:19">
      <c r="A427">
        <v>10183</v>
      </c>
      <c r="B427">
        <v>49</v>
      </c>
      <c r="C427" s="2">
        <v>64.64</v>
      </c>
      <c r="D427" s="2">
        <v>4</v>
      </c>
      <c r="E427" s="2">
        <v>3167.36</v>
      </c>
      <c r="F427" s="3">
        <v>37938</v>
      </c>
      <c r="G427" t="s">
        <v>40</v>
      </c>
      <c r="H427">
        <v>4</v>
      </c>
      <c r="I427">
        <v>11</v>
      </c>
      <c r="J427">
        <v>2003</v>
      </c>
      <c r="K427" s="2">
        <v>64</v>
      </c>
      <c r="L427" t="s">
        <v>79</v>
      </c>
      <c r="M427" t="s">
        <v>144</v>
      </c>
      <c r="N427" t="s">
        <v>299</v>
      </c>
      <c r="O427" t="s">
        <v>295</v>
      </c>
      <c r="P427" t="s">
        <v>296</v>
      </c>
      <c r="Q427" t="s">
        <v>822</v>
      </c>
      <c r="R427" t="s">
        <v>221</v>
      </c>
      <c r="S427" t="s">
        <v>36</v>
      </c>
    </row>
    <row r="428" spans="1:19">
      <c r="A428">
        <v>10183</v>
      </c>
      <c r="B428">
        <v>37</v>
      </c>
      <c r="C428" s="2">
        <v>89.15</v>
      </c>
      <c r="D428" s="2">
        <v>9</v>
      </c>
      <c r="E428" s="2">
        <v>3298.55</v>
      </c>
      <c r="F428" s="3">
        <v>37938</v>
      </c>
      <c r="G428" t="s">
        <v>40</v>
      </c>
      <c r="H428">
        <v>4</v>
      </c>
      <c r="I428">
        <v>11</v>
      </c>
      <c r="J428">
        <v>2003</v>
      </c>
      <c r="K428" s="2">
        <v>101</v>
      </c>
      <c r="L428" t="s">
        <v>81</v>
      </c>
      <c r="M428" t="s">
        <v>88</v>
      </c>
      <c r="N428" t="s">
        <v>299</v>
      </c>
      <c r="O428" t="s">
        <v>295</v>
      </c>
      <c r="P428" t="s">
        <v>296</v>
      </c>
      <c r="Q428" t="s">
        <v>822</v>
      </c>
      <c r="R428" t="s">
        <v>221</v>
      </c>
      <c r="S428" t="s">
        <v>36</v>
      </c>
    </row>
    <row r="429" spans="1:19">
      <c r="A429">
        <v>10183</v>
      </c>
      <c r="B429">
        <v>39</v>
      </c>
      <c r="C429" s="2">
        <v>68.08</v>
      </c>
      <c r="D429" s="2">
        <v>11</v>
      </c>
      <c r="E429" s="2">
        <v>2655.12</v>
      </c>
      <c r="F429" s="3">
        <v>37938</v>
      </c>
      <c r="G429" t="s">
        <v>40</v>
      </c>
      <c r="H429">
        <v>4</v>
      </c>
      <c r="I429">
        <v>11</v>
      </c>
      <c r="J429">
        <v>2003</v>
      </c>
      <c r="K429" s="2">
        <v>62</v>
      </c>
      <c r="L429" t="s">
        <v>81</v>
      </c>
      <c r="M429" t="s">
        <v>89</v>
      </c>
      <c r="N429" t="s">
        <v>299</v>
      </c>
      <c r="O429" t="s">
        <v>295</v>
      </c>
      <c r="P429" t="s">
        <v>296</v>
      </c>
      <c r="Q429" t="s">
        <v>822</v>
      </c>
      <c r="R429" t="s">
        <v>221</v>
      </c>
      <c r="S429" t="s">
        <v>45</v>
      </c>
    </row>
    <row r="430" spans="1:19">
      <c r="A430">
        <v>10183</v>
      </c>
      <c r="B430">
        <v>22</v>
      </c>
      <c r="C430" s="2">
        <v>113.1</v>
      </c>
      <c r="D430" s="2">
        <v>10</v>
      </c>
      <c r="E430" s="2">
        <v>2488.1999999999998</v>
      </c>
      <c r="F430" s="3">
        <v>37938</v>
      </c>
      <c r="G430" t="s">
        <v>40</v>
      </c>
      <c r="H430">
        <v>4</v>
      </c>
      <c r="I430">
        <v>11</v>
      </c>
      <c r="J430">
        <v>2003</v>
      </c>
      <c r="K430" s="2">
        <v>104</v>
      </c>
      <c r="L430" t="s">
        <v>81</v>
      </c>
      <c r="M430" t="s">
        <v>90</v>
      </c>
      <c r="N430" t="s">
        <v>299</v>
      </c>
      <c r="O430" t="s">
        <v>295</v>
      </c>
      <c r="P430" t="s">
        <v>296</v>
      </c>
      <c r="Q430" t="s">
        <v>822</v>
      </c>
      <c r="R430" t="s">
        <v>221</v>
      </c>
      <c r="S430" t="s">
        <v>45</v>
      </c>
    </row>
    <row r="431" spans="1:19">
      <c r="A431">
        <v>10183</v>
      </c>
      <c r="B431">
        <v>40</v>
      </c>
      <c r="C431" s="2">
        <v>49.3</v>
      </c>
      <c r="D431" s="2">
        <v>6</v>
      </c>
      <c r="E431" s="2">
        <v>1972</v>
      </c>
      <c r="F431" s="3">
        <v>37938</v>
      </c>
      <c r="G431" t="s">
        <v>40</v>
      </c>
      <c r="H431">
        <v>4</v>
      </c>
      <c r="I431">
        <v>11</v>
      </c>
      <c r="J431">
        <v>2003</v>
      </c>
      <c r="K431" s="2">
        <v>50</v>
      </c>
      <c r="L431" t="s">
        <v>81</v>
      </c>
      <c r="M431" t="s">
        <v>145</v>
      </c>
      <c r="N431" t="s">
        <v>299</v>
      </c>
      <c r="O431" t="s">
        <v>295</v>
      </c>
      <c r="P431" t="s">
        <v>296</v>
      </c>
      <c r="Q431" t="s">
        <v>822</v>
      </c>
      <c r="R431" t="s">
        <v>221</v>
      </c>
      <c r="S431" t="s">
        <v>45</v>
      </c>
    </row>
    <row r="432" spans="1:19">
      <c r="A432">
        <v>10183</v>
      </c>
      <c r="B432">
        <v>47</v>
      </c>
      <c r="C432" s="2">
        <v>107.13</v>
      </c>
      <c r="D432" s="2">
        <v>12</v>
      </c>
      <c r="E432" s="2">
        <v>5035.1099999999997</v>
      </c>
      <c r="F432" s="3">
        <v>37938</v>
      </c>
      <c r="G432" t="s">
        <v>40</v>
      </c>
      <c r="H432">
        <v>4</v>
      </c>
      <c r="I432">
        <v>11</v>
      </c>
      <c r="J432">
        <v>2003</v>
      </c>
      <c r="K432" s="2">
        <v>97</v>
      </c>
      <c r="L432" t="s">
        <v>81</v>
      </c>
      <c r="M432" t="s">
        <v>96</v>
      </c>
      <c r="N432" t="s">
        <v>299</v>
      </c>
      <c r="O432" t="s">
        <v>295</v>
      </c>
      <c r="P432" t="s">
        <v>296</v>
      </c>
      <c r="Q432" t="s">
        <v>822</v>
      </c>
      <c r="R432" t="s">
        <v>221</v>
      </c>
      <c r="S432" t="s">
        <v>36</v>
      </c>
    </row>
    <row r="433" spans="1:19">
      <c r="A433">
        <v>10307</v>
      </c>
      <c r="B433">
        <v>48</v>
      </c>
      <c r="C433" s="2">
        <v>86.81</v>
      </c>
      <c r="D433" s="2">
        <v>6</v>
      </c>
      <c r="E433" s="2">
        <v>4166.88</v>
      </c>
      <c r="F433" s="3">
        <v>38274</v>
      </c>
      <c r="G433" t="s">
        <v>40</v>
      </c>
      <c r="H433">
        <v>4</v>
      </c>
      <c r="I433">
        <v>10</v>
      </c>
      <c r="J433">
        <v>2004</v>
      </c>
      <c r="K433" s="2">
        <v>105</v>
      </c>
      <c r="L433" t="s">
        <v>81</v>
      </c>
      <c r="M433" t="s">
        <v>60</v>
      </c>
      <c r="N433" t="s">
        <v>299</v>
      </c>
      <c r="O433" t="s">
        <v>295</v>
      </c>
      <c r="P433" t="s">
        <v>296</v>
      </c>
      <c r="Q433" t="s">
        <v>822</v>
      </c>
      <c r="R433" t="s">
        <v>221</v>
      </c>
      <c r="S433" t="s">
        <v>36</v>
      </c>
    </row>
    <row r="434" spans="1:19">
      <c r="A434">
        <v>10307</v>
      </c>
      <c r="B434">
        <v>22</v>
      </c>
      <c r="C434" s="2">
        <v>71.67</v>
      </c>
      <c r="D434" s="2">
        <v>3</v>
      </c>
      <c r="E434" s="2">
        <v>1576.74</v>
      </c>
      <c r="F434" s="3">
        <v>38274</v>
      </c>
      <c r="G434" t="s">
        <v>40</v>
      </c>
      <c r="H434">
        <v>4</v>
      </c>
      <c r="I434">
        <v>10</v>
      </c>
      <c r="J434">
        <v>2004</v>
      </c>
      <c r="K434" s="2">
        <v>65</v>
      </c>
      <c r="L434" t="s">
        <v>81</v>
      </c>
      <c r="M434" t="s">
        <v>61</v>
      </c>
      <c r="N434" t="s">
        <v>299</v>
      </c>
      <c r="O434" t="s">
        <v>295</v>
      </c>
      <c r="P434" t="s">
        <v>296</v>
      </c>
      <c r="Q434" t="s">
        <v>822</v>
      </c>
      <c r="R434" t="s">
        <v>221</v>
      </c>
      <c r="S434" t="s">
        <v>45</v>
      </c>
    </row>
    <row r="435" spans="1:19">
      <c r="A435">
        <v>10307</v>
      </c>
      <c r="B435">
        <v>22</v>
      </c>
      <c r="C435" s="2">
        <v>91.41</v>
      </c>
      <c r="D435" s="2">
        <v>8</v>
      </c>
      <c r="E435" s="2">
        <v>2011.02</v>
      </c>
      <c r="F435" s="3">
        <v>38274</v>
      </c>
      <c r="G435" t="s">
        <v>40</v>
      </c>
      <c r="H435">
        <v>4</v>
      </c>
      <c r="I435">
        <v>10</v>
      </c>
      <c r="J435">
        <v>2004</v>
      </c>
      <c r="K435" s="2">
        <v>83</v>
      </c>
      <c r="L435" t="s">
        <v>81</v>
      </c>
      <c r="M435" t="s">
        <v>62</v>
      </c>
      <c r="N435" t="s">
        <v>299</v>
      </c>
      <c r="O435" t="s">
        <v>295</v>
      </c>
      <c r="P435" t="s">
        <v>296</v>
      </c>
      <c r="Q435" t="s">
        <v>822</v>
      </c>
      <c r="R435" t="s">
        <v>221</v>
      </c>
      <c r="S435" t="s">
        <v>45</v>
      </c>
    </row>
    <row r="436" spans="1:19">
      <c r="A436">
        <v>10115</v>
      </c>
      <c r="B436">
        <v>46</v>
      </c>
      <c r="C436" s="2">
        <v>160.46</v>
      </c>
      <c r="D436" s="2">
        <v>4</v>
      </c>
      <c r="E436" s="2">
        <v>7381.16</v>
      </c>
      <c r="F436" s="3">
        <v>37715</v>
      </c>
      <c r="G436" t="s">
        <v>40</v>
      </c>
      <c r="H436">
        <v>2</v>
      </c>
      <c r="I436">
        <v>4</v>
      </c>
      <c r="J436">
        <v>2003</v>
      </c>
      <c r="K436" s="2">
        <v>163</v>
      </c>
      <c r="L436" t="s">
        <v>100</v>
      </c>
      <c r="M436" t="s">
        <v>263</v>
      </c>
      <c r="N436" t="s">
        <v>300</v>
      </c>
      <c r="O436" t="s">
        <v>823</v>
      </c>
      <c r="P436" t="s">
        <v>304</v>
      </c>
      <c r="Q436" t="s">
        <v>822</v>
      </c>
      <c r="R436" t="s">
        <v>221</v>
      </c>
      <c r="S436" t="s">
        <v>39</v>
      </c>
    </row>
    <row r="437" spans="1:19">
      <c r="A437">
        <v>10115</v>
      </c>
      <c r="B437">
        <v>47</v>
      </c>
      <c r="C437" s="2">
        <v>69.36</v>
      </c>
      <c r="D437" s="2">
        <v>2</v>
      </c>
      <c r="E437" s="2">
        <v>3259.92</v>
      </c>
      <c r="F437" s="3">
        <v>37715</v>
      </c>
      <c r="G437" t="s">
        <v>40</v>
      </c>
      <c r="H437">
        <v>2</v>
      </c>
      <c r="I437">
        <v>4</v>
      </c>
      <c r="J437">
        <v>2003</v>
      </c>
      <c r="K437" s="2">
        <v>57</v>
      </c>
      <c r="L437" t="s">
        <v>100</v>
      </c>
      <c r="M437" t="s">
        <v>198</v>
      </c>
      <c r="N437" t="s">
        <v>300</v>
      </c>
      <c r="O437" t="s">
        <v>823</v>
      </c>
      <c r="P437" t="s">
        <v>304</v>
      </c>
      <c r="Q437" t="s">
        <v>822</v>
      </c>
      <c r="R437" t="s">
        <v>221</v>
      </c>
      <c r="S437" t="s">
        <v>36</v>
      </c>
    </row>
    <row r="438" spans="1:19">
      <c r="A438">
        <v>10115</v>
      </c>
      <c r="B438">
        <v>44</v>
      </c>
      <c r="C438" s="2">
        <v>126.56</v>
      </c>
      <c r="D438" s="2">
        <v>1</v>
      </c>
      <c r="E438" s="2">
        <v>5568.64</v>
      </c>
      <c r="F438" s="3">
        <v>37715</v>
      </c>
      <c r="G438" t="s">
        <v>40</v>
      </c>
      <c r="H438">
        <v>2</v>
      </c>
      <c r="I438">
        <v>4</v>
      </c>
      <c r="J438">
        <v>2003</v>
      </c>
      <c r="K438" s="2">
        <v>118</v>
      </c>
      <c r="L438" t="s">
        <v>100</v>
      </c>
      <c r="M438" t="s">
        <v>199</v>
      </c>
      <c r="N438" t="s">
        <v>300</v>
      </c>
      <c r="O438" t="s">
        <v>823</v>
      </c>
      <c r="P438" t="s">
        <v>304</v>
      </c>
      <c r="Q438" t="s">
        <v>822</v>
      </c>
      <c r="R438" t="s">
        <v>221</v>
      </c>
      <c r="S438" t="s">
        <v>36</v>
      </c>
    </row>
    <row r="439" spans="1:19">
      <c r="A439">
        <v>10163</v>
      </c>
      <c r="B439">
        <v>21</v>
      </c>
      <c r="C439" s="2">
        <v>231.44</v>
      </c>
      <c r="D439" s="2">
        <v>1</v>
      </c>
      <c r="E439" s="2">
        <v>4860.24</v>
      </c>
      <c r="F439" s="3">
        <v>37914</v>
      </c>
      <c r="G439" t="s">
        <v>40</v>
      </c>
      <c r="H439">
        <v>4</v>
      </c>
      <c r="I439">
        <v>10</v>
      </c>
      <c r="J439">
        <v>2003</v>
      </c>
      <c r="K439" s="2">
        <v>214</v>
      </c>
      <c r="L439" t="s">
        <v>100</v>
      </c>
      <c r="M439" t="s">
        <v>64</v>
      </c>
      <c r="N439" t="s">
        <v>300</v>
      </c>
      <c r="O439" t="s">
        <v>823</v>
      </c>
      <c r="P439" t="s">
        <v>304</v>
      </c>
      <c r="Q439" t="s">
        <v>822</v>
      </c>
      <c r="R439" t="s">
        <v>221</v>
      </c>
      <c r="S439" t="s">
        <v>36</v>
      </c>
    </row>
    <row r="440" spans="1:19">
      <c r="A440">
        <v>10337</v>
      </c>
      <c r="B440">
        <v>25</v>
      </c>
      <c r="C440" s="2">
        <v>48.05</v>
      </c>
      <c r="D440" s="2">
        <v>8</v>
      </c>
      <c r="E440" s="2">
        <v>1201.25</v>
      </c>
      <c r="F440" s="3">
        <v>38312</v>
      </c>
      <c r="G440" t="s">
        <v>40</v>
      </c>
      <c r="H440">
        <v>4</v>
      </c>
      <c r="I440">
        <v>11</v>
      </c>
      <c r="J440">
        <v>2004</v>
      </c>
      <c r="K440" s="2">
        <v>136</v>
      </c>
      <c r="L440" t="s">
        <v>100</v>
      </c>
      <c r="M440" t="s">
        <v>41</v>
      </c>
      <c r="N440" t="s">
        <v>300</v>
      </c>
      <c r="O440" t="s">
        <v>823</v>
      </c>
      <c r="P440" t="s">
        <v>304</v>
      </c>
      <c r="Q440" t="s">
        <v>822</v>
      </c>
      <c r="R440" t="s">
        <v>221</v>
      </c>
      <c r="S440" t="s">
        <v>45</v>
      </c>
    </row>
    <row r="441" spans="1:19">
      <c r="A441">
        <v>10337</v>
      </c>
      <c r="B441">
        <v>36</v>
      </c>
      <c r="C441" s="2">
        <v>157.76</v>
      </c>
      <c r="D441" s="2">
        <v>3</v>
      </c>
      <c r="E441" s="2">
        <v>5679.36</v>
      </c>
      <c r="F441" s="3">
        <v>38312</v>
      </c>
      <c r="G441" t="s">
        <v>40</v>
      </c>
      <c r="H441">
        <v>4</v>
      </c>
      <c r="I441">
        <v>11</v>
      </c>
      <c r="J441">
        <v>2004</v>
      </c>
      <c r="K441" s="2">
        <v>143</v>
      </c>
      <c r="L441" t="s">
        <v>100</v>
      </c>
      <c r="M441" t="s">
        <v>190</v>
      </c>
      <c r="N441" t="s">
        <v>300</v>
      </c>
      <c r="O441" t="s">
        <v>823</v>
      </c>
      <c r="P441" t="s">
        <v>304</v>
      </c>
      <c r="Q441" t="s">
        <v>822</v>
      </c>
      <c r="R441" t="s">
        <v>221</v>
      </c>
      <c r="S441" t="s">
        <v>36</v>
      </c>
    </row>
    <row r="442" spans="1:19">
      <c r="A442">
        <v>10337</v>
      </c>
      <c r="B442">
        <v>29</v>
      </c>
      <c r="C442" s="2">
        <v>71.97</v>
      </c>
      <c r="D442" s="2">
        <v>4</v>
      </c>
      <c r="E442" s="2">
        <v>2087.13</v>
      </c>
      <c r="F442" s="3">
        <v>38312</v>
      </c>
      <c r="G442" t="s">
        <v>40</v>
      </c>
      <c r="H442">
        <v>4</v>
      </c>
      <c r="I442">
        <v>11</v>
      </c>
      <c r="J442">
        <v>2004</v>
      </c>
      <c r="K442" s="2">
        <v>122</v>
      </c>
      <c r="L442" t="s">
        <v>50</v>
      </c>
      <c r="M442" t="s">
        <v>76</v>
      </c>
      <c r="N442" t="s">
        <v>300</v>
      </c>
      <c r="O442" t="s">
        <v>823</v>
      </c>
      <c r="P442" t="s">
        <v>304</v>
      </c>
      <c r="Q442" t="s">
        <v>822</v>
      </c>
      <c r="R442" t="s">
        <v>221</v>
      </c>
      <c r="S442" t="s">
        <v>45</v>
      </c>
    </row>
    <row r="443" spans="1:19">
      <c r="A443">
        <v>10337</v>
      </c>
      <c r="B443">
        <v>36</v>
      </c>
      <c r="C443" s="2">
        <v>70.300000000000011</v>
      </c>
      <c r="D443" s="2">
        <v>9</v>
      </c>
      <c r="E443" s="2">
        <v>2530.8000000000002</v>
      </c>
      <c r="F443" s="3">
        <v>38312</v>
      </c>
      <c r="G443" t="s">
        <v>40</v>
      </c>
      <c r="H443">
        <v>4</v>
      </c>
      <c r="I443">
        <v>11</v>
      </c>
      <c r="J443">
        <v>2004</v>
      </c>
      <c r="K443" s="2">
        <v>86</v>
      </c>
      <c r="L443" t="s">
        <v>50</v>
      </c>
      <c r="M443" t="s">
        <v>53</v>
      </c>
      <c r="N443" t="s">
        <v>300</v>
      </c>
      <c r="O443" t="s">
        <v>823</v>
      </c>
      <c r="P443" t="s">
        <v>304</v>
      </c>
      <c r="Q443" t="s">
        <v>822</v>
      </c>
      <c r="R443" t="s">
        <v>221</v>
      </c>
      <c r="S443" t="s">
        <v>45</v>
      </c>
    </row>
    <row r="444" spans="1:19">
      <c r="A444">
        <v>10337</v>
      </c>
      <c r="B444">
        <v>31</v>
      </c>
      <c r="C444" s="2">
        <v>89.38000000000001</v>
      </c>
      <c r="D444" s="2">
        <v>1</v>
      </c>
      <c r="E444" s="2">
        <v>2770.78</v>
      </c>
      <c r="F444" s="3">
        <v>38312</v>
      </c>
      <c r="G444" t="s">
        <v>40</v>
      </c>
      <c r="H444">
        <v>4</v>
      </c>
      <c r="I444">
        <v>11</v>
      </c>
      <c r="J444">
        <v>2004</v>
      </c>
      <c r="K444" s="2">
        <v>100</v>
      </c>
      <c r="L444" t="s">
        <v>50</v>
      </c>
      <c r="M444" t="s">
        <v>55</v>
      </c>
      <c r="N444" t="s">
        <v>300</v>
      </c>
      <c r="O444" t="s">
        <v>823</v>
      </c>
      <c r="P444" t="s">
        <v>304</v>
      </c>
      <c r="Q444" t="s">
        <v>822</v>
      </c>
      <c r="R444" t="s">
        <v>221</v>
      </c>
      <c r="S444" t="s">
        <v>45</v>
      </c>
    </row>
    <row r="445" spans="1:19">
      <c r="A445">
        <v>10337</v>
      </c>
      <c r="B445">
        <v>36</v>
      </c>
      <c r="C445" s="2">
        <v>71.89</v>
      </c>
      <c r="D445" s="2">
        <v>7</v>
      </c>
      <c r="E445" s="2">
        <v>2588.04</v>
      </c>
      <c r="F445" s="3">
        <v>38312</v>
      </c>
      <c r="G445" t="s">
        <v>40</v>
      </c>
      <c r="H445">
        <v>4</v>
      </c>
      <c r="I445">
        <v>11</v>
      </c>
      <c r="J445">
        <v>2004</v>
      </c>
      <c r="K445" s="2">
        <v>99</v>
      </c>
      <c r="L445" t="s">
        <v>50</v>
      </c>
      <c r="M445" t="s">
        <v>56</v>
      </c>
      <c r="N445" t="s">
        <v>300</v>
      </c>
      <c r="O445" t="s">
        <v>823</v>
      </c>
      <c r="P445" t="s">
        <v>304</v>
      </c>
      <c r="Q445" t="s">
        <v>822</v>
      </c>
      <c r="R445" t="s">
        <v>221</v>
      </c>
      <c r="S445" t="s">
        <v>45</v>
      </c>
    </row>
    <row r="446" spans="1:19">
      <c r="A446">
        <v>10337</v>
      </c>
      <c r="B446">
        <v>42</v>
      </c>
      <c r="C446" s="2">
        <v>97.16</v>
      </c>
      <c r="D446" s="2">
        <v>5</v>
      </c>
      <c r="E446" s="2">
        <v>4080.72</v>
      </c>
      <c r="F446" s="3">
        <v>38312</v>
      </c>
      <c r="G446" t="s">
        <v>40</v>
      </c>
      <c r="H446">
        <v>4</v>
      </c>
      <c r="I446">
        <v>11</v>
      </c>
      <c r="J446">
        <v>2004</v>
      </c>
      <c r="K446" s="2">
        <v>54</v>
      </c>
      <c r="L446" t="s">
        <v>50</v>
      </c>
      <c r="M446" t="s">
        <v>57</v>
      </c>
      <c r="N446" t="s">
        <v>300</v>
      </c>
      <c r="O446" t="s">
        <v>823</v>
      </c>
      <c r="P446" t="s">
        <v>304</v>
      </c>
      <c r="Q446" t="s">
        <v>822</v>
      </c>
      <c r="R446" t="s">
        <v>221</v>
      </c>
      <c r="S446" t="s">
        <v>36</v>
      </c>
    </row>
    <row r="447" spans="1:19">
      <c r="A447">
        <v>10337</v>
      </c>
      <c r="B447">
        <v>21</v>
      </c>
      <c r="C447" s="2">
        <v>109.37</v>
      </c>
      <c r="D447" s="2">
        <v>6</v>
      </c>
      <c r="E447" s="2">
        <v>2296.77</v>
      </c>
      <c r="F447" s="3">
        <v>38312</v>
      </c>
      <c r="G447" t="s">
        <v>40</v>
      </c>
      <c r="H447">
        <v>4</v>
      </c>
      <c r="I447">
        <v>11</v>
      </c>
      <c r="J447">
        <v>2004</v>
      </c>
      <c r="K447" s="2">
        <v>58</v>
      </c>
      <c r="L447" t="s">
        <v>368</v>
      </c>
      <c r="M447" t="s">
        <v>235</v>
      </c>
      <c r="N447" t="s">
        <v>300</v>
      </c>
      <c r="O447" t="s">
        <v>823</v>
      </c>
      <c r="P447" t="s">
        <v>304</v>
      </c>
      <c r="Q447" t="s">
        <v>822</v>
      </c>
      <c r="R447" t="s">
        <v>221</v>
      </c>
      <c r="S447" t="s">
        <v>45</v>
      </c>
    </row>
    <row r="448" spans="1:19">
      <c r="A448">
        <v>10115</v>
      </c>
      <c r="B448">
        <v>46</v>
      </c>
      <c r="C448" s="2">
        <v>124.42999999999999</v>
      </c>
      <c r="D448" s="2">
        <v>5</v>
      </c>
      <c r="E448" s="2">
        <v>5723.78</v>
      </c>
      <c r="F448" s="3">
        <v>37715</v>
      </c>
      <c r="G448" t="s">
        <v>40</v>
      </c>
      <c r="H448">
        <v>2</v>
      </c>
      <c r="I448">
        <v>4</v>
      </c>
      <c r="J448">
        <v>2003</v>
      </c>
      <c r="K448" s="2">
        <v>118</v>
      </c>
      <c r="L448" t="s">
        <v>79</v>
      </c>
      <c r="M448" t="s">
        <v>309</v>
      </c>
      <c r="N448" t="s">
        <v>300</v>
      </c>
      <c r="O448" t="s">
        <v>823</v>
      </c>
      <c r="P448" t="s">
        <v>304</v>
      </c>
      <c r="Q448" t="s">
        <v>822</v>
      </c>
      <c r="R448" t="s">
        <v>221</v>
      </c>
      <c r="S448" t="s">
        <v>36</v>
      </c>
    </row>
    <row r="449" spans="1:19">
      <c r="A449">
        <v>10115</v>
      </c>
      <c r="B449">
        <v>27</v>
      </c>
      <c r="C449" s="2">
        <v>105.33</v>
      </c>
      <c r="D449" s="2">
        <v>3</v>
      </c>
      <c r="E449" s="2">
        <v>2843.91</v>
      </c>
      <c r="F449" s="3">
        <v>37715</v>
      </c>
      <c r="G449" t="s">
        <v>40</v>
      </c>
      <c r="H449">
        <v>2</v>
      </c>
      <c r="I449">
        <v>4</v>
      </c>
      <c r="J449">
        <v>2003</v>
      </c>
      <c r="K449" s="2">
        <v>115</v>
      </c>
      <c r="L449" t="s">
        <v>79</v>
      </c>
      <c r="M449" t="s">
        <v>249</v>
      </c>
      <c r="N449" t="s">
        <v>300</v>
      </c>
      <c r="O449" t="s">
        <v>823</v>
      </c>
      <c r="P449" t="s">
        <v>304</v>
      </c>
      <c r="Q449" t="s">
        <v>822</v>
      </c>
      <c r="R449" t="s">
        <v>221</v>
      </c>
      <c r="S449" t="s">
        <v>45</v>
      </c>
    </row>
    <row r="450" spans="1:19">
      <c r="A450">
        <v>10163</v>
      </c>
      <c r="B450">
        <v>31</v>
      </c>
      <c r="C450" s="2">
        <v>107.39</v>
      </c>
      <c r="D450" s="2">
        <v>2</v>
      </c>
      <c r="E450" s="2">
        <v>3329.09</v>
      </c>
      <c r="F450" s="3">
        <v>37914</v>
      </c>
      <c r="G450" t="s">
        <v>40</v>
      </c>
      <c r="H450">
        <v>4</v>
      </c>
      <c r="I450">
        <v>10</v>
      </c>
      <c r="J450">
        <v>2003</v>
      </c>
      <c r="K450" s="2">
        <v>101</v>
      </c>
      <c r="L450" t="s">
        <v>81</v>
      </c>
      <c r="M450" t="s">
        <v>88</v>
      </c>
      <c r="N450" t="s">
        <v>300</v>
      </c>
      <c r="O450" t="s">
        <v>823</v>
      </c>
      <c r="P450" t="s">
        <v>304</v>
      </c>
      <c r="Q450" t="s">
        <v>822</v>
      </c>
      <c r="R450" t="s">
        <v>221</v>
      </c>
      <c r="S450" t="s">
        <v>36</v>
      </c>
    </row>
    <row r="451" spans="1:19">
      <c r="A451">
        <v>10163</v>
      </c>
      <c r="B451">
        <v>48</v>
      </c>
      <c r="C451" s="2">
        <v>69.959999999999994</v>
      </c>
      <c r="D451" s="2">
        <v>4</v>
      </c>
      <c r="E451" s="2">
        <v>3358.08</v>
      </c>
      <c r="F451" s="3">
        <v>37914</v>
      </c>
      <c r="G451" t="s">
        <v>40</v>
      </c>
      <c r="H451">
        <v>4</v>
      </c>
      <c r="I451">
        <v>10</v>
      </c>
      <c r="J451">
        <v>2003</v>
      </c>
      <c r="K451" s="2">
        <v>62</v>
      </c>
      <c r="L451" t="s">
        <v>81</v>
      </c>
      <c r="M451" t="s">
        <v>89</v>
      </c>
      <c r="N451" t="s">
        <v>300</v>
      </c>
      <c r="O451" t="s">
        <v>823</v>
      </c>
      <c r="P451" t="s">
        <v>304</v>
      </c>
      <c r="Q451" t="s">
        <v>822</v>
      </c>
      <c r="R451" t="s">
        <v>221</v>
      </c>
      <c r="S451" t="s">
        <v>36</v>
      </c>
    </row>
    <row r="452" spans="1:19">
      <c r="A452">
        <v>10163</v>
      </c>
      <c r="B452">
        <v>40</v>
      </c>
      <c r="C452" s="2">
        <v>122.52000000000001</v>
      </c>
      <c r="D452" s="2">
        <v>3</v>
      </c>
      <c r="E452" s="2">
        <v>4900.8</v>
      </c>
      <c r="F452" s="3">
        <v>37914</v>
      </c>
      <c r="G452" t="s">
        <v>40</v>
      </c>
      <c r="H452">
        <v>4</v>
      </c>
      <c r="I452">
        <v>10</v>
      </c>
      <c r="J452">
        <v>2003</v>
      </c>
      <c r="K452" s="2">
        <v>104</v>
      </c>
      <c r="L452" t="s">
        <v>81</v>
      </c>
      <c r="M452" t="s">
        <v>90</v>
      </c>
      <c r="N452" t="s">
        <v>300</v>
      </c>
      <c r="O452" t="s">
        <v>823</v>
      </c>
      <c r="P452" t="s">
        <v>304</v>
      </c>
      <c r="Q452" t="s">
        <v>822</v>
      </c>
      <c r="R452" t="s">
        <v>221</v>
      </c>
      <c r="S452" t="s">
        <v>36</v>
      </c>
    </row>
    <row r="453" spans="1:19">
      <c r="A453">
        <v>10164</v>
      </c>
      <c r="B453">
        <v>43</v>
      </c>
      <c r="C453" s="2">
        <v>116.07999999999998</v>
      </c>
      <c r="D453" s="2">
        <v>6</v>
      </c>
      <c r="E453" s="2">
        <v>4991.4399999999996</v>
      </c>
      <c r="F453" s="3">
        <v>37914</v>
      </c>
      <c r="G453" t="s">
        <v>40</v>
      </c>
      <c r="H453">
        <v>4</v>
      </c>
      <c r="I453">
        <v>10</v>
      </c>
      <c r="J453">
        <v>2003</v>
      </c>
      <c r="K453" s="2">
        <v>99</v>
      </c>
      <c r="L453" t="s">
        <v>81</v>
      </c>
      <c r="M453" t="s">
        <v>91</v>
      </c>
      <c r="N453" t="s">
        <v>300</v>
      </c>
      <c r="O453" t="s">
        <v>823</v>
      </c>
      <c r="P453" t="s">
        <v>304</v>
      </c>
      <c r="Q453" t="s">
        <v>822</v>
      </c>
      <c r="R453" t="s">
        <v>221</v>
      </c>
      <c r="S453" t="s">
        <v>36</v>
      </c>
    </row>
    <row r="454" spans="1:19">
      <c r="A454">
        <v>10163</v>
      </c>
      <c r="B454">
        <v>42</v>
      </c>
      <c r="C454" s="2">
        <v>91.55</v>
      </c>
      <c r="D454" s="2">
        <v>5</v>
      </c>
      <c r="E454" s="2">
        <v>3845.1</v>
      </c>
      <c r="F454" s="3">
        <v>37914</v>
      </c>
      <c r="G454" t="s">
        <v>40</v>
      </c>
      <c r="H454">
        <v>4</v>
      </c>
      <c r="I454">
        <v>10</v>
      </c>
      <c r="J454">
        <v>2003</v>
      </c>
      <c r="K454" s="2">
        <v>97</v>
      </c>
      <c r="L454" t="s">
        <v>81</v>
      </c>
      <c r="M454" t="s">
        <v>96</v>
      </c>
      <c r="N454" t="s">
        <v>300</v>
      </c>
      <c r="O454" t="s">
        <v>823</v>
      </c>
      <c r="P454" t="s">
        <v>304</v>
      </c>
      <c r="Q454" t="s">
        <v>822</v>
      </c>
      <c r="R454" t="s">
        <v>221</v>
      </c>
      <c r="S454" t="s">
        <v>36</v>
      </c>
    </row>
    <row r="455" spans="1:19">
      <c r="A455">
        <v>10337</v>
      </c>
      <c r="B455">
        <v>29</v>
      </c>
      <c r="C455" s="2">
        <v>155.10999999999999</v>
      </c>
      <c r="D455" s="2">
        <v>2</v>
      </c>
      <c r="E455" s="2">
        <v>4498.1899999999996</v>
      </c>
      <c r="F455" s="3">
        <v>38312</v>
      </c>
      <c r="G455" t="s">
        <v>40</v>
      </c>
      <c r="H455">
        <v>4</v>
      </c>
      <c r="I455">
        <v>11</v>
      </c>
      <c r="J455">
        <v>2004</v>
      </c>
      <c r="K455" s="2">
        <v>87</v>
      </c>
      <c r="L455" t="s">
        <v>81</v>
      </c>
      <c r="M455" t="s">
        <v>99</v>
      </c>
      <c r="N455" t="s">
        <v>300</v>
      </c>
      <c r="O455" t="s">
        <v>823</v>
      </c>
      <c r="P455" t="s">
        <v>304</v>
      </c>
      <c r="Q455" t="s">
        <v>822</v>
      </c>
      <c r="R455" t="s">
        <v>221</v>
      </c>
      <c r="S455" t="s">
        <v>36</v>
      </c>
    </row>
    <row r="456" spans="1:19">
      <c r="A456">
        <v>10363</v>
      </c>
      <c r="B456">
        <v>28</v>
      </c>
      <c r="C456" s="2">
        <v>58.18</v>
      </c>
      <c r="D456" s="2">
        <v>13</v>
      </c>
      <c r="E456" s="2">
        <v>1629.04</v>
      </c>
      <c r="F456" s="3">
        <v>38358</v>
      </c>
      <c r="G456" t="s">
        <v>40</v>
      </c>
      <c r="H456">
        <v>1</v>
      </c>
      <c r="I456">
        <v>1</v>
      </c>
      <c r="J456">
        <v>2005</v>
      </c>
      <c r="K456" s="2">
        <v>148</v>
      </c>
      <c r="L456" t="s">
        <v>100</v>
      </c>
      <c r="M456" t="s">
        <v>128</v>
      </c>
      <c r="N456" t="s">
        <v>693</v>
      </c>
      <c r="O456" t="s">
        <v>696</v>
      </c>
      <c r="P456" t="s">
        <v>789</v>
      </c>
      <c r="Q456" t="s">
        <v>595</v>
      </c>
      <c r="R456" t="s">
        <v>33</v>
      </c>
      <c r="S456" t="s">
        <v>45</v>
      </c>
    </row>
    <row r="457" spans="1:19">
      <c r="A457">
        <v>10363</v>
      </c>
      <c r="B457">
        <v>21</v>
      </c>
      <c r="C457" s="2">
        <v>116.56000000000002</v>
      </c>
      <c r="D457" s="2">
        <v>15</v>
      </c>
      <c r="E457" s="2">
        <v>2447.7600000000002</v>
      </c>
      <c r="F457" s="3">
        <v>38358</v>
      </c>
      <c r="G457" t="s">
        <v>40</v>
      </c>
      <c r="H457">
        <v>1</v>
      </c>
      <c r="I457">
        <v>1</v>
      </c>
      <c r="J457">
        <v>2005</v>
      </c>
      <c r="K457" s="2">
        <v>61</v>
      </c>
      <c r="L457" t="s">
        <v>100</v>
      </c>
      <c r="M457" t="s">
        <v>129</v>
      </c>
      <c r="N457" t="s">
        <v>693</v>
      </c>
      <c r="O457" t="s">
        <v>696</v>
      </c>
      <c r="P457" t="s">
        <v>789</v>
      </c>
      <c r="Q457" t="s">
        <v>595</v>
      </c>
      <c r="R457" t="s">
        <v>33</v>
      </c>
      <c r="S457" t="s">
        <v>45</v>
      </c>
    </row>
    <row r="458" spans="1:19">
      <c r="A458">
        <v>10363</v>
      </c>
      <c r="B458">
        <v>31</v>
      </c>
      <c r="C458" s="2">
        <v>94.58</v>
      </c>
      <c r="D458" s="2">
        <v>1</v>
      </c>
      <c r="E458" s="2">
        <v>2931.98</v>
      </c>
      <c r="F458" s="3">
        <v>38358</v>
      </c>
      <c r="G458" t="s">
        <v>40</v>
      </c>
      <c r="H458">
        <v>1</v>
      </c>
      <c r="I458">
        <v>1</v>
      </c>
      <c r="J458">
        <v>2005</v>
      </c>
      <c r="K458" s="2">
        <v>140</v>
      </c>
      <c r="L458" t="s">
        <v>100</v>
      </c>
      <c r="M458" t="s">
        <v>172</v>
      </c>
      <c r="N458" t="s">
        <v>693</v>
      </c>
      <c r="O458" t="s">
        <v>696</v>
      </c>
      <c r="P458" t="s">
        <v>789</v>
      </c>
      <c r="Q458" t="s">
        <v>595</v>
      </c>
      <c r="R458" t="s">
        <v>33</v>
      </c>
      <c r="S458" t="s">
        <v>45</v>
      </c>
    </row>
    <row r="459" spans="1:19">
      <c r="A459">
        <v>10363</v>
      </c>
      <c r="B459">
        <v>43</v>
      </c>
      <c r="C459" s="2">
        <v>119.86999999999999</v>
      </c>
      <c r="D459" s="2">
        <v>9</v>
      </c>
      <c r="E459" s="2">
        <v>5154.41</v>
      </c>
      <c r="F459" s="3">
        <v>38358</v>
      </c>
      <c r="G459" t="s">
        <v>40</v>
      </c>
      <c r="H459">
        <v>1</v>
      </c>
      <c r="I459">
        <v>1</v>
      </c>
      <c r="J459">
        <v>2005</v>
      </c>
      <c r="K459" s="2">
        <v>80</v>
      </c>
      <c r="L459" t="s">
        <v>100</v>
      </c>
      <c r="M459" t="s">
        <v>130</v>
      </c>
      <c r="N459" t="s">
        <v>693</v>
      </c>
      <c r="O459" t="s">
        <v>696</v>
      </c>
      <c r="P459" t="s">
        <v>789</v>
      </c>
      <c r="Q459" t="s">
        <v>595</v>
      </c>
      <c r="R459" t="s">
        <v>33</v>
      </c>
      <c r="S459" t="s">
        <v>36</v>
      </c>
    </row>
    <row r="460" spans="1:19">
      <c r="A460">
        <v>10363</v>
      </c>
      <c r="B460">
        <v>32</v>
      </c>
      <c r="C460" s="2">
        <v>89.12</v>
      </c>
      <c r="D460" s="2">
        <v>12</v>
      </c>
      <c r="E460" s="2">
        <v>2851.84</v>
      </c>
      <c r="F460" s="3">
        <v>38358</v>
      </c>
      <c r="G460" t="s">
        <v>40</v>
      </c>
      <c r="H460">
        <v>1</v>
      </c>
      <c r="I460">
        <v>1</v>
      </c>
      <c r="J460">
        <v>2005</v>
      </c>
      <c r="K460" s="2">
        <v>62</v>
      </c>
      <c r="L460" t="s">
        <v>173</v>
      </c>
      <c r="M460" t="s">
        <v>134</v>
      </c>
      <c r="N460" t="s">
        <v>693</v>
      </c>
      <c r="O460" t="s">
        <v>696</v>
      </c>
      <c r="P460" t="s">
        <v>789</v>
      </c>
      <c r="Q460" t="s">
        <v>595</v>
      </c>
      <c r="R460" t="s">
        <v>33</v>
      </c>
      <c r="S460" t="s">
        <v>45</v>
      </c>
    </row>
    <row r="461" spans="1:19">
      <c r="A461">
        <v>10363</v>
      </c>
      <c r="B461">
        <v>21</v>
      </c>
      <c r="C461" s="2">
        <v>171.22</v>
      </c>
      <c r="D461" s="2">
        <v>8</v>
      </c>
      <c r="E461" s="2">
        <v>3595.62</v>
      </c>
      <c r="F461" s="3">
        <v>38358</v>
      </c>
      <c r="G461" t="s">
        <v>40</v>
      </c>
      <c r="H461">
        <v>1</v>
      </c>
      <c r="I461">
        <v>1</v>
      </c>
      <c r="J461">
        <v>2005</v>
      </c>
      <c r="K461" s="2">
        <v>76</v>
      </c>
      <c r="L461" t="s">
        <v>173</v>
      </c>
      <c r="M461" t="s">
        <v>176</v>
      </c>
      <c r="N461" t="s">
        <v>693</v>
      </c>
      <c r="O461" t="s">
        <v>696</v>
      </c>
      <c r="P461" t="s">
        <v>789</v>
      </c>
      <c r="Q461" t="s">
        <v>595</v>
      </c>
      <c r="R461" t="s">
        <v>33</v>
      </c>
      <c r="S461" t="s">
        <v>36</v>
      </c>
    </row>
    <row r="462" spans="1:19">
      <c r="A462">
        <v>10363</v>
      </c>
      <c r="B462">
        <v>43</v>
      </c>
      <c r="C462" s="2">
        <v>61.23</v>
      </c>
      <c r="D462" s="2">
        <v>14</v>
      </c>
      <c r="E462" s="2">
        <v>2632.89</v>
      </c>
      <c r="F462" s="3">
        <v>38358</v>
      </c>
      <c r="G462" t="s">
        <v>40</v>
      </c>
      <c r="H462">
        <v>1</v>
      </c>
      <c r="I462">
        <v>1</v>
      </c>
      <c r="J462">
        <v>2005</v>
      </c>
      <c r="K462" s="2">
        <v>69</v>
      </c>
      <c r="L462" t="s">
        <v>173</v>
      </c>
      <c r="M462" t="s">
        <v>136</v>
      </c>
      <c r="N462" t="s">
        <v>693</v>
      </c>
      <c r="O462" t="s">
        <v>696</v>
      </c>
      <c r="P462" t="s">
        <v>789</v>
      </c>
      <c r="Q462" t="s">
        <v>595</v>
      </c>
      <c r="R462" t="s">
        <v>33</v>
      </c>
      <c r="S462" t="s">
        <v>45</v>
      </c>
    </row>
    <row r="463" spans="1:19">
      <c r="A463">
        <v>10363</v>
      </c>
      <c r="B463">
        <v>50</v>
      </c>
      <c r="C463" s="2">
        <v>131.53</v>
      </c>
      <c r="D463" s="2">
        <v>2</v>
      </c>
      <c r="E463" s="2">
        <v>6576.5</v>
      </c>
      <c r="F463" s="3">
        <v>38358</v>
      </c>
      <c r="G463" t="s">
        <v>40</v>
      </c>
      <c r="H463">
        <v>1</v>
      </c>
      <c r="I463">
        <v>1</v>
      </c>
      <c r="J463">
        <v>2005</v>
      </c>
      <c r="K463" s="2">
        <v>99</v>
      </c>
      <c r="L463" t="s">
        <v>173</v>
      </c>
      <c r="M463" t="s">
        <v>177</v>
      </c>
      <c r="N463" t="s">
        <v>693</v>
      </c>
      <c r="O463" t="s">
        <v>696</v>
      </c>
      <c r="P463" t="s">
        <v>789</v>
      </c>
      <c r="Q463" t="s">
        <v>595</v>
      </c>
      <c r="R463" t="s">
        <v>33</v>
      </c>
      <c r="S463" t="s">
        <v>36</v>
      </c>
    </row>
    <row r="464" spans="1:19">
      <c r="A464">
        <v>10247</v>
      </c>
      <c r="B464">
        <v>40</v>
      </c>
      <c r="C464" s="2">
        <v>49.71</v>
      </c>
      <c r="D464" s="2">
        <v>6</v>
      </c>
      <c r="E464" s="2">
        <v>1988.4</v>
      </c>
      <c r="F464" s="3">
        <v>38112</v>
      </c>
      <c r="G464" t="s">
        <v>40</v>
      </c>
      <c r="H464">
        <v>2</v>
      </c>
      <c r="I464">
        <v>5</v>
      </c>
      <c r="J464">
        <v>2004</v>
      </c>
      <c r="K464" s="2">
        <v>62</v>
      </c>
      <c r="L464" t="s">
        <v>368</v>
      </c>
      <c r="M464" t="s">
        <v>200</v>
      </c>
      <c r="N464" t="s">
        <v>693</v>
      </c>
      <c r="O464" t="s">
        <v>696</v>
      </c>
      <c r="P464" t="s">
        <v>789</v>
      </c>
      <c r="Q464" t="s">
        <v>595</v>
      </c>
      <c r="R464" t="s">
        <v>33</v>
      </c>
      <c r="S464" t="s">
        <v>45</v>
      </c>
    </row>
    <row r="465" spans="1:19">
      <c r="A465">
        <v>10247</v>
      </c>
      <c r="B465">
        <v>49</v>
      </c>
      <c r="C465" s="2">
        <v>63.85</v>
      </c>
      <c r="D465" s="2">
        <v>4</v>
      </c>
      <c r="E465" s="2">
        <v>3128.65</v>
      </c>
      <c r="F465" s="3">
        <v>38112</v>
      </c>
      <c r="G465" t="s">
        <v>40</v>
      </c>
      <c r="H465">
        <v>2</v>
      </c>
      <c r="I465">
        <v>5</v>
      </c>
      <c r="J465">
        <v>2004</v>
      </c>
      <c r="K465" s="2">
        <v>58</v>
      </c>
      <c r="L465" t="s">
        <v>368</v>
      </c>
      <c r="M465" t="s">
        <v>235</v>
      </c>
      <c r="N465" t="s">
        <v>693</v>
      </c>
      <c r="O465" t="s">
        <v>696</v>
      </c>
      <c r="P465" t="s">
        <v>789</v>
      </c>
      <c r="Q465" t="s">
        <v>595</v>
      </c>
      <c r="R465" t="s">
        <v>33</v>
      </c>
      <c r="S465" t="s">
        <v>36</v>
      </c>
    </row>
    <row r="466" spans="1:19">
      <c r="A466">
        <v>10141</v>
      </c>
      <c r="B466">
        <v>21</v>
      </c>
      <c r="C466" s="2">
        <v>101.91000000000001</v>
      </c>
      <c r="D466" s="2">
        <v>5</v>
      </c>
      <c r="E466" s="2">
        <v>2140.11</v>
      </c>
      <c r="F466" s="3">
        <v>37834</v>
      </c>
      <c r="G466" t="s">
        <v>40</v>
      </c>
      <c r="H466">
        <v>3</v>
      </c>
      <c r="I466">
        <v>8</v>
      </c>
      <c r="J466">
        <v>2003</v>
      </c>
      <c r="K466" s="2">
        <v>118</v>
      </c>
      <c r="L466" t="s">
        <v>79</v>
      </c>
      <c r="M466" t="s">
        <v>309</v>
      </c>
      <c r="N466" t="s">
        <v>693</v>
      </c>
      <c r="O466" t="s">
        <v>696</v>
      </c>
      <c r="P466" t="s">
        <v>789</v>
      </c>
      <c r="Q466" t="s">
        <v>595</v>
      </c>
      <c r="R466" t="s">
        <v>33</v>
      </c>
      <c r="S466" t="s">
        <v>45</v>
      </c>
    </row>
    <row r="467" spans="1:19">
      <c r="A467">
        <v>10141</v>
      </c>
      <c r="B467">
        <v>47</v>
      </c>
      <c r="C467" s="2">
        <v>133.78</v>
      </c>
      <c r="D467" s="2">
        <v>8</v>
      </c>
      <c r="E467" s="2">
        <v>6287.66</v>
      </c>
      <c r="F467" s="3">
        <v>37834</v>
      </c>
      <c r="G467" t="s">
        <v>40</v>
      </c>
      <c r="H467">
        <v>3</v>
      </c>
      <c r="I467">
        <v>8</v>
      </c>
      <c r="J467">
        <v>2003</v>
      </c>
      <c r="K467" s="2">
        <v>122</v>
      </c>
      <c r="L467" t="s">
        <v>79</v>
      </c>
      <c r="M467" t="s">
        <v>141</v>
      </c>
      <c r="N467" t="s">
        <v>693</v>
      </c>
      <c r="O467" t="s">
        <v>696</v>
      </c>
      <c r="P467" t="s">
        <v>789</v>
      </c>
      <c r="Q467" t="s">
        <v>595</v>
      </c>
      <c r="R467" t="s">
        <v>33</v>
      </c>
      <c r="S467" t="s">
        <v>36</v>
      </c>
    </row>
    <row r="468" spans="1:19">
      <c r="A468">
        <v>10141</v>
      </c>
      <c r="B468">
        <v>24</v>
      </c>
      <c r="C468" s="2">
        <v>45.99</v>
      </c>
      <c r="D468" s="2">
        <v>7</v>
      </c>
      <c r="E468" s="2">
        <v>1103.76</v>
      </c>
      <c r="F468" s="3">
        <v>37834</v>
      </c>
      <c r="G468" t="s">
        <v>40</v>
      </c>
      <c r="H468">
        <v>3</v>
      </c>
      <c r="I468">
        <v>8</v>
      </c>
      <c r="J468">
        <v>2003</v>
      </c>
      <c r="K468" s="2">
        <v>54</v>
      </c>
      <c r="L468" t="s">
        <v>79</v>
      </c>
      <c r="M468" t="s">
        <v>248</v>
      </c>
      <c r="N468" t="s">
        <v>693</v>
      </c>
      <c r="O468" t="s">
        <v>696</v>
      </c>
      <c r="P468" t="s">
        <v>789</v>
      </c>
      <c r="Q468" t="s">
        <v>595</v>
      </c>
      <c r="R468" t="s">
        <v>33</v>
      </c>
      <c r="S468" t="s">
        <v>45</v>
      </c>
    </row>
    <row r="469" spans="1:19">
      <c r="A469">
        <v>10141</v>
      </c>
      <c r="B469">
        <v>44</v>
      </c>
      <c r="C469" s="2">
        <v>125.00999999999999</v>
      </c>
      <c r="D469" s="2">
        <v>3</v>
      </c>
      <c r="E469" s="2">
        <v>5500.44</v>
      </c>
      <c r="F469" s="3">
        <v>37834</v>
      </c>
      <c r="G469" t="s">
        <v>40</v>
      </c>
      <c r="H469">
        <v>3</v>
      </c>
      <c r="I469">
        <v>8</v>
      </c>
      <c r="J469">
        <v>2003</v>
      </c>
      <c r="K469" s="2">
        <v>115</v>
      </c>
      <c r="L469" t="s">
        <v>79</v>
      </c>
      <c r="M469" t="s">
        <v>249</v>
      </c>
      <c r="N469" t="s">
        <v>693</v>
      </c>
      <c r="O469" t="s">
        <v>696</v>
      </c>
      <c r="P469" t="s">
        <v>789</v>
      </c>
      <c r="Q469" t="s">
        <v>595</v>
      </c>
      <c r="R469" t="s">
        <v>33</v>
      </c>
      <c r="S469" t="s">
        <v>36</v>
      </c>
    </row>
    <row r="470" spans="1:19">
      <c r="A470">
        <v>10230</v>
      </c>
      <c r="B470">
        <v>43</v>
      </c>
      <c r="C470" s="2">
        <v>163.17000000000002</v>
      </c>
      <c r="D470" s="2">
        <v>1</v>
      </c>
      <c r="E470" s="2">
        <v>7016.31</v>
      </c>
      <c r="F470" s="3">
        <v>38061</v>
      </c>
      <c r="G470" t="s">
        <v>40</v>
      </c>
      <c r="H470">
        <v>1</v>
      </c>
      <c r="I470">
        <v>3</v>
      </c>
      <c r="J470">
        <v>2004</v>
      </c>
      <c r="K470" s="2">
        <v>151</v>
      </c>
      <c r="L470" t="s">
        <v>100</v>
      </c>
      <c r="M470" t="s">
        <v>73</v>
      </c>
      <c r="N470" t="s">
        <v>257</v>
      </c>
      <c r="O470" t="s">
        <v>260</v>
      </c>
      <c r="P470" t="s">
        <v>790</v>
      </c>
      <c r="Q470" t="s">
        <v>253</v>
      </c>
      <c r="R470" t="s">
        <v>33</v>
      </c>
      <c r="S470" t="s">
        <v>39</v>
      </c>
    </row>
    <row r="471" spans="1:19">
      <c r="A471">
        <v>10230</v>
      </c>
      <c r="B471">
        <v>49</v>
      </c>
      <c r="C471" s="2">
        <v>148.99</v>
      </c>
      <c r="D471" s="2">
        <v>8</v>
      </c>
      <c r="E471" s="2">
        <v>7300.51</v>
      </c>
      <c r="F471" s="3">
        <v>38061</v>
      </c>
      <c r="G471" t="s">
        <v>40</v>
      </c>
      <c r="H471">
        <v>1</v>
      </c>
      <c r="I471">
        <v>3</v>
      </c>
      <c r="J471">
        <v>2004</v>
      </c>
      <c r="K471" s="2">
        <v>163</v>
      </c>
      <c r="L471" t="s">
        <v>100</v>
      </c>
      <c r="M471" t="s">
        <v>263</v>
      </c>
      <c r="N471" t="s">
        <v>257</v>
      </c>
      <c r="O471" t="s">
        <v>260</v>
      </c>
      <c r="P471" t="s">
        <v>790</v>
      </c>
      <c r="Q471" t="s">
        <v>253</v>
      </c>
      <c r="R471" t="s">
        <v>33</v>
      </c>
      <c r="S471" t="s">
        <v>39</v>
      </c>
    </row>
    <row r="472" spans="1:19">
      <c r="A472">
        <v>10222</v>
      </c>
      <c r="B472">
        <v>49</v>
      </c>
      <c r="C472" s="2">
        <v>122.4</v>
      </c>
      <c r="D472" s="2">
        <v>12</v>
      </c>
      <c r="E472" s="2">
        <v>5997.6</v>
      </c>
      <c r="F472" s="3">
        <v>38036</v>
      </c>
      <c r="G472" t="s">
        <v>40</v>
      </c>
      <c r="H472">
        <v>1</v>
      </c>
      <c r="I472">
        <v>2</v>
      </c>
      <c r="J472">
        <v>2004</v>
      </c>
      <c r="K472" s="2">
        <v>136</v>
      </c>
      <c r="L472" t="s">
        <v>100</v>
      </c>
      <c r="M472" t="s">
        <v>41</v>
      </c>
      <c r="N472" t="s">
        <v>320</v>
      </c>
      <c r="O472" t="s">
        <v>322</v>
      </c>
      <c r="P472" t="s">
        <v>270</v>
      </c>
      <c r="Q472" t="s">
        <v>822</v>
      </c>
      <c r="R472" t="s">
        <v>221</v>
      </c>
      <c r="S472" t="s">
        <v>36</v>
      </c>
    </row>
    <row r="473" spans="1:19">
      <c r="A473">
        <v>10226</v>
      </c>
      <c r="B473">
        <v>38</v>
      </c>
      <c r="C473" s="2">
        <v>109.51</v>
      </c>
      <c r="D473" s="2">
        <v>4</v>
      </c>
      <c r="E473" s="2">
        <v>4161.38</v>
      </c>
      <c r="F473" s="3">
        <v>38043</v>
      </c>
      <c r="G473" t="s">
        <v>40</v>
      </c>
      <c r="H473">
        <v>1</v>
      </c>
      <c r="I473">
        <v>2</v>
      </c>
      <c r="J473">
        <v>2004</v>
      </c>
      <c r="K473" s="2">
        <v>124</v>
      </c>
      <c r="L473" t="s">
        <v>100</v>
      </c>
      <c r="M473" t="s">
        <v>111</v>
      </c>
      <c r="N473" t="s">
        <v>320</v>
      </c>
      <c r="O473" t="s">
        <v>322</v>
      </c>
      <c r="P473" t="s">
        <v>270</v>
      </c>
      <c r="Q473" t="s">
        <v>822</v>
      </c>
      <c r="R473" t="s">
        <v>221</v>
      </c>
      <c r="S473" t="s">
        <v>36</v>
      </c>
    </row>
    <row r="474" spans="1:19">
      <c r="A474">
        <v>10226</v>
      </c>
      <c r="B474">
        <v>24</v>
      </c>
      <c r="C474" s="2">
        <v>162.16999999999999</v>
      </c>
      <c r="D474" s="2">
        <v>7</v>
      </c>
      <c r="E474" s="2">
        <v>3892.08</v>
      </c>
      <c r="F474" s="3">
        <v>38043</v>
      </c>
      <c r="G474" t="s">
        <v>40</v>
      </c>
      <c r="H474">
        <v>1</v>
      </c>
      <c r="I474">
        <v>2</v>
      </c>
      <c r="J474">
        <v>2004</v>
      </c>
      <c r="K474" s="2">
        <v>142</v>
      </c>
      <c r="L474" t="s">
        <v>100</v>
      </c>
      <c r="M474" t="s">
        <v>37</v>
      </c>
      <c r="N474" t="s">
        <v>320</v>
      </c>
      <c r="O474" t="s">
        <v>322</v>
      </c>
      <c r="P474" t="s">
        <v>270</v>
      </c>
      <c r="Q474" t="s">
        <v>822</v>
      </c>
      <c r="R474" t="s">
        <v>221</v>
      </c>
      <c r="S474" t="s">
        <v>36</v>
      </c>
    </row>
    <row r="475" spans="1:19">
      <c r="A475">
        <v>10226</v>
      </c>
      <c r="B475">
        <v>24</v>
      </c>
      <c r="C475" s="2">
        <v>134.64000000000001</v>
      </c>
      <c r="D475" s="2">
        <v>5</v>
      </c>
      <c r="E475" s="2">
        <v>3231.36</v>
      </c>
      <c r="F475" s="3">
        <v>38043</v>
      </c>
      <c r="G475" t="s">
        <v>40</v>
      </c>
      <c r="H475">
        <v>1</v>
      </c>
      <c r="I475">
        <v>2</v>
      </c>
      <c r="J475">
        <v>2004</v>
      </c>
      <c r="K475" s="2">
        <v>132</v>
      </c>
      <c r="L475" t="s">
        <v>100</v>
      </c>
      <c r="M475" t="s">
        <v>112</v>
      </c>
      <c r="N475" t="s">
        <v>320</v>
      </c>
      <c r="O475" t="s">
        <v>322</v>
      </c>
      <c r="P475" t="s">
        <v>270</v>
      </c>
      <c r="Q475" t="s">
        <v>822</v>
      </c>
      <c r="R475" t="s">
        <v>221</v>
      </c>
      <c r="S475" t="s">
        <v>36</v>
      </c>
    </row>
    <row r="476" spans="1:19">
      <c r="A476">
        <v>10226</v>
      </c>
      <c r="B476">
        <v>46</v>
      </c>
      <c r="C476" s="2">
        <v>159.65</v>
      </c>
      <c r="D476" s="2">
        <v>6</v>
      </c>
      <c r="E476" s="2">
        <v>7343.9</v>
      </c>
      <c r="F476" s="3">
        <v>38043</v>
      </c>
      <c r="G476" t="s">
        <v>40</v>
      </c>
      <c r="H476">
        <v>1</v>
      </c>
      <c r="I476">
        <v>2</v>
      </c>
      <c r="J476">
        <v>2004</v>
      </c>
      <c r="K476" s="2">
        <v>141</v>
      </c>
      <c r="L476" t="s">
        <v>100</v>
      </c>
      <c r="M476" t="s">
        <v>113</v>
      </c>
      <c r="N476" t="s">
        <v>320</v>
      </c>
      <c r="O476" t="s">
        <v>322</v>
      </c>
      <c r="P476" t="s">
        <v>270</v>
      </c>
      <c r="Q476" t="s">
        <v>822</v>
      </c>
      <c r="R476" t="s">
        <v>221</v>
      </c>
      <c r="S476" t="s">
        <v>39</v>
      </c>
    </row>
    <row r="477" spans="1:19">
      <c r="A477">
        <v>10226</v>
      </c>
      <c r="B477">
        <v>21</v>
      </c>
      <c r="C477" s="2">
        <v>60.260000000000005</v>
      </c>
      <c r="D477" s="2">
        <v>1</v>
      </c>
      <c r="E477" s="2">
        <v>1265.46</v>
      </c>
      <c r="F477" s="3">
        <v>38043</v>
      </c>
      <c r="G477" t="s">
        <v>40</v>
      </c>
      <c r="H477">
        <v>1</v>
      </c>
      <c r="I477">
        <v>2</v>
      </c>
      <c r="J477">
        <v>2004</v>
      </c>
      <c r="K477" s="2">
        <v>73</v>
      </c>
      <c r="L477" t="s">
        <v>100</v>
      </c>
      <c r="M477" t="s">
        <v>115</v>
      </c>
      <c r="N477" t="s">
        <v>320</v>
      </c>
      <c r="O477" t="s">
        <v>322</v>
      </c>
      <c r="P477" t="s">
        <v>270</v>
      </c>
      <c r="Q477" t="s">
        <v>822</v>
      </c>
      <c r="R477" t="s">
        <v>221</v>
      </c>
      <c r="S477" t="s">
        <v>45</v>
      </c>
    </row>
    <row r="478" spans="1:19">
      <c r="A478">
        <v>10226</v>
      </c>
      <c r="B478">
        <v>36</v>
      </c>
      <c r="C478" s="2">
        <v>43.27</v>
      </c>
      <c r="D478" s="2">
        <v>3</v>
      </c>
      <c r="E478" s="2">
        <v>1557.72</v>
      </c>
      <c r="F478" s="3">
        <v>38043</v>
      </c>
      <c r="G478" t="s">
        <v>40</v>
      </c>
      <c r="H478">
        <v>1</v>
      </c>
      <c r="I478">
        <v>2</v>
      </c>
      <c r="J478">
        <v>2004</v>
      </c>
      <c r="K478" s="2">
        <v>50</v>
      </c>
      <c r="L478" t="s">
        <v>100</v>
      </c>
      <c r="M478" t="s">
        <v>116</v>
      </c>
      <c r="N478" t="s">
        <v>320</v>
      </c>
      <c r="O478" t="s">
        <v>322</v>
      </c>
      <c r="P478" t="s">
        <v>270</v>
      </c>
      <c r="Q478" t="s">
        <v>822</v>
      </c>
      <c r="R478" t="s">
        <v>221</v>
      </c>
      <c r="S478" t="s">
        <v>45</v>
      </c>
    </row>
    <row r="479" spans="1:19">
      <c r="A479">
        <v>10226</v>
      </c>
      <c r="B479">
        <v>48</v>
      </c>
      <c r="C479" s="2">
        <v>92.089999999999989</v>
      </c>
      <c r="D479" s="2">
        <v>2</v>
      </c>
      <c r="E479" s="2">
        <v>4420.32</v>
      </c>
      <c r="F479" s="3">
        <v>38043</v>
      </c>
      <c r="G479" t="s">
        <v>40</v>
      </c>
      <c r="H479">
        <v>1</v>
      </c>
      <c r="I479">
        <v>2</v>
      </c>
      <c r="J479">
        <v>2004</v>
      </c>
      <c r="K479" s="2">
        <v>107</v>
      </c>
      <c r="L479" t="s">
        <v>100</v>
      </c>
      <c r="M479" t="s">
        <v>122</v>
      </c>
      <c r="N479" t="s">
        <v>320</v>
      </c>
      <c r="O479" t="s">
        <v>322</v>
      </c>
      <c r="P479" t="s">
        <v>270</v>
      </c>
      <c r="Q479" t="s">
        <v>822</v>
      </c>
      <c r="R479" t="s">
        <v>221</v>
      </c>
      <c r="S479" t="s">
        <v>36</v>
      </c>
    </row>
    <row r="480" spans="1:19">
      <c r="A480">
        <v>10222</v>
      </c>
      <c r="B480">
        <v>49</v>
      </c>
      <c r="C480" s="2">
        <v>141.91999999999999</v>
      </c>
      <c r="D480" s="2">
        <v>4</v>
      </c>
      <c r="E480" s="2">
        <v>6954.08</v>
      </c>
      <c r="F480" s="3">
        <v>38036</v>
      </c>
      <c r="G480" t="s">
        <v>40</v>
      </c>
      <c r="H480">
        <v>1</v>
      </c>
      <c r="I480">
        <v>2</v>
      </c>
      <c r="J480">
        <v>2004</v>
      </c>
      <c r="K480" s="2">
        <v>157</v>
      </c>
      <c r="L480" t="s">
        <v>161</v>
      </c>
      <c r="M480" t="s">
        <v>43</v>
      </c>
      <c r="N480" t="s">
        <v>320</v>
      </c>
      <c r="O480" t="s">
        <v>322</v>
      </c>
      <c r="P480" t="s">
        <v>270</v>
      </c>
      <c r="Q480" t="s">
        <v>822</v>
      </c>
      <c r="R480" t="s">
        <v>221</v>
      </c>
      <c r="S480" t="s">
        <v>36</v>
      </c>
    </row>
    <row r="481" spans="1:19">
      <c r="A481">
        <v>10222</v>
      </c>
      <c r="B481">
        <v>32</v>
      </c>
      <c r="C481" s="2">
        <v>81.53</v>
      </c>
      <c r="D481" s="2">
        <v>5</v>
      </c>
      <c r="E481" s="2">
        <v>2608.96</v>
      </c>
      <c r="F481" s="3">
        <v>38036</v>
      </c>
      <c r="G481" t="s">
        <v>40</v>
      </c>
      <c r="H481">
        <v>1</v>
      </c>
      <c r="I481">
        <v>2</v>
      </c>
      <c r="J481">
        <v>2004</v>
      </c>
      <c r="K481" s="2">
        <v>68</v>
      </c>
      <c r="L481" t="s">
        <v>161</v>
      </c>
      <c r="M481" t="s">
        <v>44</v>
      </c>
      <c r="N481" t="s">
        <v>320</v>
      </c>
      <c r="O481" t="s">
        <v>322</v>
      </c>
      <c r="P481" t="s">
        <v>270</v>
      </c>
      <c r="Q481" t="s">
        <v>822</v>
      </c>
      <c r="R481" t="s">
        <v>221</v>
      </c>
      <c r="S481" t="s">
        <v>45</v>
      </c>
    </row>
    <row r="482" spans="1:19">
      <c r="A482">
        <v>10222</v>
      </c>
      <c r="B482">
        <v>48</v>
      </c>
      <c r="C482" s="2">
        <v>56.639999999999993</v>
      </c>
      <c r="D482" s="2">
        <v>3</v>
      </c>
      <c r="E482" s="2">
        <v>2718.72</v>
      </c>
      <c r="F482" s="3">
        <v>38036</v>
      </c>
      <c r="G482" t="s">
        <v>40</v>
      </c>
      <c r="H482">
        <v>1</v>
      </c>
      <c r="I482">
        <v>2</v>
      </c>
      <c r="J482">
        <v>2004</v>
      </c>
      <c r="K482" s="2">
        <v>68</v>
      </c>
      <c r="L482" t="s">
        <v>161</v>
      </c>
      <c r="M482" t="s">
        <v>46</v>
      </c>
      <c r="N482" t="s">
        <v>320</v>
      </c>
      <c r="O482" t="s">
        <v>322</v>
      </c>
      <c r="P482" t="s">
        <v>270</v>
      </c>
      <c r="Q482" t="s">
        <v>822</v>
      </c>
      <c r="R482" t="s">
        <v>221</v>
      </c>
      <c r="S482" t="s">
        <v>45</v>
      </c>
    </row>
    <row r="483" spans="1:19">
      <c r="A483">
        <v>10222</v>
      </c>
      <c r="B483">
        <v>37</v>
      </c>
      <c r="C483" s="2">
        <v>87.75</v>
      </c>
      <c r="D483" s="2">
        <v>1</v>
      </c>
      <c r="E483" s="2">
        <v>3246.75</v>
      </c>
      <c r="F483" s="3">
        <v>38036</v>
      </c>
      <c r="G483" t="s">
        <v>40</v>
      </c>
      <c r="H483">
        <v>1</v>
      </c>
      <c r="I483">
        <v>2</v>
      </c>
      <c r="J483">
        <v>2004</v>
      </c>
      <c r="K483" s="2">
        <v>99</v>
      </c>
      <c r="L483" t="s">
        <v>161</v>
      </c>
      <c r="M483" t="s">
        <v>47</v>
      </c>
      <c r="N483" t="s">
        <v>320</v>
      </c>
      <c r="O483" t="s">
        <v>322</v>
      </c>
      <c r="P483" t="s">
        <v>270</v>
      </c>
      <c r="Q483" t="s">
        <v>822</v>
      </c>
      <c r="R483" t="s">
        <v>221</v>
      </c>
      <c r="S483" t="s">
        <v>36</v>
      </c>
    </row>
    <row r="484" spans="1:19">
      <c r="A484">
        <v>10222</v>
      </c>
      <c r="B484">
        <v>43</v>
      </c>
      <c r="C484" s="2">
        <v>74.03</v>
      </c>
      <c r="D484" s="2">
        <v>2</v>
      </c>
      <c r="E484" s="2">
        <v>3183.29</v>
      </c>
      <c r="F484" s="3">
        <v>38036</v>
      </c>
      <c r="G484" t="s">
        <v>40</v>
      </c>
      <c r="H484">
        <v>1</v>
      </c>
      <c r="I484">
        <v>2</v>
      </c>
      <c r="J484">
        <v>2004</v>
      </c>
      <c r="K484" s="2">
        <v>74</v>
      </c>
      <c r="L484" t="s">
        <v>161</v>
      </c>
      <c r="M484" t="s">
        <v>48</v>
      </c>
      <c r="N484" t="s">
        <v>320</v>
      </c>
      <c r="O484" t="s">
        <v>322</v>
      </c>
      <c r="P484" t="s">
        <v>270</v>
      </c>
      <c r="Q484" t="s">
        <v>822</v>
      </c>
      <c r="R484" t="s">
        <v>221</v>
      </c>
      <c r="S484" t="s">
        <v>36</v>
      </c>
    </row>
    <row r="485" spans="1:19">
      <c r="A485">
        <v>10222</v>
      </c>
      <c r="B485">
        <v>31</v>
      </c>
      <c r="C485" s="2">
        <v>45.690000000000005</v>
      </c>
      <c r="D485" s="2">
        <v>7</v>
      </c>
      <c r="E485" s="2">
        <v>1416.39</v>
      </c>
      <c r="F485" s="3">
        <v>38036</v>
      </c>
      <c r="G485" t="s">
        <v>40</v>
      </c>
      <c r="H485">
        <v>1</v>
      </c>
      <c r="I485">
        <v>2</v>
      </c>
      <c r="J485">
        <v>2004</v>
      </c>
      <c r="K485" s="2">
        <v>49</v>
      </c>
      <c r="L485" t="s">
        <v>161</v>
      </c>
      <c r="M485" t="s">
        <v>49</v>
      </c>
      <c r="N485" t="s">
        <v>320</v>
      </c>
      <c r="O485" t="s">
        <v>322</v>
      </c>
      <c r="P485" t="s">
        <v>270</v>
      </c>
      <c r="Q485" t="s">
        <v>822</v>
      </c>
      <c r="R485" t="s">
        <v>221</v>
      </c>
      <c r="S485" t="s">
        <v>45</v>
      </c>
    </row>
    <row r="486" spans="1:19">
      <c r="A486">
        <v>10222</v>
      </c>
      <c r="B486">
        <v>49</v>
      </c>
      <c r="C486" s="2">
        <v>94.62</v>
      </c>
      <c r="D486" s="2">
        <v>10</v>
      </c>
      <c r="E486" s="2">
        <v>4636.38</v>
      </c>
      <c r="F486" s="3">
        <v>38036</v>
      </c>
      <c r="G486" t="s">
        <v>40</v>
      </c>
      <c r="H486">
        <v>1</v>
      </c>
      <c r="I486">
        <v>2</v>
      </c>
      <c r="J486">
        <v>2004</v>
      </c>
      <c r="K486" s="2">
        <v>86</v>
      </c>
      <c r="L486" t="s">
        <v>50</v>
      </c>
      <c r="M486" t="s">
        <v>51</v>
      </c>
      <c r="N486" t="s">
        <v>320</v>
      </c>
      <c r="O486" t="s">
        <v>322</v>
      </c>
      <c r="P486" t="s">
        <v>270</v>
      </c>
      <c r="Q486" t="s">
        <v>822</v>
      </c>
      <c r="R486" t="s">
        <v>221</v>
      </c>
      <c r="S486" t="s">
        <v>36</v>
      </c>
    </row>
    <row r="487" spans="1:19">
      <c r="A487">
        <v>10222</v>
      </c>
      <c r="B487">
        <v>31</v>
      </c>
      <c r="C487" s="2">
        <v>62.67</v>
      </c>
      <c r="D487" s="2">
        <v>15</v>
      </c>
      <c r="E487" s="2">
        <v>1942.77</v>
      </c>
      <c r="F487" s="3">
        <v>38036</v>
      </c>
      <c r="G487" t="s">
        <v>40</v>
      </c>
      <c r="H487">
        <v>1</v>
      </c>
      <c r="I487">
        <v>2</v>
      </c>
      <c r="J487">
        <v>2004</v>
      </c>
      <c r="K487" s="2">
        <v>66</v>
      </c>
      <c r="L487" t="s">
        <v>50</v>
      </c>
      <c r="M487" t="s">
        <v>233</v>
      </c>
      <c r="N487" t="s">
        <v>320</v>
      </c>
      <c r="O487" t="s">
        <v>322</v>
      </c>
      <c r="P487" t="s">
        <v>270</v>
      </c>
      <c r="Q487" t="s">
        <v>822</v>
      </c>
      <c r="R487" t="s">
        <v>221</v>
      </c>
      <c r="S487" t="s">
        <v>45</v>
      </c>
    </row>
    <row r="488" spans="1:19">
      <c r="A488">
        <v>10222</v>
      </c>
      <c r="B488">
        <v>26</v>
      </c>
      <c r="C488" s="2">
        <v>102.28999999999999</v>
      </c>
      <c r="D488" s="2">
        <v>8</v>
      </c>
      <c r="E488" s="2">
        <v>2659.54</v>
      </c>
      <c r="F488" s="3">
        <v>38036</v>
      </c>
      <c r="G488" t="s">
        <v>40</v>
      </c>
      <c r="H488">
        <v>1</v>
      </c>
      <c r="I488">
        <v>2</v>
      </c>
      <c r="J488">
        <v>2004</v>
      </c>
      <c r="K488" s="2">
        <v>90</v>
      </c>
      <c r="L488" t="s">
        <v>50</v>
      </c>
      <c r="M488" t="s">
        <v>52</v>
      </c>
      <c r="N488" t="s">
        <v>320</v>
      </c>
      <c r="O488" t="s">
        <v>322</v>
      </c>
      <c r="P488" t="s">
        <v>270</v>
      </c>
      <c r="Q488" t="s">
        <v>822</v>
      </c>
      <c r="R488" t="s">
        <v>221</v>
      </c>
      <c r="S488" t="s">
        <v>45</v>
      </c>
    </row>
    <row r="489" spans="1:19">
      <c r="A489">
        <v>10222</v>
      </c>
      <c r="B489">
        <v>36</v>
      </c>
      <c r="C489" s="2">
        <v>80.949999999999989</v>
      </c>
      <c r="D489" s="2">
        <v>13</v>
      </c>
      <c r="E489" s="2">
        <v>2914.2</v>
      </c>
      <c r="F489" s="3">
        <v>38036</v>
      </c>
      <c r="G489" t="s">
        <v>40</v>
      </c>
      <c r="H489">
        <v>1</v>
      </c>
      <c r="I489">
        <v>2</v>
      </c>
      <c r="J489">
        <v>2004</v>
      </c>
      <c r="K489" s="2">
        <v>72</v>
      </c>
      <c r="L489" t="s">
        <v>50</v>
      </c>
      <c r="M489" t="s">
        <v>54</v>
      </c>
      <c r="N489" t="s">
        <v>320</v>
      </c>
      <c r="O489" t="s">
        <v>322</v>
      </c>
      <c r="P489" t="s">
        <v>270</v>
      </c>
      <c r="Q489" t="s">
        <v>822</v>
      </c>
      <c r="R489" t="s">
        <v>221</v>
      </c>
      <c r="S489" t="s">
        <v>45</v>
      </c>
    </row>
    <row r="490" spans="1:19">
      <c r="A490">
        <v>10222</v>
      </c>
      <c r="B490">
        <v>38</v>
      </c>
      <c r="C490" s="2">
        <v>110.19000000000001</v>
      </c>
      <c r="D490" s="2">
        <v>16</v>
      </c>
      <c r="E490" s="2">
        <v>4187.22</v>
      </c>
      <c r="F490" s="3">
        <v>38036</v>
      </c>
      <c r="G490" t="s">
        <v>40</v>
      </c>
      <c r="H490">
        <v>1</v>
      </c>
      <c r="I490">
        <v>2</v>
      </c>
      <c r="J490">
        <v>2004</v>
      </c>
      <c r="K490" s="2">
        <v>100</v>
      </c>
      <c r="L490" t="s">
        <v>50</v>
      </c>
      <c r="M490" t="s">
        <v>55</v>
      </c>
      <c r="N490" t="s">
        <v>320</v>
      </c>
      <c r="O490" t="s">
        <v>322</v>
      </c>
      <c r="P490" t="s">
        <v>270</v>
      </c>
      <c r="Q490" t="s">
        <v>822</v>
      </c>
      <c r="R490" t="s">
        <v>221</v>
      </c>
      <c r="S490" t="s">
        <v>36</v>
      </c>
    </row>
    <row r="491" spans="1:19">
      <c r="A491">
        <v>10222</v>
      </c>
      <c r="B491">
        <v>31</v>
      </c>
      <c r="C491" s="2">
        <v>95.34</v>
      </c>
      <c r="D491" s="2">
        <v>17</v>
      </c>
      <c r="E491" s="2">
        <v>2955.54</v>
      </c>
      <c r="F491" s="3">
        <v>38036</v>
      </c>
      <c r="G491" t="s">
        <v>40</v>
      </c>
      <c r="H491">
        <v>1</v>
      </c>
      <c r="I491">
        <v>2</v>
      </c>
      <c r="J491">
        <v>2004</v>
      </c>
      <c r="K491" s="2">
        <v>99</v>
      </c>
      <c r="L491" t="s">
        <v>50</v>
      </c>
      <c r="M491" t="s">
        <v>56</v>
      </c>
      <c r="N491" t="s">
        <v>320</v>
      </c>
      <c r="O491" t="s">
        <v>322</v>
      </c>
      <c r="P491" t="s">
        <v>270</v>
      </c>
      <c r="Q491" t="s">
        <v>822</v>
      </c>
      <c r="R491" t="s">
        <v>221</v>
      </c>
      <c r="S491" t="s">
        <v>45</v>
      </c>
    </row>
    <row r="492" spans="1:19">
      <c r="A492">
        <v>10222</v>
      </c>
      <c r="B492">
        <v>36</v>
      </c>
      <c r="C492" s="2">
        <v>63.339999999999996</v>
      </c>
      <c r="D492" s="2">
        <v>18</v>
      </c>
      <c r="E492" s="2">
        <v>2280.2399999999998</v>
      </c>
      <c r="F492" s="3">
        <v>38036</v>
      </c>
      <c r="G492" t="s">
        <v>40</v>
      </c>
      <c r="H492">
        <v>1</v>
      </c>
      <c r="I492">
        <v>2</v>
      </c>
      <c r="J492">
        <v>2004</v>
      </c>
      <c r="K492" s="2">
        <v>54</v>
      </c>
      <c r="L492" t="s">
        <v>50</v>
      </c>
      <c r="M492" t="s">
        <v>57</v>
      </c>
      <c r="N492" t="s">
        <v>320</v>
      </c>
      <c r="O492" t="s">
        <v>322</v>
      </c>
      <c r="P492" t="s">
        <v>270</v>
      </c>
      <c r="Q492" t="s">
        <v>822</v>
      </c>
      <c r="R492" t="s">
        <v>221</v>
      </c>
      <c r="S492" t="s">
        <v>45</v>
      </c>
    </row>
    <row r="493" spans="1:19">
      <c r="A493">
        <v>10222</v>
      </c>
      <c r="B493">
        <v>45</v>
      </c>
      <c r="C493" s="2">
        <v>85.75</v>
      </c>
      <c r="D493" s="2">
        <v>9</v>
      </c>
      <c r="E493" s="2">
        <v>3858.75</v>
      </c>
      <c r="F493" s="3">
        <v>38036</v>
      </c>
      <c r="G493" t="s">
        <v>40</v>
      </c>
      <c r="H493">
        <v>1</v>
      </c>
      <c r="I493">
        <v>2</v>
      </c>
      <c r="J493">
        <v>2004</v>
      </c>
      <c r="K493" s="2">
        <v>105</v>
      </c>
      <c r="L493" t="s">
        <v>81</v>
      </c>
      <c r="M493" t="s">
        <v>60</v>
      </c>
      <c r="N493" t="s">
        <v>320</v>
      </c>
      <c r="O493" t="s">
        <v>322</v>
      </c>
      <c r="P493" t="s">
        <v>270</v>
      </c>
      <c r="Q493" t="s">
        <v>822</v>
      </c>
      <c r="R493" t="s">
        <v>221</v>
      </c>
      <c r="S493" t="s">
        <v>36</v>
      </c>
    </row>
    <row r="494" spans="1:19">
      <c r="A494">
        <v>10222</v>
      </c>
      <c r="B494">
        <v>47</v>
      </c>
      <c r="C494" s="2">
        <v>70.81</v>
      </c>
      <c r="D494" s="2">
        <v>14</v>
      </c>
      <c r="E494" s="2">
        <v>3328.07</v>
      </c>
      <c r="F494" s="3">
        <v>38036</v>
      </c>
      <c r="G494" t="s">
        <v>40</v>
      </c>
      <c r="H494">
        <v>1</v>
      </c>
      <c r="I494">
        <v>2</v>
      </c>
      <c r="J494">
        <v>2004</v>
      </c>
      <c r="K494" s="2">
        <v>88</v>
      </c>
      <c r="L494" t="s">
        <v>81</v>
      </c>
      <c r="M494" t="s">
        <v>236</v>
      </c>
      <c r="N494" t="s">
        <v>320</v>
      </c>
      <c r="O494" t="s">
        <v>322</v>
      </c>
      <c r="P494" t="s">
        <v>270</v>
      </c>
      <c r="Q494" t="s">
        <v>822</v>
      </c>
      <c r="R494" t="s">
        <v>221</v>
      </c>
      <c r="S494" t="s">
        <v>36</v>
      </c>
    </row>
    <row r="495" spans="1:19">
      <c r="A495">
        <v>10222</v>
      </c>
      <c r="B495">
        <v>43</v>
      </c>
      <c r="C495" s="2">
        <v>70.350000000000009</v>
      </c>
      <c r="D495" s="2">
        <v>6</v>
      </c>
      <c r="E495" s="2">
        <v>3025.05</v>
      </c>
      <c r="F495" s="3">
        <v>38036</v>
      </c>
      <c r="G495" t="s">
        <v>40</v>
      </c>
      <c r="H495">
        <v>1</v>
      </c>
      <c r="I495">
        <v>2</v>
      </c>
      <c r="J495">
        <v>2004</v>
      </c>
      <c r="K495" s="2">
        <v>65</v>
      </c>
      <c r="L495" t="s">
        <v>81</v>
      </c>
      <c r="M495" t="s">
        <v>61</v>
      </c>
      <c r="N495" t="s">
        <v>320</v>
      </c>
      <c r="O495" t="s">
        <v>322</v>
      </c>
      <c r="P495" t="s">
        <v>270</v>
      </c>
      <c r="Q495" t="s">
        <v>822</v>
      </c>
      <c r="R495" t="s">
        <v>221</v>
      </c>
      <c r="S495" t="s">
        <v>36</v>
      </c>
    </row>
    <row r="496" spans="1:19">
      <c r="A496">
        <v>10222</v>
      </c>
      <c r="B496">
        <v>46</v>
      </c>
      <c r="C496" s="2">
        <v>80.510000000000005</v>
      </c>
      <c r="D496" s="2">
        <v>11</v>
      </c>
      <c r="E496" s="2">
        <v>3703.46</v>
      </c>
      <c r="F496" s="3">
        <v>38036</v>
      </c>
      <c r="G496" t="s">
        <v>40</v>
      </c>
      <c r="H496">
        <v>1</v>
      </c>
      <c r="I496">
        <v>2</v>
      </c>
      <c r="J496">
        <v>2004</v>
      </c>
      <c r="K496" s="2">
        <v>83</v>
      </c>
      <c r="L496" t="s">
        <v>81</v>
      </c>
      <c r="M496" t="s">
        <v>62</v>
      </c>
      <c r="N496" t="s">
        <v>320</v>
      </c>
      <c r="O496" t="s">
        <v>322</v>
      </c>
      <c r="P496" t="s">
        <v>270</v>
      </c>
      <c r="Q496" t="s">
        <v>822</v>
      </c>
      <c r="R496" t="s">
        <v>221</v>
      </c>
      <c r="S496" t="s">
        <v>36</v>
      </c>
    </row>
    <row r="497" spans="1:19">
      <c r="A497">
        <v>10147</v>
      </c>
      <c r="B497">
        <v>48</v>
      </c>
      <c r="C497" s="2">
        <v>192.62</v>
      </c>
      <c r="D497" s="2">
        <v>7</v>
      </c>
      <c r="E497" s="2">
        <v>9245.76</v>
      </c>
      <c r="F497" s="3">
        <v>37869</v>
      </c>
      <c r="G497" t="s">
        <v>40</v>
      </c>
      <c r="H497">
        <v>3</v>
      </c>
      <c r="I497">
        <v>9</v>
      </c>
      <c r="J497">
        <v>2003</v>
      </c>
      <c r="K497" s="2">
        <v>194</v>
      </c>
      <c r="L497" t="s">
        <v>100</v>
      </c>
      <c r="M497" t="s">
        <v>124</v>
      </c>
      <c r="N497" t="s">
        <v>326</v>
      </c>
      <c r="O497" t="s">
        <v>218</v>
      </c>
      <c r="P497" t="s">
        <v>219</v>
      </c>
      <c r="Q497" t="s">
        <v>822</v>
      </c>
      <c r="R497" t="s">
        <v>221</v>
      </c>
      <c r="S497" t="s">
        <v>39</v>
      </c>
    </row>
    <row r="498" spans="1:19">
      <c r="A498">
        <v>10147</v>
      </c>
      <c r="B498">
        <v>31</v>
      </c>
      <c r="C498" s="2">
        <v>112.74</v>
      </c>
      <c r="D498" s="2">
        <v>5</v>
      </c>
      <c r="E498" s="2">
        <v>3494.94</v>
      </c>
      <c r="F498" s="3">
        <v>37869</v>
      </c>
      <c r="G498" t="s">
        <v>40</v>
      </c>
      <c r="H498">
        <v>3</v>
      </c>
      <c r="I498">
        <v>9</v>
      </c>
      <c r="J498">
        <v>2003</v>
      </c>
      <c r="K498" s="2">
        <v>117</v>
      </c>
      <c r="L498" t="s">
        <v>100</v>
      </c>
      <c r="M498" t="s">
        <v>264</v>
      </c>
      <c r="N498" t="s">
        <v>326</v>
      </c>
      <c r="O498" t="s">
        <v>218</v>
      </c>
      <c r="P498" t="s">
        <v>219</v>
      </c>
      <c r="Q498" t="s">
        <v>822</v>
      </c>
      <c r="R498" t="s">
        <v>221</v>
      </c>
      <c r="S498" t="s">
        <v>36</v>
      </c>
    </row>
    <row r="499" spans="1:19">
      <c r="A499">
        <v>10147</v>
      </c>
      <c r="B499">
        <v>21</v>
      </c>
      <c r="C499" s="2">
        <v>63.84</v>
      </c>
      <c r="D499" s="2">
        <v>8</v>
      </c>
      <c r="E499" s="2">
        <v>1340.64</v>
      </c>
      <c r="F499" s="3">
        <v>37869</v>
      </c>
      <c r="G499" t="s">
        <v>40</v>
      </c>
      <c r="H499">
        <v>3</v>
      </c>
      <c r="I499">
        <v>9</v>
      </c>
      <c r="J499">
        <v>2003</v>
      </c>
      <c r="K499" s="2">
        <v>79</v>
      </c>
      <c r="L499" t="s">
        <v>100</v>
      </c>
      <c r="M499" t="s">
        <v>125</v>
      </c>
      <c r="N499" t="s">
        <v>326</v>
      </c>
      <c r="O499" t="s">
        <v>218</v>
      </c>
      <c r="P499" t="s">
        <v>219</v>
      </c>
      <c r="Q499" t="s">
        <v>822</v>
      </c>
      <c r="R499" t="s">
        <v>221</v>
      </c>
      <c r="S499" t="s">
        <v>45</v>
      </c>
    </row>
    <row r="500" spans="1:19">
      <c r="A500">
        <v>10147</v>
      </c>
      <c r="B500">
        <v>33</v>
      </c>
      <c r="C500" s="2">
        <v>97.89</v>
      </c>
      <c r="D500" s="2">
        <v>4</v>
      </c>
      <c r="E500" s="2">
        <v>3230.37</v>
      </c>
      <c r="F500" s="3">
        <v>37869</v>
      </c>
      <c r="G500" t="s">
        <v>40</v>
      </c>
      <c r="H500">
        <v>3</v>
      </c>
      <c r="I500">
        <v>9</v>
      </c>
      <c r="J500">
        <v>2003</v>
      </c>
      <c r="K500" s="2">
        <v>115</v>
      </c>
      <c r="L500" t="s">
        <v>100</v>
      </c>
      <c r="M500" t="s">
        <v>265</v>
      </c>
      <c r="N500" t="s">
        <v>326</v>
      </c>
      <c r="O500" t="s">
        <v>218</v>
      </c>
      <c r="P500" t="s">
        <v>219</v>
      </c>
      <c r="Q500" t="s">
        <v>822</v>
      </c>
      <c r="R500" t="s">
        <v>221</v>
      </c>
      <c r="S500" t="s">
        <v>36</v>
      </c>
    </row>
    <row r="501" spans="1:19">
      <c r="A501">
        <v>10147</v>
      </c>
      <c r="B501">
        <v>26</v>
      </c>
      <c r="C501" s="2">
        <v>82.39</v>
      </c>
      <c r="D501" s="2">
        <v>3</v>
      </c>
      <c r="E501" s="2">
        <v>2142.14</v>
      </c>
      <c r="F501" s="3">
        <v>37869</v>
      </c>
      <c r="G501" t="s">
        <v>40</v>
      </c>
      <c r="H501">
        <v>3</v>
      </c>
      <c r="I501">
        <v>9</v>
      </c>
      <c r="J501">
        <v>2003</v>
      </c>
      <c r="K501" s="2">
        <v>77</v>
      </c>
      <c r="L501" t="s">
        <v>100</v>
      </c>
      <c r="M501" t="s">
        <v>170</v>
      </c>
      <c r="N501" t="s">
        <v>326</v>
      </c>
      <c r="O501" t="s">
        <v>218</v>
      </c>
      <c r="P501" t="s">
        <v>219</v>
      </c>
      <c r="Q501" t="s">
        <v>822</v>
      </c>
      <c r="R501" t="s">
        <v>221</v>
      </c>
      <c r="S501" t="s">
        <v>45</v>
      </c>
    </row>
    <row r="502" spans="1:19">
      <c r="A502">
        <v>10147</v>
      </c>
      <c r="B502">
        <v>36</v>
      </c>
      <c r="C502" s="2">
        <v>86.04</v>
      </c>
      <c r="D502" s="2">
        <v>10</v>
      </c>
      <c r="E502" s="2">
        <v>3097.44</v>
      </c>
      <c r="F502" s="3">
        <v>37869</v>
      </c>
      <c r="G502" t="s">
        <v>40</v>
      </c>
      <c r="H502">
        <v>3</v>
      </c>
      <c r="I502">
        <v>9</v>
      </c>
      <c r="J502">
        <v>2003</v>
      </c>
      <c r="K502" s="2">
        <v>80</v>
      </c>
      <c r="L502" t="s">
        <v>100</v>
      </c>
      <c r="M502" t="s">
        <v>126</v>
      </c>
      <c r="N502" t="s">
        <v>326</v>
      </c>
      <c r="O502" t="s">
        <v>218</v>
      </c>
      <c r="P502" t="s">
        <v>219</v>
      </c>
      <c r="Q502" t="s">
        <v>822</v>
      </c>
      <c r="R502" t="s">
        <v>221</v>
      </c>
      <c r="S502" t="s">
        <v>36</v>
      </c>
    </row>
    <row r="503" spans="1:19">
      <c r="A503">
        <v>10147</v>
      </c>
      <c r="B503">
        <v>37</v>
      </c>
      <c r="C503" s="2">
        <v>119.06</v>
      </c>
      <c r="D503" s="2">
        <v>9</v>
      </c>
      <c r="E503" s="2">
        <v>4405.22</v>
      </c>
      <c r="F503" s="3">
        <v>37869</v>
      </c>
      <c r="G503" t="s">
        <v>40</v>
      </c>
      <c r="H503">
        <v>3</v>
      </c>
      <c r="I503">
        <v>9</v>
      </c>
      <c r="J503">
        <v>2003</v>
      </c>
      <c r="K503" s="2">
        <v>146</v>
      </c>
      <c r="L503" t="s">
        <v>100</v>
      </c>
      <c r="M503" t="s">
        <v>127</v>
      </c>
      <c r="N503" t="s">
        <v>326</v>
      </c>
      <c r="O503" t="s">
        <v>218</v>
      </c>
      <c r="P503" t="s">
        <v>219</v>
      </c>
      <c r="Q503" t="s">
        <v>822</v>
      </c>
      <c r="R503" t="s">
        <v>221</v>
      </c>
      <c r="S503" t="s">
        <v>36</v>
      </c>
    </row>
    <row r="504" spans="1:19">
      <c r="A504">
        <v>10147</v>
      </c>
      <c r="B504">
        <v>25</v>
      </c>
      <c r="C504" s="2">
        <v>42.67</v>
      </c>
      <c r="D504" s="2">
        <v>1</v>
      </c>
      <c r="E504" s="2">
        <v>1066.75</v>
      </c>
      <c r="F504" s="3">
        <v>37869</v>
      </c>
      <c r="G504" t="s">
        <v>40</v>
      </c>
      <c r="H504">
        <v>3</v>
      </c>
      <c r="I504">
        <v>9</v>
      </c>
      <c r="J504">
        <v>2003</v>
      </c>
      <c r="K504" s="2">
        <v>37</v>
      </c>
      <c r="L504" t="s">
        <v>100</v>
      </c>
      <c r="M504" t="s">
        <v>171</v>
      </c>
      <c r="N504" t="s">
        <v>326</v>
      </c>
      <c r="O504" t="s">
        <v>218</v>
      </c>
      <c r="P504" t="s">
        <v>219</v>
      </c>
      <c r="Q504" t="s">
        <v>822</v>
      </c>
      <c r="R504" t="s">
        <v>221</v>
      </c>
      <c r="S504" t="s">
        <v>45</v>
      </c>
    </row>
    <row r="505" spans="1:19">
      <c r="A505">
        <v>10147</v>
      </c>
      <c r="B505">
        <v>30</v>
      </c>
      <c r="C505" s="2">
        <v>68.58</v>
      </c>
      <c r="D505" s="2">
        <v>6</v>
      </c>
      <c r="E505" s="2">
        <v>2057.4</v>
      </c>
      <c r="F505" s="3">
        <v>37869</v>
      </c>
      <c r="G505" t="s">
        <v>40</v>
      </c>
      <c r="H505">
        <v>3</v>
      </c>
      <c r="I505">
        <v>9</v>
      </c>
      <c r="J505">
        <v>2003</v>
      </c>
      <c r="K505" s="2">
        <v>61</v>
      </c>
      <c r="L505" t="s">
        <v>100</v>
      </c>
      <c r="M505" t="s">
        <v>129</v>
      </c>
      <c r="N505" t="s">
        <v>326</v>
      </c>
      <c r="O505" t="s">
        <v>218</v>
      </c>
      <c r="P505" t="s">
        <v>219</v>
      </c>
      <c r="Q505" t="s">
        <v>822</v>
      </c>
      <c r="R505" t="s">
        <v>221</v>
      </c>
      <c r="S505" t="s">
        <v>45</v>
      </c>
    </row>
    <row r="506" spans="1:19">
      <c r="A506">
        <v>10147</v>
      </c>
      <c r="B506">
        <v>23</v>
      </c>
      <c r="C506" s="2">
        <v>126.38999999999999</v>
      </c>
      <c r="D506" s="2">
        <v>2</v>
      </c>
      <c r="E506" s="2">
        <v>2906.97</v>
      </c>
      <c r="F506" s="3">
        <v>37869</v>
      </c>
      <c r="G506" t="s">
        <v>40</v>
      </c>
      <c r="H506">
        <v>3</v>
      </c>
      <c r="I506">
        <v>9</v>
      </c>
      <c r="J506">
        <v>2003</v>
      </c>
      <c r="K506" s="2">
        <v>140</v>
      </c>
      <c r="L506" t="s">
        <v>100</v>
      </c>
      <c r="M506" t="s">
        <v>172</v>
      </c>
      <c r="N506" t="s">
        <v>326</v>
      </c>
      <c r="O506" t="s">
        <v>218</v>
      </c>
      <c r="P506" t="s">
        <v>219</v>
      </c>
      <c r="Q506" t="s">
        <v>822</v>
      </c>
      <c r="R506" t="s">
        <v>221</v>
      </c>
      <c r="S506" t="s">
        <v>45</v>
      </c>
    </row>
    <row r="507" spans="1:19">
      <c r="A507">
        <v>10147</v>
      </c>
      <c r="B507">
        <v>31</v>
      </c>
      <c r="C507" s="2">
        <v>64.67</v>
      </c>
      <c r="D507" s="2">
        <v>11</v>
      </c>
      <c r="E507" s="2">
        <v>2004.77</v>
      </c>
      <c r="F507" s="3">
        <v>37869</v>
      </c>
      <c r="G507" t="s">
        <v>40</v>
      </c>
      <c r="H507">
        <v>3</v>
      </c>
      <c r="I507">
        <v>9</v>
      </c>
      <c r="J507">
        <v>2003</v>
      </c>
      <c r="K507" s="2">
        <v>80</v>
      </c>
      <c r="L507" t="s">
        <v>100</v>
      </c>
      <c r="M507" t="s">
        <v>130</v>
      </c>
      <c r="N507" t="s">
        <v>326</v>
      </c>
      <c r="O507" t="s">
        <v>218</v>
      </c>
      <c r="P507" t="s">
        <v>219</v>
      </c>
      <c r="Q507" t="s">
        <v>822</v>
      </c>
      <c r="R507" t="s">
        <v>221</v>
      </c>
      <c r="S507" t="s">
        <v>45</v>
      </c>
    </row>
    <row r="508" spans="1:19">
      <c r="A508">
        <v>10369</v>
      </c>
      <c r="B508">
        <v>41</v>
      </c>
      <c r="C508" s="2">
        <v>110.12</v>
      </c>
      <c r="D508" s="2">
        <v>2</v>
      </c>
      <c r="E508" s="2">
        <v>4514.92</v>
      </c>
      <c r="F508" s="3">
        <v>38372</v>
      </c>
      <c r="G508" t="s">
        <v>40</v>
      </c>
      <c r="H508">
        <v>1</v>
      </c>
      <c r="I508">
        <v>1</v>
      </c>
      <c r="J508">
        <v>2005</v>
      </c>
      <c r="K508" s="2">
        <v>214</v>
      </c>
      <c r="L508" t="s">
        <v>100</v>
      </c>
      <c r="M508" t="s">
        <v>64</v>
      </c>
      <c r="N508" t="s">
        <v>326</v>
      </c>
      <c r="O508" t="s">
        <v>218</v>
      </c>
      <c r="P508" t="s">
        <v>219</v>
      </c>
      <c r="Q508" t="s">
        <v>822</v>
      </c>
      <c r="R508" t="s">
        <v>221</v>
      </c>
      <c r="S508" t="s">
        <v>36</v>
      </c>
    </row>
    <row r="509" spans="1:19">
      <c r="A509">
        <v>10274</v>
      </c>
      <c r="B509">
        <v>41</v>
      </c>
      <c r="C509" s="2">
        <v>164</v>
      </c>
      <c r="D509" s="2">
        <v>1</v>
      </c>
      <c r="E509" s="2">
        <v>6724</v>
      </c>
      <c r="F509" s="3">
        <v>38189</v>
      </c>
      <c r="G509" t="s">
        <v>40</v>
      </c>
      <c r="H509">
        <v>3</v>
      </c>
      <c r="I509">
        <v>7</v>
      </c>
      <c r="J509">
        <v>2004</v>
      </c>
      <c r="K509" s="2">
        <v>157</v>
      </c>
      <c r="L509" t="s">
        <v>161</v>
      </c>
      <c r="M509" t="s">
        <v>43</v>
      </c>
      <c r="N509" t="s">
        <v>326</v>
      </c>
      <c r="O509" t="s">
        <v>218</v>
      </c>
      <c r="P509" t="s">
        <v>219</v>
      </c>
      <c r="Q509" t="s">
        <v>822</v>
      </c>
      <c r="R509" t="s">
        <v>221</v>
      </c>
      <c r="S509" t="s">
        <v>36</v>
      </c>
    </row>
    <row r="510" spans="1:19">
      <c r="A510">
        <v>10274</v>
      </c>
      <c r="B510">
        <v>40</v>
      </c>
      <c r="C510" s="2">
        <v>65.08</v>
      </c>
      <c r="D510" s="2">
        <v>2</v>
      </c>
      <c r="E510" s="2">
        <v>2603.1999999999998</v>
      </c>
      <c r="F510" s="3">
        <v>38189</v>
      </c>
      <c r="G510" t="s">
        <v>40</v>
      </c>
      <c r="H510">
        <v>3</v>
      </c>
      <c r="I510">
        <v>7</v>
      </c>
      <c r="J510">
        <v>2004</v>
      </c>
      <c r="K510" s="2">
        <v>68</v>
      </c>
      <c r="L510" t="s">
        <v>161</v>
      </c>
      <c r="M510" t="s">
        <v>44</v>
      </c>
      <c r="N510" t="s">
        <v>326</v>
      </c>
      <c r="O510" t="s">
        <v>218</v>
      </c>
      <c r="P510" t="s">
        <v>219</v>
      </c>
      <c r="Q510" t="s">
        <v>822</v>
      </c>
      <c r="R510" t="s">
        <v>221</v>
      </c>
      <c r="S510" t="s">
        <v>45</v>
      </c>
    </row>
    <row r="511" spans="1:19">
      <c r="A511">
        <v>10274</v>
      </c>
      <c r="B511">
        <v>32</v>
      </c>
      <c r="C511" s="2">
        <v>58.6</v>
      </c>
      <c r="D511" s="2">
        <v>4</v>
      </c>
      <c r="E511" s="2">
        <v>1875.2</v>
      </c>
      <c r="F511" s="3">
        <v>38189</v>
      </c>
      <c r="G511" t="s">
        <v>40</v>
      </c>
      <c r="H511">
        <v>3</v>
      </c>
      <c r="I511">
        <v>7</v>
      </c>
      <c r="J511">
        <v>2004</v>
      </c>
      <c r="K511" s="2">
        <v>49</v>
      </c>
      <c r="L511" t="s">
        <v>161</v>
      </c>
      <c r="M511" t="s">
        <v>49</v>
      </c>
      <c r="N511" t="s">
        <v>326</v>
      </c>
      <c r="O511" t="s">
        <v>218</v>
      </c>
      <c r="P511" t="s">
        <v>219</v>
      </c>
      <c r="Q511" t="s">
        <v>822</v>
      </c>
      <c r="R511" t="s">
        <v>221</v>
      </c>
      <c r="S511" t="s">
        <v>45</v>
      </c>
    </row>
    <row r="512" spans="1:19">
      <c r="A512">
        <v>10274</v>
      </c>
      <c r="B512">
        <v>24</v>
      </c>
      <c r="C512" s="2">
        <v>90.52</v>
      </c>
      <c r="D512" s="2">
        <v>5</v>
      </c>
      <c r="E512" s="2">
        <v>2172.48</v>
      </c>
      <c r="F512" s="3">
        <v>38189</v>
      </c>
      <c r="G512" t="s">
        <v>40</v>
      </c>
      <c r="H512">
        <v>3</v>
      </c>
      <c r="I512">
        <v>7</v>
      </c>
      <c r="J512">
        <v>2004</v>
      </c>
      <c r="K512" s="2">
        <v>90</v>
      </c>
      <c r="L512" t="s">
        <v>50</v>
      </c>
      <c r="M512" t="s">
        <v>52</v>
      </c>
      <c r="N512" t="s">
        <v>326</v>
      </c>
      <c r="O512" t="s">
        <v>218</v>
      </c>
      <c r="P512" t="s">
        <v>219</v>
      </c>
      <c r="Q512" t="s">
        <v>822</v>
      </c>
      <c r="R512" t="s">
        <v>221</v>
      </c>
      <c r="S512" t="s">
        <v>45</v>
      </c>
    </row>
    <row r="513" spans="1:19">
      <c r="A513">
        <v>10274</v>
      </c>
      <c r="B513">
        <v>24</v>
      </c>
      <c r="C513" s="2">
        <v>72.33</v>
      </c>
      <c r="D513" s="2">
        <v>3</v>
      </c>
      <c r="E513" s="2">
        <v>1735.92</v>
      </c>
      <c r="F513" s="3">
        <v>38189</v>
      </c>
      <c r="G513" t="s">
        <v>40</v>
      </c>
      <c r="H513">
        <v>3</v>
      </c>
      <c r="I513">
        <v>7</v>
      </c>
      <c r="J513">
        <v>2004</v>
      </c>
      <c r="K513" s="2">
        <v>65</v>
      </c>
      <c r="L513" t="s">
        <v>81</v>
      </c>
      <c r="M513" t="s">
        <v>61</v>
      </c>
      <c r="N513" t="s">
        <v>326</v>
      </c>
      <c r="O513" t="s">
        <v>218</v>
      </c>
      <c r="P513" t="s">
        <v>219</v>
      </c>
      <c r="Q513" t="s">
        <v>822</v>
      </c>
      <c r="R513" t="s">
        <v>221</v>
      </c>
      <c r="S513" t="s">
        <v>45</v>
      </c>
    </row>
    <row r="514" spans="1:19">
      <c r="A514">
        <v>10369</v>
      </c>
      <c r="B514">
        <v>44</v>
      </c>
      <c r="C514" s="2">
        <v>210.01000000000002</v>
      </c>
      <c r="D514" s="2">
        <v>8</v>
      </c>
      <c r="E514" s="2">
        <v>9240.44</v>
      </c>
      <c r="F514" s="3">
        <v>38372</v>
      </c>
      <c r="G514" t="s">
        <v>40</v>
      </c>
      <c r="H514">
        <v>1</v>
      </c>
      <c r="I514">
        <v>1</v>
      </c>
      <c r="J514">
        <v>2005</v>
      </c>
      <c r="K514" s="2">
        <v>102</v>
      </c>
      <c r="L514" t="s">
        <v>81</v>
      </c>
      <c r="M514" t="s">
        <v>82</v>
      </c>
      <c r="N514" t="s">
        <v>326</v>
      </c>
      <c r="O514" t="s">
        <v>218</v>
      </c>
      <c r="P514" t="s">
        <v>219</v>
      </c>
      <c r="Q514" t="s">
        <v>822</v>
      </c>
      <c r="R514" t="s">
        <v>221</v>
      </c>
      <c r="S514" t="s">
        <v>39</v>
      </c>
    </row>
    <row r="515" spans="1:19">
      <c r="A515">
        <v>10369</v>
      </c>
      <c r="B515">
        <v>32</v>
      </c>
      <c r="C515" s="2">
        <v>98.63</v>
      </c>
      <c r="D515" s="2">
        <v>7</v>
      </c>
      <c r="E515" s="2">
        <v>3156.16</v>
      </c>
      <c r="F515" s="3">
        <v>38372</v>
      </c>
      <c r="G515" t="s">
        <v>40</v>
      </c>
      <c r="H515">
        <v>1</v>
      </c>
      <c r="I515">
        <v>1</v>
      </c>
      <c r="J515">
        <v>2005</v>
      </c>
      <c r="K515" s="2">
        <v>53</v>
      </c>
      <c r="L515" t="s">
        <v>81</v>
      </c>
      <c r="M515" t="s">
        <v>83</v>
      </c>
      <c r="N515" t="s">
        <v>326</v>
      </c>
      <c r="O515" t="s">
        <v>218</v>
      </c>
      <c r="P515" t="s">
        <v>219</v>
      </c>
      <c r="Q515" t="s">
        <v>822</v>
      </c>
      <c r="R515" t="s">
        <v>221</v>
      </c>
      <c r="S515" t="s">
        <v>36</v>
      </c>
    </row>
    <row r="516" spans="1:19">
      <c r="A516">
        <v>10369</v>
      </c>
      <c r="B516">
        <v>42</v>
      </c>
      <c r="C516" s="2">
        <v>109.08</v>
      </c>
      <c r="D516" s="2">
        <v>1</v>
      </c>
      <c r="E516" s="2">
        <v>4581.3599999999997</v>
      </c>
      <c r="F516" s="3">
        <v>38372</v>
      </c>
      <c r="G516" t="s">
        <v>40</v>
      </c>
      <c r="H516">
        <v>1</v>
      </c>
      <c r="I516">
        <v>1</v>
      </c>
      <c r="J516">
        <v>2005</v>
      </c>
      <c r="K516" s="2">
        <v>101</v>
      </c>
      <c r="L516" t="s">
        <v>81</v>
      </c>
      <c r="M516" t="s">
        <v>88</v>
      </c>
      <c r="N516" t="s">
        <v>326</v>
      </c>
      <c r="O516" t="s">
        <v>218</v>
      </c>
      <c r="P516" t="s">
        <v>219</v>
      </c>
      <c r="Q516" t="s">
        <v>822</v>
      </c>
      <c r="R516" t="s">
        <v>221</v>
      </c>
      <c r="S516" t="s">
        <v>36</v>
      </c>
    </row>
    <row r="517" spans="1:19">
      <c r="A517">
        <v>10369</v>
      </c>
      <c r="B517">
        <v>28</v>
      </c>
      <c r="C517" s="2">
        <v>44.21</v>
      </c>
      <c r="D517" s="2">
        <v>6</v>
      </c>
      <c r="E517" s="2">
        <v>1237.8800000000001</v>
      </c>
      <c r="F517" s="3">
        <v>38372</v>
      </c>
      <c r="G517" t="s">
        <v>40</v>
      </c>
      <c r="H517">
        <v>1</v>
      </c>
      <c r="I517">
        <v>1</v>
      </c>
      <c r="J517">
        <v>2005</v>
      </c>
      <c r="K517" s="2">
        <v>62</v>
      </c>
      <c r="L517" t="s">
        <v>81</v>
      </c>
      <c r="M517" t="s">
        <v>89</v>
      </c>
      <c r="N517" t="s">
        <v>326</v>
      </c>
      <c r="O517" t="s">
        <v>218</v>
      </c>
      <c r="P517" t="s">
        <v>219</v>
      </c>
      <c r="Q517" t="s">
        <v>822</v>
      </c>
      <c r="R517" t="s">
        <v>221</v>
      </c>
      <c r="S517" t="s">
        <v>45</v>
      </c>
    </row>
    <row r="518" spans="1:19">
      <c r="A518">
        <v>10369</v>
      </c>
      <c r="B518">
        <v>21</v>
      </c>
      <c r="C518" s="2">
        <v>94.22</v>
      </c>
      <c r="D518" s="2">
        <v>5</v>
      </c>
      <c r="E518" s="2">
        <v>1978.62</v>
      </c>
      <c r="F518" s="3">
        <v>38372</v>
      </c>
      <c r="G518" t="s">
        <v>40</v>
      </c>
      <c r="H518">
        <v>1</v>
      </c>
      <c r="I518">
        <v>1</v>
      </c>
      <c r="J518">
        <v>2005</v>
      </c>
      <c r="K518" s="2">
        <v>104</v>
      </c>
      <c r="L518" t="s">
        <v>81</v>
      </c>
      <c r="M518" t="s">
        <v>90</v>
      </c>
      <c r="N518" t="s">
        <v>326</v>
      </c>
      <c r="O518" t="s">
        <v>218</v>
      </c>
      <c r="P518" t="s">
        <v>219</v>
      </c>
      <c r="Q518" t="s">
        <v>822</v>
      </c>
      <c r="R518" t="s">
        <v>221</v>
      </c>
      <c r="S518" t="s">
        <v>45</v>
      </c>
    </row>
    <row r="519" spans="1:19">
      <c r="A519">
        <v>10369</v>
      </c>
      <c r="B519">
        <v>45</v>
      </c>
      <c r="C519" s="2">
        <v>73.08</v>
      </c>
      <c r="D519" s="2">
        <v>4</v>
      </c>
      <c r="E519" s="2">
        <v>3288.6</v>
      </c>
      <c r="F519" s="3">
        <v>38372</v>
      </c>
      <c r="G519" t="s">
        <v>40</v>
      </c>
      <c r="H519">
        <v>1</v>
      </c>
      <c r="I519">
        <v>1</v>
      </c>
      <c r="J519">
        <v>2005</v>
      </c>
      <c r="K519" s="2">
        <v>99</v>
      </c>
      <c r="L519" t="s">
        <v>81</v>
      </c>
      <c r="M519" t="s">
        <v>91</v>
      </c>
      <c r="N519" t="s">
        <v>326</v>
      </c>
      <c r="O519" t="s">
        <v>218</v>
      </c>
      <c r="P519" t="s">
        <v>219</v>
      </c>
      <c r="Q519" t="s">
        <v>822</v>
      </c>
      <c r="R519" t="s">
        <v>221</v>
      </c>
      <c r="S519" t="s">
        <v>36</v>
      </c>
    </row>
    <row r="520" spans="1:19">
      <c r="A520">
        <v>10369</v>
      </c>
      <c r="B520">
        <v>40</v>
      </c>
      <c r="C520" s="2">
        <v>86.92</v>
      </c>
      <c r="D520" s="2">
        <v>3</v>
      </c>
      <c r="E520" s="2">
        <v>3476.8</v>
      </c>
      <c r="F520" s="3">
        <v>38372</v>
      </c>
      <c r="G520" t="s">
        <v>40</v>
      </c>
      <c r="H520">
        <v>1</v>
      </c>
      <c r="I520">
        <v>1</v>
      </c>
      <c r="J520">
        <v>2005</v>
      </c>
      <c r="K520" s="2">
        <v>97</v>
      </c>
      <c r="L520" t="s">
        <v>81</v>
      </c>
      <c r="M520" t="s">
        <v>96</v>
      </c>
      <c r="N520" t="s">
        <v>326</v>
      </c>
      <c r="O520" t="s">
        <v>218</v>
      </c>
      <c r="P520" t="s">
        <v>219</v>
      </c>
      <c r="Q520" t="s">
        <v>822</v>
      </c>
      <c r="R520" t="s">
        <v>221</v>
      </c>
      <c r="S520" t="s">
        <v>36</v>
      </c>
    </row>
    <row r="521" spans="1:19">
      <c r="A521">
        <v>10159</v>
      </c>
      <c r="B521">
        <v>41</v>
      </c>
      <c r="C521" s="2">
        <v>202.35000000000002</v>
      </c>
      <c r="D521" s="2">
        <v>2</v>
      </c>
      <c r="E521" s="2">
        <v>8296.35</v>
      </c>
      <c r="F521" s="3">
        <v>37904</v>
      </c>
      <c r="G521" t="s">
        <v>40</v>
      </c>
      <c r="H521">
        <v>4</v>
      </c>
      <c r="I521">
        <v>10</v>
      </c>
      <c r="J521">
        <v>2003</v>
      </c>
      <c r="K521" s="2">
        <v>194</v>
      </c>
      <c r="L521" t="s">
        <v>100</v>
      </c>
      <c r="M521" t="s">
        <v>124</v>
      </c>
      <c r="N521" t="s">
        <v>334</v>
      </c>
      <c r="O521" t="s">
        <v>331</v>
      </c>
      <c r="P521" t="s">
        <v>270</v>
      </c>
      <c r="Q521" t="s">
        <v>822</v>
      </c>
      <c r="R521" t="s">
        <v>221</v>
      </c>
      <c r="S521" t="s">
        <v>39</v>
      </c>
    </row>
    <row r="522" spans="1:19">
      <c r="A522">
        <v>10159</v>
      </c>
      <c r="B522">
        <v>24</v>
      </c>
      <c r="C522" s="2">
        <v>73.42</v>
      </c>
      <c r="D522" s="2">
        <v>3</v>
      </c>
      <c r="E522" s="2">
        <v>1762.08</v>
      </c>
      <c r="F522" s="3">
        <v>37904</v>
      </c>
      <c r="G522" t="s">
        <v>40</v>
      </c>
      <c r="H522">
        <v>4</v>
      </c>
      <c r="I522">
        <v>10</v>
      </c>
      <c r="J522">
        <v>2003</v>
      </c>
      <c r="K522" s="2">
        <v>79</v>
      </c>
      <c r="L522" t="s">
        <v>100</v>
      </c>
      <c r="M522" t="s">
        <v>125</v>
      </c>
      <c r="N522" t="s">
        <v>334</v>
      </c>
      <c r="O522" t="s">
        <v>331</v>
      </c>
      <c r="P522" t="s">
        <v>270</v>
      </c>
      <c r="Q522" t="s">
        <v>822</v>
      </c>
      <c r="R522" t="s">
        <v>221</v>
      </c>
      <c r="S522" t="s">
        <v>45</v>
      </c>
    </row>
    <row r="523" spans="1:19">
      <c r="A523">
        <v>10159</v>
      </c>
      <c r="B523">
        <v>21</v>
      </c>
      <c r="C523" s="2">
        <v>81.210000000000008</v>
      </c>
      <c r="D523" s="2">
        <v>5</v>
      </c>
      <c r="E523" s="2">
        <v>1705.41</v>
      </c>
      <c r="F523" s="3">
        <v>37904</v>
      </c>
      <c r="G523" t="s">
        <v>40</v>
      </c>
      <c r="H523">
        <v>4</v>
      </c>
      <c r="I523">
        <v>10</v>
      </c>
      <c r="J523">
        <v>2003</v>
      </c>
      <c r="K523" s="2">
        <v>80</v>
      </c>
      <c r="L523" t="s">
        <v>100</v>
      </c>
      <c r="M523" t="s">
        <v>126</v>
      </c>
      <c r="N523" t="s">
        <v>334</v>
      </c>
      <c r="O523" t="s">
        <v>331</v>
      </c>
      <c r="P523" t="s">
        <v>270</v>
      </c>
      <c r="Q523" t="s">
        <v>822</v>
      </c>
      <c r="R523" t="s">
        <v>221</v>
      </c>
      <c r="S523" t="s">
        <v>45</v>
      </c>
    </row>
    <row r="524" spans="1:19">
      <c r="A524">
        <v>10159</v>
      </c>
      <c r="B524">
        <v>25</v>
      </c>
      <c r="C524" s="2">
        <v>145.52000000000001</v>
      </c>
      <c r="D524" s="2">
        <v>4</v>
      </c>
      <c r="E524" s="2">
        <v>3638</v>
      </c>
      <c r="F524" s="3">
        <v>37904</v>
      </c>
      <c r="G524" t="s">
        <v>40</v>
      </c>
      <c r="H524">
        <v>4</v>
      </c>
      <c r="I524">
        <v>10</v>
      </c>
      <c r="J524">
        <v>2003</v>
      </c>
      <c r="K524" s="2">
        <v>146</v>
      </c>
      <c r="L524" t="s">
        <v>100</v>
      </c>
      <c r="M524" t="s">
        <v>127</v>
      </c>
      <c r="N524" t="s">
        <v>334</v>
      </c>
      <c r="O524" t="s">
        <v>331</v>
      </c>
      <c r="P524" t="s">
        <v>270</v>
      </c>
      <c r="Q524" t="s">
        <v>822</v>
      </c>
      <c r="R524" t="s">
        <v>221</v>
      </c>
      <c r="S524" t="s">
        <v>36</v>
      </c>
    </row>
    <row r="525" spans="1:19">
      <c r="A525">
        <v>10159</v>
      </c>
      <c r="B525">
        <v>32</v>
      </c>
      <c r="C525" s="2">
        <v>144.34</v>
      </c>
      <c r="D525" s="2">
        <v>7</v>
      </c>
      <c r="E525" s="2">
        <v>4618.88</v>
      </c>
      <c r="F525" s="3">
        <v>37904</v>
      </c>
      <c r="G525" t="s">
        <v>40</v>
      </c>
      <c r="H525">
        <v>4</v>
      </c>
      <c r="I525">
        <v>10</v>
      </c>
      <c r="J525">
        <v>2003</v>
      </c>
      <c r="K525" s="2">
        <v>148</v>
      </c>
      <c r="L525" t="s">
        <v>100</v>
      </c>
      <c r="M525" t="s">
        <v>128</v>
      </c>
      <c r="N525" t="s">
        <v>334</v>
      </c>
      <c r="O525" t="s">
        <v>331</v>
      </c>
      <c r="P525" t="s">
        <v>270</v>
      </c>
      <c r="Q525" t="s">
        <v>822</v>
      </c>
      <c r="R525" t="s">
        <v>221</v>
      </c>
      <c r="S525" t="s">
        <v>36</v>
      </c>
    </row>
    <row r="526" spans="1:19">
      <c r="A526">
        <v>10159</v>
      </c>
      <c r="B526">
        <v>50</v>
      </c>
      <c r="C526" s="2">
        <v>69.8</v>
      </c>
      <c r="D526" s="2">
        <v>1</v>
      </c>
      <c r="E526" s="2">
        <v>3490</v>
      </c>
      <c r="F526" s="3">
        <v>37904</v>
      </c>
      <c r="G526" t="s">
        <v>40</v>
      </c>
      <c r="H526">
        <v>4</v>
      </c>
      <c r="I526">
        <v>10</v>
      </c>
      <c r="J526">
        <v>2003</v>
      </c>
      <c r="K526" s="2">
        <v>61</v>
      </c>
      <c r="L526" t="s">
        <v>100</v>
      </c>
      <c r="M526" t="s">
        <v>129</v>
      </c>
      <c r="N526" t="s">
        <v>334</v>
      </c>
      <c r="O526" t="s">
        <v>331</v>
      </c>
      <c r="P526" t="s">
        <v>270</v>
      </c>
      <c r="Q526" t="s">
        <v>822</v>
      </c>
      <c r="R526" t="s">
        <v>221</v>
      </c>
      <c r="S526" t="s">
        <v>36</v>
      </c>
    </row>
    <row r="527" spans="1:19">
      <c r="A527">
        <v>10159</v>
      </c>
      <c r="B527">
        <v>23</v>
      </c>
      <c r="C527" s="2">
        <v>67.099999999999994</v>
      </c>
      <c r="D527" s="2">
        <v>6</v>
      </c>
      <c r="E527" s="2">
        <v>1543.3</v>
      </c>
      <c r="F527" s="3">
        <v>37904</v>
      </c>
      <c r="G527" t="s">
        <v>40</v>
      </c>
      <c r="H527">
        <v>4</v>
      </c>
      <c r="I527">
        <v>10</v>
      </c>
      <c r="J527">
        <v>2003</v>
      </c>
      <c r="K527" s="2">
        <v>80</v>
      </c>
      <c r="L527" t="s">
        <v>100</v>
      </c>
      <c r="M527" t="s">
        <v>130</v>
      </c>
      <c r="N527" t="s">
        <v>334</v>
      </c>
      <c r="O527" t="s">
        <v>331</v>
      </c>
      <c r="P527" t="s">
        <v>270</v>
      </c>
      <c r="Q527" t="s">
        <v>822</v>
      </c>
      <c r="R527" t="s">
        <v>221</v>
      </c>
      <c r="S527" t="s">
        <v>45</v>
      </c>
    </row>
    <row r="528" spans="1:19">
      <c r="A528">
        <v>10381</v>
      </c>
      <c r="B528">
        <v>36</v>
      </c>
      <c r="C528" s="2">
        <v>229.29999999999998</v>
      </c>
      <c r="D528" s="2">
        <v>3</v>
      </c>
      <c r="E528" s="2">
        <v>8254.7999999999993</v>
      </c>
      <c r="F528" s="3">
        <v>38400</v>
      </c>
      <c r="G528" t="s">
        <v>40</v>
      </c>
      <c r="H528">
        <v>1</v>
      </c>
      <c r="I528">
        <v>2</v>
      </c>
      <c r="J528">
        <v>2005</v>
      </c>
      <c r="K528" s="2">
        <v>214</v>
      </c>
      <c r="L528" t="s">
        <v>100</v>
      </c>
      <c r="M528" t="s">
        <v>64</v>
      </c>
      <c r="N528" t="s">
        <v>334</v>
      </c>
      <c r="O528" t="s">
        <v>331</v>
      </c>
      <c r="P528" t="s">
        <v>270</v>
      </c>
      <c r="Q528" t="s">
        <v>822</v>
      </c>
      <c r="R528" t="s">
        <v>221</v>
      </c>
      <c r="S528" t="s">
        <v>39</v>
      </c>
    </row>
    <row r="529" spans="1:19">
      <c r="A529">
        <v>10381</v>
      </c>
      <c r="B529">
        <v>37</v>
      </c>
      <c r="C529" s="2">
        <v>168.42</v>
      </c>
      <c r="D529" s="2">
        <v>6</v>
      </c>
      <c r="E529" s="2">
        <v>6231.54</v>
      </c>
      <c r="F529" s="3">
        <v>38400</v>
      </c>
      <c r="G529" t="s">
        <v>40</v>
      </c>
      <c r="H529">
        <v>1</v>
      </c>
      <c r="I529">
        <v>2</v>
      </c>
      <c r="J529">
        <v>2005</v>
      </c>
      <c r="K529" s="2">
        <v>147</v>
      </c>
      <c r="L529" t="s">
        <v>100</v>
      </c>
      <c r="M529" t="s">
        <v>131</v>
      </c>
      <c r="N529" t="s">
        <v>334</v>
      </c>
      <c r="O529" t="s">
        <v>331</v>
      </c>
      <c r="P529" t="s">
        <v>270</v>
      </c>
      <c r="Q529" t="s">
        <v>822</v>
      </c>
      <c r="R529" t="s">
        <v>221</v>
      </c>
      <c r="S529" t="s">
        <v>36</v>
      </c>
    </row>
    <row r="530" spans="1:19">
      <c r="A530">
        <v>10384</v>
      </c>
      <c r="B530">
        <v>34</v>
      </c>
      <c r="C530" s="2">
        <v>142.54999999999998</v>
      </c>
      <c r="D530" s="2">
        <v>4</v>
      </c>
      <c r="E530" s="2">
        <v>4846.7</v>
      </c>
      <c r="F530" s="3">
        <v>38406</v>
      </c>
      <c r="G530" t="s">
        <v>40</v>
      </c>
      <c r="H530">
        <v>1</v>
      </c>
      <c r="I530">
        <v>2</v>
      </c>
      <c r="J530">
        <v>2005</v>
      </c>
      <c r="K530" s="2">
        <v>136</v>
      </c>
      <c r="L530" t="s">
        <v>100</v>
      </c>
      <c r="M530" t="s">
        <v>41</v>
      </c>
      <c r="N530" t="s">
        <v>334</v>
      </c>
      <c r="O530" t="s">
        <v>331</v>
      </c>
      <c r="P530" t="s">
        <v>270</v>
      </c>
      <c r="Q530" t="s">
        <v>822</v>
      </c>
      <c r="R530" t="s">
        <v>221</v>
      </c>
      <c r="S530" t="s">
        <v>36</v>
      </c>
    </row>
    <row r="531" spans="1:19">
      <c r="A531">
        <v>10159</v>
      </c>
      <c r="B531">
        <v>49</v>
      </c>
      <c r="C531" s="2">
        <v>106.23</v>
      </c>
      <c r="D531" s="2">
        <v>14</v>
      </c>
      <c r="E531" s="2">
        <v>5205.2700000000004</v>
      </c>
      <c r="F531" s="3">
        <v>37904</v>
      </c>
      <c r="G531" t="s">
        <v>40</v>
      </c>
      <c r="H531">
        <v>4</v>
      </c>
      <c r="I531">
        <v>10</v>
      </c>
      <c r="J531">
        <v>2003</v>
      </c>
      <c r="K531" s="2">
        <v>95</v>
      </c>
      <c r="L531" t="s">
        <v>173</v>
      </c>
      <c r="M531" t="s">
        <v>178</v>
      </c>
      <c r="N531" t="s">
        <v>334</v>
      </c>
      <c r="O531" t="s">
        <v>331</v>
      </c>
      <c r="P531" t="s">
        <v>270</v>
      </c>
      <c r="Q531" t="s">
        <v>822</v>
      </c>
      <c r="R531" t="s">
        <v>221</v>
      </c>
      <c r="S531" t="s">
        <v>36</v>
      </c>
    </row>
    <row r="532" spans="1:19">
      <c r="A532">
        <v>10159</v>
      </c>
      <c r="B532">
        <v>37</v>
      </c>
      <c r="C532" s="2">
        <v>135.59</v>
      </c>
      <c r="D532" s="2">
        <v>17</v>
      </c>
      <c r="E532" s="2">
        <v>5016.83</v>
      </c>
      <c r="F532" s="3">
        <v>37904</v>
      </c>
      <c r="G532" t="s">
        <v>40</v>
      </c>
      <c r="H532">
        <v>4</v>
      </c>
      <c r="I532">
        <v>10</v>
      </c>
      <c r="J532">
        <v>2003</v>
      </c>
      <c r="K532" s="2">
        <v>118</v>
      </c>
      <c r="L532" t="s">
        <v>173</v>
      </c>
      <c r="M532" t="s">
        <v>152</v>
      </c>
      <c r="N532" t="s">
        <v>334</v>
      </c>
      <c r="O532" t="s">
        <v>331</v>
      </c>
      <c r="P532" t="s">
        <v>270</v>
      </c>
      <c r="Q532" t="s">
        <v>822</v>
      </c>
      <c r="R532" t="s">
        <v>221</v>
      </c>
      <c r="S532" t="s">
        <v>36</v>
      </c>
    </row>
    <row r="533" spans="1:19">
      <c r="A533">
        <v>10159</v>
      </c>
      <c r="B533">
        <v>22</v>
      </c>
      <c r="C533" s="2">
        <v>187.85</v>
      </c>
      <c r="D533" s="2">
        <v>16</v>
      </c>
      <c r="E533" s="2">
        <v>4132.7</v>
      </c>
      <c r="F533" s="3">
        <v>37904</v>
      </c>
      <c r="G533" t="s">
        <v>40</v>
      </c>
      <c r="H533">
        <v>4</v>
      </c>
      <c r="I533">
        <v>10</v>
      </c>
      <c r="J533">
        <v>2003</v>
      </c>
      <c r="K533" s="2">
        <v>193</v>
      </c>
      <c r="L533" t="s">
        <v>173</v>
      </c>
      <c r="M533" t="s">
        <v>174</v>
      </c>
      <c r="N533" t="s">
        <v>334</v>
      </c>
      <c r="O533" t="s">
        <v>331</v>
      </c>
      <c r="P533" t="s">
        <v>270</v>
      </c>
      <c r="Q533" t="s">
        <v>822</v>
      </c>
      <c r="R533" t="s">
        <v>221</v>
      </c>
      <c r="S533" t="s">
        <v>36</v>
      </c>
    </row>
    <row r="534" spans="1:19">
      <c r="A534">
        <v>10159</v>
      </c>
      <c r="B534">
        <v>38</v>
      </c>
      <c r="C534" s="2">
        <v>164.18</v>
      </c>
      <c r="D534" s="2">
        <v>13</v>
      </c>
      <c r="E534" s="2">
        <v>6238.84</v>
      </c>
      <c r="F534" s="3">
        <v>37904</v>
      </c>
      <c r="G534" t="s">
        <v>40</v>
      </c>
      <c r="H534">
        <v>4</v>
      </c>
      <c r="I534">
        <v>10</v>
      </c>
      <c r="J534">
        <v>2003</v>
      </c>
      <c r="K534" s="2">
        <v>150</v>
      </c>
      <c r="L534" t="s">
        <v>173</v>
      </c>
      <c r="M534" t="s">
        <v>133</v>
      </c>
      <c r="N534" t="s">
        <v>334</v>
      </c>
      <c r="O534" t="s">
        <v>331</v>
      </c>
      <c r="P534" t="s">
        <v>270</v>
      </c>
      <c r="Q534" t="s">
        <v>822</v>
      </c>
      <c r="R534" t="s">
        <v>221</v>
      </c>
      <c r="S534" t="s">
        <v>36</v>
      </c>
    </row>
    <row r="535" spans="1:19">
      <c r="A535">
        <v>10159</v>
      </c>
      <c r="B535">
        <v>42</v>
      </c>
      <c r="C535" s="2">
        <v>51.48</v>
      </c>
      <c r="D535" s="2">
        <v>18</v>
      </c>
      <c r="E535" s="2">
        <v>2162.16</v>
      </c>
      <c r="F535" s="3">
        <v>37904</v>
      </c>
      <c r="G535" t="s">
        <v>40</v>
      </c>
      <c r="H535">
        <v>4</v>
      </c>
      <c r="I535">
        <v>10</v>
      </c>
      <c r="J535">
        <v>2003</v>
      </c>
      <c r="K535" s="2">
        <v>60</v>
      </c>
      <c r="L535" t="s">
        <v>173</v>
      </c>
      <c r="M535" t="s">
        <v>153</v>
      </c>
      <c r="N535" t="s">
        <v>334</v>
      </c>
      <c r="O535" t="s">
        <v>331</v>
      </c>
      <c r="P535" t="s">
        <v>270</v>
      </c>
      <c r="Q535" t="s">
        <v>822</v>
      </c>
      <c r="R535" t="s">
        <v>221</v>
      </c>
      <c r="S535" t="s">
        <v>45</v>
      </c>
    </row>
    <row r="536" spans="1:19">
      <c r="A536">
        <v>10159</v>
      </c>
      <c r="B536">
        <v>21</v>
      </c>
      <c r="C536" s="2">
        <v>64.66</v>
      </c>
      <c r="D536" s="2">
        <v>8</v>
      </c>
      <c r="E536" s="2">
        <v>1357.86</v>
      </c>
      <c r="F536" s="3">
        <v>37904</v>
      </c>
      <c r="G536" t="s">
        <v>40</v>
      </c>
      <c r="H536">
        <v>4</v>
      </c>
      <c r="I536">
        <v>10</v>
      </c>
      <c r="J536">
        <v>2003</v>
      </c>
      <c r="K536" s="2">
        <v>62</v>
      </c>
      <c r="L536" t="s">
        <v>173</v>
      </c>
      <c r="M536" t="s">
        <v>134</v>
      </c>
      <c r="N536" t="s">
        <v>334</v>
      </c>
      <c r="O536" t="s">
        <v>331</v>
      </c>
      <c r="P536" t="s">
        <v>270</v>
      </c>
      <c r="Q536" t="s">
        <v>822</v>
      </c>
      <c r="R536" t="s">
        <v>221</v>
      </c>
      <c r="S536" t="s">
        <v>45</v>
      </c>
    </row>
    <row r="537" spans="1:19">
      <c r="A537">
        <v>10159</v>
      </c>
      <c r="B537">
        <v>44</v>
      </c>
      <c r="C537" s="2">
        <v>121.72000000000001</v>
      </c>
      <c r="D537" s="2">
        <v>15</v>
      </c>
      <c r="E537" s="2">
        <v>5355.68</v>
      </c>
      <c r="F537" s="3">
        <v>37904</v>
      </c>
      <c r="G537" t="s">
        <v>40</v>
      </c>
      <c r="H537">
        <v>4</v>
      </c>
      <c r="I537">
        <v>10</v>
      </c>
      <c r="J537">
        <v>2003</v>
      </c>
      <c r="K537" s="2">
        <v>112</v>
      </c>
      <c r="L537" t="s">
        <v>173</v>
      </c>
      <c r="M537" t="s">
        <v>175</v>
      </c>
      <c r="N537" t="s">
        <v>334</v>
      </c>
      <c r="O537" t="s">
        <v>331</v>
      </c>
      <c r="P537" t="s">
        <v>270</v>
      </c>
      <c r="Q537" t="s">
        <v>822</v>
      </c>
      <c r="R537" t="s">
        <v>221</v>
      </c>
      <c r="S537" t="s">
        <v>36</v>
      </c>
    </row>
    <row r="538" spans="1:19">
      <c r="A538">
        <v>10159</v>
      </c>
      <c r="B538">
        <v>27</v>
      </c>
      <c r="C538" s="2">
        <v>80.339999999999989</v>
      </c>
      <c r="D538" s="2">
        <v>11</v>
      </c>
      <c r="E538" s="2">
        <v>2169.1799999999998</v>
      </c>
      <c r="F538" s="3">
        <v>37904</v>
      </c>
      <c r="G538" t="s">
        <v>40</v>
      </c>
      <c r="H538">
        <v>4</v>
      </c>
      <c r="I538">
        <v>10</v>
      </c>
      <c r="J538">
        <v>2003</v>
      </c>
      <c r="K538" s="2">
        <v>69</v>
      </c>
      <c r="L538" t="s">
        <v>173</v>
      </c>
      <c r="M538" t="s">
        <v>136</v>
      </c>
      <c r="N538" t="s">
        <v>334</v>
      </c>
      <c r="O538" t="s">
        <v>331</v>
      </c>
      <c r="P538" t="s">
        <v>270</v>
      </c>
      <c r="Q538" t="s">
        <v>822</v>
      </c>
      <c r="R538" t="s">
        <v>221</v>
      </c>
      <c r="S538" t="s">
        <v>45</v>
      </c>
    </row>
    <row r="539" spans="1:19">
      <c r="A539">
        <v>10159</v>
      </c>
      <c r="B539">
        <v>35</v>
      </c>
      <c r="C539" s="2">
        <v>35.4</v>
      </c>
      <c r="D539" s="2">
        <v>9</v>
      </c>
      <c r="E539" s="2">
        <v>1239</v>
      </c>
      <c r="F539" s="3">
        <v>37904</v>
      </c>
      <c r="G539" t="s">
        <v>40</v>
      </c>
      <c r="H539">
        <v>4</v>
      </c>
      <c r="I539">
        <v>10</v>
      </c>
      <c r="J539">
        <v>2003</v>
      </c>
      <c r="K539" s="2">
        <v>40</v>
      </c>
      <c r="L539" t="s">
        <v>173</v>
      </c>
      <c r="M539" t="s">
        <v>137</v>
      </c>
      <c r="N539" t="s">
        <v>334</v>
      </c>
      <c r="O539" t="s">
        <v>331</v>
      </c>
      <c r="P539" t="s">
        <v>270</v>
      </c>
      <c r="Q539" t="s">
        <v>822</v>
      </c>
      <c r="R539" t="s">
        <v>221</v>
      </c>
      <c r="S539" t="s">
        <v>45</v>
      </c>
    </row>
    <row r="540" spans="1:19">
      <c r="A540">
        <v>10159</v>
      </c>
      <c r="B540">
        <v>23</v>
      </c>
      <c r="C540" s="2">
        <v>102.05</v>
      </c>
      <c r="D540" s="2">
        <v>12</v>
      </c>
      <c r="E540" s="2">
        <v>2347.15</v>
      </c>
      <c r="F540" s="3">
        <v>37904</v>
      </c>
      <c r="G540" t="s">
        <v>40</v>
      </c>
      <c r="H540">
        <v>4</v>
      </c>
      <c r="I540">
        <v>10</v>
      </c>
      <c r="J540">
        <v>2003</v>
      </c>
      <c r="K540" s="2">
        <v>102</v>
      </c>
      <c r="L540" t="s">
        <v>173</v>
      </c>
      <c r="M540" t="s">
        <v>138</v>
      </c>
      <c r="N540" t="s">
        <v>334</v>
      </c>
      <c r="O540" t="s">
        <v>331</v>
      </c>
      <c r="P540" t="s">
        <v>270</v>
      </c>
      <c r="Q540" t="s">
        <v>822</v>
      </c>
      <c r="R540" t="s">
        <v>221</v>
      </c>
      <c r="S540" t="s">
        <v>45</v>
      </c>
    </row>
    <row r="541" spans="1:19">
      <c r="A541">
        <v>10159</v>
      </c>
      <c r="B541">
        <v>31</v>
      </c>
      <c r="C541" s="2">
        <v>71.599999999999994</v>
      </c>
      <c r="D541" s="2">
        <v>10</v>
      </c>
      <c r="E541" s="2">
        <v>2219.6</v>
      </c>
      <c r="F541" s="3">
        <v>37904</v>
      </c>
      <c r="G541" t="s">
        <v>40</v>
      </c>
      <c r="H541">
        <v>4</v>
      </c>
      <c r="I541">
        <v>10</v>
      </c>
      <c r="J541">
        <v>2003</v>
      </c>
      <c r="K541" s="2">
        <v>81</v>
      </c>
      <c r="L541" t="s">
        <v>173</v>
      </c>
      <c r="M541" t="s">
        <v>139</v>
      </c>
      <c r="N541" t="s">
        <v>334</v>
      </c>
      <c r="O541" t="s">
        <v>331</v>
      </c>
      <c r="P541" t="s">
        <v>270</v>
      </c>
      <c r="Q541" t="s">
        <v>822</v>
      </c>
      <c r="R541" t="s">
        <v>221</v>
      </c>
      <c r="S541" t="s">
        <v>45</v>
      </c>
    </row>
    <row r="542" spans="1:19">
      <c r="A542">
        <v>10384</v>
      </c>
      <c r="B542">
        <v>28</v>
      </c>
      <c r="C542" s="2">
        <v>80.539999999999992</v>
      </c>
      <c r="D542" s="2">
        <v>3</v>
      </c>
      <c r="E542" s="2">
        <v>2255.12</v>
      </c>
      <c r="F542" s="3">
        <v>38406</v>
      </c>
      <c r="G542" t="s">
        <v>40</v>
      </c>
      <c r="H542">
        <v>1</v>
      </c>
      <c r="I542">
        <v>2</v>
      </c>
      <c r="J542">
        <v>2005</v>
      </c>
      <c r="K542" s="2">
        <v>122</v>
      </c>
      <c r="L542" t="s">
        <v>50</v>
      </c>
      <c r="M542" t="s">
        <v>76</v>
      </c>
      <c r="N542" t="s">
        <v>334</v>
      </c>
      <c r="O542" t="s">
        <v>331</v>
      </c>
      <c r="P542" t="s">
        <v>270</v>
      </c>
      <c r="Q542" t="s">
        <v>822</v>
      </c>
      <c r="R542" t="s">
        <v>221</v>
      </c>
      <c r="S542" t="s">
        <v>45</v>
      </c>
    </row>
    <row r="543" spans="1:19">
      <c r="A543">
        <v>10384</v>
      </c>
      <c r="B543">
        <v>49</v>
      </c>
      <c r="C543" s="2">
        <v>130.56</v>
      </c>
      <c r="D543" s="2">
        <v>1</v>
      </c>
      <c r="E543" s="2">
        <v>6397.44</v>
      </c>
      <c r="F543" s="3">
        <v>38406</v>
      </c>
      <c r="G543" t="s">
        <v>40</v>
      </c>
      <c r="H543">
        <v>1</v>
      </c>
      <c r="I543">
        <v>2</v>
      </c>
      <c r="J543">
        <v>2005</v>
      </c>
      <c r="K543" s="2">
        <v>86</v>
      </c>
      <c r="L543" t="s">
        <v>50</v>
      </c>
      <c r="M543" t="s">
        <v>53</v>
      </c>
      <c r="N543" t="s">
        <v>334</v>
      </c>
      <c r="O543" t="s">
        <v>331</v>
      </c>
      <c r="P543" t="s">
        <v>270</v>
      </c>
      <c r="Q543" t="s">
        <v>822</v>
      </c>
      <c r="R543" t="s">
        <v>221</v>
      </c>
      <c r="S543" t="s">
        <v>36</v>
      </c>
    </row>
    <row r="544" spans="1:19">
      <c r="A544">
        <v>10381</v>
      </c>
      <c r="B544">
        <v>20</v>
      </c>
      <c r="C544" s="2">
        <v>147.6</v>
      </c>
      <c r="D544" s="2">
        <v>1</v>
      </c>
      <c r="E544" s="2">
        <v>2952</v>
      </c>
      <c r="F544" s="3">
        <v>38400</v>
      </c>
      <c r="G544" t="s">
        <v>40</v>
      </c>
      <c r="H544">
        <v>1</v>
      </c>
      <c r="I544">
        <v>2</v>
      </c>
      <c r="J544">
        <v>2005</v>
      </c>
      <c r="K544" s="2">
        <v>136</v>
      </c>
      <c r="L544" t="s">
        <v>79</v>
      </c>
      <c r="M544" t="s">
        <v>140</v>
      </c>
      <c r="N544" t="s">
        <v>334</v>
      </c>
      <c r="O544" t="s">
        <v>331</v>
      </c>
      <c r="P544" t="s">
        <v>270</v>
      </c>
      <c r="Q544" t="s">
        <v>822</v>
      </c>
      <c r="R544" t="s">
        <v>221</v>
      </c>
      <c r="S544" t="s">
        <v>45</v>
      </c>
    </row>
    <row r="545" spans="1:19">
      <c r="A545">
        <v>10381</v>
      </c>
      <c r="B545">
        <v>48</v>
      </c>
      <c r="C545" s="2">
        <v>98</v>
      </c>
      <c r="D545" s="2">
        <v>2</v>
      </c>
      <c r="E545" s="2">
        <v>4704</v>
      </c>
      <c r="F545" s="3">
        <v>38400</v>
      </c>
      <c r="G545" t="s">
        <v>40</v>
      </c>
      <c r="H545">
        <v>1</v>
      </c>
      <c r="I545">
        <v>2</v>
      </c>
      <c r="J545">
        <v>2005</v>
      </c>
      <c r="K545" s="2">
        <v>116</v>
      </c>
      <c r="L545" t="s">
        <v>79</v>
      </c>
      <c r="M545" t="s">
        <v>80</v>
      </c>
      <c r="N545" t="s">
        <v>334</v>
      </c>
      <c r="O545" t="s">
        <v>331</v>
      </c>
      <c r="P545" t="s">
        <v>270</v>
      </c>
      <c r="Q545" t="s">
        <v>822</v>
      </c>
      <c r="R545" t="s">
        <v>221</v>
      </c>
      <c r="S545" t="s">
        <v>36</v>
      </c>
    </row>
    <row r="546" spans="1:19">
      <c r="A546">
        <v>10381</v>
      </c>
      <c r="B546">
        <v>35</v>
      </c>
      <c r="C546" s="2">
        <v>48.620000000000005</v>
      </c>
      <c r="D546" s="2">
        <v>7</v>
      </c>
      <c r="E546" s="2">
        <v>1701.7</v>
      </c>
      <c r="F546" s="3">
        <v>38400</v>
      </c>
      <c r="G546" t="s">
        <v>40</v>
      </c>
      <c r="H546">
        <v>1</v>
      </c>
      <c r="I546">
        <v>2</v>
      </c>
      <c r="J546">
        <v>2005</v>
      </c>
      <c r="K546" s="2">
        <v>60</v>
      </c>
      <c r="L546" t="s">
        <v>79</v>
      </c>
      <c r="M546" t="s">
        <v>142</v>
      </c>
      <c r="N546" t="s">
        <v>334</v>
      </c>
      <c r="O546" t="s">
        <v>331</v>
      </c>
      <c r="P546" t="s">
        <v>270</v>
      </c>
      <c r="Q546" t="s">
        <v>822</v>
      </c>
      <c r="R546" t="s">
        <v>221</v>
      </c>
      <c r="S546" t="s">
        <v>45</v>
      </c>
    </row>
    <row r="547" spans="1:19">
      <c r="A547">
        <v>10162</v>
      </c>
      <c r="B547">
        <v>48</v>
      </c>
      <c r="C547" s="2">
        <v>91.44</v>
      </c>
      <c r="D547" s="2">
        <v>2</v>
      </c>
      <c r="E547" s="2">
        <v>4389.12</v>
      </c>
      <c r="F547" s="3">
        <v>37912</v>
      </c>
      <c r="G547" t="s">
        <v>40</v>
      </c>
      <c r="H547">
        <v>4</v>
      </c>
      <c r="I547">
        <v>10</v>
      </c>
      <c r="J547">
        <v>2003</v>
      </c>
      <c r="K547" s="2">
        <v>102</v>
      </c>
      <c r="L547" t="s">
        <v>81</v>
      </c>
      <c r="M547" t="s">
        <v>82</v>
      </c>
      <c r="N547" t="s">
        <v>334</v>
      </c>
      <c r="O547" t="s">
        <v>331</v>
      </c>
      <c r="P547" t="s">
        <v>270</v>
      </c>
      <c r="Q547" t="s">
        <v>822</v>
      </c>
      <c r="R547" t="s">
        <v>221</v>
      </c>
      <c r="S547" t="s">
        <v>36</v>
      </c>
    </row>
    <row r="548" spans="1:19">
      <c r="A548">
        <v>10162</v>
      </c>
      <c r="B548">
        <v>45</v>
      </c>
      <c r="C548" s="2">
        <v>51.209999999999994</v>
      </c>
      <c r="D548" s="2">
        <v>1</v>
      </c>
      <c r="E548" s="2">
        <v>2304.4499999999998</v>
      </c>
      <c r="F548" s="3">
        <v>37912</v>
      </c>
      <c r="G548" t="s">
        <v>40</v>
      </c>
      <c r="H548">
        <v>4</v>
      </c>
      <c r="I548">
        <v>10</v>
      </c>
      <c r="J548">
        <v>2003</v>
      </c>
      <c r="K548" s="2">
        <v>53</v>
      </c>
      <c r="L548" t="s">
        <v>81</v>
      </c>
      <c r="M548" t="s">
        <v>83</v>
      </c>
      <c r="N548" t="s">
        <v>334</v>
      </c>
      <c r="O548" t="s">
        <v>331</v>
      </c>
      <c r="P548" t="s">
        <v>270</v>
      </c>
      <c r="Q548" t="s">
        <v>822</v>
      </c>
      <c r="R548" t="s">
        <v>221</v>
      </c>
      <c r="S548" t="s">
        <v>45</v>
      </c>
    </row>
    <row r="549" spans="1:19">
      <c r="A549">
        <v>10162</v>
      </c>
      <c r="B549">
        <v>29</v>
      </c>
      <c r="C549" s="2">
        <v>178.5</v>
      </c>
      <c r="D549" s="2">
        <v>9</v>
      </c>
      <c r="E549" s="2">
        <v>5176.5</v>
      </c>
      <c r="F549" s="3">
        <v>37912</v>
      </c>
      <c r="G549" t="s">
        <v>40</v>
      </c>
      <c r="H549">
        <v>4</v>
      </c>
      <c r="I549">
        <v>10</v>
      </c>
      <c r="J549">
        <v>2003</v>
      </c>
      <c r="K549" s="2">
        <v>170</v>
      </c>
      <c r="L549" t="s">
        <v>81</v>
      </c>
      <c r="M549" t="s">
        <v>84</v>
      </c>
      <c r="N549" t="s">
        <v>334</v>
      </c>
      <c r="O549" t="s">
        <v>331</v>
      </c>
      <c r="P549" t="s">
        <v>270</v>
      </c>
      <c r="Q549" t="s">
        <v>822</v>
      </c>
      <c r="R549" t="s">
        <v>221</v>
      </c>
      <c r="S549" t="s">
        <v>36</v>
      </c>
    </row>
    <row r="550" spans="1:19">
      <c r="A550">
        <v>10162</v>
      </c>
      <c r="B550">
        <v>27</v>
      </c>
      <c r="C550" s="2">
        <v>69.62</v>
      </c>
      <c r="D550" s="2">
        <v>8</v>
      </c>
      <c r="E550" s="2">
        <v>1879.74</v>
      </c>
      <c r="F550" s="3">
        <v>37912</v>
      </c>
      <c r="G550" t="s">
        <v>40</v>
      </c>
      <c r="H550">
        <v>4</v>
      </c>
      <c r="I550">
        <v>10</v>
      </c>
      <c r="J550">
        <v>2003</v>
      </c>
      <c r="K550" s="2">
        <v>60</v>
      </c>
      <c r="L550" t="s">
        <v>81</v>
      </c>
      <c r="M550" t="s">
        <v>85</v>
      </c>
      <c r="N550" t="s">
        <v>334</v>
      </c>
      <c r="O550" t="s">
        <v>331</v>
      </c>
      <c r="P550" t="s">
        <v>270</v>
      </c>
      <c r="Q550" t="s">
        <v>822</v>
      </c>
      <c r="R550" t="s">
        <v>221</v>
      </c>
      <c r="S550" t="s">
        <v>45</v>
      </c>
    </row>
    <row r="551" spans="1:19">
      <c r="A551">
        <v>10163</v>
      </c>
      <c r="B551">
        <v>38</v>
      </c>
      <c r="C551" s="2">
        <v>113.14999999999999</v>
      </c>
      <c r="D551" s="2">
        <v>6</v>
      </c>
      <c r="E551" s="2">
        <v>4299.7</v>
      </c>
      <c r="F551" s="3">
        <v>37912</v>
      </c>
      <c r="G551" t="s">
        <v>40</v>
      </c>
      <c r="H551">
        <v>4</v>
      </c>
      <c r="I551">
        <v>10</v>
      </c>
      <c r="J551">
        <v>2003</v>
      </c>
      <c r="K551" s="2">
        <v>127</v>
      </c>
      <c r="L551" t="s">
        <v>81</v>
      </c>
      <c r="M551" t="s">
        <v>86</v>
      </c>
      <c r="N551" t="s">
        <v>334</v>
      </c>
      <c r="O551" t="s">
        <v>331</v>
      </c>
      <c r="P551" t="s">
        <v>270</v>
      </c>
      <c r="Q551" t="s">
        <v>822</v>
      </c>
      <c r="R551" t="s">
        <v>221</v>
      </c>
      <c r="S551" t="s">
        <v>36</v>
      </c>
    </row>
    <row r="552" spans="1:19">
      <c r="A552">
        <v>10164</v>
      </c>
      <c r="B552">
        <v>48</v>
      </c>
      <c r="C552" s="2">
        <v>150.19</v>
      </c>
      <c r="D552" s="2">
        <v>3</v>
      </c>
      <c r="E552" s="2">
        <v>7209.12</v>
      </c>
      <c r="F552" s="3">
        <v>37912</v>
      </c>
      <c r="G552" t="s">
        <v>40</v>
      </c>
      <c r="H552">
        <v>4</v>
      </c>
      <c r="I552">
        <v>10</v>
      </c>
      <c r="J552">
        <v>2003</v>
      </c>
      <c r="K552" s="2">
        <v>168</v>
      </c>
      <c r="L552" t="s">
        <v>81</v>
      </c>
      <c r="M552" t="s">
        <v>87</v>
      </c>
      <c r="N552" t="s">
        <v>334</v>
      </c>
      <c r="O552" t="s">
        <v>331</v>
      </c>
      <c r="P552" t="s">
        <v>270</v>
      </c>
      <c r="Q552" t="s">
        <v>822</v>
      </c>
      <c r="R552" t="s">
        <v>221</v>
      </c>
      <c r="S552" t="s">
        <v>39</v>
      </c>
    </row>
    <row r="553" spans="1:19">
      <c r="A553">
        <v>10165</v>
      </c>
      <c r="B553">
        <v>39</v>
      </c>
      <c r="C553" s="2">
        <v>100.31</v>
      </c>
      <c r="D553" s="2">
        <v>10</v>
      </c>
      <c r="E553" s="2">
        <v>3912.09</v>
      </c>
      <c r="F553" s="3">
        <v>37912</v>
      </c>
      <c r="G553" t="s">
        <v>40</v>
      </c>
      <c r="H553">
        <v>4</v>
      </c>
      <c r="I553">
        <v>10</v>
      </c>
      <c r="J553">
        <v>2003</v>
      </c>
      <c r="K553" s="2">
        <v>92</v>
      </c>
      <c r="L553" t="s">
        <v>81</v>
      </c>
      <c r="M553" t="s">
        <v>92</v>
      </c>
      <c r="N553" t="s">
        <v>334</v>
      </c>
      <c r="O553" t="s">
        <v>331</v>
      </c>
      <c r="P553" t="s">
        <v>270</v>
      </c>
      <c r="Q553" t="s">
        <v>822</v>
      </c>
      <c r="R553" t="s">
        <v>221</v>
      </c>
      <c r="S553" t="s">
        <v>36</v>
      </c>
    </row>
    <row r="554" spans="1:19">
      <c r="A554">
        <v>10162</v>
      </c>
      <c r="B554">
        <v>37</v>
      </c>
      <c r="C554" s="2">
        <v>27.22</v>
      </c>
      <c r="D554" s="2">
        <v>5</v>
      </c>
      <c r="E554" s="2">
        <v>1007.14</v>
      </c>
      <c r="F554" s="3">
        <v>37912</v>
      </c>
      <c r="G554" t="s">
        <v>40</v>
      </c>
      <c r="H554">
        <v>4</v>
      </c>
      <c r="I554">
        <v>10</v>
      </c>
      <c r="J554">
        <v>2003</v>
      </c>
      <c r="K554" s="2">
        <v>33</v>
      </c>
      <c r="L554" t="s">
        <v>81</v>
      </c>
      <c r="M554" t="s">
        <v>93</v>
      </c>
      <c r="N554" t="s">
        <v>334</v>
      </c>
      <c r="O554" t="s">
        <v>331</v>
      </c>
      <c r="P554" t="s">
        <v>270</v>
      </c>
      <c r="Q554" t="s">
        <v>822</v>
      </c>
      <c r="R554" t="s">
        <v>221</v>
      </c>
      <c r="S554" t="s">
        <v>45</v>
      </c>
    </row>
    <row r="555" spans="1:19">
      <c r="A555">
        <v>10162</v>
      </c>
      <c r="B555">
        <v>43</v>
      </c>
      <c r="C555" s="2">
        <v>36.29</v>
      </c>
      <c r="D555" s="2">
        <v>4</v>
      </c>
      <c r="E555" s="2">
        <v>1560.47</v>
      </c>
      <c r="F555" s="3">
        <v>37912</v>
      </c>
      <c r="G555" t="s">
        <v>40</v>
      </c>
      <c r="H555">
        <v>4</v>
      </c>
      <c r="I555">
        <v>10</v>
      </c>
      <c r="J555">
        <v>2003</v>
      </c>
      <c r="K555" s="2">
        <v>44</v>
      </c>
      <c r="L555" t="s">
        <v>81</v>
      </c>
      <c r="M555" t="s">
        <v>94</v>
      </c>
      <c r="N555" t="s">
        <v>334</v>
      </c>
      <c r="O555" t="s">
        <v>331</v>
      </c>
      <c r="P555" t="s">
        <v>270</v>
      </c>
      <c r="Q555" t="s">
        <v>822</v>
      </c>
      <c r="R555" t="s">
        <v>221</v>
      </c>
      <c r="S555" t="s">
        <v>45</v>
      </c>
    </row>
    <row r="556" spans="1:19">
      <c r="A556">
        <v>10162</v>
      </c>
      <c r="B556">
        <v>37</v>
      </c>
      <c r="C556" s="2">
        <v>38.979999999999997</v>
      </c>
      <c r="D556" s="2">
        <v>7</v>
      </c>
      <c r="E556" s="2">
        <v>1442.26</v>
      </c>
      <c r="F556" s="3">
        <v>37912</v>
      </c>
      <c r="G556" t="s">
        <v>40</v>
      </c>
      <c r="H556">
        <v>4</v>
      </c>
      <c r="I556">
        <v>10</v>
      </c>
      <c r="J556">
        <v>2003</v>
      </c>
      <c r="K556" s="2">
        <v>41</v>
      </c>
      <c r="L556" t="s">
        <v>81</v>
      </c>
      <c r="M556" t="s">
        <v>95</v>
      </c>
      <c r="N556" t="s">
        <v>334</v>
      </c>
      <c r="O556" t="s">
        <v>331</v>
      </c>
      <c r="P556" t="s">
        <v>270</v>
      </c>
      <c r="Q556" t="s">
        <v>822</v>
      </c>
      <c r="R556" t="s">
        <v>221</v>
      </c>
      <c r="S556" t="s">
        <v>45</v>
      </c>
    </row>
    <row r="557" spans="1:19">
      <c r="A557">
        <v>10381</v>
      </c>
      <c r="B557">
        <v>25</v>
      </c>
      <c r="C557" s="2">
        <v>52.83</v>
      </c>
      <c r="D557" s="2">
        <v>9</v>
      </c>
      <c r="E557" s="2">
        <v>1320.75</v>
      </c>
      <c r="F557" s="3">
        <v>38400</v>
      </c>
      <c r="G557" t="s">
        <v>40</v>
      </c>
      <c r="H557">
        <v>1</v>
      </c>
      <c r="I557">
        <v>2</v>
      </c>
      <c r="J557">
        <v>2005</v>
      </c>
      <c r="K557" s="2">
        <v>53</v>
      </c>
      <c r="L557" t="s">
        <v>81</v>
      </c>
      <c r="M557" t="s">
        <v>83</v>
      </c>
      <c r="N557" t="s">
        <v>334</v>
      </c>
      <c r="O557" t="s">
        <v>331</v>
      </c>
      <c r="P557" t="s">
        <v>270</v>
      </c>
      <c r="Q557" t="s">
        <v>822</v>
      </c>
      <c r="R557" t="s">
        <v>221</v>
      </c>
      <c r="S557" t="s">
        <v>45</v>
      </c>
    </row>
    <row r="558" spans="1:19">
      <c r="A558">
        <v>10381</v>
      </c>
      <c r="B558">
        <v>41</v>
      </c>
      <c r="C558" s="2">
        <v>105.36</v>
      </c>
      <c r="D558" s="2">
        <v>8</v>
      </c>
      <c r="E558" s="2">
        <v>4319.76</v>
      </c>
      <c r="F558" s="3">
        <v>38400</v>
      </c>
      <c r="G558" t="s">
        <v>40</v>
      </c>
      <c r="H558">
        <v>1</v>
      </c>
      <c r="I558">
        <v>2</v>
      </c>
      <c r="J558">
        <v>2005</v>
      </c>
      <c r="K558" s="2">
        <v>101</v>
      </c>
      <c r="L558" t="s">
        <v>81</v>
      </c>
      <c r="M558" t="s">
        <v>88</v>
      </c>
      <c r="N558" t="s">
        <v>334</v>
      </c>
      <c r="O558" t="s">
        <v>331</v>
      </c>
      <c r="P558" t="s">
        <v>270</v>
      </c>
      <c r="Q558" t="s">
        <v>822</v>
      </c>
      <c r="R558" t="s">
        <v>221</v>
      </c>
      <c r="S558" t="s">
        <v>36</v>
      </c>
    </row>
    <row r="559" spans="1:19">
      <c r="A559">
        <v>10381</v>
      </c>
      <c r="B559">
        <v>40</v>
      </c>
      <c r="C559" s="2">
        <v>68.08</v>
      </c>
      <c r="D559" s="2">
        <v>4</v>
      </c>
      <c r="E559" s="2">
        <v>2723.2</v>
      </c>
      <c r="F559" s="3">
        <v>38400</v>
      </c>
      <c r="G559" t="s">
        <v>40</v>
      </c>
      <c r="H559">
        <v>1</v>
      </c>
      <c r="I559">
        <v>2</v>
      </c>
      <c r="J559">
        <v>2005</v>
      </c>
      <c r="K559" s="2">
        <v>62</v>
      </c>
      <c r="L559" t="s">
        <v>81</v>
      </c>
      <c r="M559" t="s">
        <v>89</v>
      </c>
      <c r="N559" t="s">
        <v>334</v>
      </c>
      <c r="O559" t="s">
        <v>331</v>
      </c>
      <c r="P559" t="s">
        <v>270</v>
      </c>
      <c r="Q559" t="s">
        <v>822</v>
      </c>
      <c r="R559" t="s">
        <v>221</v>
      </c>
      <c r="S559" t="s">
        <v>45</v>
      </c>
    </row>
    <row r="560" spans="1:19">
      <c r="A560">
        <v>10381</v>
      </c>
      <c r="B560">
        <v>35</v>
      </c>
      <c r="C560" s="2">
        <v>122.52</v>
      </c>
      <c r="D560" s="2">
        <v>5</v>
      </c>
      <c r="E560" s="2">
        <v>4288.2</v>
      </c>
      <c r="F560" s="3">
        <v>38400</v>
      </c>
      <c r="G560" t="s">
        <v>40</v>
      </c>
      <c r="H560">
        <v>1</v>
      </c>
      <c r="I560">
        <v>2</v>
      </c>
      <c r="J560">
        <v>2005</v>
      </c>
      <c r="K560" s="2">
        <v>104</v>
      </c>
      <c r="L560" t="s">
        <v>81</v>
      </c>
      <c r="M560" t="s">
        <v>90</v>
      </c>
      <c r="N560" t="s">
        <v>334</v>
      </c>
      <c r="O560" t="s">
        <v>331</v>
      </c>
      <c r="P560" t="s">
        <v>270</v>
      </c>
      <c r="Q560" t="s">
        <v>822</v>
      </c>
      <c r="R560" t="s">
        <v>221</v>
      </c>
      <c r="S560" t="s">
        <v>36</v>
      </c>
    </row>
    <row r="561" spans="1:19">
      <c r="A561">
        <v>10384</v>
      </c>
      <c r="B561">
        <v>43</v>
      </c>
      <c r="C561" s="2">
        <v>97.86999999999999</v>
      </c>
      <c r="D561" s="2">
        <v>2</v>
      </c>
      <c r="E561" s="2">
        <v>4208.41</v>
      </c>
      <c r="F561" s="3">
        <v>38406</v>
      </c>
      <c r="G561" t="s">
        <v>40</v>
      </c>
      <c r="H561">
        <v>1</v>
      </c>
      <c r="I561">
        <v>2</v>
      </c>
      <c r="J561">
        <v>2005</v>
      </c>
      <c r="K561" s="2">
        <v>88</v>
      </c>
      <c r="L561" t="s">
        <v>81</v>
      </c>
      <c r="M561" t="s">
        <v>236</v>
      </c>
      <c r="N561" t="s">
        <v>334</v>
      </c>
      <c r="O561" t="s">
        <v>331</v>
      </c>
      <c r="P561" t="s">
        <v>270</v>
      </c>
      <c r="Q561" t="s">
        <v>822</v>
      </c>
      <c r="R561" t="s">
        <v>221</v>
      </c>
      <c r="S561" t="s">
        <v>36</v>
      </c>
    </row>
    <row r="562" spans="1:19">
      <c r="A562">
        <v>10230</v>
      </c>
      <c r="B562">
        <v>42</v>
      </c>
      <c r="C562" s="2">
        <v>172.34</v>
      </c>
      <c r="D562" s="2">
        <v>3</v>
      </c>
      <c r="E562" s="2">
        <v>7238.28</v>
      </c>
      <c r="F562" s="3">
        <v>38061</v>
      </c>
      <c r="G562" t="s">
        <v>40</v>
      </c>
      <c r="H562">
        <v>1</v>
      </c>
      <c r="I562">
        <v>3</v>
      </c>
      <c r="J562">
        <v>2004</v>
      </c>
      <c r="K562" s="2">
        <v>143</v>
      </c>
      <c r="L562" t="s">
        <v>100</v>
      </c>
      <c r="M562" t="s">
        <v>190</v>
      </c>
      <c r="N562" t="s">
        <v>257</v>
      </c>
      <c r="O562" t="s">
        <v>260</v>
      </c>
      <c r="P562" t="s">
        <v>790</v>
      </c>
      <c r="Q562" t="s">
        <v>253</v>
      </c>
      <c r="R562" t="s">
        <v>33</v>
      </c>
      <c r="S562" t="s">
        <v>39</v>
      </c>
    </row>
    <row r="563" spans="1:19">
      <c r="A563">
        <v>10230</v>
      </c>
      <c r="B563">
        <v>36</v>
      </c>
      <c r="C563" s="2">
        <v>54.330000000000005</v>
      </c>
      <c r="D563" s="2">
        <v>6</v>
      </c>
      <c r="E563" s="2">
        <v>1955.88</v>
      </c>
      <c r="F563" s="3">
        <v>38061</v>
      </c>
      <c r="G563" t="s">
        <v>40</v>
      </c>
      <c r="H563">
        <v>1</v>
      </c>
      <c r="I563">
        <v>3</v>
      </c>
      <c r="J563">
        <v>2004</v>
      </c>
      <c r="K563" s="2">
        <v>57</v>
      </c>
      <c r="L563" t="s">
        <v>100</v>
      </c>
      <c r="M563" t="s">
        <v>198</v>
      </c>
      <c r="N563" t="s">
        <v>257</v>
      </c>
      <c r="O563" t="s">
        <v>260</v>
      </c>
      <c r="P563" t="s">
        <v>790</v>
      </c>
      <c r="Q563" t="s">
        <v>253</v>
      </c>
      <c r="R563" t="s">
        <v>33</v>
      </c>
      <c r="S563" t="s">
        <v>45</v>
      </c>
    </row>
    <row r="564" spans="1:19">
      <c r="A564">
        <v>10230</v>
      </c>
      <c r="B564">
        <v>45</v>
      </c>
      <c r="C564" s="2">
        <v>105.27</v>
      </c>
      <c r="D564" s="2">
        <v>5</v>
      </c>
      <c r="E564" s="2">
        <v>4737.1499999999996</v>
      </c>
      <c r="F564" s="3">
        <v>38061</v>
      </c>
      <c r="G564" t="s">
        <v>40</v>
      </c>
      <c r="H564">
        <v>1</v>
      </c>
      <c r="I564">
        <v>3</v>
      </c>
      <c r="J564">
        <v>2004</v>
      </c>
      <c r="K564" s="2">
        <v>118</v>
      </c>
      <c r="L564" t="s">
        <v>100</v>
      </c>
      <c r="M564" t="s">
        <v>199</v>
      </c>
      <c r="N564" t="s">
        <v>257</v>
      </c>
      <c r="O564" t="s">
        <v>260</v>
      </c>
      <c r="P564" t="s">
        <v>790</v>
      </c>
      <c r="Q564" t="s">
        <v>253</v>
      </c>
      <c r="R564" t="s">
        <v>33</v>
      </c>
      <c r="S564" t="s">
        <v>36</v>
      </c>
    </row>
    <row r="565" spans="1:19">
      <c r="A565">
        <v>10300</v>
      </c>
      <c r="B565">
        <v>33</v>
      </c>
      <c r="C565" s="2">
        <v>167.33</v>
      </c>
      <c r="D565" s="2">
        <v>5</v>
      </c>
      <c r="E565" s="2">
        <v>5521.89</v>
      </c>
      <c r="F565" s="3">
        <v>37898</v>
      </c>
      <c r="G565" t="s">
        <v>40</v>
      </c>
      <c r="H565">
        <v>4</v>
      </c>
      <c r="I565">
        <v>10</v>
      </c>
      <c r="J565">
        <v>2003</v>
      </c>
      <c r="K565" s="2">
        <v>194</v>
      </c>
      <c r="L565" t="s">
        <v>100</v>
      </c>
      <c r="M565" t="s">
        <v>124</v>
      </c>
      <c r="N565" t="s">
        <v>257</v>
      </c>
      <c r="O565" t="s">
        <v>260</v>
      </c>
      <c r="P565" t="s">
        <v>790</v>
      </c>
      <c r="Q565" t="s">
        <v>253</v>
      </c>
      <c r="R565" t="s">
        <v>33</v>
      </c>
      <c r="S565" t="s">
        <v>36</v>
      </c>
    </row>
    <row r="566" spans="1:19">
      <c r="A566">
        <v>10300</v>
      </c>
      <c r="B566">
        <v>29</v>
      </c>
      <c r="C566" s="2">
        <v>137.4</v>
      </c>
      <c r="D566" s="2">
        <v>3</v>
      </c>
      <c r="E566" s="2">
        <v>3984.6</v>
      </c>
      <c r="F566" s="3">
        <v>37898</v>
      </c>
      <c r="G566" t="s">
        <v>40</v>
      </c>
      <c r="H566">
        <v>4</v>
      </c>
      <c r="I566">
        <v>10</v>
      </c>
      <c r="J566">
        <v>2003</v>
      </c>
      <c r="K566" s="2">
        <v>117</v>
      </c>
      <c r="L566" t="s">
        <v>100</v>
      </c>
      <c r="M566" t="s">
        <v>264</v>
      </c>
      <c r="N566" t="s">
        <v>257</v>
      </c>
      <c r="O566" t="s">
        <v>260</v>
      </c>
      <c r="P566" t="s">
        <v>790</v>
      </c>
      <c r="Q566" t="s">
        <v>253</v>
      </c>
      <c r="R566" t="s">
        <v>33</v>
      </c>
      <c r="S566" t="s">
        <v>36</v>
      </c>
    </row>
    <row r="567" spans="1:19">
      <c r="A567">
        <v>10300</v>
      </c>
      <c r="B567">
        <v>22</v>
      </c>
      <c r="C567" s="2">
        <v>76.61</v>
      </c>
      <c r="D567" s="2">
        <v>6</v>
      </c>
      <c r="E567" s="2">
        <v>1685.42</v>
      </c>
      <c r="F567" s="3">
        <v>37898</v>
      </c>
      <c r="G567" t="s">
        <v>40</v>
      </c>
      <c r="H567">
        <v>4</v>
      </c>
      <c r="I567">
        <v>10</v>
      </c>
      <c r="J567">
        <v>2003</v>
      </c>
      <c r="K567" s="2">
        <v>79</v>
      </c>
      <c r="L567" t="s">
        <v>100</v>
      </c>
      <c r="M567" t="s">
        <v>125</v>
      </c>
      <c r="N567" t="s">
        <v>257</v>
      </c>
      <c r="O567" t="s">
        <v>260</v>
      </c>
      <c r="P567" t="s">
        <v>790</v>
      </c>
      <c r="Q567" t="s">
        <v>253</v>
      </c>
      <c r="R567" t="s">
        <v>33</v>
      </c>
      <c r="S567" t="s">
        <v>45</v>
      </c>
    </row>
    <row r="568" spans="1:19">
      <c r="A568">
        <v>10300</v>
      </c>
      <c r="B568">
        <v>23</v>
      </c>
      <c r="C568" s="2">
        <v>122.07000000000001</v>
      </c>
      <c r="D568" s="2">
        <v>2</v>
      </c>
      <c r="E568" s="2">
        <v>2807.61</v>
      </c>
      <c r="F568" s="3">
        <v>37898</v>
      </c>
      <c r="G568" t="s">
        <v>40</v>
      </c>
      <c r="H568">
        <v>4</v>
      </c>
      <c r="I568">
        <v>10</v>
      </c>
      <c r="J568">
        <v>2003</v>
      </c>
      <c r="K568" s="2">
        <v>115</v>
      </c>
      <c r="L568" t="s">
        <v>100</v>
      </c>
      <c r="M568" t="s">
        <v>265</v>
      </c>
      <c r="N568" t="s">
        <v>257</v>
      </c>
      <c r="O568" t="s">
        <v>260</v>
      </c>
      <c r="P568" t="s">
        <v>790</v>
      </c>
      <c r="Q568" t="s">
        <v>253</v>
      </c>
      <c r="R568" t="s">
        <v>33</v>
      </c>
      <c r="S568" t="s">
        <v>45</v>
      </c>
    </row>
    <row r="569" spans="1:19">
      <c r="A569">
        <v>10300</v>
      </c>
      <c r="B569">
        <v>41</v>
      </c>
      <c r="C569" s="2">
        <v>92.4</v>
      </c>
      <c r="D569" s="2">
        <v>1</v>
      </c>
      <c r="E569" s="2">
        <v>3788.4</v>
      </c>
      <c r="F569" s="3">
        <v>37898</v>
      </c>
      <c r="G569" t="s">
        <v>40</v>
      </c>
      <c r="H569">
        <v>4</v>
      </c>
      <c r="I569">
        <v>10</v>
      </c>
      <c r="J569">
        <v>2003</v>
      </c>
      <c r="K569" s="2">
        <v>77</v>
      </c>
      <c r="L569" t="s">
        <v>100</v>
      </c>
      <c r="M569" t="s">
        <v>170</v>
      </c>
      <c r="N569" t="s">
        <v>257</v>
      </c>
      <c r="O569" t="s">
        <v>260</v>
      </c>
      <c r="P569" t="s">
        <v>790</v>
      </c>
      <c r="Q569" t="s">
        <v>253</v>
      </c>
      <c r="R569" t="s">
        <v>33</v>
      </c>
      <c r="S569" t="s">
        <v>36</v>
      </c>
    </row>
    <row r="570" spans="1:19">
      <c r="A570">
        <v>10300</v>
      </c>
      <c r="B570">
        <v>49</v>
      </c>
      <c r="C570" s="2">
        <v>78.8</v>
      </c>
      <c r="D570" s="2">
        <v>8</v>
      </c>
      <c r="E570" s="2">
        <v>3861.2</v>
      </c>
      <c r="F570" s="3">
        <v>37898</v>
      </c>
      <c r="G570" t="s">
        <v>40</v>
      </c>
      <c r="H570">
        <v>4</v>
      </c>
      <c r="I570">
        <v>10</v>
      </c>
      <c r="J570">
        <v>2003</v>
      </c>
      <c r="K570" s="2">
        <v>80</v>
      </c>
      <c r="L570" t="s">
        <v>100</v>
      </c>
      <c r="M570" t="s">
        <v>126</v>
      </c>
      <c r="N570" t="s">
        <v>257</v>
      </c>
      <c r="O570" t="s">
        <v>260</v>
      </c>
      <c r="P570" t="s">
        <v>790</v>
      </c>
      <c r="Q570" t="s">
        <v>253</v>
      </c>
      <c r="R570" t="s">
        <v>33</v>
      </c>
      <c r="S570" t="s">
        <v>36</v>
      </c>
    </row>
    <row r="571" spans="1:19">
      <c r="A571">
        <v>10300</v>
      </c>
      <c r="B571">
        <v>23</v>
      </c>
      <c r="C571" s="2">
        <v>164.63</v>
      </c>
      <c r="D571" s="2">
        <v>7</v>
      </c>
      <c r="E571" s="2">
        <v>3786.49</v>
      </c>
      <c r="F571" s="3">
        <v>37898</v>
      </c>
      <c r="G571" t="s">
        <v>40</v>
      </c>
      <c r="H571">
        <v>4</v>
      </c>
      <c r="I571">
        <v>10</v>
      </c>
      <c r="J571">
        <v>2003</v>
      </c>
      <c r="K571" s="2">
        <v>146</v>
      </c>
      <c r="L571" t="s">
        <v>100</v>
      </c>
      <c r="M571" t="s">
        <v>127</v>
      </c>
      <c r="N571" t="s">
        <v>257</v>
      </c>
      <c r="O571" t="s">
        <v>260</v>
      </c>
      <c r="P571" t="s">
        <v>790</v>
      </c>
      <c r="Q571" t="s">
        <v>253</v>
      </c>
      <c r="R571" t="s">
        <v>33</v>
      </c>
      <c r="S571" t="s">
        <v>36</v>
      </c>
    </row>
    <row r="572" spans="1:19">
      <c r="A572">
        <v>10300</v>
      </c>
      <c r="B572">
        <v>31</v>
      </c>
      <c r="C572" s="2">
        <v>58.78</v>
      </c>
      <c r="D572" s="2">
        <v>4</v>
      </c>
      <c r="E572" s="2">
        <v>1822.18</v>
      </c>
      <c r="F572" s="3">
        <v>37898</v>
      </c>
      <c r="G572" t="s">
        <v>40</v>
      </c>
      <c r="H572">
        <v>4</v>
      </c>
      <c r="I572">
        <v>10</v>
      </c>
      <c r="J572">
        <v>2003</v>
      </c>
      <c r="K572" s="2">
        <v>61</v>
      </c>
      <c r="L572" t="s">
        <v>100</v>
      </c>
      <c r="M572" t="s">
        <v>129</v>
      </c>
      <c r="N572" t="s">
        <v>257</v>
      </c>
      <c r="O572" t="s">
        <v>260</v>
      </c>
      <c r="P572" t="s">
        <v>790</v>
      </c>
      <c r="Q572" t="s">
        <v>253</v>
      </c>
      <c r="R572" t="s">
        <v>33</v>
      </c>
      <c r="S572" t="s">
        <v>45</v>
      </c>
    </row>
    <row r="573" spans="1:19">
      <c r="A573">
        <v>10230</v>
      </c>
      <c r="B573">
        <v>46</v>
      </c>
      <c r="C573" s="2">
        <v>60.9</v>
      </c>
      <c r="D573" s="2">
        <v>4</v>
      </c>
      <c r="E573" s="2">
        <v>2801.4</v>
      </c>
      <c r="F573" s="3">
        <v>38061</v>
      </c>
      <c r="G573" t="s">
        <v>40</v>
      </c>
      <c r="H573">
        <v>1</v>
      </c>
      <c r="I573">
        <v>3</v>
      </c>
      <c r="J573">
        <v>2004</v>
      </c>
      <c r="K573" s="2">
        <v>62</v>
      </c>
      <c r="L573" t="s">
        <v>368</v>
      </c>
      <c r="M573" t="s">
        <v>200</v>
      </c>
      <c r="N573" t="s">
        <v>257</v>
      </c>
      <c r="O573" t="s">
        <v>260</v>
      </c>
      <c r="P573" t="s">
        <v>790</v>
      </c>
      <c r="Q573" t="s">
        <v>253</v>
      </c>
      <c r="R573" t="s">
        <v>33</v>
      </c>
      <c r="S573" t="s">
        <v>45</v>
      </c>
    </row>
    <row r="574" spans="1:19">
      <c r="A574">
        <v>10230</v>
      </c>
      <c r="B574">
        <v>43</v>
      </c>
      <c r="C574" s="2">
        <v>52.14</v>
      </c>
      <c r="D574" s="2">
        <v>2</v>
      </c>
      <c r="E574" s="2">
        <v>2242.02</v>
      </c>
      <c r="F574" s="3">
        <v>38061</v>
      </c>
      <c r="G574" t="s">
        <v>40</v>
      </c>
      <c r="H574">
        <v>1</v>
      </c>
      <c r="I574">
        <v>3</v>
      </c>
      <c r="J574">
        <v>2004</v>
      </c>
      <c r="K574" s="2">
        <v>58</v>
      </c>
      <c r="L574" t="s">
        <v>368</v>
      </c>
      <c r="M574" t="s">
        <v>235</v>
      </c>
      <c r="N574" t="s">
        <v>257</v>
      </c>
      <c r="O574" t="s">
        <v>260</v>
      </c>
      <c r="P574" t="s">
        <v>790</v>
      </c>
      <c r="Q574" t="s">
        <v>253</v>
      </c>
      <c r="R574" t="s">
        <v>33</v>
      </c>
      <c r="S574" t="s">
        <v>45</v>
      </c>
    </row>
    <row r="575" spans="1:19">
      <c r="A575">
        <v>10230</v>
      </c>
      <c r="B575">
        <v>34</v>
      </c>
      <c r="C575" s="2">
        <v>116.91</v>
      </c>
      <c r="D575" s="2">
        <v>7</v>
      </c>
      <c r="E575" s="2">
        <v>3974.94</v>
      </c>
      <c r="F575" s="3">
        <v>38061</v>
      </c>
      <c r="G575" t="s">
        <v>40</v>
      </c>
      <c r="H575">
        <v>1</v>
      </c>
      <c r="I575">
        <v>3</v>
      </c>
      <c r="J575">
        <v>2004</v>
      </c>
      <c r="K575" s="2">
        <v>115</v>
      </c>
      <c r="L575" t="s">
        <v>79</v>
      </c>
      <c r="M575" t="s">
        <v>249</v>
      </c>
      <c r="N575" t="s">
        <v>257</v>
      </c>
      <c r="O575" t="s">
        <v>260</v>
      </c>
      <c r="P575" t="s">
        <v>790</v>
      </c>
      <c r="Q575" t="s">
        <v>253</v>
      </c>
      <c r="R575" t="s">
        <v>33</v>
      </c>
      <c r="S575" t="s">
        <v>36</v>
      </c>
    </row>
    <row r="576" spans="1:19">
      <c r="A576">
        <v>10323</v>
      </c>
      <c r="B576">
        <v>47</v>
      </c>
      <c r="C576" s="2">
        <v>131.98000000000002</v>
      </c>
      <c r="D576" s="2">
        <v>1</v>
      </c>
      <c r="E576" s="2">
        <v>6203.06</v>
      </c>
      <c r="F576" s="3">
        <v>38296</v>
      </c>
      <c r="G576" t="s">
        <v>40</v>
      </c>
      <c r="H576">
        <v>4</v>
      </c>
      <c r="I576">
        <v>11</v>
      </c>
      <c r="J576">
        <v>2004</v>
      </c>
      <c r="K576" s="2">
        <v>121</v>
      </c>
      <c r="L576" t="s">
        <v>79</v>
      </c>
      <c r="M576" t="s">
        <v>143</v>
      </c>
      <c r="N576" t="s">
        <v>257</v>
      </c>
      <c r="O576" t="s">
        <v>260</v>
      </c>
      <c r="P576" t="s">
        <v>790</v>
      </c>
      <c r="Q576" t="s">
        <v>253</v>
      </c>
      <c r="R576" t="s">
        <v>33</v>
      </c>
      <c r="S576" t="s">
        <v>36</v>
      </c>
    </row>
    <row r="577" spans="1:19">
      <c r="A577">
        <v>10101</v>
      </c>
      <c r="B577">
        <v>25</v>
      </c>
      <c r="C577" s="2">
        <v>151.28</v>
      </c>
      <c r="D577" s="2">
        <v>4</v>
      </c>
      <c r="E577" s="2">
        <v>3782</v>
      </c>
      <c r="F577" s="3">
        <v>37630</v>
      </c>
      <c r="G577" t="s">
        <v>40</v>
      </c>
      <c r="H577">
        <v>1</v>
      </c>
      <c r="I577">
        <v>1</v>
      </c>
      <c r="J577">
        <v>2003</v>
      </c>
      <c r="K577" s="2">
        <v>127</v>
      </c>
      <c r="L577" t="s">
        <v>81</v>
      </c>
      <c r="M577" t="s">
        <v>86</v>
      </c>
      <c r="N577" t="s">
        <v>257</v>
      </c>
      <c r="O577" t="s">
        <v>260</v>
      </c>
      <c r="P577" t="s">
        <v>790</v>
      </c>
      <c r="Q577" t="s">
        <v>253</v>
      </c>
      <c r="R577" t="s">
        <v>33</v>
      </c>
      <c r="S577" t="s">
        <v>36</v>
      </c>
    </row>
    <row r="578" spans="1:19">
      <c r="A578">
        <v>10101</v>
      </c>
      <c r="B578">
        <v>26</v>
      </c>
      <c r="C578" s="2">
        <v>145.13</v>
      </c>
      <c r="D578" s="2">
        <v>1</v>
      </c>
      <c r="E578" s="2">
        <v>3773.38</v>
      </c>
      <c r="F578" s="3">
        <v>37630</v>
      </c>
      <c r="G578" t="s">
        <v>40</v>
      </c>
      <c r="H578">
        <v>1</v>
      </c>
      <c r="I578">
        <v>1</v>
      </c>
      <c r="J578">
        <v>2003</v>
      </c>
      <c r="K578" s="2">
        <v>168</v>
      </c>
      <c r="L578" t="s">
        <v>81</v>
      </c>
      <c r="M578" t="s">
        <v>87</v>
      </c>
      <c r="N578" t="s">
        <v>257</v>
      </c>
      <c r="O578" t="s">
        <v>260</v>
      </c>
      <c r="P578" t="s">
        <v>790</v>
      </c>
      <c r="Q578" t="s">
        <v>253</v>
      </c>
      <c r="R578" t="s">
        <v>33</v>
      </c>
      <c r="S578" t="s">
        <v>36</v>
      </c>
    </row>
    <row r="579" spans="1:19">
      <c r="A579">
        <v>10101</v>
      </c>
      <c r="B579">
        <v>45</v>
      </c>
      <c r="C579" s="2">
        <v>31.2</v>
      </c>
      <c r="D579" s="2">
        <v>3</v>
      </c>
      <c r="E579" s="2">
        <v>1404</v>
      </c>
      <c r="F579" s="3">
        <v>37630</v>
      </c>
      <c r="G579" t="s">
        <v>40</v>
      </c>
      <c r="H579">
        <v>1</v>
      </c>
      <c r="I579">
        <v>1</v>
      </c>
      <c r="J579">
        <v>2003</v>
      </c>
      <c r="K579" s="2">
        <v>33</v>
      </c>
      <c r="L579" t="s">
        <v>81</v>
      </c>
      <c r="M579" t="s">
        <v>93</v>
      </c>
      <c r="N579" t="s">
        <v>257</v>
      </c>
      <c r="O579" t="s">
        <v>260</v>
      </c>
      <c r="P579" t="s">
        <v>790</v>
      </c>
      <c r="Q579" t="s">
        <v>253</v>
      </c>
      <c r="R579" t="s">
        <v>33</v>
      </c>
      <c r="S579" t="s">
        <v>45</v>
      </c>
    </row>
    <row r="580" spans="1:19">
      <c r="A580">
        <v>10101</v>
      </c>
      <c r="B580">
        <v>46</v>
      </c>
      <c r="C580" s="2">
        <v>53.76</v>
      </c>
      <c r="D580" s="2">
        <v>2</v>
      </c>
      <c r="E580" s="2">
        <v>2472.96</v>
      </c>
      <c r="F580" s="3">
        <v>37630</v>
      </c>
      <c r="G580" t="s">
        <v>40</v>
      </c>
      <c r="H580">
        <v>1</v>
      </c>
      <c r="I580">
        <v>1</v>
      </c>
      <c r="J580">
        <v>2003</v>
      </c>
      <c r="K580" s="2">
        <v>44</v>
      </c>
      <c r="L580" t="s">
        <v>81</v>
      </c>
      <c r="M580" t="s">
        <v>94</v>
      </c>
      <c r="N580" t="s">
        <v>257</v>
      </c>
      <c r="O580" t="s">
        <v>260</v>
      </c>
      <c r="P580" t="s">
        <v>790</v>
      </c>
      <c r="Q580" t="s">
        <v>253</v>
      </c>
      <c r="R580" t="s">
        <v>33</v>
      </c>
      <c r="S580" t="s">
        <v>45</v>
      </c>
    </row>
    <row r="581" spans="1:19">
      <c r="A581">
        <v>10323</v>
      </c>
      <c r="B581">
        <v>33</v>
      </c>
      <c r="C581" s="2">
        <v>91.27</v>
      </c>
      <c r="D581" s="2">
        <v>2</v>
      </c>
      <c r="E581" s="2">
        <v>3011.91</v>
      </c>
      <c r="F581" s="3">
        <v>38296</v>
      </c>
      <c r="G581" t="s">
        <v>40</v>
      </c>
      <c r="H581">
        <v>4</v>
      </c>
      <c r="I581">
        <v>11</v>
      </c>
      <c r="J581">
        <v>2004</v>
      </c>
      <c r="K581" s="2">
        <v>99</v>
      </c>
      <c r="L581" t="s">
        <v>81</v>
      </c>
      <c r="M581" t="s">
        <v>91</v>
      </c>
      <c r="N581" t="s">
        <v>257</v>
      </c>
      <c r="O581" t="s">
        <v>260</v>
      </c>
      <c r="P581" t="s">
        <v>790</v>
      </c>
      <c r="Q581" t="s">
        <v>253</v>
      </c>
      <c r="R581" t="s">
        <v>33</v>
      </c>
      <c r="S581" t="s">
        <v>36</v>
      </c>
    </row>
    <row r="582" spans="1:19">
      <c r="A582">
        <v>10225</v>
      </c>
      <c r="B582">
        <v>27</v>
      </c>
      <c r="C582" s="2">
        <v>167.32999999999998</v>
      </c>
      <c r="D582" s="2">
        <v>9</v>
      </c>
      <c r="E582" s="2">
        <v>4517.91</v>
      </c>
      <c r="F582" s="3">
        <v>38039</v>
      </c>
      <c r="G582" t="s">
        <v>40</v>
      </c>
      <c r="H582">
        <v>1</v>
      </c>
      <c r="I582">
        <v>2</v>
      </c>
      <c r="J582">
        <v>2004</v>
      </c>
      <c r="K582" s="2">
        <v>194</v>
      </c>
      <c r="L582" t="s">
        <v>100</v>
      </c>
      <c r="M582" t="s">
        <v>124</v>
      </c>
      <c r="N582" t="s">
        <v>751</v>
      </c>
      <c r="O582" t="s">
        <v>754</v>
      </c>
      <c r="P582" t="s">
        <v>791</v>
      </c>
      <c r="Q582" t="s">
        <v>755</v>
      </c>
      <c r="R582" t="s">
        <v>33</v>
      </c>
      <c r="S582" t="s">
        <v>36</v>
      </c>
    </row>
    <row r="583" spans="1:19">
      <c r="A583">
        <v>10225</v>
      </c>
      <c r="B583">
        <v>25</v>
      </c>
      <c r="C583" s="2">
        <v>99.82</v>
      </c>
      <c r="D583" s="2">
        <v>7</v>
      </c>
      <c r="E583" s="2">
        <v>2495.5</v>
      </c>
      <c r="F583" s="3">
        <v>38039</v>
      </c>
      <c r="G583" t="s">
        <v>40</v>
      </c>
      <c r="H583">
        <v>1</v>
      </c>
      <c r="I583">
        <v>2</v>
      </c>
      <c r="J583">
        <v>2004</v>
      </c>
      <c r="K583" s="2">
        <v>117</v>
      </c>
      <c r="L583" t="s">
        <v>100</v>
      </c>
      <c r="M583" t="s">
        <v>264</v>
      </c>
      <c r="N583" t="s">
        <v>751</v>
      </c>
      <c r="O583" t="s">
        <v>754</v>
      </c>
      <c r="P583" t="s">
        <v>791</v>
      </c>
      <c r="Q583" t="s">
        <v>755</v>
      </c>
      <c r="R583" t="s">
        <v>33</v>
      </c>
      <c r="S583" t="s">
        <v>45</v>
      </c>
    </row>
    <row r="584" spans="1:19">
      <c r="A584">
        <v>10225</v>
      </c>
      <c r="B584">
        <v>37</v>
      </c>
      <c r="C584" s="2">
        <v>77.41</v>
      </c>
      <c r="D584" s="2">
        <v>10</v>
      </c>
      <c r="E584" s="2">
        <v>2864.17</v>
      </c>
      <c r="F584" s="3">
        <v>38039</v>
      </c>
      <c r="G584" t="s">
        <v>40</v>
      </c>
      <c r="H584">
        <v>1</v>
      </c>
      <c r="I584">
        <v>2</v>
      </c>
      <c r="J584">
        <v>2004</v>
      </c>
      <c r="K584" s="2">
        <v>79</v>
      </c>
      <c r="L584" t="s">
        <v>100</v>
      </c>
      <c r="M584" t="s">
        <v>125</v>
      </c>
      <c r="N584" t="s">
        <v>751</v>
      </c>
      <c r="O584" t="s">
        <v>754</v>
      </c>
      <c r="P584" t="s">
        <v>791</v>
      </c>
      <c r="Q584" t="s">
        <v>755</v>
      </c>
      <c r="R584" t="s">
        <v>33</v>
      </c>
      <c r="S584" t="s">
        <v>45</v>
      </c>
    </row>
    <row r="585" spans="1:19">
      <c r="A585">
        <v>10225</v>
      </c>
      <c r="B585">
        <v>21</v>
      </c>
      <c r="C585" s="2">
        <v>127.83</v>
      </c>
      <c r="D585" s="2">
        <v>6</v>
      </c>
      <c r="E585" s="2">
        <v>2684.43</v>
      </c>
      <c r="F585" s="3">
        <v>38039</v>
      </c>
      <c r="G585" t="s">
        <v>40</v>
      </c>
      <c r="H585">
        <v>1</v>
      </c>
      <c r="I585">
        <v>2</v>
      </c>
      <c r="J585">
        <v>2004</v>
      </c>
      <c r="K585" s="2">
        <v>115</v>
      </c>
      <c r="L585" t="s">
        <v>100</v>
      </c>
      <c r="M585" t="s">
        <v>265</v>
      </c>
      <c r="N585" t="s">
        <v>751</v>
      </c>
      <c r="O585" t="s">
        <v>754</v>
      </c>
      <c r="P585" t="s">
        <v>791</v>
      </c>
      <c r="Q585" t="s">
        <v>755</v>
      </c>
      <c r="R585" t="s">
        <v>33</v>
      </c>
      <c r="S585" t="s">
        <v>45</v>
      </c>
    </row>
    <row r="586" spans="1:19">
      <c r="A586">
        <v>10225</v>
      </c>
      <c r="B586">
        <v>32</v>
      </c>
      <c r="C586" s="2">
        <v>141.54</v>
      </c>
      <c r="D586" s="2">
        <v>1</v>
      </c>
      <c r="E586" s="2">
        <v>4529.28</v>
      </c>
      <c r="F586" s="3">
        <v>38039</v>
      </c>
      <c r="G586" t="s">
        <v>40</v>
      </c>
      <c r="H586">
        <v>1</v>
      </c>
      <c r="I586">
        <v>2</v>
      </c>
      <c r="J586">
        <v>2004</v>
      </c>
      <c r="K586" s="2">
        <v>141</v>
      </c>
      <c r="L586" t="s">
        <v>100</v>
      </c>
      <c r="M586" t="s">
        <v>27</v>
      </c>
      <c r="N586" t="s">
        <v>751</v>
      </c>
      <c r="O586" t="s">
        <v>754</v>
      </c>
      <c r="P586" t="s">
        <v>791</v>
      </c>
      <c r="Q586" t="s">
        <v>755</v>
      </c>
      <c r="R586" t="s">
        <v>33</v>
      </c>
      <c r="S586" t="s">
        <v>36</v>
      </c>
    </row>
    <row r="587" spans="1:19">
      <c r="A587">
        <v>10225</v>
      </c>
      <c r="B587">
        <v>47</v>
      </c>
      <c r="C587" s="2">
        <v>64.680000000000007</v>
      </c>
      <c r="D587" s="2">
        <v>5</v>
      </c>
      <c r="E587" s="2">
        <v>3039.96</v>
      </c>
      <c r="F587" s="3">
        <v>38039</v>
      </c>
      <c r="G587" t="s">
        <v>40</v>
      </c>
      <c r="H587">
        <v>1</v>
      </c>
      <c r="I587">
        <v>2</v>
      </c>
      <c r="J587">
        <v>2004</v>
      </c>
      <c r="K587" s="2">
        <v>77</v>
      </c>
      <c r="L587" t="s">
        <v>100</v>
      </c>
      <c r="M587" t="s">
        <v>170</v>
      </c>
      <c r="N587" t="s">
        <v>751</v>
      </c>
      <c r="O587" t="s">
        <v>754</v>
      </c>
      <c r="P587" t="s">
        <v>791</v>
      </c>
      <c r="Q587" t="s">
        <v>755</v>
      </c>
      <c r="R587" t="s">
        <v>33</v>
      </c>
      <c r="S587" t="s">
        <v>36</v>
      </c>
    </row>
    <row r="588" spans="1:19">
      <c r="A588">
        <v>10225</v>
      </c>
      <c r="B588">
        <v>43</v>
      </c>
      <c r="C588" s="2">
        <v>149.01999999999998</v>
      </c>
      <c r="D588" s="2">
        <v>2</v>
      </c>
      <c r="E588" s="2">
        <v>6407.86</v>
      </c>
      <c r="F588" s="3">
        <v>38039</v>
      </c>
      <c r="G588" t="s">
        <v>40</v>
      </c>
      <c r="H588">
        <v>1</v>
      </c>
      <c r="I588">
        <v>2</v>
      </c>
      <c r="J588">
        <v>2004</v>
      </c>
      <c r="K588" s="2">
        <v>169</v>
      </c>
      <c r="L588" t="s">
        <v>100</v>
      </c>
      <c r="M588" t="s">
        <v>38</v>
      </c>
      <c r="N588" t="s">
        <v>751</v>
      </c>
      <c r="O588" t="s">
        <v>754</v>
      </c>
      <c r="P588" t="s">
        <v>791</v>
      </c>
      <c r="Q588" t="s">
        <v>755</v>
      </c>
      <c r="R588" t="s">
        <v>33</v>
      </c>
      <c r="S588" t="s">
        <v>36</v>
      </c>
    </row>
    <row r="589" spans="1:19">
      <c r="A589">
        <v>10225</v>
      </c>
      <c r="B589">
        <v>37</v>
      </c>
      <c r="C589" s="2">
        <v>95.690000000000012</v>
      </c>
      <c r="D589" s="2">
        <v>12</v>
      </c>
      <c r="E589" s="2">
        <v>3540.53</v>
      </c>
      <c r="F589" s="3">
        <v>38039</v>
      </c>
      <c r="G589" t="s">
        <v>40</v>
      </c>
      <c r="H589">
        <v>1</v>
      </c>
      <c r="I589">
        <v>2</v>
      </c>
      <c r="J589">
        <v>2004</v>
      </c>
      <c r="K589" s="2">
        <v>80</v>
      </c>
      <c r="L589" t="s">
        <v>100</v>
      </c>
      <c r="M589" t="s">
        <v>126</v>
      </c>
      <c r="N589" t="s">
        <v>751</v>
      </c>
      <c r="O589" t="s">
        <v>754</v>
      </c>
      <c r="P589" t="s">
        <v>791</v>
      </c>
      <c r="Q589" t="s">
        <v>755</v>
      </c>
      <c r="R589" t="s">
        <v>33</v>
      </c>
      <c r="S589" t="s">
        <v>36</v>
      </c>
    </row>
    <row r="590" spans="1:19">
      <c r="A590">
        <v>10225</v>
      </c>
      <c r="B590">
        <v>27</v>
      </c>
      <c r="C590" s="2">
        <v>169.04</v>
      </c>
      <c r="D590" s="2">
        <v>11</v>
      </c>
      <c r="E590" s="2">
        <v>4564.08</v>
      </c>
      <c r="F590" s="3">
        <v>38039</v>
      </c>
      <c r="G590" t="s">
        <v>40</v>
      </c>
      <c r="H590">
        <v>1</v>
      </c>
      <c r="I590">
        <v>2</v>
      </c>
      <c r="J590">
        <v>2004</v>
      </c>
      <c r="K590" s="2">
        <v>146</v>
      </c>
      <c r="L590" t="s">
        <v>100</v>
      </c>
      <c r="M590" t="s">
        <v>127</v>
      </c>
      <c r="N590" t="s">
        <v>751</v>
      </c>
      <c r="O590" t="s">
        <v>754</v>
      </c>
      <c r="P590" t="s">
        <v>791</v>
      </c>
      <c r="Q590" t="s">
        <v>755</v>
      </c>
      <c r="R590" t="s">
        <v>33</v>
      </c>
      <c r="S590" t="s">
        <v>36</v>
      </c>
    </row>
    <row r="591" spans="1:19">
      <c r="A591">
        <v>10225</v>
      </c>
      <c r="B591">
        <v>35</v>
      </c>
      <c r="C591" s="2">
        <v>150.29</v>
      </c>
      <c r="D591" s="2">
        <v>14</v>
      </c>
      <c r="E591" s="2">
        <v>5260.15</v>
      </c>
      <c r="F591" s="3">
        <v>38039</v>
      </c>
      <c r="G591" t="s">
        <v>40</v>
      </c>
      <c r="H591">
        <v>1</v>
      </c>
      <c r="I591">
        <v>2</v>
      </c>
      <c r="J591">
        <v>2004</v>
      </c>
      <c r="K591" s="2">
        <v>148</v>
      </c>
      <c r="L591" t="s">
        <v>100</v>
      </c>
      <c r="M591" t="s">
        <v>128</v>
      </c>
      <c r="N591" t="s">
        <v>751</v>
      </c>
      <c r="O591" t="s">
        <v>754</v>
      </c>
      <c r="P591" t="s">
        <v>791</v>
      </c>
      <c r="Q591" t="s">
        <v>755</v>
      </c>
      <c r="R591" t="s">
        <v>33</v>
      </c>
      <c r="S591" t="s">
        <v>36</v>
      </c>
    </row>
    <row r="592" spans="1:19">
      <c r="A592">
        <v>10225</v>
      </c>
      <c r="B592">
        <v>42</v>
      </c>
      <c r="C592" s="2">
        <v>36.630000000000003</v>
      </c>
      <c r="D592" s="2">
        <v>3</v>
      </c>
      <c r="E592" s="2">
        <v>1538.46</v>
      </c>
      <c r="F592" s="3">
        <v>38039</v>
      </c>
      <c r="G592" t="s">
        <v>40</v>
      </c>
      <c r="H592">
        <v>1</v>
      </c>
      <c r="I592">
        <v>2</v>
      </c>
      <c r="J592">
        <v>2004</v>
      </c>
      <c r="K592" s="2">
        <v>37</v>
      </c>
      <c r="L592" t="s">
        <v>100</v>
      </c>
      <c r="M592" t="s">
        <v>171</v>
      </c>
      <c r="N592" t="s">
        <v>751</v>
      </c>
      <c r="O592" t="s">
        <v>754</v>
      </c>
      <c r="P592" t="s">
        <v>791</v>
      </c>
      <c r="Q592" t="s">
        <v>755</v>
      </c>
      <c r="R592" t="s">
        <v>33</v>
      </c>
      <c r="S592" t="s">
        <v>45</v>
      </c>
    </row>
    <row r="593" spans="1:19">
      <c r="A593">
        <v>10225</v>
      </c>
      <c r="B593">
        <v>24</v>
      </c>
      <c r="C593" s="2">
        <v>50.21</v>
      </c>
      <c r="D593" s="2">
        <v>8</v>
      </c>
      <c r="E593" s="2">
        <v>1205.04</v>
      </c>
      <c r="F593" s="3">
        <v>38039</v>
      </c>
      <c r="G593" t="s">
        <v>40</v>
      </c>
      <c r="H593">
        <v>1</v>
      </c>
      <c r="I593">
        <v>2</v>
      </c>
      <c r="J593">
        <v>2004</v>
      </c>
      <c r="K593" s="2">
        <v>61</v>
      </c>
      <c r="L593" t="s">
        <v>100</v>
      </c>
      <c r="M593" t="s">
        <v>129</v>
      </c>
      <c r="N593" t="s">
        <v>751</v>
      </c>
      <c r="O593" t="s">
        <v>754</v>
      </c>
      <c r="P593" t="s">
        <v>791</v>
      </c>
      <c r="Q593" t="s">
        <v>755</v>
      </c>
      <c r="R593" t="s">
        <v>33</v>
      </c>
      <c r="S593" t="s">
        <v>45</v>
      </c>
    </row>
    <row r="594" spans="1:19">
      <c r="A594">
        <v>10225</v>
      </c>
      <c r="B594">
        <v>40</v>
      </c>
      <c r="C594" s="2">
        <v>113.75</v>
      </c>
      <c r="D594" s="2">
        <v>4</v>
      </c>
      <c r="E594" s="2">
        <v>4550</v>
      </c>
      <c r="F594" s="3">
        <v>38039</v>
      </c>
      <c r="G594" t="s">
        <v>40</v>
      </c>
      <c r="H594">
        <v>1</v>
      </c>
      <c r="I594">
        <v>2</v>
      </c>
      <c r="J594">
        <v>2004</v>
      </c>
      <c r="K594" s="2">
        <v>140</v>
      </c>
      <c r="L594" t="s">
        <v>100</v>
      </c>
      <c r="M594" t="s">
        <v>172</v>
      </c>
      <c r="N594" t="s">
        <v>751</v>
      </c>
      <c r="O594" t="s">
        <v>754</v>
      </c>
      <c r="P594" t="s">
        <v>791</v>
      </c>
      <c r="Q594" t="s">
        <v>755</v>
      </c>
      <c r="R594" t="s">
        <v>33</v>
      </c>
      <c r="S594" t="s">
        <v>36</v>
      </c>
    </row>
    <row r="595" spans="1:19">
      <c r="A595">
        <v>10225</v>
      </c>
      <c r="B595">
        <v>46</v>
      </c>
      <c r="C595" s="2">
        <v>70.33</v>
      </c>
      <c r="D595" s="2">
        <v>13</v>
      </c>
      <c r="E595" s="2">
        <v>3235.18</v>
      </c>
      <c r="F595" s="3">
        <v>38039</v>
      </c>
      <c r="G595" t="s">
        <v>40</v>
      </c>
      <c r="H595">
        <v>1</v>
      </c>
      <c r="I595">
        <v>2</v>
      </c>
      <c r="J595">
        <v>2004</v>
      </c>
      <c r="K595" s="2">
        <v>80</v>
      </c>
      <c r="L595" t="s">
        <v>100</v>
      </c>
      <c r="M595" t="s">
        <v>130</v>
      </c>
      <c r="N595" t="s">
        <v>751</v>
      </c>
      <c r="O595" t="s">
        <v>754</v>
      </c>
      <c r="P595" t="s">
        <v>791</v>
      </c>
      <c r="Q595" t="s">
        <v>755</v>
      </c>
      <c r="R595" t="s">
        <v>33</v>
      </c>
      <c r="S595" t="s">
        <v>36</v>
      </c>
    </row>
    <row r="596" spans="1:19">
      <c r="A596">
        <v>10287</v>
      </c>
      <c r="B596">
        <v>21</v>
      </c>
      <c r="C596" s="2">
        <v>163.44</v>
      </c>
      <c r="D596" s="2">
        <v>12</v>
      </c>
      <c r="E596" s="2">
        <v>3432.24</v>
      </c>
      <c r="F596" s="3">
        <v>38229</v>
      </c>
      <c r="G596" t="s">
        <v>40</v>
      </c>
      <c r="H596">
        <v>3</v>
      </c>
      <c r="I596">
        <v>8</v>
      </c>
      <c r="J596">
        <v>2004</v>
      </c>
      <c r="K596" s="2">
        <v>194</v>
      </c>
      <c r="L596" t="s">
        <v>100</v>
      </c>
      <c r="M596" t="s">
        <v>124</v>
      </c>
      <c r="N596" t="s">
        <v>751</v>
      </c>
      <c r="O596" t="s">
        <v>754</v>
      </c>
      <c r="P596" t="s">
        <v>791</v>
      </c>
      <c r="Q596" t="s">
        <v>755</v>
      </c>
      <c r="R596" t="s">
        <v>33</v>
      </c>
      <c r="S596" t="s">
        <v>36</v>
      </c>
    </row>
    <row r="597" spans="1:19">
      <c r="A597">
        <v>10287</v>
      </c>
      <c r="B597">
        <v>45</v>
      </c>
      <c r="C597" s="2">
        <v>105.7</v>
      </c>
      <c r="D597" s="2">
        <v>10</v>
      </c>
      <c r="E597" s="2">
        <v>4756.5</v>
      </c>
      <c r="F597" s="3">
        <v>38229</v>
      </c>
      <c r="G597" t="s">
        <v>40</v>
      </c>
      <c r="H597">
        <v>3</v>
      </c>
      <c r="I597">
        <v>8</v>
      </c>
      <c r="J597">
        <v>2004</v>
      </c>
      <c r="K597" s="2">
        <v>117</v>
      </c>
      <c r="L597" t="s">
        <v>100</v>
      </c>
      <c r="M597" t="s">
        <v>264</v>
      </c>
      <c r="N597" t="s">
        <v>751</v>
      </c>
      <c r="O597" t="s">
        <v>754</v>
      </c>
      <c r="P597" t="s">
        <v>791</v>
      </c>
      <c r="Q597" t="s">
        <v>755</v>
      </c>
      <c r="R597" t="s">
        <v>33</v>
      </c>
      <c r="S597" t="s">
        <v>36</v>
      </c>
    </row>
    <row r="598" spans="1:19">
      <c r="A598">
        <v>10287</v>
      </c>
      <c r="B598">
        <v>41</v>
      </c>
      <c r="C598" s="2">
        <v>69.430000000000007</v>
      </c>
      <c r="D598" s="2">
        <v>13</v>
      </c>
      <c r="E598" s="2">
        <v>2846.63</v>
      </c>
      <c r="F598" s="3">
        <v>38229</v>
      </c>
      <c r="G598" t="s">
        <v>40</v>
      </c>
      <c r="H598">
        <v>3</v>
      </c>
      <c r="I598">
        <v>8</v>
      </c>
      <c r="J598">
        <v>2004</v>
      </c>
      <c r="K598" s="2">
        <v>79</v>
      </c>
      <c r="L598" t="s">
        <v>100</v>
      </c>
      <c r="M598" t="s">
        <v>125</v>
      </c>
      <c r="N598" t="s">
        <v>751</v>
      </c>
      <c r="O598" t="s">
        <v>754</v>
      </c>
      <c r="P598" t="s">
        <v>791</v>
      </c>
      <c r="Q598" t="s">
        <v>755</v>
      </c>
      <c r="R598" t="s">
        <v>33</v>
      </c>
      <c r="S598" t="s">
        <v>45</v>
      </c>
    </row>
    <row r="599" spans="1:19">
      <c r="A599">
        <v>10287</v>
      </c>
      <c r="B599">
        <v>23</v>
      </c>
      <c r="C599" s="2">
        <v>116.31</v>
      </c>
      <c r="D599" s="2">
        <v>9</v>
      </c>
      <c r="E599" s="2">
        <v>2675.13</v>
      </c>
      <c r="F599" s="3">
        <v>38229</v>
      </c>
      <c r="G599" t="s">
        <v>40</v>
      </c>
      <c r="H599">
        <v>3</v>
      </c>
      <c r="I599">
        <v>8</v>
      </c>
      <c r="J599">
        <v>2004</v>
      </c>
      <c r="K599" s="2">
        <v>115</v>
      </c>
      <c r="L599" t="s">
        <v>100</v>
      </c>
      <c r="M599" t="s">
        <v>265</v>
      </c>
      <c r="N599" t="s">
        <v>751</v>
      </c>
      <c r="O599" t="s">
        <v>754</v>
      </c>
      <c r="P599" t="s">
        <v>791</v>
      </c>
      <c r="Q599" t="s">
        <v>755</v>
      </c>
      <c r="R599" t="s">
        <v>33</v>
      </c>
      <c r="S599" t="s">
        <v>45</v>
      </c>
    </row>
    <row r="600" spans="1:19">
      <c r="A600">
        <v>10287</v>
      </c>
      <c r="B600">
        <v>41</v>
      </c>
      <c r="C600" s="2">
        <v>158.51999999999998</v>
      </c>
      <c r="D600" s="2">
        <v>4</v>
      </c>
      <c r="E600" s="2">
        <v>6499.32</v>
      </c>
      <c r="F600" s="3">
        <v>38229</v>
      </c>
      <c r="G600" t="s">
        <v>40</v>
      </c>
      <c r="H600">
        <v>3</v>
      </c>
      <c r="I600">
        <v>8</v>
      </c>
      <c r="J600">
        <v>2004</v>
      </c>
      <c r="K600" s="2">
        <v>141</v>
      </c>
      <c r="L600" t="s">
        <v>100</v>
      </c>
      <c r="M600" t="s">
        <v>27</v>
      </c>
      <c r="N600" t="s">
        <v>751</v>
      </c>
      <c r="O600" t="s">
        <v>754</v>
      </c>
      <c r="P600" t="s">
        <v>791</v>
      </c>
      <c r="Q600" t="s">
        <v>755</v>
      </c>
      <c r="R600" t="s">
        <v>33</v>
      </c>
      <c r="S600" t="s">
        <v>36</v>
      </c>
    </row>
    <row r="601" spans="1:19">
      <c r="A601">
        <v>10287</v>
      </c>
      <c r="B601">
        <v>44</v>
      </c>
      <c r="C601" s="2">
        <v>82.39</v>
      </c>
      <c r="D601" s="2">
        <v>8</v>
      </c>
      <c r="E601" s="2">
        <v>3625.16</v>
      </c>
      <c r="F601" s="3">
        <v>38229</v>
      </c>
      <c r="G601" t="s">
        <v>40</v>
      </c>
      <c r="H601">
        <v>3</v>
      </c>
      <c r="I601">
        <v>8</v>
      </c>
      <c r="J601">
        <v>2004</v>
      </c>
      <c r="K601" s="2">
        <v>77</v>
      </c>
      <c r="L601" t="s">
        <v>100</v>
      </c>
      <c r="M601" t="s">
        <v>170</v>
      </c>
      <c r="N601" t="s">
        <v>751</v>
      </c>
      <c r="O601" t="s">
        <v>754</v>
      </c>
      <c r="P601" t="s">
        <v>791</v>
      </c>
      <c r="Q601" t="s">
        <v>755</v>
      </c>
      <c r="R601" t="s">
        <v>33</v>
      </c>
      <c r="S601" t="s">
        <v>36</v>
      </c>
    </row>
    <row r="602" spans="1:19">
      <c r="A602">
        <v>10287</v>
      </c>
      <c r="B602">
        <v>24</v>
      </c>
      <c r="C602" s="2">
        <v>146.52000000000001</v>
      </c>
      <c r="D602" s="2">
        <v>3</v>
      </c>
      <c r="E602" s="2">
        <v>3516.48</v>
      </c>
      <c r="F602" s="3">
        <v>38229</v>
      </c>
      <c r="G602" t="s">
        <v>40</v>
      </c>
      <c r="H602">
        <v>3</v>
      </c>
      <c r="I602">
        <v>8</v>
      </c>
      <c r="J602">
        <v>2004</v>
      </c>
      <c r="K602" s="2">
        <v>142</v>
      </c>
      <c r="L602" t="s">
        <v>100</v>
      </c>
      <c r="M602" t="s">
        <v>37</v>
      </c>
      <c r="N602" t="s">
        <v>751</v>
      </c>
      <c r="O602" t="s">
        <v>754</v>
      </c>
      <c r="P602" t="s">
        <v>791</v>
      </c>
      <c r="Q602" t="s">
        <v>755</v>
      </c>
      <c r="R602" t="s">
        <v>33</v>
      </c>
      <c r="S602" t="s">
        <v>36</v>
      </c>
    </row>
    <row r="603" spans="1:19">
      <c r="A603">
        <v>10287</v>
      </c>
      <c r="B603">
        <v>44</v>
      </c>
      <c r="C603" s="2">
        <v>114.84</v>
      </c>
      <c r="D603" s="2">
        <v>1</v>
      </c>
      <c r="E603" s="2">
        <v>5052.96</v>
      </c>
      <c r="F603" s="3">
        <v>38229</v>
      </c>
      <c r="G603" t="s">
        <v>40</v>
      </c>
      <c r="H603">
        <v>3</v>
      </c>
      <c r="I603">
        <v>8</v>
      </c>
      <c r="J603">
        <v>2004</v>
      </c>
      <c r="K603" s="2">
        <v>132</v>
      </c>
      <c r="L603" t="s">
        <v>100</v>
      </c>
      <c r="M603" t="s">
        <v>112</v>
      </c>
      <c r="N603" t="s">
        <v>751</v>
      </c>
      <c r="O603" t="s">
        <v>754</v>
      </c>
      <c r="P603" t="s">
        <v>791</v>
      </c>
      <c r="Q603" t="s">
        <v>755</v>
      </c>
      <c r="R603" t="s">
        <v>33</v>
      </c>
      <c r="S603" t="s">
        <v>36</v>
      </c>
    </row>
    <row r="604" spans="1:19">
      <c r="A604">
        <v>10287</v>
      </c>
      <c r="B604">
        <v>36</v>
      </c>
      <c r="C604" s="2">
        <v>162.57000000000002</v>
      </c>
      <c r="D604" s="2">
        <v>5</v>
      </c>
      <c r="E604" s="2">
        <v>5852.52</v>
      </c>
      <c r="F604" s="3">
        <v>38229</v>
      </c>
      <c r="G604" t="s">
        <v>40</v>
      </c>
      <c r="H604">
        <v>3</v>
      </c>
      <c r="I604">
        <v>8</v>
      </c>
      <c r="J604">
        <v>2004</v>
      </c>
      <c r="K604" s="2">
        <v>169</v>
      </c>
      <c r="L604" t="s">
        <v>100</v>
      </c>
      <c r="M604" t="s">
        <v>38</v>
      </c>
      <c r="N604" t="s">
        <v>751</v>
      </c>
      <c r="O604" t="s">
        <v>754</v>
      </c>
      <c r="P604" t="s">
        <v>791</v>
      </c>
      <c r="Q604" t="s">
        <v>755</v>
      </c>
      <c r="R604" t="s">
        <v>33</v>
      </c>
      <c r="S604" t="s">
        <v>36</v>
      </c>
    </row>
    <row r="605" spans="1:19">
      <c r="A605">
        <v>10287</v>
      </c>
      <c r="B605">
        <v>43</v>
      </c>
      <c r="C605" s="2">
        <v>70.759999999999991</v>
      </c>
      <c r="D605" s="2">
        <v>15</v>
      </c>
      <c r="E605" s="2">
        <v>3042.68</v>
      </c>
      <c r="F605" s="3">
        <v>38229</v>
      </c>
      <c r="G605" t="s">
        <v>40</v>
      </c>
      <c r="H605">
        <v>3</v>
      </c>
      <c r="I605">
        <v>8</v>
      </c>
      <c r="J605">
        <v>2004</v>
      </c>
      <c r="K605" s="2">
        <v>80</v>
      </c>
      <c r="L605" t="s">
        <v>100</v>
      </c>
      <c r="M605" t="s">
        <v>126</v>
      </c>
      <c r="N605" t="s">
        <v>751</v>
      </c>
      <c r="O605" t="s">
        <v>754</v>
      </c>
      <c r="P605" t="s">
        <v>791</v>
      </c>
      <c r="Q605" t="s">
        <v>755</v>
      </c>
      <c r="R605" t="s">
        <v>33</v>
      </c>
      <c r="S605" t="s">
        <v>36</v>
      </c>
    </row>
    <row r="606" spans="1:19">
      <c r="A606">
        <v>10287</v>
      </c>
      <c r="B606">
        <v>40</v>
      </c>
      <c r="C606" s="2">
        <v>169.04000000000002</v>
      </c>
      <c r="D606" s="2">
        <v>14</v>
      </c>
      <c r="E606" s="2">
        <v>6761.6</v>
      </c>
      <c r="F606" s="3">
        <v>38229</v>
      </c>
      <c r="G606" t="s">
        <v>40</v>
      </c>
      <c r="H606">
        <v>3</v>
      </c>
      <c r="I606">
        <v>8</v>
      </c>
      <c r="J606">
        <v>2004</v>
      </c>
      <c r="K606" s="2">
        <v>146</v>
      </c>
      <c r="L606" t="s">
        <v>100</v>
      </c>
      <c r="M606" t="s">
        <v>127</v>
      </c>
      <c r="N606" t="s">
        <v>751</v>
      </c>
      <c r="O606" t="s">
        <v>754</v>
      </c>
      <c r="P606" t="s">
        <v>791</v>
      </c>
      <c r="Q606" t="s">
        <v>755</v>
      </c>
      <c r="R606" t="s">
        <v>33</v>
      </c>
      <c r="S606" t="s">
        <v>36</v>
      </c>
    </row>
    <row r="607" spans="1:19">
      <c r="A607">
        <v>10287</v>
      </c>
      <c r="B607">
        <v>27</v>
      </c>
      <c r="C607" s="2">
        <v>159.65</v>
      </c>
      <c r="D607" s="2">
        <v>2</v>
      </c>
      <c r="E607" s="2">
        <v>4310.55</v>
      </c>
      <c r="F607" s="3">
        <v>38229</v>
      </c>
      <c r="G607" t="s">
        <v>40</v>
      </c>
      <c r="H607">
        <v>3</v>
      </c>
      <c r="I607">
        <v>8</v>
      </c>
      <c r="J607">
        <v>2004</v>
      </c>
      <c r="K607" s="2">
        <v>141</v>
      </c>
      <c r="L607" t="s">
        <v>100</v>
      </c>
      <c r="M607" t="s">
        <v>113</v>
      </c>
      <c r="N607" t="s">
        <v>751</v>
      </c>
      <c r="O607" t="s">
        <v>754</v>
      </c>
      <c r="P607" t="s">
        <v>791</v>
      </c>
      <c r="Q607" t="s">
        <v>755</v>
      </c>
      <c r="R607" t="s">
        <v>33</v>
      </c>
      <c r="S607" t="s">
        <v>36</v>
      </c>
    </row>
    <row r="608" spans="1:19">
      <c r="A608">
        <v>10287</v>
      </c>
      <c r="B608">
        <v>34</v>
      </c>
      <c r="C608" s="2">
        <v>126.47999999999999</v>
      </c>
      <c r="D608" s="2">
        <v>17</v>
      </c>
      <c r="E608" s="2">
        <v>4300.32</v>
      </c>
      <c r="F608" s="3">
        <v>38229</v>
      </c>
      <c r="G608" t="s">
        <v>40</v>
      </c>
      <c r="H608">
        <v>3</v>
      </c>
      <c r="I608">
        <v>8</v>
      </c>
      <c r="J608">
        <v>2004</v>
      </c>
      <c r="K608" s="2">
        <v>148</v>
      </c>
      <c r="L608" t="s">
        <v>100</v>
      </c>
      <c r="M608" t="s">
        <v>128</v>
      </c>
      <c r="N608" t="s">
        <v>751</v>
      </c>
      <c r="O608" t="s">
        <v>754</v>
      </c>
      <c r="P608" t="s">
        <v>791</v>
      </c>
      <c r="Q608" t="s">
        <v>755</v>
      </c>
      <c r="R608" t="s">
        <v>33</v>
      </c>
      <c r="S608" t="s">
        <v>36</v>
      </c>
    </row>
    <row r="609" spans="1:19">
      <c r="A609">
        <v>10287</v>
      </c>
      <c r="B609">
        <v>36</v>
      </c>
      <c r="C609" s="2">
        <v>39.650000000000006</v>
      </c>
      <c r="D609" s="2">
        <v>6</v>
      </c>
      <c r="E609" s="2">
        <v>1427.4</v>
      </c>
      <c r="F609" s="3">
        <v>38229</v>
      </c>
      <c r="G609" t="s">
        <v>40</v>
      </c>
      <c r="H609">
        <v>3</v>
      </c>
      <c r="I609">
        <v>8</v>
      </c>
      <c r="J609">
        <v>2004</v>
      </c>
      <c r="K609" s="2">
        <v>37</v>
      </c>
      <c r="L609" t="s">
        <v>100</v>
      </c>
      <c r="M609" t="s">
        <v>171</v>
      </c>
      <c r="N609" t="s">
        <v>751</v>
      </c>
      <c r="O609" t="s">
        <v>754</v>
      </c>
      <c r="P609" t="s">
        <v>791</v>
      </c>
      <c r="Q609" t="s">
        <v>755</v>
      </c>
      <c r="R609" t="s">
        <v>33</v>
      </c>
      <c r="S609" t="s">
        <v>45</v>
      </c>
    </row>
    <row r="610" spans="1:19">
      <c r="A610">
        <v>10287</v>
      </c>
      <c r="B610">
        <v>20</v>
      </c>
      <c r="C610" s="2">
        <v>67.97</v>
      </c>
      <c r="D610" s="2">
        <v>11</v>
      </c>
      <c r="E610" s="2">
        <v>1359.4</v>
      </c>
      <c r="F610" s="3">
        <v>38229</v>
      </c>
      <c r="G610" t="s">
        <v>40</v>
      </c>
      <c r="H610">
        <v>3</v>
      </c>
      <c r="I610">
        <v>8</v>
      </c>
      <c r="J610">
        <v>2004</v>
      </c>
      <c r="K610" s="2">
        <v>61</v>
      </c>
      <c r="L610" t="s">
        <v>100</v>
      </c>
      <c r="M610" t="s">
        <v>129</v>
      </c>
      <c r="N610" t="s">
        <v>751</v>
      </c>
      <c r="O610" t="s">
        <v>754</v>
      </c>
      <c r="P610" t="s">
        <v>791</v>
      </c>
      <c r="Q610" t="s">
        <v>755</v>
      </c>
      <c r="R610" t="s">
        <v>33</v>
      </c>
      <c r="S610" t="s">
        <v>45</v>
      </c>
    </row>
    <row r="611" spans="1:19">
      <c r="A611">
        <v>10287</v>
      </c>
      <c r="B611">
        <v>36</v>
      </c>
      <c r="C611" s="2">
        <v>119.36999999999999</v>
      </c>
      <c r="D611" s="2">
        <v>7</v>
      </c>
      <c r="E611" s="2">
        <v>4297.32</v>
      </c>
      <c r="F611" s="3">
        <v>38229</v>
      </c>
      <c r="G611" t="s">
        <v>40</v>
      </c>
      <c r="H611">
        <v>3</v>
      </c>
      <c r="I611">
        <v>8</v>
      </c>
      <c r="J611">
        <v>2004</v>
      </c>
      <c r="K611" s="2">
        <v>140</v>
      </c>
      <c r="L611" t="s">
        <v>100</v>
      </c>
      <c r="M611" t="s">
        <v>172</v>
      </c>
      <c r="N611" t="s">
        <v>751</v>
      </c>
      <c r="O611" t="s">
        <v>754</v>
      </c>
      <c r="P611" t="s">
        <v>791</v>
      </c>
      <c r="Q611" t="s">
        <v>755</v>
      </c>
      <c r="R611" t="s">
        <v>33</v>
      </c>
      <c r="S611" t="s">
        <v>36</v>
      </c>
    </row>
    <row r="612" spans="1:19">
      <c r="A612">
        <v>10287</v>
      </c>
      <c r="B612">
        <v>40</v>
      </c>
      <c r="C612" s="2">
        <v>88.12</v>
      </c>
      <c r="D612" s="2">
        <v>16</v>
      </c>
      <c r="E612" s="2">
        <v>3524.8</v>
      </c>
      <c r="F612" s="3">
        <v>38229</v>
      </c>
      <c r="G612" t="s">
        <v>40</v>
      </c>
      <c r="H612">
        <v>3</v>
      </c>
      <c r="I612">
        <v>8</v>
      </c>
      <c r="J612">
        <v>2004</v>
      </c>
      <c r="K612" s="2">
        <v>80</v>
      </c>
      <c r="L612" t="s">
        <v>100</v>
      </c>
      <c r="M612" t="s">
        <v>130</v>
      </c>
      <c r="N612" t="s">
        <v>751</v>
      </c>
      <c r="O612" t="s">
        <v>754</v>
      </c>
      <c r="P612" t="s">
        <v>791</v>
      </c>
      <c r="Q612" t="s">
        <v>755</v>
      </c>
      <c r="R612" t="s">
        <v>33</v>
      </c>
      <c r="S612" t="s">
        <v>36</v>
      </c>
    </row>
    <row r="613" spans="1:19">
      <c r="A613">
        <v>10164</v>
      </c>
      <c r="B613">
        <v>21</v>
      </c>
      <c r="C613" s="2">
        <v>168.42000000000002</v>
      </c>
      <c r="D613" s="2">
        <v>2</v>
      </c>
      <c r="E613" s="2">
        <v>3536.82</v>
      </c>
      <c r="F613" s="3">
        <v>37915</v>
      </c>
      <c r="G613" t="s">
        <v>367</v>
      </c>
      <c r="H613">
        <v>4</v>
      </c>
      <c r="I613">
        <v>10</v>
      </c>
      <c r="J613">
        <v>2003</v>
      </c>
      <c r="K613" s="2">
        <v>147</v>
      </c>
      <c r="L613" t="s">
        <v>100</v>
      </c>
      <c r="M613" t="s">
        <v>131</v>
      </c>
      <c r="N613" t="s">
        <v>525</v>
      </c>
      <c r="O613" t="s">
        <v>528</v>
      </c>
      <c r="P613" t="s">
        <v>792</v>
      </c>
      <c r="Q613" t="s">
        <v>529</v>
      </c>
      <c r="R613" t="s">
        <v>33</v>
      </c>
      <c r="S613" t="s">
        <v>36</v>
      </c>
    </row>
    <row r="614" spans="1:19">
      <c r="A614">
        <v>10164</v>
      </c>
      <c r="B614">
        <v>39</v>
      </c>
      <c r="C614" s="2">
        <v>81.929999999999993</v>
      </c>
      <c r="D614" s="2">
        <v>4</v>
      </c>
      <c r="E614" s="2">
        <v>3195.27</v>
      </c>
      <c r="F614" s="3">
        <v>37915</v>
      </c>
      <c r="G614" t="s">
        <v>367</v>
      </c>
      <c r="H614">
        <v>4</v>
      </c>
      <c r="I614">
        <v>10</v>
      </c>
      <c r="J614">
        <v>2003</v>
      </c>
      <c r="K614" s="2">
        <v>101</v>
      </c>
      <c r="L614" t="s">
        <v>100</v>
      </c>
      <c r="M614" t="s">
        <v>208</v>
      </c>
      <c r="N614" t="s">
        <v>525</v>
      </c>
      <c r="O614" t="s">
        <v>528</v>
      </c>
      <c r="P614" t="s">
        <v>792</v>
      </c>
      <c r="Q614" t="s">
        <v>529</v>
      </c>
      <c r="R614" t="s">
        <v>33</v>
      </c>
      <c r="S614" t="s">
        <v>36</v>
      </c>
    </row>
    <row r="615" spans="1:19">
      <c r="A615">
        <v>10170</v>
      </c>
      <c r="B615">
        <v>47</v>
      </c>
      <c r="C615" s="2">
        <v>116.27</v>
      </c>
      <c r="D615" s="2">
        <v>4</v>
      </c>
      <c r="E615" s="2">
        <v>5464.69</v>
      </c>
      <c r="F615" s="3">
        <v>37929</v>
      </c>
      <c r="G615" t="s">
        <v>40</v>
      </c>
      <c r="H615">
        <v>4</v>
      </c>
      <c r="I615">
        <v>11</v>
      </c>
      <c r="J615">
        <v>2003</v>
      </c>
      <c r="K615" s="2">
        <v>117</v>
      </c>
      <c r="L615" t="s">
        <v>100</v>
      </c>
      <c r="M615" t="s">
        <v>264</v>
      </c>
      <c r="N615" t="s">
        <v>525</v>
      </c>
      <c r="O615" t="s">
        <v>528</v>
      </c>
      <c r="P615" t="s">
        <v>792</v>
      </c>
      <c r="Q615" t="s">
        <v>529</v>
      </c>
      <c r="R615" t="s">
        <v>33</v>
      </c>
      <c r="S615" t="s">
        <v>36</v>
      </c>
    </row>
    <row r="616" spans="1:19">
      <c r="A616">
        <v>10170</v>
      </c>
      <c r="B616">
        <v>41</v>
      </c>
      <c r="C616" s="2">
        <v>107.10000000000001</v>
      </c>
      <c r="D616" s="2">
        <v>3</v>
      </c>
      <c r="E616" s="2">
        <v>4391.1000000000004</v>
      </c>
      <c r="F616" s="3">
        <v>37929</v>
      </c>
      <c r="G616" t="s">
        <v>40</v>
      </c>
      <c r="H616">
        <v>4</v>
      </c>
      <c r="I616">
        <v>11</v>
      </c>
      <c r="J616">
        <v>2003</v>
      </c>
      <c r="K616" s="2">
        <v>115</v>
      </c>
      <c r="L616" t="s">
        <v>100</v>
      </c>
      <c r="M616" t="s">
        <v>265</v>
      </c>
      <c r="N616" t="s">
        <v>525</v>
      </c>
      <c r="O616" t="s">
        <v>528</v>
      </c>
      <c r="P616" t="s">
        <v>792</v>
      </c>
      <c r="Q616" t="s">
        <v>529</v>
      </c>
      <c r="R616" t="s">
        <v>33</v>
      </c>
      <c r="S616" t="s">
        <v>36</v>
      </c>
    </row>
    <row r="617" spans="1:19">
      <c r="A617">
        <v>10170</v>
      </c>
      <c r="B617">
        <v>20</v>
      </c>
      <c r="C617" s="2">
        <v>63.14</v>
      </c>
      <c r="D617" s="2">
        <v>2</v>
      </c>
      <c r="E617" s="2">
        <v>1262.8</v>
      </c>
      <c r="F617" s="3">
        <v>37929</v>
      </c>
      <c r="G617" t="s">
        <v>40</v>
      </c>
      <c r="H617">
        <v>4</v>
      </c>
      <c r="I617">
        <v>11</v>
      </c>
      <c r="J617">
        <v>2003</v>
      </c>
      <c r="K617" s="2">
        <v>77</v>
      </c>
      <c r="L617" t="s">
        <v>100</v>
      </c>
      <c r="M617" t="s">
        <v>170</v>
      </c>
      <c r="N617" t="s">
        <v>525</v>
      </c>
      <c r="O617" t="s">
        <v>528</v>
      </c>
      <c r="P617" t="s">
        <v>792</v>
      </c>
      <c r="Q617" t="s">
        <v>529</v>
      </c>
      <c r="R617" t="s">
        <v>33</v>
      </c>
      <c r="S617" t="s">
        <v>45</v>
      </c>
    </row>
    <row r="618" spans="1:19">
      <c r="A618">
        <v>10170</v>
      </c>
      <c r="B618">
        <v>34</v>
      </c>
      <c r="C618" s="2">
        <v>112.34</v>
      </c>
      <c r="D618" s="2">
        <v>1</v>
      </c>
      <c r="E618" s="2">
        <v>3819.56</v>
      </c>
      <c r="F618" s="3">
        <v>37929</v>
      </c>
      <c r="G618" t="s">
        <v>40</v>
      </c>
      <c r="H618">
        <v>4</v>
      </c>
      <c r="I618">
        <v>11</v>
      </c>
      <c r="J618">
        <v>2003</v>
      </c>
      <c r="K618" s="2">
        <v>140</v>
      </c>
      <c r="L618" t="s">
        <v>100</v>
      </c>
      <c r="M618" t="s">
        <v>172</v>
      </c>
      <c r="N618" t="s">
        <v>525</v>
      </c>
      <c r="O618" t="s">
        <v>528</v>
      </c>
      <c r="P618" t="s">
        <v>792</v>
      </c>
      <c r="Q618" t="s">
        <v>529</v>
      </c>
      <c r="R618" t="s">
        <v>33</v>
      </c>
      <c r="S618" t="s">
        <v>36</v>
      </c>
    </row>
    <row r="619" spans="1:19">
      <c r="A619">
        <v>10164</v>
      </c>
      <c r="B619">
        <v>49</v>
      </c>
      <c r="C619" s="2">
        <v>133.94</v>
      </c>
      <c r="D619" s="2">
        <v>6</v>
      </c>
      <c r="E619" s="2">
        <v>6563.06</v>
      </c>
      <c r="F619" s="3">
        <v>37915</v>
      </c>
      <c r="G619" t="s">
        <v>367</v>
      </c>
      <c r="H619">
        <v>4</v>
      </c>
      <c r="I619">
        <v>10</v>
      </c>
      <c r="J619">
        <v>2003</v>
      </c>
      <c r="K619" s="2">
        <v>136</v>
      </c>
      <c r="L619" t="s">
        <v>79</v>
      </c>
      <c r="M619" t="s">
        <v>140</v>
      </c>
      <c r="N619" t="s">
        <v>525</v>
      </c>
      <c r="O619" t="s">
        <v>528</v>
      </c>
      <c r="P619" t="s">
        <v>792</v>
      </c>
      <c r="Q619" t="s">
        <v>529</v>
      </c>
      <c r="R619" t="s">
        <v>33</v>
      </c>
      <c r="S619" t="s">
        <v>36</v>
      </c>
    </row>
    <row r="620" spans="1:19">
      <c r="A620">
        <v>10164</v>
      </c>
      <c r="B620">
        <v>36</v>
      </c>
      <c r="C620" s="2">
        <v>99.17</v>
      </c>
      <c r="D620" s="2">
        <v>8</v>
      </c>
      <c r="E620" s="2">
        <v>3570.12</v>
      </c>
      <c r="F620" s="3">
        <v>37915</v>
      </c>
      <c r="G620" t="s">
        <v>367</v>
      </c>
      <c r="H620">
        <v>4</v>
      </c>
      <c r="I620">
        <v>10</v>
      </c>
      <c r="J620">
        <v>2003</v>
      </c>
      <c r="K620" s="2">
        <v>116</v>
      </c>
      <c r="L620" t="s">
        <v>79</v>
      </c>
      <c r="M620" t="s">
        <v>80</v>
      </c>
      <c r="N620" t="s">
        <v>525</v>
      </c>
      <c r="O620" t="s">
        <v>528</v>
      </c>
      <c r="P620" t="s">
        <v>792</v>
      </c>
      <c r="Q620" t="s">
        <v>529</v>
      </c>
      <c r="R620" t="s">
        <v>33</v>
      </c>
      <c r="S620" t="s">
        <v>36</v>
      </c>
    </row>
    <row r="621" spans="1:19">
      <c r="A621">
        <v>10164</v>
      </c>
      <c r="B621">
        <v>45</v>
      </c>
      <c r="C621" s="2">
        <v>111.39</v>
      </c>
      <c r="D621" s="2">
        <v>3</v>
      </c>
      <c r="E621" s="2">
        <v>5012.55</v>
      </c>
      <c r="F621" s="3">
        <v>37915</v>
      </c>
      <c r="G621" t="s">
        <v>367</v>
      </c>
      <c r="H621">
        <v>4</v>
      </c>
      <c r="I621">
        <v>10</v>
      </c>
      <c r="J621">
        <v>2003</v>
      </c>
      <c r="K621" s="2">
        <v>121</v>
      </c>
      <c r="L621" t="s">
        <v>79</v>
      </c>
      <c r="M621" t="s">
        <v>143</v>
      </c>
      <c r="N621" t="s">
        <v>525</v>
      </c>
      <c r="O621" t="s">
        <v>528</v>
      </c>
      <c r="P621" t="s">
        <v>792</v>
      </c>
      <c r="Q621" t="s">
        <v>529</v>
      </c>
      <c r="R621" t="s">
        <v>33</v>
      </c>
      <c r="S621" t="s">
        <v>36</v>
      </c>
    </row>
    <row r="622" spans="1:19">
      <c r="A622">
        <v>10164</v>
      </c>
      <c r="B622">
        <v>24</v>
      </c>
      <c r="C622" s="2">
        <v>109.79</v>
      </c>
      <c r="D622" s="2">
        <v>1</v>
      </c>
      <c r="E622" s="2">
        <v>2634.96</v>
      </c>
      <c r="F622" s="3">
        <v>37915</v>
      </c>
      <c r="G622" t="s">
        <v>367</v>
      </c>
      <c r="H622">
        <v>4</v>
      </c>
      <c r="I622">
        <v>10</v>
      </c>
      <c r="J622">
        <v>2003</v>
      </c>
      <c r="K622" s="2">
        <v>96</v>
      </c>
      <c r="L622" t="s">
        <v>79</v>
      </c>
      <c r="M622" t="s">
        <v>247</v>
      </c>
      <c r="N622" t="s">
        <v>525</v>
      </c>
      <c r="O622" t="s">
        <v>528</v>
      </c>
      <c r="P622" t="s">
        <v>792</v>
      </c>
      <c r="Q622" t="s">
        <v>529</v>
      </c>
      <c r="R622" t="s">
        <v>33</v>
      </c>
      <c r="S622" t="s">
        <v>45</v>
      </c>
    </row>
    <row r="623" spans="1:19">
      <c r="A623">
        <v>10164</v>
      </c>
      <c r="B623">
        <v>49</v>
      </c>
      <c r="C623" s="2">
        <v>54.94</v>
      </c>
      <c r="D623" s="2">
        <v>5</v>
      </c>
      <c r="E623" s="2">
        <v>2692.06</v>
      </c>
      <c r="F623" s="3">
        <v>37915</v>
      </c>
      <c r="G623" t="s">
        <v>367</v>
      </c>
      <c r="H623">
        <v>4</v>
      </c>
      <c r="I623">
        <v>10</v>
      </c>
      <c r="J623">
        <v>2003</v>
      </c>
      <c r="K623" s="2">
        <v>64</v>
      </c>
      <c r="L623" t="s">
        <v>79</v>
      </c>
      <c r="M623" t="s">
        <v>144</v>
      </c>
      <c r="N623" t="s">
        <v>525</v>
      </c>
      <c r="O623" t="s">
        <v>528</v>
      </c>
      <c r="P623" t="s">
        <v>792</v>
      </c>
      <c r="Q623" t="s">
        <v>529</v>
      </c>
      <c r="R623" t="s">
        <v>33</v>
      </c>
      <c r="S623" t="s">
        <v>45</v>
      </c>
    </row>
    <row r="624" spans="1:19">
      <c r="A624">
        <v>10164</v>
      </c>
      <c r="B624">
        <v>25</v>
      </c>
      <c r="C624" s="2">
        <v>53.83</v>
      </c>
      <c r="D624" s="2">
        <v>7</v>
      </c>
      <c r="E624" s="2">
        <v>1345.75</v>
      </c>
      <c r="F624" s="3">
        <v>37915</v>
      </c>
      <c r="G624" t="s">
        <v>367</v>
      </c>
      <c r="H624">
        <v>4</v>
      </c>
      <c r="I624">
        <v>10</v>
      </c>
      <c r="J624">
        <v>2003</v>
      </c>
      <c r="K624" s="2">
        <v>50</v>
      </c>
      <c r="L624" t="s">
        <v>81</v>
      </c>
      <c r="M624" t="s">
        <v>145</v>
      </c>
      <c r="N624" t="s">
        <v>525</v>
      </c>
      <c r="O624" t="s">
        <v>528</v>
      </c>
      <c r="P624" t="s">
        <v>792</v>
      </c>
      <c r="Q624" t="s">
        <v>529</v>
      </c>
      <c r="R624" t="s">
        <v>33</v>
      </c>
      <c r="S624" t="s">
        <v>45</v>
      </c>
    </row>
    <row r="625" spans="1:19">
      <c r="A625">
        <v>10392</v>
      </c>
      <c r="B625">
        <v>37</v>
      </c>
      <c r="C625" s="2">
        <v>59.96</v>
      </c>
      <c r="D625" s="2">
        <v>3</v>
      </c>
      <c r="E625" s="2">
        <v>2218.52</v>
      </c>
      <c r="F625" s="3">
        <v>38421</v>
      </c>
      <c r="G625" t="s">
        <v>40</v>
      </c>
      <c r="H625">
        <v>1</v>
      </c>
      <c r="I625">
        <v>3</v>
      </c>
      <c r="J625">
        <v>2005</v>
      </c>
      <c r="K625" s="2">
        <v>62</v>
      </c>
      <c r="L625" t="s">
        <v>81</v>
      </c>
      <c r="M625" t="s">
        <v>89</v>
      </c>
      <c r="N625" t="s">
        <v>525</v>
      </c>
      <c r="O625" t="s">
        <v>528</v>
      </c>
      <c r="P625" t="s">
        <v>792</v>
      </c>
      <c r="Q625" t="s">
        <v>529</v>
      </c>
      <c r="R625" t="s">
        <v>33</v>
      </c>
      <c r="S625" t="s">
        <v>45</v>
      </c>
    </row>
    <row r="626" spans="1:19">
      <c r="A626">
        <v>10392</v>
      </c>
      <c r="B626">
        <v>29</v>
      </c>
      <c r="C626" s="2">
        <v>86.919999999999987</v>
      </c>
      <c r="D626" s="2">
        <v>2</v>
      </c>
      <c r="E626" s="2">
        <v>2520.6799999999998</v>
      </c>
      <c r="F626" s="3">
        <v>38421</v>
      </c>
      <c r="G626" t="s">
        <v>40</v>
      </c>
      <c r="H626">
        <v>1</v>
      </c>
      <c r="I626">
        <v>3</v>
      </c>
      <c r="J626">
        <v>2005</v>
      </c>
      <c r="K626" s="2">
        <v>104</v>
      </c>
      <c r="L626" t="s">
        <v>81</v>
      </c>
      <c r="M626" t="s">
        <v>90</v>
      </c>
      <c r="N626" t="s">
        <v>525</v>
      </c>
      <c r="O626" t="s">
        <v>528</v>
      </c>
      <c r="P626" t="s">
        <v>792</v>
      </c>
      <c r="Q626" t="s">
        <v>529</v>
      </c>
      <c r="R626" t="s">
        <v>33</v>
      </c>
      <c r="S626" t="s">
        <v>45</v>
      </c>
    </row>
    <row r="627" spans="1:19">
      <c r="A627">
        <v>10392</v>
      </c>
      <c r="B627">
        <v>36</v>
      </c>
      <c r="C627" s="2">
        <v>112.11</v>
      </c>
      <c r="D627" s="2">
        <v>1</v>
      </c>
      <c r="E627" s="2">
        <v>4035.96</v>
      </c>
      <c r="F627" s="3">
        <v>38421</v>
      </c>
      <c r="G627" t="s">
        <v>40</v>
      </c>
      <c r="H627">
        <v>1</v>
      </c>
      <c r="I627">
        <v>3</v>
      </c>
      <c r="J627">
        <v>2005</v>
      </c>
      <c r="K627" s="2">
        <v>99</v>
      </c>
      <c r="L627" t="s">
        <v>81</v>
      </c>
      <c r="M627" t="s">
        <v>91</v>
      </c>
      <c r="N627" t="s">
        <v>525</v>
      </c>
      <c r="O627" t="s">
        <v>528</v>
      </c>
      <c r="P627" t="s">
        <v>792</v>
      </c>
      <c r="Q627" t="s">
        <v>529</v>
      </c>
      <c r="R627" t="s">
        <v>33</v>
      </c>
      <c r="S627" t="s">
        <v>36</v>
      </c>
    </row>
    <row r="628" spans="1:19">
      <c r="A628">
        <v>10155</v>
      </c>
      <c r="B628">
        <v>32</v>
      </c>
      <c r="C628" s="2">
        <v>141.44</v>
      </c>
      <c r="D628" s="2">
        <v>13</v>
      </c>
      <c r="E628" s="2">
        <v>4526.08</v>
      </c>
      <c r="F628" s="3">
        <v>37900</v>
      </c>
      <c r="G628" t="s">
        <v>40</v>
      </c>
      <c r="H628">
        <v>4</v>
      </c>
      <c r="I628">
        <v>10</v>
      </c>
      <c r="J628">
        <v>2003</v>
      </c>
      <c r="K628" s="2">
        <v>136</v>
      </c>
      <c r="L628" t="s">
        <v>100</v>
      </c>
      <c r="M628" t="s">
        <v>41</v>
      </c>
      <c r="N628" t="s">
        <v>806</v>
      </c>
      <c r="O628" t="s">
        <v>739</v>
      </c>
      <c r="P628" t="s">
        <v>789</v>
      </c>
      <c r="Q628" t="s">
        <v>595</v>
      </c>
      <c r="R628" t="s">
        <v>33</v>
      </c>
      <c r="S628" t="s">
        <v>36</v>
      </c>
    </row>
    <row r="629" spans="1:19">
      <c r="A629">
        <v>10299</v>
      </c>
      <c r="B629">
        <v>49</v>
      </c>
      <c r="C629" s="2">
        <v>162.19</v>
      </c>
      <c r="D629" s="2">
        <v>2</v>
      </c>
      <c r="E629" s="2">
        <v>7947.31</v>
      </c>
      <c r="F629" s="3">
        <v>38260</v>
      </c>
      <c r="G629" t="s">
        <v>40</v>
      </c>
      <c r="H629">
        <v>3</v>
      </c>
      <c r="I629">
        <v>9</v>
      </c>
      <c r="J629">
        <v>2004</v>
      </c>
      <c r="K629" s="2">
        <v>148</v>
      </c>
      <c r="L629" t="s">
        <v>100</v>
      </c>
      <c r="M629" t="s">
        <v>128</v>
      </c>
      <c r="N629" t="s">
        <v>806</v>
      </c>
      <c r="O629" t="s">
        <v>739</v>
      </c>
      <c r="P629" t="s">
        <v>789</v>
      </c>
      <c r="Q629" t="s">
        <v>595</v>
      </c>
      <c r="R629" t="s">
        <v>33</v>
      </c>
      <c r="S629" t="s">
        <v>39</v>
      </c>
    </row>
    <row r="630" spans="1:19">
      <c r="A630">
        <v>10299</v>
      </c>
      <c r="B630">
        <v>32</v>
      </c>
      <c r="C630" s="2">
        <v>80.84</v>
      </c>
      <c r="D630" s="2">
        <v>1</v>
      </c>
      <c r="E630" s="2">
        <v>2586.88</v>
      </c>
      <c r="F630" s="3">
        <v>38260</v>
      </c>
      <c r="G630" t="s">
        <v>40</v>
      </c>
      <c r="H630">
        <v>3</v>
      </c>
      <c r="I630">
        <v>9</v>
      </c>
      <c r="J630">
        <v>2004</v>
      </c>
      <c r="K630" s="2">
        <v>80</v>
      </c>
      <c r="L630" t="s">
        <v>100</v>
      </c>
      <c r="M630" t="s">
        <v>130</v>
      </c>
      <c r="N630" t="s">
        <v>806</v>
      </c>
      <c r="O630" t="s">
        <v>739</v>
      </c>
      <c r="P630" t="s">
        <v>789</v>
      </c>
      <c r="Q630" t="s">
        <v>595</v>
      </c>
      <c r="R630" t="s">
        <v>33</v>
      </c>
      <c r="S630" t="s">
        <v>45</v>
      </c>
    </row>
    <row r="631" spans="1:19">
      <c r="A631">
        <v>10377</v>
      </c>
      <c r="B631">
        <v>24</v>
      </c>
      <c r="C631" s="2">
        <v>67.83</v>
      </c>
      <c r="D631" s="2">
        <v>5</v>
      </c>
      <c r="E631" s="2">
        <v>1627.92</v>
      </c>
      <c r="F631" s="3">
        <v>38392</v>
      </c>
      <c r="G631" t="s">
        <v>40</v>
      </c>
      <c r="H631">
        <v>1</v>
      </c>
      <c r="I631">
        <v>2</v>
      </c>
      <c r="J631">
        <v>2005</v>
      </c>
      <c r="K631" s="2">
        <v>79</v>
      </c>
      <c r="L631" t="s">
        <v>100</v>
      </c>
      <c r="M631" t="s">
        <v>125</v>
      </c>
      <c r="N631" t="s">
        <v>806</v>
      </c>
      <c r="O631" t="s">
        <v>739</v>
      </c>
      <c r="P631" t="s">
        <v>789</v>
      </c>
      <c r="Q631" t="s">
        <v>595</v>
      </c>
      <c r="R631" t="s">
        <v>33</v>
      </c>
      <c r="S631" t="s">
        <v>45</v>
      </c>
    </row>
    <row r="632" spans="1:19">
      <c r="A632">
        <v>10377</v>
      </c>
      <c r="B632">
        <v>50</v>
      </c>
      <c r="C632" s="2">
        <v>103.64</v>
      </c>
      <c r="D632" s="2">
        <v>1</v>
      </c>
      <c r="E632" s="2">
        <v>5182</v>
      </c>
      <c r="F632" s="3">
        <v>38392</v>
      </c>
      <c r="G632" t="s">
        <v>40</v>
      </c>
      <c r="H632">
        <v>1</v>
      </c>
      <c r="I632">
        <v>2</v>
      </c>
      <c r="J632">
        <v>2005</v>
      </c>
      <c r="K632" s="2">
        <v>115</v>
      </c>
      <c r="L632" t="s">
        <v>100</v>
      </c>
      <c r="M632" t="s">
        <v>265</v>
      </c>
      <c r="N632" t="s">
        <v>806</v>
      </c>
      <c r="O632" t="s">
        <v>739</v>
      </c>
      <c r="P632" t="s">
        <v>789</v>
      </c>
      <c r="Q632" t="s">
        <v>595</v>
      </c>
      <c r="R632" t="s">
        <v>33</v>
      </c>
      <c r="S632" t="s">
        <v>36</v>
      </c>
    </row>
    <row r="633" spans="1:19">
      <c r="A633">
        <v>10377</v>
      </c>
      <c r="B633">
        <v>35</v>
      </c>
      <c r="C633" s="2">
        <v>168.43</v>
      </c>
      <c r="D633" s="2">
        <v>2</v>
      </c>
      <c r="E633" s="2">
        <v>5895.05</v>
      </c>
      <c r="F633" s="3">
        <v>38392</v>
      </c>
      <c r="G633" t="s">
        <v>40</v>
      </c>
      <c r="H633">
        <v>1</v>
      </c>
      <c r="I633">
        <v>2</v>
      </c>
      <c r="J633">
        <v>2005</v>
      </c>
      <c r="K633" s="2">
        <v>141</v>
      </c>
      <c r="L633" t="s">
        <v>100</v>
      </c>
      <c r="M633" t="s">
        <v>27</v>
      </c>
      <c r="N633" t="s">
        <v>806</v>
      </c>
      <c r="O633" t="s">
        <v>739</v>
      </c>
      <c r="P633" t="s">
        <v>789</v>
      </c>
      <c r="Q633" t="s">
        <v>595</v>
      </c>
      <c r="R633" t="s">
        <v>33</v>
      </c>
      <c r="S633" t="s">
        <v>36</v>
      </c>
    </row>
    <row r="634" spans="1:19">
      <c r="A634">
        <v>10377</v>
      </c>
      <c r="B634">
        <v>31</v>
      </c>
      <c r="C634" s="2">
        <v>67.760000000000005</v>
      </c>
      <c r="D634" s="2">
        <v>4</v>
      </c>
      <c r="E634" s="2">
        <v>2100.56</v>
      </c>
      <c r="F634" s="3">
        <v>38392</v>
      </c>
      <c r="G634" t="s">
        <v>40</v>
      </c>
      <c r="H634">
        <v>1</v>
      </c>
      <c r="I634">
        <v>2</v>
      </c>
      <c r="J634">
        <v>2005</v>
      </c>
      <c r="K634" s="2">
        <v>77</v>
      </c>
      <c r="L634" t="s">
        <v>100</v>
      </c>
      <c r="M634" t="s">
        <v>170</v>
      </c>
      <c r="N634" t="s">
        <v>806</v>
      </c>
      <c r="O634" t="s">
        <v>739</v>
      </c>
      <c r="P634" t="s">
        <v>789</v>
      </c>
      <c r="Q634" t="s">
        <v>595</v>
      </c>
      <c r="R634" t="s">
        <v>33</v>
      </c>
      <c r="S634" t="s">
        <v>45</v>
      </c>
    </row>
    <row r="635" spans="1:19">
      <c r="A635">
        <v>10377</v>
      </c>
      <c r="B635">
        <v>36</v>
      </c>
      <c r="C635" s="2">
        <v>120.91000000000001</v>
      </c>
      <c r="D635" s="2">
        <v>6</v>
      </c>
      <c r="E635" s="2">
        <v>4352.76</v>
      </c>
      <c r="F635" s="3">
        <v>38392</v>
      </c>
      <c r="G635" t="s">
        <v>40</v>
      </c>
      <c r="H635">
        <v>1</v>
      </c>
      <c r="I635">
        <v>2</v>
      </c>
      <c r="J635">
        <v>2005</v>
      </c>
      <c r="K635" s="2">
        <v>142</v>
      </c>
      <c r="L635" t="s">
        <v>100</v>
      </c>
      <c r="M635" t="s">
        <v>37</v>
      </c>
      <c r="N635" t="s">
        <v>806</v>
      </c>
      <c r="O635" t="s">
        <v>739</v>
      </c>
      <c r="P635" t="s">
        <v>789</v>
      </c>
      <c r="Q635" t="s">
        <v>595</v>
      </c>
      <c r="R635" t="s">
        <v>33</v>
      </c>
      <c r="S635" t="s">
        <v>36</v>
      </c>
    </row>
    <row r="636" spans="1:19">
      <c r="A636">
        <v>10377</v>
      </c>
      <c r="B636">
        <v>39</v>
      </c>
      <c r="C636" s="2">
        <v>186.26999999999998</v>
      </c>
      <c r="D636" s="2">
        <v>3</v>
      </c>
      <c r="E636" s="2">
        <v>7264.53</v>
      </c>
      <c r="F636" s="3">
        <v>38392</v>
      </c>
      <c r="G636" t="s">
        <v>40</v>
      </c>
      <c r="H636">
        <v>1</v>
      </c>
      <c r="I636">
        <v>2</v>
      </c>
      <c r="J636">
        <v>2005</v>
      </c>
      <c r="K636" s="2">
        <v>169</v>
      </c>
      <c r="L636" t="s">
        <v>100</v>
      </c>
      <c r="M636" t="s">
        <v>38</v>
      </c>
      <c r="N636" t="s">
        <v>806</v>
      </c>
      <c r="O636" t="s">
        <v>739</v>
      </c>
      <c r="P636" t="s">
        <v>789</v>
      </c>
      <c r="Q636" t="s">
        <v>595</v>
      </c>
      <c r="R636" t="s">
        <v>33</v>
      </c>
      <c r="S636" t="s">
        <v>39</v>
      </c>
    </row>
    <row r="637" spans="1:19">
      <c r="A637">
        <v>10299</v>
      </c>
      <c r="B637">
        <v>23</v>
      </c>
      <c r="C637" s="2">
        <v>112.92999999999999</v>
      </c>
      <c r="D637" s="2">
        <v>9</v>
      </c>
      <c r="E637" s="2">
        <v>2597.39</v>
      </c>
      <c r="F637" s="3">
        <v>38260</v>
      </c>
      <c r="G637" t="s">
        <v>40</v>
      </c>
      <c r="H637">
        <v>3</v>
      </c>
      <c r="I637">
        <v>9</v>
      </c>
      <c r="J637">
        <v>2004</v>
      </c>
      <c r="K637" s="2">
        <v>95</v>
      </c>
      <c r="L637" t="s">
        <v>173</v>
      </c>
      <c r="M637" t="s">
        <v>178</v>
      </c>
      <c r="N637" t="s">
        <v>806</v>
      </c>
      <c r="O637" t="s">
        <v>739</v>
      </c>
      <c r="P637" t="s">
        <v>789</v>
      </c>
      <c r="Q637" t="s">
        <v>595</v>
      </c>
      <c r="R637" t="s">
        <v>33</v>
      </c>
      <c r="S637" t="s">
        <v>45</v>
      </c>
    </row>
    <row r="638" spans="1:19">
      <c r="A638">
        <v>10299</v>
      </c>
      <c r="B638">
        <v>29</v>
      </c>
      <c r="C638" s="2">
        <v>230.46</v>
      </c>
      <c r="D638" s="2">
        <v>11</v>
      </c>
      <c r="E638" s="2">
        <v>6683.34</v>
      </c>
      <c r="F638" s="3">
        <v>38260</v>
      </c>
      <c r="G638" t="s">
        <v>40</v>
      </c>
      <c r="H638">
        <v>3</v>
      </c>
      <c r="I638">
        <v>9</v>
      </c>
      <c r="J638">
        <v>2004</v>
      </c>
      <c r="K638" s="2">
        <v>193</v>
      </c>
      <c r="L638" t="s">
        <v>173</v>
      </c>
      <c r="M638" t="s">
        <v>174</v>
      </c>
      <c r="N638" t="s">
        <v>806</v>
      </c>
      <c r="O638" t="s">
        <v>739</v>
      </c>
      <c r="P638" t="s">
        <v>789</v>
      </c>
      <c r="Q638" t="s">
        <v>595</v>
      </c>
      <c r="R638" t="s">
        <v>33</v>
      </c>
      <c r="S638" t="s">
        <v>36</v>
      </c>
    </row>
    <row r="639" spans="1:19">
      <c r="A639">
        <v>10299</v>
      </c>
      <c r="B639">
        <v>24</v>
      </c>
      <c r="C639" s="2">
        <v>173.21</v>
      </c>
      <c r="D639" s="2">
        <v>8</v>
      </c>
      <c r="E639" s="2">
        <v>4157.04</v>
      </c>
      <c r="F639" s="3">
        <v>38260</v>
      </c>
      <c r="G639" t="s">
        <v>40</v>
      </c>
      <c r="H639">
        <v>3</v>
      </c>
      <c r="I639">
        <v>9</v>
      </c>
      <c r="J639">
        <v>2004</v>
      </c>
      <c r="K639" s="2">
        <v>150</v>
      </c>
      <c r="L639" t="s">
        <v>173</v>
      </c>
      <c r="M639" t="s">
        <v>133</v>
      </c>
      <c r="N639" t="s">
        <v>806</v>
      </c>
      <c r="O639" t="s">
        <v>739</v>
      </c>
      <c r="P639" t="s">
        <v>789</v>
      </c>
      <c r="Q639" t="s">
        <v>595</v>
      </c>
      <c r="R639" t="s">
        <v>33</v>
      </c>
      <c r="S639" t="s">
        <v>36</v>
      </c>
    </row>
    <row r="640" spans="1:19">
      <c r="A640">
        <v>10299</v>
      </c>
      <c r="B640">
        <v>39</v>
      </c>
      <c r="C640" s="2">
        <v>55.95</v>
      </c>
      <c r="D640" s="2">
        <v>3</v>
      </c>
      <c r="E640" s="2">
        <v>2182.0500000000002</v>
      </c>
      <c r="F640" s="3">
        <v>38260</v>
      </c>
      <c r="G640" t="s">
        <v>40</v>
      </c>
      <c r="H640">
        <v>3</v>
      </c>
      <c r="I640">
        <v>9</v>
      </c>
      <c r="J640">
        <v>2004</v>
      </c>
      <c r="K640" s="2">
        <v>62</v>
      </c>
      <c r="L640" t="s">
        <v>173</v>
      </c>
      <c r="M640" t="s">
        <v>134</v>
      </c>
      <c r="N640" t="s">
        <v>806</v>
      </c>
      <c r="O640" t="s">
        <v>739</v>
      </c>
      <c r="P640" t="s">
        <v>789</v>
      </c>
      <c r="Q640" t="s">
        <v>595</v>
      </c>
      <c r="R640" t="s">
        <v>33</v>
      </c>
      <c r="S640" t="s">
        <v>45</v>
      </c>
    </row>
    <row r="641" spans="1:19">
      <c r="A641">
        <v>10299</v>
      </c>
      <c r="B641">
        <v>47</v>
      </c>
      <c r="C641" s="2">
        <v>116.08</v>
      </c>
      <c r="D641" s="2">
        <v>10</v>
      </c>
      <c r="E641" s="2">
        <v>5455.76</v>
      </c>
      <c r="F641" s="3">
        <v>38260</v>
      </c>
      <c r="G641" t="s">
        <v>40</v>
      </c>
      <c r="H641">
        <v>3</v>
      </c>
      <c r="I641">
        <v>9</v>
      </c>
      <c r="J641">
        <v>2004</v>
      </c>
      <c r="K641" s="2">
        <v>112</v>
      </c>
      <c r="L641" t="s">
        <v>173</v>
      </c>
      <c r="M641" t="s">
        <v>175</v>
      </c>
      <c r="N641" t="s">
        <v>806</v>
      </c>
      <c r="O641" t="s">
        <v>739</v>
      </c>
      <c r="P641" t="s">
        <v>789</v>
      </c>
      <c r="Q641" t="s">
        <v>595</v>
      </c>
      <c r="R641" t="s">
        <v>33</v>
      </c>
      <c r="S641" t="s">
        <v>36</v>
      </c>
    </row>
    <row r="642" spans="1:19">
      <c r="A642">
        <v>10299</v>
      </c>
      <c r="B642">
        <v>33</v>
      </c>
      <c r="C642" s="2">
        <v>66.490000000000009</v>
      </c>
      <c r="D642" s="2">
        <v>6</v>
      </c>
      <c r="E642" s="2">
        <v>2194.17</v>
      </c>
      <c r="F642" s="3">
        <v>38260</v>
      </c>
      <c r="G642" t="s">
        <v>40</v>
      </c>
      <c r="H642">
        <v>3</v>
      </c>
      <c r="I642">
        <v>9</v>
      </c>
      <c r="J642">
        <v>2004</v>
      </c>
      <c r="K642" s="2">
        <v>69</v>
      </c>
      <c r="L642" t="s">
        <v>173</v>
      </c>
      <c r="M642" t="s">
        <v>136</v>
      </c>
      <c r="N642" t="s">
        <v>806</v>
      </c>
      <c r="O642" t="s">
        <v>739</v>
      </c>
      <c r="P642" t="s">
        <v>789</v>
      </c>
      <c r="Q642" t="s">
        <v>595</v>
      </c>
      <c r="R642" t="s">
        <v>33</v>
      </c>
      <c r="S642" t="s">
        <v>45</v>
      </c>
    </row>
    <row r="643" spans="1:19">
      <c r="A643">
        <v>10299</v>
      </c>
      <c r="B643">
        <v>24</v>
      </c>
      <c r="C643" s="2">
        <v>42.24</v>
      </c>
      <c r="D643" s="2">
        <v>4</v>
      </c>
      <c r="E643" s="2">
        <v>1013.76</v>
      </c>
      <c r="F643" s="3">
        <v>38260</v>
      </c>
      <c r="G643" t="s">
        <v>40</v>
      </c>
      <c r="H643">
        <v>3</v>
      </c>
      <c r="I643">
        <v>9</v>
      </c>
      <c r="J643">
        <v>2004</v>
      </c>
      <c r="K643" s="2">
        <v>40</v>
      </c>
      <c r="L643" t="s">
        <v>173</v>
      </c>
      <c r="M643" t="s">
        <v>137</v>
      </c>
      <c r="N643" t="s">
        <v>806</v>
      </c>
      <c r="O643" t="s">
        <v>739</v>
      </c>
      <c r="P643" t="s">
        <v>789</v>
      </c>
      <c r="Q643" t="s">
        <v>595</v>
      </c>
      <c r="R643" t="s">
        <v>33</v>
      </c>
      <c r="S643" t="s">
        <v>45</v>
      </c>
    </row>
    <row r="644" spans="1:19">
      <c r="A644">
        <v>10299</v>
      </c>
      <c r="B644">
        <v>38</v>
      </c>
      <c r="C644" s="2">
        <v>115.32</v>
      </c>
      <c r="D644" s="2">
        <v>7</v>
      </c>
      <c r="E644" s="2">
        <v>4382.16</v>
      </c>
      <c r="F644" s="3">
        <v>38260</v>
      </c>
      <c r="G644" t="s">
        <v>40</v>
      </c>
      <c r="H644">
        <v>3</v>
      </c>
      <c r="I644">
        <v>9</v>
      </c>
      <c r="J644">
        <v>2004</v>
      </c>
      <c r="K644" s="2">
        <v>102</v>
      </c>
      <c r="L644" t="s">
        <v>173</v>
      </c>
      <c r="M644" t="s">
        <v>138</v>
      </c>
      <c r="N644" t="s">
        <v>806</v>
      </c>
      <c r="O644" t="s">
        <v>739</v>
      </c>
      <c r="P644" t="s">
        <v>789</v>
      </c>
      <c r="Q644" t="s">
        <v>595</v>
      </c>
      <c r="R644" t="s">
        <v>33</v>
      </c>
      <c r="S644" t="s">
        <v>36</v>
      </c>
    </row>
    <row r="645" spans="1:19">
      <c r="A645">
        <v>10299</v>
      </c>
      <c r="B645">
        <v>44</v>
      </c>
      <c r="C645" s="2">
        <v>80.55</v>
      </c>
      <c r="D645" s="2">
        <v>5</v>
      </c>
      <c r="E645" s="2">
        <v>3544.2</v>
      </c>
      <c r="F645" s="3">
        <v>38260</v>
      </c>
      <c r="G645" t="s">
        <v>40</v>
      </c>
      <c r="H645">
        <v>3</v>
      </c>
      <c r="I645">
        <v>9</v>
      </c>
      <c r="J645">
        <v>2004</v>
      </c>
      <c r="K645" s="2">
        <v>81</v>
      </c>
      <c r="L645" t="s">
        <v>173</v>
      </c>
      <c r="M645" t="s">
        <v>139</v>
      </c>
      <c r="N645" t="s">
        <v>806</v>
      </c>
      <c r="O645" t="s">
        <v>739</v>
      </c>
      <c r="P645" t="s">
        <v>789</v>
      </c>
      <c r="Q645" t="s">
        <v>595</v>
      </c>
      <c r="R645" t="s">
        <v>33</v>
      </c>
      <c r="S645" t="s">
        <v>36</v>
      </c>
    </row>
    <row r="646" spans="1:19">
      <c r="A646">
        <v>10155</v>
      </c>
      <c r="B646">
        <v>38</v>
      </c>
      <c r="C646" s="2">
        <v>171.88</v>
      </c>
      <c r="D646" s="2">
        <v>5</v>
      </c>
      <c r="E646" s="2">
        <v>6531.44</v>
      </c>
      <c r="F646" s="3">
        <v>37900</v>
      </c>
      <c r="G646" t="s">
        <v>40</v>
      </c>
      <c r="H646">
        <v>4</v>
      </c>
      <c r="I646">
        <v>10</v>
      </c>
      <c r="J646">
        <v>2003</v>
      </c>
      <c r="K646" s="2">
        <v>157</v>
      </c>
      <c r="L646" t="s">
        <v>161</v>
      </c>
      <c r="M646" t="s">
        <v>43</v>
      </c>
      <c r="N646" t="s">
        <v>806</v>
      </c>
      <c r="O646" t="s">
        <v>739</v>
      </c>
      <c r="P646" t="s">
        <v>789</v>
      </c>
      <c r="Q646" t="s">
        <v>595</v>
      </c>
      <c r="R646" t="s">
        <v>33</v>
      </c>
      <c r="S646" t="s">
        <v>36</v>
      </c>
    </row>
    <row r="647" spans="1:19">
      <c r="A647">
        <v>10155</v>
      </c>
      <c r="B647">
        <v>23</v>
      </c>
      <c r="C647" s="2">
        <v>72.62</v>
      </c>
      <c r="D647" s="2">
        <v>6</v>
      </c>
      <c r="E647" s="2">
        <v>1670.26</v>
      </c>
      <c r="F647" s="3">
        <v>37900</v>
      </c>
      <c r="G647" t="s">
        <v>40</v>
      </c>
      <c r="H647">
        <v>4</v>
      </c>
      <c r="I647">
        <v>10</v>
      </c>
      <c r="J647">
        <v>2003</v>
      </c>
      <c r="K647" s="2">
        <v>68</v>
      </c>
      <c r="L647" t="s">
        <v>161</v>
      </c>
      <c r="M647" t="s">
        <v>44</v>
      </c>
      <c r="N647" t="s">
        <v>806</v>
      </c>
      <c r="O647" t="s">
        <v>739</v>
      </c>
      <c r="P647" t="s">
        <v>789</v>
      </c>
      <c r="Q647" t="s">
        <v>595</v>
      </c>
      <c r="R647" t="s">
        <v>33</v>
      </c>
      <c r="S647" t="s">
        <v>45</v>
      </c>
    </row>
    <row r="648" spans="1:19">
      <c r="A648">
        <v>10155</v>
      </c>
      <c r="B648">
        <v>44</v>
      </c>
      <c r="C648" s="2">
        <v>77.11</v>
      </c>
      <c r="D648" s="2">
        <v>4</v>
      </c>
      <c r="E648" s="2">
        <v>3392.84</v>
      </c>
      <c r="F648" s="3">
        <v>37900</v>
      </c>
      <c r="G648" t="s">
        <v>40</v>
      </c>
      <c r="H648">
        <v>4</v>
      </c>
      <c r="I648">
        <v>10</v>
      </c>
      <c r="J648">
        <v>2003</v>
      </c>
      <c r="K648" s="2">
        <v>68</v>
      </c>
      <c r="L648" t="s">
        <v>161</v>
      </c>
      <c r="M648" t="s">
        <v>46</v>
      </c>
      <c r="N648" t="s">
        <v>806</v>
      </c>
      <c r="O648" t="s">
        <v>739</v>
      </c>
      <c r="P648" t="s">
        <v>789</v>
      </c>
      <c r="Q648" t="s">
        <v>595</v>
      </c>
      <c r="R648" t="s">
        <v>33</v>
      </c>
      <c r="S648" t="s">
        <v>36</v>
      </c>
    </row>
    <row r="649" spans="1:19">
      <c r="A649">
        <v>10155</v>
      </c>
      <c r="B649">
        <v>20</v>
      </c>
      <c r="C649" s="2">
        <v>117.67</v>
      </c>
      <c r="D649" s="2">
        <v>2</v>
      </c>
      <c r="E649" s="2">
        <v>2353.4</v>
      </c>
      <c r="F649" s="3">
        <v>37900</v>
      </c>
      <c r="G649" t="s">
        <v>40</v>
      </c>
      <c r="H649">
        <v>4</v>
      </c>
      <c r="I649">
        <v>10</v>
      </c>
      <c r="J649">
        <v>2003</v>
      </c>
      <c r="K649" s="2">
        <v>99</v>
      </c>
      <c r="L649" t="s">
        <v>161</v>
      </c>
      <c r="M649" t="s">
        <v>47</v>
      </c>
      <c r="N649" t="s">
        <v>806</v>
      </c>
      <c r="O649" t="s">
        <v>739</v>
      </c>
      <c r="P649" t="s">
        <v>789</v>
      </c>
      <c r="Q649" t="s">
        <v>595</v>
      </c>
      <c r="R649" t="s">
        <v>33</v>
      </c>
      <c r="S649" t="s">
        <v>45</v>
      </c>
    </row>
    <row r="650" spans="1:19">
      <c r="A650">
        <v>10155</v>
      </c>
      <c r="B650">
        <v>43</v>
      </c>
      <c r="C650" s="2">
        <v>86.399999999999991</v>
      </c>
      <c r="D650" s="2">
        <v>1</v>
      </c>
      <c r="E650" s="2">
        <v>3715.2</v>
      </c>
      <c r="F650" s="3">
        <v>37900</v>
      </c>
      <c r="G650" t="s">
        <v>40</v>
      </c>
      <c r="H650">
        <v>4</v>
      </c>
      <c r="I650">
        <v>10</v>
      </c>
      <c r="J650">
        <v>2003</v>
      </c>
      <c r="K650" s="2">
        <v>80</v>
      </c>
      <c r="L650" t="s">
        <v>161</v>
      </c>
      <c r="M650" t="s">
        <v>184</v>
      </c>
      <c r="N650" t="s">
        <v>806</v>
      </c>
      <c r="O650" t="s">
        <v>739</v>
      </c>
      <c r="P650" t="s">
        <v>789</v>
      </c>
      <c r="Q650" t="s">
        <v>595</v>
      </c>
      <c r="R650" t="s">
        <v>33</v>
      </c>
      <c r="S650" t="s">
        <v>36</v>
      </c>
    </row>
    <row r="651" spans="1:19">
      <c r="A651">
        <v>10155</v>
      </c>
      <c r="B651">
        <v>44</v>
      </c>
      <c r="C651" s="2">
        <v>85.87</v>
      </c>
      <c r="D651" s="2">
        <v>3</v>
      </c>
      <c r="E651" s="2">
        <v>3778.28</v>
      </c>
      <c r="F651" s="3">
        <v>37900</v>
      </c>
      <c r="G651" t="s">
        <v>40</v>
      </c>
      <c r="H651">
        <v>4</v>
      </c>
      <c r="I651">
        <v>10</v>
      </c>
      <c r="J651">
        <v>2003</v>
      </c>
      <c r="K651" s="2">
        <v>74</v>
      </c>
      <c r="L651" t="s">
        <v>161</v>
      </c>
      <c r="M651" t="s">
        <v>48</v>
      </c>
      <c r="N651" t="s">
        <v>806</v>
      </c>
      <c r="O651" t="s">
        <v>739</v>
      </c>
      <c r="P651" t="s">
        <v>789</v>
      </c>
      <c r="Q651" t="s">
        <v>595</v>
      </c>
      <c r="R651" t="s">
        <v>33</v>
      </c>
      <c r="S651" t="s">
        <v>36</v>
      </c>
    </row>
    <row r="652" spans="1:19">
      <c r="A652">
        <v>10155</v>
      </c>
      <c r="B652">
        <v>34</v>
      </c>
      <c r="C652" s="2">
        <v>49.160000000000004</v>
      </c>
      <c r="D652" s="2">
        <v>8</v>
      </c>
      <c r="E652" s="2">
        <v>1671.44</v>
      </c>
      <c r="F652" s="3">
        <v>37900</v>
      </c>
      <c r="G652" t="s">
        <v>40</v>
      </c>
      <c r="H652">
        <v>4</v>
      </c>
      <c r="I652">
        <v>10</v>
      </c>
      <c r="J652">
        <v>2003</v>
      </c>
      <c r="K652" s="2">
        <v>49</v>
      </c>
      <c r="L652" t="s">
        <v>161</v>
      </c>
      <c r="M652" t="s">
        <v>49</v>
      </c>
      <c r="N652" t="s">
        <v>806</v>
      </c>
      <c r="O652" t="s">
        <v>739</v>
      </c>
      <c r="P652" t="s">
        <v>789</v>
      </c>
      <c r="Q652" t="s">
        <v>595</v>
      </c>
      <c r="R652" t="s">
        <v>33</v>
      </c>
      <c r="S652" t="s">
        <v>45</v>
      </c>
    </row>
    <row r="653" spans="1:19">
      <c r="A653">
        <v>10155</v>
      </c>
      <c r="B653">
        <v>44</v>
      </c>
      <c r="C653" s="2">
        <v>79.14</v>
      </c>
      <c r="D653" s="2">
        <v>11</v>
      </c>
      <c r="E653" s="2">
        <v>3482.16</v>
      </c>
      <c r="F653" s="3">
        <v>37900</v>
      </c>
      <c r="G653" t="s">
        <v>40</v>
      </c>
      <c r="H653">
        <v>4</v>
      </c>
      <c r="I653">
        <v>10</v>
      </c>
      <c r="J653">
        <v>2003</v>
      </c>
      <c r="K653" s="2">
        <v>86</v>
      </c>
      <c r="L653" t="s">
        <v>50</v>
      </c>
      <c r="M653" t="s">
        <v>51</v>
      </c>
      <c r="N653" t="s">
        <v>806</v>
      </c>
      <c r="O653" t="s">
        <v>739</v>
      </c>
      <c r="P653" t="s">
        <v>789</v>
      </c>
      <c r="Q653" t="s">
        <v>595</v>
      </c>
      <c r="R653" t="s">
        <v>33</v>
      </c>
      <c r="S653" t="s">
        <v>36</v>
      </c>
    </row>
    <row r="654" spans="1:19">
      <c r="A654">
        <v>10155</v>
      </c>
      <c r="B654">
        <v>32</v>
      </c>
      <c r="C654" s="2">
        <v>91.43</v>
      </c>
      <c r="D654" s="2">
        <v>9</v>
      </c>
      <c r="E654" s="2">
        <v>2925.76</v>
      </c>
      <c r="F654" s="3">
        <v>37900</v>
      </c>
      <c r="G654" t="s">
        <v>40</v>
      </c>
      <c r="H654">
        <v>4</v>
      </c>
      <c r="I654">
        <v>10</v>
      </c>
      <c r="J654">
        <v>2003</v>
      </c>
      <c r="K654" s="2">
        <v>90</v>
      </c>
      <c r="L654" t="s">
        <v>50</v>
      </c>
      <c r="M654" t="s">
        <v>52</v>
      </c>
      <c r="N654" t="s">
        <v>806</v>
      </c>
      <c r="O654" t="s">
        <v>739</v>
      </c>
      <c r="P654" t="s">
        <v>789</v>
      </c>
      <c r="Q654" t="s">
        <v>595</v>
      </c>
      <c r="R654" t="s">
        <v>33</v>
      </c>
      <c r="S654" t="s">
        <v>45</v>
      </c>
    </row>
    <row r="655" spans="1:19">
      <c r="A655">
        <v>10155</v>
      </c>
      <c r="B655">
        <v>29</v>
      </c>
      <c r="C655" s="2">
        <v>124.92999999999999</v>
      </c>
      <c r="D655" s="2">
        <v>10</v>
      </c>
      <c r="E655" s="2">
        <v>3622.97</v>
      </c>
      <c r="F655" s="3">
        <v>37900</v>
      </c>
      <c r="G655" t="s">
        <v>40</v>
      </c>
      <c r="H655">
        <v>4</v>
      </c>
      <c r="I655">
        <v>10</v>
      </c>
      <c r="J655">
        <v>2003</v>
      </c>
      <c r="K655" s="2">
        <v>105</v>
      </c>
      <c r="L655" t="s">
        <v>81</v>
      </c>
      <c r="M655" t="s">
        <v>60</v>
      </c>
      <c r="N655" t="s">
        <v>806</v>
      </c>
      <c r="O655" t="s">
        <v>739</v>
      </c>
      <c r="P655" t="s">
        <v>789</v>
      </c>
      <c r="Q655" t="s">
        <v>595</v>
      </c>
      <c r="R655" t="s">
        <v>33</v>
      </c>
      <c r="S655" t="s">
        <v>36</v>
      </c>
    </row>
    <row r="656" spans="1:19">
      <c r="A656">
        <v>10155</v>
      </c>
      <c r="B656">
        <v>34</v>
      </c>
      <c r="C656" s="2">
        <v>55.89</v>
      </c>
      <c r="D656" s="2">
        <v>7</v>
      </c>
      <c r="E656" s="2">
        <v>1900.26</v>
      </c>
      <c r="F656" s="3">
        <v>37900</v>
      </c>
      <c r="G656" t="s">
        <v>40</v>
      </c>
      <c r="H656">
        <v>4</v>
      </c>
      <c r="I656">
        <v>10</v>
      </c>
      <c r="J656">
        <v>2003</v>
      </c>
      <c r="K656" s="2">
        <v>65</v>
      </c>
      <c r="L656" t="s">
        <v>81</v>
      </c>
      <c r="M656" t="s">
        <v>61</v>
      </c>
      <c r="N656" t="s">
        <v>806</v>
      </c>
      <c r="O656" t="s">
        <v>739</v>
      </c>
      <c r="P656" t="s">
        <v>789</v>
      </c>
      <c r="Q656" t="s">
        <v>595</v>
      </c>
      <c r="R656" t="s">
        <v>33</v>
      </c>
      <c r="S656" t="s">
        <v>45</v>
      </c>
    </row>
    <row r="657" spans="1:19">
      <c r="A657">
        <v>10155</v>
      </c>
      <c r="B657">
        <v>37</v>
      </c>
      <c r="C657" s="2">
        <v>67.929999999999993</v>
      </c>
      <c r="D657" s="2">
        <v>12</v>
      </c>
      <c r="E657" s="2">
        <v>2513.41</v>
      </c>
      <c r="F657" s="3">
        <v>37900</v>
      </c>
      <c r="G657" t="s">
        <v>40</v>
      </c>
      <c r="H657">
        <v>4</v>
      </c>
      <c r="I657">
        <v>10</v>
      </c>
      <c r="J657">
        <v>2003</v>
      </c>
      <c r="K657" s="2">
        <v>83</v>
      </c>
      <c r="L657" t="s">
        <v>81</v>
      </c>
      <c r="M657" t="s">
        <v>62</v>
      </c>
      <c r="N657" t="s">
        <v>806</v>
      </c>
      <c r="O657" t="s">
        <v>739</v>
      </c>
      <c r="P657" t="s">
        <v>789</v>
      </c>
      <c r="Q657" t="s">
        <v>595</v>
      </c>
      <c r="R657" t="s">
        <v>33</v>
      </c>
      <c r="S657" t="s">
        <v>45</v>
      </c>
    </row>
    <row r="658" spans="1:19">
      <c r="A658">
        <v>10105</v>
      </c>
      <c r="B658">
        <v>50</v>
      </c>
      <c r="C658" s="2">
        <v>144.16</v>
      </c>
      <c r="D658" s="2">
        <v>2</v>
      </c>
      <c r="E658" s="2">
        <v>7208</v>
      </c>
      <c r="F658" s="3">
        <v>37663</v>
      </c>
      <c r="G658" t="s">
        <v>40</v>
      </c>
      <c r="H658">
        <v>1</v>
      </c>
      <c r="I658">
        <v>2</v>
      </c>
      <c r="J658">
        <v>2003</v>
      </c>
      <c r="K658" s="2">
        <v>136</v>
      </c>
      <c r="L658" t="s">
        <v>100</v>
      </c>
      <c r="M658" t="s">
        <v>41</v>
      </c>
      <c r="N658" t="s">
        <v>360</v>
      </c>
      <c r="O658" t="s">
        <v>363</v>
      </c>
      <c r="P658" t="s">
        <v>775</v>
      </c>
      <c r="Q658" t="s">
        <v>364</v>
      </c>
      <c r="R658" t="s">
        <v>33</v>
      </c>
      <c r="S658" t="s">
        <v>39</v>
      </c>
    </row>
    <row r="659" spans="1:19">
      <c r="A659">
        <v>10105</v>
      </c>
      <c r="B659">
        <v>41</v>
      </c>
      <c r="C659" s="2">
        <v>211.96</v>
      </c>
      <c r="D659" s="2">
        <v>15</v>
      </c>
      <c r="E659" s="2">
        <v>8690.36</v>
      </c>
      <c r="F659" s="3">
        <v>37663</v>
      </c>
      <c r="G659" t="s">
        <v>40</v>
      </c>
      <c r="H659">
        <v>1</v>
      </c>
      <c r="I659">
        <v>2</v>
      </c>
      <c r="J659">
        <v>2003</v>
      </c>
      <c r="K659" s="2">
        <v>207</v>
      </c>
      <c r="L659" t="s">
        <v>100</v>
      </c>
      <c r="M659" t="s">
        <v>72</v>
      </c>
      <c r="N659" t="s">
        <v>360</v>
      </c>
      <c r="O659" t="s">
        <v>363</v>
      </c>
      <c r="P659" t="s">
        <v>775</v>
      </c>
      <c r="Q659" t="s">
        <v>364</v>
      </c>
      <c r="R659" t="s">
        <v>33</v>
      </c>
      <c r="S659" t="s">
        <v>39</v>
      </c>
    </row>
    <row r="660" spans="1:19">
      <c r="A660">
        <v>10105</v>
      </c>
      <c r="B660">
        <v>29</v>
      </c>
      <c r="C660" s="2">
        <v>157.45000000000002</v>
      </c>
      <c r="D660" s="2">
        <v>14</v>
      </c>
      <c r="E660" s="2">
        <v>4566.05</v>
      </c>
      <c r="F660" s="3">
        <v>37663</v>
      </c>
      <c r="G660" t="s">
        <v>40</v>
      </c>
      <c r="H660">
        <v>1</v>
      </c>
      <c r="I660">
        <v>2</v>
      </c>
      <c r="J660">
        <v>2003</v>
      </c>
      <c r="K660" s="2">
        <v>173</v>
      </c>
      <c r="L660" t="s">
        <v>100</v>
      </c>
      <c r="M660" t="s">
        <v>74</v>
      </c>
      <c r="N660" t="s">
        <v>360</v>
      </c>
      <c r="O660" t="s">
        <v>363</v>
      </c>
      <c r="P660" t="s">
        <v>775</v>
      </c>
      <c r="Q660" t="s">
        <v>364</v>
      </c>
      <c r="R660" t="s">
        <v>33</v>
      </c>
      <c r="S660" t="s">
        <v>36</v>
      </c>
    </row>
    <row r="661" spans="1:19">
      <c r="A661">
        <v>10238</v>
      </c>
      <c r="B661">
        <v>28</v>
      </c>
      <c r="C661" s="2">
        <v>206.24</v>
      </c>
      <c r="D661" s="2">
        <v>3</v>
      </c>
      <c r="E661" s="2">
        <v>5774.72</v>
      </c>
      <c r="F661" s="3">
        <v>38086</v>
      </c>
      <c r="G661" t="s">
        <v>40</v>
      </c>
      <c r="H661">
        <v>2</v>
      </c>
      <c r="I661">
        <v>4</v>
      </c>
      <c r="J661">
        <v>2004</v>
      </c>
      <c r="K661" s="2">
        <v>194</v>
      </c>
      <c r="L661" t="s">
        <v>100</v>
      </c>
      <c r="M661" t="s">
        <v>124</v>
      </c>
      <c r="N661" t="s">
        <v>360</v>
      </c>
      <c r="O661" t="s">
        <v>363</v>
      </c>
      <c r="P661" t="s">
        <v>775</v>
      </c>
      <c r="Q661" t="s">
        <v>364</v>
      </c>
      <c r="R661" t="s">
        <v>33</v>
      </c>
      <c r="S661" t="s">
        <v>36</v>
      </c>
    </row>
    <row r="662" spans="1:19">
      <c r="A662">
        <v>10238</v>
      </c>
      <c r="B662">
        <v>29</v>
      </c>
      <c r="C662" s="2">
        <v>109.22</v>
      </c>
      <c r="D662" s="2">
        <v>1</v>
      </c>
      <c r="E662" s="2">
        <v>3167.38</v>
      </c>
      <c r="F662" s="3">
        <v>38086</v>
      </c>
      <c r="G662" t="s">
        <v>40</v>
      </c>
      <c r="H662">
        <v>2</v>
      </c>
      <c r="I662">
        <v>4</v>
      </c>
      <c r="J662">
        <v>2004</v>
      </c>
      <c r="K662" s="2">
        <v>117</v>
      </c>
      <c r="L662" t="s">
        <v>100</v>
      </c>
      <c r="M662" t="s">
        <v>264</v>
      </c>
      <c r="N662" t="s">
        <v>360</v>
      </c>
      <c r="O662" t="s">
        <v>363</v>
      </c>
      <c r="P662" t="s">
        <v>775</v>
      </c>
      <c r="Q662" t="s">
        <v>364</v>
      </c>
      <c r="R662" t="s">
        <v>33</v>
      </c>
      <c r="S662" t="s">
        <v>36</v>
      </c>
    </row>
    <row r="663" spans="1:19">
      <c r="A663">
        <v>10238</v>
      </c>
      <c r="B663">
        <v>20</v>
      </c>
      <c r="C663" s="2">
        <v>74.210000000000008</v>
      </c>
      <c r="D663" s="2">
        <v>4</v>
      </c>
      <c r="E663" s="2">
        <v>1484.2</v>
      </c>
      <c r="F663" s="3">
        <v>38086</v>
      </c>
      <c r="G663" t="s">
        <v>40</v>
      </c>
      <c r="H663">
        <v>2</v>
      </c>
      <c r="I663">
        <v>4</v>
      </c>
      <c r="J663">
        <v>2004</v>
      </c>
      <c r="K663" s="2">
        <v>79</v>
      </c>
      <c r="L663" t="s">
        <v>100</v>
      </c>
      <c r="M663" t="s">
        <v>125</v>
      </c>
      <c r="N663" t="s">
        <v>360</v>
      </c>
      <c r="O663" t="s">
        <v>363</v>
      </c>
      <c r="P663" t="s">
        <v>775</v>
      </c>
      <c r="Q663" t="s">
        <v>364</v>
      </c>
      <c r="R663" t="s">
        <v>33</v>
      </c>
      <c r="S663" t="s">
        <v>45</v>
      </c>
    </row>
    <row r="664" spans="1:19">
      <c r="A664">
        <v>10238</v>
      </c>
      <c r="B664">
        <v>41</v>
      </c>
      <c r="C664" s="2">
        <v>73.17</v>
      </c>
      <c r="D664" s="2">
        <v>6</v>
      </c>
      <c r="E664" s="2">
        <v>2999.97</v>
      </c>
      <c r="F664" s="3">
        <v>38086</v>
      </c>
      <c r="G664" t="s">
        <v>40</v>
      </c>
      <c r="H664">
        <v>2</v>
      </c>
      <c r="I664">
        <v>4</v>
      </c>
      <c r="J664">
        <v>2004</v>
      </c>
      <c r="K664" s="2">
        <v>80</v>
      </c>
      <c r="L664" t="s">
        <v>100</v>
      </c>
      <c r="M664" t="s">
        <v>126</v>
      </c>
      <c r="N664" t="s">
        <v>360</v>
      </c>
      <c r="O664" t="s">
        <v>363</v>
      </c>
      <c r="P664" t="s">
        <v>775</v>
      </c>
      <c r="Q664" t="s">
        <v>364</v>
      </c>
      <c r="R664" t="s">
        <v>33</v>
      </c>
      <c r="S664" t="s">
        <v>45</v>
      </c>
    </row>
    <row r="665" spans="1:19">
      <c r="A665">
        <v>10238</v>
      </c>
      <c r="B665">
        <v>49</v>
      </c>
      <c r="C665" s="2">
        <v>133.76</v>
      </c>
      <c r="D665" s="2">
        <v>5</v>
      </c>
      <c r="E665" s="2">
        <v>6554.24</v>
      </c>
      <c r="F665" s="3">
        <v>38086</v>
      </c>
      <c r="G665" t="s">
        <v>40</v>
      </c>
      <c r="H665">
        <v>2</v>
      </c>
      <c r="I665">
        <v>4</v>
      </c>
      <c r="J665">
        <v>2004</v>
      </c>
      <c r="K665" s="2">
        <v>146</v>
      </c>
      <c r="L665" t="s">
        <v>100</v>
      </c>
      <c r="M665" t="s">
        <v>127</v>
      </c>
      <c r="N665" t="s">
        <v>360</v>
      </c>
      <c r="O665" t="s">
        <v>363</v>
      </c>
      <c r="P665" t="s">
        <v>775</v>
      </c>
      <c r="Q665" t="s">
        <v>364</v>
      </c>
      <c r="R665" t="s">
        <v>33</v>
      </c>
      <c r="S665" t="s">
        <v>36</v>
      </c>
    </row>
    <row r="666" spans="1:19">
      <c r="A666">
        <v>10238</v>
      </c>
      <c r="B666">
        <v>44</v>
      </c>
      <c r="C666" s="2">
        <v>144.34</v>
      </c>
      <c r="D666" s="2">
        <v>8</v>
      </c>
      <c r="E666" s="2">
        <v>6350.96</v>
      </c>
      <c r="F666" s="3">
        <v>38086</v>
      </c>
      <c r="G666" t="s">
        <v>40</v>
      </c>
      <c r="H666">
        <v>2</v>
      </c>
      <c r="I666">
        <v>4</v>
      </c>
      <c r="J666">
        <v>2004</v>
      </c>
      <c r="K666" s="2">
        <v>148</v>
      </c>
      <c r="L666" t="s">
        <v>100</v>
      </c>
      <c r="M666" t="s">
        <v>128</v>
      </c>
      <c r="N666" t="s">
        <v>360</v>
      </c>
      <c r="O666" t="s">
        <v>363</v>
      </c>
      <c r="P666" t="s">
        <v>775</v>
      </c>
      <c r="Q666" t="s">
        <v>364</v>
      </c>
      <c r="R666" t="s">
        <v>33</v>
      </c>
      <c r="S666" t="s">
        <v>36</v>
      </c>
    </row>
    <row r="667" spans="1:19">
      <c r="A667">
        <v>10238</v>
      </c>
      <c r="B667">
        <v>47</v>
      </c>
      <c r="C667" s="2">
        <v>62.45</v>
      </c>
      <c r="D667" s="2">
        <v>2</v>
      </c>
      <c r="E667" s="2">
        <v>2935.15</v>
      </c>
      <c r="F667" s="3">
        <v>38086</v>
      </c>
      <c r="G667" t="s">
        <v>40</v>
      </c>
      <c r="H667">
        <v>2</v>
      </c>
      <c r="I667">
        <v>4</v>
      </c>
      <c r="J667">
        <v>2004</v>
      </c>
      <c r="K667" s="2">
        <v>61</v>
      </c>
      <c r="L667" t="s">
        <v>100</v>
      </c>
      <c r="M667" t="s">
        <v>129</v>
      </c>
      <c r="N667" t="s">
        <v>360</v>
      </c>
      <c r="O667" t="s">
        <v>363</v>
      </c>
      <c r="P667" t="s">
        <v>775</v>
      </c>
      <c r="Q667" t="s">
        <v>364</v>
      </c>
      <c r="R667" t="s">
        <v>33</v>
      </c>
      <c r="S667" t="s">
        <v>45</v>
      </c>
    </row>
    <row r="668" spans="1:19">
      <c r="A668">
        <v>10238</v>
      </c>
      <c r="B668">
        <v>22</v>
      </c>
      <c r="C668" s="2">
        <v>93.77</v>
      </c>
      <c r="D668" s="2">
        <v>7</v>
      </c>
      <c r="E668" s="2">
        <v>2062.94</v>
      </c>
      <c r="F668" s="3">
        <v>38086</v>
      </c>
      <c r="G668" t="s">
        <v>40</v>
      </c>
      <c r="H668">
        <v>2</v>
      </c>
      <c r="I668">
        <v>4</v>
      </c>
      <c r="J668">
        <v>2004</v>
      </c>
      <c r="K668" s="2">
        <v>80</v>
      </c>
      <c r="L668" t="s">
        <v>100</v>
      </c>
      <c r="M668" t="s">
        <v>130</v>
      </c>
      <c r="N668" t="s">
        <v>360</v>
      </c>
      <c r="O668" t="s">
        <v>363</v>
      </c>
      <c r="P668" t="s">
        <v>775</v>
      </c>
      <c r="Q668" t="s">
        <v>364</v>
      </c>
      <c r="R668" t="s">
        <v>33</v>
      </c>
      <c r="S668" t="s">
        <v>45</v>
      </c>
    </row>
    <row r="669" spans="1:19">
      <c r="A669">
        <v>10406</v>
      </c>
      <c r="B669">
        <v>61</v>
      </c>
      <c r="C669" s="2">
        <v>137.29000000000002</v>
      </c>
      <c r="D669" s="2">
        <v>3</v>
      </c>
      <c r="E669" s="2">
        <v>8374.69</v>
      </c>
      <c r="F669" s="3">
        <v>38457</v>
      </c>
      <c r="G669" t="s">
        <v>160</v>
      </c>
      <c r="H669">
        <v>2</v>
      </c>
      <c r="I669">
        <v>4</v>
      </c>
      <c r="J669">
        <v>2005</v>
      </c>
      <c r="K669" s="2">
        <v>141</v>
      </c>
      <c r="L669" t="s">
        <v>100</v>
      </c>
      <c r="M669" t="s">
        <v>27</v>
      </c>
      <c r="N669" t="s">
        <v>360</v>
      </c>
      <c r="O669" t="s">
        <v>363</v>
      </c>
      <c r="P669" t="s">
        <v>775</v>
      </c>
      <c r="Q669" t="s">
        <v>364</v>
      </c>
      <c r="R669" t="s">
        <v>33</v>
      </c>
      <c r="S669" t="s">
        <v>39</v>
      </c>
    </row>
    <row r="670" spans="1:19">
      <c r="A670">
        <v>10406</v>
      </c>
      <c r="B670">
        <v>48</v>
      </c>
      <c r="C670" s="2">
        <v>149.35999999999999</v>
      </c>
      <c r="D670" s="2">
        <v>2</v>
      </c>
      <c r="E670" s="2">
        <v>7169.28</v>
      </c>
      <c r="F670" s="3">
        <v>38457</v>
      </c>
      <c r="G670" t="s">
        <v>160</v>
      </c>
      <c r="H670">
        <v>2</v>
      </c>
      <c r="I670">
        <v>4</v>
      </c>
      <c r="J670">
        <v>2005</v>
      </c>
      <c r="K670" s="2">
        <v>142</v>
      </c>
      <c r="L670" t="s">
        <v>100</v>
      </c>
      <c r="M670" t="s">
        <v>37</v>
      </c>
      <c r="N670" t="s">
        <v>360</v>
      </c>
      <c r="O670" t="s">
        <v>363</v>
      </c>
      <c r="P670" t="s">
        <v>775</v>
      </c>
      <c r="Q670" t="s">
        <v>364</v>
      </c>
      <c r="R670" t="s">
        <v>33</v>
      </c>
      <c r="S670" t="s">
        <v>39</v>
      </c>
    </row>
    <row r="671" spans="1:19">
      <c r="A671">
        <v>10406</v>
      </c>
      <c r="B671">
        <v>65</v>
      </c>
      <c r="C671" s="2">
        <v>161.06</v>
      </c>
      <c r="D671" s="2">
        <v>1</v>
      </c>
      <c r="E671" s="2">
        <v>10468.9</v>
      </c>
      <c r="F671" s="3">
        <v>38457</v>
      </c>
      <c r="G671" t="s">
        <v>160</v>
      </c>
      <c r="H671">
        <v>2</v>
      </c>
      <c r="I671">
        <v>4</v>
      </c>
      <c r="J671">
        <v>2005</v>
      </c>
      <c r="K671" s="2">
        <v>141</v>
      </c>
      <c r="L671" t="s">
        <v>100</v>
      </c>
      <c r="M671" t="s">
        <v>113</v>
      </c>
      <c r="N671" t="s">
        <v>360</v>
      </c>
      <c r="O671" t="s">
        <v>363</v>
      </c>
      <c r="P671" t="s">
        <v>775</v>
      </c>
      <c r="Q671" t="s">
        <v>364</v>
      </c>
      <c r="R671" t="s">
        <v>33</v>
      </c>
      <c r="S671" t="s">
        <v>39</v>
      </c>
    </row>
    <row r="672" spans="1:19">
      <c r="A672">
        <v>10327</v>
      </c>
      <c r="B672">
        <v>25</v>
      </c>
      <c r="C672" s="2">
        <v>112.19</v>
      </c>
      <c r="D672" s="2">
        <v>6</v>
      </c>
      <c r="E672" s="2">
        <v>2804.75</v>
      </c>
      <c r="F672" s="3">
        <v>38301</v>
      </c>
      <c r="G672" t="s">
        <v>367</v>
      </c>
      <c r="H672">
        <v>4</v>
      </c>
      <c r="I672">
        <v>11</v>
      </c>
      <c r="J672">
        <v>2004</v>
      </c>
      <c r="K672" s="2">
        <v>157</v>
      </c>
      <c r="L672" t="s">
        <v>161</v>
      </c>
      <c r="M672" t="s">
        <v>43</v>
      </c>
      <c r="N672" t="s">
        <v>360</v>
      </c>
      <c r="O672" t="s">
        <v>363</v>
      </c>
      <c r="P672" t="s">
        <v>775</v>
      </c>
      <c r="Q672" t="s">
        <v>364</v>
      </c>
      <c r="R672" t="s">
        <v>33</v>
      </c>
      <c r="S672" t="s">
        <v>45</v>
      </c>
    </row>
    <row r="673" spans="1:19">
      <c r="A673">
        <v>10327</v>
      </c>
      <c r="B673">
        <v>45</v>
      </c>
      <c r="C673" s="2">
        <v>106.25999999999999</v>
      </c>
      <c r="D673" s="2">
        <v>8</v>
      </c>
      <c r="E673" s="2">
        <v>4781.7</v>
      </c>
      <c r="F673" s="3">
        <v>38301</v>
      </c>
      <c r="G673" t="s">
        <v>367</v>
      </c>
      <c r="H673">
        <v>4</v>
      </c>
      <c r="I673">
        <v>11</v>
      </c>
      <c r="J673">
        <v>2004</v>
      </c>
      <c r="K673" s="2">
        <v>84</v>
      </c>
      <c r="L673" t="s">
        <v>161</v>
      </c>
      <c r="M673" t="s">
        <v>179</v>
      </c>
      <c r="N673" t="s">
        <v>360</v>
      </c>
      <c r="O673" t="s">
        <v>363</v>
      </c>
      <c r="P673" t="s">
        <v>775</v>
      </c>
      <c r="Q673" t="s">
        <v>364</v>
      </c>
      <c r="R673" t="s">
        <v>33</v>
      </c>
      <c r="S673" t="s">
        <v>36</v>
      </c>
    </row>
    <row r="674" spans="1:19">
      <c r="A674">
        <v>10105</v>
      </c>
      <c r="B674">
        <v>43</v>
      </c>
      <c r="C674" s="2">
        <v>147.47</v>
      </c>
      <c r="D674" s="2">
        <v>9</v>
      </c>
      <c r="E674" s="2">
        <v>6341.21</v>
      </c>
      <c r="F674" s="3">
        <v>37663</v>
      </c>
      <c r="G674" t="s">
        <v>40</v>
      </c>
      <c r="H674">
        <v>1</v>
      </c>
      <c r="I674">
        <v>2</v>
      </c>
      <c r="J674">
        <v>2003</v>
      </c>
      <c r="K674" s="2">
        <v>122</v>
      </c>
      <c r="L674" t="s">
        <v>50</v>
      </c>
      <c r="M674" t="s">
        <v>76</v>
      </c>
      <c r="N674" t="s">
        <v>360</v>
      </c>
      <c r="O674" t="s">
        <v>363</v>
      </c>
      <c r="P674" t="s">
        <v>775</v>
      </c>
      <c r="Q674" t="s">
        <v>364</v>
      </c>
      <c r="R674" t="s">
        <v>33</v>
      </c>
      <c r="S674" t="s">
        <v>36</v>
      </c>
    </row>
    <row r="675" spans="1:19">
      <c r="A675">
        <v>10105</v>
      </c>
      <c r="B675">
        <v>41</v>
      </c>
      <c r="C675" s="2">
        <v>70.67</v>
      </c>
      <c r="D675" s="2">
        <v>5</v>
      </c>
      <c r="E675" s="2">
        <v>2897.47</v>
      </c>
      <c r="F675" s="3">
        <v>37663</v>
      </c>
      <c r="G675" t="s">
        <v>40</v>
      </c>
      <c r="H675">
        <v>1</v>
      </c>
      <c r="I675">
        <v>2</v>
      </c>
      <c r="J675">
        <v>2003</v>
      </c>
      <c r="K675" s="2">
        <v>66</v>
      </c>
      <c r="L675" t="s">
        <v>50</v>
      </c>
      <c r="M675" t="s">
        <v>233</v>
      </c>
      <c r="N675" t="s">
        <v>360</v>
      </c>
      <c r="O675" t="s">
        <v>363</v>
      </c>
      <c r="P675" t="s">
        <v>775</v>
      </c>
      <c r="Q675" t="s">
        <v>364</v>
      </c>
      <c r="R675" t="s">
        <v>33</v>
      </c>
      <c r="S675" t="s">
        <v>45</v>
      </c>
    </row>
    <row r="676" spans="1:19">
      <c r="A676">
        <v>10272</v>
      </c>
      <c r="B676">
        <v>35</v>
      </c>
      <c r="C676" s="2">
        <v>166.23999999999998</v>
      </c>
      <c r="D676" s="2">
        <v>2</v>
      </c>
      <c r="E676" s="2">
        <v>5818.4</v>
      </c>
      <c r="F676" s="3">
        <v>38188</v>
      </c>
      <c r="G676" t="s">
        <v>40</v>
      </c>
      <c r="H676">
        <v>3</v>
      </c>
      <c r="I676">
        <v>7</v>
      </c>
      <c r="J676">
        <v>2004</v>
      </c>
      <c r="K676" s="2">
        <v>207</v>
      </c>
      <c r="L676" t="s">
        <v>100</v>
      </c>
      <c r="M676" t="s">
        <v>72</v>
      </c>
      <c r="N676" t="s">
        <v>370</v>
      </c>
      <c r="O676" t="s">
        <v>372</v>
      </c>
      <c r="P676" t="s">
        <v>296</v>
      </c>
      <c r="Q676" t="s">
        <v>822</v>
      </c>
      <c r="R676" t="s">
        <v>221</v>
      </c>
      <c r="S676" t="s">
        <v>36</v>
      </c>
    </row>
    <row r="677" spans="1:19">
      <c r="A677">
        <v>10272</v>
      </c>
      <c r="B677">
        <v>27</v>
      </c>
      <c r="C677" s="2">
        <v>158.63</v>
      </c>
      <c r="D677" s="2">
        <v>3</v>
      </c>
      <c r="E677" s="2">
        <v>4283.01</v>
      </c>
      <c r="F677" s="3">
        <v>38188</v>
      </c>
      <c r="G677" t="s">
        <v>40</v>
      </c>
      <c r="H677">
        <v>3</v>
      </c>
      <c r="I677">
        <v>7</v>
      </c>
      <c r="J677">
        <v>2004</v>
      </c>
      <c r="K677" s="2">
        <v>151</v>
      </c>
      <c r="L677" t="s">
        <v>100</v>
      </c>
      <c r="M677" t="s">
        <v>73</v>
      </c>
      <c r="N677" t="s">
        <v>370</v>
      </c>
      <c r="O677" t="s">
        <v>372</v>
      </c>
      <c r="P677" t="s">
        <v>296</v>
      </c>
      <c r="Q677" t="s">
        <v>822</v>
      </c>
      <c r="R677" t="s">
        <v>221</v>
      </c>
      <c r="S677" t="s">
        <v>36</v>
      </c>
    </row>
    <row r="678" spans="1:19">
      <c r="A678">
        <v>10272</v>
      </c>
      <c r="B678">
        <v>39</v>
      </c>
      <c r="C678" s="2">
        <v>204.16</v>
      </c>
      <c r="D678" s="2">
        <v>1</v>
      </c>
      <c r="E678" s="2">
        <v>7962.24</v>
      </c>
      <c r="F678" s="3">
        <v>38188</v>
      </c>
      <c r="G678" t="s">
        <v>40</v>
      </c>
      <c r="H678">
        <v>3</v>
      </c>
      <c r="I678">
        <v>7</v>
      </c>
      <c r="J678">
        <v>2004</v>
      </c>
      <c r="K678" s="2">
        <v>173</v>
      </c>
      <c r="L678" t="s">
        <v>100</v>
      </c>
      <c r="M678" t="s">
        <v>74</v>
      </c>
      <c r="N678" t="s">
        <v>370</v>
      </c>
      <c r="O678" t="s">
        <v>372</v>
      </c>
      <c r="P678" t="s">
        <v>296</v>
      </c>
      <c r="Q678" t="s">
        <v>822</v>
      </c>
      <c r="R678" t="s">
        <v>221</v>
      </c>
      <c r="S678" t="s">
        <v>39</v>
      </c>
    </row>
    <row r="679" spans="1:19">
      <c r="A679">
        <v>10272</v>
      </c>
      <c r="B679">
        <v>25</v>
      </c>
      <c r="C679" s="2">
        <v>149.36000000000001</v>
      </c>
      <c r="D679" s="2">
        <v>5</v>
      </c>
      <c r="E679" s="2">
        <v>3734</v>
      </c>
      <c r="F679" s="3">
        <v>38188</v>
      </c>
      <c r="G679" t="s">
        <v>40</v>
      </c>
      <c r="H679">
        <v>3</v>
      </c>
      <c r="I679">
        <v>7</v>
      </c>
      <c r="J679">
        <v>2004</v>
      </c>
      <c r="K679" s="2">
        <v>143</v>
      </c>
      <c r="L679" t="s">
        <v>100</v>
      </c>
      <c r="M679" t="s">
        <v>190</v>
      </c>
      <c r="N679" t="s">
        <v>370</v>
      </c>
      <c r="O679" t="s">
        <v>372</v>
      </c>
      <c r="P679" t="s">
        <v>296</v>
      </c>
      <c r="Q679" t="s">
        <v>822</v>
      </c>
      <c r="R679" t="s">
        <v>221</v>
      </c>
      <c r="S679" t="s">
        <v>36</v>
      </c>
    </row>
    <row r="680" spans="1:19">
      <c r="A680">
        <v>10281</v>
      </c>
      <c r="B680">
        <v>44</v>
      </c>
      <c r="C680" s="2">
        <v>159.56</v>
      </c>
      <c r="D680" s="2">
        <v>9</v>
      </c>
      <c r="E680" s="2">
        <v>7020.64</v>
      </c>
      <c r="F680" s="3">
        <v>38218</v>
      </c>
      <c r="G680" t="s">
        <v>40</v>
      </c>
      <c r="H680">
        <v>3</v>
      </c>
      <c r="I680">
        <v>8</v>
      </c>
      <c r="J680">
        <v>2004</v>
      </c>
      <c r="K680" s="2">
        <v>147</v>
      </c>
      <c r="L680" t="s">
        <v>100</v>
      </c>
      <c r="M680" t="s">
        <v>131</v>
      </c>
      <c r="N680" t="s">
        <v>370</v>
      </c>
      <c r="O680" t="s">
        <v>372</v>
      </c>
      <c r="P680" t="s">
        <v>296</v>
      </c>
      <c r="Q680" t="s">
        <v>822</v>
      </c>
      <c r="R680" t="s">
        <v>221</v>
      </c>
      <c r="S680" t="s">
        <v>39</v>
      </c>
    </row>
    <row r="681" spans="1:19">
      <c r="A681">
        <v>10281</v>
      </c>
      <c r="B681">
        <v>25</v>
      </c>
      <c r="C681" s="2">
        <v>167.65</v>
      </c>
      <c r="D681" s="2">
        <v>5</v>
      </c>
      <c r="E681" s="2">
        <v>4191.25</v>
      </c>
      <c r="F681" s="3">
        <v>38218</v>
      </c>
      <c r="G681" t="s">
        <v>40</v>
      </c>
      <c r="H681">
        <v>3</v>
      </c>
      <c r="I681">
        <v>8</v>
      </c>
      <c r="J681">
        <v>2004</v>
      </c>
      <c r="K681" s="2">
        <v>169</v>
      </c>
      <c r="L681" t="s">
        <v>100</v>
      </c>
      <c r="M681" t="s">
        <v>38</v>
      </c>
      <c r="N681" t="s">
        <v>370</v>
      </c>
      <c r="O681" t="s">
        <v>372</v>
      </c>
      <c r="P681" t="s">
        <v>296</v>
      </c>
      <c r="Q681" t="s">
        <v>822</v>
      </c>
      <c r="R681" t="s">
        <v>221</v>
      </c>
      <c r="S681" t="s">
        <v>36</v>
      </c>
    </row>
    <row r="682" spans="1:19">
      <c r="A682">
        <v>10281</v>
      </c>
      <c r="B682">
        <v>20</v>
      </c>
      <c r="C682" s="2">
        <v>40.660000000000004</v>
      </c>
      <c r="D682" s="2">
        <v>2</v>
      </c>
      <c r="E682" s="2">
        <v>813.2</v>
      </c>
      <c r="F682" s="3">
        <v>38218</v>
      </c>
      <c r="G682" t="s">
        <v>40</v>
      </c>
      <c r="H682">
        <v>3</v>
      </c>
      <c r="I682">
        <v>8</v>
      </c>
      <c r="J682">
        <v>2004</v>
      </c>
      <c r="K682" s="2">
        <v>35</v>
      </c>
      <c r="L682" t="s">
        <v>100</v>
      </c>
      <c r="M682" t="s">
        <v>374</v>
      </c>
      <c r="N682" t="s">
        <v>370</v>
      </c>
      <c r="O682" t="s">
        <v>372</v>
      </c>
      <c r="P682" t="s">
        <v>296</v>
      </c>
      <c r="Q682" t="s">
        <v>822</v>
      </c>
      <c r="R682" t="s">
        <v>221</v>
      </c>
      <c r="S682" t="s">
        <v>45</v>
      </c>
    </row>
    <row r="683" spans="1:19">
      <c r="A683">
        <v>10281</v>
      </c>
      <c r="B683">
        <v>27</v>
      </c>
      <c r="C683" s="2">
        <v>85.98</v>
      </c>
      <c r="D683" s="2">
        <v>11</v>
      </c>
      <c r="E683" s="2">
        <v>2321.46</v>
      </c>
      <c r="F683" s="3">
        <v>38218</v>
      </c>
      <c r="G683" t="s">
        <v>40</v>
      </c>
      <c r="H683">
        <v>3</v>
      </c>
      <c r="I683">
        <v>8</v>
      </c>
      <c r="J683">
        <v>2004</v>
      </c>
      <c r="K683" s="2">
        <v>101</v>
      </c>
      <c r="L683" t="s">
        <v>100</v>
      </c>
      <c r="M683" t="s">
        <v>208</v>
      </c>
      <c r="N683" t="s">
        <v>370</v>
      </c>
      <c r="O683" t="s">
        <v>372</v>
      </c>
      <c r="P683" t="s">
        <v>296</v>
      </c>
      <c r="Q683" t="s">
        <v>822</v>
      </c>
      <c r="R683" t="s">
        <v>221</v>
      </c>
      <c r="S683" t="s">
        <v>45</v>
      </c>
    </row>
    <row r="684" spans="1:19">
      <c r="A684">
        <v>10318</v>
      </c>
      <c r="B684">
        <v>46</v>
      </c>
      <c r="C684" s="2">
        <v>94.74</v>
      </c>
      <c r="D684" s="2">
        <v>1</v>
      </c>
      <c r="E684" s="2">
        <v>4358.04</v>
      </c>
      <c r="F684" s="3">
        <v>38293</v>
      </c>
      <c r="G684" t="s">
        <v>40</v>
      </c>
      <c r="H684">
        <v>4</v>
      </c>
      <c r="I684">
        <v>11</v>
      </c>
      <c r="J684">
        <v>2004</v>
      </c>
      <c r="K684" s="2">
        <v>95</v>
      </c>
      <c r="L684" t="s">
        <v>173</v>
      </c>
      <c r="M684" t="s">
        <v>178</v>
      </c>
      <c r="N684" t="s">
        <v>370</v>
      </c>
      <c r="O684" t="s">
        <v>372</v>
      </c>
      <c r="P684" t="s">
        <v>296</v>
      </c>
      <c r="Q684" t="s">
        <v>822</v>
      </c>
      <c r="R684" t="s">
        <v>221</v>
      </c>
      <c r="S684" t="s">
        <v>36</v>
      </c>
    </row>
    <row r="685" spans="1:19">
      <c r="A685">
        <v>10318</v>
      </c>
      <c r="B685">
        <v>45</v>
      </c>
      <c r="C685" s="2">
        <v>123.7</v>
      </c>
      <c r="D685" s="2">
        <v>4</v>
      </c>
      <c r="E685" s="2">
        <v>5566.5</v>
      </c>
      <c r="F685" s="3">
        <v>38293</v>
      </c>
      <c r="G685" t="s">
        <v>40</v>
      </c>
      <c r="H685">
        <v>4</v>
      </c>
      <c r="I685">
        <v>11</v>
      </c>
      <c r="J685">
        <v>2004</v>
      </c>
      <c r="K685" s="2">
        <v>118</v>
      </c>
      <c r="L685" t="s">
        <v>173</v>
      </c>
      <c r="M685" t="s">
        <v>152</v>
      </c>
      <c r="N685" t="s">
        <v>370</v>
      </c>
      <c r="O685" t="s">
        <v>372</v>
      </c>
      <c r="P685" t="s">
        <v>296</v>
      </c>
      <c r="Q685" t="s">
        <v>822</v>
      </c>
      <c r="R685" t="s">
        <v>221</v>
      </c>
      <c r="S685" t="s">
        <v>36</v>
      </c>
    </row>
    <row r="686" spans="1:19">
      <c r="A686">
        <v>10318</v>
      </c>
      <c r="B686">
        <v>37</v>
      </c>
      <c r="C686" s="2">
        <v>207.22</v>
      </c>
      <c r="D686" s="2">
        <v>3</v>
      </c>
      <c r="E686" s="2">
        <v>7667.14</v>
      </c>
      <c r="F686" s="3">
        <v>38293</v>
      </c>
      <c r="G686" t="s">
        <v>40</v>
      </c>
      <c r="H686">
        <v>4</v>
      </c>
      <c r="I686">
        <v>11</v>
      </c>
      <c r="J686">
        <v>2004</v>
      </c>
      <c r="K686" s="2">
        <v>193</v>
      </c>
      <c r="L686" t="s">
        <v>173</v>
      </c>
      <c r="M686" t="s">
        <v>174</v>
      </c>
      <c r="N686" t="s">
        <v>370</v>
      </c>
      <c r="O686" t="s">
        <v>372</v>
      </c>
      <c r="P686" t="s">
        <v>296</v>
      </c>
      <c r="Q686" t="s">
        <v>822</v>
      </c>
      <c r="R686" t="s">
        <v>221</v>
      </c>
      <c r="S686" t="s">
        <v>39</v>
      </c>
    </row>
    <row r="687" spans="1:19">
      <c r="A687">
        <v>10318</v>
      </c>
      <c r="B687">
        <v>42</v>
      </c>
      <c r="C687" s="2">
        <v>52.7</v>
      </c>
      <c r="D687" s="2">
        <v>5</v>
      </c>
      <c r="E687" s="2">
        <v>2213.4</v>
      </c>
      <c r="F687" s="3">
        <v>38293</v>
      </c>
      <c r="G687" t="s">
        <v>40</v>
      </c>
      <c r="H687">
        <v>4</v>
      </c>
      <c r="I687">
        <v>11</v>
      </c>
      <c r="J687">
        <v>2004</v>
      </c>
      <c r="K687" s="2">
        <v>60</v>
      </c>
      <c r="L687" t="s">
        <v>173</v>
      </c>
      <c r="M687" t="s">
        <v>153</v>
      </c>
      <c r="N687" t="s">
        <v>370</v>
      </c>
      <c r="O687" t="s">
        <v>372</v>
      </c>
      <c r="P687" t="s">
        <v>296</v>
      </c>
      <c r="Q687" t="s">
        <v>822</v>
      </c>
      <c r="R687" t="s">
        <v>221</v>
      </c>
      <c r="S687" t="s">
        <v>45</v>
      </c>
    </row>
    <row r="688" spans="1:19">
      <c r="A688">
        <v>10318</v>
      </c>
      <c r="B688">
        <v>48</v>
      </c>
      <c r="C688" s="2">
        <v>134.10999999999999</v>
      </c>
      <c r="D688" s="2">
        <v>2</v>
      </c>
      <c r="E688" s="2">
        <v>6437.28</v>
      </c>
      <c r="F688" s="3">
        <v>38293</v>
      </c>
      <c r="G688" t="s">
        <v>40</v>
      </c>
      <c r="H688">
        <v>4</v>
      </c>
      <c r="I688">
        <v>11</v>
      </c>
      <c r="J688">
        <v>2004</v>
      </c>
      <c r="K688" s="2">
        <v>112</v>
      </c>
      <c r="L688" t="s">
        <v>173</v>
      </c>
      <c r="M688" t="s">
        <v>175</v>
      </c>
      <c r="N688" t="s">
        <v>370</v>
      </c>
      <c r="O688" t="s">
        <v>372</v>
      </c>
      <c r="P688" t="s">
        <v>296</v>
      </c>
      <c r="Q688" t="s">
        <v>822</v>
      </c>
      <c r="R688" t="s">
        <v>221</v>
      </c>
      <c r="S688" t="s">
        <v>36</v>
      </c>
    </row>
    <row r="689" spans="1:19">
      <c r="A689">
        <v>10318</v>
      </c>
      <c r="B689">
        <v>26</v>
      </c>
      <c r="C689" s="2">
        <v>86.83</v>
      </c>
      <c r="D689" s="2">
        <v>6</v>
      </c>
      <c r="E689" s="2">
        <v>2257.58</v>
      </c>
      <c r="F689" s="3">
        <v>38293</v>
      </c>
      <c r="G689" t="s">
        <v>40</v>
      </c>
      <c r="H689">
        <v>4</v>
      </c>
      <c r="I689">
        <v>11</v>
      </c>
      <c r="J689">
        <v>2004</v>
      </c>
      <c r="K689" s="2">
        <v>76</v>
      </c>
      <c r="L689" t="s">
        <v>173</v>
      </c>
      <c r="M689" t="s">
        <v>176</v>
      </c>
      <c r="N689" t="s">
        <v>370</v>
      </c>
      <c r="O689" t="s">
        <v>372</v>
      </c>
      <c r="P689" t="s">
        <v>296</v>
      </c>
      <c r="Q689" t="s">
        <v>822</v>
      </c>
      <c r="R689" t="s">
        <v>221</v>
      </c>
      <c r="S689" t="s">
        <v>45</v>
      </c>
    </row>
    <row r="690" spans="1:19">
      <c r="A690">
        <v>10318</v>
      </c>
      <c r="B690">
        <v>47</v>
      </c>
      <c r="C690" s="2">
        <v>112.88</v>
      </c>
      <c r="D690" s="2">
        <v>7</v>
      </c>
      <c r="E690" s="2">
        <v>5305.36</v>
      </c>
      <c r="F690" s="3">
        <v>38293</v>
      </c>
      <c r="G690" t="s">
        <v>40</v>
      </c>
      <c r="H690">
        <v>4</v>
      </c>
      <c r="I690">
        <v>11</v>
      </c>
      <c r="J690">
        <v>2004</v>
      </c>
      <c r="K690" s="2">
        <v>99</v>
      </c>
      <c r="L690" t="s">
        <v>173</v>
      </c>
      <c r="M690" t="s">
        <v>177</v>
      </c>
      <c r="N690" t="s">
        <v>370</v>
      </c>
      <c r="O690" t="s">
        <v>372</v>
      </c>
      <c r="P690" t="s">
        <v>296</v>
      </c>
      <c r="Q690" t="s">
        <v>822</v>
      </c>
      <c r="R690" t="s">
        <v>221</v>
      </c>
      <c r="S690" t="s">
        <v>36</v>
      </c>
    </row>
    <row r="691" spans="1:19">
      <c r="A691">
        <v>10318</v>
      </c>
      <c r="B691">
        <v>31</v>
      </c>
      <c r="C691" s="2">
        <v>100.53</v>
      </c>
      <c r="D691" s="2">
        <v>9</v>
      </c>
      <c r="E691" s="2">
        <v>3116.43</v>
      </c>
      <c r="F691" s="3">
        <v>38293</v>
      </c>
      <c r="G691" t="s">
        <v>40</v>
      </c>
      <c r="H691">
        <v>4</v>
      </c>
      <c r="I691">
        <v>11</v>
      </c>
      <c r="J691">
        <v>2004</v>
      </c>
      <c r="K691" s="2">
        <v>84</v>
      </c>
      <c r="L691" t="s">
        <v>161</v>
      </c>
      <c r="M691" t="s">
        <v>179</v>
      </c>
      <c r="N691" t="s">
        <v>370</v>
      </c>
      <c r="O691" t="s">
        <v>372</v>
      </c>
      <c r="P691" t="s">
        <v>296</v>
      </c>
      <c r="Q691" t="s">
        <v>822</v>
      </c>
      <c r="R691" t="s">
        <v>221</v>
      </c>
      <c r="S691" t="s">
        <v>36</v>
      </c>
    </row>
    <row r="692" spans="1:19">
      <c r="A692">
        <v>10318</v>
      </c>
      <c r="B692">
        <v>50</v>
      </c>
      <c r="C692" s="2">
        <v>142.38</v>
      </c>
      <c r="D692" s="2">
        <v>8</v>
      </c>
      <c r="E692" s="2">
        <v>7119</v>
      </c>
      <c r="F692" s="3">
        <v>38293</v>
      </c>
      <c r="G692" t="s">
        <v>40</v>
      </c>
      <c r="H692">
        <v>4</v>
      </c>
      <c r="I692">
        <v>11</v>
      </c>
      <c r="J692">
        <v>2004</v>
      </c>
      <c r="K692" s="2">
        <v>118</v>
      </c>
      <c r="L692" t="s">
        <v>161</v>
      </c>
      <c r="M692" t="s">
        <v>183</v>
      </c>
      <c r="N692" t="s">
        <v>370</v>
      </c>
      <c r="O692" t="s">
        <v>372</v>
      </c>
      <c r="P692" t="s">
        <v>296</v>
      </c>
      <c r="Q692" t="s">
        <v>822</v>
      </c>
      <c r="R692" t="s">
        <v>221</v>
      </c>
      <c r="S692" t="s">
        <v>39</v>
      </c>
    </row>
    <row r="693" spans="1:19">
      <c r="A693">
        <v>10272</v>
      </c>
      <c r="B693">
        <v>45</v>
      </c>
      <c r="C693" s="2">
        <v>64.63</v>
      </c>
      <c r="D693" s="2">
        <v>6</v>
      </c>
      <c r="E693" s="2">
        <v>2908.35</v>
      </c>
      <c r="F693" s="3">
        <v>38188</v>
      </c>
      <c r="G693" t="s">
        <v>40</v>
      </c>
      <c r="H693">
        <v>3</v>
      </c>
      <c r="I693">
        <v>7</v>
      </c>
      <c r="J693">
        <v>2004</v>
      </c>
      <c r="K693" s="2">
        <v>62</v>
      </c>
      <c r="L693" t="s">
        <v>368</v>
      </c>
      <c r="M693" t="s">
        <v>200</v>
      </c>
      <c r="N693" t="s">
        <v>370</v>
      </c>
      <c r="O693" t="s">
        <v>372</v>
      </c>
      <c r="P693" t="s">
        <v>296</v>
      </c>
      <c r="Q693" t="s">
        <v>822</v>
      </c>
      <c r="R693" t="s">
        <v>221</v>
      </c>
      <c r="S693" t="s">
        <v>45</v>
      </c>
    </row>
    <row r="694" spans="1:19">
      <c r="A694">
        <v>10272</v>
      </c>
      <c r="B694">
        <v>43</v>
      </c>
      <c r="C694" s="2">
        <v>56.820000000000007</v>
      </c>
      <c r="D694" s="2">
        <v>4</v>
      </c>
      <c r="E694" s="2">
        <v>2443.2600000000002</v>
      </c>
      <c r="F694" s="3">
        <v>38188</v>
      </c>
      <c r="G694" t="s">
        <v>40</v>
      </c>
      <c r="H694">
        <v>3</v>
      </c>
      <c r="I694">
        <v>7</v>
      </c>
      <c r="J694">
        <v>2004</v>
      </c>
      <c r="K694" s="2">
        <v>58</v>
      </c>
      <c r="L694" t="s">
        <v>368</v>
      </c>
      <c r="M694" t="s">
        <v>235</v>
      </c>
      <c r="N694" t="s">
        <v>370</v>
      </c>
      <c r="O694" t="s">
        <v>372</v>
      </c>
      <c r="P694" t="s">
        <v>296</v>
      </c>
      <c r="Q694" t="s">
        <v>822</v>
      </c>
      <c r="R694" t="s">
        <v>221</v>
      </c>
      <c r="S694" t="s">
        <v>45</v>
      </c>
    </row>
    <row r="695" spans="1:19">
      <c r="A695">
        <v>10281</v>
      </c>
      <c r="B695">
        <v>25</v>
      </c>
      <c r="C695" s="2">
        <v>117.54</v>
      </c>
      <c r="D695" s="2">
        <v>13</v>
      </c>
      <c r="E695" s="2">
        <v>2938.5</v>
      </c>
      <c r="F695" s="3">
        <v>38218</v>
      </c>
      <c r="G695" t="s">
        <v>40</v>
      </c>
      <c r="H695">
        <v>3</v>
      </c>
      <c r="I695">
        <v>8</v>
      </c>
      <c r="J695">
        <v>2004</v>
      </c>
      <c r="K695" s="2">
        <v>136</v>
      </c>
      <c r="L695" t="s">
        <v>79</v>
      </c>
      <c r="M695" t="s">
        <v>140</v>
      </c>
      <c r="N695" t="s">
        <v>370</v>
      </c>
      <c r="O695" t="s">
        <v>372</v>
      </c>
      <c r="P695" t="s">
        <v>296</v>
      </c>
      <c r="Q695" t="s">
        <v>822</v>
      </c>
      <c r="R695" t="s">
        <v>221</v>
      </c>
      <c r="S695" t="s">
        <v>45</v>
      </c>
    </row>
    <row r="696" spans="1:19">
      <c r="A696">
        <v>10281</v>
      </c>
      <c r="B696">
        <v>41</v>
      </c>
      <c r="C696" s="2">
        <v>127.98</v>
      </c>
      <c r="D696" s="2">
        <v>1</v>
      </c>
      <c r="E696" s="2">
        <v>5247.18</v>
      </c>
      <c r="F696" s="3">
        <v>38218</v>
      </c>
      <c r="G696" t="s">
        <v>40</v>
      </c>
      <c r="H696">
        <v>3</v>
      </c>
      <c r="I696">
        <v>8</v>
      </c>
      <c r="J696">
        <v>2004</v>
      </c>
      <c r="K696" s="2">
        <v>118</v>
      </c>
      <c r="L696" t="s">
        <v>79</v>
      </c>
      <c r="M696" t="s">
        <v>309</v>
      </c>
      <c r="N696" t="s">
        <v>370</v>
      </c>
      <c r="O696" t="s">
        <v>372</v>
      </c>
      <c r="P696" t="s">
        <v>296</v>
      </c>
      <c r="Q696" t="s">
        <v>822</v>
      </c>
      <c r="R696" t="s">
        <v>221</v>
      </c>
      <c r="S696" t="s">
        <v>36</v>
      </c>
    </row>
    <row r="697" spans="1:19">
      <c r="A697">
        <v>10281</v>
      </c>
      <c r="B697">
        <v>48</v>
      </c>
      <c r="C697" s="2">
        <v>120.27999999999999</v>
      </c>
      <c r="D697" s="2">
        <v>4</v>
      </c>
      <c r="E697" s="2">
        <v>5773.44</v>
      </c>
      <c r="F697" s="3">
        <v>38218</v>
      </c>
      <c r="G697" t="s">
        <v>40</v>
      </c>
      <c r="H697">
        <v>3</v>
      </c>
      <c r="I697">
        <v>8</v>
      </c>
      <c r="J697">
        <v>2004</v>
      </c>
      <c r="K697" s="2">
        <v>122</v>
      </c>
      <c r="L697" t="s">
        <v>79</v>
      </c>
      <c r="M697" t="s">
        <v>141</v>
      </c>
      <c r="N697" t="s">
        <v>370</v>
      </c>
      <c r="O697" t="s">
        <v>372</v>
      </c>
      <c r="P697" t="s">
        <v>296</v>
      </c>
      <c r="Q697" t="s">
        <v>822</v>
      </c>
      <c r="R697" t="s">
        <v>221</v>
      </c>
      <c r="S697" t="s">
        <v>36</v>
      </c>
    </row>
    <row r="698" spans="1:19">
      <c r="A698">
        <v>10281</v>
      </c>
      <c r="B698">
        <v>29</v>
      </c>
      <c r="C698" s="2">
        <v>57.730000000000004</v>
      </c>
      <c r="D698" s="2">
        <v>7</v>
      </c>
      <c r="E698" s="2">
        <v>1674.17</v>
      </c>
      <c r="F698" s="3">
        <v>38218</v>
      </c>
      <c r="G698" t="s">
        <v>40</v>
      </c>
      <c r="H698">
        <v>3</v>
      </c>
      <c r="I698">
        <v>8</v>
      </c>
      <c r="J698">
        <v>2004</v>
      </c>
      <c r="K698" s="2">
        <v>60</v>
      </c>
      <c r="L698" t="s">
        <v>79</v>
      </c>
      <c r="M698" t="s">
        <v>142</v>
      </c>
      <c r="N698" t="s">
        <v>370</v>
      </c>
      <c r="O698" t="s">
        <v>372</v>
      </c>
      <c r="P698" t="s">
        <v>296</v>
      </c>
      <c r="Q698" t="s">
        <v>822</v>
      </c>
      <c r="R698" t="s">
        <v>221</v>
      </c>
      <c r="S698" t="s">
        <v>45</v>
      </c>
    </row>
    <row r="699" spans="1:19">
      <c r="A699">
        <v>10281</v>
      </c>
      <c r="B699">
        <v>25</v>
      </c>
      <c r="C699" s="2">
        <v>99.29</v>
      </c>
      <c r="D699" s="2">
        <v>10</v>
      </c>
      <c r="E699" s="2">
        <v>2482.25</v>
      </c>
      <c r="F699" s="3">
        <v>38218</v>
      </c>
      <c r="G699" t="s">
        <v>40</v>
      </c>
      <c r="H699">
        <v>3</v>
      </c>
      <c r="I699">
        <v>8</v>
      </c>
      <c r="J699">
        <v>2004</v>
      </c>
      <c r="K699" s="2">
        <v>121</v>
      </c>
      <c r="L699" t="s">
        <v>79</v>
      </c>
      <c r="M699" t="s">
        <v>143</v>
      </c>
      <c r="N699" t="s">
        <v>370</v>
      </c>
      <c r="O699" t="s">
        <v>372</v>
      </c>
      <c r="P699" t="s">
        <v>296</v>
      </c>
      <c r="Q699" t="s">
        <v>822</v>
      </c>
      <c r="R699" t="s">
        <v>221</v>
      </c>
      <c r="S699" t="s">
        <v>45</v>
      </c>
    </row>
    <row r="700" spans="1:19">
      <c r="A700">
        <v>10281</v>
      </c>
      <c r="B700">
        <v>25</v>
      </c>
      <c r="C700" s="2">
        <v>111.18</v>
      </c>
      <c r="D700" s="2">
        <v>6</v>
      </c>
      <c r="E700" s="2">
        <v>2779.5</v>
      </c>
      <c r="F700" s="3">
        <v>38218</v>
      </c>
      <c r="G700" t="s">
        <v>40</v>
      </c>
      <c r="H700">
        <v>3</v>
      </c>
      <c r="I700">
        <v>8</v>
      </c>
      <c r="J700">
        <v>2004</v>
      </c>
      <c r="K700" s="2">
        <v>127</v>
      </c>
      <c r="L700" t="s">
        <v>79</v>
      </c>
      <c r="M700" t="s">
        <v>246</v>
      </c>
      <c r="N700" t="s">
        <v>370</v>
      </c>
      <c r="O700" t="s">
        <v>372</v>
      </c>
      <c r="P700" t="s">
        <v>296</v>
      </c>
      <c r="Q700" t="s">
        <v>822</v>
      </c>
      <c r="R700" t="s">
        <v>221</v>
      </c>
      <c r="S700" t="s">
        <v>45</v>
      </c>
    </row>
    <row r="701" spans="1:19">
      <c r="A701">
        <v>10281</v>
      </c>
      <c r="B701">
        <v>29</v>
      </c>
      <c r="C701" s="2">
        <v>82.830000000000013</v>
      </c>
      <c r="D701" s="2">
        <v>8</v>
      </c>
      <c r="E701" s="2">
        <v>2402.0700000000002</v>
      </c>
      <c r="F701" s="3">
        <v>38218</v>
      </c>
      <c r="G701" t="s">
        <v>40</v>
      </c>
      <c r="H701">
        <v>3</v>
      </c>
      <c r="I701">
        <v>8</v>
      </c>
      <c r="J701">
        <v>2004</v>
      </c>
      <c r="K701" s="2">
        <v>96</v>
      </c>
      <c r="L701" t="s">
        <v>79</v>
      </c>
      <c r="M701" t="s">
        <v>247</v>
      </c>
      <c r="N701" t="s">
        <v>370</v>
      </c>
      <c r="O701" t="s">
        <v>372</v>
      </c>
      <c r="P701" t="s">
        <v>296</v>
      </c>
      <c r="Q701" t="s">
        <v>822</v>
      </c>
      <c r="R701" t="s">
        <v>221</v>
      </c>
      <c r="S701" t="s">
        <v>45</v>
      </c>
    </row>
    <row r="702" spans="1:19">
      <c r="A702">
        <v>10281</v>
      </c>
      <c r="B702">
        <v>31</v>
      </c>
      <c r="C702" s="2">
        <v>55.190000000000005</v>
      </c>
      <c r="D702" s="2">
        <v>3</v>
      </c>
      <c r="E702" s="2">
        <v>1710.89</v>
      </c>
      <c r="F702" s="3">
        <v>38218</v>
      </c>
      <c r="G702" t="s">
        <v>40</v>
      </c>
      <c r="H702">
        <v>3</v>
      </c>
      <c r="I702">
        <v>8</v>
      </c>
      <c r="J702">
        <v>2004</v>
      </c>
      <c r="K702" s="2">
        <v>54</v>
      </c>
      <c r="L702" t="s">
        <v>79</v>
      </c>
      <c r="M702" t="s">
        <v>248</v>
      </c>
      <c r="N702" t="s">
        <v>370</v>
      </c>
      <c r="O702" t="s">
        <v>372</v>
      </c>
      <c r="P702" t="s">
        <v>296</v>
      </c>
      <c r="Q702" t="s">
        <v>822</v>
      </c>
      <c r="R702" t="s">
        <v>221</v>
      </c>
      <c r="S702" t="s">
        <v>45</v>
      </c>
    </row>
    <row r="703" spans="1:19">
      <c r="A703">
        <v>10281</v>
      </c>
      <c r="B703">
        <v>36</v>
      </c>
      <c r="C703" s="2">
        <v>77.569999999999993</v>
      </c>
      <c r="D703" s="2">
        <v>12</v>
      </c>
      <c r="E703" s="2">
        <v>2792.52</v>
      </c>
      <c r="F703" s="3">
        <v>38218</v>
      </c>
      <c r="G703" t="s">
        <v>40</v>
      </c>
      <c r="H703">
        <v>3</v>
      </c>
      <c r="I703">
        <v>8</v>
      </c>
      <c r="J703">
        <v>2004</v>
      </c>
      <c r="K703" s="2">
        <v>64</v>
      </c>
      <c r="L703" t="s">
        <v>79</v>
      </c>
      <c r="M703" t="s">
        <v>144</v>
      </c>
      <c r="N703" t="s">
        <v>370</v>
      </c>
      <c r="O703" t="s">
        <v>372</v>
      </c>
      <c r="P703" t="s">
        <v>296</v>
      </c>
      <c r="Q703" t="s">
        <v>822</v>
      </c>
      <c r="R703" t="s">
        <v>221</v>
      </c>
      <c r="S703" t="s">
        <v>45</v>
      </c>
    </row>
    <row r="704" spans="1:19">
      <c r="A704">
        <v>10281</v>
      </c>
      <c r="B704">
        <v>44</v>
      </c>
      <c r="C704" s="2">
        <v>59.870000000000005</v>
      </c>
      <c r="D704" s="2">
        <v>14</v>
      </c>
      <c r="E704" s="2">
        <v>2634.28</v>
      </c>
      <c r="F704" s="3">
        <v>38218</v>
      </c>
      <c r="G704" t="s">
        <v>40</v>
      </c>
      <c r="H704">
        <v>3</v>
      </c>
      <c r="I704">
        <v>8</v>
      </c>
      <c r="J704">
        <v>2004</v>
      </c>
      <c r="K704" s="2">
        <v>50</v>
      </c>
      <c r="L704" t="s">
        <v>81</v>
      </c>
      <c r="M704" t="s">
        <v>145</v>
      </c>
      <c r="N704" t="s">
        <v>370</v>
      </c>
      <c r="O704" t="s">
        <v>372</v>
      </c>
      <c r="P704" t="s">
        <v>296</v>
      </c>
      <c r="Q704" t="s">
        <v>822</v>
      </c>
      <c r="R704" t="s">
        <v>221</v>
      </c>
      <c r="S704" t="s">
        <v>45</v>
      </c>
    </row>
    <row r="705" spans="1:19">
      <c r="A705">
        <v>10422</v>
      </c>
      <c r="B705">
        <v>51</v>
      </c>
      <c r="C705" s="2">
        <v>95.55</v>
      </c>
      <c r="D705" s="2">
        <v>2</v>
      </c>
      <c r="E705" s="2">
        <v>4873.05</v>
      </c>
      <c r="F705" s="3">
        <v>38502</v>
      </c>
      <c r="G705" t="s">
        <v>375</v>
      </c>
      <c r="H705">
        <v>2</v>
      </c>
      <c r="I705">
        <v>5</v>
      </c>
      <c r="J705">
        <v>2005</v>
      </c>
      <c r="K705" s="2">
        <v>102</v>
      </c>
      <c r="L705" t="s">
        <v>81</v>
      </c>
      <c r="M705" t="s">
        <v>82</v>
      </c>
      <c r="N705" t="s">
        <v>370</v>
      </c>
      <c r="O705" t="s">
        <v>372</v>
      </c>
      <c r="P705" t="s">
        <v>296</v>
      </c>
      <c r="Q705" t="s">
        <v>822</v>
      </c>
      <c r="R705" t="s">
        <v>221</v>
      </c>
      <c r="S705" t="s">
        <v>36</v>
      </c>
    </row>
    <row r="706" spans="1:19">
      <c r="A706">
        <v>10422</v>
      </c>
      <c r="B706">
        <v>25</v>
      </c>
      <c r="C706" s="2">
        <v>51.75</v>
      </c>
      <c r="D706" s="2">
        <v>1</v>
      </c>
      <c r="E706" s="2">
        <v>1293.75</v>
      </c>
      <c r="F706" s="3">
        <v>38502</v>
      </c>
      <c r="G706" t="s">
        <v>375</v>
      </c>
      <c r="H706">
        <v>2</v>
      </c>
      <c r="I706">
        <v>5</v>
      </c>
      <c r="J706">
        <v>2005</v>
      </c>
      <c r="K706" s="2">
        <v>53</v>
      </c>
      <c r="L706" t="s">
        <v>81</v>
      </c>
      <c r="M706" t="s">
        <v>83</v>
      </c>
      <c r="N706" t="s">
        <v>370</v>
      </c>
      <c r="O706" t="s">
        <v>372</v>
      </c>
      <c r="P706" t="s">
        <v>296</v>
      </c>
      <c r="Q706" t="s">
        <v>822</v>
      </c>
      <c r="R706" t="s">
        <v>221</v>
      </c>
      <c r="S706" t="s">
        <v>45</v>
      </c>
    </row>
    <row r="707" spans="1:19">
      <c r="A707">
        <v>10207</v>
      </c>
      <c r="B707">
        <v>31</v>
      </c>
      <c r="C707" s="2">
        <v>131.49</v>
      </c>
      <c r="D707" s="2">
        <v>15</v>
      </c>
      <c r="E707" s="2">
        <v>4076.19</v>
      </c>
      <c r="F707" s="3">
        <v>37964</v>
      </c>
      <c r="G707" t="s">
        <v>40</v>
      </c>
      <c r="H707">
        <v>4</v>
      </c>
      <c r="I707">
        <v>12</v>
      </c>
      <c r="J707">
        <v>2003</v>
      </c>
      <c r="K707" s="2">
        <v>147</v>
      </c>
      <c r="L707" t="s">
        <v>100</v>
      </c>
      <c r="M707" t="s">
        <v>131</v>
      </c>
      <c r="N707" t="s">
        <v>376</v>
      </c>
      <c r="O707" t="s">
        <v>378</v>
      </c>
      <c r="P707" t="s">
        <v>219</v>
      </c>
      <c r="Q707" t="s">
        <v>822</v>
      </c>
      <c r="R707" t="s">
        <v>221</v>
      </c>
      <c r="S707" t="s">
        <v>36</v>
      </c>
    </row>
    <row r="708" spans="1:19">
      <c r="A708">
        <v>10207</v>
      </c>
      <c r="B708">
        <v>44</v>
      </c>
      <c r="C708" s="2">
        <v>160.46</v>
      </c>
      <c r="D708" s="2">
        <v>6</v>
      </c>
      <c r="E708" s="2">
        <v>7060.24</v>
      </c>
      <c r="F708" s="3">
        <v>37964</v>
      </c>
      <c r="G708" t="s">
        <v>40</v>
      </c>
      <c r="H708">
        <v>4</v>
      </c>
      <c r="I708">
        <v>12</v>
      </c>
      <c r="J708">
        <v>2003</v>
      </c>
      <c r="K708" s="2">
        <v>163</v>
      </c>
      <c r="L708" t="s">
        <v>100</v>
      </c>
      <c r="M708" t="s">
        <v>263</v>
      </c>
      <c r="N708" t="s">
        <v>376</v>
      </c>
      <c r="O708" t="s">
        <v>378</v>
      </c>
      <c r="P708" t="s">
        <v>219</v>
      </c>
      <c r="Q708" t="s">
        <v>822</v>
      </c>
      <c r="R708" t="s">
        <v>221</v>
      </c>
      <c r="S708" t="s">
        <v>39</v>
      </c>
    </row>
    <row r="709" spans="1:19">
      <c r="A709">
        <v>10207</v>
      </c>
      <c r="B709">
        <v>25</v>
      </c>
      <c r="C709" s="2">
        <v>157.49</v>
      </c>
      <c r="D709" s="2">
        <v>11</v>
      </c>
      <c r="E709" s="2">
        <v>3937.25</v>
      </c>
      <c r="F709" s="3">
        <v>37964</v>
      </c>
      <c r="G709" t="s">
        <v>40</v>
      </c>
      <c r="H709">
        <v>4</v>
      </c>
      <c r="I709">
        <v>12</v>
      </c>
      <c r="J709">
        <v>2003</v>
      </c>
      <c r="K709" s="2">
        <v>169</v>
      </c>
      <c r="L709" t="s">
        <v>100</v>
      </c>
      <c r="M709" t="s">
        <v>38</v>
      </c>
      <c r="N709" t="s">
        <v>376</v>
      </c>
      <c r="O709" t="s">
        <v>378</v>
      </c>
      <c r="P709" t="s">
        <v>219</v>
      </c>
      <c r="Q709" t="s">
        <v>822</v>
      </c>
      <c r="R709" t="s">
        <v>221</v>
      </c>
      <c r="S709" t="s">
        <v>36</v>
      </c>
    </row>
    <row r="710" spans="1:19">
      <c r="A710">
        <v>10207</v>
      </c>
      <c r="B710">
        <v>40</v>
      </c>
      <c r="C710" s="2">
        <v>153.67000000000002</v>
      </c>
      <c r="D710" s="2">
        <v>1</v>
      </c>
      <c r="E710" s="2">
        <v>6146.8</v>
      </c>
      <c r="F710" s="3">
        <v>37964</v>
      </c>
      <c r="G710" t="s">
        <v>40</v>
      </c>
      <c r="H710">
        <v>4</v>
      </c>
      <c r="I710">
        <v>12</v>
      </c>
      <c r="J710">
        <v>2003</v>
      </c>
      <c r="K710" s="2">
        <v>143</v>
      </c>
      <c r="L710" t="s">
        <v>100</v>
      </c>
      <c r="M710" t="s">
        <v>190</v>
      </c>
      <c r="N710" t="s">
        <v>376</v>
      </c>
      <c r="O710" t="s">
        <v>378</v>
      </c>
      <c r="P710" t="s">
        <v>219</v>
      </c>
      <c r="Q710" t="s">
        <v>822</v>
      </c>
      <c r="R710" t="s">
        <v>221</v>
      </c>
      <c r="S710" t="s">
        <v>36</v>
      </c>
    </row>
    <row r="711" spans="1:19">
      <c r="A711">
        <v>10207</v>
      </c>
      <c r="B711">
        <v>49</v>
      </c>
      <c r="C711" s="2">
        <v>46.819999999999993</v>
      </c>
      <c r="D711" s="2">
        <v>4</v>
      </c>
      <c r="E711" s="2">
        <v>2294.1799999999998</v>
      </c>
      <c r="F711" s="3">
        <v>37964</v>
      </c>
      <c r="G711" t="s">
        <v>40</v>
      </c>
      <c r="H711">
        <v>4</v>
      </c>
      <c r="I711">
        <v>12</v>
      </c>
      <c r="J711">
        <v>2003</v>
      </c>
      <c r="K711" s="2">
        <v>57</v>
      </c>
      <c r="L711" t="s">
        <v>100</v>
      </c>
      <c r="M711" t="s">
        <v>198</v>
      </c>
      <c r="N711" t="s">
        <v>376</v>
      </c>
      <c r="O711" t="s">
        <v>378</v>
      </c>
      <c r="P711" t="s">
        <v>219</v>
      </c>
      <c r="Q711" t="s">
        <v>822</v>
      </c>
      <c r="R711" t="s">
        <v>221</v>
      </c>
      <c r="S711" t="s">
        <v>45</v>
      </c>
    </row>
    <row r="712" spans="1:19">
      <c r="A712">
        <v>10207</v>
      </c>
      <c r="B712">
        <v>42</v>
      </c>
      <c r="C712" s="2">
        <v>29.700000000000003</v>
      </c>
      <c r="D712" s="2">
        <v>8</v>
      </c>
      <c r="E712" s="2">
        <v>1247.4000000000001</v>
      </c>
      <c r="F712" s="3">
        <v>37964</v>
      </c>
      <c r="G712" t="s">
        <v>40</v>
      </c>
      <c r="H712">
        <v>4</v>
      </c>
      <c r="I712">
        <v>12</v>
      </c>
      <c r="J712">
        <v>2003</v>
      </c>
      <c r="K712" s="2">
        <v>35</v>
      </c>
      <c r="L712" t="s">
        <v>100</v>
      </c>
      <c r="M712" t="s">
        <v>374</v>
      </c>
      <c r="N712" t="s">
        <v>376</v>
      </c>
      <c r="O712" t="s">
        <v>378</v>
      </c>
      <c r="P712" t="s">
        <v>219</v>
      </c>
      <c r="Q712" t="s">
        <v>822</v>
      </c>
      <c r="R712" t="s">
        <v>221</v>
      </c>
      <c r="S712" t="s">
        <v>45</v>
      </c>
    </row>
    <row r="713" spans="1:19">
      <c r="A713">
        <v>10207</v>
      </c>
      <c r="B713">
        <v>28</v>
      </c>
      <c r="C713" s="2">
        <v>106.45</v>
      </c>
      <c r="D713" s="2">
        <v>3</v>
      </c>
      <c r="E713" s="2">
        <v>2980.6</v>
      </c>
      <c r="F713" s="3">
        <v>37964</v>
      </c>
      <c r="G713" t="s">
        <v>40</v>
      </c>
      <c r="H713">
        <v>4</v>
      </c>
      <c r="I713">
        <v>12</v>
      </c>
      <c r="J713">
        <v>2003</v>
      </c>
      <c r="K713" s="2">
        <v>118</v>
      </c>
      <c r="L713" t="s">
        <v>100</v>
      </c>
      <c r="M713" t="s">
        <v>199</v>
      </c>
      <c r="N713" t="s">
        <v>376</v>
      </c>
      <c r="O713" t="s">
        <v>378</v>
      </c>
      <c r="P713" t="s">
        <v>219</v>
      </c>
      <c r="Q713" t="s">
        <v>822</v>
      </c>
      <c r="R713" t="s">
        <v>221</v>
      </c>
      <c r="S713" t="s">
        <v>45</v>
      </c>
    </row>
    <row r="714" spans="1:19">
      <c r="A714">
        <v>10207</v>
      </c>
      <c r="B714">
        <v>45</v>
      </c>
      <c r="C714" s="2">
        <v>56.55</v>
      </c>
      <c r="D714" s="2">
        <v>2</v>
      </c>
      <c r="E714" s="2">
        <v>2544.75</v>
      </c>
      <c r="F714" s="3">
        <v>37964</v>
      </c>
      <c r="G714" t="s">
        <v>40</v>
      </c>
      <c r="H714">
        <v>4</v>
      </c>
      <c r="I714">
        <v>12</v>
      </c>
      <c r="J714">
        <v>2003</v>
      </c>
      <c r="K714" s="2">
        <v>62</v>
      </c>
      <c r="L714" t="s">
        <v>368</v>
      </c>
      <c r="M714" t="s">
        <v>200</v>
      </c>
      <c r="N714" t="s">
        <v>376</v>
      </c>
      <c r="O714" t="s">
        <v>378</v>
      </c>
      <c r="P714" t="s">
        <v>219</v>
      </c>
      <c r="Q714" t="s">
        <v>822</v>
      </c>
      <c r="R714" t="s">
        <v>221</v>
      </c>
      <c r="S714" t="s">
        <v>45</v>
      </c>
    </row>
    <row r="715" spans="1:19">
      <c r="A715">
        <v>10207</v>
      </c>
      <c r="B715">
        <v>34</v>
      </c>
      <c r="C715" s="2">
        <v>99.54</v>
      </c>
      <c r="D715" s="2">
        <v>7</v>
      </c>
      <c r="E715" s="2">
        <v>3384.36</v>
      </c>
      <c r="F715" s="3">
        <v>37964</v>
      </c>
      <c r="G715" t="s">
        <v>40</v>
      </c>
      <c r="H715">
        <v>4</v>
      </c>
      <c r="I715">
        <v>12</v>
      </c>
      <c r="J715">
        <v>2003</v>
      </c>
      <c r="K715" s="2">
        <v>118</v>
      </c>
      <c r="L715" t="s">
        <v>79</v>
      </c>
      <c r="M715" t="s">
        <v>309</v>
      </c>
      <c r="N715" t="s">
        <v>376</v>
      </c>
      <c r="O715" t="s">
        <v>378</v>
      </c>
      <c r="P715" t="s">
        <v>219</v>
      </c>
      <c r="Q715" t="s">
        <v>822</v>
      </c>
      <c r="R715" t="s">
        <v>221</v>
      </c>
      <c r="S715" t="s">
        <v>36</v>
      </c>
    </row>
    <row r="716" spans="1:19">
      <c r="A716">
        <v>10207</v>
      </c>
      <c r="B716">
        <v>43</v>
      </c>
      <c r="C716" s="2">
        <v>133.78</v>
      </c>
      <c r="D716" s="2">
        <v>10</v>
      </c>
      <c r="E716" s="2">
        <v>5752.54</v>
      </c>
      <c r="F716" s="3">
        <v>37964</v>
      </c>
      <c r="G716" t="s">
        <v>40</v>
      </c>
      <c r="H716">
        <v>4</v>
      </c>
      <c r="I716">
        <v>12</v>
      </c>
      <c r="J716">
        <v>2003</v>
      </c>
      <c r="K716" s="2">
        <v>122</v>
      </c>
      <c r="L716" t="s">
        <v>79</v>
      </c>
      <c r="M716" t="s">
        <v>141</v>
      </c>
      <c r="N716" t="s">
        <v>376</v>
      </c>
      <c r="O716" t="s">
        <v>378</v>
      </c>
      <c r="P716" t="s">
        <v>219</v>
      </c>
      <c r="Q716" t="s">
        <v>822</v>
      </c>
      <c r="R716" t="s">
        <v>221</v>
      </c>
      <c r="S716" t="s">
        <v>36</v>
      </c>
    </row>
    <row r="717" spans="1:19">
      <c r="A717">
        <v>10207</v>
      </c>
      <c r="B717">
        <v>37</v>
      </c>
      <c r="C717" s="2">
        <v>69.89</v>
      </c>
      <c r="D717" s="2">
        <v>13</v>
      </c>
      <c r="E717" s="2">
        <v>2585.9299999999998</v>
      </c>
      <c r="F717" s="3">
        <v>37964</v>
      </c>
      <c r="G717" t="s">
        <v>40</v>
      </c>
      <c r="H717">
        <v>4</v>
      </c>
      <c r="I717">
        <v>12</v>
      </c>
      <c r="J717">
        <v>2003</v>
      </c>
      <c r="K717" s="2">
        <v>60</v>
      </c>
      <c r="L717" t="s">
        <v>79</v>
      </c>
      <c r="M717" t="s">
        <v>142</v>
      </c>
      <c r="N717" t="s">
        <v>376</v>
      </c>
      <c r="O717" t="s">
        <v>378</v>
      </c>
      <c r="P717" t="s">
        <v>219</v>
      </c>
      <c r="Q717" t="s">
        <v>822</v>
      </c>
      <c r="R717" t="s">
        <v>221</v>
      </c>
      <c r="S717" t="s">
        <v>45</v>
      </c>
    </row>
    <row r="718" spans="1:19">
      <c r="A718">
        <v>10207</v>
      </c>
      <c r="B718">
        <v>47</v>
      </c>
      <c r="C718" s="2">
        <v>141.66</v>
      </c>
      <c r="D718" s="2">
        <v>16</v>
      </c>
      <c r="E718" s="2">
        <v>6658.02</v>
      </c>
      <c r="F718" s="3">
        <v>37964</v>
      </c>
      <c r="G718" t="s">
        <v>40</v>
      </c>
      <c r="H718">
        <v>4</v>
      </c>
      <c r="I718">
        <v>12</v>
      </c>
      <c r="J718">
        <v>2003</v>
      </c>
      <c r="K718" s="2">
        <v>121</v>
      </c>
      <c r="L718" t="s">
        <v>79</v>
      </c>
      <c r="M718" t="s">
        <v>143</v>
      </c>
      <c r="N718" t="s">
        <v>376</v>
      </c>
      <c r="O718" t="s">
        <v>378</v>
      </c>
      <c r="P718" t="s">
        <v>219</v>
      </c>
      <c r="Q718" t="s">
        <v>822</v>
      </c>
      <c r="R718" t="s">
        <v>221</v>
      </c>
      <c r="S718" t="s">
        <v>36</v>
      </c>
    </row>
    <row r="719" spans="1:19">
      <c r="A719">
        <v>10207</v>
      </c>
      <c r="B719">
        <v>46</v>
      </c>
      <c r="C719" s="2">
        <v>148.24</v>
      </c>
      <c r="D719" s="2">
        <v>12</v>
      </c>
      <c r="E719" s="2">
        <v>6819.04</v>
      </c>
      <c r="F719" s="3">
        <v>37964</v>
      </c>
      <c r="G719" t="s">
        <v>40</v>
      </c>
      <c r="H719">
        <v>4</v>
      </c>
      <c r="I719">
        <v>12</v>
      </c>
      <c r="J719">
        <v>2003</v>
      </c>
      <c r="K719" s="2">
        <v>127</v>
      </c>
      <c r="L719" t="s">
        <v>79</v>
      </c>
      <c r="M719" t="s">
        <v>246</v>
      </c>
      <c r="N719" t="s">
        <v>376</v>
      </c>
      <c r="O719" t="s">
        <v>378</v>
      </c>
      <c r="P719" t="s">
        <v>219</v>
      </c>
      <c r="Q719" t="s">
        <v>822</v>
      </c>
      <c r="R719" t="s">
        <v>221</v>
      </c>
      <c r="S719" t="s">
        <v>36</v>
      </c>
    </row>
    <row r="720" spans="1:19">
      <c r="A720">
        <v>10207</v>
      </c>
      <c r="B720">
        <v>49</v>
      </c>
      <c r="C720" s="2">
        <v>80.899999999999991</v>
      </c>
      <c r="D720" s="2">
        <v>14</v>
      </c>
      <c r="E720" s="2">
        <v>3964.1</v>
      </c>
      <c r="F720" s="3">
        <v>37964</v>
      </c>
      <c r="G720" t="s">
        <v>40</v>
      </c>
      <c r="H720">
        <v>4</v>
      </c>
      <c r="I720">
        <v>12</v>
      </c>
      <c r="J720">
        <v>2003</v>
      </c>
      <c r="K720" s="2">
        <v>96</v>
      </c>
      <c r="L720" t="s">
        <v>79</v>
      </c>
      <c r="M720" t="s">
        <v>247</v>
      </c>
      <c r="N720" t="s">
        <v>376</v>
      </c>
      <c r="O720" t="s">
        <v>378</v>
      </c>
      <c r="P720" t="s">
        <v>219</v>
      </c>
      <c r="Q720" t="s">
        <v>822</v>
      </c>
      <c r="R720" t="s">
        <v>221</v>
      </c>
      <c r="S720" t="s">
        <v>36</v>
      </c>
    </row>
    <row r="721" spans="1:19">
      <c r="A721">
        <v>10207</v>
      </c>
      <c r="B721">
        <v>27</v>
      </c>
      <c r="C721" s="2">
        <v>60.059999999999995</v>
      </c>
      <c r="D721" s="2">
        <v>9</v>
      </c>
      <c r="E721" s="2">
        <v>1621.62</v>
      </c>
      <c r="F721" s="3">
        <v>37964</v>
      </c>
      <c r="G721" t="s">
        <v>40</v>
      </c>
      <c r="H721">
        <v>4</v>
      </c>
      <c r="I721">
        <v>12</v>
      </c>
      <c r="J721">
        <v>2003</v>
      </c>
      <c r="K721" s="2">
        <v>54</v>
      </c>
      <c r="L721" t="s">
        <v>79</v>
      </c>
      <c r="M721" t="s">
        <v>248</v>
      </c>
      <c r="N721" t="s">
        <v>376</v>
      </c>
      <c r="O721" t="s">
        <v>378</v>
      </c>
      <c r="P721" t="s">
        <v>219</v>
      </c>
      <c r="Q721" t="s">
        <v>822</v>
      </c>
      <c r="R721" t="s">
        <v>221</v>
      </c>
      <c r="S721" t="s">
        <v>45</v>
      </c>
    </row>
    <row r="722" spans="1:19">
      <c r="A722">
        <v>10207</v>
      </c>
      <c r="B722">
        <v>28</v>
      </c>
      <c r="C722" s="2">
        <v>94.92</v>
      </c>
      <c r="D722" s="2">
        <v>5</v>
      </c>
      <c r="E722" s="2">
        <v>2657.76</v>
      </c>
      <c r="F722" s="3">
        <v>37964</v>
      </c>
      <c r="G722" t="s">
        <v>40</v>
      </c>
      <c r="H722">
        <v>4</v>
      </c>
      <c r="I722">
        <v>12</v>
      </c>
      <c r="J722">
        <v>2003</v>
      </c>
      <c r="K722" s="2">
        <v>115</v>
      </c>
      <c r="L722" t="s">
        <v>79</v>
      </c>
      <c r="M722" t="s">
        <v>249</v>
      </c>
      <c r="N722" t="s">
        <v>376</v>
      </c>
      <c r="O722" t="s">
        <v>378</v>
      </c>
      <c r="P722" t="s">
        <v>219</v>
      </c>
      <c r="Q722" t="s">
        <v>822</v>
      </c>
      <c r="R722" t="s">
        <v>221</v>
      </c>
      <c r="S722" t="s">
        <v>45</v>
      </c>
    </row>
    <row r="723" spans="1:19">
      <c r="A723">
        <v>10243</v>
      </c>
      <c r="B723">
        <v>47</v>
      </c>
      <c r="C723" s="2">
        <v>130.94</v>
      </c>
      <c r="D723" s="2">
        <v>2</v>
      </c>
      <c r="E723" s="2">
        <v>6154.18</v>
      </c>
      <c r="F723" s="3">
        <v>38103</v>
      </c>
      <c r="G723" t="s">
        <v>40</v>
      </c>
      <c r="H723">
        <v>2</v>
      </c>
      <c r="I723">
        <v>4</v>
      </c>
      <c r="J723">
        <v>2004</v>
      </c>
      <c r="K723" s="2">
        <v>127</v>
      </c>
      <c r="L723" t="s">
        <v>81</v>
      </c>
      <c r="M723" t="s">
        <v>86</v>
      </c>
      <c r="N723" t="s">
        <v>376</v>
      </c>
      <c r="O723" t="s">
        <v>378</v>
      </c>
      <c r="P723" t="s">
        <v>219</v>
      </c>
      <c r="Q723" t="s">
        <v>822</v>
      </c>
      <c r="R723" t="s">
        <v>221</v>
      </c>
      <c r="S723" t="s">
        <v>36</v>
      </c>
    </row>
    <row r="724" spans="1:19">
      <c r="A724">
        <v>10243</v>
      </c>
      <c r="B724">
        <v>33</v>
      </c>
      <c r="C724" s="2">
        <v>29.540000000000003</v>
      </c>
      <c r="D724" s="2">
        <v>1</v>
      </c>
      <c r="E724" s="2">
        <v>974.82</v>
      </c>
      <c r="F724" s="3">
        <v>38103</v>
      </c>
      <c r="G724" t="s">
        <v>40</v>
      </c>
      <c r="H724">
        <v>2</v>
      </c>
      <c r="I724">
        <v>4</v>
      </c>
      <c r="J724">
        <v>2004</v>
      </c>
      <c r="K724" s="2">
        <v>33</v>
      </c>
      <c r="L724" t="s">
        <v>81</v>
      </c>
      <c r="M724" t="s">
        <v>93</v>
      </c>
      <c r="N724" t="s">
        <v>376</v>
      </c>
      <c r="O724" t="s">
        <v>378</v>
      </c>
      <c r="P724" t="s">
        <v>219</v>
      </c>
      <c r="Q724" t="s">
        <v>822</v>
      </c>
      <c r="R724" t="s">
        <v>221</v>
      </c>
      <c r="S724" t="s">
        <v>45</v>
      </c>
    </row>
    <row r="725" spans="1:19">
      <c r="A725">
        <v>10105</v>
      </c>
      <c r="B725">
        <v>29</v>
      </c>
      <c r="C725" s="2">
        <v>70.149999999999991</v>
      </c>
      <c r="D725" s="2">
        <v>12</v>
      </c>
      <c r="E725" s="2">
        <v>2034.35</v>
      </c>
      <c r="F725" s="3">
        <v>37663</v>
      </c>
      <c r="G725" t="s">
        <v>40</v>
      </c>
      <c r="H725">
        <v>1</v>
      </c>
      <c r="I725">
        <v>2</v>
      </c>
      <c r="J725">
        <v>2003</v>
      </c>
      <c r="K725" s="2">
        <v>86</v>
      </c>
      <c r="L725" t="s">
        <v>50</v>
      </c>
      <c r="M725" t="s">
        <v>53</v>
      </c>
      <c r="N725" t="s">
        <v>360</v>
      </c>
      <c r="O725" t="s">
        <v>363</v>
      </c>
      <c r="P725" t="s">
        <v>775</v>
      </c>
      <c r="Q725" t="s">
        <v>364</v>
      </c>
      <c r="R725" t="s">
        <v>33</v>
      </c>
      <c r="S725" t="s">
        <v>45</v>
      </c>
    </row>
    <row r="726" spans="1:19">
      <c r="A726">
        <v>10105</v>
      </c>
      <c r="B726">
        <v>31</v>
      </c>
      <c r="C726" s="2">
        <v>65.77</v>
      </c>
      <c r="D726" s="2">
        <v>3</v>
      </c>
      <c r="E726" s="2">
        <v>2038.87</v>
      </c>
      <c r="F726" s="3">
        <v>37663</v>
      </c>
      <c r="G726" t="s">
        <v>40</v>
      </c>
      <c r="H726">
        <v>1</v>
      </c>
      <c r="I726">
        <v>2</v>
      </c>
      <c r="J726">
        <v>2003</v>
      </c>
      <c r="K726" s="2">
        <v>72</v>
      </c>
      <c r="L726" t="s">
        <v>50</v>
      </c>
      <c r="M726" t="s">
        <v>54</v>
      </c>
      <c r="N726" t="s">
        <v>360</v>
      </c>
      <c r="O726" t="s">
        <v>363</v>
      </c>
      <c r="P726" t="s">
        <v>775</v>
      </c>
      <c r="Q726" t="s">
        <v>364</v>
      </c>
      <c r="R726" t="s">
        <v>33</v>
      </c>
      <c r="S726" t="s">
        <v>45</v>
      </c>
    </row>
    <row r="727" spans="1:19">
      <c r="A727">
        <v>10105</v>
      </c>
      <c r="B727">
        <v>39</v>
      </c>
      <c r="C727" s="2">
        <v>81.14</v>
      </c>
      <c r="D727" s="2">
        <v>6</v>
      </c>
      <c r="E727" s="2">
        <v>3164.46</v>
      </c>
      <c r="F727" s="3">
        <v>37663</v>
      </c>
      <c r="G727" t="s">
        <v>40</v>
      </c>
      <c r="H727">
        <v>1</v>
      </c>
      <c r="I727">
        <v>2</v>
      </c>
      <c r="J727">
        <v>2003</v>
      </c>
      <c r="K727" s="2">
        <v>100</v>
      </c>
      <c r="L727" t="s">
        <v>50</v>
      </c>
      <c r="M727" t="s">
        <v>55</v>
      </c>
      <c r="N727" t="s">
        <v>360</v>
      </c>
      <c r="O727" t="s">
        <v>363</v>
      </c>
      <c r="P727" t="s">
        <v>775</v>
      </c>
      <c r="Q727" t="s">
        <v>364</v>
      </c>
      <c r="R727" t="s">
        <v>33</v>
      </c>
      <c r="S727" t="s">
        <v>36</v>
      </c>
    </row>
    <row r="728" spans="1:19">
      <c r="A728">
        <v>10105</v>
      </c>
      <c r="B728">
        <v>22</v>
      </c>
      <c r="C728" s="2">
        <v>116.19</v>
      </c>
      <c r="D728" s="2">
        <v>7</v>
      </c>
      <c r="E728" s="2">
        <v>2556.1799999999998</v>
      </c>
      <c r="F728" s="3">
        <v>37663</v>
      </c>
      <c r="G728" t="s">
        <v>40</v>
      </c>
      <c r="H728">
        <v>1</v>
      </c>
      <c r="I728">
        <v>2</v>
      </c>
      <c r="J728">
        <v>2003</v>
      </c>
      <c r="K728" s="2">
        <v>99</v>
      </c>
      <c r="L728" t="s">
        <v>50</v>
      </c>
      <c r="M728" t="s">
        <v>56</v>
      </c>
      <c r="N728" t="s">
        <v>360</v>
      </c>
      <c r="O728" t="s">
        <v>363</v>
      </c>
      <c r="P728" t="s">
        <v>775</v>
      </c>
      <c r="Q728" t="s">
        <v>364</v>
      </c>
      <c r="R728" t="s">
        <v>33</v>
      </c>
      <c r="S728" t="s">
        <v>45</v>
      </c>
    </row>
    <row r="729" spans="1:19">
      <c r="A729">
        <v>10105</v>
      </c>
      <c r="B729">
        <v>25</v>
      </c>
      <c r="C729" s="2">
        <v>56.78</v>
      </c>
      <c r="D729" s="2">
        <v>8</v>
      </c>
      <c r="E729" s="2">
        <v>1419.5</v>
      </c>
      <c r="F729" s="3">
        <v>37663</v>
      </c>
      <c r="G729" t="s">
        <v>40</v>
      </c>
      <c r="H729">
        <v>1</v>
      </c>
      <c r="I729">
        <v>2</v>
      </c>
      <c r="J729">
        <v>2003</v>
      </c>
      <c r="K729" s="2">
        <v>54</v>
      </c>
      <c r="L729" t="s">
        <v>50</v>
      </c>
      <c r="M729" t="s">
        <v>57</v>
      </c>
      <c r="N729" t="s">
        <v>360</v>
      </c>
      <c r="O729" t="s">
        <v>363</v>
      </c>
      <c r="P729" t="s">
        <v>775</v>
      </c>
      <c r="Q729" t="s">
        <v>364</v>
      </c>
      <c r="R729" t="s">
        <v>33</v>
      </c>
      <c r="S729" t="s">
        <v>45</v>
      </c>
    </row>
    <row r="730" spans="1:19">
      <c r="A730">
        <v>10327</v>
      </c>
      <c r="B730">
        <v>25</v>
      </c>
      <c r="C730" s="2">
        <v>45.86</v>
      </c>
      <c r="D730" s="2">
        <v>5</v>
      </c>
      <c r="E730" s="2">
        <v>1146.5</v>
      </c>
      <c r="F730" s="3">
        <v>38301</v>
      </c>
      <c r="G730" t="s">
        <v>367</v>
      </c>
      <c r="H730">
        <v>4</v>
      </c>
      <c r="I730">
        <v>11</v>
      </c>
      <c r="J730">
        <v>2004</v>
      </c>
      <c r="K730" s="2">
        <v>86</v>
      </c>
      <c r="L730" t="s">
        <v>50</v>
      </c>
      <c r="M730" t="s">
        <v>51</v>
      </c>
      <c r="N730" t="s">
        <v>360</v>
      </c>
      <c r="O730" t="s">
        <v>363</v>
      </c>
      <c r="P730" t="s">
        <v>775</v>
      </c>
      <c r="Q730" t="s">
        <v>364</v>
      </c>
      <c r="R730" t="s">
        <v>33</v>
      </c>
      <c r="S730" t="s">
        <v>45</v>
      </c>
    </row>
    <row r="731" spans="1:19">
      <c r="A731">
        <v>10327</v>
      </c>
      <c r="B731">
        <v>20</v>
      </c>
      <c r="C731" s="2">
        <v>173.45999999999998</v>
      </c>
      <c r="D731" s="2">
        <v>7</v>
      </c>
      <c r="E731" s="2">
        <v>3469.2</v>
      </c>
      <c r="F731" s="3">
        <v>38301</v>
      </c>
      <c r="G731" t="s">
        <v>367</v>
      </c>
      <c r="H731">
        <v>4</v>
      </c>
      <c r="I731">
        <v>11</v>
      </c>
      <c r="J731">
        <v>2004</v>
      </c>
      <c r="K731" s="2">
        <v>86</v>
      </c>
      <c r="L731" t="s">
        <v>50</v>
      </c>
      <c r="M731" t="s">
        <v>53</v>
      </c>
      <c r="N731" t="s">
        <v>360</v>
      </c>
      <c r="O731" t="s">
        <v>363</v>
      </c>
      <c r="P731" t="s">
        <v>775</v>
      </c>
      <c r="Q731" t="s">
        <v>364</v>
      </c>
      <c r="R731" t="s">
        <v>33</v>
      </c>
      <c r="S731" t="s">
        <v>36</v>
      </c>
    </row>
    <row r="732" spans="1:19">
      <c r="A732">
        <v>10327</v>
      </c>
      <c r="B732">
        <v>21</v>
      </c>
      <c r="C732" s="2">
        <v>96.31</v>
      </c>
      <c r="D732" s="2">
        <v>1</v>
      </c>
      <c r="E732" s="2">
        <v>2022.51</v>
      </c>
      <c r="F732" s="3">
        <v>38301</v>
      </c>
      <c r="G732" t="s">
        <v>367</v>
      </c>
      <c r="H732">
        <v>4</v>
      </c>
      <c r="I732">
        <v>11</v>
      </c>
      <c r="J732">
        <v>2004</v>
      </c>
      <c r="K732" s="2">
        <v>72</v>
      </c>
      <c r="L732" t="s">
        <v>50</v>
      </c>
      <c r="M732" t="s">
        <v>54</v>
      </c>
      <c r="N732" t="s">
        <v>360</v>
      </c>
      <c r="O732" t="s">
        <v>363</v>
      </c>
      <c r="P732" t="s">
        <v>775</v>
      </c>
      <c r="Q732" t="s">
        <v>364</v>
      </c>
      <c r="R732" t="s">
        <v>33</v>
      </c>
      <c r="S732" t="s">
        <v>45</v>
      </c>
    </row>
    <row r="733" spans="1:19">
      <c r="A733">
        <v>10327</v>
      </c>
      <c r="B733">
        <v>43</v>
      </c>
      <c r="C733" s="2">
        <v>80</v>
      </c>
      <c r="D733" s="2">
        <v>2</v>
      </c>
      <c r="E733" s="2">
        <v>3440</v>
      </c>
      <c r="F733" s="3">
        <v>38301</v>
      </c>
      <c r="G733" t="s">
        <v>367</v>
      </c>
      <c r="H733">
        <v>4</v>
      </c>
      <c r="I733">
        <v>11</v>
      </c>
      <c r="J733">
        <v>2004</v>
      </c>
      <c r="K733" s="2">
        <v>100</v>
      </c>
      <c r="L733" t="s">
        <v>50</v>
      </c>
      <c r="M733" t="s">
        <v>55</v>
      </c>
      <c r="N733" t="s">
        <v>360</v>
      </c>
      <c r="O733" t="s">
        <v>363</v>
      </c>
      <c r="P733" t="s">
        <v>775</v>
      </c>
      <c r="Q733" t="s">
        <v>364</v>
      </c>
      <c r="R733" t="s">
        <v>33</v>
      </c>
      <c r="S733" t="s">
        <v>36</v>
      </c>
    </row>
    <row r="734" spans="1:19">
      <c r="A734">
        <v>10327</v>
      </c>
      <c r="B734">
        <v>37</v>
      </c>
      <c r="C734" s="2">
        <v>86.61</v>
      </c>
      <c r="D734" s="2">
        <v>3</v>
      </c>
      <c r="E734" s="2">
        <v>3204.57</v>
      </c>
      <c r="F734" s="3">
        <v>38301</v>
      </c>
      <c r="G734" t="s">
        <v>367</v>
      </c>
      <c r="H734">
        <v>4</v>
      </c>
      <c r="I734">
        <v>11</v>
      </c>
      <c r="J734">
        <v>2004</v>
      </c>
      <c r="K734" s="2">
        <v>99</v>
      </c>
      <c r="L734" t="s">
        <v>50</v>
      </c>
      <c r="M734" t="s">
        <v>56</v>
      </c>
      <c r="N734" t="s">
        <v>360</v>
      </c>
      <c r="O734" t="s">
        <v>363</v>
      </c>
      <c r="P734" t="s">
        <v>775</v>
      </c>
      <c r="Q734" t="s">
        <v>364</v>
      </c>
      <c r="R734" t="s">
        <v>33</v>
      </c>
      <c r="S734" t="s">
        <v>36</v>
      </c>
    </row>
    <row r="735" spans="1:19">
      <c r="A735">
        <v>10327</v>
      </c>
      <c r="B735">
        <v>37</v>
      </c>
      <c r="C735" s="2">
        <v>86.740000000000009</v>
      </c>
      <c r="D735" s="2">
        <v>4</v>
      </c>
      <c r="E735" s="2">
        <v>3209.38</v>
      </c>
      <c r="F735" s="3">
        <v>38301</v>
      </c>
      <c r="G735" t="s">
        <v>367</v>
      </c>
      <c r="H735">
        <v>4</v>
      </c>
      <c r="I735">
        <v>11</v>
      </c>
      <c r="J735">
        <v>2004</v>
      </c>
      <c r="K735" s="2">
        <v>54</v>
      </c>
      <c r="L735" t="s">
        <v>50</v>
      </c>
      <c r="M735" t="s">
        <v>57</v>
      </c>
      <c r="N735" t="s">
        <v>360</v>
      </c>
      <c r="O735" t="s">
        <v>363</v>
      </c>
      <c r="P735" t="s">
        <v>775</v>
      </c>
      <c r="Q735" t="s">
        <v>364</v>
      </c>
      <c r="R735" t="s">
        <v>33</v>
      </c>
      <c r="S735" t="s">
        <v>36</v>
      </c>
    </row>
    <row r="736" spans="1:19">
      <c r="A736">
        <v>10105</v>
      </c>
      <c r="B736">
        <v>38</v>
      </c>
      <c r="C736" s="2">
        <v>113.95</v>
      </c>
      <c r="D736" s="2">
        <v>13</v>
      </c>
      <c r="E736" s="2">
        <v>4330.1000000000004</v>
      </c>
      <c r="F736" s="3">
        <v>37663</v>
      </c>
      <c r="G736" t="s">
        <v>40</v>
      </c>
      <c r="H736">
        <v>1</v>
      </c>
      <c r="I736">
        <v>2</v>
      </c>
      <c r="J736">
        <v>2003</v>
      </c>
      <c r="K736" s="2">
        <v>100</v>
      </c>
      <c r="L736" t="s">
        <v>368</v>
      </c>
      <c r="M736" t="s">
        <v>78</v>
      </c>
      <c r="N736" t="s">
        <v>360</v>
      </c>
      <c r="O736" t="s">
        <v>363</v>
      </c>
      <c r="P736" t="s">
        <v>775</v>
      </c>
      <c r="Q736" t="s">
        <v>364</v>
      </c>
      <c r="R736" t="s">
        <v>33</v>
      </c>
      <c r="S736" t="s">
        <v>36</v>
      </c>
    </row>
    <row r="737" spans="1:19">
      <c r="A737">
        <v>10105</v>
      </c>
      <c r="B737">
        <v>22</v>
      </c>
      <c r="C737" s="2">
        <v>139.32</v>
      </c>
      <c r="D737" s="2">
        <v>11</v>
      </c>
      <c r="E737" s="2">
        <v>3065.04</v>
      </c>
      <c r="F737" s="3">
        <v>37663</v>
      </c>
      <c r="G737" t="s">
        <v>40</v>
      </c>
      <c r="H737">
        <v>1</v>
      </c>
      <c r="I737">
        <v>2</v>
      </c>
      <c r="J737">
        <v>2003</v>
      </c>
      <c r="K737" s="2">
        <v>136</v>
      </c>
      <c r="L737" t="s">
        <v>81</v>
      </c>
      <c r="M737" t="s">
        <v>98</v>
      </c>
      <c r="N737" t="s">
        <v>360</v>
      </c>
      <c r="O737" t="s">
        <v>363</v>
      </c>
      <c r="P737" t="s">
        <v>775</v>
      </c>
      <c r="Q737" t="s">
        <v>364</v>
      </c>
      <c r="R737" t="s">
        <v>33</v>
      </c>
      <c r="S737" t="s">
        <v>36</v>
      </c>
    </row>
    <row r="738" spans="1:19">
      <c r="A738">
        <v>10105</v>
      </c>
      <c r="B738">
        <v>41</v>
      </c>
      <c r="C738" s="2">
        <v>82.5</v>
      </c>
      <c r="D738" s="2">
        <v>10</v>
      </c>
      <c r="E738" s="2">
        <v>3382.5</v>
      </c>
      <c r="F738" s="3">
        <v>37663</v>
      </c>
      <c r="G738" t="s">
        <v>40</v>
      </c>
      <c r="H738">
        <v>1</v>
      </c>
      <c r="I738">
        <v>2</v>
      </c>
      <c r="J738">
        <v>2003</v>
      </c>
      <c r="K738" s="2">
        <v>87</v>
      </c>
      <c r="L738" t="s">
        <v>81</v>
      </c>
      <c r="M738" t="s">
        <v>99</v>
      </c>
      <c r="N738" t="s">
        <v>360</v>
      </c>
      <c r="O738" t="s">
        <v>363</v>
      </c>
      <c r="P738" t="s">
        <v>775</v>
      </c>
      <c r="Q738" t="s">
        <v>364</v>
      </c>
      <c r="R738" t="s">
        <v>33</v>
      </c>
      <c r="S738" t="s">
        <v>36</v>
      </c>
    </row>
    <row r="739" spans="1:19">
      <c r="A739">
        <v>10105</v>
      </c>
      <c r="B739">
        <v>44</v>
      </c>
      <c r="C739" s="2">
        <v>72.58</v>
      </c>
      <c r="D739" s="2">
        <v>4</v>
      </c>
      <c r="E739" s="2">
        <v>3193.52</v>
      </c>
      <c r="F739" s="3">
        <v>37663</v>
      </c>
      <c r="G739" t="s">
        <v>40</v>
      </c>
      <c r="H739">
        <v>1</v>
      </c>
      <c r="I739">
        <v>2</v>
      </c>
      <c r="J739">
        <v>2003</v>
      </c>
      <c r="K739" s="2">
        <v>88</v>
      </c>
      <c r="L739" t="s">
        <v>81</v>
      </c>
      <c r="M739" t="s">
        <v>236</v>
      </c>
      <c r="N739" t="s">
        <v>360</v>
      </c>
      <c r="O739" t="s">
        <v>363</v>
      </c>
      <c r="P739" t="s">
        <v>775</v>
      </c>
      <c r="Q739" t="s">
        <v>364</v>
      </c>
      <c r="R739" t="s">
        <v>33</v>
      </c>
      <c r="S739" t="s">
        <v>36</v>
      </c>
    </row>
    <row r="740" spans="1:19">
      <c r="A740">
        <v>10105</v>
      </c>
      <c r="B740">
        <v>50</v>
      </c>
      <c r="C740" s="2">
        <v>79.67</v>
      </c>
      <c r="D740" s="2">
        <v>1</v>
      </c>
      <c r="E740" s="2">
        <v>3983.5</v>
      </c>
      <c r="F740" s="3">
        <v>37663</v>
      </c>
      <c r="G740" t="s">
        <v>40</v>
      </c>
      <c r="H740">
        <v>1</v>
      </c>
      <c r="I740">
        <v>2</v>
      </c>
      <c r="J740">
        <v>2003</v>
      </c>
      <c r="K740" s="2">
        <v>83</v>
      </c>
      <c r="L740" t="s">
        <v>81</v>
      </c>
      <c r="M740" t="s">
        <v>62</v>
      </c>
      <c r="N740" t="s">
        <v>360</v>
      </c>
      <c r="O740" t="s">
        <v>363</v>
      </c>
      <c r="P740" t="s">
        <v>775</v>
      </c>
      <c r="Q740" t="s">
        <v>364</v>
      </c>
      <c r="R740" t="s">
        <v>33</v>
      </c>
      <c r="S740" t="s">
        <v>36</v>
      </c>
    </row>
    <row r="741" spans="1:19">
      <c r="A741">
        <v>10256</v>
      </c>
      <c r="B741">
        <v>34</v>
      </c>
      <c r="C741" s="2">
        <v>95.55</v>
      </c>
      <c r="D741" s="2">
        <v>2</v>
      </c>
      <c r="E741" s="2">
        <v>3248.7</v>
      </c>
      <c r="F741" s="3">
        <v>38146</v>
      </c>
      <c r="G741" t="s">
        <v>40</v>
      </c>
      <c r="H741">
        <v>2</v>
      </c>
      <c r="I741">
        <v>6</v>
      </c>
      <c r="J741">
        <v>2004</v>
      </c>
      <c r="K741" s="2">
        <v>102</v>
      </c>
      <c r="L741" t="s">
        <v>81</v>
      </c>
      <c r="M741" t="s">
        <v>82</v>
      </c>
      <c r="N741" t="s">
        <v>360</v>
      </c>
      <c r="O741" t="s">
        <v>363</v>
      </c>
      <c r="P741" t="s">
        <v>775</v>
      </c>
      <c r="Q741" t="s">
        <v>364</v>
      </c>
      <c r="R741" t="s">
        <v>33</v>
      </c>
      <c r="S741" t="s">
        <v>36</v>
      </c>
    </row>
    <row r="742" spans="1:19">
      <c r="A742">
        <v>10256</v>
      </c>
      <c r="B742">
        <v>29</v>
      </c>
      <c r="C742" s="2">
        <v>51.75</v>
      </c>
      <c r="D742" s="2">
        <v>1</v>
      </c>
      <c r="E742" s="2">
        <v>1500.75</v>
      </c>
      <c r="F742" s="3">
        <v>38146</v>
      </c>
      <c r="G742" t="s">
        <v>40</v>
      </c>
      <c r="H742">
        <v>2</v>
      </c>
      <c r="I742">
        <v>6</v>
      </c>
      <c r="J742">
        <v>2004</v>
      </c>
      <c r="K742" s="2">
        <v>53</v>
      </c>
      <c r="L742" t="s">
        <v>81</v>
      </c>
      <c r="M742" t="s">
        <v>83</v>
      </c>
      <c r="N742" t="s">
        <v>360</v>
      </c>
      <c r="O742" t="s">
        <v>363</v>
      </c>
      <c r="P742" t="s">
        <v>775</v>
      </c>
      <c r="Q742" t="s">
        <v>364</v>
      </c>
      <c r="R742" t="s">
        <v>33</v>
      </c>
      <c r="S742" t="s">
        <v>45</v>
      </c>
    </row>
    <row r="743" spans="1:19">
      <c r="A743">
        <v>10191</v>
      </c>
      <c r="B743">
        <v>21</v>
      </c>
      <c r="C743" s="2">
        <v>182.9</v>
      </c>
      <c r="D743" s="2">
        <v>3</v>
      </c>
      <c r="E743" s="2">
        <v>3840.9</v>
      </c>
      <c r="F743" s="3">
        <v>37945</v>
      </c>
      <c r="G743" t="s">
        <v>40</v>
      </c>
      <c r="H743">
        <v>4</v>
      </c>
      <c r="I743">
        <v>11</v>
      </c>
      <c r="J743">
        <v>2003</v>
      </c>
      <c r="K743" s="2">
        <v>194</v>
      </c>
      <c r="L743" t="s">
        <v>100</v>
      </c>
      <c r="M743" t="s">
        <v>124</v>
      </c>
      <c r="N743" t="s">
        <v>730</v>
      </c>
      <c r="O743" t="s">
        <v>733</v>
      </c>
      <c r="P743" t="s">
        <v>790</v>
      </c>
      <c r="Q743" t="s">
        <v>253</v>
      </c>
      <c r="R743" t="s">
        <v>33</v>
      </c>
      <c r="S743" t="s">
        <v>36</v>
      </c>
    </row>
    <row r="744" spans="1:19">
      <c r="A744">
        <v>10191</v>
      </c>
      <c r="B744">
        <v>40</v>
      </c>
      <c r="C744" s="2">
        <v>139.75</v>
      </c>
      <c r="D744" s="2">
        <v>1</v>
      </c>
      <c r="E744" s="2">
        <v>5590</v>
      </c>
      <c r="F744" s="3">
        <v>37945</v>
      </c>
      <c r="G744" t="s">
        <v>40</v>
      </c>
      <c r="H744">
        <v>4</v>
      </c>
      <c r="I744">
        <v>11</v>
      </c>
      <c r="J744">
        <v>2003</v>
      </c>
      <c r="K744" s="2">
        <v>117</v>
      </c>
      <c r="L744" t="s">
        <v>100</v>
      </c>
      <c r="M744" t="s">
        <v>264</v>
      </c>
      <c r="N744" t="s">
        <v>730</v>
      </c>
      <c r="O744" t="s">
        <v>733</v>
      </c>
      <c r="P744" t="s">
        <v>790</v>
      </c>
      <c r="Q744" t="s">
        <v>253</v>
      </c>
      <c r="R744" t="s">
        <v>33</v>
      </c>
      <c r="S744" t="s">
        <v>36</v>
      </c>
    </row>
    <row r="745" spans="1:19">
      <c r="A745">
        <v>10191</v>
      </c>
      <c r="B745">
        <v>30</v>
      </c>
      <c r="C745" s="2">
        <v>64.64</v>
      </c>
      <c r="D745" s="2">
        <v>4</v>
      </c>
      <c r="E745" s="2">
        <v>1939.2</v>
      </c>
      <c r="F745" s="3">
        <v>37945</v>
      </c>
      <c r="G745" t="s">
        <v>40</v>
      </c>
      <c r="H745">
        <v>4</v>
      </c>
      <c r="I745">
        <v>11</v>
      </c>
      <c r="J745">
        <v>2003</v>
      </c>
      <c r="K745" s="2">
        <v>79</v>
      </c>
      <c r="L745" t="s">
        <v>100</v>
      </c>
      <c r="M745" t="s">
        <v>125</v>
      </c>
      <c r="N745" t="s">
        <v>730</v>
      </c>
      <c r="O745" t="s">
        <v>733</v>
      </c>
      <c r="P745" t="s">
        <v>790</v>
      </c>
      <c r="Q745" t="s">
        <v>253</v>
      </c>
      <c r="R745" t="s">
        <v>33</v>
      </c>
      <c r="S745" t="s">
        <v>45</v>
      </c>
    </row>
    <row r="746" spans="1:19">
      <c r="A746">
        <v>10191</v>
      </c>
      <c r="B746">
        <v>36</v>
      </c>
      <c r="C746" s="2">
        <v>94.88</v>
      </c>
      <c r="D746" s="2">
        <v>6</v>
      </c>
      <c r="E746" s="2">
        <v>3415.68</v>
      </c>
      <c r="F746" s="3">
        <v>37945</v>
      </c>
      <c r="G746" t="s">
        <v>40</v>
      </c>
      <c r="H746">
        <v>4</v>
      </c>
      <c r="I746">
        <v>11</v>
      </c>
      <c r="J746">
        <v>2003</v>
      </c>
      <c r="K746" s="2">
        <v>80</v>
      </c>
      <c r="L746" t="s">
        <v>100</v>
      </c>
      <c r="M746" t="s">
        <v>126</v>
      </c>
      <c r="N746" t="s">
        <v>730</v>
      </c>
      <c r="O746" t="s">
        <v>733</v>
      </c>
      <c r="P746" t="s">
        <v>790</v>
      </c>
      <c r="Q746" t="s">
        <v>253</v>
      </c>
      <c r="R746" t="s">
        <v>33</v>
      </c>
      <c r="S746" t="s">
        <v>36</v>
      </c>
    </row>
    <row r="747" spans="1:19">
      <c r="A747">
        <v>10191</v>
      </c>
      <c r="B747">
        <v>23</v>
      </c>
      <c r="C747" s="2">
        <v>148.46</v>
      </c>
      <c r="D747" s="2">
        <v>5</v>
      </c>
      <c r="E747" s="2">
        <v>3414.58</v>
      </c>
      <c r="F747" s="3">
        <v>37945</v>
      </c>
      <c r="G747" t="s">
        <v>40</v>
      </c>
      <c r="H747">
        <v>4</v>
      </c>
      <c r="I747">
        <v>11</v>
      </c>
      <c r="J747">
        <v>2003</v>
      </c>
      <c r="K747" s="2">
        <v>146</v>
      </c>
      <c r="L747" t="s">
        <v>100</v>
      </c>
      <c r="M747" t="s">
        <v>127</v>
      </c>
      <c r="N747" t="s">
        <v>730</v>
      </c>
      <c r="O747" t="s">
        <v>733</v>
      </c>
      <c r="P747" t="s">
        <v>790</v>
      </c>
      <c r="Q747" t="s">
        <v>253</v>
      </c>
      <c r="R747" t="s">
        <v>33</v>
      </c>
      <c r="S747" t="s">
        <v>36</v>
      </c>
    </row>
    <row r="748" spans="1:19">
      <c r="A748">
        <v>10191</v>
      </c>
      <c r="B748">
        <v>32</v>
      </c>
      <c r="C748" s="2">
        <v>132.43</v>
      </c>
      <c r="D748" s="2">
        <v>8</v>
      </c>
      <c r="E748" s="2">
        <v>4237.76</v>
      </c>
      <c r="F748" s="3">
        <v>37945</v>
      </c>
      <c r="G748" t="s">
        <v>40</v>
      </c>
      <c r="H748">
        <v>4</v>
      </c>
      <c r="I748">
        <v>11</v>
      </c>
      <c r="J748">
        <v>2003</v>
      </c>
      <c r="K748" s="2">
        <v>148</v>
      </c>
      <c r="L748" t="s">
        <v>100</v>
      </c>
      <c r="M748" t="s">
        <v>128</v>
      </c>
      <c r="N748" t="s">
        <v>730</v>
      </c>
      <c r="O748" t="s">
        <v>733</v>
      </c>
      <c r="P748" t="s">
        <v>790</v>
      </c>
      <c r="Q748" t="s">
        <v>253</v>
      </c>
      <c r="R748" t="s">
        <v>33</v>
      </c>
      <c r="S748" t="s">
        <v>36</v>
      </c>
    </row>
    <row r="749" spans="1:19">
      <c r="A749">
        <v>10191</v>
      </c>
      <c r="B749">
        <v>48</v>
      </c>
      <c r="C749" s="2">
        <v>60.01</v>
      </c>
      <c r="D749" s="2">
        <v>2</v>
      </c>
      <c r="E749" s="2">
        <v>2880.48</v>
      </c>
      <c r="F749" s="3">
        <v>37945</v>
      </c>
      <c r="G749" t="s">
        <v>40</v>
      </c>
      <c r="H749">
        <v>4</v>
      </c>
      <c r="I749">
        <v>11</v>
      </c>
      <c r="J749">
        <v>2003</v>
      </c>
      <c r="K749" s="2">
        <v>61</v>
      </c>
      <c r="L749" t="s">
        <v>100</v>
      </c>
      <c r="M749" t="s">
        <v>129</v>
      </c>
      <c r="N749" t="s">
        <v>730</v>
      </c>
      <c r="O749" t="s">
        <v>733</v>
      </c>
      <c r="P749" t="s">
        <v>790</v>
      </c>
      <c r="Q749" t="s">
        <v>253</v>
      </c>
      <c r="R749" t="s">
        <v>33</v>
      </c>
      <c r="S749" t="s">
        <v>45</v>
      </c>
    </row>
    <row r="750" spans="1:19">
      <c r="A750">
        <v>10191</v>
      </c>
      <c r="B750">
        <v>44</v>
      </c>
      <c r="C750" s="2">
        <v>66.290000000000006</v>
      </c>
      <c r="D750" s="2">
        <v>7</v>
      </c>
      <c r="E750" s="2">
        <v>2916.76</v>
      </c>
      <c r="F750" s="3">
        <v>37945</v>
      </c>
      <c r="G750" t="s">
        <v>40</v>
      </c>
      <c r="H750">
        <v>4</v>
      </c>
      <c r="I750">
        <v>11</v>
      </c>
      <c r="J750">
        <v>2003</v>
      </c>
      <c r="K750" s="2">
        <v>80</v>
      </c>
      <c r="L750" t="s">
        <v>100</v>
      </c>
      <c r="M750" t="s">
        <v>130</v>
      </c>
      <c r="N750" t="s">
        <v>730</v>
      </c>
      <c r="O750" t="s">
        <v>733</v>
      </c>
      <c r="P750" t="s">
        <v>790</v>
      </c>
      <c r="Q750" t="s">
        <v>253</v>
      </c>
      <c r="R750" t="s">
        <v>33</v>
      </c>
      <c r="S750" t="s">
        <v>45</v>
      </c>
    </row>
    <row r="751" spans="1:19">
      <c r="A751">
        <v>10310</v>
      </c>
      <c r="B751">
        <v>33</v>
      </c>
      <c r="C751" s="2">
        <v>210.14</v>
      </c>
      <c r="D751" s="2">
        <v>10</v>
      </c>
      <c r="E751" s="2">
        <v>6934.62</v>
      </c>
      <c r="F751" s="3">
        <v>38276</v>
      </c>
      <c r="G751" t="s">
        <v>40</v>
      </c>
      <c r="H751">
        <v>4</v>
      </c>
      <c r="I751">
        <v>10</v>
      </c>
      <c r="J751">
        <v>2004</v>
      </c>
      <c r="K751" s="2">
        <v>194</v>
      </c>
      <c r="L751" t="s">
        <v>100</v>
      </c>
      <c r="M751" t="s">
        <v>124</v>
      </c>
      <c r="N751" t="s">
        <v>730</v>
      </c>
      <c r="O751" t="s">
        <v>733</v>
      </c>
      <c r="P751" t="s">
        <v>790</v>
      </c>
      <c r="Q751" t="s">
        <v>253</v>
      </c>
      <c r="R751" t="s">
        <v>33</v>
      </c>
      <c r="S751" t="s">
        <v>36</v>
      </c>
    </row>
    <row r="752" spans="1:19">
      <c r="A752">
        <v>10310</v>
      </c>
      <c r="B752">
        <v>24</v>
      </c>
      <c r="C752" s="2">
        <v>129.18</v>
      </c>
      <c r="D752" s="2">
        <v>8</v>
      </c>
      <c r="E752" s="2">
        <v>3100.32</v>
      </c>
      <c r="F752" s="3">
        <v>38276</v>
      </c>
      <c r="G752" t="s">
        <v>40</v>
      </c>
      <c r="H752">
        <v>4</v>
      </c>
      <c r="I752">
        <v>10</v>
      </c>
      <c r="J752">
        <v>2004</v>
      </c>
      <c r="K752" s="2">
        <v>117</v>
      </c>
      <c r="L752" t="s">
        <v>100</v>
      </c>
      <c r="M752" t="s">
        <v>264</v>
      </c>
      <c r="N752" t="s">
        <v>730</v>
      </c>
      <c r="O752" t="s">
        <v>733</v>
      </c>
      <c r="P752" t="s">
        <v>790</v>
      </c>
      <c r="Q752" t="s">
        <v>253</v>
      </c>
      <c r="R752" t="s">
        <v>33</v>
      </c>
      <c r="S752" t="s">
        <v>36</v>
      </c>
    </row>
    <row r="753" spans="1:19">
      <c r="A753">
        <v>10310</v>
      </c>
      <c r="B753">
        <v>49</v>
      </c>
      <c r="C753" s="2">
        <v>81.399999999999991</v>
      </c>
      <c r="D753" s="2">
        <v>11</v>
      </c>
      <c r="E753" s="2">
        <v>3988.6</v>
      </c>
      <c r="F753" s="3">
        <v>38276</v>
      </c>
      <c r="G753" t="s">
        <v>40</v>
      </c>
      <c r="H753">
        <v>4</v>
      </c>
      <c r="I753">
        <v>10</v>
      </c>
      <c r="J753">
        <v>2004</v>
      </c>
      <c r="K753" s="2">
        <v>79</v>
      </c>
      <c r="L753" t="s">
        <v>100</v>
      </c>
      <c r="M753" t="s">
        <v>125</v>
      </c>
      <c r="N753" t="s">
        <v>730</v>
      </c>
      <c r="O753" t="s">
        <v>733</v>
      </c>
      <c r="P753" t="s">
        <v>790</v>
      </c>
      <c r="Q753" t="s">
        <v>253</v>
      </c>
      <c r="R753" t="s">
        <v>33</v>
      </c>
      <c r="S753" t="s">
        <v>36</v>
      </c>
    </row>
    <row r="754" spans="1:19">
      <c r="A754">
        <v>10310</v>
      </c>
      <c r="B754">
        <v>25</v>
      </c>
      <c r="C754" s="2">
        <v>100.19</v>
      </c>
      <c r="D754" s="2">
        <v>7</v>
      </c>
      <c r="E754" s="2">
        <v>2504.75</v>
      </c>
      <c r="F754" s="3">
        <v>38276</v>
      </c>
      <c r="G754" t="s">
        <v>40</v>
      </c>
      <c r="H754">
        <v>4</v>
      </c>
      <c r="I754">
        <v>10</v>
      </c>
      <c r="J754">
        <v>2004</v>
      </c>
      <c r="K754" s="2">
        <v>115</v>
      </c>
      <c r="L754" t="s">
        <v>100</v>
      </c>
      <c r="M754" t="s">
        <v>265</v>
      </c>
      <c r="N754" t="s">
        <v>730</v>
      </c>
      <c r="O754" t="s">
        <v>733</v>
      </c>
      <c r="P754" t="s">
        <v>790</v>
      </c>
      <c r="Q754" t="s">
        <v>253</v>
      </c>
      <c r="R754" t="s">
        <v>33</v>
      </c>
      <c r="S754" t="s">
        <v>45</v>
      </c>
    </row>
    <row r="755" spans="1:19">
      <c r="A755">
        <v>10310</v>
      </c>
      <c r="B755">
        <v>37</v>
      </c>
      <c r="C755" s="2">
        <v>168.43</v>
      </c>
      <c r="D755" s="2">
        <v>2</v>
      </c>
      <c r="E755" s="2">
        <v>6231.91</v>
      </c>
      <c r="F755" s="3">
        <v>38276</v>
      </c>
      <c r="G755" t="s">
        <v>40</v>
      </c>
      <c r="H755">
        <v>4</v>
      </c>
      <c r="I755">
        <v>10</v>
      </c>
      <c r="J755">
        <v>2004</v>
      </c>
      <c r="K755" s="2">
        <v>141</v>
      </c>
      <c r="L755" t="s">
        <v>100</v>
      </c>
      <c r="M755" t="s">
        <v>27</v>
      </c>
      <c r="N755" t="s">
        <v>730</v>
      </c>
      <c r="O755" t="s">
        <v>733</v>
      </c>
      <c r="P755" t="s">
        <v>790</v>
      </c>
      <c r="Q755" t="s">
        <v>253</v>
      </c>
      <c r="R755" t="s">
        <v>33</v>
      </c>
      <c r="S755" t="s">
        <v>36</v>
      </c>
    </row>
    <row r="756" spans="1:19">
      <c r="A756">
        <v>10310</v>
      </c>
      <c r="B756">
        <v>20</v>
      </c>
      <c r="C756" s="2">
        <v>91.63</v>
      </c>
      <c r="D756" s="2">
        <v>6</v>
      </c>
      <c r="E756" s="2">
        <v>1832.6</v>
      </c>
      <c r="F756" s="3">
        <v>38276</v>
      </c>
      <c r="G756" t="s">
        <v>40</v>
      </c>
      <c r="H756">
        <v>4</v>
      </c>
      <c r="I756">
        <v>10</v>
      </c>
      <c r="J756">
        <v>2004</v>
      </c>
      <c r="K756" s="2">
        <v>77</v>
      </c>
      <c r="L756" t="s">
        <v>100</v>
      </c>
      <c r="M756" t="s">
        <v>170</v>
      </c>
      <c r="N756" t="s">
        <v>730</v>
      </c>
      <c r="O756" t="s">
        <v>733</v>
      </c>
      <c r="P756" t="s">
        <v>790</v>
      </c>
      <c r="Q756" t="s">
        <v>253</v>
      </c>
      <c r="R756" t="s">
        <v>33</v>
      </c>
      <c r="S756" t="s">
        <v>45</v>
      </c>
    </row>
    <row r="757" spans="1:19">
      <c r="A757">
        <v>10310</v>
      </c>
      <c r="B757">
        <v>24</v>
      </c>
      <c r="C757" s="2">
        <v>143.66999999999999</v>
      </c>
      <c r="D757" s="2">
        <v>1</v>
      </c>
      <c r="E757" s="2">
        <v>3448.08</v>
      </c>
      <c r="F757" s="3">
        <v>38276</v>
      </c>
      <c r="G757" t="s">
        <v>40</v>
      </c>
      <c r="H757">
        <v>4</v>
      </c>
      <c r="I757">
        <v>10</v>
      </c>
      <c r="J757">
        <v>2004</v>
      </c>
      <c r="K757" s="2">
        <v>142</v>
      </c>
      <c r="L757" t="s">
        <v>100</v>
      </c>
      <c r="M757" t="s">
        <v>37</v>
      </c>
      <c r="N757" t="s">
        <v>730</v>
      </c>
      <c r="O757" t="s">
        <v>733</v>
      </c>
      <c r="P757" t="s">
        <v>790</v>
      </c>
      <c r="Q757" t="s">
        <v>253</v>
      </c>
      <c r="R757" t="s">
        <v>33</v>
      </c>
      <c r="S757" t="s">
        <v>36</v>
      </c>
    </row>
    <row r="758" spans="1:19">
      <c r="A758">
        <v>10310</v>
      </c>
      <c r="B758">
        <v>48</v>
      </c>
      <c r="C758" s="2">
        <v>186.26999999999998</v>
      </c>
      <c r="D758" s="2">
        <v>3</v>
      </c>
      <c r="E758" s="2">
        <v>8940.9599999999991</v>
      </c>
      <c r="F758" s="3">
        <v>38276</v>
      </c>
      <c r="G758" t="s">
        <v>40</v>
      </c>
      <c r="H758">
        <v>4</v>
      </c>
      <c r="I758">
        <v>10</v>
      </c>
      <c r="J758">
        <v>2004</v>
      </c>
      <c r="K758" s="2">
        <v>169</v>
      </c>
      <c r="L758" t="s">
        <v>100</v>
      </c>
      <c r="M758" t="s">
        <v>38</v>
      </c>
      <c r="N758" t="s">
        <v>730</v>
      </c>
      <c r="O758" t="s">
        <v>733</v>
      </c>
      <c r="P758" t="s">
        <v>790</v>
      </c>
      <c r="Q758" t="s">
        <v>253</v>
      </c>
      <c r="R758" t="s">
        <v>33</v>
      </c>
      <c r="S758" t="s">
        <v>39</v>
      </c>
    </row>
    <row r="759" spans="1:19">
      <c r="A759">
        <v>10310</v>
      </c>
      <c r="B759">
        <v>27</v>
      </c>
      <c r="C759" s="2">
        <v>80.410000000000011</v>
      </c>
      <c r="D759" s="2">
        <v>13</v>
      </c>
      <c r="E759" s="2">
        <v>2171.0700000000002</v>
      </c>
      <c r="F759" s="3">
        <v>38276</v>
      </c>
      <c r="G759" t="s">
        <v>40</v>
      </c>
      <c r="H759">
        <v>4</v>
      </c>
      <c r="I759">
        <v>10</v>
      </c>
      <c r="J759">
        <v>2004</v>
      </c>
      <c r="K759" s="2">
        <v>80</v>
      </c>
      <c r="L759" t="s">
        <v>100</v>
      </c>
      <c r="M759" t="s">
        <v>126</v>
      </c>
      <c r="N759" t="s">
        <v>730</v>
      </c>
      <c r="O759" t="s">
        <v>733</v>
      </c>
      <c r="P759" t="s">
        <v>790</v>
      </c>
      <c r="Q759" t="s">
        <v>253</v>
      </c>
      <c r="R759" t="s">
        <v>33</v>
      </c>
      <c r="S759" t="s">
        <v>45</v>
      </c>
    </row>
    <row r="760" spans="1:19">
      <c r="A760">
        <v>10310</v>
      </c>
      <c r="B760">
        <v>49</v>
      </c>
      <c r="C760" s="2">
        <v>127.88</v>
      </c>
      <c r="D760" s="2">
        <v>12</v>
      </c>
      <c r="E760" s="2">
        <v>6266.12</v>
      </c>
      <c r="F760" s="3">
        <v>38276</v>
      </c>
      <c r="G760" t="s">
        <v>40</v>
      </c>
      <c r="H760">
        <v>4</v>
      </c>
      <c r="I760">
        <v>10</v>
      </c>
      <c r="J760">
        <v>2004</v>
      </c>
      <c r="K760" s="2">
        <v>146</v>
      </c>
      <c r="L760" t="s">
        <v>100</v>
      </c>
      <c r="M760" t="s">
        <v>127</v>
      </c>
      <c r="N760" t="s">
        <v>730</v>
      </c>
      <c r="O760" t="s">
        <v>733</v>
      </c>
      <c r="P760" t="s">
        <v>790</v>
      </c>
      <c r="Q760" t="s">
        <v>253</v>
      </c>
      <c r="R760" t="s">
        <v>33</v>
      </c>
      <c r="S760" t="s">
        <v>36</v>
      </c>
    </row>
    <row r="761" spans="1:19">
      <c r="A761">
        <v>10310</v>
      </c>
      <c r="B761">
        <v>40</v>
      </c>
      <c r="C761" s="2">
        <v>133.92000000000002</v>
      </c>
      <c r="D761" s="2">
        <v>15</v>
      </c>
      <c r="E761" s="2">
        <v>5356.8</v>
      </c>
      <c r="F761" s="3">
        <v>38276</v>
      </c>
      <c r="G761" t="s">
        <v>40</v>
      </c>
      <c r="H761">
        <v>4</v>
      </c>
      <c r="I761">
        <v>10</v>
      </c>
      <c r="J761">
        <v>2004</v>
      </c>
      <c r="K761" s="2">
        <v>148</v>
      </c>
      <c r="L761" t="s">
        <v>100</v>
      </c>
      <c r="M761" t="s">
        <v>128</v>
      </c>
      <c r="N761" t="s">
        <v>730</v>
      </c>
      <c r="O761" t="s">
        <v>733</v>
      </c>
      <c r="P761" t="s">
        <v>790</v>
      </c>
      <c r="Q761" t="s">
        <v>253</v>
      </c>
      <c r="R761" t="s">
        <v>33</v>
      </c>
      <c r="S761" t="s">
        <v>36</v>
      </c>
    </row>
    <row r="762" spans="1:19">
      <c r="A762">
        <v>10310</v>
      </c>
      <c r="B762">
        <v>33</v>
      </c>
      <c r="C762" s="2">
        <v>41.91</v>
      </c>
      <c r="D762" s="2">
        <v>4</v>
      </c>
      <c r="E762" s="2">
        <v>1383.03</v>
      </c>
      <c r="F762" s="3">
        <v>38276</v>
      </c>
      <c r="G762" t="s">
        <v>40</v>
      </c>
      <c r="H762">
        <v>4</v>
      </c>
      <c r="I762">
        <v>10</v>
      </c>
      <c r="J762">
        <v>2004</v>
      </c>
      <c r="K762" s="2">
        <v>37</v>
      </c>
      <c r="L762" t="s">
        <v>100</v>
      </c>
      <c r="M762" t="s">
        <v>171</v>
      </c>
      <c r="N762" t="s">
        <v>730</v>
      </c>
      <c r="O762" t="s">
        <v>733</v>
      </c>
      <c r="P762" t="s">
        <v>790</v>
      </c>
      <c r="Q762" t="s">
        <v>253</v>
      </c>
      <c r="R762" t="s">
        <v>33</v>
      </c>
      <c r="S762" t="s">
        <v>45</v>
      </c>
    </row>
    <row r="763" spans="1:19">
      <c r="A763">
        <v>10310</v>
      </c>
      <c r="B763">
        <v>38</v>
      </c>
      <c r="C763" s="2">
        <v>56.94</v>
      </c>
      <c r="D763" s="2">
        <v>9</v>
      </c>
      <c r="E763" s="2">
        <v>2163.7199999999998</v>
      </c>
      <c r="F763" s="3">
        <v>38276</v>
      </c>
      <c r="G763" t="s">
        <v>40</v>
      </c>
      <c r="H763">
        <v>4</v>
      </c>
      <c r="I763">
        <v>10</v>
      </c>
      <c r="J763">
        <v>2004</v>
      </c>
      <c r="K763" s="2">
        <v>61</v>
      </c>
      <c r="L763" t="s">
        <v>100</v>
      </c>
      <c r="M763" t="s">
        <v>129</v>
      </c>
      <c r="N763" t="s">
        <v>730</v>
      </c>
      <c r="O763" t="s">
        <v>733</v>
      </c>
      <c r="P763" t="s">
        <v>790</v>
      </c>
      <c r="Q763" t="s">
        <v>253</v>
      </c>
      <c r="R763" t="s">
        <v>33</v>
      </c>
      <c r="S763" t="s">
        <v>45</v>
      </c>
    </row>
    <row r="764" spans="1:19">
      <c r="A764">
        <v>10310</v>
      </c>
      <c r="B764">
        <v>45</v>
      </c>
      <c r="C764" s="2">
        <v>122.16999999999999</v>
      </c>
      <c r="D764" s="2">
        <v>5</v>
      </c>
      <c r="E764" s="2">
        <v>5497.65</v>
      </c>
      <c r="F764" s="3">
        <v>38276</v>
      </c>
      <c r="G764" t="s">
        <v>40</v>
      </c>
      <c r="H764">
        <v>4</v>
      </c>
      <c r="I764">
        <v>10</v>
      </c>
      <c r="J764">
        <v>2004</v>
      </c>
      <c r="K764" s="2">
        <v>140</v>
      </c>
      <c r="L764" t="s">
        <v>100</v>
      </c>
      <c r="M764" t="s">
        <v>172</v>
      </c>
      <c r="N764" t="s">
        <v>730</v>
      </c>
      <c r="O764" t="s">
        <v>733</v>
      </c>
      <c r="P764" t="s">
        <v>790</v>
      </c>
      <c r="Q764" t="s">
        <v>253</v>
      </c>
      <c r="R764" t="s">
        <v>33</v>
      </c>
      <c r="S764" t="s">
        <v>36</v>
      </c>
    </row>
    <row r="765" spans="1:19">
      <c r="A765">
        <v>10310</v>
      </c>
      <c r="B765">
        <v>49</v>
      </c>
      <c r="C765" s="2">
        <v>97.009999999999991</v>
      </c>
      <c r="D765" s="2">
        <v>14</v>
      </c>
      <c r="E765" s="2">
        <v>4753.49</v>
      </c>
      <c r="F765" s="3">
        <v>38276</v>
      </c>
      <c r="G765" t="s">
        <v>40</v>
      </c>
      <c r="H765">
        <v>4</v>
      </c>
      <c r="I765">
        <v>10</v>
      </c>
      <c r="J765">
        <v>2004</v>
      </c>
      <c r="K765" s="2">
        <v>80</v>
      </c>
      <c r="L765" t="s">
        <v>100</v>
      </c>
      <c r="M765" t="s">
        <v>130</v>
      </c>
      <c r="N765" t="s">
        <v>730</v>
      </c>
      <c r="O765" t="s">
        <v>733</v>
      </c>
      <c r="P765" t="s">
        <v>790</v>
      </c>
      <c r="Q765" t="s">
        <v>253</v>
      </c>
      <c r="R765" t="s">
        <v>33</v>
      </c>
      <c r="S765" t="s">
        <v>36</v>
      </c>
    </row>
    <row r="766" spans="1:19">
      <c r="A766">
        <v>10191</v>
      </c>
      <c r="B766">
        <v>43</v>
      </c>
      <c r="C766" s="2">
        <v>72.740000000000009</v>
      </c>
      <c r="D766" s="2">
        <v>9</v>
      </c>
      <c r="E766" s="2">
        <v>3127.82</v>
      </c>
      <c r="F766" s="3">
        <v>37945</v>
      </c>
      <c r="G766" t="s">
        <v>40</v>
      </c>
      <c r="H766">
        <v>4</v>
      </c>
      <c r="I766">
        <v>11</v>
      </c>
      <c r="J766">
        <v>2003</v>
      </c>
      <c r="K766" s="2">
        <v>62</v>
      </c>
      <c r="L766" t="s">
        <v>173</v>
      </c>
      <c r="M766" t="s">
        <v>134</v>
      </c>
      <c r="N766" t="s">
        <v>730</v>
      </c>
      <c r="O766" t="s">
        <v>733</v>
      </c>
      <c r="P766" t="s">
        <v>790</v>
      </c>
      <c r="Q766" t="s">
        <v>253</v>
      </c>
      <c r="R766" t="s">
        <v>33</v>
      </c>
      <c r="S766" t="s">
        <v>36</v>
      </c>
    </row>
    <row r="767" spans="1:19">
      <c r="A767">
        <v>10310</v>
      </c>
      <c r="B767">
        <v>42</v>
      </c>
      <c r="C767" s="2">
        <v>67.14</v>
      </c>
      <c r="D767" s="2">
        <v>16</v>
      </c>
      <c r="E767" s="2">
        <v>2819.88</v>
      </c>
      <c r="F767" s="3">
        <v>38276</v>
      </c>
      <c r="G767" t="s">
        <v>40</v>
      </c>
      <c r="H767">
        <v>4</v>
      </c>
      <c r="I767">
        <v>10</v>
      </c>
      <c r="J767">
        <v>2004</v>
      </c>
      <c r="K767" s="2">
        <v>62</v>
      </c>
      <c r="L767" t="s">
        <v>173</v>
      </c>
      <c r="M767" t="s">
        <v>134</v>
      </c>
      <c r="N767" t="s">
        <v>730</v>
      </c>
      <c r="O767" t="s">
        <v>733</v>
      </c>
      <c r="P767" t="s">
        <v>790</v>
      </c>
      <c r="Q767" t="s">
        <v>253</v>
      </c>
      <c r="R767" t="s">
        <v>33</v>
      </c>
      <c r="S767" t="s">
        <v>45</v>
      </c>
    </row>
    <row r="768" spans="1:19">
      <c r="A768">
        <v>10310</v>
      </c>
      <c r="B768">
        <v>36</v>
      </c>
      <c r="C768" s="2">
        <v>43.05</v>
      </c>
      <c r="D768" s="2">
        <v>17</v>
      </c>
      <c r="E768" s="2">
        <v>1549.8</v>
      </c>
      <c r="F768" s="3">
        <v>38276</v>
      </c>
      <c r="G768" t="s">
        <v>40</v>
      </c>
      <c r="H768">
        <v>4</v>
      </c>
      <c r="I768">
        <v>10</v>
      </c>
      <c r="J768">
        <v>2004</v>
      </c>
      <c r="K768" s="2">
        <v>40</v>
      </c>
      <c r="L768" t="s">
        <v>173</v>
      </c>
      <c r="M768" t="s">
        <v>137</v>
      </c>
      <c r="N768" t="s">
        <v>730</v>
      </c>
      <c r="O768" t="s">
        <v>733</v>
      </c>
      <c r="P768" t="s">
        <v>790</v>
      </c>
      <c r="Q768" t="s">
        <v>253</v>
      </c>
      <c r="R768" t="s">
        <v>33</v>
      </c>
      <c r="S768" t="s">
        <v>45</v>
      </c>
    </row>
    <row r="769" spans="1:19">
      <c r="A769">
        <v>10180</v>
      </c>
      <c r="B769">
        <v>44</v>
      </c>
      <c r="C769" s="2">
        <v>126.48</v>
      </c>
      <c r="D769" s="2">
        <v>2</v>
      </c>
      <c r="E769" s="2">
        <v>5565.12</v>
      </c>
      <c r="F769" s="3">
        <v>37936</v>
      </c>
      <c r="G769" t="s">
        <v>40</v>
      </c>
      <c r="H769">
        <v>4</v>
      </c>
      <c r="I769">
        <v>11</v>
      </c>
      <c r="J769">
        <v>2003</v>
      </c>
      <c r="K769" s="2">
        <v>148</v>
      </c>
      <c r="L769" t="s">
        <v>100</v>
      </c>
      <c r="M769" t="s">
        <v>128</v>
      </c>
      <c r="N769" t="s">
        <v>354</v>
      </c>
      <c r="O769" t="s">
        <v>357</v>
      </c>
      <c r="P769" t="s">
        <v>793</v>
      </c>
      <c r="Q769" t="s">
        <v>32</v>
      </c>
      <c r="R769" t="s">
        <v>33</v>
      </c>
      <c r="S769" t="s">
        <v>36</v>
      </c>
    </row>
    <row r="770" spans="1:19">
      <c r="A770">
        <v>10180</v>
      </c>
      <c r="B770">
        <v>28</v>
      </c>
      <c r="C770" s="2">
        <v>71.14</v>
      </c>
      <c r="D770" s="2">
        <v>1</v>
      </c>
      <c r="E770" s="2">
        <v>1991.92</v>
      </c>
      <c r="F770" s="3">
        <v>37936</v>
      </c>
      <c r="G770" t="s">
        <v>40</v>
      </c>
      <c r="H770">
        <v>4</v>
      </c>
      <c r="I770">
        <v>11</v>
      </c>
      <c r="J770">
        <v>2003</v>
      </c>
      <c r="K770" s="2">
        <v>80</v>
      </c>
      <c r="L770" t="s">
        <v>100</v>
      </c>
      <c r="M770" t="s">
        <v>130</v>
      </c>
      <c r="N770" t="s">
        <v>354</v>
      </c>
      <c r="O770" t="s">
        <v>357</v>
      </c>
      <c r="P770" t="s">
        <v>793</v>
      </c>
      <c r="Q770" t="s">
        <v>32</v>
      </c>
      <c r="R770" t="s">
        <v>33</v>
      </c>
      <c r="S770" t="s">
        <v>45</v>
      </c>
    </row>
    <row r="771" spans="1:19">
      <c r="A771">
        <v>10180</v>
      </c>
      <c r="B771">
        <v>29</v>
      </c>
      <c r="C771" s="2">
        <v>86.13</v>
      </c>
      <c r="D771" s="2">
        <v>9</v>
      </c>
      <c r="E771" s="2">
        <v>2497.77</v>
      </c>
      <c r="F771" s="3">
        <v>37936</v>
      </c>
      <c r="G771" t="s">
        <v>40</v>
      </c>
      <c r="H771">
        <v>4</v>
      </c>
      <c r="I771">
        <v>11</v>
      </c>
      <c r="J771">
        <v>2003</v>
      </c>
      <c r="K771" s="2">
        <v>95</v>
      </c>
      <c r="L771" t="s">
        <v>173</v>
      </c>
      <c r="M771" t="s">
        <v>178</v>
      </c>
      <c r="N771" t="s">
        <v>354</v>
      </c>
      <c r="O771" t="s">
        <v>357</v>
      </c>
      <c r="P771" t="s">
        <v>793</v>
      </c>
      <c r="Q771" t="s">
        <v>32</v>
      </c>
      <c r="R771" t="s">
        <v>33</v>
      </c>
      <c r="S771" t="s">
        <v>45</v>
      </c>
    </row>
    <row r="772" spans="1:19">
      <c r="A772">
        <v>10180</v>
      </c>
      <c r="B772">
        <v>42</v>
      </c>
      <c r="C772" s="2">
        <v>111.80000000000001</v>
      </c>
      <c r="D772" s="2">
        <v>12</v>
      </c>
      <c r="E772" s="2">
        <v>4695.6000000000004</v>
      </c>
      <c r="F772" s="3">
        <v>37936</v>
      </c>
      <c r="G772" t="s">
        <v>40</v>
      </c>
      <c r="H772">
        <v>4</v>
      </c>
      <c r="I772">
        <v>11</v>
      </c>
      <c r="J772">
        <v>2003</v>
      </c>
      <c r="K772" s="2">
        <v>118</v>
      </c>
      <c r="L772" t="s">
        <v>173</v>
      </c>
      <c r="M772" t="s">
        <v>152</v>
      </c>
      <c r="N772" t="s">
        <v>354</v>
      </c>
      <c r="O772" t="s">
        <v>357</v>
      </c>
      <c r="P772" t="s">
        <v>793</v>
      </c>
      <c r="Q772" t="s">
        <v>32</v>
      </c>
      <c r="R772" t="s">
        <v>33</v>
      </c>
      <c r="S772" t="s">
        <v>36</v>
      </c>
    </row>
    <row r="773" spans="1:19">
      <c r="A773">
        <v>10180</v>
      </c>
      <c r="B773">
        <v>41</v>
      </c>
      <c r="C773" s="2">
        <v>216.89999999999998</v>
      </c>
      <c r="D773" s="2">
        <v>11</v>
      </c>
      <c r="E773" s="2">
        <v>8892.9</v>
      </c>
      <c r="F773" s="3">
        <v>37936</v>
      </c>
      <c r="G773" t="s">
        <v>40</v>
      </c>
      <c r="H773">
        <v>4</v>
      </c>
      <c r="I773">
        <v>11</v>
      </c>
      <c r="J773">
        <v>2003</v>
      </c>
      <c r="K773" s="2">
        <v>193</v>
      </c>
      <c r="L773" t="s">
        <v>173</v>
      </c>
      <c r="M773" t="s">
        <v>174</v>
      </c>
      <c r="N773" t="s">
        <v>354</v>
      </c>
      <c r="O773" t="s">
        <v>357</v>
      </c>
      <c r="P773" t="s">
        <v>793</v>
      </c>
      <c r="Q773" t="s">
        <v>32</v>
      </c>
      <c r="R773" t="s">
        <v>33</v>
      </c>
      <c r="S773" t="s">
        <v>39</v>
      </c>
    </row>
    <row r="774" spans="1:19">
      <c r="A774">
        <v>10180</v>
      </c>
      <c r="B774">
        <v>40</v>
      </c>
      <c r="C774" s="2">
        <v>168.69</v>
      </c>
      <c r="D774" s="2">
        <v>8</v>
      </c>
      <c r="E774" s="2">
        <v>6747.6</v>
      </c>
      <c r="F774" s="3">
        <v>37936</v>
      </c>
      <c r="G774" t="s">
        <v>40</v>
      </c>
      <c r="H774">
        <v>4</v>
      </c>
      <c r="I774">
        <v>11</v>
      </c>
      <c r="J774">
        <v>2003</v>
      </c>
      <c r="K774" s="2">
        <v>150</v>
      </c>
      <c r="L774" t="s">
        <v>173</v>
      </c>
      <c r="M774" t="s">
        <v>133</v>
      </c>
      <c r="N774" t="s">
        <v>354</v>
      </c>
      <c r="O774" t="s">
        <v>357</v>
      </c>
      <c r="P774" t="s">
        <v>793</v>
      </c>
      <c r="Q774" t="s">
        <v>32</v>
      </c>
      <c r="R774" t="s">
        <v>33</v>
      </c>
      <c r="S774" t="s">
        <v>36</v>
      </c>
    </row>
    <row r="775" spans="1:19">
      <c r="A775">
        <v>10180</v>
      </c>
      <c r="B775">
        <v>25</v>
      </c>
      <c r="C775" s="2">
        <v>64.2</v>
      </c>
      <c r="D775" s="2">
        <v>13</v>
      </c>
      <c r="E775" s="2">
        <v>1605</v>
      </c>
      <c r="F775" s="3">
        <v>37936</v>
      </c>
      <c r="G775" t="s">
        <v>40</v>
      </c>
      <c r="H775">
        <v>4</v>
      </c>
      <c r="I775">
        <v>11</v>
      </c>
      <c r="J775">
        <v>2003</v>
      </c>
      <c r="K775" s="2">
        <v>60</v>
      </c>
      <c r="L775" t="s">
        <v>173</v>
      </c>
      <c r="M775" t="s">
        <v>153</v>
      </c>
      <c r="N775" t="s">
        <v>354</v>
      </c>
      <c r="O775" t="s">
        <v>357</v>
      </c>
      <c r="P775" t="s">
        <v>793</v>
      </c>
      <c r="Q775" t="s">
        <v>32</v>
      </c>
      <c r="R775" t="s">
        <v>33</v>
      </c>
      <c r="S775" t="s">
        <v>45</v>
      </c>
    </row>
    <row r="776" spans="1:19">
      <c r="A776">
        <v>10180</v>
      </c>
      <c r="B776">
        <v>21</v>
      </c>
      <c r="C776" s="2">
        <v>50.36</v>
      </c>
      <c r="D776" s="2">
        <v>3</v>
      </c>
      <c r="E776" s="2">
        <v>1057.56</v>
      </c>
      <c r="F776" s="3">
        <v>37936</v>
      </c>
      <c r="G776" t="s">
        <v>40</v>
      </c>
      <c r="H776">
        <v>4</v>
      </c>
      <c r="I776">
        <v>11</v>
      </c>
      <c r="J776">
        <v>2003</v>
      </c>
      <c r="K776" s="2">
        <v>62</v>
      </c>
      <c r="L776" t="s">
        <v>173</v>
      </c>
      <c r="M776" t="s">
        <v>134</v>
      </c>
      <c r="N776" t="s">
        <v>354</v>
      </c>
      <c r="O776" t="s">
        <v>357</v>
      </c>
      <c r="P776" t="s">
        <v>793</v>
      </c>
      <c r="Q776" t="s">
        <v>32</v>
      </c>
      <c r="R776" t="s">
        <v>33</v>
      </c>
      <c r="S776" t="s">
        <v>45</v>
      </c>
    </row>
    <row r="777" spans="1:19">
      <c r="A777">
        <v>10180</v>
      </c>
      <c r="B777">
        <v>48</v>
      </c>
      <c r="C777" s="2">
        <v>111.57</v>
      </c>
      <c r="D777" s="2">
        <v>10</v>
      </c>
      <c r="E777" s="2">
        <v>5355.36</v>
      </c>
      <c r="F777" s="3">
        <v>37936</v>
      </c>
      <c r="G777" t="s">
        <v>40</v>
      </c>
      <c r="H777">
        <v>4</v>
      </c>
      <c r="I777">
        <v>11</v>
      </c>
      <c r="J777">
        <v>2003</v>
      </c>
      <c r="K777" s="2">
        <v>112</v>
      </c>
      <c r="L777" t="s">
        <v>173</v>
      </c>
      <c r="M777" t="s">
        <v>175</v>
      </c>
      <c r="N777" t="s">
        <v>354</v>
      </c>
      <c r="O777" t="s">
        <v>357</v>
      </c>
      <c r="P777" t="s">
        <v>793</v>
      </c>
      <c r="Q777" t="s">
        <v>32</v>
      </c>
      <c r="R777" t="s">
        <v>33</v>
      </c>
      <c r="S777" t="s">
        <v>36</v>
      </c>
    </row>
    <row r="778" spans="1:19">
      <c r="A778">
        <v>10180</v>
      </c>
      <c r="B778">
        <v>28</v>
      </c>
      <c r="C778" s="2">
        <v>68.55</v>
      </c>
      <c r="D778" s="2">
        <v>14</v>
      </c>
      <c r="E778" s="2">
        <v>1919.4</v>
      </c>
      <c r="F778" s="3">
        <v>37936</v>
      </c>
      <c r="G778" t="s">
        <v>40</v>
      </c>
      <c r="H778">
        <v>4</v>
      </c>
      <c r="I778">
        <v>11</v>
      </c>
      <c r="J778">
        <v>2003</v>
      </c>
      <c r="K778" s="2">
        <v>76</v>
      </c>
      <c r="L778" t="s">
        <v>173</v>
      </c>
      <c r="M778" t="s">
        <v>176</v>
      </c>
      <c r="N778" t="s">
        <v>354</v>
      </c>
      <c r="O778" t="s">
        <v>357</v>
      </c>
      <c r="P778" t="s">
        <v>793</v>
      </c>
      <c r="Q778" t="s">
        <v>32</v>
      </c>
      <c r="R778" t="s">
        <v>33</v>
      </c>
      <c r="S778" t="s">
        <v>45</v>
      </c>
    </row>
    <row r="779" spans="1:19">
      <c r="A779">
        <v>10180</v>
      </c>
      <c r="B779">
        <v>35</v>
      </c>
      <c r="C779" s="2">
        <v>72.03</v>
      </c>
      <c r="D779" s="2">
        <v>6</v>
      </c>
      <c r="E779" s="2">
        <v>2521.0500000000002</v>
      </c>
      <c r="F779" s="3">
        <v>37936</v>
      </c>
      <c r="G779" t="s">
        <v>40</v>
      </c>
      <c r="H779">
        <v>4</v>
      </c>
      <c r="I779">
        <v>11</v>
      </c>
      <c r="J779">
        <v>2003</v>
      </c>
      <c r="K779" s="2">
        <v>69</v>
      </c>
      <c r="L779" t="s">
        <v>173</v>
      </c>
      <c r="M779" t="s">
        <v>136</v>
      </c>
      <c r="N779" t="s">
        <v>354</v>
      </c>
      <c r="O779" t="s">
        <v>357</v>
      </c>
      <c r="P779" t="s">
        <v>793</v>
      </c>
      <c r="Q779" t="s">
        <v>32</v>
      </c>
      <c r="R779" t="s">
        <v>33</v>
      </c>
      <c r="S779" t="s">
        <v>45</v>
      </c>
    </row>
    <row r="780" spans="1:19">
      <c r="A780">
        <v>10180</v>
      </c>
      <c r="B780">
        <v>34</v>
      </c>
      <c r="C780" s="2">
        <v>45.46</v>
      </c>
      <c r="D780" s="2">
        <v>4</v>
      </c>
      <c r="E780" s="2">
        <v>1545.64</v>
      </c>
      <c r="F780" s="3">
        <v>37936</v>
      </c>
      <c r="G780" t="s">
        <v>40</v>
      </c>
      <c r="H780">
        <v>4</v>
      </c>
      <c r="I780">
        <v>11</v>
      </c>
      <c r="J780">
        <v>2003</v>
      </c>
      <c r="K780" s="2">
        <v>40</v>
      </c>
      <c r="L780" t="s">
        <v>173</v>
      </c>
      <c r="M780" t="s">
        <v>137</v>
      </c>
      <c r="N780" t="s">
        <v>354</v>
      </c>
      <c r="O780" t="s">
        <v>357</v>
      </c>
      <c r="P780" t="s">
        <v>793</v>
      </c>
      <c r="Q780" t="s">
        <v>32</v>
      </c>
      <c r="R780" t="s">
        <v>33</v>
      </c>
      <c r="S780" t="s">
        <v>45</v>
      </c>
    </row>
    <row r="781" spans="1:19">
      <c r="A781">
        <v>10180</v>
      </c>
      <c r="B781">
        <v>22</v>
      </c>
      <c r="C781" s="2">
        <v>114.3</v>
      </c>
      <c r="D781" s="2">
        <v>7</v>
      </c>
      <c r="E781" s="2">
        <v>2514.6</v>
      </c>
      <c r="F781" s="3">
        <v>37936</v>
      </c>
      <c r="G781" t="s">
        <v>40</v>
      </c>
      <c r="H781">
        <v>4</v>
      </c>
      <c r="I781">
        <v>11</v>
      </c>
      <c r="J781">
        <v>2003</v>
      </c>
      <c r="K781" s="2">
        <v>102</v>
      </c>
      <c r="L781" t="s">
        <v>173</v>
      </c>
      <c r="M781" t="s">
        <v>138</v>
      </c>
      <c r="N781" t="s">
        <v>354</v>
      </c>
      <c r="O781" t="s">
        <v>357</v>
      </c>
      <c r="P781" t="s">
        <v>793</v>
      </c>
      <c r="Q781" t="s">
        <v>32</v>
      </c>
      <c r="R781" t="s">
        <v>33</v>
      </c>
      <c r="S781" t="s">
        <v>45</v>
      </c>
    </row>
    <row r="782" spans="1:19">
      <c r="A782">
        <v>10180</v>
      </c>
      <c r="B782">
        <v>21</v>
      </c>
      <c r="C782" s="2">
        <v>93.56</v>
      </c>
      <c r="D782" s="2">
        <v>5</v>
      </c>
      <c r="E782" s="2">
        <v>1964.76</v>
      </c>
      <c r="F782" s="3">
        <v>37936</v>
      </c>
      <c r="G782" t="s">
        <v>40</v>
      </c>
      <c r="H782">
        <v>4</v>
      </c>
      <c r="I782">
        <v>11</v>
      </c>
      <c r="J782">
        <v>2003</v>
      </c>
      <c r="K782" s="2">
        <v>81</v>
      </c>
      <c r="L782" t="s">
        <v>173</v>
      </c>
      <c r="M782" t="s">
        <v>139</v>
      </c>
      <c r="N782" t="s">
        <v>354</v>
      </c>
      <c r="O782" t="s">
        <v>357</v>
      </c>
      <c r="P782" t="s">
        <v>793</v>
      </c>
      <c r="Q782" t="s">
        <v>32</v>
      </c>
      <c r="R782" t="s">
        <v>33</v>
      </c>
      <c r="S782" t="s">
        <v>45</v>
      </c>
    </row>
    <row r="783" spans="1:19">
      <c r="A783">
        <v>10224</v>
      </c>
      <c r="B783">
        <v>43</v>
      </c>
      <c r="C783" s="2">
        <v>141.57999999999998</v>
      </c>
      <c r="D783" s="2">
        <v>6</v>
      </c>
      <c r="E783" s="2">
        <v>6087.94</v>
      </c>
      <c r="F783" s="3">
        <v>38038</v>
      </c>
      <c r="G783" t="s">
        <v>40</v>
      </c>
      <c r="H783">
        <v>1</v>
      </c>
      <c r="I783">
        <v>2</v>
      </c>
      <c r="J783">
        <v>2004</v>
      </c>
      <c r="K783" s="2">
        <v>150</v>
      </c>
      <c r="L783" t="s">
        <v>173</v>
      </c>
      <c r="M783" t="s">
        <v>133</v>
      </c>
      <c r="N783" t="s">
        <v>354</v>
      </c>
      <c r="O783" t="s">
        <v>357</v>
      </c>
      <c r="P783" t="s">
        <v>793</v>
      </c>
      <c r="Q783" t="s">
        <v>32</v>
      </c>
      <c r="R783" t="s">
        <v>33</v>
      </c>
      <c r="S783" t="s">
        <v>36</v>
      </c>
    </row>
    <row r="784" spans="1:19">
      <c r="A784">
        <v>10224</v>
      </c>
      <c r="B784">
        <v>38</v>
      </c>
      <c r="C784" s="2">
        <v>58.44</v>
      </c>
      <c r="D784" s="2">
        <v>1</v>
      </c>
      <c r="E784" s="2">
        <v>2220.7199999999998</v>
      </c>
      <c r="F784" s="3">
        <v>38038</v>
      </c>
      <c r="G784" t="s">
        <v>40</v>
      </c>
      <c r="H784">
        <v>1</v>
      </c>
      <c r="I784">
        <v>2</v>
      </c>
      <c r="J784">
        <v>2004</v>
      </c>
      <c r="K784" s="2">
        <v>62</v>
      </c>
      <c r="L784" t="s">
        <v>173</v>
      </c>
      <c r="M784" t="s">
        <v>134</v>
      </c>
      <c r="N784" t="s">
        <v>354</v>
      </c>
      <c r="O784" t="s">
        <v>357</v>
      </c>
      <c r="P784" t="s">
        <v>793</v>
      </c>
      <c r="Q784" t="s">
        <v>32</v>
      </c>
      <c r="R784" t="s">
        <v>33</v>
      </c>
      <c r="S784" t="s">
        <v>45</v>
      </c>
    </row>
    <row r="785" spans="1:19">
      <c r="A785">
        <v>10224</v>
      </c>
      <c r="B785">
        <v>37</v>
      </c>
      <c r="C785" s="2">
        <v>80.34</v>
      </c>
      <c r="D785" s="2">
        <v>4</v>
      </c>
      <c r="E785" s="2">
        <v>2972.58</v>
      </c>
      <c r="F785" s="3">
        <v>38038</v>
      </c>
      <c r="G785" t="s">
        <v>40</v>
      </c>
      <c r="H785">
        <v>1</v>
      </c>
      <c r="I785">
        <v>2</v>
      </c>
      <c r="J785">
        <v>2004</v>
      </c>
      <c r="K785" s="2">
        <v>69</v>
      </c>
      <c r="L785" t="s">
        <v>173</v>
      </c>
      <c r="M785" t="s">
        <v>136</v>
      </c>
      <c r="N785" t="s">
        <v>354</v>
      </c>
      <c r="O785" t="s">
        <v>357</v>
      </c>
      <c r="P785" t="s">
        <v>793</v>
      </c>
      <c r="Q785" t="s">
        <v>32</v>
      </c>
      <c r="R785" t="s">
        <v>33</v>
      </c>
      <c r="S785" t="s">
        <v>45</v>
      </c>
    </row>
    <row r="786" spans="1:19">
      <c r="A786">
        <v>10224</v>
      </c>
      <c r="B786">
        <v>43</v>
      </c>
      <c r="C786" s="2">
        <v>39.43</v>
      </c>
      <c r="D786" s="2">
        <v>2</v>
      </c>
      <c r="E786" s="2">
        <v>1695.49</v>
      </c>
      <c r="F786" s="3">
        <v>38038</v>
      </c>
      <c r="G786" t="s">
        <v>40</v>
      </c>
      <c r="H786">
        <v>1</v>
      </c>
      <c r="I786">
        <v>2</v>
      </c>
      <c r="J786">
        <v>2004</v>
      </c>
      <c r="K786" s="2">
        <v>40</v>
      </c>
      <c r="L786" t="s">
        <v>173</v>
      </c>
      <c r="M786" t="s">
        <v>137</v>
      </c>
      <c r="N786" t="s">
        <v>354</v>
      </c>
      <c r="O786" t="s">
        <v>357</v>
      </c>
      <c r="P786" t="s">
        <v>793</v>
      </c>
      <c r="Q786" t="s">
        <v>32</v>
      </c>
      <c r="R786" t="s">
        <v>33</v>
      </c>
      <c r="S786" t="s">
        <v>45</v>
      </c>
    </row>
    <row r="787" spans="1:19">
      <c r="A787">
        <v>10224</v>
      </c>
      <c r="B787">
        <v>30</v>
      </c>
      <c r="C787" s="2">
        <v>111.23</v>
      </c>
      <c r="D787" s="2">
        <v>5</v>
      </c>
      <c r="E787" s="2">
        <v>3336.9</v>
      </c>
      <c r="F787" s="3">
        <v>38038</v>
      </c>
      <c r="G787" t="s">
        <v>40</v>
      </c>
      <c r="H787">
        <v>1</v>
      </c>
      <c r="I787">
        <v>2</v>
      </c>
      <c r="J787">
        <v>2004</v>
      </c>
      <c r="K787" s="2">
        <v>102</v>
      </c>
      <c r="L787" t="s">
        <v>173</v>
      </c>
      <c r="M787" t="s">
        <v>138</v>
      </c>
      <c r="N787" t="s">
        <v>354</v>
      </c>
      <c r="O787" t="s">
        <v>357</v>
      </c>
      <c r="P787" t="s">
        <v>793</v>
      </c>
      <c r="Q787" t="s">
        <v>32</v>
      </c>
      <c r="R787" t="s">
        <v>33</v>
      </c>
      <c r="S787" t="s">
        <v>36</v>
      </c>
    </row>
    <row r="788" spans="1:19">
      <c r="A788">
        <v>10224</v>
      </c>
      <c r="B788">
        <v>50</v>
      </c>
      <c r="C788" s="2">
        <v>77.290000000000006</v>
      </c>
      <c r="D788" s="2">
        <v>3</v>
      </c>
      <c r="E788" s="2">
        <v>3864.5</v>
      </c>
      <c r="F788" s="3">
        <v>38038</v>
      </c>
      <c r="G788" t="s">
        <v>40</v>
      </c>
      <c r="H788">
        <v>1</v>
      </c>
      <c r="I788">
        <v>2</v>
      </c>
      <c r="J788">
        <v>2004</v>
      </c>
      <c r="K788" s="2">
        <v>81</v>
      </c>
      <c r="L788" t="s">
        <v>173</v>
      </c>
      <c r="M788" t="s">
        <v>139</v>
      </c>
      <c r="N788" t="s">
        <v>354</v>
      </c>
      <c r="O788" t="s">
        <v>357</v>
      </c>
      <c r="P788" t="s">
        <v>793</v>
      </c>
      <c r="Q788" t="s">
        <v>32</v>
      </c>
      <c r="R788" t="s">
        <v>33</v>
      </c>
      <c r="S788" t="s">
        <v>36</v>
      </c>
    </row>
    <row r="789" spans="1:19">
      <c r="A789">
        <v>10253</v>
      </c>
      <c r="B789">
        <v>24</v>
      </c>
      <c r="C789" s="2">
        <v>163.44</v>
      </c>
      <c r="D789" s="2">
        <v>13</v>
      </c>
      <c r="E789" s="2">
        <v>3922.56</v>
      </c>
      <c r="F789" s="3">
        <v>38139</v>
      </c>
      <c r="G789" t="s">
        <v>417</v>
      </c>
      <c r="H789">
        <v>2</v>
      </c>
      <c r="I789">
        <v>6</v>
      </c>
      <c r="J789">
        <v>2004</v>
      </c>
      <c r="K789" s="2">
        <v>194</v>
      </c>
      <c r="L789" t="s">
        <v>100</v>
      </c>
      <c r="M789" t="s">
        <v>124</v>
      </c>
      <c r="N789" t="s">
        <v>824</v>
      </c>
      <c r="O789" t="s">
        <v>748</v>
      </c>
      <c r="P789" t="s">
        <v>794</v>
      </c>
      <c r="Q789" t="s">
        <v>825</v>
      </c>
      <c r="R789" t="s">
        <v>33</v>
      </c>
      <c r="S789" t="s">
        <v>36</v>
      </c>
    </row>
    <row r="790" spans="1:19">
      <c r="A790">
        <v>10253</v>
      </c>
      <c r="B790">
        <v>22</v>
      </c>
      <c r="C790" s="2">
        <v>109.22000000000001</v>
      </c>
      <c r="D790" s="2">
        <v>11</v>
      </c>
      <c r="E790" s="2">
        <v>2402.84</v>
      </c>
      <c r="F790" s="3">
        <v>38139</v>
      </c>
      <c r="G790" t="s">
        <v>417</v>
      </c>
      <c r="H790">
        <v>2</v>
      </c>
      <c r="I790">
        <v>6</v>
      </c>
      <c r="J790">
        <v>2004</v>
      </c>
      <c r="K790" s="2">
        <v>117</v>
      </c>
      <c r="L790" t="s">
        <v>100</v>
      </c>
      <c r="M790" t="s">
        <v>264</v>
      </c>
      <c r="N790" t="s">
        <v>824</v>
      </c>
      <c r="O790" t="s">
        <v>748</v>
      </c>
      <c r="P790" t="s">
        <v>794</v>
      </c>
      <c r="Q790" t="s">
        <v>825</v>
      </c>
      <c r="R790" t="s">
        <v>33</v>
      </c>
      <c r="S790" t="s">
        <v>45</v>
      </c>
    </row>
    <row r="791" spans="1:19">
      <c r="A791">
        <v>10253</v>
      </c>
      <c r="B791">
        <v>25</v>
      </c>
      <c r="C791" s="2">
        <v>90.17</v>
      </c>
      <c r="D791" s="2">
        <v>14</v>
      </c>
      <c r="E791" s="2">
        <v>2254.25</v>
      </c>
      <c r="F791" s="3">
        <v>38139</v>
      </c>
      <c r="G791" t="s">
        <v>417</v>
      </c>
      <c r="H791">
        <v>2</v>
      </c>
      <c r="I791">
        <v>6</v>
      </c>
      <c r="J791">
        <v>2004</v>
      </c>
      <c r="K791" s="2">
        <v>79</v>
      </c>
      <c r="L791" t="s">
        <v>100</v>
      </c>
      <c r="M791" t="s">
        <v>125</v>
      </c>
      <c r="N791" t="s">
        <v>824</v>
      </c>
      <c r="O791" t="s">
        <v>748</v>
      </c>
      <c r="P791" t="s">
        <v>794</v>
      </c>
      <c r="Q791" t="s">
        <v>825</v>
      </c>
      <c r="R791" t="s">
        <v>33</v>
      </c>
      <c r="S791" t="s">
        <v>45</v>
      </c>
    </row>
    <row r="792" spans="1:19">
      <c r="A792">
        <v>10253</v>
      </c>
      <c r="B792">
        <v>41</v>
      </c>
      <c r="C792" s="2">
        <v>119.77</v>
      </c>
      <c r="D792" s="2">
        <v>10</v>
      </c>
      <c r="E792" s="2">
        <v>4910.57</v>
      </c>
      <c r="F792" s="3">
        <v>38139</v>
      </c>
      <c r="G792" t="s">
        <v>417</v>
      </c>
      <c r="H792">
        <v>2</v>
      </c>
      <c r="I792">
        <v>6</v>
      </c>
      <c r="J792">
        <v>2004</v>
      </c>
      <c r="K792" s="2">
        <v>115</v>
      </c>
      <c r="L792" t="s">
        <v>100</v>
      </c>
      <c r="M792" t="s">
        <v>265</v>
      </c>
      <c r="N792" t="s">
        <v>824</v>
      </c>
      <c r="O792" t="s">
        <v>748</v>
      </c>
      <c r="P792" t="s">
        <v>794</v>
      </c>
      <c r="Q792" t="s">
        <v>825</v>
      </c>
      <c r="R792" t="s">
        <v>33</v>
      </c>
      <c r="S792" t="s">
        <v>36</v>
      </c>
    </row>
    <row r="793" spans="1:19">
      <c r="A793">
        <v>10253</v>
      </c>
      <c r="B793">
        <v>26</v>
      </c>
      <c r="C793" s="2">
        <v>117.48</v>
      </c>
      <c r="D793" s="2">
        <v>5</v>
      </c>
      <c r="E793" s="2">
        <v>3054.48</v>
      </c>
      <c r="F793" s="3">
        <v>38139</v>
      </c>
      <c r="G793" t="s">
        <v>417</v>
      </c>
      <c r="H793">
        <v>2</v>
      </c>
      <c r="I793">
        <v>6</v>
      </c>
      <c r="J793">
        <v>2004</v>
      </c>
      <c r="K793" s="2">
        <v>141</v>
      </c>
      <c r="L793" t="s">
        <v>100</v>
      </c>
      <c r="M793" t="s">
        <v>27</v>
      </c>
      <c r="N793" t="s">
        <v>824</v>
      </c>
      <c r="O793" t="s">
        <v>748</v>
      </c>
      <c r="P793" t="s">
        <v>794</v>
      </c>
      <c r="Q793" t="s">
        <v>825</v>
      </c>
      <c r="R793" t="s">
        <v>33</v>
      </c>
      <c r="S793" t="s">
        <v>36</v>
      </c>
    </row>
    <row r="794" spans="1:19">
      <c r="A794">
        <v>10253</v>
      </c>
      <c r="B794">
        <v>24</v>
      </c>
      <c r="C794" s="2">
        <v>140.62</v>
      </c>
      <c r="D794" s="2">
        <v>1</v>
      </c>
      <c r="E794" s="2">
        <v>3374.88</v>
      </c>
      <c r="F794" s="3">
        <v>38139</v>
      </c>
      <c r="G794" t="s">
        <v>417</v>
      </c>
      <c r="H794">
        <v>2</v>
      </c>
      <c r="I794">
        <v>6</v>
      </c>
      <c r="J794">
        <v>2004</v>
      </c>
      <c r="K794" s="2">
        <v>124</v>
      </c>
      <c r="L794" t="s">
        <v>100</v>
      </c>
      <c r="M794" t="s">
        <v>111</v>
      </c>
      <c r="N794" t="s">
        <v>824</v>
      </c>
      <c r="O794" t="s">
        <v>748</v>
      </c>
      <c r="P794" t="s">
        <v>794</v>
      </c>
      <c r="Q794" t="s">
        <v>825</v>
      </c>
      <c r="R794" t="s">
        <v>33</v>
      </c>
      <c r="S794" t="s">
        <v>36</v>
      </c>
    </row>
    <row r="795" spans="1:19">
      <c r="A795">
        <v>10253</v>
      </c>
      <c r="B795">
        <v>23</v>
      </c>
      <c r="C795" s="2">
        <v>83.93</v>
      </c>
      <c r="D795" s="2">
        <v>9</v>
      </c>
      <c r="E795" s="2">
        <v>1930.39</v>
      </c>
      <c r="F795" s="3">
        <v>38139</v>
      </c>
      <c r="G795" t="s">
        <v>417</v>
      </c>
      <c r="H795">
        <v>2</v>
      </c>
      <c r="I795">
        <v>6</v>
      </c>
      <c r="J795">
        <v>2004</v>
      </c>
      <c r="K795" s="2">
        <v>77</v>
      </c>
      <c r="L795" t="s">
        <v>100</v>
      </c>
      <c r="M795" t="s">
        <v>170</v>
      </c>
      <c r="N795" t="s">
        <v>824</v>
      </c>
      <c r="O795" t="s">
        <v>748</v>
      </c>
      <c r="P795" t="s">
        <v>794</v>
      </c>
      <c r="Q795" t="s">
        <v>825</v>
      </c>
      <c r="R795" t="s">
        <v>33</v>
      </c>
      <c r="S795" t="s">
        <v>45</v>
      </c>
    </row>
    <row r="796" spans="1:19">
      <c r="A796">
        <v>10253</v>
      </c>
      <c r="B796">
        <v>33</v>
      </c>
      <c r="C796" s="2">
        <v>135.13999999999999</v>
      </c>
      <c r="D796" s="2">
        <v>4</v>
      </c>
      <c r="E796" s="2">
        <v>4459.62</v>
      </c>
      <c r="F796" s="3">
        <v>38139</v>
      </c>
      <c r="G796" t="s">
        <v>417</v>
      </c>
      <c r="H796">
        <v>2</v>
      </c>
      <c r="I796">
        <v>6</v>
      </c>
      <c r="J796">
        <v>2004</v>
      </c>
      <c r="K796" s="2">
        <v>142</v>
      </c>
      <c r="L796" t="s">
        <v>100</v>
      </c>
      <c r="M796" t="s">
        <v>37</v>
      </c>
      <c r="N796" t="s">
        <v>824</v>
      </c>
      <c r="O796" t="s">
        <v>748</v>
      </c>
      <c r="P796" t="s">
        <v>794</v>
      </c>
      <c r="Q796" t="s">
        <v>825</v>
      </c>
      <c r="R796" t="s">
        <v>33</v>
      </c>
      <c r="S796" t="s">
        <v>36</v>
      </c>
    </row>
    <row r="797" spans="1:19">
      <c r="A797">
        <v>10253</v>
      </c>
      <c r="B797">
        <v>37</v>
      </c>
      <c r="C797" s="2">
        <v>139.91999999999999</v>
      </c>
      <c r="D797" s="2">
        <v>2</v>
      </c>
      <c r="E797" s="2">
        <v>5177.04</v>
      </c>
      <c r="F797" s="3">
        <v>38139</v>
      </c>
      <c r="G797" t="s">
        <v>417</v>
      </c>
      <c r="H797">
        <v>2</v>
      </c>
      <c r="I797">
        <v>6</v>
      </c>
      <c r="J797">
        <v>2004</v>
      </c>
      <c r="K797" s="2">
        <v>132</v>
      </c>
      <c r="L797" t="s">
        <v>100</v>
      </c>
      <c r="M797" t="s">
        <v>112</v>
      </c>
      <c r="N797" t="s">
        <v>824</v>
      </c>
      <c r="O797" t="s">
        <v>748</v>
      </c>
      <c r="P797" t="s">
        <v>794</v>
      </c>
      <c r="Q797" t="s">
        <v>825</v>
      </c>
      <c r="R797" t="s">
        <v>33</v>
      </c>
      <c r="S797" t="s">
        <v>36</v>
      </c>
    </row>
    <row r="798" spans="1:19">
      <c r="A798">
        <v>10253</v>
      </c>
      <c r="B798">
        <v>40</v>
      </c>
      <c r="C798" s="2">
        <v>169.34</v>
      </c>
      <c r="D798" s="2">
        <v>6</v>
      </c>
      <c r="E798" s="2">
        <v>6773.6</v>
      </c>
      <c r="F798" s="3">
        <v>38139</v>
      </c>
      <c r="G798" t="s">
        <v>417</v>
      </c>
      <c r="H798">
        <v>2</v>
      </c>
      <c r="I798">
        <v>6</v>
      </c>
      <c r="J798">
        <v>2004</v>
      </c>
      <c r="K798" s="2">
        <v>169</v>
      </c>
      <c r="L798" t="s">
        <v>100</v>
      </c>
      <c r="M798" t="s">
        <v>38</v>
      </c>
      <c r="N798" t="s">
        <v>824</v>
      </c>
      <c r="O798" t="s">
        <v>748</v>
      </c>
      <c r="P798" t="s">
        <v>794</v>
      </c>
      <c r="Q798" t="s">
        <v>825</v>
      </c>
      <c r="R798" t="s">
        <v>33</v>
      </c>
      <c r="S798" t="s">
        <v>36</v>
      </c>
    </row>
    <row r="799" spans="1:19">
      <c r="A799">
        <v>10253</v>
      </c>
      <c r="B799">
        <v>31</v>
      </c>
      <c r="C799" s="2">
        <v>129.97999999999999</v>
      </c>
      <c r="D799" s="2">
        <v>3</v>
      </c>
      <c r="E799" s="2">
        <v>4029.38</v>
      </c>
      <c r="F799" s="3">
        <v>38139</v>
      </c>
      <c r="G799" t="s">
        <v>417</v>
      </c>
      <c r="H799">
        <v>2</v>
      </c>
      <c r="I799">
        <v>6</v>
      </c>
      <c r="J799">
        <v>2004</v>
      </c>
      <c r="K799" s="2">
        <v>141</v>
      </c>
      <c r="L799" t="s">
        <v>100</v>
      </c>
      <c r="M799" t="s">
        <v>113</v>
      </c>
      <c r="N799" t="s">
        <v>824</v>
      </c>
      <c r="O799" t="s">
        <v>748</v>
      </c>
      <c r="P799" t="s">
        <v>794</v>
      </c>
      <c r="Q799" t="s">
        <v>825</v>
      </c>
      <c r="R799" t="s">
        <v>33</v>
      </c>
      <c r="S799" t="s">
        <v>36</v>
      </c>
    </row>
    <row r="800" spans="1:19">
      <c r="A800">
        <v>10253</v>
      </c>
      <c r="B800">
        <v>40</v>
      </c>
      <c r="C800" s="2">
        <v>42.67</v>
      </c>
      <c r="D800" s="2">
        <v>7</v>
      </c>
      <c r="E800" s="2">
        <v>1706.8</v>
      </c>
      <c r="F800" s="3">
        <v>38139</v>
      </c>
      <c r="G800" t="s">
        <v>417</v>
      </c>
      <c r="H800">
        <v>2</v>
      </c>
      <c r="I800">
        <v>6</v>
      </c>
      <c r="J800">
        <v>2004</v>
      </c>
      <c r="K800" s="2">
        <v>37</v>
      </c>
      <c r="L800" t="s">
        <v>100</v>
      </c>
      <c r="M800" t="s">
        <v>171</v>
      </c>
      <c r="N800" t="s">
        <v>824</v>
      </c>
      <c r="O800" t="s">
        <v>748</v>
      </c>
      <c r="P800" t="s">
        <v>794</v>
      </c>
      <c r="Q800" t="s">
        <v>825</v>
      </c>
      <c r="R800" t="s">
        <v>33</v>
      </c>
      <c r="S800" t="s">
        <v>45</v>
      </c>
    </row>
    <row r="801" spans="1:19">
      <c r="A801">
        <v>10253</v>
      </c>
      <c r="B801">
        <v>24</v>
      </c>
      <c r="C801" s="2">
        <v>52.66</v>
      </c>
      <c r="D801" s="2">
        <v>12</v>
      </c>
      <c r="E801" s="2">
        <v>1263.8399999999999</v>
      </c>
      <c r="F801" s="3">
        <v>38139</v>
      </c>
      <c r="G801" t="s">
        <v>417</v>
      </c>
      <c r="H801">
        <v>2</v>
      </c>
      <c r="I801">
        <v>6</v>
      </c>
      <c r="J801">
        <v>2004</v>
      </c>
      <c r="K801" s="2">
        <v>61</v>
      </c>
      <c r="L801" t="s">
        <v>100</v>
      </c>
      <c r="M801" t="s">
        <v>129</v>
      </c>
      <c r="N801" t="s">
        <v>824</v>
      </c>
      <c r="O801" t="s">
        <v>748</v>
      </c>
      <c r="P801" t="s">
        <v>794</v>
      </c>
      <c r="Q801" t="s">
        <v>825</v>
      </c>
      <c r="R801" t="s">
        <v>33</v>
      </c>
      <c r="S801" t="s">
        <v>45</v>
      </c>
    </row>
    <row r="802" spans="1:19">
      <c r="A802">
        <v>10253</v>
      </c>
      <c r="B802">
        <v>39</v>
      </c>
      <c r="C802" s="2">
        <v>132</v>
      </c>
      <c r="D802" s="2">
        <v>8</v>
      </c>
      <c r="E802" s="2">
        <v>5148</v>
      </c>
      <c r="F802" s="3">
        <v>38139</v>
      </c>
      <c r="G802" t="s">
        <v>417</v>
      </c>
      <c r="H802">
        <v>2</v>
      </c>
      <c r="I802">
        <v>6</v>
      </c>
      <c r="J802">
        <v>2004</v>
      </c>
      <c r="K802" s="2">
        <v>140</v>
      </c>
      <c r="L802" t="s">
        <v>100</v>
      </c>
      <c r="M802" t="s">
        <v>172</v>
      </c>
      <c r="N802" t="s">
        <v>824</v>
      </c>
      <c r="O802" t="s">
        <v>748</v>
      </c>
      <c r="P802" t="s">
        <v>794</v>
      </c>
      <c r="Q802" t="s">
        <v>825</v>
      </c>
      <c r="R802" t="s">
        <v>33</v>
      </c>
      <c r="S802" t="s">
        <v>36</v>
      </c>
    </row>
    <row r="803" spans="1:19">
      <c r="A803">
        <v>10302</v>
      </c>
      <c r="B803">
        <v>23</v>
      </c>
      <c r="C803" s="2">
        <v>72.7</v>
      </c>
      <c r="D803" s="2">
        <v>3</v>
      </c>
      <c r="E803" s="2">
        <v>1672.1</v>
      </c>
      <c r="F803" s="3">
        <v>37900</v>
      </c>
      <c r="G803" t="s">
        <v>40</v>
      </c>
      <c r="H803">
        <v>4</v>
      </c>
      <c r="I803">
        <v>10</v>
      </c>
      <c r="J803">
        <v>2003</v>
      </c>
      <c r="K803" s="2">
        <v>71</v>
      </c>
      <c r="L803" t="s">
        <v>100</v>
      </c>
      <c r="M803" t="s">
        <v>114</v>
      </c>
      <c r="N803" t="s">
        <v>824</v>
      </c>
      <c r="O803" t="s">
        <v>748</v>
      </c>
      <c r="P803" t="s">
        <v>794</v>
      </c>
      <c r="Q803" t="s">
        <v>825</v>
      </c>
      <c r="R803" t="s">
        <v>33</v>
      </c>
      <c r="S803" t="s">
        <v>45</v>
      </c>
    </row>
    <row r="804" spans="1:19">
      <c r="A804">
        <v>10302</v>
      </c>
      <c r="B804">
        <v>49</v>
      </c>
      <c r="C804" s="2">
        <v>108.13999999999999</v>
      </c>
      <c r="D804" s="2">
        <v>5</v>
      </c>
      <c r="E804" s="2">
        <v>5298.86</v>
      </c>
      <c r="F804" s="3">
        <v>37900</v>
      </c>
      <c r="G804" t="s">
        <v>40</v>
      </c>
      <c r="H804">
        <v>4</v>
      </c>
      <c r="I804">
        <v>10</v>
      </c>
      <c r="J804">
        <v>2003</v>
      </c>
      <c r="K804" s="2">
        <v>90</v>
      </c>
      <c r="L804" t="s">
        <v>100</v>
      </c>
      <c r="M804" t="s">
        <v>118</v>
      </c>
      <c r="N804" t="s">
        <v>824</v>
      </c>
      <c r="O804" t="s">
        <v>748</v>
      </c>
      <c r="P804" t="s">
        <v>794</v>
      </c>
      <c r="Q804" t="s">
        <v>825</v>
      </c>
      <c r="R804" t="s">
        <v>33</v>
      </c>
      <c r="S804" t="s">
        <v>36</v>
      </c>
    </row>
    <row r="805" spans="1:19">
      <c r="A805">
        <v>10302</v>
      </c>
      <c r="B805">
        <v>45</v>
      </c>
      <c r="C805" s="2">
        <v>123.31</v>
      </c>
      <c r="D805" s="2">
        <v>4</v>
      </c>
      <c r="E805" s="2">
        <v>5548.95</v>
      </c>
      <c r="F805" s="3">
        <v>37900</v>
      </c>
      <c r="G805" t="s">
        <v>40</v>
      </c>
      <c r="H805">
        <v>4</v>
      </c>
      <c r="I805">
        <v>10</v>
      </c>
      <c r="J805">
        <v>2003</v>
      </c>
      <c r="K805" s="2">
        <v>117</v>
      </c>
      <c r="L805" t="s">
        <v>100</v>
      </c>
      <c r="M805" t="s">
        <v>119</v>
      </c>
      <c r="N805" t="s">
        <v>824</v>
      </c>
      <c r="O805" t="s">
        <v>748</v>
      </c>
      <c r="P805" t="s">
        <v>794</v>
      </c>
      <c r="Q805" t="s">
        <v>825</v>
      </c>
      <c r="R805" t="s">
        <v>33</v>
      </c>
      <c r="S805" t="s">
        <v>36</v>
      </c>
    </row>
    <row r="806" spans="1:19">
      <c r="A806">
        <v>10302</v>
      </c>
      <c r="B806">
        <v>48</v>
      </c>
      <c r="C806" s="2">
        <v>74.48</v>
      </c>
      <c r="D806" s="2">
        <v>6</v>
      </c>
      <c r="E806" s="2">
        <v>3575.04</v>
      </c>
      <c r="F806" s="3">
        <v>37900</v>
      </c>
      <c r="G806" t="s">
        <v>40</v>
      </c>
      <c r="H806">
        <v>4</v>
      </c>
      <c r="I806">
        <v>10</v>
      </c>
      <c r="J806">
        <v>2003</v>
      </c>
      <c r="K806" s="2">
        <v>85</v>
      </c>
      <c r="L806" t="s">
        <v>100</v>
      </c>
      <c r="M806" t="s">
        <v>120</v>
      </c>
      <c r="N806" t="s">
        <v>824</v>
      </c>
      <c r="O806" t="s">
        <v>748</v>
      </c>
      <c r="P806" t="s">
        <v>794</v>
      </c>
      <c r="Q806" t="s">
        <v>825</v>
      </c>
      <c r="R806" t="s">
        <v>33</v>
      </c>
      <c r="S806" t="s">
        <v>36</v>
      </c>
    </row>
    <row r="807" spans="1:19">
      <c r="A807">
        <v>10403</v>
      </c>
      <c r="B807">
        <v>24</v>
      </c>
      <c r="C807" s="2">
        <v>101.44</v>
      </c>
      <c r="D807" s="2">
        <v>7</v>
      </c>
      <c r="E807" s="2">
        <v>2434.56</v>
      </c>
      <c r="F807" s="3">
        <v>38450</v>
      </c>
      <c r="G807" t="s">
        <v>40</v>
      </c>
      <c r="H807">
        <v>2</v>
      </c>
      <c r="I807">
        <v>4</v>
      </c>
      <c r="J807">
        <v>2005</v>
      </c>
      <c r="K807" s="2">
        <v>95</v>
      </c>
      <c r="L807" t="s">
        <v>173</v>
      </c>
      <c r="M807" t="s">
        <v>178</v>
      </c>
      <c r="N807" t="s">
        <v>824</v>
      </c>
      <c r="O807" t="s">
        <v>748</v>
      </c>
      <c r="P807" t="s">
        <v>794</v>
      </c>
      <c r="Q807" t="s">
        <v>825</v>
      </c>
      <c r="R807" t="s">
        <v>33</v>
      </c>
      <c r="S807" t="s">
        <v>45</v>
      </c>
    </row>
    <row r="808" spans="1:19">
      <c r="A808">
        <v>10403</v>
      </c>
      <c r="B808">
        <v>66</v>
      </c>
      <c r="C808" s="2">
        <v>180.1</v>
      </c>
      <c r="D808" s="2">
        <v>9</v>
      </c>
      <c r="E808" s="2">
        <v>11886.6</v>
      </c>
      <c r="F808" s="3">
        <v>38450</v>
      </c>
      <c r="G808" t="s">
        <v>40</v>
      </c>
      <c r="H808">
        <v>2</v>
      </c>
      <c r="I808">
        <v>4</v>
      </c>
      <c r="J808">
        <v>2005</v>
      </c>
      <c r="K808" s="2">
        <v>193</v>
      </c>
      <c r="L808" t="s">
        <v>173</v>
      </c>
      <c r="M808" t="s">
        <v>174</v>
      </c>
      <c r="N808" t="s">
        <v>824</v>
      </c>
      <c r="O808" t="s">
        <v>748</v>
      </c>
      <c r="P808" t="s">
        <v>794</v>
      </c>
      <c r="Q808" t="s">
        <v>825</v>
      </c>
      <c r="R808" t="s">
        <v>33</v>
      </c>
      <c r="S808" t="s">
        <v>39</v>
      </c>
    </row>
    <row r="809" spans="1:19">
      <c r="A809">
        <v>10403</v>
      </c>
      <c r="B809">
        <v>66</v>
      </c>
      <c r="C809" s="2">
        <v>131.04</v>
      </c>
      <c r="D809" s="2">
        <v>6</v>
      </c>
      <c r="E809" s="2">
        <v>8648.64</v>
      </c>
      <c r="F809" s="3">
        <v>38450</v>
      </c>
      <c r="G809" t="s">
        <v>40</v>
      </c>
      <c r="H809">
        <v>2</v>
      </c>
      <c r="I809">
        <v>4</v>
      </c>
      <c r="J809">
        <v>2005</v>
      </c>
      <c r="K809" s="2">
        <v>150</v>
      </c>
      <c r="L809" t="s">
        <v>173</v>
      </c>
      <c r="M809" t="s">
        <v>133</v>
      </c>
      <c r="N809" t="s">
        <v>824</v>
      </c>
      <c r="O809" t="s">
        <v>748</v>
      </c>
      <c r="P809" t="s">
        <v>794</v>
      </c>
      <c r="Q809" t="s">
        <v>825</v>
      </c>
      <c r="R809" t="s">
        <v>33</v>
      </c>
      <c r="S809" t="s">
        <v>39</v>
      </c>
    </row>
    <row r="810" spans="1:19">
      <c r="A810">
        <v>10403</v>
      </c>
      <c r="B810">
        <v>36</v>
      </c>
      <c r="C810" s="2">
        <v>52.22</v>
      </c>
      <c r="D810" s="2">
        <v>1</v>
      </c>
      <c r="E810" s="2">
        <v>1879.92</v>
      </c>
      <c r="F810" s="3">
        <v>38450</v>
      </c>
      <c r="G810" t="s">
        <v>40</v>
      </c>
      <c r="H810">
        <v>2</v>
      </c>
      <c r="I810">
        <v>4</v>
      </c>
      <c r="J810">
        <v>2005</v>
      </c>
      <c r="K810" s="2">
        <v>62</v>
      </c>
      <c r="L810" t="s">
        <v>173</v>
      </c>
      <c r="M810" t="s">
        <v>134</v>
      </c>
      <c r="N810" t="s">
        <v>824</v>
      </c>
      <c r="O810" t="s">
        <v>748</v>
      </c>
      <c r="P810" t="s">
        <v>794</v>
      </c>
      <c r="Q810" t="s">
        <v>825</v>
      </c>
      <c r="R810" t="s">
        <v>33</v>
      </c>
      <c r="S810" t="s">
        <v>45</v>
      </c>
    </row>
    <row r="811" spans="1:19">
      <c r="A811">
        <v>10403</v>
      </c>
      <c r="B811">
        <v>46</v>
      </c>
      <c r="C811" s="2">
        <v>114.95</v>
      </c>
      <c r="D811" s="2">
        <v>8</v>
      </c>
      <c r="E811" s="2">
        <v>5287.7</v>
      </c>
      <c r="F811" s="3">
        <v>38450</v>
      </c>
      <c r="G811" t="s">
        <v>40</v>
      </c>
      <c r="H811">
        <v>2</v>
      </c>
      <c r="I811">
        <v>4</v>
      </c>
      <c r="J811">
        <v>2005</v>
      </c>
      <c r="K811" s="2">
        <v>112</v>
      </c>
      <c r="L811" t="s">
        <v>173</v>
      </c>
      <c r="M811" t="s">
        <v>175</v>
      </c>
      <c r="N811" t="s">
        <v>824</v>
      </c>
      <c r="O811" t="s">
        <v>748</v>
      </c>
      <c r="P811" t="s">
        <v>794</v>
      </c>
      <c r="Q811" t="s">
        <v>825</v>
      </c>
      <c r="R811" t="s">
        <v>33</v>
      </c>
      <c r="S811" t="s">
        <v>36</v>
      </c>
    </row>
    <row r="812" spans="1:19">
      <c r="A812">
        <v>10403</v>
      </c>
      <c r="B812">
        <v>27</v>
      </c>
      <c r="C812" s="2">
        <v>79.650000000000006</v>
      </c>
      <c r="D812" s="2">
        <v>4</v>
      </c>
      <c r="E812" s="2">
        <v>2150.5500000000002</v>
      </c>
      <c r="F812" s="3">
        <v>38450</v>
      </c>
      <c r="G812" t="s">
        <v>40</v>
      </c>
      <c r="H812">
        <v>2</v>
      </c>
      <c r="I812">
        <v>4</v>
      </c>
      <c r="J812">
        <v>2005</v>
      </c>
      <c r="K812" s="2">
        <v>69</v>
      </c>
      <c r="L812" t="s">
        <v>173</v>
      </c>
      <c r="M812" t="s">
        <v>136</v>
      </c>
      <c r="N812" t="s">
        <v>824</v>
      </c>
      <c r="O812" t="s">
        <v>748</v>
      </c>
      <c r="P812" t="s">
        <v>794</v>
      </c>
      <c r="Q812" t="s">
        <v>825</v>
      </c>
      <c r="R812" t="s">
        <v>33</v>
      </c>
      <c r="S812" t="s">
        <v>45</v>
      </c>
    </row>
    <row r="813" spans="1:19">
      <c r="A813">
        <v>10403</v>
      </c>
      <c r="B813">
        <v>30</v>
      </c>
      <c r="C813" s="2">
        <v>40.230000000000004</v>
      </c>
      <c r="D813" s="2">
        <v>2</v>
      </c>
      <c r="E813" s="2">
        <v>1206.9000000000001</v>
      </c>
      <c r="F813" s="3">
        <v>38450</v>
      </c>
      <c r="G813" t="s">
        <v>40</v>
      </c>
      <c r="H813">
        <v>2</v>
      </c>
      <c r="I813">
        <v>4</v>
      </c>
      <c r="J813">
        <v>2005</v>
      </c>
      <c r="K813" s="2">
        <v>40</v>
      </c>
      <c r="L813" t="s">
        <v>173</v>
      </c>
      <c r="M813" t="s">
        <v>137</v>
      </c>
      <c r="N813" t="s">
        <v>824</v>
      </c>
      <c r="O813" t="s">
        <v>748</v>
      </c>
      <c r="P813" t="s">
        <v>794</v>
      </c>
      <c r="Q813" t="s">
        <v>825</v>
      </c>
      <c r="R813" t="s">
        <v>33</v>
      </c>
      <c r="S813" t="s">
        <v>45</v>
      </c>
    </row>
    <row r="814" spans="1:19">
      <c r="A814">
        <v>10403</v>
      </c>
      <c r="B814">
        <v>45</v>
      </c>
      <c r="C814" s="2">
        <v>115.32</v>
      </c>
      <c r="D814" s="2">
        <v>5</v>
      </c>
      <c r="E814" s="2">
        <v>5189.3999999999996</v>
      </c>
      <c r="F814" s="3">
        <v>38450</v>
      </c>
      <c r="G814" t="s">
        <v>40</v>
      </c>
      <c r="H814">
        <v>2</v>
      </c>
      <c r="I814">
        <v>4</v>
      </c>
      <c r="J814">
        <v>2005</v>
      </c>
      <c r="K814" s="2">
        <v>102</v>
      </c>
      <c r="L814" t="s">
        <v>173</v>
      </c>
      <c r="M814" t="s">
        <v>138</v>
      </c>
      <c r="N814" t="s">
        <v>824</v>
      </c>
      <c r="O814" t="s">
        <v>748</v>
      </c>
      <c r="P814" t="s">
        <v>794</v>
      </c>
      <c r="Q814" t="s">
        <v>825</v>
      </c>
      <c r="R814" t="s">
        <v>33</v>
      </c>
      <c r="S814" t="s">
        <v>36</v>
      </c>
    </row>
    <row r="815" spans="1:19">
      <c r="A815">
        <v>10403</v>
      </c>
      <c r="B815">
        <v>31</v>
      </c>
      <c r="C815" s="2">
        <v>68.34</v>
      </c>
      <c r="D815" s="2">
        <v>3</v>
      </c>
      <c r="E815" s="2">
        <v>2118.54</v>
      </c>
      <c r="F815" s="3">
        <v>38450</v>
      </c>
      <c r="G815" t="s">
        <v>40</v>
      </c>
      <c r="H815">
        <v>2</v>
      </c>
      <c r="I815">
        <v>4</v>
      </c>
      <c r="J815">
        <v>2005</v>
      </c>
      <c r="K815" s="2">
        <v>81</v>
      </c>
      <c r="L815" t="s">
        <v>173</v>
      </c>
      <c r="M815" t="s">
        <v>139</v>
      </c>
      <c r="N815" t="s">
        <v>824</v>
      </c>
      <c r="O815" t="s">
        <v>748</v>
      </c>
      <c r="P815" t="s">
        <v>794</v>
      </c>
      <c r="Q815" t="s">
        <v>825</v>
      </c>
      <c r="R815" t="s">
        <v>33</v>
      </c>
      <c r="S815" t="s">
        <v>45</v>
      </c>
    </row>
    <row r="816" spans="1:19">
      <c r="A816">
        <v>10302</v>
      </c>
      <c r="B816">
        <v>43</v>
      </c>
      <c r="C816" s="2">
        <v>170</v>
      </c>
      <c r="D816" s="2">
        <v>1</v>
      </c>
      <c r="E816" s="2">
        <v>7310</v>
      </c>
      <c r="F816" s="3">
        <v>37900</v>
      </c>
      <c r="G816" t="s">
        <v>40</v>
      </c>
      <c r="H816">
        <v>4</v>
      </c>
      <c r="I816">
        <v>10</v>
      </c>
      <c r="J816">
        <v>2003</v>
      </c>
      <c r="K816" s="2">
        <v>170</v>
      </c>
      <c r="L816" t="s">
        <v>81</v>
      </c>
      <c r="M816" t="s">
        <v>84</v>
      </c>
      <c r="N816" t="s">
        <v>824</v>
      </c>
      <c r="O816" t="s">
        <v>748</v>
      </c>
      <c r="P816" t="s">
        <v>794</v>
      </c>
      <c r="Q816" t="s">
        <v>825</v>
      </c>
      <c r="R816" t="s">
        <v>33</v>
      </c>
      <c r="S816" t="s">
        <v>39</v>
      </c>
    </row>
    <row r="817" spans="1:19">
      <c r="A817">
        <v>10302</v>
      </c>
      <c r="B817">
        <v>38</v>
      </c>
      <c r="C817" s="2">
        <v>89.27000000000001</v>
      </c>
      <c r="D817" s="2">
        <v>2</v>
      </c>
      <c r="E817" s="2">
        <v>3392.26</v>
      </c>
      <c r="F817" s="3">
        <v>37900</v>
      </c>
      <c r="G817" t="s">
        <v>40</v>
      </c>
      <c r="H817">
        <v>4</v>
      </c>
      <c r="I817">
        <v>10</v>
      </c>
      <c r="J817">
        <v>2003</v>
      </c>
      <c r="K817" s="2">
        <v>92</v>
      </c>
      <c r="L817" t="s">
        <v>81</v>
      </c>
      <c r="M817" t="s">
        <v>92</v>
      </c>
      <c r="N817" t="s">
        <v>824</v>
      </c>
      <c r="O817" t="s">
        <v>748</v>
      </c>
      <c r="P817" t="s">
        <v>794</v>
      </c>
      <c r="Q817" t="s">
        <v>825</v>
      </c>
      <c r="R817" t="s">
        <v>33</v>
      </c>
      <c r="S817" t="s">
        <v>36</v>
      </c>
    </row>
    <row r="818" spans="1:19">
      <c r="A818">
        <v>10186</v>
      </c>
      <c r="B818">
        <v>26</v>
      </c>
      <c r="C818" s="2">
        <v>148.23999999999998</v>
      </c>
      <c r="D818" s="2">
        <v>9</v>
      </c>
      <c r="E818" s="2">
        <v>3854.24</v>
      </c>
      <c r="F818" s="3">
        <v>37939</v>
      </c>
      <c r="G818" t="s">
        <v>40</v>
      </c>
      <c r="H818">
        <v>4</v>
      </c>
      <c r="I818">
        <v>11</v>
      </c>
      <c r="J818">
        <v>2003</v>
      </c>
      <c r="K818" s="2">
        <v>136</v>
      </c>
      <c r="L818" t="s">
        <v>100</v>
      </c>
      <c r="M818" t="s">
        <v>41</v>
      </c>
      <c r="N818" t="s">
        <v>386</v>
      </c>
      <c r="O818" t="s">
        <v>382</v>
      </c>
      <c r="P818" t="s">
        <v>794</v>
      </c>
      <c r="Q818" t="s">
        <v>825</v>
      </c>
      <c r="R818" t="s">
        <v>33</v>
      </c>
      <c r="S818" t="s">
        <v>36</v>
      </c>
    </row>
    <row r="819" spans="1:19">
      <c r="A819">
        <v>10213</v>
      </c>
      <c r="B819">
        <v>25</v>
      </c>
      <c r="C819" s="2">
        <v>83.39</v>
      </c>
      <c r="D819" s="2">
        <v>2</v>
      </c>
      <c r="E819" s="2">
        <v>2084.75</v>
      </c>
      <c r="F819" s="3">
        <v>38008</v>
      </c>
      <c r="G819" t="s">
        <v>40</v>
      </c>
      <c r="H819">
        <v>1</v>
      </c>
      <c r="I819">
        <v>1</v>
      </c>
      <c r="J819">
        <v>2004</v>
      </c>
      <c r="K819" s="2">
        <v>71</v>
      </c>
      <c r="L819" t="s">
        <v>100</v>
      </c>
      <c r="M819" t="s">
        <v>114</v>
      </c>
      <c r="N819" t="s">
        <v>386</v>
      </c>
      <c r="O819" t="s">
        <v>382</v>
      </c>
      <c r="P819" t="s">
        <v>794</v>
      </c>
      <c r="Q819" t="s">
        <v>825</v>
      </c>
      <c r="R819" t="s">
        <v>33</v>
      </c>
      <c r="S819" t="s">
        <v>45</v>
      </c>
    </row>
    <row r="820" spans="1:19">
      <c r="A820">
        <v>10213</v>
      </c>
      <c r="B820">
        <v>27</v>
      </c>
      <c r="C820" s="2">
        <v>103.35</v>
      </c>
      <c r="D820" s="2">
        <v>3</v>
      </c>
      <c r="E820" s="2">
        <v>2790.45</v>
      </c>
      <c r="F820" s="3">
        <v>38008</v>
      </c>
      <c r="G820" t="s">
        <v>40</v>
      </c>
      <c r="H820">
        <v>1</v>
      </c>
      <c r="I820">
        <v>1</v>
      </c>
      <c r="J820">
        <v>2004</v>
      </c>
      <c r="K820" s="2">
        <v>117</v>
      </c>
      <c r="L820" t="s">
        <v>100</v>
      </c>
      <c r="M820" t="s">
        <v>119</v>
      </c>
      <c r="N820" t="s">
        <v>386</v>
      </c>
      <c r="O820" t="s">
        <v>382</v>
      </c>
      <c r="P820" t="s">
        <v>794</v>
      </c>
      <c r="Q820" t="s">
        <v>825</v>
      </c>
      <c r="R820" t="s">
        <v>33</v>
      </c>
      <c r="S820" t="s">
        <v>45</v>
      </c>
    </row>
    <row r="821" spans="1:19">
      <c r="A821">
        <v>10186</v>
      </c>
      <c r="B821">
        <v>32</v>
      </c>
      <c r="C821" s="2">
        <v>187.65</v>
      </c>
      <c r="D821" s="2">
        <v>1</v>
      </c>
      <c r="E821" s="2">
        <v>6004.8</v>
      </c>
      <c r="F821" s="3">
        <v>37939</v>
      </c>
      <c r="G821" t="s">
        <v>40</v>
      </c>
      <c r="H821">
        <v>4</v>
      </c>
      <c r="I821">
        <v>11</v>
      </c>
      <c r="J821">
        <v>2003</v>
      </c>
      <c r="K821" s="2">
        <v>157</v>
      </c>
      <c r="L821" t="s">
        <v>161</v>
      </c>
      <c r="M821" t="s">
        <v>43</v>
      </c>
      <c r="N821" t="s">
        <v>386</v>
      </c>
      <c r="O821" t="s">
        <v>382</v>
      </c>
      <c r="P821" t="s">
        <v>794</v>
      </c>
      <c r="Q821" t="s">
        <v>825</v>
      </c>
      <c r="R821" t="s">
        <v>33</v>
      </c>
      <c r="S821" t="s">
        <v>36</v>
      </c>
    </row>
    <row r="822" spans="1:19">
      <c r="A822">
        <v>10186</v>
      </c>
      <c r="B822">
        <v>22</v>
      </c>
      <c r="C822" s="2">
        <v>69.2</v>
      </c>
      <c r="D822" s="2">
        <v>2</v>
      </c>
      <c r="E822" s="2">
        <v>1522.4</v>
      </c>
      <c r="F822" s="3">
        <v>37939</v>
      </c>
      <c r="G822" t="s">
        <v>40</v>
      </c>
      <c r="H822">
        <v>4</v>
      </c>
      <c r="I822">
        <v>11</v>
      </c>
      <c r="J822">
        <v>2003</v>
      </c>
      <c r="K822" s="2">
        <v>68</v>
      </c>
      <c r="L822" t="s">
        <v>161</v>
      </c>
      <c r="M822" t="s">
        <v>44</v>
      </c>
      <c r="N822" t="s">
        <v>386</v>
      </c>
      <c r="O822" t="s">
        <v>382</v>
      </c>
      <c r="P822" t="s">
        <v>794</v>
      </c>
      <c r="Q822" t="s">
        <v>825</v>
      </c>
      <c r="R822" t="s">
        <v>33</v>
      </c>
      <c r="S822" t="s">
        <v>45</v>
      </c>
    </row>
    <row r="823" spans="1:19">
      <c r="A823">
        <v>10186</v>
      </c>
      <c r="B823">
        <v>28</v>
      </c>
      <c r="C823" s="2">
        <v>52.14</v>
      </c>
      <c r="D823" s="2">
        <v>4</v>
      </c>
      <c r="E823" s="2">
        <v>1459.92</v>
      </c>
      <c r="F823" s="3">
        <v>37939</v>
      </c>
      <c r="G823" t="s">
        <v>40</v>
      </c>
      <c r="H823">
        <v>4</v>
      </c>
      <c r="I823">
        <v>11</v>
      </c>
      <c r="J823">
        <v>2003</v>
      </c>
      <c r="K823" s="2">
        <v>49</v>
      </c>
      <c r="L823" t="s">
        <v>161</v>
      </c>
      <c r="M823" t="s">
        <v>49</v>
      </c>
      <c r="N823" t="s">
        <v>386</v>
      </c>
      <c r="O823" t="s">
        <v>382</v>
      </c>
      <c r="P823" t="s">
        <v>794</v>
      </c>
      <c r="Q823" t="s">
        <v>825</v>
      </c>
      <c r="R823" t="s">
        <v>33</v>
      </c>
      <c r="S823" t="s">
        <v>45</v>
      </c>
    </row>
    <row r="824" spans="1:19">
      <c r="A824">
        <v>10186</v>
      </c>
      <c r="B824">
        <v>32</v>
      </c>
      <c r="C824" s="2">
        <v>89.46</v>
      </c>
      <c r="D824" s="2">
        <v>7</v>
      </c>
      <c r="E824" s="2">
        <v>2862.72</v>
      </c>
      <c r="F824" s="3">
        <v>37939</v>
      </c>
      <c r="G824" t="s">
        <v>40</v>
      </c>
      <c r="H824">
        <v>4</v>
      </c>
      <c r="I824">
        <v>11</v>
      </c>
      <c r="J824">
        <v>2003</v>
      </c>
      <c r="K824" s="2">
        <v>86</v>
      </c>
      <c r="L824" t="s">
        <v>50</v>
      </c>
      <c r="M824" t="s">
        <v>51</v>
      </c>
      <c r="N824" t="s">
        <v>386</v>
      </c>
      <c r="O824" t="s">
        <v>382</v>
      </c>
      <c r="P824" t="s">
        <v>794</v>
      </c>
      <c r="Q824" t="s">
        <v>825</v>
      </c>
      <c r="R824" t="s">
        <v>33</v>
      </c>
      <c r="S824" t="s">
        <v>45</v>
      </c>
    </row>
    <row r="825" spans="1:19">
      <c r="A825">
        <v>10186</v>
      </c>
      <c r="B825">
        <v>24</v>
      </c>
      <c r="C825" s="2">
        <v>99.57</v>
      </c>
      <c r="D825" s="2">
        <v>5</v>
      </c>
      <c r="E825" s="2">
        <v>2389.6799999999998</v>
      </c>
      <c r="F825" s="3">
        <v>37939</v>
      </c>
      <c r="G825" t="s">
        <v>40</v>
      </c>
      <c r="H825">
        <v>4</v>
      </c>
      <c r="I825">
        <v>11</v>
      </c>
      <c r="J825">
        <v>2003</v>
      </c>
      <c r="K825" s="2">
        <v>90</v>
      </c>
      <c r="L825" t="s">
        <v>50</v>
      </c>
      <c r="M825" t="s">
        <v>52</v>
      </c>
      <c r="N825" t="s">
        <v>386</v>
      </c>
      <c r="O825" t="s">
        <v>382</v>
      </c>
      <c r="P825" t="s">
        <v>794</v>
      </c>
      <c r="Q825" t="s">
        <v>825</v>
      </c>
      <c r="R825" t="s">
        <v>33</v>
      </c>
      <c r="S825" t="s">
        <v>45</v>
      </c>
    </row>
    <row r="826" spans="1:19">
      <c r="A826">
        <v>10186</v>
      </c>
      <c r="B826">
        <v>46</v>
      </c>
      <c r="C826" s="2">
        <v>106.92999999999999</v>
      </c>
      <c r="D826" s="2">
        <v>6</v>
      </c>
      <c r="E826" s="2">
        <v>4918.78</v>
      </c>
      <c r="F826" s="3">
        <v>37939</v>
      </c>
      <c r="G826" t="s">
        <v>40</v>
      </c>
      <c r="H826">
        <v>4</v>
      </c>
      <c r="I826">
        <v>11</v>
      </c>
      <c r="J826">
        <v>2003</v>
      </c>
      <c r="K826" s="2">
        <v>105</v>
      </c>
      <c r="L826" t="s">
        <v>81</v>
      </c>
      <c r="M826" t="s">
        <v>60</v>
      </c>
      <c r="N826" t="s">
        <v>386</v>
      </c>
      <c r="O826" t="s">
        <v>382</v>
      </c>
      <c r="P826" t="s">
        <v>794</v>
      </c>
      <c r="Q826" t="s">
        <v>825</v>
      </c>
      <c r="R826" t="s">
        <v>33</v>
      </c>
      <c r="S826" t="s">
        <v>36</v>
      </c>
    </row>
    <row r="827" spans="1:19">
      <c r="A827">
        <v>10186</v>
      </c>
      <c r="B827">
        <v>21</v>
      </c>
      <c r="C827" s="2">
        <v>69.039999999999992</v>
      </c>
      <c r="D827" s="2">
        <v>3</v>
      </c>
      <c r="E827" s="2">
        <v>1449.84</v>
      </c>
      <c r="F827" s="3">
        <v>37939</v>
      </c>
      <c r="G827" t="s">
        <v>40</v>
      </c>
      <c r="H827">
        <v>4</v>
      </c>
      <c r="I827">
        <v>11</v>
      </c>
      <c r="J827">
        <v>2003</v>
      </c>
      <c r="K827" s="2">
        <v>65</v>
      </c>
      <c r="L827" t="s">
        <v>81</v>
      </c>
      <c r="M827" t="s">
        <v>61</v>
      </c>
      <c r="N827" t="s">
        <v>386</v>
      </c>
      <c r="O827" t="s">
        <v>382</v>
      </c>
      <c r="P827" t="s">
        <v>794</v>
      </c>
      <c r="Q827" t="s">
        <v>825</v>
      </c>
      <c r="R827" t="s">
        <v>33</v>
      </c>
      <c r="S827" t="s">
        <v>45</v>
      </c>
    </row>
    <row r="828" spans="1:19">
      <c r="A828">
        <v>10186</v>
      </c>
      <c r="B828">
        <v>36</v>
      </c>
      <c r="C828" s="2">
        <v>85.54</v>
      </c>
      <c r="D828" s="2">
        <v>8</v>
      </c>
      <c r="E828" s="2">
        <v>3079.44</v>
      </c>
      <c r="F828" s="3">
        <v>37939</v>
      </c>
      <c r="G828" t="s">
        <v>40</v>
      </c>
      <c r="H828">
        <v>4</v>
      </c>
      <c r="I828">
        <v>11</v>
      </c>
      <c r="J828">
        <v>2003</v>
      </c>
      <c r="K828" s="2">
        <v>83</v>
      </c>
      <c r="L828" t="s">
        <v>81</v>
      </c>
      <c r="M828" t="s">
        <v>62</v>
      </c>
      <c r="N828" t="s">
        <v>386</v>
      </c>
      <c r="O828" t="s">
        <v>382</v>
      </c>
      <c r="P828" t="s">
        <v>794</v>
      </c>
      <c r="Q828" t="s">
        <v>825</v>
      </c>
      <c r="R828" t="s">
        <v>33</v>
      </c>
      <c r="S828" t="s">
        <v>36</v>
      </c>
    </row>
    <row r="829" spans="1:19">
      <c r="A829">
        <v>10213</v>
      </c>
      <c r="B829">
        <v>38</v>
      </c>
      <c r="C829" s="2">
        <v>94.79</v>
      </c>
      <c r="D829" s="2">
        <v>1</v>
      </c>
      <c r="E829" s="2">
        <v>3602.02</v>
      </c>
      <c r="F829" s="3">
        <v>38008</v>
      </c>
      <c r="G829" t="s">
        <v>40</v>
      </c>
      <c r="H829">
        <v>1</v>
      </c>
      <c r="I829">
        <v>1</v>
      </c>
      <c r="J829">
        <v>2004</v>
      </c>
      <c r="K829" s="2">
        <v>92</v>
      </c>
      <c r="L829" t="s">
        <v>81</v>
      </c>
      <c r="M829" t="s">
        <v>92</v>
      </c>
      <c r="N829" t="s">
        <v>386</v>
      </c>
      <c r="O829" t="s">
        <v>382</v>
      </c>
      <c r="P829" t="s">
        <v>794</v>
      </c>
      <c r="Q829" t="s">
        <v>825</v>
      </c>
      <c r="R829" t="s">
        <v>33</v>
      </c>
      <c r="S829" t="s">
        <v>36</v>
      </c>
    </row>
    <row r="830" spans="1:19">
      <c r="A830">
        <v>10129</v>
      </c>
      <c r="B830">
        <v>33</v>
      </c>
      <c r="C830" s="2">
        <v>133.28</v>
      </c>
      <c r="D830" s="2">
        <v>2</v>
      </c>
      <c r="E830" s="2">
        <v>4398.24</v>
      </c>
      <c r="F830" s="3">
        <v>37784</v>
      </c>
      <c r="G830" t="s">
        <v>40</v>
      </c>
      <c r="H830">
        <v>2</v>
      </c>
      <c r="I830">
        <v>6</v>
      </c>
      <c r="J830">
        <v>2003</v>
      </c>
      <c r="K830" s="2">
        <v>136</v>
      </c>
      <c r="L830" t="s">
        <v>100</v>
      </c>
      <c r="M830" t="s">
        <v>41</v>
      </c>
      <c r="N830" t="s">
        <v>688</v>
      </c>
      <c r="O830" t="s">
        <v>382</v>
      </c>
      <c r="P830" t="s">
        <v>794</v>
      </c>
      <c r="Q830" t="s">
        <v>825</v>
      </c>
      <c r="R830" t="s">
        <v>33</v>
      </c>
      <c r="S830" t="s">
        <v>36</v>
      </c>
    </row>
    <row r="831" spans="1:19">
      <c r="A831">
        <v>10175</v>
      </c>
      <c r="B831">
        <v>33</v>
      </c>
      <c r="C831" s="2">
        <v>162.51</v>
      </c>
      <c r="D831" s="2">
        <v>9</v>
      </c>
      <c r="E831" s="2">
        <v>5362.83</v>
      </c>
      <c r="F831" s="3">
        <v>37931</v>
      </c>
      <c r="G831" t="s">
        <v>40</v>
      </c>
      <c r="H831">
        <v>4</v>
      </c>
      <c r="I831">
        <v>11</v>
      </c>
      <c r="J831">
        <v>2003</v>
      </c>
      <c r="K831" s="2">
        <v>147</v>
      </c>
      <c r="L831" t="s">
        <v>100</v>
      </c>
      <c r="M831" t="s">
        <v>131</v>
      </c>
      <c r="N831" t="s">
        <v>688</v>
      </c>
      <c r="O831" t="s">
        <v>382</v>
      </c>
      <c r="P831" t="s">
        <v>794</v>
      </c>
      <c r="Q831" t="s">
        <v>825</v>
      </c>
      <c r="R831" t="s">
        <v>33</v>
      </c>
      <c r="S831" t="s">
        <v>36</v>
      </c>
    </row>
    <row r="832" spans="1:19">
      <c r="A832">
        <v>10175</v>
      </c>
      <c r="B832">
        <v>29</v>
      </c>
      <c r="C832" s="2">
        <v>152.41000000000003</v>
      </c>
      <c r="D832" s="2">
        <v>5</v>
      </c>
      <c r="E832" s="2">
        <v>4419.8900000000003</v>
      </c>
      <c r="F832" s="3">
        <v>37931</v>
      </c>
      <c r="G832" t="s">
        <v>40</v>
      </c>
      <c r="H832">
        <v>4</v>
      </c>
      <c r="I832">
        <v>11</v>
      </c>
      <c r="J832">
        <v>2003</v>
      </c>
      <c r="K832" s="2">
        <v>169</v>
      </c>
      <c r="L832" t="s">
        <v>100</v>
      </c>
      <c r="M832" t="s">
        <v>38</v>
      </c>
      <c r="N832" t="s">
        <v>688</v>
      </c>
      <c r="O832" t="s">
        <v>382</v>
      </c>
      <c r="P832" t="s">
        <v>794</v>
      </c>
      <c r="Q832" t="s">
        <v>825</v>
      </c>
      <c r="R832" t="s">
        <v>33</v>
      </c>
      <c r="S832" t="s">
        <v>36</v>
      </c>
    </row>
    <row r="833" spans="1:19">
      <c r="A833">
        <v>10175</v>
      </c>
      <c r="B833">
        <v>37</v>
      </c>
      <c r="C833" s="2">
        <v>31.12</v>
      </c>
      <c r="D833" s="2">
        <v>2</v>
      </c>
      <c r="E833" s="2">
        <v>1151.44</v>
      </c>
      <c r="F833" s="3">
        <v>37931</v>
      </c>
      <c r="G833" t="s">
        <v>40</v>
      </c>
      <c r="H833">
        <v>4</v>
      </c>
      <c r="I833">
        <v>11</v>
      </c>
      <c r="J833">
        <v>2003</v>
      </c>
      <c r="K833" s="2">
        <v>35</v>
      </c>
      <c r="L833" t="s">
        <v>100</v>
      </c>
      <c r="M833" t="s">
        <v>374</v>
      </c>
      <c r="N833" t="s">
        <v>688</v>
      </c>
      <c r="O833" t="s">
        <v>382</v>
      </c>
      <c r="P833" t="s">
        <v>794</v>
      </c>
      <c r="Q833" t="s">
        <v>825</v>
      </c>
      <c r="R833" t="s">
        <v>33</v>
      </c>
      <c r="S833" t="s">
        <v>45</v>
      </c>
    </row>
    <row r="834" spans="1:19">
      <c r="A834">
        <v>10175</v>
      </c>
      <c r="B834">
        <v>42</v>
      </c>
      <c r="C834" s="2">
        <v>85.97999999999999</v>
      </c>
      <c r="D834" s="2">
        <v>11</v>
      </c>
      <c r="E834" s="2">
        <v>3611.16</v>
      </c>
      <c r="F834" s="3">
        <v>37931</v>
      </c>
      <c r="G834" t="s">
        <v>40</v>
      </c>
      <c r="H834">
        <v>4</v>
      </c>
      <c r="I834">
        <v>11</v>
      </c>
      <c r="J834">
        <v>2003</v>
      </c>
      <c r="K834" s="2">
        <v>101</v>
      </c>
      <c r="L834" t="s">
        <v>100</v>
      </c>
      <c r="M834" t="s">
        <v>208</v>
      </c>
      <c r="N834" t="s">
        <v>688</v>
      </c>
      <c r="O834" t="s">
        <v>382</v>
      </c>
      <c r="P834" t="s">
        <v>794</v>
      </c>
      <c r="Q834" t="s">
        <v>825</v>
      </c>
      <c r="R834" t="s">
        <v>33</v>
      </c>
      <c r="S834" t="s">
        <v>36</v>
      </c>
    </row>
    <row r="835" spans="1:19">
      <c r="A835">
        <v>10351</v>
      </c>
      <c r="B835">
        <v>39</v>
      </c>
      <c r="C835" s="2">
        <v>99.52000000000001</v>
      </c>
      <c r="D835" s="2">
        <v>1</v>
      </c>
      <c r="E835" s="2">
        <v>3881.28</v>
      </c>
      <c r="F835" s="3">
        <v>38324</v>
      </c>
      <c r="G835" t="s">
        <v>40</v>
      </c>
      <c r="H835">
        <v>4</v>
      </c>
      <c r="I835">
        <v>12</v>
      </c>
      <c r="J835">
        <v>2004</v>
      </c>
      <c r="K835" s="2">
        <v>157</v>
      </c>
      <c r="L835" t="s">
        <v>161</v>
      </c>
      <c r="M835" t="s">
        <v>43</v>
      </c>
      <c r="N835" t="s">
        <v>688</v>
      </c>
      <c r="O835" t="s">
        <v>382</v>
      </c>
      <c r="P835" t="s">
        <v>794</v>
      </c>
      <c r="Q835" t="s">
        <v>825</v>
      </c>
      <c r="R835" t="s">
        <v>33</v>
      </c>
      <c r="S835" t="s">
        <v>36</v>
      </c>
    </row>
    <row r="836" spans="1:19">
      <c r="A836">
        <v>10351</v>
      </c>
      <c r="B836">
        <v>25</v>
      </c>
      <c r="C836" s="2">
        <v>74.680000000000007</v>
      </c>
      <c r="D836" s="2">
        <v>5</v>
      </c>
      <c r="E836" s="2">
        <v>1867</v>
      </c>
      <c r="F836" s="3">
        <v>38324</v>
      </c>
      <c r="G836" t="s">
        <v>40</v>
      </c>
      <c r="H836">
        <v>4</v>
      </c>
      <c r="I836">
        <v>12</v>
      </c>
      <c r="J836">
        <v>2004</v>
      </c>
      <c r="K836" s="2">
        <v>68</v>
      </c>
      <c r="L836" t="s">
        <v>161</v>
      </c>
      <c r="M836" t="s">
        <v>44</v>
      </c>
      <c r="N836" t="s">
        <v>688</v>
      </c>
      <c r="O836" t="s">
        <v>382</v>
      </c>
      <c r="P836" t="s">
        <v>794</v>
      </c>
      <c r="Q836" t="s">
        <v>825</v>
      </c>
      <c r="R836" t="s">
        <v>33</v>
      </c>
      <c r="S836" t="s">
        <v>45</v>
      </c>
    </row>
    <row r="837" spans="1:19">
      <c r="A837">
        <v>10351</v>
      </c>
      <c r="B837">
        <v>34</v>
      </c>
      <c r="C837" s="2">
        <v>59.37</v>
      </c>
      <c r="D837" s="2">
        <v>3</v>
      </c>
      <c r="E837" s="2">
        <v>2018.58</v>
      </c>
      <c r="F837" s="3">
        <v>38324</v>
      </c>
      <c r="G837" t="s">
        <v>40</v>
      </c>
      <c r="H837">
        <v>4</v>
      </c>
      <c r="I837">
        <v>12</v>
      </c>
      <c r="J837">
        <v>2004</v>
      </c>
      <c r="K837" s="2">
        <v>68</v>
      </c>
      <c r="L837" t="s">
        <v>161</v>
      </c>
      <c r="M837" t="s">
        <v>46</v>
      </c>
      <c r="N837" t="s">
        <v>688</v>
      </c>
      <c r="O837" t="s">
        <v>382</v>
      </c>
      <c r="P837" t="s">
        <v>794</v>
      </c>
      <c r="Q837" t="s">
        <v>825</v>
      </c>
      <c r="R837" t="s">
        <v>33</v>
      </c>
      <c r="S837" t="s">
        <v>45</v>
      </c>
    </row>
    <row r="838" spans="1:19">
      <c r="A838">
        <v>10129</v>
      </c>
      <c r="B838">
        <v>45</v>
      </c>
      <c r="C838" s="2">
        <v>133.94999999999999</v>
      </c>
      <c r="D838" s="2">
        <v>9</v>
      </c>
      <c r="E838" s="2">
        <v>6027.75</v>
      </c>
      <c r="F838" s="3">
        <v>37784</v>
      </c>
      <c r="G838" t="s">
        <v>40</v>
      </c>
      <c r="H838">
        <v>2</v>
      </c>
      <c r="I838">
        <v>6</v>
      </c>
      <c r="J838">
        <v>2003</v>
      </c>
      <c r="K838" s="2">
        <v>122</v>
      </c>
      <c r="L838" t="s">
        <v>50</v>
      </c>
      <c r="M838" t="s">
        <v>76</v>
      </c>
      <c r="N838" t="s">
        <v>688</v>
      </c>
      <c r="O838" t="s">
        <v>382</v>
      </c>
      <c r="P838" t="s">
        <v>794</v>
      </c>
      <c r="Q838" t="s">
        <v>825</v>
      </c>
      <c r="R838" t="s">
        <v>33</v>
      </c>
      <c r="S838" t="s">
        <v>36</v>
      </c>
    </row>
    <row r="839" spans="1:19">
      <c r="A839">
        <v>10129</v>
      </c>
      <c r="B839">
        <v>31</v>
      </c>
      <c r="C839" s="2">
        <v>60</v>
      </c>
      <c r="D839" s="2">
        <v>5</v>
      </c>
      <c r="E839" s="2">
        <v>1860</v>
      </c>
      <c r="F839" s="3">
        <v>37784</v>
      </c>
      <c r="G839" t="s">
        <v>40</v>
      </c>
      <c r="H839">
        <v>2</v>
      </c>
      <c r="I839">
        <v>6</v>
      </c>
      <c r="J839">
        <v>2003</v>
      </c>
      <c r="K839" s="2">
        <v>66</v>
      </c>
      <c r="L839" t="s">
        <v>50</v>
      </c>
      <c r="M839" t="s">
        <v>233</v>
      </c>
      <c r="N839" t="s">
        <v>688</v>
      </c>
      <c r="O839" t="s">
        <v>382</v>
      </c>
      <c r="P839" t="s">
        <v>794</v>
      </c>
      <c r="Q839" t="s">
        <v>825</v>
      </c>
      <c r="R839" t="s">
        <v>33</v>
      </c>
      <c r="S839" t="s">
        <v>45</v>
      </c>
    </row>
    <row r="840" spans="1:19">
      <c r="A840">
        <v>10129</v>
      </c>
      <c r="B840">
        <v>45</v>
      </c>
      <c r="C840" s="2">
        <v>85.29</v>
      </c>
      <c r="D840" s="2">
        <v>3</v>
      </c>
      <c r="E840" s="2">
        <v>3838.05</v>
      </c>
      <c r="F840" s="3">
        <v>37784</v>
      </c>
      <c r="G840" t="s">
        <v>40</v>
      </c>
      <c r="H840">
        <v>2</v>
      </c>
      <c r="I840">
        <v>6</v>
      </c>
      <c r="J840">
        <v>2003</v>
      </c>
      <c r="K840" s="2">
        <v>72</v>
      </c>
      <c r="L840" t="s">
        <v>50</v>
      </c>
      <c r="M840" t="s">
        <v>54</v>
      </c>
      <c r="N840" t="s">
        <v>688</v>
      </c>
      <c r="O840" t="s">
        <v>382</v>
      </c>
      <c r="P840" t="s">
        <v>794</v>
      </c>
      <c r="Q840" t="s">
        <v>825</v>
      </c>
      <c r="R840" t="s">
        <v>33</v>
      </c>
      <c r="S840" t="s">
        <v>36</v>
      </c>
    </row>
    <row r="841" spans="1:19">
      <c r="A841">
        <v>10129</v>
      </c>
      <c r="B841">
        <v>42</v>
      </c>
      <c r="C841" s="2">
        <v>91.15</v>
      </c>
      <c r="D841" s="2">
        <v>6</v>
      </c>
      <c r="E841" s="2">
        <v>3828.3</v>
      </c>
      <c r="F841" s="3">
        <v>37784</v>
      </c>
      <c r="G841" t="s">
        <v>40</v>
      </c>
      <c r="H841">
        <v>2</v>
      </c>
      <c r="I841">
        <v>6</v>
      </c>
      <c r="J841">
        <v>2003</v>
      </c>
      <c r="K841" s="2">
        <v>100</v>
      </c>
      <c r="L841" t="s">
        <v>50</v>
      </c>
      <c r="M841" t="s">
        <v>55</v>
      </c>
      <c r="N841" t="s">
        <v>688</v>
      </c>
      <c r="O841" t="s">
        <v>382</v>
      </c>
      <c r="P841" t="s">
        <v>794</v>
      </c>
      <c r="Q841" t="s">
        <v>825</v>
      </c>
      <c r="R841" t="s">
        <v>33</v>
      </c>
      <c r="S841" t="s">
        <v>36</v>
      </c>
    </row>
    <row r="842" spans="1:19">
      <c r="A842">
        <v>10129</v>
      </c>
      <c r="B842">
        <v>30</v>
      </c>
      <c r="C842" s="2">
        <v>85.410000000000011</v>
      </c>
      <c r="D842" s="2">
        <v>7</v>
      </c>
      <c r="E842" s="2">
        <v>2562.3000000000002</v>
      </c>
      <c r="F842" s="3">
        <v>37784</v>
      </c>
      <c r="G842" t="s">
        <v>40</v>
      </c>
      <c r="H842">
        <v>2</v>
      </c>
      <c r="I842">
        <v>6</v>
      </c>
      <c r="J842">
        <v>2003</v>
      </c>
      <c r="K842" s="2">
        <v>99</v>
      </c>
      <c r="L842" t="s">
        <v>50</v>
      </c>
      <c r="M842" t="s">
        <v>56</v>
      </c>
      <c r="N842" t="s">
        <v>688</v>
      </c>
      <c r="O842" t="s">
        <v>382</v>
      </c>
      <c r="P842" t="s">
        <v>794</v>
      </c>
      <c r="Q842" t="s">
        <v>825</v>
      </c>
      <c r="R842" t="s">
        <v>33</v>
      </c>
      <c r="S842" t="s">
        <v>45</v>
      </c>
    </row>
    <row r="843" spans="1:19">
      <c r="A843">
        <v>10129</v>
      </c>
      <c r="B843">
        <v>32</v>
      </c>
      <c r="C843" s="2">
        <v>64.97</v>
      </c>
      <c r="D843" s="2">
        <v>8</v>
      </c>
      <c r="E843" s="2">
        <v>2079.04</v>
      </c>
      <c r="F843" s="3">
        <v>37784</v>
      </c>
      <c r="G843" t="s">
        <v>40</v>
      </c>
      <c r="H843">
        <v>2</v>
      </c>
      <c r="I843">
        <v>6</v>
      </c>
      <c r="J843">
        <v>2003</v>
      </c>
      <c r="K843" s="2">
        <v>54</v>
      </c>
      <c r="L843" t="s">
        <v>50</v>
      </c>
      <c r="M843" t="s">
        <v>57</v>
      </c>
      <c r="N843" t="s">
        <v>688</v>
      </c>
      <c r="O843" t="s">
        <v>382</v>
      </c>
      <c r="P843" t="s">
        <v>794</v>
      </c>
      <c r="Q843" t="s">
        <v>825</v>
      </c>
      <c r="R843" t="s">
        <v>33</v>
      </c>
      <c r="S843" t="s">
        <v>45</v>
      </c>
    </row>
    <row r="844" spans="1:19">
      <c r="A844">
        <v>10175</v>
      </c>
      <c r="B844">
        <v>26</v>
      </c>
      <c r="C844" s="2">
        <v>136.28</v>
      </c>
      <c r="D844" s="2">
        <v>1</v>
      </c>
      <c r="E844" s="2">
        <v>3543.28</v>
      </c>
      <c r="F844" s="3">
        <v>37931</v>
      </c>
      <c r="G844" t="s">
        <v>40</v>
      </c>
      <c r="H844">
        <v>4</v>
      </c>
      <c r="I844">
        <v>11</v>
      </c>
      <c r="J844">
        <v>2003</v>
      </c>
      <c r="K844" s="2">
        <v>118</v>
      </c>
      <c r="L844" t="s">
        <v>79</v>
      </c>
      <c r="M844" t="s">
        <v>309</v>
      </c>
      <c r="N844" t="s">
        <v>688</v>
      </c>
      <c r="O844" t="s">
        <v>382</v>
      </c>
      <c r="P844" t="s">
        <v>794</v>
      </c>
      <c r="Q844" t="s">
        <v>825</v>
      </c>
      <c r="R844" t="s">
        <v>33</v>
      </c>
      <c r="S844" t="s">
        <v>36</v>
      </c>
    </row>
    <row r="845" spans="1:19">
      <c r="A845">
        <v>10175</v>
      </c>
      <c r="B845">
        <v>48</v>
      </c>
      <c r="C845" s="2">
        <v>122.73</v>
      </c>
      <c r="D845" s="2">
        <v>4</v>
      </c>
      <c r="E845" s="2">
        <v>5891.04</v>
      </c>
      <c r="F845" s="3">
        <v>37931</v>
      </c>
      <c r="G845" t="s">
        <v>40</v>
      </c>
      <c r="H845">
        <v>4</v>
      </c>
      <c r="I845">
        <v>11</v>
      </c>
      <c r="J845">
        <v>2003</v>
      </c>
      <c r="K845" s="2">
        <v>122</v>
      </c>
      <c r="L845" t="s">
        <v>79</v>
      </c>
      <c r="M845" t="s">
        <v>141</v>
      </c>
      <c r="N845" t="s">
        <v>688</v>
      </c>
      <c r="O845" t="s">
        <v>382</v>
      </c>
      <c r="P845" t="s">
        <v>794</v>
      </c>
      <c r="Q845" t="s">
        <v>825</v>
      </c>
      <c r="R845" t="s">
        <v>33</v>
      </c>
      <c r="S845" t="s">
        <v>36</v>
      </c>
    </row>
    <row r="846" spans="1:19">
      <c r="A846">
        <v>10175</v>
      </c>
      <c r="B846">
        <v>41</v>
      </c>
      <c r="C846" s="2">
        <v>69.28</v>
      </c>
      <c r="D846" s="2">
        <v>7</v>
      </c>
      <c r="E846" s="2">
        <v>2840.48</v>
      </c>
      <c r="F846" s="3">
        <v>37931</v>
      </c>
      <c r="G846" t="s">
        <v>40</v>
      </c>
      <c r="H846">
        <v>4</v>
      </c>
      <c r="I846">
        <v>11</v>
      </c>
      <c r="J846">
        <v>2003</v>
      </c>
      <c r="K846" s="2">
        <v>60</v>
      </c>
      <c r="L846" t="s">
        <v>79</v>
      </c>
      <c r="M846" t="s">
        <v>142</v>
      </c>
      <c r="N846" t="s">
        <v>688</v>
      </c>
      <c r="O846" t="s">
        <v>382</v>
      </c>
      <c r="P846" t="s">
        <v>794</v>
      </c>
      <c r="Q846" t="s">
        <v>825</v>
      </c>
      <c r="R846" t="s">
        <v>33</v>
      </c>
      <c r="S846" t="s">
        <v>45</v>
      </c>
    </row>
    <row r="847" spans="1:19">
      <c r="A847">
        <v>10175</v>
      </c>
      <c r="B847">
        <v>47</v>
      </c>
      <c r="C847" s="2">
        <v>108.97</v>
      </c>
      <c r="D847" s="2">
        <v>10</v>
      </c>
      <c r="E847" s="2">
        <v>5121.59</v>
      </c>
      <c r="F847" s="3">
        <v>37931</v>
      </c>
      <c r="G847" t="s">
        <v>40</v>
      </c>
      <c r="H847">
        <v>4</v>
      </c>
      <c r="I847">
        <v>11</v>
      </c>
      <c r="J847">
        <v>2003</v>
      </c>
      <c r="K847" s="2">
        <v>121</v>
      </c>
      <c r="L847" t="s">
        <v>79</v>
      </c>
      <c r="M847" t="s">
        <v>143</v>
      </c>
      <c r="N847" t="s">
        <v>688</v>
      </c>
      <c r="O847" t="s">
        <v>382</v>
      </c>
      <c r="P847" t="s">
        <v>794</v>
      </c>
      <c r="Q847" t="s">
        <v>825</v>
      </c>
      <c r="R847" t="s">
        <v>33</v>
      </c>
      <c r="S847" t="s">
        <v>36</v>
      </c>
    </row>
    <row r="848" spans="1:19">
      <c r="A848">
        <v>10175</v>
      </c>
      <c r="B848">
        <v>28</v>
      </c>
      <c r="C848" s="2">
        <v>106.07000000000001</v>
      </c>
      <c r="D848" s="2">
        <v>6</v>
      </c>
      <c r="E848" s="2">
        <v>2969.96</v>
      </c>
      <c r="F848" s="3">
        <v>37931</v>
      </c>
      <c r="G848" t="s">
        <v>40</v>
      </c>
      <c r="H848">
        <v>4</v>
      </c>
      <c r="I848">
        <v>11</v>
      </c>
      <c r="J848">
        <v>2003</v>
      </c>
      <c r="K848" s="2">
        <v>127</v>
      </c>
      <c r="L848" t="s">
        <v>79</v>
      </c>
      <c r="M848" t="s">
        <v>246</v>
      </c>
      <c r="N848" t="s">
        <v>688</v>
      </c>
      <c r="O848" t="s">
        <v>382</v>
      </c>
      <c r="P848" t="s">
        <v>794</v>
      </c>
      <c r="Q848" t="s">
        <v>825</v>
      </c>
      <c r="R848" t="s">
        <v>33</v>
      </c>
      <c r="S848" t="s">
        <v>45</v>
      </c>
    </row>
    <row r="849" spans="1:19">
      <c r="A849">
        <v>10175</v>
      </c>
      <c r="B849">
        <v>22</v>
      </c>
      <c r="C849" s="2">
        <v>110.75999999999999</v>
      </c>
      <c r="D849" s="2">
        <v>8</v>
      </c>
      <c r="E849" s="2">
        <v>2436.7199999999998</v>
      </c>
      <c r="F849" s="3">
        <v>37931</v>
      </c>
      <c r="G849" t="s">
        <v>40</v>
      </c>
      <c r="H849">
        <v>4</v>
      </c>
      <c r="I849">
        <v>11</v>
      </c>
      <c r="J849">
        <v>2003</v>
      </c>
      <c r="K849" s="2">
        <v>96</v>
      </c>
      <c r="L849" t="s">
        <v>79</v>
      </c>
      <c r="M849" t="s">
        <v>247</v>
      </c>
      <c r="N849" t="s">
        <v>688</v>
      </c>
      <c r="O849" t="s">
        <v>382</v>
      </c>
      <c r="P849" t="s">
        <v>794</v>
      </c>
      <c r="Q849" t="s">
        <v>825</v>
      </c>
      <c r="R849" t="s">
        <v>33</v>
      </c>
      <c r="S849" t="s">
        <v>45</v>
      </c>
    </row>
    <row r="850" spans="1:19">
      <c r="A850">
        <v>10175</v>
      </c>
      <c r="B850">
        <v>50</v>
      </c>
      <c r="C850" s="2">
        <v>63.31</v>
      </c>
      <c r="D850" s="2">
        <v>3</v>
      </c>
      <c r="E850" s="2">
        <v>3165.5</v>
      </c>
      <c r="F850" s="3">
        <v>37931</v>
      </c>
      <c r="G850" t="s">
        <v>40</v>
      </c>
      <c r="H850">
        <v>4</v>
      </c>
      <c r="I850">
        <v>11</v>
      </c>
      <c r="J850">
        <v>2003</v>
      </c>
      <c r="K850" s="2">
        <v>54</v>
      </c>
      <c r="L850" t="s">
        <v>79</v>
      </c>
      <c r="M850" t="s">
        <v>248</v>
      </c>
      <c r="N850" t="s">
        <v>688</v>
      </c>
      <c r="O850" t="s">
        <v>382</v>
      </c>
      <c r="P850" t="s">
        <v>794</v>
      </c>
      <c r="Q850" t="s">
        <v>825</v>
      </c>
      <c r="R850" t="s">
        <v>33</v>
      </c>
      <c r="S850" t="s">
        <v>36</v>
      </c>
    </row>
    <row r="851" spans="1:19">
      <c r="A851">
        <v>10175</v>
      </c>
      <c r="B851">
        <v>29</v>
      </c>
      <c r="C851" s="2">
        <v>74.98</v>
      </c>
      <c r="D851" s="2">
        <v>12</v>
      </c>
      <c r="E851" s="2">
        <v>2174.42</v>
      </c>
      <c r="F851" s="3">
        <v>37931</v>
      </c>
      <c r="G851" t="s">
        <v>40</v>
      </c>
      <c r="H851">
        <v>4</v>
      </c>
      <c r="I851">
        <v>11</v>
      </c>
      <c r="J851">
        <v>2003</v>
      </c>
      <c r="K851" s="2">
        <v>64</v>
      </c>
      <c r="L851" t="s">
        <v>79</v>
      </c>
      <c r="M851" t="s">
        <v>144</v>
      </c>
      <c r="N851" t="s">
        <v>688</v>
      </c>
      <c r="O851" t="s">
        <v>382</v>
      </c>
      <c r="P851" t="s">
        <v>794</v>
      </c>
      <c r="Q851" t="s">
        <v>825</v>
      </c>
      <c r="R851" t="s">
        <v>33</v>
      </c>
      <c r="S851" t="s">
        <v>45</v>
      </c>
    </row>
    <row r="852" spans="1:19">
      <c r="A852">
        <v>10129</v>
      </c>
      <c r="B852">
        <v>41</v>
      </c>
      <c r="C852" s="2">
        <v>94.710000000000008</v>
      </c>
      <c r="D852" s="2">
        <v>4</v>
      </c>
      <c r="E852" s="2">
        <v>3883.11</v>
      </c>
      <c r="F852" s="3">
        <v>37784</v>
      </c>
      <c r="G852" t="s">
        <v>40</v>
      </c>
      <c r="H852">
        <v>2</v>
      </c>
      <c r="I852">
        <v>6</v>
      </c>
      <c r="J852">
        <v>2003</v>
      </c>
      <c r="K852" s="2">
        <v>88</v>
      </c>
      <c r="L852" t="s">
        <v>81</v>
      </c>
      <c r="M852" t="s">
        <v>236</v>
      </c>
      <c r="N852" t="s">
        <v>688</v>
      </c>
      <c r="O852" t="s">
        <v>382</v>
      </c>
      <c r="P852" t="s">
        <v>794</v>
      </c>
      <c r="Q852" t="s">
        <v>825</v>
      </c>
      <c r="R852" t="s">
        <v>33</v>
      </c>
      <c r="S852" t="s">
        <v>36</v>
      </c>
    </row>
    <row r="853" spans="1:19">
      <c r="A853">
        <v>10129</v>
      </c>
      <c r="B853">
        <v>50</v>
      </c>
      <c r="C853" s="2">
        <v>77.989999999999995</v>
      </c>
      <c r="D853" s="2">
        <v>1</v>
      </c>
      <c r="E853" s="2">
        <v>3899.5</v>
      </c>
      <c r="F853" s="3">
        <v>37784</v>
      </c>
      <c r="G853" t="s">
        <v>40</v>
      </c>
      <c r="H853">
        <v>2</v>
      </c>
      <c r="I853">
        <v>6</v>
      </c>
      <c r="J853">
        <v>2003</v>
      </c>
      <c r="K853" s="2">
        <v>83</v>
      </c>
      <c r="L853" t="s">
        <v>81</v>
      </c>
      <c r="M853" t="s">
        <v>62</v>
      </c>
      <c r="N853" t="s">
        <v>688</v>
      </c>
      <c r="O853" t="s">
        <v>382</v>
      </c>
      <c r="P853" t="s">
        <v>794</v>
      </c>
      <c r="Q853" t="s">
        <v>825</v>
      </c>
      <c r="R853" t="s">
        <v>33</v>
      </c>
      <c r="S853" t="s">
        <v>36</v>
      </c>
    </row>
    <row r="854" spans="1:19">
      <c r="A854">
        <v>10351</v>
      </c>
      <c r="B854">
        <v>20</v>
      </c>
      <c r="C854" s="2">
        <v>168.73</v>
      </c>
      <c r="D854" s="2">
        <v>2</v>
      </c>
      <c r="E854" s="2">
        <v>3374.6</v>
      </c>
      <c r="F854" s="3">
        <v>38324</v>
      </c>
      <c r="G854" t="s">
        <v>40</v>
      </c>
      <c r="H854">
        <v>4</v>
      </c>
      <c r="I854">
        <v>12</v>
      </c>
      <c r="J854">
        <v>2004</v>
      </c>
      <c r="K854" s="2">
        <v>105</v>
      </c>
      <c r="L854" t="s">
        <v>81</v>
      </c>
      <c r="M854" t="s">
        <v>60</v>
      </c>
      <c r="N854" t="s">
        <v>688</v>
      </c>
      <c r="O854" t="s">
        <v>382</v>
      </c>
      <c r="P854" t="s">
        <v>794</v>
      </c>
      <c r="Q854" t="s">
        <v>825</v>
      </c>
      <c r="R854" t="s">
        <v>33</v>
      </c>
      <c r="S854" t="s">
        <v>36</v>
      </c>
    </row>
    <row r="855" spans="1:19">
      <c r="A855">
        <v>10351</v>
      </c>
      <c r="B855">
        <v>38</v>
      </c>
      <c r="C855" s="2">
        <v>68.38</v>
      </c>
      <c r="D855" s="2">
        <v>4</v>
      </c>
      <c r="E855" s="2">
        <v>2598.44</v>
      </c>
      <c r="F855" s="3">
        <v>38324</v>
      </c>
      <c r="G855" t="s">
        <v>40</v>
      </c>
      <c r="H855">
        <v>4</v>
      </c>
      <c r="I855">
        <v>12</v>
      </c>
      <c r="J855">
        <v>2004</v>
      </c>
      <c r="K855" s="2">
        <v>65</v>
      </c>
      <c r="L855" t="s">
        <v>81</v>
      </c>
      <c r="M855" t="s">
        <v>61</v>
      </c>
      <c r="N855" t="s">
        <v>688</v>
      </c>
      <c r="O855" t="s">
        <v>382</v>
      </c>
      <c r="P855" t="s">
        <v>794</v>
      </c>
      <c r="Q855" t="s">
        <v>825</v>
      </c>
      <c r="R855" t="s">
        <v>33</v>
      </c>
      <c r="S855" t="s">
        <v>45</v>
      </c>
    </row>
    <row r="856" spans="1:19">
      <c r="A856">
        <v>10112</v>
      </c>
      <c r="B856">
        <v>29</v>
      </c>
      <c r="C856" s="2">
        <v>248.58999999999997</v>
      </c>
      <c r="D856" s="2">
        <v>1</v>
      </c>
      <c r="E856" s="2">
        <v>7209.11</v>
      </c>
      <c r="F856" s="3">
        <v>37704</v>
      </c>
      <c r="G856" t="s">
        <v>40</v>
      </c>
      <c r="H856">
        <v>1</v>
      </c>
      <c r="I856">
        <v>3</v>
      </c>
      <c r="J856">
        <v>2003</v>
      </c>
      <c r="K856" s="2">
        <v>214</v>
      </c>
      <c r="L856" t="s">
        <v>100</v>
      </c>
      <c r="M856" t="s">
        <v>64</v>
      </c>
      <c r="N856" t="s">
        <v>760</v>
      </c>
      <c r="O856" t="s">
        <v>763</v>
      </c>
      <c r="P856" t="s">
        <v>783</v>
      </c>
      <c r="Q856" t="s">
        <v>669</v>
      </c>
      <c r="R856" t="s">
        <v>33</v>
      </c>
      <c r="S856" t="s">
        <v>39</v>
      </c>
    </row>
    <row r="857" spans="1:19">
      <c r="A857">
        <v>10320</v>
      </c>
      <c r="B857">
        <v>31</v>
      </c>
      <c r="C857" s="2">
        <v>221.81</v>
      </c>
      <c r="D857" s="2">
        <v>3</v>
      </c>
      <c r="E857" s="2">
        <v>6876.11</v>
      </c>
      <c r="F857" s="3">
        <v>38294</v>
      </c>
      <c r="G857" t="s">
        <v>40</v>
      </c>
      <c r="H857">
        <v>4</v>
      </c>
      <c r="I857">
        <v>11</v>
      </c>
      <c r="J857">
        <v>2004</v>
      </c>
      <c r="K857" s="2">
        <v>194</v>
      </c>
      <c r="L857" t="s">
        <v>100</v>
      </c>
      <c r="M857" t="s">
        <v>124</v>
      </c>
      <c r="N857" t="s">
        <v>760</v>
      </c>
      <c r="O857" t="s">
        <v>763</v>
      </c>
      <c r="P857" t="s">
        <v>783</v>
      </c>
      <c r="Q857" t="s">
        <v>669</v>
      </c>
      <c r="R857" t="s">
        <v>33</v>
      </c>
      <c r="S857" t="s">
        <v>36</v>
      </c>
    </row>
    <row r="858" spans="1:19">
      <c r="A858">
        <v>10320</v>
      </c>
      <c r="B858">
        <v>35</v>
      </c>
      <c r="C858" s="2">
        <v>138.58000000000001</v>
      </c>
      <c r="D858" s="2">
        <v>1</v>
      </c>
      <c r="E858" s="2">
        <v>4850.3</v>
      </c>
      <c r="F858" s="3">
        <v>38294</v>
      </c>
      <c r="G858" t="s">
        <v>40</v>
      </c>
      <c r="H858">
        <v>4</v>
      </c>
      <c r="I858">
        <v>11</v>
      </c>
      <c r="J858">
        <v>2004</v>
      </c>
      <c r="K858" s="2">
        <v>117</v>
      </c>
      <c r="L858" t="s">
        <v>100</v>
      </c>
      <c r="M858" t="s">
        <v>264</v>
      </c>
      <c r="N858" t="s">
        <v>760</v>
      </c>
      <c r="O858" t="s">
        <v>763</v>
      </c>
      <c r="P858" t="s">
        <v>783</v>
      </c>
      <c r="Q858" t="s">
        <v>669</v>
      </c>
      <c r="R858" t="s">
        <v>33</v>
      </c>
      <c r="S858" t="s">
        <v>36</v>
      </c>
    </row>
    <row r="859" spans="1:19">
      <c r="A859">
        <v>10320</v>
      </c>
      <c r="B859">
        <v>38</v>
      </c>
      <c r="C859" s="2">
        <v>73.42</v>
      </c>
      <c r="D859" s="2">
        <v>4</v>
      </c>
      <c r="E859" s="2">
        <v>2789.96</v>
      </c>
      <c r="F859" s="3">
        <v>38294</v>
      </c>
      <c r="G859" t="s">
        <v>40</v>
      </c>
      <c r="H859">
        <v>4</v>
      </c>
      <c r="I859">
        <v>11</v>
      </c>
      <c r="J859">
        <v>2004</v>
      </c>
      <c r="K859" s="2">
        <v>79</v>
      </c>
      <c r="L859" t="s">
        <v>100</v>
      </c>
      <c r="M859" t="s">
        <v>125</v>
      </c>
      <c r="N859" t="s">
        <v>760</v>
      </c>
      <c r="O859" t="s">
        <v>763</v>
      </c>
      <c r="P859" t="s">
        <v>783</v>
      </c>
      <c r="Q859" t="s">
        <v>669</v>
      </c>
      <c r="R859" t="s">
        <v>33</v>
      </c>
      <c r="S859" t="s">
        <v>45</v>
      </c>
    </row>
    <row r="860" spans="1:19">
      <c r="A860">
        <v>10320</v>
      </c>
      <c r="B860">
        <v>25</v>
      </c>
      <c r="C860" s="2">
        <v>139.63999999999999</v>
      </c>
      <c r="D860" s="2">
        <v>5</v>
      </c>
      <c r="E860" s="2">
        <v>3491</v>
      </c>
      <c r="F860" s="3">
        <v>38294</v>
      </c>
      <c r="G860" t="s">
        <v>40</v>
      </c>
      <c r="H860">
        <v>4</v>
      </c>
      <c r="I860">
        <v>11</v>
      </c>
      <c r="J860">
        <v>2004</v>
      </c>
      <c r="K860" s="2">
        <v>146</v>
      </c>
      <c r="L860" t="s">
        <v>100</v>
      </c>
      <c r="M860" t="s">
        <v>127</v>
      </c>
      <c r="N860" t="s">
        <v>760</v>
      </c>
      <c r="O860" t="s">
        <v>763</v>
      </c>
      <c r="P860" t="s">
        <v>783</v>
      </c>
      <c r="Q860" t="s">
        <v>669</v>
      </c>
      <c r="R860" t="s">
        <v>33</v>
      </c>
      <c r="S860" t="s">
        <v>36</v>
      </c>
    </row>
    <row r="861" spans="1:19">
      <c r="A861">
        <v>10320</v>
      </c>
      <c r="B861">
        <v>26</v>
      </c>
      <c r="C861" s="2">
        <v>61.230000000000004</v>
      </c>
      <c r="D861" s="2">
        <v>2</v>
      </c>
      <c r="E861" s="2">
        <v>1591.98</v>
      </c>
      <c r="F861" s="3">
        <v>38294</v>
      </c>
      <c r="G861" t="s">
        <v>40</v>
      </c>
      <c r="H861">
        <v>4</v>
      </c>
      <c r="I861">
        <v>11</v>
      </c>
      <c r="J861">
        <v>2004</v>
      </c>
      <c r="K861" s="2">
        <v>61</v>
      </c>
      <c r="L861" t="s">
        <v>100</v>
      </c>
      <c r="M861" t="s">
        <v>129</v>
      </c>
      <c r="N861" t="s">
        <v>760</v>
      </c>
      <c r="O861" t="s">
        <v>763</v>
      </c>
      <c r="P861" t="s">
        <v>783</v>
      </c>
      <c r="Q861" t="s">
        <v>669</v>
      </c>
      <c r="R861" t="s">
        <v>33</v>
      </c>
      <c r="S861" t="s">
        <v>45</v>
      </c>
    </row>
    <row r="862" spans="1:19">
      <c r="A862">
        <v>10334</v>
      </c>
      <c r="B862">
        <v>26</v>
      </c>
      <c r="C862" s="2">
        <v>122.61999999999999</v>
      </c>
      <c r="D862" s="2">
        <v>2</v>
      </c>
      <c r="E862" s="2">
        <v>3188.12</v>
      </c>
      <c r="F862" s="3">
        <v>38310</v>
      </c>
      <c r="G862" t="s">
        <v>438</v>
      </c>
      <c r="H862">
        <v>4</v>
      </c>
      <c r="I862">
        <v>11</v>
      </c>
      <c r="J862">
        <v>2004</v>
      </c>
      <c r="K862" s="2">
        <v>147</v>
      </c>
      <c r="L862" t="s">
        <v>100</v>
      </c>
      <c r="M862" t="s">
        <v>131</v>
      </c>
      <c r="N862" t="s">
        <v>760</v>
      </c>
      <c r="O862" t="s">
        <v>763</v>
      </c>
      <c r="P862" t="s">
        <v>783</v>
      </c>
      <c r="Q862" t="s">
        <v>669</v>
      </c>
      <c r="R862" t="s">
        <v>33</v>
      </c>
      <c r="S862" t="s">
        <v>36</v>
      </c>
    </row>
    <row r="863" spans="1:19">
      <c r="A863">
        <v>10334</v>
      </c>
      <c r="B863">
        <v>20</v>
      </c>
      <c r="C863" s="2">
        <v>143.94</v>
      </c>
      <c r="D863" s="2">
        <v>3</v>
      </c>
      <c r="E863" s="2">
        <v>2878.8</v>
      </c>
      <c r="F863" s="3">
        <v>38310</v>
      </c>
      <c r="G863" t="s">
        <v>438</v>
      </c>
      <c r="H863">
        <v>4</v>
      </c>
      <c r="I863">
        <v>11</v>
      </c>
      <c r="J863">
        <v>2004</v>
      </c>
      <c r="K863" s="2">
        <v>169</v>
      </c>
      <c r="L863" t="s">
        <v>100</v>
      </c>
      <c r="M863" t="s">
        <v>38</v>
      </c>
      <c r="N863" t="s">
        <v>760</v>
      </c>
      <c r="O863" t="s">
        <v>763</v>
      </c>
      <c r="P863" t="s">
        <v>783</v>
      </c>
      <c r="Q863" t="s">
        <v>669</v>
      </c>
      <c r="R863" t="s">
        <v>33</v>
      </c>
      <c r="S863" t="s">
        <v>45</v>
      </c>
    </row>
    <row r="864" spans="1:19">
      <c r="A864">
        <v>10326</v>
      </c>
      <c r="B864">
        <v>41</v>
      </c>
      <c r="C864" s="2">
        <v>105.69</v>
      </c>
      <c r="D864" s="2">
        <v>4</v>
      </c>
      <c r="E864" s="2">
        <v>4333.29</v>
      </c>
      <c r="F864" s="3">
        <v>38300</v>
      </c>
      <c r="G864" t="s">
        <v>40</v>
      </c>
      <c r="H864">
        <v>4</v>
      </c>
      <c r="I864">
        <v>11</v>
      </c>
      <c r="J864">
        <v>2004</v>
      </c>
      <c r="K864" s="2">
        <v>122</v>
      </c>
      <c r="L864" t="s">
        <v>50</v>
      </c>
      <c r="M864" t="s">
        <v>76</v>
      </c>
      <c r="N864" t="s">
        <v>760</v>
      </c>
      <c r="O864" t="s">
        <v>763</v>
      </c>
      <c r="P864" t="s">
        <v>783</v>
      </c>
      <c r="Q864" t="s">
        <v>669</v>
      </c>
      <c r="R864" t="s">
        <v>33</v>
      </c>
      <c r="S864" t="s">
        <v>36</v>
      </c>
    </row>
    <row r="865" spans="1:19">
      <c r="A865">
        <v>10326</v>
      </c>
      <c r="B865">
        <v>39</v>
      </c>
      <c r="C865" s="2">
        <v>60</v>
      </c>
      <c r="D865" s="2">
        <v>1</v>
      </c>
      <c r="E865" s="2">
        <v>2340</v>
      </c>
      <c r="F865" s="3">
        <v>38300</v>
      </c>
      <c r="G865" t="s">
        <v>40</v>
      </c>
      <c r="H865">
        <v>4</v>
      </c>
      <c r="I865">
        <v>11</v>
      </c>
      <c r="J865">
        <v>2004</v>
      </c>
      <c r="K865" s="2">
        <v>66</v>
      </c>
      <c r="L865" t="s">
        <v>50</v>
      </c>
      <c r="M865" t="s">
        <v>233</v>
      </c>
      <c r="N865" t="s">
        <v>760</v>
      </c>
      <c r="O865" t="s">
        <v>763</v>
      </c>
      <c r="P865" t="s">
        <v>783</v>
      </c>
      <c r="Q865" t="s">
        <v>669</v>
      </c>
      <c r="R865" t="s">
        <v>33</v>
      </c>
      <c r="S865" t="s">
        <v>45</v>
      </c>
    </row>
    <row r="866" spans="1:19">
      <c r="A866">
        <v>10326</v>
      </c>
      <c r="B866">
        <v>32</v>
      </c>
      <c r="C866" s="2">
        <v>118.99</v>
      </c>
      <c r="D866" s="2">
        <v>6</v>
      </c>
      <c r="E866" s="2">
        <v>3807.68</v>
      </c>
      <c r="F866" s="3">
        <v>38300</v>
      </c>
      <c r="G866" t="s">
        <v>40</v>
      </c>
      <c r="H866">
        <v>4</v>
      </c>
      <c r="I866">
        <v>11</v>
      </c>
      <c r="J866">
        <v>2004</v>
      </c>
      <c r="K866" s="2">
        <v>100</v>
      </c>
      <c r="L866" t="s">
        <v>368</v>
      </c>
      <c r="M866" t="s">
        <v>78</v>
      </c>
      <c r="N866" t="s">
        <v>760</v>
      </c>
      <c r="O866" t="s">
        <v>763</v>
      </c>
      <c r="P866" t="s">
        <v>783</v>
      </c>
      <c r="Q866" t="s">
        <v>669</v>
      </c>
      <c r="R866" t="s">
        <v>33</v>
      </c>
      <c r="S866" t="s">
        <v>36</v>
      </c>
    </row>
    <row r="867" spans="1:19">
      <c r="A867">
        <v>10334</v>
      </c>
      <c r="B867">
        <v>46</v>
      </c>
      <c r="C867" s="2">
        <v>126.41</v>
      </c>
      <c r="D867" s="2">
        <v>6</v>
      </c>
      <c r="E867" s="2">
        <v>5814.86</v>
      </c>
      <c r="F867" s="3">
        <v>38310</v>
      </c>
      <c r="G867" t="s">
        <v>438</v>
      </c>
      <c r="H867">
        <v>4</v>
      </c>
      <c r="I867">
        <v>11</v>
      </c>
      <c r="J867">
        <v>2004</v>
      </c>
      <c r="K867" s="2">
        <v>122</v>
      </c>
      <c r="L867" t="s">
        <v>79</v>
      </c>
      <c r="M867" t="s">
        <v>141</v>
      </c>
      <c r="N867" t="s">
        <v>760</v>
      </c>
      <c r="O867" t="s">
        <v>763</v>
      </c>
      <c r="P867" t="s">
        <v>783</v>
      </c>
      <c r="Q867" t="s">
        <v>669</v>
      </c>
      <c r="R867" t="s">
        <v>33</v>
      </c>
      <c r="S867" t="s">
        <v>36</v>
      </c>
    </row>
    <row r="868" spans="1:19">
      <c r="A868">
        <v>10334</v>
      </c>
      <c r="B868">
        <v>34</v>
      </c>
      <c r="C868" s="2">
        <v>61.38</v>
      </c>
      <c r="D868" s="2">
        <v>1</v>
      </c>
      <c r="E868" s="2">
        <v>2086.92</v>
      </c>
      <c r="F868" s="3">
        <v>38310</v>
      </c>
      <c r="G868" t="s">
        <v>438</v>
      </c>
      <c r="H868">
        <v>4</v>
      </c>
      <c r="I868">
        <v>11</v>
      </c>
      <c r="J868">
        <v>2004</v>
      </c>
      <c r="K868" s="2">
        <v>60</v>
      </c>
      <c r="L868" t="s">
        <v>79</v>
      </c>
      <c r="M868" t="s">
        <v>142</v>
      </c>
      <c r="N868" t="s">
        <v>760</v>
      </c>
      <c r="O868" t="s">
        <v>763</v>
      </c>
      <c r="P868" t="s">
        <v>783</v>
      </c>
      <c r="Q868" t="s">
        <v>669</v>
      </c>
      <c r="R868" t="s">
        <v>33</v>
      </c>
      <c r="S868" t="s">
        <v>45</v>
      </c>
    </row>
    <row r="869" spans="1:19">
      <c r="A869">
        <v>10334</v>
      </c>
      <c r="B869">
        <v>49</v>
      </c>
      <c r="C869" s="2">
        <v>138.03</v>
      </c>
      <c r="D869" s="2">
        <v>4</v>
      </c>
      <c r="E869" s="2">
        <v>6763.47</v>
      </c>
      <c r="F869" s="3">
        <v>38310</v>
      </c>
      <c r="G869" t="s">
        <v>438</v>
      </c>
      <c r="H869">
        <v>4</v>
      </c>
      <c r="I869">
        <v>11</v>
      </c>
      <c r="J869">
        <v>2004</v>
      </c>
      <c r="K869" s="2">
        <v>121</v>
      </c>
      <c r="L869" t="s">
        <v>79</v>
      </c>
      <c r="M869" t="s">
        <v>143</v>
      </c>
      <c r="N869" t="s">
        <v>760</v>
      </c>
      <c r="O869" t="s">
        <v>763</v>
      </c>
      <c r="P869" t="s">
        <v>783</v>
      </c>
      <c r="Q869" t="s">
        <v>669</v>
      </c>
      <c r="R869" t="s">
        <v>33</v>
      </c>
      <c r="S869" t="s">
        <v>36</v>
      </c>
    </row>
    <row r="870" spans="1:19">
      <c r="A870">
        <v>10334</v>
      </c>
      <c r="B870">
        <v>42</v>
      </c>
      <c r="C870" s="2">
        <v>131.62</v>
      </c>
      <c r="D870" s="2">
        <v>5</v>
      </c>
      <c r="E870" s="2">
        <v>5528.04</v>
      </c>
      <c r="F870" s="3">
        <v>38310</v>
      </c>
      <c r="G870" t="s">
        <v>438</v>
      </c>
      <c r="H870">
        <v>4</v>
      </c>
      <c r="I870">
        <v>11</v>
      </c>
      <c r="J870">
        <v>2004</v>
      </c>
      <c r="K870" s="2">
        <v>127</v>
      </c>
      <c r="L870" t="s">
        <v>79</v>
      </c>
      <c r="M870" t="s">
        <v>246</v>
      </c>
      <c r="N870" t="s">
        <v>760</v>
      </c>
      <c r="O870" t="s">
        <v>763</v>
      </c>
      <c r="P870" t="s">
        <v>783</v>
      </c>
      <c r="Q870" t="s">
        <v>669</v>
      </c>
      <c r="R870" t="s">
        <v>33</v>
      </c>
      <c r="S870" t="s">
        <v>36</v>
      </c>
    </row>
    <row r="871" spans="1:19">
      <c r="A871">
        <v>10112</v>
      </c>
      <c r="B871">
        <v>23</v>
      </c>
      <c r="C871" s="2">
        <v>110.42999999999999</v>
      </c>
      <c r="D871" s="2">
        <v>2</v>
      </c>
      <c r="E871" s="2">
        <v>2539.89</v>
      </c>
      <c r="F871" s="3">
        <v>37704</v>
      </c>
      <c r="G871" t="s">
        <v>40</v>
      </c>
      <c r="H871">
        <v>1</v>
      </c>
      <c r="I871">
        <v>3</v>
      </c>
      <c r="J871">
        <v>2003</v>
      </c>
      <c r="K871" s="2">
        <v>101</v>
      </c>
      <c r="L871" t="s">
        <v>81</v>
      </c>
      <c r="M871" t="s">
        <v>88</v>
      </c>
      <c r="N871" t="s">
        <v>760</v>
      </c>
      <c r="O871" t="s">
        <v>763</v>
      </c>
      <c r="P871" t="s">
        <v>783</v>
      </c>
      <c r="Q871" t="s">
        <v>669</v>
      </c>
      <c r="R871" t="s">
        <v>33</v>
      </c>
      <c r="S871" t="s">
        <v>45</v>
      </c>
    </row>
    <row r="872" spans="1:19">
      <c r="A872">
        <v>10326</v>
      </c>
      <c r="B872">
        <v>50</v>
      </c>
      <c r="C872" s="2">
        <v>86.01</v>
      </c>
      <c r="D872" s="2">
        <v>5</v>
      </c>
      <c r="E872" s="2">
        <v>4300.5</v>
      </c>
      <c r="F872" s="3">
        <v>38300</v>
      </c>
      <c r="G872" t="s">
        <v>40</v>
      </c>
      <c r="H872">
        <v>4</v>
      </c>
      <c r="I872">
        <v>11</v>
      </c>
      <c r="J872">
        <v>2004</v>
      </c>
      <c r="K872" s="2">
        <v>87</v>
      </c>
      <c r="L872" t="s">
        <v>81</v>
      </c>
      <c r="M872" t="s">
        <v>99</v>
      </c>
      <c r="N872" t="s">
        <v>760</v>
      </c>
      <c r="O872" t="s">
        <v>763</v>
      </c>
      <c r="P872" t="s">
        <v>783</v>
      </c>
      <c r="Q872" t="s">
        <v>669</v>
      </c>
      <c r="R872" t="s">
        <v>33</v>
      </c>
      <c r="S872" t="s">
        <v>36</v>
      </c>
    </row>
    <row r="873" spans="1:19">
      <c r="A873">
        <v>10326</v>
      </c>
      <c r="B873">
        <v>41</v>
      </c>
      <c r="C873" s="2">
        <v>85.85</v>
      </c>
      <c r="D873" s="2">
        <v>3</v>
      </c>
      <c r="E873" s="2">
        <v>3519.85</v>
      </c>
      <c r="F873" s="3">
        <v>38300</v>
      </c>
      <c r="G873" t="s">
        <v>40</v>
      </c>
      <c r="H873">
        <v>4</v>
      </c>
      <c r="I873">
        <v>11</v>
      </c>
      <c r="J873">
        <v>2004</v>
      </c>
      <c r="K873" s="2">
        <v>88</v>
      </c>
      <c r="L873" t="s">
        <v>81</v>
      </c>
      <c r="M873" t="s">
        <v>236</v>
      </c>
      <c r="N873" t="s">
        <v>760</v>
      </c>
      <c r="O873" t="s">
        <v>763</v>
      </c>
      <c r="P873" t="s">
        <v>783</v>
      </c>
      <c r="Q873" t="s">
        <v>669</v>
      </c>
      <c r="R873" t="s">
        <v>33</v>
      </c>
      <c r="S873" t="s">
        <v>36</v>
      </c>
    </row>
    <row r="874" spans="1:19">
      <c r="A874">
        <v>10326</v>
      </c>
      <c r="B874">
        <v>20</v>
      </c>
      <c r="C874" s="2">
        <v>92.25</v>
      </c>
      <c r="D874" s="2">
        <v>2</v>
      </c>
      <c r="E874" s="2">
        <v>1845</v>
      </c>
      <c r="F874" s="3">
        <v>38300</v>
      </c>
      <c r="G874" t="s">
        <v>40</v>
      </c>
      <c r="H874">
        <v>4</v>
      </c>
      <c r="I874">
        <v>11</v>
      </c>
      <c r="J874">
        <v>2004</v>
      </c>
      <c r="K874" s="2">
        <v>83</v>
      </c>
      <c r="L874" t="s">
        <v>81</v>
      </c>
      <c r="M874" t="s">
        <v>62</v>
      </c>
      <c r="N874" t="s">
        <v>760</v>
      </c>
      <c r="O874" t="s">
        <v>763</v>
      </c>
      <c r="P874" t="s">
        <v>783</v>
      </c>
      <c r="Q874" t="s">
        <v>669</v>
      </c>
      <c r="R874" t="s">
        <v>33</v>
      </c>
      <c r="S874" t="s">
        <v>45</v>
      </c>
    </row>
    <row r="875" spans="1:19">
      <c r="A875">
        <v>10194</v>
      </c>
      <c r="B875">
        <v>42</v>
      </c>
      <c r="C875" s="2">
        <v>173.57999999999998</v>
      </c>
      <c r="D875" s="2">
        <v>11</v>
      </c>
      <c r="E875" s="2">
        <v>7290.36</v>
      </c>
      <c r="F875" s="3">
        <v>37950</v>
      </c>
      <c r="G875" t="s">
        <v>40</v>
      </c>
      <c r="H875">
        <v>4</v>
      </c>
      <c r="I875">
        <v>11</v>
      </c>
      <c r="J875">
        <v>2003</v>
      </c>
      <c r="K875" s="2">
        <v>214</v>
      </c>
      <c r="L875" t="s">
        <v>100</v>
      </c>
      <c r="M875" t="s">
        <v>64</v>
      </c>
      <c r="N875" t="s">
        <v>650</v>
      </c>
      <c r="O875" t="s">
        <v>653</v>
      </c>
      <c r="P875" t="s">
        <v>793</v>
      </c>
      <c r="Q875" t="s">
        <v>32</v>
      </c>
      <c r="R875" t="s">
        <v>33</v>
      </c>
      <c r="S875" t="s">
        <v>39</v>
      </c>
    </row>
    <row r="876" spans="1:19">
      <c r="A876">
        <v>10195</v>
      </c>
      <c r="B876">
        <v>26</v>
      </c>
      <c r="C876" s="2">
        <v>163.98999999999998</v>
      </c>
      <c r="D876" s="2">
        <v>4</v>
      </c>
      <c r="E876" s="2">
        <v>4263.74</v>
      </c>
      <c r="F876" s="3">
        <v>37950</v>
      </c>
      <c r="G876" t="s">
        <v>40</v>
      </c>
      <c r="H876">
        <v>4</v>
      </c>
      <c r="I876">
        <v>11</v>
      </c>
      <c r="J876">
        <v>2003</v>
      </c>
      <c r="K876" s="2">
        <v>147</v>
      </c>
      <c r="L876" t="s">
        <v>100</v>
      </c>
      <c r="M876" t="s">
        <v>131</v>
      </c>
      <c r="N876" t="s">
        <v>650</v>
      </c>
      <c r="O876" t="s">
        <v>653</v>
      </c>
      <c r="P876" t="s">
        <v>793</v>
      </c>
      <c r="Q876" t="s">
        <v>32</v>
      </c>
      <c r="R876" t="s">
        <v>33</v>
      </c>
      <c r="S876" t="s">
        <v>36</v>
      </c>
    </row>
    <row r="877" spans="1:19">
      <c r="A877">
        <v>10194</v>
      </c>
      <c r="B877">
        <v>26</v>
      </c>
      <c r="C877" s="2">
        <v>89.01</v>
      </c>
      <c r="D877" s="2">
        <v>6</v>
      </c>
      <c r="E877" s="2">
        <v>2314.2600000000002</v>
      </c>
      <c r="F877" s="3">
        <v>37950</v>
      </c>
      <c r="G877" t="s">
        <v>40</v>
      </c>
      <c r="H877">
        <v>4</v>
      </c>
      <c r="I877">
        <v>11</v>
      </c>
      <c r="J877">
        <v>2003</v>
      </c>
      <c r="K877" s="2">
        <v>101</v>
      </c>
      <c r="L877" t="s">
        <v>100</v>
      </c>
      <c r="M877" t="s">
        <v>208</v>
      </c>
      <c r="N877" t="s">
        <v>650</v>
      </c>
      <c r="O877" t="s">
        <v>653</v>
      </c>
      <c r="P877" t="s">
        <v>793</v>
      </c>
      <c r="Q877" t="s">
        <v>32</v>
      </c>
      <c r="R877" t="s">
        <v>33</v>
      </c>
      <c r="S877" t="s">
        <v>45</v>
      </c>
    </row>
    <row r="878" spans="1:19">
      <c r="A878">
        <v>10208</v>
      </c>
      <c r="B878">
        <v>46</v>
      </c>
      <c r="C878" s="2">
        <v>187.02</v>
      </c>
      <c r="D878" s="2">
        <v>13</v>
      </c>
      <c r="E878" s="2">
        <v>8602.92</v>
      </c>
      <c r="F878" s="3">
        <v>37988</v>
      </c>
      <c r="G878" t="s">
        <v>40</v>
      </c>
      <c r="H878">
        <v>1</v>
      </c>
      <c r="I878">
        <v>1</v>
      </c>
      <c r="J878">
        <v>2004</v>
      </c>
      <c r="K878" s="2">
        <v>207</v>
      </c>
      <c r="L878" t="s">
        <v>100</v>
      </c>
      <c r="M878" t="s">
        <v>72</v>
      </c>
      <c r="N878" t="s">
        <v>650</v>
      </c>
      <c r="O878" t="s">
        <v>653</v>
      </c>
      <c r="P878" t="s">
        <v>793</v>
      </c>
      <c r="Q878" t="s">
        <v>32</v>
      </c>
      <c r="R878" t="s">
        <v>33</v>
      </c>
      <c r="S878" t="s">
        <v>39</v>
      </c>
    </row>
    <row r="879" spans="1:19">
      <c r="A879">
        <v>10208</v>
      </c>
      <c r="B879">
        <v>26</v>
      </c>
      <c r="C879" s="2">
        <v>120.86</v>
      </c>
      <c r="D879" s="2">
        <v>14</v>
      </c>
      <c r="E879" s="2">
        <v>3142.36</v>
      </c>
      <c r="F879" s="3">
        <v>37988</v>
      </c>
      <c r="G879" t="s">
        <v>40</v>
      </c>
      <c r="H879">
        <v>1</v>
      </c>
      <c r="I879">
        <v>1</v>
      </c>
      <c r="J879">
        <v>2004</v>
      </c>
      <c r="K879" s="2">
        <v>151</v>
      </c>
      <c r="L879" t="s">
        <v>100</v>
      </c>
      <c r="M879" t="s">
        <v>73</v>
      </c>
      <c r="N879" t="s">
        <v>650</v>
      </c>
      <c r="O879" t="s">
        <v>653</v>
      </c>
      <c r="P879" t="s">
        <v>793</v>
      </c>
      <c r="Q879" t="s">
        <v>32</v>
      </c>
      <c r="R879" t="s">
        <v>33</v>
      </c>
      <c r="S879" t="s">
        <v>36</v>
      </c>
    </row>
    <row r="880" spans="1:19">
      <c r="A880">
        <v>10208</v>
      </c>
      <c r="B880">
        <v>20</v>
      </c>
      <c r="C880" s="2">
        <v>155.72</v>
      </c>
      <c r="D880" s="2">
        <v>12</v>
      </c>
      <c r="E880" s="2">
        <v>3114.4</v>
      </c>
      <c r="F880" s="3">
        <v>37988</v>
      </c>
      <c r="G880" t="s">
        <v>40</v>
      </c>
      <c r="H880">
        <v>1</v>
      </c>
      <c r="I880">
        <v>1</v>
      </c>
      <c r="J880">
        <v>2004</v>
      </c>
      <c r="K880" s="2">
        <v>173</v>
      </c>
      <c r="L880" t="s">
        <v>100</v>
      </c>
      <c r="M880" t="s">
        <v>74</v>
      </c>
      <c r="N880" t="s">
        <v>650</v>
      </c>
      <c r="O880" t="s">
        <v>653</v>
      </c>
      <c r="P880" t="s">
        <v>793</v>
      </c>
      <c r="Q880" t="s">
        <v>32</v>
      </c>
      <c r="R880" t="s">
        <v>33</v>
      </c>
      <c r="S880" t="s">
        <v>36</v>
      </c>
    </row>
    <row r="881" spans="1:19">
      <c r="A881">
        <v>10227</v>
      </c>
      <c r="B881">
        <v>37</v>
      </c>
      <c r="C881" s="2">
        <v>57.730000000000004</v>
      </c>
      <c r="D881" s="2">
        <v>12</v>
      </c>
      <c r="E881" s="2">
        <v>2136.0100000000002</v>
      </c>
      <c r="F881" s="3">
        <v>38048</v>
      </c>
      <c r="G881" t="s">
        <v>40</v>
      </c>
      <c r="H881">
        <v>1</v>
      </c>
      <c r="I881">
        <v>3</v>
      </c>
      <c r="J881">
        <v>2004</v>
      </c>
      <c r="K881" s="2">
        <v>71</v>
      </c>
      <c r="L881" t="s">
        <v>100</v>
      </c>
      <c r="M881" t="s">
        <v>114</v>
      </c>
      <c r="N881" t="s">
        <v>650</v>
      </c>
      <c r="O881" t="s">
        <v>653</v>
      </c>
      <c r="P881" t="s">
        <v>793</v>
      </c>
      <c r="Q881" t="s">
        <v>32</v>
      </c>
      <c r="R881" t="s">
        <v>33</v>
      </c>
      <c r="S881" t="s">
        <v>45</v>
      </c>
    </row>
    <row r="882" spans="1:19">
      <c r="A882">
        <v>10227</v>
      </c>
      <c r="B882">
        <v>47</v>
      </c>
      <c r="C882" s="2">
        <v>88.14</v>
      </c>
      <c r="D882" s="2">
        <v>14</v>
      </c>
      <c r="E882" s="2">
        <v>4142.58</v>
      </c>
      <c r="F882" s="3">
        <v>38048</v>
      </c>
      <c r="G882" t="s">
        <v>40</v>
      </c>
      <c r="H882">
        <v>1</v>
      </c>
      <c r="I882">
        <v>3</v>
      </c>
      <c r="J882">
        <v>2004</v>
      </c>
      <c r="K882" s="2">
        <v>90</v>
      </c>
      <c r="L882" t="s">
        <v>100</v>
      </c>
      <c r="M882" t="s">
        <v>118</v>
      </c>
      <c r="N882" t="s">
        <v>650</v>
      </c>
      <c r="O882" t="s">
        <v>653</v>
      </c>
      <c r="P882" t="s">
        <v>793</v>
      </c>
      <c r="Q882" t="s">
        <v>32</v>
      </c>
      <c r="R882" t="s">
        <v>33</v>
      </c>
      <c r="S882" t="s">
        <v>36</v>
      </c>
    </row>
    <row r="883" spans="1:19">
      <c r="A883">
        <v>10227</v>
      </c>
      <c r="B883">
        <v>33</v>
      </c>
      <c r="C883" s="2">
        <v>131.53</v>
      </c>
      <c r="D883" s="2">
        <v>13</v>
      </c>
      <c r="E883" s="2">
        <v>4340.49</v>
      </c>
      <c r="F883" s="3">
        <v>38048</v>
      </c>
      <c r="G883" t="s">
        <v>40</v>
      </c>
      <c r="H883">
        <v>1</v>
      </c>
      <c r="I883">
        <v>3</v>
      </c>
      <c r="J883">
        <v>2004</v>
      </c>
      <c r="K883" s="2">
        <v>117</v>
      </c>
      <c r="L883" t="s">
        <v>100</v>
      </c>
      <c r="M883" t="s">
        <v>119</v>
      </c>
      <c r="N883" t="s">
        <v>650</v>
      </c>
      <c r="O883" t="s">
        <v>653</v>
      </c>
      <c r="P883" t="s">
        <v>793</v>
      </c>
      <c r="Q883" t="s">
        <v>32</v>
      </c>
      <c r="R883" t="s">
        <v>33</v>
      </c>
      <c r="S883" t="s">
        <v>36</v>
      </c>
    </row>
    <row r="884" spans="1:19">
      <c r="A884">
        <v>10227</v>
      </c>
      <c r="B884">
        <v>40</v>
      </c>
      <c r="C884" s="2">
        <v>79.62</v>
      </c>
      <c r="D884" s="2">
        <v>15</v>
      </c>
      <c r="E884" s="2">
        <v>3184.8</v>
      </c>
      <c r="F884" s="3">
        <v>38048</v>
      </c>
      <c r="G884" t="s">
        <v>40</v>
      </c>
      <c r="H884">
        <v>1</v>
      </c>
      <c r="I884">
        <v>3</v>
      </c>
      <c r="J884">
        <v>2004</v>
      </c>
      <c r="K884" s="2">
        <v>85</v>
      </c>
      <c r="L884" t="s">
        <v>100</v>
      </c>
      <c r="M884" t="s">
        <v>120</v>
      </c>
      <c r="N884" t="s">
        <v>650</v>
      </c>
      <c r="O884" t="s">
        <v>653</v>
      </c>
      <c r="P884" t="s">
        <v>793</v>
      </c>
      <c r="Q884" t="s">
        <v>32</v>
      </c>
      <c r="R884" t="s">
        <v>33</v>
      </c>
      <c r="S884" t="s">
        <v>36</v>
      </c>
    </row>
    <row r="885" spans="1:19">
      <c r="A885">
        <v>10208</v>
      </c>
      <c r="B885">
        <v>35</v>
      </c>
      <c r="C885" s="2">
        <v>122.88999999999999</v>
      </c>
      <c r="D885" s="2">
        <v>7</v>
      </c>
      <c r="E885" s="2">
        <v>4301.1499999999996</v>
      </c>
      <c r="F885" s="3">
        <v>37988</v>
      </c>
      <c r="G885" t="s">
        <v>40</v>
      </c>
      <c r="H885">
        <v>1</v>
      </c>
      <c r="I885">
        <v>1</v>
      </c>
      <c r="J885">
        <v>2004</v>
      </c>
      <c r="K885" s="2">
        <v>122</v>
      </c>
      <c r="L885" t="s">
        <v>50</v>
      </c>
      <c r="M885" t="s">
        <v>76</v>
      </c>
      <c r="N885" t="s">
        <v>650</v>
      </c>
      <c r="O885" t="s">
        <v>653</v>
      </c>
      <c r="P885" t="s">
        <v>793</v>
      </c>
      <c r="Q885" t="s">
        <v>32</v>
      </c>
      <c r="R885" t="s">
        <v>33</v>
      </c>
      <c r="S885" t="s">
        <v>36</v>
      </c>
    </row>
    <row r="886" spans="1:19">
      <c r="A886">
        <v>10208</v>
      </c>
      <c r="B886">
        <v>38</v>
      </c>
      <c r="C886" s="2">
        <v>74.67</v>
      </c>
      <c r="D886" s="2">
        <v>3</v>
      </c>
      <c r="E886" s="2">
        <v>2837.46</v>
      </c>
      <c r="F886" s="3">
        <v>37988</v>
      </c>
      <c r="G886" t="s">
        <v>40</v>
      </c>
      <c r="H886">
        <v>1</v>
      </c>
      <c r="I886">
        <v>1</v>
      </c>
      <c r="J886">
        <v>2004</v>
      </c>
      <c r="K886" s="2">
        <v>66</v>
      </c>
      <c r="L886" t="s">
        <v>50</v>
      </c>
      <c r="M886" t="s">
        <v>233</v>
      </c>
      <c r="N886" t="s">
        <v>650</v>
      </c>
      <c r="O886" t="s">
        <v>653</v>
      </c>
      <c r="P886" t="s">
        <v>793</v>
      </c>
      <c r="Q886" t="s">
        <v>32</v>
      </c>
      <c r="R886" t="s">
        <v>33</v>
      </c>
      <c r="S886" t="s">
        <v>45</v>
      </c>
    </row>
    <row r="887" spans="1:19">
      <c r="A887">
        <v>10208</v>
      </c>
      <c r="B887">
        <v>40</v>
      </c>
      <c r="C887" s="2">
        <v>80.55</v>
      </c>
      <c r="D887" s="2">
        <v>10</v>
      </c>
      <c r="E887" s="2">
        <v>3222</v>
      </c>
      <c r="F887" s="3">
        <v>37988</v>
      </c>
      <c r="G887" t="s">
        <v>40</v>
      </c>
      <c r="H887">
        <v>1</v>
      </c>
      <c r="I887">
        <v>1</v>
      </c>
      <c r="J887">
        <v>2004</v>
      </c>
      <c r="K887" s="2">
        <v>86</v>
      </c>
      <c r="L887" t="s">
        <v>50</v>
      </c>
      <c r="M887" t="s">
        <v>53</v>
      </c>
      <c r="N887" t="s">
        <v>650</v>
      </c>
      <c r="O887" t="s">
        <v>653</v>
      </c>
      <c r="P887" t="s">
        <v>793</v>
      </c>
      <c r="Q887" t="s">
        <v>32</v>
      </c>
      <c r="R887" t="s">
        <v>33</v>
      </c>
      <c r="S887" t="s">
        <v>36</v>
      </c>
    </row>
    <row r="888" spans="1:19">
      <c r="A888">
        <v>10208</v>
      </c>
      <c r="B888">
        <v>46</v>
      </c>
      <c r="C888" s="2">
        <v>74.45</v>
      </c>
      <c r="D888" s="2">
        <v>1</v>
      </c>
      <c r="E888" s="2">
        <v>3424.7</v>
      </c>
      <c r="F888" s="3">
        <v>37988</v>
      </c>
      <c r="G888" t="s">
        <v>40</v>
      </c>
      <c r="H888">
        <v>1</v>
      </c>
      <c r="I888">
        <v>1</v>
      </c>
      <c r="J888">
        <v>2004</v>
      </c>
      <c r="K888" s="2">
        <v>72</v>
      </c>
      <c r="L888" t="s">
        <v>50</v>
      </c>
      <c r="M888" t="s">
        <v>54</v>
      </c>
      <c r="N888" t="s">
        <v>650</v>
      </c>
      <c r="O888" t="s">
        <v>653</v>
      </c>
      <c r="P888" t="s">
        <v>793</v>
      </c>
      <c r="Q888" t="s">
        <v>32</v>
      </c>
      <c r="R888" t="s">
        <v>33</v>
      </c>
      <c r="S888" t="s">
        <v>36</v>
      </c>
    </row>
    <row r="889" spans="1:19">
      <c r="A889">
        <v>10208</v>
      </c>
      <c r="B889">
        <v>37</v>
      </c>
      <c r="C889" s="2">
        <v>120.19999999999999</v>
      </c>
      <c r="D889" s="2">
        <v>4</v>
      </c>
      <c r="E889" s="2">
        <v>4447.3999999999996</v>
      </c>
      <c r="F889" s="3">
        <v>37988</v>
      </c>
      <c r="G889" t="s">
        <v>40</v>
      </c>
      <c r="H889">
        <v>1</v>
      </c>
      <c r="I889">
        <v>1</v>
      </c>
      <c r="J889">
        <v>2004</v>
      </c>
      <c r="K889" s="2">
        <v>100</v>
      </c>
      <c r="L889" t="s">
        <v>50</v>
      </c>
      <c r="M889" t="s">
        <v>55</v>
      </c>
      <c r="N889" t="s">
        <v>650</v>
      </c>
      <c r="O889" t="s">
        <v>653</v>
      </c>
      <c r="P889" t="s">
        <v>793</v>
      </c>
      <c r="Q889" t="s">
        <v>32</v>
      </c>
      <c r="R889" t="s">
        <v>33</v>
      </c>
      <c r="S889" t="s">
        <v>36</v>
      </c>
    </row>
    <row r="890" spans="1:19">
      <c r="A890">
        <v>10208</v>
      </c>
      <c r="B890">
        <v>33</v>
      </c>
      <c r="C890" s="2">
        <v>85.410000000000011</v>
      </c>
      <c r="D890" s="2">
        <v>5</v>
      </c>
      <c r="E890" s="2">
        <v>2818.53</v>
      </c>
      <c r="F890" s="3">
        <v>37988</v>
      </c>
      <c r="G890" t="s">
        <v>40</v>
      </c>
      <c r="H890">
        <v>1</v>
      </c>
      <c r="I890">
        <v>1</v>
      </c>
      <c r="J890">
        <v>2004</v>
      </c>
      <c r="K890" s="2">
        <v>99</v>
      </c>
      <c r="L890" t="s">
        <v>50</v>
      </c>
      <c r="M890" t="s">
        <v>56</v>
      </c>
      <c r="N890" t="s">
        <v>650</v>
      </c>
      <c r="O890" t="s">
        <v>653</v>
      </c>
      <c r="P890" t="s">
        <v>793</v>
      </c>
      <c r="Q890" t="s">
        <v>32</v>
      </c>
      <c r="R890" t="s">
        <v>33</v>
      </c>
      <c r="S890" t="s">
        <v>45</v>
      </c>
    </row>
    <row r="891" spans="1:19">
      <c r="A891">
        <v>10208</v>
      </c>
      <c r="B891">
        <v>42</v>
      </c>
      <c r="C891" s="2">
        <v>63.88</v>
      </c>
      <c r="D891" s="2">
        <v>6</v>
      </c>
      <c r="E891" s="2">
        <v>2682.96</v>
      </c>
      <c r="F891" s="3">
        <v>37988</v>
      </c>
      <c r="G891" t="s">
        <v>40</v>
      </c>
      <c r="H891">
        <v>1</v>
      </c>
      <c r="I891">
        <v>1</v>
      </c>
      <c r="J891">
        <v>2004</v>
      </c>
      <c r="K891" s="2">
        <v>54</v>
      </c>
      <c r="L891" t="s">
        <v>50</v>
      </c>
      <c r="M891" t="s">
        <v>57</v>
      </c>
      <c r="N891" t="s">
        <v>650</v>
      </c>
      <c r="O891" t="s">
        <v>653</v>
      </c>
      <c r="P891" t="s">
        <v>793</v>
      </c>
      <c r="Q891" t="s">
        <v>32</v>
      </c>
      <c r="R891" t="s">
        <v>33</v>
      </c>
      <c r="S891" t="s">
        <v>45</v>
      </c>
    </row>
    <row r="892" spans="1:19">
      <c r="A892">
        <v>10208</v>
      </c>
      <c r="B892">
        <v>48</v>
      </c>
      <c r="C892" s="2">
        <v>116.97000000000001</v>
      </c>
      <c r="D892" s="2">
        <v>11</v>
      </c>
      <c r="E892" s="2">
        <v>5614.56</v>
      </c>
      <c r="F892" s="3">
        <v>37988</v>
      </c>
      <c r="G892" t="s">
        <v>40</v>
      </c>
      <c r="H892">
        <v>1</v>
      </c>
      <c r="I892">
        <v>1</v>
      </c>
      <c r="J892">
        <v>2004</v>
      </c>
      <c r="K892" s="2">
        <v>100</v>
      </c>
      <c r="L892" t="s">
        <v>368</v>
      </c>
      <c r="M892" t="s">
        <v>78</v>
      </c>
      <c r="N892" t="s">
        <v>650</v>
      </c>
      <c r="O892" t="s">
        <v>653</v>
      </c>
      <c r="P892" t="s">
        <v>793</v>
      </c>
      <c r="Q892" t="s">
        <v>32</v>
      </c>
      <c r="R892" t="s">
        <v>33</v>
      </c>
      <c r="S892" t="s">
        <v>36</v>
      </c>
    </row>
    <row r="893" spans="1:19">
      <c r="A893">
        <v>10208</v>
      </c>
      <c r="B893">
        <v>30</v>
      </c>
      <c r="C893" s="2">
        <v>65.61</v>
      </c>
      <c r="D893" s="2">
        <v>15</v>
      </c>
      <c r="E893" s="2">
        <v>1968.3</v>
      </c>
      <c r="F893" s="3">
        <v>37988</v>
      </c>
      <c r="G893" t="s">
        <v>40</v>
      </c>
      <c r="H893">
        <v>1</v>
      </c>
      <c r="I893">
        <v>1</v>
      </c>
      <c r="J893">
        <v>2004</v>
      </c>
      <c r="K893" s="2">
        <v>58</v>
      </c>
      <c r="L893" t="s">
        <v>368</v>
      </c>
      <c r="M893" t="s">
        <v>235</v>
      </c>
      <c r="N893" t="s">
        <v>650</v>
      </c>
      <c r="O893" t="s">
        <v>653</v>
      </c>
      <c r="P893" t="s">
        <v>793</v>
      </c>
      <c r="Q893" t="s">
        <v>32</v>
      </c>
      <c r="R893" t="s">
        <v>33</v>
      </c>
      <c r="S893" t="s">
        <v>45</v>
      </c>
    </row>
    <row r="894" spans="1:19">
      <c r="A894">
        <v>10196</v>
      </c>
      <c r="B894">
        <v>38</v>
      </c>
      <c r="C894" s="2">
        <v>129.84</v>
      </c>
      <c r="D894" s="2">
        <v>8</v>
      </c>
      <c r="E894" s="2">
        <v>4933.92</v>
      </c>
      <c r="F894" s="3">
        <v>37950</v>
      </c>
      <c r="G894" t="s">
        <v>40</v>
      </c>
      <c r="H894">
        <v>4</v>
      </c>
      <c r="I894">
        <v>11</v>
      </c>
      <c r="J894">
        <v>2003</v>
      </c>
      <c r="K894" s="2">
        <v>136</v>
      </c>
      <c r="L894" t="s">
        <v>79</v>
      </c>
      <c r="M894" t="s">
        <v>140</v>
      </c>
      <c r="N894" t="s">
        <v>650</v>
      </c>
      <c r="O894" t="s">
        <v>653</v>
      </c>
      <c r="P894" t="s">
        <v>793</v>
      </c>
      <c r="Q894" t="s">
        <v>32</v>
      </c>
      <c r="R894" t="s">
        <v>33</v>
      </c>
      <c r="S894" t="s">
        <v>36</v>
      </c>
    </row>
    <row r="895" spans="1:19">
      <c r="A895">
        <v>10197</v>
      </c>
      <c r="B895">
        <v>21</v>
      </c>
      <c r="C895" s="2">
        <v>93.34</v>
      </c>
      <c r="D895" s="2">
        <v>10</v>
      </c>
      <c r="E895" s="2">
        <v>1960.14</v>
      </c>
      <c r="F895" s="3">
        <v>37950</v>
      </c>
      <c r="G895" t="s">
        <v>40</v>
      </c>
      <c r="H895">
        <v>4</v>
      </c>
      <c r="I895">
        <v>11</v>
      </c>
      <c r="J895">
        <v>2003</v>
      </c>
      <c r="K895" s="2">
        <v>116</v>
      </c>
      <c r="L895" t="s">
        <v>79</v>
      </c>
      <c r="M895" t="s">
        <v>80</v>
      </c>
      <c r="N895" t="s">
        <v>650</v>
      </c>
      <c r="O895" t="s">
        <v>653</v>
      </c>
      <c r="P895" t="s">
        <v>793</v>
      </c>
      <c r="Q895" t="s">
        <v>32</v>
      </c>
      <c r="R895" t="s">
        <v>33</v>
      </c>
      <c r="S895" t="s">
        <v>45</v>
      </c>
    </row>
    <row r="896" spans="1:19">
      <c r="A896">
        <v>10198</v>
      </c>
      <c r="B896">
        <v>45</v>
      </c>
      <c r="C896" s="2">
        <v>70.490000000000009</v>
      </c>
      <c r="D896" s="2">
        <v>2</v>
      </c>
      <c r="E896" s="2">
        <v>3172.05</v>
      </c>
      <c r="F896" s="3">
        <v>37950</v>
      </c>
      <c r="G896" t="s">
        <v>40</v>
      </c>
      <c r="H896">
        <v>4</v>
      </c>
      <c r="I896">
        <v>11</v>
      </c>
      <c r="J896">
        <v>2003</v>
      </c>
      <c r="K896" s="2">
        <v>60</v>
      </c>
      <c r="L896" t="s">
        <v>79</v>
      </c>
      <c r="M896" t="s">
        <v>142</v>
      </c>
      <c r="N896" t="s">
        <v>650</v>
      </c>
      <c r="O896" t="s">
        <v>653</v>
      </c>
      <c r="P896" t="s">
        <v>793</v>
      </c>
      <c r="Q896" t="s">
        <v>32</v>
      </c>
      <c r="R896" t="s">
        <v>33</v>
      </c>
      <c r="S896" t="s">
        <v>36</v>
      </c>
    </row>
    <row r="897" spans="1:19">
      <c r="A897">
        <v>10199</v>
      </c>
      <c r="B897">
        <v>32</v>
      </c>
      <c r="C897" s="2">
        <v>133.19</v>
      </c>
      <c r="D897" s="2">
        <v>5</v>
      </c>
      <c r="E897" s="2">
        <v>4262.08</v>
      </c>
      <c r="F897" s="3">
        <v>37950</v>
      </c>
      <c r="G897" t="s">
        <v>40</v>
      </c>
      <c r="H897">
        <v>4</v>
      </c>
      <c r="I897">
        <v>11</v>
      </c>
      <c r="J897">
        <v>2003</v>
      </c>
      <c r="K897" s="2">
        <v>121</v>
      </c>
      <c r="L897" t="s">
        <v>79</v>
      </c>
      <c r="M897" t="s">
        <v>143</v>
      </c>
      <c r="N897" t="s">
        <v>650</v>
      </c>
      <c r="O897" t="s">
        <v>653</v>
      </c>
      <c r="P897" t="s">
        <v>793</v>
      </c>
      <c r="Q897" t="s">
        <v>32</v>
      </c>
      <c r="R897" t="s">
        <v>33</v>
      </c>
      <c r="S897" t="s">
        <v>36</v>
      </c>
    </row>
    <row r="898" spans="1:19">
      <c r="A898">
        <v>10201</v>
      </c>
      <c r="B898">
        <v>49</v>
      </c>
      <c r="C898" s="2">
        <v>117.57000000000001</v>
      </c>
      <c r="D898" s="2">
        <v>1</v>
      </c>
      <c r="E898" s="2">
        <v>5760.93</v>
      </c>
      <c r="F898" s="3">
        <v>37950</v>
      </c>
      <c r="G898" t="s">
        <v>40</v>
      </c>
      <c r="H898">
        <v>4</v>
      </c>
      <c r="I898">
        <v>11</v>
      </c>
      <c r="J898">
        <v>2003</v>
      </c>
      <c r="K898" s="2">
        <v>127</v>
      </c>
      <c r="L898" t="s">
        <v>79</v>
      </c>
      <c r="M898" t="s">
        <v>246</v>
      </c>
      <c r="N898" t="s">
        <v>650</v>
      </c>
      <c r="O898" t="s">
        <v>653</v>
      </c>
      <c r="P898" t="s">
        <v>793</v>
      </c>
      <c r="Q898" t="s">
        <v>32</v>
      </c>
      <c r="R898" t="s">
        <v>33</v>
      </c>
      <c r="S898" t="s">
        <v>36</v>
      </c>
    </row>
    <row r="899" spans="1:19">
      <c r="A899">
        <v>10202</v>
      </c>
      <c r="B899">
        <v>37</v>
      </c>
      <c r="C899" s="2">
        <v>97.27</v>
      </c>
      <c r="D899" s="2">
        <v>3</v>
      </c>
      <c r="E899" s="2">
        <v>3598.99</v>
      </c>
      <c r="F899" s="3">
        <v>37950</v>
      </c>
      <c r="G899" t="s">
        <v>40</v>
      </c>
      <c r="H899">
        <v>4</v>
      </c>
      <c r="I899">
        <v>11</v>
      </c>
      <c r="J899">
        <v>2003</v>
      </c>
      <c r="K899" s="2">
        <v>96</v>
      </c>
      <c r="L899" t="s">
        <v>79</v>
      </c>
      <c r="M899" t="s">
        <v>247</v>
      </c>
      <c r="N899" t="s">
        <v>650</v>
      </c>
      <c r="O899" t="s">
        <v>653</v>
      </c>
      <c r="P899" t="s">
        <v>793</v>
      </c>
      <c r="Q899" t="s">
        <v>32</v>
      </c>
      <c r="R899" t="s">
        <v>33</v>
      </c>
      <c r="S899" t="s">
        <v>36</v>
      </c>
    </row>
    <row r="900" spans="1:19">
      <c r="A900">
        <v>10194</v>
      </c>
      <c r="B900">
        <v>39</v>
      </c>
      <c r="C900" s="2">
        <v>54.94</v>
      </c>
      <c r="D900" s="2">
        <v>7</v>
      </c>
      <c r="E900" s="2">
        <v>2142.66</v>
      </c>
      <c r="F900" s="3">
        <v>37950</v>
      </c>
      <c r="G900" t="s">
        <v>40</v>
      </c>
      <c r="H900">
        <v>4</v>
      </c>
      <c r="I900">
        <v>11</v>
      </c>
      <c r="J900">
        <v>2003</v>
      </c>
      <c r="K900" s="2">
        <v>64</v>
      </c>
      <c r="L900" t="s">
        <v>79</v>
      </c>
      <c r="M900" t="s">
        <v>144</v>
      </c>
      <c r="N900" t="s">
        <v>650</v>
      </c>
      <c r="O900" t="s">
        <v>653</v>
      </c>
      <c r="P900" t="s">
        <v>793</v>
      </c>
      <c r="Q900" t="s">
        <v>32</v>
      </c>
      <c r="R900" t="s">
        <v>33</v>
      </c>
      <c r="S900" t="s">
        <v>45</v>
      </c>
    </row>
    <row r="901" spans="1:19">
      <c r="A901">
        <v>10200</v>
      </c>
      <c r="B901">
        <v>41</v>
      </c>
      <c r="C901" s="2">
        <v>44.78</v>
      </c>
      <c r="D901" s="2">
        <v>9</v>
      </c>
      <c r="E901" s="2">
        <v>1835.98</v>
      </c>
      <c r="F901" s="3">
        <v>37950</v>
      </c>
      <c r="G901" t="s">
        <v>40</v>
      </c>
      <c r="H901">
        <v>4</v>
      </c>
      <c r="I901">
        <v>11</v>
      </c>
      <c r="J901">
        <v>2003</v>
      </c>
      <c r="K901" s="2">
        <v>50</v>
      </c>
      <c r="L901" t="s">
        <v>81</v>
      </c>
      <c r="M901" t="s">
        <v>145</v>
      </c>
      <c r="N901" t="s">
        <v>650</v>
      </c>
      <c r="O901" t="s">
        <v>653</v>
      </c>
      <c r="P901" t="s">
        <v>793</v>
      </c>
      <c r="Q901" t="s">
        <v>32</v>
      </c>
      <c r="R901" t="s">
        <v>33</v>
      </c>
      <c r="S901" t="s">
        <v>45</v>
      </c>
    </row>
    <row r="902" spans="1:19">
      <c r="A902">
        <v>10208</v>
      </c>
      <c r="B902">
        <v>24</v>
      </c>
      <c r="C902" s="2">
        <v>109.27</v>
      </c>
      <c r="D902" s="2">
        <v>9</v>
      </c>
      <c r="E902" s="2">
        <v>2622.48</v>
      </c>
      <c r="F902" s="3">
        <v>37988</v>
      </c>
      <c r="G902" t="s">
        <v>40</v>
      </c>
      <c r="H902">
        <v>1</v>
      </c>
      <c r="I902">
        <v>1</v>
      </c>
      <c r="J902">
        <v>2004</v>
      </c>
      <c r="K902" s="2">
        <v>136</v>
      </c>
      <c r="L902" t="s">
        <v>81</v>
      </c>
      <c r="M902" t="s">
        <v>98</v>
      </c>
      <c r="N902" t="s">
        <v>650</v>
      </c>
      <c r="O902" t="s">
        <v>653</v>
      </c>
      <c r="P902" t="s">
        <v>793</v>
      </c>
      <c r="Q902" t="s">
        <v>32</v>
      </c>
      <c r="R902" t="s">
        <v>33</v>
      </c>
      <c r="S902" t="s">
        <v>45</v>
      </c>
    </row>
    <row r="903" spans="1:19">
      <c r="A903">
        <v>10208</v>
      </c>
      <c r="B903">
        <v>45</v>
      </c>
      <c r="C903" s="2">
        <v>87.77</v>
      </c>
      <c r="D903" s="2">
        <v>8</v>
      </c>
      <c r="E903" s="2">
        <v>3949.65</v>
      </c>
      <c r="F903" s="3">
        <v>37988</v>
      </c>
      <c r="G903" t="s">
        <v>40</v>
      </c>
      <c r="H903">
        <v>1</v>
      </c>
      <c r="I903">
        <v>1</v>
      </c>
      <c r="J903">
        <v>2004</v>
      </c>
      <c r="K903" s="2">
        <v>87</v>
      </c>
      <c r="L903" t="s">
        <v>81</v>
      </c>
      <c r="M903" t="s">
        <v>99</v>
      </c>
      <c r="N903" t="s">
        <v>650</v>
      </c>
      <c r="O903" t="s">
        <v>653</v>
      </c>
      <c r="P903" t="s">
        <v>793</v>
      </c>
      <c r="Q903" t="s">
        <v>32</v>
      </c>
      <c r="R903" t="s">
        <v>33</v>
      </c>
      <c r="S903" t="s">
        <v>36</v>
      </c>
    </row>
    <row r="904" spans="1:19">
      <c r="A904">
        <v>10208</v>
      </c>
      <c r="B904">
        <v>20</v>
      </c>
      <c r="C904" s="2">
        <v>89.4</v>
      </c>
      <c r="D904" s="2">
        <v>2</v>
      </c>
      <c r="E904" s="2">
        <v>1788</v>
      </c>
      <c r="F904" s="3">
        <v>37988</v>
      </c>
      <c r="G904" t="s">
        <v>40</v>
      </c>
      <c r="H904">
        <v>1</v>
      </c>
      <c r="I904">
        <v>1</v>
      </c>
      <c r="J904">
        <v>2004</v>
      </c>
      <c r="K904" s="2">
        <v>88</v>
      </c>
      <c r="L904" t="s">
        <v>81</v>
      </c>
      <c r="M904" t="s">
        <v>236</v>
      </c>
      <c r="N904" t="s">
        <v>650</v>
      </c>
      <c r="O904" t="s">
        <v>653</v>
      </c>
      <c r="P904" t="s">
        <v>793</v>
      </c>
      <c r="Q904" t="s">
        <v>32</v>
      </c>
      <c r="R904" t="s">
        <v>33</v>
      </c>
      <c r="S904" t="s">
        <v>45</v>
      </c>
    </row>
    <row r="905" spans="1:19">
      <c r="A905">
        <v>10227</v>
      </c>
      <c r="B905">
        <v>25</v>
      </c>
      <c r="C905" s="2">
        <v>118.15</v>
      </c>
      <c r="D905" s="2">
        <v>3</v>
      </c>
      <c r="E905" s="2">
        <v>2953.75</v>
      </c>
      <c r="F905" s="3">
        <v>38048</v>
      </c>
      <c r="G905" t="s">
        <v>40</v>
      </c>
      <c r="H905">
        <v>1</v>
      </c>
      <c r="I905">
        <v>3</v>
      </c>
      <c r="J905">
        <v>2004</v>
      </c>
      <c r="K905" s="2">
        <v>102</v>
      </c>
      <c r="L905" t="s">
        <v>81</v>
      </c>
      <c r="M905" t="s">
        <v>82</v>
      </c>
      <c r="N905" t="s">
        <v>650</v>
      </c>
      <c r="O905" t="s">
        <v>653</v>
      </c>
      <c r="P905" t="s">
        <v>793</v>
      </c>
      <c r="Q905" t="s">
        <v>32</v>
      </c>
      <c r="R905" t="s">
        <v>33</v>
      </c>
      <c r="S905" t="s">
        <v>45</v>
      </c>
    </row>
    <row r="906" spans="1:19">
      <c r="A906">
        <v>10227</v>
      </c>
      <c r="B906">
        <v>31</v>
      </c>
      <c r="C906" s="2">
        <v>48.519999999999996</v>
      </c>
      <c r="D906" s="2">
        <v>2</v>
      </c>
      <c r="E906" s="2">
        <v>1504.12</v>
      </c>
      <c r="F906" s="3">
        <v>38048</v>
      </c>
      <c r="G906" t="s">
        <v>40</v>
      </c>
      <c r="H906">
        <v>1</v>
      </c>
      <c r="I906">
        <v>3</v>
      </c>
      <c r="J906">
        <v>2004</v>
      </c>
      <c r="K906" s="2">
        <v>53</v>
      </c>
      <c r="L906" t="s">
        <v>81</v>
      </c>
      <c r="M906" t="s">
        <v>83</v>
      </c>
      <c r="N906" t="s">
        <v>650</v>
      </c>
      <c r="O906" t="s">
        <v>653</v>
      </c>
      <c r="P906" t="s">
        <v>793</v>
      </c>
      <c r="Q906" t="s">
        <v>32</v>
      </c>
      <c r="R906" t="s">
        <v>33</v>
      </c>
      <c r="S906" t="s">
        <v>45</v>
      </c>
    </row>
    <row r="907" spans="1:19">
      <c r="A907">
        <v>10227</v>
      </c>
      <c r="B907">
        <v>26</v>
      </c>
      <c r="C907" s="2">
        <v>142.80000000000001</v>
      </c>
      <c r="D907" s="2">
        <v>10</v>
      </c>
      <c r="E907" s="2">
        <v>3712.8</v>
      </c>
      <c r="F907" s="3">
        <v>38048</v>
      </c>
      <c r="G907" t="s">
        <v>40</v>
      </c>
      <c r="H907">
        <v>1</v>
      </c>
      <c r="I907">
        <v>3</v>
      </c>
      <c r="J907">
        <v>2004</v>
      </c>
      <c r="K907" s="2">
        <v>170</v>
      </c>
      <c r="L907" t="s">
        <v>81</v>
      </c>
      <c r="M907" t="s">
        <v>84</v>
      </c>
      <c r="N907" t="s">
        <v>650</v>
      </c>
      <c r="O907" t="s">
        <v>653</v>
      </c>
      <c r="P907" t="s">
        <v>793</v>
      </c>
      <c r="Q907" t="s">
        <v>32</v>
      </c>
      <c r="R907" t="s">
        <v>33</v>
      </c>
      <c r="S907" t="s">
        <v>36</v>
      </c>
    </row>
    <row r="908" spans="1:19">
      <c r="A908">
        <v>10227</v>
      </c>
      <c r="B908">
        <v>28</v>
      </c>
      <c r="C908" s="2">
        <v>50.85</v>
      </c>
      <c r="D908" s="2">
        <v>9</v>
      </c>
      <c r="E908" s="2">
        <v>1423.8</v>
      </c>
      <c r="F908" s="3">
        <v>38048</v>
      </c>
      <c r="G908" t="s">
        <v>40</v>
      </c>
      <c r="H908">
        <v>1</v>
      </c>
      <c r="I908">
        <v>3</v>
      </c>
      <c r="J908">
        <v>2004</v>
      </c>
      <c r="K908" s="2">
        <v>60</v>
      </c>
      <c r="L908" t="s">
        <v>81</v>
      </c>
      <c r="M908" t="s">
        <v>85</v>
      </c>
      <c r="N908" t="s">
        <v>650</v>
      </c>
      <c r="O908" t="s">
        <v>653</v>
      </c>
      <c r="P908" t="s">
        <v>793</v>
      </c>
      <c r="Q908" t="s">
        <v>32</v>
      </c>
      <c r="R908" t="s">
        <v>33</v>
      </c>
      <c r="S908" t="s">
        <v>45</v>
      </c>
    </row>
    <row r="909" spans="1:19">
      <c r="A909">
        <v>10227</v>
      </c>
      <c r="B909">
        <v>46</v>
      </c>
      <c r="C909" s="2">
        <v>152.56</v>
      </c>
      <c r="D909" s="2">
        <v>7</v>
      </c>
      <c r="E909" s="2">
        <v>7017.76</v>
      </c>
      <c r="F909" s="3">
        <v>38048</v>
      </c>
      <c r="G909" t="s">
        <v>40</v>
      </c>
      <c r="H909">
        <v>1</v>
      </c>
      <c r="I909">
        <v>3</v>
      </c>
      <c r="J909">
        <v>2004</v>
      </c>
      <c r="K909" s="2">
        <v>127</v>
      </c>
      <c r="L909" t="s">
        <v>81</v>
      </c>
      <c r="M909" t="s">
        <v>86</v>
      </c>
      <c r="N909" t="s">
        <v>650</v>
      </c>
      <c r="O909" t="s">
        <v>653</v>
      </c>
      <c r="P909" t="s">
        <v>793</v>
      </c>
      <c r="Q909" t="s">
        <v>32</v>
      </c>
      <c r="R909" t="s">
        <v>33</v>
      </c>
      <c r="S909" t="s">
        <v>39</v>
      </c>
    </row>
    <row r="910" spans="1:19">
      <c r="A910">
        <v>10227</v>
      </c>
      <c r="B910">
        <v>29</v>
      </c>
      <c r="C910" s="2">
        <v>192.38000000000002</v>
      </c>
      <c r="D910" s="2">
        <v>4</v>
      </c>
      <c r="E910" s="2">
        <v>5579.02</v>
      </c>
      <c r="F910" s="3">
        <v>38048</v>
      </c>
      <c r="G910" t="s">
        <v>40</v>
      </c>
      <c r="H910">
        <v>1</v>
      </c>
      <c r="I910">
        <v>3</v>
      </c>
      <c r="J910">
        <v>2004</v>
      </c>
      <c r="K910" s="2">
        <v>168</v>
      </c>
      <c r="L910" t="s">
        <v>81</v>
      </c>
      <c r="M910" t="s">
        <v>87</v>
      </c>
      <c r="N910" t="s">
        <v>650</v>
      </c>
      <c r="O910" t="s">
        <v>653</v>
      </c>
      <c r="P910" t="s">
        <v>793</v>
      </c>
      <c r="Q910" t="s">
        <v>32</v>
      </c>
      <c r="R910" t="s">
        <v>33</v>
      </c>
      <c r="S910" t="s">
        <v>36</v>
      </c>
    </row>
    <row r="911" spans="1:19">
      <c r="A911">
        <v>10227</v>
      </c>
      <c r="B911">
        <v>33</v>
      </c>
      <c r="C911" s="2">
        <v>111.12</v>
      </c>
      <c r="D911" s="2">
        <v>1</v>
      </c>
      <c r="E911" s="2">
        <v>3666.96</v>
      </c>
      <c r="F911" s="3">
        <v>38048</v>
      </c>
      <c r="G911" t="s">
        <v>40</v>
      </c>
      <c r="H911">
        <v>1</v>
      </c>
      <c r="I911">
        <v>3</v>
      </c>
      <c r="J911">
        <v>2004</v>
      </c>
      <c r="K911" s="2">
        <v>99</v>
      </c>
      <c r="L911" t="s">
        <v>81</v>
      </c>
      <c r="M911" t="s">
        <v>91</v>
      </c>
      <c r="N911" t="s">
        <v>650</v>
      </c>
      <c r="O911" t="s">
        <v>653</v>
      </c>
      <c r="P911" t="s">
        <v>793</v>
      </c>
      <c r="Q911" t="s">
        <v>32</v>
      </c>
      <c r="R911" t="s">
        <v>33</v>
      </c>
      <c r="S911" t="s">
        <v>36</v>
      </c>
    </row>
    <row r="912" spans="1:19">
      <c r="A912">
        <v>10227</v>
      </c>
      <c r="B912">
        <v>34</v>
      </c>
      <c r="C912" s="2">
        <v>104.91</v>
      </c>
      <c r="D912" s="2">
        <v>11</v>
      </c>
      <c r="E912" s="2">
        <v>3566.94</v>
      </c>
      <c r="F912" s="3">
        <v>38048</v>
      </c>
      <c r="G912" t="s">
        <v>40</v>
      </c>
      <c r="H912">
        <v>1</v>
      </c>
      <c r="I912">
        <v>3</v>
      </c>
      <c r="J912">
        <v>2004</v>
      </c>
      <c r="K912" s="2">
        <v>92</v>
      </c>
      <c r="L912" t="s">
        <v>81</v>
      </c>
      <c r="M912" t="s">
        <v>92</v>
      </c>
      <c r="N912" t="s">
        <v>650</v>
      </c>
      <c r="O912" t="s">
        <v>653</v>
      </c>
      <c r="P912" t="s">
        <v>793</v>
      </c>
      <c r="Q912" t="s">
        <v>32</v>
      </c>
      <c r="R912" t="s">
        <v>33</v>
      </c>
      <c r="S912" t="s">
        <v>36</v>
      </c>
    </row>
    <row r="913" spans="1:19">
      <c r="A913">
        <v>10227</v>
      </c>
      <c r="B913">
        <v>42</v>
      </c>
      <c r="C913" s="2">
        <v>29.209999999999997</v>
      </c>
      <c r="D913" s="2">
        <v>6</v>
      </c>
      <c r="E913" s="2">
        <v>1226.82</v>
      </c>
      <c r="F913" s="3">
        <v>38048</v>
      </c>
      <c r="G913" t="s">
        <v>40</v>
      </c>
      <c r="H913">
        <v>1</v>
      </c>
      <c r="I913">
        <v>3</v>
      </c>
      <c r="J913">
        <v>2004</v>
      </c>
      <c r="K913" s="2">
        <v>33</v>
      </c>
      <c r="L913" t="s">
        <v>81</v>
      </c>
      <c r="M913" t="s">
        <v>93</v>
      </c>
      <c r="N913" t="s">
        <v>650</v>
      </c>
      <c r="O913" t="s">
        <v>653</v>
      </c>
      <c r="P913" t="s">
        <v>793</v>
      </c>
      <c r="Q913" t="s">
        <v>32</v>
      </c>
      <c r="R913" t="s">
        <v>33</v>
      </c>
      <c r="S913" t="s">
        <v>45</v>
      </c>
    </row>
    <row r="914" spans="1:19">
      <c r="A914">
        <v>10227</v>
      </c>
      <c r="B914">
        <v>24</v>
      </c>
      <c r="C914" s="2">
        <v>48.379999999999995</v>
      </c>
      <c r="D914" s="2">
        <v>5</v>
      </c>
      <c r="E914" s="2">
        <v>1161.1199999999999</v>
      </c>
      <c r="F914" s="3">
        <v>38048</v>
      </c>
      <c r="G914" t="s">
        <v>40</v>
      </c>
      <c r="H914">
        <v>1</v>
      </c>
      <c r="I914">
        <v>3</v>
      </c>
      <c r="J914">
        <v>2004</v>
      </c>
      <c r="K914" s="2">
        <v>44</v>
      </c>
      <c r="L914" t="s">
        <v>81</v>
      </c>
      <c r="M914" t="s">
        <v>94</v>
      </c>
      <c r="N914" t="s">
        <v>650</v>
      </c>
      <c r="O914" t="s">
        <v>653</v>
      </c>
      <c r="P914" t="s">
        <v>793</v>
      </c>
      <c r="Q914" t="s">
        <v>32</v>
      </c>
      <c r="R914" t="s">
        <v>33</v>
      </c>
      <c r="S914" t="s">
        <v>45</v>
      </c>
    </row>
    <row r="915" spans="1:19">
      <c r="A915">
        <v>10227</v>
      </c>
      <c r="B915">
        <v>27</v>
      </c>
      <c r="C915" s="2">
        <v>43.9</v>
      </c>
      <c r="D915" s="2">
        <v>8</v>
      </c>
      <c r="E915" s="2">
        <v>1185.3</v>
      </c>
      <c r="F915" s="3">
        <v>38048</v>
      </c>
      <c r="G915" t="s">
        <v>40</v>
      </c>
      <c r="H915">
        <v>1</v>
      </c>
      <c r="I915">
        <v>3</v>
      </c>
      <c r="J915">
        <v>2004</v>
      </c>
      <c r="K915" s="2">
        <v>41</v>
      </c>
      <c r="L915" t="s">
        <v>81</v>
      </c>
      <c r="M915" t="s">
        <v>95</v>
      </c>
      <c r="N915" t="s">
        <v>650</v>
      </c>
      <c r="O915" t="s">
        <v>653</v>
      </c>
      <c r="P915" t="s">
        <v>793</v>
      </c>
      <c r="Q915" t="s">
        <v>32</v>
      </c>
      <c r="R915" t="s">
        <v>33</v>
      </c>
      <c r="S915" t="s">
        <v>45</v>
      </c>
    </row>
    <row r="916" spans="1:19">
      <c r="A916">
        <v>10231</v>
      </c>
      <c r="B916">
        <v>42</v>
      </c>
      <c r="C916" s="2">
        <v>199.49</v>
      </c>
      <c r="D916" s="2">
        <v>2</v>
      </c>
      <c r="E916" s="2">
        <v>8378.58</v>
      </c>
      <c r="F916" s="3">
        <v>38065</v>
      </c>
      <c r="G916" t="s">
        <v>40</v>
      </c>
      <c r="H916">
        <v>1</v>
      </c>
      <c r="I916">
        <v>3</v>
      </c>
      <c r="J916">
        <v>2004</v>
      </c>
      <c r="K916" s="2">
        <v>207</v>
      </c>
      <c r="L916" t="s">
        <v>100</v>
      </c>
      <c r="M916" t="s">
        <v>72</v>
      </c>
      <c r="N916" t="s">
        <v>798</v>
      </c>
      <c r="O916" t="s">
        <v>275</v>
      </c>
      <c r="P916" t="s">
        <v>777</v>
      </c>
      <c r="Q916" t="s">
        <v>276</v>
      </c>
      <c r="R916" t="s">
        <v>33</v>
      </c>
      <c r="S916" t="s">
        <v>39</v>
      </c>
    </row>
    <row r="917" spans="1:19">
      <c r="A917">
        <v>10231</v>
      </c>
      <c r="B917">
        <v>49</v>
      </c>
      <c r="C917" s="2">
        <v>141.88</v>
      </c>
      <c r="D917" s="2">
        <v>1</v>
      </c>
      <c r="E917" s="2">
        <v>6952.12</v>
      </c>
      <c r="F917" s="3">
        <v>38065</v>
      </c>
      <c r="G917" t="s">
        <v>40</v>
      </c>
      <c r="H917">
        <v>1</v>
      </c>
      <c r="I917">
        <v>3</v>
      </c>
      <c r="J917">
        <v>2004</v>
      </c>
      <c r="K917" s="2">
        <v>173</v>
      </c>
      <c r="L917" t="s">
        <v>100</v>
      </c>
      <c r="M917" t="s">
        <v>74</v>
      </c>
      <c r="N917" t="s">
        <v>798</v>
      </c>
      <c r="O917" t="s">
        <v>275</v>
      </c>
      <c r="P917" t="s">
        <v>777</v>
      </c>
      <c r="Q917" t="s">
        <v>276</v>
      </c>
      <c r="R917" t="s">
        <v>33</v>
      </c>
      <c r="S917" t="s">
        <v>36</v>
      </c>
    </row>
    <row r="918" spans="1:19">
      <c r="A918">
        <v>10177</v>
      </c>
      <c r="B918">
        <v>50</v>
      </c>
      <c r="C918" s="2">
        <v>121.66</v>
      </c>
      <c r="D918" s="2">
        <v>7</v>
      </c>
      <c r="E918" s="2">
        <v>6083</v>
      </c>
      <c r="F918" s="3">
        <v>37932</v>
      </c>
      <c r="G918" t="s">
        <v>40</v>
      </c>
      <c r="H918">
        <v>4</v>
      </c>
      <c r="I918">
        <v>11</v>
      </c>
      <c r="J918">
        <v>2003</v>
      </c>
      <c r="K918" s="2">
        <v>122</v>
      </c>
      <c r="L918" t="s">
        <v>50</v>
      </c>
      <c r="M918" t="s">
        <v>76</v>
      </c>
      <c r="N918" t="s">
        <v>798</v>
      </c>
      <c r="O918" t="s">
        <v>275</v>
      </c>
      <c r="P918" t="s">
        <v>777</v>
      </c>
      <c r="Q918" t="s">
        <v>276</v>
      </c>
      <c r="R918" t="s">
        <v>33</v>
      </c>
      <c r="S918" t="s">
        <v>36</v>
      </c>
    </row>
    <row r="919" spans="1:19">
      <c r="A919">
        <v>10177</v>
      </c>
      <c r="B919">
        <v>24</v>
      </c>
      <c r="C919" s="2">
        <v>76</v>
      </c>
      <c r="D919" s="2">
        <v>3</v>
      </c>
      <c r="E919" s="2">
        <v>1824</v>
      </c>
      <c r="F919" s="3">
        <v>37932</v>
      </c>
      <c r="G919" t="s">
        <v>40</v>
      </c>
      <c r="H919">
        <v>4</v>
      </c>
      <c r="I919">
        <v>11</v>
      </c>
      <c r="J919">
        <v>2003</v>
      </c>
      <c r="K919" s="2">
        <v>66</v>
      </c>
      <c r="L919" t="s">
        <v>50</v>
      </c>
      <c r="M919" t="s">
        <v>233</v>
      </c>
      <c r="N919" t="s">
        <v>798</v>
      </c>
      <c r="O919" t="s">
        <v>275</v>
      </c>
      <c r="P919" t="s">
        <v>777</v>
      </c>
      <c r="Q919" t="s">
        <v>276</v>
      </c>
      <c r="R919" t="s">
        <v>33</v>
      </c>
      <c r="S919" t="s">
        <v>45</v>
      </c>
    </row>
    <row r="920" spans="1:19">
      <c r="A920">
        <v>10177</v>
      </c>
      <c r="B920">
        <v>31</v>
      </c>
      <c r="C920" s="2">
        <v>88.34</v>
      </c>
      <c r="D920" s="2">
        <v>10</v>
      </c>
      <c r="E920" s="2">
        <v>2738.54</v>
      </c>
      <c r="F920" s="3">
        <v>37932</v>
      </c>
      <c r="G920" t="s">
        <v>40</v>
      </c>
      <c r="H920">
        <v>4</v>
      </c>
      <c r="I920">
        <v>11</v>
      </c>
      <c r="J920">
        <v>2003</v>
      </c>
      <c r="K920" s="2">
        <v>86</v>
      </c>
      <c r="L920" t="s">
        <v>50</v>
      </c>
      <c r="M920" t="s">
        <v>53</v>
      </c>
      <c r="N920" t="s">
        <v>798</v>
      </c>
      <c r="O920" t="s">
        <v>275</v>
      </c>
      <c r="P920" t="s">
        <v>777</v>
      </c>
      <c r="Q920" t="s">
        <v>276</v>
      </c>
      <c r="R920" t="s">
        <v>33</v>
      </c>
      <c r="S920" t="s">
        <v>45</v>
      </c>
    </row>
    <row r="921" spans="1:19">
      <c r="A921">
        <v>10177</v>
      </c>
      <c r="B921">
        <v>32</v>
      </c>
      <c r="C921" s="2">
        <v>76.62</v>
      </c>
      <c r="D921" s="2">
        <v>1</v>
      </c>
      <c r="E921" s="2">
        <v>2451.84</v>
      </c>
      <c r="F921" s="3">
        <v>37932</v>
      </c>
      <c r="G921" t="s">
        <v>40</v>
      </c>
      <c r="H921">
        <v>4</v>
      </c>
      <c r="I921">
        <v>11</v>
      </c>
      <c r="J921">
        <v>2003</v>
      </c>
      <c r="K921" s="2">
        <v>72</v>
      </c>
      <c r="L921" t="s">
        <v>50</v>
      </c>
      <c r="M921" t="s">
        <v>54</v>
      </c>
      <c r="N921" t="s">
        <v>798</v>
      </c>
      <c r="O921" t="s">
        <v>275</v>
      </c>
      <c r="P921" t="s">
        <v>777</v>
      </c>
      <c r="Q921" t="s">
        <v>276</v>
      </c>
      <c r="R921" t="s">
        <v>33</v>
      </c>
      <c r="S921" t="s">
        <v>45</v>
      </c>
    </row>
    <row r="922" spans="1:19">
      <c r="A922">
        <v>10177</v>
      </c>
      <c r="B922">
        <v>44</v>
      </c>
      <c r="C922" s="2">
        <v>92.16</v>
      </c>
      <c r="D922" s="2">
        <v>4</v>
      </c>
      <c r="E922" s="2">
        <v>4055.04</v>
      </c>
      <c r="F922" s="3">
        <v>37932</v>
      </c>
      <c r="G922" t="s">
        <v>40</v>
      </c>
      <c r="H922">
        <v>4</v>
      </c>
      <c r="I922">
        <v>11</v>
      </c>
      <c r="J922">
        <v>2003</v>
      </c>
      <c r="K922" s="2">
        <v>100</v>
      </c>
      <c r="L922" t="s">
        <v>50</v>
      </c>
      <c r="M922" t="s">
        <v>55</v>
      </c>
      <c r="N922" t="s">
        <v>798</v>
      </c>
      <c r="O922" t="s">
        <v>275</v>
      </c>
      <c r="P922" t="s">
        <v>777</v>
      </c>
      <c r="Q922" t="s">
        <v>276</v>
      </c>
      <c r="R922" t="s">
        <v>33</v>
      </c>
      <c r="S922" t="s">
        <v>36</v>
      </c>
    </row>
    <row r="923" spans="1:19">
      <c r="A923">
        <v>10177</v>
      </c>
      <c r="B923">
        <v>24</v>
      </c>
      <c r="C923" s="2">
        <v>105.27</v>
      </c>
      <c r="D923" s="2">
        <v>5</v>
      </c>
      <c r="E923" s="2">
        <v>2526.48</v>
      </c>
      <c r="F923" s="3">
        <v>37932</v>
      </c>
      <c r="G923" t="s">
        <v>40</v>
      </c>
      <c r="H923">
        <v>4</v>
      </c>
      <c r="I923">
        <v>11</v>
      </c>
      <c r="J923">
        <v>2003</v>
      </c>
      <c r="K923" s="2">
        <v>99</v>
      </c>
      <c r="L923" t="s">
        <v>50</v>
      </c>
      <c r="M923" t="s">
        <v>56</v>
      </c>
      <c r="N923" t="s">
        <v>798</v>
      </c>
      <c r="O923" t="s">
        <v>275</v>
      </c>
      <c r="P923" t="s">
        <v>777</v>
      </c>
      <c r="Q923" t="s">
        <v>276</v>
      </c>
      <c r="R923" t="s">
        <v>33</v>
      </c>
      <c r="S923" t="s">
        <v>45</v>
      </c>
    </row>
    <row r="924" spans="1:19">
      <c r="A924">
        <v>10177</v>
      </c>
      <c r="B924">
        <v>40</v>
      </c>
      <c r="C924" s="2">
        <v>50.230000000000004</v>
      </c>
      <c r="D924" s="2">
        <v>6</v>
      </c>
      <c r="E924" s="2">
        <v>2009.2</v>
      </c>
      <c r="F924" s="3">
        <v>37932</v>
      </c>
      <c r="G924" t="s">
        <v>40</v>
      </c>
      <c r="H924">
        <v>4</v>
      </c>
      <c r="I924">
        <v>11</v>
      </c>
      <c r="J924">
        <v>2003</v>
      </c>
      <c r="K924" s="2">
        <v>54</v>
      </c>
      <c r="L924" t="s">
        <v>50</v>
      </c>
      <c r="M924" t="s">
        <v>57</v>
      </c>
      <c r="N924" t="s">
        <v>798</v>
      </c>
      <c r="O924" t="s">
        <v>275</v>
      </c>
      <c r="P924" t="s">
        <v>777</v>
      </c>
      <c r="Q924" t="s">
        <v>276</v>
      </c>
      <c r="R924" t="s">
        <v>33</v>
      </c>
      <c r="S924" t="s">
        <v>45</v>
      </c>
    </row>
    <row r="925" spans="1:19">
      <c r="A925">
        <v>10177</v>
      </c>
      <c r="B925">
        <v>29</v>
      </c>
      <c r="C925" s="2">
        <v>105.88</v>
      </c>
      <c r="D925" s="2">
        <v>11</v>
      </c>
      <c r="E925" s="2">
        <v>3070.52</v>
      </c>
      <c r="F925" s="3">
        <v>37932</v>
      </c>
      <c r="G925" t="s">
        <v>40</v>
      </c>
      <c r="H925">
        <v>4</v>
      </c>
      <c r="I925">
        <v>11</v>
      </c>
      <c r="J925">
        <v>2003</v>
      </c>
      <c r="K925" s="2">
        <v>100</v>
      </c>
      <c r="L925" t="s">
        <v>368</v>
      </c>
      <c r="M925" t="s">
        <v>78</v>
      </c>
      <c r="N925" t="s">
        <v>798</v>
      </c>
      <c r="O925" t="s">
        <v>275</v>
      </c>
      <c r="P925" t="s">
        <v>777</v>
      </c>
      <c r="Q925" t="s">
        <v>276</v>
      </c>
      <c r="R925" t="s">
        <v>33</v>
      </c>
      <c r="S925" t="s">
        <v>36</v>
      </c>
    </row>
    <row r="926" spans="1:19">
      <c r="A926">
        <v>10177</v>
      </c>
      <c r="B926">
        <v>23</v>
      </c>
      <c r="C926" s="2">
        <v>159.81</v>
      </c>
      <c r="D926" s="2">
        <v>9</v>
      </c>
      <c r="E926" s="2">
        <v>3675.63</v>
      </c>
      <c r="F926" s="3">
        <v>37932</v>
      </c>
      <c r="G926" t="s">
        <v>40</v>
      </c>
      <c r="H926">
        <v>4</v>
      </c>
      <c r="I926">
        <v>11</v>
      </c>
      <c r="J926">
        <v>2003</v>
      </c>
      <c r="K926" s="2">
        <v>136</v>
      </c>
      <c r="L926" t="s">
        <v>81</v>
      </c>
      <c r="M926" t="s">
        <v>98</v>
      </c>
      <c r="N926" t="s">
        <v>798</v>
      </c>
      <c r="O926" t="s">
        <v>275</v>
      </c>
      <c r="P926" t="s">
        <v>777</v>
      </c>
      <c r="Q926" t="s">
        <v>276</v>
      </c>
      <c r="R926" t="s">
        <v>33</v>
      </c>
      <c r="S926" t="s">
        <v>36</v>
      </c>
    </row>
    <row r="927" spans="1:19">
      <c r="A927">
        <v>10177</v>
      </c>
      <c r="B927">
        <v>35</v>
      </c>
      <c r="C927" s="2">
        <v>74.599999999999994</v>
      </c>
      <c r="D927" s="2">
        <v>8</v>
      </c>
      <c r="E927" s="2">
        <v>2611</v>
      </c>
      <c r="F927" s="3">
        <v>37932</v>
      </c>
      <c r="G927" t="s">
        <v>40</v>
      </c>
      <c r="H927">
        <v>4</v>
      </c>
      <c r="I927">
        <v>11</v>
      </c>
      <c r="J927">
        <v>2003</v>
      </c>
      <c r="K927" s="2">
        <v>87</v>
      </c>
      <c r="L927" t="s">
        <v>81</v>
      </c>
      <c r="M927" t="s">
        <v>99</v>
      </c>
      <c r="N927" t="s">
        <v>798</v>
      </c>
      <c r="O927" t="s">
        <v>275</v>
      </c>
      <c r="P927" t="s">
        <v>777</v>
      </c>
      <c r="Q927" t="s">
        <v>276</v>
      </c>
      <c r="R927" t="s">
        <v>33</v>
      </c>
      <c r="S927" t="s">
        <v>45</v>
      </c>
    </row>
    <row r="928" spans="1:19">
      <c r="A928">
        <v>10177</v>
      </c>
      <c r="B928">
        <v>45</v>
      </c>
      <c r="C928" s="2">
        <v>72.58</v>
      </c>
      <c r="D928" s="2">
        <v>2</v>
      </c>
      <c r="E928" s="2">
        <v>3266.1</v>
      </c>
      <c r="F928" s="3">
        <v>37932</v>
      </c>
      <c r="G928" t="s">
        <v>40</v>
      </c>
      <c r="H928">
        <v>4</v>
      </c>
      <c r="I928">
        <v>11</v>
      </c>
      <c r="J928">
        <v>2003</v>
      </c>
      <c r="K928" s="2">
        <v>88</v>
      </c>
      <c r="L928" t="s">
        <v>81</v>
      </c>
      <c r="M928" t="s">
        <v>236</v>
      </c>
      <c r="N928" t="s">
        <v>798</v>
      </c>
      <c r="O928" t="s">
        <v>275</v>
      </c>
      <c r="P928" t="s">
        <v>777</v>
      </c>
      <c r="Q928" t="s">
        <v>276</v>
      </c>
      <c r="R928" t="s">
        <v>33</v>
      </c>
      <c r="S928" t="s">
        <v>36</v>
      </c>
    </row>
    <row r="929" spans="1:19">
      <c r="A929">
        <v>10126</v>
      </c>
      <c r="B929">
        <v>38</v>
      </c>
      <c r="C929" s="2">
        <v>192.87</v>
      </c>
      <c r="D929" s="2">
        <v>11</v>
      </c>
      <c r="E929" s="2">
        <v>7329.06</v>
      </c>
      <c r="F929" s="3">
        <v>37769</v>
      </c>
      <c r="G929" t="s">
        <v>40</v>
      </c>
      <c r="H929">
        <v>2</v>
      </c>
      <c r="I929">
        <v>5</v>
      </c>
      <c r="J929">
        <v>2003</v>
      </c>
      <c r="K929" s="2">
        <v>214</v>
      </c>
      <c r="L929" t="s">
        <v>100</v>
      </c>
      <c r="M929" t="s">
        <v>64</v>
      </c>
      <c r="N929" t="s">
        <v>339</v>
      </c>
      <c r="O929" t="s">
        <v>275</v>
      </c>
      <c r="P929" t="s">
        <v>777</v>
      </c>
      <c r="Q929" t="s">
        <v>276</v>
      </c>
      <c r="R929" t="s">
        <v>33</v>
      </c>
      <c r="S929" t="s">
        <v>39</v>
      </c>
    </row>
    <row r="930" spans="1:19">
      <c r="A930">
        <v>10126</v>
      </c>
      <c r="B930">
        <v>22</v>
      </c>
      <c r="C930" s="2">
        <v>152.16999999999999</v>
      </c>
      <c r="D930" s="2">
        <v>4</v>
      </c>
      <c r="E930" s="2">
        <v>3347.74</v>
      </c>
      <c r="F930" s="3">
        <v>37769</v>
      </c>
      <c r="G930" t="s">
        <v>40</v>
      </c>
      <c r="H930">
        <v>2</v>
      </c>
      <c r="I930">
        <v>5</v>
      </c>
      <c r="J930">
        <v>2003</v>
      </c>
      <c r="K930" s="2">
        <v>147</v>
      </c>
      <c r="L930" t="s">
        <v>100</v>
      </c>
      <c r="M930" t="s">
        <v>131</v>
      </c>
      <c r="N930" t="s">
        <v>339</v>
      </c>
      <c r="O930" t="s">
        <v>275</v>
      </c>
      <c r="P930" t="s">
        <v>777</v>
      </c>
      <c r="Q930" t="s">
        <v>276</v>
      </c>
      <c r="R930" t="s">
        <v>33</v>
      </c>
      <c r="S930" t="s">
        <v>36</v>
      </c>
    </row>
    <row r="931" spans="1:19">
      <c r="A931">
        <v>10126</v>
      </c>
      <c r="B931">
        <v>45</v>
      </c>
      <c r="C931" s="2">
        <v>102.16</v>
      </c>
      <c r="D931" s="2">
        <v>6</v>
      </c>
      <c r="E931" s="2">
        <v>4597.2</v>
      </c>
      <c r="F931" s="3">
        <v>37769</v>
      </c>
      <c r="G931" t="s">
        <v>40</v>
      </c>
      <c r="H931">
        <v>2</v>
      </c>
      <c r="I931">
        <v>5</v>
      </c>
      <c r="J931">
        <v>2003</v>
      </c>
      <c r="K931" s="2">
        <v>101</v>
      </c>
      <c r="L931" t="s">
        <v>100</v>
      </c>
      <c r="M931" t="s">
        <v>208</v>
      </c>
      <c r="N931" t="s">
        <v>339</v>
      </c>
      <c r="O931" t="s">
        <v>275</v>
      </c>
      <c r="P931" t="s">
        <v>777</v>
      </c>
      <c r="Q931" t="s">
        <v>276</v>
      </c>
      <c r="R931" t="s">
        <v>33</v>
      </c>
      <c r="S931" t="s">
        <v>36</v>
      </c>
    </row>
    <row r="932" spans="1:19">
      <c r="A932">
        <v>10348</v>
      </c>
      <c r="B932">
        <v>48</v>
      </c>
      <c r="C932" s="2">
        <v>52.360000000000007</v>
      </c>
      <c r="D932" s="2">
        <v>8</v>
      </c>
      <c r="E932" s="2">
        <v>2513.2800000000002</v>
      </c>
      <c r="F932" s="3">
        <v>38292</v>
      </c>
      <c r="G932" t="s">
        <v>40</v>
      </c>
      <c r="H932">
        <v>4</v>
      </c>
      <c r="I932">
        <v>11</v>
      </c>
      <c r="J932">
        <v>2004</v>
      </c>
      <c r="K932" s="2">
        <v>207</v>
      </c>
      <c r="L932" t="s">
        <v>100</v>
      </c>
      <c r="M932" t="s">
        <v>72</v>
      </c>
      <c r="N932" t="s">
        <v>339</v>
      </c>
      <c r="O932" t="s">
        <v>275</v>
      </c>
      <c r="P932" t="s">
        <v>777</v>
      </c>
      <c r="Q932" t="s">
        <v>276</v>
      </c>
      <c r="R932" t="s">
        <v>33</v>
      </c>
      <c r="S932" t="s">
        <v>45</v>
      </c>
    </row>
    <row r="933" spans="1:19">
      <c r="A933">
        <v>10348</v>
      </c>
      <c r="B933">
        <v>47</v>
      </c>
      <c r="C933" s="2">
        <v>102.16000000000001</v>
      </c>
      <c r="D933" s="2">
        <v>4</v>
      </c>
      <c r="E933" s="2">
        <v>4801.5200000000004</v>
      </c>
      <c r="F933" s="3">
        <v>38292</v>
      </c>
      <c r="G933" t="s">
        <v>40</v>
      </c>
      <c r="H933">
        <v>4</v>
      </c>
      <c r="I933">
        <v>11</v>
      </c>
      <c r="J933">
        <v>2004</v>
      </c>
      <c r="K933" s="2">
        <v>151</v>
      </c>
      <c r="L933" t="s">
        <v>100</v>
      </c>
      <c r="M933" t="s">
        <v>73</v>
      </c>
      <c r="N933" t="s">
        <v>339</v>
      </c>
      <c r="O933" t="s">
        <v>275</v>
      </c>
      <c r="P933" t="s">
        <v>777</v>
      </c>
      <c r="Q933" t="s">
        <v>276</v>
      </c>
      <c r="R933" t="s">
        <v>33</v>
      </c>
      <c r="S933" t="s">
        <v>36</v>
      </c>
    </row>
    <row r="934" spans="1:19">
      <c r="A934">
        <v>10348</v>
      </c>
      <c r="B934">
        <v>32</v>
      </c>
      <c r="C934" s="2">
        <v>82.83</v>
      </c>
      <c r="D934" s="2">
        <v>7</v>
      </c>
      <c r="E934" s="2">
        <v>2650.56</v>
      </c>
      <c r="F934" s="3">
        <v>38292</v>
      </c>
      <c r="G934" t="s">
        <v>40</v>
      </c>
      <c r="H934">
        <v>4</v>
      </c>
      <c r="I934">
        <v>11</v>
      </c>
      <c r="J934">
        <v>2004</v>
      </c>
      <c r="K934" s="2">
        <v>101</v>
      </c>
      <c r="L934" t="s">
        <v>100</v>
      </c>
      <c r="M934" t="s">
        <v>208</v>
      </c>
      <c r="N934" t="s">
        <v>339</v>
      </c>
      <c r="O934" t="s">
        <v>275</v>
      </c>
      <c r="P934" t="s">
        <v>777</v>
      </c>
      <c r="Q934" t="s">
        <v>276</v>
      </c>
      <c r="R934" t="s">
        <v>33</v>
      </c>
      <c r="S934" t="s">
        <v>45</v>
      </c>
    </row>
    <row r="935" spans="1:19">
      <c r="A935">
        <v>10126</v>
      </c>
      <c r="B935">
        <v>21</v>
      </c>
      <c r="C935" s="2">
        <v>116.17</v>
      </c>
      <c r="D935" s="2">
        <v>8</v>
      </c>
      <c r="E935" s="2">
        <v>2439.5700000000002</v>
      </c>
      <c r="F935" s="3">
        <v>37769</v>
      </c>
      <c r="G935" t="s">
        <v>40</v>
      </c>
      <c r="H935">
        <v>2</v>
      </c>
      <c r="I935">
        <v>5</v>
      </c>
      <c r="J935">
        <v>2003</v>
      </c>
      <c r="K935" s="2">
        <v>136</v>
      </c>
      <c r="L935" t="s">
        <v>79</v>
      </c>
      <c r="M935" t="s">
        <v>140</v>
      </c>
      <c r="N935" t="s">
        <v>339</v>
      </c>
      <c r="O935" t="s">
        <v>275</v>
      </c>
      <c r="P935" t="s">
        <v>777</v>
      </c>
      <c r="Q935" t="s">
        <v>276</v>
      </c>
      <c r="R935" t="s">
        <v>33</v>
      </c>
      <c r="S935" t="s">
        <v>45</v>
      </c>
    </row>
    <row r="936" spans="1:19">
      <c r="A936">
        <v>10126</v>
      </c>
      <c r="B936">
        <v>38</v>
      </c>
      <c r="C936" s="2">
        <v>101.5</v>
      </c>
      <c r="D936" s="2">
        <v>10</v>
      </c>
      <c r="E936" s="2">
        <v>3857</v>
      </c>
      <c r="F936" s="3">
        <v>37769</v>
      </c>
      <c r="G936" t="s">
        <v>40</v>
      </c>
      <c r="H936">
        <v>2</v>
      </c>
      <c r="I936">
        <v>5</v>
      </c>
      <c r="J936">
        <v>2003</v>
      </c>
      <c r="K936" s="2">
        <v>116</v>
      </c>
      <c r="L936" t="s">
        <v>79</v>
      </c>
      <c r="M936" t="s">
        <v>80</v>
      </c>
      <c r="N936" t="s">
        <v>339</v>
      </c>
      <c r="O936" t="s">
        <v>275</v>
      </c>
      <c r="P936" t="s">
        <v>777</v>
      </c>
      <c r="Q936" t="s">
        <v>276</v>
      </c>
      <c r="R936" t="s">
        <v>33</v>
      </c>
      <c r="S936" t="s">
        <v>36</v>
      </c>
    </row>
    <row r="937" spans="1:19">
      <c r="A937">
        <v>10126</v>
      </c>
      <c r="B937">
        <v>43</v>
      </c>
      <c r="C937" s="2">
        <v>65.02</v>
      </c>
      <c r="D937" s="2">
        <v>2</v>
      </c>
      <c r="E937" s="2">
        <v>2795.86</v>
      </c>
      <c r="F937" s="3">
        <v>37769</v>
      </c>
      <c r="G937" t="s">
        <v>40</v>
      </c>
      <c r="H937">
        <v>2</v>
      </c>
      <c r="I937">
        <v>5</v>
      </c>
      <c r="J937">
        <v>2003</v>
      </c>
      <c r="K937" s="2">
        <v>60</v>
      </c>
      <c r="L937" t="s">
        <v>79</v>
      </c>
      <c r="M937" t="s">
        <v>142</v>
      </c>
      <c r="N937" t="s">
        <v>339</v>
      </c>
      <c r="O937" t="s">
        <v>275</v>
      </c>
      <c r="P937" t="s">
        <v>777</v>
      </c>
      <c r="Q937" t="s">
        <v>276</v>
      </c>
      <c r="R937" t="s">
        <v>33</v>
      </c>
      <c r="S937" t="s">
        <v>45</v>
      </c>
    </row>
    <row r="938" spans="1:19">
      <c r="A938">
        <v>10126</v>
      </c>
      <c r="B938">
        <v>50</v>
      </c>
      <c r="C938" s="2">
        <v>141.66</v>
      </c>
      <c r="D938" s="2">
        <v>5</v>
      </c>
      <c r="E938" s="2">
        <v>7083</v>
      </c>
      <c r="F938" s="3">
        <v>37769</v>
      </c>
      <c r="G938" t="s">
        <v>40</v>
      </c>
      <c r="H938">
        <v>2</v>
      </c>
      <c r="I938">
        <v>5</v>
      </c>
      <c r="J938">
        <v>2003</v>
      </c>
      <c r="K938" s="2">
        <v>121</v>
      </c>
      <c r="L938" t="s">
        <v>79</v>
      </c>
      <c r="M938" t="s">
        <v>143</v>
      </c>
      <c r="N938" t="s">
        <v>339</v>
      </c>
      <c r="O938" t="s">
        <v>275</v>
      </c>
      <c r="P938" t="s">
        <v>777</v>
      </c>
      <c r="Q938" t="s">
        <v>276</v>
      </c>
      <c r="R938" t="s">
        <v>33</v>
      </c>
      <c r="S938" t="s">
        <v>39</v>
      </c>
    </row>
    <row r="939" spans="1:19">
      <c r="A939">
        <v>10126</v>
      </c>
      <c r="B939">
        <v>27</v>
      </c>
      <c r="C939" s="2">
        <v>126.51</v>
      </c>
      <c r="D939" s="2">
        <v>1</v>
      </c>
      <c r="E939" s="2">
        <v>3415.77</v>
      </c>
      <c r="F939" s="3">
        <v>37769</v>
      </c>
      <c r="G939" t="s">
        <v>40</v>
      </c>
      <c r="H939">
        <v>2</v>
      </c>
      <c r="I939">
        <v>5</v>
      </c>
      <c r="J939">
        <v>2003</v>
      </c>
      <c r="K939" s="2">
        <v>127</v>
      </c>
      <c r="L939" t="s">
        <v>79</v>
      </c>
      <c r="M939" t="s">
        <v>246</v>
      </c>
      <c r="N939" t="s">
        <v>339</v>
      </c>
      <c r="O939" t="s">
        <v>275</v>
      </c>
      <c r="P939" t="s">
        <v>777</v>
      </c>
      <c r="Q939" t="s">
        <v>276</v>
      </c>
      <c r="R939" t="s">
        <v>33</v>
      </c>
      <c r="S939" t="s">
        <v>36</v>
      </c>
    </row>
    <row r="940" spans="1:19">
      <c r="A940">
        <v>10126</v>
      </c>
      <c r="B940">
        <v>43</v>
      </c>
      <c r="C940" s="2">
        <v>96.31</v>
      </c>
      <c r="D940" s="2">
        <v>3</v>
      </c>
      <c r="E940" s="2">
        <v>4141.33</v>
      </c>
      <c r="F940" s="3">
        <v>37769</v>
      </c>
      <c r="G940" t="s">
        <v>40</v>
      </c>
      <c r="H940">
        <v>2</v>
      </c>
      <c r="I940">
        <v>5</v>
      </c>
      <c r="J940">
        <v>2003</v>
      </c>
      <c r="K940" s="2">
        <v>96</v>
      </c>
      <c r="L940" t="s">
        <v>79</v>
      </c>
      <c r="M940" t="s">
        <v>247</v>
      </c>
      <c r="N940" t="s">
        <v>339</v>
      </c>
      <c r="O940" t="s">
        <v>275</v>
      </c>
      <c r="P940" t="s">
        <v>777</v>
      </c>
      <c r="Q940" t="s">
        <v>276</v>
      </c>
      <c r="R940" t="s">
        <v>33</v>
      </c>
      <c r="S940" t="s">
        <v>36</v>
      </c>
    </row>
    <row r="941" spans="1:19">
      <c r="A941">
        <v>10126</v>
      </c>
      <c r="B941">
        <v>26</v>
      </c>
      <c r="C941" s="2">
        <v>62.7</v>
      </c>
      <c r="D941" s="2">
        <v>7</v>
      </c>
      <c r="E941" s="2">
        <v>1630.2</v>
      </c>
      <c r="F941" s="3">
        <v>37769</v>
      </c>
      <c r="G941" t="s">
        <v>40</v>
      </c>
      <c r="H941">
        <v>2</v>
      </c>
      <c r="I941">
        <v>5</v>
      </c>
      <c r="J941">
        <v>2003</v>
      </c>
      <c r="K941" s="2">
        <v>64</v>
      </c>
      <c r="L941" t="s">
        <v>79</v>
      </c>
      <c r="M941" t="s">
        <v>144</v>
      </c>
      <c r="N941" t="s">
        <v>339</v>
      </c>
      <c r="O941" t="s">
        <v>275</v>
      </c>
      <c r="P941" t="s">
        <v>777</v>
      </c>
      <c r="Q941" t="s">
        <v>276</v>
      </c>
      <c r="R941" t="s">
        <v>33</v>
      </c>
      <c r="S941" t="s">
        <v>45</v>
      </c>
    </row>
    <row r="942" spans="1:19">
      <c r="A942">
        <v>10348</v>
      </c>
      <c r="B942">
        <v>37</v>
      </c>
      <c r="C942" s="2">
        <v>161.66</v>
      </c>
      <c r="D942" s="2">
        <v>1</v>
      </c>
      <c r="E942" s="2">
        <v>5981.42</v>
      </c>
      <c r="F942" s="3">
        <v>38292</v>
      </c>
      <c r="G942" t="s">
        <v>40</v>
      </c>
      <c r="H942">
        <v>4</v>
      </c>
      <c r="I942">
        <v>11</v>
      </c>
      <c r="J942">
        <v>2004</v>
      </c>
      <c r="K942" s="2">
        <v>127</v>
      </c>
      <c r="L942" t="s">
        <v>79</v>
      </c>
      <c r="M942" t="s">
        <v>246</v>
      </c>
      <c r="N942" t="s">
        <v>339</v>
      </c>
      <c r="O942" t="s">
        <v>275</v>
      </c>
      <c r="P942" t="s">
        <v>777</v>
      </c>
      <c r="Q942" t="s">
        <v>276</v>
      </c>
      <c r="R942" t="s">
        <v>33</v>
      </c>
      <c r="S942" t="s">
        <v>36</v>
      </c>
    </row>
    <row r="943" spans="1:19">
      <c r="A943">
        <v>10348</v>
      </c>
      <c r="B943">
        <v>42</v>
      </c>
      <c r="C943" s="2">
        <v>152.07</v>
      </c>
      <c r="D943" s="2">
        <v>3</v>
      </c>
      <c r="E943" s="2">
        <v>6386.94</v>
      </c>
      <c r="F943" s="3">
        <v>38292</v>
      </c>
      <c r="G943" t="s">
        <v>40</v>
      </c>
      <c r="H943">
        <v>4</v>
      </c>
      <c r="I943">
        <v>11</v>
      </c>
      <c r="J943">
        <v>2004</v>
      </c>
      <c r="K943" s="2">
        <v>96</v>
      </c>
      <c r="L943" t="s">
        <v>79</v>
      </c>
      <c r="M943" t="s">
        <v>247</v>
      </c>
      <c r="N943" t="s">
        <v>339</v>
      </c>
      <c r="O943" t="s">
        <v>275</v>
      </c>
      <c r="P943" t="s">
        <v>777</v>
      </c>
      <c r="Q943" t="s">
        <v>276</v>
      </c>
      <c r="R943" t="s">
        <v>33</v>
      </c>
      <c r="S943" t="s">
        <v>36</v>
      </c>
    </row>
    <row r="944" spans="1:19">
      <c r="A944">
        <v>10348</v>
      </c>
      <c r="B944">
        <v>31</v>
      </c>
      <c r="C944" s="2">
        <v>101.28999999999999</v>
      </c>
      <c r="D944" s="2">
        <v>5</v>
      </c>
      <c r="E944" s="2">
        <v>3139.99</v>
      </c>
      <c r="F944" s="3">
        <v>38292</v>
      </c>
      <c r="G944" t="s">
        <v>40</v>
      </c>
      <c r="H944">
        <v>4</v>
      </c>
      <c r="I944">
        <v>11</v>
      </c>
      <c r="J944">
        <v>2004</v>
      </c>
      <c r="K944" s="2">
        <v>64</v>
      </c>
      <c r="L944" t="s">
        <v>79</v>
      </c>
      <c r="M944" t="s">
        <v>144</v>
      </c>
      <c r="N944" t="s">
        <v>339</v>
      </c>
      <c r="O944" t="s">
        <v>275</v>
      </c>
      <c r="P944" t="s">
        <v>777</v>
      </c>
      <c r="Q944" t="s">
        <v>276</v>
      </c>
      <c r="R944" t="s">
        <v>33</v>
      </c>
      <c r="S944" t="s">
        <v>36</v>
      </c>
    </row>
    <row r="945" spans="1:19">
      <c r="A945">
        <v>10126</v>
      </c>
      <c r="B945">
        <v>42</v>
      </c>
      <c r="C945" s="2">
        <v>54.989999999999995</v>
      </c>
      <c r="D945" s="2">
        <v>17</v>
      </c>
      <c r="E945" s="2">
        <v>2309.58</v>
      </c>
      <c r="F945" s="3">
        <v>37769</v>
      </c>
      <c r="G945" t="s">
        <v>40</v>
      </c>
      <c r="H945">
        <v>2</v>
      </c>
      <c r="I945">
        <v>5</v>
      </c>
      <c r="J945">
        <v>2003</v>
      </c>
      <c r="K945" s="2">
        <v>53</v>
      </c>
      <c r="L945" t="s">
        <v>81</v>
      </c>
      <c r="M945" t="s">
        <v>83</v>
      </c>
      <c r="N945" t="s">
        <v>339</v>
      </c>
      <c r="O945" t="s">
        <v>275</v>
      </c>
      <c r="P945" t="s">
        <v>777</v>
      </c>
      <c r="Q945" t="s">
        <v>276</v>
      </c>
      <c r="R945" t="s">
        <v>33</v>
      </c>
      <c r="S945" t="s">
        <v>45</v>
      </c>
    </row>
    <row r="946" spans="1:19">
      <c r="A946">
        <v>10126</v>
      </c>
      <c r="B946">
        <v>31</v>
      </c>
      <c r="C946" s="2">
        <v>90.17</v>
      </c>
      <c r="D946" s="2">
        <v>12</v>
      </c>
      <c r="E946" s="2">
        <v>2795.27</v>
      </c>
      <c r="F946" s="3">
        <v>37769</v>
      </c>
      <c r="G946" t="s">
        <v>40</v>
      </c>
      <c r="H946">
        <v>2</v>
      </c>
      <c r="I946">
        <v>5</v>
      </c>
      <c r="J946">
        <v>2003</v>
      </c>
      <c r="K946" s="2">
        <v>101</v>
      </c>
      <c r="L946" t="s">
        <v>81</v>
      </c>
      <c r="M946" t="s">
        <v>88</v>
      </c>
      <c r="N946" t="s">
        <v>339</v>
      </c>
      <c r="O946" t="s">
        <v>275</v>
      </c>
      <c r="P946" t="s">
        <v>777</v>
      </c>
      <c r="Q946" t="s">
        <v>276</v>
      </c>
      <c r="R946" t="s">
        <v>33</v>
      </c>
      <c r="S946" t="s">
        <v>45</v>
      </c>
    </row>
    <row r="947" spans="1:19">
      <c r="A947">
        <v>10126</v>
      </c>
      <c r="B947">
        <v>46</v>
      </c>
      <c r="C947" s="2">
        <v>73.7</v>
      </c>
      <c r="D947" s="2">
        <v>14</v>
      </c>
      <c r="E947" s="2">
        <v>3390.2</v>
      </c>
      <c r="F947" s="3">
        <v>37769</v>
      </c>
      <c r="G947" t="s">
        <v>40</v>
      </c>
      <c r="H947">
        <v>2</v>
      </c>
      <c r="I947">
        <v>5</v>
      </c>
      <c r="J947">
        <v>2003</v>
      </c>
      <c r="K947" s="2">
        <v>62</v>
      </c>
      <c r="L947" t="s">
        <v>81</v>
      </c>
      <c r="M947" t="s">
        <v>89</v>
      </c>
      <c r="N947" t="s">
        <v>339</v>
      </c>
      <c r="O947" t="s">
        <v>275</v>
      </c>
      <c r="P947" t="s">
        <v>777</v>
      </c>
      <c r="Q947" t="s">
        <v>276</v>
      </c>
      <c r="R947" t="s">
        <v>33</v>
      </c>
      <c r="S947" t="s">
        <v>36</v>
      </c>
    </row>
    <row r="948" spans="1:19">
      <c r="A948">
        <v>10126</v>
      </c>
      <c r="B948">
        <v>30</v>
      </c>
      <c r="C948" s="2">
        <v>97.39</v>
      </c>
      <c r="D948" s="2">
        <v>13</v>
      </c>
      <c r="E948" s="2">
        <v>2921.7</v>
      </c>
      <c r="F948" s="3">
        <v>37769</v>
      </c>
      <c r="G948" t="s">
        <v>40</v>
      </c>
      <c r="H948">
        <v>2</v>
      </c>
      <c r="I948">
        <v>5</v>
      </c>
      <c r="J948">
        <v>2003</v>
      </c>
      <c r="K948" s="2">
        <v>104</v>
      </c>
      <c r="L948" t="s">
        <v>81</v>
      </c>
      <c r="M948" t="s">
        <v>90</v>
      </c>
      <c r="N948" t="s">
        <v>339</v>
      </c>
      <c r="O948" t="s">
        <v>275</v>
      </c>
      <c r="P948" t="s">
        <v>777</v>
      </c>
      <c r="Q948" t="s">
        <v>276</v>
      </c>
      <c r="R948" t="s">
        <v>33</v>
      </c>
      <c r="S948" t="s">
        <v>45</v>
      </c>
    </row>
    <row r="949" spans="1:19">
      <c r="A949">
        <v>10126</v>
      </c>
      <c r="B949">
        <v>38</v>
      </c>
      <c r="C949" s="2">
        <v>82.34</v>
      </c>
      <c r="D949" s="2">
        <v>16</v>
      </c>
      <c r="E949" s="2">
        <v>3128.92</v>
      </c>
      <c r="F949" s="3">
        <v>37769</v>
      </c>
      <c r="G949" t="s">
        <v>40</v>
      </c>
      <c r="H949">
        <v>2</v>
      </c>
      <c r="I949">
        <v>5</v>
      </c>
      <c r="J949">
        <v>2003</v>
      </c>
      <c r="K949" s="2">
        <v>99</v>
      </c>
      <c r="L949" t="s">
        <v>81</v>
      </c>
      <c r="M949" t="s">
        <v>91</v>
      </c>
      <c r="N949" t="s">
        <v>339</v>
      </c>
      <c r="O949" t="s">
        <v>275</v>
      </c>
      <c r="P949" t="s">
        <v>777</v>
      </c>
      <c r="Q949" t="s">
        <v>276</v>
      </c>
      <c r="R949" t="s">
        <v>33</v>
      </c>
      <c r="S949" t="s">
        <v>36</v>
      </c>
    </row>
    <row r="950" spans="1:19">
      <c r="A950">
        <v>10126</v>
      </c>
      <c r="B950">
        <v>43</v>
      </c>
      <c r="C950" s="2">
        <v>53.83</v>
      </c>
      <c r="D950" s="2">
        <v>9</v>
      </c>
      <c r="E950" s="2">
        <v>2314.69</v>
      </c>
      <c r="F950" s="3">
        <v>37769</v>
      </c>
      <c r="G950" t="s">
        <v>40</v>
      </c>
      <c r="H950">
        <v>2</v>
      </c>
      <c r="I950">
        <v>5</v>
      </c>
      <c r="J950">
        <v>2003</v>
      </c>
      <c r="K950" s="2">
        <v>50</v>
      </c>
      <c r="L950" t="s">
        <v>81</v>
      </c>
      <c r="M950" t="s">
        <v>145</v>
      </c>
      <c r="N950" t="s">
        <v>339</v>
      </c>
      <c r="O950" t="s">
        <v>275</v>
      </c>
      <c r="P950" t="s">
        <v>777</v>
      </c>
      <c r="Q950" t="s">
        <v>276</v>
      </c>
      <c r="R950" t="s">
        <v>33</v>
      </c>
      <c r="S950" t="s">
        <v>45</v>
      </c>
    </row>
    <row r="951" spans="1:19">
      <c r="A951">
        <v>10126</v>
      </c>
      <c r="B951">
        <v>34</v>
      </c>
      <c r="C951" s="2">
        <v>105.17999999999999</v>
      </c>
      <c r="D951" s="2">
        <v>15</v>
      </c>
      <c r="E951" s="2">
        <v>3576.12</v>
      </c>
      <c r="F951" s="3">
        <v>37769</v>
      </c>
      <c r="G951" t="s">
        <v>40</v>
      </c>
      <c r="H951">
        <v>2</v>
      </c>
      <c r="I951">
        <v>5</v>
      </c>
      <c r="J951">
        <v>2003</v>
      </c>
      <c r="K951" s="2">
        <v>97</v>
      </c>
      <c r="L951" t="s">
        <v>81</v>
      </c>
      <c r="M951" t="s">
        <v>96</v>
      </c>
      <c r="N951" t="s">
        <v>339</v>
      </c>
      <c r="O951" t="s">
        <v>275</v>
      </c>
      <c r="P951" t="s">
        <v>777</v>
      </c>
      <c r="Q951" t="s">
        <v>276</v>
      </c>
      <c r="R951" t="s">
        <v>33</v>
      </c>
      <c r="S951" t="s">
        <v>36</v>
      </c>
    </row>
    <row r="952" spans="1:19">
      <c r="A952">
        <v>10214</v>
      </c>
      <c r="B952">
        <v>30</v>
      </c>
      <c r="C952" s="2">
        <v>198.9</v>
      </c>
      <c r="D952" s="2">
        <v>7</v>
      </c>
      <c r="E952" s="2">
        <v>5967</v>
      </c>
      <c r="F952" s="3">
        <v>38012</v>
      </c>
      <c r="G952" t="s">
        <v>40</v>
      </c>
      <c r="H952">
        <v>1</v>
      </c>
      <c r="I952">
        <v>1</v>
      </c>
      <c r="J952">
        <v>2004</v>
      </c>
      <c r="K952" s="2">
        <v>170</v>
      </c>
      <c r="L952" t="s">
        <v>81</v>
      </c>
      <c r="M952" t="s">
        <v>84</v>
      </c>
      <c r="N952" t="s">
        <v>339</v>
      </c>
      <c r="O952" t="s">
        <v>275</v>
      </c>
      <c r="P952" t="s">
        <v>777</v>
      </c>
      <c r="Q952" t="s">
        <v>276</v>
      </c>
      <c r="R952" t="s">
        <v>33</v>
      </c>
      <c r="S952" t="s">
        <v>36</v>
      </c>
    </row>
    <row r="953" spans="1:19">
      <c r="A953">
        <v>10214</v>
      </c>
      <c r="B953">
        <v>21</v>
      </c>
      <c r="C953" s="2">
        <v>62.96</v>
      </c>
      <c r="D953" s="2">
        <v>6</v>
      </c>
      <c r="E953" s="2">
        <v>1322.16</v>
      </c>
      <c r="F953" s="3">
        <v>38012</v>
      </c>
      <c r="G953" t="s">
        <v>40</v>
      </c>
      <c r="H953">
        <v>1</v>
      </c>
      <c r="I953">
        <v>1</v>
      </c>
      <c r="J953">
        <v>2004</v>
      </c>
      <c r="K953" s="2">
        <v>60</v>
      </c>
      <c r="L953" t="s">
        <v>81</v>
      </c>
      <c r="M953" t="s">
        <v>85</v>
      </c>
      <c r="N953" t="s">
        <v>339</v>
      </c>
      <c r="O953" t="s">
        <v>275</v>
      </c>
      <c r="P953" t="s">
        <v>777</v>
      </c>
      <c r="Q953" t="s">
        <v>276</v>
      </c>
      <c r="R953" t="s">
        <v>33</v>
      </c>
      <c r="S953" t="s">
        <v>45</v>
      </c>
    </row>
    <row r="954" spans="1:19">
      <c r="A954">
        <v>10214</v>
      </c>
      <c r="B954">
        <v>27</v>
      </c>
      <c r="C954" s="2">
        <v>133.49</v>
      </c>
      <c r="D954" s="2">
        <v>4</v>
      </c>
      <c r="E954" s="2">
        <v>3604.23</v>
      </c>
      <c r="F954" s="3">
        <v>38012</v>
      </c>
      <c r="G954" t="s">
        <v>40</v>
      </c>
      <c r="H954">
        <v>1</v>
      </c>
      <c r="I954">
        <v>1</v>
      </c>
      <c r="J954">
        <v>2004</v>
      </c>
      <c r="K954" s="2">
        <v>127</v>
      </c>
      <c r="L954" t="s">
        <v>81</v>
      </c>
      <c r="M954" t="s">
        <v>86</v>
      </c>
      <c r="N954" t="s">
        <v>339</v>
      </c>
      <c r="O954" t="s">
        <v>275</v>
      </c>
      <c r="P954" t="s">
        <v>777</v>
      </c>
      <c r="Q954" t="s">
        <v>276</v>
      </c>
      <c r="R954" t="s">
        <v>33</v>
      </c>
      <c r="S954" t="s">
        <v>36</v>
      </c>
    </row>
    <row r="955" spans="1:19">
      <c r="A955">
        <v>10214</v>
      </c>
      <c r="B955">
        <v>50</v>
      </c>
      <c r="C955" s="2">
        <v>190.69</v>
      </c>
      <c r="D955" s="2">
        <v>1</v>
      </c>
      <c r="E955" s="2">
        <v>9534.5</v>
      </c>
      <c r="F955" s="3">
        <v>38012</v>
      </c>
      <c r="G955" t="s">
        <v>40</v>
      </c>
      <c r="H955">
        <v>1</v>
      </c>
      <c r="I955">
        <v>1</v>
      </c>
      <c r="J955">
        <v>2004</v>
      </c>
      <c r="K955" s="2">
        <v>168</v>
      </c>
      <c r="L955" t="s">
        <v>81</v>
      </c>
      <c r="M955" t="s">
        <v>87</v>
      </c>
      <c r="N955" t="s">
        <v>339</v>
      </c>
      <c r="O955" t="s">
        <v>275</v>
      </c>
      <c r="P955" t="s">
        <v>777</v>
      </c>
      <c r="Q955" t="s">
        <v>276</v>
      </c>
      <c r="R955" t="s">
        <v>33</v>
      </c>
      <c r="S955" t="s">
        <v>39</v>
      </c>
    </row>
    <row r="956" spans="1:19">
      <c r="A956">
        <v>10214</v>
      </c>
      <c r="B956">
        <v>20</v>
      </c>
      <c r="C956" s="2">
        <v>34.19</v>
      </c>
      <c r="D956" s="2">
        <v>3</v>
      </c>
      <c r="E956" s="2">
        <v>683.8</v>
      </c>
      <c r="F956" s="3">
        <v>38012</v>
      </c>
      <c r="G956" t="s">
        <v>40</v>
      </c>
      <c r="H956">
        <v>1</v>
      </c>
      <c r="I956">
        <v>1</v>
      </c>
      <c r="J956">
        <v>2004</v>
      </c>
      <c r="K956" s="2">
        <v>33</v>
      </c>
      <c r="L956" t="s">
        <v>81</v>
      </c>
      <c r="M956" t="s">
        <v>93</v>
      </c>
      <c r="N956" t="s">
        <v>339</v>
      </c>
      <c r="O956" t="s">
        <v>275</v>
      </c>
      <c r="P956" t="s">
        <v>777</v>
      </c>
      <c r="Q956" t="s">
        <v>276</v>
      </c>
      <c r="R956" t="s">
        <v>33</v>
      </c>
      <c r="S956" t="s">
        <v>45</v>
      </c>
    </row>
    <row r="957" spans="1:19">
      <c r="A957">
        <v>10214</v>
      </c>
      <c r="B957">
        <v>49</v>
      </c>
      <c r="C957" s="2">
        <v>47.94</v>
      </c>
      <c r="D957" s="2">
        <v>2</v>
      </c>
      <c r="E957" s="2">
        <v>2349.06</v>
      </c>
      <c r="F957" s="3">
        <v>38012</v>
      </c>
      <c r="G957" t="s">
        <v>40</v>
      </c>
      <c r="H957">
        <v>1</v>
      </c>
      <c r="I957">
        <v>1</v>
      </c>
      <c r="J957">
        <v>2004</v>
      </c>
      <c r="K957" s="2">
        <v>44</v>
      </c>
      <c r="L957" t="s">
        <v>81</v>
      </c>
      <c r="M957" t="s">
        <v>94</v>
      </c>
      <c r="N957" t="s">
        <v>339</v>
      </c>
      <c r="O957" t="s">
        <v>275</v>
      </c>
      <c r="P957" t="s">
        <v>777</v>
      </c>
      <c r="Q957" t="s">
        <v>276</v>
      </c>
      <c r="R957" t="s">
        <v>33</v>
      </c>
      <c r="S957" t="s">
        <v>45</v>
      </c>
    </row>
    <row r="958" spans="1:19">
      <c r="A958">
        <v>10214</v>
      </c>
      <c r="B958">
        <v>44</v>
      </c>
      <c r="C958" s="2">
        <v>34.880000000000003</v>
      </c>
      <c r="D958" s="2">
        <v>5</v>
      </c>
      <c r="E958" s="2">
        <v>1534.72</v>
      </c>
      <c r="F958" s="3">
        <v>38012</v>
      </c>
      <c r="G958" t="s">
        <v>40</v>
      </c>
      <c r="H958">
        <v>1</v>
      </c>
      <c r="I958">
        <v>1</v>
      </c>
      <c r="J958">
        <v>2004</v>
      </c>
      <c r="K958" s="2">
        <v>41</v>
      </c>
      <c r="L958" t="s">
        <v>81</v>
      </c>
      <c r="M958" t="s">
        <v>95</v>
      </c>
      <c r="N958" t="s">
        <v>339</v>
      </c>
      <c r="O958" t="s">
        <v>275</v>
      </c>
      <c r="P958" t="s">
        <v>777</v>
      </c>
      <c r="Q958" t="s">
        <v>276</v>
      </c>
      <c r="R958" t="s">
        <v>33</v>
      </c>
      <c r="S958" t="s">
        <v>45</v>
      </c>
    </row>
    <row r="959" spans="1:19">
      <c r="A959">
        <v>10348</v>
      </c>
      <c r="B959">
        <v>29</v>
      </c>
      <c r="C959" s="2">
        <v>245.20000000000002</v>
      </c>
      <c r="D959" s="2">
        <v>6</v>
      </c>
      <c r="E959" s="2">
        <v>7110.8</v>
      </c>
      <c r="F959" s="3">
        <v>38292</v>
      </c>
      <c r="G959" t="s">
        <v>40</v>
      </c>
      <c r="H959">
        <v>4</v>
      </c>
      <c r="I959">
        <v>11</v>
      </c>
      <c r="J959">
        <v>2004</v>
      </c>
      <c r="K959" s="2">
        <v>50</v>
      </c>
      <c r="L959" t="s">
        <v>81</v>
      </c>
      <c r="M959" t="s">
        <v>145</v>
      </c>
      <c r="N959" t="s">
        <v>339</v>
      </c>
      <c r="O959" t="s">
        <v>275</v>
      </c>
      <c r="P959" t="s">
        <v>777</v>
      </c>
      <c r="Q959" t="s">
        <v>276</v>
      </c>
      <c r="R959" t="s">
        <v>33</v>
      </c>
      <c r="S959" t="s">
        <v>39</v>
      </c>
    </row>
    <row r="960" spans="1:19">
      <c r="A960">
        <v>10348</v>
      </c>
      <c r="B960">
        <v>39</v>
      </c>
      <c r="C960" s="2">
        <v>50.309999999999995</v>
      </c>
      <c r="D960" s="2">
        <v>2</v>
      </c>
      <c r="E960" s="2">
        <v>1962.09</v>
      </c>
      <c r="F960" s="3">
        <v>38292</v>
      </c>
      <c r="G960" t="s">
        <v>40</v>
      </c>
      <c r="H960">
        <v>4</v>
      </c>
      <c r="I960">
        <v>11</v>
      </c>
      <c r="J960">
        <v>2004</v>
      </c>
      <c r="K960" s="2">
        <v>97</v>
      </c>
      <c r="L960" t="s">
        <v>81</v>
      </c>
      <c r="M960" t="s">
        <v>96</v>
      </c>
      <c r="N960" t="s">
        <v>339</v>
      </c>
      <c r="O960" t="s">
        <v>275</v>
      </c>
      <c r="P960" t="s">
        <v>777</v>
      </c>
      <c r="Q960" t="s">
        <v>276</v>
      </c>
      <c r="R960" t="s">
        <v>33</v>
      </c>
      <c r="S960" t="s">
        <v>45</v>
      </c>
    </row>
    <row r="961" spans="1:19">
      <c r="A961">
        <v>10104</v>
      </c>
      <c r="B961">
        <v>34</v>
      </c>
      <c r="C961" s="2">
        <v>175.25</v>
      </c>
      <c r="D961" s="2">
        <v>1</v>
      </c>
      <c r="E961" s="2">
        <v>5958.5</v>
      </c>
      <c r="F961" s="3">
        <v>37652</v>
      </c>
      <c r="G961" t="s">
        <v>40</v>
      </c>
      <c r="H961">
        <v>1</v>
      </c>
      <c r="I961">
        <v>1</v>
      </c>
      <c r="J961">
        <v>2003</v>
      </c>
      <c r="K961" s="2">
        <v>151</v>
      </c>
      <c r="L961" t="s">
        <v>100</v>
      </c>
      <c r="M961" t="s">
        <v>73</v>
      </c>
      <c r="N961" t="s">
        <v>415</v>
      </c>
      <c r="O961" t="s">
        <v>275</v>
      </c>
      <c r="P961" t="s">
        <v>777</v>
      </c>
      <c r="Q961" t="s">
        <v>276</v>
      </c>
      <c r="R961" t="s">
        <v>33</v>
      </c>
      <c r="S961" t="s">
        <v>36</v>
      </c>
    </row>
    <row r="962" spans="1:19">
      <c r="A962">
        <v>10104</v>
      </c>
      <c r="B962">
        <v>24</v>
      </c>
      <c r="C962" s="2">
        <v>144.08000000000001</v>
      </c>
      <c r="D962" s="2">
        <v>8</v>
      </c>
      <c r="E962" s="2">
        <v>3457.92</v>
      </c>
      <c r="F962" s="3">
        <v>37652</v>
      </c>
      <c r="G962" t="s">
        <v>40</v>
      </c>
      <c r="H962">
        <v>1</v>
      </c>
      <c r="I962">
        <v>1</v>
      </c>
      <c r="J962">
        <v>2003</v>
      </c>
      <c r="K962" s="2">
        <v>163</v>
      </c>
      <c r="L962" t="s">
        <v>100</v>
      </c>
      <c r="M962" t="s">
        <v>263</v>
      </c>
      <c r="N962" t="s">
        <v>415</v>
      </c>
      <c r="O962" t="s">
        <v>275</v>
      </c>
      <c r="P962" t="s">
        <v>777</v>
      </c>
      <c r="Q962" t="s">
        <v>276</v>
      </c>
      <c r="R962" t="s">
        <v>33</v>
      </c>
      <c r="S962" t="s">
        <v>36</v>
      </c>
    </row>
    <row r="963" spans="1:19">
      <c r="A963">
        <v>10104</v>
      </c>
      <c r="B963">
        <v>23</v>
      </c>
      <c r="C963" s="2">
        <v>198.13</v>
      </c>
      <c r="D963" s="2">
        <v>13</v>
      </c>
      <c r="E963" s="2">
        <v>4556.99</v>
      </c>
      <c r="F963" s="3">
        <v>37652</v>
      </c>
      <c r="G963" t="s">
        <v>40</v>
      </c>
      <c r="H963">
        <v>1</v>
      </c>
      <c r="I963">
        <v>1</v>
      </c>
      <c r="J963">
        <v>2003</v>
      </c>
      <c r="K963" s="2">
        <v>169</v>
      </c>
      <c r="L963" t="s">
        <v>100</v>
      </c>
      <c r="M963" t="s">
        <v>38</v>
      </c>
      <c r="N963" t="s">
        <v>415</v>
      </c>
      <c r="O963" t="s">
        <v>275</v>
      </c>
      <c r="P963" t="s">
        <v>777</v>
      </c>
      <c r="Q963" t="s">
        <v>276</v>
      </c>
      <c r="R963" t="s">
        <v>33</v>
      </c>
      <c r="S963" t="s">
        <v>36</v>
      </c>
    </row>
    <row r="964" spans="1:19">
      <c r="A964">
        <v>10104</v>
      </c>
      <c r="B964">
        <v>38</v>
      </c>
      <c r="C964" s="2">
        <v>140.75</v>
      </c>
      <c r="D964" s="2">
        <v>3</v>
      </c>
      <c r="E964" s="2">
        <v>5348.5</v>
      </c>
      <c r="F964" s="3">
        <v>37652</v>
      </c>
      <c r="G964" t="s">
        <v>40</v>
      </c>
      <c r="H964">
        <v>1</v>
      </c>
      <c r="I964">
        <v>1</v>
      </c>
      <c r="J964">
        <v>2003</v>
      </c>
      <c r="K964" s="2">
        <v>143</v>
      </c>
      <c r="L964" t="s">
        <v>100</v>
      </c>
      <c r="M964" t="s">
        <v>190</v>
      </c>
      <c r="N964" t="s">
        <v>415</v>
      </c>
      <c r="O964" t="s">
        <v>275</v>
      </c>
      <c r="P964" t="s">
        <v>777</v>
      </c>
      <c r="Q964" t="s">
        <v>276</v>
      </c>
      <c r="R964" t="s">
        <v>33</v>
      </c>
      <c r="S964" t="s">
        <v>36</v>
      </c>
    </row>
    <row r="965" spans="1:19">
      <c r="A965">
        <v>10104</v>
      </c>
      <c r="B965">
        <v>35</v>
      </c>
      <c r="C965" s="2">
        <v>55.49</v>
      </c>
      <c r="D965" s="2">
        <v>6</v>
      </c>
      <c r="E965" s="2">
        <v>1942.15</v>
      </c>
      <c r="F965" s="3">
        <v>37652</v>
      </c>
      <c r="G965" t="s">
        <v>40</v>
      </c>
      <c r="H965">
        <v>1</v>
      </c>
      <c r="I965">
        <v>1</v>
      </c>
      <c r="J965">
        <v>2003</v>
      </c>
      <c r="K965" s="2">
        <v>57</v>
      </c>
      <c r="L965" t="s">
        <v>100</v>
      </c>
      <c r="M965" t="s">
        <v>198</v>
      </c>
      <c r="N965" t="s">
        <v>415</v>
      </c>
      <c r="O965" t="s">
        <v>275</v>
      </c>
      <c r="P965" t="s">
        <v>777</v>
      </c>
      <c r="Q965" t="s">
        <v>276</v>
      </c>
      <c r="R965" t="s">
        <v>33</v>
      </c>
      <c r="S965" t="s">
        <v>45</v>
      </c>
    </row>
    <row r="966" spans="1:19">
      <c r="A966">
        <v>10104</v>
      </c>
      <c r="B966">
        <v>44</v>
      </c>
      <c r="C966" s="2">
        <v>39.6</v>
      </c>
      <c r="D966" s="2">
        <v>10</v>
      </c>
      <c r="E966" s="2">
        <v>1742.4</v>
      </c>
      <c r="F966" s="3">
        <v>37652</v>
      </c>
      <c r="G966" t="s">
        <v>40</v>
      </c>
      <c r="H966">
        <v>1</v>
      </c>
      <c r="I966">
        <v>1</v>
      </c>
      <c r="J966">
        <v>2003</v>
      </c>
      <c r="K966" s="2">
        <v>35</v>
      </c>
      <c r="L966" t="s">
        <v>100</v>
      </c>
      <c r="M966" t="s">
        <v>374</v>
      </c>
      <c r="N966" t="s">
        <v>415</v>
      </c>
      <c r="O966" t="s">
        <v>275</v>
      </c>
      <c r="P966" t="s">
        <v>777</v>
      </c>
      <c r="Q966" t="s">
        <v>276</v>
      </c>
      <c r="R966" t="s">
        <v>33</v>
      </c>
      <c r="S966" t="s">
        <v>45</v>
      </c>
    </row>
    <row r="967" spans="1:19">
      <c r="A967">
        <v>10104</v>
      </c>
      <c r="B967">
        <v>26</v>
      </c>
      <c r="C967" s="2">
        <v>112.36999999999999</v>
      </c>
      <c r="D967" s="2">
        <v>5</v>
      </c>
      <c r="E967" s="2">
        <v>2921.62</v>
      </c>
      <c r="F967" s="3">
        <v>37652</v>
      </c>
      <c r="G967" t="s">
        <v>40</v>
      </c>
      <c r="H967">
        <v>1</v>
      </c>
      <c r="I967">
        <v>1</v>
      </c>
      <c r="J967">
        <v>2003</v>
      </c>
      <c r="K967" s="2">
        <v>118</v>
      </c>
      <c r="L967" t="s">
        <v>100</v>
      </c>
      <c r="M967" t="s">
        <v>199</v>
      </c>
      <c r="N967" t="s">
        <v>415</v>
      </c>
      <c r="O967" t="s">
        <v>275</v>
      </c>
      <c r="P967" t="s">
        <v>777</v>
      </c>
      <c r="Q967" t="s">
        <v>276</v>
      </c>
      <c r="R967" t="s">
        <v>33</v>
      </c>
      <c r="S967" t="s">
        <v>45</v>
      </c>
    </row>
    <row r="968" spans="1:19">
      <c r="A968">
        <v>10153</v>
      </c>
      <c r="B968">
        <v>20</v>
      </c>
      <c r="C968" s="2">
        <v>245.2</v>
      </c>
      <c r="D968" s="2">
        <v>11</v>
      </c>
      <c r="E968" s="2">
        <v>4904</v>
      </c>
      <c r="F968" s="3">
        <v>37892</v>
      </c>
      <c r="G968" t="s">
        <v>40</v>
      </c>
      <c r="H968">
        <v>3</v>
      </c>
      <c r="I968">
        <v>9</v>
      </c>
      <c r="J968">
        <v>2003</v>
      </c>
      <c r="K968" s="2">
        <v>207</v>
      </c>
      <c r="L968" t="s">
        <v>100</v>
      </c>
      <c r="M968" t="s">
        <v>72</v>
      </c>
      <c r="N968" t="s">
        <v>415</v>
      </c>
      <c r="O968" t="s">
        <v>275</v>
      </c>
      <c r="P968" t="s">
        <v>777</v>
      </c>
      <c r="Q968" t="s">
        <v>276</v>
      </c>
      <c r="R968" t="s">
        <v>33</v>
      </c>
      <c r="S968" t="s">
        <v>36</v>
      </c>
    </row>
    <row r="969" spans="1:19">
      <c r="A969">
        <v>10153</v>
      </c>
      <c r="B969">
        <v>42</v>
      </c>
      <c r="C969" s="2">
        <v>128.42000000000002</v>
      </c>
      <c r="D969" s="2">
        <v>12</v>
      </c>
      <c r="E969" s="2">
        <v>5393.64</v>
      </c>
      <c r="F969" s="3">
        <v>37892</v>
      </c>
      <c r="G969" t="s">
        <v>40</v>
      </c>
      <c r="H969">
        <v>3</v>
      </c>
      <c r="I969">
        <v>9</v>
      </c>
      <c r="J969">
        <v>2003</v>
      </c>
      <c r="K969" s="2">
        <v>151</v>
      </c>
      <c r="L969" t="s">
        <v>100</v>
      </c>
      <c r="M969" t="s">
        <v>73</v>
      </c>
      <c r="N969" t="s">
        <v>415</v>
      </c>
      <c r="O969" t="s">
        <v>275</v>
      </c>
      <c r="P969" t="s">
        <v>777</v>
      </c>
      <c r="Q969" t="s">
        <v>276</v>
      </c>
      <c r="R969" t="s">
        <v>33</v>
      </c>
      <c r="S969" t="s">
        <v>36</v>
      </c>
    </row>
    <row r="970" spans="1:19">
      <c r="A970">
        <v>10153</v>
      </c>
      <c r="B970">
        <v>49</v>
      </c>
      <c r="C970" s="2">
        <v>143.61000000000001</v>
      </c>
      <c r="D970" s="2">
        <v>10</v>
      </c>
      <c r="E970" s="2">
        <v>7036.89</v>
      </c>
      <c r="F970" s="3">
        <v>37892</v>
      </c>
      <c r="G970" t="s">
        <v>40</v>
      </c>
      <c r="H970">
        <v>3</v>
      </c>
      <c r="I970">
        <v>9</v>
      </c>
      <c r="J970">
        <v>2003</v>
      </c>
      <c r="K970" s="2">
        <v>173</v>
      </c>
      <c r="L970" t="s">
        <v>100</v>
      </c>
      <c r="M970" t="s">
        <v>74</v>
      </c>
      <c r="N970" t="s">
        <v>415</v>
      </c>
      <c r="O970" t="s">
        <v>275</v>
      </c>
      <c r="P970" t="s">
        <v>777</v>
      </c>
      <c r="Q970" t="s">
        <v>276</v>
      </c>
      <c r="R970" t="s">
        <v>33</v>
      </c>
      <c r="S970" t="s">
        <v>39</v>
      </c>
    </row>
    <row r="971" spans="1:19">
      <c r="A971">
        <v>10203</v>
      </c>
      <c r="B971">
        <v>20</v>
      </c>
      <c r="C971" s="2">
        <v>196.52</v>
      </c>
      <c r="D971" s="2">
        <v>8</v>
      </c>
      <c r="E971" s="2">
        <v>3930.4</v>
      </c>
      <c r="F971" s="3">
        <v>37957</v>
      </c>
      <c r="G971" t="s">
        <v>40</v>
      </c>
      <c r="H971">
        <v>4</v>
      </c>
      <c r="I971">
        <v>12</v>
      </c>
      <c r="J971">
        <v>2003</v>
      </c>
      <c r="K971" s="2">
        <v>194</v>
      </c>
      <c r="L971" t="s">
        <v>100</v>
      </c>
      <c r="M971" t="s">
        <v>124</v>
      </c>
      <c r="N971" t="s">
        <v>415</v>
      </c>
      <c r="O971" t="s">
        <v>275</v>
      </c>
      <c r="P971" t="s">
        <v>777</v>
      </c>
      <c r="Q971" t="s">
        <v>276</v>
      </c>
      <c r="R971" t="s">
        <v>33</v>
      </c>
      <c r="S971" t="s">
        <v>36</v>
      </c>
    </row>
    <row r="972" spans="1:19">
      <c r="A972">
        <v>10203</v>
      </c>
      <c r="B972">
        <v>20</v>
      </c>
      <c r="C972" s="2">
        <v>112.74000000000001</v>
      </c>
      <c r="D972" s="2">
        <v>6</v>
      </c>
      <c r="E972" s="2">
        <v>2254.8000000000002</v>
      </c>
      <c r="F972" s="3">
        <v>37957</v>
      </c>
      <c r="G972" t="s">
        <v>40</v>
      </c>
      <c r="H972">
        <v>4</v>
      </c>
      <c r="I972">
        <v>12</v>
      </c>
      <c r="J972">
        <v>2003</v>
      </c>
      <c r="K972" s="2">
        <v>117</v>
      </c>
      <c r="L972" t="s">
        <v>100</v>
      </c>
      <c r="M972" t="s">
        <v>264</v>
      </c>
      <c r="N972" t="s">
        <v>415</v>
      </c>
      <c r="O972" t="s">
        <v>275</v>
      </c>
      <c r="P972" t="s">
        <v>777</v>
      </c>
      <c r="Q972" t="s">
        <v>276</v>
      </c>
      <c r="R972" t="s">
        <v>33</v>
      </c>
      <c r="S972" t="s">
        <v>45</v>
      </c>
    </row>
    <row r="973" spans="1:19">
      <c r="A973">
        <v>10203</v>
      </c>
      <c r="B973">
        <v>44</v>
      </c>
      <c r="C973" s="2">
        <v>82.99</v>
      </c>
      <c r="D973" s="2">
        <v>9</v>
      </c>
      <c r="E973" s="2">
        <v>3651.56</v>
      </c>
      <c r="F973" s="3">
        <v>37957</v>
      </c>
      <c r="G973" t="s">
        <v>40</v>
      </c>
      <c r="H973">
        <v>4</v>
      </c>
      <c r="I973">
        <v>12</v>
      </c>
      <c r="J973">
        <v>2003</v>
      </c>
      <c r="K973" s="2">
        <v>79</v>
      </c>
      <c r="L973" t="s">
        <v>100</v>
      </c>
      <c r="M973" t="s">
        <v>125</v>
      </c>
      <c r="N973" t="s">
        <v>415</v>
      </c>
      <c r="O973" t="s">
        <v>275</v>
      </c>
      <c r="P973" t="s">
        <v>777</v>
      </c>
      <c r="Q973" t="s">
        <v>276</v>
      </c>
      <c r="R973" t="s">
        <v>33</v>
      </c>
      <c r="S973" t="s">
        <v>36</v>
      </c>
    </row>
    <row r="974" spans="1:19">
      <c r="A974">
        <v>10203</v>
      </c>
      <c r="B974">
        <v>47</v>
      </c>
      <c r="C974" s="2">
        <v>110.55000000000001</v>
      </c>
      <c r="D974" s="2">
        <v>5</v>
      </c>
      <c r="E974" s="2">
        <v>5195.8500000000004</v>
      </c>
      <c r="F974" s="3">
        <v>37957</v>
      </c>
      <c r="G974" t="s">
        <v>40</v>
      </c>
      <c r="H974">
        <v>4</v>
      </c>
      <c r="I974">
        <v>12</v>
      </c>
      <c r="J974">
        <v>2003</v>
      </c>
      <c r="K974" s="2">
        <v>115</v>
      </c>
      <c r="L974" t="s">
        <v>100</v>
      </c>
      <c r="M974" t="s">
        <v>265</v>
      </c>
      <c r="N974" t="s">
        <v>415</v>
      </c>
      <c r="O974" t="s">
        <v>275</v>
      </c>
      <c r="P974" t="s">
        <v>777</v>
      </c>
      <c r="Q974" t="s">
        <v>276</v>
      </c>
      <c r="R974" t="s">
        <v>33</v>
      </c>
      <c r="S974" t="s">
        <v>36</v>
      </c>
    </row>
    <row r="975" spans="1:19">
      <c r="A975">
        <v>10203</v>
      </c>
      <c r="B975">
        <v>45</v>
      </c>
      <c r="C975" s="2">
        <v>85.47</v>
      </c>
      <c r="D975" s="2">
        <v>4</v>
      </c>
      <c r="E975" s="2">
        <v>3846.15</v>
      </c>
      <c r="F975" s="3">
        <v>37957</v>
      </c>
      <c r="G975" t="s">
        <v>40</v>
      </c>
      <c r="H975">
        <v>4</v>
      </c>
      <c r="I975">
        <v>12</v>
      </c>
      <c r="J975">
        <v>2003</v>
      </c>
      <c r="K975" s="2">
        <v>77</v>
      </c>
      <c r="L975" t="s">
        <v>100</v>
      </c>
      <c r="M975" t="s">
        <v>170</v>
      </c>
      <c r="N975" t="s">
        <v>415</v>
      </c>
      <c r="O975" t="s">
        <v>275</v>
      </c>
      <c r="P975" t="s">
        <v>777</v>
      </c>
      <c r="Q975" t="s">
        <v>276</v>
      </c>
      <c r="R975" t="s">
        <v>33</v>
      </c>
      <c r="S975" t="s">
        <v>36</v>
      </c>
    </row>
    <row r="976" spans="1:19">
      <c r="A976">
        <v>10203</v>
      </c>
      <c r="B976">
        <v>48</v>
      </c>
      <c r="C976" s="2">
        <v>172.73000000000002</v>
      </c>
      <c r="D976" s="2">
        <v>1</v>
      </c>
      <c r="E976" s="2">
        <v>8291.0400000000009</v>
      </c>
      <c r="F976" s="3">
        <v>37957</v>
      </c>
      <c r="G976" t="s">
        <v>40</v>
      </c>
      <c r="H976">
        <v>4</v>
      </c>
      <c r="I976">
        <v>12</v>
      </c>
      <c r="J976">
        <v>2003</v>
      </c>
      <c r="K976" s="2">
        <v>169</v>
      </c>
      <c r="L976" t="s">
        <v>100</v>
      </c>
      <c r="M976" t="s">
        <v>38</v>
      </c>
      <c r="N976" t="s">
        <v>415</v>
      </c>
      <c r="O976" t="s">
        <v>275</v>
      </c>
      <c r="P976" t="s">
        <v>777</v>
      </c>
      <c r="Q976" t="s">
        <v>276</v>
      </c>
      <c r="R976" t="s">
        <v>33</v>
      </c>
      <c r="S976" t="s">
        <v>39</v>
      </c>
    </row>
    <row r="977" spans="1:19">
      <c r="A977">
        <v>10203</v>
      </c>
      <c r="B977">
        <v>33</v>
      </c>
      <c r="C977" s="2">
        <v>86.04</v>
      </c>
      <c r="D977" s="2">
        <v>11</v>
      </c>
      <c r="E977" s="2">
        <v>2839.32</v>
      </c>
      <c r="F977" s="3">
        <v>37957</v>
      </c>
      <c r="G977" t="s">
        <v>40</v>
      </c>
      <c r="H977">
        <v>4</v>
      </c>
      <c r="I977">
        <v>12</v>
      </c>
      <c r="J977">
        <v>2003</v>
      </c>
      <c r="K977" s="2">
        <v>80</v>
      </c>
      <c r="L977" t="s">
        <v>100</v>
      </c>
      <c r="M977" t="s">
        <v>126</v>
      </c>
      <c r="N977" t="s">
        <v>415</v>
      </c>
      <c r="O977" t="s">
        <v>275</v>
      </c>
      <c r="P977" t="s">
        <v>777</v>
      </c>
      <c r="Q977" t="s">
        <v>276</v>
      </c>
      <c r="R977" t="s">
        <v>33</v>
      </c>
      <c r="S977" t="s">
        <v>45</v>
      </c>
    </row>
    <row r="978" spans="1:19">
      <c r="A978">
        <v>10203</v>
      </c>
      <c r="B978">
        <v>32</v>
      </c>
      <c r="C978" s="2">
        <v>160.22</v>
      </c>
      <c r="D978" s="2">
        <v>10</v>
      </c>
      <c r="E978" s="2">
        <v>5127.04</v>
      </c>
      <c r="F978" s="3">
        <v>37957</v>
      </c>
      <c r="G978" t="s">
        <v>40</v>
      </c>
      <c r="H978">
        <v>4</v>
      </c>
      <c r="I978">
        <v>12</v>
      </c>
      <c r="J978">
        <v>2003</v>
      </c>
      <c r="K978" s="2">
        <v>146</v>
      </c>
      <c r="L978" t="s">
        <v>100</v>
      </c>
      <c r="M978" t="s">
        <v>127</v>
      </c>
      <c r="N978" t="s">
        <v>415</v>
      </c>
      <c r="O978" t="s">
        <v>275</v>
      </c>
      <c r="P978" t="s">
        <v>777</v>
      </c>
      <c r="Q978" t="s">
        <v>276</v>
      </c>
      <c r="R978" t="s">
        <v>33</v>
      </c>
      <c r="S978" t="s">
        <v>36</v>
      </c>
    </row>
    <row r="979" spans="1:19">
      <c r="A979">
        <v>10203</v>
      </c>
      <c r="B979">
        <v>21</v>
      </c>
      <c r="C979" s="2">
        <v>37</v>
      </c>
      <c r="D979" s="2">
        <v>2</v>
      </c>
      <c r="E979" s="2">
        <v>777</v>
      </c>
      <c r="F979" s="3">
        <v>37957</v>
      </c>
      <c r="G979" t="s">
        <v>40</v>
      </c>
      <c r="H979">
        <v>4</v>
      </c>
      <c r="I979">
        <v>12</v>
      </c>
      <c r="J979">
        <v>2003</v>
      </c>
      <c r="K979" s="2">
        <v>37</v>
      </c>
      <c r="L979" t="s">
        <v>100</v>
      </c>
      <c r="M979" t="s">
        <v>171</v>
      </c>
      <c r="N979" t="s">
        <v>415</v>
      </c>
      <c r="O979" t="s">
        <v>275</v>
      </c>
      <c r="P979" t="s">
        <v>777</v>
      </c>
      <c r="Q979" t="s">
        <v>276</v>
      </c>
      <c r="R979" t="s">
        <v>33</v>
      </c>
      <c r="S979" t="s">
        <v>45</v>
      </c>
    </row>
    <row r="980" spans="1:19">
      <c r="A980">
        <v>10203</v>
      </c>
      <c r="B980">
        <v>34</v>
      </c>
      <c r="C980" s="2">
        <v>64.899999999999991</v>
      </c>
      <c r="D980" s="2">
        <v>7</v>
      </c>
      <c r="E980" s="2">
        <v>2206.6</v>
      </c>
      <c r="F980" s="3">
        <v>37957</v>
      </c>
      <c r="G980" t="s">
        <v>40</v>
      </c>
      <c r="H980">
        <v>4</v>
      </c>
      <c r="I980">
        <v>12</v>
      </c>
      <c r="J980">
        <v>2003</v>
      </c>
      <c r="K980" s="2">
        <v>61</v>
      </c>
      <c r="L980" t="s">
        <v>100</v>
      </c>
      <c r="M980" t="s">
        <v>129</v>
      </c>
      <c r="N980" t="s">
        <v>415</v>
      </c>
      <c r="O980" t="s">
        <v>275</v>
      </c>
      <c r="P980" t="s">
        <v>777</v>
      </c>
      <c r="Q980" t="s">
        <v>276</v>
      </c>
      <c r="R980" t="s">
        <v>33</v>
      </c>
      <c r="S980" t="s">
        <v>45</v>
      </c>
    </row>
    <row r="981" spans="1:19">
      <c r="A981">
        <v>10203</v>
      </c>
      <c r="B981">
        <v>47</v>
      </c>
      <c r="C981" s="2">
        <v>148.86000000000001</v>
      </c>
      <c r="D981" s="2">
        <v>3</v>
      </c>
      <c r="E981" s="2">
        <v>6996.42</v>
      </c>
      <c r="F981" s="3">
        <v>37957</v>
      </c>
      <c r="G981" t="s">
        <v>40</v>
      </c>
      <c r="H981">
        <v>4</v>
      </c>
      <c r="I981">
        <v>12</v>
      </c>
      <c r="J981">
        <v>2003</v>
      </c>
      <c r="K981" s="2">
        <v>140</v>
      </c>
      <c r="L981" t="s">
        <v>100</v>
      </c>
      <c r="M981" t="s">
        <v>172</v>
      </c>
      <c r="N981" t="s">
        <v>415</v>
      </c>
      <c r="O981" t="s">
        <v>275</v>
      </c>
      <c r="P981" t="s">
        <v>777</v>
      </c>
      <c r="Q981" t="s">
        <v>276</v>
      </c>
      <c r="R981" t="s">
        <v>33</v>
      </c>
      <c r="S981" t="s">
        <v>36</v>
      </c>
    </row>
    <row r="982" spans="1:19">
      <c r="A982">
        <v>10212</v>
      </c>
      <c r="B982">
        <v>39</v>
      </c>
      <c r="C982" s="2">
        <v>126.84</v>
      </c>
      <c r="D982" s="2">
        <v>16</v>
      </c>
      <c r="E982" s="2">
        <v>4946.76</v>
      </c>
      <c r="F982" s="3">
        <v>38002</v>
      </c>
      <c r="G982" t="s">
        <v>40</v>
      </c>
      <c r="H982">
        <v>1</v>
      </c>
      <c r="I982">
        <v>1</v>
      </c>
      <c r="J982">
        <v>2004</v>
      </c>
      <c r="K982" s="2">
        <v>117</v>
      </c>
      <c r="L982" t="s">
        <v>100</v>
      </c>
      <c r="M982" t="s">
        <v>264</v>
      </c>
      <c r="N982" t="s">
        <v>415</v>
      </c>
      <c r="O982" t="s">
        <v>275</v>
      </c>
      <c r="P982" t="s">
        <v>777</v>
      </c>
      <c r="Q982" t="s">
        <v>276</v>
      </c>
      <c r="R982" t="s">
        <v>33</v>
      </c>
      <c r="S982" t="s">
        <v>36</v>
      </c>
    </row>
    <row r="983" spans="1:19">
      <c r="A983">
        <v>10212</v>
      </c>
      <c r="B983">
        <v>33</v>
      </c>
      <c r="C983" s="2">
        <v>126.67999999999999</v>
      </c>
      <c r="D983" s="2">
        <v>15</v>
      </c>
      <c r="E983" s="2">
        <v>4180.4399999999996</v>
      </c>
      <c r="F983" s="3">
        <v>38002</v>
      </c>
      <c r="G983" t="s">
        <v>40</v>
      </c>
      <c r="H983">
        <v>1</v>
      </c>
      <c r="I983">
        <v>1</v>
      </c>
      <c r="J983">
        <v>2004</v>
      </c>
      <c r="K983" s="2">
        <v>115</v>
      </c>
      <c r="L983" t="s">
        <v>100</v>
      </c>
      <c r="M983" t="s">
        <v>265</v>
      </c>
      <c r="N983" t="s">
        <v>415</v>
      </c>
      <c r="O983" t="s">
        <v>275</v>
      </c>
      <c r="P983" t="s">
        <v>777</v>
      </c>
      <c r="Q983" t="s">
        <v>276</v>
      </c>
      <c r="R983" t="s">
        <v>33</v>
      </c>
      <c r="S983" t="s">
        <v>36</v>
      </c>
    </row>
    <row r="984" spans="1:19">
      <c r="A984">
        <v>10212</v>
      </c>
      <c r="B984">
        <v>29</v>
      </c>
      <c r="C984" s="2">
        <v>144.36999999999998</v>
      </c>
      <c r="D984" s="2">
        <v>10</v>
      </c>
      <c r="E984" s="2">
        <v>4186.7299999999996</v>
      </c>
      <c r="F984" s="3">
        <v>38002</v>
      </c>
      <c r="G984" t="s">
        <v>40</v>
      </c>
      <c r="H984">
        <v>1</v>
      </c>
      <c r="I984">
        <v>1</v>
      </c>
      <c r="J984">
        <v>2004</v>
      </c>
      <c r="K984" s="2">
        <v>141</v>
      </c>
      <c r="L984" t="s">
        <v>100</v>
      </c>
      <c r="M984" t="s">
        <v>27</v>
      </c>
      <c r="N984" t="s">
        <v>415</v>
      </c>
      <c r="O984" t="s">
        <v>275</v>
      </c>
      <c r="P984" t="s">
        <v>777</v>
      </c>
      <c r="Q984" t="s">
        <v>276</v>
      </c>
      <c r="R984" t="s">
        <v>33</v>
      </c>
      <c r="S984" t="s">
        <v>36</v>
      </c>
    </row>
    <row r="985" spans="1:19">
      <c r="A985">
        <v>10212</v>
      </c>
      <c r="B985">
        <v>38</v>
      </c>
      <c r="C985" s="2">
        <v>118.21999999999998</v>
      </c>
      <c r="D985" s="2">
        <v>6</v>
      </c>
      <c r="E985" s="2">
        <v>4492.3599999999997</v>
      </c>
      <c r="F985" s="3">
        <v>38002</v>
      </c>
      <c r="G985" t="s">
        <v>40</v>
      </c>
      <c r="H985">
        <v>1</v>
      </c>
      <c r="I985">
        <v>1</v>
      </c>
      <c r="J985">
        <v>2004</v>
      </c>
      <c r="K985" s="2">
        <v>124</v>
      </c>
      <c r="L985" t="s">
        <v>100</v>
      </c>
      <c r="M985" t="s">
        <v>111</v>
      </c>
      <c r="N985" t="s">
        <v>415</v>
      </c>
      <c r="O985" t="s">
        <v>275</v>
      </c>
      <c r="P985" t="s">
        <v>777</v>
      </c>
      <c r="Q985" t="s">
        <v>276</v>
      </c>
      <c r="R985" t="s">
        <v>33</v>
      </c>
      <c r="S985" t="s">
        <v>36</v>
      </c>
    </row>
    <row r="986" spans="1:19">
      <c r="A986">
        <v>10212</v>
      </c>
      <c r="B986">
        <v>20</v>
      </c>
      <c r="C986" s="2">
        <v>66.989999999999995</v>
      </c>
      <c r="D986" s="2">
        <v>14</v>
      </c>
      <c r="E986" s="2">
        <v>1339.8</v>
      </c>
      <c r="F986" s="3">
        <v>38002</v>
      </c>
      <c r="G986" t="s">
        <v>40</v>
      </c>
      <c r="H986">
        <v>1</v>
      </c>
      <c r="I986">
        <v>1</v>
      </c>
      <c r="J986">
        <v>2004</v>
      </c>
      <c r="K986" s="2">
        <v>77</v>
      </c>
      <c r="L986" t="s">
        <v>100</v>
      </c>
      <c r="M986" t="s">
        <v>170</v>
      </c>
      <c r="N986" t="s">
        <v>415</v>
      </c>
      <c r="O986" t="s">
        <v>275</v>
      </c>
      <c r="P986" t="s">
        <v>777</v>
      </c>
      <c r="Q986" t="s">
        <v>276</v>
      </c>
      <c r="R986" t="s">
        <v>33</v>
      </c>
      <c r="S986" t="s">
        <v>45</v>
      </c>
    </row>
    <row r="987" spans="1:19">
      <c r="A987">
        <v>10212</v>
      </c>
      <c r="B987">
        <v>41</v>
      </c>
      <c r="C987" s="2">
        <v>118.07</v>
      </c>
      <c r="D987" s="2">
        <v>9</v>
      </c>
      <c r="E987" s="2">
        <v>4840.87</v>
      </c>
      <c r="F987" s="3">
        <v>38002</v>
      </c>
      <c r="G987" t="s">
        <v>40</v>
      </c>
      <c r="H987">
        <v>1</v>
      </c>
      <c r="I987">
        <v>1</v>
      </c>
      <c r="J987">
        <v>2004</v>
      </c>
      <c r="K987" s="2">
        <v>142</v>
      </c>
      <c r="L987" t="s">
        <v>100</v>
      </c>
      <c r="M987" t="s">
        <v>37</v>
      </c>
      <c r="N987" t="s">
        <v>415</v>
      </c>
      <c r="O987" t="s">
        <v>275</v>
      </c>
      <c r="P987" t="s">
        <v>777</v>
      </c>
      <c r="Q987" t="s">
        <v>276</v>
      </c>
      <c r="R987" t="s">
        <v>33</v>
      </c>
      <c r="S987" t="s">
        <v>36</v>
      </c>
    </row>
    <row r="988" spans="1:19">
      <c r="A988">
        <v>10212</v>
      </c>
      <c r="B988">
        <v>40</v>
      </c>
      <c r="C988" s="2">
        <v>122.75999999999999</v>
      </c>
      <c r="D988" s="2">
        <v>7</v>
      </c>
      <c r="E988" s="2">
        <v>4910.3999999999996</v>
      </c>
      <c r="F988" s="3">
        <v>38002</v>
      </c>
      <c r="G988" t="s">
        <v>40</v>
      </c>
      <c r="H988">
        <v>1</v>
      </c>
      <c r="I988">
        <v>1</v>
      </c>
      <c r="J988">
        <v>2004</v>
      </c>
      <c r="K988" s="2">
        <v>132</v>
      </c>
      <c r="L988" t="s">
        <v>100</v>
      </c>
      <c r="M988" t="s">
        <v>112</v>
      </c>
      <c r="N988" t="s">
        <v>415</v>
      </c>
      <c r="O988" t="s">
        <v>275</v>
      </c>
      <c r="P988" t="s">
        <v>777</v>
      </c>
      <c r="Q988" t="s">
        <v>276</v>
      </c>
      <c r="R988" t="s">
        <v>33</v>
      </c>
      <c r="S988" t="s">
        <v>36</v>
      </c>
    </row>
    <row r="989" spans="1:19">
      <c r="A989">
        <v>10209</v>
      </c>
      <c r="B989">
        <v>40</v>
      </c>
      <c r="C989" s="2">
        <v>138.85999999999999</v>
      </c>
      <c r="D989" s="2">
        <v>11</v>
      </c>
      <c r="E989" s="2">
        <v>5554.4</v>
      </c>
      <c r="F989" s="3">
        <v>38002</v>
      </c>
      <c r="G989" t="s">
        <v>40</v>
      </c>
      <c r="H989">
        <v>1</v>
      </c>
      <c r="I989">
        <v>1</v>
      </c>
      <c r="J989">
        <v>2004</v>
      </c>
      <c r="K989" s="2">
        <v>169</v>
      </c>
      <c r="L989" t="s">
        <v>100</v>
      </c>
      <c r="M989" t="s">
        <v>38</v>
      </c>
      <c r="N989" t="s">
        <v>415</v>
      </c>
      <c r="O989" t="s">
        <v>275</v>
      </c>
      <c r="P989" t="s">
        <v>777</v>
      </c>
      <c r="Q989" t="s">
        <v>276</v>
      </c>
      <c r="R989" t="s">
        <v>33</v>
      </c>
      <c r="S989" t="s">
        <v>36</v>
      </c>
    </row>
    <row r="990" spans="1:19">
      <c r="A990">
        <v>10210</v>
      </c>
      <c r="B990">
        <v>45</v>
      </c>
      <c r="C990" s="2">
        <v>141.28</v>
      </c>
      <c r="D990" s="2">
        <v>8</v>
      </c>
      <c r="E990" s="2">
        <v>6357.6</v>
      </c>
      <c r="F990" s="3">
        <v>38002</v>
      </c>
      <c r="G990" t="s">
        <v>40</v>
      </c>
      <c r="H990">
        <v>1</v>
      </c>
      <c r="I990">
        <v>1</v>
      </c>
      <c r="J990">
        <v>2004</v>
      </c>
      <c r="K990" s="2">
        <v>141</v>
      </c>
      <c r="L990" t="s">
        <v>100</v>
      </c>
      <c r="M990" t="s">
        <v>113</v>
      </c>
      <c r="N990" t="s">
        <v>415</v>
      </c>
      <c r="O990" t="s">
        <v>275</v>
      </c>
      <c r="P990" t="s">
        <v>777</v>
      </c>
      <c r="Q990" t="s">
        <v>276</v>
      </c>
      <c r="R990" t="s">
        <v>33</v>
      </c>
      <c r="S990" t="s">
        <v>36</v>
      </c>
    </row>
    <row r="991" spans="1:19">
      <c r="A991">
        <v>10211</v>
      </c>
      <c r="B991">
        <v>41</v>
      </c>
      <c r="C991" s="2">
        <v>82.31</v>
      </c>
      <c r="D991" s="2">
        <v>3</v>
      </c>
      <c r="E991" s="2">
        <v>3374.71</v>
      </c>
      <c r="F991" s="3">
        <v>38002</v>
      </c>
      <c r="G991" t="s">
        <v>40</v>
      </c>
      <c r="H991">
        <v>1</v>
      </c>
      <c r="I991">
        <v>1</v>
      </c>
      <c r="J991">
        <v>2004</v>
      </c>
      <c r="K991" s="2">
        <v>73</v>
      </c>
      <c r="L991" t="s">
        <v>100</v>
      </c>
      <c r="M991" t="s">
        <v>115</v>
      </c>
      <c r="N991" t="s">
        <v>415</v>
      </c>
      <c r="O991" t="s">
        <v>275</v>
      </c>
      <c r="P991" t="s">
        <v>777</v>
      </c>
      <c r="Q991" t="s">
        <v>276</v>
      </c>
      <c r="R991" t="s">
        <v>33</v>
      </c>
      <c r="S991" t="s">
        <v>36</v>
      </c>
    </row>
    <row r="992" spans="1:19">
      <c r="A992">
        <v>10212</v>
      </c>
      <c r="B992">
        <v>45</v>
      </c>
      <c r="C992" s="2">
        <v>53.33</v>
      </c>
      <c r="D992" s="2">
        <v>5</v>
      </c>
      <c r="E992" s="2">
        <v>2399.85</v>
      </c>
      <c r="F992" s="3">
        <v>38002</v>
      </c>
      <c r="G992" t="s">
        <v>40</v>
      </c>
      <c r="H992">
        <v>1</v>
      </c>
      <c r="I992">
        <v>1</v>
      </c>
      <c r="J992">
        <v>2004</v>
      </c>
      <c r="K992" s="2">
        <v>50</v>
      </c>
      <c r="L992" t="s">
        <v>100</v>
      </c>
      <c r="M992" t="s">
        <v>116</v>
      </c>
      <c r="N992" t="s">
        <v>415</v>
      </c>
      <c r="O992" t="s">
        <v>275</v>
      </c>
      <c r="P992" t="s">
        <v>777</v>
      </c>
      <c r="Q992" t="s">
        <v>276</v>
      </c>
      <c r="R992" t="s">
        <v>33</v>
      </c>
      <c r="S992" t="s">
        <v>45</v>
      </c>
    </row>
    <row r="993" spans="1:19">
      <c r="A993">
        <v>10213</v>
      </c>
      <c r="B993">
        <v>45</v>
      </c>
      <c r="C993" s="2">
        <v>88.14</v>
      </c>
      <c r="D993" s="2">
        <v>1</v>
      </c>
      <c r="E993" s="2">
        <v>3966.3</v>
      </c>
      <c r="F993" s="3">
        <v>38002</v>
      </c>
      <c r="G993" t="s">
        <v>40</v>
      </c>
      <c r="H993">
        <v>1</v>
      </c>
      <c r="I993">
        <v>1</v>
      </c>
      <c r="J993">
        <v>2004</v>
      </c>
      <c r="K993" s="2">
        <v>90</v>
      </c>
      <c r="L993" t="s">
        <v>100</v>
      </c>
      <c r="M993" t="s">
        <v>118</v>
      </c>
      <c r="N993" t="s">
        <v>415</v>
      </c>
      <c r="O993" t="s">
        <v>275</v>
      </c>
      <c r="P993" t="s">
        <v>777</v>
      </c>
      <c r="Q993" t="s">
        <v>276</v>
      </c>
      <c r="R993" t="s">
        <v>33</v>
      </c>
      <c r="S993" t="s">
        <v>36</v>
      </c>
    </row>
    <row r="994" spans="1:19">
      <c r="A994">
        <v>10214</v>
      </c>
      <c r="B994">
        <v>34</v>
      </c>
      <c r="C994" s="2">
        <v>43.42</v>
      </c>
      <c r="D994" s="2">
        <v>12</v>
      </c>
      <c r="E994" s="2">
        <v>1476.28</v>
      </c>
      <c r="F994" s="3">
        <v>38002</v>
      </c>
      <c r="G994" t="s">
        <v>40</v>
      </c>
      <c r="H994">
        <v>1</v>
      </c>
      <c r="I994">
        <v>1</v>
      </c>
      <c r="J994">
        <v>2004</v>
      </c>
      <c r="K994" s="2">
        <v>37</v>
      </c>
      <c r="L994" t="s">
        <v>100</v>
      </c>
      <c r="M994" t="s">
        <v>171</v>
      </c>
      <c r="N994" t="s">
        <v>415</v>
      </c>
      <c r="O994" t="s">
        <v>275</v>
      </c>
      <c r="P994" t="s">
        <v>777</v>
      </c>
      <c r="Q994" t="s">
        <v>276</v>
      </c>
      <c r="R994" t="s">
        <v>33</v>
      </c>
      <c r="S994" t="s">
        <v>45</v>
      </c>
    </row>
    <row r="995" spans="1:19">
      <c r="A995">
        <v>10212</v>
      </c>
      <c r="B995">
        <v>27</v>
      </c>
      <c r="C995" s="2">
        <v>79.61999999999999</v>
      </c>
      <c r="D995" s="2">
        <v>2</v>
      </c>
      <c r="E995" s="2">
        <v>2149.7399999999998</v>
      </c>
      <c r="F995" s="3">
        <v>38002</v>
      </c>
      <c r="G995" t="s">
        <v>40</v>
      </c>
      <c r="H995">
        <v>1</v>
      </c>
      <c r="I995">
        <v>1</v>
      </c>
      <c r="J995">
        <v>2004</v>
      </c>
      <c r="K995" s="2">
        <v>85</v>
      </c>
      <c r="L995" t="s">
        <v>100</v>
      </c>
      <c r="M995" t="s">
        <v>120</v>
      </c>
      <c r="N995" t="s">
        <v>415</v>
      </c>
      <c r="O995" t="s">
        <v>275</v>
      </c>
      <c r="P995" t="s">
        <v>777</v>
      </c>
      <c r="Q995" t="s">
        <v>276</v>
      </c>
      <c r="R995" t="s">
        <v>33</v>
      </c>
      <c r="S995" t="s">
        <v>45</v>
      </c>
    </row>
    <row r="996" spans="1:19">
      <c r="A996">
        <v>10212</v>
      </c>
      <c r="B996">
        <v>46</v>
      </c>
      <c r="C996" s="2">
        <v>87.81</v>
      </c>
      <c r="D996" s="2">
        <v>4</v>
      </c>
      <c r="E996" s="2">
        <v>4039.26</v>
      </c>
      <c r="F996" s="3">
        <v>38002</v>
      </c>
      <c r="G996" t="s">
        <v>40</v>
      </c>
      <c r="H996">
        <v>1</v>
      </c>
      <c r="I996">
        <v>1</v>
      </c>
      <c r="J996">
        <v>2004</v>
      </c>
      <c r="K996" s="2">
        <v>107</v>
      </c>
      <c r="L996" t="s">
        <v>100</v>
      </c>
      <c r="M996" t="s">
        <v>122</v>
      </c>
      <c r="N996" t="s">
        <v>415</v>
      </c>
      <c r="O996" t="s">
        <v>275</v>
      </c>
      <c r="P996" t="s">
        <v>777</v>
      </c>
      <c r="Q996" t="s">
        <v>276</v>
      </c>
      <c r="R996" t="s">
        <v>33</v>
      </c>
      <c r="S996" t="s">
        <v>36</v>
      </c>
    </row>
    <row r="997" spans="1:19">
      <c r="A997">
        <v>10212</v>
      </c>
      <c r="B997">
        <v>49</v>
      </c>
      <c r="C997" s="2">
        <v>141.83000000000001</v>
      </c>
      <c r="D997" s="2">
        <v>13</v>
      </c>
      <c r="E997" s="2">
        <v>6949.67</v>
      </c>
      <c r="F997" s="3">
        <v>38002</v>
      </c>
      <c r="G997" t="s">
        <v>40</v>
      </c>
      <c r="H997">
        <v>1</v>
      </c>
      <c r="I997">
        <v>1</v>
      </c>
      <c r="J997">
        <v>2004</v>
      </c>
      <c r="K997" s="2">
        <v>140</v>
      </c>
      <c r="L997" t="s">
        <v>100</v>
      </c>
      <c r="M997" t="s">
        <v>172</v>
      </c>
      <c r="N997" t="s">
        <v>415</v>
      </c>
      <c r="O997" t="s">
        <v>275</v>
      </c>
      <c r="P997" t="s">
        <v>777</v>
      </c>
      <c r="Q997" t="s">
        <v>276</v>
      </c>
      <c r="R997" t="s">
        <v>33</v>
      </c>
      <c r="S997" t="s">
        <v>36</v>
      </c>
    </row>
    <row r="998" spans="1:19">
      <c r="A998">
        <v>10246</v>
      </c>
      <c r="B998">
        <v>40</v>
      </c>
      <c r="C998" s="2">
        <v>163.72999999999999</v>
      </c>
      <c r="D998" s="2">
        <v>4</v>
      </c>
      <c r="E998" s="2">
        <v>6549.2</v>
      </c>
      <c r="F998" s="3">
        <v>38112</v>
      </c>
      <c r="G998" t="s">
        <v>40</v>
      </c>
      <c r="H998">
        <v>2</v>
      </c>
      <c r="I998">
        <v>5</v>
      </c>
      <c r="J998">
        <v>2004</v>
      </c>
      <c r="K998" s="2">
        <v>163</v>
      </c>
      <c r="L998" t="s">
        <v>100</v>
      </c>
      <c r="M998" t="s">
        <v>263</v>
      </c>
      <c r="N998" t="s">
        <v>415</v>
      </c>
      <c r="O998" t="s">
        <v>275</v>
      </c>
      <c r="P998" t="s">
        <v>777</v>
      </c>
      <c r="Q998" t="s">
        <v>276</v>
      </c>
      <c r="R998" t="s">
        <v>33</v>
      </c>
      <c r="S998" t="s">
        <v>36</v>
      </c>
    </row>
    <row r="999" spans="1:19">
      <c r="A999">
        <v>10246</v>
      </c>
      <c r="B999">
        <v>36</v>
      </c>
      <c r="C999" s="2">
        <v>198.13</v>
      </c>
      <c r="D999" s="2">
        <v>9</v>
      </c>
      <c r="E999" s="2">
        <v>7132.68</v>
      </c>
      <c r="F999" s="3">
        <v>38112</v>
      </c>
      <c r="G999" t="s">
        <v>40</v>
      </c>
      <c r="H999">
        <v>2</v>
      </c>
      <c r="I999">
        <v>5</v>
      </c>
      <c r="J999">
        <v>2004</v>
      </c>
      <c r="K999" s="2">
        <v>169</v>
      </c>
      <c r="L999" t="s">
        <v>100</v>
      </c>
      <c r="M999" t="s">
        <v>38</v>
      </c>
      <c r="N999" t="s">
        <v>415</v>
      </c>
      <c r="O999" t="s">
        <v>275</v>
      </c>
      <c r="P999" t="s">
        <v>777</v>
      </c>
      <c r="Q999" t="s">
        <v>276</v>
      </c>
      <c r="R999" t="s">
        <v>33</v>
      </c>
      <c r="S999" t="s">
        <v>39</v>
      </c>
    </row>
    <row r="1000" spans="1:19">
      <c r="A1000">
        <v>10246</v>
      </c>
      <c r="B1000">
        <v>44</v>
      </c>
      <c r="C1000" s="2">
        <v>52.6</v>
      </c>
      <c r="D1000" s="2">
        <v>2</v>
      </c>
      <c r="E1000" s="2">
        <v>2314.4</v>
      </c>
      <c r="F1000" s="3">
        <v>38112</v>
      </c>
      <c r="G1000" t="s">
        <v>40</v>
      </c>
      <c r="H1000">
        <v>2</v>
      </c>
      <c r="I1000">
        <v>5</v>
      </c>
      <c r="J1000">
        <v>2004</v>
      </c>
      <c r="K1000" s="2">
        <v>57</v>
      </c>
      <c r="L1000" t="s">
        <v>100</v>
      </c>
      <c r="M1000" t="s">
        <v>198</v>
      </c>
      <c r="N1000" t="s">
        <v>415</v>
      </c>
      <c r="O1000" t="s">
        <v>275</v>
      </c>
      <c r="P1000" t="s">
        <v>777</v>
      </c>
      <c r="Q1000" t="s">
        <v>276</v>
      </c>
      <c r="R1000" t="s">
        <v>33</v>
      </c>
      <c r="S1000" t="s">
        <v>45</v>
      </c>
    </row>
    <row r="1001" spans="1:19">
      <c r="A1001">
        <v>10246</v>
      </c>
      <c r="B1001">
        <v>49</v>
      </c>
      <c r="C1001" s="2">
        <v>36.07</v>
      </c>
      <c r="D1001" s="2">
        <v>6</v>
      </c>
      <c r="E1001" s="2">
        <v>1767.43</v>
      </c>
      <c r="F1001" s="3">
        <v>38112</v>
      </c>
      <c r="G1001" t="s">
        <v>40</v>
      </c>
      <c r="H1001">
        <v>2</v>
      </c>
      <c r="I1001">
        <v>5</v>
      </c>
      <c r="J1001">
        <v>2004</v>
      </c>
      <c r="K1001" s="2">
        <v>35</v>
      </c>
      <c r="L1001" t="s">
        <v>100</v>
      </c>
      <c r="M1001" t="s">
        <v>374</v>
      </c>
      <c r="N1001" t="s">
        <v>415</v>
      </c>
      <c r="O1001" t="s">
        <v>275</v>
      </c>
      <c r="P1001" t="s">
        <v>777</v>
      </c>
      <c r="Q1001" t="s">
        <v>276</v>
      </c>
      <c r="R1001" t="s">
        <v>33</v>
      </c>
      <c r="S1001" t="s">
        <v>45</v>
      </c>
    </row>
    <row r="1002" spans="1:19">
      <c r="A1002">
        <v>10246</v>
      </c>
      <c r="B1002">
        <v>46</v>
      </c>
      <c r="C1002" s="2">
        <v>137.19999999999999</v>
      </c>
      <c r="D1002" s="2">
        <v>1</v>
      </c>
      <c r="E1002" s="2">
        <v>6311.2</v>
      </c>
      <c r="F1002" s="3">
        <v>38112</v>
      </c>
      <c r="G1002" t="s">
        <v>40</v>
      </c>
      <c r="H1002">
        <v>2</v>
      </c>
      <c r="I1002">
        <v>5</v>
      </c>
      <c r="J1002">
        <v>2004</v>
      </c>
      <c r="K1002" s="2">
        <v>118</v>
      </c>
      <c r="L1002" t="s">
        <v>100</v>
      </c>
      <c r="M1002" t="s">
        <v>199</v>
      </c>
      <c r="N1002" t="s">
        <v>415</v>
      </c>
      <c r="O1002" t="s">
        <v>275</v>
      </c>
      <c r="P1002" t="s">
        <v>777</v>
      </c>
      <c r="Q1002" t="s">
        <v>276</v>
      </c>
      <c r="R1002" t="s">
        <v>33</v>
      </c>
      <c r="S1002" t="s">
        <v>36</v>
      </c>
    </row>
    <row r="1003" spans="1:19">
      <c r="A1003">
        <v>10279</v>
      </c>
      <c r="B1003">
        <v>26</v>
      </c>
      <c r="C1003" s="2">
        <v>60.58</v>
      </c>
      <c r="D1003" s="2">
        <v>1</v>
      </c>
      <c r="E1003" s="2">
        <v>1575.08</v>
      </c>
      <c r="F1003" s="3">
        <v>38208</v>
      </c>
      <c r="G1003" t="s">
        <v>40</v>
      </c>
      <c r="H1003">
        <v>3</v>
      </c>
      <c r="I1003">
        <v>8</v>
      </c>
      <c r="J1003">
        <v>2004</v>
      </c>
      <c r="K1003" s="2">
        <v>71</v>
      </c>
      <c r="L1003" t="s">
        <v>100</v>
      </c>
      <c r="M1003" t="s">
        <v>114</v>
      </c>
      <c r="N1003" t="s">
        <v>415</v>
      </c>
      <c r="O1003" t="s">
        <v>275</v>
      </c>
      <c r="P1003" t="s">
        <v>777</v>
      </c>
      <c r="Q1003" t="s">
        <v>276</v>
      </c>
      <c r="R1003" t="s">
        <v>33</v>
      </c>
      <c r="S1003" t="s">
        <v>45</v>
      </c>
    </row>
    <row r="1004" spans="1:19">
      <c r="A1004">
        <v>10279</v>
      </c>
      <c r="B1004">
        <v>32</v>
      </c>
      <c r="C1004" s="2">
        <v>74.959999999999994</v>
      </c>
      <c r="D1004" s="2">
        <v>5</v>
      </c>
      <c r="E1004" s="2">
        <v>2398.7199999999998</v>
      </c>
      <c r="F1004" s="3">
        <v>38208</v>
      </c>
      <c r="G1004" t="s">
        <v>40</v>
      </c>
      <c r="H1004">
        <v>3</v>
      </c>
      <c r="I1004">
        <v>8</v>
      </c>
      <c r="J1004">
        <v>2004</v>
      </c>
      <c r="K1004" s="2">
        <v>73</v>
      </c>
      <c r="L1004" t="s">
        <v>100</v>
      </c>
      <c r="M1004" t="s">
        <v>115</v>
      </c>
      <c r="N1004" t="s">
        <v>415</v>
      </c>
      <c r="O1004" t="s">
        <v>275</v>
      </c>
      <c r="P1004" t="s">
        <v>777</v>
      </c>
      <c r="Q1004" t="s">
        <v>276</v>
      </c>
      <c r="R1004" t="s">
        <v>33</v>
      </c>
      <c r="S1004" t="s">
        <v>45</v>
      </c>
    </row>
    <row r="1005" spans="1:19">
      <c r="A1005">
        <v>10279</v>
      </c>
      <c r="B1005">
        <v>49</v>
      </c>
      <c r="C1005" s="2">
        <v>79.97</v>
      </c>
      <c r="D1005" s="2">
        <v>3</v>
      </c>
      <c r="E1005" s="2">
        <v>3918.53</v>
      </c>
      <c r="F1005" s="3">
        <v>38208</v>
      </c>
      <c r="G1005" t="s">
        <v>40</v>
      </c>
      <c r="H1005">
        <v>3</v>
      </c>
      <c r="I1005">
        <v>8</v>
      </c>
      <c r="J1005">
        <v>2004</v>
      </c>
      <c r="K1005" s="2">
        <v>90</v>
      </c>
      <c r="L1005" t="s">
        <v>100</v>
      </c>
      <c r="M1005" t="s">
        <v>118</v>
      </c>
      <c r="N1005" t="s">
        <v>415</v>
      </c>
      <c r="O1005" t="s">
        <v>275</v>
      </c>
      <c r="P1005" t="s">
        <v>777</v>
      </c>
      <c r="Q1005" t="s">
        <v>276</v>
      </c>
      <c r="R1005" t="s">
        <v>33</v>
      </c>
      <c r="S1005" t="s">
        <v>36</v>
      </c>
    </row>
    <row r="1006" spans="1:19">
      <c r="A1006">
        <v>10279</v>
      </c>
      <c r="B1006">
        <v>48</v>
      </c>
      <c r="C1006" s="2">
        <v>116.27</v>
      </c>
      <c r="D1006" s="2">
        <v>2</v>
      </c>
      <c r="E1006" s="2">
        <v>5580.96</v>
      </c>
      <c r="F1006" s="3">
        <v>38208</v>
      </c>
      <c r="G1006" t="s">
        <v>40</v>
      </c>
      <c r="H1006">
        <v>3</v>
      </c>
      <c r="I1006">
        <v>8</v>
      </c>
      <c r="J1006">
        <v>2004</v>
      </c>
      <c r="K1006" s="2">
        <v>117</v>
      </c>
      <c r="L1006" t="s">
        <v>100</v>
      </c>
      <c r="M1006" t="s">
        <v>119</v>
      </c>
      <c r="N1006" t="s">
        <v>415</v>
      </c>
      <c r="O1006" t="s">
        <v>275</v>
      </c>
      <c r="P1006" t="s">
        <v>777</v>
      </c>
      <c r="Q1006" t="s">
        <v>276</v>
      </c>
      <c r="R1006" t="s">
        <v>33</v>
      </c>
      <c r="S1006" t="s">
        <v>36</v>
      </c>
    </row>
    <row r="1007" spans="1:19">
      <c r="A1007">
        <v>10279</v>
      </c>
      <c r="B1007">
        <v>33</v>
      </c>
      <c r="C1007" s="2">
        <v>71.06</v>
      </c>
      <c r="D1007" s="2">
        <v>4</v>
      </c>
      <c r="E1007" s="2">
        <v>2344.98</v>
      </c>
      <c r="F1007" s="3">
        <v>38208</v>
      </c>
      <c r="G1007" t="s">
        <v>40</v>
      </c>
      <c r="H1007">
        <v>3</v>
      </c>
      <c r="I1007">
        <v>8</v>
      </c>
      <c r="J1007">
        <v>2004</v>
      </c>
      <c r="K1007" s="2">
        <v>85</v>
      </c>
      <c r="L1007" t="s">
        <v>100</v>
      </c>
      <c r="M1007" t="s">
        <v>120</v>
      </c>
      <c r="N1007" t="s">
        <v>415</v>
      </c>
      <c r="O1007" t="s">
        <v>275</v>
      </c>
      <c r="P1007" t="s">
        <v>777</v>
      </c>
      <c r="Q1007" t="s">
        <v>276</v>
      </c>
      <c r="R1007" t="s">
        <v>33</v>
      </c>
      <c r="S1007" t="s">
        <v>45</v>
      </c>
    </row>
    <row r="1008" spans="1:19">
      <c r="A1008">
        <v>10279</v>
      </c>
      <c r="B1008">
        <v>48</v>
      </c>
      <c r="C1008" s="2">
        <v>128.5</v>
      </c>
      <c r="D1008" s="2">
        <v>6</v>
      </c>
      <c r="E1008" s="2">
        <v>6168</v>
      </c>
      <c r="F1008" s="3">
        <v>38208</v>
      </c>
      <c r="G1008" t="s">
        <v>40</v>
      </c>
      <c r="H1008">
        <v>3</v>
      </c>
      <c r="I1008">
        <v>8</v>
      </c>
      <c r="J1008">
        <v>2004</v>
      </c>
      <c r="K1008" s="2">
        <v>107</v>
      </c>
      <c r="L1008" t="s">
        <v>100</v>
      </c>
      <c r="M1008" t="s">
        <v>122</v>
      </c>
      <c r="N1008" t="s">
        <v>415</v>
      </c>
      <c r="O1008" t="s">
        <v>275</v>
      </c>
      <c r="P1008" t="s">
        <v>777</v>
      </c>
      <c r="Q1008" t="s">
        <v>276</v>
      </c>
      <c r="R1008" t="s">
        <v>33</v>
      </c>
      <c r="S1008" t="s">
        <v>36</v>
      </c>
    </row>
    <row r="1009" spans="1:19">
      <c r="A1009">
        <v>10311</v>
      </c>
      <c r="B1009">
        <v>29</v>
      </c>
      <c r="C1009" s="2">
        <v>100.8</v>
      </c>
      <c r="D1009" s="2">
        <v>9</v>
      </c>
      <c r="E1009" s="2">
        <v>2923.2</v>
      </c>
      <c r="F1009" s="3">
        <v>38276</v>
      </c>
      <c r="G1009" t="s">
        <v>40</v>
      </c>
      <c r="H1009">
        <v>4</v>
      </c>
      <c r="I1009">
        <v>10</v>
      </c>
      <c r="J1009">
        <v>2004</v>
      </c>
      <c r="K1009" s="2">
        <v>124</v>
      </c>
      <c r="L1009" t="s">
        <v>100</v>
      </c>
      <c r="M1009" t="s">
        <v>111</v>
      </c>
      <c r="N1009" t="s">
        <v>415</v>
      </c>
      <c r="O1009" t="s">
        <v>275</v>
      </c>
      <c r="P1009" t="s">
        <v>777</v>
      </c>
      <c r="Q1009" t="s">
        <v>276</v>
      </c>
      <c r="R1009" t="s">
        <v>33</v>
      </c>
      <c r="S1009" t="s">
        <v>45</v>
      </c>
    </row>
    <row r="1010" spans="1:19">
      <c r="A1010">
        <v>10311</v>
      </c>
      <c r="B1010">
        <v>43</v>
      </c>
      <c r="C1010" s="2">
        <v>122.76</v>
      </c>
      <c r="D1010" s="2">
        <v>10</v>
      </c>
      <c r="E1010" s="2">
        <v>5278.68</v>
      </c>
      <c r="F1010" s="3">
        <v>38276</v>
      </c>
      <c r="G1010" t="s">
        <v>40</v>
      </c>
      <c r="H1010">
        <v>4</v>
      </c>
      <c r="I1010">
        <v>10</v>
      </c>
      <c r="J1010">
        <v>2004</v>
      </c>
      <c r="K1010" s="2">
        <v>132</v>
      </c>
      <c r="L1010" t="s">
        <v>100</v>
      </c>
      <c r="M1010" t="s">
        <v>112</v>
      </c>
      <c r="N1010" t="s">
        <v>415</v>
      </c>
      <c r="O1010" t="s">
        <v>275</v>
      </c>
      <c r="P1010" t="s">
        <v>777</v>
      </c>
      <c r="Q1010" t="s">
        <v>276</v>
      </c>
      <c r="R1010" t="s">
        <v>33</v>
      </c>
      <c r="S1010" t="s">
        <v>36</v>
      </c>
    </row>
    <row r="1011" spans="1:19">
      <c r="A1011">
        <v>10311</v>
      </c>
      <c r="B1011">
        <v>32</v>
      </c>
      <c r="C1011" s="2">
        <v>113.02</v>
      </c>
      <c r="D1011" s="2">
        <v>11</v>
      </c>
      <c r="E1011" s="2">
        <v>3616.64</v>
      </c>
      <c r="F1011" s="3">
        <v>38276</v>
      </c>
      <c r="G1011" t="s">
        <v>40</v>
      </c>
      <c r="H1011">
        <v>4</v>
      </c>
      <c r="I1011">
        <v>10</v>
      </c>
      <c r="J1011">
        <v>2004</v>
      </c>
      <c r="K1011" s="2">
        <v>141</v>
      </c>
      <c r="L1011" t="s">
        <v>100</v>
      </c>
      <c r="M1011" t="s">
        <v>113</v>
      </c>
      <c r="N1011" t="s">
        <v>415</v>
      </c>
      <c r="O1011" t="s">
        <v>275</v>
      </c>
      <c r="P1011" t="s">
        <v>777</v>
      </c>
      <c r="Q1011" t="s">
        <v>276</v>
      </c>
      <c r="R1011" t="s">
        <v>33</v>
      </c>
      <c r="S1011" t="s">
        <v>36</v>
      </c>
    </row>
    <row r="1012" spans="1:19">
      <c r="A1012">
        <v>10311</v>
      </c>
      <c r="B1012">
        <v>25</v>
      </c>
      <c r="C1012" s="2">
        <v>66.989999999999995</v>
      </c>
      <c r="D1012" s="2">
        <v>2</v>
      </c>
      <c r="E1012" s="2">
        <v>1674.75</v>
      </c>
      <c r="F1012" s="3">
        <v>38276</v>
      </c>
      <c r="G1012" t="s">
        <v>40</v>
      </c>
      <c r="H1012">
        <v>4</v>
      </c>
      <c r="I1012">
        <v>10</v>
      </c>
      <c r="J1012">
        <v>2004</v>
      </c>
      <c r="K1012" s="2">
        <v>71</v>
      </c>
      <c r="L1012" t="s">
        <v>100</v>
      </c>
      <c r="M1012" t="s">
        <v>114</v>
      </c>
      <c r="N1012" t="s">
        <v>415</v>
      </c>
      <c r="O1012" t="s">
        <v>275</v>
      </c>
      <c r="P1012" t="s">
        <v>777</v>
      </c>
      <c r="Q1012" t="s">
        <v>276</v>
      </c>
      <c r="R1012" t="s">
        <v>33</v>
      </c>
      <c r="S1012" t="s">
        <v>45</v>
      </c>
    </row>
    <row r="1013" spans="1:19">
      <c r="A1013">
        <v>10311</v>
      </c>
      <c r="B1013">
        <v>26</v>
      </c>
      <c r="C1013" s="2">
        <v>87.449999999999989</v>
      </c>
      <c r="D1013" s="2">
        <v>6</v>
      </c>
      <c r="E1013" s="2">
        <v>2273.6999999999998</v>
      </c>
      <c r="F1013" s="3">
        <v>38276</v>
      </c>
      <c r="G1013" t="s">
        <v>40</v>
      </c>
      <c r="H1013">
        <v>4</v>
      </c>
      <c r="I1013">
        <v>10</v>
      </c>
      <c r="J1013">
        <v>2004</v>
      </c>
      <c r="K1013" s="2">
        <v>73</v>
      </c>
      <c r="L1013" t="s">
        <v>100</v>
      </c>
      <c r="M1013" t="s">
        <v>115</v>
      </c>
      <c r="N1013" t="s">
        <v>415</v>
      </c>
      <c r="O1013" t="s">
        <v>275</v>
      </c>
      <c r="P1013" t="s">
        <v>777</v>
      </c>
      <c r="Q1013" t="s">
        <v>276</v>
      </c>
      <c r="R1013" t="s">
        <v>33</v>
      </c>
      <c r="S1013" t="s">
        <v>45</v>
      </c>
    </row>
    <row r="1014" spans="1:19">
      <c r="A1014">
        <v>10311</v>
      </c>
      <c r="B1014">
        <v>45</v>
      </c>
      <c r="C1014" s="2">
        <v>49.3</v>
      </c>
      <c r="D1014" s="2">
        <v>8</v>
      </c>
      <c r="E1014" s="2">
        <v>2218.5</v>
      </c>
      <c r="F1014" s="3">
        <v>38276</v>
      </c>
      <c r="G1014" t="s">
        <v>40</v>
      </c>
      <c r="H1014">
        <v>4</v>
      </c>
      <c r="I1014">
        <v>10</v>
      </c>
      <c r="J1014">
        <v>2004</v>
      </c>
      <c r="K1014" s="2">
        <v>50</v>
      </c>
      <c r="L1014" t="s">
        <v>100</v>
      </c>
      <c r="M1014" t="s">
        <v>116</v>
      </c>
      <c r="N1014" t="s">
        <v>415</v>
      </c>
      <c r="O1014" t="s">
        <v>275</v>
      </c>
      <c r="P1014" t="s">
        <v>777</v>
      </c>
      <c r="Q1014" t="s">
        <v>276</v>
      </c>
      <c r="R1014" t="s">
        <v>33</v>
      </c>
      <c r="S1014" t="s">
        <v>45</v>
      </c>
    </row>
    <row r="1015" spans="1:19">
      <c r="A1015">
        <v>10311</v>
      </c>
      <c r="B1015">
        <v>28</v>
      </c>
      <c r="C1015" s="2">
        <v>93.600000000000009</v>
      </c>
      <c r="D1015" s="2">
        <v>4</v>
      </c>
      <c r="E1015" s="2">
        <v>2620.8000000000002</v>
      </c>
      <c r="F1015" s="3">
        <v>38276</v>
      </c>
      <c r="G1015" t="s">
        <v>40</v>
      </c>
      <c r="H1015">
        <v>4</v>
      </c>
      <c r="I1015">
        <v>10</v>
      </c>
      <c r="J1015">
        <v>2004</v>
      </c>
      <c r="K1015" s="2">
        <v>90</v>
      </c>
      <c r="L1015" t="s">
        <v>100</v>
      </c>
      <c r="M1015" t="s">
        <v>118</v>
      </c>
      <c r="N1015" t="s">
        <v>415</v>
      </c>
      <c r="O1015" t="s">
        <v>275</v>
      </c>
      <c r="P1015" t="s">
        <v>777</v>
      </c>
      <c r="Q1015" t="s">
        <v>276</v>
      </c>
      <c r="R1015" t="s">
        <v>33</v>
      </c>
      <c r="S1015" t="s">
        <v>45</v>
      </c>
    </row>
    <row r="1016" spans="1:19">
      <c r="A1016">
        <v>10311</v>
      </c>
      <c r="B1016">
        <v>43</v>
      </c>
      <c r="C1016" s="2">
        <v>106.86999999999999</v>
      </c>
      <c r="D1016" s="2">
        <v>3</v>
      </c>
      <c r="E1016" s="2">
        <v>4595.41</v>
      </c>
      <c r="F1016" s="3">
        <v>38276</v>
      </c>
      <c r="G1016" t="s">
        <v>40</v>
      </c>
      <c r="H1016">
        <v>4</v>
      </c>
      <c r="I1016">
        <v>10</v>
      </c>
      <c r="J1016">
        <v>2004</v>
      </c>
      <c r="K1016" s="2">
        <v>117</v>
      </c>
      <c r="L1016" t="s">
        <v>100</v>
      </c>
      <c r="M1016" t="s">
        <v>119</v>
      </c>
      <c r="N1016" t="s">
        <v>415</v>
      </c>
      <c r="O1016" t="s">
        <v>275</v>
      </c>
      <c r="P1016" t="s">
        <v>777</v>
      </c>
      <c r="Q1016" t="s">
        <v>276</v>
      </c>
      <c r="R1016" t="s">
        <v>33</v>
      </c>
      <c r="S1016" t="s">
        <v>36</v>
      </c>
    </row>
    <row r="1017" spans="1:19">
      <c r="A1017">
        <v>10311</v>
      </c>
      <c r="B1017">
        <v>25</v>
      </c>
      <c r="C1017" s="2">
        <v>83.04</v>
      </c>
      <c r="D1017" s="2">
        <v>5</v>
      </c>
      <c r="E1017" s="2">
        <v>2076</v>
      </c>
      <c r="F1017" s="3">
        <v>38276</v>
      </c>
      <c r="G1017" t="s">
        <v>40</v>
      </c>
      <c r="H1017">
        <v>4</v>
      </c>
      <c r="I1017">
        <v>10</v>
      </c>
      <c r="J1017">
        <v>2004</v>
      </c>
      <c r="K1017" s="2">
        <v>85</v>
      </c>
      <c r="L1017" t="s">
        <v>100</v>
      </c>
      <c r="M1017" t="s">
        <v>120</v>
      </c>
      <c r="N1017" t="s">
        <v>415</v>
      </c>
      <c r="O1017" t="s">
        <v>275</v>
      </c>
      <c r="P1017" t="s">
        <v>777</v>
      </c>
      <c r="Q1017" t="s">
        <v>276</v>
      </c>
      <c r="R1017" t="s">
        <v>33</v>
      </c>
      <c r="S1017" t="s">
        <v>45</v>
      </c>
    </row>
    <row r="1018" spans="1:19">
      <c r="A1018">
        <v>10311</v>
      </c>
      <c r="B1018">
        <v>46</v>
      </c>
      <c r="C1018" s="2">
        <v>92.09</v>
      </c>
      <c r="D1018" s="2">
        <v>7</v>
      </c>
      <c r="E1018" s="2">
        <v>4236.1400000000003</v>
      </c>
      <c r="F1018" s="3">
        <v>38276</v>
      </c>
      <c r="G1018" t="s">
        <v>40</v>
      </c>
      <c r="H1018">
        <v>4</v>
      </c>
      <c r="I1018">
        <v>10</v>
      </c>
      <c r="J1018">
        <v>2004</v>
      </c>
      <c r="K1018" s="2">
        <v>107</v>
      </c>
      <c r="L1018" t="s">
        <v>100</v>
      </c>
      <c r="M1018" t="s">
        <v>122</v>
      </c>
      <c r="N1018" t="s">
        <v>415</v>
      </c>
      <c r="O1018" t="s">
        <v>275</v>
      </c>
      <c r="P1018" t="s">
        <v>777</v>
      </c>
      <c r="Q1018" t="s">
        <v>276</v>
      </c>
      <c r="R1018" t="s">
        <v>33</v>
      </c>
      <c r="S1018" t="s">
        <v>36</v>
      </c>
    </row>
    <row r="1019" spans="1:19">
      <c r="A1019">
        <v>10350</v>
      </c>
      <c r="B1019">
        <v>26</v>
      </c>
      <c r="C1019" s="2">
        <v>75.47</v>
      </c>
      <c r="D1019" s="2">
        <v>5</v>
      </c>
      <c r="E1019" s="2">
        <v>1962.22</v>
      </c>
      <c r="F1019" s="3">
        <v>38323</v>
      </c>
      <c r="G1019" t="s">
        <v>40</v>
      </c>
      <c r="H1019">
        <v>4</v>
      </c>
      <c r="I1019">
        <v>12</v>
      </c>
      <c r="J1019">
        <v>2004</v>
      </c>
      <c r="K1019" s="2">
        <v>136</v>
      </c>
      <c r="L1019" t="s">
        <v>100</v>
      </c>
      <c r="M1019" t="s">
        <v>41</v>
      </c>
      <c r="N1019" t="s">
        <v>415</v>
      </c>
      <c r="O1019" t="s">
        <v>275</v>
      </c>
      <c r="P1019" t="s">
        <v>777</v>
      </c>
      <c r="Q1019" t="s">
        <v>276</v>
      </c>
      <c r="R1019" t="s">
        <v>33</v>
      </c>
      <c r="S1019" t="s">
        <v>45</v>
      </c>
    </row>
    <row r="1020" spans="1:19">
      <c r="A1020">
        <v>10355</v>
      </c>
      <c r="B1020">
        <v>23</v>
      </c>
      <c r="C1020" s="2">
        <v>138.16999999999999</v>
      </c>
      <c r="D1020" s="2">
        <v>7</v>
      </c>
      <c r="E1020" s="2">
        <v>3177.91</v>
      </c>
      <c r="F1020" s="3">
        <v>38328</v>
      </c>
      <c r="G1020" t="s">
        <v>40</v>
      </c>
      <c r="H1020">
        <v>4</v>
      </c>
      <c r="I1020">
        <v>12</v>
      </c>
      <c r="J1020">
        <v>2004</v>
      </c>
      <c r="K1020" s="2">
        <v>146</v>
      </c>
      <c r="L1020" t="s">
        <v>100</v>
      </c>
      <c r="M1020" t="s">
        <v>127</v>
      </c>
      <c r="N1020" t="s">
        <v>415</v>
      </c>
      <c r="O1020" t="s">
        <v>275</v>
      </c>
      <c r="P1020" t="s">
        <v>777</v>
      </c>
      <c r="Q1020" t="s">
        <v>276</v>
      </c>
      <c r="R1020" t="s">
        <v>33</v>
      </c>
      <c r="S1020" t="s">
        <v>36</v>
      </c>
    </row>
    <row r="1021" spans="1:19">
      <c r="A1021">
        <v>10355</v>
      </c>
      <c r="B1021">
        <v>25</v>
      </c>
      <c r="C1021" s="2">
        <v>168.14</v>
      </c>
      <c r="D1021" s="2">
        <v>2</v>
      </c>
      <c r="E1021" s="2">
        <v>4203.5</v>
      </c>
      <c r="F1021" s="3">
        <v>38328</v>
      </c>
      <c r="G1021" t="s">
        <v>40</v>
      </c>
      <c r="H1021">
        <v>4</v>
      </c>
      <c r="I1021">
        <v>12</v>
      </c>
      <c r="J1021">
        <v>2004</v>
      </c>
      <c r="K1021" s="2">
        <v>148</v>
      </c>
      <c r="L1021" t="s">
        <v>100</v>
      </c>
      <c r="M1021" t="s">
        <v>128</v>
      </c>
      <c r="N1021" t="s">
        <v>415</v>
      </c>
      <c r="O1021" t="s">
        <v>275</v>
      </c>
      <c r="P1021" t="s">
        <v>777</v>
      </c>
      <c r="Q1021" t="s">
        <v>276</v>
      </c>
      <c r="R1021" t="s">
        <v>33</v>
      </c>
      <c r="S1021" t="s">
        <v>36</v>
      </c>
    </row>
    <row r="1022" spans="1:19">
      <c r="A1022">
        <v>10355</v>
      </c>
      <c r="B1022">
        <v>36</v>
      </c>
      <c r="C1022" s="2">
        <v>38.520000000000003</v>
      </c>
      <c r="D1022" s="2">
        <v>4</v>
      </c>
      <c r="E1022" s="2">
        <v>1386.72</v>
      </c>
      <c r="F1022" s="3">
        <v>38328</v>
      </c>
      <c r="G1022" t="s">
        <v>40</v>
      </c>
      <c r="H1022">
        <v>4</v>
      </c>
      <c r="I1022">
        <v>12</v>
      </c>
      <c r="J1022">
        <v>2004</v>
      </c>
      <c r="K1022" s="2">
        <v>37</v>
      </c>
      <c r="L1022" t="s">
        <v>100</v>
      </c>
      <c r="M1022" t="s">
        <v>171</v>
      </c>
      <c r="N1022" t="s">
        <v>415</v>
      </c>
      <c r="O1022" t="s">
        <v>275</v>
      </c>
      <c r="P1022" t="s">
        <v>777</v>
      </c>
      <c r="Q1022" t="s">
        <v>276</v>
      </c>
      <c r="R1022" t="s">
        <v>33</v>
      </c>
      <c r="S1022" t="s">
        <v>45</v>
      </c>
    </row>
    <row r="1023" spans="1:19">
      <c r="A1023">
        <v>10355</v>
      </c>
      <c r="B1023">
        <v>44</v>
      </c>
      <c r="C1023" s="2">
        <v>62.45</v>
      </c>
      <c r="D1023" s="2">
        <v>6</v>
      </c>
      <c r="E1023" s="2">
        <v>2747.8</v>
      </c>
      <c r="F1023" s="3">
        <v>38328</v>
      </c>
      <c r="G1023" t="s">
        <v>40</v>
      </c>
      <c r="H1023">
        <v>4</v>
      </c>
      <c r="I1023">
        <v>12</v>
      </c>
      <c r="J1023">
        <v>2004</v>
      </c>
      <c r="K1023" s="2">
        <v>61</v>
      </c>
      <c r="L1023" t="s">
        <v>100</v>
      </c>
      <c r="M1023" t="s">
        <v>129</v>
      </c>
      <c r="N1023" t="s">
        <v>415</v>
      </c>
      <c r="O1023" t="s">
        <v>275</v>
      </c>
      <c r="P1023" t="s">
        <v>777</v>
      </c>
      <c r="Q1023" t="s">
        <v>276</v>
      </c>
      <c r="R1023" t="s">
        <v>33</v>
      </c>
      <c r="S1023" t="s">
        <v>45</v>
      </c>
    </row>
    <row r="1024" spans="1:19">
      <c r="A1024">
        <v>10355</v>
      </c>
      <c r="B1024">
        <v>32</v>
      </c>
      <c r="C1024" s="2">
        <v>165.71</v>
      </c>
      <c r="D1024" s="2">
        <v>8</v>
      </c>
      <c r="E1024" s="2">
        <v>5302.72</v>
      </c>
      <c r="F1024" s="3">
        <v>38328</v>
      </c>
      <c r="G1024" t="s">
        <v>40</v>
      </c>
      <c r="H1024">
        <v>4</v>
      </c>
      <c r="I1024">
        <v>12</v>
      </c>
      <c r="J1024">
        <v>2004</v>
      </c>
      <c r="K1024" s="2">
        <v>140</v>
      </c>
      <c r="L1024" t="s">
        <v>100</v>
      </c>
      <c r="M1024" t="s">
        <v>172</v>
      </c>
      <c r="N1024" t="s">
        <v>415</v>
      </c>
      <c r="O1024" t="s">
        <v>275</v>
      </c>
      <c r="P1024" t="s">
        <v>777</v>
      </c>
      <c r="Q1024" t="s">
        <v>276</v>
      </c>
      <c r="R1024" t="s">
        <v>33</v>
      </c>
      <c r="S1024" t="s">
        <v>36</v>
      </c>
    </row>
    <row r="1025" spans="1:19">
      <c r="A1025">
        <v>10355</v>
      </c>
      <c r="B1025">
        <v>28</v>
      </c>
      <c r="C1025" s="2">
        <v>95.39</v>
      </c>
      <c r="D1025" s="2">
        <v>9</v>
      </c>
      <c r="E1025" s="2">
        <v>2670.92</v>
      </c>
      <c r="F1025" s="3">
        <v>38328</v>
      </c>
      <c r="G1025" t="s">
        <v>40</v>
      </c>
      <c r="H1025">
        <v>4</v>
      </c>
      <c r="I1025">
        <v>12</v>
      </c>
      <c r="J1025">
        <v>2004</v>
      </c>
      <c r="K1025" s="2">
        <v>80</v>
      </c>
      <c r="L1025" t="s">
        <v>100</v>
      </c>
      <c r="M1025" t="s">
        <v>130</v>
      </c>
      <c r="N1025" t="s">
        <v>415</v>
      </c>
      <c r="O1025" t="s">
        <v>275</v>
      </c>
      <c r="P1025" t="s">
        <v>777</v>
      </c>
      <c r="Q1025" t="s">
        <v>276</v>
      </c>
      <c r="R1025" t="s">
        <v>33</v>
      </c>
      <c r="S1025" t="s">
        <v>45</v>
      </c>
    </row>
    <row r="1026" spans="1:19">
      <c r="A1026">
        <v>10358</v>
      </c>
      <c r="B1026">
        <v>49</v>
      </c>
      <c r="C1026" s="2">
        <v>55.339999999999996</v>
      </c>
      <c r="D1026" s="2">
        <v>5</v>
      </c>
      <c r="E1026" s="2">
        <v>2711.66</v>
      </c>
      <c r="F1026" s="3">
        <v>38331</v>
      </c>
      <c r="G1026" t="s">
        <v>40</v>
      </c>
      <c r="H1026">
        <v>4</v>
      </c>
      <c r="I1026">
        <v>12</v>
      </c>
      <c r="J1026">
        <v>2004</v>
      </c>
      <c r="K1026" s="2">
        <v>151</v>
      </c>
      <c r="L1026" t="s">
        <v>100</v>
      </c>
      <c r="M1026" t="s">
        <v>73</v>
      </c>
      <c r="N1026" t="s">
        <v>415</v>
      </c>
      <c r="O1026" t="s">
        <v>275</v>
      </c>
      <c r="P1026" t="s">
        <v>777</v>
      </c>
      <c r="Q1026" t="s">
        <v>276</v>
      </c>
      <c r="R1026" t="s">
        <v>33</v>
      </c>
      <c r="S1026" t="s">
        <v>45</v>
      </c>
    </row>
    <row r="1027" spans="1:19">
      <c r="A1027">
        <v>10358</v>
      </c>
      <c r="B1027">
        <v>20</v>
      </c>
      <c r="C1027" s="2">
        <v>121.4</v>
      </c>
      <c r="D1027" s="2">
        <v>10</v>
      </c>
      <c r="E1027" s="2">
        <v>2428</v>
      </c>
      <c r="F1027" s="3">
        <v>38331</v>
      </c>
      <c r="G1027" t="s">
        <v>40</v>
      </c>
      <c r="H1027">
        <v>4</v>
      </c>
      <c r="I1027">
        <v>12</v>
      </c>
      <c r="J1027">
        <v>2004</v>
      </c>
      <c r="K1027" s="2">
        <v>163</v>
      </c>
      <c r="L1027" t="s">
        <v>100</v>
      </c>
      <c r="M1027" t="s">
        <v>263</v>
      </c>
      <c r="N1027" t="s">
        <v>415</v>
      </c>
      <c r="O1027" t="s">
        <v>275</v>
      </c>
      <c r="P1027" t="s">
        <v>777</v>
      </c>
      <c r="Q1027" t="s">
        <v>276</v>
      </c>
      <c r="R1027" t="s">
        <v>33</v>
      </c>
      <c r="S1027" t="s">
        <v>45</v>
      </c>
    </row>
    <row r="1028" spans="1:19">
      <c r="A1028">
        <v>10358</v>
      </c>
      <c r="B1028">
        <v>32</v>
      </c>
      <c r="C1028" s="2">
        <v>93.49</v>
      </c>
      <c r="D1028" s="2">
        <v>12</v>
      </c>
      <c r="E1028" s="2">
        <v>2991.68</v>
      </c>
      <c r="F1028" s="3">
        <v>38331</v>
      </c>
      <c r="G1028" t="s">
        <v>40</v>
      </c>
      <c r="H1028">
        <v>4</v>
      </c>
      <c r="I1028">
        <v>12</v>
      </c>
      <c r="J1028">
        <v>2004</v>
      </c>
      <c r="K1028" s="2">
        <v>169</v>
      </c>
      <c r="L1028" t="s">
        <v>100</v>
      </c>
      <c r="M1028" t="s">
        <v>38</v>
      </c>
      <c r="N1028" t="s">
        <v>415</v>
      </c>
      <c r="O1028" t="s">
        <v>275</v>
      </c>
      <c r="P1028" t="s">
        <v>777</v>
      </c>
      <c r="Q1028" t="s">
        <v>276</v>
      </c>
      <c r="R1028" t="s">
        <v>33</v>
      </c>
      <c r="S1028" t="s">
        <v>45</v>
      </c>
    </row>
    <row r="1029" spans="1:19">
      <c r="A1029">
        <v>10358</v>
      </c>
      <c r="B1029">
        <v>25</v>
      </c>
      <c r="C1029" s="2">
        <v>101.13</v>
      </c>
      <c r="D1029" s="2">
        <v>13</v>
      </c>
      <c r="E1029" s="2">
        <v>2528.25</v>
      </c>
      <c r="F1029" s="3">
        <v>38331</v>
      </c>
      <c r="G1029" t="s">
        <v>40</v>
      </c>
      <c r="H1029">
        <v>4</v>
      </c>
      <c r="I1029">
        <v>12</v>
      </c>
      <c r="J1029">
        <v>2004</v>
      </c>
      <c r="K1029" s="2">
        <v>143</v>
      </c>
      <c r="L1029" t="s">
        <v>100</v>
      </c>
      <c r="M1029" t="s">
        <v>190</v>
      </c>
      <c r="N1029" t="s">
        <v>415</v>
      </c>
      <c r="O1029" t="s">
        <v>275</v>
      </c>
      <c r="P1029" t="s">
        <v>777</v>
      </c>
      <c r="Q1029" t="s">
        <v>276</v>
      </c>
      <c r="R1029" t="s">
        <v>33</v>
      </c>
      <c r="S1029" t="s">
        <v>45</v>
      </c>
    </row>
    <row r="1030" spans="1:19">
      <c r="A1030">
        <v>10358</v>
      </c>
      <c r="B1030">
        <v>44</v>
      </c>
      <c r="C1030" s="2">
        <v>60.76</v>
      </c>
      <c r="D1030" s="2">
        <v>14</v>
      </c>
      <c r="E1030" s="2">
        <v>2673.44</v>
      </c>
      <c r="F1030" s="3">
        <v>38331</v>
      </c>
      <c r="G1030" t="s">
        <v>40</v>
      </c>
      <c r="H1030">
        <v>4</v>
      </c>
      <c r="I1030">
        <v>12</v>
      </c>
      <c r="J1030">
        <v>2004</v>
      </c>
      <c r="K1030" s="2">
        <v>57</v>
      </c>
      <c r="L1030" t="s">
        <v>100</v>
      </c>
      <c r="M1030" t="s">
        <v>198</v>
      </c>
      <c r="N1030" t="s">
        <v>415</v>
      </c>
      <c r="O1030" t="s">
        <v>275</v>
      </c>
      <c r="P1030" t="s">
        <v>777</v>
      </c>
      <c r="Q1030" t="s">
        <v>276</v>
      </c>
      <c r="R1030" t="s">
        <v>33</v>
      </c>
      <c r="S1030" t="s">
        <v>45</v>
      </c>
    </row>
    <row r="1031" spans="1:19">
      <c r="A1031">
        <v>10358</v>
      </c>
      <c r="B1031">
        <v>36</v>
      </c>
      <c r="C1031" s="2">
        <v>82.94</v>
      </c>
      <c r="D1031" s="2">
        <v>4</v>
      </c>
      <c r="E1031" s="2">
        <v>2985.84</v>
      </c>
      <c r="F1031" s="3">
        <v>38331</v>
      </c>
      <c r="G1031" t="s">
        <v>40</v>
      </c>
      <c r="H1031">
        <v>4</v>
      </c>
      <c r="I1031">
        <v>12</v>
      </c>
      <c r="J1031">
        <v>2004</v>
      </c>
      <c r="K1031" s="2">
        <v>35</v>
      </c>
      <c r="L1031" t="s">
        <v>100</v>
      </c>
      <c r="M1031" t="s">
        <v>374</v>
      </c>
      <c r="N1031" t="s">
        <v>415</v>
      </c>
      <c r="O1031" t="s">
        <v>275</v>
      </c>
      <c r="P1031" t="s">
        <v>777</v>
      </c>
      <c r="Q1031" t="s">
        <v>276</v>
      </c>
      <c r="R1031" t="s">
        <v>33</v>
      </c>
      <c r="S1031" t="s">
        <v>45</v>
      </c>
    </row>
    <row r="1032" spans="1:19">
      <c r="A1032">
        <v>10358</v>
      </c>
      <c r="B1032">
        <v>27</v>
      </c>
      <c r="C1032" s="2">
        <v>139.31</v>
      </c>
      <c r="D1032" s="2">
        <v>3</v>
      </c>
      <c r="E1032" s="2">
        <v>3761.37</v>
      </c>
      <c r="F1032" s="3">
        <v>38331</v>
      </c>
      <c r="G1032" t="s">
        <v>40</v>
      </c>
      <c r="H1032">
        <v>4</v>
      </c>
      <c r="I1032">
        <v>12</v>
      </c>
      <c r="J1032">
        <v>2004</v>
      </c>
      <c r="K1032" s="2">
        <v>101</v>
      </c>
      <c r="L1032" t="s">
        <v>100</v>
      </c>
      <c r="M1032" t="s">
        <v>208</v>
      </c>
      <c r="N1032" t="s">
        <v>415</v>
      </c>
      <c r="O1032" t="s">
        <v>275</v>
      </c>
      <c r="P1032" t="s">
        <v>777</v>
      </c>
      <c r="Q1032" t="s">
        <v>276</v>
      </c>
      <c r="R1032" t="s">
        <v>33</v>
      </c>
      <c r="S1032" t="s">
        <v>36</v>
      </c>
    </row>
    <row r="1033" spans="1:19">
      <c r="A1033">
        <v>10378</v>
      </c>
      <c r="B1033">
        <v>34</v>
      </c>
      <c r="C1033" s="2">
        <v>42.64</v>
      </c>
      <c r="D1033" s="2">
        <v>5</v>
      </c>
      <c r="E1033" s="2">
        <v>1449.76</v>
      </c>
      <c r="F1033" s="3">
        <v>38393</v>
      </c>
      <c r="G1033" t="s">
        <v>40</v>
      </c>
      <c r="H1033">
        <v>1</v>
      </c>
      <c r="I1033">
        <v>2</v>
      </c>
      <c r="J1033">
        <v>2005</v>
      </c>
      <c r="K1033" s="2">
        <v>124</v>
      </c>
      <c r="L1033" t="s">
        <v>100</v>
      </c>
      <c r="M1033" t="s">
        <v>111</v>
      </c>
      <c r="N1033" t="s">
        <v>415</v>
      </c>
      <c r="O1033" t="s">
        <v>275</v>
      </c>
      <c r="P1033" t="s">
        <v>777</v>
      </c>
      <c r="Q1033" t="s">
        <v>276</v>
      </c>
      <c r="R1033" t="s">
        <v>33</v>
      </c>
      <c r="S1033" t="s">
        <v>45</v>
      </c>
    </row>
    <row r="1034" spans="1:19">
      <c r="A1034">
        <v>10378</v>
      </c>
      <c r="B1034">
        <v>22</v>
      </c>
      <c r="C1034" s="2">
        <v>112</v>
      </c>
      <c r="D1034" s="2">
        <v>4</v>
      </c>
      <c r="E1034" s="2">
        <v>2464</v>
      </c>
      <c r="F1034" s="3">
        <v>38393</v>
      </c>
      <c r="G1034" t="s">
        <v>40</v>
      </c>
      <c r="H1034">
        <v>1</v>
      </c>
      <c r="I1034">
        <v>2</v>
      </c>
      <c r="J1034">
        <v>2005</v>
      </c>
      <c r="K1034" s="2">
        <v>80</v>
      </c>
      <c r="L1034" t="s">
        <v>100</v>
      </c>
      <c r="M1034" t="s">
        <v>126</v>
      </c>
      <c r="N1034" t="s">
        <v>415</v>
      </c>
      <c r="O1034" t="s">
        <v>275</v>
      </c>
      <c r="P1034" t="s">
        <v>777</v>
      </c>
      <c r="Q1034" t="s">
        <v>276</v>
      </c>
      <c r="R1034" t="s">
        <v>33</v>
      </c>
      <c r="S1034" t="s">
        <v>45</v>
      </c>
    </row>
    <row r="1035" spans="1:19">
      <c r="A1035">
        <v>10378</v>
      </c>
      <c r="B1035">
        <v>43</v>
      </c>
      <c r="C1035" s="2">
        <v>96.49</v>
      </c>
      <c r="D1035" s="2">
        <v>10</v>
      </c>
      <c r="E1035" s="2">
        <v>4149.07</v>
      </c>
      <c r="F1035" s="3">
        <v>38393</v>
      </c>
      <c r="G1035" t="s">
        <v>40</v>
      </c>
      <c r="H1035">
        <v>1</v>
      </c>
      <c r="I1035">
        <v>2</v>
      </c>
      <c r="J1035">
        <v>2005</v>
      </c>
      <c r="K1035" s="2">
        <v>146</v>
      </c>
      <c r="L1035" t="s">
        <v>100</v>
      </c>
      <c r="M1035" t="s">
        <v>127</v>
      </c>
      <c r="N1035" t="s">
        <v>415</v>
      </c>
      <c r="O1035" t="s">
        <v>275</v>
      </c>
      <c r="P1035" t="s">
        <v>777</v>
      </c>
      <c r="Q1035" t="s">
        <v>276</v>
      </c>
      <c r="R1035" t="s">
        <v>33</v>
      </c>
      <c r="S1035" t="s">
        <v>36</v>
      </c>
    </row>
    <row r="1036" spans="1:19">
      <c r="A1036">
        <v>10378</v>
      </c>
      <c r="B1036">
        <v>49</v>
      </c>
      <c r="C1036" s="2">
        <v>67.14</v>
      </c>
      <c r="D1036" s="2">
        <v>8</v>
      </c>
      <c r="E1036" s="2">
        <v>3289.86</v>
      </c>
      <c r="F1036" s="3">
        <v>38393</v>
      </c>
      <c r="G1036" t="s">
        <v>40</v>
      </c>
      <c r="H1036">
        <v>1</v>
      </c>
      <c r="I1036">
        <v>2</v>
      </c>
      <c r="J1036">
        <v>2005</v>
      </c>
      <c r="K1036" s="2">
        <v>148</v>
      </c>
      <c r="L1036" t="s">
        <v>100</v>
      </c>
      <c r="M1036" t="s">
        <v>128</v>
      </c>
      <c r="N1036" t="s">
        <v>415</v>
      </c>
      <c r="O1036" t="s">
        <v>275</v>
      </c>
      <c r="P1036" t="s">
        <v>777</v>
      </c>
      <c r="Q1036" t="s">
        <v>276</v>
      </c>
      <c r="R1036" t="s">
        <v>33</v>
      </c>
      <c r="S1036" t="s">
        <v>36</v>
      </c>
    </row>
    <row r="1037" spans="1:19">
      <c r="A1037">
        <v>10378</v>
      </c>
      <c r="B1037">
        <v>41</v>
      </c>
      <c r="C1037" s="2">
        <v>142.85000000000002</v>
      </c>
      <c r="D1037" s="2">
        <v>7</v>
      </c>
      <c r="E1037" s="2">
        <v>5856.85</v>
      </c>
      <c r="F1037" s="3">
        <v>38393</v>
      </c>
      <c r="G1037" t="s">
        <v>40</v>
      </c>
      <c r="H1037">
        <v>1</v>
      </c>
      <c r="I1037">
        <v>2</v>
      </c>
      <c r="J1037">
        <v>2005</v>
      </c>
      <c r="K1037" s="2">
        <v>37</v>
      </c>
      <c r="L1037" t="s">
        <v>100</v>
      </c>
      <c r="M1037" t="s">
        <v>171</v>
      </c>
      <c r="N1037" t="s">
        <v>415</v>
      </c>
      <c r="O1037" t="s">
        <v>275</v>
      </c>
      <c r="P1037" t="s">
        <v>777</v>
      </c>
      <c r="Q1037" t="s">
        <v>276</v>
      </c>
      <c r="R1037" t="s">
        <v>33</v>
      </c>
      <c r="S1037" t="s">
        <v>36</v>
      </c>
    </row>
    <row r="1038" spans="1:19">
      <c r="A1038">
        <v>10378</v>
      </c>
      <c r="B1038">
        <v>46</v>
      </c>
      <c r="C1038" s="2">
        <v>41.54</v>
      </c>
      <c r="D1038" s="2">
        <v>6</v>
      </c>
      <c r="E1038" s="2">
        <v>1910.84</v>
      </c>
      <c r="F1038" s="3">
        <v>38393</v>
      </c>
      <c r="G1038" t="s">
        <v>40</v>
      </c>
      <c r="H1038">
        <v>1</v>
      </c>
      <c r="I1038">
        <v>2</v>
      </c>
      <c r="J1038">
        <v>2005</v>
      </c>
      <c r="K1038" s="2">
        <v>61</v>
      </c>
      <c r="L1038" t="s">
        <v>100</v>
      </c>
      <c r="M1038" t="s">
        <v>129</v>
      </c>
      <c r="N1038" t="s">
        <v>415</v>
      </c>
      <c r="O1038" t="s">
        <v>275</v>
      </c>
      <c r="P1038" t="s">
        <v>777</v>
      </c>
      <c r="Q1038" t="s">
        <v>276</v>
      </c>
      <c r="R1038" t="s">
        <v>33</v>
      </c>
      <c r="S1038" t="s">
        <v>45</v>
      </c>
    </row>
    <row r="1039" spans="1:19">
      <c r="A1039">
        <v>10378</v>
      </c>
      <c r="B1039">
        <v>33</v>
      </c>
      <c r="C1039" s="2">
        <v>53.27</v>
      </c>
      <c r="D1039" s="2">
        <v>3</v>
      </c>
      <c r="E1039" s="2">
        <v>1757.91</v>
      </c>
      <c r="F1039" s="3">
        <v>38393</v>
      </c>
      <c r="G1039" t="s">
        <v>40</v>
      </c>
      <c r="H1039">
        <v>1</v>
      </c>
      <c r="I1039">
        <v>2</v>
      </c>
      <c r="J1039">
        <v>2005</v>
      </c>
      <c r="K1039" s="2">
        <v>140</v>
      </c>
      <c r="L1039" t="s">
        <v>100</v>
      </c>
      <c r="M1039" t="s">
        <v>172</v>
      </c>
      <c r="N1039" t="s">
        <v>415</v>
      </c>
      <c r="O1039" t="s">
        <v>275</v>
      </c>
      <c r="P1039" t="s">
        <v>777</v>
      </c>
      <c r="Q1039" t="s">
        <v>276</v>
      </c>
      <c r="R1039" t="s">
        <v>33</v>
      </c>
      <c r="S1039" t="s">
        <v>45</v>
      </c>
    </row>
    <row r="1040" spans="1:19">
      <c r="A1040">
        <v>10378</v>
      </c>
      <c r="B1040">
        <v>41</v>
      </c>
      <c r="C1040" s="2">
        <v>119.37</v>
      </c>
      <c r="D1040" s="2">
        <v>2</v>
      </c>
      <c r="E1040" s="2">
        <v>4894.17</v>
      </c>
      <c r="F1040" s="3">
        <v>38393</v>
      </c>
      <c r="G1040" t="s">
        <v>40</v>
      </c>
      <c r="H1040">
        <v>1</v>
      </c>
      <c r="I1040">
        <v>2</v>
      </c>
      <c r="J1040">
        <v>2005</v>
      </c>
      <c r="K1040" s="2">
        <v>80</v>
      </c>
      <c r="L1040" t="s">
        <v>100</v>
      </c>
      <c r="M1040" t="s">
        <v>130</v>
      </c>
      <c r="N1040" t="s">
        <v>415</v>
      </c>
      <c r="O1040" t="s">
        <v>275</v>
      </c>
      <c r="P1040" t="s">
        <v>777</v>
      </c>
      <c r="Q1040" t="s">
        <v>276</v>
      </c>
      <c r="R1040" t="s">
        <v>33</v>
      </c>
      <c r="S1040" t="s">
        <v>36</v>
      </c>
    </row>
    <row r="1041" spans="1:19">
      <c r="A1041">
        <v>10379</v>
      </c>
      <c r="B1041">
        <v>29</v>
      </c>
      <c r="C1041" s="2">
        <v>176.79999999999998</v>
      </c>
      <c r="D1041" s="2">
        <v>5</v>
      </c>
      <c r="E1041" s="2">
        <v>5127.2</v>
      </c>
      <c r="F1041" s="3">
        <v>38393</v>
      </c>
      <c r="G1041" t="s">
        <v>40</v>
      </c>
      <c r="H1041">
        <v>1</v>
      </c>
      <c r="I1041">
        <v>2</v>
      </c>
      <c r="J1041">
        <v>2005</v>
      </c>
      <c r="K1041" s="2">
        <v>132</v>
      </c>
      <c r="L1041" t="s">
        <v>100</v>
      </c>
      <c r="M1041" t="s">
        <v>112</v>
      </c>
      <c r="N1041" t="s">
        <v>415</v>
      </c>
      <c r="O1041" t="s">
        <v>275</v>
      </c>
      <c r="P1041" t="s">
        <v>777</v>
      </c>
      <c r="Q1041" t="s">
        <v>276</v>
      </c>
      <c r="R1041" t="s">
        <v>33</v>
      </c>
      <c r="S1041" t="s">
        <v>36</v>
      </c>
    </row>
    <row r="1042" spans="1:19">
      <c r="A1042">
        <v>10379</v>
      </c>
      <c r="B1042">
        <v>32</v>
      </c>
      <c r="C1042" s="2">
        <v>70.83</v>
      </c>
      <c r="D1042" s="2">
        <v>4</v>
      </c>
      <c r="E1042" s="2">
        <v>2266.56</v>
      </c>
      <c r="F1042" s="3">
        <v>38393</v>
      </c>
      <c r="G1042" t="s">
        <v>40</v>
      </c>
      <c r="H1042">
        <v>1</v>
      </c>
      <c r="I1042">
        <v>2</v>
      </c>
      <c r="J1042">
        <v>2005</v>
      </c>
      <c r="K1042" s="2">
        <v>141</v>
      </c>
      <c r="L1042" t="s">
        <v>100</v>
      </c>
      <c r="M1042" t="s">
        <v>113</v>
      </c>
      <c r="N1042" t="s">
        <v>415</v>
      </c>
      <c r="O1042" t="s">
        <v>275</v>
      </c>
      <c r="P1042" t="s">
        <v>777</v>
      </c>
      <c r="Q1042" t="s">
        <v>276</v>
      </c>
      <c r="R1042" t="s">
        <v>33</v>
      </c>
      <c r="S1042" t="s">
        <v>45</v>
      </c>
    </row>
    <row r="1043" spans="1:19">
      <c r="A1043">
        <v>10379</v>
      </c>
      <c r="B1043">
        <v>32</v>
      </c>
      <c r="C1043" s="2">
        <v>124.08</v>
      </c>
      <c r="D1043" s="2">
        <v>3</v>
      </c>
      <c r="E1043" s="2">
        <v>3970.56</v>
      </c>
      <c r="F1043" s="3">
        <v>38393</v>
      </c>
      <c r="G1043" t="s">
        <v>40</v>
      </c>
      <c r="H1043">
        <v>1</v>
      </c>
      <c r="I1043">
        <v>2</v>
      </c>
      <c r="J1043">
        <v>2005</v>
      </c>
      <c r="K1043" s="2">
        <v>50</v>
      </c>
      <c r="L1043" t="s">
        <v>100</v>
      </c>
      <c r="M1043" t="s">
        <v>116</v>
      </c>
      <c r="N1043" t="s">
        <v>415</v>
      </c>
      <c r="O1043" t="s">
        <v>275</v>
      </c>
      <c r="P1043" t="s">
        <v>777</v>
      </c>
      <c r="Q1043" t="s">
        <v>276</v>
      </c>
      <c r="R1043" t="s">
        <v>33</v>
      </c>
      <c r="S1043" t="s">
        <v>36</v>
      </c>
    </row>
    <row r="1044" spans="1:19">
      <c r="A1044">
        <v>10380</v>
      </c>
      <c r="B1044">
        <v>24</v>
      </c>
      <c r="C1044" s="2">
        <v>189</v>
      </c>
      <c r="D1044" s="2">
        <v>2</v>
      </c>
      <c r="E1044" s="2">
        <v>4536</v>
      </c>
      <c r="F1044" s="3">
        <v>38399</v>
      </c>
      <c r="G1044" t="s">
        <v>40</v>
      </c>
      <c r="H1044">
        <v>1</v>
      </c>
      <c r="I1044">
        <v>2</v>
      </c>
      <c r="J1044">
        <v>2005</v>
      </c>
      <c r="K1044" s="2">
        <v>71</v>
      </c>
      <c r="L1044" t="s">
        <v>100</v>
      </c>
      <c r="M1044" t="s">
        <v>114</v>
      </c>
      <c r="N1044" t="s">
        <v>415</v>
      </c>
      <c r="O1044" t="s">
        <v>275</v>
      </c>
      <c r="P1044" t="s">
        <v>777</v>
      </c>
      <c r="Q1044" t="s">
        <v>276</v>
      </c>
      <c r="R1044" t="s">
        <v>33</v>
      </c>
      <c r="S1044" t="s">
        <v>36</v>
      </c>
    </row>
    <row r="1045" spans="1:19">
      <c r="A1045">
        <v>10380</v>
      </c>
      <c r="B1045">
        <v>34</v>
      </c>
      <c r="C1045" s="2">
        <v>101.23</v>
      </c>
      <c r="D1045" s="2">
        <v>3</v>
      </c>
      <c r="E1045" s="2">
        <v>3441.82</v>
      </c>
      <c r="F1045" s="3">
        <v>38399</v>
      </c>
      <c r="G1045" t="s">
        <v>40</v>
      </c>
      <c r="H1045">
        <v>1</v>
      </c>
      <c r="I1045">
        <v>2</v>
      </c>
      <c r="J1045">
        <v>2005</v>
      </c>
      <c r="K1045" s="2">
        <v>73</v>
      </c>
      <c r="L1045" t="s">
        <v>100</v>
      </c>
      <c r="M1045" t="s">
        <v>115</v>
      </c>
      <c r="N1045" t="s">
        <v>415</v>
      </c>
      <c r="O1045" t="s">
        <v>275</v>
      </c>
      <c r="P1045" t="s">
        <v>777</v>
      </c>
      <c r="Q1045" t="s">
        <v>276</v>
      </c>
      <c r="R1045" t="s">
        <v>33</v>
      </c>
      <c r="S1045" t="s">
        <v>36</v>
      </c>
    </row>
    <row r="1046" spans="1:19">
      <c r="A1046">
        <v>10380</v>
      </c>
      <c r="B1046">
        <v>36</v>
      </c>
      <c r="C1046" s="2">
        <v>37.5</v>
      </c>
      <c r="D1046" s="2">
        <v>6</v>
      </c>
      <c r="E1046" s="2">
        <v>1350</v>
      </c>
      <c r="F1046" s="3">
        <v>38399</v>
      </c>
      <c r="G1046" t="s">
        <v>40</v>
      </c>
      <c r="H1046">
        <v>1</v>
      </c>
      <c r="I1046">
        <v>2</v>
      </c>
      <c r="J1046">
        <v>2005</v>
      </c>
      <c r="K1046" s="2">
        <v>90</v>
      </c>
      <c r="L1046" t="s">
        <v>100</v>
      </c>
      <c r="M1046" t="s">
        <v>118</v>
      </c>
      <c r="N1046" t="s">
        <v>415</v>
      </c>
      <c r="O1046" t="s">
        <v>275</v>
      </c>
      <c r="P1046" t="s">
        <v>777</v>
      </c>
      <c r="Q1046" t="s">
        <v>276</v>
      </c>
      <c r="R1046" t="s">
        <v>33</v>
      </c>
      <c r="S1046" t="s">
        <v>45</v>
      </c>
    </row>
    <row r="1047" spans="1:19">
      <c r="A1047">
        <v>10380</v>
      </c>
      <c r="B1047">
        <v>44</v>
      </c>
      <c r="C1047" s="2">
        <v>36.29</v>
      </c>
      <c r="D1047" s="2">
        <v>7</v>
      </c>
      <c r="E1047" s="2">
        <v>1596.76</v>
      </c>
      <c r="F1047" s="3">
        <v>38399</v>
      </c>
      <c r="G1047" t="s">
        <v>40</v>
      </c>
      <c r="H1047">
        <v>1</v>
      </c>
      <c r="I1047">
        <v>2</v>
      </c>
      <c r="J1047">
        <v>2005</v>
      </c>
      <c r="K1047" s="2">
        <v>117</v>
      </c>
      <c r="L1047" t="s">
        <v>100</v>
      </c>
      <c r="M1047" t="s">
        <v>119</v>
      </c>
      <c r="N1047" t="s">
        <v>415</v>
      </c>
      <c r="O1047" t="s">
        <v>275</v>
      </c>
      <c r="P1047" t="s">
        <v>777</v>
      </c>
      <c r="Q1047" t="s">
        <v>276</v>
      </c>
      <c r="R1047" t="s">
        <v>33</v>
      </c>
      <c r="S1047" t="s">
        <v>45</v>
      </c>
    </row>
    <row r="1048" spans="1:19">
      <c r="A1048">
        <v>10380</v>
      </c>
      <c r="B1048">
        <v>44</v>
      </c>
      <c r="C1048" s="2">
        <v>79.06</v>
      </c>
      <c r="D1048" s="2">
        <v>9</v>
      </c>
      <c r="E1048" s="2">
        <v>3478.64</v>
      </c>
      <c r="F1048" s="3">
        <v>38399</v>
      </c>
      <c r="G1048" t="s">
        <v>40</v>
      </c>
      <c r="H1048">
        <v>1</v>
      </c>
      <c r="I1048">
        <v>2</v>
      </c>
      <c r="J1048">
        <v>2005</v>
      </c>
      <c r="K1048" s="2">
        <v>85</v>
      </c>
      <c r="L1048" t="s">
        <v>100</v>
      </c>
      <c r="M1048" t="s">
        <v>120</v>
      </c>
      <c r="N1048" t="s">
        <v>415</v>
      </c>
      <c r="O1048" t="s">
        <v>275</v>
      </c>
      <c r="P1048" t="s">
        <v>777</v>
      </c>
      <c r="Q1048" t="s">
        <v>276</v>
      </c>
      <c r="R1048" t="s">
        <v>33</v>
      </c>
      <c r="S1048" t="s">
        <v>36</v>
      </c>
    </row>
    <row r="1049" spans="1:19">
      <c r="A1049">
        <v>10380</v>
      </c>
      <c r="B1049">
        <v>34</v>
      </c>
      <c r="C1049" s="2">
        <v>116.27</v>
      </c>
      <c r="D1049" s="2">
        <v>11</v>
      </c>
      <c r="E1049" s="2">
        <v>3953.18</v>
      </c>
      <c r="F1049" s="3">
        <v>38399</v>
      </c>
      <c r="G1049" t="s">
        <v>40</v>
      </c>
      <c r="H1049">
        <v>1</v>
      </c>
      <c r="I1049">
        <v>2</v>
      </c>
      <c r="J1049">
        <v>2005</v>
      </c>
      <c r="K1049" s="2">
        <v>107</v>
      </c>
      <c r="L1049" t="s">
        <v>100</v>
      </c>
      <c r="M1049" t="s">
        <v>122</v>
      </c>
      <c r="N1049" t="s">
        <v>415</v>
      </c>
      <c r="O1049" t="s">
        <v>275</v>
      </c>
      <c r="P1049" t="s">
        <v>777</v>
      </c>
      <c r="Q1049" t="s">
        <v>276</v>
      </c>
      <c r="R1049" t="s">
        <v>33</v>
      </c>
      <c r="S1049" t="s">
        <v>36</v>
      </c>
    </row>
    <row r="1050" spans="1:19">
      <c r="A1050">
        <v>10383</v>
      </c>
      <c r="B1050">
        <v>47</v>
      </c>
      <c r="C1050" s="2">
        <v>146.15</v>
      </c>
      <c r="D1050" s="2">
        <v>6</v>
      </c>
      <c r="E1050" s="2">
        <v>6869.05</v>
      </c>
      <c r="F1050" s="3">
        <v>38405</v>
      </c>
      <c r="G1050" t="s">
        <v>40</v>
      </c>
      <c r="H1050">
        <v>1</v>
      </c>
      <c r="I1050">
        <v>2</v>
      </c>
      <c r="J1050">
        <v>2005</v>
      </c>
      <c r="K1050" s="2">
        <v>169</v>
      </c>
      <c r="L1050" t="s">
        <v>100</v>
      </c>
      <c r="M1050" t="s">
        <v>38</v>
      </c>
      <c r="N1050" t="s">
        <v>415</v>
      </c>
      <c r="O1050" t="s">
        <v>275</v>
      </c>
      <c r="P1050" t="s">
        <v>777</v>
      </c>
      <c r="Q1050" t="s">
        <v>276</v>
      </c>
      <c r="R1050" t="s">
        <v>33</v>
      </c>
      <c r="S1050" t="s">
        <v>36</v>
      </c>
    </row>
    <row r="1051" spans="1:19">
      <c r="A1051">
        <v>10383</v>
      </c>
      <c r="B1051">
        <v>38</v>
      </c>
      <c r="C1051" s="2">
        <v>140.54999999999998</v>
      </c>
      <c r="D1051" s="2">
        <v>1</v>
      </c>
      <c r="E1051" s="2">
        <v>5340.9</v>
      </c>
      <c r="F1051" s="3">
        <v>38405</v>
      </c>
      <c r="G1051" t="s">
        <v>40</v>
      </c>
      <c r="H1051">
        <v>1</v>
      </c>
      <c r="I1051">
        <v>2</v>
      </c>
      <c r="J1051">
        <v>2005</v>
      </c>
      <c r="K1051" s="2">
        <v>143</v>
      </c>
      <c r="L1051" t="s">
        <v>100</v>
      </c>
      <c r="M1051" t="s">
        <v>190</v>
      </c>
      <c r="N1051" t="s">
        <v>415</v>
      </c>
      <c r="O1051" t="s">
        <v>275</v>
      </c>
      <c r="P1051" t="s">
        <v>777</v>
      </c>
      <c r="Q1051" t="s">
        <v>276</v>
      </c>
      <c r="R1051" t="s">
        <v>33</v>
      </c>
      <c r="S1051" t="s">
        <v>36</v>
      </c>
    </row>
    <row r="1052" spans="1:19">
      <c r="A1052">
        <v>10383</v>
      </c>
      <c r="B1052">
        <v>22</v>
      </c>
      <c r="C1052" s="2">
        <v>91.76</v>
      </c>
      <c r="D1052" s="2">
        <v>2</v>
      </c>
      <c r="E1052" s="2">
        <v>2018.72</v>
      </c>
      <c r="F1052" s="3">
        <v>38405</v>
      </c>
      <c r="G1052" t="s">
        <v>40</v>
      </c>
      <c r="H1052">
        <v>1</v>
      </c>
      <c r="I1052">
        <v>2</v>
      </c>
      <c r="J1052">
        <v>2005</v>
      </c>
      <c r="K1052" s="2">
        <v>57</v>
      </c>
      <c r="L1052" t="s">
        <v>100</v>
      </c>
      <c r="M1052" t="s">
        <v>198</v>
      </c>
      <c r="N1052" t="s">
        <v>415</v>
      </c>
      <c r="O1052" t="s">
        <v>275</v>
      </c>
      <c r="P1052" t="s">
        <v>777</v>
      </c>
      <c r="Q1052" t="s">
        <v>276</v>
      </c>
      <c r="R1052" t="s">
        <v>33</v>
      </c>
      <c r="S1052" t="s">
        <v>45</v>
      </c>
    </row>
    <row r="1053" spans="1:19">
      <c r="A1053">
        <v>10383</v>
      </c>
      <c r="B1053">
        <v>40</v>
      </c>
      <c r="C1053" s="2">
        <v>152.24</v>
      </c>
      <c r="D1053" s="2">
        <v>3</v>
      </c>
      <c r="E1053" s="2">
        <v>6089.6</v>
      </c>
      <c r="F1053" s="3">
        <v>38405</v>
      </c>
      <c r="G1053" t="s">
        <v>40</v>
      </c>
      <c r="H1053">
        <v>1</v>
      </c>
      <c r="I1053">
        <v>2</v>
      </c>
      <c r="J1053">
        <v>2005</v>
      </c>
      <c r="K1053" s="2">
        <v>35</v>
      </c>
      <c r="L1053" t="s">
        <v>100</v>
      </c>
      <c r="M1053" t="s">
        <v>374</v>
      </c>
      <c r="N1053" t="s">
        <v>415</v>
      </c>
      <c r="O1053" t="s">
        <v>275</v>
      </c>
      <c r="P1053" t="s">
        <v>777</v>
      </c>
      <c r="Q1053" t="s">
        <v>276</v>
      </c>
      <c r="R1053" t="s">
        <v>33</v>
      </c>
      <c r="S1053" t="s">
        <v>36</v>
      </c>
    </row>
    <row r="1054" spans="1:19">
      <c r="A1054">
        <v>10383</v>
      </c>
      <c r="B1054">
        <v>21</v>
      </c>
      <c r="C1054" s="2">
        <v>93.91</v>
      </c>
      <c r="D1054" s="2">
        <v>4</v>
      </c>
      <c r="E1054" s="2">
        <v>1972.11</v>
      </c>
      <c r="F1054" s="3">
        <v>38405</v>
      </c>
      <c r="G1054" t="s">
        <v>40</v>
      </c>
      <c r="H1054">
        <v>1</v>
      </c>
      <c r="I1054">
        <v>2</v>
      </c>
      <c r="J1054">
        <v>2005</v>
      </c>
      <c r="K1054" s="2">
        <v>118</v>
      </c>
      <c r="L1054" t="s">
        <v>100</v>
      </c>
      <c r="M1054" t="s">
        <v>199</v>
      </c>
      <c r="N1054" t="s">
        <v>415</v>
      </c>
      <c r="O1054" t="s">
        <v>275</v>
      </c>
      <c r="P1054" t="s">
        <v>777</v>
      </c>
      <c r="Q1054" t="s">
        <v>276</v>
      </c>
      <c r="R1054" t="s">
        <v>33</v>
      </c>
      <c r="S1054" t="s">
        <v>45</v>
      </c>
    </row>
    <row r="1055" spans="1:19">
      <c r="A1055">
        <v>10394</v>
      </c>
      <c r="B1055">
        <v>22</v>
      </c>
      <c r="C1055" s="2">
        <v>152.41</v>
      </c>
      <c r="D1055" s="2">
        <v>5</v>
      </c>
      <c r="E1055" s="2">
        <v>3353.02</v>
      </c>
      <c r="F1055" s="3">
        <v>38426</v>
      </c>
      <c r="G1055" t="s">
        <v>40</v>
      </c>
      <c r="H1055">
        <v>1</v>
      </c>
      <c r="I1055">
        <v>3</v>
      </c>
      <c r="J1055">
        <v>2005</v>
      </c>
      <c r="K1055" s="2">
        <v>169</v>
      </c>
      <c r="L1055" t="s">
        <v>100</v>
      </c>
      <c r="M1055" t="s">
        <v>38</v>
      </c>
      <c r="N1055" t="s">
        <v>415</v>
      </c>
      <c r="O1055" t="s">
        <v>275</v>
      </c>
      <c r="P1055" t="s">
        <v>777</v>
      </c>
      <c r="Q1055" t="s">
        <v>276</v>
      </c>
      <c r="R1055" t="s">
        <v>33</v>
      </c>
      <c r="S1055" t="s">
        <v>36</v>
      </c>
    </row>
    <row r="1056" spans="1:19">
      <c r="A1056">
        <v>10394</v>
      </c>
      <c r="B1056">
        <v>37</v>
      </c>
      <c r="C1056" s="2">
        <v>172.34</v>
      </c>
      <c r="D1056" s="2">
        <v>1</v>
      </c>
      <c r="E1056" s="2">
        <v>6376.58</v>
      </c>
      <c r="F1056" s="3">
        <v>38426</v>
      </c>
      <c r="G1056" t="s">
        <v>40</v>
      </c>
      <c r="H1056">
        <v>1</v>
      </c>
      <c r="I1056">
        <v>3</v>
      </c>
      <c r="J1056">
        <v>2005</v>
      </c>
      <c r="K1056" s="2">
        <v>143</v>
      </c>
      <c r="L1056" t="s">
        <v>100</v>
      </c>
      <c r="M1056" t="s">
        <v>190</v>
      </c>
      <c r="N1056" t="s">
        <v>415</v>
      </c>
      <c r="O1056" t="s">
        <v>275</v>
      </c>
      <c r="P1056" t="s">
        <v>777</v>
      </c>
      <c r="Q1056" t="s">
        <v>276</v>
      </c>
      <c r="R1056" t="s">
        <v>33</v>
      </c>
      <c r="S1056" t="s">
        <v>36</v>
      </c>
    </row>
    <row r="1057" spans="1:19">
      <c r="A1057">
        <v>10394</v>
      </c>
      <c r="B1057">
        <v>31</v>
      </c>
      <c r="C1057" s="2">
        <v>50.29</v>
      </c>
      <c r="D1057" s="2">
        <v>2</v>
      </c>
      <c r="E1057" s="2">
        <v>1558.99</v>
      </c>
      <c r="F1057" s="3">
        <v>38426</v>
      </c>
      <c r="G1057" t="s">
        <v>40</v>
      </c>
      <c r="H1057">
        <v>1</v>
      </c>
      <c r="I1057">
        <v>3</v>
      </c>
      <c r="J1057">
        <v>2005</v>
      </c>
      <c r="K1057" s="2">
        <v>57</v>
      </c>
      <c r="L1057" t="s">
        <v>100</v>
      </c>
      <c r="M1057" t="s">
        <v>198</v>
      </c>
      <c r="N1057" t="s">
        <v>415</v>
      </c>
      <c r="O1057" t="s">
        <v>275</v>
      </c>
      <c r="P1057" t="s">
        <v>777</v>
      </c>
      <c r="Q1057" t="s">
        <v>276</v>
      </c>
      <c r="R1057" t="s">
        <v>33</v>
      </c>
      <c r="S1057" t="s">
        <v>45</v>
      </c>
    </row>
    <row r="1058" spans="1:19">
      <c r="A1058">
        <v>10394</v>
      </c>
      <c r="B1058">
        <v>46</v>
      </c>
      <c r="C1058" s="2">
        <v>38.9</v>
      </c>
      <c r="D1058" s="2">
        <v>6</v>
      </c>
      <c r="E1058" s="2">
        <v>1789.4</v>
      </c>
      <c r="F1058" s="3">
        <v>38426</v>
      </c>
      <c r="G1058" t="s">
        <v>40</v>
      </c>
      <c r="H1058">
        <v>1</v>
      </c>
      <c r="I1058">
        <v>3</v>
      </c>
      <c r="J1058">
        <v>2005</v>
      </c>
      <c r="K1058" s="2">
        <v>35</v>
      </c>
      <c r="L1058" t="s">
        <v>100</v>
      </c>
      <c r="M1058" t="s">
        <v>374</v>
      </c>
      <c r="N1058" t="s">
        <v>415</v>
      </c>
      <c r="O1058" t="s">
        <v>275</v>
      </c>
      <c r="P1058" t="s">
        <v>777</v>
      </c>
      <c r="Q1058" t="s">
        <v>276</v>
      </c>
      <c r="R1058" t="s">
        <v>33</v>
      </c>
      <c r="S1058" t="s">
        <v>45</v>
      </c>
    </row>
    <row r="1059" spans="1:19">
      <c r="A1059">
        <v>10394</v>
      </c>
      <c r="B1059">
        <v>37</v>
      </c>
      <c r="C1059" s="2">
        <v>140.75</v>
      </c>
      <c r="D1059" s="2">
        <v>7</v>
      </c>
      <c r="E1059" s="2">
        <v>5207.75</v>
      </c>
      <c r="F1059" s="3">
        <v>38426</v>
      </c>
      <c r="G1059" t="s">
        <v>40</v>
      </c>
      <c r="H1059">
        <v>1</v>
      </c>
      <c r="I1059">
        <v>3</v>
      </c>
      <c r="J1059">
        <v>2005</v>
      </c>
      <c r="K1059" s="2">
        <v>118</v>
      </c>
      <c r="L1059" t="s">
        <v>100</v>
      </c>
      <c r="M1059" t="s">
        <v>199</v>
      </c>
      <c r="N1059" t="s">
        <v>415</v>
      </c>
      <c r="O1059" t="s">
        <v>275</v>
      </c>
      <c r="P1059" t="s">
        <v>777</v>
      </c>
      <c r="Q1059" t="s">
        <v>276</v>
      </c>
      <c r="R1059" t="s">
        <v>33</v>
      </c>
      <c r="S1059" t="s">
        <v>36</v>
      </c>
    </row>
    <row r="1060" spans="1:19">
      <c r="A1060">
        <v>10412</v>
      </c>
      <c r="B1060">
        <v>41</v>
      </c>
      <c r="C1060" s="2">
        <v>163.73000000000002</v>
      </c>
      <c r="D1060" s="2">
        <v>4</v>
      </c>
      <c r="E1060" s="2">
        <v>6712.93</v>
      </c>
      <c r="F1060" s="3">
        <v>38475</v>
      </c>
      <c r="G1060" t="s">
        <v>40</v>
      </c>
      <c r="H1060">
        <v>2</v>
      </c>
      <c r="I1060">
        <v>5</v>
      </c>
      <c r="J1060">
        <v>2005</v>
      </c>
      <c r="K1060" s="2">
        <v>163</v>
      </c>
      <c r="L1060" t="s">
        <v>100</v>
      </c>
      <c r="M1060" t="s">
        <v>263</v>
      </c>
      <c r="N1060" t="s">
        <v>415</v>
      </c>
      <c r="O1060" t="s">
        <v>275</v>
      </c>
      <c r="P1060" t="s">
        <v>777</v>
      </c>
      <c r="Q1060" t="s">
        <v>276</v>
      </c>
      <c r="R1060" t="s">
        <v>33</v>
      </c>
      <c r="S1060" t="s">
        <v>36</v>
      </c>
    </row>
    <row r="1061" spans="1:19">
      <c r="A1061">
        <v>10412</v>
      </c>
      <c r="B1061">
        <v>60</v>
      </c>
      <c r="C1061" s="2">
        <v>198.13</v>
      </c>
      <c r="D1061" s="2">
        <v>9</v>
      </c>
      <c r="E1061" s="2">
        <v>11887.8</v>
      </c>
      <c r="F1061" s="3">
        <v>38475</v>
      </c>
      <c r="G1061" t="s">
        <v>40</v>
      </c>
      <c r="H1061">
        <v>2</v>
      </c>
      <c r="I1061">
        <v>5</v>
      </c>
      <c r="J1061">
        <v>2005</v>
      </c>
      <c r="K1061" s="2">
        <v>169</v>
      </c>
      <c r="L1061" t="s">
        <v>100</v>
      </c>
      <c r="M1061" t="s">
        <v>38</v>
      </c>
      <c r="N1061" t="s">
        <v>415</v>
      </c>
      <c r="O1061" t="s">
        <v>275</v>
      </c>
      <c r="P1061" t="s">
        <v>777</v>
      </c>
      <c r="Q1061" t="s">
        <v>276</v>
      </c>
      <c r="R1061" t="s">
        <v>33</v>
      </c>
      <c r="S1061" t="s">
        <v>39</v>
      </c>
    </row>
    <row r="1062" spans="1:19">
      <c r="A1062">
        <v>10321</v>
      </c>
      <c r="B1062">
        <v>24</v>
      </c>
      <c r="C1062" s="2">
        <v>124.37</v>
      </c>
      <c r="D1062" s="2">
        <v>15</v>
      </c>
      <c r="E1062" s="2">
        <v>2984.88</v>
      </c>
      <c r="F1062" s="3">
        <v>38295</v>
      </c>
      <c r="G1062" t="s">
        <v>40</v>
      </c>
      <c r="H1062">
        <v>4</v>
      </c>
      <c r="I1062">
        <v>11</v>
      </c>
      <c r="J1062">
        <v>2004</v>
      </c>
      <c r="K1062" s="2">
        <v>115</v>
      </c>
      <c r="L1062" t="s">
        <v>100</v>
      </c>
      <c r="M1062" t="s">
        <v>265</v>
      </c>
      <c r="N1062" t="s">
        <v>799</v>
      </c>
      <c r="O1062" t="s">
        <v>422</v>
      </c>
      <c r="P1062" t="s">
        <v>219</v>
      </c>
      <c r="Q1062" t="s">
        <v>822</v>
      </c>
      <c r="R1062" t="s">
        <v>221</v>
      </c>
      <c r="S1062" t="s">
        <v>45</v>
      </c>
    </row>
    <row r="1063" spans="1:19">
      <c r="A1063">
        <v>10321</v>
      </c>
      <c r="B1063">
        <v>41</v>
      </c>
      <c r="C1063" s="2">
        <v>141.54000000000002</v>
      </c>
      <c r="D1063" s="2">
        <v>10</v>
      </c>
      <c r="E1063" s="2">
        <v>5803.14</v>
      </c>
      <c r="F1063" s="3">
        <v>38295</v>
      </c>
      <c r="G1063" t="s">
        <v>40</v>
      </c>
      <c r="H1063">
        <v>4</v>
      </c>
      <c r="I1063">
        <v>11</v>
      </c>
      <c r="J1063">
        <v>2004</v>
      </c>
      <c r="K1063" s="2">
        <v>141</v>
      </c>
      <c r="L1063" t="s">
        <v>100</v>
      </c>
      <c r="M1063" t="s">
        <v>27</v>
      </c>
      <c r="N1063" t="s">
        <v>799</v>
      </c>
      <c r="O1063" t="s">
        <v>422</v>
      </c>
      <c r="P1063" t="s">
        <v>219</v>
      </c>
      <c r="Q1063" t="s">
        <v>822</v>
      </c>
      <c r="R1063" t="s">
        <v>221</v>
      </c>
      <c r="S1063" t="s">
        <v>36</v>
      </c>
    </row>
    <row r="1064" spans="1:19">
      <c r="A1064">
        <v>10321</v>
      </c>
      <c r="B1064">
        <v>44</v>
      </c>
      <c r="C1064" s="2">
        <v>102.04</v>
      </c>
      <c r="D1064" s="2">
        <v>6</v>
      </c>
      <c r="E1064" s="2">
        <v>4489.76</v>
      </c>
      <c r="F1064" s="3">
        <v>38295</v>
      </c>
      <c r="G1064" t="s">
        <v>40</v>
      </c>
      <c r="H1064">
        <v>4</v>
      </c>
      <c r="I1064">
        <v>11</v>
      </c>
      <c r="J1064">
        <v>2004</v>
      </c>
      <c r="K1064" s="2">
        <v>124</v>
      </c>
      <c r="L1064" t="s">
        <v>100</v>
      </c>
      <c r="M1064" t="s">
        <v>111</v>
      </c>
      <c r="N1064" t="s">
        <v>799</v>
      </c>
      <c r="O1064" t="s">
        <v>422</v>
      </c>
      <c r="P1064" t="s">
        <v>219</v>
      </c>
      <c r="Q1064" t="s">
        <v>822</v>
      </c>
      <c r="R1064" t="s">
        <v>221</v>
      </c>
      <c r="S1064" t="s">
        <v>36</v>
      </c>
    </row>
    <row r="1065" spans="1:19">
      <c r="A1065">
        <v>10321</v>
      </c>
      <c r="B1065">
        <v>37</v>
      </c>
      <c r="C1065" s="2">
        <v>78.540000000000006</v>
      </c>
      <c r="D1065" s="2">
        <v>14</v>
      </c>
      <c r="E1065" s="2">
        <v>2905.98</v>
      </c>
      <c r="F1065" s="3">
        <v>38295</v>
      </c>
      <c r="G1065" t="s">
        <v>40</v>
      </c>
      <c r="H1065">
        <v>4</v>
      </c>
      <c r="I1065">
        <v>11</v>
      </c>
      <c r="J1065">
        <v>2004</v>
      </c>
      <c r="K1065" s="2">
        <v>77</v>
      </c>
      <c r="L1065" t="s">
        <v>100</v>
      </c>
      <c r="M1065" t="s">
        <v>170</v>
      </c>
      <c r="N1065" t="s">
        <v>799</v>
      </c>
      <c r="O1065" t="s">
        <v>422</v>
      </c>
      <c r="P1065" t="s">
        <v>219</v>
      </c>
      <c r="Q1065" t="s">
        <v>822</v>
      </c>
      <c r="R1065" t="s">
        <v>221</v>
      </c>
      <c r="S1065" t="s">
        <v>45</v>
      </c>
    </row>
    <row r="1066" spans="1:19">
      <c r="A1066">
        <v>10321</v>
      </c>
      <c r="B1066">
        <v>25</v>
      </c>
      <c r="C1066" s="2">
        <v>149.36000000000001</v>
      </c>
      <c r="D1066" s="2">
        <v>9</v>
      </c>
      <c r="E1066" s="2">
        <v>3734</v>
      </c>
      <c r="F1066" s="3">
        <v>38295</v>
      </c>
      <c r="G1066" t="s">
        <v>40</v>
      </c>
      <c r="H1066">
        <v>4</v>
      </c>
      <c r="I1066">
        <v>11</v>
      </c>
      <c r="J1066">
        <v>2004</v>
      </c>
      <c r="K1066" s="2">
        <v>142</v>
      </c>
      <c r="L1066" t="s">
        <v>100</v>
      </c>
      <c r="M1066" t="s">
        <v>37</v>
      </c>
      <c r="N1066" t="s">
        <v>799</v>
      </c>
      <c r="O1066" t="s">
        <v>422</v>
      </c>
      <c r="P1066" t="s">
        <v>219</v>
      </c>
      <c r="Q1066" t="s">
        <v>822</v>
      </c>
      <c r="R1066" t="s">
        <v>221</v>
      </c>
      <c r="S1066" t="s">
        <v>36</v>
      </c>
    </row>
    <row r="1067" spans="1:19">
      <c r="A1067">
        <v>10321</v>
      </c>
      <c r="B1067">
        <v>27</v>
      </c>
      <c r="C1067" s="2">
        <v>105.6</v>
      </c>
      <c r="D1067" s="2">
        <v>7</v>
      </c>
      <c r="E1067" s="2">
        <v>2851.2</v>
      </c>
      <c r="F1067" s="3">
        <v>38295</v>
      </c>
      <c r="G1067" t="s">
        <v>40</v>
      </c>
      <c r="H1067">
        <v>4</v>
      </c>
      <c r="I1067">
        <v>11</v>
      </c>
      <c r="J1067">
        <v>2004</v>
      </c>
      <c r="K1067" s="2">
        <v>132</v>
      </c>
      <c r="L1067" t="s">
        <v>100</v>
      </c>
      <c r="M1067" t="s">
        <v>112</v>
      </c>
      <c r="N1067" t="s">
        <v>799</v>
      </c>
      <c r="O1067" t="s">
        <v>422</v>
      </c>
      <c r="P1067" t="s">
        <v>219</v>
      </c>
      <c r="Q1067" t="s">
        <v>822</v>
      </c>
      <c r="R1067" t="s">
        <v>221</v>
      </c>
      <c r="S1067" t="s">
        <v>45</v>
      </c>
    </row>
    <row r="1068" spans="1:19">
      <c r="A1068">
        <v>10321</v>
      </c>
      <c r="B1068">
        <v>33</v>
      </c>
      <c r="C1068" s="2">
        <v>172.73000000000002</v>
      </c>
      <c r="D1068" s="2">
        <v>11</v>
      </c>
      <c r="E1068" s="2">
        <v>5700.09</v>
      </c>
      <c r="F1068" s="3">
        <v>38295</v>
      </c>
      <c r="G1068" t="s">
        <v>40</v>
      </c>
      <c r="H1068">
        <v>4</v>
      </c>
      <c r="I1068">
        <v>11</v>
      </c>
      <c r="J1068">
        <v>2004</v>
      </c>
      <c r="K1068" s="2">
        <v>169</v>
      </c>
      <c r="L1068" t="s">
        <v>100</v>
      </c>
      <c r="M1068" t="s">
        <v>38</v>
      </c>
      <c r="N1068" t="s">
        <v>799</v>
      </c>
      <c r="O1068" t="s">
        <v>422</v>
      </c>
      <c r="P1068" t="s">
        <v>219</v>
      </c>
      <c r="Q1068" t="s">
        <v>822</v>
      </c>
      <c r="R1068" t="s">
        <v>221</v>
      </c>
      <c r="S1068" t="s">
        <v>36</v>
      </c>
    </row>
    <row r="1069" spans="1:19">
      <c r="A1069">
        <v>10321</v>
      </c>
      <c r="B1069">
        <v>28</v>
      </c>
      <c r="C1069" s="2">
        <v>151.17000000000002</v>
      </c>
      <c r="D1069" s="2">
        <v>8</v>
      </c>
      <c r="E1069" s="2">
        <v>4232.76</v>
      </c>
      <c r="F1069" s="3">
        <v>38295</v>
      </c>
      <c r="G1069" t="s">
        <v>40</v>
      </c>
      <c r="H1069">
        <v>4</v>
      </c>
      <c r="I1069">
        <v>11</v>
      </c>
      <c r="J1069">
        <v>2004</v>
      </c>
      <c r="K1069" s="2">
        <v>141</v>
      </c>
      <c r="L1069" t="s">
        <v>100</v>
      </c>
      <c r="M1069" t="s">
        <v>113</v>
      </c>
      <c r="N1069" t="s">
        <v>799</v>
      </c>
      <c r="O1069" t="s">
        <v>422</v>
      </c>
      <c r="P1069" t="s">
        <v>219</v>
      </c>
      <c r="Q1069" t="s">
        <v>822</v>
      </c>
      <c r="R1069" t="s">
        <v>221</v>
      </c>
      <c r="S1069" t="s">
        <v>36</v>
      </c>
    </row>
    <row r="1070" spans="1:19">
      <c r="A1070">
        <v>10321</v>
      </c>
      <c r="B1070">
        <v>30</v>
      </c>
      <c r="C1070" s="2">
        <v>70.55</v>
      </c>
      <c r="D1070" s="2">
        <v>3</v>
      </c>
      <c r="E1070" s="2">
        <v>2116.5</v>
      </c>
      <c r="F1070" s="3">
        <v>38295</v>
      </c>
      <c r="G1070" t="s">
        <v>40</v>
      </c>
      <c r="H1070">
        <v>4</v>
      </c>
      <c r="I1070">
        <v>11</v>
      </c>
      <c r="J1070">
        <v>2004</v>
      </c>
      <c r="K1070" s="2">
        <v>73</v>
      </c>
      <c r="L1070" t="s">
        <v>100</v>
      </c>
      <c r="M1070" t="s">
        <v>115</v>
      </c>
      <c r="N1070" t="s">
        <v>799</v>
      </c>
      <c r="O1070" t="s">
        <v>422</v>
      </c>
      <c r="P1070" t="s">
        <v>219</v>
      </c>
      <c r="Q1070" t="s">
        <v>822</v>
      </c>
      <c r="R1070" t="s">
        <v>221</v>
      </c>
      <c r="S1070" t="s">
        <v>45</v>
      </c>
    </row>
    <row r="1071" spans="1:19">
      <c r="A1071">
        <v>10321</v>
      </c>
      <c r="B1071">
        <v>48</v>
      </c>
      <c r="C1071" s="2">
        <v>42.26</v>
      </c>
      <c r="D1071" s="2">
        <v>5</v>
      </c>
      <c r="E1071" s="2">
        <v>2028.48</v>
      </c>
      <c r="F1071" s="3">
        <v>38295</v>
      </c>
      <c r="G1071" t="s">
        <v>40</v>
      </c>
      <c r="H1071">
        <v>4</v>
      </c>
      <c r="I1071">
        <v>11</v>
      </c>
      <c r="J1071">
        <v>2004</v>
      </c>
      <c r="K1071" s="2">
        <v>50</v>
      </c>
      <c r="L1071" t="s">
        <v>100</v>
      </c>
      <c r="M1071" t="s">
        <v>116</v>
      </c>
      <c r="N1071" t="s">
        <v>799</v>
      </c>
      <c r="O1071" t="s">
        <v>422</v>
      </c>
      <c r="P1071" t="s">
        <v>219</v>
      </c>
      <c r="Q1071" t="s">
        <v>822</v>
      </c>
      <c r="R1071" t="s">
        <v>221</v>
      </c>
      <c r="S1071" t="s">
        <v>45</v>
      </c>
    </row>
    <row r="1072" spans="1:19">
      <c r="A1072">
        <v>10321</v>
      </c>
      <c r="B1072">
        <v>30</v>
      </c>
      <c r="C1072" s="2">
        <v>72.7</v>
      </c>
      <c r="D1072" s="2">
        <v>1</v>
      </c>
      <c r="E1072" s="2">
        <v>2181</v>
      </c>
      <c r="F1072" s="3">
        <v>38295</v>
      </c>
      <c r="G1072" t="s">
        <v>40</v>
      </c>
      <c r="H1072">
        <v>4</v>
      </c>
      <c r="I1072">
        <v>11</v>
      </c>
      <c r="J1072">
        <v>2004</v>
      </c>
      <c r="K1072" s="2">
        <v>90</v>
      </c>
      <c r="L1072" t="s">
        <v>100</v>
      </c>
      <c r="M1072" t="s">
        <v>118</v>
      </c>
      <c r="N1072" t="s">
        <v>799</v>
      </c>
      <c r="O1072" t="s">
        <v>422</v>
      </c>
      <c r="P1072" t="s">
        <v>219</v>
      </c>
      <c r="Q1072" t="s">
        <v>822</v>
      </c>
      <c r="R1072" t="s">
        <v>221</v>
      </c>
      <c r="S1072" t="s">
        <v>45</v>
      </c>
    </row>
    <row r="1073" spans="1:19">
      <c r="A1073">
        <v>10321</v>
      </c>
      <c r="B1073">
        <v>37</v>
      </c>
      <c r="C1073" s="2">
        <v>33.229999999999997</v>
      </c>
      <c r="D1073" s="2">
        <v>12</v>
      </c>
      <c r="E1073" s="2">
        <v>1229.51</v>
      </c>
      <c r="F1073" s="3">
        <v>38295</v>
      </c>
      <c r="G1073" t="s">
        <v>40</v>
      </c>
      <c r="H1073">
        <v>4</v>
      </c>
      <c r="I1073">
        <v>11</v>
      </c>
      <c r="J1073">
        <v>2004</v>
      </c>
      <c r="K1073" s="2">
        <v>37</v>
      </c>
      <c r="L1073" t="s">
        <v>100</v>
      </c>
      <c r="M1073" t="s">
        <v>171</v>
      </c>
      <c r="N1073" t="s">
        <v>799</v>
      </c>
      <c r="O1073" t="s">
        <v>422</v>
      </c>
      <c r="P1073" t="s">
        <v>219</v>
      </c>
      <c r="Q1073" t="s">
        <v>822</v>
      </c>
      <c r="R1073" t="s">
        <v>221</v>
      </c>
      <c r="S1073" t="s">
        <v>45</v>
      </c>
    </row>
    <row r="1074" spans="1:19">
      <c r="A1074">
        <v>10321</v>
      </c>
      <c r="B1074">
        <v>39</v>
      </c>
      <c r="C1074" s="2">
        <v>84.75</v>
      </c>
      <c r="D1074" s="2">
        <v>2</v>
      </c>
      <c r="E1074" s="2">
        <v>3305.25</v>
      </c>
      <c r="F1074" s="3">
        <v>38295</v>
      </c>
      <c r="G1074" t="s">
        <v>40</v>
      </c>
      <c r="H1074">
        <v>4</v>
      </c>
      <c r="I1074">
        <v>11</v>
      </c>
      <c r="J1074">
        <v>2004</v>
      </c>
      <c r="K1074" s="2">
        <v>85</v>
      </c>
      <c r="L1074" t="s">
        <v>100</v>
      </c>
      <c r="M1074" t="s">
        <v>120</v>
      </c>
      <c r="N1074" t="s">
        <v>799</v>
      </c>
      <c r="O1074" t="s">
        <v>422</v>
      </c>
      <c r="P1074" t="s">
        <v>219</v>
      </c>
      <c r="Q1074" t="s">
        <v>822</v>
      </c>
      <c r="R1074" t="s">
        <v>221</v>
      </c>
      <c r="S1074" t="s">
        <v>36</v>
      </c>
    </row>
    <row r="1075" spans="1:19">
      <c r="A1075">
        <v>10321</v>
      </c>
      <c r="B1075">
        <v>21</v>
      </c>
      <c r="C1075" s="2">
        <v>89.95</v>
      </c>
      <c r="D1075" s="2">
        <v>4</v>
      </c>
      <c r="E1075" s="2">
        <v>1888.95</v>
      </c>
      <c r="F1075" s="3">
        <v>38295</v>
      </c>
      <c r="G1075" t="s">
        <v>40</v>
      </c>
      <c r="H1075">
        <v>4</v>
      </c>
      <c r="I1075">
        <v>11</v>
      </c>
      <c r="J1075">
        <v>2004</v>
      </c>
      <c r="K1075" s="2">
        <v>107</v>
      </c>
      <c r="L1075" t="s">
        <v>100</v>
      </c>
      <c r="M1075" t="s">
        <v>122</v>
      </c>
      <c r="N1075" t="s">
        <v>799</v>
      </c>
      <c r="O1075" t="s">
        <v>422</v>
      </c>
      <c r="P1075" t="s">
        <v>219</v>
      </c>
      <c r="Q1075" t="s">
        <v>822</v>
      </c>
      <c r="R1075" t="s">
        <v>221</v>
      </c>
      <c r="S1075" t="s">
        <v>45</v>
      </c>
    </row>
    <row r="1076" spans="1:19">
      <c r="A1076">
        <v>10321</v>
      </c>
      <c r="B1076">
        <v>26</v>
      </c>
      <c r="C1076" s="2">
        <v>155.88</v>
      </c>
      <c r="D1076" s="2">
        <v>13</v>
      </c>
      <c r="E1076" s="2">
        <v>4052.88</v>
      </c>
      <c r="F1076" s="3">
        <v>38295</v>
      </c>
      <c r="G1076" t="s">
        <v>40</v>
      </c>
      <c r="H1076">
        <v>4</v>
      </c>
      <c r="I1076">
        <v>11</v>
      </c>
      <c r="J1076">
        <v>2004</v>
      </c>
      <c r="K1076" s="2">
        <v>140</v>
      </c>
      <c r="L1076" t="s">
        <v>100</v>
      </c>
      <c r="M1076" t="s">
        <v>172</v>
      </c>
      <c r="N1076" t="s">
        <v>799</v>
      </c>
      <c r="O1076" t="s">
        <v>422</v>
      </c>
      <c r="P1076" t="s">
        <v>219</v>
      </c>
      <c r="Q1076" t="s">
        <v>822</v>
      </c>
      <c r="R1076" t="s">
        <v>221</v>
      </c>
      <c r="S1076" t="s">
        <v>36</v>
      </c>
    </row>
    <row r="1077" spans="1:19">
      <c r="A1077">
        <v>10388</v>
      </c>
      <c r="B1077">
        <v>42</v>
      </c>
      <c r="C1077" s="2">
        <v>76.36</v>
      </c>
      <c r="D1077" s="2">
        <v>4</v>
      </c>
      <c r="E1077" s="2">
        <v>3207.12</v>
      </c>
      <c r="F1077" s="3">
        <v>38414</v>
      </c>
      <c r="G1077" t="s">
        <v>40</v>
      </c>
      <c r="H1077">
        <v>1</v>
      </c>
      <c r="I1077">
        <v>3</v>
      </c>
      <c r="J1077">
        <v>2005</v>
      </c>
      <c r="K1077" s="2">
        <v>95</v>
      </c>
      <c r="L1077" t="s">
        <v>173</v>
      </c>
      <c r="M1077" t="s">
        <v>178</v>
      </c>
      <c r="N1077" t="s">
        <v>799</v>
      </c>
      <c r="O1077" t="s">
        <v>422</v>
      </c>
      <c r="P1077" t="s">
        <v>219</v>
      </c>
      <c r="Q1077" t="s">
        <v>822</v>
      </c>
      <c r="R1077" t="s">
        <v>221</v>
      </c>
      <c r="S1077" t="s">
        <v>36</v>
      </c>
    </row>
    <row r="1078" spans="1:19">
      <c r="A1078">
        <v>10388</v>
      </c>
      <c r="B1078">
        <v>50</v>
      </c>
      <c r="C1078" s="2">
        <v>44.51</v>
      </c>
      <c r="D1078" s="2">
        <v>5</v>
      </c>
      <c r="E1078" s="2">
        <v>2225.5</v>
      </c>
      <c r="F1078" s="3">
        <v>38414</v>
      </c>
      <c r="G1078" t="s">
        <v>40</v>
      </c>
      <c r="H1078">
        <v>1</v>
      </c>
      <c r="I1078">
        <v>3</v>
      </c>
      <c r="J1078">
        <v>2005</v>
      </c>
      <c r="K1078" s="2">
        <v>118</v>
      </c>
      <c r="L1078" t="s">
        <v>173</v>
      </c>
      <c r="M1078" t="s">
        <v>152</v>
      </c>
      <c r="N1078" t="s">
        <v>799</v>
      </c>
      <c r="O1078" t="s">
        <v>422</v>
      </c>
      <c r="P1078" t="s">
        <v>219</v>
      </c>
      <c r="Q1078" t="s">
        <v>822</v>
      </c>
      <c r="R1078" t="s">
        <v>221</v>
      </c>
      <c r="S1078" t="s">
        <v>45</v>
      </c>
    </row>
    <row r="1079" spans="1:19">
      <c r="A1079">
        <v>10388</v>
      </c>
      <c r="B1079">
        <v>21</v>
      </c>
      <c r="C1079" s="2">
        <v>86.77000000000001</v>
      </c>
      <c r="D1079" s="2">
        <v>7</v>
      </c>
      <c r="E1079" s="2">
        <v>1822.17</v>
      </c>
      <c r="F1079" s="3">
        <v>38414</v>
      </c>
      <c r="G1079" t="s">
        <v>40</v>
      </c>
      <c r="H1079">
        <v>1</v>
      </c>
      <c r="I1079">
        <v>3</v>
      </c>
      <c r="J1079">
        <v>2005</v>
      </c>
      <c r="K1079" s="2">
        <v>193</v>
      </c>
      <c r="L1079" t="s">
        <v>173</v>
      </c>
      <c r="M1079" t="s">
        <v>174</v>
      </c>
      <c r="N1079" t="s">
        <v>799</v>
      </c>
      <c r="O1079" t="s">
        <v>422</v>
      </c>
      <c r="P1079" t="s">
        <v>219</v>
      </c>
      <c r="Q1079" t="s">
        <v>822</v>
      </c>
      <c r="R1079" t="s">
        <v>221</v>
      </c>
      <c r="S1079" t="s">
        <v>45</v>
      </c>
    </row>
    <row r="1080" spans="1:19">
      <c r="A1080">
        <v>10388</v>
      </c>
      <c r="B1080">
        <v>44</v>
      </c>
      <c r="C1080" s="2">
        <v>135.26</v>
      </c>
      <c r="D1080" s="2">
        <v>6</v>
      </c>
      <c r="E1080" s="2">
        <v>5951.44</v>
      </c>
      <c r="F1080" s="3">
        <v>38414</v>
      </c>
      <c r="G1080" t="s">
        <v>40</v>
      </c>
      <c r="H1080">
        <v>1</v>
      </c>
      <c r="I1080">
        <v>3</v>
      </c>
      <c r="J1080">
        <v>2005</v>
      </c>
      <c r="K1080" s="2">
        <v>150</v>
      </c>
      <c r="L1080" t="s">
        <v>173</v>
      </c>
      <c r="M1080" t="s">
        <v>133</v>
      </c>
      <c r="N1080" t="s">
        <v>799</v>
      </c>
      <c r="O1080" t="s">
        <v>422</v>
      </c>
      <c r="P1080" t="s">
        <v>219</v>
      </c>
      <c r="Q1080" t="s">
        <v>822</v>
      </c>
      <c r="R1080" t="s">
        <v>221</v>
      </c>
      <c r="S1080" t="s">
        <v>36</v>
      </c>
    </row>
    <row r="1081" spans="1:19">
      <c r="A1081">
        <v>10388</v>
      </c>
      <c r="B1081">
        <v>46</v>
      </c>
      <c r="C1081" s="2">
        <v>218.83913043478262</v>
      </c>
      <c r="D1081" s="2">
        <v>2</v>
      </c>
      <c r="E1081" s="2">
        <v>10066.6</v>
      </c>
      <c r="F1081" s="3">
        <v>38414</v>
      </c>
      <c r="G1081" t="s">
        <v>40</v>
      </c>
      <c r="H1081">
        <v>1</v>
      </c>
      <c r="I1081">
        <v>3</v>
      </c>
      <c r="J1081">
        <v>2005</v>
      </c>
      <c r="K1081" s="2">
        <v>91</v>
      </c>
      <c r="L1081" t="s">
        <v>161</v>
      </c>
      <c r="M1081" t="s">
        <v>182</v>
      </c>
      <c r="N1081" t="s">
        <v>799</v>
      </c>
      <c r="O1081" t="s">
        <v>422</v>
      </c>
      <c r="P1081" t="s">
        <v>219</v>
      </c>
      <c r="Q1081" t="s">
        <v>822</v>
      </c>
      <c r="R1081" t="s">
        <v>221</v>
      </c>
      <c r="S1081" t="s">
        <v>39</v>
      </c>
    </row>
    <row r="1082" spans="1:19">
      <c r="A1082">
        <v>10388</v>
      </c>
      <c r="B1082">
        <v>50</v>
      </c>
      <c r="C1082" s="2">
        <v>143.09</v>
      </c>
      <c r="D1082" s="2">
        <v>3</v>
      </c>
      <c r="E1082" s="2">
        <v>7154.5</v>
      </c>
      <c r="F1082" s="3">
        <v>38414</v>
      </c>
      <c r="G1082" t="s">
        <v>40</v>
      </c>
      <c r="H1082">
        <v>1</v>
      </c>
      <c r="I1082">
        <v>3</v>
      </c>
      <c r="J1082">
        <v>2005</v>
      </c>
      <c r="K1082" s="2">
        <v>118</v>
      </c>
      <c r="L1082" t="s">
        <v>161</v>
      </c>
      <c r="M1082" t="s">
        <v>183</v>
      </c>
      <c r="N1082" t="s">
        <v>799</v>
      </c>
      <c r="O1082" t="s">
        <v>422</v>
      </c>
      <c r="P1082" t="s">
        <v>219</v>
      </c>
      <c r="Q1082" t="s">
        <v>822</v>
      </c>
      <c r="R1082" t="s">
        <v>221</v>
      </c>
      <c r="S1082" t="s">
        <v>39</v>
      </c>
    </row>
    <row r="1083" spans="1:19">
      <c r="A1083">
        <v>10166</v>
      </c>
      <c r="B1083">
        <v>29</v>
      </c>
      <c r="C1083" s="2">
        <v>103.92999999999999</v>
      </c>
      <c r="D1083" s="2">
        <v>3</v>
      </c>
      <c r="E1083" s="2">
        <v>3013.97</v>
      </c>
      <c r="F1083" s="3">
        <v>37915</v>
      </c>
      <c r="G1083" t="s">
        <v>40</v>
      </c>
      <c r="H1083">
        <v>4</v>
      </c>
      <c r="I1083">
        <v>10</v>
      </c>
      <c r="J1083">
        <v>2003</v>
      </c>
      <c r="K1083" s="2">
        <v>86</v>
      </c>
      <c r="L1083" t="s">
        <v>50</v>
      </c>
      <c r="M1083" t="s">
        <v>53</v>
      </c>
      <c r="N1083" t="s">
        <v>799</v>
      </c>
      <c r="O1083" t="s">
        <v>422</v>
      </c>
      <c r="P1083" t="s">
        <v>219</v>
      </c>
      <c r="Q1083" t="s">
        <v>822</v>
      </c>
      <c r="R1083" t="s">
        <v>221</v>
      </c>
      <c r="S1083" t="s">
        <v>36</v>
      </c>
    </row>
    <row r="1084" spans="1:19">
      <c r="A1084">
        <v>10166</v>
      </c>
      <c r="B1084">
        <v>43</v>
      </c>
      <c r="C1084" s="2">
        <v>161.18</v>
      </c>
      <c r="D1084" s="2">
        <v>2</v>
      </c>
      <c r="E1084" s="2">
        <v>6930.74</v>
      </c>
      <c r="F1084" s="3">
        <v>37915</v>
      </c>
      <c r="G1084" t="s">
        <v>40</v>
      </c>
      <c r="H1084">
        <v>4</v>
      </c>
      <c r="I1084">
        <v>10</v>
      </c>
      <c r="J1084">
        <v>2003</v>
      </c>
      <c r="K1084" s="2">
        <v>136</v>
      </c>
      <c r="L1084" t="s">
        <v>81</v>
      </c>
      <c r="M1084" t="s">
        <v>98</v>
      </c>
      <c r="N1084" t="s">
        <v>799</v>
      </c>
      <c r="O1084" t="s">
        <v>422</v>
      </c>
      <c r="P1084" t="s">
        <v>219</v>
      </c>
      <c r="Q1084" t="s">
        <v>822</v>
      </c>
      <c r="R1084" t="s">
        <v>221</v>
      </c>
      <c r="S1084" t="s">
        <v>36</v>
      </c>
    </row>
    <row r="1085" spans="1:19">
      <c r="A1085">
        <v>10166</v>
      </c>
      <c r="B1085">
        <v>26</v>
      </c>
      <c r="C1085" s="2">
        <v>73.73</v>
      </c>
      <c r="D1085" s="2">
        <v>1</v>
      </c>
      <c r="E1085" s="2">
        <v>1916.98</v>
      </c>
      <c r="F1085" s="3">
        <v>37915</v>
      </c>
      <c r="G1085" t="s">
        <v>40</v>
      </c>
      <c r="H1085">
        <v>4</v>
      </c>
      <c r="I1085">
        <v>10</v>
      </c>
      <c r="J1085">
        <v>2003</v>
      </c>
      <c r="K1085" s="2">
        <v>87</v>
      </c>
      <c r="L1085" t="s">
        <v>81</v>
      </c>
      <c r="M1085" t="s">
        <v>99</v>
      </c>
      <c r="N1085" t="s">
        <v>799</v>
      </c>
      <c r="O1085" t="s">
        <v>422</v>
      </c>
      <c r="P1085" t="s">
        <v>219</v>
      </c>
      <c r="Q1085" t="s">
        <v>822</v>
      </c>
      <c r="R1085" t="s">
        <v>221</v>
      </c>
      <c r="S1085" t="s">
        <v>45</v>
      </c>
    </row>
    <row r="1086" spans="1:19">
      <c r="A1086">
        <v>10388</v>
      </c>
      <c r="B1086">
        <v>35</v>
      </c>
      <c r="C1086" s="2">
        <v>111.97</v>
      </c>
      <c r="D1086" s="2">
        <v>8</v>
      </c>
      <c r="E1086" s="2">
        <v>3918.95</v>
      </c>
      <c r="F1086" s="3">
        <v>38414</v>
      </c>
      <c r="G1086" t="s">
        <v>40</v>
      </c>
      <c r="H1086">
        <v>1</v>
      </c>
      <c r="I1086">
        <v>3</v>
      </c>
      <c r="J1086">
        <v>2005</v>
      </c>
      <c r="K1086" s="2">
        <v>68</v>
      </c>
      <c r="L1086" t="s">
        <v>81</v>
      </c>
      <c r="M1086" t="s">
        <v>187</v>
      </c>
      <c r="N1086" t="s">
        <v>799</v>
      </c>
      <c r="O1086" t="s">
        <v>422</v>
      </c>
      <c r="P1086" t="s">
        <v>219</v>
      </c>
      <c r="Q1086" t="s">
        <v>822</v>
      </c>
      <c r="R1086" t="s">
        <v>221</v>
      </c>
      <c r="S1086" t="s">
        <v>36</v>
      </c>
    </row>
    <row r="1087" spans="1:19">
      <c r="A1087">
        <v>10388</v>
      </c>
      <c r="B1087">
        <v>27</v>
      </c>
      <c r="C1087" s="2">
        <v>118.94</v>
      </c>
      <c r="D1087" s="2">
        <v>1</v>
      </c>
      <c r="E1087" s="2">
        <v>3211.38</v>
      </c>
      <c r="F1087" s="3">
        <v>38414</v>
      </c>
      <c r="G1087" t="s">
        <v>40</v>
      </c>
      <c r="H1087">
        <v>1</v>
      </c>
      <c r="I1087">
        <v>3</v>
      </c>
      <c r="J1087">
        <v>2005</v>
      </c>
      <c r="K1087" s="2">
        <v>43</v>
      </c>
      <c r="L1087" t="s">
        <v>81</v>
      </c>
      <c r="M1087" t="s">
        <v>188</v>
      </c>
      <c r="N1087" t="s">
        <v>799</v>
      </c>
      <c r="O1087" t="s">
        <v>422</v>
      </c>
      <c r="P1087" t="s">
        <v>219</v>
      </c>
      <c r="Q1087" t="s">
        <v>822</v>
      </c>
      <c r="R1087" t="s">
        <v>221</v>
      </c>
      <c r="S1087" t="s">
        <v>36</v>
      </c>
    </row>
    <row r="1088" spans="1:19">
      <c r="A1088">
        <v>10172</v>
      </c>
      <c r="B1088">
        <v>42</v>
      </c>
      <c r="C1088" s="2">
        <v>118.22</v>
      </c>
      <c r="D1088" s="2">
        <v>6</v>
      </c>
      <c r="E1088" s="2">
        <v>4965.24</v>
      </c>
      <c r="F1088" s="3">
        <v>37930</v>
      </c>
      <c r="G1088" t="s">
        <v>40</v>
      </c>
      <c r="H1088">
        <v>4</v>
      </c>
      <c r="I1088">
        <v>11</v>
      </c>
      <c r="J1088">
        <v>2003</v>
      </c>
      <c r="K1088" s="2">
        <v>124</v>
      </c>
      <c r="L1088" t="s">
        <v>100</v>
      </c>
      <c r="M1088" t="s">
        <v>111</v>
      </c>
      <c r="N1088" t="s">
        <v>425</v>
      </c>
      <c r="O1088" t="s">
        <v>427</v>
      </c>
      <c r="P1088" t="s">
        <v>428</v>
      </c>
      <c r="Q1088" t="s">
        <v>822</v>
      </c>
      <c r="R1088" t="s">
        <v>221</v>
      </c>
      <c r="S1088" t="s">
        <v>36</v>
      </c>
    </row>
    <row r="1089" spans="1:19">
      <c r="A1089">
        <v>10172</v>
      </c>
      <c r="B1089">
        <v>39</v>
      </c>
      <c r="C1089" s="2">
        <v>154.44</v>
      </c>
      <c r="D1089" s="2">
        <v>7</v>
      </c>
      <c r="E1089" s="2">
        <v>6023.16</v>
      </c>
      <c r="F1089" s="3">
        <v>37930</v>
      </c>
      <c r="G1089" t="s">
        <v>40</v>
      </c>
      <c r="H1089">
        <v>4</v>
      </c>
      <c r="I1089">
        <v>11</v>
      </c>
      <c r="J1089">
        <v>2003</v>
      </c>
      <c r="K1089" s="2">
        <v>132</v>
      </c>
      <c r="L1089" t="s">
        <v>100</v>
      </c>
      <c r="M1089" t="s">
        <v>112</v>
      </c>
      <c r="N1089" t="s">
        <v>425</v>
      </c>
      <c r="O1089" t="s">
        <v>427</v>
      </c>
      <c r="P1089" t="s">
        <v>428</v>
      </c>
      <c r="Q1089" t="s">
        <v>822</v>
      </c>
      <c r="R1089" t="s">
        <v>221</v>
      </c>
      <c r="S1089" t="s">
        <v>36</v>
      </c>
    </row>
    <row r="1090" spans="1:19">
      <c r="A1090">
        <v>10172</v>
      </c>
      <c r="B1090">
        <v>48</v>
      </c>
      <c r="C1090" s="2">
        <v>114.44</v>
      </c>
      <c r="D1090" s="2">
        <v>8</v>
      </c>
      <c r="E1090" s="2">
        <v>5493.12</v>
      </c>
      <c r="F1090" s="3">
        <v>37930</v>
      </c>
      <c r="G1090" t="s">
        <v>40</v>
      </c>
      <c r="H1090">
        <v>4</v>
      </c>
      <c r="I1090">
        <v>11</v>
      </c>
      <c r="J1090">
        <v>2003</v>
      </c>
      <c r="K1090" s="2">
        <v>141</v>
      </c>
      <c r="L1090" t="s">
        <v>100</v>
      </c>
      <c r="M1090" t="s">
        <v>113</v>
      </c>
      <c r="N1090" t="s">
        <v>425</v>
      </c>
      <c r="O1090" t="s">
        <v>427</v>
      </c>
      <c r="P1090" t="s">
        <v>428</v>
      </c>
      <c r="Q1090" t="s">
        <v>822</v>
      </c>
      <c r="R1090" t="s">
        <v>221</v>
      </c>
      <c r="S1090" t="s">
        <v>36</v>
      </c>
    </row>
    <row r="1091" spans="1:19">
      <c r="A1091">
        <v>10172</v>
      </c>
      <c r="B1091">
        <v>32</v>
      </c>
      <c r="C1091" s="2">
        <v>75.69</v>
      </c>
      <c r="D1091" s="2">
        <v>3</v>
      </c>
      <c r="E1091" s="2">
        <v>2422.08</v>
      </c>
      <c r="F1091" s="3">
        <v>37930</v>
      </c>
      <c r="G1091" t="s">
        <v>40</v>
      </c>
      <c r="H1091">
        <v>4</v>
      </c>
      <c r="I1091">
        <v>11</v>
      </c>
      <c r="J1091">
        <v>2003</v>
      </c>
      <c r="K1091" s="2">
        <v>73</v>
      </c>
      <c r="L1091" t="s">
        <v>100</v>
      </c>
      <c r="M1091" t="s">
        <v>115</v>
      </c>
      <c r="N1091" t="s">
        <v>425</v>
      </c>
      <c r="O1091" t="s">
        <v>427</v>
      </c>
      <c r="P1091" t="s">
        <v>428</v>
      </c>
      <c r="Q1091" t="s">
        <v>822</v>
      </c>
      <c r="R1091" t="s">
        <v>221</v>
      </c>
      <c r="S1091" t="s">
        <v>45</v>
      </c>
    </row>
    <row r="1092" spans="1:19">
      <c r="A1092">
        <v>10172</v>
      </c>
      <c r="B1092">
        <v>34</v>
      </c>
      <c r="C1092" s="2">
        <v>42.76</v>
      </c>
      <c r="D1092" s="2">
        <v>5</v>
      </c>
      <c r="E1092" s="2">
        <v>1453.84</v>
      </c>
      <c r="F1092" s="3">
        <v>37930</v>
      </c>
      <c r="G1092" t="s">
        <v>40</v>
      </c>
      <c r="H1092">
        <v>4</v>
      </c>
      <c r="I1092">
        <v>11</v>
      </c>
      <c r="J1092">
        <v>2003</v>
      </c>
      <c r="K1092" s="2">
        <v>50</v>
      </c>
      <c r="L1092" t="s">
        <v>100</v>
      </c>
      <c r="M1092" t="s">
        <v>116</v>
      </c>
      <c r="N1092" t="s">
        <v>425</v>
      </c>
      <c r="O1092" t="s">
        <v>427</v>
      </c>
      <c r="P1092" t="s">
        <v>428</v>
      </c>
      <c r="Q1092" t="s">
        <v>822</v>
      </c>
      <c r="R1092" t="s">
        <v>221</v>
      </c>
      <c r="S1092" t="s">
        <v>45</v>
      </c>
    </row>
    <row r="1093" spans="1:19">
      <c r="A1093">
        <v>10172</v>
      </c>
      <c r="B1093">
        <v>22</v>
      </c>
      <c r="C1093" s="2">
        <v>74.510000000000005</v>
      </c>
      <c r="D1093" s="2">
        <v>1</v>
      </c>
      <c r="E1093" s="2">
        <v>1639.22</v>
      </c>
      <c r="F1093" s="3">
        <v>37930</v>
      </c>
      <c r="G1093" t="s">
        <v>40</v>
      </c>
      <c r="H1093">
        <v>4</v>
      </c>
      <c r="I1093">
        <v>11</v>
      </c>
      <c r="J1093">
        <v>2003</v>
      </c>
      <c r="K1093" s="2">
        <v>90</v>
      </c>
      <c r="L1093" t="s">
        <v>100</v>
      </c>
      <c r="M1093" t="s">
        <v>118</v>
      </c>
      <c r="N1093" t="s">
        <v>425</v>
      </c>
      <c r="O1093" t="s">
        <v>427</v>
      </c>
      <c r="P1093" t="s">
        <v>428</v>
      </c>
      <c r="Q1093" t="s">
        <v>822</v>
      </c>
      <c r="R1093" t="s">
        <v>221</v>
      </c>
      <c r="S1093" t="s">
        <v>45</v>
      </c>
    </row>
    <row r="1094" spans="1:19">
      <c r="A1094">
        <v>10172</v>
      </c>
      <c r="B1094">
        <v>24</v>
      </c>
      <c r="C1094" s="2">
        <v>81.33</v>
      </c>
      <c r="D1094" s="2">
        <v>2</v>
      </c>
      <c r="E1094" s="2">
        <v>1951.92</v>
      </c>
      <c r="F1094" s="3">
        <v>37930</v>
      </c>
      <c r="G1094" t="s">
        <v>40</v>
      </c>
      <c r="H1094">
        <v>4</v>
      </c>
      <c r="I1094">
        <v>11</v>
      </c>
      <c r="J1094">
        <v>2003</v>
      </c>
      <c r="K1094" s="2">
        <v>85</v>
      </c>
      <c r="L1094" t="s">
        <v>100</v>
      </c>
      <c r="M1094" t="s">
        <v>120</v>
      </c>
      <c r="N1094" t="s">
        <v>425</v>
      </c>
      <c r="O1094" t="s">
        <v>427</v>
      </c>
      <c r="P1094" t="s">
        <v>428</v>
      </c>
      <c r="Q1094" t="s">
        <v>822</v>
      </c>
      <c r="R1094" t="s">
        <v>221</v>
      </c>
      <c r="S1094" t="s">
        <v>45</v>
      </c>
    </row>
    <row r="1095" spans="1:19">
      <c r="A1095">
        <v>10172</v>
      </c>
      <c r="B1095">
        <v>22</v>
      </c>
      <c r="C1095" s="2">
        <v>98.509999999999991</v>
      </c>
      <c r="D1095" s="2">
        <v>4</v>
      </c>
      <c r="E1095" s="2">
        <v>2167.2199999999998</v>
      </c>
      <c r="F1095" s="3">
        <v>37930</v>
      </c>
      <c r="G1095" t="s">
        <v>40</v>
      </c>
      <c r="H1095">
        <v>4</v>
      </c>
      <c r="I1095">
        <v>11</v>
      </c>
      <c r="J1095">
        <v>2003</v>
      </c>
      <c r="K1095" s="2">
        <v>107</v>
      </c>
      <c r="L1095" t="s">
        <v>100</v>
      </c>
      <c r="M1095" t="s">
        <v>122</v>
      </c>
      <c r="N1095" t="s">
        <v>425</v>
      </c>
      <c r="O1095" t="s">
        <v>427</v>
      </c>
      <c r="P1095" t="s">
        <v>428</v>
      </c>
      <c r="Q1095" t="s">
        <v>822</v>
      </c>
      <c r="R1095" t="s">
        <v>221</v>
      </c>
      <c r="S1095" t="s">
        <v>45</v>
      </c>
    </row>
    <row r="1096" spans="1:19">
      <c r="A1096">
        <v>10413</v>
      </c>
      <c r="B1096">
        <v>36</v>
      </c>
      <c r="C1096" s="2">
        <v>241.04999999999998</v>
      </c>
      <c r="D1096" s="2">
        <v>2</v>
      </c>
      <c r="E1096" s="2">
        <v>8677.7999999999993</v>
      </c>
      <c r="F1096" s="3">
        <v>38477</v>
      </c>
      <c r="G1096" t="s">
        <v>40</v>
      </c>
      <c r="H1096">
        <v>2</v>
      </c>
      <c r="I1096">
        <v>5</v>
      </c>
      <c r="J1096">
        <v>2005</v>
      </c>
      <c r="K1096" s="2">
        <v>207</v>
      </c>
      <c r="L1096" t="s">
        <v>100</v>
      </c>
      <c r="M1096" t="s">
        <v>72</v>
      </c>
      <c r="N1096" t="s">
        <v>425</v>
      </c>
      <c r="O1096" t="s">
        <v>427</v>
      </c>
      <c r="P1096" t="s">
        <v>428</v>
      </c>
      <c r="Q1096" t="s">
        <v>822</v>
      </c>
      <c r="R1096" t="s">
        <v>221</v>
      </c>
      <c r="S1096" t="s">
        <v>39</v>
      </c>
    </row>
    <row r="1097" spans="1:19">
      <c r="A1097">
        <v>10413</v>
      </c>
      <c r="B1097">
        <v>47</v>
      </c>
      <c r="C1097" s="2">
        <v>175.25</v>
      </c>
      <c r="D1097" s="2">
        <v>3</v>
      </c>
      <c r="E1097" s="2">
        <v>8236.75</v>
      </c>
      <c r="F1097" s="3">
        <v>38477</v>
      </c>
      <c r="G1097" t="s">
        <v>40</v>
      </c>
      <c r="H1097">
        <v>2</v>
      </c>
      <c r="I1097">
        <v>5</v>
      </c>
      <c r="J1097">
        <v>2005</v>
      </c>
      <c r="K1097" s="2">
        <v>151</v>
      </c>
      <c r="L1097" t="s">
        <v>100</v>
      </c>
      <c r="M1097" t="s">
        <v>73</v>
      </c>
      <c r="N1097" t="s">
        <v>425</v>
      </c>
      <c r="O1097" t="s">
        <v>427</v>
      </c>
      <c r="P1097" t="s">
        <v>428</v>
      </c>
      <c r="Q1097" t="s">
        <v>822</v>
      </c>
      <c r="R1097" t="s">
        <v>221</v>
      </c>
      <c r="S1097" t="s">
        <v>39</v>
      </c>
    </row>
    <row r="1098" spans="1:19">
      <c r="A1098">
        <v>10413</v>
      </c>
      <c r="B1098">
        <v>22</v>
      </c>
      <c r="C1098" s="2">
        <v>153.99</v>
      </c>
      <c r="D1098" s="2">
        <v>1</v>
      </c>
      <c r="E1098" s="2">
        <v>3387.78</v>
      </c>
      <c r="F1098" s="3">
        <v>38477</v>
      </c>
      <c r="G1098" t="s">
        <v>40</v>
      </c>
      <c r="H1098">
        <v>2</v>
      </c>
      <c r="I1098">
        <v>5</v>
      </c>
      <c r="J1098">
        <v>2005</v>
      </c>
      <c r="K1098" s="2">
        <v>173</v>
      </c>
      <c r="L1098" t="s">
        <v>100</v>
      </c>
      <c r="M1098" t="s">
        <v>74</v>
      </c>
      <c r="N1098" t="s">
        <v>425</v>
      </c>
      <c r="O1098" t="s">
        <v>427</v>
      </c>
      <c r="P1098" t="s">
        <v>428</v>
      </c>
      <c r="Q1098" t="s">
        <v>822</v>
      </c>
      <c r="R1098" t="s">
        <v>221</v>
      </c>
      <c r="S1098" t="s">
        <v>36</v>
      </c>
    </row>
    <row r="1099" spans="1:19">
      <c r="A1099">
        <v>10413</v>
      </c>
      <c r="B1099">
        <v>49</v>
      </c>
      <c r="C1099" s="2">
        <v>140.75</v>
      </c>
      <c r="D1099" s="2">
        <v>5</v>
      </c>
      <c r="E1099" s="2">
        <v>6896.75</v>
      </c>
      <c r="F1099" s="3">
        <v>38477</v>
      </c>
      <c r="G1099" t="s">
        <v>40</v>
      </c>
      <c r="H1099">
        <v>2</v>
      </c>
      <c r="I1099">
        <v>5</v>
      </c>
      <c r="J1099">
        <v>2005</v>
      </c>
      <c r="K1099" s="2">
        <v>143</v>
      </c>
      <c r="L1099" t="s">
        <v>100</v>
      </c>
      <c r="M1099" t="s">
        <v>190</v>
      </c>
      <c r="N1099" t="s">
        <v>425</v>
      </c>
      <c r="O1099" t="s">
        <v>427</v>
      </c>
      <c r="P1099" t="s">
        <v>428</v>
      </c>
      <c r="Q1099" t="s">
        <v>822</v>
      </c>
      <c r="R1099" t="s">
        <v>221</v>
      </c>
      <c r="S1099" t="s">
        <v>36</v>
      </c>
    </row>
    <row r="1100" spans="1:19">
      <c r="A1100">
        <v>10263</v>
      </c>
      <c r="B1100">
        <v>34</v>
      </c>
      <c r="C1100" s="2">
        <v>108.14</v>
      </c>
      <c r="D1100" s="2">
        <v>2</v>
      </c>
      <c r="E1100" s="2">
        <v>3676.76</v>
      </c>
      <c r="F1100" s="3">
        <v>38166</v>
      </c>
      <c r="G1100" t="s">
        <v>40</v>
      </c>
      <c r="H1100">
        <v>2</v>
      </c>
      <c r="I1100">
        <v>6</v>
      </c>
      <c r="J1100">
        <v>2004</v>
      </c>
      <c r="K1100" s="2">
        <v>95</v>
      </c>
      <c r="L1100" t="s">
        <v>173</v>
      </c>
      <c r="M1100" t="s">
        <v>178</v>
      </c>
      <c r="N1100" t="s">
        <v>425</v>
      </c>
      <c r="O1100" t="s">
        <v>427</v>
      </c>
      <c r="P1100" t="s">
        <v>428</v>
      </c>
      <c r="Q1100" t="s">
        <v>822</v>
      </c>
      <c r="R1100" t="s">
        <v>221</v>
      </c>
      <c r="S1100" t="s">
        <v>36</v>
      </c>
    </row>
    <row r="1101" spans="1:19">
      <c r="A1101">
        <v>10263</v>
      </c>
      <c r="B1101">
        <v>40</v>
      </c>
      <c r="C1101" s="2">
        <v>111.8</v>
      </c>
      <c r="D1101" s="2">
        <v>5</v>
      </c>
      <c r="E1101" s="2">
        <v>4472</v>
      </c>
      <c r="F1101" s="3">
        <v>38166</v>
      </c>
      <c r="G1101" t="s">
        <v>40</v>
      </c>
      <c r="H1101">
        <v>2</v>
      </c>
      <c r="I1101">
        <v>6</v>
      </c>
      <c r="J1101">
        <v>2004</v>
      </c>
      <c r="K1101" s="2">
        <v>118</v>
      </c>
      <c r="L1101" t="s">
        <v>173</v>
      </c>
      <c r="M1101" t="s">
        <v>152</v>
      </c>
      <c r="N1101" t="s">
        <v>425</v>
      </c>
      <c r="O1101" t="s">
        <v>427</v>
      </c>
      <c r="P1101" t="s">
        <v>428</v>
      </c>
      <c r="Q1101" t="s">
        <v>822</v>
      </c>
      <c r="R1101" t="s">
        <v>221</v>
      </c>
      <c r="S1101" t="s">
        <v>36</v>
      </c>
    </row>
    <row r="1102" spans="1:19">
      <c r="A1102">
        <v>10263</v>
      </c>
      <c r="B1102">
        <v>41</v>
      </c>
      <c r="C1102" s="2">
        <v>203.34</v>
      </c>
      <c r="D1102" s="2">
        <v>4</v>
      </c>
      <c r="E1102" s="2">
        <v>8336.94</v>
      </c>
      <c r="F1102" s="3">
        <v>38166</v>
      </c>
      <c r="G1102" t="s">
        <v>40</v>
      </c>
      <c r="H1102">
        <v>2</v>
      </c>
      <c r="I1102">
        <v>6</v>
      </c>
      <c r="J1102">
        <v>2004</v>
      </c>
      <c r="K1102" s="2">
        <v>193</v>
      </c>
      <c r="L1102" t="s">
        <v>173</v>
      </c>
      <c r="M1102" t="s">
        <v>174</v>
      </c>
      <c r="N1102" t="s">
        <v>425</v>
      </c>
      <c r="O1102" t="s">
        <v>427</v>
      </c>
      <c r="P1102" t="s">
        <v>428</v>
      </c>
      <c r="Q1102" t="s">
        <v>822</v>
      </c>
      <c r="R1102" t="s">
        <v>221</v>
      </c>
      <c r="S1102" t="s">
        <v>39</v>
      </c>
    </row>
    <row r="1103" spans="1:19">
      <c r="A1103">
        <v>10263</v>
      </c>
      <c r="B1103">
        <v>48</v>
      </c>
      <c r="C1103" s="2">
        <v>134.04999999999998</v>
      </c>
      <c r="D1103" s="2">
        <v>1</v>
      </c>
      <c r="E1103" s="2">
        <v>6434.4</v>
      </c>
      <c r="F1103" s="3">
        <v>38166</v>
      </c>
      <c r="G1103" t="s">
        <v>40</v>
      </c>
      <c r="H1103">
        <v>2</v>
      </c>
      <c r="I1103">
        <v>6</v>
      </c>
      <c r="J1103">
        <v>2004</v>
      </c>
      <c r="K1103" s="2">
        <v>150</v>
      </c>
      <c r="L1103" t="s">
        <v>173</v>
      </c>
      <c r="M1103" t="s">
        <v>133</v>
      </c>
      <c r="N1103" t="s">
        <v>425</v>
      </c>
      <c r="O1103" t="s">
        <v>427</v>
      </c>
      <c r="P1103" t="s">
        <v>428</v>
      </c>
      <c r="Q1103" t="s">
        <v>822</v>
      </c>
      <c r="R1103" t="s">
        <v>221</v>
      </c>
      <c r="S1103" t="s">
        <v>36</v>
      </c>
    </row>
    <row r="1104" spans="1:19">
      <c r="A1104">
        <v>10263</v>
      </c>
      <c r="B1104">
        <v>34</v>
      </c>
      <c r="C1104" s="2">
        <v>58.75</v>
      </c>
      <c r="D1104" s="2">
        <v>6</v>
      </c>
      <c r="E1104" s="2">
        <v>1997.5</v>
      </c>
      <c r="F1104" s="3">
        <v>38166</v>
      </c>
      <c r="G1104" t="s">
        <v>40</v>
      </c>
      <c r="H1104">
        <v>2</v>
      </c>
      <c r="I1104">
        <v>6</v>
      </c>
      <c r="J1104">
        <v>2004</v>
      </c>
      <c r="K1104" s="2">
        <v>60</v>
      </c>
      <c r="L1104" t="s">
        <v>173</v>
      </c>
      <c r="M1104" t="s">
        <v>153</v>
      </c>
      <c r="N1104" t="s">
        <v>425</v>
      </c>
      <c r="O1104" t="s">
        <v>427</v>
      </c>
      <c r="P1104" t="s">
        <v>428</v>
      </c>
      <c r="Q1104" t="s">
        <v>822</v>
      </c>
      <c r="R1104" t="s">
        <v>221</v>
      </c>
      <c r="S1104" t="s">
        <v>45</v>
      </c>
    </row>
    <row r="1105" spans="1:19">
      <c r="A1105">
        <v>10263</v>
      </c>
      <c r="B1105">
        <v>42</v>
      </c>
      <c r="C1105" s="2">
        <v>102.56000000000002</v>
      </c>
      <c r="D1105" s="2">
        <v>3</v>
      </c>
      <c r="E1105" s="2">
        <v>4307.5200000000004</v>
      </c>
      <c r="F1105" s="3">
        <v>38166</v>
      </c>
      <c r="G1105" t="s">
        <v>40</v>
      </c>
      <c r="H1105">
        <v>2</v>
      </c>
      <c r="I1105">
        <v>6</v>
      </c>
      <c r="J1105">
        <v>2004</v>
      </c>
      <c r="K1105" s="2">
        <v>112</v>
      </c>
      <c r="L1105" t="s">
        <v>173</v>
      </c>
      <c r="M1105" t="s">
        <v>175</v>
      </c>
      <c r="N1105" t="s">
        <v>425</v>
      </c>
      <c r="O1105" t="s">
        <v>427</v>
      </c>
      <c r="P1105" t="s">
        <v>428</v>
      </c>
      <c r="Q1105" t="s">
        <v>822</v>
      </c>
      <c r="R1105" t="s">
        <v>221</v>
      </c>
      <c r="S1105" t="s">
        <v>36</v>
      </c>
    </row>
    <row r="1106" spans="1:19">
      <c r="A1106">
        <v>10263</v>
      </c>
      <c r="B1106">
        <v>37</v>
      </c>
      <c r="C1106" s="2">
        <v>62.46</v>
      </c>
      <c r="D1106" s="2">
        <v>7</v>
      </c>
      <c r="E1106" s="2">
        <v>2311.02</v>
      </c>
      <c r="F1106" s="3">
        <v>38166</v>
      </c>
      <c r="G1106" t="s">
        <v>40</v>
      </c>
      <c r="H1106">
        <v>2</v>
      </c>
      <c r="I1106">
        <v>6</v>
      </c>
      <c r="J1106">
        <v>2004</v>
      </c>
      <c r="K1106" s="2">
        <v>76</v>
      </c>
      <c r="L1106" t="s">
        <v>173</v>
      </c>
      <c r="M1106" t="s">
        <v>176</v>
      </c>
      <c r="N1106" t="s">
        <v>425</v>
      </c>
      <c r="O1106" t="s">
        <v>427</v>
      </c>
      <c r="P1106" t="s">
        <v>428</v>
      </c>
      <c r="Q1106" t="s">
        <v>822</v>
      </c>
      <c r="R1106" t="s">
        <v>221</v>
      </c>
      <c r="S1106" t="s">
        <v>45</v>
      </c>
    </row>
    <row r="1107" spans="1:19">
      <c r="A1107">
        <v>10263</v>
      </c>
      <c r="B1107">
        <v>31</v>
      </c>
      <c r="C1107" s="2">
        <v>79.91</v>
      </c>
      <c r="D1107" s="2">
        <v>8</v>
      </c>
      <c r="E1107" s="2">
        <v>2477.21</v>
      </c>
      <c r="F1107" s="3">
        <v>38166</v>
      </c>
      <c r="G1107" t="s">
        <v>40</v>
      </c>
      <c r="H1107">
        <v>2</v>
      </c>
      <c r="I1107">
        <v>6</v>
      </c>
      <c r="J1107">
        <v>2004</v>
      </c>
      <c r="K1107" s="2">
        <v>99</v>
      </c>
      <c r="L1107" t="s">
        <v>173</v>
      </c>
      <c r="M1107" t="s">
        <v>177</v>
      </c>
      <c r="N1107" t="s">
        <v>425</v>
      </c>
      <c r="O1107" t="s">
        <v>427</v>
      </c>
      <c r="P1107" t="s">
        <v>428</v>
      </c>
      <c r="Q1107" t="s">
        <v>822</v>
      </c>
      <c r="R1107" t="s">
        <v>221</v>
      </c>
      <c r="S1107" t="s">
        <v>45</v>
      </c>
    </row>
    <row r="1108" spans="1:19">
      <c r="A1108">
        <v>10263</v>
      </c>
      <c r="B1108">
        <v>33</v>
      </c>
      <c r="C1108" s="2">
        <v>86.17</v>
      </c>
      <c r="D1108" s="2">
        <v>10</v>
      </c>
      <c r="E1108" s="2">
        <v>2843.61</v>
      </c>
      <c r="F1108" s="3">
        <v>38166</v>
      </c>
      <c r="G1108" t="s">
        <v>40</v>
      </c>
      <c r="H1108">
        <v>2</v>
      </c>
      <c r="I1108">
        <v>6</v>
      </c>
      <c r="J1108">
        <v>2004</v>
      </c>
      <c r="K1108" s="2">
        <v>84</v>
      </c>
      <c r="L1108" t="s">
        <v>161</v>
      </c>
      <c r="M1108" t="s">
        <v>179</v>
      </c>
      <c r="N1108" t="s">
        <v>425</v>
      </c>
      <c r="O1108" t="s">
        <v>427</v>
      </c>
      <c r="P1108" t="s">
        <v>428</v>
      </c>
      <c r="Q1108" t="s">
        <v>822</v>
      </c>
      <c r="R1108" t="s">
        <v>221</v>
      </c>
      <c r="S1108" t="s">
        <v>45</v>
      </c>
    </row>
    <row r="1109" spans="1:19">
      <c r="A1109">
        <v>10263</v>
      </c>
      <c r="B1109">
        <v>24</v>
      </c>
      <c r="C1109" s="2">
        <v>75.350000000000009</v>
      </c>
      <c r="D1109" s="2">
        <v>11</v>
      </c>
      <c r="E1109" s="2">
        <v>1808.4</v>
      </c>
      <c r="F1109" s="3">
        <v>38166</v>
      </c>
      <c r="G1109" t="s">
        <v>40</v>
      </c>
      <c r="H1109">
        <v>2</v>
      </c>
      <c r="I1109">
        <v>6</v>
      </c>
      <c r="J1109">
        <v>2004</v>
      </c>
      <c r="K1109" s="2">
        <v>72</v>
      </c>
      <c r="L1109" t="s">
        <v>161</v>
      </c>
      <c r="M1109" t="s">
        <v>181</v>
      </c>
      <c r="N1109" t="s">
        <v>425</v>
      </c>
      <c r="O1109" t="s">
        <v>427</v>
      </c>
      <c r="P1109" t="s">
        <v>428</v>
      </c>
      <c r="Q1109" t="s">
        <v>822</v>
      </c>
      <c r="R1109" t="s">
        <v>221</v>
      </c>
      <c r="S1109" t="s">
        <v>45</v>
      </c>
    </row>
    <row r="1110" spans="1:19">
      <c r="A1110">
        <v>10263</v>
      </c>
      <c r="B1110">
        <v>47</v>
      </c>
      <c r="C1110" s="2">
        <v>116.28</v>
      </c>
      <c r="D1110" s="2">
        <v>9</v>
      </c>
      <c r="E1110" s="2">
        <v>5465.16</v>
      </c>
      <c r="F1110" s="3">
        <v>38166</v>
      </c>
      <c r="G1110" t="s">
        <v>40</v>
      </c>
      <c r="H1110">
        <v>2</v>
      </c>
      <c r="I1110">
        <v>6</v>
      </c>
      <c r="J1110">
        <v>2004</v>
      </c>
      <c r="K1110" s="2">
        <v>118</v>
      </c>
      <c r="L1110" t="s">
        <v>161</v>
      </c>
      <c r="M1110" t="s">
        <v>183</v>
      </c>
      <c r="N1110" t="s">
        <v>425</v>
      </c>
      <c r="O1110" t="s">
        <v>427</v>
      </c>
      <c r="P1110" t="s">
        <v>428</v>
      </c>
      <c r="Q1110" t="s">
        <v>822</v>
      </c>
      <c r="R1110" t="s">
        <v>221</v>
      </c>
      <c r="S1110" t="s">
        <v>36</v>
      </c>
    </row>
    <row r="1111" spans="1:19">
      <c r="A1111">
        <v>10413</v>
      </c>
      <c r="B1111">
        <v>24</v>
      </c>
      <c r="C1111" s="2">
        <v>49.71</v>
      </c>
      <c r="D1111" s="2">
        <v>6</v>
      </c>
      <c r="E1111" s="2">
        <v>1193.04</v>
      </c>
      <c r="F1111" s="3">
        <v>38477</v>
      </c>
      <c r="G1111" t="s">
        <v>40</v>
      </c>
      <c r="H1111">
        <v>2</v>
      </c>
      <c r="I1111">
        <v>5</v>
      </c>
      <c r="J1111">
        <v>2005</v>
      </c>
      <c r="K1111" s="2">
        <v>62</v>
      </c>
      <c r="L1111" t="s">
        <v>368</v>
      </c>
      <c r="M1111" t="s">
        <v>200</v>
      </c>
      <c r="N1111" t="s">
        <v>425</v>
      </c>
      <c r="O1111" t="s">
        <v>427</v>
      </c>
      <c r="P1111" t="s">
        <v>428</v>
      </c>
      <c r="Q1111" t="s">
        <v>822</v>
      </c>
      <c r="R1111" t="s">
        <v>221</v>
      </c>
      <c r="S1111" t="s">
        <v>45</v>
      </c>
    </row>
    <row r="1112" spans="1:19">
      <c r="A1112">
        <v>10413</v>
      </c>
      <c r="B1112">
        <v>51</v>
      </c>
      <c r="C1112" s="2">
        <v>63.85</v>
      </c>
      <c r="D1112" s="2">
        <v>4</v>
      </c>
      <c r="E1112" s="2">
        <v>3256.35</v>
      </c>
      <c r="F1112" s="3">
        <v>38477</v>
      </c>
      <c r="G1112" t="s">
        <v>40</v>
      </c>
      <c r="H1112">
        <v>2</v>
      </c>
      <c r="I1112">
        <v>5</v>
      </c>
      <c r="J1112">
        <v>2005</v>
      </c>
      <c r="K1112" s="2">
        <v>58</v>
      </c>
      <c r="L1112" t="s">
        <v>368</v>
      </c>
      <c r="M1112" t="s">
        <v>235</v>
      </c>
      <c r="N1112" t="s">
        <v>425</v>
      </c>
      <c r="O1112" t="s">
        <v>427</v>
      </c>
      <c r="P1112" t="s">
        <v>428</v>
      </c>
      <c r="Q1112" t="s">
        <v>822</v>
      </c>
      <c r="R1112" t="s">
        <v>221</v>
      </c>
      <c r="S1112" t="s">
        <v>36</v>
      </c>
    </row>
    <row r="1113" spans="1:19">
      <c r="A1113">
        <v>10146</v>
      </c>
      <c r="B1113">
        <v>29</v>
      </c>
      <c r="C1113" s="2">
        <v>153.26</v>
      </c>
      <c r="D1113" s="2">
        <v>1</v>
      </c>
      <c r="E1113" s="2">
        <v>4444.54</v>
      </c>
      <c r="F1113" s="3">
        <v>37867</v>
      </c>
      <c r="G1113" t="s">
        <v>40</v>
      </c>
      <c r="H1113">
        <v>3</v>
      </c>
      <c r="I1113">
        <v>9</v>
      </c>
      <c r="J1113">
        <v>2003</v>
      </c>
      <c r="K1113" s="2">
        <v>148</v>
      </c>
      <c r="L1113" t="s">
        <v>100</v>
      </c>
      <c r="M1113" t="s">
        <v>128</v>
      </c>
      <c r="N1113" t="s">
        <v>430</v>
      </c>
      <c r="O1113" t="s">
        <v>269</v>
      </c>
      <c r="P1113" t="s">
        <v>428</v>
      </c>
      <c r="Q1113" t="s">
        <v>822</v>
      </c>
      <c r="R1113" t="s">
        <v>221</v>
      </c>
      <c r="S1113" t="s">
        <v>36</v>
      </c>
    </row>
    <row r="1114" spans="1:19">
      <c r="A1114">
        <v>10146</v>
      </c>
      <c r="B1114">
        <v>47</v>
      </c>
      <c r="C1114" s="2">
        <v>67.14</v>
      </c>
      <c r="D1114" s="2">
        <v>2</v>
      </c>
      <c r="E1114" s="2">
        <v>3155.58</v>
      </c>
      <c r="F1114" s="3">
        <v>37867</v>
      </c>
      <c r="G1114" t="s">
        <v>40</v>
      </c>
      <c r="H1114">
        <v>3</v>
      </c>
      <c r="I1114">
        <v>9</v>
      </c>
      <c r="J1114">
        <v>2003</v>
      </c>
      <c r="K1114" s="2">
        <v>62</v>
      </c>
      <c r="L1114" t="s">
        <v>173</v>
      </c>
      <c r="M1114" t="s">
        <v>134</v>
      </c>
      <c r="N1114" t="s">
        <v>430</v>
      </c>
      <c r="O1114" t="s">
        <v>269</v>
      </c>
      <c r="P1114" t="s">
        <v>428</v>
      </c>
      <c r="Q1114" t="s">
        <v>822</v>
      </c>
      <c r="R1114" t="s">
        <v>221</v>
      </c>
      <c r="S1114" t="s">
        <v>36</v>
      </c>
    </row>
    <row r="1115" spans="1:19">
      <c r="A1115">
        <v>10353</v>
      </c>
      <c r="B1115">
        <v>46</v>
      </c>
      <c r="C1115" s="2">
        <v>81.17</v>
      </c>
      <c r="D1115" s="2">
        <v>5</v>
      </c>
      <c r="E1115" s="2">
        <v>3733.82</v>
      </c>
      <c r="F1115" s="3">
        <v>38325</v>
      </c>
      <c r="G1115" t="s">
        <v>40</v>
      </c>
      <c r="H1115">
        <v>4</v>
      </c>
      <c r="I1115">
        <v>12</v>
      </c>
      <c r="J1115">
        <v>2004</v>
      </c>
      <c r="K1115" s="2">
        <v>99</v>
      </c>
      <c r="L1115" t="s">
        <v>173</v>
      </c>
      <c r="M1115" t="s">
        <v>177</v>
      </c>
      <c r="N1115" t="s">
        <v>430</v>
      </c>
      <c r="O1115" t="s">
        <v>269</v>
      </c>
      <c r="P1115" t="s">
        <v>428</v>
      </c>
      <c r="Q1115" t="s">
        <v>822</v>
      </c>
      <c r="R1115" t="s">
        <v>221</v>
      </c>
      <c r="S1115" t="s">
        <v>36</v>
      </c>
    </row>
    <row r="1116" spans="1:19">
      <c r="A1116">
        <v>10131</v>
      </c>
      <c r="B1116">
        <v>21</v>
      </c>
      <c r="C1116" s="2">
        <v>132.45999999999998</v>
      </c>
      <c r="D1116" s="2">
        <v>4</v>
      </c>
      <c r="E1116" s="2">
        <v>2781.66</v>
      </c>
      <c r="F1116" s="3">
        <v>37788</v>
      </c>
      <c r="G1116" t="s">
        <v>40</v>
      </c>
      <c r="H1116">
        <v>2</v>
      </c>
      <c r="I1116">
        <v>6</v>
      </c>
      <c r="J1116">
        <v>2003</v>
      </c>
      <c r="K1116" s="2">
        <v>157</v>
      </c>
      <c r="L1116" t="s">
        <v>161</v>
      </c>
      <c r="M1116" t="s">
        <v>43</v>
      </c>
      <c r="N1116" t="s">
        <v>430</v>
      </c>
      <c r="O1116" t="s">
        <v>269</v>
      </c>
      <c r="P1116" t="s">
        <v>428</v>
      </c>
      <c r="Q1116" t="s">
        <v>822</v>
      </c>
      <c r="R1116" t="s">
        <v>221</v>
      </c>
      <c r="S1116" t="s">
        <v>45</v>
      </c>
    </row>
    <row r="1117" spans="1:19">
      <c r="A1117">
        <v>10131</v>
      </c>
      <c r="B1117">
        <v>35</v>
      </c>
      <c r="C1117" s="2">
        <v>67.14</v>
      </c>
      <c r="D1117" s="2">
        <v>5</v>
      </c>
      <c r="E1117" s="2">
        <v>2349.9</v>
      </c>
      <c r="F1117" s="3">
        <v>37788</v>
      </c>
      <c r="G1117" t="s">
        <v>40</v>
      </c>
      <c r="H1117">
        <v>2</v>
      </c>
      <c r="I1117">
        <v>6</v>
      </c>
      <c r="J1117">
        <v>2003</v>
      </c>
      <c r="K1117" s="2">
        <v>68</v>
      </c>
      <c r="L1117" t="s">
        <v>161</v>
      </c>
      <c r="M1117" t="s">
        <v>44</v>
      </c>
      <c r="N1117" t="s">
        <v>430</v>
      </c>
      <c r="O1117" t="s">
        <v>269</v>
      </c>
      <c r="P1117" t="s">
        <v>428</v>
      </c>
      <c r="Q1117" t="s">
        <v>822</v>
      </c>
      <c r="R1117" t="s">
        <v>221</v>
      </c>
      <c r="S1117" t="s">
        <v>45</v>
      </c>
    </row>
    <row r="1118" spans="1:19">
      <c r="A1118">
        <v>10131</v>
      </c>
      <c r="B1118">
        <v>50</v>
      </c>
      <c r="C1118" s="2">
        <v>81.89</v>
      </c>
      <c r="D1118" s="2">
        <v>3</v>
      </c>
      <c r="E1118" s="2">
        <v>4094.5</v>
      </c>
      <c r="F1118" s="3">
        <v>37788</v>
      </c>
      <c r="G1118" t="s">
        <v>40</v>
      </c>
      <c r="H1118">
        <v>2</v>
      </c>
      <c r="I1118">
        <v>6</v>
      </c>
      <c r="J1118">
        <v>2003</v>
      </c>
      <c r="K1118" s="2">
        <v>68</v>
      </c>
      <c r="L1118" t="s">
        <v>161</v>
      </c>
      <c r="M1118" t="s">
        <v>46</v>
      </c>
      <c r="N1118" t="s">
        <v>430</v>
      </c>
      <c r="O1118" t="s">
        <v>269</v>
      </c>
      <c r="P1118" t="s">
        <v>428</v>
      </c>
      <c r="Q1118" t="s">
        <v>822</v>
      </c>
      <c r="R1118" t="s">
        <v>221</v>
      </c>
      <c r="S1118" t="s">
        <v>36</v>
      </c>
    </row>
    <row r="1119" spans="1:19">
      <c r="A1119">
        <v>10131</v>
      </c>
      <c r="B1119">
        <v>40</v>
      </c>
      <c r="C1119" s="2">
        <v>110.69000000000001</v>
      </c>
      <c r="D1119" s="2">
        <v>1</v>
      </c>
      <c r="E1119" s="2">
        <v>4427.6000000000004</v>
      </c>
      <c r="F1119" s="3">
        <v>37788</v>
      </c>
      <c r="G1119" t="s">
        <v>40</v>
      </c>
      <c r="H1119">
        <v>2</v>
      </c>
      <c r="I1119">
        <v>6</v>
      </c>
      <c r="J1119">
        <v>2003</v>
      </c>
      <c r="K1119" s="2">
        <v>99</v>
      </c>
      <c r="L1119" t="s">
        <v>161</v>
      </c>
      <c r="M1119" t="s">
        <v>47</v>
      </c>
      <c r="N1119" t="s">
        <v>430</v>
      </c>
      <c r="O1119" t="s">
        <v>269</v>
      </c>
      <c r="P1119" t="s">
        <v>428</v>
      </c>
      <c r="Q1119" t="s">
        <v>822</v>
      </c>
      <c r="R1119" t="s">
        <v>221</v>
      </c>
      <c r="S1119" t="s">
        <v>36</v>
      </c>
    </row>
    <row r="1120" spans="1:19">
      <c r="A1120">
        <v>10131</v>
      </c>
      <c r="B1120">
        <v>26</v>
      </c>
      <c r="C1120" s="2">
        <v>85.13000000000001</v>
      </c>
      <c r="D1120" s="2">
        <v>2</v>
      </c>
      <c r="E1120" s="2">
        <v>2213.38</v>
      </c>
      <c r="F1120" s="3">
        <v>37788</v>
      </c>
      <c r="G1120" t="s">
        <v>40</v>
      </c>
      <c r="H1120">
        <v>2</v>
      </c>
      <c r="I1120">
        <v>6</v>
      </c>
      <c r="J1120">
        <v>2003</v>
      </c>
      <c r="K1120" s="2">
        <v>74</v>
      </c>
      <c r="L1120" t="s">
        <v>161</v>
      </c>
      <c r="M1120" t="s">
        <v>48</v>
      </c>
      <c r="N1120" t="s">
        <v>430</v>
      </c>
      <c r="O1120" t="s">
        <v>269</v>
      </c>
      <c r="P1120" t="s">
        <v>428</v>
      </c>
      <c r="Q1120" t="s">
        <v>822</v>
      </c>
      <c r="R1120" t="s">
        <v>221</v>
      </c>
      <c r="S1120" t="s">
        <v>45</v>
      </c>
    </row>
    <row r="1121" spans="1:19">
      <c r="A1121">
        <v>10131</v>
      </c>
      <c r="B1121">
        <v>21</v>
      </c>
      <c r="C1121" s="2">
        <v>41.71</v>
      </c>
      <c r="D1121" s="2">
        <v>7</v>
      </c>
      <c r="E1121" s="2">
        <v>875.91</v>
      </c>
      <c r="F1121" s="3">
        <v>37788</v>
      </c>
      <c r="G1121" t="s">
        <v>40</v>
      </c>
      <c r="H1121">
        <v>2</v>
      </c>
      <c r="I1121">
        <v>6</v>
      </c>
      <c r="J1121">
        <v>2003</v>
      </c>
      <c r="K1121" s="2">
        <v>49</v>
      </c>
      <c r="L1121" t="s">
        <v>161</v>
      </c>
      <c r="M1121" t="s">
        <v>49</v>
      </c>
      <c r="N1121" t="s">
        <v>430</v>
      </c>
      <c r="O1121" t="s">
        <v>269</v>
      </c>
      <c r="P1121" t="s">
        <v>428</v>
      </c>
      <c r="Q1121" t="s">
        <v>822</v>
      </c>
      <c r="R1121" t="s">
        <v>221</v>
      </c>
      <c r="S1121" t="s">
        <v>45</v>
      </c>
    </row>
    <row r="1122" spans="1:19">
      <c r="A1122">
        <v>10353</v>
      </c>
      <c r="B1122">
        <v>27</v>
      </c>
      <c r="C1122" s="2">
        <v>130.21</v>
      </c>
      <c r="D1122" s="2">
        <v>1</v>
      </c>
      <c r="E1122" s="2">
        <v>3515.67</v>
      </c>
      <c r="F1122" s="3">
        <v>38325</v>
      </c>
      <c r="G1122" t="s">
        <v>40</v>
      </c>
      <c r="H1122">
        <v>4</v>
      </c>
      <c r="I1122">
        <v>12</v>
      </c>
      <c r="J1122">
        <v>2004</v>
      </c>
      <c r="K1122" s="2">
        <v>84</v>
      </c>
      <c r="L1122" t="s">
        <v>161</v>
      </c>
      <c r="M1122" t="s">
        <v>179</v>
      </c>
      <c r="N1122" t="s">
        <v>430</v>
      </c>
      <c r="O1122" t="s">
        <v>269</v>
      </c>
      <c r="P1122" t="s">
        <v>428</v>
      </c>
      <c r="Q1122" t="s">
        <v>822</v>
      </c>
      <c r="R1122" t="s">
        <v>221</v>
      </c>
      <c r="S1122" t="s">
        <v>36</v>
      </c>
    </row>
    <row r="1123" spans="1:19">
      <c r="A1123">
        <v>10353</v>
      </c>
      <c r="B1123">
        <v>28</v>
      </c>
      <c r="C1123" s="2">
        <v>71.73</v>
      </c>
      <c r="D1123" s="2">
        <v>2</v>
      </c>
      <c r="E1123" s="2">
        <v>2008.44</v>
      </c>
      <c r="F1123" s="3">
        <v>38325</v>
      </c>
      <c r="G1123" t="s">
        <v>40</v>
      </c>
      <c r="H1123">
        <v>4</v>
      </c>
      <c r="I1123">
        <v>12</v>
      </c>
      <c r="J1123">
        <v>2004</v>
      </c>
      <c r="K1123" s="2">
        <v>109</v>
      </c>
      <c r="L1123" t="s">
        <v>161</v>
      </c>
      <c r="M1123" t="s">
        <v>180</v>
      </c>
      <c r="N1123" t="s">
        <v>430</v>
      </c>
      <c r="O1123" t="s">
        <v>269</v>
      </c>
      <c r="P1123" t="s">
        <v>428</v>
      </c>
      <c r="Q1123" t="s">
        <v>822</v>
      </c>
      <c r="R1123" t="s">
        <v>221</v>
      </c>
      <c r="S1123" t="s">
        <v>45</v>
      </c>
    </row>
    <row r="1124" spans="1:19">
      <c r="A1124">
        <v>10353</v>
      </c>
      <c r="B1124">
        <v>35</v>
      </c>
      <c r="C1124" s="2">
        <v>89.9</v>
      </c>
      <c r="D1124" s="2">
        <v>3</v>
      </c>
      <c r="E1124" s="2">
        <v>3146.5</v>
      </c>
      <c r="F1124" s="3">
        <v>38325</v>
      </c>
      <c r="G1124" t="s">
        <v>40</v>
      </c>
      <c r="H1124">
        <v>4</v>
      </c>
      <c r="I1124">
        <v>12</v>
      </c>
      <c r="J1124">
        <v>2004</v>
      </c>
      <c r="K1124" s="2">
        <v>72</v>
      </c>
      <c r="L1124" t="s">
        <v>161</v>
      </c>
      <c r="M1124" t="s">
        <v>181</v>
      </c>
      <c r="N1124" t="s">
        <v>430</v>
      </c>
      <c r="O1124" t="s">
        <v>269</v>
      </c>
      <c r="P1124" t="s">
        <v>428</v>
      </c>
      <c r="Q1124" t="s">
        <v>822</v>
      </c>
      <c r="R1124" t="s">
        <v>221</v>
      </c>
      <c r="S1124" t="s">
        <v>36</v>
      </c>
    </row>
    <row r="1125" spans="1:19">
      <c r="A1125">
        <v>10353</v>
      </c>
      <c r="B1125">
        <v>39</v>
      </c>
      <c r="C1125" s="2">
        <v>129.32999999999998</v>
      </c>
      <c r="D1125" s="2">
        <v>9</v>
      </c>
      <c r="E1125" s="2">
        <v>5043.87</v>
      </c>
      <c r="F1125" s="3">
        <v>38325</v>
      </c>
      <c r="G1125" t="s">
        <v>40</v>
      </c>
      <c r="H1125">
        <v>4</v>
      </c>
      <c r="I1125">
        <v>12</v>
      </c>
      <c r="J1125">
        <v>2004</v>
      </c>
      <c r="K1125" s="2">
        <v>91</v>
      </c>
      <c r="L1125" t="s">
        <v>161</v>
      </c>
      <c r="M1125" t="s">
        <v>182</v>
      </c>
      <c r="N1125" t="s">
        <v>430</v>
      </c>
      <c r="O1125" t="s">
        <v>269</v>
      </c>
      <c r="P1125" t="s">
        <v>428</v>
      </c>
      <c r="Q1125" t="s">
        <v>822</v>
      </c>
      <c r="R1125" t="s">
        <v>221</v>
      </c>
      <c r="S1125" t="s">
        <v>36</v>
      </c>
    </row>
    <row r="1126" spans="1:19">
      <c r="A1126">
        <v>10353</v>
      </c>
      <c r="B1126">
        <v>48</v>
      </c>
      <c r="C1126" s="2">
        <v>68.8</v>
      </c>
      <c r="D1126" s="2">
        <v>4</v>
      </c>
      <c r="E1126" s="2">
        <v>3302.4</v>
      </c>
      <c r="F1126" s="3">
        <v>38325</v>
      </c>
      <c r="G1126" t="s">
        <v>40</v>
      </c>
      <c r="H1126">
        <v>4</v>
      </c>
      <c r="I1126">
        <v>12</v>
      </c>
      <c r="J1126">
        <v>2004</v>
      </c>
      <c r="K1126" s="2">
        <v>118</v>
      </c>
      <c r="L1126" t="s">
        <v>161</v>
      </c>
      <c r="M1126" t="s">
        <v>183</v>
      </c>
      <c r="N1126" t="s">
        <v>430</v>
      </c>
      <c r="O1126" t="s">
        <v>269</v>
      </c>
      <c r="P1126" t="s">
        <v>428</v>
      </c>
      <c r="Q1126" t="s">
        <v>822</v>
      </c>
      <c r="R1126" t="s">
        <v>221</v>
      </c>
      <c r="S1126" t="s">
        <v>36</v>
      </c>
    </row>
    <row r="1127" spans="1:19">
      <c r="A1127">
        <v>10353</v>
      </c>
      <c r="B1127">
        <v>43</v>
      </c>
      <c r="C1127" s="2">
        <v>81.95</v>
      </c>
      <c r="D1127" s="2">
        <v>6</v>
      </c>
      <c r="E1127" s="2">
        <v>3523.85</v>
      </c>
      <c r="F1127" s="3">
        <v>38325</v>
      </c>
      <c r="G1127" t="s">
        <v>40</v>
      </c>
      <c r="H1127">
        <v>4</v>
      </c>
      <c r="I1127">
        <v>12</v>
      </c>
      <c r="J1127">
        <v>2004</v>
      </c>
      <c r="K1127" s="2">
        <v>80</v>
      </c>
      <c r="L1127" t="s">
        <v>161</v>
      </c>
      <c r="M1127" t="s">
        <v>184</v>
      </c>
      <c r="N1127" t="s">
        <v>430</v>
      </c>
      <c r="O1127" t="s">
        <v>269</v>
      </c>
      <c r="P1127" t="s">
        <v>428</v>
      </c>
      <c r="Q1127" t="s">
        <v>822</v>
      </c>
      <c r="R1127" t="s">
        <v>221</v>
      </c>
      <c r="S1127" t="s">
        <v>36</v>
      </c>
    </row>
    <row r="1128" spans="1:19">
      <c r="A1128">
        <v>10131</v>
      </c>
      <c r="B1128">
        <v>22</v>
      </c>
      <c r="C1128" s="2">
        <v>85.99</v>
      </c>
      <c r="D1128" s="2">
        <v>8</v>
      </c>
      <c r="E1128" s="2">
        <v>1891.78</v>
      </c>
      <c r="F1128" s="3">
        <v>37788</v>
      </c>
      <c r="G1128" t="s">
        <v>40</v>
      </c>
      <c r="H1128">
        <v>2</v>
      </c>
      <c r="I1128">
        <v>6</v>
      </c>
      <c r="J1128">
        <v>2003</v>
      </c>
      <c r="K1128" s="2">
        <v>90</v>
      </c>
      <c r="L1128" t="s">
        <v>50</v>
      </c>
      <c r="M1128" t="s">
        <v>52</v>
      </c>
      <c r="N1128" t="s">
        <v>430</v>
      </c>
      <c r="O1128" t="s">
        <v>269</v>
      </c>
      <c r="P1128" t="s">
        <v>428</v>
      </c>
      <c r="Q1128" t="s">
        <v>822</v>
      </c>
      <c r="R1128" t="s">
        <v>221</v>
      </c>
      <c r="S1128" t="s">
        <v>45</v>
      </c>
    </row>
    <row r="1129" spans="1:19">
      <c r="A1129">
        <v>10131</v>
      </c>
      <c r="B1129">
        <v>29</v>
      </c>
      <c r="C1129" s="2">
        <v>59.18</v>
      </c>
      <c r="D1129" s="2">
        <v>6</v>
      </c>
      <c r="E1129" s="2">
        <v>1716.22</v>
      </c>
      <c r="F1129" s="3">
        <v>37788</v>
      </c>
      <c r="G1129" t="s">
        <v>40</v>
      </c>
      <c r="H1129">
        <v>2</v>
      </c>
      <c r="I1129">
        <v>6</v>
      </c>
      <c r="J1129">
        <v>2003</v>
      </c>
      <c r="K1129" s="2">
        <v>65</v>
      </c>
      <c r="L1129" t="s">
        <v>81</v>
      </c>
      <c r="M1129" t="s">
        <v>61</v>
      </c>
      <c r="N1129" t="s">
        <v>430</v>
      </c>
      <c r="O1129" t="s">
        <v>269</v>
      </c>
      <c r="P1129" t="s">
        <v>428</v>
      </c>
      <c r="Q1129" t="s">
        <v>822</v>
      </c>
      <c r="R1129" t="s">
        <v>221</v>
      </c>
      <c r="S1129" t="s">
        <v>45</v>
      </c>
    </row>
    <row r="1130" spans="1:19">
      <c r="A1130">
        <v>10353</v>
      </c>
      <c r="B1130">
        <v>40</v>
      </c>
      <c r="C1130" s="2">
        <v>44.510000000000005</v>
      </c>
      <c r="D1130" s="2">
        <v>7</v>
      </c>
      <c r="E1130" s="2">
        <v>1780.4</v>
      </c>
      <c r="F1130" s="3">
        <v>38325</v>
      </c>
      <c r="G1130" t="s">
        <v>40</v>
      </c>
      <c r="H1130">
        <v>4</v>
      </c>
      <c r="I1130">
        <v>12</v>
      </c>
      <c r="J1130">
        <v>2004</v>
      </c>
      <c r="K1130" s="2">
        <v>68</v>
      </c>
      <c r="L1130" t="s">
        <v>81</v>
      </c>
      <c r="M1130" t="s">
        <v>187</v>
      </c>
      <c r="N1130" t="s">
        <v>430</v>
      </c>
      <c r="O1130" t="s">
        <v>269</v>
      </c>
      <c r="P1130" t="s">
        <v>428</v>
      </c>
      <c r="Q1130" t="s">
        <v>822</v>
      </c>
      <c r="R1130" t="s">
        <v>221</v>
      </c>
      <c r="S1130" t="s">
        <v>45</v>
      </c>
    </row>
    <row r="1131" spans="1:19">
      <c r="A1131">
        <v>10353</v>
      </c>
      <c r="B1131">
        <v>40</v>
      </c>
      <c r="C1131" s="2">
        <v>82.210000000000008</v>
      </c>
      <c r="D1131" s="2">
        <v>8</v>
      </c>
      <c r="E1131" s="2">
        <v>3288.4</v>
      </c>
      <c r="F1131" s="3">
        <v>38325</v>
      </c>
      <c r="G1131" t="s">
        <v>40</v>
      </c>
      <c r="H1131">
        <v>4</v>
      </c>
      <c r="I1131">
        <v>12</v>
      </c>
      <c r="J1131">
        <v>2004</v>
      </c>
      <c r="K1131" s="2">
        <v>43</v>
      </c>
      <c r="L1131" t="s">
        <v>81</v>
      </c>
      <c r="M1131" t="s">
        <v>188</v>
      </c>
      <c r="N1131" t="s">
        <v>430</v>
      </c>
      <c r="O1131" t="s">
        <v>269</v>
      </c>
      <c r="P1131" t="s">
        <v>428</v>
      </c>
      <c r="Q1131" t="s">
        <v>822</v>
      </c>
      <c r="R1131" t="s">
        <v>221</v>
      </c>
      <c r="S1131" t="s">
        <v>36</v>
      </c>
    </row>
    <row r="1132" spans="1:19">
      <c r="A1132">
        <v>10264</v>
      </c>
      <c r="B1132">
        <v>20</v>
      </c>
      <c r="C1132" s="2">
        <v>120.53</v>
      </c>
      <c r="D1132" s="2">
        <v>2</v>
      </c>
      <c r="E1132" s="2">
        <v>2410.6</v>
      </c>
      <c r="F1132" s="3">
        <v>38168</v>
      </c>
      <c r="G1132" t="s">
        <v>40</v>
      </c>
      <c r="H1132">
        <v>2</v>
      </c>
      <c r="I1132">
        <v>6</v>
      </c>
      <c r="J1132">
        <v>2004</v>
      </c>
      <c r="K1132" s="2">
        <v>148</v>
      </c>
      <c r="L1132" t="s">
        <v>100</v>
      </c>
      <c r="M1132" t="s">
        <v>128</v>
      </c>
      <c r="N1132" t="s">
        <v>800</v>
      </c>
      <c r="O1132" t="s">
        <v>378</v>
      </c>
      <c r="P1132" t="s">
        <v>219</v>
      </c>
      <c r="Q1132" t="s">
        <v>822</v>
      </c>
      <c r="R1132" t="s">
        <v>221</v>
      </c>
      <c r="S1132" t="s">
        <v>45</v>
      </c>
    </row>
    <row r="1133" spans="1:19">
      <c r="A1133">
        <v>10264</v>
      </c>
      <c r="B1133">
        <v>47</v>
      </c>
      <c r="C1133" s="2">
        <v>83.27</v>
      </c>
      <c r="D1133" s="2">
        <v>1</v>
      </c>
      <c r="E1133" s="2">
        <v>3913.69</v>
      </c>
      <c r="F1133" s="3">
        <v>38168</v>
      </c>
      <c r="G1133" t="s">
        <v>40</v>
      </c>
      <c r="H1133">
        <v>2</v>
      </c>
      <c r="I1133">
        <v>6</v>
      </c>
      <c r="J1133">
        <v>2004</v>
      </c>
      <c r="K1133" s="2">
        <v>80</v>
      </c>
      <c r="L1133" t="s">
        <v>100</v>
      </c>
      <c r="M1133" t="s">
        <v>130</v>
      </c>
      <c r="N1133" t="s">
        <v>800</v>
      </c>
      <c r="O1133" t="s">
        <v>378</v>
      </c>
      <c r="P1133" t="s">
        <v>219</v>
      </c>
      <c r="Q1133" t="s">
        <v>822</v>
      </c>
      <c r="R1133" t="s">
        <v>221</v>
      </c>
      <c r="S1133" t="s">
        <v>36</v>
      </c>
    </row>
    <row r="1134" spans="1:19">
      <c r="A1134">
        <v>10295</v>
      </c>
      <c r="B1134">
        <v>24</v>
      </c>
      <c r="C1134" s="2">
        <v>142.79999999999998</v>
      </c>
      <c r="D1134" s="2">
        <v>1</v>
      </c>
      <c r="E1134" s="2">
        <v>3427.2</v>
      </c>
      <c r="F1134" s="3">
        <v>38240</v>
      </c>
      <c r="G1134" t="s">
        <v>40</v>
      </c>
      <c r="H1134">
        <v>3</v>
      </c>
      <c r="I1134">
        <v>9</v>
      </c>
      <c r="J1134">
        <v>2004</v>
      </c>
      <c r="K1134" s="2">
        <v>136</v>
      </c>
      <c r="L1134" t="s">
        <v>100</v>
      </c>
      <c r="M1134" t="s">
        <v>41</v>
      </c>
      <c r="N1134" t="s">
        <v>800</v>
      </c>
      <c r="O1134" t="s">
        <v>378</v>
      </c>
      <c r="P1134" t="s">
        <v>219</v>
      </c>
      <c r="Q1134" t="s">
        <v>822</v>
      </c>
      <c r="R1134" t="s">
        <v>221</v>
      </c>
      <c r="S1134" t="s">
        <v>36</v>
      </c>
    </row>
    <row r="1135" spans="1:19">
      <c r="A1135">
        <v>10414</v>
      </c>
      <c r="B1135">
        <v>19</v>
      </c>
      <c r="C1135" s="2">
        <v>145.52000000000001</v>
      </c>
      <c r="D1135" s="2">
        <v>3</v>
      </c>
      <c r="E1135" s="2">
        <v>2764.88</v>
      </c>
      <c r="F1135" s="3">
        <v>38478</v>
      </c>
      <c r="G1135" t="s">
        <v>438</v>
      </c>
      <c r="H1135">
        <v>2</v>
      </c>
      <c r="I1135">
        <v>5</v>
      </c>
      <c r="J1135">
        <v>2005</v>
      </c>
      <c r="K1135" s="2">
        <v>136</v>
      </c>
      <c r="L1135" t="s">
        <v>100</v>
      </c>
      <c r="M1135" t="s">
        <v>41</v>
      </c>
      <c r="N1135" t="s">
        <v>800</v>
      </c>
      <c r="O1135" t="s">
        <v>378</v>
      </c>
      <c r="P1135" t="s">
        <v>219</v>
      </c>
      <c r="Q1135" t="s">
        <v>822</v>
      </c>
      <c r="R1135" t="s">
        <v>221</v>
      </c>
      <c r="S1135" t="s">
        <v>45</v>
      </c>
    </row>
    <row r="1136" spans="1:19">
      <c r="A1136">
        <v>10264</v>
      </c>
      <c r="B1136">
        <v>48</v>
      </c>
      <c r="C1136" s="2">
        <v>54.71</v>
      </c>
      <c r="D1136" s="2">
        <v>3</v>
      </c>
      <c r="E1136" s="2">
        <v>2626.08</v>
      </c>
      <c r="F1136" s="3">
        <v>38168</v>
      </c>
      <c r="G1136" t="s">
        <v>40</v>
      </c>
      <c r="H1136">
        <v>2</v>
      </c>
      <c r="I1136">
        <v>6</v>
      </c>
      <c r="J1136">
        <v>2004</v>
      </c>
      <c r="K1136" s="2">
        <v>62</v>
      </c>
      <c r="L1136" t="s">
        <v>173</v>
      </c>
      <c r="M1136" t="s">
        <v>134</v>
      </c>
      <c r="N1136" t="s">
        <v>800</v>
      </c>
      <c r="O1136" t="s">
        <v>378</v>
      </c>
      <c r="P1136" t="s">
        <v>219</v>
      </c>
      <c r="Q1136" t="s">
        <v>822</v>
      </c>
      <c r="R1136" t="s">
        <v>221</v>
      </c>
      <c r="S1136" t="s">
        <v>45</v>
      </c>
    </row>
    <row r="1137" spans="1:19">
      <c r="A1137">
        <v>10264</v>
      </c>
      <c r="B1137">
        <v>37</v>
      </c>
      <c r="C1137" s="2">
        <v>65.099999999999994</v>
      </c>
      <c r="D1137" s="2">
        <v>6</v>
      </c>
      <c r="E1137" s="2">
        <v>2408.6999999999998</v>
      </c>
      <c r="F1137" s="3">
        <v>38168</v>
      </c>
      <c r="G1137" t="s">
        <v>40</v>
      </c>
      <c r="H1137">
        <v>2</v>
      </c>
      <c r="I1137">
        <v>6</v>
      </c>
      <c r="J1137">
        <v>2004</v>
      </c>
      <c r="K1137" s="2">
        <v>69</v>
      </c>
      <c r="L1137" t="s">
        <v>173</v>
      </c>
      <c r="M1137" t="s">
        <v>136</v>
      </c>
      <c r="N1137" t="s">
        <v>800</v>
      </c>
      <c r="O1137" t="s">
        <v>378</v>
      </c>
      <c r="P1137" t="s">
        <v>219</v>
      </c>
      <c r="Q1137" t="s">
        <v>822</v>
      </c>
      <c r="R1137" t="s">
        <v>221</v>
      </c>
      <c r="S1137" t="s">
        <v>45</v>
      </c>
    </row>
    <row r="1138" spans="1:19">
      <c r="A1138">
        <v>10264</v>
      </c>
      <c r="B1138">
        <v>20</v>
      </c>
      <c r="C1138" s="2">
        <v>32.589999999999996</v>
      </c>
      <c r="D1138" s="2">
        <v>4</v>
      </c>
      <c r="E1138" s="2">
        <v>651.79999999999995</v>
      </c>
      <c r="F1138" s="3">
        <v>38168</v>
      </c>
      <c r="G1138" t="s">
        <v>40</v>
      </c>
      <c r="H1138">
        <v>2</v>
      </c>
      <c r="I1138">
        <v>6</v>
      </c>
      <c r="J1138">
        <v>2004</v>
      </c>
      <c r="K1138" s="2">
        <v>40</v>
      </c>
      <c r="L1138" t="s">
        <v>173</v>
      </c>
      <c r="M1138" t="s">
        <v>137</v>
      </c>
      <c r="N1138" t="s">
        <v>800</v>
      </c>
      <c r="O1138" t="s">
        <v>378</v>
      </c>
      <c r="P1138" t="s">
        <v>219</v>
      </c>
      <c r="Q1138" t="s">
        <v>822</v>
      </c>
      <c r="R1138" t="s">
        <v>221</v>
      </c>
      <c r="S1138" t="s">
        <v>45</v>
      </c>
    </row>
    <row r="1139" spans="1:19">
      <c r="A1139">
        <v>10264</v>
      </c>
      <c r="B1139">
        <v>34</v>
      </c>
      <c r="C1139" s="2">
        <v>97.97</v>
      </c>
      <c r="D1139" s="2">
        <v>7</v>
      </c>
      <c r="E1139" s="2">
        <v>3330.98</v>
      </c>
      <c r="F1139" s="3">
        <v>38168</v>
      </c>
      <c r="G1139" t="s">
        <v>40</v>
      </c>
      <c r="H1139">
        <v>2</v>
      </c>
      <c r="I1139">
        <v>6</v>
      </c>
      <c r="J1139">
        <v>2004</v>
      </c>
      <c r="K1139" s="2">
        <v>102</v>
      </c>
      <c r="L1139" t="s">
        <v>173</v>
      </c>
      <c r="M1139" t="s">
        <v>138</v>
      </c>
      <c r="N1139" t="s">
        <v>800</v>
      </c>
      <c r="O1139" t="s">
        <v>378</v>
      </c>
      <c r="P1139" t="s">
        <v>219</v>
      </c>
      <c r="Q1139" t="s">
        <v>822</v>
      </c>
      <c r="R1139" t="s">
        <v>221</v>
      </c>
      <c r="S1139" t="s">
        <v>36</v>
      </c>
    </row>
    <row r="1140" spans="1:19">
      <c r="A1140">
        <v>10264</v>
      </c>
      <c r="B1140">
        <v>47</v>
      </c>
      <c r="C1140" s="2">
        <v>89.5</v>
      </c>
      <c r="D1140" s="2">
        <v>5</v>
      </c>
      <c r="E1140" s="2">
        <v>4206.5</v>
      </c>
      <c r="F1140" s="3">
        <v>38168</v>
      </c>
      <c r="G1140" t="s">
        <v>40</v>
      </c>
      <c r="H1140">
        <v>2</v>
      </c>
      <c r="I1140">
        <v>6</v>
      </c>
      <c r="J1140">
        <v>2004</v>
      </c>
      <c r="K1140" s="2">
        <v>81</v>
      </c>
      <c r="L1140" t="s">
        <v>173</v>
      </c>
      <c r="M1140" t="s">
        <v>139</v>
      </c>
      <c r="N1140" t="s">
        <v>800</v>
      </c>
      <c r="O1140" t="s">
        <v>378</v>
      </c>
      <c r="P1140" t="s">
        <v>219</v>
      </c>
      <c r="Q1140" t="s">
        <v>822</v>
      </c>
      <c r="R1140" t="s">
        <v>221</v>
      </c>
      <c r="S1140" t="s">
        <v>36</v>
      </c>
    </row>
    <row r="1141" spans="1:19">
      <c r="A1141">
        <v>10295</v>
      </c>
      <c r="B1141">
        <v>26</v>
      </c>
      <c r="C1141" s="2">
        <v>75.34</v>
      </c>
      <c r="D1141" s="2">
        <v>4</v>
      </c>
      <c r="E1141" s="2">
        <v>1958.84</v>
      </c>
      <c r="F1141" s="3">
        <v>38240</v>
      </c>
      <c r="G1141" t="s">
        <v>40</v>
      </c>
      <c r="H1141">
        <v>3</v>
      </c>
      <c r="I1141">
        <v>9</v>
      </c>
      <c r="J1141">
        <v>2004</v>
      </c>
      <c r="K1141" s="2">
        <v>66</v>
      </c>
      <c r="L1141" t="s">
        <v>50</v>
      </c>
      <c r="M1141" t="s">
        <v>233</v>
      </c>
      <c r="N1141" t="s">
        <v>800</v>
      </c>
      <c r="O1141" t="s">
        <v>378</v>
      </c>
      <c r="P1141" t="s">
        <v>219</v>
      </c>
      <c r="Q1141" t="s">
        <v>822</v>
      </c>
      <c r="R1141" t="s">
        <v>221</v>
      </c>
      <c r="S1141" t="s">
        <v>45</v>
      </c>
    </row>
    <row r="1142" spans="1:19">
      <c r="A1142">
        <v>10295</v>
      </c>
      <c r="B1142">
        <v>44</v>
      </c>
      <c r="C1142" s="2">
        <v>58.55</v>
      </c>
      <c r="D1142" s="2">
        <v>2</v>
      </c>
      <c r="E1142" s="2">
        <v>2576.1999999999998</v>
      </c>
      <c r="F1142" s="3">
        <v>38240</v>
      </c>
      <c r="G1142" t="s">
        <v>40</v>
      </c>
      <c r="H1142">
        <v>3</v>
      </c>
      <c r="I1142">
        <v>9</v>
      </c>
      <c r="J1142">
        <v>2004</v>
      </c>
      <c r="K1142" s="2">
        <v>72</v>
      </c>
      <c r="L1142" t="s">
        <v>50</v>
      </c>
      <c r="M1142" t="s">
        <v>54</v>
      </c>
      <c r="N1142" t="s">
        <v>800</v>
      </c>
      <c r="O1142" t="s">
        <v>378</v>
      </c>
      <c r="P1142" t="s">
        <v>219</v>
      </c>
      <c r="Q1142" t="s">
        <v>822</v>
      </c>
      <c r="R1142" t="s">
        <v>221</v>
      </c>
      <c r="S1142" t="s">
        <v>45</v>
      </c>
    </row>
    <row r="1143" spans="1:19">
      <c r="A1143">
        <v>10295</v>
      </c>
      <c r="B1143">
        <v>34</v>
      </c>
      <c r="C1143" s="2">
        <v>102.17</v>
      </c>
      <c r="D1143" s="2">
        <v>5</v>
      </c>
      <c r="E1143" s="2">
        <v>3473.78</v>
      </c>
      <c r="F1143" s="3">
        <v>38240</v>
      </c>
      <c r="G1143" t="s">
        <v>40</v>
      </c>
      <c r="H1143">
        <v>3</v>
      </c>
      <c r="I1143">
        <v>9</v>
      </c>
      <c r="J1143">
        <v>2004</v>
      </c>
      <c r="K1143" s="2">
        <v>100</v>
      </c>
      <c r="L1143" t="s">
        <v>50</v>
      </c>
      <c r="M1143" t="s">
        <v>55</v>
      </c>
      <c r="N1143" t="s">
        <v>800</v>
      </c>
      <c r="O1143" t="s">
        <v>378</v>
      </c>
      <c r="P1143" t="s">
        <v>219</v>
      </c>
      <c r="Q1143" t="s">
        <v>822</v>
      </c>
      <c r="R1143" t="s">
        <v>221</v>
      </c>
      <c r="S1143" t="s">
        <v>36</v>
      </c>
    </row>
    <row r="1144" spans="1:19">
      <c r="A1144">
        <v>10414</v>
      </c>
      <c r="B1144">
        <v>44</v>
      </c>
      <c r="C1144" s="2">
        <v>73.98</v>
      </c>
      <c r="D1144" s="2">
        <v>1</v>
      </c>
      <c r="E1144" s="2">
        <v>3255.12</v>
      </c>
      <c r="F1144" s="3">
        <v>38478</v>
      </c>
      <c r="G1144" t="s">
        <v>438</v>
      </c>
      <c r="H1144">
        <v>2</v>
      </c>
      <c r="I1144">
        <v>5</v>
      </c>
      <c r="J1144">
        <v>2005</v>
      </c>
      <c r="K1144" s="2">
        <v>86</v>
      </c>
      <c r="L1144" t="s">
        <v>50</v>
      </c>
      <c r="M1144" t="s">
        <v>51</v>
      </c>
      <c r="N1144" t="s">
        <v>800</v>
      </c>
      <c r="O1144" t="s">
        <v>378</v>
      </c>
      <c r="P1144" t="s">
        <v>219</v>
      </c>
      <c r="Q1144" t="s">
        <v>822</v>
      </c>
      <c r="R1144" t="s">
        <v>221</v>
      </c>
      <c r="S1144" t="s">
        <v>36</v>
      </c>
    </row>
    <row r="1145" spans="1:19">
      <c r="A1145">
        <v>10414</v>
      </c>
      <c r="B1145">
        <v>23</v>
      </c>
      <c r="C1145" s="2">
        <v>145.01</v>
      </c>
      <c r="D1145" s="2">
        <v>10</v>
      </c>
      <c r="E1145" s="2">
        <v>3335.23</v>
      </c>
      <c r="F1145" s="3">
        <v>38478</v>
      </c>
      <c r="G1145" t="s">
        <v>438</v>
      </c>
      <c r="H1145">
        <v>2</v>
      </c>
      <c r="I1145">
        <v>5</v>
      </c>
      <c r="J1145">
        <v>2005</v>
      </c>
      <c r="K1145" s="2">
        <v>122</v>
      </c>
      <c r="L1145" t="s">
        <v>50</v>
      </c>
      <c r="M1145" t="s">
        <v>76</v>
      </c>
      <c r="N1145" t="s">
        <v>800</v>
      </c>
      <c r="O1145" t="s">
        <v>378</v>
      </c>
      <c r="P1145" t="s">
        <v>219</v>
      </c>
      <c r="Q1145" t="s">
        <v>822</v>
      </c>
      <c r="R1145" t="s">
        <v>221</v>
      </c>
      <c r="S1145" t="s">
        <v>36</v>
      </c>
    </row>
    <row r="1146" spans="1:19">
      <c r="A1146">
        <v>10414</v>
      </c>
      <c r="B1146">
        <v>37</v>
      </c>
      <c r="C1146" s="2">
        <v>71.34</v>
      </c>
      <c r="D1146" s="2">
        <v>6</v>
      </c>
      <c r="E1146" s="2">
        <v>2639.58</v>
      </c>
      <c r="F1146" s="3">
        <v>38478</v>
      </c>
      <c r="G1146" t="s">
        <v>438</v>
      </c>
      <c r="H1146">
        <v>2</v>
      </c>
      <c r="I1146">
        <v>5</v>
      </c>
      <c r="J1146">
        <v>2005</v>
      </c>
      <c r="K1146" s="2">
        <v>66</v>
      </c>
      <c r="L1146" t="s">
        <v>50</v>
      </c>
      <c r="M1146" t="s">
        <v>233</v>
      </c>
      <c r="N1146" t="s">
        <v>800</v>
      </c>
      <c r="O1146" t="s">
        <v>378</v>
      </c>
      <c r="P1146" t="s">
        <v>219</v>
      </c>
      <c r="Q1146" t="s">
        <v>822</v>
      </c>
      <c r="R1146" t="s">
        <v>221</v>
      </c>
      <c r="S1146" t="s">
        <v>45</v>
      </c>
    </row>
    <row r="1147" spans="1:19">
      <c r="A1147">
        <v>10414</v>
      </c>
      <c r="B1147">
        <v>34</v>
      </c>
      <c r="C1147" s="2">
        <v>103.92999999999999</v>
      </c>
      <c r="D1147" s="2">
        <v>13</v>
      </c>
      <c r="E1147" s="2">
        <v>3533.62</v>
      </c>
      <c r="F1147" s="3">
        <v>38478</v>
      </c>
      <c r="G1147" t="s">
        <v>438</v>
      </c>
      <c r="H1147">
        <v>2</v>
      </c>
      <c r="I1147">
        <v>5</v>
      </c>
      <c r="J1147">
        <v>2005</v>
      </c>
      <c r="K1147" s="2">
        <v>86</v>
      </c>
      <c r="L1147" t="s">
        <v>50</v>
      </c>
      <c r="M1147" t="s">
        <v>53</v>
      </c>
      <c r="N1147" t="s">
        <v>800</v>
      </c>
      <c r="O1147" t="s">
        <v>378</v>
      </c>
      <c r="P1147" t="s">
        <v>219</v>
      </c>
      <c r="Q1147" t="s">
        <v>822</v>
      </c>
      <c r="R1147" t="s">
        <v>221</v>
      </c>
      <c r="S1147" t="s">
        <v>36</v>
      </c>
    </row>
    <row r="1148" spans="1:19">
      <c r="A1148">
        <v>10414</v>
      </c>
      <c r="B1148">
        <v>31</v>
      </c>
      <c r="C1148" s="2">
        <v>75.89</v>
      </c>
      <c r="D1148" s="2">
        <v>4</v>
      </c>
      <c r="E1148" s="2">
        <v>2352.59</v>
      </c>
      <c r="F1148" s="3">
        <v>38478</v>
      </c>
      <c r="G1148" t="s">
        <v>438</v>
      </c>
      <c r="H1148">
        <v>2</v>
      </c>
      <c r="I1148">
        <v>5</v>
      </c>
      <c r="J1148">
        <v>2005</v>
      </c>
      <c r="K1148" s="2">
        <v>72</v>
      </c>
      <c r="L1148" t="s">
        <v>50</v>
      </c>
      <c r="M1148" t="s">
        <v>54</v>
      </c>
      <c r="N1148" t="s">
        <v>800</v>
      </c>
      <c r="O1148" t="s">
        <v>378</v>
      </c>
      <c r="P1148" t="s">
        <v>219</v>
      </c>
      <c r="Q1148" t="s">
        <v>822</v>
      </c>
      <c r="R1148" t="s">
        <v>221</v>
      </c>
      <c r="S1148" t="s">
        <v>45</v>
      </c>
    </row>
    <row r="1149" spans="1:19">
      <c r="A1149">
        <v>10414</v>
      </c>
      <c r="B1149">
        <v>28</v>
      </c>
      <c r="C1149" s="2">
        <v>108.17999999999999</v>
      </c>
      <c r="D1149" s="2">
        <v>7</v>
      </c>
      <c r="E1149" s="2">
        <v>3029.04</v>
      </c>
      <c r="F1149" s="3">
        <v>38478</v>
      </c>
      <c r="G1149" t="s">
        <v>438</v>
      </c>
      <c r="H1149">
        <v>2</v>
      </c>
      <c r="I1149">
        <v>5</v>
      </c>
      <c r="J1149">
        <v>2005</v>
      </c>
      <c r="K1149" s="2">
        <v>100</v>
      </c>
      <c r="L1149" t="s">
        <v>50</v>
      </c>
      <c r="M1149" t="s">
        <v>55</v>
      </c>
      <c r="N1149" t="s">
        <v>800</v>
      </c>
      <c r="O1149" t="s">
        <v>378</v>
      </c>
      <c r="P1149" t="s">
        <v>219</v>
      </c>
      <c r="Q1149" t="s">
        <v>822</v>
      </c>
      <c r="R1149" t="s">
        <v>221</v>
      </c>
      <c r="S1149" t="s">
        <v>36</v>
      </c>
    </row>
    <row r="1150" spans="1:19">
      <c r="A1150">
        <v>10414</v>
      </c>
      <c r="B1150">
        <v>27</v>
      </c>
      <c r="C1150" s="2">
        <v>90.36999999999999</v>
      </c>
      <c r="D1150" s="2">
        <v>8</v>
      </c>
      <c r="E1150" s="2">
        <v>2439.9899999999998</v>
      </c>
      <c r="F1150" s="3">
        <v>38478</v>
      </c>
      <c r="G1150" t="s">
        <v>438</v>
      </c>
      <c r="H1150">
        <v>2</v>
      </c>
      <c r="I1150">
        <v>5</v>
      </c>
      <c r="J1150">
        <v>2005</v>
      </c>
      <c r="K1150" s="2">
        <v>99</v>
      </c>
      <c r="L1150" t="s">
        <v>50</v>
      </c>
      <c r="M1150" t="s">
        <v>56</v>
      </c>
      <c r="N1150" t="s">
        <v>800</v>
      </c>
      <c r="O1150" t="s">
        <v>378</v>
      </c>
      <c r="P1150" t="s">
        <v>219</v>
      </c>
      <c r="Q1150" t="s">
        <v>822</v>
      </c>
      <c r="R1150" t="s">
        <v>221</v>
      </c>
      <c r="S1150" t="s">
        <v>45</v>
      </c>
    </row>
    <row r="1151" spans="1:19">
      <c r="A1151">
        <v>10414</v>
      </c>
      <c r="B1151">
        <v>47</v>
      </c>
      <c r="C1151" s="2">
        <v>65.52</v>
      </c>
      <c r="D1151" s="2">
        <v>9</v>
      </c>
      <c r="E1151" s="2">
        <v>3079.44</v>
      </c>
      <c r="F1151" s="3">
        <v>38478</v>
      </c>
      <c r="G1151" t="s">
        <v>438</v>
      </c>
      <c r="H1151">
        <v>2</v>
      </c>
      <c r="I1151">
        <v>5</v>
      </c>
      <c r="J1151">
        <v>2005</v>
      </c>
      <c r="K1151" s="2">
        <v>54</v>
      </c>
      <c r="L1151" t="s">
        <v>50</v>
      </c>
      <c r="M1151" t="s">
        <v>57</v>
      </c>
      <c r="N1151" t="s">
        <v>800</v>
      </c>
      <c r="O1151" t="s">
        <v>378</v>
      </c>
      <c r="P1151" t="s">
        <v>219</v>
      </c>
      <c r="Q1151" t="s">
        <v>822</v>
      </c>
      <c r="R1151" t="s">
        <v>221</v>
      </c>
      <c r="S1151" t="s">
        <v>36</v>
      </c>
    </row>
    <row r="1152" spans="1:19">
      <c r="A1152">
        <v>10414</v>
      </c>
      <c r="B1152">
        <v>48</v>
      </c>
      <c r="C1152" s="2">
        <v>121.00999999999999</v>
      </c>
      <c r="D1152" s="2">
        <v>14</v>
      </c>
      <c r="E1152" s="2">
        <v>5808.48</v>
      </c>
      <c r="F1152" s="3">
        <v>38478</v>
      </c>
      <c r="G1152" t="s">
        <v>438</v>
      </c>
      <c r="H1152">
        <v>2</v>
      </c>
      <c r="I1152">
        <v>5</v>
      </c>
      <c r="J1152">
        <v>2005</v>
      </c>
      <c r="K1152" s="2">
        <v>100</v>
      </c>
      <c r="L1152" t="s">
        <v>368</v>
      </c>
      <c r="M1152" t="s">
        <v>78</v>
      </c>
      <c r="N1152" t="s">
        <v>800</v>
      </c>
      <c r="O1152" t="s">
        <v>378</v>
      </c>
      <c r="P1152" t="s">
        <v>219</v>
      </c>
      <c r="Q1152" t="s">
        <v>822</v>
      </c>
      <c r="R1152" t="s">
        <v>221</v>
      </c>
      <c r="S1152" t="s">
        <v>36</v>
      </c>
    </row>
    <row r="1153" spans="1:19">
      <c r="A1153">
        <v>10295</v>
      </c>
      <c r="B1153">
        <v>46</v>
      </c>
      <c r="C1153" s="2">
        <v>84.97</v>
      </c>
      <c r="D1153" s="2">
        <v>3</v>
      </c>
      <c r="E1153" s="2">
        <v>3908.62</v>
      </c>
      <c r="F1153" s="3">
        <v>38240</v>
      </c>
      <c r="G1153" t="s">
        <v>40</v>
      </c>
      <c r="H1153">
        <v>3</v>
      </c>
      <c r="I1153">
        <v>9</v>
      </c>
      <c r="J1153">
        <v>2004</v>
      </c>
      <c r="K1153" s="2">
        <v>88</v>
      </c>
      <c r="L1153" t="s">
        <v>81</v>
      </c>
      <c r="M1153" t="s">
        <v>236</v>
      </c>
      <c r="N1153" t="s">
        <v>800</v>
      </c>
      <c r="O1153" t="s">
        <v>378</v>
      </c>
      <c r="P1153" t="s">
        <v>219</v>
      </c>
      <c r="Q1153" t="s">
        <v>822</v>
      </c>
      <c r="R1153" t="s">
        <v>221</v>
      </c>
      <c r="S1153" t="s">
        <v>36</v>
      </c>
    </row>
    <row r="1154" spans="1:19">
      <c r="A1154">
        <v>10414</v>
      </c>
      <c r="B1154">
        <v>41</v>
      </c>
      <c r="C1154" s="2">
        <v>118.83</v>
      </c>
      <c r="D1154" s="2">
        <v>12</v>
      </c>
      <c r="E1154" s="2">
        <v>4872.03</v>
      </c>
      <c r="F1154" s="3">
        <v>38478</v>
      </c>
      <c r="G1154" t="s">
        <v>438</v>
      </c>
      <c r="H1154">
        <v>2</v>
      </c>
      <c r="I1154">
        <v>5</v>
      </c>
      <c r="J1154">
        <v>2005</v>
      </c>
      <c r="K1154" s="2">
        <v>136</v>
      </c>
      <c r="L1154" t="s">
        <v>81</v>
      </c>
      <c r="M1154" t="s">
        <v>98</v>
      </c>
      <c r="N1154" t="s">
        <v>800</v>
      </c>
      <c r="O1154" t="s">
        <v>378</v>
      </c>
      <c r="P1154" t="s">
        <v>219</v>
      </c>
      <c r="Q1154" t="s">
        <v>822</v>
      </c>
      <c r="R1154" t="s">
        <v>221</v>
      </c>
      <c r="S1154" t="s">
        <v>36</v>
      </c>
    </row>
    <row r="1155" spans="1:19">
      <c r="A1155">
        <v>10414</v>
      </c>
      <c r="B1155">
        <v>16</v>
      </c>
      <c r="C1155" s="2">
        <v>75.48</v>
      </c>
      <c r="D1155" s="2">
        <v>11</v>
      </c>
      <c r="E1155" s="2">
        <v>1207.68</v>
      </c>
      <c r="F1155" s="3">
        <v>38478</v>
      </c>
      <c r="G1155" t="s">
        <v>438</v>
      </c>
      <c r="H1155">
        <v>2</v>
      </c>
      <c r="I1155">
        <v>5</v>
      </c>
      <c r="J1155">
        <v>2005</v>
      </c>
      <c r="K1155" s="2">
        <v>87</v>
      </c>
      <c r="L1155" t="s">
        <v>81</v>
      </c>
      <c r="M1155" t="s">
        <v>99</v>
      </c>
      <c r="N1155" t="s">
        <v>800</v>
      </c>
      <c r="O1155" t="s">
        <v>378</v>
      </c>
      <c r="P1155" t="s">
        <v>219</v>
      </c>
      <c r="Q1155" t="s">
        <v>822</v>
      </c>
      <c r="R1155" t="s">
        <v>221</v>
      </c>
      <c r="S1155" t="s">
        <v>45</v>
      </c>
    </row>
    <row r="1156" spans="1:19">
      <c r="A1156">
        <v>10414</v>
      </c>
      <c r="B1156">
        <v>60</v>
      </c>
      <c r="C1156" s="2">
        <v>101.78999999999999</v>
      </c>
      <c r="D1156" s="2">
        <v>5</v>
      </c>
      <c r="E1156" s="2">
        <v>6107.4</v>
      </c>
      <c r="F1156" s="3">
        <v>38478</v>
      </c>
      <c r="G1156" t="s">
        <v>438</v>
      </c>
      <c r="H1156">
        <v>2</v>
      </c>
      <c r="I1156">
        <v>5</v>
      </c>
      <c r="J1156">
        <v>2005</v>
      </c>
      <c r="K1156" s="2">
        <v>88</v>
      </c>
      <c r="L1156" t="s">
        <v>81</v>
      </c>
      <c r="M1156" t="s">
        <v>236</v>
      </c>
      <c r="N1156" t="s">
        <v>800</v>
      </c>
      <c r="O1156" t="s">
        <v>378</v>
      </c>
      <c r="P1156" t="s">
        <v>219</v>
      </c>
      <c r="Q1156" t="s">
        <v>822</v>
      </c>
      <c r="R1156" t="s">
        <v>221</v>
      </c>
      <c r="S1156" t="s">
        <v>36</v>
      </c>
    </row>
    <row r="1157" spans="1:19">
      <c r="A1157">
        <v>10414</v>
      </c>
      <c r="B1157">
        <v>51</v>
      </c>
      <c r="C1157" s="2">
        <v>76.31</v>
      </c>
      <c r="D1157" s="2">
        <v>2</v>
      </c>
      <c r="E1157" s="2">
        <v>3891.81</v>
      </c>
      <c r="F1157" s="3">
        <v>38478</v>
      </c>
      <c r="G1157" t="s">
        <v>438</v>
      </c>
      <c r="H1157">
        <v>2</v>
      </c>
      <c r="I1157">
        <v>5</v>
      </c>
      <c r="J1157">
        <v>2005</v>
      </c>
      <c r="K1157" s="2">
        <v>83</v>
      </c>
      <c r="L1157" t="s">
        <v>81</v>
      </c>
      <c r="M1157" t="s">
        <v>62</v>
      </c>
      <c r="N1157" t="s">
        <v>800</v>
      </c>
      <c r="O1157" t="s">
        <v>378</v>
      </c>
      <c r="P1157" t="s">
        <v>219</v>
      </c>
      <c r="Q1157" t="s">
        <v>822</v>
      </c>
      <c r="R1157" t="s">
        <v>221</v>
      </c>
      <c r="S1157" t="s">
        <v>36</v>
      </c>
    </row>
    <row r="1158" spans="1:19">
      <c r="A1158">
        <v>10316</v>
      </c>
      <c r="B1158">
        <v>33</v>
      </c>
      <c r="C1158" s="2">
        <v>125.12</v>
      </c>
      <c r="D1158" s="2">
        <v>17</v>
      </c>
      <c r="E1158" s="2">
        <v>4128.96</v>
      </c>
      <c r="F1158" s="3">
        <v>38292</v>
      </c>
      <c r="G1158" t="s">
        <v>40</v>
      </c>
      <c r="H1158">
        <v>4</v>
      </c>
      <c r="I1158">
        <v>11</v>
      </c>
      <c r="J1158">
        <v>2004</v>
      </c>
      <c r="K1158" s="2">
        <v>136</v>
      </c>
      <c r="L1158" t="s">
        <v>100</v>
      </c>
      <c r="M1158" t="s">
        <v>41</v>
      </c>
      <c r="N1158" t="s">
        <v>801</v>
      </c>
      <c r="O1158" t="s">
        <v>442</v>
      </c>
      <c r="P1158" t="s">
        <v>774</v>
      </c>
      <c r="Q1158" t="s">
        <v>825</v>
      </c>
      <c r="R1158" t="s">
        <v>33</v>
      </c>
      <c r="S1158" t="s">
        <v>36</v>
      </c>
    </row>
    <row r="1159" spans="1:19">
      <c r="A1159">
        <v>10316</v>
      </c>
      <c r="B1159">
        <v>27</v>
      </c>
      <c r="C1159" s="2">
        <v>137.19</v>
      </c>
      <c r="D1159" s="2">
        <v>9</v>
      </c>
      <c r="E1159" s="2">
        <v>3704.13</v>
      </c>
      <c r="F1159" s="3">
        <v>38292</v>
      </c>
      <c r="G1159" t="s">
        <v>40</v>
      </c>
      <c r="H1159">
        <v>4</v>
      </c>
      <c r="I1159">
        <v>11</v>
      </c>
      <c r="J1159">
        <v>2004</v>
      </c>
      <c r="K1159" s="2">
        <v>157</v>
      </c>
      <c r="L1159" t="s">
        <v>161</v>
      </c>
      <c r="M1159" t="s">
        <v>43</v>
      </c>
      <c r="N1159" t="s">
        <v>801</v>
      </c>
      <c r="O1159" t="s">
        <v>442</v>
      </c>
      <c r="P1159" t="s">
        <v>774</v>
      </c>
      <c r="Q1159" t="s">
        <v>825</v>
      </c>
      <c r="R1159" t="s">
        <v>33</v>
      </c>
      <c r="S1159" t="s">
        <v>36</v>
      </c>
    </row>
    <row r="1160" spans="1:19">
      <c r="A1160">
        <v>10316</v>
      </c>
      <c r="B1160">
        <v>25</v>
      </c>
      <c r="C1160" s="2">
        <v>114.89</v>
      </c>
      <c r="D1160" s="2">
        <v>1</v>
      </c>
      <c r="E1160" s="2">
        <v>2872.25</v>
      </c>
      <c r="F1160" s="3">
        <v>38292</v>
      </c>
      <c r="G1160" t="s">
        <v>40</v>
      </c>
      <c r="H1160">
        <v>4</v>
      </c>
      <c r="I1160">
        <v>11</v>
      </c>
      <c r="J1160">
        <v>2004</v>
      </c>
      <c r="K1160" s="2">
        <v>109</v>
      </c>
      <c r="L1160" t="s">
        <v>161</v>
      </c>
      <c r="M1160" t="s">
        <v>180</v>
      </c>
      <c r="N1160" t="s">
        <v>801</v>
      </c>
      <c r="O1160" t="s">
        <v>442</v>
      </c>
      <c r="P1160" t="s">
        <v>774</v>
      </c>
      <c r="Q1160" t="s">
        <v>825</v>
      </c>
      <c r="R1160" t="s">
        <v>33</v>
      </c>
      <c r="S1160" t="s">
        <v>45</v>
      </c>
    </row>
    <row r="1161" spans="1:19">
      <c r="A1161">
        <v>10316</v>
      </c>
      <c r="B1161">
        <v>34</v>
      </c>
      <c r="C1161" s="2">
        <v>63.709999999999994</v>
      </c>
      <c r="D1161" s="2">
        <v>10</v>
      </c>
      <c r="E1161" s="2">
        <v>2166.14</v>
      </c>
      <c r="F1161" s="3">
        <v>38292</v>
      </c>
      <c r="G1161" t="s">
        <v>40</v>
      </c>
      <c r="H1161">
        <v>4</v>
      </c>
      <c r="I1161">
        <v>11</v>
      </c>
      <c r="J1161">
        <v>2004</v>
      </c>
      <c r="K1161" s="2">
        <v>68</v>
      </c>
      <c r="L1161" t="s">
        <v>161</v>
      </c>
      <c r="M1161" t="s">
        <v>44</v>
      </c>
      <c r="N1161" t="s">
        <v>801</v>
      </c>
      <c r="O1161" t="s">
        <v>442</v>
      </c>
      <c r="P1161" t="s">
        <v>774</v>
      </c>
      <c r="Q1161" t="s">
        <v>825</v>
      </c>
      <c r="R1161" t="s">
        <v>33</v>
      </c>
      <c r="S1161" t="s">
        <v>45</v>
      </c>
    </row>
    <row r="1162" spans="1:19">
      <c r="A1162">
        <v>10316</v>
      </c>
      <c r="B1162">
        <v>30</v>
      </c>
      <c r="C1162" s="2">
        <v>77.789999999999992</v>
      </c>
      <c r="D1162" s="2">
        <v>8</v>
      </c>
      <c r="E1162" s="2">
        <v>2333.6999999999998</v>
      </c>
      <c r="F1162" s="3">
        <v>38292</v>
      </c>
      <c r="G1162" t="s">
        <v>40</v>
      </c>
      <c r="H1162">
        <v>4</v>
      </c>
      <c r="I1162">
        <v>11</v>
      </c>
      <c r="J1162">
        <v>2004</v>
      </c>
      <c r="K1162" s="2">
        <v>68</v>
      </c>
      <c r="L1162" t="s">
        <v>161</v>
      </c>
      <c r="M1162" t="s">
        <v>46</v>
      </c>
      <c r="N1162" t="s">
        <v>801</v>
      </c>
      <c r="O1162" t="s">
        <v>442</v>
      </c>
      <c r="P1162" t="s">
        <v>774</v>
      </c>
      <c r="Q1162" t="s">
        <v>825</v>
      </c>
      <c r="R1162" t="s">
        <v>33</v>
      </c>
      <c r="S1162" t="s">
        <v>45</v>
      </c>
    </row>
    <row r="1163" spans="1:19">
      <c r="A1163">
        <v>10316</v>
      </c>
      <c r="B1163">
        <v>34</v>
      </c>
      <c r="C1163" s="2">
        <v>82.21</v>
      </c>
      <c r="D1163" s="2">
        <v>4</v>
      </c>
      <c r="E1163" s="2">
        <v>2795.14</v>
      </c>
      <c r="F1163" s="3">
        <v>38292</v>
      </c>
      <c r="G1163" t="s">
        <v>40</v>
      </c>
      <c r="H1163">
        <v>4</v>
      </c>
      <c r="I1163">
        <v>11</v>
      </c>
      <c r="J1163">
        <v>2004</v>
      </c>
      <c r="K1163" s="2">
        <v>91</v>
      </c>
      <c r="L1163" t="s">
        <v>161</v>
      </c>
      <c r="M1163" t="s">
        <v>182</v>
      </c>
      <c r="N1163" t="s">
        <v>801</v>
      </c>
      <c r="O1163" t="s">
        <v>442</v>
      </c>
      <c r="P1163" t="s">
        <v>774</v>
      </c>
      <c r="Q1163" t="s">
        <v>825</v>
      </c>
      <c r="R1163" t="s">
        <v>33</v>
      </c>
      <c r="S1163" t="s">
        <v>45</v>
      </c>
    </row>
    <row r="1164" spans="1:19">
      <c r="A1164">
        <v>10316</v>
      </c>
      <c r="B1164">
        <v>23</v>
      </c>
      <c r="C1164" s="2">
        <v>117.66999999999999</v>
      </c>
      <c r="D1164" s="2">
        <v>6</v>
      </c>
      <c r="E1164" s="2">
        <v>2706.41</v>
      </c>
      <c r="F1164" s="3">
        <v>38292</v>
      </c>
      <c r="G1164" t="s">
        <v>40</v>
      </c>
      <c r="H1164">
        <v>4</v>
      </c>
      <c r="I1164">
        <v>11</v>
      </c>
      <c r="J1164">
        <v>2004</v>
      </c>
      <c r="K1164" s="2">
        <v>99</v>
      </c>
      <c r="L1164" t="s">
        <v>161</v>
      </c>
      <c r="M1164" t="s">
        <v>47</v>
      </c>
      <c r="N1164" t="s">
        <v>801</v>
      </c>
      <c r="O1164" t="s">
        <v>442</v>
      </c>
      <c r="P1164" t="s">
        <v>774</v>
      </c>
      <c r="Q1164" t="s">
        <v>825</v>
      </c>
      <c r="R1164" t="s">
        <v>33</v>
      </c>
      <c r="S1164" t="s">
        <v>45</v>
      </c>
    </row>
    <row r="1165" spans="1:19">
      <c r="A1165">
        <v>10316</v>
      </c>
      <c r="B1165">
        <v>48</v>
      </c>
      <c r="C1165" s="2">
        <v>75.2</v>
      </c>
      <c r="D1165" s="2">
        <v>5</v>
      </c>
      <c r="E1165" s="2">
        <v>3609.6</v>
      </c>
      <c r="F1165" s="3">
        <v>38292</v>
      </c>
      <c r="G1165" t="s">
        <v>40</v>
      </c>
      <c r="H1165">
        <v>4</v>
      </c>
      <c r="I1165">
        <v>11</v>
      </c>
      <c r="J1165">
        <v>2004</v>
      </c>
      <c r="K1165" s="2">
        <v>80</v>
      </c>
      <c r="L1165" t="s">
        <v>161</v>
      </c>
      <c r="M1165" t="s">
        <v>184</v>
      </c>
      <c r="N1165" t="s">
        <v>801</v>
      </c>
      <c r="O1165" t="s">
        <v>442</v>
      </c>
      <c r="P1165" t="s">
        <v>774</v>
      </c>
      <c r="Q1165" t="s">
        <v>825</v>
      </c>
      <c r="R1165" t="s">
        <v>33</v>
      </c>
      <c r="S1165" t="s">
        <v>36</v>
      </c>
    </row>
    <row r="1166" spans="1:19">
      <c r="A1166">
        <v>10316</v>
      </c>
      <c r="B1166">
        <v>44</v>
      </c>
      <c r="C1166" s="2">
        <v>62.190000000000005</v>
      </c>
      <c r="D1166" s="2">
        <v>7</v>
      </c>
      <c r="E1166" s="2">
        <v>2736.36</v>
      </c>
      <c r="F1166" s="3">
        <v>38292</v>
      </c>
      <c r="G1166" t="s">
        <v>40</v>
      </c>
      <c r="H1166">
        <v>4</v>
      </c>
      <c r="I1166">
        <v>11</v>
      </c>
      <c r="J1166">
        <v>2004</v>
      </c>
      <c r="K1166" s="2">
        <v>74</v>
      </c>
      <c r="L1166" t="s">
        <v>161</v>
      </c>
      <c r="M1166" t="s">
        <v>48</v>
      </c>
      <c r="N1166" t="s">
        <v>801</v>
      </c>
      <c r="O1166" t="s">
        <v>442</v>
      </c>
      <c r="P1166" t="s">
        <v>774</v>
      </c>
      <c r="Q1166" t="s">
        <v>825</v>
      </c>
      <c r="R1166" t="s">
        <v>33</v>
      </c>
      <c r="S1166" t="s">
        <v>45</v>
      </c>
    </row>
    <row r="1167" spans="1:19">
      <c r="A1167">
        <v>10316</v>
      </c>
      <c r="B1167">
        <v>34</v>
      </c>
      <c r="C1167" s="2">
        <v>43.699999999999996</v>
      </c>
      <c r="D1167" s="2">
        <v>12</v>
      </c>
      <c r="E1167" s="2">
        <v>1485.8</v>
      </c>
      <c r="F1167" s="3">
        <v>38292</v>
      </c>
      <c r="G1167" t="s">
        <v>40</v>
      </c>
      <c r="H1167">
        <v>4</v>
      </c>
      <c r="I1167">
        <v>11</v>
      </c>
      <c r="J1167">
        <v>2004</v>
      </c>
      <c r="K1167" s="2">
        <v>49</v>
      </c>
      <c r="L1167" t="s">
        <v>161</v>
      </c>
      <c r="M1167" t="s">
        <v>49</v>
      </c>
      <c r="N1167" t="s">
        <v>801</v>
      </c>
      <c r="O1167" t="s">
        <v>442</v>
      </c>
      <c r="P1167" t="s">
        <v>774</v>
      </c>
      <c r="Q1167" t="s">
        <v>825</v>
      </c>
      <c r="R1167" t="s">
        <v>33</v>
      </c>
      <c r="S1167" t="s">
        <v>45</v>
      </c>
    </row>
    <row r="1168" spans="1:19">
      <c r="A1168">
        <v>10232</v>
      </c>
      <c r="B1168">
        <v>46</v>
      </c>
      <c r="C1168" s="2">
        <v>122.88999999999999</v>
      </c>
      <c r="D1168" s="2">
        <v>4</v>
      </c>
      <c r="E1168" s="2">
        <v>5652.94</v>
      </c>
      <c r="F1168" s="3">
        <v>38066</v>
      </c>
      <c r="G1168" t="s">
        <v>40</v>
      </c>
      <c r="H1168">
        <v>1</v>
      </c>
      <c r="I1168">
        <v>3</v>
      </c>
      <c r="J1168">
        <v>2004</v>
      </c>
      <c r="K1168" s="2">
        <v>122</v>
      </c>
      <c r="L1168" t="s">
        <v>50</v>
      </c>
      <c r="M1168" t="s">
        <v>76</v>
      </c>
      <c r="N1168" t="s">
        <v>801</v>
      </c>
      <c r="O1168" t="s">
        <v>442</v>
      </c>
      <c r="P1168" t="s">
        <v>774</v>
      </c>
      <c r="Q1168" t="s">
        <v>825</v>
      </c>
      <c r="R1168" t="s">
        <v>33</v>
      </c>
      <c r="S1168" t="s">
        <v>36</v>
      </c>
    </row>
    <row r="1169" spans="1:19">
      <c r="A1169">
        <v>10232</v>
      </c>
      <c r="B1169">
        <v>26</v>
      </c>
      <c r="C1169" s="2">
        <v>88.34</v>
      </c>
      <c r="D1169" s="2">
        <v>7</v>
      </c>
      <c r="E1169" s="2">
        <v>2296.84</v>
      </c>
      <c r="F1169" s="3">
        <v>38066</v>
      </c>
      <c r="G1169" t="s">
        <v>40</v>
      </c>
      <c r="H1169">
        <v>1</v>
      </c>
      <c r="I1169">
        <v>3</v>
      </c>
      <c r="J1169">
        <v>2004</v>
      </c>
      <c r="K1169" s="2">
        <v>86</v>
      </c>
      <c r="L1169" t="s">
        <v>50</v>
      </c>
      <c r="M1169" t="s">
        <v>53</v>
      </c>
      <c r="N1169" t="s">
        <v>801</v>
      </c>
      <c r="O1169" t="s">
        <v>442</v>
      </c>
      <c r="P1169" t="s">
        <v>774</v>
      </c>
      <c r="Q1169" t="s">
        <v>825</v>
      </c>
      <c r="R1169" t="s">
        <v>33</v>
      </c>
      <c r="S1169" t="s">
        <v>45</v>
      </c>
    </row>
    <row r="1170" spans="1:19">
      <c r="A1170">
        <v>10232</v>
      </c>
      <c r="B1170">
        <v>48</v>
      </c>
      <c r="C1170" s="2">
        <v>96.160000000000011</v>
      </c>
      <c r="D1170" s="2">
        <v>1</v>
      </c>
      <c r="E1170" s="2">
        <v>4615.68</v>
      </c>
      <c r="F1170" s="3">
        <v>38066</v>
      </c>
      <c r="G1170" t="s">
        <v>40</v>
      </c>
      <c r="H1170">
        <v>1</v>
      </c>
      <c r="I1170">
        <v>3</v>
      </c>
      <c r="J1170">
        <v>2004</v>
      </c>
      <c r="K1170" s="2">
        <v>100</v>
      </c>
      <c r="L1170" t="s">
        <v>50</v>
      </c>
      <c r="M1170" t="s">
        <v>55</v>
      </c>
      <c r="N1170" t="s">
        <v>801</v>
      </c>
      <c r="O1170" t="s">
        <v>442</v>
      </c>
      <c r="P1170" t="s">
        <v>774</v>
      </c>
      <c r="Q1170" t="s">
        <v>825</v>
      </c>
      <c r="R1170" t="s">
        <v>33</v>
      </c>
      <c r="S1170" t="s">
        <v>36</v>
      </c>
    </row>
    <row r="1171" spans="1:19">
      <c r="A1171">
        <v>10232</v>
      </c>
      <c r="B1171">
        <v>35</v>
      </c>
      <c r="C1171" s="2">
        <v>82.43</v>
      </c>
      <c r="D1171" s="2">
        <v>2</v>
      </c>
      <c r="E1171" s="2">
        <v>2885.05</v>
      </c>
      <c r="F1171" s="3">
        <v>38066</v>
      </c>
      <c r="G1171" t="s">
        <v>40</v>
      </c>
      <c r="H1171">
        <v>1</v>
      </c>
      <c r="I1171">
        <v>3</v>
      </c>
      <c r="J1171">
        <v>2004</v>
      </c>
      <c r="K1171" s="2">
        <v>99</v>
      </c>
      <c r="L1171" t="s">
        <v>50</v>
      </c>
      <c r="M1171" t="s">
        <v>56</v>
      </c>
      <c r="N1171" t="s">
        <v>801</v>
      </c>
      <c r="O1171" t="s">
        <v>442</v>
      </c>
      <c r="P1171" t="s">
        <v>774</v>
      </c>
      <c r="Q1171" t="s">
        <v>825</v>
      </c>
      <c r="R1171" t="s">
        <v>33</v>
      </c>
      <c r="S1171" t="s">
        <v>45</v>
      </c>
    </row>
    <row r="1172" spans="1:19">
      <c r="A1172">
        <v>10232</v>
      </c>
      <c r="B1172">
        <v>24</v>
      </c>
      <c r="C1172" s="2">
        <v>49.69</v>
      </c>
      <c r="D1172" s="2">
        <v>3</v>
      </c>
      <c r="E1172" s="2">
        <v>1192.56</v>
      </c>
      <c r="F1172" s="3">
        <v>38066</v>
      </c>
      <c r="G1172" t="s">
        <v>40</v>
      </c>
      <c r="H1172">
        <v>1</v>
      </c>
      <c r="I1172">
        <v>3</v>
      </c>
      <c r="J1172">
        <v>2004</v>
      </c>
      <c r="K1172" s="2">
        <v>54</v>
      </c>
      <c r="L1172" t="s">
        <v>50</v>
      </c>
      <c r="M1172" t="s">
        <v>57</v>
      </c>
      <c r="N1172" t="s">
        <v>801</v>
      </c>
      <c r="O1172" t="s">
        <v>442</v>
      </c>
      <c r="P1172" t="s">
        <v>774</v>
      </c>
      <c r="Q1172" t="s">
        <v>825</v>
      </c>
      <c r="R1172" t="s">
        <v>33</v>
      </c>
      <c r="S1172" t="s">
        <v>45</v>
      </c>
    </row>
    <row r="1173" spans="1:19">
      <c r="A1173">
        <v>10316</v>
      </c>
      <c r="B1173">
        <v>21</v>
      </c>
      <c r="C1173" s="2">
        <v>94.62</v>
      </c>
      <c r="D1173" s="2">
        <v>15</v>
      </c>
      <c r="E1173" s="2">
        <v>1987.02</v>
      </c>
      <c r="F1173" s="3">
        <v>38292</v>
      </c>
      <c r="G1173" t="s">
        <v>40</v>
      </c>
      <c r="H1173">
        <v>4</v>
      </c>
      <c r="I1173">
        <v>11</v>
      </c>
      <c r="J1173">
        <v>2004</v>
      </c>
      <c r="K1173" s="2">
        <v>86</v>
      </c>
      <c r="L1173" t="s">
        <v>50</v>
      </c>
      <c r="M1173" t="s">
        <v>51</v>
      </c>
      <c r="N1173" t="s">
        <v>801</v>
      </c>
      <c r="O1173" t="s">
        <v>442</v>
      </c>
      <c r="P1173" t="s">
        <v>774</v>
      </c>
      <c r="Q1173" t="s">
        <v>825</v>
      </c>
      <c r="R1173" t="s">
        <v>33</v>
      </c>
      <c r="S1173" t="s">
        <v>45</v>
      </c>
    </row>
    <row r="1174" spans="1:19">
      <c r="A1174">
        <v>10316</v>
      </c>
      <c r="B1174">
        <v>45</v>
      </c>
      <c r="C1174" s="2">
        <v>93.240000000000009</v>
      </c>
      <c r="D1174" s="2">
        <v>13</v>
      </c>
      <c r="E1174" s="2">
        <v>4195.8</v>
      </c>
      <c r="F1174" s="3">
        <v>38292</v>
      </c>
      <c r="G1174" t="s">
        <v>40</v>
      </c>
      <c r="H1174">
        <v>4</v>
      </c>
      <c r="I1174">
        <v>11</v>
      </c>
      <c r="J1174">
        <v>2004</v>
      </c>
      <c r="K1174" s="2">
        <v>90</v>
      </c>
      <c r="L1174" t="s">
        <v>50</v>
      </c>
      <c r="M1174" t="s">
        <v>52</v>
      </c>
      <c r="N1174" t="s">
        <v>801</v>
      </c>
      <c r="O1174" t="s">
        <v>442</v>
      </c>
      <c r="P1174" t="s">
        <v>774</v>
      </c>
      <c r="Q1174" t="s">
        <v>825</v>
      </c>
      <c r="R1174" t="s">
        <v>33</v>
      </c>
      <c r="S1174" t="s">
        <v>36</v>
      </c>
    </row>
    <row r="1175" spans="1:19">
      <c r="A1175">
        <v>10316</v>
      </c>
      <c r="B1175">
        <v>48</v>
      </c>
      <c r="C1175" s="2">
        <v>74.45</v>
      </c>
      <c r="D1175" s="2">
        <v>18</v>
      </c>
      <c r="E1175" s="2">
        <v>3573.6</v>
      </c>
      <c r="F1175" s="3">
        <v>38292</v>
      </c>
      <c r="G1175" t="s">
        <v>40</v>
      </c>
      <c r="H1175">
        <v>4</v>
      </c>
      <c r="I1175">
        <v>11</v>
      </c>
      <c r="J1175">
        <v>2004</v>
      </c>
      <c r="K1175" s="2">
        <v>72</v>
      </c>
      <c r="L1175" t="s">
        <v>50</v>
      </c>
      <c r="M1175" t="s">
        <v>54</v>
      </c>
      <c r="N1175" t="s">
        <v>801</v>
      </c>
      <c r="O1175" t="s">
        <v>442</v>
      </c>
      <c r="P1175" t="s">
        <v>774</v>
      </c>
      <c r="Q1175" t="s">
        <v>825</v>
      </c>
      <c r="R1175" t="s">
        <v>33</v>
      </c>
      <c r="S1175" t="s">
        <v>36</v>
      </c>
    </row>
    <row r="1176" spans="1:19">
      <c r="A1176">
        <v>10232</v>
      </c>
      <c r="B1176">
        <v>48</v>
      </c>
      <c r="C1176" s="2">
        <v>95.8</v>
      </c>
      <c r="D1176" s="2">
        <v>8</v>
      </c>
      <c r="E1176" s="2">
        <v>4598.3999999999996</v>
      </c>
      <c r="F1176" s="3">
        <v>38066</v>
      </c>
      <c r="G1176" t="s">
        <v>40</v>
      </c>
      <c r="H1176">
        <v>1</v>
      </c>
      <c r="I1176">
        <v>3</v>
      </c>
      <c r="J1176">
        <v>2004</v>
      </c>
      <c r="K1176" s="2">
        <v>100</v>
      </c>
      <c r="L1176" t="s">
        <v>368</v>
      </c>
      <c r="M1176" t="s">
        <v>78</v>
      </c>
      <c r="N1176" t="s">
        <v>801</v>
      </c>
      <c r="O1176" t="s">
        <v>442</v>
      </c>
      <c r="P1176" t="s">
        <v>774</v>
      </c>
      <c r="Q1176" t="s">
        <v>825</v>
      </c>
      <c r="R1176" t="s">
        <v>33</v>
      </c>
      <c r="S1176" t="s">
        <v>36</v>
      </c>
    </row>
    <row r="1177" spans="1:19">
      <c r="A1177">
        <v>10232</v>
      </c>
      <c r="B1177">
        <v>22</v>
      </c>
      <c r="C1177" s="2">
        <v>163.91</v>
      </c>
      <c r="D1177" s="2">
        <v>6</v>
      </c>
      <c r="E1177" s="2">
        <v>3606.02</v>
      </c>
      <c r="F1177" s="3">
        <v>38066</v>
      </c>
      <c r="G1177" t="s">
        <v>40</v>
      </c>
      <c r="H1177">
        <v>1</v>
      </c>
      <c r="I1177">
        <v>3</v>
      </c>
      <c r="J1177">
        <v>2004</v>
      </c>
      <c r="K1177" s="2">
        <v>136</v>
      </c>
      <c r="L1177" t="s">
        <v>81</v>
      </c>
      <c r="M1177" t="s">
        <v>98</v>
      </c>
      <c r="N1177" t="s">
        <v>801</v>
      </c>
      <c r="O1177" t="s">
        <v>442</v>
      </c>
      <c r="P1177" t="s">
        <v>774</v>
      </c>
      <c r="Q1177" t="s">
        <v>825</v>
      </c>
      <c r="R1177" t="s">
        <v>33</v>
      </c>
      <c r="S1177" t="s">
        <v>36</v>
      </c>
    </row>
    <row r="1178" spans="1:19">
      <c r="A1178">
        <v>10232</v>
      </c>
      <c r="B1178">
        <v>23</v>
      </c>
      <c r="C1178" s="2">
        <v>89.53</v>
      </c>
      <c r="D1178" s="2">
        <v>5</v>
      </c>
      <c r="E1178" s="2">
        <v>2059.19</v>
      </c>
      <c r="F1178" s="3">
        <v>38066</v>
      </c>
      <c r="G1178" t="s">
        <v>40</v>
      </c>
      <c r="H1178">
        <v>1</v>
      </c>
      <c r="I1178">
        <v>3</v>
      </c>
      <c r="J1178">
        <v>2004</v>
      </c>
      <c r="K1178" s="2">
        <v>87</v>
      </c>
      <c r="L1178" t="s">
        <v>81</v>
      </c>
      <c r="M1178" t="s">
        <v>99</v>
      </c>
      <c r="N1178" t="s">
        <v>801</v>
      </c>
      <c r="O1178" t="s">
        <v>442</v>
      </c>
      <c r="P1178" t="s">
        <v>774</v>
      </c>
      <c r="Q1178" t="s">
        <v>825</v>
      </c>
      <c r="R1178" t="s">
        <v>33</v>
      </c>
      <c r="S1178" t="s">
        <v>45</v>
      </c>
    </row>
    <row r="1179" spans="1:19">
      <c r="A1179">
        <v>10316</v>
      </c>
      <c r="B1179">
        <v>47</v>
      </c>
      <c r="C1179" s="2">
        <v>86.81</v>
      </c>
      <c r="D1179" s="2">
        <v>14</v>
      </c>
      <c r="E1179" s="2">
        <v>4080.07</v>
      </c>
      <c r="F1179" s="3">
        <v>38292</v>
      </c>
      <c r="G1179" t="s">
        <v>40</v>
      </c>
      <c r="H1179">
        <v>4</v>
      </c>
      <c r="I1179">
        <v>11</v>
      </c>
      <c r="J1179">
        <v>2004</v>
      </c>
      <c r="K1179" s="2">
        <v>105</v>
      </c>
      <c r="L1179" t="s">
        <v>81</v>
      </c>
      <c r="M1179" t="s">
        <v>60</v>
      </c>
      <c r="N1179" t="s">
        <v>801</v>
      </c>
      <c r="O1179" t="s">
        <v>442</v>
      </c>
      <c r="P1179" t="s">
        <v>774</v>
      </c>
      <c r="Q1179" t="s">
        <v>825</v>
      </c>
      <c r="R1179" t="s">
        <v>33</v>
      </c>
      <c r="S1179" t="s">
        <v>36</v>
      </c>
    </row>
    <row r="1180" spans="1:19">
      <c r="A1180">
        <v>10316</v>
      </c>
      <c r="B1180">
        <v>47</v>
      </c>
      <c r="C1180" s="2">
        <v>76.930000000000007</v>
      </c>
      <c r="D1180" s="2">
        <v>11</v>
      </c>
      <c r="E1180" s="2">
        <v>3615.71</v>
      </c>
      <c r="F1180" s="3">
        <v>38292</v>
      </c>
      <c r="G1180" t="s">
        <v>40</v>
      </c>
      <c r="H1180">
        <v>4</v>
      </c>
      <c r="I1180">
        <v>11</v>
      </c>
      <c r="J1180">
        <v>2004</v>
      </c>
      <c r="K1180" s="2">
        <v>65</v>
      </c>
      <c r="L1180" t="s">
        <v>81</v>
      </c>
      <c r="M1180" t="s">
        <v>61</v>
      </c>
      <c r="N1180" t="s">
        <v>801</v>
      </c>
      <c r="O1180" t="s">
        <v>442</v>
      </c>
      <c r="P1180" t="s">
        <v>774</v>
      </c>
      <c r="Q1180" t="s">
        <v>825</v>
      </c>
      <c r="R1180" t="s">
        <v>33</v>
      </c>
      <c r="S1180" t="s">
        <v>36</v>
      </c>
    </row>
    <row r="1181" spans="1:19">
      <c r="A1181">
        <v>10316</v>
      </c>
      <c r="B1181">
        <v>25</v>
      </c>
      <c r="C1181" s="2">
        <v>92.25</v>
      </c>
      <c r="D1181" s="2">
        <v>16</v>
      </c>
      <c r="E1181" s="2">
        <v>2306.25</v>
      </c>
      <c r="F1181" s="3">
        <v>38292</v>
      </c>
      <c r="G1181" t="s">
        <v>40</v>
      </c>
      <c r="H1181">
        <v>4</v>
      </c>
      <c r="I1181">
        <v>11</v>
      </c>
      <c r="J1181">
        <v>2004</v>
      </c>
      <c r="K1181" s="2">
        <v>83</v>
      </c>
      <c r="L1181" t="s">
        <v>81</v>
      </c>
      <c r="M1181" t="s">
        <v>62</v>
      </c>
      <c r="N1181" t="s">
        <v>801</v>
      </c>
      <c r="O1181" t="s">
        <v>442</v>
      </c>
      <c r="P1181" t="s">
        <v>774</v>
      </c>
      <c r="Q1181" t="s">
        <v>825</v>
      </c>
      <c r="R1181" t="s">
        <v>33</v>
      </c>
      <c r="S1181" t="s">
        <v>45</v>
      </c>
    </row>
    <row r="1182" spans="1:19">
      <c r="A1182">
        <v>10316</v>
      </c>
      <c r="B1182">
        <v>24</v>
      </c>
      <c r="C1182" s="2">
        <v>59.16</v>
      </c>
      <c r="D1182" s="2">
        <v>2</v>
      </c>
      <c r="E1182" s="2">
        <v>1419.84</v>
      </c>
      <c r="F1182" s="3">
        <v>38292</v>
      </c>
      <c r="G1182" t="s">
        <v>40</v>
      </c>
      <c r="H1182">
        <v>4</v>
      </c>
      <c r="I1182">
        <v>11</v>
      </c>
      <c r="J1182">
        <v>2004</v>
      </c>
      <c r="K1182" s="2">
        <v>68</v>
      </c>
      <c r="L1182" t="s">
        <v>81</v>
      </c>
      <c r="M1182" t="s">
        <v>187</v>
      </c>
      <c r="N1182" t="s">
        <v>801</v>
      </c>
      <c r="O1182" t="s">
        <v>442</v>
      </c>
      <c r="P1182" t="s">
        <v>774</v>
      </c>
      <c r="Q1182" t="s">
        <v>825</v>
      </c>
      <c r="R1182" t="s">
        <v>33</v>
      </c>
      <c r="S1182" t="s">
        <v>45</v>
      </c>
    </row>
    <row r="1183" spans="1:19">
      <c r="A1183">
        <v>10316</v>
      </c>
      <c r="B1183">
        <v>34</v>
      </c>
      <c r="C1183" s="2">
        <v>47.57</v>
      </c>
      <c r="D1183" s="2">
        <v>3</v>
      </c>
      <c r="E1183" s="2">
        <v>1617.38</v>
      </c>
      <c r="F1183" s="3">
        <v>38292</v>
      </c>
      <c r="G1183" t="s">
        <v>40</v>
      </c>
      <c r="H1183">
        <v>4</v>
      </c>
      <c r="I1183">
        <v>11</v>
      </c>
      <c r="J1183">
        <v>2004</v>
      </c>
      <c r="K1183" s="2">
        <v>43</v>
      </c>
      <c r="L1183" t="s">
        <v>81</v>
      </c>
      <c r="M1183" t="s">
        <v>188</v>
      </c>
      <c r="N1183" t="s">
        <v>801</v>
      </c>
      <c r="O1183" t="s">
        <v>442</v>
      </c>
      <c r="P1183" t="s">
        <v>774</v>
      </c>
      <c r="Q1183" t="s">
        <v>825</v>
      </c>
      <c r="R1183" t="s">
        <v>33</v>
      </c>
      <c r="S1183" t="s">
        <v>45</v>
      </c>
    </row>
    <row r="1184" spans="1:19">
      <c r="A1184">
        <v>10412</v>
      </c>
      <c r="B1184">
        <v>21</v>
      </c>
      <c r="C1184" s="2">
        <v>52.599999999999994</v>
      </c>
      <c r="D1184" s="2">
        <v>2</v>
      </c>
      <c r="E1184" s="2">
        <v>1104.5999999999999</v>
      </c>
      <c r="F1184" s="3">
        <v>38475</v>
      </c>
      <c r="G1184" t="s">
        <v>40</v>
      </c>
      <c r="H1184">
        <v>2</v>
      </c>
      <c r="I1184">
        <v>5</v>
      </c>
      <c r="J1184">
        <v>2005</v>
      </c>
      <c r="K1184" s="2">
        <v>57</v>
      </c>
      <c r="L1184" t="s">
        <v>100</v>
      </c>
      <c r="M1184" t="s">
        <v>198</v>
      </c>
      <c r="N1184" t="s">
        <v>415</v>
      </c>
      <c r="O1184" t="s">
        <v>275</v>
      </c>
      <c r="P1184" t="s">
        <v>777</v>
      </c>
      <c r="Q1184" t="s">
        <v>276</v>
      </c>
      <c r="R1184" t="s">
        <v>33</v>
      </c>
      <c r="S1184" t="s">
        <v>45</v>
      </c>
    </row>
    <row r="1185" spans="1:19">
      <c r="A1185">
        <v>10412</v>
      </c>
      <c r="B1185">
        <v>30</v>
      </c>
      <c r="C1185" s="2">
        <v>36.07</v>
      </c>
      <c r="D1185" s="2">
        <v>6</v>
      </c>
      <c r="E1185" s="2">
        <v>1082.0999999999999</v>
      </c>
      <c r="F1185" s="3">
        <v>38475</v>
      </c>
      <c r="G1185" t="s">
        <v>40</v>
      </c>
      <c r="H1185">
        <v>2</v>
      </c>
      <c r="I1185">
        <v>5</v>
      </c>
      <c r="J1185">
        <v>2005</v>
      </c>
      <c r="K1185" s="2">
        <v>35</v>
      </c>
      <c r="L1185" t="s">
        <v>100</v>
      </c>
      <c r="M1185" t="s">
        <v>374</v>
      </c>
      <c r="N1185" t="s">
        <v>415</v>
      </c>
      <c r="O1185" t="s">
        <v>275</v>
      </c>
      <c r="P1185" t="s">
        <v>777</v>
      </c>
      <c r="Q1185" t="s">
        <v>276</v>
      </c>
      <c r="R1185" t="s">
        <v>33</v>
      </c>
      <c r="S1185" t="s">
        <v>45</v>
      </c>
    </row>
    <row r="1186" spans="1:19">
      <c r="A1186">
        <v>10412</v>
      </c>
      <c r="B1186">
        <v>31</v>
      </c>
      <c r="C1186" s="2">
        <v>137.19999999999999</v>
      </c>
      <c r="D1186" s="2">
        <v>1</v>
      </c>
      <c r="E1186" s="2">
        <v>4253.2</v>
      </c>
      <c r="F1186" s="3">
        <v>38475</v>
      </c>
      <c r="G1186" t="s">
        <v>40</v>
      </c>
      <c r="H1186">
        <v>2</v>
      </c>
      <c r="I1186">
        <v>5</v>
      </c>
      <c r="J1186">
        <v>2005</v>
      </c>
      <c r="K1186" s="2">
        <v>118</v>
      </c>
      <c r="L1186" t="s">
        <v>100</v>
      </c>
      <c r="M1186" t="s">
        <v>199</v>
      </c>
      <c r="N1186" t="s">
        <v>415</v>
      </c>
      <c r="O1186" t="s">
        <v>275</v>
      </c>
      <c r="P1186" t="s">
        <v>777</v>
      </c>
      <c r="Q1186" t="s">
        <v>276</v>
      </c>
      <c r="R1186" t="s">
        <v>33</v>
      </c>
      <c r="S1186" t="s">
        <v>36</v>
      </c>
    </row>
    <row r="1187" spans="1:19">
      <c r="A1187">
        <v>10424</v>
      </c>
      <c r="B1187">
        <v>50</v>
      </c>
      <c r="C1187" s="2">
        <v>240.02</v>
      </c>
      <c r="D1187" s="2">
        <v>6</v>
      </c>
      <c r="E1187" s="2">
        <v>12001</v>
      </c>
      <c r="F1187" s="3">
        <v>38503</v>
      </c>
      <c r="G1187" t="s">
        <v>375</v>
      </c>
      <c r="H1187">
        <v>2</v>
      </c>
      <c r="I1187">
        <v>5</v>
      </c>
      <c r="J1187">
        <v>2005</v>
      </c>
      <c r="K1187" s="2">
        <v>214</v>
      </c>
      <c r="L1187" t="s">
        <v>100</v>
      </c>
      <c r="M1187" t="s">
        <v>64</v>
      </c>
      <c r="N1187" t="s">
        <v>415</v>
      </c>
      <c r="O1187" t="s">
        <v>275</v>
      </c>
      <c r="P1187" t="s">
        <v>777</v>
      </c>
      <c r="Q1187" t="s">
        <v>276</v>
      </c>
      <c r="R1187" t="s">
        <v>33</v>
      </c>
      <c r="S1187" t="s">
        <v>39</v>
      </c>
    </row>
    <row r="1188" spans="1:19">
      <c r="A1188">
        <v>10424</v>
      </c>
      <c r="B1188">
        <v>46</v>
      </c>
      <c r="C1188" s="2">
        <v>80.92</v>
      </c>
      <c r="D1188" s="2">
        <v>1</v>
      </c>
      <c r="E1188" s="2">
        <v>3722.32</v>
      </c>
      <c r="F1188" s="3">
        <v>38503</v>
      </c>
      <c r="G1188" t="s">
        <v>375</v>
      </c>
      <c r="H1188">
        <v>2</v>
      </c>
      <c r="I1188">
        <v>5</v>
      </c>
      <c r="J1188">
        <v>2005</v>
      </c>
      <c r="K1188" s="2">
        <v>101</v>
      </c>
      <c r="L1188" t="s">
        <v>100</v>
      </c>
      <c r="M1188" t="s">
        <v>208</v>
      </c>
      <c r="N1188" t="s">
        <v>415</v>
      </c>
      <c r="O1188" t="s">
        <v>275</v>
      </c>
      <c r="P1188" t="s">
        <v>777</v>
      </c>
      <c r="Q1188" t="s">
        <v>276</v>
      </c>
      <c r="R1188" t="s">
        <v>33</v>
      </c>
      <c r="S1188" t="s">
        <v>36</v>
      </c>
    </row>
    <row r="1189" spans="1:19">
      <c r="A1189">
        <v>10133</v>
      </c>
      <c r="B1189">
        <v>23</v>
      </c>
      <c r="C1189" s="2">
        <v>114.87</v>
      </c>
      <c r="D1189" s="2">
        <v>1</v>
      </c>
      <c r="E1189" s="2">
        <v>2642.01</v>
      </c>
      <c r="F1189" s="3">
        <v>37799</v>
      </c>
      <c r="G1189" t="s">
        <v>40</v>
      </c>
      <c r="H1189">
        <v>2</v>
      </c>
      <c r="I1189">
        <v>6</v>
      </c>
      <c r="J1189">
        <v>2003</v>
      </c>
      <c r="K1189" s="2">
        <v>99</v>
      </c>
      <c r="L1189" t="s">
        <v>173</v>
      </c>
      <c r="M1189" t="s">
        <v>177</v>
      </c>
      <c r="N1189" t="s">
        <v>415</v>
      </c>
      <c r="O1189" t="s">
        <v>275</v>
      </c>
      <c r="P1189" t="s">
        <v>777</v>
      </c>
      <c r="Q1189" t="s">
        <v>276</v>
      </c>
      <c r="R1189" t="s">
        <v>33</v>
      </c>
      <c r="S1189" t="s">
        <v>45</v>
      </c>
    </row>
    <row r="1190" spans="1:19">
      <c r="A1190">
        <v>10190</v>
      </c>
      <c r="B1190">
        <v>42</v>
      </c>
      <c r="C1190" s="2">
        <v>76.19</v>
      </c>
      <c r="D1190" s="2">
        <v>3</v>
      </c>
      <c r="E1190" s="2">
        <v>3199.98</v>
      </c>
      <c r="F1190" s="3">
        <v>37944</v>
      </c>
      <c r="G1190" t="s">
        <v>40</v>
      </c>
      <c r="H1190">
        <v>4</v>
      </c>
      <c r="I1190">
        <v>11</v>
      </c>
      <c r="J1190">
        <v>2003</v>
      </c>
      <c r="K1190" s="2">
        <v>69</v>
      </c>
      <c r="L1190" t="s">
        <v>173</v>
      </c>
      <c r="M1190" t="s">
        <v>136</v>
      </c>
      <c r="N1190" t="s">
        <v>415</v>
      </c>
      <c r="O1190" t="s">
        <v>275</v>
      </c>
      <c r="P1190" t="s">
        <v>777</v>
      </c>
      <c r="Q1190" t="s">
        <v>276</v>
      </c>
      <c r="R1190" t="s">
        <v>33</v>
      </c>
      <c r="S1190" t="s">
        <v>36</v>
      </c>
    </row>
    <row r="1191" spans="1:19">
      <c r="A1191">
        <v>10190</v>
      </c>
      <c r="B1191">
        <v>46</v>
      </c>
      <c r="C1191" s="2">
        <v>32.99</v>
      </c>
      <c r="D1191" s="2">
        <v>1</v>
      </c>
      <c r="E1191" s="2">
        <v>1517.54</v>
      </c>
      <c r="F1191" s="3">
        <v>37944</v>
      </c>
      <c r="G1191" t="s">
        <v>40</v>
      </c>
      <c r="H1191">
        <v>4</v>
      </c>
      <c r="I1191">
        <v>11</v>
      </c>
      <c r="J1191">
        <v>2003</v>
      </c>
      <c r="K1191" s="2">
        <v>40</v>
      </c>
      <c r="L1191" t="s">
        <v>173</v>
      </c>
      <c r="M1191" t="s">
        <v>137</v>
      </c>
      <c r="N1191" t="s">
        <v>415</v>
      </c>
      <c r="O1191" t="s">
        <v>275</v>
      </c>
      <c r="P1191" t="s">
        <v>777</v>
      </c>
      <c r="Q1191" t="s">
        <v>276</v>
      </c>
      <c r="R1191" t="s">
        <v>33</v>
      </c>
      <c r="S1191" t="s">
        <v>45</v>
      </c>
    </row>
    <row r="1192" spans="1:19">
      <c r="A1192">
        <v>10190</v>
      </c>
      <c r="B1192">
        <v>42</v>
      </c>
      <c r="C1192" s="2">
        <v>85.72</v>
      </c>
      <c r="D1192" s="2">
        <v>4</v>
      </c>
      <c r="E1192" s="2">
        <v>3600.24</v>
      </c>
      <c r="F1192" s="3">
        <v>37944</v>
      </c>
      <c r="G1192" t="s">
        <v>40</v>
      </c>
      <c r="H1192">
        <v>4</v>
      </c>
      <c r="I1192">
        <v>11</v>
      </c>
      <c r="J1192">
        <v>2003</v>
      </c>
      <c r="K1192" s="2">
        <v>102</v>
      </c>
      <c r="L1192" t="s">
        <v>173</v>
      </c>
      <c r="M1192" t="s">
        <v>138</v>
      </c>
      <c r="N1192" t="s">
        <v>415</v>
      </c>
      <c r="O1192" t="s">
        <v>275</v>
      </c>
      <c r="P1192" t="s">
        <v>777</v>
      </c>
      <c r="Q1192" t="s">
        <v>276</v>
      </c>
      <c r="R1192" t="s">
        <v>33</v>
      </c>
      <c r="S1192" t="s">
        <v>36</v>
      </c>
    </row>
    <row r="1193" spans="1:19">
      <c r="A1193">
        <v>10190</v>
      </c>
      <c r="B1193">
        <v>40</v>
      </c>
      <c r="C1193" s="2">
        <v>66.72</v>
      </c>
      <c r="D1193" s="2">
        <v>2</v>
      </c>
      <c r="E1193" s="2">
        <v>2668.8</v>
      </c>
      <c r="F1193" s="3">
        <v>37944</v>
      </c>
      <c r="G1193" t="s">
        <v>40</v>
      </c>
      <c r="H1193">
        <v>4</v>
      </c>
      <c r="I1193">
        <v>11</v>
      </c>
      <c r="J1193">
        <v>2003</v>
      </c>
      <c r="K1193" s="2">
        <v>81</v>
      </c>
      <c r="L1193" t="s">
        <v>173</v>
      </c>
      <c r="M1193" t="s">
        <v>139</v>
      </c>
      <c r="N1193" t="s">
        <v>415</v>
      </c>
      <c r="O1193" t="s">
        <v>275</v>
      </c>
      <c r="P1193" t="s">
        <v>777</v>
      </c>
      <c r="Q1193" t="s">
        <v>276</v>
      </c>
      <c r="R1193" t="s">
        <v>33</v>
      </c>
      <c r="S1193" t="s">
        <v>45</v>
      </c>
    </row>
    <row r="1194" spans="1:19">
      <c r="A1194">
        <v>10355</v>
      </c>
      <c r="B1194">
        <v>31</v>
      </c>
      <c r="C1194" s="2">
        <v>53.47</v>
      </c>
      <c r="D1194" s="2">
        <v>1</v>
      </c>
      <c r="E1194" s="2">
        <v>1657.57</v>
      </c>
      <c r="F1194" s="3">
        <v>38328</v>
      </c>
      <c r="G1194" t="s">
        <v>40</v>
      </c>
      <c r="H1194">
        <v>4</v>
      </c>
      <c r="I1194">
        <v>12</v>
      </c>
      <c r="J1194">
        <v>2004</v>
      </c>
      <c r="K1194" s="2">
        <v>62</v>
      </c>
      <c r="L1194" t="s">
        <v>173</v>
      </c>
      <c r="M1194" t="s">
        <v>134</v>
      </c>
      <c r="N1194" t="s">
        <v>415</v>
      </c>
      <c r="O1194" t="s">
        <v>275</v>
      </c>
      <c r="P1194" t="s">
        <v>777</v>
      </c>
      <c r="Q1194" t="s">
        <v>276</v>
      </c>
      <c r="R1194" t="s">
        <v>33</v>
      </c>
      <c r="S1194" t="s">
        <v>45</v>
      </c>
    </row>
    <row r="1195" spans="1:19">
      <c r="A1195">
        <v>10355</v>
      </c>
      <c r="B1195">
        <v>41</v>
      </c>
      <c r="C1195" s="2">
        <v>70.650000000000006</v>
      </c>
      <c r="D1195" s="2">
        <v>3</v>
      </c>
      <c r="E1195" s="2">
        <v>2896.65</v>
      </c>
      <c r="F1195" s="3">
        <v>38328</v>
      </c>
      <c r="G1195" t="s">
        <v>40</v>
      </c>
      <c r="H1195">
        <v>4</v>
      </c>
      <c r="I1195">
        <v>12</v>
      </c>
      <c r="J1195">
        <v>2004</v>
      </c>
      <c r="K1195" s="2">
        <v>69</v>
      </c>
      <c r="L1195" t="s">
        <v>173</v>
      </c>
      <c r="M1195" t="s">
        <v>136</v>
      </c>
      <c r="N1195" t="s">
        <v>415</v>
      </c>
      <c r="O1195" t="s">
        <v>275</v>
      </c>
      <c r="P1195" t="s">
        <v>777</v>
      </c>
      <c r="Q1195" t="s">
        <v>276</v>
      </c>
      <c r="R1195" t="s">
        <v>33</v>
      </c>
      <c r="S1195" t="s">
        <v>45</v>
      </c>
    </row>
    <row r="1196" spans="1:19">
      <c r="A1196">
        <v>10355</v>
      </c>
      <c r="B1196">
        <v>38</v>
      </c>
      <c r="C1196" s="2">
        <v>39.83</v>
      </c>
      <c r="D1196" s="2">
        <v>10</v>
      </c>
      <c r="E1196" s="2">
        <v>1513.54</v>
      </c>
      <c r="F1196" s="3">
        <v>38328</v>
      </c>
      <c r="G1196" t="s">
        <v>40</v>
      </c>
      <c r="H1196">
        <v>4</v>
      </c>
      <c r="I1196">
        <v>12</v>
      </c>
      <c r="J1196">
        <v>2004</v>
      </c>
      <c r="K1196" s="2">
        <v>40</v>
      </c>
      <c r="L1196" t="s">
        <v>173</v>
      </c>
      <c r="M1196" t="s">
        <v>137</v>
      </c>
      <c r="N1196" t="s">
        <v>415</v>
      </c>
      <c r="O1196" t="s">
        <v>275</v>
      </c>
      <c r="P1196" t="s">
        <v>777</v>
      </c>
      <c r="Q1196" t="s">
        <v>276</v>
      </c>
      <c r="R1196" t="s">
        <v>33</v>
      </c>
      <c r="S1196" t="s">
        <v>45</v>
      </c>
    </row>
    <row r="1197" spans="1:19">
      <c r="A1197">
        <v>10355</v>
      </c>
      <c r="B1197">
        <v>40</v>
      </c>
      <c r="C1197" s="2">
        <v>108.17</v>
      </c>
      <c r="D1197" s="2">
        <v>5</v>
      </c>
      <c r="E1197" s="2">
        <v>4326.8</v>
      </c>
      <c r="F1197" s="3">
        <v>38328</v>
      </c>
      <c r="G1197" t="s">
        <v>40</v>
      </c>
      <c r="H1197">
        <v>4</v>
      </c>
      <c r="I1197">
        <v>12</v>
      </c>
      <c r="J1197">
        <v>2004</v>
      </c>
      <c r="K1197" s="2">
        <v>102</v>
      </c>
      <c r="L1197" t="s">
        <v>173</v>
      </c>
      <c r="M1197" t="s">
        <v>138</v>
      </c>
      <c r="N1197" t="s">
        <v>415</v>
      </c>
      <c r="O1197" t="s">
        <v>275</v>
      </c>
      <c r="P1197" t="s">
        <v>777</v>
      </c>
      <c r="Q1197" t="s">
        <v>276</v>
      </c>
      <c r="R1197" t="s">
        <v>33</v>
      </c>
      <c r="S1197" t="s">
        <v>36</v>
      </c>
    </row>
    <row r="1198" spans="1:19">
      <c r="A1198">
        <v>10378</v>
      </c>
      <c r="B1198">
        <v>28</v>
      </c>
      <c r="C1198" s="2">
        <v>164.63000000000002</v>
      </c>
      <c r="D1198" s="2">
        <v>9</v>
      </c>
      <c r="E1198" s="2">
        <v>4609.6400000000003</v>
      </c>
      <c r="F1198" s="3">
        <v>38393</v>
      </c>
      <c r="G1198" t="s">
        <v>40</v>
      </c>
      <c r="H1198">
        <v>1</v>
      </c>
      <c r="I1198">
        <v>2</v>
      </c>
      <c r="J1198">
        <v>2005</v>
      </c>
      <c r="K1198" s="2">
        <v>62</v>
      </c>
      <c r="L1198" t="s">
        <v>173</v>
      </c>
      <c r="M1198" t="s">
        <v>134</v>
      </c>
      <c r="N1198" t="s">
        <v>415</v>
      </c>
      <c r="O1198" t="s">
        <v>275</v>
      </c>
      <c r="P1198" t="s">
        <v>777</v>
      </c>
      <c r="Q1198" t="s">
        <v>276</v>
      </c>
      <c r="R1198" t="s">
        <v>33</v>
      </c>
      <c r="S1198" t="s">
        <v>36</v>
      </c>
    </row>
    <row r="1199" spans="1:19">
      <c r="A1199">
        <v>10378</v>
      </c>
      <c r="B1199">
        <v>40</v>
      </c>
      <c r="C1199" s="2">
        <v>82.460000000000008</v>
      </c>
      <c r="D1199" s="2">
        <v>1</v>
      </c>
      <c r="E1199" s="2">
        <v>3298.4</v>
      </c>
      <c r="F1199" s="3">
        <v>38393</v>
      </c>
      <c r="G1199" t="s">
        <v>40</v>
      </c>
      <c r="H1199">
        <v>1</v>
      </c>
      <c r="I1199">
        <v>2</v>
      </c>
      <c r="J1199">
        <v>2005</v>
      </c>
      <c r="K1199" s="2">
        <v>40</v>
      </c>
      <c r="L1199" t="s">
        <v>173</v>
      </c>
      <c r="M1199" t="s">
        <v>137</v>
      </c>
      <c r="N1199" t="s">
        <v>415</v>
      </c>
      <c r="O1199" t="s">
        <v>275</v>
      </c>
      <c r="P1199" t="s">
        <v>777</v>
      </c>
      <c r="Q1199" t="s">
        <v>276</v>
      </c>
      <c r="R1199" t="s">
        <v>33</v>
      </c>
      <c r="S1199" t="s">
        <v>36</v>
      </c>
    </row>
    <row r="1200" spans="1:19">
      <c r="A1200">
        <v>10417</v>
      </c>
      <c r="B1200">
        <v>66</v>
      </c>
      <c r="C1200" s="2">
        <v>113.88</v>
      </c>
      <c r="D1200" s="2">
        <v>2</v>
      </c>
      <c r="E1200" s="2">
        <v>7516.08</v>
      </c>
      <c r="F1200" s="3">
        <v>38485</v>
      </c>
      <c r="G1200" t="s">
        <v>160</v>
      </c>
      <c r="H1200">
        <v>2</v>
      </c>
      <c r="I1200">
        <v>5</v>
      </c>
      <c r="J1200">
        <v>2005</v>
      </c>
      <c r="K1200" s="2">
        <v>95</v>
      </c>
      <c r="L1200" t="s">
        <v>173</v>
      </c>
      <c r="M1200" t="s">
        <v>178</v>
      </c>
      <c r="N1200" t="s">
        <v>415</v>
      </c>
      <c r="O1200" t="s">
        <v>275</v>
      </c>
      <c r="P1200" t="s">
        <v>777</v>
      </c>
      <c r="Q1200" t="s">
        <v>276</v>
      </c>
      <c r="R1200" t="s">
        <v>33</v>
      </c>
      <c r="S1200" t="s">
        <v>39</v>
      </c>
    </row>
    <row r="1201" spans="1:19">
      <c r="A1201">
        <v>10417</v>
      </c>
      <c r="B1201">
        <v>45</v>
      </c>
      <c r="C1201" s="2">
        <v>130.83000000000001</v>
      </c>
      <c r="D1201" s="2">
        <v>5</v>
      </c>
      <c r="E1201" s="2">
        <v>5887.35</v>
      </c>
      <c r="F1201" s="3">
        <v>38485</v>
      </c>
      <c r="G1201" t="s">
        <v>160</v>
      </c>
      <c r="H1201">
        <v>2</v>
      </c>
      <c r="I1201">
        <v>5</v>
      </c>
      <c r="J1201">
        <v>2005</v>
      </c>
      <c r="K1201" s="2">
        <v>118</v>
      </c>
      <c r="L1201" t="s">
        <v>173</v>
      </c>
      <c r="M1201" t="s">
        <v>152</v>
      </c>
      <c r="N1201" t="s">
        <v>415</v>
      </c>
      <c r="O1201" t="s">
        <v>275</v>
      </c>
      <c r="P1201" t="s">
        <v>777</v>
      </c>
      <c r="Q1201" t="s">
        <v>276</v>
      </c>
      <c r="R1201" t="s">
        <v>33</v>
      </c>
      <c r="S1201" t="s">
        <v>36</v>
      </c>
    </row>
    <row r="1202" spans="1:19">
      <c r="A1202">
        <v>10417</v>
      </c>
      <c r="B1202">
        <v>56</v>
      </c>
      <c r="C1202" s="2">
        <v>164.60999999999999</v>
      </c>
      <c r="D1202" s="2">
        <v>4</v>
      </c>
      <c r="E1202" s="2">
        <v>9218.16</v>
      </c>
      <c r="F1202" s="3">
        <v>38485</v>
      </c>
      <c r="G1202" t="s">
        <v>160</v>
      </c>
      <c r="H1202">
        <v>2</v>
      </c>
      <c r="I1202">
        <v>5</v>
      </c>
      <c r="J1202">
        <v>2005</v>
      </c>
      <c r="K1202" s="2">
        <v>193</v>
      </c>
      <c r="L1202" t="s">
        <v>173</v>
      </c>
      <c r="M1202" t="s">
        <v>174</v>
      </c>
      <c r="N1202" t="s">
        <v>415</v>
      </c>
      <c r="O1202" t="s">
        <v>275</v>
      </c>
      <c r="P1202" t="s">
        <v>777</v>
      </c>
      <c r="Q1202" t="s">
        <v>276</v>
      </c>
      <c r="R1202" t="s">
        <v>33</v>
      </c>
      <c r="S1202" t="s">
        <v>39</v>
      </c>
    </row>
    <row r="1203" spans="1:19">
      <c r="A1203">
        <v>10417</v>
      </c>
      <c r="B1203">
        <v>21</v>
      </c>
      <c r="C1203" s="2">
        <v>164.18</v>
      </c>
      <c r="D1203" s="2">
        <v>1</v>
      </c>
      <c r="E1203" s="2">
        <v>3447.78</v>
      </c>
      <c r="F1203" s="3">
        <v>38485</v>
      </c>
      <c r="G1203" t="s">
        <v>160</v>
      </c>
      <c r="H1203">
        <v>2</v>
      </c>
      <c r="I1203">
        <v>5</v>
      </c>
      <c r="J1203">
        <v>2005</v>
      </c>
      <c r="K1203" s="2">
        <v>150</v>
      </c>
      <c r="L1203" t="s">
        <v>173</v>
      </c>
      <c r="M1203" t="s">
        <v>133</v>
      </c>
      <c r="N1203" t="s">
        <v>415</v>
      </c>
      <c r="O1203" t="s">
        <v>275</v>
      </c>
      <c r="P1203" t="s">
        <v>777</v>
      </c>
      <c r="Q1203" t="s">
        <v>276</v>
      </c>
      <c r="R1203" t="s">
        <v>33</v>
      </c>
      <c r="S1203" t="s">
        <v>36</v>
      </c>
    </row>
    <row r="1204" spans="1:19">
      <c r="A1204">
        <v>10417</v>
      </c>
      <c r="B1204">
        <v>36</v>
      </c>
      <c r="C1204" s="2">
        <v>61.18</v>
      </c>
      <c r="D1204" s="2">
        <v>6</v>
      </c>
      <c r="E1204" s="2">
        <v>2202.48</v>
      </c>
      <c r="F1204" s="3">
        <v>38485</v>
      </c>
      <c r="G1204" t="s">
        <v>160</v>
      </c>
      <c r="H1204">
        <v>2</v>
      </c>
      <c r="I1204">
        <v>5</v>
      </c>
      <c r="J1204">
        <v>2005</v>
      </c>
      <c r="K1204" s="2">
        <v>60</v>
      </c>
      <c r="L1204" t="s">
        <v>173</v>
      </c>
      <c r="M1204" t="s">
        <v>153</v>
      </c>
      <c r="N1204" t="s">
        <v>415</v>
      </c>
      <c r="O1204" t="s">
        <v>275</v>
      </c>
      <c r="P1204" t="s">
        <v>777</v>
      </c>
      <c r="Q1204" t="s">
        <v>276</v>
      </c>
      <c r="R1204" t="s">
        <v>33</v>
      </c>
      <c r="S1204" t="s">
        <v>45</v>
      </c>
    </row>
    <row r="1205" spans="1:19">
      <c r="A1205">
        <v>10417</v>
      </c>
      <c r="B1205">
        <v>35</v>
      </c>
      <c r="C1205" s="2">
        <v>101.43</v>
      </c>
      <c r="D1205" s="2">
        <v>3</v>
      </c>
      <c r="E1205" s="2">
        <v>3550.05</v>
      </c>
      <c r="F1205" s="3">
        <v>38485</v>
      </c>
      <c r="G1205" t="s">
        <v>160</v>
      </c>
      <c r="H1205">
        <v>2</v>
      </c>
      <c r="I1205">
        <v>5</v>
      </c>
      <c r="J1205">
        <v>2005</v>
      </c>
      <c r="K1205" s="2">
        <v>112</v>
      </c>
      <c r="L1205" t="s">
        <v>173</v>
      </c>
      <c r="M1205" t="s">
        <v>175</v>
      </c>
      <c r="N1205" t="s">
        <v>415</v>
      </c>
      <c r="O1205" t="s">
        <v>275</v>
      </c>
      <c r="P1205" t="s">
        <v>777</v>
      </c>
      <c r="Q1205" t="s">
        <v>276</v>
      </c>
      <c r="R1205" t="s">
        <v>33</v>
      </c>
      <c r="S1205" t="s">
        <v>36</v>
      </c>
    </row>
    <row r="1206" spans="1:19">
      <c r="A1206">
        <v>10133</v>
      </c>
      <c r="B1206">
        <v>49</v>
      </c>
      <c r="C1206" s="2">
        <v>69.27</v>
      </c>
      <c r="D1206" s="2">
        <v>3</v>
      </c>
      <c r="E1206" s="2">
        <v>3394.23</v>
      </c>
      <c r="F1206" s="3">
        <v>37799</v>
      </c>
      <c r="G1206" t="s">
        <v>40</v>
      </c>
      <c r="H1206">
        <v>2</v>
      </c>
      <c r="I1206">
        <v>6</v>
      </c>
      <c r="J1206">
        <v>2003</v>
      </c>
      <c r="K1206" s="2">
        <v>84</v>
      </c>
      <c r="L1206" t="s">
        <v>161</v>
      </c>
      <c r="M1206" t="s">
        <v>179</v>
      </c>
      <c r="N1206" t="s">
        <v>415</v>
      </c>
      <c r="O1206" t="s">
        <v>275</v>
      </c>
      <c r="P1206" t="s">
        <v>777</v>
      </c>
      <c r="Q1206" t="s">
        <v>276</v>
      </c>
      <c r="R1206" t="s">
        <v>33</v>
      </c>
      <c r="S1206" t="s">
        <v>36</v>
      </c>
    </row>
    <row r="1207" spans="1:19">
      <c r="A1207">
        <v>10133</v>
      </c>
      <c r="B1207">
        <v>41</v>
      </c>
      <c r="C1207" s="2">
        <v>94.1</v>
      </c>
      <c r="D1207" s="2">
        <v>5</v>
      </c>
      <c r="E1207" s="2">
        <v>3858.1</v>
      </c>
      <c r="F1207" s="3">
        <v>37799</v>
      </c>
      <c r="G1207" t="s">
        <v>40</v>
      </c>
      <c r="H1207">
        <v>2</v>
      </c>
      <c r="I1207">
        <v>6</v>
      </c>
      <c r="J1207">
        <v>2003</v>
      </c>
      <c r="K1207" s="2">
        <v>109</v>
      </c>
      <c r="L1207" t="s">
        <v>161</v>
      </c>
      <c r="M1207" t="s">
        <v>180</v>
      </c>
      <c r="N1207" t="s">
        <v>415</v>
      </c>
      <c r="O1207" t="s">
        <v>275</v>
      </c>
      <c r="P1207" t="s">
        <v>777</v>
      </c>
      <c r="Q1207" t="s">
        <v>276</v>
      </c>
      <c r="R1207" t="s">
        <v>33</v>
      </c>
      <c r="S1207" t="s">
        <v>36</v>
      </c>
    </row>
    <row r="1208" spans="1:19">
      <c r="A1208">
        <v>10133</v>
      </c>
      <c r="B1208">
        <v>46</v>
      </c>
      <c r="C1208" s="2">
        <v>77.52</v>
      </c>
      <c r="D1208" s="2">
        <v>4</v>
      </c>
      <c r="E1208" s="2">
        <v>3565.92</v>
      </c>
      <c r="F1208" s="3">
        <v>37799</v>
      </c>
      <c r="G1208" t="s">
        <v>40</v>
      </c>
      <c r="H1208">
        <v>2</v>
      </c>
      <c r="I1208">
        <v>6</v>
      </c>
      <c r="J1208">
        <v>2003</v>
      </c>
      <c r="K1208" s="2">
        <v>72</v>
      </c>
      <c r="L1208" t="s">
        <v>161</v>
      </c>
      <c r="M1208" t="s">
        <v>181</v>
      </c>
      <c r="N1208" t="s">
        <v>415</v>
      </c>
      <c r="O1208" t="s">
        <v>275</v>
      </c>
      <c r="P1208" t="s">
        <v>777</v>
      </c>
      <c r="Q1208" t="s">
        <v>276</v>
      </c>
      <c r="R1208" t="s">
        <v>33</v>
      </c>
      <c r="S1208" t="s">
        <v>36</v>
      </c>
    </row>
    <row r="1209" spans="1:19">
      <c r="A1209">
        <v>10133</v>
      </c>
      <c r="B1209">
        <v>24</v>
      </c>
      <c r="C1209" s="2">
        <v>77.64</v>
      </c>
      <c r="D1209" s="2">
        <v>8</v>
      </c>
      <c r="E1209" s="2">
        <v>1863.36</v>
      </c>
      <c r="F1209" s="3">
        <v>37799</v>
      </c>
      <c r="G1209" t="s">
        <v>40</v>
      </c>
      <c r="H1209">
        <v>2</v>
      </c>
      <c r="I1209">
        <v>6</v>
      </c>
      <c r="J1209">
        <v>2003</v>
      </c>
      <c r="K1209" s="2">
        <v>91</v>
      </c>
      <c r="L1209" t="s">
        <v>161</v>
      </c>
      <c r="M1209" t="s">
        <v>182</v>
      </c>
      <c r="N1209" t="s">
        <v>415</v>
      </c>
      <c r="O1209" t="s">
        <v>275</v>
      </c>
      <c r="P1209" t="s">
        <v>777</v>
      </c>
      <c r="Q1209" t="s">
        <v>276</v>
      </c>
      <c r="R1209" t="s">
        <v>33</v>
      </c>
      <c r="S1209" t="s">
        <v>45</v>
      </c>
    </row>
    <row r="1210" spans="1:19">
      <c r="A1210">
        <v>10133</v>
      </c>
      <c r="B1210">
        <v>27</v>
      </c>
      <c r="C1210" s="2">
        <v>99.67</v>
      </c>
      <c r="D1210" s="2">
        <v>2</v>
      </c>
      <c r="E1210" s="2">
        <v>2691.09</v>
      </c>
      <c r="F1210" s="3">
        <v>37799</v>
      </c>
      <c r="G1210" t="s">
        <v>40</v>
      </c>
      <c r="H1210">
        <v>2</v>
      </c>
      <c r="I1210">
        <v>6</v>
      </c>
      <c r="J1210">
        <v>2003</v>
      </c>
      <c r="K1210" s="2">
        <v>118</v>
      </c>
      <c r="L1210" t="s">
        <v>161</v>
      </c>
      <c r="M1210" t="s">
        <v>183</v>
      </c>
      <c r="N1210" t="s">
        <v>415</v>
      </c>
      <c r="O1210" t="s">
        <v>275</v>
      </c>
      <c r="P1210" t="s">
        <v>777</v>
      </c>
      <c r="Q1210" t="s">
        <v>276</v>
      </c>
      <c r="R1210" t="s">
        <v>33</v>
      </c>
      <c r="S1210" t="s">
        <v>45</v>
      </c>
    </row>
    <row r="1211" spans="1:19">
      <c r="A1211">
        <v>10156</v>
      </c>
      <c r="B1211">
        <v>48</v>
      </c>
      <c r="C1211" s="2">
        <v>103.21</v>
      </c>
      <c r="D1211" s="2">
        <v>2</v>
      </c>
      <c r="E1211" s="2">
        <v>4954.08</v>
      </c>
      <c r="F1211" s="3">
        <v>37902</v>
      </c>
      <c r="G1211" t="s">
        <v>40</v>
      </c>
      <c r="H1211">
        <v>4</v>
      </c>
      <c r="I1211">
        <v>10</v>
      </c>
      <c r="J1211">
        <v>2003</v>
      </c>
      <c r="K1211" s="2">
        <v>91</v>
      </c>
      <c r="L1211" t="s">
        <v>161</v>
      </c>
      <c r="M1211" t="s">
        <v>182</v>
      </c>
      <c r="N1211" t="s">
        <v>415</v>
      </c>
      <c r="O1211" t="s">
        <v>275</v>
      </c>
      <c r="P1211" t="s">
        <v>777</v>
      </c>
      <c r="Q1211" t="s">
        <v>276</v>
      </c>
      <c r="R1211" t="s">
        <v>33</v>
      </c>
      <c r="S1211" t="s">
        <v>36</v>
      </c>
    </row>
    <row r="1212" spans="1:19">
      <c r="A1212">
        <v>10262</v>
      </c>
      <c r="B1212">
        <v>49</v>
      </c>
      <c r="C1212" s="2">
        <v>134.04</v>
      </c>
      <c r="D1212" s="2">
        <v>9</v>
      </c>
      <c r="E1212" s="2">
        <v>6567.96</v>
      </c>
      <c r="F1212" s="3">
        <v>38162</v>
      </c>
      <c r="G1212" t="s">
        <v>417</v>
      </c>
      <c r="H1212">
        <v>2</v>
      </c>
      <c r="I1212">
        <v>6</v>
      </c>
      <c r="J1212">
        <v>2004</v>
      </c>
      <c r="K1212" s="2">
        <v>157</v>
      </c>
      <c r="L1212" t="s">
        <v>161</v>
      </c>
      <c r="M1212" t="s">
        <v>43</v>
      </c>
      <c r="N1212" t="s">
        <v>415</v>
      </c>
      <c r="O1212" t="s">
        <v>275</v>
      </c>
      <c r="P1212" t="s">
        <v>777</v>
      </c>
      <c r="Q1212" t="s">
        <v>276</v>
      </c>
      <c r="R1212" t="s">
        <v>33</v>
      </c>
      <c r="S1212" t="s">
        <v>36</v>
      </c>
    </row>
    <row r="1213" spans="1:19">
      <c r="A1213">
        <v>10262</v>
      </c>
      <c r="B1213">
        <v>34</v>
      </c>
      <c r="C1213" s="2">
        <v>97.38</v>
      </c>
      <c r="D1213" s="2">
        <v>1</v>
      </c>
      <c r="E1213" s="2">
        <v>3310.92</v>
      </c>
      <c r="F1213" s="3">
        <v>38162</v>
      </c>
      <c r="G1213" t="s">
        <v>417</v>
      </c>
      <c r="H1213">
        <v>2</v>
      </c>
      <c r="I1213">
        <v>6</v>
      </c>
      <c r="J1213">
        <v>2004</v>
      </c>
      <c r="K1213" s="2">
        <v>109</v>
      </c>
      <c r="L1213" t="s">
        <v>161</v>
      </c>
      <c r="M1213" t="s">
        <v>180</v>
      </c>
      <c r="N1213" t="s">
        <v>415</v>
      </c>
      <c r="O1213" t="s">
        <v>275</v>
      </c>
      <c r="P1213" t="s">
        <v>777</v>
      </c>
      <c r="Q1213" t="s">
        <v>276</v>
      </c>
      <c r="R1213" t="s">
        <v>33</v>
      </c>
      <c r="S1213" t="s">
        <v>36</v>
      </c>
    </row>
    <row r="1214" spans="1:19">
      <c r="A1214">
        <v>10262</v>
      </c>
      <c r="B1214">
        <v>24</v>
      </c>
      <c r="C1214" s="2">
        <v>67.14</v>
      </c>
      <c r="D1214" s="2">
        <v>10</v>
      </c>
      <c r="E1214" s="2">
        <v>1611.36</v>
      </c>
      <c r="F1214" s="3">
        <v>38162</v>
      </c>
      <c r="G1214" t="s">
        <v>417</v>
      </c>
      <c r="H1214">
        <v>2</v>
      </c>
      <c r="I1214">
        <v>6</v>
      </c>
      <c r="J1214">
        <v>2004</v>
      </c>
      <c r="K1214" s="2">
        <v>68</v>
      </c>
      <c r="L1214" t="s">
        <v>161</v>
      </c>
      <c r="M1214" t="s">
        <v>44</v>
      </c>
      <c r="N1214" t="s">
        <v>415</v>
      </c>
      <c r="O1214" t="s">
        <v>275</v>
      </c>
      <c r="P1214" t="s">
        <v>777</v>
      </c>
      <c r="Q1214" t="s">
        <v>276</v>
      </c>
      <c r="R1214" t="s">
        <v>33</v>
      </c>
      <c r="S1214" t="s">
        <v>45</v>
      </c>
    </row>
    <row r="1215" spans="1:19">
      <c r="A1215">
        <v>10262</v>
      </c>
      <c r="B1215">
        <v>48</v>
      </c>
      <c r="C1215" s="2">
        <v>61.419999999999995</v>
      </c>
      <c r="D1215" s="2">
        <v>8</v>
      </c>
      <c r="E1215" s="2">
        <v>2948.16</v>
      </c>
      <c r="F1215" s="3">
        <v>38162</v>
      </c>
      <c r="G1215" t="s">
        <v>417</v>
      </c>
      <c r="H1215">
        <v>2</v>
      </c>
      <c r="I1215">
        <v>6</v>
      </c>
      <c r="J1215">
        <v>2004</v>
      </c>
      <c r="K1215" s="2">
        <v>68</v>
      </c>
      <c r="L1215" t="s">
        <v>161</v>
      </c>
      <c r="M1215" t="s">
        <v>46</v>
      </c>
      <c r="N1215" t="s">
        <v>415</v>
      </c>
      <c r="O1215" t="s">
        <v>275</v>
      </c>
      <c r="P1215" t="s">
        <v>777</v>
      </c>
      <c r="Q1215" t="s">
        <v>276</v>
      </c>
      <c r="R1215" t="s">
        <v>33</v>
      </c>
      <c r="S1215" t="s">
        <v>45</v>
      </c>
    </row>
    <row r="1216" spans="1:19">
      <c r="A1216">
        <v>10262</v>
      </c>
      <c r="B1216">
        <v>40</v>
      </c>
      <c r="C1216" s="2">
        <v>84.03</v>
      </c>
      <c r="D1216" s="2">
        <v>4</v>
      </c>
      <c r="E1216" s="2">
        <v>3361.2</v>
      </c>
      <c r="F1216" s="3">
        <v>38162</v>
      </c>
      <c r="G1216" t="s">
        <v>417</v>
      </c>
      <c r="H1216">
        <v>2</v>
      </c>
      <c r="I1216">
        <v>6</v>
      </c>
      <c r="J1216">
        <v>2004</v>
      </c>
      <c r="K1216" s="2">
        <v>91</v>
      </c>
      <c r="L1216" t="s">
        <v>161</v>
      </c>
      <c r="M1216" t="s">
        <v>182</v>
      </c>
      <c r="N1216" t="s">
        <v>415</v>
      </c>
      <c r="O1216" t="s">
        <v>275</v>
      </c>
      <c r="P1216" t="s">
        <v>777</v>
      </c>
      <c r="Q1216" t="s">
        <v>276</v>
      </c>
      <c r="R1216" t="s">
        <v>33</v>
      </c>
      <c r="S1216" t="s">
        <v>36</v>
      </c>
    </row>
    <row r="1217" spans="1:19">
      <c r="A1217">
        <v>10262</v>
      </c>
      <c r="B1217">
        <v>33</v>
      </c>
      <c r="C1217" s="2">
        <v>90.75</v>
      </c>
      <c r="D1217" s="2">
        <v>6</v>
      </c>
      <c r="E1217" s="2">
        <v>2994.75</v>
      </c>
      <c r="F1217" s="3">
        <v>38162</v>
      </c>
      <c r="G1217" t="s">
        <v>417</v>
      </c>
      <c r="H1217">
        <v>2</v>
      </c>
      <c r="I1217">
        <v>6</v>
      </c>
      <c r="J1217">
        <v>2004</v>
      </c>
      <c r="K1217" s="2">
        <v>99</v>
      </c>
      <c r="L1217" t="s">
        <v>161</v>
      </c>
      <c r="M1217" t="s">
        <v>47</v>
      </c>
      <c r="N1217" t="s">
        <v>415</v>
      </c>
      <c r="O1217" t="s">
        <v>275</v>
      </c>
      <c r="P1217" t="s">
        <v>777</v>
      </c>
      <c r="Q1217" t="s">
        <v>276</v>
      </c>
      <c r="R1217" t="s">
        <v>33</v>
      </c>
      <c r="S1217" t="s">
        <v>45</v>
      </c>
    </row>
    <row r="1218" spans="1:19">
      <c r="A1218">
        <v>10262</v>
      </c>
      <c r="B1218">
        <v>27</v>
      </c>
      <c r="C1218" s="2">
        <v>76</v>
      </c>
      <c r="D1218" s="2">
        <v>5</v>
      </c>
      <c r="E1218" s="2">
        <v>2052</v>
      </c>
      <c r="F1218" s="3">
        <v>38162</v>
      </c>
      <c r="G1218" t="s">
        <v>417</v>
      </c>
      <c r="H1218">
        <v>2</v>
      </c>
      <c r="I1218">
        <v>6</v>
      </c>
      <c r="J1218">
        <v>2004</v>
      </c>
      <c r="K1218" s="2">
        <v>80</v>
      </c>
      <c r="L1218" t="s">
        <v>161</v>
      </c>
      <c r="M1218" t="s">
        <v>184</v>
      </c>
      <c r="N1218" t="s">
        <v>415</v>
      </c>
      <c r="O1218" t="s">
        <v>275</v>
      </c>
      <c r="P1218" t="s">
        <v>777</v>
      </c>
      <c r="Q1218" t="s">
        <v>276</v>
      </c>
      <c r="R1218" t="s">
        <v>33</v>
      </c>
      <c r="S1218" t="s">
        <v>45</v>
      </c>
    </row>
    <row r="1219" spans="1:19">
      <c r="A1219">
        <v>10262</v>
      </c>
      <c r="B1219">
        <v>35</v>
      </c>
      <c r="C1219" s="2">
        <v>71.069999999999993</v>
      </c>
      <c r="D1219" s="2">
        <v>7</v>
      </c>
      <c r="E1219" s="2">
        <v>2487.4499999999998</v>
      </c>
      <c r="F1219" s="3">
        <v>38162</v>
      </c>
      <c r="G1219" t="s">
        <v>417</v>
      </c>
      <c r="H1219">
        <v>2</v>
      </c>
      <c r="I1219">
        <v>6</v>
      </c>
      <c r="J1219">
        <v>2004</v>
      </c>
      <c r="K1219" s="2">
        <v>74</v>
      </c>
      <c r="L1219" t="s">
        <v>161</v>
      </c>
      <c r="M1219" t="s">
        <v>48</v>
      </c>
      <c r="N1219" t="s">
        <v>415</v>
      </c>
      <c r="O1219" t="s">
        <v>275</v>
      </c>
      <c r="P1219" t="s">
        <v>777</v>
      </c>
      <c r="Q1219" t="s">
        <v>276</v>
      </c>
      <c r="R1219" t="s">
        <v>33</v>
      </c>
      <c r="S1219" t="s">
        <v>45</v>
      </c>
    </row>
    <row r="1220" spans="1:19">
      <c r="A1220">
        <v>10262</v>
      </c>
      <c r="B1220">
        <v>21</v>
      </c>
      <c r="C1220" s="2">
        <v>57.11</v>
      </c>
      <c r="D1220" s="2">
        <v>12</v>
      </c>
      <c r="E1220" s="2">
        <v>1199.31</v>
      </c>
      <c r="F1220" s="3">
        <v>38162</v>
      </c>
      <c r="G1220" t="s">
        <v>417</v>
      </c>
      <c r="H1220">
        <v>2</v>
      </c>
      <c r="I1220">
        <v>6</v>
      </c>
      <c r="J1220">
        <v>2004</v>
      </c>
      <c r="K1220" s="2">
        <v>49</v>
      </c>
      <c r="L1220" t="s">
        <v>161</v>
      </c>
      <c r="M1220" t="s">
        <v>49</v>
      </c>
      <c r="N1220" t="s">
        <v>415</v>
      </c>
      <c r="O1220" t="s">
        <v>275</v>
      </c>
      <c r="P1220" t="s">
        <v>777</v>
      </c>
      <c r="Q1220" t="s">
        <v>276</v>
      </c>
      <c r="R1220" t="s">
        <v>33</v>
      </c>
      <c r="S1220" t="s">
        <v>45</v>
      </c>
    </row>
    <row r="1221" spans="1:19">
      <c r="A1221">
        <v>10386</v>
      </c>
      <c r="B1221">
        <v>25</v>
      </c>
      <c r="C1221" s="2">
        <v>54.57</v>
      </c>
      <c r="D1221" s="2">
        <v>7</v>
      </c>
      <c r="E1221" s="2">
        <v>1364.25</v>
      </c>
      <c r="F1221" s="3">
        <v>38412</v>
      </c>
      <c r="G1221" t="s">
        <v>367</v>
      </c>
      <c r="H1221">
        <v>1</v>
      </c>
      <c r="I1221">
        <v>3</v>
      </c>
      <c r="J1221">
        <v>2005</v>
      </c>
      <c r="K1221" s="2">
        <v>157</v>
      </c>
      <c r="L1221" t="s">
        <v>161</v>
      </c>
      <c r="M1221" t="s">
        <v>43</v>
      </c>
      <c r="N1221" t="s">
        <v>415</v>
      </c>
      <c r="O1221" t="s">
        <v>275</v>
      </c>
      <c r="P1221" t="s">
        <v>777</v>
      </c>
      <c r="Q1221" t="s">
        <v>276</v>
      </c>
      <c r="R1221" t="s">
        <v>33</v>
      </c>
      <c r="S1221" t="s">
        <v>45</v>
      </c>
    </row>
    <row r="1222" spans="1:19">
      <c r="A1222">
        <v>10386</v>
      </c>
      <c r="B1222">
        <v>21</v>
      </c>
      <c r="C1222" s="2">
        <v>74.77000000000001</v>
      </c>
      <c r="D1222" s="2">
        <v>18</v>
      </c>
      <c r="E1222" s="2">
        <v>1570.17</v>
      </c>
      <c r="F1222" s="3">
        <v>38412</v>
      </c>
      <c r="G1222" t="s">
        <v>367</v>
      </c>
      <c r="H1222">
        <v>1</v>
      </c>
      <c r="I1222">
        <v>3</v>
      </c>
      <c r="J1222">
        <v>2005</v>
      </c>
      <c r="K1222" s="2">
        <v>84</v>
      </c>
      <c r="L1222" t="s">
        <v>161</v>
      </c>
      <c r="M1222" t="s">
        <v>179</v>
      </c>
      <c r="N1222" t="s">
        <v>415</v>
      </c>
      <c r="O1222" t="s">
        <v>275</v>
      </c>
      <c r="P1222" t="s">
        <v>777</v>
      </c>
      <c r="Q1222" t="s">
        <v>276</v>
      </c>
      <c r="R1222" t="s">
        <v>33</v>
      </c>
      <c r="S1222" t="s">
        <v>45</v>
      </c>
    </row>
    <row r="1223" spans="1:19">
      <c r="A1223">
        <v>10386</v>
      </c>
      <c r="B1223">
        <v>33</v>
      </c>
      <c r="C1223" s="2">
        <v>41.71</v>
      </c>
      <c r="D1223" s="2">
        <v>11</v>
      </c>
      <c r="E1223" s="2">
        <v>1376.43</v>
      </c>
      <c r="F1223" s="3">
        <v>38412</v>
      </c>
      <c r="G1223" t="s">
        <v>367</v>
      </c>
      <c r="H1223">
        <v>1</v>
      </c>
      <c r="I1223">
        <v>3</v>
      </c>
      <c r="J1223">
        <v>2005</v>
      </c>
      <c r="K1223" s="2">
        <v>109</v>
      </c>
      <c r="L1223" t="s">
        <v>161</v>
      </c>
      <c r="M1223" t="s">
        <v>180</v>
      </c>
      <c r="N1223" t="s">
        <v>415</v>
      </c>
      <c r="O1223" t="s">
        <v>275</v>
      </c>
      <c r="P1223" t="s">
        <v>777</v>
      </c>
      <c r="Q1223" t="s">
        <v>276</v>
      </c>
      <c r="R1223" t="s">
        <v>33</v>
      </c>
      <c r="S1223" t="s">
        <v>45</v>
      </c>
    </row>
    <row r="1224" spans="1:19">
      <c r="A1224">
        <v>10386</v>
      </c>
      <c r="B1224">
        <v>39</v>
      </c>
      <c r="C1224" s="2">
        <v>55.96</v>
      </c>
      <c r="D1224" s="2">
        <v>1</v>
      </c>
      <c r="E1224" s="2">
        <v>2182.44</v>
      </c>
      <c r="F1224" s="3">
        <v>38412</v>
      </c>
      <c r="G1224" t="s">
        <v>367</v>
      </c>
      <c r="H1224">
        <v>1</v>
      </c>
      <c r="I1224">
        <v>3</v>
      </c>
      <c r="J1224">
        <v>2005</v>
      </c>
      <c r="K1224" s="2">
        <v>68</v>
      </c>
      <c r="L1224" t="s">
        <v>161</v>
      </c>
      <c r="M1224" t="s">
        <v>44</v>
      </c>
      <c r="N1224" t="s">
        <v>415</v>
      </c>
      <c r="O1224" t="s">
        <v>275</v>
      </c>
      <c r="P1224" t="s">
        <v>777</v>
      </c>
      <c r="Q1224" t="s">
        <v>276</v>
      </c>
      <c r="R1224" t="s">
        <v>33</v>
      </c>
      <c r="S1224" t="s">
        <v>45</v>
      </c>
    </row>
    <row r="1225" spans="1:19">
      <c r="A1225">
        <v>10386</v>
      </c>
      <c r="B1225">
        <v>41</v>
      </c>
      <c r="C1225" s="2">
        <v>73.319999999999993</v>
      </c>
      <c r="D1225" s="2">
        <v>12</v>
      </c>
      <c r="E1225" s="2">
        <v>3006.12</v>
      </c>
      <c r="F1225" s="3">
        <v>38412</v>
      </c>
      <c r="G1225" t="s">
        <v>367</v>
      </c>
      <c r="H1225">
        <v>1</v>
      </c>
      <c r="I1225">
        <v>3</v>
      </c>
      <c r="J1225">
        <v>2005</v>
      </c>
      <c r="K1225" s="2">
        <v>68</v>
      </c>
      <c r="L1225" t="s">
        <v>161</v>
      </c>
      <c r="M1225" t="s">
        <v>46</v>
      </c>
      <c r="N1225" t="s">
        <v>415</v>
      </c>
      <c r="O1225" t="s">
        <v>275</v>
      </c>
      <c r="P1225" t="s">
        <v>777</v>
      </c>
      <c r="Q1225" t="s">
        <v>276</v>
      </c>
      <c r="R1225" t="s">
        <v>33</v>
      </c>
      <c r="S1225" t="s">
        <v>36</v>
      </c>
    </row>
    <row r="1226" spans="1:19">
      <c r="A1226">
        <v>10386</v>
      </c>
      <c r="B1226">
        <v>50</v>
      </c>
      <c r="C1226" s="2">
        <v>63.34</v>
      </c>
      <c r="D1226" s="2">
        <v>8</v>
      </c>
      <c r="E1226" s="2">
        <v>3167</v>
      </c>
      <c r="F1226" s="3">
        <v>38412</v>
      </c>
      <c r="G1226" t="s">
        <v>367</v>
      </c>
      <c r="H1226">
        <v>1</v>
      </c>
      <c r="I1226">
        <v>3</v>
      </c>
      <c r="J1226">
        <v>2005</v>
      </c>
      <c r="K1226" s="2">
        <v>72</v>
      </c>
      <c r="L1226" t="s">
        <v>161</v>
      </c>
      <c r="M1226" t="s">
        <v>181</v>
      </c>
      <c r="N1226" t="s">
        <v>415</v>
      </c>
      <c r="O1226" t="s">
        <v>275</v>
      </c>
      <c r="P1226" t="s">
        <v>777</v>
      </c>
      <c r="Q1226" t="s">
        <v>276</v>
      </c>
      <c r="R1226" t="s">
        <v>33</v>
      </c>
      <c r="S1226" t="s">
        <v>36</v>
      </c>
    </row>
    <row r="1227" spans="1:19">
      <c r="A1227">
        <v>10386</v>
      </c>
      <c r="B1227">
        <v>37</v>
      </c>
      <c r="C1227" s="2">
        <v>83.84</v>
      </c>
      <c r="D1227" s="2">
        <v>14</v>
      </c>
      <c r="E1227" s="2">
        <v>3102.08</v>
      </c>
      <c r="F1227" s="3">
        <v>38412</v>
      </c>
      <c r="G1227" t="s">
        <v>367</v>
      </c>
      <c r="H1227">
        <v>1</v>
      </c>
      <c r="I1227">
        <v>3</v>
      </c>
      <c r="J1227">
        <v>2005</v>
      </c>
      <c r="K1227" s="2">
        <v>99</v>
      </c>
      <c r="L1227" t="s">
        <v>161</v>
      </c>
      <c r="M1227" t="s">
        <v>47</v>
      </c>
      <c r="N1227" t="s">
        <v>415</v>
      </c>
      <c r="O1227" t="s">
        <v>275</v>
      </c>
      <c r="P1227" t="s">
        <v>777</v>
      </c>
      <c r="Q1227" t="s">
        <v>276</v>
      </c>
      <c r="R1227" t="s">
        <v>33</v>
      </c>
      <c r="S1227" t="s">
        <v>36</v>
      </c>
    </row>
    <row r="1228" spans="1:19">
      <c r="A1228">
        <v>10386</v>
      </c>
      <c r="B1228">
        <v>32</v>
      </c>
      <c r="C1228" s="2">
        <v>94.34</v>
      </c>
      <c r="D1228" s="2">
        <v>17</v>
      </c>
      <c r="E1228" s="2">
        <v>3018.88</v>
      </c>
      <c r="F1228" s="3">
        <v>38412</v>
      </c>
      <c r="G1228" t="s">
        <v>367</v>
      </c>
      <c r="H1228">
        <v>1</v>
      </c>
      <c r="I1228">
        <v>3</v>
      </c>
      <c r="J1228">
        <v>2005</v>
      </c>
      <c r="K1228" s="2">
        <v>80</v>
      </c>
      <c r="L1228" t="s">
        <v>161</v>
      </c>
      <c r="M1228" t="s">
        <v>184</v>
      </c>
      <c r="N1228" t="s">
        <v>415</v>
      </c>
      <c r="O1228" t="s">
        <v>275</v>
      </c>
      <c r="P1228" t="s">
        <v>777</v>
      </c>
      <c r="Q1228" t="s">
        <v>276</v>
      </c>
      <c r="R1228" t="s">
        <v>33</v>
      </c>
      <c r="S1228" t="s">
        <v>36</v>
      </c>
    </row>
    <row r="1229" spans="1:19">
      <c r="A1229">
        <v>10386</v>
      </c>
      <c r="B1229">
        <v>44</v>
      </c>
      <c r="C1229" s="2">
        <v>86.399999999999991</v>
      </c>
      <c r="D1229" s="2">
        <v>15</v>
      </c>
      <c r="E1229" s="2">
        <v>3801.6</v>
      </c>
      <c r="F1229" s="3">
        <v>38412</v>
      </c>
      <c r="G1229" t="s">
        <v>367</v>
      </c>
      <c r="H1229">
        <v>1</v>
      </c>
      <c r="I1229">
        <v>3</v>
      </c>
      <c r="J1229">
        <v>2005</v>
      </c>
      <c r="K1229" s="2">
        <v>74</v>
      </c>
      <c r="L1229" t="s">
        <v>161</v>
      </c>
      <c r="M1229" t="s">
        <v>48</v>
      </c>
      <c r="N1229" t="s">
        <v>415</v>
      </c>
      <c r="O1229" t="s">
        <v>275</v>
      </c>
      <c r="P1229" t="s">
        <v>777</v>
      </c>
      <c r="Q1229" t="s">
        <v>276</v>
      </c>
      <c r="R1229" t="s">
        <v>33</v>
      </c>
      <c r="S1229" t="s">
        <v>36</v>
      </c>
    </row>
    <row r="1230" spans="1:19">
      <c r="A1230">
        <v>10386</v>
      </c>
      <c r="B1230">
        <v>50</v>
      </c>
      <c r="C1230" s="2">
        <v>87.15</v>
      </c>
      <c r="D1230" s="2">
        <v>16</v>
      </c>
      <c r="E1230" s="2">
        <v>4357.5</v>
      </c>
      <c r="F1230" s="3">
        <v>38412</v>
      </c>
      <c r="G1230" t="s">
        <v>367</v>
      </c>
      <c r="H1230">
        <v>1</v>
      </c>
      <c r="I1230">
        <v>3</v>
      </c>
      <c r="J1230">
        <v>2005</v>
      </c>
      <c r="K1230" s="2">
        <v>49</v>
      </c>
      <c r="L1230" t="s">
        <v>161</v>
      </c>
      <c r="M1230" t="s">
        <v>49</v>
      </c>
      <c r="N1230" t="s">
        <v>415</v>
      </c>
      <c r="O1230" t="s">
        <v>275</v>
      </c>
      <c r="P1230" t="s">
        <v>777</v>
      </c>
      <c r="Q1230" t="s">
        <v>276</v>
      </c>
      <c r="R1230" t="s">
        <v>33</v>
      </c>
      <c r="S1230" t="s">
        <v>36</v>
      </c>
    </row>
    <row r="1231" spans="1:19">
      <c r="A1231">
        <v>10128</v>
      </c>
      <c r="B1231">
        <v>32</v>
      </c>
      <c r="C1231" s="2">
        <v>97</v>
      </c>
      <c r="D1231" s="2">
        <v>3</v>
      </c>
      <c r="E1231" s="2">
        <v>3104</v>
      </c>
      <c r="F1231" s="3">
        <v>37778</v>
      </c>
      <c r="G1231" t="s">
        <v>40</v>
      </c>
      <c r="H1231">
        <v>2</v>
      </c>
      <c r="I1231">
        <v>6</v>
      </c>
      <c r="J1231">
        <v>2003</v>
      </c>
      <c r="K1231" s="2">
        <v>86</v>
      </c>
      <c r="L1231" t="s">
        <v>50</v>
      </c>
      <c r="M1231" t="s">
        <v>53</v>
      </c>
      <c r="N1231" t="s">
        <v>415</v>
      </c>
      <c r="O1231" t="s">
        <v>275</v>
      </c>
      <c r="P1231" t="s">
        <v>777</v>
      </c>
      <c r="Q1231" t="s">
        <v>276</v>
      </c>
      <c r="R1231" t="s">
        <v>33</v>
      </c>
      <c r="S1231" t="s">
        <v>36</v>
      </c>
    </row>
    <row r="1232" spans="1:19">
      <c r="A1232">
        <v>10153</v>
      </c>
      <c r="B1232">
        <v>40</v>
      </c>
      <c r="C1232" s="2">
        <v>136.41</v>
      </c>
      <c r="D1232" s="2">
        <v>5</v>
      </c>
      <c r="E1232" s="2">
        <v>5456.4</v>
      </c>
      <c r="F1232" s="3">
        <v>37892</v>
      </c>
      <c r="G1232" t="s">
        <v>40</v>
      </c>
      <c r="H1232">
        <v>3</v>
      </c>
      <c r="I1232">
        <v>9</v>
      </c>
      <c r="J1232">
        <v>2003</v>
      </c>
      <c r="K1232" s="2">
        <v>122</v>
      </c>
      <c r="L1232" t="s">
        <v>50</v>
      </c>
      <c r="M1232" t="s">
        <v>76</v>
      </c>
      <c r="N1232" t="s">
        <v>415</v>
      </c>
      <c r="O1232" t="s">
        <v>275</v>
      </c>
      <c r="P1232" t="s">
        <v>777</v>
      </c>
      <c r="Q1232" t="s">
        <v>276</v>
      </c>
      <c r="R1232" t="s">
        <v>33</v>
      </c>
      <c r="S1232" t="s">
        <v>36</v>
      </c>
    </row>
    <row r="1233" spans="1:19">
      <c r="A1233">
        <v>10153</v>
      </c>
      <c r="B1233">
        <v>43</v>
      </c>
      <c r="C1233" s="2">
        <v>64.67</v>
      </c>
      <c r="D1233" s="2">
        <v>1</v>
      </c>
      <c r="E1233" s="2">
        <v>2780.81</v>
      </c>
      <c r="F1233" s="3">
        <v>37892</v>
      </c>
      <c r="G1233" t="s">
        <v>40</v>
      </c>
      <c r="H1233">
        <v>3</v>
      </c>
      <c r="I1233">
        <v>9</v>
      </c>
      <c r="J1233">
        <v>2003</v>
      </c>
      <c r="K1233" s="2">
        <v>66</v>
      </c>
      <c r="L1233" t="s">
        <v>50</v>
      </c>
      <c r="M1233" t="s">
        <v>233</v>
      </c>
      <c r="N1233" t="s">
        <v>415</v>
      </c>
      <c r="O1233" t="s">
        <v>275</v>
      </c>
      <c r="P1233" t="s">
        <v>777</v>
      </c>
      <c r="Q1233" t="s">
        <v>276</v>
      </c>
      <c r="R1233" t="s">
        <v>33</v>
      </c>
      <c r="S1233" t="s">
        <v>45</v>
      </c>
    </row>
    <row r="1234" spans="1:19">
      <c r="A1234">
        <v>10153</v>
      </c>
      <c r="B1234">
        <v>31</v>
      </c>
      <c r="C1234" s="2">
        <v>87.48</v>
      </c>
      <c r="D1234" s="2">
        <v>8</v>
      </c>
      <c r="E1234" s="2">
        <v>2711.88</v>
      </c>
      <c r="F1234" s="3">
        <v>37892</v>
      </c>
      <c r="G1234" t="s">
        <v>40</v>
      </c>
      <c r="H1234">
        <v>3</v>
      </c>
      <c r="I1234">
        <v>9</v>
      </c>
      <c r="J1234">
        <v>2003</v>
      </c>
      <c r="K1234" s="2">
        <v>86</v>
      </c>
      <c r="L1234" t="s">
        <v>50</v>
      </c>
      <c r="M1234" t="s">
        <v>53</v>
      </c>
      <c r="N1234" t="s">
        <v>415</v>
      </c>
      <c r="O1234" t="s">
        <v>275</v>
      </c>
      <c r="P1234" t="s">
        <v>777</v>
      </c>
      <c r="Q1234" t="s">
        <v>276</v>
      </c>
      <c r="R1234" t="s">
        <v>33</v>
      </c>
      <c r="S1234" t="s">
        <v>45</v>
      </c>
    </row>
    <row r="1235" spans="1:19">
      <c r="A1235">
        <v>10153</v>
      </c>
      <c r="B1235">
        <v>50</v>
      </c>
      <c r="C1235" s="2">
        <v>88.15</v>
      </c>
      <c r="D1235" s="2">
        <v>2</v>
      </c>
      <c r="E1235" s="2">
        <v>4407.5</v>
      </c>
      <c r="F1235" s="3">
        <v>37892</v>
      </c>
      <c r="G1235" t="s">
        <v>40</v>
      </c>
      <c r="H1235">
        <v>3</v>
      </c>
      <c r="I1235">
        <v>9</v>
      </c>
      <c r="J1235">
        <v>2003</v>
      </c>
      <c r="K1235" s="2">
        <v>100</v>
      </c>
      <c r="L1235" t="s">
        <v>50</v>
      </c>
      <c r="M1235" t="s">
        <v>55</v>
      </c>
      <c r="N1235" t="s">
        <v>415</v>
      </c>
      <c r="O1235" t="s">
        <v>275</v>
      </c>
      <c r="P1235" t="s">
        <v>777</v>
      </c>
      <c r="Q1235" t="s">
        <v>276</v>
      </c>
      <c r="R1235" t="s">
        <v>33</v>
      </c>
      <c r="S1235" t="s">
        <v>36</v>
      </c>
    </row>
    <row r="1236" spans="1:19">
      <c r="A1236">
        <v>10153</v>
      </c>
      <c r="B1236">
        <v>20</v>
      </c>
      <c r="C1236" s="2">
        <v>110.22999999999999</v>
      </c>
      <c r="D1236" s="2">
        <v>3</v>
      </c>
      <c r="E1236" s="2">
        <v>2204.6</v>
      </c>
      <c r="F1236" s="3">
        <v>37892</v>
      </c>
      <c r="G1236" t="s">
        <v>40</v>
      </c>
      <c r="H1236">
        <v>3</v>
      </c>
      <c r="I1236">
        <v>9</v>
      </c>
      <c r="J1236">
        <v>2003</v>
      </c>
      <c r="K1236" s="2">
        <v>99</v>
      </c>
      <c r="L1236" t="s">
        <v>50</v>
      </c>
      <c r="M1236" t="s">
        <v>56</v>
      </c>
      <c r="N1236" t="s">
        <v>415</v>
      </c>
      <c r="O1236" t="s">
        <v>275</v>
      </c>
      <c r="P1236" t="s">
        <v>777</v>
      </c>
      <c r="Q1236" t="s">
        <v>276</v>
      </c>
      <c r="R1236" t="s">
        <v>33</v>
      </c>
      <c r="S1236" t="s">
        <v>45</v>
      </c>
    </row>
    <row r="1237" spans="1:19">
      <c r="A1237">
        <v>10153</v>
      </c>
      <c r="B1237">
        <v>50</v>
      </c>
      <c r="C1237" s="2">
        <v>60.06</v>
      </c>
      <c r="D1237" s="2">
        <v>4</v>
      </c>
      <c r="E1237" s="2">
        <v>3003</v>
      </c>
      <c r="F1237" s="3">
        <v>37892</v>
      </c>
      <c r="G1237" t="s">
        <v>40</v>
      </c>
      <c r="H1237">
        <v>3</v>
      </c>
      <c r="I1237">
        <v>9</v>
      </c>
      <c r="J1237">
        <v>2003</v>
      </c>
      <c r="K1237" s="2">
        <v>54</v>
      </c>
      <c r="L1237" t="s">
        <v>50</v>
      </c>
      <c r="M1237" t="s">
        <v>57</v>
      </c>
      <c r="N1237" t="s">
        <v>415</v>
      </c>
      <c r="O1237" t="s">
        <v>275</v>
      </c>
      <c r="P1237" t="s">
        <v>777</v>
      </c>
      <c r="Q1237" t="s">
        <v>276</v>
      </c>
      <c r="R1237" t="s">
        <v>33</v>
      </c>
      <c r="S1237" t="s">
        <v>36</v>
      </c>
    </row>
    <row r="1238" spans="1:19">
      <c r="A1238">
        <v>10262</v>
      </c>
      <c r="B1238">
        <v>32</v>
      </c>
      <c r="C1238" s="2">
        <v>84.3</v>
      </c>
      <c r="D1238" s="2">
        <v>15</v>
      </c>
      <c r="E1238" s="2">
        <v>2697.6</v>
      </c>
      <c r="F1238" s="3">
        <v>38162</v>
      </c>
      <c r="G1238" t="s">
        <v>417</v>
      </c>
      <c r="H1238">
        <v>2</v>
      </c>
      <c r="I1238">
        <v>6</v>
      </c>
      <c r="J1238">
        <v>2004</v>
      </c>
      <c r="K1238" s="2">
        <v>86</v>
      </c>
      <c r="L1238" t="s">
        <v>50</v>
      </c>
      <c r="M1238" t="s">
        <v>51</v>
      </c>
      <c r="N1238" t="s">
        <v>415</v>
      </c>
      <c r="O1238" t="s">
        <v>275</v>
      </c>
      <c r="P1238" t="s">
        <v>777</v>
      </c>
      <c r="Q1238" t="s">
        <v>276</v>
      </c>
      <c r="R1238" t="s">
        <v>33</v>
      </c>
      <c r="S1238" t="s">
        <v>45</v>
      </c>
    </row>
    <row r="1239" spans="1:19">
      <c r="A1239">
        <v>10262</v>
      </c>
      <c r="B1239">
        <v>44</v>
      </c>
      <c r="C1239" s="2">
        <v>94.14</v>
      </c>
      <c r="D1239" s="2">
        <v>13</v>
      </c>
      <c r="E1239" s="2">
        <v>4142.16</v>
      </c>
      <c r="F1239" s="3">
        <v>38162</v>
      </c>
      <c r="G1239" t="s">
        <v>417</v>
      </c>
      <c r="H1239">
        <v>2</v>
      </c>
      <c r="I1239">
        <v>6</v>
      </c>
      <c r="J1239">
        <v>2004</v>
      </c>
      <c r="K1239" s="2">
        <v>90</v>
      </c>
      <c r="L1239" t="s">
        <v>50</v>
      </c>
      <c r="M1239" t="s">
        <v>52</v>
      </c>
      <c r="N1239" t="s">
        <v>415</v>
      </c>
      <c r="O1239" t="s">
        <v>275</v>
      </c>
      <c r="P1239" t="s">
        <v>777</v>
      </c>
      <c r="Q1239" t="s">
        <v>276</v>
      </c>
      <c r="R1239" t="s">
        <v>33</v>
      </c>
      <c r="S1239" t="s">
        <v>36</v>
      </c>
    </row>
    <row r="1240" spans="1:19">
      <c r="A1240">
        <v>10350</v>
      </c>
      <c r="B1240">
        <v>43</v>
      </c>
      <c r="C1240" s="2">
        <v>64.97</v>
      </c>
      <c r="D1240" s="2">
        <v>6</v>
      </c>
      <c r="E1240" s="2">
        <v>2793.71</v>
      </c>
      <c r="F1240" s="3">
        <v>38323</v>
      </c>
      <c r="G1240" t="s">
        <v>40</v>
      </c>
      <c r="H1240">
        <v>4</v>
      </c>
      <c r="I1240">
        <v>12</v>
      </c>
      <c r="J1240">
        <v>2004</v>
      </c>
      <c r="K1240" s="2">
        <v>86</v>
      </c>
      <c r="L1240" t="s">
        <v>50</v>
      </c>
      <c r="M1240" t="s">
        <v>51</v>
      </c>
      <c r="N1240" t="s">
        <v>415</v>
      </c>
      <c r="O1240" t="s">
        <v>275</v>
      </c>
      <c r="P1240" t="s">
        <v>777</v>
      </c>
      <c r="Q1240" t="s">
        <v>276</v>
      </c>
      <c r="R1240" t="s">
        <v>33</v>
      </c>
      <c r="S1240" t="s">
        <v>45</v>
      </c>
    </row>
    <row r="1241" spans="1:19">
      <c r="A1241">
        <v>10350</v>
      </c>
      <c r="B1241">
        <v>34</v>
      </c>
      <c r="C1241" s="2">
        <v>50.33</v>
      </c>
      <c r="D1241" s="2">
        <v>7</v>
      </c>
      <c r="E1241" s="2">
        <v>1711.22</v>
      </c>
      <c r="F1241" s="3">
        <v>38323</v>
      </c>
      <c r="G1241" t="s">
        <v>40</v>
      </c>
      <c r="H1241">
        <v>4</v>
      </c>
      <c r="I1241">
        <v>12</v>
      </c>
      <c r="J1241">
        <v>2004</v>
      </c>
      <c r="K1241" s="2">
        <v>122</v>
      </c>
      <c r="L1241" t="s">
        <v>50</v>
      </c>
      <c r="M1241" t="s">
        <v>76</v>
      </c>
      <c r="N1241" t="s">
        <v>415</v>
      </c>
      <c r="O1241" t="s">
        <v>275</v>
      </c>
      <c r="P1241" t="s">
        <v>777</v>
      </c>
      <c r="Q1241" t="s">
        <v>276</v>
      </c>
      <c r="R1241" t="s">
        <v>33</v>
      </c>
      <c r="S1241" t="s">
        <v>45</v>
      </c>
    </row>
    <row r="1242" spans="1:19">
      <c r="A1242">
        <v>10350</v>
      </c>
      <c r="B1242">
        <v>46</v>
      </c>
      <c r="C1242" s="2">
        <v>76.67</v>
      </c>
      <c r="D1242" s="2">
        <v>11</v>
      </c>
      <c r="E1242" s="2">
        <v>3526.82</v>
      </c>
      <c r="F1242" s="3">
        <v>38323</v>
      </c>
      <c r="G1242" t="s">
        <v>40</v>
      </c>
      <c r="H1242">
        <v>4</v>
      </c>
      <c r="I1242">
        <v>12</v>
      </c>
      <c r="J1242">
        <v>2004</v>
      </c>
      <c r="K1242" s="2">
        <v>66</v>
      </c>
      <c r="L1242" t="s">
        <v>50</v>
      </c>
      <c r="M1242" t="s">
        <v>233</v>
      </c>
      <c r="N1242" t="s">
        <v>415</v>
      </c>
      <c r="O1242" t="s">
        <v>275</v>
      </c>
      <c r="P1242" t="s">
        <v>777</v>
      </c>
      <c r="Q1242" t="s">
        <v>276</v>
      </c>
      <c r="R1242" t="s">
        <v>33</v>
      </c>
      <c r="S1242" t="s">
        <v>36</v>
      </c>
    </row>
    <row r="1243" spans="1:19">
      <c r="A1243">
        <v>10350</v>
      </c>
      <c r="B1243">
        <v>28</v>
      </c>
      <c r="C1243" s="2">
        <v>104.44000000000001</v>
      </c>
      <c r="D1243" s="2">
        <v>4</v>
      </c>
      <c r="E1243" s="2">
        <v>2924.32</v>
      </c>
      <c r="F1243" s="3">
        <v>38323</v>
      </c>
      <c r="G1243" t="s">
        <v>40</v>
      </c>
      <c r="H1243">
        <v>4</v>
      </c>
      <c r="I1243">
        <v>12</v>
      </c>
      <c r="J1243">
        <v>2004</v>
      </c>
      <c r="K1243" s="2">
        <v>86</v>
      </c>
      <c r="L1243" t="s">
        <v>50</v>
      </c>
      <c r="M1243" t="s">
        <v>53</v>
      </c>
      <c r="N1243" t="s">
        <v>415</v>
      </c>
      <c r="O1243" t="s">
        <v>275</v>
      </c>
      <c r="P1243" t="s">
        <v>777</v>
      </c>
      <c r="Q1243" t="s">
        <v>276</v>
      </c>
      <c r="R1243" t="s">
        <v>33</v>
      </c>
      <c r="S1243" t="s">
        <v>45</v>
      </c>
    </row>
    <row r="1244" spans="1:19">
      <c r="A1244">
        <v>10350</v>
      </c>
      <c r="B1244">
        <v>29</v>
      </c>
      <c r="C1244" s="2">
        <v>75.350000000000009</v>
      </c>
      <c r="D1244" s="2">
        <v>12</v>
      </c>
      <c r="E1244" s="2">
        <v>2185.15</v>
      </c>
      <c r="F1244" s="3">
        <v>38323</v>
      </c>
      <c r="G1244" t="s">
        <v>40</v>
      </c>
      <c r="H1244">
        <v>4</v>
      </c>
      <c r="I1244">
        <v>12</v>
      </c>
      <c r="J1244">
        <v>2004</v>
      </c>
      <c r="K1244" s="2">
        <v>72</v>
      </c>
      <c r="L1244" t="s">
        <v>50</v>
      </c>
      <c r="M1244" t="s">
        <v>54</v>
      </c>
      <c r="N1244" t="s">
        <v>415</v>
      </c>
      <c r="O1244" t="s">
        <v>275</v>
      </c>
      <c r="P1244" t="s">
        <v>777</v>
      </c>
      <c r="Q1244" t="s">
        <v>276</v>
      </c>
      <c r="R1244" t="s">
        <v>33</v>
      </c>
      <c r="S1244" t="s">
        <v>45</v>
      </c>
    </row>
    <row r="1245" spans="1:19">
      <c r="A1245">
        <v>10350</v>
      </c>
      <c r="B1245">
        <v>31</v>
      </c>
      <c r="C1245" s="2">
        <v>77.34</v>
      </c>
      <c r="D1245" s="2">
        <v>13</v>
      </c>
      <c r="E1245" s="2">
        <v>2397.54</v>
      </c>
      <c r="F1245" s="3">
        <v>38323</v>
      </c>
      <c r="G1245" t="s">
        <v>40</v>
      </c>
      <c r="H1245">
        <v>4</v>
      </c>
      <c r="I1245">
        <v>12</v>
      </c>
      <c r="J1245">
        <v>2004</v>
      </c>
      <c r="K1245" s="2">
        <v>100</v>
      </c>
      <c r="L1245" t="s">
        <v>50</v>
      </c>
      <c r="M1245" t="s">
        <v>55</v>
      </c>
      <c r="N1245" t="s">
        <v>415</v>
      </c>
      <c r="O1245" t="s">
        <v>275</v>
      </c>
      <c r="P1245" t="s">
        <v>777</v>
      </c>
      <c r="Q1245" t="s">
        <v>276</v>
      </c>
      <c r="R1245" t="s">
        <v>33</v>
      </c>
      <c r="S1245" t="s">
        <v>45</v>
      </c>
    </row>
    <row r="1246" spans="1:19">
      <c r="A1246">
        <v>10350</v>
      </c>
      <c r="B1246">
        <v>25</v>
      </c>
      <c r="C1246" s="2">
        <v>114.19</v>
      </c>
      <c r="D1246" s="2">
        <v>16</v>
      </c>
      <c r="E1246" s="2">
        <v>2854.75</v>
      </c>
      <c r="F1246" s="3">
        <v>38323</v>
      </c>
      <c r="G1246" t="s">
        <v>40</v>
      </c>
      <c r="H1246">
        <v>4</v>
      </c>
      <c r="I1246">
        <v>12</v>
      </c>
      <c r="J1246">
        <v>2004</v>
      </c>
      <c r="K1246" s="2">
        <v>99</v>
      </c>
      <c r="L1246" t="s">
        <v>50</v>
      </c>
      <c r="M1246" t="s">
        <v>56</v>
      </c>
      <c r="N1246" t="s">
        <v>415</v>
      </c>
      <c r="O1246" t="s">
        <v>275</v>
      </c>
      <c r="P1246" t="s">
        <v>777</v>
      </c>
      <c r="Q1246" t="s">
        <v>276</v>
      </c>
      <c r="R1246" t="s">
        <v>33</v>
      </c>
      <c r="S1246" t="s">
        <v>45</v>
      </c>
    </row>
    <row r="1247" spans="1:19">
      <c r="A1247">
        <v>10350</v>
      </c>
      <c r="B1247">
        <v>20</v>
      </c>
      <c r="C1247" s="2">
        <v>112.22</v>
      </c>
      <c r="D1247" s="2">
        <v>15</v>
      </c>
      <c r="E1247" s="2">
        <v>2244.4</v>
      </c>
      <c r="F1247" s="3">
        <v>38323</v>
      </c>
      <c r="G1247" t="s">
        <v>40</v>
      </c>
      <c r="H1247">
        <v>4</v>
      </c>
      <c r="I1247">
        <v>12</v>
      </c>
      <c r="J1247">
        <v>2004</v>
      </c>
      <c r="K1247" s="2">
        <v>54</v>
      </c>
      <c r="L1247" t="s">
        <v>50</v>
      </c>
      <c r="M1247" t="s">
        <v>57</v>
      </c>
      <c r="N1247" t="s">
        <v>415</v>
      </c>
      <c r="O1247" t="s">
        <v>275</v>
      </c>
      <c r="P1247" t="s">
        <v>777</v>
      </c>
      <c r="Q1247" t="s">
        <v>276</v>
      </c>
      <c r="R1247" t="s">
        <v>33</v>
      </c>
      <c r="S1247" t="s">
        <v>45</v>
      </c>
    </row>
    <row r="1248" spans="1:19">
      <c r="A1248">
        <v>10386</v>
      </c>
      <c r="B1248">
        <v>37</v>
      </c>
      <c r="C1248" s="2">
        <v>93.009999999999991</v>
      </c>
      <c r="D1248" s="2">
        <v>5</v>
      </c>
      <c r="E1248" s="2">
        <v>3441.37</v>
      </c>
      <c r="F1248" s="3">
        <v>38412</v>
      </c>
      <c r="G1248" t="s">
        <v>367</v>
      </c>
      <c r="H1248">
        <v>1</v>
      </c>
      <c r="I1248">
        <v>3</v>
      </c>
      <c r="J1248">
        <v>2005</v>
      </c>
      <c r="K1248" s="2">
        <v>86</v>
      </c>
      <c r="L1248" t="s">
        <v>50</v>
      </c>
      <c r="M1248" t="s">
        <v>51</v>
      </c>
      <c r="N1248" t="s">
        <v>415</v>
      </c>
      <c r="O1248" t="s">
        <v>275</v>
      </c>
      <c r="P1248" t="s">
        <v>777</v>
      </c>
      <c r="Q1248" t="s">
        <v>276</v>
      </c>
      <c r="R1248" t="s">
        <v>33</v>
      </c>
      <c r="S1248" t="s">
        <v>36</v>
      </c>
    </row>
    <row r="1249" spans="1:19">
      <c r="A1249">
        <v>10386</v>
      </c>
      <c r="B1249">
        <v>29</v>
      </c>
      <c r="C1249" s="2">
        <v>85.76</v>
      </c>
      <c r="D1249" s="2">
        <v>13</v>
      </c>
      <c r="E1249" s="2">
        <v>2487.04</v>
      </c>
      <c r="F1249" s="3">
        <v>38412</v>
      </c>
      <c r="G1249" t="s">
        <v>367</v>
      </c>
      <c r="H1249">
        <v>1</v>
      </c>
      <c r="I1249">
        <v>3</v>
      </c>
      <c r="J1249">
        <v>2005</v>
      </c>
      <c r="K1249" s="2">
        <v>90</v>
      </c>
      <c r="L1249" t="s">
        <v>50</v>
      </c>
      <c r="M1249" t="s">
        <v>52</v>
      </c>
      <c r="N1249" t="s">
        <v>415</v>
      </c>
      <c r="O1249" t="s">
        <v>275</v>
      </c>
      <c r="P1249" t="s">
        <v>777</v>
      </c>
      <c r="Q1249" t="s">
        <v>276</v>
      </c>
      <c r="R1249" t="s">
        <v>33</v>
      </c>
      <c r="S1249" t="s">
        <v>45</v>
      </c>
    </row>
    <row r="1250" spans="1:19">
      <c r="A1250">
        <v>10386</v>
      </c>
      <c r="B1250">
        <v>37</v>
      </c>
      <c r="C1250" s="2">
        <v>135.60999999999999</v>
      </c>
      <c r="D1250" s="2">
        <v>10</v>
      </c>
      <c r="E1250" s="2">
        <v>5017.57</v>
      </c>
      <c r="F1250" s="3">
        <v>38412</v>
      </c>
      <c r="G1250" t="s">
        <v>367</v>
      </c>
      <c r="H1250">
        <v>1</v>
      </c>
      <c r="I1250">
        <v>3</v>
      </c>
      <c r="J1250">
        <v>2005</v>
      </c>
      <c r="K1250" s="2">
        <v>72</v>
      </c>
      <c r="L1250" t="s">
        <v>50</v>
      </c>
      <c r="M1250" t="s">
        <v>54</v>
      </c>
      <c r="N1250" t="s">
        <v>415</v>
      </c>
      <c r="O1250" t="s">
        <v>275</v>
      </c>
      <c r="P1250" t="s">
        <v>777</v>
      </c>
      <c r="Q1250" t="s">
        <v>276</v>
      </c>
      <c r="R1250" t="s">
        <v>33</v>
      </c>
      <c r="S1250" t="s">
        <v>36</v>
      </c>
    </row>
    <row r="1251" spans="1:19">
      <c r="A1251">
        <v>10386</v>
      </c>
      <c r="B1251">
        <v>45</v>
      </c>
      <c r="C1251" s="2">
        <v>92.080000000000013</v>
      </c>
      <c r="D1251" s="2">
        <v>2</v>
      </c>
      <c r="E1251" s="2">
        <v>4143.6000000000004</v>
      </c>
      <c r="F1251" s="3">
        <v>38412</v>
      </c>
      <c r="G1251" t="s">
        <v>367</v>
      </c>
      <c r="H1251">
        <v>1</v>
      </c>
      <c r="I1251">
        <v>3</v>
      </c>
      <c r="J1251">
        <v>2005</v>
      </c>
      <c r="K1251" s="2">
        <v>100</v>
      </c>
      <c r="L1251" t="s">
        <v>50</v>
      </c>
      <c r="M1251" t="s">
        <v>55</v>
      </c>
      <c r="N1251" t="s">
        <v>415</v>
      </c>
      <c r="O1251" t="s">
        <v>275</v>
      </c>
      <c r="P1251" t="s">
        <v>777</v>
      </c>
      <c r="Q1251" t="s">
        <v>276</v>
      </c>
      <c r="R1251" t="s">
        <v>33</v>
      </c>
      <c r="S1251" t="s">
        <v>36</v>
      </c>
    </row>
    <row r="1252" spans="1:19">
      <c r="A1252">
        <v>10386</v>
      </c>
      <c r="B1252">
        <v>30</v>
      </c>
      <c r="C1252" s="2">
        <v>95.48</v>
      </c>
      <c r="D1252" s="2">
        <v>3</v>
      </c>
      <c r="E1252" s="2">
        <v>2864.4</v>
      </c>
      <c r="F1252" s="3">
        <v>38412</v>
      </c>
      <c r="G1252" t="s">
        <v>367</v>
      </c>
      <c r="H1252">
        <v>1</v>
      </c>
      <c r="I1252">
        <v>3</v>
      </c>
      <c r="J1252">
        <v>2005</v>
      </c>
      <c r="K1252" s="2">
        <v>99</v>
      </c>
      <c r="L1252" t="s">
        <v>50</v>
      </c>
      <c r="M1252" t="s">
        <v>56</v>
      </c>
      <c r="N1252" t="s">
        <v>415</v>
      </c>
      <c r="O1252" t="s">
        <v>275</v>
      </c>
      <c r="P1252" t="s">
        <v>777</v>
      </c>
      <c r="Q1252" t="s">
        <v>276</v>
      </c>
      <c r="R1252" t="s">
        <v>33</v>
      </c>
      <c r="S1252" t="s">
        <v>45</v>
      </c>
    </row>
    <row r="1253" spans="1:19">
      <c r="A1253">
        <v>10386</v>
      </c>
      <c r="B1253">
        <v>43</v>
      </c>
      <c r="C1253" s="2">
        <v>125.99</v>
      </c>
      <c r="D1253" s="2">
        <v>4</v>
      </c>
      <c r="E1253" s="2">
        <v>5417.57</v>
      </c>
      <c r="F1253" s="3">
        <v>38412</v>
      </c>
      <c r="G1253" t="s">
        <v>367</v>
      </c>
      <c r="H1253">
        <v>1</v>
      </c>
      <c r="I1253">
        <v>3</v>
      </c>
      <c r="J1253">
        <v>2005</v>
      </c>
      <c r="K1253" s="2">
        <v>54</v>
      </c>
      <c r="L1253" t="s">
        <v>50</v>
      </c>
      <c r="M1253" t="s">
        <v>57</v>
      </c>
      <c r="N1253" t="s">
        <v>415</v>
      </c>
      <c r="O1253" t="s">
        <v>275</v>
      </c>
      <c r="P1253" t="s">
        <v>777</v>
      </c>
      <c r="Q1253" t="s">
        <v>276</v>
      </c>
      <c r="R1253" t="s">
        <v>33</v>
      </c>
      <c r="S1253" t="s">
        <v>36</v>
      </c>
    </row>
    <row r="1254" spans="1:19">
      <c r="A1254">
        <v>10104</v>
      </c>
      <c r="B1254">
        <v>49</v>
      </c>
      <c r="C1254" s="2">
        <v>65.87</v>
      </c>
      <c r="D1254" s="2">
        <v>4</v>
      </c>
      <c r="E1254" s="2">
        <v>3227.63</v>
      </c>
      <c r="F1254" s="3">
        <v>37652</v>
      </c>
      <c r="G1254" t="s">
        <v>40</v>
      </c>
      <c r="H1254">
        <v>1</v>
      </c>
      <c r="I1254">
        <v>1</v>
      </c>
      <c r="J1254">
        <v>2003</v>
      </c>
      <c r="K1254" s="2">
        <v>62</v>
      </c>
      <c r="L1254" t="s">
        <v>368</v>
      </c>
      <c r="M1254" t="s">
        <v>200</v>
      </c>
      <c r="N1254" t="s">
        <v>415</v>
      </c>
      <c r="O1254" t="s">
        <v>275</v>
      </c>
      <c r="P1254" t="s">
        <v>777</v>
      </c>
      <c r="Q1254" t="s">
        <v>276</v>
      </c>
      <c r="R1254" t="s">
        <v>33</v>
      </c>
      <c r="S1254" t="s">
        <v>36</v>
      </c>
    </row>
    <row r="1255" spans="1:19">
      <c r="A1255">
        <v>10104</v>
      </c>
      <c r="B1255">
        <v>32</v>
      </c>
      <c r="C1255" s="2">
        <v>53.31</v>
      </c>
      <c r="D1255" s="2">
        <v>2</v>
      </c>
      <c r="E1255" s="2">
        <v>1705.92</v>
      </c>
      <c r="F1255" s="3">
        <v>37652</v>
      </c>
      <c r="G1255" t="s">
        <v>40</v>
      </c>
      <c r="H1255">
        <v>1</v>
      </c>
      <c r="I1255">
        <v>1</v>
      </c>
      <c r="J1255">
        <v>2003</v>
      </c>
      <c r="K1255" s="2">
        <v>58</v>
      </c>
      <c r="L1255" t="s">
        <v>368</v>
      </c>
      <c r="M1255" t="s">
        <v>235</v>
      </c>
      <c r="N1255" t="s">
        <v>415</v>
      </c>
      <c r="O1255" t="s">
        <v>275</v>
      </c>
      <c r="P1255" t="s">
        <v>777</v>
      </c>
      <c r="Q1255" t="s">
        <v>276</v>
      </c>
      <c r="R1255" t="s">
        <v>33</v>
      </c>
      <c r="S1255" t="s">
        <v>45</v>
      </c>
    </row>
    <row r="1256" spans="1:19">
      <c r="A1256">
        <v>10128</v>
      </c>
      <c r="B1256">
        <v>41</v>
      </c>
      <c r="C1256" s="2">
        <v>117.98</v>
      </c>
      <c r="D1256" s="2">
        <v>4</v>
      </c>
      <c r="E1256" s="2">
        <v>4837.18</v>
      </c>
      <c r="F1256" s="3">
        <v>37778</v>
      </c>
      <c r="G1256" t="s">
        <v>40</v>
      </c>
      <c r="H1256">
        <v>2</v>
      </c>
      <c r="I1256">
        <v>6</v>
      </c>
      <c r="J1256">
        <v>2003</v>
      </c>
      <c r="K1256" s="2">
        <v>100</v>
      </c>
      <c r="L1256" t="s">
        <v>368</v>
      </c>
      <c r="M1256" t="s">
        <v>78</v>
      </c>
      <c r="N1256" t="s">
        <v>415</v>
      </c>
      <c r="O1256" t="s">
        <v>275</v>
      </c>
      <c r="P1256" t="s">
        <v>777</v>
      </c>
      <c r="Q1256" t="s">
        <v>276</v>
      </c>
      <c r="R1256" t="s">
        <v>33</v>
      </c>
      <c r="S1256" t="s">
        <v>36</v>
      </c>
    </row>
    <row r="1257" spans="1:19">
      <c r="A1257">
        <v>10153</v>
      </c>
      <c r="B1257">
        <v>29</v>
      </c>
      <c r="C1257" s="2">
        <v>88.74</v>
      </c>
      <c r="D1257" s="2">
        <v>9</v>
      </c>
      <c r="E1257" s="2">
        <v>2573.46</v>
      </c>
      <c r="F1257" s="3">
        <v>37892</v>
      </c>
      <c r="G1257" t="s">
        <v>40</v>
      </c>
      <c r="H1257">
        <v>3</v>
      </c>
      <c r="I1257">
        <v>9</v>
      </c>
      <c r="J1257">
        <v>2003</v>
      </c>
      <c r="K1257" s="2">
        <v>100</v>
      </c>
      <c r="L1257" t="s">
        <v>368</v>
      </c>
      <c r="M1257" t="s">
        <v>78</v>
      </c>
      <c r="N1257" t="s">
        <v>415</v>
      </c>
      <c r="O1257" t="s">
        <v>275</v>
      </c>
      <c r="P1257" t="s">
        <v>777</v>
      </c>
      <c r="Q1257" t="s">
        <v>276</v>
      </c>
      <c r="R1257" t="s">
        <v>33</v>
      </c>
      <c r="S1257" t="s">
        <v>45</v>
      </c>
    </row>
    <row r="1258" spans="1:19">
      <c r="A1258">
        <v>10153</v>
      </c>
      <c r="B1258">
        <v>31</v>
      </c>
      <c r="C1258" s="2">
        <v>57.410000000000004</v>
      </c>
      <c r="D1258" s="2">
        <v>13</v>
      </c>
      <c r="E1258" s="2">
        <v>1779.71</v>
      </c>
      <c r="F1258" s="3">
        <v>37892</v>
      </c>
      <c r="G1258" t="s">
        <v>40</v>
      </c>
      <c r="H1258">
        <v>3</v>
      </c>
      <c r="I1258">
        <v>9</v>
      </c>
      <c r="J1258">
        <v>2003</v>
      </c>
      <c r="K1258" s="2">
        <v>58</v>
      </c>
      <c r="L1258" t="s">
        <v>368</v>
      </c>
      <c r="M1258" t="s">
        <v>235</v>
      </c>
      <c r="N1258" t="s">
        <v>415</v>
      </c>
      <c r="O1258" t="s">
        <v>275</v>
      </c>
      <c r="P1258" t="s">
        <v>777</v>
      </c>
      <c r="Q1258" t="s">
        <v>276</v>
      </c>
      <c r="R1258" t="s">
        <v>33</v>
      </c>
      <c r="S1258" t="s">
        <v>45</v>
      </c>
    </row>
    <row r="1259" spans="1:19">
      <c r="A1259">
        <v>10350</v>
      </c>
      <c r="B1259">
        <v>41</v>
      </c>
      <c r="C1259" s="2">
        <v>93.039999999999992</v>
      </c>
      <c r="D1259" s="2">
        <v>2</v>
      </c>
      <c r="E1259" s="2">
        <v>3814.64</v>
      </c>
      <c r="F1259" s="3">
        <v>38323</v>
      </c>
      <c r="G1259" t="s">
        <v>40</v>
      </c>
      <c r="H1259">
        <v>4</v>
      </c>
      <c r="I1259">
        <v>12</v>
      </c>
      <c r="J1259">
        <v>2004</v>
      </c>
      <c r="K1259" s="2">
        <v>100</v>
      </c>
      <c r="L1259" t="s">
        <v>368</v>
      </c>
      <c r="M1259" t="s">
        <v>78</v>
      </c>
      <c r="N1259" t="s">
        <v>415</v>
      </c>
      <c r="O1259" t="s">
        <v>275</v>
      </c>
      <c r="P1259" t="s">
        <v>777</v>
      </c>
      <c r="Q1259" t="s">
        <v>276</v>
      </c>
      <c r="R1259" t="s">
        <v>33</v>
      </c>
      <c r="S1259" t="s">
        <v>36</v>
      </c>
    </row>
    <row r="1260" spans="1:19">
      <c r="A1260">
        <v>10350</v>
      </c>
      <c r="B1260">
        <v>27</v>
      </c>
      <c r="C1260" s="2">
        <v>163.19999999999999</v>
      </c>
      <c r="D1260" s="2">
        <v>14</v>
      </c>
      <c r="E1260" s="2">
        <v>4406.3999999999996</v>
      </c>
      <c r="F1260" s="3">
        <v>38323</v>
      </c>
      <c r="G1260" t="s">
        <v>40</v>
      </c>
      <c r="H1260">
        <v>4</v>
      </c>
      <c r="I1260">
        <v>12</v>
      </c>
      <c r="J1260">
        <v>2004</v>
      </c>
      <c r="K1260" s="2">
        <v>62</v>
      </c>
      <c r="L1260" t="s">
        <v>368</v>
      </c>
      <c r="M1260" t="s">
        <v>200</v>
      </c>
      <c r="N1260" t="s">
        <v>415</v>
      </c>
      <c r="O1260" t="s">
        <v>275</v>
      </c>
      <c r="P1260" t="s">
        <v>777</v>
      </c>
      <c r="Q1260" t="s">
        <v>276</v>
      </c>
      <c r="R1260" t="s">
        <v>33</v>
      </c>
      <c r="S1260" t="s">
        <v>36</v>
      </c>
    </row>
    <row r="1261" spans="1:19">
      <c r="A1261">
        <v>10350</v>
      </c>
      <c r="B1261">
        <v>44</v>
      </c>
      <c r="C1261" s="2">
        <v>147.52000000000001</v>
      </c>
      <c r="D1261" s="2">
        <v>17</v>
      </c>
      <c r="E1261" s="2">
        <v>6490.88</v>
      </c>
      <c r="F1261" s="3">
        <v>38323</v>
      </c>
      <c r="G1261" t="s">
        <v>40</v>
      </c>
      <c r="H1261">
        <v>4</v>
      </c>
      <c r="I1261">
        <v>12</v>
      </c>
      <c r="J1261">
        <v>2004</v>
      </c>
      <c r="K1261" s="2">
        <v>58</v>
      </c>
      <c r="L1261" t="s">
        <v>368</v>
      </c>
      <c r="M1261" t="s">
        <v>235</v>
      </c>
      <c r="N1261" t="s">
        <v>415</v>
      </c>
      <c r="O1261" t="s">
        <v>275</v>
      </c>
      <c r="P1261" t="s">
        <v>777</v>
      </c>
      <c r="Q1261" t="s">
        <v>276</v>
      </c>
      <c r="R1261" t="s">
        <v>33</v>
      </c>
      <c r="S1261" t="s">
        <v>36</v>
      </c>
    </row>
    <row r="1262" spans="1:19">
      <c r="A1262">
        <v>10383</v>
      </c>
      <c r="B1262">
        <v>26</v>
      </c>
      <c r="C1262" s="2">
        <v>128.47999999999999</v>
      </c>
      <c r="D1262" s="2">
        <v>12</v>
      </c>
      <c r="E1262" s="2">
        <v>3340.48</v>
      </c>
      <c r="F1262" s="3">
        <v>38405</v>
      </c>
      <c r="G1262" t="s">
        <v>40</v>
      </c>
      <c r="H1262">
        <v>1</v>
      </c>
      <c r="I1262">
        <v>2</v>
      </c>
      <c r="J1262">
        <v>2005</v>
      </c>
      <c r="K1262" s="2">
        <v>100</v>
      </c>
      <c r="L1262" t="s">
        <v>368</v>
      </c>
      <c r="M1262" t="s">
        <v>78</v>
      </c>
      <c r="N1262" t="s">
        <v>415</v>
      </c>
      <c r="O1262" t="s">
        <v>275</v>
      </c>
      <c r="P1262" t="s">
        <v>777</v>
      </c>
      <c r="Q1262" t="s">
        <v>276</v>
      </c>
      <c r="R1262" t="s">
        <v>33</v>
      </c>
      <c r="S1262" t="s">
        <v>36</v>
      </c>
    </row>
    <row r="1263" spans="1:19">
      <c r="A1263">
        <v>10383</v>
      </c>
      <c r="B1263">
        <v>44</v>
      </c>
      <c r="C1263" s="2">
        <v>36.07</v>
      </c>
      <c r="D1263" s="2">
        <v>8</v>
      </c>
      <c r="E1263" s="2">
        <v>1587.08</v>
      </c>
      <c r="F1263" s="3">
        <v>38405</v>
      </c>
      <c r="G1263" t="s">
        <v>40</v>
      </c>
      <c r="H1263">
        <v>1</v>
      </c>
      <c r="I1263">
        <v>2</v>
      </c>
      <c r="J1263">
        <v>2005</v>
      </c>
      <c r="K1263" s="2">
        <v>62</v>
      </c>
      <c r="L1263" t="s">
        <v>368</v>
      </c>
      <c r="M1263" t="s">
        <v>200</v>
      </c>
      <c r="N1263" t="s">
        <v>415</v>
      </c>
      <c r="O1263" t="s">
        <v>275</v>
      </c>
      <c r="P1263" t="s">
        <v>777</v>
      </c>
      <c r="Q1263" t="s">
        <v>276</v>
      </c>
      <c r="R1263" t="s">
        <v>33</v>
      </c>
      <c r="S1263" t="s">
        <v>45</v>
      </c>
    </row>
    <row r="1264" spans="1:19">
      <c r="A1264">
        <v>10383</v>
      </c>
      <c r="B1264">
        <v>38</v>
      </c>
      <c r="C1264" s="2">
        <v>60.06</v>
      </c>
      <c r="D1264" s="2">
        <v>10</v>
      </c>
      <c r="E1264" s="2">
        <v>2282.2800000000002</v>
      </c>
      <c r="F1264" s="3">
        <v>38405</v>
      </c>
      <c r="G1264" t="s">
        <v>40</v>
      </c>
      <c r="H1264">
        <v>1</v>
      </c>
      <c r="I1264">
        <v>2</v>
      </c>
      <c r="J1264">
        <v>2005</v>
      </c>
      <c r="K1264" s="2">
        <v>58</v>
      </c>
      <c r="L1264" t="s">
        <v>368</v>
      </c>
      <c r="M1264" t="s">
        <v>235</v>
      </c>
      <c r="N1264" t="s">
        <v>415</v>
      </c>
      <c r="O1264" t="s">
        <v>275</v>
      </c>
      <c r="P1264" t="s">
        <v>777</v>
      </c>
      <c r="Q1264" t="s">
        <v>276</v>
      </c>
      <c r="R1264" t="s">
        <v>33</v>
      </c>
      <c r="S1264" t="s">
        <v>45</v>
      </c>
    </row>
    <row r="1265" spans="1:19">
      <c r="A1265">
        <v>10394</v>
      </c>
      <c r="B1265">
        <v>30</v>
      </c>
      <c r="C1265" s="2">
        <v>60.28</v>
      </c>
      <c r="D1265" s="2">
        <v>4</v>
      </c>
      <c r="E1265" s="2">
        <v>1808.4</v>
      </c>
      <c r="F1265" s="3">
        <v>38426</v>
      </c>
      <c r="G1265" t="s">
        <v>40</v>
      </c>
      <c r="H1265">
        <v>1</v>
      </c>
      <c r="I1265">
        <v>3</v>
      </c>
      <c r="J1265">
        <v>2005</v>
      </c>
      <c r="K1265" s="2">
        <v>62</v>
      </c>
      <c r="L1265" t="s">
        <v>368</v>
      </c>
      <c r="M1265" t="s">
        <v>200</v>
      </c>
      <c r="N1265" t="s">
        <v>415</v>
      </c>
      <c r="O1265" t="s">
        <v>275</v>
      </c>
      <c r="P1265" t="s">
        <v>777</v>
      </c>
      <c r="Q1265" t="s">
        <v>276</v>
      </c>
      <c r="R1265" t="s">
        <v>33</v>
      </c>
      <c r="S1265" t="s">
        <v>45</v>
      </c>
    </row>
    <row r="1266" spans="1:19">
      <c r="A1266">
        <v>10104</v>
      </c>
      <c r="B1266">
        <v>41</v>
      </c>
      <c r="C1266" s="2">
        <v>112.58</v>
      </c>
      <c r="D1266" s="2">
        <v>9</v>
      </c>
      <c r="E1266" s="2">
        <v>4615.78</v>
      </c>
      <c r="F1266" s="3">
        <v>37652</v>
      </c>
      <c r="G1266" t="s">
        <v>40</v>
      </c>
      <c r="H1266">
        <v>1</v>
      </c>
      <c r="I1266">
        <v>1</v>
      </c>
      <c r="J1266">
        <v>2003</v>
      </c>
      <c r="K1266" s="2">
        <v>118</v>
      </c>
      <c r="L1266" t="s">
        <v>79</v>
      </c>
      <c r="M1266" t="s">
        <v>309</v>
      </c>
      <c r="N1266" t="s">
        <v>415</v>
      </c>
      <c r="O1266" t="s">
        <v>275</v>
      </c>
      <c r="P1266" t="s">
        <v>777</v>
      </c>
      <c r="Q1266" t="s">
        <v>276</v>
      </c>
      <c r="R1266" t="s">
        <v>33</v>
      </c>
      <c r="S1266" t="s">
        <v>36</v>
      </c>
    </row>
    <row r="1267" spans="1:19">
      <c r="A1267">
        <v>10104</v>
      </c>
      <c r="B1267">
        <v>29</v>
      </c>
      <c r="C1267" s="2">
        <v>130.09</v>
      </c>
      <c r="D1267" s="2">
        <v>12</v>
      </c>
      <c r="E1267" s="2">
        <v>3772.61</v>
      </c>
      <c r="F1267" s="3">
        <v>37652</v>
      </c>
      <c r="G1267" t="s">
        <v>40</v>
      </c>
      <c r="H1267">
        <v>1</v>
      </c>
      <c r="I1267">
        <v>1</v>
      </c>
      <c r="J1267">
        <v>2003</v>
      </c>
      <c r="K1267" s="2">
        <v>122</v>
      </c>
      <c r="L1267" t="s">
        <v>79</v>
      </c>
      <c r="M1267" t="s">
        <v>141</v>
      </c>
      <c r="N1267" t="s">
        <v>415</v>
      </c>
      <c r="O1267" t="s">
        <v>275</v>
      </c>
      <c r="P1267" t="s">
        <v>777</v>
      </c>
      <c r="Q1267" t="s">
        <v>276</v>
      </c>
      <c r="R1267" t="s">
        <v>33</v>
      </c>
      <c r="S1267" t="s">
        <v>36</v>
      </c>
    </row>
    <row r="1268" spans="1:19">
      <c r="A1268">
        <v>10104</v>
      </c>
      <c r="B1268">
        <v>35</v>
      </c>
      <c r="C1268" s="2">
        <v>47.620000000000005</v>
      </c>
      <c r="D1268" s="2">
        <v>11</v>
      </c>
      <c r="E1268" s="2">
        <v>1666.7</v>
      </c>
      <c r="F1268" s="3">
        <v>37652</v>
      </c>
      <c r="G1268" t="s">
        <v>40</v>
      </c>
      <c r="H1268">
        <v>1</v>
      </c>
      <c r="I1268">
        <v>1</v>
      </c>
      <c r="J1268">
        <v>2003</v>
      </c>
      <c r="K1268" s="2">
        <v>54</v>
      </c>
      <c r="L1268" t="s">
        <v>79</v>
      </c>
      <c r="M1268" t="s">
        <v>248</v>
      </c>
      <c r="N1268" t="s">
        <v>415</v>
      </c>
      <c r="O1268" t="s">
        <v>275</v>
      </c>
      <c r="P1268" t="s">
        <v>777</v>
      </c>
      <c r="Q1268" t="s">
        <v>276</v>
      </c>
      <c r="R1268" t="s">
        <v>33</v>
      </c>
      <c r="S1268" t="s">
        <v>45</v>
      </c>
    </row>
    <row r="1269" spans="1:19">
      <c r="A1269">
        <v>10104</v>
      </c>
      <c r="B1269">
        <v>33</v>
      </c>
      <c r="C1269" s="2">
        <v>112.27999999999999</v>
      </c>
      <c r="D1269" s="2">
        <v>7</v>
      </c>
      <c r="E1269" s="2">
        <v>3705.24</v>
      </c>
      <c r="F1269" s="3">
        <v>37652</v>
      </c>
      <c r="G1269" t="s">
        <v>40</v>
      </c>
      <c r="H1269">
        <v>1</v>
      </c>
      <c r="I1269">
        <v>1</v>
      </c>
      <c r="J1269">
        <v>2003</v>
      </c>
      <c r="K1269" s="2">
        <v>115</v>
      </c>
      <c r="L1269" t="s">
        <v>79</v>
      </c>
      <c r="M1269" t="s">
        <v>249</v>
      </c>
      <c r="N1269" t="s">
        <v>415</v>
      </c>
      <c r="O1269" t="s">
        <v>275</v>
      </c>
      <c r="P1269" t="s">
        <v>777</v>
      </c>
      <c r="Q1269" t="s">
        <v>276</v>
      </c>
      <c r="R1269" t="s">
        <v>33</v>
      </c>
      <c r="S1269" t="s">
        <v>36</v>
      </c>
    </row>
    <row r="1270" spans="1:19">
      <c r="A1270">
        <v>10246</v>
      </c>
      <c r="B1270">
        <v>46</v>
      </c>
      <c r="C1270" s="2">
        <v>110.21</v>
      </c>
      <c r="D1270" s="2">
        <v>5</v>
      </c>
      <c r="E1270" s="2">
        <v>5069.66</v>
      </c>
      <c r="F1270" s="3">
        <v>38112</v>
      </c>
      <c r="G1270" t="s">
        <v>40</v>
      </c>
      <c r="H1270">
        <v>2</v>
      </c>
      <c r="I1270">
        <v>5</v>
      </c>
      <c r="J1270">
        <v>2004</v>
      </c>
      <c r="K1270" s="2">
        <v>118</v>
      </c>
      <c r="L1270" t="s">
        <v>79</v>
      </c>
      <c r="M1270" t="s">
        <v>309</v>
      </c>
      <c r="N1270" t="s">
        <v>415</v>
      </c>
      <c r="O1270" t="s">
        <v>275</v>
      </c>
      <c r="P1270" t="s">
        <v>777</v>
      </c>
      <c r="Q1270" t="s">
        <v>276</v>
      </c>
      <c r="R1270" t="s">
        <v>33</v>
      </c>
      <c r="S1270" t="s">
        <v>36</v>
      </c>
    </row>
    <row r="1271" spans="1:19">
      <c r="A1271">
        <v>10246</v>
      </c>
      <c r="B1271">
        <v>22</v>
      </c>
      <c r="C1271" s="2">
        <v>98.18</v>
      </c>
      <c r="D1271" s="2">
        <v>8</v>
      </c>
      <c r="E1271" s="2">
        <v>2159.96</v>
      </c>
      <c r="F1271" s="3">
        <v>38112</v>
      </c>
      <c r="G1271" t="s">
        <v>40</v>
      </c>
      <c r="H1271">
        <v>2</v>
      </c>
      <c r="I1271">
        <v>5</v>
      </c>
      <c r="J1271">
        <v>2004</v>
      </c>
      <c r="K1271" s="2">
        <v>122</v>
      </c>
      <c r="L1271" t="s">
        <v>79</v>
      </c>
      <c r="M1271" t="s">
        <v>141</v>
      </c>
      <c r="N1271" t="s">
        <v>415</v>
      </c>
      <c r="O1271" t="s">
        <v>275</v>
      </c>
      <c r="P1271" t="s">
        <v>777</v>
      </c>
      <c r="Q1271" t="s">
        <v>276</v>
      </c>
      <c r="R1271" t="s">
        <v>33</v>
      </c>
      <c r="S1271" t="s">
        <v>45</v>
      </c>
    </row>
    <row r="1272" spans="1:19">
      <c r="A1272">
        <v>10246</v>
      </c>
      <c r="B1272">
        <v>30</v>
      </c>
      <c r="C1272" s="2">
        <v>61.99</v>
      </c>
      <c r="D1272" s="2">
        <v>11</v>
      </c>
      <c r="E1272" s="2">
        <v>1859.7</v>
      </c>
      <c r="F1272" s="3">
        <v>38112</v>
      </c>
      <c r="G1272" t="s">
        <v>40</v>
      </c>
      <c r="H1272">
        <v>2</v>
      </c>
      <c r="I1272">
        <v>5</v>
      </c>
      <c r="J1272">
        <v>2004</v>
      </c>
      <c r="K1272" s="2">
        <v>60</v>
      </c>
      <c r="L1272" t="s">
        <v>79</v>
      </c>
      <c r="M1272" t="s">
        <v>142</v>
      </c>
      <c r="N1272" t="s">
        <v>415</v>
      </c>
      <c r="O1272" t="s">
        <v>275</v>
      </c>
      <c r="P1272" t="s">
        <v>777</v>
      </c>
      <c r="Q1272" t="s">
        <v>276</v>
      </c>
      <c r="R1272" t="s">
        <v>33</v>
      </c>
      <c r="S1272" t="s">
        <v>45</v>
      </c>
    </row>
    <row r="1273" spans="1:19">
      <c r="A1273">
        <v>10246</v>
      </c>
      <c r="B1273">
        <v>29</v>
      </c>
      <c r="C1273" s="2">
        <v>121.39999999999999</v>
      </c>
      <c r="D1273" s="2">
        <v>10</v>
      </c>
      <c r="E1273" s="2">
        <v>3520.6</v>
      </c>
      <c r="F1273" s="3">
        <v>38112</v>
      </c>
      <c r="G1273" t="s">
        <v>40</v>
      </c>
      <c r="H1273">
        <v>2</v>
      </c>
      <c r="I1273">
        <v>5</v>
      </c>
      <c r="J1273">
        <v>2004</v>
      </c>
      <c r="K1273" s="2">
        <v>127</v>
      </c>
      <c r="L1273" t="s">
        <v>79</v>
      </c>
      <c r="M1273" t="s">
        <v>246</v>
      </c>
      <c r="N1273" t="s">
        <v>415</v>
      </c>
      <c r="O1273" t="s">
        <v>275</v>
      </c>
      <c r="P1273" t="s">
        <v>777</v>
      </c>
      <c r="Q1273" t="s">
        <v>276</v>
      </c>
      <c r="R1273" t="s">
        <v>33</v>
      </c>
      <c r="S1273" t="s">
        <v>36</v>
      </c>
    </row>
    <row r="1274" spans="1:19">
      <c r="A1274">
        <v>10246</v>
      </c>
      <c r="B1274">
        <v>35</v>
      </c>
      <c r="C1274" s="2">
        <v>48.7</v>
      </c>
      <c r="D1274" s="2">
        <v>7</v>
      </c>
      <c r="E1274" s="2">
        <v>1704.5</v>
      </c>
      <c r="F1274" s="3">
        <v>38112</v>
      </c>
      <c r="G1274" t="s">
        <v>40</v>
      </c>
      <c r="H1274">
        <v>2</v>
      </c>
      <c r="I1274">
        <v>5</v>
      </c>
      <c r="J1274">
        <v>2004</v>
      </c>
      <c r="K1274" s="2">
        <v>54</v>
      </c>
      <c r="L1274" t="s">
        <v>79</v>
      </c>
      <c r="M1274" t="s">
        <v>248</v>
      </c>
      <c r="N1274" t="s">
        <v>415</v>
      </c>
      <c r="O1274" t="s">
        <v>275</v>
      </c>
      <c r="P1274" t="s">
        <v>777</v>
      </c>
      <c r="Q1274" t="s">
        <v>276</v>
      </c>
      <c r="R1274" t="s">
        <v>33</v>
      </c>
      <c r="S1274" t="s">
        <v>45</v>
      </c>
    </row>
    <row r="1275" spans="1:19">
      <c r="A1275">
        <v>10246</v>
      </c>
      <c r="B1275">
        <v>22</v>
      </c>
      <c r="C1275" s="2">
        <v>133.11000000000001</v>
      </c>
      <c r="D1275" s="2">
        <v>3</v>
      </c>
      <c r="E1275" s="2">
        <v>2928.42</v>
      </c>
      <c r="F1275" s="3">
        <v>38112</v>
      </c>
      <c r="G1275" t="s">
        <v>40</v>
      </c>
      <c r="H1275">
        <v>2</v>
      </c>
      <c r="I1275">
        <v>5</v>
      </c>
      <c r="J1275">
        <v>2004</v>
      </c>
      <c r="K1275" s="2">
        <v>115</v>
      </c>
      <c r="L1275" t="s">
        <v>79</v>
      </c>
      <c r="M1275" t="s">
        <v>249</v>
      </c>
      <c r="N1275" t="s">
        <v>415</v>
      </c>
      <c r="O1275" t="s">
        <v>275</v>
      </c>
      <c r="P1275" t="s">
        <v>777</v>
      </c>
      <c r="Q1275" t="s">
        <v>276</v>
      </c>
      <c r="R1275" t="s">
        <v>33</v>
      </c>
      <c r="S1275" t="s">
        <v>45</v>
      </c>
    </row>
    <row r="1276" spans="1:19">
      <c r="A1276">
        <v>10350</v>
      </c>
      <c r="B1276">
        <v>31</v>
      </c>
      <c r="C1276" s="2">
        <v>71.400000000000006</v>
      </c>
      <c r="D1276" s="2">
        <v>8</v>
      </c>
      <c r="E1276" s="2">
        <v>2213.4</v>
      </c>
      <c r="F1276" s="3">
        <v>38323</v>
      </c>
      <c r="G1276" t="s">
        <v>40</v>
      </c>
      <c r="H1276">
        <v>4</v>
      </c>
      <c r="I1276">
        <v>12</v>
      </c>
      <c r="J1276">
        <v>2004</v>
      </c>
      <c r="K1276" s="2">
        <v>115</v>
      </c>
      <c r="L1276" t="s">
        <v>79</v>
      </c>
      <c r="M1276" t="s">
        <v>249</v>
      </c>
      <c r="N1276" t="s">
        <v>415</v>
      </c>
      <c r="O1276" t="s">
        <v>275</v>
      </c>
      <c r="P1276" t="s">
        <v>777</v>
      </c>
      <c r="Q1276" t="s">
        <v>276</v>
      </c>
      <c r="R1276" t="s">
        <v>33</v>
      </c>
      <c r="S1276" t="s">
        <v>45</v>
      </c>
    </row>
    <row r="1277" spans="1:19">
      <c r="A1277">
        <v>10358</v>
      </c>
      <c r="B1277">
        <v>42</v>
      </c>
      <c r="C1277" s="2">
        <v>64.16</v>
      </c>
      <c r="D1277" s="2">
        <v>9</v>
      </c>
      <c r="E1277" s="2">
        <v>2694.72</v>
      </c>
      <c r="F1277" s="3">
        <v>38331</v>
      </c>
      <c r="G1277" t="s">
        <v>40</v>
      </c>
      <c r="H1277">
        <v>4</v>
      </c>
      <c r="I1277">
        <v>12</v>
      </c>
      <c r="J1277">
        <v>2004</v>
      </c>
      <c r="K1277" s="2">
        <v>118</v>
      </c>
      <c r="L1277" t="s">
        <v>79</v>
      </c>
      <c r="M1277" t="s">
        <v>309</v>
      </c>
      <c r="N1277" t="s">
        <v>415</v>
      </c>
      <c r="O1277" t="s">
        <v>275</v>
      </c>
      <c r="P1277" t="s">
        <v>777</v>
      </c>
      <c r="Q1277" t="s">
        <v>276</v>
      </c>
      <c r="R1277" t="s">
        <v>33</v>
      </c>
      <c r="S1277" t="s">
        <v>45</v>
      </c>
    </row>
    <row r="1278" spans="1:19">
      <c r="A1278">
        <v>10358</v>
      </c>
      <c r="B1278">
        <v>20</v>
      </c>
      <c r="C1278" s="2">
        <v>36.42</v>
      </c>
      <c r="D1278" s="2">
        <v>11</v>
      </c>
      <c r="E1278" s="2">
        <v>728.4</v>
      </c>
      <c r="F1278" s="3">
        <v>38331</v>
      </c>
      <c r="G1278" t="s">
        <v>40</v>
      </c>
      <c r="H1278">
        <v>4</v>
      </c>
      <c r="I1278">
        <v>12</v>
      </c>
      <c r="J1278">
        <v>2004</v>
      </c>
      <c r="K1278" s="2">
        <v>122</v>
      </c>
      <c r="L1278" t="s">
        <v>79</v>
      </c>
      <c r="M1278" t="s">
        <v>141</v>
      </c>
      <c r="N1278" t="s">
        <v>415</v>
      </c>
      <c r="O1278" t="s">
        <v>275</v>
      </c>
      <c r="P1278" t="s">
        <v>777</v>
      </c>
      <c r="Q1278" t="s">
        <v>276</v>
      </c>
      <c r="R1278" t="s">
        <v>33</v>
      </c>
      <c r="S1278" t="s">
        <v>45</v>
      </c>
    </row>
    <row r="1279" spans="1:19">
      <c r="A1279">
        <v>10358</v>
      </c>
      <c r="B1279">
        <v>41</v>
      </c>
      <c r="C1279" s="2">
        <v>138.64999999999998</v>
      </c>
      <c r="D1279" s="2">
        <v>7</v>
      </c>
      <c r="E1279" s="2">
        <v>5684.65</v>
      </c>
      <c r="F1279" s="3">
        <v>38331</v>
      </c>
      <c r="G1279" t="s">
        <v>40</v>
      </c>
      <c r="H1279">
        <v>4</v>
      </c>
      <c r="I1279">
        <v>12</v>
      </c>
      <c r="J1279">
        <v>2004</v>
      </c>
      <c r="K1279" s="2">
        <v>127</v>
      </c>
      <c r="L1279" t="s">
        <v>79</v>
      </c>
      <c r="M1279" t="s">
        <v>246</v>
      </c>
      <c r="N1279" t="s">
        <v>415</v>
      </c>
      <c r="O1279" t="s">
        <v>275</v>
      </c>
      <c r="P1279" t="s">
        <v>777</v>
      </c>
      <c r="Q1279" t="s">
        <v>276</v>
      </c>
      <c r="R1279" t="s">
        <v>33</v>
      </c>
      <c r="S1279" t="s">
        <v>36</v>
      </c>
    </row>
    <row r="1280" spans="1:19">
      <c r="A1280">
        <v>10358</v>
      </c>
      <c r="B1280">
        <v>41</v>
      </c>
      <c r="C1280" s="2">
        <v>108</v>
      </c>
      <c r="D1280" s="2">
        <v>1</v>
      </c>
      <c r="E1280" s="2">
        <v>4428</v>
      </c>
      <c r="F1280" s="3">
        <v>38331</v>
      </c>
      <c r="G1280" t="s">
        <v>40</v>
      </c>
      <c r="H1280">
        <v>4</v>
      </c>
      <c r="I1280">
        <v>12</v>
      </c>
      <c r="J1280">
        <v>2004</v>
      </c>
      <c r="K1280" s="2">
        <v>96</v>
      </c>
      <c r="L1280" t="s">
        <v>79</v>
      </c>
      <c r="M1280" t="s">
        <v>247</v>
      </c>
      <c r="N1280" t="s">
        <v>415</v>
      </c>
      <c r="O1280" t="s">
        <v>275</v>
      </c>
      <c r="P1280" t="s">
        <v>777</v>
      </c>
      <c r="Q1280" t="s">
        <v>276</v>
      </c>
      <c r="R1280" t="s">
        <v>33</v>
      </c>
      <c r="S1280" t="s">
        <v>36</v>
      </c>
    </row>
    <row r="1281" spans="1:19">
      <c r="A1281">
        <v>10358</v>
      </c>
      <c r="B1281">
        <v>36</v>
      </c>
      <c r="C1281" s="2">
        <v>157.49</v>
      </c>
      <c r="D1281" s="2">
        <v>2</v>
      </c>
      <c r="E1281" s="2">
        <v>5669.64</v>
      </c>
      <c r="F1281" s="3">
        <v>38331</v>
      </c>
      <c r="G1281" t="s">
        <v>40</v>
      </c>
      <c r="H1281">
        <v>4</v>
      </c>
      <c r="I1281">
        <v>12</v>
      </c>
      <c r="J1281">
        <v>2004</v>
      </c>
      <c r="K1281" s="2">
        <v>64</v>
      </c>
      <c r="L1281" t="s">
        <v>79</v>
      </c>
      <c r="M1281" t="s">
        <v>144</v>
      </c>
      <c r="N1281" t="s">
        <v>415</v>
      </c>
      <c r="O1281" t="s">
        <v>275</v>
      </c>
      <c r="P1281" t="s">
        <v>777</v>
      </c>
      <c r="Q1281" t="s">
        <v>276</v>
      </c>
      <c r="R1281" t="s">
        <v>33</v>
      </c>
      <c r="S1281" t="s">
        <v>36</v>
      </c>
    </row>
    <row r="1282" spans="1:19">
      <c r="A1282">
        <v>10383</v>
      </c>
      <c r="B1282">
        <v>27</v>
      </c>
      <c r="C1282" s="2">
        <v>142.37</v>
      </c>
      <c r="D1282" s="2">
        <v>11</v>
      </c>
      <c r="E1282" s="2">
        <v>3843.99</v>
      </c>
      <c r="F1282" s="3">
        <v>38405</v>
      </c>
      <c r="G1282" t="s">
        <v>40</v>
      </c>
      <c r="H1282">
        <v>1</v>
      </c>
      <c r="I1282">
        <v>2</v>
      </c>
      <c r="J1282">
        <v>2005</v>
      </c>
      <c r="K1282" s="2">
        <v>122</v>
      </c>
      <c r="L1282" t="s">
        <v>79</v>
      </c>
      <c r="M1282" t="s">
        <v>141</v>
      </c>
      <c r="N1282" t="s">
        <v>415</v>
      </c>
      <c r="O1282" t="s">
        <v>275</v>
      </c>
      <c r="P1282" t="s">
        <v>777</v>
      </c>
      <c r="Q1282" t="s">
        <v>276</v>
      </c>
      <c r="R1282" t="s">
        <v>33</v>
      </c>
      <c r="S1282" t="s">
        <v>36</v>
      </c>
    </row>
    <row r="1283" spans="1:19">
      <c r="A1283">
        <v>10383</v>
      </c>
      <c r="B1283">
        <v>32</v>
      </c>
      <c r="C1283" s="2">
        <v>53.18</v>
      </c>
      <c r="D1283" s="2">
        <v>5</v>
      </c>
      <c r="E1283" s="2">
        <v>1701.76</v>
      </c>
      <c r="F1283" s="3">
        <v>38405</v>
      </c>
      <c r="G1283" t="s">
        <v>40</v>
      </c>
      <c r="H1283">
        <v>1</v>
      </c>
      <c r="I1283">
        <v>2</v>
      </c>
      <c r="J1283">
        <v>2005</v>
      </c>
      <c r="K1283" s="2">
        <v>54</v>
      </c>
      <c r="L1283" t="s">
        <v>79</v>
      </c>
      <c r="M1283" t="s">
        <v>248</v>
      </c>
      <c r="N1283" t="s">
        <v>415</v>
      </c>
      <c r="O1283" t="s">
        <v>275</v>
      </c>
      <c r="P1283" t="s">
        <v>777</v>
      </c>
      <c r="Q1283" t="s">
        <v>276</v>
      </c>
      <c r="R1283" t="s">
        <v>33</v>
      </c>
      <c r="S1283" t="s">
        <v>45</v>
      </c>
    </row>
    <row r="1284" spans="1:19">
      <c r="A1284">
        <v>10383</v>
      </c>
      <c r="B1284">
        <v>29</v>
      </c>
      <c r="C1284" s="2">
        <v>106.45</v>
      </c>
      <c r="D1284" s="2">
        <v>13</v>
      </c>
      <c r="E1284" s="2">
        <v>3087.05</v>
      </c>
      <c r="F1284" s="3">
        <v>38405</v>
      </c>
      <c r="G1284" t="s">
        <v>40</v>
      </c>
      <c r="H1284">
        <v>1</v>
      </c>
      <c r="I1284">
        <v>2</v>
      </c>
      <c r="J1284">
        <v>2005</v>
      </c>
      <c r="K1284" s="2">
        <v>115</v>
      </c>
      <c r="L1284" t="s">
        <v>79</v>
      </c>
      <c r="M1284" t="s">
        <v>249</v>
      </c>
      <c r="N1284" t="s">
        <v>415</v>
      </c>
      <c r="O1284" t="s">
        <v>275</v>
      </c>
      <c r="P1284" t="s">
        <v>777</v>
      </c>
      <c r="Q1284" t="s">
        <v>276</v>
      </c>
      <c r="R1284" t="s">
        <v>33</v>
      </c>
      <c r="S1284" t="s">
        <v>36</v>
      </c>
    </row>
    <row r="1285" spans="1:19">
      <c r="A1285">
        <v>10394</v>
      </c>
      <c r="B1285">
        <v>36</v>
      </c>
      <c r="C1285" s="2">
        <v>62.769999999999996</v>
      </c>
      <c r="D1285" s="2">
        <v>3</v>
      </c>
      <c r="E1285" s="2">
        <v>2259.7199999999998</v>
      </c>
      <c r="F1285" s="3">
        <v>38426</v>
      </c>
      <c r="G1285" t="s">
        <v>40</v>
      </c>
      <c r="H1285">
        <v>1</v>
      </c>
      <c r="I1285">
        <v>3</v>
      </c>
      <c r="J1285">
        <v>2005</v>
      </c>
      <c r="K1285" s="2">
        <v>54</v>
      </c>
      <c r="L1285" t="s">
        <v>79</v>
      </c>
      <c r="M1285" t="s">
        <v>248</v>
      </c>
      <c r="N1285" t="s">
        <v>415</v>
      </c>
      <c r="O1285" t="s">
        <v>275</v>
      </c>
      <c r="P1285" t="s">
        <v>777</v>
      </c>
      <c r="Q1285" t="s">
        <v>276</v>
      </c>
      <c r="R1285" t="s">
        <v>33</v>
      </c>
      <c r="S1285" t="s">
        <v>45</v>
      </c>
    </row>
    <row r="1286" spans="1:19">
      <c r="A1286">
        <v>10412</v>
      </c>
      <c r="B1286">
        <v>54</v>
      </c>
      <c r="C1286" s="2">
        <v>110.21000000000001</v>
      </c>
      <c r="D1286" s="2">
        <v>5</v>
      </c>
      <c r="E1286" s="2">
        <v>5951.34</v>
      </c>
      <c r="F1286" s="3">
        <v>38475</v>
      </c>
      <c r="G1286" t="s">
        <v>40</v>
      </c>
      <c r="H1286">
        <v>2</v>
      </c>
      <c r="I1286">
        <v>5</v>
      </c>
      <c r="J1286">
        <v>2005</v>
      </c>
      <c r="K1286" s="2">
        <v>118</v>
      </c>
      <c r="L1286" t="s">
        <v>79</v>
      </c>
      <c r="M1286" t="s">
        <v>309</v>
      </c>
      <c r="N1286" t="s">
        <v>415</v>
      </c>
      <c r="O1286" t="s">
        <v>275</v>
      </c>
      <c r="P1286" t="s">
        <v>777</v>
      </c>
      <c r="Q1286" t="s">
        <v>276</v>
      </c>
      <c r="R1286" t="s">
        <v>33</v>
      </c>
      <c r="S1286" t="s">
        <v>36</v>
      </c>
    </row>
    <row r="1287" spans="1:19">
      <c r="A1287">
        <v>10412</v>
      </c>
      <c r="B1287">
        <v>56</v>
      </c>
      <c r="C1287" s="2">
        <v>98.179999999999993</v>
      </c>
      <c r="D1287" s="2">
        <v>8</v>
      </c>
      <c r="E1287" s="2">
        <v>5498.08</v>
      </c>
      <c r="F1287" s="3">
        <v>38475</v>
      </c>
      <c r="G1287" t="s">
        <v>40</v>
      </c>
      <c r="H1287">
        <v>2</v>
      </c>
      <c r="I1287">
        <v>5</v>
      </c>
      <c r="J1287">
        <v>2005</v>
      </c>
      <c r="K1287" s="2">
        <v>122</v>
      </c>
      <c r="L1287" t="s">
        <v>79</v>
      </c>
      <c r="M1287" t="s">
        <v>141</v>
      </c>
      <c r="N1287" t="s">
        <v>415</v>
      </c>
      <c r="O1287" t="s">
        <v>275</v>
      </c>
      <c r="P1287" t="s">
        <v>777</v>
      </c>
      <c r="Q1287" t="s">
        <v>276</v>
      </c>
      <c r="R1287" t="s">
        <v>33</v>
      </c>
      <c r="S1287" t="s">
        <v>36</v>
      </c>
    </row>
    <row r="1288" spans="1:19">
      <c r="A1288">
        <v>10412</v>
      </c>
      <c r="B1288">
        <v>47</v>
      </c>
      <c r="C1288" s="2">
        <v>61.99</v>
      </c>
      <c r="D1288" s="2">
        <v>11</v>
      </c>
      <c r="E1288" s="2">
        <v>2913.53</v>
      </c>
      <c r="F1288" s="3">
        <v>38475</v>
      </c>
      <c r="G1288" t="s">
        <v>40</v>
      </c>
      <c r="H1288">
        <v>2</v>
      </c>
      <c r="I1288">
        <v>5</v>
      </c>
      <c r="J1288">
        <v>2005</v>
      </c>
      <c r="K1288" s="2">
        <v>60</v>
      </c>
      <c r="L1288" t="s">
        <v>79</v>
      </c>
      <c r="M1288" t="s">
        <v>142</v>
      </c>
      <c r="N1288" t="s">
        <v>415</v>
      </c>
      <c r="O1288" t="s">
        <v>275</v>
      </c>
      <c r="P1288" t="s">
        <v>777</v>
      </c>
      <c r="Q1288" t="s">
        <v>276</v>
      </c>
      <c r="R1288" t="s">
        <v>33</v>
      </c>
      <c r="S1288" t="s">
        <v>45</v>
      </c>
    </row>
    <row r="1289" spans="1:19">
      <c r="A1289">
        <v>10412</v>
      </c>
      <c r="B1289">
        <v>70</v>
      </c>
      <c r="C1289" s="2">
        <v>121.4</v>
      </c>
      <c r="D1289" s="2">
        <v>10</v>
      </c>
      <c r="E1289" s="2">
        <v>8498</v>
      </c>
      <c r="F1289" s="3">
        <v>38475</v>
      </c>
      <c r="G1289" t="s">
        <v>40</v>
      </c>
      <c r="H1289">
        <v>2</v>
      </c>
      <c r="I1289">
        <v>5</v>
      </c>
      <c r="J1289">
        <v>2005</v>
      </c>
      <c r="K1289" s="2">
        <v>127</v>
      </c>
      <c r="L1289" t="s">
        <v>79</v>
      </c>
      <c r="M1289" t="s">
        <v>246</v>
      </c>
      <c r="N1289" t="s">
        <v>415</v>
      </c>
      <c r="O1289" t="s">
        <v>275</v>
      </c>
      <c r="P1289" t="s">
        <v>777</v>
      </c>
      <c r="Q1289" t="s">
        <v>276</v>
      </c>
      <c r="R1289" t="s">
        <v>33</v>
      </c>
      <c r="S1289" t="s">
        <v>39</v>
      </c>
    </row>
    <row r="1290" spans="1:19">
      <c r="A1290">
        <v>10412</v>
      </c>
      <c r="B1290">
        <v>19</v>
      </c>
      <c r="C1290" s="2">
        <v>48.699999999999996</v>
      </c>
      <c r="D1290" s="2">
        <v>7</v>
      </c>
      <c r="E1290" s="2">
        <v>925.3</v>
      </c>
      <c r="F1290" s="3">
        <v>38475</v>
      </c>
      <c r="G1290" t="s">
        <v>40</v>
      </c>
      <c r="H1290">
        <v>2</v>
      </c>
      <c r="I1290">
        <v>5</v>
      </c>
      <c r="J1290">
        <v>2005</v>
      </c>
      <c r="K1290" s="2">
        <v>54</v>
      </c>
      <c r="L1290" t="s">
        <v>79</v>
      </c>
      <c r="M1290" t="s">
        <v>248</v>
      </c>
      <c r="N1290" t="s">
        <v>415</v>
      </c>
      <c r="O1290" t="s">
        <v>275</v>
      </c>
      <c r="P1290" t="s">
        <v>777</v>
      </c>
      <c r="Q1290" t="s">
        <v>276</v>
      </c>
      <c r="R1290" t="s">
        <v>33</v>
      </c>
      <c r="S1290" t="s">
        <v>45</v>
      </c>
    </row>
    <row r="1291" spans="1:19">
      <c r="A1291">
        <v>10412</v>
      </c>
      <c r="B1291">
        <v>26</v>
      </c>
      <c r="C1291" s="2">
        <v>133.11000000000001</v>
      </c>
      <c r="D1291" s="2">
        <v>3</v>
      </c>
      <c r="E1291" s="2">
        <v>3460.86</v>
      </c>
      <c r="F1291" s="3">
        <v>38475</v>
      </c>
      <c r="G1291" t="s">
        <v>40</v>
      </c>
      <c r="H1291">
        <v>2</v>
      </c>
      <c r="I1291">
        <v>5</v>
      </c>
      <c r="J1291">
        <v>2005</v>
      </c>
      <c r="K1291" s="2">
        <v>115</v>
      </c>
      <c r="L1291" t="s">
        <v>79</v>
      </c>
      <c r="M1291" t="s">
        <v>249</v>
      </c>
      <c r="N1291" t="s">
        <v>415</v>
      </c>
      <c r="O1291" t="s">
        <v>275</v>
      </c>
      <c r="P1291" t="s">
        <v>777</v>
      </c>
      <c r="Q1291" t="s">
        <v>276</v>
      </c>
      <c r="R1291" t="s">
        <v>33</v>
      </c>
      <c r="S1291" t="s">
        <v>36</v>
      </c>
    </row>
    <row r="1292" spans="1:19">
      <c r="A1292">
        <v>10424</v>
      </c>
      <c r="B1292">
        <v>49</v>
      </c>
      <c r="C1292" s="2">
        <v>162.63999999999999</v>
      </c>
      <c r="D1292" s="2">
        <v>3</v>
      </c>
      <c r="E1292" s="2">
        <v>7969.36</v>
      </c>
      <c r="F1292" s="3">
        <v>38503</v>
      </c>
      <c r="G1292" t="s">
        <v>375</v>
      </c>
      <c r="H1292">
        <v>2</v>
      </c>
      <c r="I1292">
        <v>5</v>
      </c>
      <c r="J1292">
        <v>2005</v>
      </c>
      <c r="K1292" s="2">
        <v>136</v>
      </c>
      <c r="L1292" t="s">
        <v>79</v>
      </c>
      <c r="M1292" t="s">
        <v>140</v>
      </c>
      <c r="N1292" t="s">
        <v>415</v>
      </c>
      <c r="O1292" t="s">
        <v>275</v>
      </c>
      <c r="P1292" t="s">
        <v>777</v>
      </c>
      <c r="Q1292" t="s">
        <v>276</v>
      </c>
      <c r="R1292" t="s">
        <v>33</v>
      </c>
      <c r="S1292" t="s">
        <v>39</v>
      </c>
    </row>
    <row r="1293" spans="1:19">
      <c r="A1293">
        <v>10424</v>
      </c>
      <c r="B1293">
        <v>54</v>
      </c>
      <c r="C1293" s="2">
        <v>133</v>
      </c>
      <c r="D1293" s="2">
        <v>5</v>
      </c>
      <c r="E1293" s="2">
        <v>7182</v>
      </c>
      <c r="F1293" s="3">
        <v>38503</v>
      </c>
      <c r="G1293" t="s">
        <v>375</v>
      </c>
      <c r="H1293">
        <v>2</v>
      </c>
      <c r="I1293">
        <v>5</v>
      </c>
      <c r="J1293">
        <v>2005</v>
      </c>
      <c r="K1293" s="2">
        <v>116</v>
      </c>
      <c r="L1293" t="s">
        <v>79</v>
      </c>
      <c r="M1293" t="s">
        <v>80</v>
      </c>
      <c r="N1293" t="s">
        <v>415</v>
      </c>
      <c r="O1293" t="s">
        <v>275</v>
      </c>
      <c r="P1293" t="s">
        <v>777</v>
      </c>
      <c r="Q1293" t="s">
        <v>276</v>
      </c>
      <c r="R1293" t="s">
        <v>33</v>
      </c>
      <c r="S1293" t="s">
        <v>39</v>
      </c>
    </row>
    <row r="1294" spans="1:19">
      <c r="A1294">
        <v>10424</v>
      </c>
      <c r="B1294">
        <v>44</v>
      </c>
      <c r="C1294" s="2">
        <v>61.41</v>
      </c>
      <c r="D1294" s="2">
        <v>2</v>
      </c>
      <c r="E1294" s="2">
        <v>2702.04</v>
      </c>
      <c r="F1294" s="3">
        <v>38503</v>
      </c>
      <c r="G1294" t="s">
        <v>375</v>
      </c>
      <c r="H1294">
        <v>2</v>
      </c>
      <c r="I1294">
        <v>5</v>
      </c>
      <c r="J1294">
        <v>2005</v>
      </c>
      <c r="K1294" s="2">
        <v>64</v>
      </c>
      <c r="L1294" t="s">
        <v>79</v>
      </c>
      <c r="M1294" t="s">
        <v>144</v>
      </c>
      <c r="N1294" t="s">
        <v>415</v>
      </c>
      <c r="O1294" t="s">
        <v>275</v>
      </c>
      <c r="P1294" t="s">
        <v>777</v>
      </c>
      <c r="Q1294" t="s">
        <v>276</v>
      </c>
      <c r="R1294" t="s">
        <v>33</v>
      </c>
      <c r="S1294" t="s">
        <v>45</v>
      </c>
    </row>
    <row r="1295" spans="1:19">
      <c r="A1295">
        <v>10128</v>
      </c>
      <c r="B1295">
        <v>41</v>
      </c>
      <c r="C1295" s="2">
        <v>135.22</v>
      </c>
      <c r="D1295" s="2">
        <v>2</v>
      </c>
      <c r="E1295" s="2">
        <v>5544.02</v>
      </c>
      <c r="F1295" s="3">
        <v>37778</v>
      </c>
      <c r="G1295" t="s">
        <v>40</v>
      </c>
      <c r="H1295">
        <v>2</v>
      </c>
      <c r="I1295">
        <v>6</v>
      </c>
      <c r="J1295">
        <v>2003</v>
      </c>
      <c r="K1295" s="2">
        <v>136</v>
      </c>
      <c r="L1295" t="s">
        <v>81</v>
      </c>
      <c r="M1295" t="s">
        <v>98</v>
      </c>
      <c r="N1295" t="s">
        <v>415</v>
      </c>
      <c r="O1295" t="s">
        <v>275</v>
      </c>
      <c r="P1295" t="s">
        <v>777</v>
      </c>
      <c r="Q1295" t="s">
        <v>276</v>
      </c>
      <c r="R1295" t="s">
        <v>33</v>
      </c>
      <c r="S1295" t="s">
        <v>36</v>
      </c>
    </row>
    <row r="1296" spans="1:19">
      <c r="A1296">
        <v>10128</v>
      </c>
      <c r="B1296">
        <v>43</v>
      </c>
      <c r="C1296" s="2">
        <v>92.16</v>
      </c>
      <c r="D1296" s="2">
        <v>1</v>
      </c>
      <c r="E1296" s="2">
        <v>3962.88</v>
      </c>
      <c r="F1296" s="3">
        <v>37778</v>
      </c>
      <c r="G1296" t="s">
        <v>40</v>
      </c>
      <c r="H1296">
        <v>2</v>
      </c>
      <c r="I1296">
        <v>6</v>
      </c>
      <c r="J1296">
        <v>2003</v>
      </c>
      <c r="K1296" s="2">
        <v>87</v>
      </c>
      <c r="L1296" t="s">
        <v>81</v>
      </c>
      <c r="M1296" t="s">
        <v>99</v>
      </c>
      <c r="N1296" t="s">
        <v>415</v>
      </c>
      <c r="O1296" t="s">
        <v>275</v>
      </c>
      <c r="P1296" t="s">
        <v>777</v>
      </c>
      <c r="Q1296" t="s">
        <v>276</v>
      </c>
      <c r="R1296" t="s">
        <v>33</v>
      </c>
      <c r="S1296" t="s">
        <v>36</v>
      </c>
    </row>
    <row r="1297" spans="1:19">
      <c r="A1297">
        <v>10133</v>
      </c>
      <c r="B1297">
        <v>49</v>
      </c>
      <c r="C1297" s="2">
        <v>57.1</v>
      </c>
      <c r="D1297" s="2">
        <v>6</v>
      </c>
      <c r="E1297" s="2">
        <v>2797.9</v>
      </c>
      <c r="F1297" s="3">
        <v>37799</v>
      </c>
      <c r="G1297" t="s">
        <v>40</v>
      </c>
      <c r="H1297">
        <v>2</v>
      </c>
      <c r="I1297">
        <v>6</v>
      </c>
      <c r="J1297">
        <v>2003</v>
      </c>
      <c r="K1297" s="2">
        <v>68</v>
      </c>
      <c r="L1297" t="s">
        <v>81</v>
      </c>
      <c r="M1297" t="s">
        <v>187</v>
      </c>
      <c r="N1297" t="s">
        <v>415</v>
      </c>
      <c r="O1297" t="s">
        <v>275</v>
      </c>
      <c r="P1297" t="s">
        <v>777</v>
      </c>
      <c r="Q1297" t="s">
        <v>276</v>
      </c>
      <c r="R1297" t="s">
        <v>33</v>
      </c>
      <c r="S1297" t="s">
        <v>45</v>
      </c>
    </row>
    <row r="1298" spans="1:19">
      <c r="A1298">
        <v>10133</v>
      </c>
      <c r="B1298">
        <v>27</v>
      </c>
      <c r="C1298" s="2">
        <v>50.190000000000005</v>
      </c>
      <c r="D1298" s="2">
        <v>7</v>
      </c>
      <c r="E1298" s="2">
        <v>1355.13</v>
      </c>
      <c r="F1298" s="3">
        <v>37799</v>
      </c>
      <c r="G1298" t="s">
        <v>40</v>
      </c>
      <c r="H1298">
        <v>2</v>
      </c>
      <c r="I1298">
        <v>6</v>
      </c>
      <c r="J1298">
        <v>2003</v>
      </c>
      <c r="K1298" s="2">
        <v>43</v>
      </c>
      <c r="L1298" t="s">
        <v>81</v>
      </c>
      <c r="M1298" t="s">
        <v>188</v>
      </c>
      <c r="N1298" t="s">
        <v>415</v>
      </c>
      <c r="O1298" t="s">
        <v>275</v>
      </c>
      <c r="P1298" t="s">
        <v>777</v>
      </c>
      <c r="Q1298" t="s">
        <v>276</v>
      </c>
      <c r="R1298" t="s">
        <v>33</v>
      </c>
      <c r="S1298" t="s">
        <v>45</v>
      </c>
    </row>
    <row r="1299" spans="1:19">
      <c r="A1299">
        <v>10153</v>
      </c>
      <c r="B1299">
        <v>31</v>
      </c>
      <c r="C1299" s="2">
        <v>117.47</v>
      </c>
      <c r="D1299" s="2">
        <v>7</v>
      </c>
      <c r="E1299" s="2">
        <v>3641.57</v>
      </c>
      <c r="F1299" s="3">
        <v>37892</v>
      </c>
      <c r="G1299" t="s">
        <v>40</v>
      </c>
      <c r="H1299">
        <v>3</v>
      </c>
      <c r="I1299">
        <v>9</v>
      </c>
      <c r="J1299">
        <v>2003</v>
      </c>
      <c r="K1299" s="2">
        <v>136</v>
      </c>
      <c r="L1299" t="s">
        <v>81</v>
      </c>
      <c r="M1299" t="s">
        <v>98</v>
      </c>
      <c r="N1299" t="s">
        <v>415</v>
      </c>
      <c r="O1299" t="s">
        <v>275</v>
      </c>
      <c r="P1299" t="s">
        <v>777</v>
      </c>
      <c r="Q1299" t="s">
        <v>276</v>
      </c>
      <c r="R1299" t="s">
        <v>33</v>
      </c>
      <c r="S1299" t="s">
        <v>36</v>
      </c>
    </row>
    <row r="1300" spans="1:19">
      <c r="A1300">
        <v>10153</v>
      </c>
      <c r="B1300">
        <v>22</v>
      </c>
      <c r="C1300" s="2">
        <v>83.38</v>
      </c>
      <c r="D1300" s="2">
        <v>6</v>
      </c>
      <c r="E1300" s="2">
        <v>1834.36</v>
      </c>
      <c r="F1300" s="3">
        <v>37892</v>
      </c>
      <c r="G1300" t="s">
        <v>40</v>
      </c>
      <c r="H1300">
        <v>3</v>
      </c>
      <c r="I1300">
        <v>9</v>
      </c>
      <c r="J1300">
        <v>2003</v>
      </c>
      <c r="K1300" s="2">
        <v>87</v>
      </c>
      <c r="L1300" t="s">
        <v>81</v>
      </c>
      <c r="M1300" t="s">
        <v>99</v>
      </c>
      <c r="N1300" t="s">
        <v>415</v>
      </c>
      <c r="O1300" t="s">
        <v>275</v>
      </c>
      <c r="P1300" t="s">
        <v>777</v>
      </c>
      <c r="Q1300" t="s">
        <v>276</v>
      </c>
      <c r="R1300" t="s">
        <v>33</v>
      </c>
      <c r="S1300" t="s">
        <v>45</v>
      </c>
    </row>
    <row r="1301" spans="1:19">
      <c r="A1301">
        <v>10156</v>
      </c>
      <c r="B1301">
        <v>20</v>
      </c>
      <c r="C1301" s="2">
        <v>41.019999999999996</v>
      </c>
      <c r="D1301" s="2">
        <v>1</v>
      </c>
      <c r="E1301" s="2">
        <v>820.4</v>
      </c>
      <c r="F1301" s="3">
        <v>37902</v>
      </c>
      <c r="G1301" t="s">
        <v>40</v>
      </c>
      <c r="H1301">
        <v>4</v>
      </c>
      <c r="I1301">
        <v>10</v>
      </c>
      <c r="J1301">
        <v>2003</v>
      </c>
      <c r="K1301" s="2">
        <v>43</v>
      </c>
      <c r="L1301" t="s">
        <v>81</v>
      </c>
      <c r="M1301" t="s">
        <v>188</v>
      </c>
      <c r="N1301" t="s">
        <v>415</v>
      </c>
      <c r="O1301" t="s">
        <v>275</v>
      </c>
      <c r="P1301" t="s">
        <v>777</v>
      </c>
      <c r="Q1301" t="s">
        <v>276</v>
      </c>
      <c r="R1301" t="s">
        <v>33</v>
      </c>
      <c r="S1301" t="s">
        <v>45</v>
      </c>
    </row>
    <row r="1302" spans="1:19">
      <c r="A1302">
        <v>10205</v>
      </c>
      <c r="B1302">
        <v>36</v>
      </c>
      <c r="C1302" s="2">
        <v>103.77</v>
      </c>
      <c r="D1302" s="2">
        <v>2</v>
      </c>
      <c r="E1302" s="2">
        <v>3735.72</v>
      </c>
      <c r="F1302" s="3">
        <v>37958</v>
      </c>
      <c r="G1302" t="s">
        <v>40</v>
      </c>
      <c r="H1302">
        <v>4</v>
      </c>
      <c r="I1302">
        <v>12</v>
      </c>
      <c r="J1302">
        <v>2003</v>
      </c>
      <c r="K1302" s="2">
        <v>102</v>
      </c>
      <c r="L1302" t="s">
        <v>81</v>
      </c>
      <c r="M1302" t="s">
        <v>82</v>
      </c>
      <c r="N1302" t="s">
        <v>415</v>
      </c>
      <c r="O1302" t="s">
        <v>275</v>
      </c>
      <c r="P1302" t="s">
        <v>777</v>
      </c>
      <c r="Q1302" t="s">
        <v>276</v>
      </c>
      <c r="R1302" t="s">
        <v>33</v>
      </c>
      <c r="S1302" t="s">
        <v>36</v>
      </c>
    </row>
    <row r="1303" spans="1:19">
      <c r="A1303">
        <v>10205</v>
      </c>
      <c r="B1303">
        <v>48</v>
      </c>
      <c r="C1303" s="2">
        <v>63.610000000000007</v>
      </c>
      <c r="D1303" s="2">
        <v>1</v>
      </c>
      <c r="E1303" s="2">
        <v>3053.28</v>
      </c>
      <c r="F1303" s="3">
        <v>37958</v>
      </c>
      <c r="G1303" t="s">
        <v>40</v>
      </c>
      <c r="H1303">
        <v>4</v>
      </c>
      <c r="I1303">
        <v>12</v>
      </c>
      <c r="J1303">
        <v>2003</v>
      </c>
      <c r="K1303" s="2">
        <v>53</v>
      </c>
      <c r="L1303" t="s">
        <v>81</v>
      </c>
      <c r="M1303" t="s">
        <v>83</v>
      </c>
      <c r="N1303" t="s">
        <v>415</v>
      </c>
      <c r="O1303" t="s">
        <v>275</v>
      </c>
      <c r="P1303" t="s">
        <v>777</v>
      </c>
      <c r="Q1303" t="s">
        <v>276</v>
      </c>
      <c r="R1303" t="s">
        <v>33</v>
      </c>
      <c r="S1303" t="s">
        <v>36</v>
      </c>
    </row>
    <row r="1304" spans="1:19">
      <c r="A1304">
        <v>10205</v>
      </c>
      <c r="B1304">
        <v>40</v>
      </c>
      <c r="C1304" s="2">
        <v>187.31</v>
      </c>
      <c r="D1304" s="2">
        <v>3</v>
      </c>
      <c r="E1304" s="2">
        <v>7492.4</v>
      </c>
      <c r="F1304" s="3">
        <v>37958</v>
      </c>
      <c r="G1304" t="s">
        <v>40</v>
      </c>
      <c r="H1304">
        <v>4</v>
      </c>
      <c r="I1304">
        <v>12</v>
      </c>
      <c r="J1304">
        <v>2003</v>
      </c>
      <c r="K1304" s="2">
        <v>168</v>
      </c>
      <c r="L1304" t="s">
        <v>81</v>
      </c>
      <c r="M1304" t="s">
        <v>87</v>
      </c>
      <c r="N1304" t="s">
        <v>415</v>
      </c>
      <c r="O1304" t="s">
        <v>275</v>
      </c>
      <c r="P1304" t="s">
        <v>777</v>
      </c>
      <c r="Q1304" t="s">
        <v>276</v>
      </c>
      <c r="R1304" t="s">
        <v>33</v>
      </c>
      <c r="S1304" t="s">
        <v>39</v>
      </c>
    </row>
    <row r="1305" spans="1:19">
      <c r="A1305">
        <v>10205</v>
      </c>
      <c r="B1305">
        <v>32</v>
      </c>
      <c r="C1305" s="2">
        <v>37.17</v>
      </c>
      <c r="D1305" s="2">
        <v>5</v>
      </c>
      <c r="E1305" s="2">
        <v>1189.44</v>
      </c>
      <c r="F1305" s="3">
        <v>37958</v>
      </c>
      <c r="G1305" t="s">
        <v>40</v>
      </c>
      <c r="H1305">
        <v>4</v>
      </c>
      <c r="I1305">
        <v>12</v>
      </c>
      <c r="J1305">
        <v>2003</v>
      </c>
      <c r="K1305" s="2">
        <v>33</v>
      </c>
      <c r="L1305" t="s">
        <v>81</v>
      </c>
      <c r="M1305" t="s">
        <v>93</v>
      </c>
      <c r="N1305" t="s">
        <v>415</v>
      </c>
      <c r="O1305" t="s">
        <v>275</v>
      </c>
      <c r="P1305" t="s">
        <v>777</v>
      </c>
      <c r="Q1305" t="s">
        <v>276</v>
      </c>
      <c r="R1305" t="s">
        <v>33</v>
      </c>
      <c r="S1305" t="s">
        <v>45</v>
      </c>
    </row>
    <row r="1306" spans="1:19">
      <c r="A1306">
        <v>10205</v>
      </c>
      <c r="B1306">
        <v>24</v>
      </c>
      <c r="C1306" s="2">
        <v>38.08</v>
      </c>
      <c r="D1306" s="2">
        <v>4</v>
      </c>
      <c r="E1306" s="2">
        <v>913.92</v>
      </c>
      <c r="F1306" s="3">
        <v>37958</v>
      </c>
      <c r="G1306" t="s">
        <v>40</v>
      </c>
      <c r="H1306">
        <v>4</v>
      </c>
      <c r="I1306">
        <v>12</v>
      </c>
      <c r="J1306">
        <v>2003</v>
      </c>
      <c r="K1306" s="2">
        <v>44</v>
      </c>
      <c r="L1306" t="s">
        <v>81</v>
      </c>
      <c r="M1306" t="s">
        <v>94</v>
      </c>
      <c r="N1306" t="s">
        <v>415</v>
      </c>
      <c r="O1306" t="s">
        <v>275</v>
      </c>
      <c r="P1306" t="s">
        <v>777</v>
      </c>
      <c r="Q1306" t="s">
        <v>276</v>
      </c>
      <c r="R1306" t="s">
        <v>33</v>
      </c>
      <c r="S1306" t="s">
        <v>45</v>
      </c>
    </row>
    <row r="1307" spans="1:19">
      <c r="A1307">
        <v>10244</v>
      </c>
      <c r="B1307">
        <v>40</v>
      </c>
      <c r="C1307" s="2">
        <v>117.12</v>
      </c>
      <c r="D1307" s="2">
        <v>7</v>
      </c>
      <c r="E1307" s="2">
        <v>4684.8</v>
      </c>
      <c r="F1307" s="3">
        <v>38106</v>
      </c>
      <c r="G1307" t="s">
        <v>40</v>
      </c>
      <c r="H1307">
        <v>2</v>
      </c>
      <c r="I1307">
        <v>4</v>
      </c>
      <c r="J1307">
        <v>2004</v>
      </c>
      <c r="K1307" s="2">
        <v>102</v>
      </c>
      <c r="L1307" t="s">
        <v>81</v>
      </c>
      <c r="M1307" t="s">
        <v>82</v>
      </c>
      <c r="N1307" t="s">
        <v>415</v>
      </c>
      <c r="O1307" t="s">
        <v>275</v>
      </c>
      <c r="P1307" t="s">
        <v>777</v>
      </c>
      <c r="Q1307" t="s">
        <v>276</v>
      </c>
      <c r="R1307" t="s">
        <v>33</v>
      </c>
      <c r="S1307" t="s">
        <v>36</v>
      </c>
    </row>
    <row r="1308" spans="1:19">
      <c r="A1308">
        <v>10244</v>
      </c>
      <c r="B1308">
        <v>20</v>
      </c>
      <c r="C1308" s="2">
        <v>58.220000000000006</v>
      </c>
      <c r="D1308" s="2">
        <v>6</v>
      </c>
      <c r="E1308" s="2">
        <v>1164.4000000000001</v>
      </c>
      <c r="F1308" s="3">
        <v>38106</v>
      </c>
      <c r="G1308" t="s">
        <v>40</v>
      </c>
      <c r="H1308">
        <v>2</v>
      </c>
      <c r="I1308">
        <v>4</v>
      </c>
      <c r="J1308">
        <v>2004</v>
      </c>
      <c r="K1308" s="2">
        <v>53</v>
      </c>
      <c r="L1308" t="s">
        <v>81</v>
      </c>
      <c r="M1308" t="s">
        <v>83</v>
      </c>
      <c r="N1308" t="s">
        <v>415</v>
      </c>
      <c r="O1308" t="s">
        <v>275</v>
      </c>
      <c r="P1308" t="s">
        <v>777</v>
      </c>
      <c r="Q1308" t="s">
        <v>276</v>
      </c>
      <c r="R1308" t="s">
        <v>33</v>
      </c>
      <c r="S1308" t="s">
        <v>45</v>
      </c>
    </row>
    <row r="1309" spans="1:19">
      <c r="A1309">
        <v>10244</v>
      </c>
      <c r="B1309">
        <v>43</v>
      </c>
      <c r="C1309" s="2">
        <v>138.38</v>
      </c>
      <c r="D1309" s="2">
        <v>8</v>
      </c>
      <c r="E1309" s="2">
        <v>5950.34</v>
      </c>
      <c r="F1309" s="3">
        <v>38106</v>
      </c>
      <c r="G1309" t="s">
        <v>40</v>
      </c>
      <c r="H1309">
        <v>2</v>
      </c>
      <c r="I1309">
        <v>4</v>
      </c>
      <c r="J1309">
        <v>2004</v>
      </c>
      <c r="K1309" s="2">
        <v>168</v>
      </c>
      <c r="L1309" t="s">
        <v>81</v>
      </c>
      <c r="M1309" t="s">
        <v>87</v>
      </c>
      <c r="N1309" t="s">
        <v>415</v>
      </c>
      <c r="O1309" t="s">
        <v>275</v>
      </c>
      <c r="P1309" t="s">
        <v>777</v>
      </c>
      <c r="Q1309" t="s">
        <v>276</v>
      </c>
      <c r="R1309" t="s">
        <v>33</v>
      </c>
      <c r="S1309" t="s">
        <v>36</v>
      </c>
    </row>
    <row r="1310" spans="1:19">
      <c r="A1310">
        <v>10244</v>
      </c>
      <c r="B1310">
        <v>30</v>
      </c>
      <c r="C1310" s="2">
        <v>117.52</v>
      </c>
      <c r="D1310" s="2">
        <v>1</v>
      </c>
      <c r="E1310" s="2">
        <v>3525.6</v>
      </c>
      <c r="F1310" s="3">
        <v>38106</v>
      </c>
      <c r="G1310" t="s">
        <v>40</v>
      </c>
      <c r="H1310">
        <v>2</v>
      </c>
      <c r="I1310">
        <v>4</v>
      </c>
      <c r="J1310">
        <v>2004</v>
      </c>
      <c r="K1310" s="2">
        <v>101</v>
      </c>
      <c r="L1310" t="s">
        <v>81</v>
      </c>
      <c r="M1310" t="s">
        <v>88</v>
      </c>
      <c r="N1310" t="s">
        <v>415</v>
      </c>
      <c r="O1310" t="s">
        <v>275</v>
      </c>
      <c r="P1310" t="s">
        <v>777</v>
      </c>
      <c r="Q1310" t="s">
        <v>276</v>
      </c>
      <c r="R1310" t="s">
        <v>33</v>
      </c>
      <c r="S1310" t="s">
        <v>36</v>
      </c>
    </row>
    <row r="1311" spans="1:19">
      <c r="A1311">
        <v>10244</v>
      </c>
      <c r="B1311">
        <v>24</v>
      </c>
      <c r="C1311" s="2">
        <v>58.09</v>
      </c>
      <c r="D1311" s="2">
        <v>3</v>
      </c>
      <c r="E1311" s="2">
        <v>1394.16</v>
      </c>
      <c r="F1311" s="3">
        <v>38106</v>
      </c>
      <c r="G1311" t="s">
        <v>40</v>
      </c>
      <c r="H1311">
        <v>2</v>
      </c>
      <c r="I1311">
        <v>4</v>
      </c>
      <c r="J1311">
        <v>2004</v>
      </c>
      <c r="K1311" s="2">
        <v>62</v>
      </c>
      <c r="L1311" t="s">
        <v>81</v>
      </c>
      <c r="M1311" t="s">
        <v>89</v>
      </c>
      <c r="N1311" t="s">
        <v>415</v>
      </c>
      <c r="O1311" t="s">
        <v>275</v>
      </c>
      <c r="P1311" t="s">
        <v>777</v>
      </c>
      <c r="Q1311" t="s">
        <v>276</v>
      </c>
      <c r="R1311" t="s">
        <v>33</v>
      </c>
      <c r="S1311" t="s">
        <v>45</v>
      </c>
    </row>
    <row r="1312" spans="1:19">
      <c r="A1312">
        <v>10244</v>
      </c>
      <c r="B1312">
        <v>29</v>
      </c>
      <c r="C1312" s="2">
        <v>115.19000000000001</v>
      </c>
      <c r="D1312" s="2">
        <v>2</v>
      </c>
      <c r="E1312" s="2">
        <v>3340.51</v>
      </c>
      <c r="F1312" s="3">
        <v>38106</v>
      </c>
      <c r="G1312" t="s">
        <v>40</v>
      </c>
      <c r="H1312">
        <v>2</v>
      </c>
      <c r="I1312">
        <v>4</v>
      </c>
      <c r="J1312">
        <v>2004</v>
      </c>
      <c r="K1312" s="2">
        <v>104</v>
      </c>
      <c r="L1312" t="s">
        <v>81</v>
      </c>
      <c r="M1312" t="s">
        <v>90</v>
      </c>
      <c r="N1312" t="s">
        <v>415</v>
      </c>
      <c r="O1312" t="s">
        <v>275</v>
      </c>
      <c r="P1312" t="s">
        <v>777</v>
      </c>
      <c r="Q1312" t="s">
        <v>276</v>
      </c>
      <c r="R1312" t="s">
        <v>33</v>
      </c>
      <c r="S1312" t="s">
        <v>36</v>
      </c>
    </row>
    <row r="1313" spans="1:19">
      <c r="A1313">
        <v>10244</v>
      </c>
      <c r="B1313">
        <v>36</v>
      </c>
      <c r="C1313" s="2">
        <v>84.33</v>
      </c>
      <c r="D1313" s="2">
        <v>5</v>
      </c>
      <c r="E1313" s="2">
        <v>3035.88</v>
      </c>
      <c r="F1313" s="3">
        <v>38106</v>
      </c>
      <c r="G1313" t="s">
        <v>40</v>
      </c>
      <c r="H1313">
        <v>2</v>
      </c>
      <c r="I1313">
        <v>4</v>
      </c>
      <c r="J1313">
        <v>2004</v>
      </c>
      <c r="K1313" s="2">
        <v>99</v>
      </c>
      <c r="L1313" t="s">
        <v>81</v>
      </c>
      <c r="M1313" t="s">
        <v>91</v>
      </c>
      <c r="N1313" t="s">
        <v>415</v>
      </c>
      <c r="O1313" t="s">
        <v>275</v>
      </c>
      <c r="P1313" t="s">
        <v>777</v>
      </c>
      <c r="Q1313" t="s">
        <v>276</v>
      </c>
      <c r="R1313" t="s">
        <v>33</v>
      </c>
      <c r="S1313" t="s">
        <v>36</v>
      </c>
    </row>
    <row r="1314" spans="1:19">
      <c r="A1314">
        <v>10244</v>
      </c>
      <c r="B1314">
        <v>39</v>
      </c>
      <c r="C1314" s="2">
        <v>45.25</v>
      </c>
      <c r="D1314" s="2">
        <v>9</v>
      </c>
      <c r="E1314" s="2">
        <v>1764.75</v>
      </c>
      <c r="F1314" s="3">
        <v>38106</v>
      </c>
      <c r="G1314" t="s">
        <v>40</v>
      </c>
      <c r="H1314">
        <v>2</v>
      </c>
      <c r="I1314">
        <v>4</v>
      </c>
      <c r="J1314">
        <v>2004</v>
      </c>
      <c r="K1314" s="2">
        <v>44</v>
      </c>
      <c r="L1314" t="s">
        <v>81</v>
      </c>
      <c r="M1314" t="s">
        <v>94</v>
      </c>
      <c r="N1314" t="s">
        <v>415</v>
      </c>
      <c r="O1314" t="s">
        <v>275</v>
      </c>
      <c r="P1314" t="s">
        <v>777</v>
      </c>
      <c r="Q1314" t="s">
        <v>276</v>
      </c>
      <c r="R1314" t="s">
        <v>33</v>
      </c>
      <c r="S1314" t="s">
        <v>45</v>
      </c>
    </row>
    <row r="1315" spans="1:19">
      <c r="A1315">
        <v>10244</v>
      </c>
      <c r="B1315">
        <v>40</v>
      </c>
      <c r="C1315" s="2">
        <v>86.679999999999993</v>
      </c>
      <c r="D1315" s="2">
        <v>4</v>
      </c>
      <c r="E1315" s="2">
        <v>3467.2</v>
      </c>
      <c r="F1315" s="3">
        <v>38106</v>
      </c>
      <c r="G1315" t="s">
        <v>40</v>
      </c>
      <c r="H1315">
        <v>2</v>
      </c>
      <c r="I1315">
        <v>4</v>
      </c>
      <c r="J1315">
        <v>2004</v>
      </c>
      <c r="K1315" s="2">
        <v>97</v>
      </c>
      <c r="L1315" t="s">
        <v>81</v>
      </c>
      <c r="M1315" t="s">
        <v>96</v>
      </c>
      <c r="N1315" t="s">
        <v>415</v>
      </c>
      <c r="O1315" t="s">
        <v>275</v>
      </c>
      <c r="P1315" t="s">
        <v>777</v>
      </c>
      <c r="Q1315" t="s">
        <v>276</v>
      </c>
      <c r="R1315" t="s">
        <v>33</v>
      </c>
      <c r="S1315" t="s">
        <v>36</v>
      </c>
    </row>
    <row r="1316" spans="1:19">
      <c r="A1316">
        <v>10262</v>
      </c>
      <c r="B1316">
        <v>34</v>
      </c>
      <c r="C1316" s="2">
        <v>120.69</v>
      </c>
      <c r="D1316" s="2">
        <v>14</v>
      </c>
      <c r="E1316" s="2">
        <v>4103.46</v>
      </c>
      <c r="F1316" s="3">
        <v>38162</v>
      </c>
      <c r="G1316" t="s">
        <v>417</v>
      </c>
      <c r="H1316">
        <v>2</v>
      </c>
      <c r="I1316">
        <v>6</v>
      </c>
      <c r="J1316">
        <v>2004</v>
      </c>
      <c r="K1316" s="2">
        <v>105</v>
      </c>
      <c r="L1316" t="s">
        <v>81</v>
      </c>
      <c r="M1316" t="s">
        <v>60</v>
      </c>
      <c r="N1316" t="s">
        <v>415</v>
      </c>
      <c r="O1316" t="s">
        <v>275</v>
      </c>
      <c r="P1316" t="s">
        <v>777</v>
      </c>
      <c r="Q1316" t="s">
        <v>276</v>
      </c>
      <c r="R1316" t="s">
        <v>33</v>
      </c>
      <c r="S1316" t="s">
        <v>36</v>
      </c>
    </row>
    <row r="1317" spans="1:19">
      <c r="A1317">
        <v>10262</v>
      </c>
      <c r="B1317">
        <v>46</v>
      </c>
      <c r="C1317" s="2">
        <v>70.349999999999994</v>
      </c>
      <c r="D1317" s="2">
        <v>11</v>
      </c>
      <c r="E1317" s="2">
        <v>3236.1</v>
      </c>
      <c r="F1317" s="3">
        <v>38162</v>
      </c>
      <c r="G1317" t="s">
        <v>417</v>
      </c>
      <c r="H1317">
        <v>2</v>
      </c>
      <c r="I1317">
        <v>6</v>
      </c>
      <c r="J1317">
        <v>2004</v>
      </c>
      <c r="K1317" s="2">
        <v>65</v>
      </c>
      <c r="L1317" t="s">
        <v>81</v>
      </c>
      <c r="M1317" t="s">
        <v>61</v>
      </c>
      <c r="N1317" t="s">
        <v>415</v>
      </c>
      <c r="O1317" t="s">
        <v>275</v>
      </c>
      <c r="P1317" t="s">
        <v>777</v>
      </c>
      <c r="Q1317" t="s">
        <v>276</v>
      </c>
      <c r="R1317" t="s">
        <v>33</v>
      </c>
      <c r="S1317" t="s">
        <v>36</v>
      </c>
    </row>
    <row r="1318" spans="1:19">
      <c r="A1318">
        <v>10262</v>
      </c>
      <c r="B1318">
        <v>49</v>
      </c>
      <c r="C1318" s="2">
        <v>87.21</v>
      </c>
      <c r="D1318" s="2">
        <v>16</v>
      </c>
      <c r="E1318" s="2">
        <v>4273.29</v>
      </c>
      <c r="F1318" s="3">
        <v>38162</v>
      </c>
      <c r="G1318" t="s">
        <v>417</v>
      </c>
      <c r="H1318">
        <v>2</v>
      </c>
      <c r="I1318">
        <v>6</v>
      </c>
      <c r="J1318">
        <v>2004</v>
      </c>
      <c r="K1318" s="2">
        <v>83</v>
      </c>
      <c r="L1318" t="s">
        <v>81</v>
      </c>
      <c r="M1318" t="s">
        <v>62</v>
      </c>
      <c r="N1318" t="s">
        <v>415</v>
      </c>
      <c r="O1318" t="s">
        <v>275</v>
      </c>
      <c r="P1318" t="s">
        <v>777</v>
      </c>
      <c r="Q1318" t="s">
        <v>276</v>
      </c>
      <c r="R1318" t="s">
        <v>33</v>
      </c>
      <c r="S1318" t="s">
        <v>36</v>
      </c>
    </row>
    <row r="1319" spans="1:19">
      <c r="A1319">
        <v>10262</v>
      </c>
      <c r="B1319">
        <v>40</v>
      </c>
      <c r="C1319" s="2">
        <v>79.11</v>
      </c>
      <c r="D1319" s="2">
        <v>2</v>
      </c>
      <c r="E1319" s="2">
        <v>3164.4</v>
      </c>
      <c r="F1319" s="3">
        <v>38162</v>
      </c>
      <c r="G1319" t="s">
        <v>417</v>
      </c>
      <c r="H1319">
        <v>2</v>
      </c>
      <c r="I1319">
        <v>6</v>
      </c>
      <c r="J1319">
        <v>2004</v>
      </c>
      <c r="K1319" s="2">
        <v>68</v>
      </c>
      <c r="L1319" t="s">
        <v>81</v>
      </c>
      <c r="M1319" t="s">
        <v>187</v>
      </c>
      <c r="N1319" t="s">
        <v>415</v>
      </c>
      <c r="O1319" t="s">
        <v>275</v>
      </c>
      <c r="P1319" t="s">
        <v>777</v>
      </c>
      <c r="Q1319" t="s">
        <v>276</v>
      </c>
      <c r="R1319" t="s">
        <v>33</v>
      </c>
      <c r="S1319" t="s">
        <v>36</v>
      </c>
    </row>
    <row r="1320" spans="1:19">
      <c r="A1320">
        <v>10262</v>
      </c>
      <c r="B1320">
        <v>49</v>
      </c>
      <c r="C1320" s="2">
        <v>37.97</v>
      </c>
      <c r="D1320" s="2">
        <v>3</v>
      </c>
      <c r="E1320" s="2">
        <v>1860.53</v>
      </c>
      <c r="F1320" s="3">
        <v>38162</v>
      </c>
      <c r="G1320" t="s">
        <v>417</v>
      </c>
      <c r="H1320">
        <v>2</v>
      </c>
      <c r="I1320">
        <v>6</v>
      </c>
      <c r="J1320">
        <v>2004</v>
      </c>
      <c r="K1320" s="2">
        <v>43</v>
      </c>
      <c r="L1320" t="s">
        <v>81</v>
      </c>
      <c r="M1320" t="s">
        <v>188</v>
      </c>
      <c r="N1320" t="s">
        <v>415</v>
      </c>
      <c r="O1320" t="s">
        <v>275</v>
      </c>
      <c r="P1320" t="s">
        <v>777</v>
      </c>
      <c r="Q1320" t="s">
        <v>276</v>
      </c>
      <c r="R1320" t="s">
        <v>33</v>
      </c>
      <c r="S1320" t="s">
        <v>45</v>
      </c>
    </row>
    <row r="1321" spans="1:19">
      <c r="A1321">
        <v>10311</v>
      </c>
      <c r="B1321">
        <v>41</v>
      </c>
      <c r="C1321" s="2">
        <v>81.91</v>
      </c>
      <c r="D1321" s="2">
        <v>1</v>
      </c>
      <c r="E1321" s="2">
        <v>3358.31</v>
      </c>
      <c r="F1321" s="3">
        <v>38276</v>
      </c>
      <c r="G1321" t="s">
        <v>40</v>
      </c>
      <c r="H1321">
        <v>4</v>
      </c>
      <c r="I1321">
        <v>10</v>
      </c>
      <c r="J1321">
        <v>2004</v>
      </c>
      <c r="K1321" s="2">
        <v>92</v>
      </c>
      <c r="L1321" t="s">
        <v>81</v>
      </c>
      <c r="M1321" t="s">
        <v>92</v>
      </c>
      <c r="N1321" t="s">
        <v>415</v>
      </c>
      <c r="O1321" t="s">
        <v>275</v>
      </c>
      <c r="P1321" t="s">
        <v>777</v>
      </c>
      <c r="Q1321" t="s">
        <v>276</v>
      </c>
      <c r="R1321" t="s">
        <v>33</v>
      </c>
      <c r="S1321" t="s">
        <v>36</v>
      </c>
    </row>
    <row r="1322" spans="1:19">
      <c r="A1322">
        <v>10350</v>
      </c>
      <c r="B1322">
        <v>44</v>
      </c>
      <c r="C1322" s="2">
        <v>117.98</v>
      </c>
      <c r="D1322" s="2">
        <v>1</v>
      </c>
      <c r="E1322" s="2">
        <v>5191.12</v>
      </c>
      <c r="F1322" s="3">
        <v>38323</v>
      </c>
      <c r="G1322" t="s">
        <v>40</v>
      </c>
      <c r="H1322">
        <v>4</v>
      </c>
      <c r="I1322">
        <v>12</v>
      </c>
      <c r="J1322">
        <v>2004</v>
      </c>
      <c r="K1322" s="2">
        <v>136</v>
      </c>
      <c r="L1322" t="s">
        <v>81</v>
      </c>
      <c r="M1322" t="s">
        <v>98</v>
      </c>
      <c r="N1322" t="s">
        <v>415</v>
      </c>
      <c r="O1322" t="s">
        <v>275</v>
      </c>
      <c r="P1322" t="s">
        <v>777</v>
      </c>
      <c r="Q1322" t="s">
        <v>276</v>
      </c>
      <c r="R1322" t="s">
        <v>33</v>
      </c>
      <c r="S1322" t="s">
        <v>36</v>
      </c>
    </row>
    <row r="1323" spans="1:19">
      <c r="A1323">
        <v>10350</v>
      </c>
      <c r="B1323">
        <v>30</v>
      </c>
      <c r="C1323" s="2">
        <v>100.77</v>
      </c>
      <c r="D1323" s="2">
        <v>3</v>
      </c>
      <c r="E1323" s="2">
        <v>3023.1</v>
      </c>
      <c r="F1323" s="3">
        <v>38323</v>
      </c>
      <c r="G1323" t="s">
        <v>40</v>
      </c>
      <c r="H1323">
        <v>4</v>
      </c>
      <c r="I1323">
        <v>12</v>
      </c>
      <c r="J1323">
        <v>2004</v>
      </c>
      <c r="K1323" s="2">
        <v>87</v>
      </c>
      <c r="L1323" t="s">
        <v>81</v>
      </c>
      <c r="M1323" t="s">
        <v>99</v>
      </c>
      <c r="N1323" t="s">
        <v>415</v>
      </c>
      <c r="O1323" t="s">
        <v>275</v>
      </c>
      <c r="P1323" t="s">
        <v>777</v>
      </c>
      <c r="Q1323" t="s">
        <v>276</v>
      </c>
      <c r="R1323" t="s">
        <v>33</v>
      </c>
      <c r="S1323" t="s">
        <v>36</v>
      </c>
    </row>
    <row r="1324" spans="1:19">
      <c r="A1324">
        <v>10350</v>
      </c>
      <c r="B1324">
        <v>30</v>
      </c>
      <c r="C1324" s="2">
        <v>100.7</v>
      </c>
      <c r="D1324" s="2">
        <v>9</v>
      </c>
      <c r="E1324" s="2">
        <v>3021</v>
      </c>
      <c r="F1324" s="3">
        <v>38323</v>
      </c>
      <c r="G1324" t="s">
        <v>40</v>
      </c>
      <c r="H1324">
        <v>4</v>
      </c>
      <c r="I1324">
        <v>12</v>
      </c>
      <c r="J1324">
        <v>2004</v>
      </c>
      <c r="K1324" s="2">
        <v>88</v>
      </c>
      <c r="L1324" t="s">
        <v>81</v>
      </c>
      <c r="M1324" t="s">
        <v>236</v>
      </c>
      <c r="N1324" t="s">
        <v>415</v>
      </c>
      <c r="O1324" t="s">
        <v>275</v>
      </c>
      <c r="P1324" t="s">
        <v>777</v>
      </c>
      <c r="Q1324" t="s">
        <v>276</v>
      </c>
      <c r="R1324" t="s">
        <v>33</v>
      </c>
      <c r="S1324" t="s">
        <v>36</v>
      </c>
    </row>
    <row r="1325" spans="1:19">
      <c r="A1325">
        <v>10350</v>
      </c>
      <c r="B1325">
        <v>25</v>
      </c>
      <c r="C1325" s="2">
        <v>60.34</v>
      </c>
      <c r="D1325" s="2">
        <v>10</v>
      </c>
      <c r="E1325" s="2">
        <v>1508.5</v>
      </c>
      <c r="F1325" s="3">
        <v>38323</v>
      </c>
      <c r="G1325" t="s">
        <v>40</v>
      </c>
      <c r="H1325">
        <v>4</v>
      </c>
      <c r="I1325">
        <v>12</v>
      </c>
      <c r="J1325">
        <v>2004</v>
      </c>
      <c r="K1325" s="2">
        <v>83</v>
      </c>
      <c r="L1325" t="s">
        <v>81</v>
      </c>
      <c r="M1325" t="s">
        <v>62</v>
      </c>
      <c r="N1325" t="s">
        <v>415</v>
      </c>
      <c r="O1325" t="s">
        <v>275</v>
      </c>
      <c r="P1325" t="s">
        <v>777</v>
      </c>
      <c r="Q1325" t="s">
        <v>276</v>
      </c>
      <c r="R1325" t="s">
        <v>33</v>
      </c>
      <c r="S1325" t="s">
        <v>45</v>
      </c>
    </row>
    <row r="1326" spans="1:19">
      <c r="A1326">
        <v>10358</v>
      </c>
      <c r="B1326">
        <v>30</v>
      </c>
      <c r="C1326" s="2">
        <v>176.76000000000002</v>
      </c>
      <c r="D1326" s="2">
        <v>8</v>
      </c>
      <c r="E1326" s="2">
        <v>5302.8</v>
      </c>
      <c r="F1326" s="3">
        <v>38331</v>
      </c>
      <c r="G1326" t="s">
        <v>40</v>
      </c>
      <c r="H1326">
        <v>4</v>
      </c>
      <c r="I1326">
        <v>12</v>
      </c>
      <c r="J1326">
        <v>2004</v>
      </c>
      <c r="K1326" s="2">
        <v>50</v>
      </c>
      <c r="L1326" t="s">
        <v>81</v>
      </c>
      <c r="M1326" t="s">
        <v>145</v>
      </c>
      <c r="N1326" t="s">
        <v>415</v>
      </c>
      <c r="O1326" t="s">
        <v>275</v>
      </c>
      <c r="P1326" t="s">
        <v>777</v>
      </c>
      <c r="Q1326" t="s">
        <v>276</v>
      </c>
      <c r="R1326" t="s">
        <v>33</v>
      </c>
      <c r="S1326" t="s">
        <v>36</v>
      </c>
    </row>
    <row r="1327" spans="1:19">
      <c r="A1327">
        <v>10358</v>
      </c>
      <c r="B1327">
        <v>41</v>
      </c>
      <c r="C1327" s="2">
        <v>167</v>
      </c>
      <c r="D1327" s="2">
        <v>6</v>
      </c>
      <c r="E1327" s="2">
        <v>6847</v>
      </c>
      <c r="F1327" s="3">
        <v>38331</v>
      </c>
      <c r="G1327" t="s">
        <v>40</v>
      </c>
      <c r="H1327">
        <v>4</v>
      </c>
      <c r="I1327">
        <v>12</v>
      </c>
      <c r="J1327">
        <v>2004</v>
      </c>
      <c r="K1327" s="2">
        <v>97</v>
      </c>
      <c r="L1327" t="s">
        <v>81</v>
      </c>
      <c r="M1327" t="s">
        <v>96</v>
      </c>
      <c r="N1327" t="s">
        <v>415</v>
      </c>
      <c r="O1327" t="s">
        <v>275</v>
      </c>
      <c r="P1327" t="s">
        <v>777</v>
      </c>
      <c r="Q1327" t="s">
        <v>276</v>
      </c>
      <c r="R1327" t="s">
        <v>33</v>
      </c>
      <c r="S1327" t="s">
        <v>36</v>
      </c>
    </row>
    <row r="1328" spans="1:19">
      <c r="A1328">
        <v>10379</v>
      </c>
      <c r="B1328">
        <v>39</v>
      </c>
      <c r="C1328" s="2">
        <v>138.45000000000002</v>
      </c>
      <c r="D1328" s="2">
        <v>2</v>
      </c>
      <c r="E1328" s="2">
        <v>5399.55</v>
      </c>
      <c r="F1328" s="3">
        <v>38393</v>
      </c>
      <c r="G1328" t="s">
        <v>40</v>
      </c>
      <c r="H1328">
        <v>1</v>
      </c>
      <c r="I1328">
        <v>2</v>
      </c>
      <c r="J1328">
        <v>2005</v>
      </c>
      <c r="K1328" s="2">
        <v>170</v>
      </c>
      <c r="L1328" t="s">
        <v>81</v>
      </c>
      <c r="M1328" t="s">
        <v>84</v>
      </c>
      <c r="N1328" t="s">
        <v>415</v>
      </c>
      <c r="O1328" t="s">
        <v>275</v>
      </c>
      <c r="P1328" t="s">
        <v>777</v>
      </c>
      <c r="Q1328" t="s">
        <v>276</v>
      </c>
      <c r="R1328" t="s">
        <v>33</v>
      </c>
      <c r="S1328" t="s">
        <v>36</v>
      </c>
    </row>
    <row r="1329" spans="1:19">
      <c r="A1329">
        <v>10379</v>
      </c>
      <c r="B1329">
        <v>27</v>
      </c>
      <c r="C1329" s="2">
        <v>49.3</v>
      </c>
      <c r="D1329" s="2">
        <v>1</v>
      </c>
      <c r="E1329" s="2">
        <v>1331.1</v>
      </c>
      <c r="F1329" s="3">
        <v>38393</v>
      </c>
      <c r="G1329" t="s">
        <v>40</v>
      </c>
      <c r="H1329">
        <v>1</v>
      </c>
      <c r="I1329">
        <v>2</v>
      </c>
      <c r="J1329">
        <v>2005</v>
      </c>
      <c r="K1329" s="2">
        <v>60</v>
      </c>
      <c r="L1329" t="s">
        <v>81</v>
      </c>
      <c r="M1329" t="s">
        <v>85</v>
      </c>
      <c r="N1329" t="s">
        <v>415</v>
      </c>
      <c r="O1329" t="s">
        <v>275</v>
      </c>
      <c r="P1329" t="s">
        <v>777</v>
      </c>
      <c r="Q1329" t="s">
        <v>276</v>
      </c>
      <c r="R1329" t="s">
        <v>33</v>
      </c>
      <c r="S1329" t="s">
        <v>45</v>
      </c>
    </row>
    <row r="1330" spans="1:19">
      <c r="A1330">
        <v>10380</v>
      </c>
      <c r="B1330">
        <v>27</v>
      </c>
      <c r="C1330" s="2">
        <v>93.160000000000011</v>
      </c>
      <c r="D1330" s="2">
        <v>13</v>
      </c>
      <c r="E1330" s="2">
        <v>2515.3200000000002</v>
      </c>
      <c r="F1330" s="3">
        <v>38399</v>
      </c>
      <c r="G1330" t="s">
        <v>40</v>
      </c>
      <c r="H1330">
        <v>1</v>
      </c>
      <c r="I1330">
        <v>2</v>
      </c>
      <c r="J1330">
        <v>2005</v>
      </c>
      <c r="K1330" s="2">
        <v>102</v>
      </c>
      <c r="L1330" t="s">
        <v>81</v>
      </c>
      <c r="M1330" t="s">
        <v>82</v>
      </c>
      <c r="N1330" t="s">
        <v>415</v>
      </c>
      <c r="O1330" t="s">
        <v>275</v>
      </c>
      <c r="P1330" t="s">
        <v>777</v>
      </c>
      <c r="Q1330" t="s">
        <v>276</v>
      </c>
      <c r="R1330" t="s">
        <v>33</v>
      </c>
      <c r="S1330" t="s">
        <v>45</v>
      </c>
    </row>
    <row r="1331" spans="1:19">
      <c r="A1331">
        <v>10380</v>
      </c>
      <c r="B1331">
        <v>40</v>
      </c>
      <c r="C1331" s="2">
        <v>123.29</v>
      </c>
      <c r="D1331" s="2">
        <v>10</v>
      </c>
      <c r="E1331" s="2">
        <v>4931.6000000000004</v>
      </c>
      <c r="F1331" s="3">
        <v>38399</v>
      </c>
      <c r="G1331" t="s">
        <v>40</v>
      </c>
      <c r="H1331">
        <v>1</v>
      </c>
      <c r="I1331">
        <v>2</v>
      </c>
      <c r="J1331">
        <v>2005</v>
      </c>
      <c r="K1331" s="2">
        <v>127</v>
      </c>
      <c r="L1331" t="s">
        <v>81</v>
      </c>
      <c r="M1331" t="s">
        <v>86</v>
      </c>
      <c r="N1331" t="s">
        <v>415</v>
      </c>
      <c r="O1331" t="s">
        <v>275</v>
      </c>
      <c r="P1331" t="s">
        <v>777</v>
      </c>
      <c r="Q1331" t="s">
        <v>276</v>
      </c>
      <c r="R1331" t="s">
        <v>33</v>
      </c>
      <c r="S1331" t="s">
        <v>36</v>
      </c>
    </row>
    <row r="1332" spans="1:19">
      <c r="A1332">
        <v>10380</v>
      </c>
      <c r="B1332">
        <v>21</v>
      </c>
      <c r="C1332" s="2">
        <v>47.18</v>
      </c>
      <c r="D1332" s="2">
        <v>8</v>
      </c>
      <c r="E1332" s="2">
        <v>990.78</v>
      </c>
      <c r="F1332" s="3">
        <v>38399</v>
      </c>
      <c r="G1332" t="s">
        <v>40</v>
      </c>
      <c r="H1332">
        <v>1</v>
      </c>
      <c r="I1332">
        <v>2</v>
      </c>
      <c r="J1332">
        <v>2005</v>
      </c>
      <c r="K1332" s="2">
        <v>168</v>
      </c>
      <c r="L1332" t="s">
        <v>81</v>
      </c>
      <c r="M1332" t="s">
        <v>87</v>
      </c>
      <c r="N1332" t="s">
        <v>415</v>
      </c>
      <c r="O1332" t="s">
        <v>275</v>
      </c>
      <c r="P1332" t="s">
        <v>777</v>
      </c>
      <c r="Q1332" t="s">
        <v>276</v>
      </c>
      <c r="R1332" t="s">
        <v>33</v>
      </c>
      <c r="S1332" t="s">
        <v>45</v>
      </c>
    </row>
    <row r="1333" spans="1:19">
      <c r="A1333">
        <v>10380</v>
      </c>
      <c r="B1333">
        <v>32</v>
      </c>
      <c r="C1333" s="2">
        <v>105.52</v>
      </c>
      <c r="D1333" s="2">
        <v>1</v>
      </c>
      <c r="E1333" s="2">
        <v>3376.64</v>
      </c>
      <c r="F1333" s="3">
        <v>38399</v>
      </c>
      <c r="G1333" t="s">
        <v>40</v>
      </c>
      <c r="H1333">
        <v>1</v>
      </c>
      <c r="I1333">
        <v>2</v>
      </c>
      <c r="J1333">
        <v>2005</v>
      </c>
      <c r="K1333" s="2">
        <v>92</v>
      </c>
      <c r="L1333" t="s">
        <v>81</v>
      </c>
      <c r="M1333" t="s">
        <v>92</v>
      </c>
      <c r="N1333" t="s">
        <v>415</v>
      </c>
      <c r="O1333" t="s">
        <v>275</v>
      </c>
      <c r="P1333" t="s">
        <v>777</v>
      </c>
      <c r="Q1333" t="s">
        <v>276</v>
      </c>
      <c r="R1333" t="s">
        <v>33</v>
      </c>
      <c r="S1333" t="s">
        <v>36</v>
      </c>
    </row>
    <row r="1334" spans="1:19">
      <c r="A1334">
        <v>10380</v>
      </c>
      <c r="B1334">
        <v>32</v>
      </c>
      <c r="C1334" s="2">
        <v>70.56</v>
      </c>
      <c r="D1334" s="2">
        <v>4</v>
      </c>
      <c r="E1334" s="2">
        <v>2257.92</v>
      </c>
      <c r="F1334" s="3">
        <v>38399</v>
      </c>
      <c r="G1334" t="s">
        <v>40</v>
      </c>
      <c r="H1334">
        <v>1</v>
      </c>
      <c r="I1334">
        <v>2</v>
      </c>
      <c r="J1334">
        <v>2005</v>
      </c>
      <c r="K1334" s="2">
        <v>33</v>
      </c>
      <c r="L1334" t="s">
        <v>81</v>
      </c>
      <c r="M1334" t="s">
        <v>93</v>
      </c>
      <c r="N1334" t="s">
        <v>415</v>
      </c>
      <c r="O1334" t="s">
        <v>275</v>
      </c>
      <c r="P1334" t="s">
        <v>777</v>
      </c>
      <c r="Q1334" t="s">
        <v>276</v>
      </c>
      <c r="R1334" t="s">
        <v>33</v>
      </c>
      <c r="S1334" t="s">
        <v>45</v>
      </c>
    </row>
    <row r="1335" spans="1:19">
      <c r="A1335">
        <v>10380</v>
      </c>
      <c r="B1335">
        <v>27</v>
      </c>
      <c r="C1335" s="2">
        <v>68.350000000000009</v>
      </c>
      <c r="D1335" s="2">
        <v>5</v>
      </c>
      <c r="E1335" s="2">
        <v>1845.45</v>
      </c>
      <c r="F1335" s="3">
        <v>38399</v>
      </c>
      <c r="G1335" t="s">
        <v>40</v>
      </c>
      <c r="H1335">
        <v>1</v>
      </c>
      <c r="I1335">
        <v>2</v>
      </c>
      <c r="J1335">
        <v>2005</v>
      </c>
      <c r="K1335" s="2">
        <v>44</v>
      </c>
      <c r="L1335" t="s">
        <v>81</v>
      </c>
      <c r="M1335" t="s">
        <v>94</v>
      </c>
      <c r="N1335" t="s">
        <v>415</v>
      </c>
      <c r="O1335" t="s">
        <v>275</v>
      </c>
      <c r="P1335" t="s">
        <v>777</v>
      </c>
      <c r="Q1335" t="s">
        <v>276</v>
      </c>
      <c r="R1335" t="s">
        <v>33</v>
      </c>
      <c r="S1335" t="s">
        <v>45</v>
      </c>
    </row>
    <row r="1336" spans="1:19">
      <c r="A1336">
        <v>10380</v>
      </c>
      <c r="B1336">
        <v>43</v>
      </c>
      <c r="C1336" s="2">
        <v>95.03</v>
      </c>
      <c r="D1336" s="2">
        <v>12</v>
      </c>
      <c r="E1336" s="2">
        <v>4086.29</v>
      </c>
      <c r="F1336" s="3">
        <v>38399</v>
      </c>
      <c r="G1336" t="s">
        <v>40</v>
      </c>
      <c r="H1336">
        <v>1</v>
      </c>
      <c r="I1336">
        <v>2</v>
      </c>
      <c r="J1336">
        <v>2005</v>
      </c>
      <c r="K1336" s="2">
        <v>41</v>
      </c>
      <c r="L1336" t="s">
        <v>81</v>
      </c>
      <c r="M1336" t="s">
        <v>95</v>
      </c>
      <c r="N1336" t="s">
        <v>415</v>
      </c>
      <c r="O1336" t="s">
        <v>275</v>
      </c>
      <c r="P1336" t="s">
        <v>777</v>
      </c>
      <c r="Q1336" t="s">
        <v>276</v>
      </c>
      <c r="R1336" t="s">
        <v>33</v>
      </c>
      <c r="S1336" t="s">
        <v>36</v>
      </c>
    </row>
    <row r="1337" spans="1:19">
      <c r="A1337">
        <v>10383</v>
      </c>
      <c r="B1337">
        <v>24</v>
      </c>
      <c r="C1337" s="2">
        <v>61.52</v>
      </c>
      <c r="D1337" s="2">
        <v>9</v>
      </c>
      <c r="E1337" s="2">
        <v>1476.48</v>
      </c>
      <c r="F1337" s="3">
        <v>38405</v>
      </c>
      <c r="G1337" t="s">
        <v>40</v>
      </c>
      <c r="H1337">
        <v>1</v>
      </c>
      <c r="I1337">
        <v>2</v>
      </c>
      <c r="J1337">
        <v>2005</v>
      </c>
      <c r="K1337" s="2">
        <v>136</v>
      </c>
      <c r="L1337" t="s">
        <v>81</v>
      </c>
      <c r="M1337" t="s">
        <v>98</v>
      </c>
      <c r="N1337" t="s">
        <v>415</v>
      </c>
      <c r="O1337" t="s">
        <v>275</v>
      </c>
      <c r="P1337" t="s">
        <v>777</v>
      </c>
      <c r="Q1337" t="s">
        <v>276</v>
      </c>
      <c r="R1337" t="s">
        <v>33</v>
      </c>
      <c r="S1337" t="s">
        <v>45</v>
      </c>
    </row>
    <row r="1338" spans="1:19">
      <c r="A1338">
        <v>10383</v>
      </c>
      <c r="B1338">
        <v>28</v>
      </c>
      <c r="C1338" s="2">
        <v>58.58</v>
      </c>
      <c r="D1338" s="2">
        <v>7</v>
      </c>
      <c r="E1338" s="2">
        <v>1640.24</v>
      </c>
      <c r="F1338" s="3">
        <v>38405</v>
      </c>
      <c r="G1338" t="s">
        <v>40</v>
      </c>
      <c r="H1338">
        <v>1</v>
      </c>
      <c r="I1338">
        <v>2</v>
      </c>
      <c r="J1338">
        <v>2005</v>
      </c>
      <c r="K1338" s="2">
        <v>87</v>
      </c>
      <c r="L1338" t="s">
        <v>81</v>
      </c>
      <c r="M1338" t="s">
        <v>99</v>
      </c>
      <c r="N1338" t="s">
        <v>415</v>
      </c>
      <c r="O1338" t="s">
        <v>275</v>
      </c>
      <c r="P1338" t="s">
        <v>777</v>
      </c>
      <c r="Q1338" t="s">
        <v>276</v>
      </c>
      <c r="R1338" t="s">
        <v>33</v>
      </c>
      <c r="S1338" t="s">
        <v>45</v>
      </c>
    </row>
    <row r="1339" spans="1:19">
      <c r="A1339">
        <v>10386</v>
      </c>
      <c r="B1339">
        <v>22</v>
      </c>
      <c r="C1339" s="2">
        <v>57.55</v>
      </c>
      <c r="D1339" s="2">
        <v>6</v>
      </c>
      <c r="E1339" s="2">
        <v>1266.0999999999999</v>
      </c>
      <c r="F1339" s="3">
        <v>38412</v>
      </c>
      <c r="G1339" t="s">
        <v>367</v>
      </c>
      <c r="H1339">
        <v>1</v>
      </c>
      <c r="I1339">
        <v>3</v>
      </c>
      <c r="J1339">
        <v>2005</v>
      </c>
      <c r="K1339" s="2">
        <v>105</v>
      </c>
      <c r="L1339" t="s">
        <v>81</v>
      </c>
      <c r="M1339" t="s">
        <v>60</v>
      </c>
      <c r="N1339" t="s">
        <v>415</v>
      </c>
      <c r="O1339" t="s">
        <v>275</v>
      </c>
      <c r="P1339" t="s">
        <v>777</v>
      </c>
      <c r="Q1339" t="s">
        <v>276</v>
      </c>
      <c r="R1339" t="s">
        <v>33</v>
      </c>
      <c r="S1339" t="s">
        <v>45</v>
      </c>
    </row>
    <row r="1340" spans="1:19">
      <c r="A1340">
        <v>10386</v>
      </c>
      <c r="B1340">
        <v>35</v>
      </c>
      <c r="C1340" s="2">
        <v>63.76</v>
      </c>
      <c r="D1340" s="2">
        <v>9</v>
      </c>
      <c r="E1340" s="2">
        <v>2231.6</v>
      </c>
      <c r="F1340" s="3">
        <v>38412</v>
      </c>
      <c r="G1340" t="s">
        <v>367</v>
      </c>
      <c r="H1340">
        <v>1</v>
      </c>
      <c r="I1340">
        <v>3</v>
      </c>
      <c r="J1340">
        <v>2005</v>
      </c>
      <c r="K1340" s="2">
        <v>65</v>
      </c>
      <c r="L1340" t="s">
        <v>81</v>
      </c>
      <c r="M1340" t="s">
        <v>61</v>
      </c>
      <c r="N1340" t="s">
        <v>415</v>
      </c>
      <c r="O1340" t="s">
        <v>275</v>
      </c>
      <c r="P1340" t="s">
        <v>777</v>
      </c>
      <c r="Q1340" t="s">
        <v>276</v>
      </c>
      <c r="R1340" t="s">
        <v>33</v>
      </c>
      <c r="S1340" t="s">
        <v>45</v>
      </c>
    </row>
    <row r="1341" spans="1:19">
      <c r="A1341">
        <v>10424</v>
      </c>
      <c r="B1341">
        <v>26</v>
      </c>
      <c r="C1341" s="2">
        <v>59.87</v>
      </c>
      <c r="D1341" s="2">
        <v>4</v>
      </c>
      <c r="E1341" s="2">
        <v>1556.62</v>
      </c>
      <c r="F1341" s="3">
        <v>38503</v>
      </c>
      <c r="G1341" t="s">
        <v>375</v>
      </c>
      <c r="H1341">
        <v>2</v>
      </c>
      <c r="I1341">
        <v>5</v>
      </c>
      <c r="J1341">
        <v>2005</v>
      </c>
      <c r="K1341" s="2">
        <v>50</v>
      </c>
      <c r="L1341" t="s">
        <v>81</v>
      </c>
      <c r="M1341" t="s">
        <v>145</v>
      </c>
      <c r="N1341" t="s">
        <v>415</v>
      </c>
      <c r="O1341" t="s">
        <v>275</v>
      </c>
      <c r="P1341" t="s">
        <v>777</v>
      </c>
      <c r="Q1341" t="s">
        <v>276</v>
      </c>
      <c r="R1341" t="s">
        <v>33</v>
      </c>
      <c r="S1341" t="s">
        <v>45</v>
      </c>
    </row>
    <row r="1342" spans="1:19">
      <c r="A1342">
        <v>10108</v>
      </c>
      <c r="B1342">
        <v>33</v>
      </c>
      <c r="C1342" s="2">
        <v>159.54999999999998</v>
      </c>
      <c r="D1342" s="2">
        <v>6</v>
      </c>
      <c r="E1342" s="2">
        <v>5265.15</v>
      </c>
      <c r="F1342" s="3">
        <v>37683</v>
      </c>
      <c r="G1342" t="s">
        <v>40</v>
      </c>
      <c r="H1342">
        <v>1</v>
      </c>
      <c r="I1342">
        <v>3</v>
      </c>
      <c r="J1342">
        <v>2003</v>
      </c>
      <c r="K1342" s="2">
        <v>194</v>
      </c>
      <c r="L1342" t="s">
        <v>100</v>
      </c>
      <c r="M1342" t="s">
        <v>124</v>
      </c>
      <c r="N1342" t="s">
        <v>344</v>
      </c>
      <c r="O1342" t="s">
        <v>347</v>
      </c>
      <c r="P1342" t="s">
        <v>795</v>
      </c>
      <c r="Q1342" t="s">
        <v>349</v>
      </c>
      <c r="R1342" t="s">
        <v>108</v>
      </c>
      <c r="S1342" t="s">
        <v>36</v>
      </c>
    </row>
    <row r="1343" spans="1:19">
      <c r="A1343">
        <v>10108</v>
      </c>
      <c r="B1343">
        <v>45</v>
      </c>
      <c r="C1343" s="2">
        <v>136.23000000000002</v>
      </c>
      <c r="D1343" s="2">
        <v>4</v>
      </c>
      <c r="E1343" s="2">
        <v>6130.35</v>
      </c>
      <c r="F1343" s="3">
        <v>37683</v>
      </c>
      <c r="G1343" t="s">
        <v>40</v>
      </c>
      <c r="H1343">
        <v>1</v>
      </c>
      <c r="I1343">
        <v>3</v>
      </c>
      <c r="J1343">
        <v>2003</v>
      </c>
      <c r="K1343" s="2">
        <v>117</v>
      </c>
      <c r="L1343" t="s">
        <v>100</v>
      </c>
      <c r="M1343" t="s">
        <v>264</v>
      </c>
      <c r="N1343" t="s">
        <v>344</v>
      </c>
      <c r="O1343" t="s">
        <v>347</v>
      </c>
      <c r="P1343" t="s">
        <v>795</v>
      </c>
      <c r="Q1343" t="s">
        <v>349</v>
      </c>
      <c r="R1343" t="s">
        <v>108</v>
      </c>
      <c r="S1343" t="s">
        <v>36</v>
      </c>
    </row>
    <row r="1344" spans="1:19">
      <c r="A1344">
        <v>10108</v>
      </c>
      <c r="B1344">
        <v>39</v>
      </c>
      <c r="C1344" s="2">
        <v>89.38000000000001</v>
      </c>
      <c r="D1344" s="2">
        <v>7</v>
      </c>
      <c r="E1344" s="2">
        <v>3485.82</v>
      </c>
      <c r="F1344" s="3">
        <v>37683</v>
      </c>
      <c r="G1344" t="s">
        <v>40</v>
      </c>
      <c r="H1344">
        <v>1</v>
      </c>
      <c r="I1344">
        <v>3</v>
      </c>
      <c r="J1344">
        <v>2003</v>
      </c>
      <c r="K1344" s="2">
        <v>79</v>
      </c>
      <c r="L1344" t="s">
        <v>100</v>
      </c>
      <c r="M1344" t="s">
        <v>125</v>
      </c>
      <c r="N1344" t="s">
        <v>344</v>
      </c>
      <c r="O1344" t="s">
        <v>347</v>
      </c>
      <c r="P1344" t="s">
        <v>795</v>
      </c>
      <c r="Q1344" t="s">
        <v>349</v>
      </c>
      <c r="R1344" t="s">
        <v>108</v>
      </c>
      <c r="S1344" t="s">
        <v>36</v>
      </c>
    </row>
    <row r="1345" spans="1:19">
      <c r="A1345">
        <v>10108</v>
      </c>
      <c r="B1345">
        <v>36</v>
      </c>
      <c r="C1345" s="2">
        <v>103.64</v>
      </c>
      <c r="D1345" s="2">
        <v>3</v>
      </c>
      <c r="E1345" s="2">
        <v>3731.04</v>
      </c>
      <c r="F1345" s="3">
        <v>37683</v>
      </c>
      <c r="G1345" t="s">
        <v>40</v>
      </c>
      <c r="H1345">
        <v>1</v>
      </c>
      <c r="I1345">
        <v>3</v>
      </c>
      <c r="J1345">
        <v>2003</v>
      </c>
      <c r="K1345" s="2">
        <v>115</v>
      </c>
      <c r="L1345" t="s">
        <v>100</v>
      </c>
      <c r="M1345" t="s">
        <v>265</v>
      </c>
      <c r="N1345" t="s">
        <v>344</v>
      </c>
      <c r="O1345" t="s">
        <v>347</v>
      </c>
      <c r="P1345" t="s">
        <v>795</v>
      </c>
      <c r="Q1345" t="s">
        <v>349</v>
      </c>
      <c r="R1345" t="s">
        <v>108</v>
      </c>
      <c r="S1345" t="s">
        <v>36</v>
      </c>
    </row>
    <row r="1346" spans="1:19">
      <c r="A1346">
        <v>10108</v>
      </c>
      <c r="B1346">
        <v>38</v>
      </c>
      <c r="C1346" s="2">
        <v>82.39</v>
      </c>
      <c r="D1346" s="2">
        <v>2</v>
      </c>
      <c r="E1346" s="2">
        <v>3130.82</v>
      </c>
      <c r="F1346" s="3">
        <v>37683</v>
      </c>
      <c r="G1346" t="s">
        <v>40</v>
      </c>
      <c r="H1346">
        <v>1</v>
      </c>
      <c r="I1346">
        <v>3</v>
      </c>
      <c r="J1346">
        <v>2003</v>
      </c>
      <c r="K1346" s="2">
        <v>77</v>
      </c>
      <c r="L1346" t="s">
        <v>100</v>
      </c>
      <c r="M1346" t="s">
        <v>170</v>
      </c>
      <c r="N1346" t="s">
        <v>344</v>
      </c>
      <c r="O1346" t="s">
        <v>347</v>
      </c>
      <c r="P1346" t="s">
        <v>795</v>
      </c>
      <c r="Q1346" t="s">
        <v>349</v>
      </c>
      <c r="R1346" t="s">
        <v>108</v>
      </c>
      <c r="S1346" t="s">
        <v>36</v>
      </c>
    </row>
    <row r="1347" spans="1:19">
      <c r="A1347">
        <v>10108</v>
      </c>
      <c r="B1347">
        <v>26</v>
      </c>
      <c r="C1347" s="2">
        <v>68.349999999999994</v>
      </c>
      <c r="D1347" s="2">
        <v>9</v>
      </c>
      <c r="E1347" s="2">
        <v>1777.1</v>
      </c>
      <c r="F1347" s="3">
        <v>37683</v>
      </c>
      <c r="G1347" t="s">
        <v>40</v>
      </c>
      <c r="H1347">
        <v>1</v>
      </c>
      <c r="I1347">
        <v>3</v>
      </c>
      <c r="J1347">
        <v>2003</v>
      </c>
      <c r="K1347" s="2">
        <v>80</v>
      </c>
      <c r="L1347" t="s">
        <v>100</v>
      </c>
      <c r="M1347" t="s">
        <v>126</v>
      </c>
      <c r="N1347" t="s">
        <v>344</v>
      </c>
      <c r="O1347" t="s">
        <v>347</v>
      </c>
      <c r="P1347" t="s">
        <v>795</v>
      </c>
      <c r="Q1347" t="s">
        <v>349</v>
      </c>
      <c r="R1347" t="s">
        <v>108</v>
      </c>
      <c r="S1347" t="s">
        <v>45</v>
      </c>
    </row>
    <row r="1348" spans="1:19">
      <c r="A1348">
        <v>10108</v>
      </c>
      <c r="B1348">
        <v>29</v>
      </c>
      <c r="C1348" s="2">
        <v>139.63999999999999</v>
      </c>
      <c r="D1348" s="2">
        <v>8</v>
      </c>
      <c r="E1348" s="2">
        <v>4049.56</v>
      </c>
      <c r="F1348" s="3">
        <v>37683</v>
      </c>
      <c r="G1348" t="s">
        <v>40</v>
      </c>
      <c r="H1348">
        <v>1</v>
      </c>
      <c r="I1348">
        <v>3</v>
      </c>
      <c r="J1348">
        <v>2003</v>
      </c>
      <c r="K1348" s="2">
        <v>146</v>
      </c>
      <c r="L1348" t="s">
        <v>100</v>
      </c>
      <c r="M1348" t="s">
        <v>127</v>
      </c>
      <c r="N1348" t="s">
        <v>344</v>
      </c>
      <c r="O1348" t="s">
        <v>347</v>
      </c>
      <c r="P1348" t="s">
        <v>795</v>
      </c>
      <c r="Q1348" t="s">
        <v>349</v>
      </c>
      <c r="R1348" t="s">
        <v>108</v>
      </c>
      <c r="S1348" t="s">
        <v>36</v>
      </c>
    </row>
    <row r="1349" spans="1:19">
      <c r="A1349">
        <v>10108</v>
      </c>
      <c r="B1349">
        <v>44</v>
      </c>
      <c r="C1349" s="2">
        <v>126.48</v>
      </c>
      <c r="D1349" s="2">
        <v>11</v>
      </c>
      <c r="E1349" s="2">
        <v>5565.12</v>
      </c>
      <c r="F1349" s="3">
        <v>37683</v>
      </c>
      <c r="G1349" t="s">
        <v>40</v>
      </c>
      <c r="H1349">
        <v>1</v>
      </c>
      <c r="I1349">
        <v>3</v>
      </c>
      <c r="J1349">
        <v>2003</v>
      </c>
      <c r="K1349" s="2">
        <v>148</v>
      </c>
      <c r="L1349" t="s">
        <v>100</v>
      </c>
      <c r="M1349" t="s">
        <v>128</v>
      </c>
      <c r="N1349" t="s">
        <v>344</v>
      </c>
      <c r="O1349" t="s">
        <v>347</v>
      </c>
      <c r="P1349" t="s">
        <v>795</v>
      </c>
      <c r="Q1349" t="s">
        <v>349</v>
      </c>
      <c r="R1349" t="s">
        <v>108</v>
      </c>
      <c r="S1349" t="s">
        <v>36</v>
      </c>
    </row>
    <row r="1350" spans="1:19">
      <c r="A1350">
        <v>10108</v>
      </c>
      <c r="B1350">
        <v>30</v>
      </c>
      <c r="C1350" s="2">
        <v>63.07</v>
      </c>
      <c r="D1350" s="2">
        <v>5</v>
      </c>
      <c r="E1350" s="2">
        <v>1892.1</v>
      </c>
      <c r="F1350" s="3">
        <v>37683</v>
      </c>
      <c r="G1350" t="s">
        <v>40</v>
      </c>
      <c r="H1350">
        <v>1</v>
      </c>
      <c r="I1350">
        <v>3</v>
      </c>
      <c r="J1350">
        <v>2003</v>
      </c>
      <c r="K1350" s="2">
        <v>61</v>
      </c>
      <c r="L1350" t="s">
        <v>100</v>
      </c>
      <c r="M1350" t="s">
        <v>129</v>
      </c>
      <c r="N1350" t="s">
        <v>344</v>
      </c>
      <c r="O1350" t="s">
        <v>347</v>
      </c>
      <c r="P1350" t="s">
        <v>795</v>
      </c>
      <c r="Q1350" t="s">
        <v>349</v>
      </c>
      <c r="R1350" t="s">
        <v>108</v>
      </c>
      <c r="S1350" t="s">
        <v>45</v>
      </c>
    </row>
    <row r="1351" spans="1:19">
      <c r="A1351">
        <v>10108</v>
      </c>
      <c r="B1351">
        <v>40</v>
      </c>
      <c r="C1351" s="2">
        <v>136.22</v>
      </c>
      <c r="D1351" s="2">
        <v>1</v>
      </c>
      <c r="E1351" s="2">
        <v>5448.8</v>
      </c>
      <c r="F1351" s="3">
        <v>37683</v>
      </c>
      <c r="G1351" t="s">
        <v>40</v>
      </c>
      <c r="H1351">
        <v>1</v>
      </c>
      <c r="I1351">
        <v>3</v>
      </c>
      <c r="J1351">
        <v>2003</v>
      </c>
      <c r="K1351" s="2">
        <v>140</v>
      </c>
      <c r="L1351" t="s">
        <v>100</v>
      </c>
      <c r="M1351" t="s">
        <v>172</v>
      </c>
      <c r="N1351" t="s">
        <v>344</v>
      </c>
      <c r="O1351" t="s">
        <v>347</v>
      </c>
      <c r="P1351" t="s">
        <v>795</v>
      </c>
      <c r="Q1351" t="s">
        <v>349</v>
      </c>
      <c r="R1351" t="s">
        <v>108</v>
      </c>
      <c r="S1351" t="s">
        <v>36</v>
      </c>
    </row>
    <row r="1352" spans="1:19">
      <c r="A1352">
        <v>10108</v>
      </c>
      <c r="B1352">
        <v>31</v>
      </c>
      <c r="C1352" s="2">
        <v>68.710000000000008</v>
      </c>
      <c r="D1352" s="2">
        <v>10</v>
      </c>
      <c r="E1352" s="2">
        <v>2130.0100000000002</v>
      </c>
      <c r="F1352" s="3">
        <v>37683</v>
      </c>
      <c r="G1352" t="s">
        <v>40</v>
      </c>
      <c r="H1352">
        <v>1</v>
      </c>
      <c r="I1352">
        <v>3</v>
      </c>
      <c r="J1352">
        <v>2003</v>
      </c>
      <c r="K1352" s="2">
        <v>80</v>
      </c>
      <c r="L1352" t="s">
        <v>100</v>
      </c>
      <c r="M1352" t="s">
        <v>130</v>
      </c>
      <c r="N1352" t="s">
        <v>344</v>
      </c>
      <c r="O1352" t="s">
        <v>347</v>
      </c>
      <c r="P1352" t="s">
        <v>795</v>
      </c>
      <c r="Q1352" t="s">
        <v>349</v>
      </c>
      <c r="R1352" t="s">
        <v>108</v>
      </c>
      <c r="S1352" t="s">
        <v>45</v>
      </c>
    </row>
    <row r="1353" spans="1:19">
      <c r="A1353">
        <v>10330</v>
      </c>
      <c r="B1353">
        <v>37</v>
      </c>
      <c r="C1353" s="2">
        <v>119.06</v>
      </c>
      <c r="D1353" s="2">
        <v>3</v>
      </c>
      <c r="E1353" s="2">
        <v>4405.22</v>
      </c>
      <c r="F1353" s="3">
        <v>38307</v>
      </c>
      <c r="G1353" t="s">
        <v>40</v>
      </c>
      <c r="H1353">
        <v>4</v>
      </c>
      <c r="I1353">
        <v>11</v>
      </c>
      <c r="J1353">
        <v>2004</v>
      </c>
      <c r="K1353" s="2">
        <v>146</v>
      </c>
      <c r="L1353" t="s">
        <v>100</v>
      </c>
      <c r="M1353" t="s">
        <v>127</v>
      </c>
      <c r="N1353" t="s">
        <v>344</v>
      </c>
      <c r="O1353" t="s">
        <v>347</v>
      </c>
      <c r="P1353" t="s">
        <v>795</v>
      </c>
      <c r="Q1353" t="s">
        <v>349</v>
      </c>
      <c r="R1353" t="s">
        <v>108</v>
      </c>
      <c r="S1353" t="s">
        <v>36</v>
      </c>
    </row>
    <row r="1354" spans="1:19">
      <c r="A1354">
        <v>10330</v>
      </c>
      <c r="B1354">
        <v>50</v>
      </c>
      <c r="C1354" s="2">
        <v>122.02</v>
      </c>
      <c r="D1354" s="2">
        <v>4</v>
      </c>
      <c r="E1354" s="2">
        <v>6101</v>
      </c>
      <c r="F1354" s="3">
        <v>38307</v>
      </c>
      <c r="G1354" t="s">
        <v>40</v>
      </c>
      <c r="H1354">
        <v>4</v>
      </c>
      <c r="I1354">
        <v>11</v>
      </c>
      <c r="J1354">
        <v>2004</v>
      </c>
      <c r="K1354" s="2">
        <v>148</v>
      </c>
      <c r="L1354" t="s">
        <v>100</v>
      </c>
      <c r="M1354" t="s">
        <v>128</v>
      </c>
      <c r="N1354" t="s">
        <v>344</v>
      </c>
      <c r="O1354" t="s">
        <v>347</v>
      </c>
      <c r="P1354" t="s">
        <v>795</v>
      </c>
      <c r="Q1354" t="s">
        <v>349</v>
      </c>
      <c r="R1354" t="s">
        <v>108</v>
      </c>
      <c r="S1354" t="s">
        <v>36</v>
      </c>
    </row>
    <row r="1355" spans="1:19">
      <c r="A1355">
        <v>10108</v>
      </c>
      <c r="B1355">
        <v>43</v>
      </c>
      <c r="C1355" s="2">
        <v>67.77</v>
      </c>
      <c r="D1355" s="2">
        <v>12</v>
      </c>
      <c r="E1355" s="2">
        <v>2914.11</v>
      </c>
      <c r="F1355" s="3">
        <v>37683</v>
      </c>
      <c r="G1355" t="s">
        <v>40</v>
      </c>
      <c r="H1355">
        <v>1</v>
      </c>
      <c r="I1355">
        <v>3</v>
      </c>
      <c r="J1355">
        <v>2003</v>
      </c>
      <c r="K1355" s="2">
        <v>62</v>
      </c>
      <c r="L1355" t="s">
        <v>173</v>
      </c>
      <c r="M1355" t="s">
        <v>134</v>
      </c>
      <c r="N1355" t="s">
        <v>344</v>
      </c>
      <c r="O1355" t="s">
        <v>347</v>
      </c>
      <c r="P1355" t="s">
        <v>795</v>
      </c>
      <c r="Q1355" t="s">
        <v>349</v>
      </c>
      <c r="R1355" t="s">
        <v>108</v>
      </c>
      <c r="S1355" t="s">
        <v>45</v>
      </c>
    </row>
    <row r="1356" spans="1:19">
      <c r="A1356">
        <v>10108</v>
      </c>
      <c r="B1356">
        <v>35</v>
      </c>
      <c r="C1356" s="2">
        <v>58.87</v>
      </c>
      <c r="D1356" s="2">
        <v>15</v>
      </c>
      <c r="E1356" s="2">
        <v>2060.4499999999998</v>
      </c>
      <c r="F1356" s="3">
        <v>37683</v>
      </c>
      <c r="G1356" t="s">
        <v>40</v>
      </c>
      <c r="H1356">
        <v>1</v>
      </c>
      <c r="I1356">
        <v>3</v>
      </c>
      <c r="J1356">
        <v>2003</v>
      </c>
      <c r="K1356" s="2">
        <v>69</v>
      </c>
      <c r="L1356" t="s">
        <v>173</v>
      </c>
      <c r="M1356" t="s">
        <v>136</v>
      </c>
      <c r="N1356" t="s">
        <v>344</v>
      </c>
      <c r="O1356" t="s">
        <v>347</v>
      </c>
      <c r="P1356" t="s">
        <v>795</v>
      </c>
      <c r="Q1356" t="s">
        <v>349</v>
      </c>
      <c r="R1356" t="s">
        <v>108</v>
      </c>
      <c r="S1356" t="s">
        <v>45</v>
      </c>
    </row>
    <row r="1357" spans="1:19">
      <c r="A1357">
        <v>10108</v>
      </c>
      <c r="B1357">
        <v>27</v>
      </c>
      <c r="C1357" s="2">
        <v>43.45</v>
      </c>
      <c r="D1357" s="2">
        <v>13</v>
      </c>
      <c r="E1357" s="2">
        <v>1173.1500000000001</v>
      </c>
      <c r="F1357" s="3">
        <v>37683</v>
      </c>
      <c r="G1357" t="s">
        <v>40</v>
      </c>
      <c r="H1357">
        <v>1</v>
      </c>
      <c r="I1357">
        <v>3</v>
      </c>
      <c r="J1357">
        <v>2003</v>
      </c>
      <c r="K1357" s="2">
        <v>40</v>
      </c>
      <c r="L1357" t="s">
        <v>173</v>
      </c>
      <c r="M1357" t="s">
        <v>137</v>
      </c>
      <c r="N1357" t="s">
        <v>344</v>
      </c>
      <c r="O1357" t="s">
        <v>347</v>
      </c>
      <c r="P1357" t="s">
        <v>795</v>
      </c>
      <c r="Q1357" t="s">
        <v>349</v>
      </c>
      <c r="R1357" t="s">
        <v>108</v>
      </c>
      <c r="S1357" t="s">
        <v>45</v>
      </c>
    </row>
    <row r="1358" spans="1:19">
      <c r="A1358">
        <v>10108</v>
      </c>
      <c r="B1358">
        <v>31</v>
      </c>
      <c r="C1358" s="2">
        <v>118.38000000000001</v>
      </c>
      <c r="D1358" s="2">
        <v>16</v>
      </c>
      <c r="E1358" s="2">
        <v>3669.78</v>
      </c>
      <c r="F1358" s="3">
        <v>37683</v>
      </c>
      <c r="G1358" t="s">
        <v>40</v>
      </c>
      <c r="H1358">
        <v>1</v>
      </c>
      <c r="I1358">
        <v>3</v>
      </c>
      <c r="J1358">
        <v>2003</v>
      </c>
      <c r="K1358" s="2">
        <v>102</v>
      </c>
      <c r="L1358" t="s">
        <v>173</v>
      </c>
      <c r="M1358" t="s">
        <v>138</v>
      </c>
      <c r="N1358" t="s">
        <v>344</v>
      </c>
      <c r="O1358" t="s">
        <v>347</v>
      </c>
      <c r="P1358" t="s">
        <v>795</v>
      </c>
      <c r="Q1358" t="s">
        <v>349</v>
      </c>
      <c r="R1358" t="s">
        <v>108</v>
      </c>
      <c r="S1358" t="s">
        <v>36</v>
      </c>
    </row>
    <row r="1359" spans="1:19">
      <c r="A1359">
        <v>10108</v>
      </c>
      <c r="B1359">
        <v>34</v>
      </c>
      <c r="C1359" s="2">
        <v>82.99</v>
      </c>
      <c r="D1359" s="2">
        <v>14</v>
      </c>
      <c r="E1359" s="2">
        <v>2821.66</v>
      </c>
      <c r="F1359" s="3">
        <v>37683</v>
      </c>
      <c r="G1359" t="s">
        <v>40</v>
      </c>
      <c r="H1359">
        <v>1</v>
      </c>
      <c r="I1359">
        <v>3</v>
      </c>
      <c r="J1359">
        <v>2003</v>
      </c>
      <c r="K1359" s="2">
        <v>81</v>
      </c>
      <c r="L1359" t="s">
        <v>173</v>
      </c>
      <c r="M1359" t="s">
        <v>139</v>
      </c>
      <c r="N1359" t="s">
        <v>344</v>
      </c>
      <c r="O1359" t="s">
        <v>347</v>
      </c>
      <c r="P1359" t="s">
        <v>795</v>
      </c>
      <c r="Q1359" t="s">
        <v>349</v>
      </c>
      <c r="R1359" t="s">
        <v>108</v>
      </c>
      <c r="S1359" t="s">
        <v>45</v>
      </c>
    </row>
    <row r="1360" spans="1:19">
      <c r="A1360">
        <v>10330</v>
      </c>
      <c r="B1360">
        <v>29</v>
      </c>
      <c r="C1360" s="2">
        <v>69.63</v>
      </c>
      <c r="D1360" s="2">
        <v>2</v>
      </c>
      <c r="E1360" s="2">
        <v>2019.27</v>
      </c>
      <c r="F1360" s="3">
        <v>38307</v>
      </c>
      <c r="G1360" t="s">
        <v>40</v>
      </c>
      <c r="H1360">
        <v>4</v>
      </c>
      <c r="I1360">
        <v>11</v>
      </c>
      <c r="J1360">
        <v>2004</v>
      </c>
      <c r="K1360" s="2">
        <v>62</v>
      </c>
      <c r="L1360" t="s">
        <v>173</v>
      </c>
      <c r="M1360" t="s">
        <v>134</v>
      </c>
      <c r="N1360" t="s">
        <v>344</v>
      </c>
      <c r="O1360" t="s">
        <v>347</v>
      </c>
      <c r="P1360" t="s">
        <v>795</v>
      </c>
      <c r="Q1360" t="s">
        <v>349</v>
      </c>
      <c r="R1360" t="s">
        <v>108</v>
      </c>
      <c r="S1360" t="s">
        <v>45</v>
      </c>
    </row>
    <row r="1361" spans="1:19">
      <c r="A1361">
        <v>10330</v>
      </c>
      <c r="B1361">
        <v>42</v>
      </c>
      <c r="C1361" s="2">
        <v>81.03</v>
      </c>
      <c r="D1361" s="2">
        <v>1</v>
      </c>
      <c r="E1361" s="2">
        <v>3403.26</v>
      </c>
      <c r="F1361" s="3">
        <v>38307</v>
      </c>
      <c r="G1361" t="s">
        <v>40</v>
      </c>
      <c r="H1361">
        <v>4</v>
      </c>
      <c r="I1361">
        <v>11</v>
      </c>
      <c r="J1361">
        <v>2004</v>
      </c>
      <c r="K1361" s="2">
        <v>69</v>
      </c>
      <c r="L1361" t="s">
        <v>173</v>
      </c>
      <c r="M1361" t="s">
        <v>136</v>
      </c>
      <c r="N1361" t="s">
        <v>344</v>
      </c>
      <c r="O1361" t="s">
        <v>347</v>
      </c>
      <c r="P1361" t="s">
        <v>795</v>
      </c>
      <c r="Q1361" t="s">
        <v>349</v>
      </c>
      <c r="R1361" t="s">
        <v>108</v>
      </c>
      <c r="S1361" t="s">
        <v>36</v>
      </c>
    </row>
    <row r="1362" spans="1:19">
      <c r="A1362">
        <v>10198</v>
      </c>
      <c r="B1362">
        <v>42</v>
      </c>
      <c r="C1362" s="2">
        <v>178.19</v>
      </c>
      <c r="D1362" s="2">
        <v>4</v>
      </c>
      <c r="E1362" s="2">
        <v>7483.98</v>
      </c>
      <c r="F1362" s="3">
        <v>37952</v>
      </c>
      <c r="G1362" t="s">
        <v>40</v>
      </c>
      <c r="H1362">
        <v>4</v>
      </c>
      <c r="I1362">
        <v>11</v>
      </c>
      <c r="J1362">
        <v>2003</v>
      </c>
      <c r="K1362" s="2">
        <v>157</v>
      </c>
      <c r="L1362" t="s">
        <v>161</v>
      </c>
      <c r="M1362" t="s">
        <v>43</v>
      </c>
      <c r="N1362" t="s">
        <v>344</v>
      </c>
      <c r="O1362" t="s">
        <v>347</v>
      </c>
      <c r="P1362" t="s">
        <v>795</v>
      </c>
      <c r="Q1362" t="s">
        <v>349</v>
      </c>
      <c r="R1362" t="s">
        <v>108</v>
      </c>
      <c r="S1362" t="s">
        <v>39</v>
      </c>
    </row>
    <row r="1363" spans="1:19">
      <c r="A1363">
        <v>10198</v>
      </c>
      <c r="B1363">
        <v>48</v>
      </c>
      <c r="C1363" s="2">
        <v>67.820000000000007</v>
      </c>
      <c r="D1363" s="2">
        <v>5</v>
      </c>
      <c r="E1363" s="2">
        <v>3255.36</v>
      </c>
      <c r="F1363" s="3">
        <v>37952</v>
      </c>
      <c r="G1363" t="s">
        <v>40</v>
      </c>
      <c r="H1363">
        <v>4</v>
      </c>
      <c r="I1363">
        <v>11</v>
      </c>
      <c r="J1363">
        <v>2003</v>
      </c>
      <c r="K1363" s="2">
        <v>68</v>
      </c>
      <c r="L1363" t="s">
        <v>161</v>
      </c>
      <c r="M1363" t="s">
        <v>44</v>
      </c>
      <c r="N1363" t="s">
        <v>344</v>
      </c>
      <c r="O1363" t="s">
        <v>347</v>
      </c>
      <c r="P1363" t="s">
        <v>795</v>
      </c>
      <c r="Q1363" t="s">
        <v>349</v>
      </c>
      <c r="R1363" t="s">
        <v>108</v>
      </c>
      <c r="S1363" t="s">
        <v>36</v>
      </c>
    </row>
    <row r="1364" spans="1:19">
      <c r="A1364">
        <v>10198</v>
      </c>
      <c r="B1364">
        <v>43</v>
      </c>
      <c r="C1364" s="2">
        <v>66.19</v>
      </c>
      <c r="D1364" s="2">
        <v>3</v>
      </c>
      <c r="E1364" s="2">
        <v>2846.17</v>
      </c>
      <c r="F1364" s="3">
        <v>37952</v>
      </c>
      <c r="G1364" t="s">
        <v>40</v>
      </c>
      <c r="H1364">
        <v>4</v>
      </c>
      <c r="I1364">
        <v>11</v>
      </c>
      <c r="J1364">
        <v>2003</v>
      </c>
      <c r="K1364" s="2">
        <v>68</v>
      </c>
      <c r="L1364" t="s">
        <v>161</v>
      </c>
      <c r="M1364" t="s">
        <v>46</v>
      </c>
      <c r="N1364" t="s">
        <v>344</v>
      </c>
      <c r="O1364" t="s">
        <v>347</v>
      </c>
      <c r="P1364" t="s">
        <v>795</v>
      </c>
      <c r="Q1364" t="s">
        <v>349</v>
      </c>
      <c r="R1364" t="s">
        <v>108</v>
      </c>
      <c r="S1364" t="s">
        <v>45</v>
      </c>
    </row>
    <row r="1365" spans="1:19">
      <c r="A1365">
        <v>10198</v>
      </c>
      <c r="B1365">
        <v>42</v>
      </c>
      <c r="C1365" s="2">
        <v>113.68</v>
      </c>
      <c r="D1365" s="2">
        <v>1</v>
      </c>
      <c r="E1365" s="2">
        <v>4774.5600000000004</v>
      </c>
      <c r="F1365" s="3">
        <v>37952</v>
      </c>
      <c r="G1365" t="s">
        <v>40</v>
      </c>
      <c r="H1365">
        <v>4</v>
      </c>
      <c r="I1365">
        <v>11</v>
      </c>
      <c r="J1365">
        <v>2003</v>
      </c>
      <c r="K1365" s="2">
        <v>99</v>
      </c>
      <c r="L1365" t="s">
        <v>161</v>
      </c>
      <c r="M1365" t="s">
        <v>47</v>
      </c>
      <c r="N1365" t="s">
        <v>344</v>
      </c>
      <c r="O1365" t="s">
        <v>347</v>
      </c>
      <c r="P1365" t="s">
        <v>795</v>
      </c>
      <c r="Q1365" t="s">
        <v>349</v>
      </c>
      <c r="R1365" t="s">
        <v>108</v>
      </c>
      <c r="S1365" t="s">
        <v>36</v>
      </c>
    </row>
    <row r="1366" spans="1:19">
      <c r="A1366">
        <v>10198</v>
      </c>
      <c r="B1366">
        <v>40</v>
      </c>
      <c r="C1366" s="2">
        <v>63.67</v>
      </c>
      <c r="D1366" s="2">
        <v>2</v>
      </c>
      <c r="E1366" s="2">
        <v>2546.8000000000002</v>
      </c>
      <c r="F1366" s="3">
        <v>37952</v>
      </c>
      <c r="G1366" t="s">
        <v>40</v>
      </c>
      <c r="H1366">
        <v>4</v>
      </c>
      <c r="I1366">
        <v>11</v>
      </c>
      <c r="J1366">
        <v>2003</v>
      </c>
      <c r="K1366" s="2">
        <v>74</v>
      </c>
      <c r="L1366" t="s">
        <v>161</v>
      </c>
      <c r="M1366" t="s">
        <v>48</v>
      </c>
      <c r="N1366" t="s">
        <v>344</v>
      </c>
      <c r="O1366" t="s">
        <v>347</v>
      </c>
      <c r="P1366" t="s">
        <v>795</v>
      </c>
      <c r="Q1366" t="s">
        <v>349</v>
      </c>
      <c r="R1366" t="s">
        <v>108</v>
      </c>
      <c r="S1366" t="s">
        <v>45</v>
      </c>
    </row>
    <row r="1367" spans="1:19">
      <c r="A1367">
        <v>10248</v>
      </c>
      <c r="B1367">
        <v>20</v>
      </c>
      <c r="C1367" s="2">
        <v>145.52000000000001</v>
      </c>
      <c r="D1367" s="2">
        <v>3</v>
      </c>
      <c r="E1367" s="2">
        <v>2910.4</v>
      </c>
      <c r="F1367" s="3">
        <v>38114</v>
      </c>
      <c r="G1367" t="s">
        <v>417</v>
      </c>
      <c r="H1367">
        <v>2</v>
      </c>
      <c r="I1367">
        <v>5</v>
      </c>
      <c r="J1367">
        <v>2004</v>
      </c>
      <c r="K1367" s="2">
        <v>136</v>
      </c>
      <c r="L1367" t="s">
        <v>100</v>
      </c>
      <c r="M1367" t="s">
        <v>41</v>
      </c>
      <c r="N1367" t="s">
        <v>803</v>
      </c>
      <c r="O1367" t="s">
        <v>823</v>
      </c>
      <c r="P1367" t="s">
        <v>304</v>
      </c>
      <c r="Q1367" t="s">
        <v>822</v>
      </c>
      <c r="R1367" t="s">
        <v>221</v>
      </c>
      <c r="S1367" t="s">
        <v>45</v>
      </c>
    </row>
    <row r="1368" spans="1:19">
      <c r="A1368">
        <v>10292</v>
      </c>
      <c r="B1368">
        <v>26</v>
      </c>
      <c r="C1368" s="2">
        <v>175.19</v>
      </c>
      <c r="D1368" s="2">
        <v>7</v>
      </c>
      <c r="E1368" s="2">
        <v>4554.9399999999996</v>
      </c>
      <c r="F1368" s="3">
        <v>38238</v>
      </c>
      <c r="G1368" t="s">
        <v>40</v>
      </c>
      <c r="H1368">
        <v>3</v>
      </c>
      <c r="I1368">
        <v>9</v>
      </c>
      <c r="J1368">
        <v>2004</v>
      </c>
      <c r="K1368" s="2">
        <v>163</v>
      </c>
      <c r="L1368" t="s">
        <v>100</v>
      </c>
      <c r="M1368" t="s">
        <v>263</v>
      </c>
      <c r="N1368" t="s">
        <v>803</v>
      </c>
      <c r="O1368" t="s">
        <v>823</v>
      </c>
      <c r="P1368" t="s">
        <v>304</v>
      </c>
      <c r="Q1368" t="s">
        <v>822</v>
      </c>
      <c r="R1368" t="s">
        <v>221</v>
      </c>
      <c r="S1368" t="s">
        <v>36</v>
      </c>
    </row>
    <row r="1369" spans="1:19">
      <c r="A1369">
        <v>10292</v>
      </c>
      <c r="B1369">
        <v>21</v>
      </c>
      <c r="C1369" s="2">
        <v>135.47</v>
      </c>
      <c r="D1369" s="2">
        <v>12</v>
      </c>
      <c r="E1369" s="2">
        <v>2844.87</v>
      </c>
      <c r="F1369" s="3">
        <v>38238</v>
      </c>
      <c r="G1369" t="s">
        <v>40</v>
      </c>
      <c r="H1369">
        <v>3</v>
      </c>
      <c r="I1369">
        <v>9</v>
      </c>
      <c r="J1369">
        <v>2004</v>
      </c>
      <c r="K1369" s="2">
        <v>169</v>
      </c>
      <c r="L1369" t="s">
        <v>100</v>
      </c>
      <c r="M1369" t="s">
        <v>38</v>
      </c>
      <c r="N1369" t="s">
        <v>803</v>
      </c>
      <c r="O1369" t="s">
        <v>823</v>
      </c>
      <c r="P1369" t="s">
        <v>304</v>
      </c>
      <c r="Q1369" t="s">
        <v>822</v>
      </c>
      <c r="R1369" t="s">
        <v>221</v>
      </c>
      <c r="S1369" t="s">
        <v>45</v>
      </c>
    </row>
    <row r="1370" spans="1:19">
      <c r="A1370">
        <v>10292</v>
      </c>
      <c r="B1370">
        <v>44</v>
      </c>
      <c r="C1370" s="2">
        <v>162.29</v>
      </c>
      <c r="D1370" s="2">
        <v>2</v>
      </c>
      <c r="E1370" s="2">
        <v>7140.76</v>
      </c>
      <c r="F1370" s="3">
        <v>38238</v>
      </c>
      <c r="G1370" t="s">
        <v>40</v>
      </c>
      <c r="H1370">
        <v>3</v>
      </c>
      <c r="I1370">
        <v>9</v>
      </c>
      <c r="J1370">
        <v>2004</v>
      </c>
      <c r="K1370" s="2">
        <v>143</v>
      </c>
      <c r="L1370" t="s">
        <v>100</v>
      </c>
      <c r="M1370" t="s">
        <v>190</v>
      </c>
      <c r="N1370" t="s">
        <v>803</v>
      </c>
      <c r="O1370" t="s">
        <v>823</v>
      </c>
      <c r="P1370" t="s">
        <v>304</v>
      </c>
      <c r="Q1370" t="s">
        <v>822</v>
      </c>
      <c r="R1370" t="s">
        <v>221</v>
      </c>
      <c r="S1370" t="s">
        <v>39</v>
      </c>
    </row>
    <row r="1371" spans="1:19">
      <c r="A1371">
        <v>10292</v>
      </c>
      <c r="B1371">
        <v>40</v>
      </c>
      <c r="C1371" s="2">
        <v>53.75</v>
      </c>
      <c r="D1371" s="2">
        <v>5</v>
      </c>
      <c r="E1371" s="2">
        <v>2150</v>
      </c>
      <c r="F1371" s="3">
        <v>38238</v>
      </c>
      <c r="G1371" t="s">
        <v>40</v>
      </c>
      <c r="H1371">
        <v>3</v>
      </c>
      <c r="I1371">
        <v>9</v>
      </c>
      <c r="J1371">
        <v>2004</v>
      </c>
      <c r="K1371" s="2">
        <v>57</v>
      </c>
      <c r="L1371" t="s">
        <v>100</v>
      </c>
      <c r="M1371" t="s">
        <v>198</v>
      </c>
      <c r="N1371" t="s">
        <v>803</v>
      </c>
      <c r="O1371" t="s">
        <v>823</v>
      </c>
      <c r="P1371" t="s">
        <v>304</v>
      </c>
      <c r="Q1371" t="s">
        <v>822</v>
      </c>
      <c r="R1371" t="s">
        <v>221</v>
      </c>
      <c r="S1371" t="s">
        <v>45</v>
      </c>
    </row>
    <row r="1372" spans="1:19">
      <c r="A1372">
        <v>10292</v>
      </c>
      <c r="B1372">
        <v>39</v>
      </c>
      <c r="C1372" s="2">
        <v>30.06</v>
      </c>
      <c r="D1372" s="2">
        <v>9</v>
      </c>
      <c r="E1372" s="2">
        <v>1172.3399999999999</v>
      </c>
      <c r="F1372" s="3">
        <v>38238</v>
      </c>
      <c r="G1372" t="s">
        <v>40</v>
      </c>
      <c r="H1372">
        <v>3</v>
      </c>
      <c r="I1372">
        <v>9</v>
      </c>
      <c r="J1372">
        <v>2004</v>
      </c>
      <c r="K1372" s="2">
        <v>35</v>
      </c>
      <c r="L1372" t="s">
        <v>100</v>
      </c>
      <c r="M1372" t="s">
        <v>374</v>
      </c>
      <c r="N1372" t="s">
        <v>803</v>
      </c>
      <c r="O1372" t="s">
        <v>823</v>
      </c>
      <c r="P1372" t="s">
        <v>304</v>
      </c>
      <c r="Q1372" t="s">
        <v>822</v>
      </c>
      <c r="R1372" t="s">
        <v>221</v>
      </c>
      <c r="S1372" t="s">
        <v>45</v>
      </c>
    </row>
    <row r="1373" spans="1:19">
      <c r="A1373">
        <v>10292</v>
      </c>
      <c r="B1373">
        <v>27</v>
      </c>
      <c r="C1373" s="2">
        <v>141.94</v>
      </c>
      <c r="D1373" s="2">
        <v>4</v>
      </c>
      <c r="E1373" s="2">
        <v>3832.38</v>
      </c>
      <c r="F1373" s="3">
        <v>38238</v>
      </c>
      <c r="G1373" t="s">
        <v>40</v>
      </c>
      <c r="H1373">
        <v>3</v>
      </c>
      <c r="I1373">
        <v>9</v>
      </c>
      <c r="J1373">
        <v>2004</v>
      </c>
      <c r="K1373" s="2">
        <v>118</v>
      </c>
      <c r="L1373" t="s">
        <v>100</v>
      </c>
      <c r="M1373" t="s">
        <v>199</v>
      </c>
      <c r="N1373" t="s">
        <v>803</v>
      </c>
      <c r="O1373" t="s">
        <v>823</v>
      </c>
      <c r="P1373" t="s">
        <v>304</v>
      </c>
      <c r="Q1373" t="s">
        <v>822</v>
      </c>
      <c r="R1373" t="s">
        <v>221</v>
      </c>
      <c r="S1373" t="s">
        <v>36</v>
      </c>
    </row>
    <row r="1374" spans="1:19">
      <c r="A1374">
        <v>10329</v>
      </c>
      <c r="B1374">
        <v>41</v>
      </c>
      <c r="C1374" s="2">
        <v>71.47</v>
      </c>
      <c r="D1374" s="2">
        <v>5</v>
      </c>
      <c r="E1374" s="2">
        <v>2930.27</v>
      </c>
      <c r="F1374" s="3">
        <v>38306</v>
      </c>
      <c r="G1374" t="s">
        <v>40</v>
      </c>
      <c r="H1374">
        <v>4</v>
      </c>
      <c r="I1374">
        <v>11</v>
      </c>
      <c r="J1374">
        <v>2004</v>
      </c>
      <c r="K1374" s="2">
        <v>194</v>
      </c>
      <c r="L1374" t="s">
        <v>100</v>
      </c>
      <c r="M1374" t="s">
        <v>124</v>
      </c>
      <c r="N1374" t="s">
        <v>803</v>
      </c>
      <c r="O1374" t="s">
        <v>823</v>
      </c>
      <c r="P1374" t="s">
        <v>304</v>
      </c>
      <c r="Q1374" t="s">
        <v>822</v>
      </c>
      <c r="R1374" t="s">
        <v>221</v>
      </c>
      <c r="S1374" t="s">
        <v>45</v>
      </c>
    </row>
    <row r="1375" spans="1:19">
      <c r="A1375">
        <v>10329</v>
      </c>
      <c r="B1375">
        <v>46</v>
      </c>
      <c r="C1375" s="2">
        <v>83.63</v>
      </c>
      <c r="D1375" s="2">
        <v>13</v>
      </c>
      <c r="E1375" s="2">
        <v>3846.98</v>
      </c>
      <c r="F1375" s="3">
        <v>38306</v>
      </c>
      <c r="G1375" t="s">
        <v>40</v>
      </c>
      <c r="H1375">
        <v>4</v>
      </c>
      <c r="I1375">
        <v>11</v>
      </c>
      <c r="J1375">
        <v>2004</v>
      </c>
      <c r="K1375" s="2">
        <v>117</v>
      </c>
      <c r="L1375" t="s">
        <v>100</v>
      </c>
      <c r="M1375" t="s">
        <v>264</v>
      </c>
      <c r="N1375" t="s">
        <v>803</v>
      </c>
      <c r="O1375" t="s">
        <v>823</v>
      </c>
      <c r="P1375" t="s">
        <v>304</v>
      </c>
      <c r="Q1375" t="s">
        <v>822</v>
      </c>
      <c r="R1375" t="s">
        <v>221</v>
      </c>
      <c r="S1375" t="s">
        <v>36</v>
      </c>
    </row>
    <row r="1376" spans="1:19">
      <c r="A1376">
        <v>10329</v>
      </c>
      <c r="B1376">
        <v>33</v>
      </c>
      <c r="C1376" s="2">
        <v>109.32</v>
      </c>
      <c r="D1376" s="2">
        <v>14</v>
      </c>
      <c r="E1376" s="2">
        <v>3607.56</v>
      </c>
      <c r="F1376" s="3">
        <v>38306</v>
      </c>
      <c r="G1376" t="s">
        <v>40</v>
      </c>
      <c r="H1376">
        <v>4</v>
      </c>
      <c r="I1376">
        <v>11</v>
      </c>
      <c r="J1376">
        <v>2004</v>
      </c>
      <c r="K1376" s="2">
        <v>79</v>
      </c>
      <c r="L1376" t="s">
        <v>100</v>
      </c>
      <c r="M1376" t="s">
        <v>125</v>
      </c>
      <c r="N1376" t="s">
        <v>803</v>
      </c>
      <c r="O1376" t="s">
        <v>823</v>
      </c>
      <c r="P1376" t="s">
        <v>304</v>
      </c>
      <c r="Q1376" t="s">
        <v>822</v>
      </c>
      <c r="R1376" t="s">
        <v>221</v>
      </c>
      <c r="S1376" t="s">
        <v>36</v>
      </c>
    </row>
    <row r="1377" spans="1:19">
      <c r="A1377">
        <v>10329</v>
      </c>
      <c r="B1377">
        <v>39</v>
      </c>
      <c r="C1377" s="2">
        <v>64.740000000000009</v>
      </c>
      <c r="D1377" s="2">
        <v>15</v>
      </c>
      <c r="E1377" s="2">
        <v>2524.86</v>
      </c>
      <c r="F1377" s="3">
        <v>38306</v>
      </c>
      <c r="G1377" t="s">
        <v>40</v>
      </c>
      <c r="H1377">
        <v>4</v>
      </c>
      <c r="I1377">
        <v>11</v>
      </c>
      <c r="J1377">
        <v>2004</v>
      </c>
      <c r="K1377" s="2">
        <v>115</v>
      </c>
      <c r="L1377" t="s">
        <v>100</v>
      </c>
      <c r="M1377" t="s">
        <v>265</v>
      </c>
      <c r="N1377" t="s">
        <v>803</v>
      </c>
      <c r="O1377" t="s">
        <v>823</v>
      </c>
      <c r="P1377" t="s">
        <v>304</v>
      </c>
      <c r="Q1377" t="s">
        <v>822</v>
      </c>
      <c r="R1377" t="s">
        <v>221</v>
      </c>
      <c r="S1377" t="s">
        <v>45</v>
      </c>
    </row>
    <row r="1378" spans="1:19">
      <c r="A1378">
        <v>10329</v>
      </c>
      <c r="B1378">
        <v>29</v>
      </c>
      <c r="C1378" s="2">
        <v>101.89</v>
      </c>
      <c r="D1378" s="2">
        <v>9</v>
      </c>
      <c r="E1378" s="2">
        <v>2954.81</v>
      </c>
      <c r="F1378" s="3">
        <v>38306</v>
      </c>
      <c r="G1378" t="s">
        <v>40</v>
      </c>
      <c r="H1378">
        <v>4</v>
      </c>
      <c r="I1378">
        <v>11</v>
      </c>
      <c r="J1378">
        <v>2004</v>
      </c>
      <c r="K1378" s="2">
        <v>77</v>
      </c>
      <c r="L1378" t="s">
        <v>100</v>
      </c>
      <c r="M1378" t="s">
        <v>170</v>
      </c>
      <c r="N1378" t="s">
        <v>803</v>
      </c>
      <c r="O1378" t="s">
        <v>823</v>
      </c>
      <c r="P1378" t="s">
        <v>304</v>
      </c>
      <c r="Q1378" t="s">
        <v>822</v>
      </c>
      <c r="R1378" t="s">
        <v>221</v>
      </c>
      <c r="S1378" t="s">
        <v>45</v>
      </c>
    </row>
    <row r="1379" spans="1:19">
      <c r="A1379">
        <v>10329</v>
      </c>
      <c r="B1379">
        <v>38</v>
      </c>
      <c r="C1379" s="2">
        <v>59.1</v>
      </c>
      <c r="D1379" s="2">
        <v>10</v>
      </c>
      <c r="E1379" s="2">
        <v>2245.8000000000002</v>
      </c>
      <c r="F1379" s="3">
        <v>38306</v>
      </c>
      <c r="G1379" t="s">
        <v>40</v>
      </c>
      <c r="H1379">
        <v>4</v>
      </c>
      <c r="I1379">
        <v>11</v>
      </c>
      <c r="J1379">
        <v>2004</v>
      </c>
      <c r="K1379" s="2">
        <v>80</v>
      </c>
      <c r="L1379" t="s">
        <v>100</v>
      </c>
      <c r="M1379" t="s">
        <v>126</v>
      </c>
      <c r="N1379" t="s">
        <v>803</v>
      </c>
      <c r="O1379" t="s">
        <v>823</v>
      </c>
      <c r="P1379" t="s">
        <v>304</v>
      </c>
      <c r="Q1379" t="s">
        <v>822</v>
      </c>
      <c r="R1379" t="s">
        <v>221</v>
      </c>
      <c r="S1379" t="s">
        <v>45</v>
      </c>
    </row>
    <row r="1380" spans="1:19">
      <c r="A1380">
        <v>10107</v>
      </c>
      <c r="B1380">
        <v>30</v>
      </c>
      <c r="C1380" s="2">
        <v>95.7</v>
      </c>
      <c r="D1380" s="2">
        <v>2</v>
      </c>
      <c r="E1380" s="2">
        <v>2871</v>
      </c>
      <c r="F1380" s="3">
        <v>37676</v>
      </c>
      <c r="G1380" t="s">
        <v>40</v>
      </c>
      <c r="H1380">
        <v>1</v>
      </c>
      <c r="I1380">
        <v>2</v>
      </c>
      <c r="J1380">
        <v>2003</v>
      </c>
      <c r="K1380" s="2">
        <v>95</v>
      </c>
      <c r="L1380" t="s">
        <v>173</v>
      </c>
      <c r="M1380" t="s">
        <v>178</v>
      </c>
      <c r="N1380" t="s">
        <v>803</v>
      </c>
      <c r="O1380" t="s">
        <v>823</v>
      </c>
      <c r="P1380" t="s">
        <v>304</v>
      </c>
      <c r="Q1380" t="s">
        <v>822</v>
      </c>
      <c r="R1380" t="s">
        <v>221</v>
      </c>
      <c r="S1380" t="s">
        <v>45</v>
      </c>
    </row>
    <row r="1381" spans="1:19">
      <c r="A1381">
        <v>10107</v>
      </c>
      <c r="B1381">
        <v>39</v>
      </c>
      <c r="C1381" s="2">
        <v>99.91</v>
      </c>
      <c r="D1381" s="2">
        <v>5</v>
      </c>
      <c r="E1381" s="2">
        <v>3896.49</v>
      </c>
      <c r="F1381" s="3">
        <v>37676</v>
      </c>
      <c r="G1381" t="s">
        <v>40</v>
      </c>
      <c r="H1381">
        <v>1</v>
      </c>
      <c r="I1381">
        <v>2</v>
      </c>
      <c r="J1381">
        <v>2003</v>
      </c>
      <c r="K1381" s="2">
        <v>118</v>
      </c>
      <c r="L1381" t="s">
        <v>173</v>
      </c>
      <c r="M1381" t="s">
        <v>152</v>
      </c>
      <c r="N1381" t="s">
        <v>803</v>
      </c>
      <c r="O1381" t="s">
        <v>823</v>
      </c>
      <c r="P1381" t="s">
        <v>304</v>
      </c>
      <c r="Q1381" t="s">
        <v>822</v>
      </c>
      <c r="R1381" t="s">
        <v>221</v>
      </c>
      <c r="S1381" t="s">
        <v>36</v>
      </c>
    </row>
    <row r="1382" spans="1:19">
      <c r="A1382">
        <v>10107</v>
      </c>
      <c r="B1382">
        <v>27</v>
      </c>
      <c r="C1382" s="2">
        <v>224.65</v>
      </c>
      <c r="D1382" s="2">
        <v>4</v>
      </c>
      <c r="E1382" s="2">
        <v>6065.55</v>
      </c>
      <c r="F1382" s="3">
        <v>37676</v>
      </c>
      <c r="G1382" t="s">
        <v>40</v>
      </c>
      <c r="H1382">
        <v>1</v>
      </c>
      <c r="I1382">
        <v>2</v>
      </c>
      <c r="J1382">
        <v>2003</v>
      </c>
      <c r="K1382" s="2">
        <v>193</v>
      </c>
      <c r="L1382" t="s">
        <v>173</v>
      </c>
      <c r="M1382" t="s">
        <v>174</v>
      </c>
      <c r="N1382" t="s">
        <v>803</v>
      </c>
      <c r="O1382" t="s">
        <v>823</v>
      </c>
      <c r="P1382" t="s">
        <v>304</v>
      </c>
      <c r="Q1382" t="s">
        <v>822</v>
      </c>
      <c r="R1382" t="s">
        <v>221</v>
      </c>
      <c r="S1382" t="s">
        <v>36</v>
      </c>
    </row>
    <row r="1383" spans="1:19">
      <c r="A1383">
        <v>10107</v>
      </c>
      <c r="B1383">
        <v>21</v>
      </c>
      <c r="C1383" s="2">
        <v>144.6</v>
      </c>
      <c r="D1383" s="2">
        <v>1</v>
      </c>
      <c r="E1383" s="2">
        <v>3036.6</v>
      </c>
      <c r="F1383" s="3">
        <v>37676</v>
      </c>
      <c r="G1383" t="s">
        <v>40</v>
      </c>
      <c r="H1383">
        <v>1</v>
      </c>
      <c r="I1383">
        <v>2</v>
      </c>
      <c r="J1383">
        <v>2003</v>
      </c>
      <c r="K1383" s="2">
        <v>150</v>
      </c>
      <c r="L1383" t="s">
        <v>173</v>
      </c>
      <c r="M1383" t="s">
        <v>133</v>
      </c>
      <c r="N1383" t="s">
        <v>803</v>
      </c>
      <c r="O1383" t="s">
        <v>823</v>
      </c>
      <c r="P1383" t="s">
        <v>304</v>
      </c>
      <c r="Q1383" t="s">
        <v>822</v>
      </c>
      <c r="R1383" t="s">
        <v>221</v>
      </c>
      <c r="S1383" t="s">
        <v>36</v>
      </c>
    </row>
    <row r="1384" spans="1:19">
      <c r="A1384">
        <v>10107</v>
      </c>
      <c r="B1384">
        <v>29</v>
      </c>
      <c r="C1384" s="2">
        <v>70.87</v>
      </c>
      <c r="D1384" s="2">
        <v>6</v>
      </c>
      <c r="E1384" s="2">
        <v>2055.23</v>
      </c>
      <c r="F1384" s="3">
        <v>37676</v>
      </c>
      <c r="G1384" t="s">
        <v>40</v>
      </c>
      <c r="H1384">
        <v>1</v>
      </c>
      <c r="I1384">
        <v>2</v>
      </c>
      <c r="J1384">
        <v>2003</v>
      </c>
      <c r="K1384" s="2">
        <v>60</v>
      </c>
      <c r="L1384" t="s">
        <v>173</v>
      </c>
      <c r="M1384" t="s">
        <v>153</v>
      </c>
      <c r="N1384" t="s">
        <v>803</v>
      </c>
      <c r="O1384" t="s">
        <v>823</v>
      </c>
      <c r="P1384" t="s">
        <v>304</v>
      </c>
      <c r="Q1384" t="s">
        <v>822</v>
      </c>
      <c r="R1384" t="s">
        <v>221</v>
      </c>
      <c r="S1384" t="s">
        <v>45</v>
      </c>
    </row>
    <row r="1385" spans="1:19">
      <c r="A1385">
        <v>10107</v>
      </c>
      <c r="B1385">
        <v>25</v>
      </c>
      <c r="C1385" s="2">
        <v>113.83</v>
      </c>
      <c r="D1385" s="2">
        <v>3</v>
      </c>
      <c r="E1385" s="2">
        <v>2845.75</v>
      </c>
      <c r="F1385" s="3">
        <v>37676</v>
      </c>
      <c r="G1385" t="s">
        <v>40</v>
      </c>
      <c r="H1385">
        <v>1</v>
      </c>
      <c r="I1385">
        <v>2</v>
      </c>
      <c r="J1385">
        <v>2003</v>
      </c>
      <c r="K1385" s="2">
        <v>112</v>
      </c>
      <c r="L1385" t="s">
        <v>173</v>
      </c>
      <c r="M1385" t="s">
        <v>175</v>
      </c>
      <c r="N1385" t="s">
        <v>803</v>
      </c>
      <c r="O1385" t="s">
        <v>823</v>
      </c>
      <c r="P1385" t="s">
        <v>304</v>
      </c>
      <c r="Q1385" t="s">
        <v>822</v>
      </c>
      <c r="R1385" t="s">
        <v>221</v>
      </c>
      <c r="S1385" t="s">
        <v>45</v>
      </c>
    </row>
    <row r="1386" spans="1:19">
      <c r="A1386">
        <v>10107</v>
      </c>
      <c r="B1386">
        <v>38</v>
      </c>
      <c r="C1386" s="2">
        <v>83.03</v>
      </c>
      <c r="D1386" s="2">
        <v>7</v>
      </c>
      <c r="E1386" s="2">
        <v>3155.14</v>
      </c>
      <c r="F1386" s="3">
        <v>37676</v>
      </c>
      <c r="G1386" t="s">
        <v>40</v>
      </c>
      <c r="H1386">
        <v>1</v>
      </c>
      <c r="I1386">
        <v>2</v>
      </c>
      <c r="J1386">
        <v>2003</v>
      </c>
      <c r="K1386" s="2">
        <v>76</v>
      </c>
      <c r="L1386" t="s">
        <v>173</v>
      </c>
      <c r="M1386" t="s">
        <v>176</v>
      </c>
      <c r="N1386" t="s">
        <v>803</v>
      </c>
      <c r="O1386" t="s">
        <v>823</v>
      </c>
      <c r="P1386" t="s">
        <v>304</v>
      </c>
      <c r="Q1386" t="s">
        <v>822</v>
      </c>
      <c r="R1386" t="s">
        <v>221</v>
      </c>
      <c r="S1386" t="s">
        <v>36</v>
      </c>
    </row>
    <row r="1387" spans="1:19">
      <c r="A1387">
        <v>10107</v>
      </c>
      <c r="B1387">
        <v>20</v>
      </c>
      <c r="C1387" s="2">
        <v>92.9</v>
      </c>
      <c r="D1387" s="2">
        <v>8</v>
      </c>
      <c r="E1387" s="2">
        <v>1858</v>
      </c>
      <c r="F1387" s="3">
        <v>37676</v>
      </c>
      <c r="G1387" t="s">
        <v>40</v>
      </c>
      <c r="H1387">
        <v>1</v>
      </c>
      <c r="I1387">
        <v>2</v>
      </c>
      <c r="J1387">
        <v>2003</v>
      </c>
      <c r="K1387" s="2">
        <v>99</v>
      </c>
      <c r="L1387" t="s">
        <v>173</v>
      </c>
      <c r="M1387" t="s">
        <v>177</v>
      </c>
      <c r="N1387" t="s">
        <v>803</v>
      </c>
      <c r="O1387" t="s">
        <v>823</v>
      </c>
      <c r="P1387" t="s">
        <v>304</v>
      </c>
      <c r="Q1387" t="s">
        <v>822</v>
      </c>
      <c r="R1387" t="s">
        <v>221</v>
      </c>
      <c r="S1387" t="s">
        <v>45</v>
      </c>
    </row>
    <row r="1388" spans="1:19">
      <c r="A1388">
        <v>10329</v>
      </c>
      <c r="B1388">
        <v>42</v>
      </c>
      <c r="C1388" s="2">
        <v>104.67</v>
      </c>
      <c r="D1388" s="2">
        <v>1</v>
      </c>
      <c r="E1388" s="2">
        <v>4396.1400000000003</v>
      </c>
      <c r="F1388" s="3">
        <v>38306</v>
      </c>
      <c r="G1388" t="s">
        <v>40</v>
      </c>
      <c r="H1388">
        <v>4</v>
      </c>
      <c r="I1388">
        <v>11</v>
      </c>
      <c r="J1388">
        <v>2004</v>
      </c>
      <c r="K1388" s="2">
        <v>95</v>
      </c>
      <c r="L1388" t="s">
        <v>173</v>
      </c>
      <c r="M1388" t="s">
        <v>178</v>
      </c>
      <c r="N1388" t="s">
        <v>803</v>
      </c>
      <c r="O1388" t="s">
        <v>823</v>
      </c>
      <c r="P1388" t="s">
        <v>304</v>
      </c>
      <c r="Q1388" t="s">
        <v>822</v>
      </c>
      <c r="R1388" t="s">
        <v>221</v>
      </c>
      <c r="S1388" t="s">
        <v>36</v>
      </c>
    </row>
    <row r="1389" spans="1:19">
      <c r="A1389">
        <v>10329</v>
      </c>
      <c r="B1389">
        <v>20</v>
      </c>
      <c r="C1389" s="2">
        <v>158.80000000000001</v>
      </c>
      <c r="D1389" s="2">
        <v>2</v>
      </c>
      <c r="E1389" s="2">
        <v>3176</v>
      </c>
      <c r="F1389" s="3">
        <v>38306</v>
      </c>
      <c r="G1389" t="s">
        <v>40</v>
      </c>
      <c r="H1389">
        <v>4</v>
      </c>
      <c r="I1389">
        <v>11</v>
      </c>
      <c r="J1389">
        <v>2004</v>
      </c>
      <c r="K1389" s="2">
        <v>118</v>
      </c>
      <c r="L1389" t="s">
        <v>173</v>
      </c>
      <c r="M1389" t="s">
        <v>152</v>
      </c>
      <c r="N1389" t="s">
        <v>803</v>
      </c>
      <c r="O1389" t="s">
        <v>823</v>
      </c>
      <c r="P1389" t="s">
        <v>304</v>
      </c>
      <c r="Q1389" t="s">
        <v>822</v>
      </c>
      <c r="R1389" t="s">
        <v>221</v>
      </c>
      <c r="S1389" t="s">
        <v>36</v>
      </c>
    </row>
    <row r="1390" spans="1:19">
      <c r="A1390">
        <v>10329</v>
      </c>
      <c r="B1390">
        <v>26</v>
      </c>
      <c r="C1390" s="2">
        <v>225.7</v>
      </c>
      <c r="D1390" s="2">
        <v>3</v>
      </c>
      <c r="E1390" s="2">
        <v>5868.2</v>
      </c>
      <c r="F1390" s="3">
        <v>38306</v>
      </c>
      <c r="G1390" t="s">
        <v>40</v>
      </c>
      <c r="H1390">
        <v>4</v>
      </c>
      <c r="I1390">
        <v>11</v>
      </c>
      <c r="J1390">
        <v>2004</v>
      </c>
      <c r="K1390" s="2">
        <v>193</v>
      </c>
      <c r="L1390" t="s">
        <v>173</v>
      </c>
      <c r="M1390" t="s">
        <v>174</v>
      </c>
      <c r="N1390" t="s">
        <v>803</v>
      </c>
      <c r="O1390" t="s">
        <v>823</v>
      </c>
      <c r="P1390" t="s">
        <v>304</v>
      </c>
      <c r="Q1390" t="s">
        <v>822</v>
      </c>
      <c r="R1390" t="s">
        <v>221</v>
      </c>
      <c r="S1390" t="s">
        <v>36</v>
      </c>
    </row>
    <row r="1391" spans="1:19">
      <c r="A1391">
        <v>10329</v>
      </c>
      <c r="B1391">
        <v>24</v>
      </c>
      <c r="C1391" s="2">
        <v>147.60999999999999</v>
      </c>
      <c r="D1391" s="2">
        <v>6</v>
      </c>
      <c r="E1391" s="2">
        <v>3542.64</v>
      </c>
      <c r="F1391" s="3">
        <v>38306</v>
      </c>
      <c r="G1391" t="s">
        <v>40</v>
      </c>
      <c r="H1391">
        <v>4</v>
      </c>
      <c r="I1391">
        <v>11</v>
      </c>
      <c r="J1391">
        <v>2004</v>
      </c>
      <c r="K1391" s="2">
        <v>150</v>
      </c>
      <c r="L1391" t="s">
        <v>173</v>
      </c>
      <c r="M1391" t="s">
        <v>133</v>
      </c>
      <c r="N1391" t="s">
        <v>803</v>
      </c>
      <c r="O1391" t="s">
        <v>823</v>
      </c>
      <c r="P1391" t="s">
        <v>304</v>
      </c>
      <c r="Q1391" t="s">
        <v>822</v>
      </c>
      <c r="R1391" t="s">
        <v>221</v>
      </c>
      <c r="S1391" t="s">
        <v>36</v>
      </c>
    </row>
    <row r="1392" spans="1:19">
      <c r="A1392">
        <v>10329</v>
      </c>
      <c r="B1392">
        <v>38</v>
      </c>
      <c r="C1392" s="2">
        <v>138.58000000000001</v>
      </c>
      <c r="D1392" s="2">
        <v>12</v>
      </c>
      <c r="E1392" s="2">
        <v>5266.04</v>
      </c>
      <c r="F1392" s="3">
        <v>38306</v>
      </c>
      <c r="G1392" t="s">
        <v>40</v>
      </c>
      <c r="H1392">
        <v>4</v>
      </c>
      <c r="I1392">
        <v>11</v>
      </c>
      <c r="J1392">
        <v>2004</v>
      </c>
      <c r="K1392" s="2">
        <v>60</v>
      </c>
      <c r="L1392" t="s">
        <v>173</v>
      </c>
      <c r="M1392" t="s">
        <v>153</v>
      </c>
      <c r="N1392" t="s">
        <v>803</v>
      </c>
      <c r="O1392" t="s">
        <v>823</v>
      </c>
      <c r="P1392" t="s">
        <v>304</v>
      </c>
      <c r="Q1392" t="s">
        <v>822</v>
      </c>
      <c r="R1392" t="s">
        <v>221</v>
      </c>
      <c r="S1392" t="s">
        <v>36</v>
      </c>
    </row>
    <row r="1393" spans="1:19">
      <c r="A1393">
        <v>10329</v>
      </c>
      <c r="B1393">
        <v>30</v>
      </c>
      <c r="C1393" s="2">
        <v>87.78</v>
      </c>
      <c r="D1393" s="2">
        <v>7</v>
      </c>
      <c r="E1393" s="2">
        <v>2633.4</v>
      </c>
      <c r="F1393" s="3">
        <v>38306</v>
      </c>
      <c r="G1393" t="s">
        <v>40</v>
      </c>
      <c r="H1393">
        <v>4</v>
      </c>
      <c r="I1393">
        <v>11</v>
      </c>
      <c r="J1393">
        <v>2004</v>
      </c>
      <c r="K1393" s="2">
        <v>112</v>
      </c>
      <c r="L1393" t="s">
        <v>173</v>
      </c>
      <c r="M1393" t="s">
        <v>175</v>
      </c>
      <c r="N1393" t="s">
        <v>803</v>
      </c>
      <c r="O1393" t="s">
        <v>823</v>
      </c>
      <c r="P1393" t="s">
        <v>304</v>
      </c>
      <c r="Q1393" t="s">
        <v>822</v>
      </c>
      <c r="R1393" t="s">
        <v>221</v>
      </c>
      <c r="S1393" t="s">
        <v>45</v>
      </c>
    </row>
    <row r="1394" spans="1:19">
      <c r="A1394">
        <v>10329</v>
      </c>
      <c r="B1394">
        <v>37</v>
      </c>
      <c r="C1394" s="2">
        <v>94.429999999999993</v>
      </c>
      <c r="D1394" s="2">
        <v>4</v>
      </c>
      <c r="E1394" s="2">
        <v>3493.91</v>
      </c>
      <c r="F1394" s="3">
        <v>38306</v>
      </c>
      <c r="G1394" t="s">
        <v>40</v>
      </c>
      <c r="H1394">
        <v>4</v>
      </c>
      <c r="I1394">
        <v>11</v>
      </c>
      <c r="J1394">
        <v>2004</v>
      </c>
      <c r="K1394" s="2">
        <v>76</v>
      </c>
      <c r="L1394" t="s">
        <v>173</v>
      </c>
      <c r="M1394" t="s">
        <v>176</v>
      </c>
      <c r="N1394" t="s">
        <v>803</v>
      </c>
      <c r="O1394" t="s">
        <v>823</v>
      </c>
      <c r="P1394" t="s">
        <v>304</v>
      </c>
      <c r="Q1394" t="s">
        <v>822</v>
      </c>
      <c r="R1394" t="s">
        <v>221</v>
      </c>
      <c r="S1394" t="s">
        <v>36</v>
      </c>
    </row>
    <row r="1395" spans="1:19">
      <c r="A1395">
        <v>10329</v>
      </c>
      <c r="B1395">
        <v>45</v>
      </c>
      <c r="C1395" s="2">
        <v>63.91</v>
      </c>
      <c r="D1395" s="2">
        <v>11</v>
      </c>
      <c r="E1395" s="2">
        <v>2875.95</v>
      </c>
      <c r="F1395" s="3">
        <v>38306</v>
      </c>
      <c r="G1395" t="s">
        <v>40</v>
      </c>
      <c r="H1395">
        <v>4</v>
      </c>
      <c r="I1395">
        <v>11</v>
      </c>
      <c r="J1395">
        <v>2004</v>
      </c>
      <c r="K1395" s="2">
        <v>99</v>
      </c>
      <c r="L1395" t="s">
        <v>173</v>
      </c>
      <c r="M1395" t="s">
        <v>177</v>
      </c>
      <c r="N1395" t="s">
        <v>803</v>
      </c>
      <c r="O1395" t="s">
        <v>823</v>
      </c>
      <c r="P1395" t="s">
        <v>304</v>
      </c>
      <c r="Q1395" t="s">
        <v>822</v>
      </c>
      <c r="R1395" t="s">
        <v>221</v>
      </c>
      <c r="S1395" t="s">
        <v>45</v>
      </c>
    </row>
    <row r="1396" spans="1:19">
      <c r="A1396">
        <v>10329</v>
      </c>
      <c r="B1396">
        <v>44</v>
      </c>
      <c r="C1396" s="2">
        <v>86.13</v>
      </c>
      <c r="D1396" s="2">
        <v>8</v>
      </c>
      <c r="E1396" s="2">
        <v>3789.72</v>
      </c>
      <c r="F1396" s="3">
        <v>38306</v>
      </c>
      <c r="G1396" t="s">
        <v>40</v>
      </c>
      <c r="H1396">
        <v>4</v>
      </c>
      <c r="I1396">
        <v>11</v>
      </c>
      <c r="J1396">
        <v>2004</v>
      </c>
      <c r="K1396" s="2">
        <v>49</v>
      </c>
      <c r="L1396" t="s">
        <v>161</v>
      </c>
      <c r="M1396" t="s">
        <v>49</v>
      </c>
      <c r="N1396" t="s">
        <v>803</v>
      </c>
      <c r="O1396" t="s">
        <v>823</v>
      </c>
      <c r="P1396" t="s">
        <v>304</v>
      </c>
      <c r="Q1396" t="s">
        <v>822</v>
      </c>
      <c r="R1396" t="s">
        <v>221</v>
      </c>
      <c r="S1396" t="s">
        <v>36</v>
      </c>
    </row>
    <row r="1397" spans="1:19">
      <c r="A1397">
        <v>10248</v>
      </c>
      <c r="B1397">
        <v>21</v>
      </c>
      <c r="C1397" s="2">
        <v>73.97999999999999</v>
      </c>
      <c r="D1397" s="2">
        <v>1</v>
      </c>
      <c r="E1397" s="2">
        <v>1553.58</v>
      </c>
      <c r="F1397" s="3">
        <v>38114</v>
      </c>
      <c r="G1397" t="s">
        <v>417</v>
      </c>
      <c r="H1397">
        <v>2</v>
      </c>
      <c r="I1397">
        <v>5</v>
      </c>
      <c r="J1397">
        <v>2004</v>
      </c>
      <c r="K1397" s="2">
        <v>86</v>
      </c>
      <c r="L1397" t="s">
        <v>50</v>
      </c>
      <c r="M1397" t="s">
        <v>51</v>
      </c>
      <c r="N1397" t="s">
        <v>803</v>
      </c>
      <c r="O1397" t="s">
        <v>823</v>
      </c>
      <c r="P1397" t="s">
        <v>304</v>
      </c>
      <c r="Q1397" t="s">
        <v>822</v>
      </c>
      <c r="R1397" t="s">
        <v>221</v>
      </c>
      <c r="S1397" t="s">
        <v>45</v>
      </c>
    </row>
    <row r="1398" spans="1:19">
      <c r="A1398">
        <v>10248</v>
      </c>
      <c r="B1398">
        <v>48</v>
      </c>
      <c r="C1398" s="2">
        <v>145.01</v>
      </c>
      <c r="D1398" s="2">
        <v>10</v>
      </c>
      <c r="E1398" s="2">
        <v>6960.48</v>
      </c>
      <c r="F1398" s="3">
        <v>38114</v>
      </c>
      <c r="G1398" t="s">
        <v>417</v>
      </c>
      <c r="H1398">
        <v>2</v>
      </c>
      <c r="I1398">
        <v>5</v>
      </c>
      <c r="J1398">
        <v>2004</v>
      </c>
      <c r="K1398" s="2">
        <v>122</v>
      </c>
      <c r="L1398" t="s">
        <v>50</v>
      </c>
      <c r="M1398" t="s">
        <v>76</v>
      </c>
      <c r="N1398" t="s">
        <v>803</v>
      </c>
      <c r="O1398" t="s">
        <v>823</v>
      </c>
      <c r="P1398" t="s">
        <v>304</v>
      </c>
      <c r="Q1398" t="s">
        <v>822</v>
      </c>
      <c r="R1398" t="s">
        <v>221</v>
      </c>
      <c r="S1398" t="s">
        <v>36</v>
      </c>
    </row>
    <row r="1399" spans="1:19">
      <c r="A1399">
        <v>10248</v>
      </c>
      <c r="B1399">
        <v>36</v>
      </c>
      <c r="C1399" s="2">
        <v>71.339999999999989</v>
      </c>
      <c r="D1399" s="2">
        <v>6</v>
      </c>
      <c r="E1399" s="2">
        <v>2568.2399999999998</v>
      </c>
      <c r="F1399" s="3">
        <v>38114</v>
      </c>
      <c r="G1399" t="s">
        <v>417</v>
      </c>
      <c r="H1399">
        <v>2</v>
      </c>
      <c r="I1399">
        <v>5</v>
      </c>
      <c r="J1399">
        <v>2004</v>
      </c>
      <c r="K1399" s="2">
        <v>66</v>
      </c>
      <c r="L1399" t="s">
        <v>50</v>
      </c>
      <c r="M1399" t="s">
        <v>233</v>
      </c>
      <c r="N1399" t="s">
        <v>803</v>
      </c>
      <c r="O1399" t="s">
        <v>823</v>
      </c>
      <c r="P1399" t="s">
        <v>304</v>
      </c>
      <c r="Q1399" t="s">
        <v>822</v>
      </c>
      <c r="R1399" t="s">
        <v>221</v>
      </c>
      <c r="S1399" t="s">
        <v>45</v>
      </c>
    </row>
    <row r="1400" spans="1:19">
      <c r="A1400">
        <v>10248</v>
      </c>
      <c r="B1400">
        <v>40</v>
      </c>
      <c r="C1400" s="2">
        <v>103.92999999999999</v>
      </c>
      <c r="D1400" s="2">
        <v>13</v>
      </c>
      <c r="E1400" s="2">
        <v>4157.2</v>
      </c>
      <c r="F1400" s="3">
        <v>38114</v>
      </c>
      <c r="G1400" t="s">
        <v>417</v>
      </c>
      <c r="H1400">
        <v>2</v>
      </c>
      <c r="I1400">
        <v>5</v>
      </c>
      <c r="J1400">
        <v>2004</v>
      </c>
      <c r="K1400" s="2">
        <v>86</v>
      </c>
      <c r="L1400" t="s">
        <v>50</v>
      </c>
      <c r="M1400" t="s">
        <v>53</v>
      </c>
      <c r="N1400" t="s">
        <v>803</v>
      </c>
      <c r="O1400" t="s">
        <v>823</v>
      </c>
      <c r="P1400" t="s">
        <v>304</v>
      </c>
      <c r="Q1400" t="s">
        <v>822</v>
      </c>
      <c r="R1400" t="s">
        <v>221</v>
      </c>
      <c r="S1400" t="s">
        <v>36</v>
      </c>
    </row>
    <row r="1401" spans="1:19">
      <c r="A1401">
        <v>10248</v>
      </c>
      <c r="B1401">
        <v>32</v>
      </c>
      <c r="C1401" s="2">
        <v>75.89</v>
      </c>
      <c r="D1401" s="2">
        <v>4</v>
      </c>
      <c r="E1401" s="2">
        <v>2428.48</v>
      </c>
      <c r="F1401" s="3">
        <v>38114</v>
      </c>
      <c r="G1401" t="s">
        <v>417</v>
      </c>
      <c r="H1401">
        <v>2</v>
      </c>
      <c r="I1401">
        <v>5</v>
      </c>
      <c r="J1401">
        <v>2004</v>
      </c>
      <c r="K1401" s="2">
        <v>72</v>
      </c>
      <c r="L1401" t="s">
        <v>50</v>
      </c>
      <c r="M1401" t="s">
        <v>54</v>
      </c>
      <c r="N1401" t="s">
        <v>803</v>
      </c>
      <c r="O1401" t="s">
        <v>823</v>
      </c>
      <c r="P1401" t="s">
        <v>304</v>
      </c>
      <c r="Q1401" t="s">
        <v>822</v>
      </c>
      <c r="R1401" t="s">
        <v>221</v>
      </c>
      <c r="S1401" t="s">
        <v>45</v>
      </c>
    </row>
    <row r="1402" spans="1:19">
      <c r="A1402">
        <v>10248</v>
      </c>
      <c r="B1402">
        <v>30</v>
      </c>
      <c r="C1402" s="2">
        <v>108.18</v>
      </c>
      <c r="D1402" s="2">
        <v>7</v>
      </c>
      <c r="E1402" s="2">
        <v>3245.4</v>
      </c>
      <c r="F1402" s="3">
        <v>38114</v>
      </c>
      <c r="G1402" t="s">
        <v>417</v>
      </c>
      <c r="H1402">
        <v>2</v>
      </c>
      <c r="I1402">
        <v>5</v>
      </c>
      <c r="J1402">
        <v>2004</v>
      </c>
      <c r="K1402" s="2">
        <v>100</v>
      </c>
      <c r="L1402" t="s">
        <v>50</v>
      </c>
      <c r="M1402" t="s">
        <v>55</v>
      </c>
      <c r="N1402" t="s">
        <v>803</v>
      </c>
      <c r="O1402" t="s">
        <v>823</v>
      </c>
      <c r="P1402" t="s">
        <v>304</v>
      </c>
      <c r="Q1402" t="s">
        <v>822</v>
      </c>
      <c r="R1402" t="s">
        <v>221</v>
      </c>
      <c r="S1402" t="s">
        <v>36</v>
      </c>
    </row>
    <row r="1403" spans="1:19">
      <c r="A1403">
        <v>10248</v>
      </c>
      <c r="B1403">
        <v>35</v>
      </c>
      <c r="C1403" s="2">
        <v>90.36999999999999</v>
      </c>
      <c r="D1403" s="2">
        <v>8</v>
      </c>
      <c r="E1403" s="2">
        <v>3162.95</v>
      </c>
      <c r="F1403" s="3">
        <v>38114</v>
      </c>
      <c r="G1403" t="s">
        <v>417</v>
      </c>
      <c r="H1403">
        <v>2</v>
      </c>
      <c r="I1403">
        <v>5</v>
      </c>
      <c r="J1403">
        <v>2004</v>
      </c>
      <c r="K1403" s="2">
        <v>99</v>
      </c>
      <c r="L1403" t="s">
        <v>50</v>
      </c>
      <c r="M1403" t="s">
        <v>56</v>
      </c>
      <c r="N1403" t="s">
        <v>803</v>
      </c>
      <c r="O1403" t="s">
        <v>823</v>
      </c>
      <c r="P1403" t="s">
        <v>304</v>
      </c>
      <c r="Q1403" t="s">
        <v>822</v>
      </c>
      <c r="R1403" t="s">
        <v>221</v>
      </c>
      <c r="S1403" t="s">
        <v>36</v>
      </c>
    </row>
    <row r="1404" spans="1:19">
      <c r="A1404">
        <v>10248</v>
      </c>
      <c r="B1404">
        <v>23</v>
      </c>
      <c r="C1404" s="2">
        <v>65.52</v>
      </c>
      <c r="D1404" s="2">
        <v>9</v>
      </c>
      <c r="E1404" s="2">
        <v>1506.96</v>
      </c>
      <c r="F1404" s="3">
        <v>38114</v>
      </c>
      <c r="G1404" t="s">
        <v>417</v>
      </c>
      <c r="H1404">
        <v>2</v>
      </c>
      <c r="I1404">
        <v>5</v>
      </c>
      <c r="J1404">
        <v>2004</v>
      </c>
      <c r="K1404" s="2">
        <v>54</v>
      </c>
      <c r="L1404" t="s">
        <v>50</v>
      </c>
      <c r="M1404" t="s">
        <v>57</v>
      </c>
      <c r="N1404" t="s">
        <v>803</v>
      </c>
      <c r="O1404" t="s">
        <v>823</v>
      </c>
      <c r="P1404" t="s">
        <v>304</v>
      </c>
      <c r="Q1404" t="s">
        <v>822</v>
      </c>
      <c r="R1404" t="s">
        <v>221</v>
      </c>
      <c r="S1404" t="s">
        <v>45</v>
      </c>
    </row>
    <row r="1405" spans="1:19">
      <c r="A1405">
        <v>10248</v>
      </c>
      <c r="B1405">
        <v>42</v>
      </c>
      <c r="C1405" s="2">
        <v>121.01</v>
      </c>
      <c r="D1405" s="2">
        <v>14</v>
      </c>
      <c r="E1405" s="2">
        <v>5082.42</v>
      </c>
      <c r="F1405" s="3">
        <v>38114</v>
      </c>
      <c r="G1405" t="s">
        <v>417</v>
      </c>
      <c r="H1405">
        <v>2</v>
      </c>
      <c r="I1405">
        <v>5</v>
      </c>
      <c r="J1405">
        <v>2004</v>
      </c>
      <c r="K1405" s="2">
        <v>100</v>
      </c>
      <c r="L1405" t="s">
        <v>368</v>
      </c>
      <c r="M1405" t="s">
        <v>78</v>
      </c>
      <c r="N1405" t="s">
        <v>803</v>
      </c>
      <c r="O1405" t="s">
        <v>823</v>
      </c>
      <c r="P1405" t="s">
        <v>304</v>
      </c>
      <c r="Q1405" t="s">
        <v>822</v>
      </c>
      <c r="R1405" t="s">
        <v>221</v>
      </c>
      <c r="S1405" t="s">
        <v>36</v>
      </c>
    </row>
    <row r="1406" spans="1:19">
      <c r="A1406">
        <v>10292</v>
      </c>
      <c r="B1406">
        <v>31</v>
      </c>
      <c r="C1406" s="2">
        <v>67.73</v>
      </c>
      <c r="D1406" s="2">
        <v>3</v>
      </c>
      <c r="E1406" s="2">
        <v>2099.63</v>
      </c>
      <c r="F1406" s="3">
        <v>38238</v>
      </c>
      <c r="G1406" t="s">
        <v>40</v>
      </c>
      <c r="H1406">
        <v>3</v>
      </c>
      <c r="I1406">
        <v>9</v>
      </c>
      <c r="J1406">
        <v>2004</v>
      </c>
      <c r="K1406" s="2">
        <v>62</v>
      </c>
      <c r="L1406" t="s">
        <v>368</v>
      </c>
      <c r="M1406" t="s">
        <v>200</v>
      </c>
      <c r="N1406" t="s">
        <v>803</v>
      </c>
      <c r="O1406" t="s">
        <v>823</v>
      </c>
      <c r="P1406" t="s">
        <v>304</v>
      </c>
      <c r="Q1406" t="s">
        <v>822</v>
      </c>
      <c r="R1406" t="s">
        <v>221</v>
      </c>
      <c r="S1406" t="s">
        <v>45</v>
      </c>
    </row>
    <row r="1407" spans="1:19">
      <c r="A1407">
        <v>10292</v>
      </c>
      <c r="B1407">
        <v>35</v>
      </c>
      <c r="C1407" s="2">
        <v>55.07</v>
      </c>
      <c r="D1407" s="2">
        <v>1</v>
      </c>
      <c r="E1407" s="2">
        <v>1927.45</v>
      </c>
      <c r="F1407" s="3">
        <v>38238</v>
      </c>
      <c r="G1407" t="s">
        <v>40</v>
      </c>
      <c r="H1407">
        <v>3</v>
      </c>
      <c r="I1407">
        <v>9</v>
      </c>
      <c r="J1407">
        <v>2004</v>
      </c>
      <c r="K1407" s="2">
        <v>58</v>
      </c>
      <c r="L1407" t="s">
        <v>368</v>
      </c>
      <c r="M1407" t="s">
        <v>235</v>
      </c>
      <c r="N1407" t="s">
        <v>803</v>
      </c>
      <c r="O1407" t="s">
        <v>823</v>
      </c>
      <c r="P1407" t="s">
        <v>304</v>
      </c>
      <c r="Q1407" t="s">
        <v>822</v>
      </c>
      <c r="R1407" t="s">
        <v>221</v>
      </c>
      <c r="S1407" t="s">
        <v>45</v>
      </c>
    </row>
    <row r="1408" spans="1:19">
      <c r="A1408">
        <v>10292</v>
      </c>
      <c r="B1408">
        <v>21</v>
      </c>
      <c r="C1408" s="2">
        <v>105.47</v>
      </c>
      <c r="D1408" s="2">
        <v>8</v>
      </c>
      <c r="E1408" s="2">
        <v>2214.87</v>
      </c>
      <c r="F1408" s="3">
        <v>38238</v>
      </c>
      <c r="G1408" t="s">
        <v>40</v>
      </c>
      <c r="H1408">
        <v>3</v>
      </c>
      <c r="I1408">
        <v>9</v>
      </c>
      <c r="J1408">
        <v>2004</v>
      </c>
      <c r="K1408" s="2">
        <v>118</v>
      </c>
      <c r="L1408" t="s">
        <v>79</v>
      </c>
      <c r="M1408" t="s">
        <v>309</v>
      </c>
      <c r="N1408" t="s">
        <v>803</v>
      </c>
      <c r="O1408" t="s">
        <v>823</v>
      </c>
      <c r="P1408" t="s">
        <v>304</v>
      </c>
      <c r="Q1408" t="s">
        <v>822</v>
      </c>
      <c r="R1408" t="s">
        <v>221</v>
      </c>
      <c r="S1408" t="s">
        <v>45</v>
      </c>
    </row>
    <row r="1409" spans="1:19">
      <c r="A1409">
        <v>10292</v>
      </c>
      <c r="B1409">
        <v>41</v>
      </c>
      <c r="C1409" s="2">
        <v>110.46</v>
      </c>
      <c r="D1409" s="2">
        <v>11</v>
      </c>
      <c r="E1409" s="2">
        <v>4528.8599999999997</v>
      </c>
      <c r="F1409" s="3">
        <v>38238</v>
      </c>
      <c r="G1409" t="s">
        <v>40</v>
      </c>
      <c r="H1409">
        <v>3</v>
      </c>
      <c r="I1409">
        <v>9</v>
      </c>
      <c r="J1409">
        <v>2004</v>
      </c>
      <c r="K1409" s="2">
        <v>122</v>
      </c>
      <c r="L1409" t="s">
        <v>79</v>
      </c>
      <c r="M1409" t="s">
        <v>141</v>
      </c>
      <c r="N1409" t="s">
        <v>803</v>
      </c>
      <c r="O1409" t="s">
        <v>823</v>
      </c>
      <c r="P1409" t="s">
        <v>304</v>
      </c>
      <c r="Q1409" t="s">
        <v>822</v>
      </c>
      <c r="R1409" t="s">
        <v>221</v>
      </c>
      <c r="S1409" t="s">
        <v>36</v>
      </c>
    </row>
    <row r="1410" spans="1:19">
      <c r="A1410">
        <v>10292</v>
      </c>
      <c r="B1410">
        <v>50</v>
      </c>
      <c r="C1410" s="2">
        <v>46.53</v>
      </c>
      <c r="D1410" s="2">
        <v>10</v>
      </c>
      <c r="E1410" s="2">
        <v>2326.5</v>
      </c>
      <c r="F1410" s="3">
        <v>38238</v>
      </c>
      <c r="G1410" t="s">
        <v>40</v>
      </c>
      <c r="H1410">
        <v>3</v>
      </c>
      <c r="I1410">
        <v>9</v>
      </c>
      <c r="J1410">
        <v>2004</v>
      </c>
      <c r="K1410" s="2">
        <v>54</v>
      </c>
      <c r="L1410" t="s">
        <v>79</v>
      </c>
      <c r="M1410" t="s">
        <v>248</v>
      </c>
      <c r="N1410" t="s">
        <v>803</v>
      </c>
      <c r="O1410" t="s">
        <v>823</v>
      </c>
      <c r="P1410" t="s">
        <v>304</v>
      </c>
      <c r="Q1410" t="s">
        <v>822</v>
      </c>
      <c r="R1410" t="s">
        <v>221</v>
      </c>
      <c r="S1410" t="s">
        <v>45</v>
      </c>
    </row>
    <row r="1411" spans="1:19">
      <c r="A1411">
        <v>10292</v>
      </c>
      <c r="B1411">
        <v>41</v>
      </c>
      <c r="C1411" s="2">
        <v>121.54</v>
      </c>
      <c r="D1411" s="2">
        <v>6</v>
      </c>
      <c r="E1411" s="2">
        <v>4983.1400000000003</v>
      </c>
      <c r="F1411" s="3">
        <v>38238</v>
      </c>
      <c r="G1411" t="s">
        <v>40</v>
      </c>
      <c r="H1411">
        <v>3</v>
      </c>
      <c r="I1411">
        <v>9</v>
      </c>
      <c r="J1411">
        <v>2004</v>
      </c>
      <c r="K1411" s="2">
        <v>115</v>
      </c>
      <c r="L1411" t="s">
        <v>79</v>
      </c>
      <c r="M1411" t="s">
        <v>249</v>
      </c>
      <c r="N1411" t="s">
        <v>803</v>
      </c>
      <c r="O1411" t="s">
        <v>823</v>
      </c>
      <c r="P1411" t="s">
        <v>304</v>
      </c>
      <c r="Q1411" t="s">
        <v>822</v>
      </c>
      <c r="R1411" t="s">
        <v>221</v>
      </c>
      <c r="S1411" t="s">
        <v>36</v>
      </c>
    </row>
    <row r="1412" spans="1:19">
      <c r="A1412">
        <v>10248</v>
      </c>
      <c r="B1412">
        <v>32</v>
      </c>
      <c r="C1412" s="2">
        <v>118.83</v>
      </c>
      <c r="D1412" s="2">
        <v>12</v>
      </c>
      <c r="E1412" s="2">
        <v>3802.56</v>
      </c>
      <c r="F1412" s="3">
        <v>38114</v>
      </c>
      <c r="G1412" t="s">
        <v>417</v>
      </c>
      <c r="H1412">
        <v>2</v>
      </c>
      <c r="I1412">
        <v>5</v>
      </c>
      <c r="J1412">
        <v>2004</v>
      </c>
      <c r="K1412" s="2">
        <v>136</v>
      </c>
      <c r="L1412" t="s">
        <v>81</v>
      </c>
      <c r="M1412" t="s">
        <v>98</v>
      </c>
      <c r="N1412" t="s">
        <v>803</v>
      </c>
      <c r="O1412" t="s">
        <v>823</v>
      </c>
      <c r="P1412" t="s">
        <v>304</v>
      </c>
      <c r="Q1412" t="s">
        <v>822</v>
      </c>
      <c r="R1412" t="s">
        <v>221</v>
      </c>
      <c r="S1412" t="s">
        <v>36</v>
      </c>
    </row>
    <row r="1413" spans="1:19">
      <c r="A1413">
        <v>10248</v>
      </c>
      <c r="B1413">
        <v>42</v>
      </c>
      <c r="C1413" s="2">
        <v>75.47999999999999</v>
      </c>
      <c r="D1413" s="2">
        <v>11</v>
      </c>
      <c r="E1413" s="2">
        <v>3170.16</v>
      </c>
      <c r="F1413" s="3">
        <v>38114</v>
      </c>
      <c r="G1413" t="s">
        <v>417</v>
      </c>
      <c r="H1413">
        <v>2</v>
      </c>
      <c r="I1413">
        <v>5</v>
      </c>
      <c r="J1413">
        <v>2004</v>
      </c>
      <c r="K1413" s="2">
        <v>87</v>
      </c>
      <c r="L1413" t="s">
        <v>81</v>
      </c>
      <c r="M1413" t="s">
        <v>99</v>
      </c>
      <c r="N1413" t="s">
        <v>803</v>
      </c>
      <c r="O1413" t="s">
        <v>823</v>
      </c>
      <c r="P1413" t="s">
        <v>304</v>
      </c>
      <c r="Q1413" t="s">
        <v>822</v>
      </c>
      <c r="R1413" t="s">
        <v>221</v>
      </c>
      <c r="S1413" t="s">
        <v>36</v>
      </c>
    </row>
    <row r="1414" spans="1:19">
      <c r="A1414">
        <v>10248</v>
      </c>
      <c r="B1414">
        <v>30</v>
      </c>
      <c r="C1414" s="2">
        <v>101.78999999999999</v>
      </c>
      <c r="D1414" s="2">
        <v>5</v>
      </c>
      <c r="E1414" s="2">
        <v>3053.7</v>
      </c>
      <c r="F1414" s="3">
        <v>38114</v>
      </c>
      <c r="G1414" t="s">
        <v>417</v>
      </c>
      <c r="H1414">
        <v>2</v>
      </c>
      <c r="I1414">
        <v>5</v>
      </c>
      <c r="J1414">
        <v>2004</v>
      </c>
      <c r="K1414" s="2">
        <v>88</v>
      </c>
      <c r="L1414" t="s">
        <v>81</v>
      </c>
      <c r="M1414" t="s">
        <v>236</v>
      </c>
      <c r="N1414" t="s">
        <v>803</v>
      </c>
      <c r="O1414" t="s">
        <v>823</v>
      </c>
      <c r="P1414" t="s">
        <v>304</v>
      </c>
      <c r="Q1414" t="s">
        <v>822</v>
      </c>
      <c r="R1414" t="s">
        <v>221</v>
      </c>
      <c r="S1414" t="s">
        <v>36</v>
      </c>
    </row>
    <row r="1415" spans="1:19">
      <c r="A1415">
        <v>10248</v>
      </c>
      <c r="B1415">
        <v>23</v>
      </c>
      <c r="C1415" s="2">
        <v>76.31</v>
      </c>
      <c r="D1415" s="2">
        <v>2</v>
      </c>
      <c r="E1415" s="2">
        <v>1755.13</v>
      </c>
      <c r="F1415" s="3">
        <v>38114</v>
      </c>
      <c r="G1415" t="s">
        <v>417</v>
      </c>
      <c r="H1415">
        <v>2</v>
      </c>
      <c r="I1415">
        <v>5</v>
      </c>
      <c r="J1415">
        <v>2004</v>
      </c>
      <c r="K1415" s="2">
        <v>83</v>
      </c>
      <c r="L1415" t="s">
        <v>81</v>
      </c>
      <c r="M1415" t="s">
        <v>62</v>
      </c>
      <c r="N1415" t="s">
        <v>803</v>
      </c>
      <c r="O1415" t="s">
        <v>823</v>
      </c>
      <c r="P1415" t="s">
        <v>304</v>
      </c>
      <c r="Q1415" t="s">
        <v>822</v>
      </c>
      <c r="R1415" t="s">
        <v>221</v>
      </c>
      <c r="S1415" t="s">
        <v>45</v>
      </c>
    </row>
    <row r="1416" spans="1:19">
      <c r="A1416">
        <v>10198</v>
      </c>
      <c r="B1416">
        <v>27</v>
      </c>
      <c r="C1416" s="2">
        <v>71.67</v>
      </c>
      <c r="D1416" s="2">
        <v>6</v>
      </c>
      <c r="E1416" s="2">
        <v>1935.09</v>
      </c>
      <c r="F1416" s="3">
        <v>37952</v>
      </c>
      <c r="G1416" t="s">
        <v>40</v>
      </c>
      <c r="H1416">
        <v>4</v>
      </c>
      <c r="I1416">
        <v>11</v>
      </c>
      <c r="J1416">
        <v>2003</v>
      </c>
      <c r="K1416" s="2">
        <v>65</v>
      </c>
      <c r="L1416" t="s">
        <v>81</v>
      </c>
      <c r="M1416" t="s">
        <v>61</v>
      </c>
      <c r="N1416" t="s">
        <v>344</v>
      </c>
      <c r="O1416" t="s">
        <v>347</v>
      </c>
      <c r="P1416" t="s">
        <v>795</v>
      </c>
      <c r="Q1416" t="s">
        <v>349</v>
      </c>
      <c r="R1416" t="s">
        <v>108</v>
      </c>
      <c r="S1416" t="s">
        <v>45</v>
      </c>
    </row>
    <row r="1417" spans="1:19">
      <c r="A1417">
        <v>10110</v>
      </c>
      <c r="B1417">
        <v>37</v>
      </c>
      <c r="C1417" s="2">
        <v>146.84</v>
      </c>
      <c r="D1417" s="2">
        <v>16</v>
      </c>
      <c r="E1417" s="2">
        <v>5433.08</v>
      </c>
      <c r="F1417" s="3">
        <v>37698</v>
      </c>
      <c r="G1417" t="s">
        <v>40</v>
      </c>
      <c r="H1417">
        <v>1</v>
      </c>
      <c r="I1417">
        <v>3</v>
      </c>
      <c r="J1417">
        <v>2003</v>
      </c>
      <c r="K1417" s="2">
        <v>124</v>
      </c>
      <c r="L1417" t="s">
        <v>100</v>
      </c>
      <c r="M1417" t="s">
        <v>111</v>
      </c>
      <c r="N1417" t="s">
        <v>796</v>
      </c>
      <c r="O1417" t="s">
        <v>229</v>
      </c>
      <c r="P1417" t="s">
        <v>794</v>
      </c>
      <c r="Q1417" t="s">
        <v>825</v>
      </c>
      <c r="R1417" t="s">
        <v>33</v>
      </c>
      <c r="S1417" t="s">
        <v>36</v>
      </c>
    </row>
    <row r="1418" spans="1:19">
      <c r="A1418">
        <v>10110</v>
      </c>
      <c r="B1418">
        <v>42</v>
      </c>
      <c r="C1418" s="2">
        <v>61.29</v>
      </c>
      <c r="D1418" s="2">
        <v>9</v>
      </c>
      <c r="E1418" s="2">
        <v>2574.1799999999998</v>
      </c>
      <c r="F1418" s="3">
        <v>37698</v>
      </c>
      <c r="G1418" t="s">
        <v>40</v>
      </c>
      <c r="H1418">
        <v>1</v>
      </c>
      <c r="I1418">
        <v>3</v>
      </c>
      <c r="J1418">
        <v>2003</v>
      </c>
      <c r="K1418" s="2">
        <v>71</v>
      </c>
      <c r="L1418" t="s">
        <v>100</v>
      </c>
      <c r="M1418" t="s">
        <v>114</v>
      </c>
      <c r="N1418" t="s">
        <v>796</v>
      </c>
      <c r="O1418" t="s">
        <v>229</v>
      </c>
      <c r="P1418" t="s">
        <v>794</v>
      </c>
      <c r="Q1418" t="s">
        <v>825</v>
      </c>
      <c r="R1418" t="s">
        <v>33</v>
      </c>
      <c r="S1418" t="s">
        <v>45</v>
      </c>
    </row>
    <row r="1419" spans="1:19">
      <c r="A1419">
        <v>10110</v>
      </c>
      <c r="B1419">
        <v>36</v>
      </c>
      <c r="C1419" s="2">
        <v>85.25</v>
      </c>
      <c r="D1419" s="2">
        <v>13</v>
      </c>
      <c r="E1419" s="2">
        <v>3069</v>
      </c>
      <c r="F1419" s="3">
        <v>37698</v>
      </c>
      <c r="G1419" t="s">
        <v>40</v>
      </c>
      <c r="H1419">
        <v>1</v>
      </c>
      <c r="I1419">
        <v>3</v>
      </c>
      <c r="J1419">
        <v>2003</v>
      </c>
      <c r="K1419" s="2">
        <v>73</v>
      </c>
      <c r="L1419" t="s">
        <v>100</v>
      </c>
      <c r="M1419" t="s">
        <v>115</v>
      </c>
      <c r="N1419" t="s">
        <v>796</v>
      </c>
      <c r="O1419" t="s">
        <v>229</v>
      </c>
      <c r="P1419" t="s">
        <v>794</v>
      </c>
      <c r="Q1419" t="s">
        <v>825</v>
      </c>
      <c r="R1419" t="s">
        <v>33</v>
      </c>
      <c r="S1419" t="s">
        <v>36</v>
      </c>
    </row>
    <row r="1420" spans="1:19">
      <c r="A1420">
        <v>10110</v>
      </c>
      <c r="B1420">
        <v>29</v>
      </c>
      <c r="C1420" s="2">
        <v>59.37</v>
      </c>
      <c r="D1420" s="2">
        <v>15</v>
      </c>
      <c r="E1420" s="2">
        <v>1721.73</v>
      </c>
      <c r="F1420" s="3">
        <v>37698</v>
      </c>
      <c r="G1420" t="s">
        <v>40</v>
      </c>
      <c r="H1420">
        <v>1</v>
      </c>
      <c r="I1420">
        <v>3</v>
      </c>
      <c r="J1420">
        <v>2003</v>
      </c>
      <c r="K1420" s="2">
        <v>50</v>
      </c>
      <c r="L1420" t="s">
        <v>100</v>
      </c>
      <c r="M1420" t="s">
        <v>116</v>
      </c>
      <c r="N1420" t="s">
        <v>796</v>
      </c>
      <c r="O1420" t="s">
        <v>229</v>
      </c>
      <c r="P1420" t="s">
        <v>794</v>
      </c>
      <c r="Q1420" t="s">
        <v>825</v>
      </c>
      <c r="R1420" t="s">
        <v>33</v>
      </c>
      <c r="S1420" t="s">
        <v>45</v>
      </c>
    </row>
    <row r="1421" spans="1:19">
      <c r="A1421">
        <v>10110</v>
      </c>
      <c r="B1421">
        <v>43</v>
      </c>
      <c r="C1421" s="2">
        <v>78.149999999999991</v>
      </c>
      <c r="D1421" s="2">
        <v>11</v>
      </c>
      <c r="E1421" s="2">
        <v>3360.45</v>
      </c>
      <c r="F1421" s="3">
        <v>37698</v>
      </c>
      <c r="G1421" t="s">
        <v>40</v>
      </c>
      <c r="H1421">
        <v>1</v>
      </c>
      <c r="I1421">
        <v>3</v>
      </c>
      <c r="J1421">
        <v>2003</v>
      </c>
      <c r="K1421" s="2">
        <v>90</v>
      </c>
      <c r="L1421" t="s">
        <v>100</v>
      </c>
      <c r="M1421" t="s">
        <v>118</v>
      </c>
      <c r="N1421" t="s">
        <v>796</v>
      </c>
      <c r="O1421" t="s">
        <v>229</v>
      </c>
      <c r="P1421" t="s">
        <v>794</v>
      </c>
      <c r="Q1421" t="s">
        <v>825</v>
      </c>
      <c r="R1421" t="s">
        <v>33</v>
      </c>
      <c r="S1421" t="s">
        <v>36</v>
      </c>
    </row>
    <row r="1422" spans="1:19">
      <c r="A1422">
        <v>10110</v>
      </c>
      <c r="B1422">
        <v>46</v>
      </c>
      <c r="C1422" s="2">
        <v>129.18</v>
      </c>
      <c r="D1422" s="2">
        <v>10</v>
      </c>
      <c r="E1422" s="2">
        <v>5942.28</v>
      </c>
      <c r="F1422" s="3">
        <v>37698</v>
      </c>
      <c r="G1422" t="s">
        <v>40</v>
      </c>
      <c r="H1422">
        <v>1</v>
      </c>
      <c r="I1422">
        <v>3</v>
      </c>
      <c r="J1422">
        <v>2003</v>
      </c>
      <c r="K1422" s="2">
        <v>117</v>
      </c>
      <c r="L1422" t="s">
        <v>100</v>
      </c>
      <c r="M1422" t="s">
        <v>119</v>
      </c>
      <c r="N1422" t="s">
        <v>796</v>
      </c>
      <c r="O1422" t="s">
        <v>229</v>
      </c>
      <c r="P1422" t="s">
        <v>794</v>
      </c>
      <c r="Q1422" t="s">
        <v>825</v>
      </c>
      <c r="R1422" t="s">
        <v>33</v>
      </c>
      <c r="S1422" t="s">
        <v>36</v>
      </c>
    </row>
    <row r="1423" spans="1:19">
      <c r="A1423">
        <v>10110</v>
      </c>
      <c r="B1423">
        <v>27</v>
      </c>
      <c r="C1423" s="2">
        <v>73.62</v>
      </c>
      <c r="D1423" s="2">
        <v>12</v>
      </c>
      <c r="E1423" s="2">
        <v>1987.74</v>
      </c>
      <c r="F1423" s="3">
        <v>37698</v>
      </c>
      <c r="G1423" t="s">
        <v>40</v>
      </c>
      <c r="H1423">
        <v>1</v>
      </c>
      <c r="I1423">
        <v>3</v>
      </c>
      <c r="J1423">
        <v>2003</v>
      </c>
      <c r="K1423" s="2">
        <v>85</v>
      </c>
      <c r="L1423" t="s">
        <v>100</v>
      </c>
      <c r="M1423" t="s">
        <v>120</v>
      </c>
      <c r="N1423" t="s">
        <v>796</v>
      </c>
      <c r="O1423" t="s">
        <v>229</v>
      </c>
      <c r="P1423" t="s">
        <v>794</v>
      </c>
      <c r="Q1423" t="s">
        <v>825</v>
      </c>
      <c r="R1423" t="s">
        <v>33</v>
      </c>
      <c r="S1423" t="s">
        <v>45</v>
      </c>
    </row>
    <row r="1424" spans="1:19">
      <c r="A1424">
        <v>10110</v>
      </c>
      <c r="B1424">
        <v>37</v>
      </c>
      <c r="C1424" s="2">
        <v>100.66</v>
      </c>
      <c r="D1424" s="2">
        <v>14</v>
      </c>
      <c r="E1424" s="2">
        <v>3724.42</v>
      </c>
      <c r="F1424" s="3">
        <v>37698</v>
      </c>
      <c r="G1424" t="s">
        <v>40</v>
      </c>
      <c r="H1424">
        <v>1</v>
      </c>
      <c r="I1424">
        <v>3</v>
      </c>
      <c r="J1424">
        <v>2003</v>
      </c>
      <c r="K1424" s="2">
        <v>107</v>
      </c>
      <c r="L1424" t="s">
        <v>100</v>
      </c>
      <c r="M1424" t="s">
        <v>122</v>
      </c>
      <c r="N1424" t="s">
        <v>796</v>
      </c>
      <c r="O1424" t="s">
        <v>229</v>
      </c>
      <c r="P1424" t="s">
        <v>794</v>
      </c>
      <c r="Q1424" t="s">
        <v>825</v>
      </c>
      <c r="R1424" t="s">
        <v>33</v>
      </c>
      <c r="S1424" t="s">
        <v>36</v>
      </c>
    </row>
    <row r="1425" spans="1:19">
      <c r="A1425">
        <v>10306</v>
      </c>
      <c r="B1425">
        <v>31</v>
      </c>
      <c r="C1425" s="2">
        <v>211.96</v>
      </c>
      <c r="D1425" s="2">
        <v>13</v>
      </c>
      <c r="E1425" s="2">
        <v>6570.76</v>
      </c>
      <c r="F1425" s="3">
        <v>38274</v>
      </c>
      <c r="G1425" t="s">
        <v>40</v>
      </c>
      <c r="H1425">
        <v>4</v>
      </c>
      <c r="I1425">
        <v>10</v>
      </c>
      <c r="J1425">
        <v>2004</v>
      </c>
      <c r="K1425" s="2">
        <v>207</v>
      </c>
      <c r="L1425" t="s">
        <v>100</v>
      </c>
      <c r="M1425" t="s">
        <v>72</v>
      </c>
      <c r="N1425" t="s">
        <v>796</v>
      </c>
      <c r="O1425" t="s">
        <v>229</v>
      </c>
      <c r="P1425" t="s">
        <v>794</v>
      </c>
      <c r="Q1425" t="s">
        <v>825</v>
      </c>
      <c r="R1425" t="s">
        <v>33</v>
      </c>
      <c r="S1425" t="s">
        <v>36</v>
      </c>
    </row>
    <row r="1426" spans="1:19">
      <c r="A1426">
        <v>10306</v>
      </c>
      <c r="B1426">
        <v>34</v>
      </c>
      <c r="C1426" s="2">
        <v>146.54999999999998</v>
      </c>
      <c r="D1426" s="2">
        <v>14</v>
      </c>
      <c r="E1426" s="2">
        <v>4982.7</v>
      </c>
      <c r="F1426" s="3">
        <v>38274</v>
      </c>
      <c r="G1426" t="s">
        <v>40</v>
      </c>
      <c r="H1426">
        <v>4</v>
      </c>
      <c r="I1426">
        <v>10</v>
      </c>
      <c r="J1426">
        <v>2004</v>
      </c>
      <c r="K1426" s="2">
        <v>151</v>
      </c>
      <c r="L1426" t="s">
        <v>100</v>
      </c>
      <c r="M1426" t="s">
        <v>73</v>
      </c>
      <c r="N1426" t="s">
        <v>796</v>
      </c>
      <c r="O1426" t="s">
        <v>229</v>
      </c>
      <c r="P1426" t="s">
        <v>794</v>
      </c>
      <c r="Q1426" t="s">
        <v>825</v>
      </c>
      <c r="R1426" t="s">
        <v>33</v>
      </c>
      <c r="S1426" t="s">
        <v>36</v>
      </c>
    </row>
    <row r="1427" spans="1:19">
      <c r="A1427">
        <v>10306</v>
      </c>
      <c r="B1427">
        <v>20</v>
      </c>
      <c r="C1427" s="2">
        <v>181.67000000000002</v>
      </c>
      <c r="D1427" s="2">
        <v>12</v>
      </c>
      <c r="E1427" s="2">
        <v>3633.4</v>
      </c>
      <c r="F1427" s="3">
        <v>38274</v>
      </c>
      <c r="G1427" t="s">
        <v>40</v>
      </c>
      <c r="H1427">
        <v>4</v>
      </c>
      <c r="I1427">
        <v>10</v>
      </c>
      <c r="J1427">
        <v>2004</v>
      </c>
      <c r="K1427" s="2">
        <v>173</v>
      </c>
      <c r="L1427" t="s">
        <v>100</v>
      </c>
      <c r="M1427" t="s">
        <v>74</v>
      </c>
      <c r="N1427" t="s">
        <v>796</v>
      </c>
      <c r="O1427" t="s">
        <v>229</v>
      </c>
      <c r="P1427" t="s">
        <v>794</v>
      </c>
      <c r="Q1427" t="s">
        <v>825</v>
      </c>
      <c r="R1427" t="s">
        <v>33</v>
      </c>
      <c r="S1427" t="s">
        <v>36</v>
      </c>
    </row>
    <row r="1428" spans="1:19">
      <c r="A1428">
        <v>10306</v>
      </c>
      <c r="B1428">
        <v>23</v>
      </c>
      <c r="C1428" s="2">
        <v>156.55000000000001</v>
      </c>
      <c r="D1428" s="2">
        <v>16</v>
      </c>
      <c r="E1428" s="2">
        <v>3600.65</v>
      </c>
      <c r="F1428" s="3">
        <v>38274</v>
      </c>
      <c r="G1428" t="s">
        <v>40</v>
      </c>
      <c r="H1428">
        <v>4</v>
      </c>
      <c r="I1428">
        <v>10</v>
      </c>
      <c r="J1428">
        <v>2004</v>
      </c>
      <c r="K1428" s="2">
        <v>143</v>
      </c>
      <c r="L1428" t="s">
        <v>100</v>
      </c>
      <c r="M1428" t="s">
        <v>190</v>
      </c>
      <c r="N1428" t="s">
        <v>796</v>
      </c>
      <c r="O1428" t="s">
        <v>229</v>
      </c>
      <c r="P1428" t="s">
        <v>794</v>
      </c>
      <c r="Q1428" t="s">
        <v>825</v>
      </c>
      <c r="R1428" t="s">
        <v>33</v>
      </c>
      <c r="S1428" t="s">
        <v>36</v>
      </c>
    </row>
    <row r="1429" spans="1:19">
      <c r="A1429">
        <v>10332</v>
      </c>
      <c r="B1429">
        <v>21</v>
      </c>
      <c r="C1429" s="2">
        <v>165.38</v>
      </c>
      <c r="D1429" s="2">
        <v>3</v>
      </c>
      <c r="E1429" s="2">
        <v>3472.98</v>
      </c>
      <c r="F1429" s="3">
        <v>38308</v>
      </c>
      <c r="G1429" t="s">
        <v>40</v>
      </c>
      <c r="H1429">
        <v>4</v>
      </c>
      <c r="I1429">
        <v>11</v>
      </c>
      <c r="J1429">
        <v>2004</v>
      </c>
      <c r="K1429" s="2">
        <v>71</v>
      </c>
      <c r="L1429" t="s">
        <v>100</v>
      </c>
      <c r="M1429" t="s">
        <v>114</v>
      </c>
      <c r="N1429" t="s">
        <v>796</v>
      </c>
      <c r="O1429" t="s">
        <v>229</v>
      </c>
      <c r="P1429" t="s">
        <v>794</v>
      </c>
      <c r="Q1429" t="s">
        <v>825</v>
      </c>
      <c r="R1429" t="s">
        <v>33</v>
      </c>
      <c r="S1429" t="s">
        <v>36</v>
      </c>
    </row>
    <row r="1430" spans="1:19">
      <c r="A1430">
        <v>10332</v>
      </c>
      <c r="B1430">
        <v>23</v>
      </c>
      <c r="C1430" s="2">
        <v>56.839999999999996</v>
      </c>
      <c r="D1430" s="2">
        <v>4</v>
      </c>
      <c r="E1430" s="2">
        <v>1307.32</v>
      </c>
      <c r="F1430" s="3">
        <v>38308</v>
      </c>
      <c r="G1430" t="s">
        <v>40</v>
      </c>
      <c r="H1430">
        <v>4</v>
      </c>
      <c r="I1430">
        <v>11</v>
      </c>
      <c r="J1430">
        <v>2004</v>
      </c>
      <c r="K1430" s="2">
        <v>73</v>
      </c>
      <c r="L1430" t="s">
        <v>100</v>
      </c>
      <c r="M1430" t="s">
        <v>115</v>
      </c>
      <c r="N1430" t="s">
        <v>796</v>
      </c>
      <c r="O1430" t="s">
        <v>229</v>
      </c>
      <c r="P1430" t="s">
        <v>794</v>
      </c>
      <c r="Q1430" t="s">
        <v>825</v>
      </c>
      <c r="R1430" t="s">
        <v>33</v>
      </c>
      <c r="S1430" t="s">
        <v>45</v>
      </c>
    </row>
    <row r="1431" spans="1:19">
      <c r="A1431">
        <v>10332</v>
      </c>
      <c r="B1431">
        <v>20</v>
      </c>
      <c r="C1431" s="2">
        <v>87.960000000000008</v>
      </c>
      <c r="D1431" s="2">
        <v>5</v>
      </c>
      <c r="E1431" s="2">
        <v>1759.2</v>
      </c>
      <c r="F1431" s="3">
        <v>38308</v>
      </c>
      <c r="G1431" t="s">
        <v>40</v>
      </c>
      <c r="H1431">
        <v>4</v>
      </c>
      <c r="I1431">
        <v>11</v>
      </c>
      <c r="J1431">
        <v>2004</v>
      </c>
      <c r="K1431" s="2">
        <v>50</v>
      </c>
      <c r="L1431" t="s">
        <v>100</v>
      </c>
      <c r="M1431" t="s">
        <v>116</v>
      </c>
      <c r="N1431" t="s">
        <v>796</v>
      </c>
      <c r="O1431" t="s">
        <v>229</v>
      </c>
      <c r="P1431" t="s">
        <v>794</v>
      </c>
      <c r="Q1431" t="s">
        <v>825</v>
      </c>
      <c r="R1431" t="s">
        <v>33</v>
      </c>
      <c r="S1431" t="s">
        <v>45</v>
      </c>
    </row>
    <row r="1432" spans="1:19">
      <c r="A1432">
        <v>10332</v>
      </c>
      <c r="B1432">
        <v>39</v>
      </c>
      <c r="C1432" s="2">
        <v>86.72</v>
      </c>
      <c r="D1432" s="2">
        <v>7</v>
      </c>
      <c r="E1432" s="2">
        <v>3382.08</v>
      </c>
      <c r="F1432" s="3">
        <v>38308</v>
      </c>
      <c r="G1432" t="s">
        <v>40</v>
      </c>
      <c r="H1432">
        <v>4</v>
      </c>
      <c r="I1432">
        <v>11</v>
      </c>
      <c r="J1432">
        <v>2004</v>
      </c>
      <c r="K1432" s="2">
        <v>90</v>
      </c>
      <c r="L1432" t="s">
        <v>100</v>
      </c>
      <c r="M1432" t="s">
        <v>118</v>
      </c>
      <c r="N1432" t="s">
        <v>796</v>
      </c>
      <c r="O1432" t="s">
        <v>229</v>
      </c>
      <c r="P1432" t="s">
        <v>794</v>
      </c>
      <c r="Q1432" t="s">
        <v>825</v>
      </c>
      <c r="R1432" t="s">
        <v>33</v>
      </c>
      <c r="S1432" t="s">
        <v>36</v>
      </c>
    </row>
    <row r="1433" spans="1:19">
      <c r="A1433">
        <v>10332</v>
      </c>
      <c r="B1433">
        <v>44</v>
      </c>
      <c r="C1433" s="2">
        <v>42.26</v>
      </c>
      <c r="D1433" s="2">
        <v>11</v>
      </c>
      <c r="E1433" s="2">
        <v>1859.44</v>
      </c>
      <c r="F1433" s="3">
        <v>38308</v>
      </c>
      <c r="G1433" t="s">
        <v>40</v>
      </c>
      <c r="H1433">
        <v>4</v>
      </c>
      <c r="I1433">
        <v>11</v>
      </c>
      <c r="J1433">
        <v>2004</v>
      </c>
      <c r="K1433" s="2">
        <v>117</v>
      </c>
      <c r="L1433" t="s">
        <v>100</v>
      </c>
      <c r="M1433" t="s">
        <v>119</v>
      </c>
      <c r="N1433" t="s">
        <v>796</v>
      </c>
      <c r="O1433" t="s">
        <v>229</v>
      </c>
      <c r="P1433" t="s">
        <v>794</v>
      </c>
      <c r="Q1433" t="s">
        <v>825</v>
      </c>
      <c r="R1433" t="s">
        <v>33</v>
      </c>
      <c r="S1433" t="s">
        <v>45</v>
      </c>
    </row>
    <row r="1434" spans="1:19">
      <c r="A1434">
        <v>10332</v>
      </c>
      <c r="B1434">
        <v>45</v>
      </c>
      <c r="C1434" s="2">
        <v>34.19</v>
      </c>
      <c r="D1434" s="2">
        <v>12</v>
      </c>
      <c r="E1434" s="2">
        <v>1538.55</v>
      </c>
      <c r="F1434" s="3">
        <v>38308</v>
      </c>
      <c r="G1434" t="s">
        <v>40</v>
      </c>
      <c r="H1434">
        <v>4</v>
      </c>
      <c r="I1434">
        <v>11</v>
      </c>
      <c r="J1434">
        <v>2004</v>
      </c>
      <c r="K1434" s="2">
        <v>85</v>
      </c>
      <c r="L1434" t="s">
        <v>100</v>
      </c>
      <c r="M1434" t="s">
        <v>120</v>
      </c>
      <c r="N1434" t="s">
        <v>796</v>
      </c>
      <c r="O1434" t="s">
        <v>229</v>
      </c>
      <c r="P1434" t="s">
        <v>794</v>
      </c>
      <c r="Q1434" t="s">
        <v>825</v>
      </c>
      <c r="R1434" t="s">
        <v>33</v>
      </c>
      <c r="S1434" t="s">
        <v>45</v>
      </c>
    </row>
    <row r="1435" spans="1:19">
      <c r="A1435">
        <v>10332</v>
      </c>
      <c r="B1435">
        <v>31</v>
      </c>
      <c r="C1435" s="2">
        <v>37.18</v>
      </c>
      <c r="D1435" s="2">
        <v>13</v>
      </c>
      <c r="E1435" s="2">
        <v>1152.58</v>
      </c>
      <c r="F1435" s="3">
        <v>38308</v>
      </c>
      <c r="G1435" t="s">
        <v>40</v>
      </c>
      <c r="H1435">
        <v>4</v>
      </c>
      <c r="I1435">
        <v>11</v>
      </c>
      <c r="J1435">
        <v>2004</v>
      </c>
      <c r="K1435" s="2">
        <v>107</v>
      </c>
      <c r="L1435" t="s">
        <v>100</v>
      </c>
      <c r="M1435" t="s">
        <v>122</v>
      </c>
      <c r="N1435" t="s">
        <v>796</v>
      </c>
      <c r="O1435" t="s">
        <v>229</v>
      </c>
      <c r="P1435" t="s">
        <v>794</v>
      </c>
      <c r="Q1435" t="s">
        <v>825</v>
      </c>
      <c r="R1435" t="s">
        <v>33</v>
      </c>
      <c r="S1435" t="s">
        <v>45</v>
      </c>
    </row>
    <row r="1436" spans="1:19">
      <c r="A1436">
        <v>10306</v>
      </c>
      <c r="B1436">
        <v>29</v>
      </c>
      <c r="C1436" s="2">
        <v>110.60000000000001</v>
      </c>
      <c r="D1436" s="2">
        <v>7</v>
      </c>
      <c r="E1436" s="2">
        <v>3207.4</v>
      </c>
      <c r="F1436" s="3">
        <v>38274</v>
      </c>
      <c r="G1436" t="s">
        <v>40</v>
      </c>
      <c r="H1436">
        <v>4</v>
      </c>
      <c r="I1436">
        <v>10</v>
      </c>
      <c r="J1436">
        <v>2004</v>
      </c>
      <c r="K1436" s="2">
        <v>122</v>
      </c>
      <c r="L1436" t="s">
        <v>50</v>
      </c>
      <c r="M1436" t="s">
        <v>76</v>
      </c>
      <c r="N1436" t="s">
        <v>796</v>
      </c>
      <c r="O1436" t="s">
        <v>229</v>
      </c>
      <c r="P1436" t="s">
        <v>794</v>
      </c>
      <c r="Q1436" t="s">
        <v>825</v>
      </c>
      <c r="R1436" t="s">
        <v>33</v>
      </c>
      <c r="S1436" t="s">
        <v>36</v>
      </c>
    </row>
    <row r="1437" spans="1:19">
      <c r="A1437">
        <v>10306</v>
      </c>
      <c r="B1437">
        <v>50</v>
      </c>
      <c r="C1437" s="2">
        <v>54</v>
      </c>
      <c r="D1437" s="2">
        <v>3</v>
      </c>
      <c r="E1437" s="2">
        <v>2700</v>
      </c>
      <c r="F1437" s="3">
        <v>38274</v>
      </c>
      <c r="G1437" t="s">
        <v>40</v>
      </c>
      <c r="H1437">
        <v>4</v>
      </c>
      <c r="I1437">
        <v>10</v>
      </c>
      <c r="J1437">
        <v>2004</v>
      </c>
      <c r="K1437" s="2">
        <v>66</v>
      </c>
      <c r="L1437" t="s">
        <v>50</v>
      </c>
      <c r="M1437" t="s">
        <v>233</v>
      </c>
      <c r="N1437" t="s">
        <v>796</v>
      </c>
      <c r="O1437" t="s">
        <v>229</v>
      </c>
      <c r="P1437" t="s">
        <v>794</v>
      </c>
      <c r="Q1437" t="s">
        <v>825</v>
      </c>
      <c r="R1437" t="s">
        <v>33</v>
      </c>
      <c r="S1437" t="s">
        <v>45</v>
      </c>
    </row>
    <row r="1438" spans="1:19">
      <c r="A1438">
        <v>10306</v>
      </c>
      <c r="B1438">
        <v>38</v>
      </c>
      <c r="C1438" s="2">
        <v>91.81</v>
      </c>
      <c r="D1438" s="2">
        <v>10</v>
      </c>
      <c r="E1438" s="2">
        <v>3488.78</v>
      </c>
      <c r="F1438" s="3">
        <v>38274</v>
      </c>
      <c r="G1438" t="s">
        <v>40</v>
      </c>
      <c r="H1438">
        <v>4</v>
      </c>
      <c r="I1438">
        <v>10</v>
      </c>
      <c r="J1438">
        <v>2004</v>
      </c>
      <c r="K1438" s="2">
        <v>86</v>
      </c>
      <c r="L1438" t="s">
        <v>50</v>
      </c>
      <c r="M1438" t="s">
        <v>53</v>
      </c>
      <c r="N1438" t="s">
        <v>796</v>
      </c>
      <c r="O1438" t="s">
        <v>229</v>
      </c>
      <c r="P1438" t="s">
        <v>794</v>
      </c>
      <c r="Q1438" t="s">
        <v>825</v>
      </c>
      <c r="R1438" t="s">
        <v>33</v>
      </c>
      <c r="S1438" t="s">
        <v>36</v>
      </c>
    </row>
    <row r="1439" spans="1:19">
      <c r="A1439">
        <v>10306</v>
      </c>
      <c r="B1439">
        <v>43</v>
      </c>
      <c r="C1439" s="2">
        <v>75.17</v>
      </c>
      <c r="D1439" s="2">
        <v>1</v>
      </c>
      <c r="E1439" s="2">
        <v>3232.31</v>
      </c>
      <c r="F1439" s="3">
        <v>38274</v>
      </c>
      <c r="G1439" t="s">
        <v>40</v>
      </c>
      <c r="H1439">
        <v>4</v>
      </c>
      <c r="I1439">
        <v>10</v>
      </c>
      <c r="J1439">
        <v>2004</v>
      </c>
      <c r="K1439" s="2">
        <v>72</v>
      </c>
      <c r="L1439" t="s">
        <v>50</v>
      </c>
      <c r="M1439" t="s">
        <v>54</v>
      </c>
      <c r="N1439" t="s">
        <v>796</v>
      </c>
      <c r="O1439" t="s">
        <v>229</v>
      </c>
      <c r="P1439" t="s">
        <v>794</v>
      </c>
      <c r="Q1439" t="s">
        <v>825</v>
      </c>
      <c r="R1439" t="s">
        <v>33</v>
      </c>
      <c r="S1439" t="s">
        <v>36</v>
      </c>
    </row>
    <row r="1440" spans="1:19">
      <c r="A1440">
        <v>10306</v>
      </c>
      <c r="B1440">
        <v>32</v>
      </c>
      <c r="C1440" s="2">
        <v>90.15</v>
      </c>
      <c r="D1440" s="2">
        <v>4</v>
      </c>
      <c r="E1440" s="2">
        <v>2884.8</v>
      </c>
      <c r="F1440" s="3">
        <v>38274</v>
      </c>
      <c r="G1440" t="s">
        <v>40</v>
      </c>
      <c r="H1440">
        <v>4</v>
      </c>
      <c r="I1440">
        <v>10</v>
      </c>
      <c r="J1440">
        <v>2004</v>
      </c>
      <c r="K1440" s="2">
        <v>100</v>
      </c>
      <c r="L1440" t="s">
        <v>50</v>
      </c>
      <c r="M1440" t="s">
        <v>55</v>
      </c>
      <c r="N1440" t="s">
        <v>796</v>
      </c>
      <c r="O1440" t="s">
        <v>229</v>
      </c>
      <c r="P1440" t="s">
        <v>794</v>
      </c>
      <c r="Q1440" t="s">
        <v>825</v>
      </c>
      <c r="R1440" t="s">
        <v>33</v>
      </c>
      <c r="S1440" t="s">
        <v>45</v>
      </c>
    </row>
    <row r="1441" spans="1:19">
      <c r="A1441">
        <v>10306</v>
      </c>
      <c r="B1441">
        <v>30</v>
      </c>
      <c r="C1441" s="2">
        <v>117.19</v>
      </c>
      <c r="D1441" s="2">
        <v>5</v>
      </c>
      <c r="E1441" s="2">
        <v>3515.7</v>
      </c>
      <c r="F1441" s="3">
        <v>38274</v>
      </c>
      <c r="G1441" t="s">
        <v>40</v>
      </c>
      <c r="H1441">
        <v>4</v>
      </c>
      <c r="I1441">
        <v>10</v>
      </c>
      <c r="J1441">
        <v>2004</v>
      </c>
      <c r="K1441" s="2">
        <v>99</v>
      </c>
      <c r="L1441" t="s">
        <v>50</v>
      </c>
      <c r="M1441" t="s">
        <v>56</v>
      </c>
      <c r="N1441" t="s">
        <v>796</v>
      </c>
      <c r="O1441" t="s">
        <v>229</v>
      </c>
      <c r="P1441" t="s">
        <v>794</v>
      </c>
      <c r="Q1441" t="s">
        <v>825</v>
      </c>
      <c r="R1441" t="s">
        <v>33</v>
      </c>
      <c r="S1441" t="s">
        <v>36</v>
      </c>
    </row>
    <row r="1442" spans="1:19">
      <c r="A1442">
        <v>10306</v>
      </c>
      <c r="B1442">
        <v>35</v>
      </c>
      <c r="C1442" s="2">
        <v>59.51</v>
      </c>
      <c r="D1442" s="2">
        <v>6</v>
      </c>
      <c r="E1442" s="2">
        <v>2082.85</v>
      </c>
      <c r="F1442" s="3">
        <v>38274</v>
      </c>
      <c r="G1442" t="s">
        <v>40</v>
      </c>
      <c r="H1442">
        <v>4</v>
      </c>
      <c r="I1442">
        <v>10</v>
      </c>
      <c r="J1442">
        <v>2004</v>
      </c>
      <c r="K1442" s="2">
        <v>54</v>
      </c>
      <c r="L1442" t="s">
        <v>50</v>
      </c>
      <c r="M1442" t="s">
        <v>57</v>
      </c>
      <c r="N1442" t="s">
        <v>796</v>
      </c>
      <c r="O1442" t="s">
        <v>229</v>
      </c>
      <c r="P1442" t="s">
        <v>794</v>
      </c>
      <c r="Q1442" t="s">
        <v>825</v>
      </c>
      <c r="R1442" t="s">
        <v>33</v>
      </c>
      <c r="S1442" t="s">
        <v>45</v>
      </c>
    </row>
    <row r="1443" spans="1:19">
      <c r="A1443">
        <v>10306</v>
      </c>
      <c r="B1443">
        <v>40</v>
      </c>
      <c r="C1443" s="2">
        <v>91.76</v>
      </c>
      <c r="D1443" s="2">
        <v>11</v>
      </c>
      <c r="E1443" s="2">
        <v>3670.4</v>
      </c>
      <c r="F1443" s="3">
        <v>38274</v>
      </c>
      <c r="G1443" t="s">
        <v>40</v>
      </c>
      <c r="H1443">
        <v>4</v>
      </c>
      <c r="I1443">
        <v>10</v>
      </c>
      <c r="J1443">
        <v>2004</v>
      </c>
      <c r="K1443" s="2">
        <v>100</v>
      </c>
      <c r="L1443" t="s">
        <v>368</v>
      </c>
      <c r="M1443" t="s">
        <v>78</v>
      </c>
      <c r="N1443" t="s">
        <v>796</v>
      </c>
      <c r="O1443" t="s">
        <v>229</v>
      </c>
      <c r="P1443" t="s">
        <v>794</v>
      </c>
      <c r="Q1443" t="s">
        <v>825</v>
      </c>
      <c r="R1443" t="s">
        <v>33</v>
      </c>
      <c r="S1443" t="s">
        <v>36</v>
      </c>
    </row>
    <row r="1444" spans="1:19">
      <c r="A1444">
        <v>10306</v>
      </c>
      <c r="B1444">
        <v>46</v>
      </c>
      <c r="C1444" s="2">
        <v>50.33</v>
      </c>
      <c r="D1444" s="2">
        <v>17</v>
      </c>
      <c r="E1444" s="2">
        <v>2315.1799999999998</v>
      </c>
      <c r="F1444" s="3">
        <v>38274</v>
      </c>
      <c r="G1444" t="s">
        <v>40</v>
      </c>
      <c r="H1444">
        <v>4</v>
      </c>
      <c r="I1444">
        <v>10</v>
      </c>
      <c r="J1444">
        <v>2004</v>
      </c>
      <c r="K1444" s="2">
        <v>62</v>
      </c>
      <c r="L1444" t="s">
        <v>368</v>
      </c>
      <c r="M1444" t="s">
        <v>200</v>
      </c>
      <c r="N1444" t="s">
        <v>796</v>
      </c>
      <c r="O1444" t="s">
        <v>229</v>
      </c>
      <c r="P1444" t="s">
        <v>794</v>
      </c>
      <c r="Q1444" t="s">
        <v>825</v>
      </c>
      <c r="R1444" t="s">
        <v>33</v>
      </c>
      <c r="S1444" t="s">
        <v>45</v>
      </c>
    </row>
    <row r="1445" spans="1:19">
      <c r="A1445">
        <v>10306</v>
      </c>
      <c r="B1445">
        <v>34</v>
      </c>
      <c r="C1445" s="2">
        <v>60.339999999999996</v>
      </c>
      <c r="D1445" s="2">
        <v>15</v>
      </c>
      <c r="E1445" s="2">
        <v>2051.56</v>
      </c>
      <c r="F1445" s="3">
        <v>38274</v>
      </c>
      <c r="G1445" t="s">
        <v>40</v>
      </c>
      <c r="H1445">
        <v>4</v>
      </c>
      <c r="I1445">
        <v>10</v>
      </c>
      <c r="J1445">
        <v>2004</v>
      </c>
      <c r="K1445" s="2">
        <v>58</v>
      </c>
      <c r="L1445" t="s">
        <v>368</v>
      </c>
      <c r="M1445" t="s">
        <v>235</v>
      </c>
      <c r="N1445" t="s">
        <v>796</v>
      </c>
      <c r="O1445" t="s">
        <v>229</v>
      </c>
      <c r="P1445" t="s">
        <v>794</v>
      </c>
      <c r="Q1445" t="s">
        <v>825</v>
      </c>
      <c r="R1445" t="s">
        <v>33</v>
      </c>
      <c r="S1445" t="s">
        <v>45</v>
      </c>
    </row>
    <row r="1446" spans="1:19">
      <c r="A1446">
        <v>10110</v>
      </c>
      <c r="B1446">
        <v>42</v>
      </c>
      <c r="C1446" s="2">
        <v>144.5</v>
      </c>
      <c r="D1446" s="2">
        <v>7</v>
      </c>
      <c r="E1446" s="2">
        <v>6069</v>
      </c>
      <c r="F1446" s="3">
        <v>37698</v>
      </c>
      <c r="G1446" t="s">
        <v>40</v>
      </c>
      <c r="H1446">
        <v>1</v>
      </c>
      <c r="I1446">
        <v>3</v>
      </c>
      <c r="J1446">
        <v>2003</v>
      </c>
      <c r="K1446" s="2">
        <v>170</v>
      </c>
      <c r="L1446" t="s">
        <v>81</v>
      </c>
      <c r="M1446" t="s">
        <v>84</v>
      </c>
      <c r="N1446" t="s">
        <v>796</v>
      </c>
      <c r="O1446" t="s">
        <v>229</v>
      </c>
      <c r="P1446" t="s">
        <v>794</v>
      </c>
      <c r="Q1446" t="s">
        <v>825</v>
      </c>
      <c r="R1446" t="s">
        <v>33</v>
      </c>
      <c r="S1446" t="s">
        <v>36</v>
      </c>
    </row>
    <row r="1447" spans="1:19">
      <c r="A1447">
        <v>10110</v>
      </c>
      <c r="B1447">
        <v>32</v>
      </c>
      <c r="C1447" s="2">
        <v>50.25</v>
      </c>
      <c r="D1447" s="2">
        <v>6</v>
      </c>
      <c r="E1447" s="2">
        <v>1608</v>
      </c>
      <c r="F1447" s="3">
        <v>37698</v>
      </c>
      <c r="G1447" t="s">
        <v>40</v>
      </c>
      <c r="H1447">
        <v>1</v>
      </c>
      <c r="I1447">
        <v>3</v>
      </c>
      <c r="J1447">
        <v>2003</v>
      </c>
      <c r="K1447" s="2">
        <v>60</v>
      </c>
      <c r="L1447" t="s">
        <v>81</v>
      </c>
      <c r="M1447" t="s">
        <v>85</v>
      </c>
      <c r="N1447" t="s">
        <v>796</v>
      </c>
      <c r="O1447" t="s">
        <v>229</v>
      </c>
      <c r="P1447" t="s">
        <v>794</v>
      </c>
      <c r="Q1447" t="s">
        <v>825</v>
      </c>
      <c r="R1447" t="s">
        <v>33</v>
      </c>
      <c r="S1447" t="s">
        <v>45</v>
      </c>
    </row>
    <row r="1448" spans="1:19">
      <c r="A1448">
        <v>10110</v>
      </c>
      <c r="B1448">
        <v>33</v>
      </c>
      <c r="C1448" s="2">
        <v>116.96</v>
      </c>
      <c r="D1448" s="2">
        <v>4</v>
      </c>
      <c r="E1448" s="2">
        <v>3859.68</v>
      </c>
      <c r="F1448" s="3">
        <v>37698</v>
      </c>
      <c r="G1448" t="s">
        <v>40</v>
      </c>
      <c r="H1448">
        <v>1</v>
      </c>
      <c r="I1448">
        <v>3</v>
      </c>
      <c r="J1448">
        <v>2003</v>
      </c>
      <c r="K1448" s="2">
        <v>127</v>
      </c>
      <c r="L1448" t="s">
        <v>81</v>
      </c>
      <c r="M1448" t="s">
        <v>86</v>
      </c>
      <c r="N1448" t="s">
        <v>796</v>
      </c>
      <c r="O1448" t="s">
        <v>229</v>
      </c>
      <c r="P1448" t="s">
        <v>794</v>
      </c>
      <c r="Q1448" t="s">
        <v>825</v>
      </c>
      <c r="R1448" t="s">
        <v>33</v>
      </c>
      <c r="S1448" t="s">
        <v>36</v>
      </c>
    </row>
    <row r="1449" spans="1:19">
      <c r="A1449">
        <v>10110</v>
      </c>
      <c r="B1449">
        <v>31</v>
      </c>
      <c r="C1449" s="2">
        <v>163.69</v>
      </c>
      <c r="D1449" s="2">
        <v>1</v>
      </c>
      <c r="E1449" s="2">
        <v>5074.3900000000003</v>
      </c>
      <c r="F1449" s="3">
        <v>37698</v>
      </c>
      <c r="G1449" t="s">
        <v>40</v>
      </c>
      <c r="H1449">
        <v>1</v>
      </c>
      <c r="I1449">
        <v>3</v>
      </c>
      <c r="J1449">
        <v>2003</v>
      </c>
      <c r="K1449" s="2">
        <v>168</v>
      </c>
      <c r="L1449" t="s">
        <v>81</v>
      </c>
      <c r="M1449" t="s">
        <v>87</v>
      </c>
      <c r="N1449" t="s">
        <v>796</v>
      </c>
      <c r="O1449" t="s">
        <v>229</v>
      </c>
      <c r="P1449" t="s">
        <v>794</v>
      </c>
      <c r="Q1449" t="s">
        <v>825</v>
      </c>
      <c r="R1449" t="s">
        <v>33</v>
      </c>
      <c r="S1449" t="s">
        <v>36</v>
      </c>
    </row>
    <row r="1450" spans="1:19">
      <c r="A1450">
        <v>10110</v>
      </c>
      <c r="B1450">
        <v>28</v>
      </c>
      <c r="C1450" s="2">
        <v>89.27</v>
      </c>
      <c r="D1450" s="2">
        <v>8</v>
      </c>
      <c r="E1450" s="2">
        <v>2499.56</v>
      </c>
      <c r="F1450" s="3">
        <v>37698</v>
      </c>
      <c r="G1450" t="s">
        <v>40</v>
      </c>
      <c r="H1450">
        <v>1</v>
      </c>
      <c r="I1450">
        <v>3</v>
      </c>
      <c r="J1450">
        <v>2003</v>
      </c>
      <c r="K1450" s="2">
        <v>92</v>
      </c>
      <c r="L1450" t="s">
        <v>81</v>
      </c>
      <c r="M1450" t="s">
        <v>92</v>
      </c>
      <c r="N1450" t="s">
        <v>796</v>
      </c>
      <c r="O1450" t="s">
        <v>229</v>
      </c>
      <c r="P1450" t="s">
        <v>794</v>
      </c>
      <c r="Q1450" t="s">
        <v>825</v>
      </c>
      <c r="R1450" t="s">
        <v>33</v>
      </c>
      <c r="S1450" t="s">
        <v>45</v>
      </c>
    </row>
    <row r="1451" spans="1:19">
      <c r="A1451">
        <v>10110</v>
      </c>
      <c r="B1451">
        <v>20</v>
      </c>
      <c r="C1451" s="2">
        <v>35.510000000000005</v>
      </c>
      <c r="D1451" s="2">
        <v>3</v>
      </c>
      <c r="E1451" s="2">
        <v>710.2</v>
      </c>
      <c r="F1451" s="3">
        <v>37698</v>
      </c>
      <c r="G1451" t="s">
        <v>40</v>
      </c>
      <c r="H1451">
        <v>1</v>
      </c>
      <c r="I1451">
        <v>3</v>
      </c>
      <c r="J1451">
        <v>2003</v>
      </c>
      <c r="K1451" s="2">
        <v>33</v>
      </c>
      <c r="L1451" t="s">
        <v>81</v>
      </c>
      <c r="M1451" t="s">
        <v>93</v>
      </c>
      <c r="N1451" t="s">
        <v>796</v>
      </c>
      <c r="O1451" t="s">
        <v>229</v>
      </c>
      <c r="P1451" t="s">
        <v>794</v>
      </c>
      <c r="Q1451" t="s">
        <v>825</v>
      </c>
      <c r="R1451" t="s">
        <v>33</v>
      </c>
      <c r="S1451" t="s">
        <v>45</v>
      </c>
    </row>
    <row r="1452" spans="1:19">
      <c r="A1452">
        <v>10110</v>
      </c>
      <c r="B1452">
        <v>39</v>
      </c>
      <c r="C1452" s="2">
        <v>44.35</v>
      </c>
      <c r="D1452" s="2">
        <v>2</v>
      </c>
      <c r="E1452" s="2">
        <v>1729.65</v>
      </c>
      <c r="F1452" s="3">
        <v>37698</v>
      </c>
      <c r="G1452" t="s">
        <v>40</v>
      </c>
      <c r="H1452">
        <v>1</v>
      </c>
      <c r="I1452">
        <v>3</v>
      </c>
      <c r="J1452">
        <v>2003</v>
      </c>
      <c r="K1452" s="2">
        <v>44</v>
      </c>
      <c r="L1452" t="s">
        <v>81</v>
      </c>
      <c r="M1452" t="s">
        <v>94</v>
      </c>
      <c r="N1452" t="s">
        <v>796</v>
      </c>
      <c r="O1452" t="s">
        <v>229</v>
      </c>
      <c r="P1452" t="s">
        <v>794</v>
      </c>
      <c r="Q1452" t="s">
        <v>825</v>
      </c>
      <c r="R1452" t="s">
        <v>33</v>
      </c>
      <c r="S1452" t="s">
        <v>45</v>
      </c>
    </row>
    <row r="1453" spans="1:19">
      <c r="A1453">
        <v>10110</v>
      </c>
      <c r="B1453">
        <v>48</v>
      </c>
      <c r="C1453" s="2">
        <v>34.47</v>
      </c>
      <c r="D1453" s="2">
        <v>5</v>
      </c>
      <c r="E1453" s="2">
        <v>1654.56</v>
      </c>
      <c r="F1453" s="3">
        <v>37698</v>
      </c>
      <c r="G1453" t="s">
        <v>40</v>
      </c>
      <c r="H1453">
        <v>1</v>
      </c>
      <c r="I1453">
        <v>3</v>
      </c>
      <c r="J1453">
        <v>2003</v>
      </c>
      <c r="K1453" s="2">
        <v>41</v>
      </c>
      <c r="L1453" t="s">
        <v>81</v>
      </c>
      <c r="M1453" t="s">
        <v>95</v>
      </c>
      <c r="N1453" t="s">
        <v>796</v>
      </c>
      <c r="O1453" t="s">
        <v>229</v>
      </c>
      <c r="P1453" t="s">
        <v>794</v>
      </c>
      <c r="Q1453" t="s">
        <v>825</v>
      </c>
      <c r="R1453" t="s">
        <v>33</v>
      </c>
      <c r="S1453" t="s">
        <v>45</v>
      </c>
    </row>
    <row r="1454" spans="1:19">
      <c r="A1454">
        <v>10306</v>
      </c>
      <c r="B1454">
        <v>32</v>
      </c>
      <c r="C1454" s="2">
        <v>117.47</v>
      </c>
      <c r="D1454" s="2">
        <v>9</v>
      </c>
      <c r="E1454" s="2">
        <v>3759.04</v>
      </c>
      <c r="F1454" s="3">
        <v>38274</v>
      </c>
      <c r="G1454" t="s">
        <v>40</v>
      </c>
      <c r="H1454">
        <v>4</v>
      </c>
      <c r="I1454">
        <v>10</v>
      </c>
      <c r="J1454">
        <v>2004</v>
      </c>
      <c r="K1454" s="2">
        <v>136</v>
      </c>
      <c r="L1454" t="s">
        <v>81</v>
      </c>
      <c r="M1454" t="s">
        <v>98</v>
      </c>
      <c r="N1454" t="s">
        <v>796</v>
      </c>
      <c r="O1454" t="s">
        <v>229</v>
      </c>
      <c r="P1454" t="s">
        <v>794</v>
      </c>
      <c r="Q1454" t="s">
        <v>825</v>
      </c>
      <c r="R1454" t="s">
        <v>33</v>
      </c>
      <c r="S1454" t="s">
        <v>36</v>
      </c>
    </row>
    <row r="1455" spans="1:19">
      <c r="A1455">
        <v>10306</v>
      </c>
      <c r="B1455">
        <v>39</v>
      </c>
      <c r="C1455" s="2">
        <v>90.399999999999991</v>
      </c>
      <c r="D1455" s="2">
        <v>8</v>
      </c>
      <c r="E1455" s="2">
        <v>3525.6</v>
      </c>
      <c r="F1455" s="3">
        <v>38274</v>
      </c>
      <c r="G1455" t="s">
        <v>40</v>
      </c>
      <c r="H1455">
        <v>4</v>
      </c>
      <c r="I1455">
        <v>10</v>
      </c>
      <c r="J1455">
        <v>2004</v>
      </c>
      <c r="K1455" s="2">
        <v>87</v>
      </c>
      <c r="L1455" t="s">
        <v>81</v>
      </c>
      <c r="M1455" t="s">
        <v>99</v>
      </c>
      <c r="N1455" t="s">
        <v>796</v>
      </c>
      <c r="O1455" t="s">
        <v>229</v>
      </c>
      <c r="P1455" t="s">
        <v>794</v>
      </c>
      <c r="Q1455" t="s">
        <v>825</v>
      </c>
      <c r="R1455" t="s">
        <v>33</v>
      </c>
      <c r="S1455" t="s">
        <v>36</v>
      </c>
    </row>
    <row r="1456" spans="1:19">
      <c r="A1456">
        <v>10306</v>
      </c>
      <c r="B1456">
        <v>31</v>
      </c>
      <c r="C1456" s="2">
        <v>84.08</v>
      </c>
      <c r="D1456" s="2">
        <v>2</v>
      </c>
      <c r="E1456" s="2">
        <v>2606.48</v>
      </c>
      <c r="F1456" s="3">
        <v>38274</v>
      </c>
      <c r="G1456" t="s">
        <v>40</v>
      </c>
      <c r="H1456">
        <v>4</v>
      </c>
      <c r="I1456">
        <v>10</v>
      </c>
      <c r="J1456">
        <v>2004</v>
      </c>
      <c r="K1456" s="2">
        <v>88</v>
      </c>
      <c r="L1456" t="s">
        <v>81</v>
      </c>
      <c r="M1456" t="s">
        <v>236</v>
      </c>
      <c r="N1456" t="s">
        <v>796</v>
      </c>
      <c r="O1456" t="s">
        <v>229</v>
      </c>
      <c r="P1456" t="s">
        <v>794</v>
      </c>
      <c r="Q1456" t="s">
        <v>825</v>
      </c>
      <c r="R1456" t="s">
        <v>33</v>
      </c>
      <c r="S1456" t="s">
        <v>45</v>
      </c>
    </row>
    <row r="1457" spans="1:19">
      <c r="A1457">
        <v>10332</v>
      </c>
      <c r="B1457">
        <v>46</v>
      </c>
      <c r="C1457" s="2">
        <v>95.13</v>
      </c>
      <c r="D1457" s="2">
        <v>15</v>
      </c>
      <c r="E1457" s="2">
        <v>4375.9799999999996</v>
      </c>
      <c r="F1457" s="3">
        <v>38308</v>
      </c>
      <c r="G1457" t="s">
        <v>40</v>
      </c>
      <c r="H1457">
        <v>4</v>
      </c>
      <c r="I1457">
        <v>11</v>
      </c>
      <c r="J1457">
        <v>2004</v>
      </c>
      <c r="K1457" s="2">
        <v>102</v>
      </c>
      <c r="L1457" t="s">
        <v>81</v>
      </c>
      <c r="M1457" t="s">
        <v>82</v>
      </c>
      <c r="N1457" t="s">
        <v>796</v>
      </c>
      <c r="O1457" t="s">
        <v>229</v>
      </c>
      <c r="P1457" t="s">
        <v>794</v>
      </c>
      <c r="Q1457" t="s">
        <v>825</v>
      </c>
      <c r="R1457" t="s">
        <v>33</v>
      </c>
      <c r="S1457" t="s">
        <v>36</v>
      </c>
    </row>
    <row r="1458" spans="1:19">
      <c r="A1458">
        <v>10332</v>
      </c>
      <c r="B1458">
        <v>27</v>
      </c>
      <c r="C1458" s="2">
        <v>89.89</v>
      </c>
      <c r="D1458" s="2">
        <v>16</v>
      </c>
      <c r="E1458" s="2">
        <v>2427.0300000000002</v>
      </c>
      <c r="F1458" s="3">
        <v>38308</v>
      </c>
      <c r="G1458" t="s">
        <v>40</v>
      </c>
      <c r="H1458">
        <v>4</v>
      </c>
      <c r="I1458">
        <v>11</v>
      </c>
      <c r="J1458">
        <v>2004</v>
      </c>
      <c r="K1458" s="2">
        <v>53</v>
      </c>
      <c r="L1458" t="s">
        <v>81</v>
      </c>
      <c r="M1458" t="s">
        <v>83</v>
      </c>
      <c r="N1458" t="s">
        <v>796</v>
      </c>
      <c r="O1458" t="s">
        <v>229</v>
      </c>
      <c r="P1458" t="s">
        <v>794</v>
      </c>
      <c r="Q1458" t="s">
        <v>825</v>
      </c>
      <c r="R1458" t="s">
        <v>33</v>
      </c>
      <c r="S1458" t="s">
        <v>45</v>
      </c>
    </row>
    <row r="1459" spans="1:19">
      <c r="A1459">
        <v>10332</v>
      </c>
      <c r="B1459">
        <v>38</v>
      </c>
      <c r="C1459" s="2">
        <v>84.25</v>
      </c>
      <c r="D1459" s="2">
        <v>9</v>
      </c>
      <c r="E1459" s="2">
        <v>3201.5</v>
      </c>
      <c r="F1459" s="3">
        <v>38308</v>
      </c>
      <c r="G1459" t="s">
        <v>40</v>
      </c>
      <c r="H1459">
        <v>4</v>
      </c>
      <c r="I1459">
        <v>11</v>
      </c>
      <c r="J1459">
        <v>2004</v>
      </c>
      <c r="K1459" s="2">
        <v>60</v>
      </c>
      <c r="L1459" t="s">
        <v>81</v>
      </c>
      <c r="M1459" t="s">
        <v>85</v>
      </c>
      <c r="N1459" t="s">
        <v>796</v>
      </c>
      <c r="O1459" t="s">
        <v>229</v>
      </c>
      <c r="P1459" t="s">
        <v>794</v>
      </c>
      <c r="Q1459" t="s">
        <v>825</v>
      </c>
      <c r="R1459" t="s">
        <v>33</v>
      </c>
      <c r="S1459" t="s">
        <v>36</v>
      </c>
    </row>
    <row r="1460" spans="1:19">
      <c r="A1460">
        <v>10332</v>
      </c>
      <c r="B1460">
        <v>35</v>
      </c>
      <c r="C1460" s="2">
        <v>64.69</v>
      </c>
      <c r="D1460" s="2">
        <v>8</v>
      </c>
      <c r="E1460" s="2">
        <v>2264.15</v>
      </c>
      <c r="F1460" s="3">
        <v>38308</v>
      </c>
      <c r="G1460" t="s">
        <v>40</v>
      </c>
      <c r="H1460">
        <v>4</v>
      </c>
      <c r="I1460">
        <v>11</v>
      </c>
      <c r="J1460">
        <v>2004</v>
      </c>
      <c r="K1460" s="2">
        <v>127</v>
      </c>
      <c r="L1460" t="s">
        <v>81</v>
      </c>
      <c r="M1460" t="s">
        <v>86</v>
      </c>
      <c r="N1460" t="s">
        <v>796</v>
      </c>
      <c r="O1460" t="s">
        <v>229</v>
      </c>
      <c r="P1460" t="s">
        <v>794</v>
      </c>
      <c r="Q1460" t="s">
        <v>825</v>
      </c>
      <c r="R1460" t="s">
        <v>33</v>
      </c>
      <c r="S1460" t="s">
        <v>45</v>
      </c>
    </row>
    <row r="1461" spans="1:19">
      <c r="A1461">
        <v>10332</v>
      </c>
      <c r="B1461">
        <v>24</v>
      </c>
      <c r="C1461" s="2">
        <v>52.669999999999995</v>
      </c>
      <c r="D1461" s="2">
        <v>1</v>
      </c>
      <c r="E1461" s="2">
        <v>1264.08</v>
      </c>
      <c r="F1461" s="3">
        <v>38308</v>
      </c>
      <c r="G1461" t="s">
        <v>40</v>
      </c>
      <c r="H1461">
        <v>4</v>
      </c>
      <c r="I1461">
        <v>11</v>
      </c>
      <c r="J1461">
        <v>2004</v>
      </c>
      <c r="K1461" s="2">
        <v>168</v>
      </c>
      <c r="L1461" t="s">
        <v>81</v>
      </c>
      <c r="M1461" t="s">
        <v>87</v>
      </c>
      <c r="N1461" t="s">
        <v>796</v>
      </c>
      <c r="O1461" t="s">
        <v>229</v>
      </c>
      <c r="P1461" t="s">
        <v>794</v>
      </c>
      <c r="Q1461" t="s">
        <v>825</v>
      </c>
      <c r="R1461" t="s">
        <v>33</v>
      </c>
      <c r="S1461" t="s">
        <v>45</v>
      </c>
    </row>
    <row r="1462" spans="1:19">
      <c r="A1462">
        <v>10332</v>
      </c>
      <c r="B1462">
        <v>26</v>
      </c>
      <c r="C1462" s="2">
        <v>114.58</v>
      </c>
      <c r="D1462" s="2">
        <v>17</v>
      </c>
      <c r="E1462" s="2">
        <v>2979.08</v>
      </c>
      <c r="F1462" s="3">
        <v>38308</v>
      </c>
      <c r="G1462" t="s">
        <v>40</v>
      </c>
      <c r="H1462">
        <v>4</v>
      </c>
      <c r="I1462">
        <v>11</v>
      </c>
      <c r="J1462">
        <v>2004</v>
      </c>
      <c r="K1462" s="2">
        <v>62</v>
      </c>
      <c r="L1462" t="s">
        <v>81</v>
      </c>
      <c r="M1462" t="s">
        <v>89</v>
      </c>
      <c r="N1462" t="s">
        <v>796</v>
      </c>
      <c r="O1462" t="s">
        <v>229</v>
      </c>
      <c r="P1462" t="s">
        <v>794</v>
      </c>
      <c r="Q1462" t="s">
        <v>825</v>
      </c>
      <c r="R1462" t="s">
        <v>33</v>
      </c>
      <c r="S1462" t="s">
        <v>45</v>
      </c>
    </row>
    <row r="1463" spans="1:19">
      <c r="A1463">
        <v>10332</v>
      </c>
      <c r="B1463">
        <v>40</v>
      </c>
      <c r="C1463" s="2">
        <v>39.799999999999997</v>
      </c>
      <c r="D1463" s="2">
        <v>18</v>
      </c>
      <c r="E1463" s="2">
        <v>1592</v>
      </c>
      <c r="F1463" s="3">
        <v>38308</v>
      </c>
      <c r="G1463" t="s">
        <v>40</v>
      </c>
      <c r="H1463">
        <v>4</v>
      </c>
      <c r="I1463">
        <v>11</v>
      </c>
      <c r="J1463">
        <v>2004</v>
      </c>
      <c r="K1463" s="2">
        <v>104</v>
      </c>
      <c r="L1463" t="s">
        <v>81</v>
      </c>
      <c r="M1463" t="s">
        <v>90</v>
      </c>
      <c r="N1463" t="s">
        <v>796</v>
      </c>
      <c r="O1463" t="s">
        <v>229</v>
      </c>
      <c r="P1463" t="s">
        <v>794</v>
      </c>
      <c r="Q1463" t="s">
        <v>825</v>
      </c>
      <c r="R1463" t="s">
        <v>33</v>
      </c>
      <c r="S1463" t="s">
        <v>45</v>
      </c>
    </row>
    <row r="1464" spans="1:19">
      <c r="A1464">
        <v>10332</v>
      </c>
      <c r="B1464">
        <v>50</v>
      </c>
      <c r="C1464" s="2">
        <v>146.19999999999999</v>
      </c>
      <c r="D1464" s="2">
        <v>2</v>
      </c>
      <c r="E1464" s="2">
        <v>7310</v>
      </c>
      <c r="F1464" s="3">
        <v>38308</v>
      </c>
      <c r="G1464" t="s">
        <v>40</v>
      </c>
      <c r="H1464">
        <v>4</v>
      </c>
      <c r="I1464">
        <v>11</v>
      </c>
      <c r="J1464">
        <v>2004</v>
      </c>
      <c r="K1464" s="2">
        <v>92</v>
      </c>
      <c r="L1464" t="s">
        <v>81</v>
      </c>
      <c r="M1464" t="s">
        <v>92</v>
      </c>
      <c r="N1464" t="s">
        <v>796</v>
      </c>
      <c r="O1464" t="s">
        <v>229</v>
      </c>
      <c r="P1464" t="s">
        <v>794</v>
      </c>
      <c r="Q1464" t="s">
        <v>825</v>
      </c>
      <c r="R1464" t="s">
        <v>33</v>
      </c>
      <c r="S1464" t="s">
        <v>39</v>
      </c>
    </row>
    <row r="1465" spans="1:19">
      <c r="A1465">
        <v>10332</v>
      </c>
      <c r="B1465">
        <v>45</v>
      </c>
      <c r="C1465" s="2">
        <v>81.91</v>
      </c>
      <c r="D1465" s="2">
        <v>6</v>
      </c>
      <c r="E1465" s="2">
        <v>3685.95</v>
      </c>
      <c r="F1465" s="3">
        <v>38308</v>
      </c>
      <c r="G1465" t="s">
        <v>40</v>
      </c>
      <c r="H1465">
        <v>4</v>
      </c>
      <c r="I1465">
        <v>11</v>
      </c>
      <c r="J1465">
        <v>2004</v>
      </c>
      <c r="K1465" s="2">
        <v>33</v>
      </c>
      <c r="L1465" t="s">
        <v>81</v>
      </c>
      <c r="M1465" t="s">
        <v>93</v>
      </c>
      <c r="N1465" t="s">
        <v>796</v>
      </c>
      <c r="O1465" t="s">
        <v>229</v>
      </c>
      <c r="P1465" t="s">
        <v>794</v>
      </c>
      <c r="Q1465" t="s">
        <v>825</v>
      </c>
      <c r="R1465" t="s">
        <v>33</v>
      </c>
      <c r="S1465" t="s">
        <v>36</v>
      </c>
    </row>
    <row r="1466" spans="1:19">
      <c r="A1466">
        <v>10332</v>
      </c>
      <c r="B1466">
        <v>26</v>
      </c>
      <c r="C1466" s="2">
        <v>85.52</v>
      </c>
      <c r="D1466" s="2">
        <v>10</v>
      </c>
      <c r="E1466" s="2">
        <v>2223.52</v>
      </c>
      <c r="F1466" s="3">
        <v>38308</v>
      </c>
      <c r="G1466" t="s">
        <v>40</v>
      </c>
      <c r="H1466">
        <v>4</v>
      </c>
      <c r="I1466">
        <v>11</v>
      </c>
      <c r="J1466">
        <v>2004</v>
      </c>
      <c r="K1466" s="2">
        <v>44</v>
      </c>
      <c r="L1466" t="s">
        <v>81</v>
      </c>
      <c r="M1466" t="s">
        <v>94</v>
      </c>
      <c r="N1466" t="s">
        <v>796</v>
      </c>
      <c r="O1466" t="s">
        <v>229</v>
      </c>
      <c r="P1466" t="s">
        <v>794</v>
      </c>
      <c r="Q1466" t="s">
        <v>825</v>
      </c>
      <c r="R1466" t="s">
        <v>33</v>
      </c>
      <c r="S1466" t="s">
        <v>45</v>
      </c>
    </row>
    <row r="1467" spans="1:19">
      <c r="A1467">
        <v>10332</v>
      </c>
      <c r="B1467">
        <v>41</v>
      </c>
      <c r="C1467" s="2">
        <v>77.240000000000009</v>
      </c>
      <c r="D1467" s="2">
        <v>14</v>
      </c>
      <c r="E1467" s="2">
        <v>3166.84</v>
      </c>
      <c r="F1467" s="3">
        <v>38308</v>
      </c>
      <c r="G1467" t="s">
        <v>40</v>
      </c>
      <c r="H1467">
        <v>4</v>
      </c>
      <c r="I1467">
        <v>11</v>
      </c>
      <c r="J1467">
        <v>2004</v>
      </c>
      <c r="K1467" s="2">
        <v>41</v>
      </c>
      <c r="L1467" t="s">
        <v>81</v>
      </c>
      <c r="M1467" t="s">
        <v>95</v>
      </c>
      <c r="N1467" t="s">
        <v>796</v>
      </c>
      <c r="O1467" t="s">
        <v>229</v>
      </c>
      <c r="P1467" t="s">
        <v>794</v>
      </c>
      <c r="Q1467" t="s">
        <v>825</v>
      </c>
      <c r="R1467" t="s">
        <v>33</v>
      </c>
      <c r="S1467" t="s">
        <v>36</v>
      </c>
    </row>
    <row r="1468" spans="1:19">
      <c r="A1468">
        <v>10122</v>
      </c>
      <c r="B1468">
        <v>42</v>
      </c>
      <c r="C1468" s="2">
        <v>180.95</v>
      </c>
      <c r="D1468" s="2">
        <v>10</v>
      </c>
      <c r="E1468" s="2">
        <v>7599.9</v>
      </c>
      <c r="F1468" s="3">
        <v>37749</v>
      </c>
      <c r="G1468" t="s">
        <v>40</v>
      </c>
      <c r="H1468">
        <v>2</v>
      </c>
      <c r="I1468">
        <v>5</v>
      </c>
      <c r="J1468">
        <v>2003</v>
      </c>
      <c r="K1468" s="2">
        <v>194</v>
      </c>
      <c r="L1468" t="s">
        <v>100</v>
      </c>
      <c r="M1468" t="s">
        <v>124</v>
      </c>
      <c r="N1468" t="s">
        <v>506</v>
      </c>
      <c r="O1468" t="s">
        <v>509</v>
      </c>
      <c r="P1468" t="s">
        <v>793</v>
      </c>
      <c r="Q1468" t="s">
        <v>32</v>
      </c>
      <c r="R1468" t="s">
        <v>33</v>
      </c>
      <c r="S1468" t="s">
        <v>39</v>
      </c>
    </row>
    <row r="1469" spans="1:19">
      <c r="A1469">
        <v>10122</v>
      </c>
      <c r="B1469">
        <v>37</v>
      </c>
      <c r="C1469" s="2">
        <v>99.820000000000007</v>
      </c>
      <c r="D1469" s="2">
        <v>8</v>
      </c>
      <c r="E1469" s="2">
        <v>3693.34</v>
      </c>
      <c r="F1469" s="3">
        <v>37749</v>
      </c>
      <c r="G1469" t="s">
        <v>40</v>
      </c>
      <c r="H1469">
        <v>2</v>
      </c>
      <c r="I1469">
        <v>5</v>
      </c>
      <c r="J1469">
        <v>2003</v>
      </c>
      <c r="K1469" s="2">
        <v>117</v>
      </c>
      <c r="L1469" t="s">
        <v>100</v>
      </c>
      <c r="M1469" t="s">
        <v>264</v>
      </c>
      <c r="N1469" t="s">
        <v>506</v>
      </c>
      <c r="O1469" t="s">
        <v>509</v>
      </c>
      <c r="P1469" t="s">
        <v>793</v>
      </c>
      <c r="Q1469" t="s">
        <v>32</v>
      </c>
      <c r="R1469" t="s">
        <v>33</v>
      </c>
      <c r="S1469" t="s">
        <v>36</v>
      </c>
    </row>
    <row r="1470" spans="1:19">
      <c r="A1470">
        <v>10122</v>
      </c>
      <c r="B1470">
        <v>32</v>
      </c>
      <c r="C1470" s="2">
        <v>63.84</v>
      </c>
      <c r="D1470" s="2">
        <v>11</v>
      </c>
      <c r="E1470" s="2">
        <v>2042.88</v>
      </c>
      <c r="F1470" s="3">
        <v>37749</v>
      </c>
      <c r="G1470" t="s">
        <v>40</v>
      </c>
      <c r="H1470">
        <v>2</v>
      </c>
      <c r="I1470">
        <v>5</v>
      </c>
      <c r="J1470">
        <v>2003</v>
      </c>
      <c r="K1470" s="2">
        <v>79</v>
      </c>
      <c r="L1470" t="s">
        <v>100</v>
      </c>
      <c r="M1470" t="s">
        <v>125</v>
      </c>
      <c r="N1470" t="s">
        <v>506</v>
      </c>
      <c r="O1470" t="s">
        <v>509</v>
      </c>
      <c r="P1470" t="s">
        <v>793</v>
      </c>
      <c r="Q1470" t="s">
        <v>32</v>
      </c>
      <c r="R1470" t="s">
        <v>33</v>
      </c>
      <c r="S1470" t="s">
        <v>45</v>
      </c>
    </row>
    <row r="1471" spans="1:19">
      <c r="A1471">
        <v>10122</v>
      </c>
      <c r="B1471">
        <v>20</v>
      </c>
      <c r="C1471" s="2">
        <v>107.1</v>
      </c>
      <c r="D1471" s="2">
        <v>7</v>
      </c>
      <c r="E1471" s="2">
        <v>2142</v>
      </c>
      <c r="F1471" s="3">
        <v>37749</v>
      </c>
      <c r="G1471" t="s">
        <v>40</v>
      </c>
      <c r="H1471">
        <v>2</v>
      </c>
      <c r="I1471">
        <v>5</v>
      </c>
      <c r="J1471">
        <v>2003</v>
      </c>
      <c r="K1471" s="2">
        <v>115</v>
      </c>
      <c r="L1471" t="s">
        <v>100</v>
      </c>
      <c r="M1471" t="s">
        <v>265</v>
      </c>
      <c r="N1471" t="s">
        <v>506</v>
      </c>
      <c r="O1471" t="s">
        <v>509</v>
      </c>
      <c r="P1471" t="s">
        <v>793</v>
      </c>
      <c r="Q1471" t="s">
        <v>32</v>
      </c>
      <c r="R1471" t="s">
        <v>33</v>
      </c>
      <c r="S1471" t="s">
        <v>45</v>
      </c>
    </row>
    <row r="1472" spans="1:19">
      <c r="A1472">
        <v>10122</v>
      </c>
      <c r="B1472">
        <v>34</v>
      </c>
      <c r="C1472" s="2">
        <v>147.20000000000002</v>
      </c>
      <c r="D1472" s="2">
        <v>2</v>
      </c>
      <c r="E1472" s="2">
        <v>5004.8</v>
      </c>
      <c r="F1472" s="3">
        <v>37749</v>
      </c>
      <c r="G1472" t="s">
        <v>40</v>
      </c>
      <c r="H1472">
        <v>2</v>
      </c>
      <c r="I1472">
        <v>5</v>
      </c>
      <c r="J1472">
        <v>2003</v>
      </c>
      <c r="K1472" s="2">
        <v>141</v>
      </c>
      <c r="L1472" t="s">
        <v>100</v>
      </c>
      <c r="M1472" t="s">
        <v>27</v>
      </c>
      <c r="N1472" t="s">
        <v>506</v>
      </c>
      <c r="O1472" t="s">
        <v>509</v>
      </c>
      <c r="P1472" t="s">
        <v>793</v>
      </c>
      <c r="Q1472" t="s">
        <v>32</v>
      </c>
      <c r="R1472" t="s">
        <v>33</v>
      </c>
      <c r="S1472" t="s">
        <v>36</v>
      </c>
    </row>
    <row r="1473" spans="1:19">
      <c r="A1473">
        <v>10122</v>
      </c>
      <c r="B1473">
        <v>43</v>
      </c>
      <c r="C1473" s="2">
        <v>72.38000000000001</v>
      </c>
      <c r="D1473" s="2">
        <v>6</v>
      </c>
      <c r="E1473" s="2">
        <v>3112.34</v>
      </c>
      <c r="F1473" s="3">
        <v>37749</v>
      </c>
      <c r="G1473" t="s">
        <v>40</v>
      </c>
      <c r="H1473">
        <v>2</v>
      </c>
      <c r="I1473">
        <v>5</v>
      </c>
      <c r="J1473">
        <v>2003</v>
      </c>
      <c r="K1473" s="2">
        <v>77</v>
      </c>
      <c r="L1473" t="s">
        <v>100</v>
      </c>
      <c r="M1473" t="s">
        <v>170</v>
      </c>
      <c r="N1473" t="s">
        <v>506</v>
      </c>
      <c r="O1473" t="s">
        <v>509</v>
      </c>
      <c r="P1473" t="s">
        <v>793</v>
      </c>
      <c r="Q1473" t="s">
        <v>32</v>
      </c>
      <c r="R1473" t="s">
        <v>33</v>
      </c>
      <c r="S1473" t="s">
        <v>36</v>
      </c>
    </row>
    <row r="1474" spans="1:19">
      <c r="A1474">
        <v>10122</v>
      </c>
      <c r="B1474">
        <v>31</v>
      </c>
      <c r="C1474" s="2">
        <v>132.29</v>
      </c>
      <c r="D1474" s="2">
        <v>1</v>
      </c>
      <c r="E1474" s="2">
        <v>4100.99</v>
      </c>
      <c r="F1474" s="3">
        <v>37749</v>
      </c>
      <c r="G1474" t="s">
        <v>40</v>
      </c>
      <c r="H1474">
        <v>2</v>
      </c>
      <c r="I1474">
        <v>5</v>
      </c>
      <c r="J1474">
        <v>2003</v>
      </c>
      <c r="K1474" s="2">
        <v>142</v>
      </c>
      <c r="L1474" t="s">
        <v>100</v>
      </c>
      <c r="M1474" t="s">
        <v>37</v>
      </c>
      <c r="N1474" t="s">
        <v>506</v>
      </c>
      <c r="O1474" t="s">
        <v>509</v>
      </c>
      <c r="P1474" t="s">
        <v>793</v>
      </c>
      <c r="Q1474" t="s">
        <v>32</v>
      </c>
      <c r="R1474" t="s">
        <v>33</v>
      </c>
      <c r="S1474" t="s">
        <v>36</v>
      </c>
    </row>
    <row r="1475" spans="1:19">
      <c r="A1475">
        <v>10122</v>
      </c>
      <c r="B1475">
        <v>25</v>
      </c>
      <c r="C1475" s="2">
        <v>143.94</v>
      </c>
      <c r="D1475" s="2">
        <v>3</v>
      </c>
      <c r="E1475" s="2">
        <v>3598.5</v>
      </c>
      <c r="F1475" s="3">
        <v>37749</v>
      </c>
      <c r="G1475" t="s">
        <v>40</v>
      </c>
      <c r="H1475">
        <v>2</v>
      </c>
      <c r="I1475">
        <v>5</v>
      </c>
      <c r="J1475">
        <v>2003</v>
      </c>
      <c r="K1475" s="2">
        <v>169</v>
      </c>
      <c r="L1475" t="s">
        <v>100</v>
      </c>
      <c r="M1475" t="s">
        <v>38</v>
      </c>
      <c r="N1475" t="s">
        <v>506</v>
      </c>
      <c r="O1475" t="s">
        <v>509</v>
      </c>
      <c r="P1475" t="s">
        <v>793</v>
      </c>
      <c r="Q1475" t="s">
        <v>32</v>
      </c>
      <c r="R1475" t="s">
        <v>33</v>
      </c>
      <c r="S1475" t="s">
        <v>36</v>
      </c>
    </row>
    <row r="1476" spans="1:19">
      <c r="A1476">
        <v>10122</v>
      </c>
      <c r="B1476">
        <v>21</v>
      </c>
      <c r="C1476" s="2">
        <v>73.17</v>
      </c>
      <c r="D1476" s="2">
        <v>13</v>
      </c>
      <c r="E1476" s="2">
        <v>1536.57</v>
      </c>
      <c r="F1476" s="3">
        <v>37749</v>
      </c>
      <c r="G1476" t="s">
        <v>40</v>
      </c>
      <c r="H1476">
        <v>2</v>
      </c>
      <c r="I1476">
        <v>5</v>
      </c>
      <c r="J1476">
        <v>2003</v>
      </c>
      <c r="K1476" s="2">
        <v>80</v>
      </c>
      <c r="L1476" t="s">
        <v>100</v>
      </c>
      <c r="M1476" t="s">
        <v>126</v>
      </c>
      <c r="N1476" t="s">
        <v>506</v>
      </c>
      <c r="O1476" t="s">
        <v>509</v>
      </c>
      <c r="P1476" t="s">
        <v>793</v>
      </c>
      <c r="Q1476" t="s">
        <v>32</v>
      </c>
      <c r="R1476" t="s">
        <v>33</v>
      </c>
      <c r="S1476" t="s">
        <v>45</v>
      </c>
    </row>
    <row r="1477" spans="1:19">
      <c r="A1477">
        <v>10122</v>
      </c>
      <c r="B1477">
        <v>21</v>
      </c>
      <c r="C1477" s="2">
        <v>117.58999999999999</v>
      </c>
      <c r="D1477" s="2">
        <v>12</v>
      </c>
      <c r="E1477" s="2">
        <v>2469.39</v>
      </c>
      <c r="F1477" s="3">
        <v>37749</v>
      </c>
      <c r="G1477" t="s">
        <v>40</v>
      </c>
      <c r="H1477">
        <v>2</v>
      </c>
      <c r="I1477">
        <v>5</v>
      </c>
      <c r="J1477">
        <v>2003</v>
      </c>
      <c r="K1477" s="2">
        <v>146</v>
      </c>
      <c r="L1477" t="s">
        <v>100</v>
      </c>
      <c r="M1477" t="s">
        <v>127</v>
      </c>
      <c r="N1477" t="s">
        <v>506</v>
      </c>
      <c r="O1477" t="s">
        <v>509</v>
      </c>
      <c r="P1477" t="s">
        <v>793</v>
      </c>
      <c r="Q1477" t="s">
        <v>32</v>
      </c>
      <c r="R1477" t="s">
        <v>33</v>
      </c>
      <c r="S1477" t="s">
        <v>45</v>
      </c>
    </row>
    <row r="1478" spans="1:19">
      <c r="A1478">
        <v>10122</v>
      </c>
      <c r="B1478">
        <v>28</v>
      </c>
      <c r="C1478" s="2">
        <v>127.97</v>
      </c>
      <c r="D1478" s="2">
        <v>15</v>
      </c>
      <c r="E1478" s="2">
        <v>3583.16</v>
      </c>
      <c r="F1478" s="3">
        <v>37749</v>
      </c>
      <c r="G1478" t="s">
        <v>40</v>
      </c>
      <c r="H1478">
        <v>2</v>
      </c>
      <c r="I1478">
        <v>5</v>
      </c>
      <c r="J1478">
        <v>2003</v>
      </c>
      <c r="K1478" s="2">
        <v>148</v>
      </c>
      <c r="L1478" t="s">
        <v>100</v>
      </c>
      <c r="M1478" t="s">
        <v>128</v>
      </c>
      <c r="N1478" t="s">
        <v>506</v>
      </c>
      <c r="O1478" t="s">
        <v>509</v>
      </c>
      <c r="P1478" t="s">
        <v>793</v>
      </c>
      <c r="Q1478" t="s">
        <v>32</v>
      </c>
      <c r="R1478" t="s">
        <v>33</v>
      </c>
      <c r="S1478" t="s">
        <v>36</v>
      </c>
    </row>
    <row r="1479" spans="1:19">
      <c r="A1479">
        <v>10122</v>
      </c>
      <c r="B1479">
        <v>39</v>
      </c>
      <c r="C1479" s="2">
        <v>30.96</v>
      </c>
      <c r="D1479" s="2">
        <v>4</v>
      </c>
      <c r="E1479" s="2">
        <v>1207.44</v>
      </c>
      <c r="F1479" s="3">
        <v>37749</v>
      </c>
      <c r="G1479" t="s">
        <v>40</v>
      </c>
      <c r="H1479">
        <v>2</v>
      </c>
      <c r="I1479">
        <v>5</v>
      </c>
      <c r="J1479">
        <v>2003</v>
      </c>
      <c r="K1479" s="2">
        <v>37</v>
      </c>
      <c r="L1479" t="s">
        <v>100</v>
      </c>
      <c r="M1479" t="s">
        <v>171</v>
      </c>
      <c r="N1479" t="s">
        <v>506</v>
      </c>
      <c r="O1479" t="s">
        <v>509</v>
      </c>
      <c r="P1479" t="s">
        <v>793</v>
      </c>
      <c r="Q1479" t="s">
        <v>32</v>
      </c>
      <c r="R1479" t="s">
        <v>33</v>
      </c>
      <c r="S1479" t="s">
        <v>45</v>
      </c>
    </row>
    <row r="1480" spans="1:19">
      <c r="A1480">
        <v>10122</v>
      </c>
      <c r="B1480">
        <v>34</v>
      </c>
      <c r="C1480" s="2">
        <v>50.21</v>
      </c>
      <c r="D1480" s="2">
        <v>9</v>
      </c>
      <c r="E1480" s="2">
        <v>1707.14</v>
      </c>
      <c r="F1480" s="3">
        <v>37749</v>
      </c>
      <c r="G1480" t="s">
        <v>40</v>
      </c>
      <c r="H1480">
        <v>2</v>
      </c>
      <c r="I1480">
        <v>5</v>
      </c>
      <c r="J1480">
        <v>2003</v>
      </c>
      <c r="K1480" s="2">
        <v>61</v>
      </c>
      <c r="L1480" t="s">
        <v>100</v>
      </c>
      <c r="M1480" t="s">
        <v>129</v>
      </c>
      <c r="N1480" t="s">
        <v>506</v>
      </c>
      <c r="O1480" t="s">
        <v>509</v>
      </c>
      <c r="P1480" t="s">
        <v>793</v>
      </c>
      <c r="Q1480" t="s">
        <v>32</v>
      </c>
      <c r="R1480" t="s">
        <v>33</v>
      </c>
      <c r="S1480" t="s">
        <v>45</v>
      </c>
    </row>
    <row r="1481" spans="1:19">
      <c r="A1481">
        <v>10122</v>
      </c>
      <c r="B1481">
        <v>43</v>
      </c>
      <c r="C1481" s="2">
        <v>127.79</v>
      </c>
      <c r="D1481" s="2">
        <v>5</v>
      </c>
      <c r="E1481" s="2">
        <v>5494.97</v>
      </c>
      <c r="F1481" s="3">
        <v>37749</v>
      </c>
      <c r="G1481" t="s">
        <v>40</v>
      </c>
      <c r="H1481">
        <v>2</v>
      </c>
      <c r="I1481">
        <v>5</v>
      </c>
      <c r="J1481">
        <v>2003</v>
      </c>
      <c r="K1481" s="2">
        <v>140</v>
      </c>
      <c r="L1481" t="s">
        <v>100</v>
      </c>
      <c r="M1481" t="s">
        <v>172</v>
      </c>
      <c r="N1481" t="s">
        <v>506</v>
      </c>
      <c r="O1481" t="s">
        <v>509</v>
      </c>
      <c r="P1481" t="s">
        <v>793</v>
      </c>
      <c r="Q1481" t="s">
        <v>32</v>
      </c>
      <c r="R1481" t="s">
        <v>33</v>
      </c>
      <c r="S1481" t="s">
        <v>36</v>
      </c>
    </row>
    <row r="1482" spans="1:19">
      <c r="A1482">
        <v>10122</v>
      </c>
      <c r="B1482">
        <v>29</v>
      </c>
      <c r="C1482" s="2">
        <v>71.14</v>
      </c>
      <c r="D1482" s="2">
        <v>14</v>
      </c>
      <c r="E1482" s="2">
        <v>2063.06</v>
      </c>
      <c r="F1482" s="3">
        <v>37749</v>
      </c>
      <c r="G1482" t="s">
        <v>40</v>
      </c>
      <c r="H1482">
        <v>2</v>
      </c>
      <c r="I1482">
        <v>5</v>
      </c>
      <c r="J1482">
        <v>2003</v>
      </c>
      <c r="K1482" s="2">
        <v>80</v>
      </c>
      <c r="L1482" t="s">
        <v>100</v>
      </c>
      <c r="M1482" t="s">
        <v>130</v>
      </c>
      <c r="N1482" t="s">
        <v>506</v>
      </c>
      <c r="O1482" t="s">
        <v>509</v>
      </c>
      <c r="P1482" t="s">
        <v>793</v>
      </c>
      <c r="Q1482" t="s">
        <v>32</v>
      </c>
      <c r="R1482" t="s">
        <v>33</v>
      </c>
      <c r="S1482" t="s">
        <v>45</v>
      </c>
    </row>
    <row r="1483" spans="1:19">
      <c r="A1483">
        <v>10344</v>
      </c>
      <c r="B1483">
        <v>26</v>
      </c>
      <c r="C1483" s="2">
        <v>63.43</v>
      </c>
      <c r="D1483" s="2">
        <v>5</v>
      </c>
      <c r="E1483" s="2">
        <v>1649.18</v>
      </c>
      <c r="F1483" s="3">
        <v>38316</v>
      </c>
      <c r="G1483" t="s">
        <v>40</v>
      </c>
      <c r="H1483">
        <v>4</v>
      </c>
      <c r="I1483">
        <v>11</v>
      </c>
      <c r="J1483">
        <v>2004</v>
      </c>
      <c r="K1483" s="2">
        <v>71</v>
      </c>
      <c r="L1483" t="s">
        <v>100</v>
      </c>
      <c r="M1483" t="s">
        <v>114</v>
      </c>
      <c r="N1483" t="s">
        <v>506</v>
      </c>
      <c r="O1483" t="s">
        <v>509</v>
      </c>
      <c r="P1483" t="s">
        <v>793</v>
      </c>
      <c r="Q1483" t="s">
        <v>32</v>
      </c>
      <c r="R1483" t="s">
        <v>33</v>
      </c>
      <c r="S1483" t="s">
        <v>45</v>
      </c>
    </row>
    <row r="1484" spans="1:19">
      <c r="A1484">
        <v>10344</v>
      </c>
      <c r="B1484">
        <v>29</v>
      </c>
      <c r="C1484" s="2">
        <v>59.529999999999994</v>
      </c>
      <c r="D1484" s="2">
        <v>7</v>
      </c>
      <c r="E1484" s="2">
        <v>1726.37</v>
      </c>
      <c r="F1484" s="3">
        <v>38316</v>
      </c>
      <c r="G1484" t="s">
        <v>40</v>
      </c>
      <c r="H1484">
        <v>4</v>
      </c>
      <c r="I1484">
        <v>11</v>
      </c>
      <c r="J1484">
        <v>2004</v>
      </c>
      <c r="K1484" s="2">
        <v>73</v>
      </c>
      <c r="L1484" t="s">
        <v>100</v>
      </c>
      <c r="M1484" t="s">
        <v>115</v>
      </c>
      <c r="N1484" t="s">
        <v>506</v>
      </c>
      <c r="O1484" t="s">
        <v>509</v>
      </c>
      <c r="P1484" t="s">
        <v>793</v>
      </c>
      <c r="Q1484" t="s">
        <v>32</v>
      </c>
      <c r="R1484" t="s">
        <v>33</v>
      </c>
      <c r="S1484" t="s">
        <v>45</v>
      </c>
    </row>
    <row r="1485" spans="1:19">
      <c r="A1485">
        <v>10122</v>
      </c>
      <c r="B1485">
        <v>35</v>
      </c>
      <c r="C1485" s="2">
        <v>49.74</v>
      </c>
      <c r="D1485" s="2">
        <v>16</v>
      </c>
      <c r="E1485" s="2">
        <v>1740.9</v>
      </c>
      <c r="F1485" s="3">
        <v>37749</v>
      </c>
      <c r="G1485" t="s">
        <v>40</v>
      </c>
      <c r="H1485">
        <v>2</v>
      </c>
      <c r="I1485">
        <v>5</v>
      </c>
      <c r="J1485">
        <v>2003</v>
      </c>
      <c r="K1485" s="2">
        <v>62</v>
      </c>
      <c r="L1485" t="s">
        <v>173</v>
      </c>
      <c r="M1485" t="s">
        <v>134</v>
      </c>
      <c r="N1485" t="s">
        <v>506</v>
      </c>
      <c r="O1485" t="s">
        <v>509</v>
      </c>
      <c r="P1485" t="s">
        <v>793</v>
      </c>
      <c r="Q1485" t="s">
        <v>32</v>
      </c>
      <c r="R1485" t="s">
        <v>33</v>
      </c>
      <c r="S1485" t="s">
        <v>45</v>
      </c>
    </row>
    <row r="1486" spans="1:19">
      <c r="A1486">
        <v>10122</v>
      </c>
      <c r="B1486">
        <v>31</v>
      </c>
      <c r="C1486" s="2">
        <v>44.660000000000004</v>
      </c>
      <c r="D1486" s="2">
        <v>17</v>
      </c>
      <c r="E1486" s="2">
        <v>1384.46</v>
      </c>
      <c r="F1486" s="3">
        <v>37749</v>
      </c>
      <c r="G1486" t="s">
        <v>40</v>
      </c>
      <c r="H1486">
        <v>2</v>
      </c>
      <c r="I1486">
        <v>5</v>
      </c>
      <c r="J1486">
        <v>2003</v>
      </c>
      <c r="K1486" s="2">
        <v>40</v>
      </c>
      <c r="L1486" t="s">
        <v>173</v>
      </c>
      <c r="M1486" t="s">
        <v>137</v>
      </c>
      <c r="N1486" t="s">
        <v>506</v>
      </c>
      <c r="O1486" t="s">
        <v>509</v>
      </c>
      <c r="P1486" t="s">
        <v>793</v>
      </c>
      <c r="Q1486" t="s">
        <v>32</v>
      </c>
      <c r="R1486" t="s">
        <v>33</v>
      </c>
      <c r="S1486" t="s">
        <v>45</v>
      </c>
    </row>
    <row r="1487" spans="1:19">
      <c r="A1487">
        <v>10364</v>
      </c>
      <c r="B1487">
        <v>48</v>
      </c>
      <c r="C1487" s="2">
        <v>48.28</v>
      </c>
      <c r="D1487" s="2">
        <v>1</v>
      </c>
      <c r="E1487" s="2">
        <v>2317.44</v>
      </c>
      <c r="F1487" s="3">
        <v>38358</v>
      </c>
      <c r="G1487" t="s">
        <v>40</v>
      </c>
      <c r="H1487">
        <v>1</v>
      </c>
      <c r="I1487">
        <v>1</v>
      </c>
      <c r="J1487">
        <v>2005</v>
      </c>
      <c r="K1487" s="2">
        <v>40</v>
      </c>
      <c r="L1487" t="s">
        <v>173</v>
      </c>
      <c r="M1487" t="s">
        <v>137</v>
      </c>
      <c r="N1487" t="s">
        <v>506</v>
      </c>
      <c r="O1487" t="s">
        <v>509</v>
      </c>
      <c r="P1487" t="s">
        <v>793</v>
      </c>
      <c r="Q1487" t="s">
        <v>32</v>
      </c>
      <c r="R1487" t="s">
        <v>33</v>
      </c>
      <c r="S1487" t="s">
        <v>45</v>
      </c>
    </row>
    <row r="1488" spans="1:19">
      <c r="A1488">
        <v>10344</v>
      </c>
      <c r="B1488">
        <v>45</v>
      </c>
      <c r="C1488" s="2">
        <v>170</v>
      </c>
      <c r="D1488" s="2">
        <v>1</v>
      </c>
      <c r="E1488" s="2">
        <v>7650</v>
      </c>
      <c r="F1488" s="3">
        <v>38316</v>
      </c>
      <c r="G1488" t="s">
        <v>40</v>
      </c>
      <c r="H1488">
        <v>4</v>
      </c>
      <c r="I1488">
        <v>11</v>
      </c>
      <c r="J1488">
        <v>2004</v>
      </c>
      <c r="K1488" s="2">
        <v>170</v>
      </c>
      <c r="L1488" t="s">
        <v>81</v>
      </c>
      <c r="M1488" t="s">
        <v>84</v>
      </c>
      <c r="N1488" t="s">
        <v>506</v>
      </c>
      <c r="O1488" t="s">
        <v>509</v>
      </c>
      <c r="P1488" t="s">
        <v>793</v>
      </c>
      <c r="Q1488" t="s">
        <v>32</v>
      </c>
      <c r="R1488" t="s">
        <v>33</v>
      </c>
      <c r="S1488" t="s">
        <v>39</v>
      </c>
    </row>
    <row r="1489" spans="1:19">
      <c r="A1489">
        <v>10344</v>
      </c>
      <c r="B1489">
        <v>40</v>
      </c>
      <c r="C1489" s="2">
        <v>56.910000000000004</v>
      </c>
      <c r="D1489" s="2">
        <v>2</v>
      </c>
      <c r="E1489" s="2">
        <v>2276.4</v>
      </c>
      <c r="F1489" s="3">
        <v>38316</v>
      </c>
      <c r="G1489" t="s">
        <v>40</v>
      </c>
      <c r="H1489">
        <v>4</v>
      </c>
      <c r="I1489">
        <v>11</v>
      </c>
      <c r="J1489">
        <v>2004</v>
      </c>
      <c r="K1489" s="2">
        <v>60</v>
      </c>
      <c r="L1489" t="s">
        <v>81</v>
      </c>
      <c r="M1489" t="s">
        <v>85</v>
      </c>
      <c r="N1489" t="s">
        <v>506</v>
      </c>
      <c r="O1489" t="s">
        <v>509</v>
      </c>
      <c r="P1489" t="s">
        <v>793</v>
      </c>
      <c r="Q1489" t="s">
        <v>32</v>
      </c>
      <c r="R1489" t="s">
        <v>33</v>
      </c>
      <c r="S1489" t="s">
        <v>45</v>
      </c>
    </row>
    <row r="1490" spans="1:19">
      <c r="A1490">
        <v>10344</v>
      </c>
      <c r="B1490">
        <v>30</v>
      </c>
      <c r="C1490" s="2">
        <v>130.94</v>
      </c>
      <c r="D1490" s="2">
        <v>3</v>
      </c>
      <c r="E1490" s="2">
        <v>3928.2</v>
      </c>
      <c r="F1490" s="3">
        <v>38316</v>
      </c>
      <c r="G1490" t="s">
        <v>40</v>
      </c>
      <c r="H1490">
        <v>4</v>
      </c>
      <c r="I1490">
        <v>11</v>
      </c>
      <c r="J1490">
        <v>2004</v>
      </c>
      <c r="K1490" s="2">
        <v>127</v>
      </c>
      <c r="L1490" t="s">
        <v>81</v>
      </c>
      <c r="M1490" t="s">
        <v>86</v>
      </c>
      <c r="N1490" t="s">
        <v>506</v>
      </c>
      <c r="O1490" t="s">
        <v>509</v>
      </c>
      <c r="P1490" t="s">
        <v>793</v>
      </c>
      <c r="Q1490" t="s">
        <v>32</v>
      </c>
      <c r="R1490" t="s">
        <v>33</v>
      </c>
      <c r="S1490" t="s">
        <v>36</v>
      </c>
    </row>
    <row r="1491" spans="1:19">
      <c r="A1491">
        <v>10344</v>
      </c>
      <c r="B1491">
        <v>21</v>
      </c>
      <c r="C1491" s="2">
        <v>104.91000000000001</v>
      </c>
      <c r="D1491" s="2">
        <v>4</v>
      </c>
      <c r="E1491" s="2">
        <v>2203.11</v>
      </c>
      <c r="F1491" s="3">
        <v>38316</v>
      </c>
      <c r="G1491" t="s">
        <v>40</v>
      </c>
      <c r="H1491">
        <v>4</v>
      </c>
      <c r="I1491">
        <v>11</v>
      </c>
      <c r="J1491">
        <v>2004</v>
      </c>
      <c r="K1491" s="2">
        <v>92</v>
      </c>
      <c r="L1491" t="s">
        <v>81</v>
      </c>
      <c r="M1491" t="s">
        <v>92</v>
      </c>
      <c r="N1491" t="s">
        <v>506</v>
      </c>
      <c r="O1491" t="s">
        <v>509</v>
      </c>
      <c r="P1491" t="s">
        <v>793</v>
      </c>
      <c r="Q1491" t="s">
        <v>32</v>
      </c>
      <c r="R1491" t="s">
        <v>33</v>
      </c>
      <c r="S1491" t="s">
        <v>45</v>
      </c>
    </row>
    <row r="1492" spans="1:19">
      <c r="A1492">
        <v>10344</v>
      </c>
      <c r="B1492">
        <v>20</v>
      </c>
      <c r="C1492" s="2">
        <v>35.18</v>
      </c>
      <c r="D1492" s="2">
        <v>6</v>
      </c>
      <c r="E1492" s="2">
        <v>703.6</v>
      </c>
      <c r="F1492" s="3">
        <v>38316</v>
      </c>
      <c r="G1492" t="s">
        <v>40</v>
      </c>
      <c r="H1492">
        <v>4</v>
      </c>
      <c r="I1492">
        <v>11</v>
      </c>
      <c r="J1492">
        <v>2004</v>
      </c>
      <c r="K1492" s="2">
        <v>33</v>
      </c>
      <c r="L1492" t="s">
        <v>81</v>
      </c>
      <c r="M1492" t="s">
        <v>93</v>
      </c>
      <c r="N1492" t="s">
        <v>506</v>
      </c>
      <c r="O1492" t="s">
        <v>509</v>
      </c>
      <c r="P1492" t="s">
        <v>793</v>
      </c>
      <c r="Q1492" t="s">
        <v>32</v>
      </c>
      <c r="R1492" t="s">
        <v>33</v>
      </c>
      <c r="S1492" t="s">
        <v>45</v>
      </c>
    </row>
    <row r="1493" spans="1:19">
      <c r="A1493">
        <v>10296</v>
      </c>
      <c r="B1493">
        <v>36</v>
      </c>
      <c r="C1493" s="2">
        <v>157.69</v>
      </c>
      <c r="D1493" s="2">
        <v>7</v>
      </c>
      <c r="E1493" s="2">
        <v>5676.84</v>
      </c>
      <c r="F1493" s="3">
        <v>38245</v>
      </c>
      <c r="G1493" t="s">
        <v>40</v>
      </c>
      <c r="H1493">
        <v>3</v>
      </c>
      <c r="I1493">
        <v>9</v>
      </c>
      <c r="J1493">
        <v>2004</v>
      </c>
      <c r="K1493" s="2">
        <v>157</v>
      </c>
      <c r="L1493" t="s">
        <v>161</v>
      </c>
      <c r="M1493" t="s">
        <v>43</v>
      </c>
      <c r="N1493" t="s">
        <v>256</v>
      </c>
      <c r="O1493" t="s">
        <v>252</v>
      </c>
      <c r="P1493" t="s">
        <v>790</v>
      </c>
      <c r="Q1493" t="s">
        <v>253</v>
      </c>
      <c r="R1493" t="s">
        <v>33</v>
      </c>
      <c r="S1493" t="s">
        <v>36</v>
      </c>
    </row>
    <row r="1494" spans="1:19">
      <c r="A1494">
        <v>10296</v>
      </c>
      <c r="B1494">
        <v>21</v>
      </c>
      <c r="C1494" s="2">
        <v>71.25</v>
      </c>
      <c r="D1494" s="2">
        <v>8</v>
      </c>
      <c r="E1494" s="2">
        <v>1496.25</v>
      </c>
      <c r="F1494" s="3">
        <v>38245</v>
      </c>
      <c r="G1494" t="s">
        <v>40</v>
      </c>
      <c r="H1494">
        <v>3</v>
      </c>
      <c r="I1494">
        <v>9</v>
      </c>
      <c r="J1494">
        <v>2004</v>
      </c>
      <c r="K1494" s="2">
        <v>68</v>
      </c>
      <c r="L1494" t="s">
        <v>161</v>
      </c>
      <c r="M1494" t="s">
        <v>44</v>
      </c>
      <c r="N1494" t="s">
        <v>256</v>
      </c>
      <c r="O1494" t="s">
        <v>252</v>
      </c>
      <c r="P1494" t="s">
        <v>790</v>
      </c>
      <c r="Q1494" t="s">
        <v>253</v>
      </c>
      <c r="R1494" t="s">
        <v>33</v>
      </c>
      <c r="S1494" t="s">
        <v>45</v>
      </c>
    </row>
    <row r="1495" spans="1:19">
      <c r="A1495">
        <v>10296</v>
      </c>
      <c r="B1495">
        <v>32</v>
      </c>
      <c r="C1495" s="2">
        <v>71.650000000000006</v>
      </c>
      <c r="D1495" s="2">
        <v>6</v>
      </c>
      <c r="E1495" s="2">
        <v>2292.8000000000002</v>
      </c>
      <c r="F1495" s="3">
        <v>38245</v>
      </c>
      <c r="G1495" t="s">
        <v>40</v>
      </c>
      <c r="H1495">
        <v>3</v>
      </c>
      <c r="I1495">
        <v>9</v>
      </c>
      <c r="J1495">
        <v>2004</v>
      </c>
      <c r="K1495" s="2">
        <v>68</v>
      </c>
      <c r="L1495" t="s">
        <v>161</v>
      </c>
      <c r="M1495" t="s">
        <v>46</v>
      </c>
      <c r="N1495" t="s">
        <v>256</v>
      </c>
      <c r="O1495" t="s">
        <v>252</v>
      </c>
      <c r="P1495" t="s">
        <v>790</v>
      </c>
      <c r="Q1495" t="s">
        <v>253</v>
      </c>
      <c r="R1495" t="s">
        <v>33</v>
      </c>
      <c r="S1495" t="s">
        <v>45</v>
      </c>
    </row>
    <row r="1496" spans="1:19">
      <c r="A1496">
        <v>10296</v>
      </c>
      <c r="B1496">
        <v>42</v>
      </c>
      <c r="C1496" s="2">
        <v>102.30000000000001</v>
      </c>
      <c r="D1496" s="2">
        <v>2</v>
      </c>
      <c r="E1496" s="2">
        <v>4296.6000000000004</v>
      </c>
      <c r="F1496" s="3">
        <v>38245</v>
      </c>
      <c r="G1496" t="s">
        <v>40</v>
      </c>
      <c r="H1496">
        <v>3</v>
      </c>
      <c r="I1496">
        <v>9</v>
      </c>
      <c r="J1496">
        <v>2004</v>
      </c>
      <c r="K1496" s="2">
        <v>91</v>
      </c>
      <c r="L1496" t="s">
        <v>161</v>
      </c>
      <c r="M1496" t="s">
        <v>182</v>
      </c>
      <c r="N1496" t="s">
        <v>256</v>
      </c>
      <c r="O1496" t="s">
        <v>252</v>
      </c>
      <c r="P1496" t="s">
        <v>790</v>
      </c>
      <c r="Q1496" t="s">
        <v>253</v>
      </c>
      <c r="R1496" t="s">
        <v>33</v>
      </c>
      <c r="S1496" t="s">
        <v>36</v>
      </c>
    </row>
    <row r="1497" spans="1:19">
      <c r="A1497">
        <v>10296</v>
      </c>
      <c r="B1497">
        <v>24</v>
      </c>
      <c r="C1497" s="2">
        <v>101.71</v>
      </c>
      <c r="D1497" s="2">
        <v>4</v>
      </c>
      <c r="E1497" s="2">
        <v>2441.04</v>
      </c>
      <c r="F1497" s="3">
        <v>38245</v>
      </c>
      <c r="G1497" t="s">
        <v>40</v>
      </c>
      <c r="H1497">
        <v>3</v>
      </c>
      <c r="I1497">
        <v>9</v>
      </c>
      <c r="J1497">
        <v>2004</v>
      </c>
      <c r="K1497" s="2">
        <v>99</v>
      </c>
      <c r="L1497" t="s">
        <v>161</v>
      </c>
      <c r="M1497" t="s">
        <v>47</v>
      </c>
      <c r="N1497" t="s">
        <v>256</v>
      </c>
      <c r="O1497" t="s">
        <v>252</v>
      </c>
      <c r="P1497" t="s">
        <v>790</v>
      </c>
      <c r="Q1497" t="s">
        <v>253</v>
      </c>
      <c r="R1497" t="s">
        <v>33</v>
      </c>
      <c r="S1497" t="s">
        <v>45</v>
      </c>
    </row>
    <row r="1498" spans="1:19">
      <c r="A1498">
        <v>10296</v>
      </c>
      <c r="B1498">
        <v>22</v>
      </c>
      <c r="C1498" s="2">
        <v>80.8</v>
      </c>
      <c r="D1498" s="2">
        <v>3</v>
      </c>
      <c r="E1498" s="2">
        <v>1777.6</v>
      </c>
      <c r="F1498" s="3">
        <v>38245</v>
      </c>
      <c r="G1498" t="s">
        <v>40</v>
      </c>
      <c r="H1498">
        <v>3</v>
      </c>
      <c r="I1498">
        <v>9</v>
      </c>
      <c r="J1498">
        <v>2004</v>
      </c>
      <c r="K1498" s="2">
        <v>80</v>
      </c>
      <c r="L1498" t="s">
        <v>161</v>
      </c>
      <c r="M1498" t="s">
        <v>184</v>
      </c>
      <c r="N1498" t="s">
        <v>256</v>
      </c>
      <c r="O1498" t="s">
        <v>252</v>
      </c>
      <c r="P1498" t="s">
        <v>790</v>
      </c>
      <c r="Q1498" t="s">
        <v>253</v>
      </c>
      <c r="R1498" t="s">
        <v>33</v>
      </c>
      <c r="S1498" t="s">
        <v>45</v>
      </c>
    </row>
    <row r="1499" spans="1:19">
      <c r="A1499">
        <v>10296</v>
      </c>
      <c r="B1499">
        <v>47</v>
      </c>
      <c r="C1499" s="2">
        <v>86.61999999999999</v>
      </c>
      <c r="D1499" s="2">
        <v>5</v>
      </c>
      <c r="E1499" s="2">
        <v>4071.14</v>
      </c>
      <c r="F1499" s="3">
        <v>38245</v>
      </c>
      <c r="G1499" t="s">
        <v>40</v>
      </c>
      <c r="H1499">
        <v>3</v>
      </c>
      <c r="I1499">
        <v>9</v>
      </c>
      <c r="J1499">
        <v>2004</v>
      </c>
      <c r="K1499" s="2">
        <v>74</v>
      </c>
      <c r="L1499" t="s">
        <v>161</v>
      </c>
      <c r="M1499" t="s">
        <v>48</v>
      </c>
      <c r="N1499" t="s">
        <v>256</v>
      </c>
      <c r="O1499" t="s">
        <v>252</v>
      </c>
      <c r="P1499" t="s">
        <v>790</v>
      </c>
      <c r="Q1499" t="s">
        <v>253</v>
      </c>
      <c r="R1499" t="s">
        <v>33</v>
      </c>
      <c r="S1499" t="s">
        <v>36</v>
      </c>
    </row>
    <row r="1500" spans="1:19">
      <c r="A1500">
        <v>10305</v>
      </c>
      <c r="B1500">
        <v>38</v>
      </c>
      <c r="C1500" s="2">
        <v>175.81</v>
      </c>
      <c r="D1500" s="2">
        <v>13</v>
      </c>
      <c r="E1500" s="2">
        <v>6680.78</v>
      </c>
      <c r="F1500" s="3">
        <v>38273</v>
      </c>
      <c r="G1500" t="s">
        <v>40</v>
      </c>
      <c r="H1500">
        <v>4</v>
      </c>
      <c r="I1500">
        <v>10</v>
      </c>
      <c r="J1500">
        <v>2004</v>
      </c>
      <c r="K1500" s="2">
        <v>147</v>
      </c>
      <c r="L1500" t="s">
        <v>100</v>
      </c>
      <c r="M1500" t="s">
        <v>131</v>
      </c>
      <c r="N1500" t="s">
        <v>514</v>
      </c>
      <c r="O1500" t="s">
        <v>281</v>
      </c>
      <c r="P1500" t="s">
        <v>219</v>
      </c>
      <c r="Q1500" t="s">
        <v>822</v>
      </c>
      <c r="R1500" t="s">
        <v>221</v>
      </c>
      <c r="S1500" t="s">
        <v>36</v>
      </c>
    </row>
    <row r="1501" spans="1:19">
      <c r="A1501">
        <v>10305</v>
      </c>
      <c r="B1501">
        <v>27</v>
      </c>
      <c r="C1501" s="2">
        <v>145.72</v>
      </c>
      <c r="D1501" s="2">
        <v>4</v>
      </c>
      <c r="E1501" s="2">
        <v>3934.44</v>
      </c>
      <c r="F1501" s="3">
        <v>38273</v>
      </c>
      <c r="G1501" t="s">
        <v>40</v>
      </c>
      <c r="H1501">
        <v>4</v>
      </c>
      <c r="I1501">
        <v>10</v>
      </c>
      <c r="J1501">
        <v>2004</v>
      </c>
      <c r="K1501" s="2">
        <v>163</v>
      </c>
      <c r="L1501" t="s">
        <v>100</v>
      </c>
      <c r="M1501" t="s">
        <v>263</v>
      </c>
      <c r="N1501" t="s">
        <v>514</v>
      </c>
      <c r="O1501" t="s">
        <v>281</v>
      </c>
      <c r="P1501" t="s">
        <v>219</v>
      </c>
      <c r="Q1501" t="s">
        <v>822</v>
      </c>
      <c r="R1501" t="s">
        <v>221</v>
      </c>
      <c r="S1501" t="s">
        <v>36</v>
      </c>
    </row>
    <row r="1502" spans="1:19">
      <c r="A1502">
        <v>10305</v>
      </c>
      <c r="B1502">
        <v>37</v>
      </c>
      <c r="C1502" s="2">
        <v>201.51</v>
      </c>
      <c r="D1502" s="2">
        <v>9</v>
      </c>
      <c r="E1502" s="2">
        <v>7455.87</v>
      </c>
      <c r="F1502" s="3">
        <v>38273</v>
      </c>
      <c r="G1502" t="s">
        <v>40</v>
      </c>
      <c r="H1502">
        <v>4</v>
      </c>
      <c r="I1502">
        <v>10</v>
      </c>
      <c r="J1502">
        <v>2004</v>
      </c>
      <c r="K1502" s="2">
        <v>169</v>
      </c>
      <c r="L1502" t="s">
        <v>100</v>
      </c>
      <c r="M1502" t="s">
        <v>38</v>
      </c>
      <c r="N1502" t="s">
        <v>514</v>
      </c>
      <c r="O1502" t="s">
        <v>281</v>
      </c>
      <c r="P1502" t="s">
        <v>219</v>
      </c>
      <c r="Q1502" t="s">
        <v>822</v>
      </c>
      <c r="R1502" t="s">
        <v>221</v>
      </c>
      <c r="S1502" t="s">
        <v>39</v>
      </c>
    </row>
    <row r="1503" spans="1:19">
      <c r="A1503">
        <v>10305</v>
      </c>
      <c r="B1503">
        <v>45</v>
      </c>
      <c r="C1503" s="2">
        <v>61.85</v>
      </c>
      <c r="D1503" s="2">
        <v>2</v>
      </c>
      <c r="E1503" s="2">
        <v>2783.25</v>
      </c>
      <c r="F1503" s="3">
        <v>38273</v>
      </c>
      <c r="G1503" t="s">
        <v>40</v>
      </c>
      <c r="H1503">
        <v>4</v>
      </c>
      <c r="I1503">
        <v>10</v>
      </c>
      <c r="J1503">
        <v>2004</v>
      </c>
      <c r="K1503" s="2">
        <v>57</v>
      </c>
      <c r="L1503" t="s">
        <v>100</v>
      </c>
      <c r="M1503" t="s">
        <v>198</v>
      </c>
      <c r="N1503" t="s">
        <v>514</v>
      </c>
      <c r="O1503" t="s">
        <v>281</v>
      </c>
      <c r="P1503" t="s">
        <v>219</v>
      </c>
      <c r="Q1503" t="s">
        <v>822</v>
      </c>
      <c r="R1503" t="s">
        <v>221</v>
      </c>
      <c r="S1503" t="s">
        <v>45</v>
      </c>
    </row>
    <row r="1504" spans="1:19">
      <c r="A1504">
        <v>10305</v>
      </c>
      <c r="B1504">
        <v>48</v>
      </c>
      <c r="C1504" s="2">
        <v>31.47</v>
      </c>
      <c r="D1504" s="2">
        <v>6</v>
      </c>
      <c r="E1504" s="2">
        <v>1510.56</v>
      </c>
      <c r="F1504" s="3">
        <v>38273</v>
      </c>
      <c r="G1504" t="s">
        <v>40</v>
      </c>
      <c r="H1504">
        <v>4</v>
      </c>
      <c r="I1504">
        <v>10</v>
      </c>
      <c r="J1504">
        <v>2004</v>
      </c>
      <c r="K1504" s="2">
        <v>35</v>
      </c>
      <c r="L1504" t="s">
        <v>100</v>
      </c>
      <c r="M1504" t="s">
        <v>374</v>
      </c>
      <c r="N1504" t="s">
        <v>514</v>
      </c>
      <c r="O1504" t="s">
        <v>281</v>
      </c>
      <c r="P1504" t="s">
        <v>219</v>
      </c>
      <c r="Q1504" t="s">
        <v>822</v>
      </c>
      <c r="R1504" t="s">
        <v>221</v>
      </c>
      <c r="S1504" t="s">
        <v>45</v>
      </c>
    </row>
    <row r="1505" spans="1:19">
      <c r="A1505">
        <v>10305</v>
      </c>
      <c r="B1505">
        <v>36</v>
      </c>
      <c r="C1505" s="2">
        <v>128.92999999999998</v>
      </c>
      <c r="D1505" s="2">
        <v>1</v>
      </c>
      <c r="E1505" s="2">
        <v>4641.4799999999996</v>
      </c>
      <c r="F1505" s="3">
        <v>38273</v>
      </c>
      <c r="G1505" t="s">
        <v>40</v>
      </c>
      <c r="H1505">
        <v>4</v>
      </c>
      <c r="I1505">
        <v>10</v>
      </c>
      <c r="J1505">
        <v>2004</v>
      </c>
      <c r="K1505" s="2">
        <v>118</v>
      </c>
      <c r="L1505" t="s">
        <v>100</v>
      </c>
      <c r="M1505" t="s">
        <v>199</v>
      </c>
      <c r="N1505" t="s">
        <v>514</v>
      </c>
      <c r="O1505" t="s">
        <v>281</v>
      </c>
      <c r="P1505" t="s">
        <v>219</v>
      </c>
      <c r="Q1505" t="s">
        <v>822</v>
      </c>
      <c r="R1505" t="s">
        <v>221</v>
      </c>
      <c r="S1505" t="s">
        <v>36</v>
      </c>
    </row>
    <row r="1506" spans="1:19">
      <c r="A1506">
        <v>10285</v>
      </c>
      <c r="B1506">
        <v>36</v>
      </c>
      <c r="C1506" s="2">
        <v>113.88000000000001</v>
      </c>
      <c r="D1506" s="2">
        <v>6</v>
      </c>
      <c r="E1506" s="2">
        <v>4099.68</v>
      </c>
      <c r="F1506" s="3">
        <v>38226</v>
      </c>
      <c r="G1506" t="s">
        <v>40</v>
      </c>
      <c r="H1506">
        <v>3</v>
      </c>
      <c r="I1506">
        <v>8</v>
      </c>
      <c r="J1506">
        <v>2004</v>
      </c>
      <c r="K1506" s="2">
        <v>95</v>
      </c>
      <c r="L1506" t="s">
        <v>173</v>
      </c>
      <c r="M1506" t="s">
        <v>178</v>
      </c>
      <c r="N1506" t="s">
        <v>514</v>
      </c>
      <c r="O1506" t="s">
        <v>281</v>
      </c>
      <c r="P1506" t="s">
        <v>219</v>
      </c>
      <c r="Q1506" t="s">
        <v>822</v>
      </c>
      <c r="R1506" t="s">
        <v>221</v>
      </c>
      <c r="S1506" t="s">
        <v>36</v>
      </c>
    </row>
    <row r="1507" spans="1:19">
      <c r="A1507">
        <v>10285</v>
      </c>
      <c r="B1507">
        <v>47</v>
      </c>
      <c r="C1507" s="2">
        <v>137.97</v>
      </c>
      <c r="D1507" s="2">
        <v>9</v>
      </c>
      <c r="E1507" s="2">
        <v>6484.59</v>
      </c>
      <c r="F1507" s="3">
        <v>38226</v>
      </c>
      <c r="G1507" t="s">
        <v>40</v>
      </c>
      <c r="H1507">
        <v>3</v>
      </c>
      <c r="I1507">
        <v>8</v>
      </c>
      <c r="J1507">
        <v>2004</v>
      </c>
      <c r="K1507" s="2">
        <v>118</v>
      </c>
      <c r="L1507" t="s">
        <v>173</v>
      </c>
      <c r="M1507" t="s">
        <v>152</v>
      </c>
      <c r="N1507" t="s">
        <v>514</v>
      </c>
      <c r="O1507" t="s">
        <v>281</v>
      </c>
      <c r="P1507" t="s">
        <v>219</v>
      </c>
      <c r="Q1507" t="s">
        <v>822</v>
      </c>
      <c r="R1507" t="s">
        <v>221</v>
      </c>
      <c r="S1507" t="s">
        <v>36</v>
      </c>
    </row>
    <row r="1508" spans="1:19">
      <c r="A1508">
        <v>10285</v>
      </c>
      <c r="B1508">
        <v>27</v>
      </c>
      <c r="C1508" s="2">
        <v>201.41</v>
      </c>
      <c r="D1508" s="2">
        <v>8</v>
      </c>
      <c r="E1508" s="2">
        <v>5438.07</v>
      </c>
      <c r="F1508" s="3">
        <v>38226</v>
      </c>
      <c r="G1508" t="s">
        <v>40</v>
      </c>
      <c r="H1508">
        <v>3</v>
      </c>
      <c r="I1508">
        <v>8</v>
      </c>
      <c r="J1508">
        <v>2004</v>
      </c>
      <c r="K1508" s="2">
        <v>193</v>
      </c>
      <c r="L1508" t="s">
        <v>173</v>
      </c>
      <c r="M1508" t="s">
        <v>174</v>
      </c>
      <c r="N1508" t="s">
        <v>514</v>
      </c>
      <c r="O1508" t="s">
        <v>281</v>
      </c>
      <c r="P1508" t="s">
        <v>219</v>
      </c>
      <c r="Q1508" t="s">
        <v>822</v>
      </c>
      <c r="R1508" t="s">
        <v>221</v>
      </c>
      <c r="S1508" t="s">
        <v>36</v>
      </c>
    </row>
    <row r="1509" spans="1:19">
      <c r="A1509">
        <v>10285</v>
      </c>
      <c r="B1509">
        <v>49</v>
      </c>
      <c r="C1509" s="2">
        <v>140.08000000000001</v>
      </c>
      <c r="D1509" s="2">
        <v>5</v>
      </c>
      <c r="E1509" s="2">
        <v>6863.92</v>
      </c>
      <c r="F1509" s="3">
        <v>38226</v>
      </c>
      <c r="G1509" t="s">
        <v>40</v>
      </c>
      <c r="H1509">
        <v>3</v>
      </c>
      <c r="I1509">
        <v>8</v>
      </c>
      <c r="J1509">
        <v>2004</v>
      </c>
      <c r="K1509" s="2">
        <v>150</v>
      </c>
      <c r="L1509" t="s">
        <v>173</v>
      </c>
      <c r="M1509" t="s">
        <v>133</v>
      </c>
      <c r="N1509" t="s">
        <v>514</v>
      </c>
      <c r="O1509" t="s">
        <v>281</v>
      </c>
      <c r="P1509" t="s">
        <v>219</v>
      </c>
      <c r="Q1509" t="s">
        <v>822</v>
      </c>
      <c r="R1509" t="s">
        <v>221</v>
      </c>
      <c r="S1509" t="s">
        <v>36</v>
      </c>
    </row>
    <row r="1510" spans="1:19">
      <c r="A1510">
        <v>10285</v>
      </c>
      <c r="B1510">
        <v>20</v>
      </c>
      <c r="C1510" s="2">
        <v>49.06</v>
      </c>
      <c r="D1510" s="2">
        <v>10</v>
      </c>
      <c r="E1510" s="2">
        <v>981.2</v>
      </c>
      <c r="F1510" s="3">
        <v>38226</v>
      </c>
      <c r="G1510" t="s">
        <v>40</v>
      </c>
      <c r="H1510">
        <v>3</v>
      </c>
      <c r="I1510">
        <v>8</v>
      </c>
      <c r="J1510">
        <v>2004</v>
      </c>
      <c r="K1510" s="2">
        <v>60</v>
      </c>
      <c r="L1510" t="s">
        <v>173</v>
      </c>
      <c r="M1510" t="s">
        <v>153</v>
      </c>
      <c r="N1510" t="s">
        <v>514</v>
      </c>
      <c r="O1510" t="s">
        <v>281</v>
      </c>
      <c r="P1510" t="s">
        <v>219</v>
      </c>
      <c r="Q1510" t="s">
        <v>822</v>
      </c>
      <c r="R1510" t="s">
        <v>221</v>
      </c>
      <c r="S1510" t="s">
        <v>45</v>
      </c>
    </row>
    <row r="1511" spans="1:19">
      <c r="A1511">
        <v>10285</v>
      </c>
      <c r="B1511">
        <v>34</v>
      </c>
      <c r="C1511" s="2">
        <v>109.32000000000001</v>
      </c>
      <c r="D1511" s="2">
        <v>7</v>
      </c>
      <c r="E1511" s="2">
        <v>3716.88</v>
      </c>
      <c r="F1511" s="3">
        <v>38226</v>
      </c>
      <c r="G1511" t="s">
        <v>40</v>
      </c>
      <c r="H1511">
        <v>3</v>
      </c>
      <c r="I1511">
        <v>8</v>
      </c>
      <c r="J1511">
        <v>2004</v>
      </c>
      <c r="K1511" s="2">
        <v>112</v>
      </c>
      <c r="L1511" t="s">
        <v>173</v>
      </c>
      <c r="M1511" t="s">
        <v>175</v>
      </c>
      <c r="N1511" t="s">
        <v>514</v>
      </c>
      <c r="O1511" t="s">
        <v>281</v>
      </c>
      <c r="P1511" t="s">
        <v>219</v>
      </c>
      <c r="Q1511" t="s">
        <v>822</v>
      </c>
      <c r="R1511" t="s">
        <v>221</v>
      </c>
      <c r="S1511" t="s">
        <v>36</v>
      </c>
    </row>
    <row r="1512" spans="1:19">
      <c r="A1512">
        <v>10285</v>
      </c>
      <c r="B1512">
        <v>39</v>
      </c>
      <c r="C1512" s="2">
        <v>70.08</v>
      </c>
      <c r="D1512" s="2">
        <v>11</v>
      </c>
      <c r="E1512" s="2">
        <v>2733.12</v>
      </c>
      <c r="F1512" s="3">
        <v>38226</v>
      </c>
      <c r="G1512" t="s">
        <v>40</v>
      </c>
      <c r="H1512">
        <v>3</v>
      </c>
      <c r="I1512">
        <v>8</v>
      </c>
      <c r="J1512">
        <v>2004</v>
      </c>
      <c r="K1512" s="2">
        <v>76</v>
      </c>
      <c r="L1512" t="s">
        <v>173</v>
      </c>
      <c r="M1512" t="s">
        <v>176</v>
      </c>
      <c r="N1512" t="s">
        <v>514</v>
      </c>
      <c r="O1512" t="s">
        <v>281</v>
      </c>
      <c r="P1512" t="s">
        <v>219</v>
      </c>
      <c r="Q1512" t="s">
        <v>822</v>
      </c>
      <c r="R1512" t="s">
        <v>221</v>
      </c>
      <c r="S1512" t="s">
        <v>45</v>
      </c>
    </row>
    <row r="1513" spans="1:19">
      <c r="A1513">
        <v>10285</v>
      </c>
      <c r="B1513">
        <v>38</v>
      </c>
      <c r="C1513" s="2">
        <v>59.56</v>
      </c>
      <c r="D1513" s="2">
        <v>3</v>
      </c>
      <c r="E1513" s="2">
        <v>2263.2800000000002</v>
      </c>
      <c r="F1513" s="3">
        <v>38226</v>
      </c>
      <c r="G1513" t="s">
        <v>40</v>
      </c>
      <c r="H1513">
        <v>3</v>
      </c>
      <c r="I1513">
        <v>8</v>
      </c>
      <c r="J1513">
        <v>2004</v>
      </c>
      <c r="K1513" s="2">
        <v>69</v>
      </c>
      <c r="L1513" t="s">
        <v>173</v>
      </c>
      <c r="M1513" t="s">
        <v>136</v>
      </c>
      <c r="N1513" t="s">
        <v>826</v>
      </c>
      <c r="O1513" t="s">
        <v>281</v>
      </c>
      <c r="P1513" t="s">
        <v>219</v>
      </c>
      <c r="Q1513" t="s">
        <v>822</v>
      </c>
      <c r="R1513" t="s">
        <v>221</v>
      </c>
      <c r="S1513" t="s">
        <v>45</v>
      </c>
    </row>
    <row r="1514" spans="1:19">
      <c r="A1514">
        <v>10285</v>
      </c>
      <c r="B1514">
        <v>37</v>
      </c>
      <c r="C1514" s="2">
        <v>98.89</v>
      </c>
      <c r="D1514" s="2">
        <v>12</v>
      </c>
      <c r="E1514" s="2">
        <v>3658.93</v>
      </c>
      <c r="F1514" s="3">
        <v>38226</v>
      </c>
      <c r="G1514" t="s">
        <v>40</v>
      </c>
      <c r="H1514">
        <v>3</v>
      </c>
      <c r="I1514">
        <v>8</v>
      </c>
      <c r="J1514">
        <v>2004</v>
      </c>
      <c r="K1514" s="2">
        <v>99</v>
      </c>
      <c r="L1514" t="s">
        <v>173</v>
      </c>
      <c r="M1514" t="s">
        <v>177</v>
      </c>
      <c r="N1514" t="s">
        <v>826</v>
      </c>
      <c r="O1514" t="s">
        <v>281</v>
      </c>
      <c r="P1514" t="s">
        <v>219</v>
      </c>
      <c r="Q1514" t="s">
        <v>822</v>
      </c>
      <c r="R1514" t="s">
        <v>221</v>
      </c>
      <c r="S1514" t="s">
        <v>36</v>
      </c>
    </row>
    <row r="1515" spans="1:19">
      <c r="A1515">
        <v>10285</v>
      </c>
      <c r="B1515">
        <v>37</v>
      </c>
      <c r="C1515" s="2">
        <v>41.029999999999994</v>
      </c>
      <c r="D1515" s="2">
        <v>1</v>
      </c>
      <c r="E1515" s="2">
        <v>1518.11</v>
      </c>
      <c r="F1515" s="3">
        <v>38226</v>
      </c>
      <c r="G1515" t="s">
        <v>40</v>
      </c>
      <c r="H1515">
        <v>3</v>
      </c>
      <c r="I1515">
        <v>8</v>
      </c>
      <c r="J1515">
        <v>2004</v>
      </c>
      <c r="K1515" s="2">
        <v>40</v>
      </c>
      <c r="L1515" t="s">
        <v>173</v>
      </c>
      <c r="M1515" t="s">
        <v>137</v>
      </c>
      <c r="N1515" t="s">
        <v>826</v>
      </c>
      <c r="O1515" t="s">
        <v>281</v>
      </c>
      <c r="P1515" t="s">
        <v>219</v>
      </c>
      <c r="Q1515" t="s">
        <v>822</v>
      </c>
      <c r="R1515" t="s">
        <v>221</v>
      </c>
      <c r="S1515" t="s">
        <v>45</v>
      </c>
    </row>
    <row r="1516" spans="1:19">
      <c r="A1516">
        <v>10285</v>
      </c>
      <c r="B1516">
        <v>26</v>
      </c>
      <c r="C1516" s="2">
        <v>100.01</v>
      </c>
      <c r="D1516" s="2">
        <v>4</v>
      </c>
      <c r="E1516" s="2">
        <v>2600.2600000000002</v>
      </c>
      <c r="F1516" s="3">
        <v>38226</v>
      </c>
      <c r="G1516" t="s">
        <v>40</v>
      </c>
      <c r="H1516">
        <v>3</v>
      </c>
      <c r="I1516">
        <v>8</v>
      </c>
      <c r="J1516">
        <v>2004</v>
      </c>
      <c r="K1516" s="2">
        <v>102</v>
      </c>
      <c r="L1516" t="s">
        <v>173</v>
      </c>
      <c r="M1516" t="s">
        <v>138</v>
      </c>
      <c r="N1516" t="s">
        <v>826</v>
      </c>
      <c r="O1516" t="s">
        <v>281</v>
      </c>
      <c r="P1516" t="s">
        <v>219</v>
      </c>
      <c r="Q1516" t="s">
        <v>822</v>
      </c>
      <c r="R1516" t="s">
        <v>221</v>
      </c>
      <c r="S1516" t="s">
        <v>45</v>
      </c>
    </row>
    <row r="1517" spans="1:19">
      <c r="A1517">
        <v>10285</v>
      </c>
      <c r="B1517">
        <v>39</v>
      </c>
      <c r="C1517" s="2">
        <v>78.92</v>
      </c>
      <c r="D1517" s="2">
        <v>2</v>
      </c>
      <c r="E1517" s="2">
        <v>3077.88</v>
      </c>
      <c r="F1517" s="3">
        <v>38226</v>
      </c>
      <c r="G1517" t="s">
        <v>40</v>
      </c>
      <c r="H1517">
        <v>3</v>
      </c>
      <c r="I1517">
        <v>8</v>
      </c>
      <c r="J1517">
        <v>2004</v>
      </c>
      <c r="K1517" s="2">
        <v>81</v>
      </c>
      <c r="L1517" t="s">
        <v>173</v>
      </c>
      <c r="M1517" t="s">
        <v>139</v>
      </c>
      <c r="N1517" t="s">
        <v>826</v>
      </c>
      <c r="O1517" t="s">
        <v>281</v>
      </c>
      <c r="P1517" t="s">
        <v>219</v>
      </c>
      <c r="Q1517" t="s">
        <v>822</v>
      </c>
      <c r="R1517" t="s">
        <v>221</v>
      </c>
      <c r="S1517" t="s">
        <v>36</v>
      </c>
    </row>
    <row r="1518" spans="1:19">
      <c r="A1518">
        <v>10285</v>
      </c>
      <c r="B1518">
        <v>45</v>
      </c>
      <c r="C1518" s="2">
        <v>119.84</v>
      </c>
      <c r="D1518" s="2">
        <v>13</v>
      </c>
      <c r="E1518" s="2">
        <v>5392.8</v>
      </c>
      <c r="F1518" s="3">
        <v>38226</v>
      </c>
      <c r="G1518" t="s">
        <v>40</v>
      </c>
      <c r="H1518">
        <v>3</v>
      </c>
      <c r="I1518">
        <v>8</v>
      </c>
      <c r="J1518">
        <v>2004</v>
      </c>
      <c r="K1518" s="2">
        <v>118</v>
      </c>
      <c r="L1518" t="s">
        <v>161</v>
      </c>
      <c r="M1518" t="s">
        <v>183</v>
      </c>
      <c r="N1518" t="s">
        <v>826</v>
      </c>
      <c r="O1518" t="s">
        <v>281</v>
      </c>
      <c r="P1518" t="s">
        <v>219</v>
      </c>
      <c r="Q1518" t="s">
        <v>822</v>
      </c>
      <c r="R1518" t="s">
        <v>221</v>
      </c>
      <c r="S1518" t="s">
        <v>36</v>
      </c>
    </row>
    <row r="1519" spans="1:19">
      <c r="A1519">
        <v>10305</v>
      </c>
      <c r="B1519">
        <v>38</v>
      </c>
      <c r="C1519" s="2">
        <v>125.61000000000001</v>
      </c>
      <c r="D1519" s="2">
        <v>5</v>
      </c>
      <c r="E1519" s="2">
        <v>4773.18</v>
      </c>
      <c r="F1519" s="3">
        <v>38273</v>
      </c>
      <c r="G1519" t="s">
        <v>40</v>
      </c>
      <c r="H1519">
        <v>4</v>
      </c>
      <c r="I1519">
        <v>10</v>
      </c>
      <c r="J1519">
        <v>2004</v>
      </c>
      <c r="K1519" s="2">
        <v>118</v>
      </c>
      <c r="L1519" t="s">
        <v>79</v>
      </c>
      <c r="M1519" t="s">
        <v>309</v>
      </c>
      <c r="N1519" t="s">
        <v>826</v>
      </c>
      <c r="O1519" t="s">
        <v>281</v>
      </c>
      <c r="P1519" t="s">
        <v>219</v>
      </c>
      <c r="Q1519" t="s">
        <v>822</v>
      </c>
      <c r="R1519" t="s">
        <v>221</v>
      </c>
      <c r="S1519" t="s">
        <v>36</v>
      </c>
    </row>
    <row r="1520" spans="1:19">
      <c r="A1520">
        <v>10305</v>
      </c>
      <c r="B1520">
        <v>36</v>
      </c>
      <c r="C1520" s="2">
        <v>133.78</v>
      </c>
      <c r="D1520" s="2">
        <v>8</v>
      </c>
      <c r="E1520" s="2">
        <v>4816.08</v>
      </c>
      <c r="F1520" s="3">
        <v>38273</v>
      </c>
      <c r="G1520" t="s">
        <v>40</v>
      </c>
      <c r="H1520">
        <v>4</v>
      </c>
      <c r="I1520">
        <v>10</v>
      </c>
      <c r="J1520">
        <v>2004</v>
      </c>
      <c r="K1520" s="2">
        <v>122</v>
      </c>
      <c r="L1520" t="s">
        <v>79</v>
      </c>
      <c r="M1520" t="s">
        <v>141</v>
      </c>
      <c r="N1520" t="s">
        <v>826</v>
      </c>
      <c r="O1520" t="s">
        <v>281</v>
      </c>
      <c r="P1520" t="s">
        <v>219</v>
      </c>
      <c r="Q1520" t="s">
        <v>822</v>
      </c>
      <c r="R1520" t="s">
        <v>221</v>
      </c>
      <c r="S1520" t="s">
        <v>36</v>
      </c>
    </row>
    <row r="1521" spans="1:19">
      <c r="A1521">
        <v>10305</v>
      </c>
      <c r="B1521">
        <v>41</v>
      </c>
      <c r="C1521" s="2">
        <v>53.48</v>
      </c>
      <c r="D1521" s="2">
        <v>11</v>
      </c>
      <c r="E1521" s="2">
        <v>2192.6799999999998</v>
      </c>
      <c r="F1521" s="3">
        <v>38273</v>
      </c>
      <c r="G1521" t="s">
        <v>40</v>
      </c>
      <c r="H1521">
        <v>4</v>
      </c>
      <c r="I1521">
        <v>10</v>
      </c>
      <c r="J1521">
        <v>2004</v>
      </c>
      <c r="K1521" s="2">
        <v>60</v>
      </c>
      <c r="L1521" t="s">
        <v>79</v>
      </c>
      <c r="M1521" t="s">
        <v>142</v>
      </c>
      <c r="N1521" t="s">
        <v>826</v>
      </c>
      <c r="O1521" t="s">
        <v>281</v>
      </c>
      <c r="P1521" t="s">
        <v>219</v>
      </c>
      <c r="Q1521" t="s">
        <v>822</v>
      </c>
      <c r="R1521" t="s">
        <v>221</v>
      </c>
      <c r="S1521" t="s">
        <v>45</v>
      </c>
    </row>
    <row r="1522" spans="1:19">
      <c r="A1522">
        <v>10305</v>
      </c>
      <c r="B1522">
        <v>22</v>
      </c>
      <c r="C1522" s="2">
        <v>99.29</v>
      </c>
      <c r="D1522" s="2">
        <v>14</v>
      </c>
      <c r="E1522" s="2">
        <v>2184.38</v>
      </c>
      <c r="F1522" s="3">
        <v>38273</v>
      </c>
      <c r="G1522" t="s">
        <v>40</v>
      </c>
      <c r="H1522">
        <v>4</v>
      </c>
      <c r="I1522">
        <v>10</v>
      </c>
      <c r="J1522">
        <v>2004</v>
      </c>
      <c r="K1522" s="2">
        <v>121</v>
      </c>
      <c r="L1522" t="s">
        <v>79</v>
      </c>
      <c r="M1522" t="s">
        <v>143</v>
      </c>
      <c r="N1522" t="s">
        <v>826</v>
      </c>
      <c r="O1522" t="s">
        <v>281</v>
      </c>
      <c r="P1522" t="s">
        <v>219</v>
      </c>
      <c r="Q1522" t="s">
        <v>822</v>
      </c>
      <c r="R1522" t="s">
        <v>221</v>
      </c>
      <c r="S1522" t="s">
        <v>45</v>
      </c>
    </row>
    <row r="1523" spans="1:19">
      <c r="A1523">
        <v>10305</v>
      </c>
      <c r="B1523">
        <v>24</v>
      </c>
      <c r="C1523" s="2">
        <v>132.9</v>
      </c>
      <c r="D1523" s="2">
        <v>10</v>
      </c>
      <c r="E1523" s="2">
        <v>3189.6</v>
      </c>
      <c r="F1523" s="3">
        <v>38273</v>
      </c>
      <c r="G1523" t="s">
        <v>40</v>
      </c>
      <c r="H1523">
        <v>4</v>
      </c>
      <c r="I1523">
        <v>10</v>
      </c>
      <c r="J1523">
        <v>2004</v>
      </c>
      <c r="K1523" s="2">
        <v>127</v>
      </c>
      <c r="L1523" t="s">
        <v>79</v>
      </c>
      <c r="M1523" t="s">
        <v>246</v>
      </c>
      <c r="N1523" t="s">
        <v>826</v>
      </c>
      <c r="O1523" t="s">
        <v>281</v>
      </c>
      <c r="P1523" t="s">
        <v>219</v>
      </c>
      <c r="Q1523" t="s">
        <v>822</v>
      </c>
      <c r="R1523" t="s">
        <v>221</v>
      </c>
      <c r="S1523" t="s">
        <v>36</v>
      </c>
    </row>
    <row r="1524" spans="1:19">
      <c r="A1524">
        <v>10305</v>
      </c>
      <c r="B1524">
        <v>28</v>
      </c>
      <c r="C1524" s="2">
        <v>112.67999999999999</v>
      </c>
      <c r="D1524" s="2">
        <v>12</v>
      </c>
      <c r="E1524" s="2">
        <v>3155.04</v>
      </c>
      <c r="F1524" s="3">
        <v>38273</v>
      </c>
      <c r="G1524" t="s">
        <v>40</v>
      </c>
      <c r="H1524">
        <v>4</v>
      </c>
      <c r="I1524">
        <v>10</v>
      </c>
      <c r="J1524">
        <v>2004</v>
      </c>
      <c r="K1524" s="2">
        <v>96</v>
      </c>
      <c r="L1524" t="s">
        <v>79</v>
      </c>
      <c r="M1524" t="s">
        <v>247</v>
      </c>
      <c r="N1524" t="s">
        <v>826</v>
      </c>
      <c r="O1524" t="s">
        <v>281</v>
      </c>
      <c r="P1524" t="s">
        <v>219</v>
      </c>
      <c r="Q1524" t="s">
        <v>822</v>
      </c>
      <c r="R1524" t="s">
        <v>221</v>
      </c>
      <c r="S1524" t="s">
        <v>36</v>
      </c>
    </row>
    <row r="1525" spans="1:19">
      <c r="A1525">
        <v>10305</v>
      </c>
      <c r="B1525">
        <v>40</v>
      </c>
      <c r="C1525" s="2">
        <v>57.9</v>
      </c>
      <c r="D1525" s="2">
        <v>7</v>
      </c>
      <c r="E1525" s="2">
        <v>2316</v>
      </c>
      <c r="F1525" s="3">
        <v>38273</v>
      </c>
      <c r="G1525" t="s">
        <v>40</v>
      </c>
      <c r="H1525">
        <v>4</v>
      </c>
      <c r="I1525">
        <v>10</v>
      </c>
      <c r="J1525">
        <v>2004</v>
      </c>
      <c r="K1525" s="2">
        <v>54</v>
      </c>
      <c r="L1525" t="s">
        <v>79</v>
      </c>
      <c r="M1525" t="s">
        <v>248</v>
      </c>
      <c r="N1525" t="s">
        <v>826</v>
      </c>
      <c r="O1525" t="s">
        <v>281</v>
      </c>
      <c r="P1525" t="s">
        <v>219</v>
      </c>
      <c r="Q1525" t="s">
        <v>822</v>
      </c>
      <c r="R1525" t="s">
        <v>221</v>
      </c>
      <c r="S1525" t="s">
        <v>45</v>
      </c>
    </row>
    <row r="1526" spans="1:19">
      <c r="A1526">
        <v>10305</v>
      </c>
      <c r="B1526">
        <v>42</v>
      </c>
      <c r="C1526" s="2">
        <v>109.96</v>
      </c>
      <c r="D1526" s="2">
        <v>3</v>
      </c>
      <c r="E1526" s="2">
        <v>4618.32</v>
      </c>
      <c r="F1526" s="3">
        <v>38273</v>
      </c>
      <c r="G1526" t="s">
        <v>40</v>
      </c>
      <c r="H1526">
        <v>4</v>
      </c>
      <c r="I1526">
        <v>10</v>
      </c>
      <c r="J1526">
        <v>2004</v>
      </c>
      <c r="K1526" s="2">
        <v>115</v>
      </c>
      <c r="L1526" t="s">
        <v>79</v>
      </c>
      <c r="M1526" t="s">
        <v>249</v>
      </c>
      <c r="N1526" t="s">
        <v>826</v>
      </c>
      <c r="O1526" t="s">
        <v>281</v>
      </c>
      <c r="P1526" t="s">
        <v>219</v>
      </c>
      <c r="Q1526" t="s">
        <v>822</v>
      </c>
      <c r="R1526" t="s">
        <v>221</v>
      </c>
      <c r="S1526" t="s">
        <v>36</v>
      </c>
    </row>
    <row r="1527" spans="1:19">
      <c r="A1527">
        <v>10160</v>
      </c>
      <c r="B1527">
        <v>46</v>
      </c>
      <c r="C1527" s="2">
        <v>115.09</v>
      </c>
      <c r="D1527" s="2">
        <v>6</v>
      </c>
      <c r="E1527" s="2">
        <v>5294.14</v>
      </c>
      <c r="F1527" s="3">
        <v>37905</v>
      </c>
      <c r="G1527" t="s">
        <v>40</v>
      </c>
      <c r="H1527">
        <v>4</v>
      </c>
      <c r="I1527">
        <v>10</v>
      </c>
      <c r="J1527">
        <v>2003</v>
      </c>
      <c r="K1527" s="2">
        <v>117</v>
      </c>
      <c r="L1527" t="s">
        <v>100</v>
      </c>
      <c r="M1527" t="s">
        <v>264</v>
      </c>
      <c r="N1527" t="s">
        <v>805</v>
      </c>
      <c r="O1527" t="s">
        <v>517</v>
      </c>
      <c r="P1527" t="s">
        <v>270</v>
      </c>
      <c r="Q1527" t="s">
        <v>822</v>
      </c>
      <c r="R1527" t="s">
        <v>221</v>
      </c>
      <c r="S1527" t="s">
        <v>36</v>
      </c>
    </row>
    <row r="1528" spans="1:19">
      <c r="A1528">
        <v>10160</v>
      </c>
      <c r="B1528">
        <v>50</v>
      </c>
      <c r="C1528" s="2">
        <v>103.64</v>
      </c>
      <c r="D1528" s="2">
        <v>5</v>
      </c>
      <c r="E1528" s="2">
        <v>5182</v>
      </c>
      <c r="F1528" s="3">
        <v>37905</v>
      </c>
      <c r="G1528" t="s">
        <v>40</v>
      </c>
      <c r="H1528">
        <v>4</v>
      </c>
      <c r="I1528">
        <v>10</v>
      </c>
      <c r="J1528">
        <v>2003</v>
      </c>
      <c r="K1528" s="2">
        <v>115</v>
      </c>
      <c r="L1528" t="s">
        <v>100</v>
      </c>
      <c r="M1528" t="s">
        <v>265</v>
      </c>
      <c r="N1528" t="s">
        <v>805</v>
      </c>
      <c r="O1528" t="s">
        <v>517</v>
      </c>
      <c r="P1528" t="s">
        <v>270</v>
      </c>
      <c r="Q1528" t="s">
        <v>822</v>
      </c>
      <c r="R1528" t="s">
        <v>221</v>
      </c>
      <c r="S1528" t="s">
        <v>36</v>
      </c>
    </row>
    <row r="1529" spans="1:19">
      <c r="A1529">
        <v>10160</v>
      </c>
      <c r="B1529">
        <v>38</v>
      </c>
      <c r="C1529" s="2">
        <v>88.55</v>
      </c>
      <c r="D1529" s="2">
        <v>4</v>
      </c>
      <c r="E1529" s="2">
        <v>3364.9</v>
      </c>
      <c r="F1529" s="3">
        <v>37905</v>
      </c>
      <c r="G1529" t="s">
        <v>40</v>
      </c>
      <c r="H1529">
        <v>4</v>
      </c>
      <c r="I1529">
        <v>10</v>
      </c>
      <c r="J1529">
        <v>2003</v>
      </c>
      <c r="K1529" s="2">
        <v>77</v>
      </c>
      <c r="L1529" t="s">
        <v>100</v>
      </c>
      <c r="M1529" t="s">
        <v>170</v>
      </c>
      <c r="N1529" t="s">
        <v>805</v>
      </c>
      <c r="O1529" t="s">
        <v>517</v>
      </c>
      <c r="P1529" t="s">
        <v>270</v>
      </c>
      <c r="Q1529" t="s">
        <v>822</v>
      </c>
      <c r="R1529" t="s">
        <v>221</v>
      </c>
      <c r="S1529" t="s">
        <v>36</v>
      </c>
    </row>
    <row r="1530" spans="1:19">
      <c r="A1530">
        <v>10160</v>
      </c>
      <c r="B1530">
        <v>20</v>
      </c>
      <c r="C1530" s="2">
        <v>199.82</v>
      </c>
      <c r="D1530" s="2">
        <v>1</v>
      </c>
      <c r="E1530" s="2">
        <v>3996.4</v>
      </c>
      <c r="F1530" s="3">
        <v>37905</v>
      </c>
      <c r="G1530" t="s">
        <v>40</v>
      </c>
      <c r="H1530">
        <v>4</v>
      </c>
      <c r="I1530">
        <v>10</v>
      </c>
      <c r="J1530">
        <v>2003</v>
      </c>
      <c r="K1530" s="2">
        <v>169</v>
      </c>
      <c r="L1530" t="s">
        <v>100</v>
      </c>
      <c r="M1530" t="s">
        <v>38</v>
      </c>
      <c r="N1530" t="s">
        <v>805</v>
      </c>
      <c r="O1530" t="s">
        <v>517</v>
      </c>
      <c r="P1530" t="s">
        <v>270</v>
      </c>
      <c r="Q1530" t="s">
        <v>822</v>
      </c>
      <c r="R1530" t="s">
        <v>221</v>
      </c>
      <c r="S1530" t="s">
        <v>36</v>
      </c>
    </row>
    <row r="1531" spans="1:19">
      <c r="A1531">
        <v>10160</v>
      </c>
      <c r="B1531">
        <v>42</v>
      </c>
      <c r="C1531" s="2">
        <v>37</v>
      </c>
      <c r="D1531" s="2">
        <v>2</v>
      </c>
      <c r="E1531" s="2">
        <v>1554</v>
      </c>
      <c r="F1531" s="3">
        <v>37905</v>
      </c>
      <c r="G1531" t="s">
        <v>40</v>
      </c>
      <c r="H1531">
        <v>4</v>
      </c>
      <c r="I1531">
        <v>10</v>
      </c>
      <c r="J1531">
        <v>2003</v>
      </c>
      <c r="K1531" s="2">
        <v>37</v>
      </c>
      <c r="L1531" t="s">
        <v>100</v>
      </c>
      <c r="M1531" t="s">
        <v>171</v>
      </c>
      <c r="N1531" t="s">
        <v>805</v>
      </c>
      <c r="O1531" t="s">
        <v>517</v>
      </c>
      <c r="P1531" t="s">
        <v>270</v>
      </c>
      <c r="Q1531" t="s">
        <v>822</v>
      </c>
      <c r="R1531" t="s">
        <v>221</v>
      </c>
      <c r="S1531" t="s">
        <v>45</v>
      </c>
    </row>
    <row r="1532" spans="1:19">
      <c r="A1532">
        <v>10160</v>
      </c>
      <c r="B1532">
        <v>35</v>
      </c>
      <c r="C1532" s="2">
        <v>136.22</v>
      </c>
      <c r="D1532" s="2">
        <v>3</v>
      </c>
      <c r="E1532" s="2">
        <v>4767.7</v>
      </c>
      <c r="F1532" s="3">
        <v>37905</v>
      </c>
      <c r="G1532" t="s">
        <v>40</v>
      </c>
      <c r="H1532">
        <v>4</v>
      </c>
      <c r="I1532">
        <v>10</v>
      </c>
      <c r="J1532">
        <v>2003</v>
      </c>
      <c r="K1532" s="2">
        <v>140</v>
      </c>
      <c r="L1532" t="s">
        <v>100</v>
      </c>
      <c r="M1532" t="s">
        <v>172</v>
      </c>
      <c r="N1532" t="s">
        <v>805</v>
      </c>
      <c r="O1532" t="s">
        <v>517</v>
      </c>
      <c r="P1532" t="s">
        <v>270</v>
      </c>
      <c r="Q1532" t="s">
        <v>822</v>
      </c>
      <c r="R1532" t="s">
        <v>221</v>
      </c>
      <c r="S1532" t="s">
        <v>36</v>
      </c>
    </row>
    <row r="1533" spans="1:19">
      <c r="A1533">
        <v>10209</v>
      </c>
      <c r="B1533">
        <v>39</v>
      </c>
      <c r="C1533" s="2">
        <v>133.28</v>
      </c>
      <c r="D1533" s="2">
        <v>8</v>
      </c>
      <c r="E1533" s="2">
        <v>5197.92</v>
      </c>
      <c r="F1533" s="3">
        <v>37995</v>
      </c>
      <c r="G1533" t="s">
        <v>40</v>
      </c>
      <c r="H1533">
        <v>1</v>
      </c>
      <c r="I1533">
        <v>1</v>
      </c>
      <c r="J1533">
        <v>2004</v>
      </c>
      <c r="K1533" s="2">
        <v>136</v>
      </c>
      <c r="L1533" t="s">
        <v>100</v>
      </c>
      <c r="M1533" t="s">
        <v>41</v>
      </c>
      <c r="N1533" t="s">
        <v>805</v>
      </c>
      <c r="O1533" t="s">
        <v>517</v>
      </c>
      <c r="P1533" t="s">
        <v>270</v>
      </c>
      <c r="Q1533" t="s">
        <v>822</v>
      </c>
      <c r="R1533" t="s">
        <v>221</v>
      </c>
      <c r="S1533" t="s">
        <v>36</v>
      </c>
    </row>
    <row r="1534" spans="1:19">
      <c r="A1534">
        <v>10209</v>
      </c>
      <c r="B1534">
        <v>43</v>
      </c>
      <c r="C1534" s="2">
        <v>82.210000000000008</v>
      </c>
      <c r="D1534" s="2">
        <v>1</v>
      </c>
      <c r="E1534" s="2">
        <v>3535.03</v>
      </c>
      <c r="F1534" s="3">
        <v>37995</v>
      </c>
      <c r="G1534" t="s">
        <v>40</v>
      </c>
      <c r="H1534">
        <v>1</v>
      </c>
      <c r="I1534">
        <v>1</v>
      </c>
      <c r="J1534">
        <v>2004</v>
      </c>
      <c r="K1534" s="2">
        <v>68</v>
      </c>
      <c r="L1534" t="s">
        <v>161</v>
      </c>
      <c r="M1534" t="s">
        <v>44</v>
      </c>
      <c r="N1534" t="s">
        <v>805</v>
      </c>
      <c r="O1534" t="s">
        <v>517</v>
      </c>
      <c r="P1534" t="s">
        <v>270</v>
      </c>
      <c r="Q1534" t="s">
        <v>822</v>
      </c>
      <c r="R1534" t="s">
        <v>221</v>
      </c>
      <c r="S1534" t="s">
        <v>36</v>
      </c>
    </row>
    <row r="1535" spans="1:19">
      <c r="A1535">
        <v>10209</v>
      </c>
      <c r="B1535">
        <v>48</v>
      </c>
      <c r="C1535" s="2">
        <v>44.69</v>
      </c>
      <c r="D1535" s="2">
        <v>3</v>
      </c>
      <c r="E1535" s="2">
        <v>2145.12</v>
      </c>
      <c r="F1535" s="3">
        <v>37995</v>
      </c>
      <c r="G1535" t="s">
        <v>40</v>
      </c>
      <c r="H1535">
        <v>1</v>
      </c>
      <c r="I1535">
        <v>1</v>
      </c>
      <c r="J1535">
        <v>2004</v>
      </c>
      <c r="K1535" s="2">
        <v>49</v>
      </c>
      <c r="L1535" t="s">
        <v>161</v>
      </c>
      <c r="M1535" t="s">
        <v>49</v>
      </c>
      <c r="N1535" t="s">
        <v>805</v>
      </c>
      <c r="O1535" t="s">
        <v>517</v>
      </c>
      <c r="P1535" t="s">
        <v>270</v>
      </c>
      <c r="Q1535" t="s">
        <v>822</v>
      </c>
      <c r="R1535" t="s">
        <v>221</v>
      </c>
      <c r="S1535" t="s">
        <v>45</v>
      </c>
    </row>
    <row r="1536" spans="1:19">
      <c r="A1536">
        <v>10209</v>
      </c>
      <c r="B1536">
        <v>28</v>
      </c>
      <c r="C1536" s="2">
        <v>100.64</v>
      </c>
      <c r="D1536" s="2">
        <v>6</v>
      </c>
      <c r="E1536" s="2">
        <v>2817.92</v>
      </c>
      <c r="F1536" s="3">
        <v>37995</v>
      </c>
      <c r="G1536" t="s">
        <v>40</v>
      </c>
      <c r="H1536">
        <v>1</v>
      </c>
      <c r="I1536">
        <v>1</v>
      </c>
      <c r="J1536">
        <v>2004</v>
      </c>
      <c r="K1536" s="2">
        <v>86</v>
      </c>
      <c r="L1536" t="s">
        <v>50</v>
      </c>
      <c r="M1536" t="s">
        <v>51</v>
      </c>
      <c r="N1536" t="s">
        <v>805</v>
      </c>
      <c r="O1536" t="s">
        <v>517</v>
      </c>
      <c r="P1536" t="s">
        <v>270</v>
      </c>
      <c r="Q1536" t="s">
        <v>822</v>
      </c>
      <c r="R1536" t="s">
        <v>221</v>
      </c>
      <c r="S1536" t="s">
        <v>45</v>
      </c>
    </row>
    <row r="1537" spans="1:19">
      <c r="A1537">
        <v>10209</v>
      </c>
      <c r="B1537">
        <v>33</v>
      </c>
      <c r="C1537" s="2">
        <v>88.71</v>
      </c>
      <c r="D1537" s="2">
        <v>4</v>
      </c>
      <c r="E1537" s="2">
        <v>2927.43</v>
      </c>
      <c r="F1537" s="3">
        <v>37995</v>
      </c>
      <c r="G1537" t="s">
        <v>40</v>
      </c>
      <c r="H1537">
        <v>1</v>
      </c>
      <c r="I1537">
        <v>1</v>
      </c>
      <c r="J1537">
        <v>2004</v>
      </c>
      <c r="K1537" s="2">
        <v>90</v>
      </c>
      <c r="L1537" t="s">
        <v>50</v>
      </c>
      <c r="M1537" t="s">
        <v>52</v>
      </c>
      <c r="N1537" t="s">
        <v>805</v>
      </c>
      <c r="O1537" t="s">
        <v>517</v>
      </c>
      <c r="P1537" t="s">
        <v>270</v>
      </c>
      <c r="Q1537" t="s">
        <v>822</v>
      </c>
      <c r="R1537" t="s">
        <v>221</v>
      </c>
      <c r="S1537" t="s">
        <v>45</v>
      </c>
    </row>
    <row r="1538" spans="1:19">
      <c r="A1538">
        <v>10209</v>
      </c>
      <c r="B1538">
        <v>20</v>
      </c>
      <c r="C1538" s="2">
        <v>124.92999999999999</v>
      </c>
      <c r="D1538" s="2">
        <v>5</v>
      </c>
      <c r="E1538" s="2">
        <v>2498.6</v>
      </c>
      <c r="F1538" s="3">
        <v>37995</v>
      </c>
      <c r="G1538" t="s">
        <v>40</v>
      </c>
      <c r="H1538">
        <v>1</v>
      </c>
      <c r="I1538">
        <v>1</v>
      </c>
      <c r="J1538">
        <v>2004</v>
      </c>
      <c r="K1538" s="2">
        <v>105</v>
      </c>
      <c r="L1538" t="s">
        <v>81</v>
      </c>
      <c r="M1538" t="s">
        <v>60</v>
      </c>
      <c r="N1538" t="s">
        <v>805</v>
      </c>
      <c r="O1538" t="s">
        <v>517</v>
      </c>
      <c r="P1538" t="s">
        <v>270</v>
      </c>
      <c r="Q1538" t="s">
        <v>822</v>
      </c>
      <c r="R1538" t="s">
        <v>221</v>
      </c>
      <c r="S1538" t="s">
        <v>45</v>
      </c>
    </row>
    <row r="1539" spans="1:19">
      <c r="A1539">
        <v>10209</v>
      </c>
      <c r="B1539">
        <v>36</v>
      </c>
      <c r="C1539" s="2">
        <v>77.589999999999989</v>
      </c>
      <c r="D1539" s="2">
        <v>2</v>
      </c>
      <c r="E1539" s="2">
        <v>2793.24</v>
      </c>
      <c r="F1539" s="3">
        <v>37995</v>
      </c>
      <c r="G1539" t="s">
        <v>40</v>
      </c>
      <c r="H1539">
        <v>1</v>
      </c>
      <c r="I1539">
        <v>1</v>
      </c>
      <c r="J1539">
        <v>2004</v>
      </c>
      <c r="K1539" s="2">
        <v>65</v>
      </c>
      <c r="L1539" t="s">
        <v>81</v>
      </c>
      <c r="M1539" t="s">
        <v>61</v>
      </c>
      <c r="N1539" t="s">
        <v>805</v>
      </c>
      <c r="O1539" t="s">
        <v>517</v>
      </c>
      <c r="P1539" t="s">
        <v>270</v>
      </c>
      <c r="Q1539" t="s">
        <v>822</v>
      </c>
      <c r="R1539" t="s">
        <v>221</v>
      </c>
      <c r="S1539" t="s">
        <v>45</v>
      </c>
    </row>
    <row r="1540" spans="1:19">
      <c r="A1540">
        <v>10209</v>
      </c>
      <c r="B1540">
        <v>22</v>
      </c>
      <c r="C1540" s="2">
        <v>89.73</v>
      </c>
      <c r="D1540" s="2">
        <v>7</v>
      </c>
      <c r="E1540" s="2">
        <v>1974.06</v>
      </c>
      <c r="F1540" s="3">
        <v>37995</v>
      </c>
      <c r="G1540" t="s">
        <v>40</v>
      </c>
      <c r="H1540">
        <v>1</v>
      </c>
      <c r="I1540">
        <v>1</v>
      </c>
      <c r="J1540">
        <v>2004</v>
      </c>
      <c r="K1540" s="2">
        <v>83</v>
      </c>
      <c r="L1540" t="s">
        <v>81</v>
      </c>
      <c r="M1540" t="s">
        <v>62</v>
      </c>
      <c r="N1540" t="s">
        <v>805</v>
      </c>
      <c r="O1540" t="s">
        <v>517</v>
      </c>
      <c r="P1540" t="s">
        <v>270</v>
      </c>
      <c r="Q1540" t="s">
        <v>822</v>
      </c>
      <c r="R1540" t="s">
        <v>221</v>
      </c>
      <c r="S1540" t="s">
        <v>45</v>
      </c>
    </row>
    <row r="1541" spans="1:19">
      <c r="A1541">
        <v>10319</v>
      </c>
      <c r="B1541">
        <v>46</v>
      </c>
      <c r="C1541" s="2">
        <v>73.98</v>
      </c>
      <c r="D1541" s="2">
        <v>1</v>
      </c>
      <c r="E1541" s="2">
        <v>3403.08</v>
      </c>
      <c r="F1541" s="3">
        <v>38294</v>
      </c>
      <c r="G1541" t="s">
        <v>40</v>
      </c>
      <c r="H1541">
        <v>4</v>
      </c>
      <c r="I1541">
        <v>11</v>
      </c>
      <c r="J1541">
        <v>2004</v>
      </c>
      <c r="K1541" s="2">
        <v>80</v>
      </c>
      <c r="L1541" t="s">
        <v>100</v>
      </c>
      <c r="M1541" t="s">
        <v>126</v>
      </c>
      <c r="N1541" t="s">
        <v>520</v>
      </c>
      <c r="O1541" t="s">
        <v>823</v>
      </c>
      <c r="P1541" t="s">
        <v>304</v>
      </c>
      <c r="Q1541" t="s">
        <v>822</v>
      </c>
      <c r="R1541" t="s">
        <v>221</v>
      </c>
      <c r="S1541" t="s">
        <v>36</v>
      </c>
    </row>
    <row r="1542" spans="1:19">
      <c r="A1542">
        <v>10319</v>
      </c>
      <c r="B1542">
        <v>45</v>
      </c>
      <c r="C1542" s="2">
        <v>175.58</v>
      </c>
      <c r="D1542" s="2">
        <v>3</v>
      </c>
      <c r="E1542" s="2">
        <v>7901.1</v>
      </c>
      <c r="F1542" s="3">
        <v>38294</v>
      </c>
      <c r="G1542" t="s">
        <v>40</v>
      </c>
      <c r="H1542">
        <v>4</v>
      </c>
      <c r="I1542">
        <v>11</v>
      </c>
      <c r="J1542">
        <v>2004</v>
      </c>
      <c r="K1542" s="2">
        <v>148</v>
      </c>
      <c r="L1542" t="s">
        <v>100</v>
      </c>
      <c r="M1542" t="s">
        <v>128</v>
      </c>
      <c r="N1542" t="s">
        <v>520</v>
      </c>
      <c r="O1542" t="s">
        <v>823</v>
      </c>
      <c r="P1542" t="s">
        <v>304</v>
      </c>
      <c r="Q1542" t="s">
        <v>822</v>
      </c>
      <c r="R1542" t="s">
        <v>221</v>
      </c>
      <c r="S1542" t="s">
        <v>39</v>
      </c>
    </row>
    <row r="1543" spans="1:19">
      <c r="A1543">
        <v>10319</v>
      </c>
      <c r="B1543">
        <v>43</v>
      </c>
      <c r="C1543" s="2">
        <v>85.69</v>
      </c>
      <c r="D1543" s="2">
        <v>2</v>
      </c>
      <c r="E1543" s="2">
        <v>3684.67</v>
      </c>
      <c r="F1543" s="3">
        <v>38294</v>
      </c>
      <c r="G1543" t="s">
        <v>40</v>
      </c>
      <c r="H1543">
        <v>4</v>
      </c>
      <c r="I1543">
        <v>11</v>
      </c>
      <c r="J1543">
        <v>2004</v>
      </c>
      <c r="K1543" s="2">
        <v>80</v>
      </c>
      <c r="L1543" t="s">
        <v>100</v>
      </c>
      <c r="M1543" t="s">
        <v>130</v>
      </c>
      <c r="N1543" t="s">
        <v>520</v>
      </c>
      <c r="O1543" t="s">
        <v>823</v>
      </c>
      <c r="P1543" t="s">
        <v>304</v>
      </c>
      <c r="Q1543" t="s">
        <v>822</v>
      </c>
      <c r="R1543" t="s">
        <v>221</v>
      </c>
      <c r="S1543" t="s">
        <v>36</v>
      </c>
    </row>
    <row r="1544" spans="1:19">
      <c r="A1544">
        <v>10319</v>
      </c>
      <c r="B1544">
        <v>30</v>
      </c>
      <c r="C1544" s="2">
        <v>137.06</v>
      </c>
      <c r="D1544" s="2">
        <v>9</v>
      </c>
      <c r="E1544" s="2">
        <v>4111.8</v>
      </c>
      <c r="F1544" s="3">
        <v>38294</v>
      </c>
      <c r="G1544" t="s">
        <v>40</v>
      </c>
      <c r="H1544">
        <v>4</v>
      </c>
      <c r="I1544">
        <v>11</v>
      </c>
      <c r="J1544">
        <v>2004</v>
      </c>
      <c r="K1544" s="2">
        <v>150</v>
      </c>
      <c r="L1544" t="s">
        <v>173</v>
      </c>
      <c r="M1544" t="s">
        <v>133</v>
      </c>
      <c r="N1544" t="s">
        <v>520</v>
      </c>
      <c r="O1544" t="s">
        <v>823</v>
      </c>
      <c r="P1544" t="s">
        <v>304</v>
      </c>
      <c r="Q1544" t="s">
        <v>822</v>
      </c>
      <c r="R1544" t="s">
        <v>221</v>
      </c>
      <c r="S1544" t="s">
        <v>36</v>
      </c>
    </row>
    <row r="1545" spans="1:19">
      <c r="A1545">
        <v>10319</v>
      </c>
      <c r="B1545">
        <v>44</v>
      </c>
      <c r="C1545" s="2">
        <v>59.059999999999995</v>
      </c>
      <c r="D1545" s="2">
        <v>4</v>
      </c>
      <c r="E1545" s="2">
        <v>2598.64</v>
      </c>
      <c r="F1545" s="3">
        <v>38294</v>
      </c>
      <c r="G1545" t="s">
        <v>40</v>
      </c>
      <c r="H1545">
        <v>4</v>
      </c>
      <c r="I1545">
        <v>11</v>
      </c>
      <c r="J1545">
        <v>2004</v>
      </c>
      <c r="K1545" s="2">
        <v>62</v>
      </c>
      <c r="L1545" t="s">
        <v>173</v>
      </c>
      <c r="M1545" t="s">
        <v>134</v>
      </c>
      <c r="N1545" t="s">
        <v>520</v>
      </c>
      <c r="O1545" t="s">
        <v>823</v>
      </c>
      <c r="P1545" t="s">
        <v>304</v>
      </c>
      <c r="Q1545" t="s">
        <v>822</v>
      </c>
      <c r="R1545" t="s">
        <v>221</v>
      </c>
      <c r="S1545" t="s">
        <v>45</v>
      </c>
    </row>
    <row r="1546" spans="1:19">
      <c r="A1546">
        <v>10319</v>
      </c>
      <c r="B1546">
        <v>31</v>
      </c>
      <c r="C1546" s="2">
        <v>81.73</v>
      </c>
      <c r="D1546" s="2">
        <v>7</v>
      </c>
      <c r="E1546" s="2">
        <v>2533.63</v>
      </c>
      <c r="F1546" s="3">
        <v>38294</v>
      </c>
      <c r="G1546" t="s">
        <v>40</v>
      </c>
      <c r="H1546">
        <v>4</v>
      </c>
      <c r="I1546">
        <v>11</v>
      </c>
      <c r="J1546">
        <v>2004</v>
      </c>
      <c r="K1546" s="2">
        <v>69</v>
      </c>
      <c r="L1546" t="s">
        <v>173</v>
      </c>
      <c r="M1546" t="s">
        <v>136</v>
      </c>
      <c r="N1546" t="s">
        <v>520</v>
      </c>
      <c r="O1546" t="s">
        <v>823</v>
      </c>
      <c r="P1546" t="s">
        <v>304</v>
      </c>
      <c r="Q1546" t="s">
        <v>822</v>
      </c>
      <c r="R1546" t="s">
        <v>221</v>
      </c>
      <c r="S1546" t="s">
        <v>45</v>
      </c>
    </row>
    <row r="1547" spans="1:19">
      <c r="A1547">
        <v>10319</v>
      </c>
      <c r="B1547">
        <v>29</v>
      </c>
      <c r="C1547" s="2">
        <v>38.220000000000006</v>
      </c>
      <c r="D1547" s="2">
        <v>5</v>
      </c>
      <c r="E1547" s="2">
        <v>1108.3800000000001</v>
      </c>
      <c r="F1547" s="3">
        <v>38294</v>
      </c>
      <c r="G1547" t="s">
        <v>40</v>
      </c>
      <c r="H1547">
        <v>4</v>
      </c>
      <c r="I1547">
        <v>11</v>
      </c>
      <c r="J1547">
        <v>2004</v>
      </c>
      <c r="K1547" s="2">
        <v>40</v>
      </c>
      <c r="L1547" t="s">
        <v>173</v>
      </c>
      <c r="M1547" t="s">
        <v>137</v>
      </c>
      <c r="N1547" t="s">
        <v>520</v>
      </c>
      <c r="O1547" t="s">
        <v>823</v>
      </c>
      <c r="P1547" t="s">
        <v>304</v>
      </c>
      <c r="Q1547" t="s">
        <v>822</v>
      </c>
      <c r="R1547" t="s">
        <v>221</v>
      </c>
      <c r="S1547" t="s">
        <v>45</v>
      </c>
    </row>
    <row r="1548" spans="1:19">
      <c r="A1548">
        <v>10319</v>
      </c>
      <c r="B1548">
        <v>22</v>
      </c>
      <c r="C1548" s="2">
        <v>119.4</v>
      </c>
      <c r="D1548" s="2">
        <v>8</v>
      </c>
      <c r="E1548" s="2">
        <v>2626.8</v>
      </c>
      <c r="F1548" s="3">
        <v>38294</v>
      </c>
      <c r="G1548" t="s">
        <v>40</v>
      </c>
      <c r="H1548">
        <v>4</v>
      </c>
      <c r="I1548">
        <v>11</v>
      </c>
      <c r="J1548">
        <v>2004</v>
      </c>
      <c r="K1548" s="2">
        <v>102</v>
      </c>
      <c r="L1548" t="s">
        <v>173</v>
      </c>
      <c r="M1548" t="s">
        <v>138</v>
      </c>
      <c r="N1548" t="s">
        <v>520</v>
      </c>
      <c r="O1548" t="s">
        <v>823</v>
      </c>
      <c r="P1548" t="s">
        <v>304</v>
      </c>
      <c r="Q1548" t="s">
        <v>822</v>
      </c>
      <c r="R1548" t="s">
        <v>221</v>
      </c>
      <c r="S1548" t="s">
        <v>45</v>
      </c>
    </row>
    <row r="1549" spans="1:19">
      <c r="A1549">
        <v>10319</v>
      </c>
      <c r="B1549">
        <v>45</v>
      </c>
      <c r="C1549" s="2">
        <v>77.290000000000006</v>
      </c>
      <c r="D1549" s="2">
        <v>6</v>
      </c>
      <c r="E1549" s="2">
        <v>3478.05</v>
      </c>
      <c r="F1549" s="3">
        <v>38294</v>
      </c>
      <c r="G1549" t="s">
        <v>40</v>
      </c>
      <c r="H1549">
        <v>4</v>
      </c>
      <c r="I1549">
        <v>11</v>
      </c>
      <c r="J1549">
        <v>2004</v>
      </c>
      <c r="K1549" s="2">
        <v>81</v>
      </c>
      <c r="L1549" t="s">
        <v>173</v>
      </c>
      <c r="M1549" t="s">
        <v>139</v>
      </c>
      <c r="N1549" t="s">
        <v>520</v>
      </c>
      <c r="O1549" t="s">
        <v>823</v>
      </c>
      <c r="P1549" t="s">
        <v>304</v>
      </c>
      <c r="Q1549" t="s">
        <v>822</v>
      </c>
      <c r="R1549" t="s">
        <v>221</v>
      </c>
      <c r="S1549" t="s">
        <v>36</v>
      </c>
    </row>
    <row r="1550" spans="1:19">
      <c r="A1550">
        <v>10242</v>
      </c>
      <c r="B1550">
        <v>46</v>
      </c>
      <c r="C1550" s="2">
        <v>36.93</v>
      </c>
      <c r="D1550" s="2">
        <v>1</v>
      </c>
      <c r="E1550" s="2">
        <v>1698.78</v>
      </c>
      <c r="F1550" s="3">
        <v>38097</v>
      </c>
      <c r="G1550" t="s">
        <v>40</v>
      </c>
      <c r="H1550">
        <v>2</v>
      </c>
      <c r="I1550">
        <v>4</v>
      </c>
      <c r="J1550">
        <v>2004</v>
      </c>
      <c r="K1550" s="2">
        <v>41</v>
      </c>
      <c r="L1550" t="s">
        <v>81</v>
      </c>
      <c r="M1550" t="s">
        <v>95</v>
      </c>
      <c r="N1550" t="s">
        <v>520</v>
      </c>
      <c r="O1550" t="s">
        <v>823</v>
      </c>
      <c r="P1550" t="s">
        <v>304</v>
      </c>
      <c r="Q1550" t="s">
        <v>822</v>
      </c>
      <c r="R1550" t="s">
        <v>221</v>
      </c>
      <c r="S1550" t="s">
        <v>45</v>
      </c>
    </row>
    <row r="1551" spans="1:19">
      <c r="A1551">
        <v>10296</v>
      </c>
      <c r="B1551">
        <v>21</v>
      </c>
      <c r="C1551" s="2">
        <v>45.19</v>
      </c>
      <c r="D1551" s="2">
        <v>10</v>
      </c>
      <c r="E1551" s="2">
        <v>948.99</v>
      </c>
      <c r="F1551" s="3">
        <v>38245</v>
      </c>
      <c r="G1551" t="s">
        <v>40</v>
      </c>
      <c r="H1551">
        <v>3</v>
      </c>
      <c r="I1551">
        <v>9</v>
      </c>
      <c r="J1551">
        <v>2004</v>
      </c>
      <c r="K1551" s="2">
        <v>49</v>
      </c>
      <c r="L1551" t="s">
        <v>161</v>
      </c>
      <c r="M1551" t="s">
        <v>49</v>
      </c>
      <c r="N1551" t="s">
        <v>256</v>
      </c>
      <c r="O1551" t="s">
        <v>252</v>
      </c>
      <c r="P1551" t="s">
        <v>790</v>
      </c>
      <c r="Q1551" t="s">
        <v>253</v>
      </c>
      <c r="R1551" t="s">
        <v>33</v>
      </c>
      <c r="S1551" t="s">
        <v>45</v>
      </c>
    </row>
    <row r="1552" spans="1:19">
      <c r="A1552">
        <v>10296</v>
      </c>
      <c r="B1552">
        <v>21</v>
      </c>
      <c r="C1552" s="2">
        <v>96.34</v>
      </c>
      <c r="D1552" s="2">
        <v>13</v>
      </c>
      <c r="E1552" s="2">
        <v>2023.14</v>
      </c>
      <c r="F1552" s="3">
        <v>38245</v>
      </c>
      <c r="G1552" t="s">
        <v>40</v>
      </c>
      <c r="H1552">
        <v>3</v>
      </c>
      <c r="I1552">
        <v>9</v>
      </c>
      <c r="J1552">
        <v>2004</v>
      </c>
      <c r="K1552" s="2">
        <v>86</v>
      </c>
      <c r="L1552" t="s">
        <v>50</v>
      </c>
      <c r="M1552" t="s">
        <v>51</v>
      </c>
      <c r="N1552" t="s">
        <v>256</v>
      </c>
      <c r="O1552" t="s">
        <v>252</v>
      </c>
      <c r="P1552" t="s">
        <v>790</v>
      </c>
      <c r="Q1552" t="s">
        <v>253</v>
      </c>
      <c r="R1552" t="s">
        <v>33</v>
      </c>
      <c r="S1552" t="s">
        <v>45</v>
      </c>
    </row>
    <row r="1553" spans="1:19">
      <c r="A1553">
        <v>10296</v>
      </c>
      <c r="B1553">
        <v>34</v>
      </c>
      <c r="C1553" s="2">
        <v>102.29</v>
      </c>
      <c r="D1553" s="2">
        <v>11</v>
      </c>
      <c r="E1553" s="2">
        <v>3477.86</v>
      </c>
      <c r="F1553" s="3">
        <v>38245</v>
      </c>
      <c r="G1553" t="s">
        <v>40</v>
      </c>
      <c r="H1553">
        <v>3</v>
      </c>
      <c r="I1553">
        <v>9</v>
      </c>
      <c r="J1553">
        <v>2004</v>
      </c>
      <c r="K1553" s="2">
        <v>90</v>
      </c>
      <c r="L1553" t="s">
        <v>50</v>
      </c>
      <c r="M1553" t="s">
        <v>52</v>
      </c>
      <c r="N1553" t="s">
        <v>256</v>
      </c>
      <c r="O1553" t="s">
        <v>252</v>
      </c>
      <c r="P1553" t="s">
        <v>790</v>
      </c>
      <c r="Q1553" t="s">
        <v>253</v>
      </c>
      <c r="R1553" t="s">
        <v>33</v>
      </c>
      <c r="S1553" t="s">
        <v>36</v>
      </c>
    </row>
    <row r="1554" spans="1:19">
      <c r="A1554">
        <v>10296</v>
      </c>
      <c r="B1554">
        <v>22</v>
      </c>
      <c r="C1554" s="2">
        <v>84.7</v>
      </c>
      <c r="D1554" s="2">
        <v>12</v>
      </c>
      <c r="E1554" s="2">
        <v>1863.4</v>
      </c>
      <c r="F1554" s="3">
        <v>38245</v>
      </c>
      <c r="G1554" t="s">
        <v>40</v>
      </c>
      <c r="H1554">
        <v>3</v>
      </c>
      <c r="I1554">
        <v>9</v>
      </c>
      <c r="J1554">
        <v>2004</v>
      </c>
      <c r="K1554" s="2">
        <v>105</v>
      </c>
      <c r="L1554" t="s">
        <v>81</v>
      </c>
      <c r="M1554" t="s">
        <v>60</v>
      </c>
      <c r="N1554" t="s">
        <v>256</v>
      </c>
      <c r="O1554" t="s">
        <v>252</v>
      </c>
      <c r="P1554" t="s">
        <v>790</v>
      </c>
      <c r="Q1554" t="s">
        <v>253</v>
      </c>
      <c r="R1554" t="s">
        <v>33</v>
      </c>
      <c r="S1554" t="s">
        <v>45</v>
      </c>
    </row>
    <row r="1555" spans="1:19">
      <c r="A1555">
        <v>10296</v>
      </c>
      <c r="B1555">
        <v>31</v>
      </c>
      <c r="C1555" s="2">
        <v>53.92</v>
      </c>
      <c r="D1555" s="2">
        <v>9</v>
      </c>
      <c r="E1555" s="2">
        <v>1671.52</v>
      </c>
      <c r="F1555" s="3">
        <v>38245</v>
      </c>
      <c r="G1555" t="s">
        <v>40</v>
      </c>
      <c r="H1555">
        <v>3</v>
      </c>
      <c r="I1555">
        <v>9</v>
      </c>
      <c r="J1555">
        <v>2004</v>
      </c>
      <c r="K1555" s="2">
        <v>65</v>
      </c>
      <c r="L1555" t="s">
        <v>81</v>
      </c>
      <c r="M1555" t="s">
        <v>61</v>
      </c>
      <c r="N1555" t="s">
        <v>256</v>
      </c>
      <c r="O1555" t="s">
        <v>252</v>
      </c>
      <c r="P1555" t="s">
        <v>790</v>
      </c>
      <c r="Q1555" t="s">
        <v>253</v>
      </c>
      <c r="R1555" t="s">
        <v>33</v>
      </c>
      <c r="S1555" t="s">
        <v>45</v>
      </c>
    </row>
    <row r="1556" spans="1:19">
      <c r="A1556">
        <v>10296</v>
      </c>
      <c r="B1556">
        <v>22</v>
      </c>
      <c r="C1556" s="2">
        <v>77.149999999999991</v>
      </c>
      <c r="D1556" s="2">
        <v>14</v>
      </c>
      <c r="E1556" s="2">
        <v>1697.3</v>
      </c>
      <c r="F1556" s="3">
        <v>38245</v>
      </c>
      <c r="G1556" t="s">
        <v>40</v>
      </c>
      <c r="H1556">
        <v>3</v>
      </c>
      <c r="I1556">
        <v>9</v>
      </c>
      <c r="J1556">
        <v>2004</v>
      </c>
      <c r="K1556" s="2">
        <v>83</v>
      </c>
      <c r="L1556" t="s">
        <v>81</v>
      </c>
      <c r="M1556" t="s">
        <v>62</v>
      </c>
      <c r="N1556" t="s">
        <v>256</v>
      </c>
      <c r="O1556" t="s">
        <v>252</v>
      </c>
      <c r="P1556" t="s">
        <v>790</v>
      </c>
      <c r="Q1556" t="s">
        <v>253</v>
      </c>
      <c r="R1556" t="s">
        <v>33</v>
      </c>
      <c r="S1556" t="s">
        <v>45</v>
      </c>
    </row>
    <row r="1557" spans="1:19">
      <c r="A1557">
        <v>10296</v>
      </c>
      <c r="B1557">
        <v>26</v>
      </c>
      <c r="C1557" s="2">
        <v>48.440000000000005</v>
      </c>
      <c r="D1557" s="2">
        <v>1</v>
      </c>
      <c r="E1557" s="2">
        <v>1259.44</v>
      </c>
      <c r="F1557" s="3">
        <v>38245</v>
      </c>
      <c r="G1557" t="s">
        <v>40</v>
      </c>
      <c r="H1557">
        <v>3</v>
      </c>
      <c r="I1557">
        <v>9</v>
      </c>
      <c r="J1557">
        <v>2004</v>
      </c>
      <c r="K1557" s="2">
        <v>43</v>
      </c>
      <c r="L1557" t="s">
        <v>81</v>
      </c>
      <c r="M1557" t="s">
        <v>188</v>
      </c>
      <c r="N1557" t="s">
        <v>256</v>
      </c>
      <c r="O1557" t="s">
        <v>252</v>
      </c>
      <c r="P1557" t="s">
        <v>790</v>
      </c>
      <c r="Q1557" t="s">
        <v>253</v>
      </c>
      <c r="R1557" t="s">
        <v>33</v>
      </c>
      <c r="S1557" t="s">
        <v>45</v>
      </c>
    </row>
    <row r="1558" spans="1:19">
      <c r="A1558">
        <v>10123</v>
      </c>
      <c r="B1558">
        <v>26</v>
      </c>
      <c r="C1558" s="2">
        <v>118.22</v>
      </c>
      <c r="D1558" s="2">
        <v>2</v>
      </c>
      <c r="E1558" s="2">
        <v>3073.72</v>
      </c>
      <c r="F1558" s="3">
        <v>37761</v>
      </c>
      <c r="G1558" t="s">
        <v>40</v>
      </c>
      <c r="H1558">
        <v>2</v>
      </c>
      <c r="I1558">
        <v>5</v>
      </c>
      <c r="J1558">
        <v>2003</v>
      </c>
      <c r="K1558" s="2">
        <v>124</v>
      </c>
      <c r="L1558" t="s">
        <v>100</v>
      </c>
      <c r="M1558" t="s">
        <v>111</v>
      </c>
      <c r="N1558" t="s">
        <v>786</v>
      </c>
      <c r="O1558" t="s">
        <v>149</v>
      </c>
      <c r="P1558" t="s">
        <v>793</v>
      </c>
      <c r="Q1558" t="s">
        <v>32</v>
      </c>
      <c r="R1558" t="s">
        <v>33</v>
      </c>
      <c r="S1558" t="s">
        <v>36</v>
      </c>
    </row>
    <row r="1559" spans="1:19">
      <c r="A1559">
        <v>10123</v>
      </c>
      <c r="B1559">
        <v>46</v>
      </c>
      <c r="C1559" s="2">
        <v>112.2</v>
      </c>
      <c r="D1559" s="2">
        <v>3</v>
      </c>
      <c r="E1559" s="2">
        <v>5161.2</v>
      </c>
      <c r="F1559" s="3">
        <v>37761</v>
      </c>
      <c r="G1559" t="s">
        <v>40</v>
      </c>
      <c r="H1559">
        <v>2</v>
      </c>
      <c r="I1559">
        <v>5</v>
      </c>
      <c r="J1559">
        <v>2003</v>
      </c>
      <c r="K1559" s="2">
        <v>132</v>
      </c>
      <c r="L1559" t="s">
        <v>100</v>
      </c>
      <c r="M1559" t="s">
        <v>112</v>
      </c>
      <c r="N1559" t="s">
        <v>786</v>
      </c>
      <c r="O1559" t="s">
        <v>149</v>
      </c>
      <c r="P1559" t="s">
        <v>793</v>
      </c>
      <c r="Q1559" t="s">
        <v>32</v>
      </c>
      <c r="R1559" t="s">
        <v>33</v>
      </c>
      <c r="S1559" t="s">
        <v>36</v>
      </c>
    </row>
    <row r="1560" spans="1:19">
      <c r="A1560">
        <v>10123</v>
      </c>
      <c r="B1560">
        <v>34</v>
      </c>
      <c r="C1560" s="2">
        <v>156.82</v>
      </c>
      <c r="D1560" s="2">
        <v>4</v>
      </c>
      <c r="E1560" s="2">
        <v>5331.88</v>
      </c>
      <c r="F1560" s="3">
        <v>37761</v>
      </c>
      <c r="G1560" t="s">
        <v>40</v>
      </c>
      <c r="H1560">
        <v>2</v>
      </c>
      <c r="I1560">
        <v>5</v>
      </c>
      <c r="J1560">
        <v>2003</v>
      </c>
      <c r="K1560" s="2">
        <v>141</v>
      </c>
      <c r="L1560" t="s">
        <v>100</v>
      </c>
      <c r="M1560" t="s">
        <v>113</v>
      </c>
      <c r="N1560" t="s">
        <v>786</v>
      </c>
      <c r="O1560" t="s">
        <v>149</v>
      </c>
      <c r="P1560" t="s">
        <v>793</v>
      </c>
      <c r="Q1560" t="s">
        <v>32</v>
      </c>
      <c r="R1560" t="s">
        <v>33</v>
      </c>
      <c r="S1560" t="s">
        <v>36</v>
      </c>
    </row>
    <row r="1561" spans="1:19">
      <c r="A1561">
        <v>10123</v>
      </c>
      <c r="B1561">
        <v>50</v>
      </c>
      <c r="C1561" s="2">
        <v>59.87</v>
      </c>
      <c r="D1561" s="2">
        <v>1</v>
      </c>
      <c r="E1561" s="2">
        <v>2993.5</v>
      </c>
      <c r="F1561" s="3">
        <v>37761</v>
      </c>
      <c r="G1561" t="s">
        <v>40</v>
      </c>
      <c r="H1561">
        <v>2</v>
      </c>
      <c r="I1561">
        <v>5</v>
      </c>
      <c r="J1561">
        <v>2003</v>
      </c>
      <c r="K1561" s="2">
        <v>50</v>
      </c>
      <c r="L1561" t="s">
        <v>100</v>
      </c>
      <c r="M1561" t="s">
        <v>116</v>
      </c>
      <c r="N1561" t="s">
        <v>786</v>
      </c>
      <c r="O1561" t="s">
        <v>149</v>
      </c>
      <c r="P1561" t="s">
        <v>793</v>
      </c>
      <c r="Q1561" t="s">
        <v>32</v>
      </c>
      <c r="R1561" t="s">
        <v>33</v>
      </c>
      <c r="S1561" t="s">
        <v>45</v>
      </c>
    </row>
    <row r="1562" spans="1:19">
      <c r="A1562">
        <v>10298</v>
      </c>
      <c r="B1562">
        <v>39</v>
      </c>
      <c r="C1562" s="2">
        <v>96.34</v>
      </c>
      <c r="D1562" s="2">
        <v>1</v>
      </c>
      <c r="E1562" s="2">
        <v>3757.26</v>
      </c>
      <c r="F1562" s="3">
        <v>38257</v>
      </c>
      <c r="G1562" t="s">
        <v>40</v>
      </c>
      <c r="H1562">
        <v>3</v>
      </c>
      <c r="I1562">
        <v>9</v>
      </c>
      <c r="J1562">
        <v>2004</v>
      </c>
      <c r="K1562" s="2">
        <v>118</v>
      </c>
      <c r="L1562" t="s">
        <v>173</v>
      </c>
      <c r="M1562" t="s">
        <v>152</v>
      </c>
      <c r="N1562" t="s">
        <v>786</v>
      </c>
      <c r="O1562" t="s">
        <v>149</v>
      </c>
      <c r="P1562" t="s">
        <v>793</v>
      </c>
      <c r="Q1562" t="s">
        <v>32</v>
      </c>
      <c r="R1562" t="s">
        <v>33</v>
      </c>
      <c r="S1562" t="s">
        <v>36</v>
      </c>
    </row>
    <row r="1563" spans="1:19">
      <c r="A1563">
        <v>10298</v>
      </c>
      <c r="B1563">
        <v>32</v>
      </c>
      <c r="C1563" s="2">
        <v>48.46</v>
      </c>
      <c r="D1563" s="2">
        <v>2</v>
      </c>
      <c r="E1563" s="2">
        <v>1550.72</v>
      </c>
      <c r="F1563" s="3">
        <v>38257</v>
      </c>
      <c r="G1563" t="s">
        <v>40</v>
      </c>
      <c r="H1563">
        <v>3</v>
      </c>
      <c r="I1563">
        <v>9</v>
      </c>
      <c r="J1563">
        <v>2004</v>
      </c>
      <c r="K1563" s="2">
        <v>60</v>
      </c>
      <c r="L1563" t="s">
        <v>173</v>
      </c>
      <c r="M1563" t="s">
        <v>153</v>
      </c>
      <c r="N1563" t="s">
        <v>786</v>
      </c>
      <c r="O1563" t="s">
        <v>149</v>
      </c>
      <c r="P1563" t="s">
        <v>793</v>
      </c>
      <c r="Q1563" t="s">
        <v>32</v>
      </c>
      <c r="R1563" t="s">
        <v>33</v>
      </c>
      <c r="S1563" t="s">
        <v>45</v>
      </c>
    </row>
    <row r="1564" spans="1:19">
      <c r="A1564">
        <v>10345</v>
      </c>
      <c r="B1564">
        <v>43</v>
      </c>
      <c r="C1564" s="2">
        <v>53.76</v>
      </c>
      <c r="D1564" s="2">
        <v>1</v>
      </c>
      <c r="E1564" s="2">
        <v>2311.6799999999998</v>
      </c>
      <c r="F1564" s="3">
        <v>38316</v>
      </c>
      <c r="G1564" t="s">
        <v>40</v>
      </c>
      <c r="H1564">
        <v>4</v>
      </c>
      <c r="I1564">
        <v>11</v>
      </c>
      <c r="J1564">
        <v>2004</v>
      </c>
      <c r="K1564" s="2">
        <v>44</v>
      </c>
      <c r="L1564" t="s">
        <v>81</v>
      </c>
      <c r="M1564" t="s">
        <v>94</v>
      </c>
      <c r="N1564" t="s">
        <v>786</v>
      </c>
      <c r="O1564" t="s">
        <v>149</v>
      </c>
      <c r="P1564" t="s">
        <v>793</v>
      </c>
      <c r="Q1564" t="s">
        <v>32</v>
      </c>
      <c r="R1564" t="s">
        <v>33</v>
      </c>
      <c r="S1564" t="s">
        <v>45</v>
      </c>
    </row>
    <row r="1565" spans="1:19">
      <c r="A1565">
        <v>10375</v>
      </c>
      <c r="B1565">
        <v>45</v>
      </c>
      <c r="C1565" s="2">
        <v>76</v>
      </c>
      <c r="D1565" s="2">
        <v>7</v>
      </c>
      <c r="E1565" s="2">
        <v>3420</v>
      </c>
      <c r="F1565" s="3">
        <v>38386</v>
      </c>
      <c r="G1565" t="s">
        <v>40</v>
      </c>
      <c r="H1565">
        <v>1</v>
      </c>
      <c r="I1565">
        <v>2</v>
      </c>
      <c r="J1565">
        <v>2005</v>
      </c>
      <c r="K1565" s="2">
        <v>194</v>
      </c>
      <c r="L1565" t="s">
        <v>100</v>
      </c>
      <c r="M1565" t="s">
        <v>124</v>
      </c>
      <c r="N1565" t="s">
        <v>485</v>
      </c>
      <c r="O1565" t="s">
        <v>149</v>
      </c>
      <c r="P1565" t="s">
        <v>793</v>
      </c>
      <c r="Q1565" t="s">
        <v>32</v>
      </c>
      <c r="R1565" t="s">
        <v>33</v>
      </c>
      <c r="S1565" t="s">
        <v>36</v>
      </c>
    </row>
    <row r="1566" spans="1:19">
      <c r="A1566">
        <v>10425</v>
      </c>
      <c r="B1566">
        <v>38</v>
      </c>
      <c r="C1566" s="2">
        <v>155.13</v>
      </c>
      <c r="D1566" s="2">
        <v>12</v>
      </c>
      <c r="E1566" s="2">
        <v>5894.94</v>
      </c>
      <c r="F1566" s="3">
        <v>38503</v>
      </c>
      <c r="G1566" t="s">
        <v>375</v>
      </c>
      <c r="H1566">
        <v>2</v>
      </c>
      <c r="I1566">
        <v>5</v>
      </c>
      <c r="J1566">
        <v>2005</v>
      </c>
      <c r="K1566" s="2">
        <v>147</v>
      </c>
      <c r="L1566" t="s">
        <v>100</v>
      </c>
      <c r="M1566" t="s">
        <v>131</v>
      </c>
      <c r="N1566" t="s">
        <v>485</v>
      </c>
      <c r="O1566" t="s">
        <v>149</v>
      </c>
      <c r="P1566" t="s">
        <v>793</v>
      </c>
      <c r="Q1566" t="s">
        <v>32</v>
      </c>
      <c r="R1566" t="s">
        <v>33</v>
      </c>
      <c r="S1566" t="s">
        <v>36</v>
      </c>
    </row>
    <row r="1567" spans="1:19">
      <c r="A1567">
        <v>10425</v>
      </c>
      <c r="B1567">
        <v>28</v>
      </c>
      <c r="C1567" s="2">
        <v>189.93</v>
      </c>
      <c r="D1567" s="2">
        <v>3</v>
      </c>
      <c r="E1567" s="2">
        <v>5318.04</v>
      </c>
      <c r="F1567" s="3">
        <v>38503</v>
      </c>
      <c r="G1567" t="s">
        <v>375</v>
      </c>
      <c r="H1567">
        <v>2</v>
      </c>
      <c r="I1567">
        <v>5</v>
      </c>
      <c r="J1567">
        <v>2005</v>
      </c>
      <c r="K1567" s="2">
        <v>163</v>
      </c>
      <c r="L1567" t="s">
        <v>100</v>
      </c>
      <c r="M1567" t="s">
        <v>263</v>
      </c>
      <c r="N1567" t="s">
        <v>485</v>
      </c>
      <c r="O1567" t="s">
        <v>149</v>
      </c>
      <c r="P1567" t="s">
        <v>793</v>
      </c>
      <c r="Q1567" t="s">
        <v>32</v>
      </c>
      <c r="R1567" t="s">
        <v>33</v>
      </c>
      <c r="S1567" t="s">
        <v>36</v>
      </c>
    </row>
    <row r="1568" spans="1:19">
      <c r="A1568">
        <v>10425</v>
      </c>
      <c r="B1568">
        <v>28</v>
      </c>
      <c r="C1568" s="2">
        <v>135.47</v>
      </c>
      <c r="D1568" s="2">
        <v>8</v>
      </c>
      <c r="E1568" s="2">
        <v>3793.16</v>
      </c>
      <c r="F1568" s="3">
        <v>38503</v>
      </c>
      <c r="G1568" t="s">
        <v>375</v>
      </c>
      <c r="H1568">
        <v>2</v>
      </c>
      <c r="I1568">
        <v>5</v>
      </c>
      <c r="J1568">
        <v>2005</v>
      </c>
      <c r="K1568" s="2">
        <v>169</v>
      </c>
      <c r="L1568" t="s">
        <v>100</v>
      </c>
      <c r="M1568" t="s">
        <v>38</v>
      </c>
      <c r="N1568" t="s">
        <v>485</v>
      </c>
      <c r="O1568" t="s">
        <v>149</v>
      </c>
      <c r="P1568" t="s">
        <v>793</v>
      </c>
      <c r="Q1568" t="s">
        <v>32</v>
      </c>
      <c r="R1568" t="s">
        <v>33</v>
      </c>
      <c r="S1568" t="s">
        <v>36</v>
      </c>
    </row>
    <row r="1569" spans="1:19">
      <c r="A1569">
        <v>10425</v>
      </c>
      <c r="B1569">
        <v>55</v>
      </c>
      <c r="C1569" s="2">
        <v>46.82</v>
      </c>
      <c r="D1569" s="2">
        <v>1</v>
      </c>
      <c r="E1569" s="2">
        <v>2575.1</v>
      </c>
      <c r="F1569" s="3">
        <v>38503</v>
      </c>
      <c r="G1569" t="s">
        <v>375</v>
      </c>
      <c r="H1569">
        <v>2</v>
      </c>
      <c r="I1569">
        <v>5</v>
      </c>
      <c r="J1569">
        <v>2005</v>
      </c>
      <c r="K1569" s="2">
        <v>57</v>
      </c>
      <c r="L1569" t="s">
        <v>100</v>
      </c>
      <c r="M1569" t="s">
        <v>198</v>
      </c>
      <c r="N1569" t="s">
        <v>485</v>
      </c>
      <c r="O1569" t="s">
        <v>149</v>
      </c>
      <c r="P1569" t="s">
        <v>793</v>
      </c>
      <c r="Q1569" t="s">
        <v>32</v>
      </c>
      <c r="R1569" t="s">
        <v>33</v>
      </c>
      <c r="S1569" t="s">
        <v>45</v>
      </c>
    </row>
    <row r="1570" spans="1:19">
      <c r="A1570">
        <v>10425</v>
      </c>
      <c r="B1570">
        <v>31</v>
      </c>
      <c r="C1570" s="2">
        <v>33.24</v>
      </c>
      <c r="D1570" s="2">
        <v>5</v>
      </c>
      <c r="E1570" s="2">
        <v>1030.44</v>
      </c>
      <c r="F1570" s="3">
        <v>38503</v>
      </c>
      <c r="G1570" t="s">
        <v>375</v>
      </c>
      <c r="H1570">
        <v>2</v>
      </c>
      <c r="I1570">
        <v>5</v>
      </c>
      <c r="J1570">
        <v>2005</v>
      </c>
      <c r="K1570" s="2">
        <v>35</v>
      </c>
      <c r="L1570" t="s">
        <v>100</v>
      </c>
      <c r="M1570" t="s">
        <v>374</v>
      </c>
      <c r="N1570" t="s">
        <v>485</v>
      </c>
      <c r="O1570" t="s">
        <v>149</v>
      </c>
      <c r="P1570" t="s">
        <v>793</v>
      </c>
      <c r="Q1570" t="s">
        <v>32</v>
      </c>
      <c r="R1570" t="s">
        <v>33</v>
      </c>
      <c r="S1570" t="s">
        <v>45</v>
      </c>
    </row>
    <row r="1571" spans="1:19">
      <c r="A1571">
        <v>10275</v>
      </c>
      <c r="B1571">
        <v>45</v>
      </c>
      <c r="C1571" s="2">
        <v>92.830000000000013</v>
      </c>
      <c r="D1571" s="2">
        <v>1</v>
      </c>
      <c r="E1571" s="2">
        <v>4177.3500000000004</v>
      </c>
      <c r="F1571" s="3">
        <v>38191</v>
      </c>
      <c r="G1571" t="s">
        <v>40</v>
      </c>
      <c r="H1571">
        <v>3</v>
      </c>
      <c r="I1571">
        <v>7</v>
      </c>
      <c r="J1571">
        <v>2004</v>
      </c>
      <c r="K1571" s="2">
        <v>95</v>
      </c>
      <c r="L1571" t="s">
        <v>173</v>
      </c>
      <c r="M1571" t="s">
        <v>178</v>
      </c>
      <c r="N1571" t="s">
        <v>485</v>
      </c>
      <c r="O1571" t="s">
        <v>149</v>
      </c>
      <c r="P1571" t="s">
        <v>793</v>
      </c>
      <c r="Q1571" t="s">
        <v>32</v>
      </c>
      <c r="R1571" t="s">
        <v>33</v>
      </c>
      <c r="S1571" t="s">
        <v>36</v>
      </c>
    </row>
    <row r="1572" spans="1:19">
      <c r="A1572">
        <v>10275</v>
      </c>
      <c r="B1572">
        <v>22</v>
      </c>
      <c r="C1572" s="2">
        <v>132.02000000000001</v>
      </c>
      <c r="D1572" s="2">
        <v>4</v>
      </c>
      <c r="E1572" s="2">
        <v>2904.44</v>
      </c>
      <c r="F1572" s="3">
        <v>38191</v>
      </c>
      <c r="G1572" t="s">
        <v>40</v>
      </c>
      <c r="H1572">
        <v>3</v>
      </c>
      <c r="I1572">
        <v>7</v>
      </c>
      <c r="J1572">
        <v>2004</v>
      </c>
      <c r="K1572" s="2">
        <v>118</v>
      </c>
      <c r="L1572" t="s">
        <v>173</v>
      </c>
      <c r="M1572" t="s">
        <v>152</v>
      </c>
      <c r="N1572" t="s">
        <v>485</v>
      </c>
      <c r="O1572" t="s">
        <v>149</v>
      </c>
      <c r="P1572" t="s">
        <v>793</v>
      </c>
      <c r="Q1572" t="s">
        <v>32</v>
      </c>
      <c r="R1572" t="s">
        <v>33</v>
      </c>
      <c r="S1572" t="s">
        <v>45</v>
      </c>
    </row>
    <row r="1573" spans="1:19">
      <c r="A1573">
        <v>10275</v>
      </c>
      <c r="B1573">
        <v>36</v>
      </c>
      <c r="C1573" s="2">
        <v>191.72</v>
      </c>
      <c r="D1573" s="2">
        <v>3</v>
      </c>
      <c r="E1573" s="2">
        <v>6901.92</v>
      </c>
      <c r="F1573" s="3">
        <v>38191</v>
      </c>
      <c r="G1573" t="s">
        <v>40</v>
      </c>
      <c r="H1573">
        <v>3</v>
      </c>
      <c r="I1573">
        <v>7</v>
      </c>
      <c r="J1573">
        <v>2004</v>
      </c>
      <c r="K1573" s="2">
        <v>193</v>
      </c>
      <c r="L1573" t="s">
        <v>173</v>
      </c>
      <c r="M1573" t="s">
        <v>174</v>
      </c>
      <c r="N1573" t="s">
        <v>485</v>
      </c>
      <c r="O1573" t="s">
        <v>149</v>
      </c>
      <c r="P1573" t="s">
        <v>793</v>
      </c>
      <c r="Q1573" t="s">
        <v>32</v>
      </c>
      <c r="R1573" t="s">
        <v>33</v>
      </c>
      <c r="S1573" t="s">
        <v>36</v>
      </c>
    </row>
    <row r="1574" spans="1:19">
      <c r="A1574">
        <v>10275</v>
      </c>
      <c r="B1574">
        <v>37</v>
      </c>
      <c r="C1574" s="2">
        <v>63.599999999999994</v>
      </c>
      <c r="D1574" s="2">
        <v>5</v>
      </c>
      <c r="E1574" s="2">
        <v>2353.1999999999998</v>
      </c>
      <c r="F1574" s="3">
        <v>38191</v>
      </c>
      <c r="G1574" t="s">
        <v>40</v>
      </c>
      <c r="H1574">
        <v>3</v>
      </c>
      <c r="I1574">
        <v>7</v>
      </c>
      <c r="J1574">
        <v>2004</v>
      </c>
      <c r="K1574" s="2">
        <v>60</v>
      </c>
      <c r="L1574" t="s">
        <v>173</v>
      </c>
      <c r="M1574" t="s">
        <v>153</v>
      </c>
      <c r="N1574" t="s">
        <v>485</v>
      </c>
      <c r="O1574" t="s">
        <v>149</v>
      </c>
      <c r="P1574" t="s">
        <v>793</v>
      </c>
      <c r="Q1574" t="s">
        <v>32</v>
      </c>
      <c r="R1574" t="s">
        <v>33</v>
      </c>
      <c r="S1574" t="s">
        <v>45</v>
      </c>
    </row>
    <row r="1575" spans="1:19">
      <c r="A1575">
        <v>10275</v>
      </c>
      <c r="B1575">
        <v>21</v>
      </c>
      <c r="C1575" s="2">
        <v>102.56000000000002</v>
      </c>
      <c r="D1575" s="2">
        <v>2</v>
      </c>
      <c r="E1575" s="2">
        <v>2153.7600000000002</v>
      </c>
      <c r="F1575" s="3">
        <v>38191</v>
      </c>
      <c r="G1575" t="s">
        <v>40</v>
      </c>
      <c r="H1575">
        <v>3</v>
      </c>
      <c r="I1575">
        <v>7</v>
      </c>
      <c r="J1575">
        <v>2004</v>
      </c>
      <c r="K1575" s="2">
        <v>112</v>
      </c>
      <c r="L1575" t="s">
        <v>173</v>
      </c>
      <c r="M1575" t="s">
        <v>175</v>
      </c>
      <c r="N1575" t="s">
        <v>485</v>
      </c>
      <c r="O1575" t="s">
        <v>149</v>
      </c>
      <c r="P1575" t="s">
        <v>793</v>
      </c>
      <c r="Q1575" t="s">
        <v>32</v>
      </c>
      <c r="R1575" t="s">
        <v>33</v>
      </c>
      <c r="S1575" t="s">
        <v>45</v>
      </c>
    </row>
    <row r="1576" spans="1:19">
      <c r="A1576">
        <v>10275</v>
      </c>
      <c r="B1576">
        <v>30</v>
      </c>
      <c r="C1576" s="2">
        <v>79.98</v>
      </c>
      <c r="D1576" s="2">
        <v>6</v>
      </c>
      <c r="E1576" s="2">
        <v>2399.4</v>
      </c>
      <c r="F1576" s="3">
        <v>38191</v>
      </c>
      <c r="G1576" t="s">
        <v>40</v>
      </c>
      <c r="H1576">
        <v>3</v>
      </c>
      <c r="I1576">
        <v>7</v>
      </c>
      <c r="J1576">
        <v>2004</v>
      </c>
      <c r="K1576" s="2">
        <v>76</v>
      </c>
      <c r="L1576" t="s">
        <v>173</v>
      </c>
      <c r="M1576" t="s">
        <v>176</v>
      </c>
      <c r="N1576" t="s">
        <v>485</v>
      </c>
      <c r="O1576" t="s">
        <v>149</v>
      </c>
      <c r="P1576" t="s">
        <v>793</v>
      </c>
      <c r="Q1576" t="s">
        <v>32</v>
      </c>
      <c r="R1576" t="s">
        <v>33</v>
      </c>
      <c r="S1576" t="s">
        <v>45</v>
      </c>
    </row>
    <row r="1577" spans="1:19">
      <c r="A1577">
        <v>10275</v>
      </c>
      <c r="B1577">
        <v>23</v>
      </c>
      <c r="C1577" s="2">
        <v>81.91</v>
      </c>
      <c r="D1577" s="2">
        <v>7</v>
      </c>
      <c r="E1577" s="2">
        <v>1883.93</v>
      </c>
      <c r="F1577" s="3">
        <v>38191</v>
      </c>
      <c r="G1577" t="s">
        <v>40</v>
      </c>
      <c r="H1577">
        <v>3</v>
      </c>
      <c r="I1577">
        <v>7</v>
      </c>
      <c r="J1577">
        <v>2004</v>
      </c>
      <c r="K1577" s="2">
        <v>99</v>
      </c>
      <c r="L1577" t="s">
        <v>173</v>
      </c>
      <c r="M1577" t="s">
        <v>177</v>
      </c>
      <c r="N1577" t="s">
        <v>485</v>
      </c>
      <c r="O1577" t="s">
        <v>149</v>
      </c>
      <c r="P1577" t="s">
        <v>793</v>
      </c>
      <c r="Q1577" t="s">
        <v>32</v>
      </c>
      <c r="R1577" t="s">
        <v>33</v>
      </c>
      <c r="S1577" t="s">
        <v>45</v>
      </c>
    </row>
    <row r="1578" spans="1:19">
      <c r="A1578">
        <v>10375</v>
      </c>
      <c r="B1578">
        <v>21</v>
      </c>
      <c r="C1578" s="2">
        <v>34.910000000000004</v>
      </c>
      <c r="D1578" s="2">
        <v>12</v>
      </c>
      <c r="E1578" s="2">
        <v>733.11</v>
      </c>
      <c r="F1578" s="3">
        <v>38386</v>
      </c>
      <c r="G1578" t="s">
        <v>40</v>
      </c>
      <c r="H1578">
        <v>1</v>
      </c>
      <c r="I1578">
        <v>2</v>
      </c>
      <c r="J1578">
        <v>2005</v>
      </c>
      <c r="K1578" s="2">
        <v>95</v>
      </c>
      <c r="L1578" t="s">
        <v>173</v>
      </c>
      <c r="M1578" t="s">
        <v>178</v>
      </c>
      <c r="N1578" t="s">
        <v>485</v>
      </c>
      <c r="O1578" t="s">
        <v>149</v>
      </c>
      <c r="P1578" t="s">
        <v>793</v>
      </c>
      <c r="Q1578" t="s">
        <v>32</v>
      </c>
      <c r="R1578" t="s">
        <v>33</v>
      </c>
      <c r="S1578" t="s">
        <v>45</v>
      </c>
    </row>
    <row r="1579" spans="1:19">
      <c r="A1579">
        <v>10375</v>
      </c>
      <c r="B1579">
        <v>49</v>
      </c>
      <c r="C1579" s="2">
        <v>78.92</v>
      </c>
      <c r="D1579" s="2">
        <v>13</v>
      </c>
      <c r="E1579" s="2">
        <v>3867.08</v>
      </c>
      <c r="F1579" s="3">
        <v>38386</v>
      </c>
      <c r="G1579" t="s">
        <v>40</v>
      </c>
      <c r="H1579">
        <v>1</v>
      </c>
      <c r="I1579">
        <v>2</v>
      </c>
      <c r="J1579">
        <v>2005</v>
      </c>
      <c r="K1579" s="2">
        <v>150</v>
      </c>
      <c r="L1579" t="s">
        <v>173</v>
      </c>
      <c r="M1579" t="s">
        <v>133</v>
      </c>
      <c r="N1579" t="s">
        <v>485</v>
      </c>
      <c r="O1579" t="s">
        <v>149</v>
      </c>
      <c r="P1579" t="s">
        <v>793</v>
      </c>
      <c r="Q1579" t="s">
        <v>32</v>
      </c>
      <c r="R1579" t="s">
        <v>33</v>
      </c>
      <c r="S1579" t="s">
        <v>36</v>
      </c>
    </row>
    <row r="1580" spans="1:19">
      <c r="A1580">
        <v>10375</v>
      </c>
      <c r="B1580">
        <v>23</v>
      </c>
      <c r="C1580" s="2">
        <v>106.23</v>
      </c>
      <c r="D1580" s="2">
        <v>9</v>
      </c>
      <c r="E1580" s="2">
        <v>2443.29</v>
      </c>
      <c r="F1580" s="3">
        <v>38386</v>
      </c>
      <c r="G1580" t="s">
        <v>40</v>
      </c>
      <c r="H1580">
        <v>1</v>
      </c>
      <c r="I1580">
        <v>2</v>
      </c>
      <c r="J1580">
        <v>2005</v>
      </c>
      <c r="K1580" s="2">
        <v>76</v>
      </c>
      <c r="L1580" t="s">
        <v>173</v>
      </c>
      <c r="M1580" t="s">
        <v>176</v>
      </c>
      <c r="N1580" t="s">
        <v>485</v>
      </c>
      <c r="O1580" t="s">
        <v>149</v>
      </c>
      <c r="P1580" t="s">
        <v>793</v>
      </c>
      <c r="Q1580" t="s">
        <v>32</v>
      </c>
      <c r="R1580" t="s">
        <v>33</v>
      </c>
      <c r="S1580" t="s">
        <v>45</v>
      </c>
    </row>
    <row r="1581" spans="1:19">
      <c r="A1581">
        <v>10375</v>
      </c>
      <c r="B1581">
        <v>20</v>
      </c>
      <c r="C1581" s="2">
        <v>102.3</v>
      </c>
      <c r="D1581" s="2">
        <v>14</v>
      </c>
      <c r="E1581" s="2">
        <v>2046</v>
      </c>
      <c r="F1581" s="3">
        <v>38386</v>
      </c>
      <c r="G1581" t="s">
        <v>40</v>
      </c>
      <c r="H1581">
        <v>1</v>
      </c>
      <c r="I1581">
        <v>2</v>
      </c>
      <c r="J1581">
        <v>2005</v>
      </c>
      <c r="K1581" s="2">
        <v>69</v>
      </c>
      <c r="L1581" t="s">
        <v>173</v>
      </c>
      <c r="M1581" t="s">
        <v>136</v>
      </c>
      <c r="N1581" t="s">
        <v>485</v>
      </c>
      <c r="O1581" t="s">
        <v>149</v>
      </c>
      <c r="P1581" t="s">
        <v>793</v>
      </c>
      <c r="Q1581" t="s">
        <v>32</v>
      </c>
      <c r="R1581" t="s">
        <v>33</v>
      </c>
      <c r="S1581" t="s">
        <v>45</v>
      </c>
    </row>
    <row r="1582" spans="1:19">
      <c r="A1582">
        <v>10375</v>
      </c>
      <c r="B1582">
        <v>37</v>
      </c>
      <c r="C1582" s="2">
        <v>171.71</v>
      </c>
      <c r="D1582" s="2">
        <v>3</v>
      </c>
      <c r="E1582" s="2">
        <v>6353.27</v>
      </c>
      <c r="F1582" s="3">
        <v>38386</v>
      </c>
      <c r="G1582" t="s">
        <v>40</v>
      </c>
      <c r="H1582">
        <v>1</v>
      </c>
      <c r="I1582">
        <v>2</v>
      </c>
      <c r="J1582">
        <v>2005</v>
      </c>
      <c r="K1582" s="2">
        <v>99</v>
      </c>
      <c r="L1582" t="s">
        <v>173</v>
      </c>
      <c r="M1582" t="s">
        <v>177</v>
      </c>
      <c r="N1582" t="s">
        <v>485</v>
      </c>
      <c r="O1582" t="s">
        <v>149</v>
      </c>
      <c r="P1582" t="s">
        <v>793</v>
      </c>
      <c r="Q1582" t="s">
        <v>32</v>
      </c>
      <c r="R1582" t="s">
        <v>33</v>
      </c>
      <c r="S1582" t="s">
        <v>36</v>
      </c>
    </row>
    <row r="1583" spans="1:19">
      <c r="A1583">
        <v>10375</v>
      </c>
      <c r="B1583">
        <v>41</v>
      </c>
      <c r="C1583" s="2">
        <v>114.68</v>
      </c>
      <c r="D1583" s="2">
        <v>15</v>
      </c>
      <c r="E1583" s="2">
        <v>4701.88</v>
      </c>
      <c r="F1583" s="3">
        <v>38386</v>
      </c>
      <c r="G1583" t="s">
        <v>40</v>
      </c>
      <c r="H1583">
        <v>1</v>
      </c>
      <c r="I1583">
        <v>2</v>
      </c>
      <c r="J1583">
        <v>2005</v>
      </c>
      <c r="K1583" s="2">
        <v>102</v>
      </c>
      <c r="L1583" t="s">
        <v>173</v>
      </c>
      <c r="M1583" t="s">
        <v>138</v>
      </c>
      <c r="N1583" t="s">
        <v>485</v>
      </c>
      <c r="O1583" t="s">
        <v>149</v>
      </c>
      <c r="P1583" t="s">
        <v>793</v>
      </c>
      <c r="Q1583" t="s">
        <v>32</v>
      </c>
      <c r="R1583" t="s">
        <v>33</v>
      </c>
      <c r="S1583" t="s">
        <v>36</v>
      </c>
    </row>
    <row r="1584" spans="1:19">
      <c r="A1584">
        <v>10375</v>
      </c>
      <c r="B1584">
        <v>49</v>
      </c>
      <c r="C1584" s="2">
        <v>110.34</v>
      </c>
      <c r="D1584" s="2">
        <v>8</v>
      </c>
      <c r="E1584" s="2">
        <v>5406.66</v>
      </c>
      <c r="F1584" s="3">
        <v>38386</v>
      </c>
      <c r="G1584" t="s">
        <v>40</v>
      </c>
      <c r="H1584">
        <v>1</v>
      </c>
      <c r="I1584">
        <v>2</v>
      </c>
      <c r="J1584">
        <v>2005</v>
      </c>
      <c r="K1584" s="2">
        <v>81</v>
      </c>
      <c r="L1584" t="s">
        <v>173</v>
      </c>
      <c r="M1584" t="s">
        <v>139</v>
      </c>
      <c r="N1584" t="s">
        <v>485</v>
      </c>
      <c r="O1584" t="s">
        <v>149</v>
      </c>
      <c r="P1584" t="s">
        <v>793</v>
      </c>
      <c r="Q1584" t="s">
        <v>32</v>
      </c>
      <c r="R1584" t="s">
        <v>33</v>
      </c>
      <c r="S1584" t="s">
        <v>36</v>
      </c>
    </row>
    <row r="1585" spans="1:19">
      <c r="A1585">
        <v>10195</v>
      </c>
      <c r="B1585">
        <v>27</v>
      </c>
      <c r="C1585" s="2">
        <v>189.92999999999998</v>
      </c>
      <c r="D1585" s="2">
        <v>5</v>
      </c>
      <c r="E1585" s="2">
        <v>5128.1099999999997</v>
      </c>
      <c r="F1585" s="3">
        <v>37950</v>
      </c>
      <c r="G1585" t="s">
        <v>40</v>
      </c>
      <c r="H1585">
        <v>4</v>
      </c>
      <c r="I1585">
        <v>11</v>
      </c>
      <c r="J1585">
        <v>2003</v>
      </c>
      <c r="K1585" s="2">
        <v>163</v>
      </c>
      <c r="L1585" t="s">
        <v>100</v>
      </c>
      <c r="M1585" t="s">
        <v>263</v>
      </c>
      <c r="N1585" t="s">
        <v>539</v>
      </c>
      <c r="O1585" t="s">
        <v>541</v>
      </c>
      <c r="P1585" t="s">
        <v>304</v>
      </c>
      <c r="Q1585" t="s">
        <v>822</v>
      </c>
      <c r="R1585" t="s">
        <v>221</v>
      </c>
      <c r="S1585" t="s">
        <v>36</v>
      </c>
    </row>
    <row r="1586" spans="1:19">
      <c r="A1586">
        <v>10195</v>
      </c>
      <c r="B1586">
        <v>50</v>
      </c>
      <c r="C1586" s="2">
        <v>152.41</v>
      </c>
      <c r="D1586" s="2">
        <v>10</v>
      </c>
      <c r="E1586" s="2">
        <v>7620.5</v>
      </c>
      <c r="F1586" s="3">
        <v>37950</v>
      </c>
      <c r="G1586" t="s">
        <v>40</v>
      </c>
      <c r="H1586">
        <v>4</v>
      </c>
      <c r="I1586">
        <v>11</v>
      </c>
      <c r="J1586">
        <v>2003</v>
      </c>
      <c r="K1586" s="2">
        <v>169</v>
      </c>
      <c r="L1586" t="s">
        <v>100</v>
      </c>
      <c r="M1586" t="s">
        <v>38</v>
      </c>
      <c r="N1586" t="s">
        <v>539</v>
      </c>
      <c r="O1586" t="s">
        <v>541</v>
      </c>
      <c r="P1586" t="s">
        <v>304</v>
      </c>
      <c r="Q1586" t="s">
        <v>822</v>
      </c>
      <c r="R1586" t="s">
        <v>221</v>
      </c>
      <c r="S1586" t="s">
        <v>39</v>
      </c>
    </row>
    <row r="1587" spans="1:19">
      <c r="A1587">
        <v>10195</v>
      </c>
      <c r="B1587">
        <v>44</v>
      </c>
      <c r="C1587" s="2">
        <v>66.47</v>
      </c>
      <c r="D1587" s="2">
        <v>3</v>
      </c>
      <c r="E1587" s="2">
        <v>2924.68</v>
      </c>
      <c r="F1587" s="3">
        <v>37950</v>
      </c>
      <c r="G1587" t="s">
        <v>40</v>
      </c>
      <c r="H1587">
        <v>4</v>
      </c>
      <c r="I1587">
        <v>11</v>
      </c>
      <c r="J1587">
        <v>2003</v>
      </c>
      <c r="K1587" s="2">
        <v>57</v>
      </c>
      <c r="L1587" t="s">
        <v>100</v>
      </c>
      <c r="M1587" t="s">
        <v>198</v>
      </c>
      <c r="N1587" t="s">
        <v>539</v>
      </c>
      <c r="O1587" t="s">
        <v>541</v>
      </c>
      <c r="P1587" t="s">
        <v>304</v>
      </c>
      <c r="Q1587" t="s">
        <v>822</v>
      </c>
      <c r="R1587" t="s">
        <v>221</v>
      </c>
      <c r="S1587" t="s">
        <v>45</v>
      </c>
    </row>
    <row r="1588" spans="1:19">
      <c r="A1588">
        <v>10195</v>
      </c>
      <c r="B1588">
        <v>32</v>
      </c>
      <c r="C1588" s="2">
        <v>28.29</v>
      </c>
      <c r="D1588" s="2">
        <v>7</v>
      </c>
      <c r="E1588" s="2">
        <v>905.28</v>
      </c>
      <c r="F1588" s="3">
        <v>37950</v>
      </c>
      <c r="G1588" t="s">
        <v>40</v>
      </c>
      <c r="H1588">
        <v>4</v>
      </c>
      <c r="I1588">
        <v>11</v>
      </c>
      <c r="J1588">
        <v>2003</v>
      </c>
      <c r="K1588" s="2">
        <v>35</v>
      </c>
      <c r="L1588" t="s">
        <v>100</v>
      </c>
      <c r="M1588" t="s">
        <v>374</v>
      </c>
      <c r="N1588" t="s">
        <v>539</v>
      </c>
      <c r="O1588" t="s">
        <v>541</v>
      </c>
      <c r="P1588" t="s">
        <v>304</v>
      </c>
      <c r="Q1588" t="s">
        <v>822</v>
      </c>
      <c r="R1588" t="s">
        <v>221</v>
      </c>
      <c r="S1588" t="s">
        <v>45</v>
      </c>
    </row>
    <row r="1589" spans="1:19">
      <c r="A1589">
        <v>10195</v>
      </c>
      <c r="B1589">
        <v>34</v>
      </c>
      <c r="C1589" s="2">
        <v>108.82000000000001</v>
      </c>
      <c r="D1589" s="2">
        <v>2</v>
      </c>
      <c r="E1589" s="2">
        <v>3699.88</v>
      </c>
      <c r="F1589" s="3">
        <v>37950</v>
      </c>
      <c r="G1589" t="s">
        <v>40</v>
      </c>
      <c r="H1589">
        <v>4</v>
      </c>
      <c r="I1589">
        <v>11</v>
      </c>
      <c r="J1589">
        <v>2003</v>
      </c>
      <c r="K1589" s="2">
        <v>118</v>
      </c>
      <c r="L1589" t="s">
        <v>100</v>
      </c>
      <c r="M1589" t="s">
        <v>199</v>
      </c>
      <c r="N1589" t="s">
        <v>539</v>
      </c>
      <c r="O1589" t="s">
        <v>541</v>
      </c>
      <c r="P1589" t="s">
        <v>304</v>
      </c>
      <c r="Q1589" t="s">
        <v>822</v>
      </c>
      <c r="R1589" t="s">
        <v>221</v>
      </c>
      <c r="S1589" t="s">
        <v>36</v>
      </c>
    </row>
    <row r="1590" spans="1:19">
      <c r="A1590">
        <v>10308</v>
      </c>
      <c r="B1590">
        <v>34</v>
      </c>
      <c r="C1590" s="2">
        <v>118.94</v>
      </c>
      <c r="D1590" s="2">
        <v>2</v>
      </c>
      <c r="E1590" s="2">
        <v>4043.96</v>
      </c>
      <c r="F1590" s="3">
        <v>38275</v>
      </c>
      <c r="G1590" t="s">
        <v>40</v>
      </c>
      <c r="H1590">
        <v>4</v>
      </c>
      <c r="I1590">
        <v>10</v>
      </c>
      <c r="J1590">
        <v>2004</v>
      </c>
      <c r="K1590" s="2">
        <v>118</v>
      </c>
      <c r="L1590" t="s">
        <v>173</v>
      </c>
      <c r="M1590" t="s">
        <v>152</v>
      </c>
      <c r="N1590" t="s">
        <v>539</v>
      </c>
      <c r="O1590" t="s">
        <v>541</v>
      </c>
      <c r="P1590" t="s">
        <v>304</v>
      </c>
      <c r="Q1590" t="s">
        <v>822</v>
      </c>
      <c r="R1590" t="s">
        <v>221</v>
      </c>
      <c r="S1590" t="s">
        <v>36</v>
      </c>
    </row>
    <row r="1591" spans="1:19">
      <c r="A1591">
        <v>10308</v>
      </c>
      <c r="B1591">
        <v>20</v>
      </c>
      <c r="C1591" s="2">
        <v>228.51999999999998</v>
      </c>
      <c r="D1591" s="2">
        <v>1</v>
      </c>
      <c r="E1591" s="2">
        <v>4570.3999999999996</v>
      </c>
      <c r="F1591" s="3">
        <v>38275</v>
      </c>
      <c r="G1591" t="s">
        <v>40</v>
      </c>
      <c r="H1591">
        <v>4</v>
      </c>
      <c r="I1591">
        <v>10</v>
      </c>
      <c r="J1591">
        <v>2004</v>
      </c>
      <c r="K1591" s="2">
        <v>193</v>
      </c>
      <c r="L1591" t="s">
        <v>173</v>
      </c>
      <c r="M1591" t="s">
        <v>174</v>
      </c>
      <c r="N1591" t="s">
        <v>539</v>
      </c>
      <c r="O1591" t="s">
        <v>541</v>
      </c>
      <c r="P1591" t="s">
        <v>304</v>
      </c>
      <c r="Q1591" t="s">
        <v>822</v>
      </c>
      <c r="R1591" t="s">
        <v>221</v>
      </c>
      <c r="S1591" t="s">
        <v>36</v>
      </c>
    </row>
    <row r="1592" spans="1:19">
      <c r="A1592">
        <v>10308</v>
      </c>
      <c r="B1592">
        <v>34</v>
      </c>
      <c r="C1592" s="2">
        <v>52.089999999999996</v>
      </c>
      <c r="D1592" s="2">
        <v>3</v>
      </c>
      <c r="E1592" s="2">
        <v>1771.06</v>
      </c>
      <c r="F1592" s="3">
        <v>38275</v>
      </c>
      <c r="G1592" t="s">
        <v>40</v>
      </c>
      <c r="H1592">
        <v>4</v>
      </c>
      <c r="I1592">
        <v>10</v>
      </c>
      <c r="J1592">
        <v>2004</v>
      </c>
      <c r="K1592" s="2">
        <v>60</v>
      </c>
      <c r="L1592" t="s">
        <v>173</v>
      </c>
      <c r="M1592" t="s">
        <v>153</v>
      </c>
      <c r="N1592" t="s">
        <v>539</v>
      </c>
      <c r="O1592" t="s">
        <v>541</v>
      </c>
      <c r="P1592" t="s">
        <v>304</v>
      </c>
      <c r="Q1592" t="s">
        <v>822</v>
      </c>
      <c r="R1592" t="s">
        <v>221</v>
      </c>
      <c r="S1592" t="s">
        <v>45</v>
      </c>
    </row>
    <row r="1593" spans="1:19">
      <c r="A1593">
        <v>10308</v>
      </c>
      <c r="B1593">
        <v>47</v>
      </c>
      <c r="C1593" s="2">
        <v>63.220000000000006</v>
      </c>
      <c r="D1593" s="2">
        <v>4</v>
      </c>
      <c r="E1593" s="2">
        <v>2971.34</v>
      </c>
      <c r="F1593" s="3">
        <v>38275</v>
      </c>
      <c r="G1593" t="s">
        <v>40</v>
      </c>
      <c r="H1593">
        <v>4</v>
      </c>
      <c r="I1593">
        <v>10</v>
      </c>
      <c r="J1593">
        <v>2004</v>
      </c>
      <c r="K1593" s="2">
        <v>76</v>
      </c>
      <c r="L1593" t="s">
        <v>173</v>
      </c>
      <c r="M1593" t="s">
        <v>176</v>
      </c>
      <c r="N1593" t="s">
        <v>539</v>
      </c>
      <c r="O1593" t="s">
        <v>541</v>
      </c>
      <c r="P1593" t="s">
        <v>304</v>
      </c>
      <c r="Q1593" t="s">
        <v>822</v>
      </c>
      <c r="R1593" t="s">
        <v>221</v>
      </c>
      <c r="S1593" t="s">
        <v>45</v>
      </c>
    </row>
    <row r="1594" spans="1:19">
      <c r="A1594">
        <v>10308</v>
      </c>
      <c r="B1594">
        <v>24</v>
      </c>
      <c r="C1594" s="2">
        <v>79.91</v>
      </c>
      <c r="D1594" s="2">
        <v>5</v>
      </c>
      <c r="E1594" s="2">
        <v>1917.84</v>
      </c>
      <c r="F1594" s="3">
        <v>38275</v>
      </c>
      <c r="G1594" t="s">
        <v>40</v>
      </c>
      <c r="H1594">
        <v>4</v>
      </c>
      <c r="I1594">
        <v>10</v>
      </c>
      <c r="J1594">
        <v>2004</v>
      </c>
      <c r="K1594" s="2">
        <v>99</v>
      </c>
      <c r="L1594" t="s">
        <v>173</v>
      </c>
      <c r="M1594" t="s">
        <v>177</v>
      </c>
      <c r="N1594" t="s">
        <v>539</v>
      </c>
      <c r="O1594" t="s">
        <v>541</v>
      </c>
      <c r="P1594" t="s">
        <v>304</v>
      </c>
      <c r="Q1594" t="s">
        <v>822</v>
      </c>
      <c r="R1594" t="s">
        <v>221</v>
      </c>
      <c r="S1594" t="s">
        <v>45</v>
      </c>
    </row>
    <row r="1595" spans="1:19">
      <c r="A1595">
        <v>10308</v>
      </c>
      <c r="B1595">
        <v>27</v>
      </c>
      <c r="C1595" s="2">
        <v>82.789999999999992</v>
      </c>
      <c r="D1595" s="2">
        <v>7</v>
      </c>
      <c r="E1595" s="2">
        <v>2235.33</v>
      </c>
      <c r="F1595" s="3">
        <v>38275</v>
      </c>
      <c r="G1595" t="s">
        <v>40</v>
      </c>
      <c r="H1595">
        <v>4</v>
      </c>
      <c r="I1595">
        <v>10</v>
      </c>
      <c r="J1595">
        <v>2004</v>
      </c>
      <c r="K1595" s="2">
        <v>84</v>
      </c>
      <c r="L1595" t="s">
        <v>161</v>
      </c>
      <c r="M1595" t="s">
        <v>179</v>
      </c>
      <c r="N1595" t="s">
        <v>539</v>
      </c>
      <c r="O1595" t="s">
        <v>541</v>
      </c>
      <c r="P1595" t="s">
        <v>304</v>
      </c>
      <c r="Q1595" t="s">
        <v>822</v>
      </c>
      <c r="R1595" t="s">
        <v>221</v>
      </c>
      <c r="S1595" t="s">
        <v>45</v>
      </c>
    </row>
    <row r="1596" spans="1:19">
      <c r="A1596">
        <v>10308</v>
      </c>
      <c r="B1596">
        <v>31</v>
      </c>
      <c r="C1596" s="2">
        <v>112.69999999999999</v>
      </c>
      <c r="D1596" s="2">
        <v>9</v>
      </c>
      <c r="E1596" s="2">
        <v>3493.7</v>
      </c>
      <c r="F1596" s="3">
        <v>38275</v>
      </c>
      <c r="G1596" t="s">
        <v>40</v>
      </c>
      <c r="H1596">
        <v>4</v>
      </c>
      <c r="I1596">
        <v>10</v>
      </c>
      <c r="J1596">
        <v>2004</v>
      </c>
      <c r="K1596" s="2">
        <v>109</v>
      </c>
      <c r="L1596" t="s">
        <v>161</v>
      </c>
      <c r="M1596" t="s">
        <v>180</v>
      </c>
      <c r="N1596" t="s">
        <v>539</v>
      </c>
      <c r="O1596" t="s">
        <v>541</v>
      </c>
      <c r="P1596" t="s">
        <v>304</v>
      </c>
      <c r="Q1596" t="s">
        <v>822</v>
      </c>
      <c r="R1596" t="s">
        <v>221</v>
      </c>
      <c r="S1596" t="s">
        <v>36</v>
      </c>
    </row>
    <row r="1597" spans="1:19">
      <c r="A1597">
        <v>10308</v>
      </c>
      <c r="B1597">
        <v>43</v>
      </c>
      <c r="C1597" s="2">
        <v>76.429999999999993</v>
      </c>
      <c r="D1597" s="2">
        <v>16</v>
      </c>
      <c r="E1597" s="2">
        <v>3286.49</v>
      </c>
      <c r="F1597" s="3">
        <v>38275</v>
      </c>
      <c r="G1597" t="s">
        <v>40</v>
      </c>
      <c r="H1597">
        <v>4</v>
      </c>
      <c r="I1597">
        <v>10</v>
      </c>
      <c r="J1597">
        <v>2004</v>
      </c>
      <c r="K1597" s="2">
        <v>68</v>
      </c>
      <c r="L1597" t="s">
        <v>161</v>
      </c>
      <c r="M1597" t="s">
        <v>46</v>
      </c>
      <c r="N1597" t="s">
        <v>539</v>
      </c>
      <c r="O1597" t="s">
        <v>541</v>
      </c>
      <c r="P1597" t="s">
        <v>304</v>
      </c>
      <c r="Q1597" t="s">
        <v>822</v>
      </c>
      <c r="R1597" t="s">
        <v>221</v>
      </c>
      <c r="S1597" t="s">
        <v>36</v>
      </c>
    </row>
    <row r="1598" spans="1:19">
      <c r="A1598">
        <v>10308</v>
      </c>
      <c r="B1598">
        <v>44</v>
      </c>
      <c r="C1598" s="2">
        <v>83.32</v>
      </c>
      <c r="D1598" s="2">
        <v>8</v>
      </c>
      <c r="E1598" s="2">
        <v>3666.08</v>
      </c>
      <c r="F1598" s="3">
        <v>38275</v>
      </c>
      <c r="G1598" t="s">
        <v>40</v>
      </c>
      <c r="H1598">
        <v>4</v>
      </c>
      <c r="I1598">
        <v>10</v>
      </c>
      <c r="J1598">
        <v>2004</v>
      </c>
      <c r="K1598" s="2">
        <v>72</v>
      </c>
      <c r="L1598" t="s">
        <v>161</v>
      </c>
      <c r="M1598" t="s">
        <v>181</v>
      </c>
      <c r="N1598" t="s">
        <v>539</v>
      </c>
      <c r="O1598" t="s">
        <v>541</v>
      </c>
      <c r="P1598" t="s">
        <v>304</v>
      </c>
      <c r="Q1598" t="s">
        <v>822</v>
      </c>
      <c r="R1598" t="s">
        <v>221</v>
      </c>
      <c r="S1598" t="s">
        <v>36</v>
      </c>
    </row>
    <row r="1599" spans="1:19">
      <c r="A1599">
        <v>10308</v>
      </c>
      <c r="B1599">
        <v>21</v>
      </c>
      <c r="C1599" s="2">
        <v>105.94999999999999</v>
      </c>
      <c r="D1599" s="2">
        <v>12</v>
      </c>
      <c r="E1599" s="2">
        <v>2224.9499999999998</v>
      </c>
      <c r="F1599" s="3">
        <v>38275</v>
      </c>
      <c r="G1599" t="s">
        <v>40</v>
      </c>
      <c r="H1599">
        <v>4</v>
      </c>
      <c r="I1599">
        <v>10</v>
      </c>
      <c r="J1599">
        <v>2004</v>
      </c>
      <c r="K1599" s="2">
        <v>91</v>
      </c>
      <c r="L1599" t="s">
        <v>161</v>
      </c>
      <c r="M1599" t="s">
        <v>182</v>
      </c>
      <c r="N1599" t="s">
        <v>539</v>
      </c>
      <c r="O1599" t="s">
        <v>541</v>
      </c>
      <c r="P1599" t="s">
        <v>304</v>
      </c>
      <c r="Q1599" t="s">
        <v>822</v>
      </c>
      <c r="R1599" t="s">
        <v>221</v>
      </c>
      <c r="S1599" t="s">
        <v>45</v>
      </c>
    </row>
    <row r="1600" spans="1:19">
      <c r="A1600">
        <v>10308</v>
      </c>
      <c r="B1600">
        <v>35</v>
      </c>
      <c r="C1600" s="2">
        <v>88.75</v>
      </c>
      <c r="D1600" s="2">
        <v>14</v>
      </c>
      <c r="E1600" s="2">
        <v>3106.25</v>
      </c>
      <c r="F1600" s="3">
        <v>38275</v>
      </c>
      <c r="G1600" t="s">
        <v>40</v>
      </c>
      <c r="H1600">
        <v>4</v>
      </c>
      <c r="I1600">
        <v>10</v>
      </c>
      <c r="J1600">
        <v>2004</v>
      </c>
      <c r="K1600" s="2">
        <v>99</v>
      </c>
      <c r="L1600" t="s">
        <v>161</v>
      </c>
      <c r="M1600" t="s">
        <v>47</v>
      </c>
      <c r="N1600" t="s">
        <v>539</v>
      </c>
      <c r="O1600" t="s">
        <v>541</v>
      </c>
      <c r="P1600" t="s">
        <v>304</v>
      </c>
      <c r="Q1600" t="s">
        <v>822</v>
      </c>
      <c r="R1600" t="s">
        <v>221</v>
      </c>
      <c r="S1600" t="s">
        <v>36</v>
      </c>
    </row>
    <row r="1601" spans="1:19">
      <c r="A1601">
        <v>10308</v>
      </c>
      <c r="B1601">
        <v>31</v>
      </c>
      <c r="C1601" s="2">
        <v>129.33000000000001</v>
      </c>
      <c r="D1601" s="2">
        <v>6</v>
      </c>
      <c r="E1601" s="2">
        <v>4009.23</v>
      </c>
      <c r="F1601" s="3">
        <v>38275</v>
      </c>
      <c r="G1601" t="s">
        <v>40</v>
      </c>
      <c r="H1601">
        <v>4</v>
      </c>
      <c r="I1601">
        <v>10</v>
      </c>
      <c r="J1601">
        <v>2004</v>
      </c>
      <c r="K1601" s="2">
        <v>118</v>
      </c>
      <c r="L1601" t="s">
        <v>161</v>
      </c>
      <c r="M1601" t="s">
        <v>183</v>
      </c>
      <c r="N1601" t="s">
        <v>539</v>
      </c>
      <c r="O1601" t="s">
        <v>541</v>
      </c>
      <c r="P1601" t="s">
        <v>304</v>
      </c>
      <c r="Q1601" t="s">
        <v>822</v>
      </c>
      <c r="R1601" t="s">
        <v>221</v>
      </c>
      <c r="S1601" t="s">
        <v>36</v>
      </c>
    </row>
    <row r="1602" spans="1:19">
      <c r="A1602">
        <v>10308</v>
      </c>
      <c r="B1602">
        <v>21</v>
      </c>
      <c r="C1602" s="2">
        <v>87.2</v>
      </c>
      <c r="D1602" s="2">
        <v>13</v>
      </c>
      <c r="E1602" s="2">
        <v>1831.2</v>
      </c>
      <c r="F1602" s="3">
        <v>38275</v>
      </c>
      <c r="G1602" t="s">
        <v>40</v>
      </c>
      <c r="H1602">
        <v>4</v>
      </c>
      <c r="I1602">
        <v>10</v>
      </c>
      <c r="J1602">
        <v>2004</v>
      </c>
      <c r="K1602" s="2">
        <v>80</v>
      </c>
      <c r="L1602" t="s">
        <v>161</v>
      </c>
      <c r="M1602" t="s">
        <v>184</v>
      </c>
      <c r="N1602" t="s">
        <v>539</v>
      </c>
      <c r="O1602" t="s">
        <v>541</v>
      </c>
      <c r="P1602" t="s">
        <v>304</v>
      </c>
      <c r="Q1602" t="s">
        <v>822</v>
      </c>
      <c r="R1602" t="s">
        <v>221</v>
      </c>
      <c r="S1602" t="s">
        <v>45</v>
      </c>
    </row>
    <row r="1603" spans="1:19">
      <c r="A1603">
        <v>10308</v>
      </c>
      <c r="B1603">
        <v>39</v>
      </c>
      <c r="C1603" s="2">
        <v>68.11</v>
      </c>
      <c r="D1603" s="2">
        <v>15</v>
      </c>
      <c r="E1603" s="2">
        <v>2656.29</v>
      </c>
      <c r="F1603" s="3">
        <v>38275</v>
      </c>
      <c r="G1603" t="s">
        <v>40</v>
      </c>
      <c r="H1603">
        <v>4</v>
      </c>
      <c r="I1603">
        <v>10</v>
      </c>
      <c r="J1603">
        <v>2004</v>
      </c>
      <c r="K1603" s="2">
        <v>74</v>
      </c>
      <c r="L1603" t="s">
        <v>161</v>
      </c>
      <c r="M1603" t="s">
        <v>48</v>
      </c>
      <c r="N1603" t="s">
        <v>539</v>
      </c>
      <c r="O1603" t="s">
        <v>541</v>
      </c>
      <c r="P1603" t="s">
        <v>304</v>
      </c>
      <c r="Q1603" t="s">
        <v>822</v>
      </c>
      <c r="R1603" t="s">
        <v>221</v>
      </c>
      <c r="S1603" t="s">
        <v>45</v>
      </c>
    </row>
    <row r="1604" spans="1:19">
      <c r="A1604">
        <v>10195</v>
      </c>
      <c r="B1604">
        <v>33</v>
      </c>
      <c r="C1604" s="2">
        <v>54.68</v>
      </c>
      <c r="D1604" s="2">
        <v>1</v>
      </c>
      <c r="E1604" s="2">
        <v>1804.44</v>
      </c>
      <c r="F1604" s="3">
        <v>37950</v>
      </c>
      <c r="G1604" t="s">
        <v>40</v>
      </c>
      <c r="H1604">
        <v>4</v>
      </c>
      <c r="I1604">
        <v>11</v>
      </c>
      <c r="J1604">
        <v>2003</v>
      </c>
      <c r="K1604" s="2">
        <v>62</v>
      </c>
      <c r="L1604" t="s">
        <v>368</v>
      </c>
      <c r="M1604" t="s">
        <v>200</v>
      </c>
      <c r="N1604" t="s">
        <v>539</v>
      </c>
      <c r="O1604" t="s">
        <v>541</v>
      </c>
      <c r="P1604" t="s">
        <v>304</v>
      </c>
      <c r="Q1604" t="s">
        <v>822</v>
      </c>
      <c r="R1604" t="s">
        <v>221</v>
      </c>
      <c r="S1604" t="s">
        <v>45</v>
      </c>
    </row>
    <row r="1605" spans="1:19">
      <c r="A1605">
        <v>10195</v>
      </c>
      <c r="B1605">
        <v>49</v>
      </c>
      <c r="C1605" s="2">
        <v>131.54</v>
      </c>
      <c r="D1605" s="2">
        <v>6</v>
      </c>
      <c r="E1605" s="2">
        <v>6445.46</v>
      </c>
      <c r="F1605" s="3">
        <v>37950</v>
      </c>
      <c r="G1605" t="s">
        <v>40</v>
      </c>
      <c r="H1605">
        <v>4</v>
      </c>
      <c r="I1605">
        <v>11</v>
      </c>
      <c r="J1605">
        <v>2003</v>
      </c>
      <c r="K1605" s="2">
        <v>118</v>
      </c>
      <c r="L1605" t="s">
        <v>79</v>
      </c>
      <c r="M1605" t="s">
        <v>309</v>
      </c>
      <c r="N1605" t="s">
        <v>539</v>
      </c>
      <c r="O1605" t="s">
        <v>541</v>
      </c>
      <c r="P1605" t="s">
        <v>304</v>
      </c>
      <c r="Q1605" t="s">
        <v>822</v>
      </c>
      <c r="R1605" t="s">
        <v>221</v>
      </c>
      <c r="S1605" t="s">
        <v>36</v>
      </c>
    </row>
    <row r="1606" spans="1:19">
      <c r="A1606">
        <v>10195</v>
      </c>
      <c r="B1606">
        <v>35</v>
      </c>
      <c r="C1606" s="2">
        <v>103.09</v>
      </c>
      <c r="D1606" s="2">
        <v>9</v>
      </c>
      <c r="E1606" s="2">
        <v>3608.15</v>
      </c>
      <c r="F1606" s="3">
        <v>37950</v>
      </c>
      <c r="G1606" t="s">
        <v>40</v>
      </c>
      <c r="H1606">
        <v>4</v>
      </c>
      <c r="I1606">
        <v>11</v>
      </c>
      <c r="J1606">
        <v>2003</v>
      </c>
      <c r="K1606" s="2">
        <v>122</v>
      </c>
      <c r="L1606" t="s">
        <v>79</v>
      </c>
      <c r="M1606" t="s">
        <v>141</v>
      </c>
      <c r="N1606" t="s">
        <v>539</v>
      </c>
      <c r="O1606" t="s">
        <v>541</v>
      </c>
      <c r="P1606" t="s">
        <v>304</v>
      </c>
      <c r="Q1606" t="s">
        <v>822</v>
      </c>
      <c r="R1606" t="s">
        <v>221</v>
      </c>
      <c r="S1606" t="s">
        <v>36</v>
      </c>
    </row>
    <row r="1607" spans="1:19">
      <c r="A1607">
        <v>10195</v>
      </c>
      <c r="B1607">
        <v>32</v>
      </c>
      <c r="C1607" s="2">
        <v>43.29</v>
      </c>
      <c r="D1607" s="2">
        <v>8</v>
      </c>
      <c r="E1607" s="2">
        <v>1385.28</v>
      </c>
      <c r="F1607" s="3">
        <v>37950</v>
      </c>
      <c r="G1607" t="s">
        <v>40</v>
      </c>
      <c r="H1607">
        <v>4</v>
      </c>
      <c r="I1607">
        <v>11</v>
      </c>
      <c r="J1607">
        <v>2003</v>
      </c>
      <c r="K1607" s="2">
        <v>54</v>
      </c>
      <c r="L1607" t="s">
        <v>79</v>
      </c>
      <c r="M1607" t="s">
        <v>248</v>
      </c>
      <c r="N1607" t="s">
        <v>539</v>
      </c>
      <c r="O1607" t="s">
        <v>541</v>
      </c>
      <c r="P1607" t="s">
        <v>304</v>
      </c>
      <c r="Q1607" t="s">
        <v>822</v>
      </c>
      <c r="R1607" t="s">
        <v>221</v>
      </c>
      <c r="S1607" t="s">
        <v>45</v>
      </c>
    </row>
    <row r="1608" spans="1:19">
      <c r="A1608">
        <v>10195</v>
      </c>
      <c r="B1608">
        <v>49</v>
      </c>
      <c r="C1608" s="2">
        <v>105.33</v>
      </c>
      <c r="D1608" s="2">
        <v>4</v>
      </c>
      <c r="E1608" s="2">
        <v>5161.17</v>
      </c>
      <c r="F1608" s="3">
        <v>37950</v>
      </c>
      <c r="G1608" t="s">
        <v>40</v>
      </c>
      <c r="H1608">
        <v>4</v>
      </c>
      <c r="I1608">
        <v>11</v>
      </c>
      <c r="J1608">
        <v>2003</v>
      </c>
      <c r="K1608" s="2">
        <v>115</v>
      </c>
      <c r="L1608" t="s">
        <v>79</v>
      </c>
      <c r="M1608" t="s">
        <v>249</v>
      </c>
      <c r="N1608" t="s">
        <v>539</v>
      </c>
      <c r="O1608" t="s">
        <v>541</v>
      </c>
      <c r="P1608" t="s">
        <v>304</v>
      </c>
      <c r="Q1608" t="s">
        <v>822</v>
      </c>
      <c r="R1608" t="s">
        <v>221</v>
      </c>
      <c r="S1608" t="s">
        <v>36</v>
      </c>
    </row>
    <row r="1609" spans="1:19">
      <c r="A1609">
        <v>10308</v>
      </c>
      <c r="B1609">
        <v>46</v>
      </c>
      <c r="C1609" s="2">
        <v>66.040000000000006</v>
      </c>
      <c r="D1609" s="2">
        <v>10</v>
      </c>
      <c r="E1609" s="2">
        <v>3037.84</v>
      </c>
      <c r="F1609" s="3">
        <v>38275</v>
      </c>
      <c r="G1609" t="s">
        <v>40</v>
      </c>
      <c r="H1609">
        <v>4</v>
      </c>
      <c r="I1609">
        <v>10</v>
      </c>
      <c r="J1609">
        <v>2004</v>
      </c>
      <c r="K1609" s="2">
        <v>68</v>
      </c>
      <c r="L1609" t="s">
        <v>81</v>
      </c>
      <c r="M1609" t="s">
        <v>187</v>
      </c>
      <c r="N1609" t="s">
        <v>539</v>
      </c>
      <c r="O1609" t="s">
        <v>541</v>
      </c>
      <c r="P1609" t="s">
        <v>304</v>
      </c>
      <c r="Q1609" t="s">
        <v>822</v>
      </c>
      <c r="R1609" t="s">
        <v>221</v>
      </c>
      <c r="S1609" t="s">
        <v>36</v>
      </c>
    </row>
    <row r="1610" spans="1:19">
      <c r="A1610">
        <v>10308</v>
      </c>
      <c r="B1610">
        <v>47</v>
      </c>
      <c r="C1610" s="2">
        <v>43.64</v>
      </c>
      <c r="D1610" s="2">
        <v>11</v>
      </c>
      <c r="E1610" s="2">
        <v>2051.08</v>
      </c>
      <c r="F1610" s="3">
        <v>38275</v>
      </c>
      <c r="G1610" t="s">
        <v>40</v>
      </c>
      <c r="H1610">
        <v>4</v>
      </c>
      <c r="I1610">
        <v>10</v>
      </c>
      <c r="J1610">
        <v>2004</v>
      </c>
      <c r="K1610" s="2">
        <v>43</v>
      </c>
      <c r="L1610" t="s">
        <v>81</v>
      </c>
      <c r="M1610" t="s">
        <v>188</v>
      </c>
      <c r="N1610" t="s">
        <v>539</v>
      </c>
      <c r="O1610" t="s">
        <v>541</v>
      </c>
      <c r="P1610" t="s">
        <v>304</v>
      </c>
      <c r="Q1610" t="s">
        <v>822</v>
      </c>
      <c r="R1610" t="s">
        <v>221</v>
      </c>
      <c r="S1610" t="s">
        <v>45</v>
      </c>
    </row>
    <row r="1611" spans="1:19">
      <c r="A1611">
        <v>10143</v>
      </c>
      <c r="B1611">
        <v>49</v>
      </c>
      <c r="C1611" s="2">
        <v>114.24000000000001</v>
      </c>
      <c r="D1611" s="2">
        <v>15</v>
      </c>
      <c r="E1611" s="2">
        <v>5597.76</v>
      </c>
      <c r="F1611" s="3">
        <v>37843</v>
      </c>
      <c r="G1611" t="s">
        <v>40</v>
      </c>
      <c r="H1611">
        <v>3</v>
      </c>
      <c r="I1611">
        <v>8</v>
      </c>
      <c r="J1611">
        <v>2003</v>
      </c>
      <c r="K1611" s="2">
        <v>136</v>
      </c>
      <c r="L1611" t="s">
        <v>100</v>
      </c>
      <c r="M1611" t="s">
        <v>41</v>
      </c>
      <c r="N1611" t="s">
        <v>544</v>
      </c>
      <c r="O1611" t="s">
        <v>422</v>
      </c>
      <c r="P1611" t="s">
        <v>219</v>
      </c>
      <c r="Q1611" t="s">
        <v>822</v>
      </c>
      <c r="R1611" t="s">
        <v>221</v>
      </c>
      <c r="S1611" t="s">
        <v>36</v>
      </c>
    </row>
    <row r="1612" spans="1:19">
      <c r="A1612">
        <v>10185</v>
      </c>
      <c r="B1612">
        <v>21</v>
      </c>
      <c r="C1612" s="2">
        <v>184.94</v>
      </c>
      <c r="D1612" s="2">
        <v>13</v>
      </c>
      <c r="E1612" s="2">
        <v>3883.74</v>
      </c>
      <c r="F1612" s="3">
        <v>37939</v>
      </c>
      <c r="G1612" t="s">
        <v>40</v>
      </c>
      <c r="H1612">
        <v>4</v>
      </c>
      <c r="I1612">
        <v>11</v>
      </c>
      <c r="J1612">
        <v>2003</v>
      </c>
      <c r="K1612" s="2">
        <v>207</v>
      </c>
      <c r="L1612" t="s">
        <v>100</v>
      </c>
      <c r="M1612" t="s">
        <v>72</v>
      </c>
      <c r="N1612" t="s">
        <v>544</v>
      </c>
      <c r="O1612" t="s">
        <v>422</v>
      </c>
      <c r="P1612" t="s">
        <v>219</v>
      </c>
      <c r="Q1612" t="s">
        <v>822</v>
      </c>
      <c r="R1612" t="s">
        <v>221</v>
      </c>
      <c r="S1612" t="s">
        <v>36</v>
      </c>
    </row>
    <row r="1613" spans="1:19">
      <c r="A1613">
        <v>10185</v>
      </c>
      <c r="B1613">
        <v>33</v>
      </c>
      <c r="C1613" s="2">
        <v>122.37</v>
      </c>
      <c r="D1613" s="2">
        <v>14</v>
      </c>
      <c r="E1613" s="2">
        <v>4038.21</v>
      </c>
      <c r="F1613" s="3">
        <v>37939</v>
      </c>
      <c r="G1613" t="s">
        <v>40</v>
      </c>
      <c r="H1613">
        <v>4</v>
      </c>
      <c r="I1613">
        <v>11</v>
      </c>
      <c r="J1613">
        <v>2003</v>
      </c>
      <c r="K1613" s="2">
        <v>151</v>
      </c>
      <c r="L1613" t="s">
        <v>100</v>
      </c>
      <c r="M1613" t="s">
        <v>73</v>
      </c>
      <c r="N1613" t="s">
        <v>544</v>
      </c>
      <c r="O1613" t="s">
        <v>422</v>
      </c>
      <c r="P1613" t="s">
        <v>219</v>
      </c>
      <c r="Q1613" t="s">
        <v>822</v>
      </c>
      <c r="R1613" t="s">
        <v>221</v>
      </c>
      <c r="S1613" t="s">
        <v>36</v>
      </c>
    </row>
    <row r="1614" spans="1:19">
      <c r="A1614">
        <v>10185</v>
      </c>
      <c r="B1614">
        <v>43</v>
      </c>
      <c r="C1614" s="2">
        <v>183.4</v>
      </c>
      <c r="D1614" s="2">
        <v>12</v>
      </c>
      <c r="E1614" s="2">
        <v>7886.2</v>
      </c>
      <c r="F1614" s="3">
        <v>37939</v>
      </c>
      <c r="G1614" t="s">
        <v>40</v>
      </c>
      <c r="H1614">
        <v>4</v>
      </c>
      <c r="I1614">
        <v>11</v>
      </c>
      <c r="J1614">
        <v>2003</v>
      </c>
      <c r="K1614" s="2">
        <v>173</v>
      </c>
      <c r="L1614" t="s">
        <v>100</v>
      </c>
      <c r="M1614" t="s">
        <v>74</v>
      </c>
      <c r="N1614" t="s">
        <v>544</v>
      </c>
      <c r="O1614" t="s">
        <v>422</v>
      </c>
      <c r="P1614" t="s">
        <v>219</v>
      </c>
      <c r="Q1614" t="s">
        <v>822</v>
      </c>
      <c r="R1614" t="s">
        <v>221</v>
      </c>
      <c r="S1614" t="s">
        <v>39</v>
      </c>
    </row>
    <row r="1615" spans="1:19">
      <c r="A1615">
        <v>10185</v>
      </c>
      <c r="B1615">
        <v>39</v>
      </c>
      <c r="C1615" s="2">
        <v>130.69</v>
      </c>
      <c r="D1615" s="2">
        <v>16</v>
      </c>
      <c r="E1615" s="2">
        <v>5096.91</v>
      </c>
      <c r="F1615" s="3">
        <v>37939</v>
      </c>
      <c r="G1615" t="s">
        <v>40</v>
      </c>
      <c r="H1615">
        <v>4</v>
      </c>
      <c r="I1615">
        <v>11</v>
      </c>
      <c r="J1615">
        <v>2003</v>
      </c>
      <c r="K1615" s="2">
        <v>143</v>
      </c>
      <c r="L1615" t="s">
        <v>100</v>
      </c>
      <c r="M1615" t="s">
        <v>190</v>
      </c>
      <c r="N1615" t="s">
        <v>544</v>
      </c>
      <c r="O1615" t="s">
        <v>422</v>
      </c>
      <c r="P1615" t="s">
        <v>219</v>
      </c>
      <c r="Q1615" t="s">
        <v>822</v>
      </c>
      <c r="R1615" t="s">
        <v>221</v>
      </c>
      <c r="S1615" t="s">
        <v>36</v>
      </c>
    </row>
    <row r="1616" spans="1:19">
      <c r="A1616">
        <v>10365</v>
      </c>
      <c r="B1616">
        <v>30</v>
      </c>
      <c r="C1616" s="2">
        <v>87.06</v>
      </c>
      <c r="D1616" s="2">
        <v>1</v>
      </c>
      <c r="E1616" s="2">
        <v>2611.8000000000002</v>
      </c>
      <c r="F1616" s="3">
        <v>38359</v>
      </c>
      <c r="G1616" t="s">
        <v>40</v>
      </c>
      <c r="H1616">
        <v>1</v>
      </c>
      <c r="I1616">
        <v>1</v>
      </c>
      <c r="J1616">
        <v>2005</v>
      </c>
      <c r="K1616" s="2">
        <v>141</v>
      </c>
      <c r="L1616" t="s">
        <v>100</v>
      </c>
      <c r="M1616" t="s">
        <v>27</v>
      </c>
      <c r="N1616" t="s">
        <v>544</v>
      </c>
      <c r="O1616" t="s">
        <v>422</v>
      </c>
      <c r="P1616" t="s">
        <v>219</v>
      </c>
      <c r="Q1616" t="s">
        <v>822</v>
      </c>
      <c r="R1616" t="s">
        <v>221</v>
      </c>
      <c r="S1616" t="s">
        <v>45</v>
      </c>
    </row>
    <row r="1617" spans="1:19">
      <c r="A1617">
        <v>10365</v>
      </c>
      <c r="B1617">
        <v>22</v>
      </c>
      <c r="C1617" s="2">
        <v>155.69</v>
      </c>
      <c r="D1617" s="2">
        <v>3</v>
      </c>
      <c r="E1617" s="2">
        <v>3425.18</v>
      </c>
      <c r="F1617" s="3">
        <v>38359</v>
      </c>
      <c r="G1617" t="s">
        <v>40</v>
      </c>
      <c r="H1617">
        <v>1</v>
      </c>
      <c r="I1617">
        <v>1</v>
      </c>
      <c r="J1617">
        <v>2005</v>
      </c>
      <c r="K1617" s="2">
        <v>102</v>
      </c>
      <c r="L1617" t="s">
        <v>173</v>
      </c>
      <c r="M1617" t="s">
        <v>138</v>
      </c>
      <c r="N1617" t="s">
        <v>544</v>
      </c>
      <c r="O1617" t="s">
        <v>422</v>
      </c>
      <c r="P1617" t="s">
        <v>219</v>
      </c>
      <c r="Q1617" t="s">
        <v>822</v>
      </c>
      <c r="R1617" t="s">
        <v>221</v>
      </c>
      <c r="S1617" t="s">
        <v>36</v>
      </c>
    </row>
    <row r="1618" spans="1:19">
      <c r="A1618">
        <v>10365</v>
      </c>
      <c r="B1618">
        <v>44</v>
      </c>
      <c r="C1618" s="2">
        <v>113.27999999999999</v>
      </c>
      <c r="D1618" s="2">
        <v>2</v>
      </c>
      <c r="E1618" s="2">
        <v>4984.32</v>
      </c>
      <c r="F1618" s="3">
        <v>38359</v>
      </c>
      <c r="G1618" t="s">
        <v>40</v>
      </c>
      <c r="H1618">
        <v>1</v>
      </c>
      <c r="I1618">
        <v>1</v>
      </c>
      <c r="J1618">
        <v>2005</v>
      </c>
      <c r="K1618" s="2">
        <v>81</v>
      </c>
      <c r="L1618" t="s">
        <v>173</v>
      </c>
      <c r="M1618" t="s">
        <v>139</v>
      </c>
      <c r="N1618" t="s">
        <v>544</v>
      </c>
      <c r="O1618" t="s">
        <v>422</v>
      </c>
      <c r="P1618" t="s">
        <v>219</v>
      </c>
      <c r="Q1618" t="s">
        <v>822</v>
      </c>
      <c r="R1618" t="s">
        <v>221</v>
      </c>
      <c r="S1618" t="s">
        <v>36</v>
      </c>
    </row>
    <row r="1619" spans="1:19">
      <c r="A1619">
        <v>10143</v>
      </c>
      <c r="B1619">
        <v>32</v>
      </c>
      <c r="C1619" s="2">
        <v>164</v>
      </c>
      <c r="D1619" s="2">
        <v>7</v>
      </c>
      <c r="E1619" s="2">
        <v>5248</v>
      </c>
      <c r="F1619" s="3">
        <v>37843</v>
      </c>
      <c r="G1619" t="s">
        <v>40</v>
      </c>
      <c r="H1619">
        <v>3</v>
      </c>
      <c r="I1619">
        <v>8</v>
      </c>
      <c r="J1619">
        <v>2003</v>
      </c>
      <c r="K1619" s="2">
        <v>157</v>
      </c>
      <c r="L1619" t="s">
        <v>161</v>
      </c>
      <c r="M1619" t="s">
        <v>43</v>
      </c>
      <c r="N1619" t="s">
        <v>544</v>
      </c>
      <c r="O1619" t="s">
        <v>422</v>
      </c>
      <c r="P1619" t="s">
        <v>219</v>
      </c>
      <c r="Q1619" t="s">
        <v>822</v>
      </c>
      <c r="R1619" t="s">
        <v>221</v>
      </c>
      <c r="S1619" t="s">
        <v>36</v>
      </c>
    </row>
    <row r="1620" spans="1:19">
      <c r="A1620">
        <v>10143</v>
      </c>
      <c r="B1620">
        <v>27</v>
      </c>
      <c r="C1620" s="2">
        <v>60.97</v>
      </c>
      <c r="D1620" s="2">
        <v>8</v>
      </c>
      <c r="E1620" s="2">
        <v>1646.19</v>
      </c>
      <c r="F1620" s="3">
        <v>37843</v>
      </c>
      <c r="G1620" t="s">
        <v>40</v>
      </c>
      <c r="H1620">
        <v>3</v>
      </c>
      <c r="I1620">
        <v>8</v>
      </c>
      <c r="J1620">
        <v>2003</v>
      </c>
      <c r="K1620" s="2">
        <v>68</v>
      </c>
      <c r="L1620" t="s">
        <v>161</v>
      </c>
      <c r="M1620" t="s">
        <v>44</v>
      </c>
      <c r="N1620" t="s">
        <v>544</v>
      </c>
      <c r="O1620" t="s">
        <v>422</v>
      </c>
      <c r="P1620" t="s">
        <v>219</v>
      </c>
      <c r="Q1620" t="s">
        <v>822</v>
      </c>
      <c r="R1620" t="s">
        <v>221</v>
      </c>
      <c r="S1620" t="s">
        <v>45</v>
      </c>
    </row>
    <row r="1621" spans="1:19">
      <c r="A1621">
        <v>10143</v>
      </c>
      <c r="B1621">
        <v>28</v>
      </c>
      <c r="C1621" s="2">
        <v>66.19</v>
      </c>
      <c r="D1621" s="2">
        <v>6</v>
      </c>
      <c r="E1621" s="2">
        <v>1853.32</v>
      </c>
      <c r="F1621" s="3">
        <v>37843</v>
      </c>
      <c r="G1621" t="s">
        <v>40</v>
      </c>
      <c r="H1621">
        <v>3</v>
      </c>
      <c r="I1621">
        <v>8</v>
      </c>
      <c r="J1621">
        <v>2003</v>
      </c>
      <c r="K1621" s="2">
        <v>68</v>
      </c>
      <c r="L1621" t="s">
        <v>161</v>
      </c>
      <c r="M1621" t="s">
        <v>46</v>
      </c>
      <c r="N1621" t="s">
        <v>544</v>
      </c>
      <c r="O1621" t="s">
        <v>422</v>
      </c>
      <c r="P1621" t="s">
        <v>219</v>
      </c>
      <c r="Q1621" t="s">
        <v>822</v>
      </c>
      <c r="R1621" t="s">
        <v>221</v>
      </c>
      <c r="S1621" t="s">
        <v>45</v>
      </c>
    </row>
    <row r="1622" spans="1:19">
      <c r="A1622">
        <v>10143</v>
      </c>
      <c r="B1622">
        <v>36</v>
      </c>
      <c r="C1622" s="2">
        <v>109.61</v>
      </c>
      <c r="D1622" s="2">
        <v>2</v>
      </c>
      <c r="E1622" s="2">
        <v>3945.96</v>
      </c>
      <c r="F1622" s="3">
        <v>37843</v>
      </c>
      <c r="G1622" t="s">
        <v>40</v>
      </c>
      <c r="H1622">
        <v>3</v>
      </c>
      <c r="I1622">
        <v>8</v>
      </c>
      <c r="J1622">
        <v>2003</v>
      </c>
      <c r="K1622" s="2">
        <v>91</v>
      </c>
      <c r="L1622" t="s">
        <v>161</v>
      </c>
      <c r="M1622" t="s">
        <v>182</v>
      </c>
      <c r="N1622" t="s">
        <v>544</v>
      </c>
      <c r="O1622" t="s">
        <v>422</v>
      </c>
      <c r="P1622" t="s">
        <v>219</v>
      </c>
      <c r="Q1622" t="s">
        <v>822</v>
      </c>
      <c r="R1622" t="s">
        <v>221</v>
      </c>
      <c r="S1622" t="s">
        <v>36</v>
      </c>
    </row>
    <row r="1623" spans="1:19">
      <c r="A1623">
        <v>10143</v>
      </c>
      <c r="B1623">
        <v>26</v>
      </c>
      <c r="C1623" s="2">
        <v>82.77</v>
      </c>
      <c r="D1623" s="2">
        <v>4</v>
      </c>
      <c r="E1623" s="2">
        <v>2152.02</v>
      </c>
      <c r="F1623" s="3">
        <v>37843</v>
      </c>
      <c r="G1623" t="s">
        <v>40</v>
      </c>
      <c r="H1623">
        <v>3</v>
      </c>
      <c r="I1623">
        <v>8</v>
      </c>
      <c r="J1623">
        <v>2003</v>
      </c>
      <c r="K1623" s="2">
        <v>99</v>
      </c>
      <c r="L1623" t="s">
        <v>161</v>
      </c>
      <c r="M1623" t="s">
        <v>47</v>
      </c>
      <c r="N1623" t="s">
        <v>544</v>
      </c>
      <c r="O1623" t="s">
        <v>422</v>
      </c>
      <c r="P1623" t="s">
        <v>219</v>
      </c>
      <c r="Q1623" t="s">
        <v>822</v>
      </c>
      <c r="R1623" t="s">
        <v>221</v>
      </c>
      <c r="S1623" t="s">
        <v>45</v>
      </c>
    </row>
    <row r="1624" spans="1:19">
      <c r="A1624">
        <v>10143</v>
      </c>
      <c r="B1624">
        <v>28</v>
      </c>
      <c r="C1624" s="2">
        <v>96</v>
      </c>
      <c r="D1624" s="2">
        <v>3</v>
      </c>
      <c r="E1624" s="2">
        <v>2688</v>
      </c>
      <c r="F1624" s="3">
        <v>37843</v>
      </c>
      <c r="G1624" t="s">
        <v>40</v>
      </c>
      <c r="H1624">
        <v>3</v>
      </c>
      <c r="I1624">
        <v>8</v>
      </c>
      <c r="J1624">
        <v>2003</v>
      </c>
      <c r="K1624" s="2">
        <v>80</v>
      </c>
      <c r="L1624" t="s">
        <v>161</v>
      </c>
      <c r="M1624" t="s">
        <v>184</v>
      </c>
      <c r="N1624" t="s">
        <v>544</v>
      </c>
      <c r="O1624" t="s">
        <v>422</v>
      </c>
      <c r="P1624" t="s">
        <v>219</v>
      </c>
      <c r="Q1624" t="s">
        <v>822</v>
      </c>
      <c r="R1624" t="s">
        <v>221</v>
      </c>
      <c r="S1624" t="s">
        <v>45</v>
      </c>
    </row>
    <row r="1625" spans="1:19">
      <c r="A1625">
        <v>10143</v>
      </c>
      <c r="B1625">
        <v>34</v>
      </c>
      <c r="C1625" s="2">
        <v>85.87</v>
      </c>
      <c r="D1625" s="2">
        <v>5</v>
      </c>
      <c r="E1625" s="2">
        <v>2919.58</v>
      </c>
      <c r="F1625" s="3">
        <v>37843</v>
      </c>
      <c r="G1625" t="s">
        <v>40</v>
      </c>
      <c r="H1625">
        <v>3</v>
      </c>
      <c r="I1625">
        <v>8</v>
      </c>
      <c r="J1625">
        <v>2003</v>
      </c>
      <c r="K1625" s="2">
        <v>74</v>
      </c>
      <c r="L1625" t="s">
        <v>161</v>
      </c>
      <c r="M1625" t="s">
        <v>48</v>
      </c>
      <c r="N1625" t="s">
        <v>544</v>
      </c>
      <c r="O1625" t="s">
        <v>422</v>
      </c>
      <c r="P1625" t="s">
        <v>219</v>
      </c>
      <c r="Q1625" t="s">
        <v>822</v>
      </c>
      <c r="R1625" t="s">
        <v>221</v>
      </c>
      <c r="S1625" t="s">
        <v>45</v>
      </c>
    </row>
    <row r="1626" spans="1:19">
      <c r="A1626">
        <v>10143</v>
      </c>
      <c r="B1626">
        <v>37</v>
      </c>
      <c r="C1626" s="2">
        <v>50.65</v>
      </c>
      <c r="D1626" s="2">
        <v>10</v>
      </c>
      <c r="E1626" s="2">
        <v>1874.05</v>
      </c>
      <c r="F1626" s="3">
        <v>37843</v>
      </c>
      <c r="G1626" t="s">
        <v>40</v>
      </c>
      <c r="H1626">
        <v>3</v>
      </c>
      <c r="I1626">
        <v>8</v>
      </c>
      <c r="J1626">
        <v>2003</v>
      </c>
      <c r="K1626" s="2">
        <v>49</v>
      </c>
      <c r="L1626" t="s">
        <v>161</v>
      </c>
      <c r="M1626" t="s">
        <v>49</v>
      </c>
      <c r="N1626" t="s">
        <v>544</v>
      </c>
      <c r="O1626" t="s">
        <v>422</v>
      </c>
      <c r="P1626" t="s">
        <v>219</v>
      </c>
      <c r="Q1626" t="s">
        <v>822</v>
      </c>
      <c r="R1626" t="s">
        <v>221</v>
      </c>
      <c r="S1626" t="s">
        <v>45</v>
      </c>
    </row>
    <row r="1627" spans="1:19">
      <c r="A1627">
        <v>10143</v>
      </c>
      <c r="B1627">
        <v>46</v>
      </c>
      <c r="C1627" s="2">
        <v>74.84</v>
      </c>
      <c r="D1627" s="2">
        <v>13</v>
      </c>
      <c r="E1627" s="2">
        <v>3442.64</v>
      </c>
      <c r="F1627" s="3">
        <v>37843</v>
      </c>
      <c r="G1627" t="s">
        <v>40</v>
      </c>
      <c r="H1627">
        <v>3</v>
      </c>
      <c r="I1627">
        <v>8</v>
      </c>
      <c r="J1627">
        <v>2003</v>
      </c>
      <c r="K1627" s="2">
        <v>86</v>
      </c>
      <c r="L1627" t="s">
        <v>50</v>
      </c>
      <c r="M1627" t="s">
        <v>51</v>
      </c>
      <c r="N1627" t="s">
        <v>544</v>
      </c>
      <c r="O1627" t="s">
        <v>422</v>
      </c>
      <c r="P1627" t="s">
        <v>219</v>
      </c>
      <c r="Q1627" t="s">
        <v>822</v>
      </c>
      <c r="R1627" t="s">
        <v>221</v>
      </c>
      <c r="S1627" t="s">
        <v>36</v>
      </c>
    </row>
    <row r="1628" spans="1:19">
      <c r="A1628">
        <v>10143</v>
      </c>
      <c r="B1628">
        <v>26</v>
      </c>
      <c r="C1628" s="2">
        <v>100.48</v>
      </c>
      <c r="D1628" s="2">
        <v>11</v>
      </c>
      <c r="E1628" s="2">
        <v>2612.48</v>
      </c>
      <c r="F1628" s="3">
        <v>37843</v>
      </c>
      <c r="G1628" t="s">
        <v>40</v>
      </c>
      <c r="H1628">
        <v>3</v>
      </c>
      <c r="I1628">
        <v>8</v>
      </c>
      <c r="J1628">
        <v>2003</v>
      </c>
      <c r="K1628" s="2">
        <v>90</v>
      </c>
      <c r="L1628" t="s">
        <v>50</v>
      </c>
      <c r="M1628" t="s">
        <v>52</v>
      </c>
      <c r="N1628" t="s">
        <v>544</v>
      </c>
      <c r="O1628" t="s">
        <v>422</v>
      </c>
      <c r="P1628" t="s">
        <v>219</v>
      </c>
      <c r="Q1628" t="s">
        <v>822</v>
      </c>
      <c r="R1628" t="s">
        <v>221</v>
      </c>
      <c r="S1628" t="s">
        <v>45</v>
      </c>
    </row>
    <row r="1629" spans="1:19">
      <c r="A1629">
        <v>10143</v>
      </c>
      <c r="B1629">
        <v>31</v>
      </c>
      <c r="C1629" s="2">
        <v>85.289999999999992</v>
      </c>
      <c r="D1629" s="2">
        <v>16</v>
      </c>
      <c r="E1629" s="2">
        <v>2643.99</v>
      </c>
      <c r="F1629" s="3">
        <v>37843</v>
      </c>
      <c r="G1629" t="s">
        <v>40</v>
      </c>
      <c r="H1629">
        <v>3</v>
      </c>
      <c r="I1629">
        <v>8</v>
      </c>
      <c r="J1629">
        <v>2003</v>
      </c>
      <c r="K1629" s="2">
        <v>72</v>
      </c>
      <c r="L1629" t="s">
        <v>50</v>
      </c>
      <c r="M1629" t="s">
        <v>54</v>
      </c>
      <c r="N1629" t="s">
        <v>544</v>
      </c>
      <c r="O1629" t="s">
        <v>422</v>
      </c>
      <c r="P1629" t="s">
        <v>219</v>
      </c>
      <c r="Q1629" t="s">
        <v>822</v>
      </c>
      <c r="R1629" t="s">
        <v>221</v>
      </c>
      <c r="S1629" t="s">
        <v>45</v>
      </c>
    </row>
    <row r="1630" spans="1:19">
      <c r="A1630">
        <v>10185</v>
      </c>
      <c r="B1630">
        <v>30</v>
      </c>
      <c r="C1630" s="2">
        <v>105.69</v>
      </c>
      <c r="D1630" s="2">
        <v>7</v>
      </c>
      <c r="E1630" s="2">
        <v>3170.7</v>
      </c>
      <c r="F1630" s="3">
        <v>37939</v>
      </c>
      <c r="G1630" t="s">
        <v>40</v>
      </c>
      <c r="H1630">
        <v>4</v>
      </c>
      <c r="I1630">
        <v>11</v>
      </c>
      <c r="J1630">
        <v>2003</v>
      </c>
      <c r="K1630" s="2">
        <v>122</v>
      </c>
      <c r="L1630" t="s">
        <v>50</v>
      </c>
      <c r="M1630" t="s">
        <v>76</v>
      </c>
      <c r="N1630" t="s">
        <v>544</v>
      </c>
      <c r="O1630" t="s">
        <v>422</v>
      </c>
      <c r="P1630" t="s">
        <v>219</v>
      </c>
      <c r="Q1630" t="s">
        <v>822</v>
      </c>
      <c r="R1630" t="s">
        <v>221</v>
      </c>
      <c r="S1630" t="s">
        <v>36</v>
      </c>
    </row>
    <row r="1631" spans="1:19">
      <c r="A1631">
        <v>10185</v>
      </c>
      <c r="B1631">
        <v>21</v>
      </c>
      <c r="C1631" s="2">
        <v>54</v>
      </c>
      <c r="D1631" s="2">
        <v>3</v>
      </c>
      <c r="E1631" s="2">
        <v>1134</v>
      </c>
      <c r="F1631" s="3">
        <v>37939</v>
      </c>
      <c r="G1631" t="s">
        <v>40</v>
      </c>
      <c r="H1631">
        <v>4</v>
      </c>
      <c r="I1631">
        <v>11</v>
      </c>
      <c r="J1631">
        <v>2003</v>
      </c>
      <c r="K1631" s="2">
        <v>66</v>
      </c>
      <c r="L1631" t="s">
        <v>50</v>
      </c>
      <c r="M1631" t="s">
        <v>233</v>
      </c>
      <c r="N1631" t="s">
        <v>544</v>
      </c>
      <c r="O1631" t="s">
        <v>422</v>
      </c>
      <c r="P1631" t="s">
        <v>219</v>
      </c>
      <c r="Q1631" t="s">
        <v>822</v>
      </c>
      <c r="R1631" t="s">
        <v>221</v>
      </c>
      <c r="S1631" t="s">
        <v>45</v>
      </c>
    </row>
    <row r="1632" spans="1:19">
      <c r="A1632">
        <v>10185</v>
      </c>
      <c r="B1632">
        <v>30</v>
      </c>
      <c r="C1632" s="2">
        <v>94.4</v>
      </c>
      <c r="D1632" s="2">
        <v>10</v>
      </c>
      <c r="E1632" s="2">
        <v>2832</v>
      </c>
      <c r="F1632" s="3">
        <v>37939</v>
      </c>
      <c r="G1632" t="s">
        <v>40</v>
      </c>
      <c r="H1632">
        <v>4</v>
      </c>
      <c r="I1632">
        <v>11</v>
      </c>
      <c r="J1632">
        <v>2003</v>
      </c>
      <c r="K1632" s="2">
        <v>86</v>
      </c>
      <c r="L1632" t="s">
        <v>50</v>
      </c>
      <c r="M1632" t="s">
        <v>53</v>
      </c>
      <c r="N1632" t="s">
        <v>544</v>
      </c>
      <c r="O1632" t="s">
        <v>422</v>
      </c>
      <c r="P1632" t="s">
        <v>219</v>
      </c>
      <c r="Q1632" t="s">
        <v>822</v>
      </c>
      <c r="R1632" t="s">
        <v>221</v>
      </c>
      <c r="S1632" t="s">
        <v>45</v>
      </c>
    </row>
    <row r="1633" spans="1:19">
      <c r="A1633">
        <v>10185</v>
      </c>
      <c r="B1633">
        <v>39</v>
      </c>
      <c r="C1633" s="2">
        <v>57.82</v>
      </c>
      <c r="D1633" s="2">
        <v>1</v>
      </c>
      <c r="E1633" s="2">
        <v>2254.98</v>
      </c>
      <c r="F1633" s="3">
        <v>37939</v>
      </c>
      <c r="G1633" t="s">
        <v>40</v>
      </c>
      <c r="H1633">
        <v>4</v>
      </c>
      <c r="I1633">
        <v>11</v>
      </c>
      <c r="J1633">
        <v>2003</v>
      </c>
      <c r="K1633" s="2">
        <v>72</v>
      </c>
      <c r="L1633" t="s">
        <v>50</v>
      </c>
      <c r="M1633" t="s">
        <v>54</v>
      </c>
      <c r="N1633" t="s">
        <v>544</v>
      </c>
      <c r="O1633" t="s">
        <v>422</v>
      </c>
      <c r="P1633" t="s">
        <v>219</v>
      </c>
      <c r="Q1633" t="s">
        <v>822</v>
      </c>
      <c r="R1633" t="s">
        <v>221</v>
      </c>
      <c r="S1633" t="s">
        <v>45</v>
      </c>
    </row>
    <row r="1634" spans="1:19">
      <c r="A1634">
        <v>10185</v>
      </c>
      <c r="B1634">
        <v>37</v>
      </c>
      <c r="C1634" s="2">
        <v>105.17999999999999</v>
      </c>
      <c r="D1634" s="2">
        <v>4</v>
      </c>
      <c r="E1634" s="2">
        <v>3891.66</v>
      </c>
      <c r="F1634" s="3">
        <v>37939</v>
      </c>
      <c r="G1634" t="s">
        <v>40</v>
      </c>
      <c r="H1634">
        <v>4</v>
      </c>
      <c r="I1634">
        <v>11</v>
      </c>
      <c r="J1634">
        <v>2003</v>
      </c>
      <c r="K1634" s="2">
        <v>100</v>
      </c>
      <c r="L1634" t="s">
        <v>50</v>
      </c>
      <c r="M1634" t="s">
        <v>55</v>
      </c>
      <c r="N1634" t="s">
        <v>544</v>
      </c>
      <c r="O1634" t="s">
        <v>422</v>
      </c>
      <c r="P1634" t="s">
        <v>219</v>
      </c>
      <c r="Q1634" t="s">
        <v>822</v>
      </c>
      <c r="R1634" t="s">
        <v>221</v>
      </c>
      <c r="S1634" t="s">
        <v>36</v>
      </c>
    </row>
    <row r="1635" spans="1:19">
      <c r="A1635">
        <v>10185</v>
      </c>
      <c r="B1635">
        <v>22</v>
      </c>
      <c r="C1635" s="2">
        <v>79.45</v>
      </c>
      <c r="D1635" s="2">
        <v>5</v>
      </c>
      <c r="E1635" s="2">
        <v>1747.9</v>
      </c>
      <c r="F1635" s="3">
        <v>37939</v>
      </c>
      <c r="G1635" t="s">
        <v>40</v>
      </c>
      <c r="H1635">
        <v>4</v>
      </c>
      <c r="I1635">
        <v>11</v>
      </c>
      <c r="J1635">
        <v>2003</v>
      </c>
      <c r="K1635" s="2">
        <v>99</v>
      </c>
      <c r="L1635" t="s">
        <v>50</v>
      </c>
      <c r="M1635" t="s">
        <v>56</v>
      </c>
      <c r="N1635" t="s">
        <v>544</v>
      </c>
      <c r="O1635" t="s">
        <v>422</v>
      </c>
      <c r="P1635" t="s">
        <v>219</v>
      </c>
      <c r="Q1635" t="s">
        <v>822</v>
      </c>
      <c r="R1635" t="s">
        <v>221</v>
      </c>
      <c r="S1635" t="s">
        <v>45</v>
      </c>
    </row>
    <row r="1636" spans="1:19">
      <c r="A1636">
        <v>10185</v>
      </c>
      <c r="B1636">
        <v>28</v>
      </c>
      <c r="C1636" s="2">
        <v>64.429999999999993</v>
      </c>
      <c r="D1636" s="2">
        <v>6</v>
      </c>
      <c r="E1636" s="2">
        <v>1804.04</v>
      </c>
      <c r="F1636" s="3">
        <v>37939</v>
      </c>
      <c r="G1636" t="s">
        <v>40</v>
      </c>
      <c r="H1636">
        <v>4</v>
      </c>
      <c r="I1636">
        <v>11</v>
      </c>
      <c r="J1636">
        <v>2003</v>
      </c>
      <c r="K1636" s="2">
        <v>54</v>
      </c>
      <c r="L1636" t="s">
        <v>50</v>
      </c>
      <c r="M1636" t="s">
        <v>57</v>
      </c>
      <c r="N1636" t="s">
        <v>544</v>
      </c>
      <c r="O1636" t="s">
        <v>422</v>
      </c>
      <c r="P1636" t="s">
        <v>219</v>
      </c>
      <c r="Q1636" t="s">
        <v>822</v>
      </c>
      <c r="R1636" t="s">
        <v>221</v>
      </c>
      <c r="S1636" t="s">
        <v>45</v>
      </c>
    </row>
    <row r="1637" spans="1:19">
      <c r="A1637">
        <v>10185</v>
      </c>
      <c r="B1637">
        <v>49</v>
      </c>
      <c r="C1637" s="2">
        <v>80.67</v>
      </c>
      <c r="D1637" s="2">
        <v>11</v>
      </c>
      <c r="E1637" s="2">
        <v>3952.83</v>
      </c>
      <c r="F1637" s="3">
        <v>37939</v>
      </c>
      <c r="G1637" t="s">
        <v>40</v>
      </c>
      <c r="H1637">
        <v>4</v>
      </c>
      <c r="I1637">
        <v>11</v>
      </c>
      <c r="J1637">
        <v>2003</v>
      </c>
      <c r="K1637" s="2">
        <v>100</v>
      </c>
      <c r="L1637" t="s">
        <v>368</v>
      </c>
      <c r="M1637" t="s">
        <v>78</v>
      </c>
      <c r="N1637" t="s">
        <v>544</v>
      </c>
      <c r="O1637" t="s">
        <v>422</v>
      </c>
      <c r="P1637" t="s">
        <v>219</v>
      </c>
      <c r="Q1637" t="s">
        <v>822</v>
      </c>
      <c r="R1637" t="s">
        <v>221</v>
      </c>
      <c r="S1637" t="s">
        <v>36</v>
      </c>
    </row>
    <row r="1638" spans="1:19">
      <c r="A1638">
        <v>10185</v>
      </c>
      <c r="B1638">
        <v>20</v>
      </c>
      <c r="C1638" s="2">
        <v>48.62</v>
      </c>
      <c r="D1638" s="2">
        <v>15</v>
      </c>
      <c r="E1638" s="2">
        <v>972.4</v>
      </c>
      <c r="F1638" s="3">
        <v>37939</v>
      </c>
      <c r="G1638" t="s">
        <v>40</v>
      </c>
      <c r="H1638">
        <v>4</v>
      </c>
      <c r="I1638">
        <v>11</v>
      </c>
      <c r="J1638">
        <v>2003</v>
      </c>
      <c r="K1638" s="2">
        <v>58</v>
      </c>
      <c r="L1638" t="s">
        <v>368</v>
      </c>
      <c r="M1638" t="s">
        <v>235</v>
      </c>
      <c r="N1638" t="s">
        <v>544</v>
      </c>
      <c r="O1638" t="s">
        <v>422</v>
      </c>
      <c r="P1638" t="s">
        <v>219</v>
      </c>
      <c r="Q1638" t="s">
        <v>822</v>
      </c>
      <c r="R1638" t="s">
        <v>221</v>
      </c>
      <c r="S1638" t="s">
        <v>45</v>
      </c>
    </row>
    <row r="1639" spans="1:19">
      <c r="A1639">
        <v>10143</v>
      </c>
      <c r="B1639">
        <v>34</v>
      </c>
      <c r="C1639" s="2">
        <v>101.64</v>
      </c>
      <c r="D1639" s="2">
        <v>12</v>
      </c>
      <c r="E1639" s="2">
        <v>3455.76</v>
      </c>
      <c r="F1639" s="3">
        <v>37843</v>
      </c>
      <c r="G1639" t="s">
        <v>40</v>
      </c>
      <c r="H1639">
        <v>3</v>
      </c>
      <c r="I1639">
        <v>8</v>
      </c>
      <c r="J1639">
        <v>2003</v>
      </c>
      <c r="K1639" s="2">
        <v>105</v>
      </c>
      <c r="L1639" t="s">
        <v>81</v>
      </c>
      <c r="M1639" t="s">
        <v>60</v>
      </c>
      <c r="N1639" t="s">
        <v>544</v>
      </c>
      <c r="O1639" t="s">
        <v>422</v>
      </c>
      <c r="P1639" t="s">
        <v>219</v>
      </c>
      <c r="Q1639" t="s">
        <v>822</v>
      </c>
      <c r="R1639" t="s">
        <v>221</v>
      </c>
      <c r="S1639" t="s">
        <v>36</v>
      </c>
    </row>
    <row r="1640" spans="1:19">
      <c r="A1640">
        <v>10143</v>
      </c>
      <c r="B1640">
        <v>33</v>
      </c>
      <c r="C1640" s="2">
        <v>77.589999999999989</v>
      </c>
      <c r="D1640" s="2">
        <v>9</v>
      </c>
      <c r="E1640" s="2">
        <v>2560.4699999999998</v>
      </c>
      <c r="F1640" s="3">
        <v>37843</v>
      </c>
      <c r="G1640" t="s">
        <v>40</v>
      </c>
      <c r="H1640">
        <v>3</v>
      </c>
      <c r="I1640">
        <v>8</v>
      </c>
      <c r="J1640">
        <v>2003</v>
      </c>
      <c r="K1640" s="2">
        <v>65</v>
      </c>
      <c r="L1640" t="s">
        <v>81</v>
      </c>
      <c r="M1640" t="s">
        <v>61</v>
      </c>
      <c r="N1640" t="s">
        <v>544</v>
      </c>
      <c r="O1640" t="s">
        <v>422</v>
      </c>
      <c r="P1640" t="s">
        <v>219</v>
      </c>
      <c r="Q1640" t="s">
        <v>822</v>
      </c>
      <c r="R1640" t="s">
        <v>221</v>
      </c>
      <c r="S1640" t="s">
        <v>45</v>
      </c>
    </row>
    <row r="1641" spans="1:19">
      <c r="A1641">
        <v>10143</v>
      </c>
      <c r="B1641">
        <v>23</v>
      </c>
      <c r="C1641" s="2">
        <v>80.510000000000005</v>
      </c>
      <c r="D1641" s="2">
        <v>14</v>
      </c>
      <c r="E1641" s="2">
        <v>1851.73</v>
      </c>
      <c r="F1641" s="3">
        <v>37843</v>
      </c>
      <c r="G1641" t="s">
        <v>40</v>
      </c>
      <c r="H1641">
        <v>3</v>
      </c>
      <c r="I1641">
        <v>8</v>
      </c>
      <c r="J1641">
        <v>2003</v>
      </c>
      <c r="K1641" s="2">
        <v>83</v>
      </c>
      <c r="L1641" t="s">
        <v>81</v>
      </c>
      <c r="M1641" t="s">
        <v>62</v>
      </c>
      <c r="N1641" t="s">
        <v>544</v>
      </c>
      <c r="O1641" t="s">
        <v>422</v>
      </c>
      <c r="P1641" t="s">
        <v>219</v>
      </c>
      <c r="Q1641" t="s">
        <v>822</v>
      </c>
      <c r="R1641" t="s">
        <v>221</v>
      </c>
      <c r="S1641" t="s">
        <v>45</v>
      </c>
    </row>
    <row r="1642" spans="1:19">
      <c r="A1642">
        <v>10143</v>
      </c>
      <c r="B1642">
        <v>34</v>
      </c>
      <c r="C1642" s="2">
        <v>36.660000000000004</v>
      </c>
      <c r="D1642" s="2">
        <v>1</v>
      </c>
      <c r="E1642" s="2">
        <v>1246.44</v>
      </c>
      <c r="F1642" s="3">
        <v>37843</v>
      </c>
      <c r="G1642" t="s">
        <v>40</v>
      </c>
      <c r="H1642">
        <v>3</v>
      </c>
      <c r="I1642">
        <v>8</v>
      </c>
      <c r="J1642">
        <v>2003</v>
      </c>
      <c r="K1642" s="2">
        <v>43</v>
      </c>
      <c r="L1642" t="s">
        <v>81</v>
      </c>
      <c r="M1642" t="s">
        <v>188</v>
      </c>
      <c r="N1642" t="s">
        <v>544</v>
      </c>
      <c r="O1642" t="s">
        <v>422</v>
      </c>
      <c r="P1642" t="s">
        <v>219</v>
      </c>
      <c r="Q1642" t="s">
        <v>822</v>
      </c>
      <c r="R1642" t="s">
        <v>221</v>
      </c>
      <c r="S1642" t="s">
        <v>45</v>
      </c>
    </row>
    <row r="1643" spans="1:19">
      <c r="A1643">
        <v>10185</v>
      </c>
      <c r="B1643">
        <v>28</v>
      </c>
      <c r="C1643" s="2">
        <v>122.92999999999999</v>
      </c>
      <c r="D1643" s="2">
        <v>9</v>
      </c>
      <c r="E1643" s="2">
        <v>3442.04</v>
      </c>
      <c r="F1643" s="3">
        <v>37939</v>
      </c>
      <c r="G1643" t="s">
        <v>40</v>
      </c>
      <c r="H1643">
        <v>4</v>
      </c>
      <c r="I1643">
        <v>11</v>
      </c>
      <c r="J1643">
        <v>2003</v>
      </c>
      <c r="K1643" s="2">
        <v>136</v>
      </c>
      <c r="L1643" t="s">
        <v>81</v>
      </c>
      <c r="M1643" t="s">
        <v>98</v>
      </c>
      <c r="N1643" t="s">
        <v>544</v>
      </c>
      <c r="O1643" t="s">
        <v>422</v>
      </c>
      <c r="P1643" t="s">
        <v>219</v>
      </c>
      <c r="Q1643" t="s">
        <v>822</v>
      </c>
      <c r="R1643" t="s">
        <v>221</v>
      </c>
      <c r="S1643" t="s">
        <v>36</v>
      </c>
    </row>
    <row r="1644" spans="1:19">
      <c r="A1644">
        <v>10185</v>
      </c>
      <c r="B1644">
        <v>47</v>
      </c>
      <c r="C1644" s="2">
        <v>77.240000000000009</v>
      </c>
      <c r="D1644" s="2">
        <v>8</v>
      </c>
      <c r="E1644" s="2">
        <v>3630.28</v>
      </c>
      <c r="F1644" s="3">
        <v>37939</v>
      </c>
      <c r="G1644" t="s">
        <v>40</v>
      </c>
      <c r="H1644">
        <v>4</v>
      </c>
      <c r="I1644">
        <v>11</v>
      </c>
      <c r="J1644">
        <v>2003</v>
      </c>
      <c r="K1644" s="2">
        <v>87</v>
      </c>
      <c r="L1644" t="s">
        <v>81</v>
      </c>
      <c r="M1644" t="s">
        <v>99</v>
      </c>
      <c r="N1644" t="s">
        <v>544</v>
      </c>
      <c r="O1644" t="s">
        <v>422</v>
      </c>
      <c r="P1644" t="s">
        <v>219</v>
      </c>
      <c r="Q1644" t="s">
        <v>822</v>
      </c>
      <c r="R1644" t="s">
        <v>221</v>
      </c>
      <c r="S1644" t="s">
        <v>36</v>
      </c>
    </row>
    <row r="1645" spans="1:19">
      <c r="A1645">
        <v>10185</v>
      </c>
      <c r="B1645">
        <v>33</v>
      </c>
      <c r="C1645" s="2">
        <v>74.350000000000009</v>
      </c>
      <c r="D1645" s="2">
        <v>2</v>
      </c>
      <c r="E1645" s="2">
        <v>2453.5500000000002</v>
      </c>
      <c r="F1645" s="3">
        <v>37939</v>
      </c>
      <c r="G1645" t="s">
        <v>40</v>
      </c>
      <c r="H1645">
        <v>4</v>
      </c>
      <c r="I1645">
        <v>11</v>
      </c>
      <c r="J1645">
        <v>2003</v>
      </c>
      <c r="K1645" s="2">
        <v>88</v>
      </c>
      <c r="L1645" t="s">
        <v>81</v>
      </c>
      <c r="M1645" t="s">
        <v>236</v>
      </c>
      <c r="N1645" t="s">
        <v>544</v>
      </c>
      <c r="O1645" t="s">
        <v>422</v>
      </c>
      <c r="P1645" t="s">
        <v>219</v>
      </c>
      <c r="Q1645" t="s">
        <v>822</v>
      </c>
      <c r="R1645" t="s">
        <v>221</v>
      </c>
      <c r="S1645" t="s">
        <v>45</v>
      </c>
    </row>
    <row r="1646" spans="1:19">
      <c r="A1646">
        <v>10135</v>
      </c>
      <c r="B1646">
        <v>42</v>
      </c>
      <c r="C1646" s="2">
        <v>190.68</v>
      </c>
      <c r="D1646" s="2">
        <v>7</v>
      </c>
      <c r="E1646" s="2">
        <v>8008.56</v>
      </c>
      <c r="F1646" s="3">
        <v>37804</v>
      </c>
      <c r="G1646" t="s">
        <v>40</v>
      </c>
      <c r="H1646">
        <v>3</v>
      </c>
      <c r="I1646">
        <v>7</v>
      </c>
      <c r="J1646">
        <v>2003</v>
      </c>
      <c r="K1646" s="2">
        <v>194</v>
      </c>
      <c r="L1646" t="s">
        <v>100</v>
      </c>
      <c r="M1646" t="s">
        <v>124</v>
      </c>
      <c r="N1646" t="s">
        <v>550</v>
      </c>
      <c r="O1646" t="s">
        <v>549</v>
      </c>
      <c r="P1646" t="s">
        <v>270</v>
      </c>
      <c r="Q1646" t="s">
        <v>822</v>
      </c>
      <c r="R1646" t="s">
        <v>221</v>
      </c>
      <c r="S1646" t="s">
        <v>39</v>
      </c>
    </row>
    <row r="1647" spans="1:19">
      <c r="A1647">
        <v>10135</v>
      </c>
      <c r="B1647">
        <v>48</v>
      </c>
      <c r="C1647" s="2">
        <v>125.66000000000001</v>
      </c>
      <c r="D1647" s="2">
        <v>5</v>
      </c>
      <c r="E1647" s="2">
        <v>6031.68</v>
      </c>
      <c r="F1647" s="3">
        <v>37804</v>
      </c>
      <c r="G1647" t="s">
        <v>40</v>
      </c>
      <c r="H1647">
        <v>3</v>
      </c>
      <c r="I1647">
        <v>7</v>
      </c>
      <c r="J1647">
        <v>2003</v>
      </c>
      <c r="K1647" s="2">
        <v>117</v>
      </c>
      <c r="L1647" t="s">
        <v>100</v>
      </c>
      <c r="M1647" t="s">
        <v>264</v>
      </c>
      <c r="N1647" t="s">
        <v>550</v>
      </c>
      <c r="O1647" t="s">
        <v>549</v>
      </c>
      <c r="P1647" t="s">
        <v>270</v>
      </c>
      <c r="Q1647" t="s">
        <v>822</v>
      </c>
      <c r="R1647" t="s">
        <v>221</v>
      </c>
      <c r="S1647" t="s">
        <v>36</v>
      </c>
    </row>
    <row r="1648" spans="1:19">
      <c r="A1648">
        <v>10135</v>
      </c>
      <c r="B1648">
        <v>24</v>
      </c>
      <c r="C1648" s="2">
        <v>75.010000000000005</v>
      </c>
      <c r="D1648" s="2">
        <v>8</v>
      </c>
      <c r="E1648" s="2">
        <v>1800.24</v>
      </c>
      <c r="F1648" s="3">
        <v>37804</v>
      </c>
      <c r="G1648" t="s">
        <v>40</v>
      </c>
      <c r="H1648">
        <v>3</v>
      </c>
      <c r="I1648">
        <v>7</v>
      </c>
      <c r="J1648">
        <v>2003</v>
      </c>
      <c r="K1648" s="2">
        <v>79</v>
      </c>
      <c r="L1648" t="s">
        <v>100</v>
      </c>
      <c r="M1648" t="s">
        <v>125</v>
      </c>
      <c r="N1648" t="s">
        <v>550</v>
      </c>
      <c r="O1648" t="s">
        <v>549</v>
      </c>
      <c r="P1648" t="s">
        <v>270</v>
      </c>
      <c r="Q1648" t="s">
        <v>822</v>
      </c>
      <c r="R1648" t="s">
        <v>221</v>
      </c>
      <c r="S1648" t="s">
        <v>45</v>
      </c>
    </row>
    <row r="1649" spans="1:19">
      <c r="A1649">
        <v>10135</v>
      </c>
      <c r="B1649">
        <v>29</v>
      </c>
      <c r="C1649" s="2">
        <v>97.89</v>
      </c>
      <c r="D1649" s="2">
        <v>4</v>
      </c>
      <c r="E1649" s="2">
        <v>2838.81</v>
      </c>
      <c r="F1649" s="3">
        <v>37804</v>
      </c>
      <c r="G1649" t="s">
        <v>40</v>
      </c>
      <c r="H1649">
        <v>3</v>
      </c>
      <c r="I1649">
        <v>7</v>
      </c>
      <c r="J1649">
        <v>2003</v>
      </c>
      <c r="K1649" s="2">
        <v>115</v>
      </c>
      <c r="L1649" t="s">
        <v>100</v>
      </c>
      <c r="M1649" t="s">
        <v>265</v>
      </c>
      <c r="N1649" t="s">
        <v>550</v>
      </c>
      <c r="O1649" t="s">
        <v>549</v>
      </c>
      <c r="P1649" t="s">
        <v>270</v>
      </c>
      <c r="Q1649" t="s">
        <v>822</v>
      </c>
      <c r="R1649" t="s">
        <v>221</v>
      </c>
      <c r="S1649" t="s">
        <v>45</v>
      </c>
    </row>
    <row r="1650" spans="1:19">
      <c r="A1650">
        <v>10135</v>
      </c>
      <c r="B1650">
        <v>48</v>
      </c>
      <c r="C1650" s="2">
        <v>79.31</v>
      </c>
      <c r="D1650" s="2">
        <v>3</v>
      </c>
      <c r="E1650" s="2">
        <v>3806.88</v>
      </c>
      <c r="F1650" s="3">
        <v>37804</v>
      </c>
      <c r="G1650" t="s">
        <v>40</v>
      </c>
      <c r="H1650">
        <v>3</v>
      </c>
      <c r="I1650">
        <v>7</v>
      </c>
      <c r="J1650">
        <v>2003</v>
      </c>
      <c r="K1650" s="2">
        <v>77</v>
      </c>
      <c r="L1650" t="s">
        <v>100</v>
      </c>
      <c r="M1650" t="s">
        <v>170</v>
      </c>
      <c r="N1650" t="s">
        <v>550</v>
      </c>
      <c r="O1650" t="s">
        <v>549</v>
      </c>
      <c r="P1650" t="s">
        <v>270</v>
      </c>
      <c r="Q1650" t="s">
        <v>822</v>
      </c>
      <c r="R1650" t="s">
        <v>221</v>
      </c>
      <c r="S1650" t="s">
        <v>36</v>
      </c>
    </row>
    <row r="1651" spans="1:19">
      <c r="A1651">
        <v>10135</v>
      </c>
      <c r="B1651">
        <v>45</v>
      </c>
      <c r="C1651" s="2">
        <v>78</v>
      </c>
      <c r="D1651" s="2">
        <v>10</v>
      </c>
      <c r="E1651" s="2">
        <v>3510</v>
      </c>
      <c r="F1651" s="3">
        <v>37804</v>
      </c>
      <c r="G1651" t="s">
        <v>40</v>
      </c>
      <c r="H1651">
        <v>3</v>
      </c>
      <c r="I1651">
        <v>7</v>
      </c>
      <c r="J1651">
        <v>2003</v>
      </c>
      <c r="K1651" s="2">
        <v>80</v>
      </c>
      <c r="L1651" t="s">
        <v>100</v>
      </c>
      <c r="M1651" t="s">
        <v>126</v>
      </c>
      <c r="N1651" t="s">
        <v>550</v>
      </c>
      <c r="O1651" t="s">
        <v>549</v>
      </c>
      <c r="P1651" t="s">
        <v>270</v>
      </c>
      <c r="Q1651" t="s">
        <v>822</v>
      </c>
      <c r="R1651" t="s">
        <v>221</v>
      </c>
      <c r="S1651" t="s">
        <v>36</v>
      </c>
    </row>
    <row r="1652" spans="1:19">
      <c r="A1652">
        <v>10135</v>
      </c>
      <c r="B1652">
        <v>42</v>
      </c>
      <c r="C1652" s="2">
        <v>129.35</v>
      </c>
      <c r="D1652" s="2">
        <v>9</v>
      </c>
      <c r="E1652" s="2">
        <v>5432.7</v>
      </c>
      <c r="F1652" s="3">
        <v>37804</v>
      </c>
      <c r="G1652" t="s">
        <v>40</v>
      </c>
      <c r="H1652">
        <v>3</v>
      </c>
      <c r="I1652">
        <v>7</v>
      </c>
      <c r="J1652">
        <v>2003</v>
      </c>
      <c r="K1652" s="2">
        <v>146</v>
      </c>
      <c r="L1652" t="s">
        <v>100</v>
      </c>
      <c r="M1652" t="s">
        <v>127</v>
      </c>
      <c r="N1652" t="s">
        <v>550</v>
      </c>
      <c r="O1652" t="s">
        <v>549</v>
      </c>
      <c r="P1652" t="s">
        <v>270</v>
      </c>
      <c r="Q1652" t="s">
        <v>822</v>
      </c>
      <c r="R1652" t="s">
        <v>221</v>
      </c>
      <c r="S1652" t="s">
        <v>36</v>
      </c>
    </row>
    <row r="1653" spans="1:19">
      <c r="A1653">
        <v>10135</v>
      </c>
      <c r="B1653">
        <v>31</v>
      </c>
      <c r="C1653" s="2">
        <v>151.78</v>
      </c>
      <c r="D1653" s="2">
        <v>12</v>
      </c>
      <c r="E1653" s="2">
        <v>4705.18</v>
      </c>
      <c r="F1653" s="3">
        <v>37804</v>
      </c>
      <c r="G1653" t="s">
        <v>40</v>
      </c>
      <c r="H1653">
        <v>3</v>
      </c>
      <c r="I1653">
        <v>7</v>
      </c>
      <c r="J1653">
        <v>2003</v>
      </c>
      <c r="K1653" s="2">
        <v>148</v>
      </c>
      <c r="L1653" t="s">
        <v>100</v>
      </c>
      <c r="M1653" t="s">
        <v>128</v>
      </c>
      <c r="N1653" t="s">
        <v>550</v>
      </c>
      <c r="O1653" t="s">
        <v>549</v>
      </c>
      <c r="P1653" t="s">
        <v>270</v>
      </c>
      <c r="Q1653" t="s">
        <v>822</v>
      </c>
      <c r="R1653" t="s">
        <v>221</v>
      </c>
      <c r="S1653" t="s">
        <v>36</v>
      </c>
    </row>
    <row r="1654" spans="1:19">
      <c r="A1654">
        <v>10135</v>
      </c>
      <c r="B1654">
        <v>20</v>
      </c>
      <c r="C1654" s="2">
        <v>35.869999999999997</v>
      </c>
      <c r="D1654" s="2">
        <v>1</v>
      </c>
      <c r="E1654" s="2">
        <v>717.4</v>
      </c>
      <c r="F1654" s="3">
        <v>37804</v>
      </c>
      <c r="G1654" t="s">
        <v>40</v>
      </c>
      <c r="H1654">
        <v>3</v>
      </c>
      <c r="I1654">
        <v>7</v>
      </c>
      <c r="J1654">
        <v>2003</v>
      </c>
      <c r="K1654" s="2">
        <v>37</v>
      </c>
      <c r="L1654" t="s">
        <v>100</v>
      </c>
      <c r="M1654" t="s">
        <v>171</v>
      </c>
      <c r="N1654" t="s">
        <v>550</v>
      </c>
      <c r="O1654" t="s">
        <v>549</v>
      </c>
      <c r="P1654" t="s">
        <v>270</v>
      </c>
      <c r="Q1654" t="s">
        <v>822</v>
      </c>
      <c r="R1654" t="s">
        <v>221</v>
      </c>
      <c r="S1654" t="s">
        <v>45</v>
      </c>
    </row>
    <row r="1655" spans="1:19">
      <c r="A1655">
        <v>10135</v>
      </c>
      <c r="B1655">
        <v>27</v>
      </c>
      <c r="C1655" s="2">
        <v>66.13</v>
      </c>
      <c r="D1655" s="2">
        <v>6</v>
      </c>
      <c r="E1655" s="2">
        <v>1785.51</v>
      </c>
      <c r="F1655" s="3">
        <v>37804</v>
      </c>
      <c r="G1655" t="s">
        <v>40</v>
      </c>
      <c r="H1655">
        <v>3</v>
      </c>
      <c r="I1655">
        <v>7</v>
      </c>
      <c r="J1655">
        <v>2003</v>
      </c>
      <c r="K1655" s="2">
        <v>61</v>
      </c>
      <c r="L1655" t="s">
        <v>100</v>
      </c>
      <c r="M1655" t="s">
        <v>129</v>
      </c>
      <c r="N1655" t="s">
        <v>550</v>
      </c>
      <c r="O1655" t="s">
        <v>549</v>
      </c>
      <c r="P1655" t="s">
        <v>270</v>
      </c>
      <c r="Q1655" t="s">
        <v>822</v>
      </c>
      <c r="R1655" t="s">
        <v>221</v>
      </c>
      <c r="S1655" t="s">
        <v>45</v>
      </c>
    </row>
    <row r="1656" spans="1:19">
      <c r="A1656">
        <v>10135</v>
      </c>
      <c r="B1656">
        <v>47</v>
      </c>
      <c r="C1656" s="2">
        <v>134.81</v>
      </c>
      <c r="D1656" s="2">
        <v>2</v>
      </c>
      <c r="E1656" s="2">
        <v>6336.07</v>
      </c>
      <c r="F1656" s="3">
        <v>37804</v>
      </c>
      <c r="G1656" t="s">
        <v>40</v>
      </c>
      <c r="H1656">
        <v>3</v>
      </c>
      <c r="I1656">
        <v>7</v>
      </c>
      <c r="J1656">
        <v>2003</v>
      </c>
      <c r="K1656" s="2">
        <v>140</v>
      </c>
      <c r="L1656" t="s">
        <v>100</v>
      </c>
      <c r="M1656" t="s">
        <v>172</v>
      </c>
      <c r="N1656" t="s">
        <v>550</v>
      </c>
      <c r="O1656" t="s">
        <v>549</v>
      </c>
      <c r="P1656" t="s">
        <v>270</v>
      </c>
      <c r="Q1656" t="s">
        <v>822</v>
      </c>
      <c r="R1656" t="s">
        <v>221</v>
      </c>
      <c r="S1656" t="s">
        <v>36</v>
      </c>
    </row>
    <row r="1657" spans="1:19">
      <c r="A1657">
        <v>10135</v>
      </c>
      <c r="B1657">
        <v>23</v>
      </c>
      <c r="C1657" s="2">
        <v>87.31</v>
      </c>
      <c r="D1657" s="2">
        <v>11</v>
      </c>
      <c r="E1657" s="2">
        <v>2008.13</v>
      </c>
      <c r="F1657" s="3">
        <v>37804</v>
      </c>
      <c r="G1657" t="s">
        <v>40</v>
      </c>
      <c r="H1657">
        <v>3</v>
      </c>
      <c r="I1657">
        <v>7</v>
      </c>
      <c r="J1657">
        <v>2003</v>
      </c>
      <c r="K1657" s="2">
        <v>80</v>
      </c>
      <c r="L1657" t="s">
        <v>100</v>
      </c>
      <c r="M1657" t="s">
        <v>130</v>
      </c>
      <c r="N1657" t="s">
        <v>550</v>
      </c>
      <c r="O1657" t="s">
        <v>549</v>
      </c>
      <c r="P1657" t="s">
        <v>270</v>
      </c>
      <c r="Q1657" t="s">
        <v>822</v>
      </c>
      <c r="R1657" t="s">
        <v>221</v>
      </c>
      <c r="S1657" t="s">
        <v>45</v>
      </c>
    </row>
    <row r="1658" spans="1:19">
      <c r="A1658">
        <v>10142</v>
      </c>
      <c r="B1658">
        <v>33</v>
      </c>
      <c r="C1658" s="2">
        <v>243.13</v>
      </c>
      <c r="D1658" s="2">
        <v>12</v>
      </c>
      <c r="E1658" s="2">
        <v>8023.29</v>
      </c>
      <c r="F1658" s="3">
        <v>37841</v>
      </c>
      <c r="G1658" t="s">
        <v>40</v>
      </c>
      <c r="H1658">
        <v>3</v>
      </c>
      <c r="I1658">
        <v>8</v>
      </c>
      <c r="J1658">
        <v>2003</v>
      </c>
      <c r="K1658" s="2">
        <v>207</v>
      </c>
      <c r="L1658" t="s">
        <v>100</v>
      </c>
      <c r="M1658" t="s">
        <v>72</v>
      </c>
      <c r="N1658" t="s">
        <v>550</v>
      </c>
      <c r="O1658" t="s">
        <v>549</v>
      </c>
      <c r="P1658" t="s">
        <v>270</v>
      </c>
      <c r="Q1658" t="s">
        <v>822</v>
      </c>
      <c r="R1658" t="s">
        <v>221</v>
      </c>
      <c r="S1658" t="s">
        <v>39</v>
      </c>
    </row>
    <row r="1659" spans="1:19">
      <c r="A1659">
        <v>10142</v>
      </c>
      <c r="B1659">
        <v>33</v>
      </c>
      <c r="C1659" s="2">
        <v>151.08000000000001</v>
      </c>
      <c r="D1659" s="2">
        <v>13</v>
      </c>
      <c r="E1659" s="2">
        <v>4985.6400000000003</v>
      </c>
      <c r="F1659" s="3">
        <v>37841</v>
      </c>
      <c r="G1659" t="s">
        <v>40</v>
      </c>
      <c r="H1659">
        <v>3</v>
      </c>
      <c r="I1659">
        <v>8</v>
      </c>
      <c r="J1659">
        <v>2003</v>
      </c>
      <c r="K1659" s="2">
        <v>151</v>
      </c>
      <c r="L1659" t="s">
        <v>100</v>
      </c>
      <c r="M1659" t="s">
        <v>73</v>
      </c>
      <c r="N1659" t="s">
        <v>550</v>
      </c>
      <c r="O1659" t="s">
        <v>549</v>
      </c>
      <c r="P1659" t="s">
        <v>270</v>
      </c>
      <c r="Q1659" t="s">
        <v>822</v>
      </c>
      <c r="R1659" t="s">
        <v>221</v>
      </c>
      <c r="S1659" t="s">
        <v>36</v>
      </c>
    </row>
    <row r="1660" spans="1:19">
      <c r="A1660">
        <v>10142</v>
      </c>
      <c r="B1660">
        <v>46</v>
      </c>
      <c r="C1660" s="2">
        <v>205.89000000000001</v>
      </c>
      <c r="D1660" s="2">
        <v>11</v>
      </c>
      <c r="E1660" s="2">
        <v>9470.94</v>
      </c>
      <c r="F1660" s="3">
        <v>37841</v>
      </c>
      <c r="G1660" t="s">
        <v>40</v>
      </c>
      <c r="H1660">
        <v>3</v>
      </c>
      <c r="I1660">
        <v>8</v>
      </c>
      <c r="J1660">
        <v>2003</v>
      </c>
      <c r="K1660" s="2">
        <v>173</v>
      </c>
      <c r="L1660" t="s">
        <v>100</v>
      </c>
      <c r="M1660" t="s">
        <v>74</v>
      </c>
      <c r="N1660" t="s">
        <v>550</v>
      </c>
      <c r="O1660" t="s">
        <v>549</v>
      </c>
      <c r="P1660" t="s">
        <v>270</v>
      </c>
      <c r="Q1660" t="s">
        <v>822</v>
      </c>
      <c r="R1660" t="s">
        <v>221</v>
      </c>
      <c r="S1660" t="s">
        <v>39</v>
      </c>
    </row>
    <row r="1661" spans="1:19">
      <c r="A1661">
        <v>10142</v>
      </c>
      <c r="B1661">
        <v>24</v>
      </c>
      <c r="C1661" s="2">
        <v>157.97999999999999</v>
      </c>
      <c r="D1661" s="2">
        <v>15</v>
      </c>
      <c r="E1661" s="2">
        <v>3791.52</v>
      </c>
      <c r="F1661" s="3">
        <v>37841</v>
      </c>
      <c r="G1661" t="s">
        <v>40</v>
      </c>
      <c r="H1661">
        <v>3</v>
      </c>
      <c r="I1661">
        <v>8</v>
      </c>
      <c r="J1661">
        <v>2003</v>
      </c>
      <c r="K1661" s="2">
        <v>143</v>
      </c>
      <c r="L1661" t="s">
        <v>100</v>
      </c>
      <c r="M1661" t="s">
        <v>190</v>
      </c>
      <c r="N1661" t="s">
        <v>550</v>
      </c>
      <c r="O1661" t="s">
        <v>549</v>
      </c>
      <c r="P1661" t="s">
        <v>270</v>
      </c>
      <c r="Q1661" t="s">
        <v>822</v>
      </c>
      <c r="R1661" t="s">
        <v>221</v>
      </c>
      <c r="S1661" t="s">
        <v>36</v>
      </c>
    </row>
    <row r="1662" spans="1:19">
      <c r="A1662">
        <v>10187</v>
      </c>
      <c r="B1662">
        <v>44</v>
      </c>
      <c r="C1662" s="2">
        <v>69.84</v>
      </c>
      <c r="D1662" s="2">
        <v>12</v>
      </c>
      <c r="E1662" s="2">
        <v>3072.96</v>
      </c>
      <c r="F1662" s="3">
        <v>37937</v>
      </c>
      <c r="G1662" t="s">
        <v>40</v>
      </c>
      <c r="H1662">
        <v>4</v>
      </c>
      <c r="I1662">
        <v>11</v>
      </c>
      <c r="J1662">
        <v>2003</v>
      </c>
      <c r="K1662" s="2">
        <v>71</v>
      </c>
      <c r="L1662" t="s">
        <v>100</v>
      </c>
      <c r="M1662" t="s">
        <v>114</v>
      </c>
      <c r="N1662" t="s">
        <v>550</v>
      </c>
      <c r="O1662" t="s">
        <v>549</v>
      </c>
      <c r="P1662" t="s">
        <v>270</v>
      </c>
      <c r="Q1662" t="s">
        <v>822</v>
      </c>
      <c r="R1662" t="s">
        <v>221</v>
      </c>
      <c r="S1662" t="s">
        <v>36</v>
      </c>
    </row>
    <row r="1663" spans="1:19">
      <c r="A1663">
        <v>10188</v>
      </c>
      <c r="B1663">
        <v>47</v>
      </c>
      <c r="C1663" s="2">
        <v>74.22</v>
      </c>
      <c r="D1663" s="2">
        <v>16</v>
      </c>
      <c r="E1663" s="2">
        <v>3488.34</v>
      </c>
      <c r="F1663" s="3">
        <v>37937</v>
      </c>
      <c r="G1663" t="s">
        <v>40</v>
      </c>
      <c r="H1663">
        <v>4</v>
      </c>
      <c r="I1663">
        <v>11</v>
      </c>
      <c r="J1663">
        <v>2003</v>
      </c>
      <c r="K1663" s="2">
        <v>73</v>
      </c>
      <c r="L1663" t="s">
        <v>100</v>
      </c>
      <c r="M1663" t="s">
        <v>115</v>
      </c>
      <c r="N1663" t="s">
        <v>550</v>
      </c>
      <c r="O1663" t="s">
        <v>549</v>
      </c>
      <c r="P1663" t="s">
        <v>270</v>
      </c>
      <c r="Q1663" t="s">
        <v>822</v>
      </c>
      <c r="R1663" t="s">
        <v>221</v>
      </c>
      <c r="S1663" t="s">
        <v>36</v>
      </c>
    </row>
    <row r="1664" spans="1:19">
      <c r="A1664">
        <v>10182</v>
      </c>
      <c r="B1664">
        <v>36</v>
      </c>
      <c r="C1664" s="2">
        <v>73.599999999999994</v>
      </c>
      <c r="D1664" s="2">
        <v>14</v>
      </c>
      <c r="E1664" s="2">
        <v>2649.6</v>
      </c>
      <c r="F1664" s="3">
        <v>37937</v>
      </c>
      <c r="G1664" t="s">
        <v>40</v>
      </c>
      <c r="H1664">
        <v>4</v>
      </c>
      <c r="I1664">
        <v>11</v>
      </c>
      <c r="J1664">
        <v>2003</v>
      </c>
      <c r="K1664" s="2">
        <v>90</v>
      </c>
      <c r="L1664" t="s">
        <v>100</v>
      </c>
      <c r="M1664" t="s">
        <v>118</v>
      </c>
      <c r="N1664" t="s">
        <v>550</v>
      </c>
      <c r="O1664" t="s">
        <v>549</v>
      </c>
      <c r="P1664" t="s">
        <v>270</v>
      </c>
      <c r="Q1664" t="s">
        <v>822</v>
      </c>
      <c r="R1664" t="s">
        <v>221</v>
      </c>
      <c r="S1664" t="s">
        <v>45</v>
      </c>
    </row>
    <row r="1665" spans="1:19">
      <c r="A1665">
        <v>10182</v>
      </c>
      <c r="B1665">
        <v>20</v>
      </c>
      <c r="C1665" s="2">
        <v>119.79</v>
      </c>
      <c r="D1665" s="2">
        <v>13</v>
      </c>
      <c r="E1665" s="2">
        <v>2395.8000000000002</v>
      </c>
      <c r="F1665" s="3">
        <v>37937</v>
      </c>
      <c r="G1665" t="s">
        <v>40</v>
      </c>
      <c r="H1665">
        <v>4</v>
      </c>
      <c r="I1665">
        <v>11</v>
      </c>
      <c r="J1665">
        <v>2003</v>
      </c>
      <c r="K1665" s="2">
        <v>117</v>
      </c>
      <c r="L1665" t="s">
        <v>100</v>
      </c>
      <c r="M1665" t="s">
        <v>119</v>
      </c>
      <c r="N1665" t="s">
        <v>550</v>
      </c>
      <c r="O1665" t="s">
        <v>549</v>
      </c>
      <c r="P1665" t="s">
        <v>270</v>
      </c>
      <c r="Q1665" t="s">
        <v>822</v>
      </c>
      <c r="R1665" t="s">
        <v>221</v>
      </c>
      <c r="S1665" t="s">
        <v>45</v>
      </c>
    </row>
    <row r="1666" spans="1:19">
      <c r="A1666">
        <v>10182</v>
      </c>
      <c r="B1666">
        <v>33</v>
      </c>
      <c r="C1666" s="2">
        <v>94.17</v>
      </c>
      <c r="D1666" s="2">
        <v>15</v>
      </c>
      <c r="E1666" s="2">
        <v>3107.61</v>
      </c>
      <c r="F1666" s="3">
        <v>37937</v>
      </c>
      <c r="G1666" t="s">
        <v>40</v>
      </c>
      <c r="H1666">
        <v>4</v>
      </c>
      <c r="I1666">
        <v>11</v>
      </c>
      <c r="J1666">
        <v>2003</v>
      </c>
      <c r="K1666" s="2">
        <v>85</v>
      </c>
      <c r="L1666" t="s">
        <v>100</v>
      </c>
      <c r="M1666" t="s">
        <v>120</v>
      </c>
      <c r="N1666" t="s">
        <v>550</v>
      </c>
      <c r="O1666" t="s">
        <v>549</v>
      </c>
      <c r="P1666" t="s">
        <v>270</v>
      </c>
      <c r="Q1666" t="s">
        <v>822</v>
      </c>
      <c r="R1666" t="s">
        <v>221</v>
      </c>
      <c r="S1666" t="s">
        <v>36</v>
      </c>
    </row>
    <row r="1667" spans="1:19">
      <c r="A1667">
        <v>10182</v>
      </c>
      <c r="B1667">
        <v>49</v>
      </c>
      <c r="C1667" s="2">
        <v>127.42999999999999</v>
      </c>
      <c r="D1667" s="2">
        <v>17</v>
      </c>
      <c r="E1667" s="2">
        <v>6244.07</v>
      </c>
      <c r="F1667" s="3">
        <v>37937</v>
      </c>
      <c r="G1667" t="s">
        <v>40</v>
      </c>
      <c r="H1667">
        <v>4</v>
      </c>
      <c r="I1667">
        <v>11</v>
      </c>
      <c r="J1667">
        <v>2003</v>
      </c>
      <c r="K1667" s="2">
        <v>107</v>
      </c>
      <c r="L1667" t="s">
        <v>100</v>
      </c>
      <c r="M1667" t="s">
        <v>122</v>
      </c>
      <c r="N1667" t="s">
        <v>550</v>
      </c>
      <c r="O1667" t="s">
        <v>549</v>
      </c>
      <c r="P1667" t="s">
        <v>270</v>
      </c>
      <c r="Q1667" t="s">
        <v>822</v>
      </c>
      <c r="R1667" t="s">
        <v>221</v>
      </c>
      <c r="S1667" t="s">
        <v>36</v>
      </c>
    </row>
    <row r="1668" spans="1:19">
      <c r="A1668">
        <v>10229</v>
      </c>
      <c r="B1668">
        <v>50</v>
      </c>
      <c r="C1668" s="2">
        <v>128.53</v>
      </c>
      <c r="D1668" s="2">
        <v>9</v>
      </c>
      <c r="E1668" s="2">
        <v>6426.5</v>
      </c>
      <c r="F1668" s="3">
        <v>38057</v>
      </c>
      <c r="G1668" t="s">
        <v>40</v>
      </c>
      <c r="H1668">
        <v>1</v>
      </c>
      <c r="I1668">
        <v>3</v>
      </c>
      <c r="J1668">
        <v>2004</v>
      </c>
      <c r="K1668" s="2">
        <v>147</v>
      </c>
      <c r="L1668" t="s">
        <v>100</v>
      </c>
      <c r="M1668" t="s">
        <v>131</v>
      </c>
      <c r="N1668" t="s">
        <v>550</v>
      </c>
      <c r="O1668" t="s">
        <v>549</v>
      </c>
      <c r="P1668" t="s">
        <v>270</v>
      </c>
      <c r="Q1668" t="s">
        <v>822</v>
      </c>
      <c r="R1668" t="s">
        <v>221</v>
      </c>
      <c r="S1668" t="s">
        <v>36</v>
      </c>
    </row>
    <row r="1669" spans="1:19">
      <c r="A1669">
        <v>10229</v>
      </c>
      <c r="B1669">
        <v>22</v>
      </c>
      <c r="C1669" s="2">
        <v>189.66000000000003</v>
      </c>
      <c r="D1669" s="2">
        <v>5</v>
      </c>
      <c r="E1669" s="2">
        <v>4172.5200000000004</v>
      </c>
      <c r="F1669" s="3">
        <v>38057</v>
      </c>
      <c r="G1669" t="s">
        <v>40</v>
      </c>
      <c r="H1669">
        <v>1</v>
      </c>
      <c r="I1669">
        <v>3</v>
      </c>
      <c r="J1669">
        <v>2004</v>
      </c>
      <c r="K1669" s="2">
        <v>169</v>
      </c>
      <c r="L1669" t="s">
        <v>100</v>
      </c>
      <c r="M1669" t="s">
        <v>38</v>
      </c>
      <c r="N1669" t="s">
        <v>550</v>
      </c>
      <c r="O1669" t="s">
        <v>549</v>
      </c>
      <c r="P1669" t="s">
        <v>270</v>
      </c>
      <c r="Q1669" t="s">
        <v>822</v>
      </c>
      <c r="R1669" t="s">
        <v>221</v>
      </c>
      <c r="S1669" t="s">
        <v>36</v>
      </c>
    </row>
    <row r="1670" spans="1:19">
      <c r="A1670">
        <v>10229</v>
      </c>
      <c r="B1670">
        <v>33</v>
      </c>
      <c r="C1670" s="2">
        <v>32.879999999999995</v>
      </c>
      <c r="D1670" s="2">
        <v>2</v>
      </c>
      <c r="E1670" s="2">
        <v>1085.04</v>
      </c>
      <c r="F1670" s="3">
        <v>38057</v>
      </c>
      <c r="G1670" t="s">
        <v>40</v>
      </c>
      <c r="H1670">
        <v>1</v>
      </c>
      <c r="I1670">
        <v>3</v>
      </c>
      <c r="J1670">
        <v>2004</v>
      </c>
      <c r="K1670" s="2">
        <v>35</v>
      </c>
      <c r="L1670" t="s">
        <v>100</v>
      </c>
      <c r="M1670" t="s">
        <v>374</v>
      </c>
      <c r="N1670" t="s">
        <v>550</v>
      </c>
      <c r="O1670" t="s">
        <v>549</v>
      </c>
      <c r="P1670" t="s">
        <v>270</v>
      </c>
      <c r="Q1670" t="s">
        <v>822</v>
      </c>
      <c r="R1670" t="s">
        <v>221</v>
      </c>
      <c r="S1670" t="s">
        <v>45</v>
      </c>
    </row>
    <row r="1671" spans="1:19">
      <c r="A1671">
        <v>10229</v>
      </c>
      <c r="B1671">
        <v>50</v>
      </c>
      <c r="C1671" s="2">
        <v>112.28</v>
      </c>
      <c r="D1671" s="2">
        <v>11</v>
      </c>
      <c r="E1671" s="2">
        <v>5614</v>
      </c>
      <c r="F1671" s="3">
        <v>38057</v>
      </c>
      <c r="G1671" t="s">
        <v>40</v>
      </c>
      <c r="H1671">
        <v>1</v>
      </c>
      <c r="I1671">
        <v>3</v>
      </c>
      <c r="J1671">
        <v>2004</v>
      </c>
      <c r="K1671" s="2">
        <v>101</v>
      </c>
      <c r="L1671" t="s">
        <v>100</v>
      </c>
      <c r="M1671" t="s">
        <v>208</v>
      </c>
      <c r="N1671" t="s">
        <v>550</v>
      </c>
      <c r="O1671" t="s">
        <v>549</v>
      </c>
      <c r="P1671" t="s">
        <v>270</v>
      </c>
      <c r="Q1671" t="s">
        <v>822</v>
      </c>
      <c r="R1671" t="s">
        <v>221</v>
      </c>
      <c r="S1671" t="s">
        <v>36</v>
      </c>
    </row>
    <row r="1672" spans="1:19">
      <c r="A1672">
        <v>10271</v>
      </c>
      <c r="B1672">
        <v>50</v>
      </c>
      <c r="C1672" s="2">
        <v>183.38</v>
      </c>
      <c r="D1672" s="2">
        <v>4</v>
      </c>
      <c r="E1672" s="2">
        <v>9169</v>
      </c>
      <c r="F1672" s="3">
        <v>38188</v>
      </c>
      <c r="G1672" t="s">
        <v>40</v>
      </c>
      <c r="H1672">
        <v>3</v>
      </c>
      <c r="I1672">
        <v>7</v>
      </c>
      <c r="J1672">
        <v>2004</v>
      </c>
      <c r="K1672" s="2">
        <v>163</v>
      </c>
      <c r="L1672" t="s">
        <v>100</v>
      </c>
      <c r="M1672" t="s">
        <v>263</v>
      </c>
      <c r="N1672" t="s">
        <v>550</v>
      </c>
      <c r="O1672" t="s">
        <v>549</v>
      </c>
      <c r="P1672" t="s">
        <v>270</v>
      </c>
      <c r="Q1672" t="s">
        <v>822</v>
      </c>
      <c r="R1672" t="s">
        <v>221</v>
      </c>
      <c r="S1672" t="s">
        <v>39</v>
      </c>
    </row>
    <row r="1673" spans="1:19">
      <c r="A1673">
        <v>10271</v>
      </c>
      <c r="B1673">
        <v>20</v>
      </c>
      <c r="C1673" s="2">
        <v>196.43</v>
      </c>
      <c r="D1673" s="2">
        <v>9</v>
      </c>
      <c r="E1673" s="2">
        <v>3928.6</v>
      </c>
      <c r="F1673" s="3">
        <v>38188</v>
      </c>
      <c r="G1673" t="s">
        <v>40</v>
      </c>
      <c r="H1673">
        <v>3</v>
      </c>
      <c r="I1673">
        <v>7</v>
      </c>
      <c r="J1673">
        <v>2004</v>
      </c>
      <c r="K1673" s="2">
        <v>169</v>
      </c>
      <c r="L1673" t="s">
        <v>100</v>
      </c>
      <c r="M1673" t="s">
        <v>38</v>
      </c>
      <c r="N1673" t="s">
        <v>550</v>
      </c>
      <c r="O1673" t="s">
        <v>549</v>
      </c>
      <c r="P1673" t="s">
        <v>270</v>
      </c>
      <c r="Q1673" t="s">
        <v>822</v>
      </c>
      <c r="R1673" t="s">
        <v>221</v>
      </c>
      <c r="S1673" t="s">
        <v>36</v>
      </c>
    </row>
    <row r="1674" spans="1:19">
      <c r="A1674">
        <v>10271</v>
      </c>
      <c r="B1674">
        <v>45</v>
      </c>
      <c r="C1674" s="2">
        <v>64.740000000000009</v>
      </c>
      <c r="D1674" s="2">
        <v>2</v>
      </c>
      <c r="E1674" s="2">
        <v>2913.3</v>
      </c>
      <c r="F1674" s="3">
        <v>38188</v>
      </c>
      <c r="G1674" t="s">
        <v>40</v>
      </c>
      <c r="H1674">
        <v>3</v>
      </c>
      <c r="I1674">
        <v>7</v>
      </c>
      <c r="J1674">
        <v>2004</v>
      </c>
      <c r="K1674" s="2">
        <v>57</v>
      </c>
      <c r="L1674" t="s">
        <v>100</v>
      </c>
      <c r="M1674" t="s">
        <v>198</v>
      </c>
      <c r="N1674" t="s">
        <v>550</v>
      </c>
      <c r="O1674" t="s">
        <v>549</v>
      </c>
      <c r="P1674" t="s">
        <v>270</v>
      </c>
      <c r="Q1674" t="s">
        <v>822</v>
      </c>
      <c r="R1674" t="s">
        <v>221</v>
      </c>
      <c r="S1674" t="s">
        <v>45</v>
      </c>
    </row>
    <row r="1675" spans="1:19">
      <c r="A1675">
        <v>10271</v>
      </c>
      <c r="B1675">
        <v>38</v>
      </c>
      <c r="C1675" s="2">
        <v>41.72</v>
      </c>
      <c r="D1675" s="2">
        <v>6</v>
      </c>
      <c r="E1675" s="2">
        <v>1585.36</v>
      </c>
      <c r="F1675" s="3">
        <v>38188</v>
      </c>
      <c r="G1675" t="s">
        <v>40</v>
      </c>
      <c r="H1675">
        <v>3</v>
      </c>
      <c r="I1675">
        <v>7</v>
      </c>
      <c r="J1675">
        <v>2004</v>
      </c>
      <c r="K1675" s="2">
        <v>35</v>
      </c>
      <c r="L1675" t="s">
        <v>100</v>
      </c>
      <c r="M1675" t="s">
        <v>374</v>
      </c>
      <c r="N1675" t="s">
        <v>550</v>
      </c>
      <c r="O1675" t="s">
        <v>549</v>
      </c>
      <c r="P1675" t="s">
        <v>270</v>
      </c>
      <c r="Q1675" t="s">
        <v>822</v>
      </c>
      <c r="R1675" t="s">
        <v>221</v>
      </c>
      <c r="S1675" t="s">
        <v>45</v>
      </c>
    </row>
    <row r="1676" spans="1:19">
      <c r="A1676">
        <v>10271</v>
      </c>
      <c r="B1676">
        <v>22</v>
      </c>
      <c r="C1676" s="2">
        <v>139.57</v>
      </c>
      <c r="D1676" s="2">
        <v>1</v>
      </c>
      <c r="E1676" s="2">
        <v>3070.54</v>
      </c>
      <c r="F1676" s="3">
        <v>38188</v>
      </c>
      <c r="G1676" t="s">
        <v>40</v>
      </c>
      <c r="H1676">
        <v>3</v>
      </c>
      <c r="I1676">
        <v>7</v>
      </c>
      <c r="J1676">
        <v>2004</v>
      </c>
      <c r="K1676" s="2">
        <v>118</v>
      </c>
      <c r="L1676" t="s">
        <v>100</v>
      </c>
      <c r="M1676" t="s">
        <v>199</v>
      </c>
      <c r="N1676" t="s">
        <v>550</v>
      </c>
      <c r="O1676" t="s">
        <v>549</v>
      </c>
      <c r="P1676" t="s">
        <v>270</v>
      </c>
      <c r="Q1676" t="s">
        <v>822</v>
      </c>
      <c r="R1676" t="s">
        <v>221</v>
      </c>
      <c r="S1676" t="s">
        <v>36</v>
      </c>
    </row>
    <row r="1677" spans="1:19">
      <c r="A1677">
        <v>10282</v>
      </c>
      <c r="B1677">
        <v>41</v>
      </c>
      <c r="C1677" s="2">
        <v>172.47</v>
      </c>
      <c r="D1677" s="2">
        <v>5</v>
      </c>
      <c r="E1677" s="2">
        <v>7071.27</v>
      </c>
      <c r="F1677" s="3">
        <v>38219</v>
      </c>
      <c r="G1677" t="s">
        <v>40</v>
      </c>
      <c r="H1677">
        <v>3</v>
      </c>
      <c r="I1677">
        <v>8</v>
      </c>
      <c r="J1677">
        <v>2004</v>
      </c>
      <c r="K1677" s="2">
        <v>207</v>
      </c>
      <c r="L1677" t="s">
        <v>100</v>
      </c>
      <c r="M1677" t="s">
        <v>72</v>
      </c>
      <c r="N1677" t="s">
        <v>550</v>
      </c>
      <c r="O1677" t="s">
        <v>549</v>
      </c>
      <c r="P1677" t="s">
        <v>270</v>
      </c>
      <c r="Q1677" t="s">
        <v>822</v>
      </c>
      <c r="R1677" t="s">
        <v>221</v>
      </c>
      <c r="S1677" t="s">
        <v>39</v>
      </c>
    </row>
    <row r="1678" spans="1:19">
      <c r="A1678">
        <v>10282</v>
      </c>
      <c r="B1678">
        <v>27</v>
      </c>
      <c r="C1678" s="2">
        <v>161.66</v>
      </c>
      <c r="D1678" s="2">
        <v>6</v>
      </c>
      <c r="E1678" s="2">
        <v>4364.82</v>
      </c>
      <c r="F1678" s="3">
        <v>38219</v>
      </c>
      <c r="G1678" t="s">
        <v>40</v>
      </c>
      <c r="H1678">
        <v>3</v>
      </c>
      <c r="I1678">
        <v>8</v>
      </c>
      <c r="J1678">
        <v>2004</v>
      </c>
      <c r="K1678" s="2">
        <v>151</v>
      </c>
      <c r="L1678" t="s">
        <v>100</v>
      </c>
      <c r="M1678" t="s">
        <v>73</v>
      </c>
      <c r="N1678" t="s">
        <v>550</v>
      </c>
      <c r="O1678" t="s">
        <v>549</v>
      </c>
      <c r="P1678" t="s">
        <v>270</v>
      </c>
      <c r="Q1678" t="s">
        <v>822</v>
      </c>
      <c r="R1678" t="s">
        <v>221</v>
      </c>
      <c r="S1678" t="s">
        <v>36</v>
      </c>
    </row>
    <row r="1679" spans="1:19">
      <c r="A1679">
        <v>10282</v>
      </c>
      <c r="B1679">
        <v>24</v>
      </c>
      <c r="C1679" s="2">
        <v>157.45000000000002</v>
      </c>
      <c r="D1679" s="2">
        <v>4</v>
      </c>
      <c r="E1679" s="2">
        <v>3778.8</v>
      </c>
      <c r="F1679" s="3">
        <v>38219</v>
      </c>
      <c r="G1679" t="s">
        <v>40</v>
      </c>
      <c r="H1679">
        <v>3</v>
      </c>
      <c r="I1679">
        <v>8</v>
      </c>
      <c r="J1679">
        <v>2004</v>
      </c>
      <c r="K1679" s="2">
        <v>173</v>
      </c>
      <c r="L1679" t="s">
        <v>100</v>
      </c>
      <c r="M1679" t="s">
        <v>74</v>
      </c>
      <c r="N1679" t="s">
        <v>550</v>
      </c>
      <c r="O1679" t="s">
        <v>549</v>
      </c>
      <c r="P1679" t="s">
        <v>270</v>
      </c>
      <c r="Q1679" t="s">
        <v>822</v>
      </c>
      <c r="R1679" t="s">
        <v>221</v>
      </c>
      <c r="S1679" t="s">
        <v>36</v>
      </c>
    </row>
    <row r="1680" spans="1:19">
      <c r="A1680">
        <v>10282</v>
      </c>
      <c r="B1680">
        <v>23</v>
      </c>
      <c r="C1680" s="2">
        <v>140.81</v>
      </c>
      <c r="D1680" s="2">
        <v>13</v>
      </c>
      <c r="E1680" s="2">
        <v>3238.63</v>
      </c>
      <c r="F1680" s="3">
        <v>38219</v>
      </c>
      <c r="G1680" t="s">
        <v>40</v>
      </c>
      <c r="H1680">
        <v>3</v>
      </c>
      <c r="I1680">
        <v>8</v>
      </c>
      <c r="J1680">
        <v>2004</v>
      </c>
      <c r="K1680" s="2">
        <v>163</v>
      </c>
      <c r="L1680" t="s">
        <v>100</v>
      </c>
      <c r="M1680" t="s">
        <v>263</v>
      </c>
      <c r="N1680" t="s">
        <v>550</v>
      </c>
      <c r="O1680" t="s">
        <v>549</v>
      </c>
      <c r="P1680" t="s">
        <v>270</v>
      </c>
      <c r="Q1680" t="s">
        <v>822</v>
      </c>
      <c r="R1680" t="s">
        <v>221</v>
      </c>
      <c r="S1680" t="s">
        <v>36</v>
      </c>
    </row>
    <row r="1681" spans="1:19">
      <c r="A1681">
        <v>10282</v>
      </c>
      <c r="B1681">
        <v>31</v>
      </c>
      <c r="C1681" s="2">
        <v>150.80000000000001</v>
      </c>
      <c r="D1681" s="2">
        <v>8</v>
      </c>
      <c r="E1681" s="2">
        <v>4674.8</v>
      </c>
      <c r="F1681" s="3">
        <v>38219</v>
      </c>
      <c r="G1681" t="s">
        <v>40</v>
      </c>
      <c r="H1681">
        <v>3</v>
      </c>
      <c r="I1681">
        <v>8</v>
      </c>
      <c r="J1681">
        <v>2004</v>
      </c>
      <c r="K1681" s="2">
        <v>143</v>
      </c>
      <c r="L1681" t="s">
        <v>100</v>
      </c>
      <c r="M1681" t="s">
        <v>190</v>
      </c>
      <c r="N1681" t="s">
        <v>550</v>
      </c>
      <c r="O1681" t="s">
        <v>549</v>
      </c>
      <c r="P1681" t="s">
        <v>270</v>
      </c>
      <c r="Q1681" t="s">
        <v>822</v>
      </c>
      <c r="R1681" t="s">
        <v>221</v>
      </c>
      <c r="S1681" t="s">
        <v>36</v>
      </c>
    </row>
    <row r="1682" spans="1:19">
      <c r="A1682">
        <v>10282</v>
      </c>
      <c r="B1682">
        <v>29</v>
      </c>
      <c r="C1682" s="2">
        <v>46.82</v>
      </c>
      <c r="D1682" s="2">
        <v>11</v>
      </c>
      <c r="E1682" s="2">
        <v>1357.78</v>
      </c>
      <c r="F1682" s="3">
        <v>38219</v>
      </c>
      <c r="G1682" t="s">
        <v>40</v>
      </c>
      <c r="H1682">
        <v>3</v>
      </c>
      <c r="I1682">
        <v>8</v>
      </c>
      <c r="J1682">
        <v>2004</v>
      </c>
      <c r="K1682" s="2">
        <v>57</v>
      </c>
      <c r="L1682" t="s">
        <v>100</v>
      </c>
      <c r="M1682" t="s">
        <v>198</v>
      </c>
      <c r="N1682" t="s">
        <v>550</v>
      </c>
      <c r="O1682" t="s">
        <v>549</v>
      </c>
      <c r="P1682" t="s">
        <v>270</v>
      </c>
      <c r="Q1682" t="s">
        <v>822</v>
      </c>
      <c r="R1682" t="s">
        <v>221</v>
      </c>
      <c r="S1682" t="s">
        <v>45</v>
      </c>
    </row>
    <row r="1683" spans="1:19">
      <c r="A1683">
        <v>10282</v>
      </c>
      <c r="B1683">
        <v>39</v>
      </c>
      <c r="C1683" s="2">
        <v>123.01</v>
      </c>
      <c r="D1683" s="2">
        <v>10</v>
      </c>
      <c r="E1683" s="2">
        <v>4797.3900000000003</v>
      </c>
      <c r="F1683" s="3">
        <v>38219</v>
      </c>
      <c r="G1683" t="s">
        <v>40</v>
      </c>
      <c r="H1683">
        <v>3</v>
      </c>
      <c r="I1683">
        <v>8</v>
      </c>
      <c r="J1683">
        <v>2004</v>
      </c>
      <c r="K1683" s="2">
        <v>118</v>
      </c>
      <c r="L1683" t="s">
        <v>100</v>
      </c>
      <c r="M1683" t="s">
        <v>199</v>
      </c>
      <c r="N1683" t="s">
        <v>550</v>
      </c>
      <c r="O1683" t="s">
        <v>549</v>
      </c>
      <c r="P1683" t="s">
        <v>270</v>
      </c>
      <c r="Q1683" t="s">
        <v>822</v>
      </c>
      <c r="R1683" t="s">
        <v>221</v>
      </c>
      <c r="S1683" t="s">
        <v>36</v>
      </c>
    </row>
    <row r="1684" spans="1:19">
      <c r="A1684">
        <v>10312</v>
      </c>
      <c r="B1684">
        <v>48</v>
      </c>
      <c r="C1684" s="2">
        <v>242.16041666666669</v>
      </c>
      <c r="D1684" s="2">
        <v>3</v>
      </c>
      <c r="E1684" s="2">
        <v>11623.7</v>
      </c>
      <c r="F1684" s="3">
        <v>38281</v>
      </c>
      <c r="G1684" t="s">
        <v>40</v>
      </c>
      <c r="H1684">
        <v>4</v>
      </c>
      <c r="I1684">
        <v>10</v>
      </c>
      <c r="J1684">
        <v>2004</v>
      </c>
      <c r="K1684" s="2">
        <v>214</v>
      </c>
      <c r="L1684" t="s">
        <v>100</v>
      </c>
      <c r="M1684" t="s">
        <v>64</v>
      </c>
      <c r="N1684" t="s">
        <v>550</v>
      </c>
      <c r="O1684" t="s">
        <v>549</v>
      </c>
      <c r="P1684" t="s">
        <v>270</v>
      </c>
      <c r="Q1684" t="s">
        <v>822</v>
      </c>
      <c r="R1684" t="s">
        <v>221</v>
      </c>
      <c r="S1684" t="s">
        <v>39</v>
      </c>
    </row>
    <row r="1685" spans="1:19">
      <c r="A1685">
        <v>10335</v>
      </c>
      <c r="B1685">
        <v>33</v>
      </c>
      <c r="C1685" s="2">
        <v>37.129999999999995</v>
      </c>
      <c r="D1685" s="2">
        <v>2</v>
      </c>
      <c r="E1685" s="2">
        <v>1225.29</v>
      </c>
      <c r="F1685" s="3">
        <v>38310</v>
      </c>
      <c r="G1685" t="s">
        <v>40</v>
      </c>
      <c r="H1685">
        <v>4</v>
      </c>
      <c r="I1685">
        <v>11</v>
      </c>
      <c r="J1685">
        <v>2004</v>
      </c>
      <c r="K1685" s="2">
        <v>35</v>
      </c>
      <c r="L1685" t="s">
        <v>100</v>
      </c>
      <c r="M1685" t="s">
        <v>374</v>
      </c>
      <c r="N1685" t="s">
        <v>550</v>
      </c>
      <c r="O1685" t="s">
        <v>549</v>
      </c>
      <c r="P1685" t="s">
        <v>270</v>
      </c>
      <c r="Q1685" t="s">
        <v>822</v>
      </c>
      <c r="R1685" t="s">
        <v>221</v>
      </c>
      <c r="S1685" t="s">
        <v>45</v>
      </c>
    </row>
    <row r="1686" spans="1:19">
      <c r="A1686">
        <v>10357</v>
      </c>
      <c r="B1686">
        <v>32</v>
      </c>
      <c r="C1686" s="2">
        <v>177.87</v>
      </c>
      <c r="D1686" s="2">
        <v>10</v>
      </c>
      <c r="E1686" s="2">
        <v>5691.84</v>
      </c>
      <c r="F1686" s="3">
        <v>38331</v>
      </c>
      <c r="G1686" t="s">
        <v>40</v>
      </c>
      <c r="H1686">
        <v>4</v>
      </c>
      <c r="I1686">
        <v>12</v>
      </c>
      <c r="J1686">
        <v>2004</v>
      </c>
      <c r="K1686" s="2">
        <v>214</v>
      </c>
      <c r="L1686" t="s">
        <v>100</v>
      </c>
      <c r="M1686" t="s">
        <v>64</v>
      </c>
      <c r="N1686" t="s">
        <v>550</v>
      </c>
      <c r="O1686" t="s">
        <v>549</v>
      </c>
      <c r="P1686" t="s">
        <v>270</v>
      </c>
      <c r="Q1686" t="s">
        <v>822</v>
      </c>
      <c r="R1686" t="s">
        <v>221</v>
      </c>
      <c r="S1686" t="s">
        <v>36</v>
      </c>
    </row>
    <row r="1687" spans="1:19">
      <c r="A1687">
        <v>10357</v>
      </c>
      <c r="B1687">
        <v>43</v>
      </c>
      <c r="C1687" s="2">
        <v>134.44</v>
      </c>
      <c r="D1687" s="2">
        <v>9</v>
      </c>
      <c r="E1687" s="2">
        <v>5780.92</v>
      </c>
      <c r="F1687" s="3">
        <v>38331</v>
      </c>
      <c r="G1687" t="s">
        <v>40</v>
      </c>
      <c r="H1687">
        <v>4</v>
      </c>
      <c r="I1687">
        <v>12</v>
      </c>
      <c r="J1687">
        <v>2004</v>
      </c>
      <c r="K1687" s="2">
        <v>147</v>
      </c>
      <c r="L1687" t="s">
        <v>100</v>
      </c>
      <c r="M1687" t="s">
        <v>131</v>
      </c>
      <c r="N1687" t="s">
        <v>550</v>
      </c>
      <c r="O1687" t="s">
        <v>549</v>
      </c>
      <c r="P1687" t="s">
        <v>270</v>
      </c>
      <c r="Q1687" t="s">
        <v>822</v>
      </c>
      <c r="R1687" t="s">
        <v>221</v>
      </c>
      <c r="S1687" t="s">
        <v>36</v>
      </c>
    </row>
    <row r="1688" spans="1:19">
      <c r="A1688">
        <v>10368</v>
      </c>
      <c r="B1688">
        <v>40</v>
      </c>
      <c r="C1688" s="2">
        <v>102.67999999999999</v>
      </c>
      <c r="D1688" s="2">
        <v>2</v>
      </c>
      <c r="E1688" s="2">
        <v>4107.2</v>
      </c>
      <c r="F1688" s="3">
        <v>38371</v>
      </c>
      <c r="G1688" t="s">
        <v>40</v>
      </c>
      <c r="H1688">
        <v>1</v>
      </c>
      <c r="I1688">
        <v>1</v>
      </c>
      <c r="J1688">
        <v>2005</v>
      </c>
      <c r="K1688" s="2">
        <v>90</v>
      </c>
      <c r="L1688" t="s">
        <v>100</v>
      </c>
      <c r="M1688" t="s">
        <v>118</v>
      </c>
      <c r="N1688" t="s">
        <v>550</v>
      </c>
      <c r="O1688" t="s">
        <v>549</v>
      </c>
      <c r="P1688" t="s">
        <v>270</v>
      </c>
      <c r="Q1688" t="s">
        <v>822</v>
      </c>
      <c r="R1688" t="s">
        <v>221</v>
      </c>
      <c r="S1688" t="s">
        <v>36</v>
      </c>
    </row>
    <row r="1689" spans="1:19">
      <c r="A1689">
        <v>10368</v>
      </c>
      <c r="B1689">
        <v>31</v>
      </c>
      <c r="C1689" s="2">
        <v>136.22999999999999</v>
      </c>
      <c r="D1689" s="2">
        <v>5</v>
      </c>
      <c r="E1689" s="2">
        <v>4223.13</v>
      </c>
      <c r="F1689" s="3">
        <v>38371</v>
      </c>
      <c r="G1689" t="s">
        <v>40</v>
      </c>
      <c r="H1689">
        <v>1</v>
      </c>
      <c r="I1689">
        <v>1</v>
      </c>
      <c r="J1689">
        <v>2005</v>
      </c>
      <c r="K1689" s="2">
        <v>117</v>
      </c>
      <c r="L1689" t="s">
        <v>100</v>
      </c>
      <c r="M1689" t="s">
        <v>119</v>
      </c>
      <c r="N1689" t="s">
        <v>550</v>
      </c>
      <c r="O1689" t="s">
        <v>549</v>
      </c>
      <c r="P1689" t="s">
        <v>270</v>
      </c>
      <c r="Q1689" t="s">
        <v>822</v>
      </c>
      <c r="R1689" t="s">
        <v>221</v>
      </c>
      <c r="S1689" t="s">
        <v>36</v>
      </c>
    </row>
    <row r="1690" spans="1:19">
      <c r="A1690">
        <v>10368</v>
      </c>
      <c r="B1690">
        <v>46</v>
      </c>
      <c r="C1690" s="2">
        <v>79.62</v>
      </c>
      <c r="D1690" s="2">
        <v>1</v>
      </c>
      <c r="E1690" s="2">
        <v>3662.52</v>
      </c>
      <c r="F1690" s="3">
        <v>38371</v>
      </c>
      <c r="G1690" t="s">
        <v>40</v>
      </c>
      <c r="H1690">
        <v>1</v>
      </c>
      <c r="I1690">
        <v>1</v>
      </c>
      <c r="J1690">
        <v>2005</v>
      </c>
      <c r="K1690" s="2">
        <v>85</v>
      </c>
      <c r="L1690" t="s">
        <v>100</v>
      </c>
      <c r="M1690" t="s">
        <v>120</v>
      </c>
      <c r="N1690" t="s">
        <v>550</v>
      </c>
      <c r="O1690" t="s">
        <v>549</v>
      </c>
      <c r="P1690" t="s">
        <v>270</v>
      </c>
      <c r="Q1690" t="s">
        <v>822</v>
      </c>
      <c r="R1690" t="s">
        <v>221</v>
      </c>
      <c r="S1690" t="s">
        <v>36</v>
      </c>
    </row>
    <row r="1691" spans="1:19">
      <c r="A1691">
        <v>10368</v>
      </c>
      <c r="B1691">
        <v>20</v>
      </c>
      <c r="C1691" s="2">
        <v>99.58</v>
      </c>
      <c r="D1691" s="2">
        <v>4</v>
      </c>
      <c r="E1691" s="2">
        <v>1991.6</v>
      </c>
      <c r="F1691" s="3">
        <v>38371</v>
      </c>
      <c r="G1691" t="s">
        <v>40</v>
      </c>
      <c r="H1691">
        <v>1</v>
      </c>
      <c r="I1691">
        <v>1</v>
      </c>
      <c r="J1691">
        <v>2005</v>
      </c>
      <c r="K1691" s="2">
        <v>107</v>
      </c>
      <c r="L1691" t="s">
        <v>100</v>
      </c>
      <c r="M1691" t="s">
        <v>122</v>
      </c>
      <c r="N1691" t="s">
        <v>550</v>
      </c>
      <c r="O1691" t="s">
        <v>549</v>
      </c>
      <c r="P1691" t="s">
        <v>270</v>
      </c>
      <c r="Q1691" t="s">
        <v>822</v>
      </c>
      <c r="R1691" t="s">
        <v>221</v>
      </c>
      <c r="S1691" t="s">
        <v>45</v>
      </c>
    </row>
    <row r="1692" spans="1:19">
      <c r="A1692">
        <v>10371</v>
      </c>
      <c r="B1692">
        <v>32</v>
      </c>
      <c r="C1692" s="2">
        <v>111.27</v>
      </c>
      <c r="D1692" s="2">
        <v>6</v>
      </c>
      <c r="E1692" s="2">
        <v>3560.64</v>
      </c>
      <c r="F1692" s="3">
        <v>38375</v>
      </c>
      <c r="G1692" t="s">
        <v>40</v>
      </c>
      <c r="H1692">
        <v>1</v>
      </c>
      <c r="I1692">
        <v>1</v>
      </c>
      <c r="J1692">
        <v>2005</v>
      </c>
      <c r="K1692" s="2">
        <v>207</v>
      </c>
      <c r="L1692" t="s">
        <v>100</v>
      </c>
      <c r="M1692" t="s">
        <v>72</v>
      </c>
      <c r="N1692" t="s">
        <v>550</v>
      </c>
      <c r="O1692" t="s">
        <v>549</v>
      </c>
      <c r="P1692" t="s">
        <v>270</v>
      </c>
      <c r="Q1692" t="s">
        <v>822</v>
      </c>
      <c r="R1692" t="s">
        <v>221</v>
      </c>
      <c r="S1692" t="s">
        <v>36</v>
      </c>
    </row>
    <row r="1693" spans="1:19">
      <c r="A1693">
        <v>10371</v>
      </c>
      <c r="B1693">
        <v>25</v>
      </c>
      <c r="C1693" s="2">
        <v>104.09</v>
      </c>
      <c r="D1693" s="2">
        <v>7</v>
      </c>
      <c r="E1693" s="2">
        <v>2602.25</v>
      </c>
      <c r="F1693" s="3">
        <v>38375</v>
      </c>
      <c r="G1693" t="s">
        <v>40</v>
      </c>
      <c r="H1693">
        <v>1</v>
      </c>
      <c r="I1693">
        <v>1</v>
      </c>
      <c r="J1693">
        <v>2005</v>
      </c>
      <c r="K1693" s="2">
        <v>163</v>
      </c>
      <c r="L1693" t="s">
        <v>100</v>
      </c>
      <c r="M1693" t="s">
        <v>263</v>
      </c>
      <c r="N1693" t="s">
        <v>550</v>
      </c>
      <c r="O1693" t="s">
        <v>549</v>
      </c>
      <c r="P1693" t="s">
        <v>270</v>
      </c>
      <c r="Q1693" t="s">
        <v>822</v>
      </c>
      <c r="R1693" t="s">
        <v>221</v>
      </c>
      <c r="S1693" t="s">
        <v>45</v>
      </c>
    </row>
    <row r="1694" spans="1:19">
      <c r="A1694">
        <v>10371</v>
      </c>
      <c r="B1694">
        <v>25</v>
      </c>
      <c r="C1694" s="2">
        <v>97.27</v>
      </c>
      <c r="D1694" s="2">
        <v>12</v>
      </c>
      <c r="E1694" s="2">
        <v>2431.75</v>
      </c>
      <c r="F1694" s="3">
        <v>38375</v>
      </c>
      <c r="G1694" t="s">
        <v>40</v>
      </c>
      <c r="H1694">
        <v>1</v>
      </c>
      <c r="I1694">
        <v>1</v>
      </c>
      <c r="J1694">
        <v>2005</v>
      </c>
      <c r="K1694" s="2">
        <v>57</v>
      </c>
      <c r="L1694" t="s">
        <v>100</v>
      </c>
      <c r="M1694" t="s">
        <v>198</v>
      </c>
      <c r="N1694" t="s">
        <v>550</v>
      </c>
      <c r="O1694" t="s">
        <v>549</v>
      </c>
      <c r="P1694" t="s">
        <v>270</v>
      </c>
      <c r="Q1694" t="s">
        <v>822</v>
      </c>
      <c r="R1694" t="s">
        <v>221</v>
      </c>
      <c r="S1694" t="s">
        <v>45</v>
      </c>
    </row>
    <row r="1695" spans="1:19">
      <c r="A1695">
        <v>10371</v>
      </c>
      <c r="B1695">
        <v>45</v>
      </c>
      <c r="C1695" s="2">
        <v>123.24000000000001</v>
      </c>
      <c r="D1695" s="2">
        <v>8</v>
      </c>
      <c r="E1695" s="2">
        <v>5545.8</v>
      </c>
      <c r="F1695" s="3">
        <v>38375</v>
      </c>
      <c r="G1695" t="s">
        <v>40</v>
      </c>
      <c r="H1695">
        <v>1</v>
      </c>
      <c r="I1695">
        <v>1</v>
      </c>
      <c r="J1695">
        <v>2005</v>
      </c>
      <c r="K1695" s="2">
        <v>35</v>
      </c>
      <c r="L1695" t="s">
        <v>100</v>
      </c>
      <c r="M1695" t="s">
        <v>374</v>
      </c>
      <c r="N1695" t="s">
        <v>550</v>
      </c>
      <c r="O1695" t="s">
        <v>549</v>
      </c>
      <c r="P1695" t="s">
        <v>270</v>
      </c>
      <c r="Q1695" t="s">
        <v>822</v>
      </c>
      <c r="R1695" t="s">
        <v>221</v>
      </c>
      <c r="S1695" t="s">
        <v>36</v>
      </c>
    </row>
    <row r="1696" spans="1:19">
      <c r="A1696">
        <v>10371</v>
      </c>
      <c r="B1696">
        <v>28</v>
      </c>
      <c r="C1696" s="2">
        <v>50.32</v>
      </c>
      <c r="D1696" s="2">
        <v>9</v>
      </c>
      <c r="E1696" s="2">
        <v>1408.96</v>
      </c>
      <c r="F1696" s="3">
        <v>38375</v>
      </c>
      <c r="G1696" t="s">
        <v>40</v>
      </c>
      <c r="H1696">
        <v>1</v>
      </c>
      <c r="I1696">
        <v>1</v>
      </c>
      <c r="J1696">
        <v>2005</v>
      </c>
      <c r="K1696" s="2">
        <v>118</v>
      </c>
      <c r="L1696" t="s">
        <v>100</v>
      </c>
      <c r="M1696" t="s">
        <v>199</v>
      </c>
      <c r="N1696" t="s">
        <v>550</v>
      </c>
      <c r="O1696" t="s">
        <v>549</v>
      </c>
      <c r="P1696" t="s">
        <v>270</v>
      </c>
      <c r="Q1696" t="s">
        <v>822</v>
      </c>
      <c r="R1696" t="s">
        <v>221</v>
      </c>
      <c r="S1696" t="s">
        <v>45</v>
      </c>
    </row>
    <row r="1697" spans="1:19">
      <c r="A1697">
        <v>10371</v>
      </c>
      <c r="B1697">
        <v>34</v>
      </c>
      <c r="C1697" s="2">
        <v>126.51</v>
      </c>
      <c r="D1697" s="2">
        <v>3</v>
      </c>
      <c r="E1697" s="2">
        <v>4301.34</v>
      </c>
      <c r="F1697" s="3">
        <v>38375</v>
      </c>
      <c r="G1697" t="s">
        <v>40</v>
      </c>
      <c r="H1697">
        <v>1</v>
      </c>
      <c r="I1697">
        <v>1</v>
      </c>
      <c r="J1697">
        <v>2005</v>
      </c>
      <c r="K1697" s="2">
        <v>101</v>
      </c>
      <c r="L1697" t="s">
        <v>100</v>
      </c>
      <c r="M1697" t="s">
        <v>208</v>
      </c>
      <c r="N1697" t="s">
        <v>550</v>
      </c>
      <c r="O1697" t="s">
        <v>549</v>
      </c>
      <c r="P1697" t="s">
        <v>270</v>
      </c>
      <c r="Q1697" t="s">
        <v>822</v>
      </c>
      <c r="R1697" t="s">
        <v>221</v>
      </c>
      <c r="S1697" t="s">
        <v>36</v>
      </c>
    </row>
    <row r="1698" spans="1:19">
      <c r="A1698">
        <v>10382</v>
      </c>
      <c r="B1698">
        <v>34</v>
      </c>
      <c r="C1698" s="2">
        <v>112.46</v>
      </c>
      <c r="D1698" s="2">
        <v>10</v>
      </c>
      <c r="E1698" s="2">
        <v>3823.64</v>
      </c>
      <c r="F1698" s="3">
        <v>38400</v>
      </c>
      <c r="G1698" t="s">
        <v>40</v>
      </c>
      <c r="H1698">
        <v>1</v>
      </c>
      <c r="I1698">
        <v>2</v>
      </c>
      <c r="J1698">
        <v>2005</v>
      </c>
      <c r="K1698" s="2">
        <v>207</v>
      </c>
      <c r="L1698" t="s">
        <v>100</v>
      </c>
      <c r="M1698" t="s">
        <v>72</v>
      </c>
      <c r="N1698" t="s">
        <v>550</v>
      </c>
      <c r="O1698" t="s">
        <v>549</v>
      </c>
      <c r="P1698" t="s">
        <v>270</v>
      </c>
      <c r="Q1698" t="s">
        <v>822</v>
      </c>
      <c r="R1698" t="s">
        <v>221</v>
      </c>
      <c r="S1698" t="s">
        <v>36</v>
      </c>
    </row>
    <row r="1699" spans="1:19">
      <c r="A1699">
        <v>10382</v>
      </c>
      <c r="B1699">
        <v>37</v>
      </c>
      <c r="C1699" s="2">
        <v>110.05</v>
      </c>
      <c r="D1699" s="2">
        <v>11</v>
      </c>
      <c r="E1699" s="2">
        <v>4071.85</v>
      </c>
      <c r="F1699" s="3">
        <v>38400</v>
      </c>
      <c r="G1699" t="s">
        <v>40</v>
      </c>
      <c r="H1699">
        <v>1</v>
      </c>
      <c r="I1699">
        <v>2</v>
      </c>
      <c r="J1699">
        <v>2005</v>
      </c>
      <c r="K1699" s="2">
        <v>151</v>
      </c>
      <c r="L1699" t="s">
        <v>100</v>
      </c>
      <c r="M1699" t="s">
        <v>73</v>
      </c>
      <c r="N1699" t="s">
        <v>550</v>
      </c>
      <c r="O1699" t="s">
        <v>549</v>
      </c>
      <c r="P1699" t="s">
        <v>270</v>
      </c>
      <c r="Q1699" t="s">
        <v>822</v>
      </c>
      <c r="R1699" t="s">
        <v>221</v>
      </c>
      <c r="S1699" t="s">
        <v>36</v>
      </c>
    </row>
    <row r="1700" spans="1:19">
      <c r="A1700">
        <v>10382</v>
      </c>
      <c r="B1700">
        <v>34</v>
      </c>
      <c r="C1700" s="2">
        <v>95.350000000000009</v>
      </c>
      <c r="D1700" s="2">
        <v>12</v>
      </c>
      <c r="E1700" s="2">
        <v>3241.9</v>
      </c>
      <c r="F1700" s="3">
        <v>38400</v>
      </c>
      <c r="G1700" t="s">
        <v>40</v>
      </c>
      <c r="H1700">
        <v>1</v>
      </c>
      <c r="I1700">
        <v>2</v>
      </c>
      <c r="J1700">
        <v>2005</v>
      </c>
      <c r="K1700" s="2">
        <v>173</v>
      </c>
      <c r="L1700" t="s">
        <v>100</v>
      </c>
      <c r="M1700" t="s">
        <v>74</v>
      </c>
      <c r="N1700" t="s">
        <v>550</v>
      </c>
      <c r="O1700" t="s">
        <v>549</v>
      </c>
      <c r="P1700" t="s">
        <v>270</v>
      </c>
      <c r="Q1700" t="s">
        <v>822</v>
      </c>
      <c r="R1700" t="s">
        <v>221</v>
      </c>
      <c r="S1700" t="s">
        <v>36</v>
      </c>
    </row>
    <row r="1701" spans="1:19">
      <c r="A1701">
        <v>10382</v>
      </c>
      <c r="B1701">
        <v>25</v>
      </c>
      <c r="C1701" s="2">
        <v>88</v>
      </c>
      <c r="D1701" s="2">
        <v>5</v>
      </c>
      <c r="E1701" s="2">
        <v>2200</v>
      </c>
      <c r="F1701" s="3">
        <v>38400</v>
      </c>
      <c r="G1701" t="s">
        <v>40</v>
      </c>
      <c r="H1701">
        <v>1</v>
      </c>
      <c r="I1701">
        <v>2</v>
      </c>
      <c r="J1701">
        <v>2005</v>
      </c>
      <c r="K1701" s="2">
        <v>163</v>
      </c>
      <c r="L1701" t="s">
        <v>100</v>
      </c>
      <c r="M1701" t="s">
        <v>263</v>
      </c>
      <c r="N1701" t="s">
        <v>550</v>
      </c>
      <c r="O1701" t="s">
        <v>549</v>
      </c>
      <c r="P1701" t="s">
        <v>270</v>
      </c>
      <c r="Q1701" t="s">
        <v>822</v>
      </c>
      <c r="R1701" t="s">
        <v>221</v>
      </c>
      <c r="S1701" t="s">
        <v>45</v>
      </c>
    </row>
    <row r="1702" spans="1:19">
      <c r="A1702">
        <v>10382</v>
      </c>
      <c r="B1702">
        <v>34</v>
      </c>
      <c r="C1702" s="2">
        <v>54.839999999999996</v>
      </c>
      <c r="D1702" s="2">
        <v>9</v>
      </c>
      <c r="E1702" s="2">
        <v>1864.56</v>
      </c>
      <c r="F1702" s="3">
        <v>38400</v>
      </c>
      <c r="G1702" t="s">
        <v>40</v>
      </c>
      <c r="H1702">
        <v>1</v>
      </c>
      <c r="I1702">
        <v>2</v>
      </c>
      <c r="J1702">
        <v>2005</v>
      </c>
      <c r="K1702" s="2">
        <v>101</v>
      </c>
      <c r="L1702" t="s">
        <v>100</v>
      </c>
      <c r="M1702" t="s">
        <v>208</v>
      </c>
      <c r="N1702" t="s">
        <v>550</v>
      </c>
      <c r="O1702" t="s">
        <v>549</v>
      </c>
      <c r="P1702" t="s">
        <v>270</v>
      </c>
      <c r="Q1702" t="s">
        <v>822</v>
      </c>
      <c r="R1702" t="s">
        <v>221</v>
      </c>
      <c r="S1702" t="s">
        <v>45</v>
      </c>
    </row>
    <row r="1703" spans="1:19">
      <c r="A1703">
        <v>10390</v>
      </c>
      <c r="B1703">
        <v>36</v>
      </c>
      <c r="C1703" s="2">
        <v>93.77</v>
      </c>
      <c r="D1703" s="2">
        <v>14</v>
      </c>
      <c r="E1703" s="2">
        <v>3375.72</v>
      </c>
      <c r="F1703" s="3">
        <v>38415</v>
      </c>
      <c r="G1703" t="s">
        <v>40</v>
      </c>
      <c r="H1703">
        <v>1</v>
      </c>
      <c r="I1703">
        <v>3</v>
      </c>
      <c r="J1703">
        <v>2005</v>
      </c>
      <c r="K1703" s="2">
        <v>141</v>
      </c>
      <c r="L1703" t="s">
        <v>100</v>
      </c>
      <c r="M1703" t="s">
        <v>27</v>
      </c>
      <c r="N1703" t="s">
        <v>550</v>
      </c>
      <c r="O1703" t="s">
        <v>549</v>
      </c>
      <c r="P1703" t="s">
        <v>270</v>
      </c>
      <c r="Q1703" t="s">
        <v>822</v>
      </c>
      <c r="R1703" t="s">
        <v>221</v>
      </c>
      <c r="S1703" t="s">
        <v>36</v>
      </c>
    </row>
    <row r="1704" spans="1:19">
      <c r="A1704">
        <v>10390</v>
      </c>
      <c r="B1704">
        <v>34</v>
      </c>
      <c r="C1704" s="2">
        <v>43.050000000000004</v>
      </c>
      <c r="D1704" s="2">
        <v>15</v>
      </c>
      <c r="E1704" s="2">
        <v>1463.7</v>
      </c>
      <c r="F1704" s="3">
        <v>38415</v>
      </c>
      <c r="G1704" t="s">
        <v>40</v>
      </c>
      <c r="H1704">
        <v>1</v>
      </c>
      <c r="I1704">
        <v>3</v>
      </c>
      <c r="J1704">
        <v>2005</v>
      </c>
      <c r="K1704" s="2">
        <v>142</v>
      </c>
      <c r="L1704" t="s">
        <v>100</v>
      </c>
      <c r="M1704" t="s">
        <v>37</v>
      </c>
      <c r="N1704" t="s">
        <v>550</v>
      </c>
      <c r="O1704" t="s">
        <v>549</v>
      </c>
      <c r="P1704" t="s">
        <v>270</v>
      </c>
      <c r="Q1704" t="s">
        <v>822</v>
      </c>
      <c r="R1704" t="s">
        <v>221</v>
      </c>
      <c r="S1704" t="s">
        <v>45</v>
      </c>
    </row>
    <row r="1705" spans="1:19">
      <c r="A1705">
        <v>10390</v>
      </c>
      <c r="B1705">
        <v>40</v>
      </c>
      <c r="C1705" s="2">
        <v>137.29000000000002</v>
      </c>
      <c r="D1705" s="2">
        <v>9</v>
      </c>
      <c r="E1705" s="2">
        <v>5491.6</v>
      </c>
      <c r="F1705" s="3">
        <v>38415</v>
      </c>
      <c r="G1705" t="s">
        <v>40</v>
      </c>
      <c r="H1705">
        <v>1</v>
      </c>
      <c r="I1705">
        <v>3</v>
      </c>
      <c r="J1705">
        <v>2005</v>
      </c>
      <c r="K1705" s="2">
        <v>80</v>
      </c>
      <c r="L1705" t="s">
        <v>100</v>
      </c>
      <c r="M1705" t="s">
        <v>126</v>
      </c>
      <c r="N1705" t="s">
        <v>550</v>
      </c>
      <c r="O1705" t="s">
        <v>549</v>
      </c>
      <c r="P1705" t="s">
        <v>270</v>
      </c>
      <c r="Q1705" t="s">
        <v>822</v>
      </c>
      <c r="R1705" t="s">
        <v>221</v>
      </c>
      <c r="S1705" t="s">
        <v>36</v>
      </c>
    </row>
    <row r="1706" spans="1:19">
      <c r="A1706">
        <v>10390</v>
      </c>
      <c r="B1706">
        <v>50</v>
      </c>
      <c r="C1706" s="2">
        <v>147.94</v>
      </c>
      <c r="D1706" s="2">
        <v>1</v>
      </c>
      <c r="E1706" s="2">
        <v>7397</v>
      </c>
      <c r="F1706" s="3">
        <v>38415</v>
      </c>
      <c r="G1706" t="s">
        <v>40</v>
      </c>
      <c r="H1706">
        <v>1</v>
      </c>
      <c r="I1706">
        <v>3</v>
      </c>
      <c r="J1706">
        <v>2005</v>
      </c>
      <c r="K1706" s="2">
        <v>146</v>
      </c>
      <c r="L1706" t="s">
        <v>100</v>
      </c>
      <c r="M1706" t="s">
        <v>127</v>
      </c>
      <c r="N1706" t="s">
        <v>550</v>
      </c>
      <c r="O1706" t="s">
        <v>549</v>
      </c>
      <c r="P1706" t="s">
        <v>270</v>
      </c>
      <c r="Q1706" t="s">
        <v>822</v>
      </c>
      <c r="R1706" t="s">
        <v>221</v>
      </c>
      <c r="S1706" t="s">
        <v>39</v>
      </c>
    </row>
    <row r="1707" spans="1:19">
      <c r="A1707">
        <v>10390</v>
      </c>
      <c r="B1707">
        <v>49</v>
      </c>
      <c r="C1707" s="2">
        <v>140.06</v>
      </c>
      <c r="D1707" s="2">
        <v>3</v>
      </c>
      <c r="E1707" s="2">
        <v>6862.94</v>
      </c>
      <c r="F1707" s="3">
        <v>38415</v>
      </c>
      <c r="G1707" t="s">
        <v>40</v>
      </c>
      <c r="H1707">
        <v>1</v>
      </c>
      <c r="I1707">
        <v>3</v>
      </c>
      <c r="J1707">
        <v>2005</v>
      </c>
      <c r="K1707" s="2">
        <v>148</v>
      </c>
      <c r="L1707" t="s">
        <v>100</v>
      </c>
      <c r="M1707" t="s">
        <v>128</v>
      </c>
      <c r="N1707" t="s">
        <v>550</v>
      </c>
      <c r="O1707" t="s">
        <v>549</v>
      </c>
      <c r="P1707" t="s">
        <v>270</v>
      </c>
      <c r="Q1707" t="s">
        <v>822</v>
      </c>
      <c r="R1707" t="s">
        <v>221</v>
      </c>
      <c r="S1707" t="s">
        <v>36</v>
      </c>
    </row>
    <row r="1708" spans="1:19">
      <c r="A1708">
        <v>10390</v>
      </c>
      <c r="B1708">
        <v>37</v>
      </c>
      <c r="C1708" s="2">
        <v>132.29</v>
      </c>
      <c r="D1708" s="2">
        <v>5</v>
      </c>
      <c r="E1708" s="2">
        <v>4894.7299999999996</v>
      </c>
      <c r="F1708" s="3">
        <v>38415</v>
      </c>
      <c r="G1708" t="s">
        <v>40</v>
      </c>
      <c r="H1708">
        <v>1</v>
      </c>
      <c r="I1708">
        <v>3</v>
      </c>
      <c r="J1708">
        <v>2005</v>
      </c>
      <c r="K1708" s="2">
        <v>37</v>
      </c>
      <c r="L1708" t="s">
        <v>100</v>
      </c>
      <c r="M1708" t="s">
        <v>171</v>
      </c>
      <c r="N1708" t="s">
        <v>550</v>
      </c>
      <c r="O1708" t="s">
        <v>549</v>
      </c>
      <c r="P1708" t="s">
        <v>270</v>
      </c>
      <c r="Q1708" t="s">
        <v>822</v>
      </c>
      <c r="R1708" t="s">
        <v>221</v>
      </c>
      <c r="S1708" t="s">
        <v>36</v>
      </c>
    </row>
    <row r="1709" spans="1:19">
      <c r="A1709">
        <v>10390</v>
      </c>
      <c r="B1709">
        <v>46</v>
      </c>
      <c r="C1709" s="2">
        <v>52.839999999999996</v>
      </c>
      <c r="D1709" s="2">
        <v>6</v>
      </c>
      <c r="E1709" s="2">
        <v>2430.64</v>
      </c>
      <c r="F1709" s="3">
        <v>38415</v>
      </c>
      <c r="G1709" t="s">
        <v>40</v>
      </c>
      <c r="H1709">
        <v>1</v>
      </c>
      <c r="I1709">
        <v>3</v>
      </c>
      <c r="J1709">
        <v>2005</v>
      </c>
      <c r="K1709" s="2">
        <v>61</v>
      </c>
      <c r="L1709" t="s">
        <v>100</v>
      </c>
      <c r="M1709" t="s">
        <v>129</v>
      </c>
      <c r="N1709" t="s">
        <v>550</v>
      </c>
      <c r="O1709" t="s">
        <v>549</v>
      </c>
      <c r="P1709" t="s">
        <v>270</v>
      </c>
      <c r="Q1709" t="s">
        <v>822</v>
      </c>
      <c r="R1709" t="s">
        <v>221</v>
      </c>
      <c r="S1709" t="s">
        <v>45</v>
      </c>
    </row>
    <row r="1710" spans="1:19">
      <c r="A1710">
        <v>10390</v>
      </c>
      <c r="B1710">
        <v>45</v>
      </c>
      <c r="C1710" s="2">
        <v>150.29</v>
      </c>
      <c r="D1710" s="2">
        <v>8</v>
      </c>
      <c r="E1710" s="2">
        <v>6763.05</v>
      </c>
      <c r="F1710" s="3">
        <v>38415</v>
      </c>
      <c r="G1710" t="s">
        <v>40</v>
      </c>
      <c r="H1710">
        <v>1</v>
      </c>
      <c r="I1710">
        <v>3</v>
      </c>
      <c r="J1710">
        <v>2005</v>
      </c>
      <c r="K1710" s="2">
        <v>140</v>
      </c>
      <c r="L1710" t="s">
        <v>100</v>
      </c>
      <c r="M1710" t="s">
        <v>172</v>
      </c>
      <c r="N1710" t="s">
        <v>550</v>
      </c>
      <c r="O1710" t="s">
        <v>549</v>
      </c>
      <c r="P1710" t="s">
        <v>270</v>
      </c>
      <c r="Q1710" t="s">
        <v>822</v>
      </c>
      <c r="R1710" t="s">
        <v>221</v>
      </c>
      <c r="S1710" t="s">
        <v>36</v>
      </c>
    </row>
    <row r="1711" spans="1:19">
      <c r="A1711">
        <v>10390</v>
      </c>
      <c r="B1711">
        <v>30</v>
      </c>
      <c r="C1711" s="2">
        <v>82.42</v>
      </c>
      <c r="D1711" s="2">
        <v>10</v>
      </c>
      <c r="E1711" s="2">
        <v>2472.6</v>
      </c>
      <c r="F1711" s="3">
        <v>38415</v>
      </c>
      <c r="G1711" t="s">
        <v>40</v>
      </c>
      <c r="H1711">
        <v>1</v>
      </c>
      <c r="I1711">
        <v>3</v>
      </c>
      <c r="J1711">
        <v>2005</v>
      </c>
      <c r="K1711" s="2">
        <v>80</v>
      </c>
      <c r="L1711" t="s">
        <v>100</v>
      </c>
      <c r="M1711" t="s">
        <v>130</v>
      </c>
      <c r="N1711" t="s">
        <v>550</v>
      </c>
      <c r="O1711" t="s">
        <v>549</v>
      </c>
      <c r="P1711" t="s">
        <v>270</v>
      </c>
      <c r="Q1711" t="s">
        <v>822</v>
      </c>
      <c r="R1711" t="s">
        <v>221</v>
      </c>
      <c r="S1711" t="s">
        <v>45</v>
      </c>
    </row>
    <row r="1712" spans="1:19">
      <c r="A1712">
        <v>10396</v>
      </c>
      <c r="B1712">
        <v>33</v>
      </c>
      <c r="C1712" s="2">
        <v>185.13</v>
      </c>
      <c r="D1712" s="2">
        <v>3</v>
      </c>
      <c r="E1712" s="2">
        <v>6109.29</v>
      </c>
      <c r="F1712" s="3">
        <v>38434</v>
      </c>
      <c r="G1712" t="s">
        <v>40</v>
      </c>
      <c r="H1712">
        <v>1</v>
      </c>
      <c r="I1712">
        <v>3</v>
      </c>
      <c r="J1712">
        <v>2005</v>
      </c>
      <c r="K1712" s="2">
        <v>173</v>
      </c>
      <c r="L1712" t="s">
        <v>100</v>
      </c>
      <c r="M1712" t="s">
        <v>74</v>
      </c>
      <c r="N1712" t="s">
        <v>550</v>
      </c>
      <c r="O1712" t="s">
        <v>549</v>
      </c>
      <c r="P1712" t="s">
        <v>270</v>
      </c>
      <c r="Q1712" t="s">
        <v>822</v>
      </c>
      <c r="R1712" t="s">
        <v>221</v>
      </c>
      <c r="S1712" t="s">
        <v>36</v>
      </c>
    </row>
    <row r="1713" spans="1:19">
      <c r="A1713">
        <v>10135</v>
      </c>
      <c r="B1713">
        <v>45</v>
      </c>
      <c r="C1713" s="2">
        <v>50.36</v>
      </c>
      <c r="D1713" s="2">
        <v>13</v>
      </c>
      <c r="E1713" s="2">
        <v>2266.1999999999998</v>
      </c>
      <c r="F1713" s="3">
        <v>37804</v>
      </c>
      <c r="G1713" t="s">
        <v>40</v>
      </c>
      <c r="H1713">
        <v>3</v>
      </c>
      <c r="I1713">
        <v>7</v>
      </c>
      <c r="J1713">
        <v>2003</v>
      </c>
      <c r="K1713" s="2">
        <v>62</v>
      </c>
      <c r="L1713" t="s">
        <v>173</v>
      </c>
      <c r="M1713" t="s">
        <v>134</v>
      </c>
      <c r="N1713" t="s">
        <v>550</v>
      </c>
      <c r="O1713" t="s">
        <v>549</v>
      </c>
      <c r="P1713" t="s">
        <v>270</v>
      </c>
      <c r="Q1713" t="s">
        <v>822</v>
      </c>
      <c r="R1713" t="s">
        <v>221</v>
      </c>
      <c r="S1713" t="s">
        <v>45</v>
      </c>
    </row>
    <row r="1714" spans="1:19">
      <c r="A1714">
        <v>10135</v>
      </c>
      <c r="B1714">
        <v>29</v>
      </c>
      <c r="C1714" s="2">
        <v>61.64</v>
      </c>
      <c r="D1714" s="2">
        <v>16</v>
      </c>
      <c r="E1714" s="2">
        <v>1787.56</v>
      </c>
      <c r="F1714" s="3">
        <v>37804</v>
      </c>
      <c r="G1714" t="s">
        <v>40</v>
      </c>
      <c r="H1714">
        <v>3</v>
      </c>
      <c r="I1714">
        <v>7</v>
      </c>
      <c r="J1714">
        <v>2003</v>
      </c>
      <c r="K1714" s="2">
        <v>69</v>
      </c>
      <c r="L1714" t="s">
        <v>173</v>
      </c>
      <c r="M1714" t="s">
        <v>136</v>
      </c>
      <c r="N1714" t="s">
        <v>550</v>
      </c>
      <c r="O1714" t="s">
        <v>549</v>
      </c>
      <c r="P1714" t="s">
        <v>270</v>
      </c>
      <c r="Q1714" t="s">
        <v>822</v>
      </c>
      <c r="R1714" t="s">
        <v>221</v>
      </c>
      <c r="S1714" t="s">
        <v>45</v>
      </c>
    </row>
    <row r="1715" spans="1:19">
      <c r="A1715">
        <v>10135</v>
      </c>
      <c r="B1715">
        <v>33</v>
      </c>
      <c r="C1715" s="2">
        <v>40.229999999999997</v>
      </c>
      <c r="D1715" s="2">
        <v>14</v>
      </c>
      <c r="E1715" s="2">
        <v>1327.59</v>
      </c>
      <c r="F1715" s="3">
        <v>37804</v>
      </c>
      <c r="G1715" t="s">
        <v>40</v>
      </c>
      <c r="H1715">
        <v>3</v>
      </c>
      <c r="I1715">
        <v>7</v>
      </c>
      <c r="J1715">
        <v>2003</v>
      </c>
      <c r="K1715" s="2">
        <v>40</v>
      </c>
      <c r="L1715" t="s">
        <v>173</v>
      </c>
      <c r="M1715" t="s">
        <v>137</v>
      </c>
      <c r="N1715" t="s">
        <v>550</v>
      </c>
      <c r="O1715" t="s">
        <v>549</v>
      </c>
      <c r="P1715" t="s">
        <v>270</v>
      </c>
      <c r="Q1715" t="s">
        <v>822</v>
      </c>
      <c r="R1715" t="s">
        <v>221</v>
      </c>
      <c r="S1715" t="s">
        <v>45</v>
      </c>
    </row>
    <row r="1716" spans="1:19">
      <c r="A1716">
        <v>10135</v>
      </c>
      <c r="B1716">
        <v>30</v>
      </c>
      <c r="C1716" s="2">
        <v>89.8</v>
      </c>
      <c r="D1716" s="2">
        <v>17</v>
      </c>
      <c r="E1716" s="2">
        <v>2694</v>
      </c>
      <c r="F1716" s="3">
        <v>37804</v>
      </c>
      <c r="G1716" t="s">
        <v>40</v>
      </c>
      <c r="H1716">
        <v>3</v>
      </c>
      <c r="I1716">
        <v>7</v>
      </c>
      <c r="J1716">
        <v>2003</v>
      </c>
      <c r="K1716" s="2">
        <v>102</v>
      </c>
      <c r="L1716" t="s">
        <v>173</v>
      </c>
      <c r="M1716" t="s">
        <v>138</v>
      </c>
      <c r="N1716" t="s">
        <v>550</v>
      </c>
      <c r="O1716" t="s">
        <v>549</v>
      </c>
      <c r="P1716" t="s">
        <v>270</v>
      </c>
      <c r="Q1716" t="s">
        <v>822</v>
      </c>
      <c r="R1716" t="s">
        <v>221</v>
      </c>
      <c r="S1716" t="s">
        <v>45</v>
      </c>
    </row>
    <row r="1717" spans="1:19">
      <c r="A1717">
        <v>10135</v>
      </c>
      <c r="B1717">
        <v>44</v>
      </c>
      <c r="C1717" s="2">
        <v>96</v>
      </c>
      <c r="D1717" s="2">
        <v>15</v>
      </c>
      <c r="E1717" s="2">
        <v>4224</v>
      </c>
      <c r="F1717" s="3">
        <v>37804</v>
      </c>
      <c r="G1717" t="s">
        <v>40</v>
      </c>
      <c r="H1717">
        <v>3</v>
      </c>
      <c r="I1717">
        <v>7</v>
      </c>
      <c r="J1717">
        <v>2003</v>
      </c>
      <c r="K1717" s="2">
        <v>81</v>
      </c>
      <c r="L1717" t="s">
        <v>173</v>
      </c>
      <c r="M1717" t="s">
        <v>139</v>
      </c>
      <c r="N1717" t="s">
        <v>550</v>
      </c>
      <c r="O1717" t="s">
        <v>549</v>
      </c>
      <c r="P1717" t="s">
        <v>270</v>
      </c>
      <c r="Q1717" t="s">
        <v>822</v>
      </c>
      <c r="R1717" t="s">
        <v>221</v>
      </c>
      <c r="S1717" t="s">
        <v>36</v>
      </c>
    </row>
    <row r="1718" spans="1:19">
      <c r="A1718">
        <v>10390</v>
      </c>
      <c r="B1718">
        <v>36</v>
      </c>
      <c r="C1718" s="2">
        <v>141.11000000000001</v>
      </c>
      <c r="D1718" s="2">
        <v>2</v>
      </c>
      <c r="E1718" s="2">
        <v>5079.96</v>
      </c>
      <c r="F1718" s="3">
        <v>38415</v>
      </c>
      <c r="G1718" t="s">
        <v>40</v>
      </c>
      <c r="H1718">
        <v>1</v>
      </c>
      <c r="I1718">
        <v>3</v>
      </c>
      <c r="J1718">
        <v>2005</v>
      </c>
      <c r="K1718" s="2">
        <v>62</v>
      </c>
      <c r="L1718" t="s">
        <v>173</v>
      </c>
      <c r="M1718" t="s">
        <v>134</v>
      </c>
      <c r="N1718" t="s">
        <v>550</v>
      </c>
      <c r="O1718" t="s">
        <v>549</v>
      </c>
      <c r="P1718" t="s">
        <v>270</v>
      </c>
      <c r="Q1718" t="s">
        <v>822</v>
      </c>
      <c r="R1718" t="s">
        <v>221</v>
      </c>
      <c r="S1718" t="s">
        <v>36</v>
      </c>
    </row>
    <row r="1719" spans="1:19">
      <c r="A1719">
        <v>10390</v>
      </c>
      <c r="B1719">
        <v>35</v>
      </c>
      <c r="C1719" s="2">
        <v>65.13000000000001</v>
      </c>
      <c r="D1719" s="2">
        <v>4</v>
      </c>
      <c r="E1719" s="2">
        <v>2279.5500000000002</v>
      </c>
      <c r="F1719" s="3">
        <v>38415</v>
      </c>
      <c r="G1719" t="s">
        <v>40</v>
      </c>
      <c r="H1719">
        <v>1</v>
      </c>
      <c r="I1719">
        <v>3</v>
      </c>
      <c r="J1719">
        <v>2005</v>
      </c>
      <c r="K1719" s="2">
        <v>69</v>
      </c>
      <c r="L1719" t="s">
        <v>173</v>
      </c>
      <c r="M1719" t="s">
        <v>136</v>
      </c>
      <c r="N1719" t="s">
        <v>550</v>
      </c>
      <c r="O1719" t="s">
        <v>549</v>
      </c>
      <c r="P1719" t="s">
        <v>270</v>
      </c>
      <c r="Q1719" t="s">
        <v>822</v>
      </c>
      <c r="R1719" t="s">
        <v>221</v>
      </c>
      <c r="S1719" t="s">
        <v>45</v>
      </c>
    </row>
    <row r="1720" spans="1:19">
      <c r="A1720">
        <v>10390</v>
      </c>
      <c r="B1720">
        <v>41</v>
      </c>
      <c r="C1720" s="2">
        <v>44.56</v>
      </c>
      <c r="D1720" s="2">
        <v>11</v>
      </c>
      <c r="E1720" s="2">
        <v>1826.96</v>
      </c>
      <c r="F1720" s="3">
        <v>38415</v>
      </c>
      <c r="G1720" t="s">
        <v>40</v>
      </c>
      <c r="H1720">
        <v>1</v>
      </c>
      <c r="I1720">
        <v>3</v>
      </c>
      <c r="J1720">
        <v>2005</v>
      </c>
      <c r="K1720" s="2">
        <v>40</v>
      </c>
      <c r="L1720" t="s">
        <v>173</v>
      </c>
      <c r="M1720" t="s">
        <v>137</v>
      </c>
      <c r="N1720" t="s">
        <v>550</v>
      </c>
      <c r="O1720" t="s">
        <v>549</v>
      </c>
      <c r="P1720" t="s">
        <v>270</v>
      </c>
      <c r="Q1720" t="s">
        <v>822</v>
      </c>
      <c r="R1720" t="s">
        <v>221</v>
      </c>
      <c r="S1720" t="s">
        <v>45</v>
      </c>
    </row>
    <row r="1721" spans="1:19">
      <c r="A1721">
        <v>10390</v>
      </c>
      <c r="B1721">
        <v>45</v>
      </c>
      <c r="C1721" s="2">
        <v>48.98</v>
      </c>
      <c r="D1721" s="2">
        <v>12</v>
      </c>
      <c r="E1721" s="2">
        <v>2204.1</v>
      </c>
      <c r="F1721" s="3">
        <v>38415</v>
      </c>
      <c r="G1721" t="s">
        <v>40</v>
      </c>
      <c r="H1721">
        <v>1</v>
      </c>
      <c r="I1721">
        <v>3</v>
      </c>
      <c r="J1721">
        <v>2005</v>
      </c>
      <c r="K1721" s="2">
        <v>102</v>
      </c>
      <c r="L1721" t="s">
        <v>173</v>
      </c>
      <c r="M1721" t="s">
        <v>138</v>
      </c>
      <c r="N1721" t="s">
        <v>550</v>
      </c>
      <c r="O1721" t="s">
        <v>549</v>
      </c>
      <c r="P1721" t="s">
        <v>270</v>
      </c>
      <c r="Q1721" t="s">
        <v>822</v>
      </c>
      <c r="R1721" t="s">
        <v>221</v>
      </c>
      <c r="S1721" t="s">
        <v>45</v>
      </c>
    </row>
    <row r="1722" spans="1:19">
      <c r="A1722">
        <v>10390</v>
      </c>
      <c r="B1722">
        <v>22</v>
      </c>
      <c r="C1722" s="2">
        <v>158.69</v>
      </c>
      <c r="D1722" s="2">
        <v>13</v>
      </c>
      <c r="E1722" s="2">
        <v>3491.18</v>
      </c>
      <c r="F1722" s="3">
        <v>38415</v>
      </c>
      <c r="G1722" t="s">
        <v>40</v>
      </c>
      <c r="H1722">
        <v>1</v>
      </c>
      <c r="I1722">
        <v>3</v>
      </c>
      <c r="J1722">
        <v>2005</v>
      </c>
      <c r="K1722" s="2">
        <v>81</v>
      </c>
      <c r="L1722" t="s">
        <v>173</v>
      </c>
      <c r="M1722" t="s">
        <v>139</v>
      </c>
      <c r="N1722" t="s">
        <v>550</v>
      </c>
      <c r="O1722" t="s">
        <v>549</v>
      </c>
      <c r="P1722" t="s">
        <v>270</v>
      </c>
      <c r="Q1722" t="s">
        <v>822</v>
      </c>
      <c r="R1722" t="s">
        <v>221</v>
      </c>
      <c r="S1722" t="s">
        <v>36</v>
      </c>
    </row>
    <row r="1723" spans="1:19">
      <c r="A1723">
        <v>10142</v>
      </c>
      <c r="B1723">
        <v>33</v>
      </c>
      <c r="C1723" s="2">
        <v>102</v>
      </c>
      <c r="D1723" s="2">
        <v>6</v>
      </c>
      <c r="E1723" s="2">
        <v>3366</v>
      </c>
      <c r="F1723" s="3">
        <v>37841</v>
      </c>
      <c r="G1723" t="s">
        <v>40</v>
      </c>
      <c r="H1723">
        <v>3</v>
      </c>
      <c r="I1723">
        <v>8</v>
      </c>
      <c r="J1723">
        <v>2003</v>
      </c>
      <c r="K1723" s="2">
        <v>122</v>
      </c>
      <c r="L1723" t="s">
        <v>50</v>
      </c>
      <c r="M1723" t="s">
        <v>76</v>
      </c>
      <c r="N1723" t="s">
        <v>550</v>
      </c>
      <c r="O1723" t="s">
        <v>549</v>
      </c>
      <c r="P1723" t="s">
        <v>270</v>
      </c>
      <c r="Q1723" t="s">
        <v>822</v>
      </c>
      <c r="R1723" t="s">
        <v>221</v>
      </c>
      <c r="S1723" t="s">
        <v>36</v>
      </c>
    </row>
    <row r="1724" spans="1:19">
      <c r="A1724">
        <v>10142</v>
      </c>
      <c r="B1724">
        <v>41</v>
      </c>
      <c r="C1724" s="2">
        <v>64</v>
      </c>
      <c r="D1724" s="2">
        <v>2</v>
      </c>
      <c r="E1724" s="2">
        <v>2624</v>
      </c>
      <c r="F1724" s="3">
        <v>37841</v>
      </c>
      <c r="G1724" t="s">
        <v>40</v>
      </c>
      <c r="H1724">
        <v>3</v>
      </c>
      <c r="I1724">
        <v>8</v>
      </c>
      <c r="J1724">
        <v>2003</v>
      </c>
      <c r="K1724" s="2">
        <v>66</v>
      </c>
      <c r="L1724" t="s">
        <v>50</v>
      </c>
      <c r="M1724" t="s">
        <v>233</v>
      </c>
      <c r="N1724" t="s">
        <v>550</v>
      </c>
      <c r="O1724" t="s">
        <v>549</v>
      </c>
      <c r="P1724" t="s">
        <v>270</v>
      </c>
      <c r="Q1724" t="s">
        <v>822</v>
      </c>
      <c r="R1724" t="s">
        <v>221</v>
      </c>
      <c r="S1724" t="s">
        <v>45</v>
      </c>
    </row>
    <row r="1725" spans="1:19">
      <c r="A1725">
        <v>10142</v>
      </c>
      <c r="B1725">
        <v>43</v>
      </c>
      <c r="C1725" s="2">
        <v>84.009999999999991</v>
      </c>
      <c r="D1725" s="2">
        <v>9</v>
      </c>
      <c r="E1725" s="2">
        <v>3612.43</v>
      </c>
      <c r="F1725" s="3">
        <v>37841</v>
      </c>
      <c r="G1725" t="s">
        <v>40</v>
      </c>
      <c r="H1725">
        <v>3</v>
      </c>
      <c r="I1725">
        <v>8</v>
      </c>
      <c r="J1725">
        <v>2003</v>
      </c>
      <c r="K1725" s="2">
        <v>86</v>
      </c>
      <c r="L1725" t="s">
        <v>50</v>
      </c>
      <c r="M1725" t="s">
        <v>53</v>
      </c>
      <c r="N1725" t="s">
        <v>550</v>
      </c>
      <c r="O1725" t="s">
        <v>549</v>
      </c>
      <c r="P1725" t="s">
        <v>270</v>
      </c>
      <c r="Q1725" t="s">
        <v>822</v>
      </c>
      <c r="R1725" t="s">
        <v>221</v>
      </c>
      <c r="S1725" t="s">
        <v>36</v>
      </c>
    </row>
    <row r="1726" spans="1:19">
      <c r="A1726">
        <v>10142</v>
      </c>
      <c r="B1726">
        <v>21</v>
      </c>
      <c r="C1726" s="2">
        <v>111.18999999999998</v>
      </c>
      <c r="D1726" s="2">
        <v>3</v>
      </c>
      <c r="E1726" s="2">
        <v>2334.9899999999998</v>
      </c>
      <c r="F1726" s="3">
        <v>37841</v>
      </c>
      <c r="G1726" t="s">
        <v>40</v>
      </c>
      <c r="H1726">
        <v>3</v>
      </c>
      <c r="I1726">
        <v>8</v>
      </c>
      <c r="J1726">
        <v>2003</v>
      </c>
      <c r="K1726" s="2">
        <v>100</v>
      </c>
      <c r="L1726" t="s">
        <v>50</v>
      </c>
      <c r="M1726" t="s">
        <v>55</v>
      </c>
      <c r="N1726" t="s">
        <v>550</v>
      </c>
      <c r="O1726" t="s">
        <v>549</v>
      </c>
      <c r="P1726" t="s">
        <v>270</v>
      </c>
      <c r="Q1726" t="s">
        <v>822</v>
      </c>
      <c r="R1726" t="s">
        <v>221</v>
      </c>
      <c r="S1726" t="s">
        <v>45</v>
      </c>
    </row>
    <row r="1727" spans="1:19">
      <c r="A1727">
        <v>10142</v>
      </c>
      <c r="B1727">
        <v>38</v>
      </c>
      <c r="C1727" s="2">
        <v>85.41</v>
      </c>
      <c r="D1727" s="2">
        <v>4</v>
      </c>
      <c r="E1727" s="2">
        <v>3245.58</v>
      </c>
      <c r="F1727" s="3">
        <v>37841</v>
      </c>
      <c r="G1727" t="s">
        <v>40</v>
      </c>
      <c r="H1727">
        <v>3</v>
      </c>
      <c r="I1727">
        <v>8</v>
      </c>
      <c r="J1727">
        <v>2003</v>
      </c>
      <c r="K1727" s="2">
        <v>99</v>
      </c>
      <c r="L1727" t="s">
        <v>50</v>
      </c>
      <c r="M1727" t="s">
        <v>56</v>
      </c>
      <c r="N1727" t="s">
        <v>550</v>
      </c>
      <c r="O1727" t="s">
        <v>549</v>
      </c>
      <c r="P1727" t="s">
        <v>270</v>
      </c>
      <c r="Q1727" t="s">
        <v>822</v>
      </c>
      <c r="R1727" t="s">
        <v>221</v>
      </c>
      <c r="S1727" t="s">
        <v>36</v>
      </c>
    </row>
    <row r="1728" spans="1:19">
      <c r="A1728">
        <v>10142</v>
      </c>
      <c r="B1728">
        <v>39</v>
      </c>
      <c r="C1728" s="2">
        <v>44.230000000000004</v>
      </c>
      <c r="D1728" s="2">
        <v>5</v>
      </c>
      <c r="E1728" s="2">
        <v>1724.97</v>
      </c>
      <c r="F1728" s="3">
        <v>37841</v>
      </c>
      <c r="G1728" t="s">
        <v>40</v>
      </c>
      <c r="H1728">
        <v>3</v>
      </c>
      <c r="I1728">
        <v>8</v>
      </c>
      <c r="J1728">
        <v>2003</v>
      </c>
      <c r="K1728" s="2">
        <v>54</v>
      </c>
      <c r="L1728" t="s">
        <v>50</v>
      </c>
      <c r="M1728" t="s">
        <v>57</v>
      </c>
      <c r="N1728" t="s">
        <v>550</v>
      </c>
      <c r="O1728" t="s">
        <v>549</v>
      </c>
      <c r="P1728" t="s">
        <v>270</v>
      </c>
      <c r="Q1728" t="s">
        <v>822</v>
      </c>
      <c r="R1728" t="s">
        <v>221</v>
      </c>
      <c r="S1728" t="s">
        <v>45</v>
      </c>
    </row>
    <row r="1729" spans="1:19">
      <c r="A1729">
        <v>10282</v>
      </c>
      <c r="B1729">
        <v>43</v>
      </c>
      <c r="C1729" s="2">
        <v>86.61</v>
      </c>
      <c r="D1729" s="2">
        <v>2</v>
      </c>
      <c r="E1729" s="2">
        <v>3724.23</v>
      </c>
      <c r="F1729" s="3">
        <v>38219</v>
      </c>
      <c r="G1729" t="s">
        <v>40</v>
      </c>
      <c r="H1729">
        <v>3</v>
      </c>
      <c r="I1729">
        <v>8</v>
      </c>
      <c r="J1729">
        <v>2004</v>
      </c>
      <c r="K1729" s="2">
        <v>86</v>
      </c>
      <c r="L1729" t="s">
        <v>50</v>
      </c>
      <c r="M1729" t="s">
        <v>53</v>
      </c>
      <c r="N1729" t="s">
        <v>550</v>
      </c>
      <c r="O1729" t="s">
        <v>549</v>
      </c>
      <c r="P1729" t="s">
        <v>270</v>
      </c>
      <c r="Q1729" t="s">
        <v>822</v>
      </c>
      <c r="R1729" t="s">
        <v>221</v>
      </c>
      <c r="S1729" t="s">
        <v>36</v>
      </c>
    </row>
    <row r="1730" spans="1:19">
      <c r="A1730">
        <v>10385</v>
      </c>
      <c r="B1730">
        <v>25</v>
      </c>
      <c r="C1730" s="2">
        <v>77.34</v>
      </c>
      <c r="D1730" s="2">
        <v>1</v>
      </c>
      <c r="E1730" s="2">
        <v>1933.5</v>
      </c>
      <c r="F1730" s="3">
        <v>38411</v>
      </c>
      <c r="G1730" t="s">
        <v>40</v>
      </c>
      <c r="H1730">
        <v>1</v>
      </c>
      <c r="I1730">
        <v>2</v>
      </c>
      <c r="J1730">
        <v>2005</v>
      </c>
      <c r="K1730" s="2">
        <v>66</v>
      </c>
      <c r="L1730" t="s">
        <v>50</v>
      </c>
      <c r="M1730" t="s">
        <v>233</v>
      </c>
      <c r="N1730" t="s">
        <v>550</v>
      </c>
      <c r="O1730" t="s">
        <v>549</v>
      </c>
      <c r="P1730" t="s">
        <v>270</v>
      </c>
      <c r="Q1730" t="s">
        <v>822</v>
      </c>
      <c r="R1730" t="s">
        <v>221</v>
      </c>
      <c r="S1730" t="s">
        <v>45</v>
      </c>
    </row>
    <row r="1731" spans="1:19">
      <c r="A1731">
        <v>10396</v>
      </c>
      <c r="B1731">
        <v>49</v>
      </c>
      <c r="C1731" s="2">
        <v>116.75</v>
      </c>
      <c r="D1731" s="2">
        <v>6</v>
      </c>
      <c r="E1731" s="2">
        <v>5720.75</v>
      </c>
      <c r="F1731" s="3">
        <v>38434</v>
      </c>
      <c r="G1731" t="s">
        <v>40</v>
      </c>
      <c r="H1731">
        <v>1</v>
      </c>
      <c r="I1731">
        <v>3</v>
      </c>
      <c r="J1731">
        <v>2005</v>
      </c>
      <c r="K1731" s="2">
        <v>122</v>
      </c>
      <c r="L1731" t="s">
        <v>50</v>
      </c>
      <c r="M1731" t="s">
        <v>76</v>
      </c>
      <c r="N1731" t="s">
        <v>550</v>
      </c>
      <c r="O1731" t="s">
        <v>549</v>
      </c>
      <c r="P1731" t="s">
        <v>270</v>
      </c>
      <c r="Q1731" t="s">
        <v>822</v>
      </c>
      <c r="R1731" t="s">
        <v>221</v>
      </c>
      <c r="S1731" t="s">
        <v>36</v>
      </c>
    </row>
    <row r="1732" spans="1:19">
      <c r="A1732">
        <v>10396</v>
      </c>
      <c r="B1732">
        <v>39</v>
      </c>
      <c r="C1732" s="2">
        <v>66.67</v>
      </c>
      <c r="D1732" s="2">
        <v>1</v>
      </c>
      <c r="E1732" s="2">
        <v>2600.13</v>
      </c>
      <c r="F1732" s="3">
        <v>38434</v>
      </c>
      <c r="G1732" t="s">
        <v>40</v>
      </c>
      <c r="H1732">
        <v>1</v>
      </c>
      <c r="I1732">
        <v>3</v>
      </c>
      <c r="J1732">
        <v>2005</v>
      </c>
      <c r="K1732" s="2">
        <v>66</v>
      </c>
      <c r="L1732" t="s">
        <v>50</v>
      </c>
      <c r="M1732" t="s">
        <v>233</v>
      </c>
      <c r="N1732" t="s">
        <v>550</v>
      </c>
      <c r="O1732" t="s">
        <v>549</v>
      </c>
      <c r="P1732" t="s">
        <v>270</v>
      </c>
      <c r="Q1732" t="s">
        <v>822</v>
      </c>
      <c r="R1732" t="s">
        <v>221</v>
      </c>
      <c r="S1732" t="s">
        <v>45</v>
      </c>
    </row>
    <row r="1733" spans="1:19">
      <c r="A1733">
        <v>10142</v>
      </c>
      <c r="B1733">
        <v>22</v>
      </c>
      <c r="C1733" s="2">
        <v>97.81</v>
      </c>
      <c r="D1733" s="2">
        <v>10</v>
      </c>
      <c r="E1733" s="2">
        <v>2151.8200000000002</v>
      </c>
      <c r="F1733" s="3">
        <v>37841</v>
      </c>
      <c r="G1733" t="s">
        <v>40</v>
      </c>
      <c r="H1733">
        <v>3</v>
      </c>
      <c r="I1733">
        <v>8</v>
      </c>
      <c r="J1733">
        <v>2003</v>
      </c>
      <c r="K1733" s="2">
        <v>100</v>
      </c>
      <c r="L1733" t="s">
        <v>368</v>
      </c>
      <c r="M1733" t="s">
        <v>78</v>
      </c>
      <c r="N1733" t="s">
        <v>550</v>
      </c>
      <c r="O1733" t="s">
        <v>549</v>
      </c>
      <c r="P1733" t="s">
        <v>270</v>
      </c>
      <c r="Q1733" t="s">
        <v>822</v>
      </c>
      <c r="R1733" t="s">
        <v>221</v>
      </c>
      <c r="S1733" t="s">
        <v>45</v>
      </c>
    </row>
    <row r="1734" spans="1:19">
      <c r="A1734">
        <v>10142</v>
      </c>
      <c r="B1734">
        <v>42</v>
      </c>
      <c r="C1734" s="2">
        <v>74.570000000000007</v>
      </c>
      <c r="D1734" s="2">
        <v>16</v>
      </c>
      <c r="E1734" s="2">
        <v>3131.94</v>
      </c>
      <c r="F1734" s="3">
        <v>37841</v>
      </c>
      <c r="G1734" t="s">
        <v>40</v>
      </c>
      <c r="H1734">
        <v>3</v>
      </c>
      <c r="I1734">
        <v>8</v>
      </c>
      <c r="J1734">
        <v>2003</v>
      </c>
      <c r="K1734" s="2">
        <v>62</v>
      </c>
      <c r="L1734" t="s">
        <v>368</v>
      </c>
      <c r="M1734" t="s">
        <v>200</v>
      </c>
      <c r="N1734" t="s">
        <v>550</v>
      </c>
      <c r="O1734" t="s">
        <v>549</v>
      </c>
      <c r="P1734" t="s">
        <v>270</v>
      </c>
      <c r="Q1734" t="s">
        <v>822</v>
      </c>
      <c r="R1734" t="s">
        <v>221</v>
      </c>
      <c r="S1734" t="s">
        <v>36</v>
      </c>
    </row>
    <row r="1735" spans="1:19">
      <c r="A1735">
        <v>10142</v>
      </c>
      <c r="B1735">
        <v>42</v>
      </c>
      <c r="C1735" s="2">
        <v>49.79</v>
      </c>
      <c r="D1735" s="2">
        <v>14</v>
      </c>
      <c r="E1735" s="2">
        <v>2091.1799999999998</v>
      </c>
      <c r="F1735" s="3">
        <v>37841</v>
      </c>
      <c r="G1735" t="s">
        <v>40</v>
      </c>
      <c r="H1735">
        <v>3</v>
      </c>
      <c r="I1735">
        <v>8</v>
      </c>
      <c r="J1735">
        <v>2003</v>
      </c>
      <c r="K1735" s="2">
        <v>58</v>
      </c>
      <c r="L1735" t="s">
        <v>368</v>
      </c>
      <c r="M1735" t="s">
        <v>235</v>
      </c>
      <c r="N1735" t="s">
        <v>550</v>
      </c>
      <c r="O1735" t="s">
        <v>549</v>
      </c>
      <c r="P1735" t="s">
        <v>270</v>
      </c>
      <c r="Q1735" t="s">
        <v>822</v>
      </c>
      <c r="R1735" t="s">
        <v>221</v>
      </c>
      <c r="S1735" t="s">
        <v>45</v>
      </c>
    </row>
    <row r="1736" spans="1:19">
      <c r="A1736">
        <v>10282</v>
      </c>
      <c r="B1736">
        <v>36</v>
      </c>
      <c r="C1736" s="2">
        <v>115.97</v>
      </c>
      <c r="D1736" s="2">
        <v>3</v>
      </c>
      <c r="E1736" s="2">
        <v>4174.92</v>
      </c>
      <c r="F1736" s="3">
        <v>38219</v>
      </c>
      <c r="G1736" t="s">
        <v>40</v>
      </c>
      <c r="H1736">
        <v>3</v>
      </c>
      <c r="I1736">
        <v>8</v>
      </c>
      <c r="J1736">
        <v>2004</v>
      </c>
      <c r="K1736" s="2">
        <v>100</v>
      </c>
      <c r="L1736" t="s">
        <v>368</v>
      </c>
      <c r="M1736" t="s">
        <v>78</v>
      </c>
      <c r="N1736" t="s">
        <v>550</v>
      </c>
      <c r="O1736" t="s">
        <v>549</v>
      </c>
      <c r="P1736" t="s">
        <v>270</v>
      </c>
      <c r="Q1736" t="s">
        <v>822</v>
      </c>
      <c r="R1736" t="s">
        <v>221</v>
      </c>
      <c r="S1736" t="s">
        <v>36</v>
      </c>
    </row>
    <row r="1737" spans="1:19">
      <c r="A1737">
        <v>10282</v>
      </c>
      <c r="B1737">
        <v>36</v>
      </c>
      <c r="C1737" s="2">
        <v>59.650000000000006</v>
      </c>
      <c r="D1737" s="2">
        <v>9</v>
      </c>
      <c r="E1737" s="2">
        <v>2147.4</v>
      </c>
      <c r="F1737" s="3">
        <v>38219</v>
      </c>
      <c r="G1737" t="s">
        <v>40</v>
      </c>
      <c r="H1737">
        <v>3</v>
      </c>
      <c r="I1737">
        <v>8</v>
      </c>
      <c r="J1737">
        <v>2004</v>
      </c>
      <c r="K1737" s="2">
        <v>62</v>
      </c>
      <c r="L1737" t="s">
        <v>368</v>
      </c>
      <c r="M1737" t="s">
        <v>200</v>
      </c>
      <c r="N1737" t="s">
        <v>550</v>
      </c>
      <c r="O1737" t="s">
        <v>549</v>
      </c>
      <c r="P1737" t="s">
        <v>270</v>
      </c>
      <c r="Q1737" t="s">
        <v>822</v>
      </c>
      <c r="R1737" t="s">
        <v>221</v>
      </c>
      <c r="S1737" t="s">
        <v>45</v>
      </c>
    </row>
    <row r="1738" spans="1:19">
      <c r="A1738">
        <v>10282</v>
      </c>
      <c r="B1738">
        <v>37</v>
      </c>
      <c r="C1738" s="2">
        <v>66.78</v>
      </c>
      <c r="D1738" s="2">
        <v>7</v>
      </c>
      <c r="E1738" s="2">
        <v>2470.86</v>
      </c>
      <c r="F1738" s="3">
        <v>38219</v>
      </c>
      <c r="G1738" t="s">
        <v>40</v>
      </c>
      <c r="H1738">
        <v>3</v>
      </c>
      <c r="I1738">
        <v>8</v>
      </c>
      <c r="J1738">
        <v>2004</v>
      </c>
      <c r="K1738" s="2">
        <v>58</v>
      </c>
      <c r="L1738" t="s">
        <v>368</v>
      </c>
      <c r="M1738" t="s">
        <v>235</v>
      </c>
      <c r="N1738" t="s">
        <v>550</v>
      </c>
      <c r="O1738" t="s">
        <v>549</v>
      </c>
      <c r="P1738" t="s">
        <v>270</v>
      </c>
      <c r="Q1738" t="s">
        <v>822</v>
      </c>
      <c r="R1738" t="s">
        <v>221</v>
      </c>
      <c r="S1738" t="s">
        <v>45</v>
      </c>
    </row>
    <row r="1739" spans="1:19">
      <c r="A1739">
        <v>10371</v>
      </c>
      <c r="B1739">
        <v>30</v>
      </c>
      <c r="C1739" s="2">
        <v>99.55</v>
      </c>
      <c r="D1739" s="2">
        <v>11</v>
      </c>
      <c r="E1739" s="2">
        <v>2986.5</v>
      </c>
      <c r="F1739" s="3">
        <v>38375</v>
      </c>
      <c r="G1739" t="s">
        <v>40</v>
      </c>
      <c r="H1739">
        <v>1</v>
      </c>
      <c r="I1739">
        <v>1</v>
      </c>
      <c r="J1739">
        <v>2005</v>
      </c>
      <c r="K1739" s="2">
        <v>62</v>
      </c>
      <c r="L1739" t="s">
        <v>368</v>
      </c>
      <c r="M1739" t="s">
        <v>200</v>
      </c>
      <c r="N1739" t="s">
        <v>550</v>
      </c>
      <c r="O1739" t="s">
        <v>549</v>
      </c>
      <c r="P1739" t="s">
        <v>270</v>
      </c>
      <c r="Q1739" t="s">
        <v>822</v>
      </c>
      <c r="R1739" t="s">
        <v>221</v>
      </c>
      <c r="S1739" t="s">
        <v>45</v>
      </c>
    </row>
    <row r="1740" spans="1:19">
      <c r="A1740">
        <v>10396</v>
      </c>
      <c r="B1740">
        <v>24</v>
      </c>
      <c r="C1740" s="2">
        <v>89.75</v>
      </c>
      <c r="D1740" s="2">
        <v>4</v>
      </c>
      <c r="E1740" s="2">
        <v>2154</v>
      </c>
      <c r="F1740" s="3">
        <v>38434</v>
      </c>
      <c r="G1740" t="s">
        <v>40</v>
      </c>
      <c r="H1740">
        <v>1</v>
      </c>
      <c r="I1740">
        <v>3</v>
      </c>
      <c r="J1740">
        <v>2005</v>
      </c>
      <c r="K1740" s="2">
        <v>100</v>
      </c>
      <c r="L1740" t="s">
        <v>368</v>
      </c>
      <c r="M1740" t="s">
        <v>78</v>
      </c>
      <c r="N1740" t="s">
        <v>550</v>
      </c>
      <c r="O1740" t="s">
        <v>549</v>
      </c>
      <c r="P1740" t="s">
        <v>270</v>
      </c>
      <c r="Q1740" t="s">
        <v>822</v>
      </c>
      <c r="R1740" t="s">
        <v>221</v>
      </c>
      <c r="S1740" t="s">
        <v>45</v>
      </c>
    </row>
    <row r="1741" spans="1:19">
      <c r="A1741">
        <v>10113</v>
      </c>
      <c r="B1741">
        <v>21</v>
      </c>
      <c r="C1741" s="2">
        <v>162.64000000000001</v>
      </c>
      <c r="D1741" s="2">
        <v>2</v>
      </c>
      <c r="E1741" s="2">
        <v>3415.44</v>
      </c>
      <c r="F1741" s="3">
        <v>37706</v>
      </c>
      <c r="G1741" t="s">
        <v>40</v>
      </c>
      <c r="H1741">
        <v>1</v>
      </c>
      <c r="I1741">
        <v>3</v>
      </c>
      <c r="J1741">
        <v>2003</v>
      </c>
      <c r="K1741" s="2">
        <v>136</v>
      </c>
      <c r="L1741" t="s">
        <v>79</v>
      </c>
      <c r="M1741" t="s">
        <v>140</v>
      </c>
      <c r="N1741" t="s">
        <v>550</v>
      </c>
      <c r="O1741" t="s">
        <v>549</v>
      </c>
      <c r="P1741" t="s">
        <v>270</v>
      </c>
      <c r="Q1741" t="s">
        <v>822</v>
      </c>
      <c r="R1741" t="s">
        <v>221</v>
      </c>
      <c r="S1741" t="s">
        <v>36</v>
      </c>
    </row>
    <row r="1742" spans="1:19">
      <c r="A1742">
        <v>10113</v>
      </c>
      <c r="B1742">
        <v>49</v>
      </c>
      <c r="C1742" s="2">
        <v>100.34</v>
      </c>
      <c r="D1742" s="2">
        <v>4</v>
      </c>
      <c r="E1742" s="2">
        <v>4916.66</v>
      </c>
      <c r="F1742" s="3">
        <v>37706</v>
      </c>
      <c r="G1742" t="s">
        <v>40</v>
      </c>
      <c r="H1742">
        <v>1</v>
      </c>
      <c r="I1742">
        <v>3</v>
      </c>
      <c r="J1742">
        <v>2003</v>
      </c>
      <c r="K1742" s="2">
        <v>116</v>
      </c>
      <c r="L1742" t="s">
        <v>79</v>
      </c>
      <c r="M1742" t="s">
        <v>80</v>
      </c>
      <c r="N1742" t="s">
        <v>550</v>
      </c>
      <c r="O1742" t="s">
        <v>549</v>
      </c>
      <c r="P1742" t="s">
        <v>270</v>
      </c>
      <c r="Q1742" t="s">
        <v>822</v>
      </c>
      <c r="R1742" t="s">
        <v>221</v>
      </c>
      <c r="S1742" t="s">
        <v>36</v>
      </c>
    </row>
    <row r="1743" spans="1:19">
      <c r="A1743">
        <v>10113</v>
      </c>
      <c r="B1743">
        <v>23</v>
      </c>
      <c r="C1743" s="2">
        <v>68.52</v>
      </c>
      <c r="D1743" s="2">
        <v>1</v>
      </c>
      <c r="E1743" s="2">
        <v>1575.96</v>
      </c>
      <c r="F1743" s="3">
        <v>37706</v>
      </c>
      <c r="G1743" t="s">
        <v>40</v>
      </c>
      <c r="H1743">
        <v>1</v>
      </c>
      <c r="I1743">
        <v>3</v>
      </c>
      <c r="J1743">
        <v>2003</v>
      </c>
      <c r="K1743" s="2">
        <v>64</v>
      </c>
      <c r="L1743" t="s">
        <v>79</v>
      </c>
      <c r="M1743" t="s">
        <v>144</v>
      </c>
      <c r="N1743" t="s">
        <v>550</v>
      </c>
      <c r="O1743" t="s">
        <v>549</v>
      </c>
      <c r="P1743" t="s">
        <v>270</v>
      </c>
      <c r="Q1743" t="s">
        <v>822</v>
      </c>
      <c r="R1743" t="s">
        <v>221</v>
      </c>
      <c r="S1743" t="s">
        <v>45</v>
      </c>
    </row>
    <row r="1744" spans="1:19">
      <c r="A1744">
        <v>10229</v>
      </c>
      <c r="B1744">
        <v>25</v>
      </c>
      <c r="C1744" s="2">
        <v>138.04</v>
      </c>
      <c r="D1744" s="2">
        <v>13</v>
      </c>
      <c r="E1744" s="2">
        <v>3451</v>
      </c>
      <c r="F1744" s="3">
        <v>38057</v>
      </c>
      <c r="G1744" t="s">
        <v>40</v>
      </c>
      <c r="H1744">
        <v>1</v>
      </c>
      <c r="I1744">
        <v>3</v>
      </c>
      <c r="J1744">
        <v>2004</v>
      </c>
      <c r="K1744" s="2">
        <v>136</v>
      </c>
      <c r="L1744" t="s">
        <v>79</v>
      </c>
      <c r="M1744" t="s">
        <v>140</v>
      </c>
      <c r="N1744" t="s">
        <v>550</v>
      </c>
      <c r="O1744" t="s">
        <v>549</v>
      </c>
      <c r="P1744" t="s">
        <v>270</v>
      </c>
      <c r="Q1744" t="s">
        <v>822</v>
      </c>
      <c r="R1744" t="s">
        <v>221</v>
      </c>
      <c r="S1744" t="s">
        <v>36</v>
      </c>
    </row>
    <row r="1745" spans="1:19">
      <c r="A1745">
        <v>10229</v>
      </c>
      <c r="B1745">
        <v>36</v>
      </c>
      <c r="C1745" s="2">
        <v>125.61</v>
      </c>
      <c r="D1745" s="2">
        <v>1</v>
      </c>
      <c r="E1745" s="2">
        <v>4521.96</v>
      </c>
      <c r="F1745" s="3">
        <v>38057</v>
      </c>
      <c r="G1745" t="s">
        <v>40</v>
      </c>
      <c r="H1745">
        <v>1</v>
      </c>
      <c r="I1745">
        <v>3</v>
      </c>
      <c r="J1745">
        <v>2004</v>
      </c>
      <c r="K1745" s="2">
        <v>118</v>
      </c>
      <c r="L1745" t="s">
        <v>79</v>
      </c>
      <c r="M1745" t="s">
        <v>309</v>
      </c>
      <c r="N1745" t="s">
        <v>550</v>
      </c>
      <c r="O1745" t="s">
        <v>549</v>
      </c>
      <c r="P1745" t="s">
        <v>270</v>
      </c>
      <c r="Q1745" t="s">
        <v>822</v>
      </c>
      <c r="R1745" t="s">
        <v>221</v>
      </c>
      <c r="S1745" t="s">
        <v>36</v>
      </c>
    </row>
    <row r="1746" spans="1:19">
      <c r="A1746">
        <v>10229</v>
      </c>
      <c r="B1746">
        <v>26</v>
      </c>
      <c r="C1746" s="2">
        <v>144.82</v>
      </c>
      <c r="D1746" s="2">
        <v>4</v>
      </c>
      <c r="E1746" s="2">
        <v>3765.32</v>
      </c>
      <c r="F1746" s="3">
        <v>38057</v>
      </c>
      <c r="G1746" t="s">
        <v>40</v>
      </c>
      <c r="H1746">
        <v>1</v>
      </c>
      <c r="I1746">
        <v>3</v>
      </c>
      <c r="J1746">
        <v>2004</v>
      </c>
      <c r="K1746" s="2">
        <v>122</v>
      </c>
      <c r="L1746" t="s">
        <v>79</v>
      </c>
      <c r="M1746" t="s">
        <v>141</v>
      </c>
      <c r="N1746" t="s">
        <v>550</v>
      </c>
      <c r="O1746" t="s">
        <v>549</v>
      </c>
      <c r="P1746" t="s">
        <v>270</v>
      </c>
      <c r="Q1746" t="s">
        <v>822</v>
      </c>
      <c r="R1746" t="s">
        <v>221</v>
      </c>
      <c r="S1746" t="s">
        <v>36</v>
      </c>
    </row>
    <row r="1747" spans="1:19">
      <c r="A1747">
        <v>10229</v>
      </c>
      <c r="B1747">
        <v>28</v>
      </c>
      <c r="C1747" s="2">
        <v>59.550000000000004</v>
      </c>
      <c r="D1747" s="2">
        <v>7</v>
      </c>
      <c r="E1747" s="2">
        <v>1667.4</v>
      </c>
      <c r="F1747" s="3">
        <v>38057</v>
      </c>
      <c r="G1747" t="s">
        <v>40</v>
      </c>
      <c r="H1747">
        <v>1</v>
      </c>
      <c r="I1747">
        <v>3</v>
      </c>
      <c r="J1747">
        <v>2004</v>
      </c>
      <c r="K1747" s="2">
        <v>60</v>
      </c>
      <c r="L1747" t="s">
        <v>79</v>
      </c>
      <c r="M1747" t="s">
        <v>142</v>
      </c>
      <c r="N1747" t="s">
        <v>550</v>
      </c>
      <c r="O1747" t="s">
        <v>549</v>
      </c>
      <c r="P1747" t="s">
        <v>270</v>
      </c>
      <c r="Q1747" t="s">
        <v>822</v>
      </c>
      <c r="R1747" t="s">
        <v>221</v>
      </c>
      <c r="S1747" t="s">
        <v>45</v>
      </c>
    </row>
    <row r="1748" spans="1:19">
      <c r="A1748">
        <v>10229</v>
      </c>
      <c r="B1748">
        <v>41</v>
      </c>
      <c r="C1748" s="2">
        <v>115.02999999999999</v>
      </c>
      <c r="D1748" s="2">
        <v>10</v>
      </c>
      <c r="E1748" s="2">
        <v>4716.2299999999996</v>
      </c>
      <c r="F1748" s="3">
        <v>38057</v>
      </c>
      <c r="G1748" t="s">
        <v>40</v>
      </c>
      <c r="H1748">
        <v>1</v>
      </c>
      <c r="I1748">
        <v>3</v>
      </c>
      <c r="J1748">
        <v>2004</v>
      </c>
      <c r="K1748" s="2">
        <v>121</v>
      </c>
      <c r="L1748" t="s">
        <v>79</v>
      </c>
      <c r="M1748" t="s">
        <v>143</v>
      </c>
      <c r="N1748" t="s">
        <v>550</v>
      </c>
      <c r="O1748" t="s">
        <v>549</v>
      </c>
      <c r="P1748" t="s">
        <v>270</v>
      </c>
      <c r="Q1748" t="s">
        <v>822</v>
      </c>
      <c r="R1748" t="s">
        <v>221</v>
      </c>
      <c r="S1748" t="s">
        <v>36</v>
      </c>
    </row>
    <row r="1749" spans="1:19">
      <c r="A1749">
        <v>10229</v>
      </c>
      <c r="B1749">
        <v>48</v>
      </c>
      <c r="C1749" s="2">
        <v>118.83999999999999</v>
      </c>
      <c r="D1749" s="2">
        <v>6</v>
      </c>
      <c r="E1749" s="2">
        <v>5704.32</v>
      </c>
      <c r="F1749" s="3">
        <v>38057</v>
      </c>
      <c r="G1749" t="s">
        <v>40</v>
      </c>
      <c r="H1749">
        <v>1</v>
      </c>
      <c r="I1749">
        <v>3</v>
      </c>
      <c r="J1749">
        <v>2004</v>
      </c>
      <c r="K1749" s="2">
        <v>127</v>
      </c>
      <c r="L1749" t="s">
        <v>79</v>
      </c>
      <c r="M1749" t="s">
        <v>246</v>
      </c>
      <c r="N1749" t="s">
        <v>550</v>
      </c>
      <c r="O1749" t="s">
        <v>549</v>
      </c>
      <c r="P1749" t="s">
        <v>270</v>
      </c>
      <c r="Q1749" t="s">
        <v>822</v>
      </c>
      <c r="R1749" t="s">
        <v>221</v>
      </c>
      <c r="S1749" t="s">
        <v>36</v>
      </c>
    </row>
    <row r="1750" spans="1:19">
      <c r="A1750">
        <v>10229</v>
      </c>
      <c r="B1750">
        <v>25</v>
      </c>
      <c r="C1750" s="2">
        <v>111.72</v>
      </c>
      <c r="D1750" s="2">
        <v>8</v>
      </c>
      <c r="E1750" s="2">
        <v>2793</v>
      </c>
      <c r="F1750" s="3">
        <v>38057</v>
      </c>
      <c r="G1750" t="s">
        <v>40</v>
      </c>
      <c r="H1750">
        <v>1</v>
      </c>
      <c r="I1750">
        <v>3</v>
      </c>
      <c r="J1750">
        <v>2004</v>
      </c>
      <c r="K1750" s="2">
        <v>96</v>
      </c>
      <c r="L1750" t="s">
        <v>79</v>
      </c>
      <c r="M1750" t="s">
        <v>247</v>
      </c>
      <c r="N1750" t="s">
        <v>550</v>
      </c>
      <c r="O1750" t="s">
        <v>549</v>
      </c>
      <c r="P1750" t="s">
        <v>270</v>
      </c>
      <c r="Q1750" t="s">
        <v>822</v>
      </c>
      <c r="R1750" t="s">
        <v>221</v>
      </c>
      <c r="S1750" t="s">
        <v>45</v>
      </c>
    </row>
    <row r="1751" spans="1:19">
      <c r="A1751">
        <v>10229</v>
      </c>
      <c r="B1751">
        <v>23</v>
      </c>
      <c r="C1751" s="2">
        <v>54.11</v>
      </c>
      <c r="D1751" s="2">
        <v>3</v>
      </c>
      <c r="E1751" s="2">
        <v>1244.53</v>
      </c>
      <c r="F1751" s="3">
        <v>38057</v>
      </c>
      <c r="G1751" t="s">
        <v>40</v>
      </c>
      <c r="H1751">
        <v>1</v>
      </c>
      <c r="I1751">
        <v>3</v>
      </c>
      <c r="J1751">
        <v>2004</v>
      </c>
      <c r="K1751" s="2">
        <v>54</v>
      </c>
      <c r="L1751" t="s">
        <v>79</v>
      </c>
      <c r="M1751" t="s">
        <v>248</v>
      </c>
      <c r="N1751" t="s">
        <v>550</v>
      </c>
      <c r="O1751" t="s">
        <v>549</v>
      </c>
      <c r="P1751" t="s">
        <v>270</v>
      </c>
      <c r="Q1751" t="s">
        <v>822</v>
      </c>
      <c r="R1751" t="s">
        <v>221</v>
      </c>
      <c r="S1751" t="s">
        <v>45</v>
      </c>
    </row>
    <row r="1752" spans="1:19">
      <c r="A1752">
        <v>10229</v>
      </c>
      <c r="B1752">
        <v>30</v>
      </c>
      <c r="C1752" s="2">
        <v>73.039999999999992</v>
      </c>
      <c r="D1752" s="2">
        <v>12</v>
      </c>
      <c r="E1752" s="2">
        <v>2191.1999999999998</v>
      </c>
      <c r="F1752" s="3">
        <v>38057</v>
      </c>
      <c r="G1752" t="s">
        <v>40</v>
      </c>
      <c r="H1752">
        <v>1</v>
      </c>
      <c r="I1752">
        <v>3</v>
      </c>
      <c r="J1752">
        <v>2004</v>
      </c>
      <c r="K1752" s="2">
        <v>64</v>
      </c>
      <c r="L1752" t="s">
        <v>79</v>
      </c>
      <c r="M1752" t="s">
        <v>144</v>
      </c>
      <c r="N1752" t="s">
        <v>550</v>
      </c>
      <c r="O1752" t="s">
        <v>549</v>
      </c>
      <c r="P1752" t="s">
        <v>270</v>
      </c>
      <c r="Q1752" t="s">
        <v>822</v>
      </c>
      <c r="R1752" t="s">
        <v>221</v>
      </c>
      <c r="S1752" t="s">
        <v>45</v>
      </c>
    </row>
    <row r="1753" spans="1:19">
      <c r="A1753">
        <v>10271</v>
      </c>
      <c r="B1753">
        <v>31</v>
      </c>
      <c r="C1753" s="2">
        <v>97.17</v>
      </c>
      <c r="D1753" s="2">
        <v>5</v>
      </c>
      <c r="E1753" s="2">
        <v>3012.27</v>
      </c>
      <c r="F1753" s="3">
        <v>38188</v>
      </c>
      <c r="G1753" t="s">
        <v>40</v>
      </c>
      <c r="H1753">
        <v>3</v>
      </c>
      <c r="I1753">
        <v>7</v>
      </c>
      <c r="J1753">
        <v>2004</v>
      </c>
      <c r="K1753" s="2">
        <v>118</v>
      </c>
      <c r="L1753" t="s">
        <v>79</v>
      </c>
      <c r="M1753" t="s">
        <v>309</v>
      </c>
      <c r="N1753" t="s">
        <v>550</v>
      </c>
      <c r="O1753" t="s">
        <v>549</v>
      </c>
      <c r="P1753" t="s">
        <v>270</v>
      </c>
      <c r="Q1753" t="s">
        <v>822</v>
      </c>
      <c r="R1753" t="s">
        <v>221</v>
      </c>
      <c r="S1753" t="s">
        <v>36</v>
      </c>
    </row>
    <row r="1754" spans="1:19">
      <c r="A1754">
        <v>10271</v>
      </c>
      <c r="B1754">
        <v>50</v>
      </c>
      <c r="C1754" s="2">
        <v>101.87</v>
      </c>
      <c r="D1754" s="2">
        <v>8</v>
      </c>
      <c r="E1754" s="2">
        <v>5093.5</v>
      </c>
      <c r="F1754" s="3">
        <v>38188</v>
      </c>
      <c r="G1754" t="s">
        <v>40</v>
      </c>
      <c r="H1754">
        <v>3</v>
      </c>
      <c r="I1754">
        <v>7</v>
      </c>
      <c r="J1754">
        <v>2004</v>
      </c>
      <c r="K1754" s="2">
        <v>122</v>
      </c>
      <c r="L1754" t="s">
        <v>79</v>
      </c>
      <c r="M1754" t="s">
        <v>141</v>
      </c>
      <c r="N1754" t="s">
        <v>550</v>
      </c>
      <c r="O1754" t="s">
        <v>549</v>
      </c>
      <c r="P1754" t="s">
        <v>270</v>
      </c>
      <c r="Q1754" t="s">
        <v>822</v>
      </c>
      <c r="R1754" t="s">
        <v>221</v>
      </c>
      <c r="S1754" t="s">
        <v>36</v>
      </c>
    </row>
    <row r="1755" spans="1:19">
      <c r="A1755">
        <v>10271</v>
      </c>
      <c r="B1755">
        <v>25</v>
      </c>
      <c r="C1755" s="2">
        <v>69.28</v>
      </c>
      <c r="D1755" s="2">
        <v>11</v>
      </c>
      <c r="E1755" s="2">
        <v>1732</v>
      </c>
      <c r="F1755" s="3">
        <v>38188</v>
      </c>
      <c r="G1755" t="s">
        <v>40</v>
      </c>
      <c r="H1755">
        <v>3</v>
      </c>
      <c r="I1755">
        <v>7</v>
      </c>
      <c r="J1755">
        <v>2004</v>
      </c>
      <c r="K1755" s="2">
        <v>60</v>
      </c>
      <c r="L1755" t="s">
        <v>79</v>
      </c>
      <c r="M1755" t="s">
        <v>142</v>
      </c>
      <c r="N1755" t="s">
        <v>550</v>
      </c>
      <c r="O1755" t="s">
        <v>549</v>
      </c>
      <c r="P1755" t="s">
        <v>270</v>
      </c>
      <c r="Q1755" t="s">
        <v>822</v>
      </c>
      <c r="R1755" t="s">
        <v>221</v>
      </c>
      <c r="S1755" t="s">
        <v>45</v>
      </c>
    </row>
    <row r="1756" spans="1:19">
      <c r="A1756">
        <v>10271</v>
      </c>
      <c r="B1756">
        <v>43</v>
      </c>
      <c r="C1756" s="2">
        <v>130.35</v>
      </c>
      <c r="D1756" s="2">
        <v>10</v>
      </c>
      <c r="E1756" s="2">
        <v>5605.05</v>
      </c>
      <c r="F1756" s="3">
        <v>38188</v>
      </c>
      <c r="G1756" t="s">
        <v>40</v>
      </c>
      <c r="H1756">
        <v>3</v>
      </c>
      <c r="I1756">
        <v>7</v>
      </c>
      <c r="J1756">
        <v>2004</v>
      </c>
      <c r="K1756" s="2">
        <v>127</v>
      </c>
      <c r="L1756" t="s">
        <v>79</v>
      </c>
      <c r="M1756" t="s">
        <v>246</v>
      </c>
      <c r="N1756" t="s">
        <v>550</v>
      </c>
      <c r="O1756" t="s">
        <v>549</v>
      </c>
      <c r="P1756" t="s">
        <v>270</v>
      </c>
      <c r="Q1756" t="s">
        <v>822</v>
      </c>
      <c r="R1756" t="s">
        <v>221</v>
      </c>
      <c r="S1756" t="s">
        <v>36</v>
      </c>
    </row>
    <row r="1757" spans="1:19">
      <c r="A1757">
        <v>10271</v>
      </c>
      <c r="B1757">
        <v>35</v>
      </c>
      <c r="C1757" s="2">
        <v>47.620000000000005</v>
      </c>
      <c r="D1757" s="2">
        <v>7</v>
      </c>
      <c r="E1757" s="2">
        <v>1666.7</v>
      </c>
      <c r="F1757" s="3">
        <v>38188</v>
      </c>
      <c r="G1757" t="s">
        <v>40</v>
      </c>
      <c r="H1757">
        <v>3</v>
      </c>
      <c r="I1757">
        <v>7</v>
      </c>
      <c r="J1757">
        <v>2004</v>
      </c>
      <c r="K1757" s="2">
        <v>54</v>
      </c>
      <c r="L1757" t="s">
        <v>79</v>
      </c>
      <c r="M1757" t="s">
        <v>248</v>
      </c>
      <c r="N1757" t="s">
        <v>550</v>
      </c>
      <c r="O1757" t="s">
        <v>549</v>
      </c>
      <c r="P1757" t="s">
        <v>270</v>
      </c>
      <c r="Q1757" t="s">
        <v>822</v>
      </c>
      <c r="R1757" t="s">
        <v>221</v>
      </c>
      <c r="S1757" t="s">
        <v>45</v>
      </c>
    </row>
    <row r="1758" spans="1:19">
      <c r="A1758">
        <v>10271</v>
      </c>
      <c r="B1758">
        <v>34</v>
      </c>
      <c r="C1758" s="2">
        <v>98.39</v>
      </c>
      <c r="D1758" s="2">
        <v>3</v>
      </c>
      <c r="E1758" s="2">
        <v>3345.26</v>
      </c>
      <c r="F1758" s="3">
        <v>38188</v>
      </c>
      <c r="G1758" t="s">
        <v>40</v>
      </c>
      <c r="H1758">
        <v>3</v>
      </c>
      <c r="I1758">
        <v>7</v>
      </c>
      <c r="J1758">
        <v>2004</v>
      </c>
      <c r="K1758" s="2">
        <v>115</v>
      </c>
      <c r="L1758" t="s">
        <v>79</v>
      </c>
      <c r="M1758" t="s">
        <v>249</v>
      </c>
      <c r="N1758" t="s">
        <v>550</v>
      </c>
      <c r="O1758" t="s">
        <v>549</v>
      </c>
      <c r="P1758" t="s">
        <v>270</v>
      </c>
      <c r="Q1758" t="s">
        <v>822</v>
      </c>
      <c r="R1758" t="s">
        <v>221</v>
      </c>
      <c r="S1758" t="s">
        <v>36</v>
      </c>
    </row>
    <row r="1759" spans="1:19">
      <c r="A1759">
        <v>10282</v>
      </c>
      <c r="B1759">
        <v>38</v>
      </c>
      <c r="C1759" s="2">
        <v>113.44000000000001</v>
      </c>
      <c r="D1759" s="2">
        <v>12</v>
      </c>
      <c r="E1759" s="2">
        <v>4310.72</v>
      </c>
      <c r="F1759" s="3">
        <v>38219</v>
      </c>
      <c r="G1759" t="s">
        <v>40</v>
      </c>
      <c r="H1759">
        <v>3</v>
      </c>
      <c r="I1759">
        <v>8</v>
      </c>
      <c r="J1759">
        <v>2004</v>
      </c>
      <c r="K1759" s="2">
        <v>115</v>
      </c>
      <c r="L1759" t="s">
        <v>79</v>
      </c>
      <c r="M1759" t="s">
        <v>249</v>
      </c>
      <c r="N1759" t="s">
        <v>550</v>
      </c>
      <c r="O1759" t="s">
        <v>549</v>
      </c>
      <c r="P1759" t="s">
        <v>270</v>
      </c>
      <c r="Q1759" t="s">
        <v>822</v>
      </c>
      <c r="R1759" t="s">
        <v>221</v>
      </c>
      <c r="S1759" t="s">
        <v>36</v>
      </c>
    </row>
    <row r="1760" spans="1:19">
      <c r="A1760">
        <v>10312</v>
      </c>
      <c r="B1760">
        <v>32</v>
      </c>
      <c r="C1760" s="2">
        <v>130.66999999999999</v>
      </c>
      <c r="D1760" s="2">
        <v>2</v>
      </c>
      <c r="E1760" s="2">
        <v>4181.4399999999996</v>
      </c>
      <c r="F1760" s="3">
        <v>38281</v>
      </c>
      <c r="G1760" t="s">
        <v>40</v>
      </c>
      <c r="H1760">
        <v>4</v>
      </c>
      <c r="I1760">
        <v>10</v>
      </c>
      <c r="J1760">
        <v>2004</v>
      </c>
      <c r="K1760" s="2">
        <v>116</v>
      </c>
      <c r="L1760" t="s">
        <v>79</v>
      </c>
      <c r="M1760" t="s">
        <v>80</v>
      </c>
      <c r="N1760" t="s">
        <v>550</v>
      </c>
      <c r="O1760" t="s">
        <v>549</v>
      </c>
      <c r="P1760" t="s">
        <v>270</v>
      </c>
      <c r="Q1760" t="s">
        <v>822</v>
      </c>
      <c r="R1760" t="s">
        <v>221</v>
      </c>
      <c r="S1760" t="s">
        <v>36</v>
      </c>
    </row>
    <row r="1761" spans="1:19">
      <c r="A1761">
        <v>10335</v>
      </c>
      <c r="B1761">
        <v>44</v>
      </c>
      <c r="C1761" s="2">
        <v>107.86999999999999</v>
      </c>
      <c r="D1761" s="2">
        <v>1</v>
      </c>
      <c r="E1761" s="2">
        <v>4746.28</v>
      </c>
      <c r="F1761" s="3">
        <v>38310</v>
      </c>
      <c r="G1761" t="s">
        <v>40</v>
      </c>
      <c r="H1761">
        <v>4</v>
      </c>
      <c r="I1761">
        <v>11</v>
      </c>
      <c r="J1761">
        <v>2004</v>
      </c>
      <c r="K1761" s="2">
        <v>96</v>
      </c>
      <c r="L1761" t="s">
        <v>79</v>
      </c>
      <c r="M1761" t="s">
        <v>247</v>
      </c>
      <c r="N1761" t="s">
        <v>550</v>
      </c>
      <c r="O1761" t="s">
        <v>549</v>
      </c>
      <c r="P1761" t="s">
        <v>270</v>
      </c>
      <c r="Q1761" t="s">
        <v>822</v>
      </c>
      <c r="R1761" t="s">
        <v>221</v>
      </c>
      <c r="S1761" t="s">
        <v>36</v>
      </c>
    </row>
    <row r="1762" spans="1:19">
      <c r="A1762">
        <v>10335</v>
      </c>
      <c r="B1762">
        <v>40</v>
      </c>
      <c r="C1762" s="2">
        <v>60.6</v>
      </c>
      <c r="D1762" s="2">
        <v>3</v>
      </c>
      <c r="E1762" s="2">
        <v>2424</v>
      </c>
      <c r="F1762" s="3">
        <v>38310</v>
      </c>
      <c r="G1762" t="s">
        <v>40</v>
      </c>
      <c r="H1762">
        <v>4</v>
      </c>
      <c r="I1762">
        <v>11</v>
      </c>
      <c r="J1762">
        <v>2004</v>
      </c>
      <c r="K1762" s="2">
        <v>54</v>
      </c>
      <c r="L1762" t="s">
        <v>79</v>
      </c>
      <c r="M1762" t="s">
        <v>248</v>
      </c>
      <c r="N1762" t="s">
        <v>550</v>
      </c>
      <c r="O1762" t="s">
        <v>549</v>
      </c>
      <c r="P1762" t="s">
        <v>270</v>
      </c>
      <c r="Q1762" t="s">
        <v>822</v>
      </c>
      <c r="R1762" t="s">
        <v>221</v>
      </c>
      <c r="S1762" t="s">
        <v>45</v>
      </c>
    </row>
    <row r="1763" spans="1:19">
      <c r="A1763">
        <v>10357</v>
      </c>
      <c r="B1763">
        <v>49</v>
      </c>
      <c r="C1763" s="2">
        <v>121.63999999999999</v>
      </c>
      <c r="D1763" s="2">
        <v>8</v>
      </c>
      <c r="E1763" s="2">
        <v>5960.36</v>
      </c>
      <c r="F1763" s="3">
        <v>38331</v>
      </c>
      <c r="G1763" t="s">
        <v>40</v>
      </c>
      <c r="H1763">
        <v>4</v>
      </c>
      <c r="I1763">
        <v>12</v>
      </c>
      <c r="J1763">
        <v>2004</v>
      </c>
      <c r="K1763" s="2">
        <v>136</v>
      </c>
      <c r="L1763" t="s">
        <v>79</v>
      </c>
      <c r="M1763" t="s">
        <v>140</v>
      </c>
      <c r="N1763" t="s">
        <v>550</v>
      </c>
      <c r="O1763" t="s">
        <v>549</v>
      </c>
      <c r="P1763" t="s">
        <v>270</v>
      </c>
      <c r="Q1763" t="s">
        <v>822</v>
      </c>
      <c r="R1763" t="s">
        <v>221</v>
      </c>
      <c r="S1763" t="s">
        <v>36</v>
      </c>
    </row>
    <row r="1764" spans="1:19">
      <c r="A1764">
        <v>10357</v>
      </c>
      <c r="B1764">
        <v>39</v>
      </c>
      <c r="C1764" s="2">
        <v>98</v>
      </c>
      <c r="D1764" s="2">
        <v>1</v>
      </c>
      <c r="E1764" s="2">
        <v>3822</v>
      </c>
      <c r="F1764" s="3">
        <v>38331</v>
      </c>
      <c r="G1764" t="s">
        <v>40</v>
      </c>
      <c r="H1764">
        <v>4</v>
      </c>
      <c r="I1764">
        <v>12</v>
      </c>
      <c r="J1764">
        <v>2004</v>
      </c>
      <c r="K1764" s="2">
        <v>116</v>
      </c>
      <c r="L1764" t="s">
        <v>79</v>
      </c>
      <c r="M1764" t="s">
        <v>80</v>
      </c>
      <c r="N1764" t="s">
        <v>550</v>
      </c>
      <c r="O1764" t="s">
        <v>549</v>
      </c>
      <c r="P1764" t="s">
        <v>270</v>
      </c>
      <c r="Q1764" t="s">
        <v>822</v>
      </c>
      <c r="R1764" t="s">
        <v>221</v>
      </c>
      <c r="S1764" t="s">
        <v>36</v>
      </c>
    </row>
    <row r="1765" spans="1:19">
      <c r="A1765">
        <v>10357</v>
      </c>
      <c r="B1765">
        <v>41</v>
      </c>
      <c r="C1765" s="2">
        <v>61.99</v>
      </c>
      <c r="D1765" s="2">
        <v>7</v>
      </c>
      <c r="E1765" s="2">
        <v>2541.59</v>
      </c>
      <c r="F1765" s="3">
        <v>38331</v>
      </c>
      <c r="G1765" t="s">
        <v>40</v>
      </c>
      <c r="H1765">
        <v>4</v>
      </c>
      <c r="I1765">
        <v>12</v>
      </c>
      <c r="J1765">
        <v>2004</v>
      </c>
      <c r="K1765" s="2">
        <v>60</v>
      </c>
      <c r="L1765" t="s">
        <v>79</v>
      </c>
      <c r="M1765" t="s">
        <v>142</v>
      </c>
      <c r="N1765" t="s">
        <v>550</v>
      </c>
      <c r="O1765" t="s">
        <v>549</v>
      </c>
      <c r="P1765" t="s">
        <v>270</v>
      </c>
      <c r="Q1765" t="s">
        <v>822</v>
      </c>
      <c r="R1765" t="s">
        <v>221</v>
      </c>
      <c r="S1765" t="s">
        <v>45</v>
      </c>
    </row>
    <row r="1766" spans="1:19">
      <c r="A1766">
        <v>10357</v>
      </c>
      <c r="B1766">
        <v>28</v>
      </c>
      <c r="C1766" s="2">
        <v>127.13</v>
      </c>
      <c r="D1766" s="2">
        <v>2</v>
      </c>
      <c r="E1766" s="2">
        <v>3559.64</v>
      </c>
      <c r="F1766" s="3">
        <v>38331</v>
      </c>
      <c r="G1766" t="s">
        <v>40</v>
      </c>
      <c r="H1766">
        <v>4</v>
      </c>
      <c r="I1766">
        <v>12</v>
      </c>
      <c r="J1766">
        <v>2004</v>
      </c>
      <c r="K1766" s="2">
        <v>121</v>
      </c>
      <c r="L1766" t="s">
        <v>79</v>
      </c>
      <c r="M1766" t="s">
        <v>143</v>
      </c>
      <c r="N1766" t="s">
        <v>550</v>
      </c>
      <c r="O1766" t="s">
        <v>549</v>
      </c>
      <c r="P1766" t="s">
        <v>270</v>
      </c>
      <c r="Q1766" t="s">
        <v>822</v>
      </c>
      <c r="R1766" t="s">
        <v>221</v>
      </c>
      <c r="S1766" t="s">
        <v>36</v>
      </c>
    </row>
    <row r="1767" spans="1:19">
      <c r="A1767">
        <v>10371</v>
      </c>
      <c r="B1767">
        <v>49</v>
      </c>
      <c r="C1767" s="2">
        <v>35.71</v>
      </c>
      <c r="D1767" s="2">
        <v>4</v>
      </c>
      <c r="E1767" s="2">
        <v>1749.79</v>
      </c>
      <c r="F1767" s="3">
        <v>38375</v>
      </c>
      <c r="G1767" t="s">
        <v>40</v>
      </c>
      <c r="H1767">
        <v>1</v>
      </c>
      <c r="I1767">
        <v>1</v>
      </c>
      <c r="J1767">
        <v>2005</v>
      </c>
      <c r="K1767" s="2">
        <v>118</v>
      </c>
      <c r="L1767" t="s">
        <v>79</v>
      </c>
      <c r="M1767" t="s">
        <v>309</v>
      </c>
      <c r="N1767" t="s">
        <v>550</v>
      </c>
      <c r="O1767" t="s">
        <v>549</v>
      </c>
      <c r="P1767" t="s">
        <v>270</v>
      </c>
      <c r="Q1767" t="s">
        <v>822</v>
      </c>
      <c r="R1767" t="s">
        <v>221</v>
      </c>
      <c r="S1767" t="s">
        <v>45</v>
      </c>
    </row>
    <row r="1768" spans="1:19">
      <c r="A1768">
        <v>10371</v>
      </c>
      <c r="B1768">
        <v>20</v>
      </c>
      <c r="C1768" s="2">
        <v>172.47</v>
      </c>
      <c r="D1768" s="2">
        <v>5</v>
      </c>
      <c r="E1768" s="2">
        <v>3449.4</v>
      </c>
      <c r="F1768" s="3">
        <v>38375</v>
      </c>
      <c r="G1768" t="s">
        <v>40</v>
      </c>
      <c r="H1768">
        <v>1</v>
      </c>
      <c r="I1768">
        <v>1</v>
      </c>
      <c r="J1768">
        <v>2005</v>
      </c>
      <c r="K1768" s="2">
        <v>127</v>
      </c>
      <c r="L1768" t="s">
        <v>79</v>
      </c>
      <c r="M1768" t="s">
        <v>246</v>
      </c>
      <c r="N1768" t="s">
        <v>550</v>
      </c>
      <c r="O1768" t="s">
        <v>549</v>
      </c>
      <c r="P1768" t="s">
        <v>270</v>
      </c>
      <c r="Q1768" t="s">
        <v>822</v>
      </c>
      <c r="R1768" t="s">
        <v>221</v>
      </c>
      <c r="S1768" t="s">
        <v>36</v>
      </c>
    </row>
    <row r="1769" spans="1:19">
      <c r="A1769">
        <v>10371</v>
      </c>
      <c r="B1769">
        <v>26</v>
      </c>
      <c r="C1769" s="2">
        <v>155.54</v>
      </c>
      <c r="D1769" s="2">
        <v>1</v>
      </c>
      <c r="E1769" s="2">
        <v>4044.04</v>
      </c>
      <c r="F1769" s="3">
        <v>38375</v>
      </c>
      <c r="G1769" t="s">
        <v>40</v>
      </c>
      <c r="H1769">
        <v>1</v>
      </c>
      <c r="I1769">
        <v>1</v>
      </c>
      <c r="J1769">
        <v>2005</v>
      </c>
      <c r="K1769" s="2">
        <v>96</v>
      </c>
      <c r="L1769" t="s">
        <v>79</v>
      </c>
      <c r="M1769" t="s">
        <v>247</v>
      </c>
      <c r="N1769" t="s">
        <v>550</v>
      </c>
      <c r="O1769" t="s">
        <v>549</v>
      </c>
      <c r="P1769" t="s">
        <v>270</v>
      </c>
      <c r="Q1769" t="s">
        <v>822</v>
      </c>
      <c r="R1769" t="s">
        <v>221</v>
      </c>
      <c r="S1769" t="s">
        <v>36</v>
      </c>
    </row>
    <row r="1770" spans="1:19">
      <c r="A1770">
        <v>10371</v>
      </c>
      <c r="B1770">
        <v>20</v>
      </c>
      <c r="C1770" s="2">
        <v>66.47</v>
      </c>
      <c r="D1770" s="2">
        <v>2</v>
      </c>
      <c r="E1770" s="2">
        <v>1329.4</v>
      </c>
      <c r="F1770" s="3">
        <v>38375</v>
      </c>
      <c r="G1770" t="s">
        <v>40</v>
      </c>
      <c r="H1770">
        <v>1</v>
      </c>
      <c r="I1770">
        <v>1</v>
      </c>
      <c r="J1770">
        <v>2005</v>
      </c>
      <c r="K1770" s="2">
        <v>54</v>
      </c>
      <c r="L1770" t="s">
        <v>79</v>
      </c>
      <c r="M1770" t="s">
        <v>248</v>
      </c>
      <c r="N1770" t="s">
        <v>550</v>
      </c>
      <c r="O1770" t="s">
        <v>549</v>
      </c>
      <c r="P1770" t="s">
        <v>270</v>
      </c>
      <c r="Q1770" t="s">
        <v>822</v>
      </c>
      <c r="R1770" t="s">
        <v>221</v>
      </c>
      <c r="S1770" t="s">
        <v>45</v>
      </c>
    </row>
    <row r="1771" spans="1:19">
      <c r="A1771">
        <v>10371</v>
      </c>
      <c r="B1771">
        <v>48</v>
      </c>
      <c r="C1771" s="2">
        <v>56.550000000000004</v>
      </c>
      <c r="D1771" s="2">
        <v>10</v>
      </c>
      <c r="E1771" s="2">
        <v>2714.4</v>
      </c>
      <c r="F1771" s="3">
        <v>38375</v>
      </c>
      <c r="G1771" t="s">
        <v>40</v>
      </c>
      <c r="H1771">
        <v>1</v>
      </c>
      <c r="I1771">
        <v>1</v>
      </c>
      <c r="J1771">
        <v>2005</v>
      </c>
      <c r="K1771" s="2">
        <v>115</v>
      </c>
      <c r="L1771" t="s">
        <v>79</v>
      </c>
      <c r="M1771" t="s">
        <v>249</v>
      </c>
      <c r="N1771" t="s">
        <v>550</v>
      </c>
      <c r="O1771" t="s">
        <v>549</v>
      </c>
      <c r="P1771" t="s">
        <v>270</v>
      </c>
      <c r="Q1771" t="s">
        <v>822</v>
      </c>
      <c r="R1771" t="s">
        <v>221</v>
      </c>
      <c r="S1771" t="s">
        <v>45</v>
      </c>
    </row>
    <row r="1772" spans="1:19">
      <c r="A1772">
        <v>10382</v>
      </c>
      <c r="B1772">
        <v>32</v>
      </c>
      <c r="C1772" s="2">
        <v>66.58</v>
      </c>
      <c r="D1772" s="2">
        <v>13</v>
      </c>
      <c r="E1772" s="2">
        <v>2130.56</v>
      </c>
      <c r="F1772" s="3">
        <v>38400</v>
      </c>
      <c r="G1772" t="s">
        <v>40</v>
      </c>
      <c r="H1772">
        <v>1</v>
      </c>
      <c r="I1772">
        <v>2</v>
      </c>
      <c r="J1772">
        <v>2005</v>
      </c>
      <c r="K1772" s="2">
        <v>118</v>
      </c>
      <c r="L1772" t="s">
        <v>79</v>
      </c>
      <c r="M1772" t="s">
        <v>309</v>
      </c>
      <c r="N1772" t="s">
        <v>550</v>
      </c>
      <c r="O1772" t="s">
        <v>549</v>
      </c>
      <c r="P1772" t="s">
        <v>270</v>
      </c>
      <c r="Q1772" t="s">
        <v>822</v>
      </c>
      <c r="R1772" t="s">
        <v>221</v>
      </c>
      <c r="S1772" t="s">
        <v>45</v>
      </c>
    </row>
    <row r="1773" spans="1:19">
      <c r="A1773">
        <v>10382</v>
      </c>
      <c r="B1773">
        <v>39</v>
      </c>
      <c r="C1773" s="2">
        <v>125.4</v>
      </c>
      <c r="D1773" s="2">
        <v>1</v>
      </c>
      <c r="E1773" s="2">
        <v>4890.6000000000004</v>
      </c>
      <c r="F1773" s="3">
        <v>38400</v>
      </c>
      <c r="G1773" t="s">
        <v>40</v>
      </c>
      <c r="H1773">
        <v>1</v>
      </c>
      <c r="I1773">
        <v>2</v>
      </c>
      <c r="J1773">
        <v>2005</v>
      </c>
      <c r="K1773" s="2">
        <v>121</v>
      </c>
      <c r="L1773" t="s">
        <v>79</v>
      </c>
      <c r="M1773" t="s">
        <v>143</v>
      </c>
      <c r="N1773" t="s">
        <v>550</v>
      </c>
      <c r="O1773" t="s">
        <v>549</v>
      </c>
      <c r="P1773" t="s">
        <v>270</v>
      </c>
      <c r="Q1773" t="s">
        <v>822</v>
      </c>
      <c r="R1773" t="s">
        <v>221</v>
      </c>
      <c r="S1773" t="s">
        <v>36</v>
      </c>
    </row>
    <row r="1774" spans="1:19">
      <c r="A1774">
        <v>10382</v>
      </c>
      <c r="B1774">
        <v>20</v>
      </c>
      <c r="C1774" s="2">
        <v>132.72</v>
      </c>
      <c r="D1774" s="2">
        <v>3</v>
      </c>
      <c r="E1774" s="2">
        <v>2654.4</v>
      </c>
      <c r="F1774" s="3">
        <v>38400</v>
      </c>
      <c r="G1774" t="s">
        <v>40</v>
      </c>
      <c r="H1774">
        <v>1</v>
      </c>
      <c r="I1774">
        <v>2</v>
      </c>
      <c r="J1774">
        <v>2005</v>
      </c>
      <c r="K1774" s="2">
        <v>127</v>
      </c>
      <c r="L1774" t="s">
        <v>79</v>
      </c>
      <c r="M1774" t="s">
        <v>246</v>
      </c>
      <c r="N1774" t="s">
        <v>550</v>
      </c>
      <c r="O1774" t="s">
        <v>549</v>
      </c>
      <c r="P1774" t="s">
        <v>270</v>
      </c>
      <c r="Q1774" t="s">
        <v>822</v>
      </c>
      <c r="R1774" t="s">
        <v>221</v>
      </c>
      <c r="S1774" t="s">
        <v>45</v>
      </c>
    </row>
    <row r="1775" spans="1:19">
      <c r="A1775">
        <v>10382</v>
      </c>
      <c r="B1775">
        <v>26</v>
      </c>
      <c r="C1775" s="2">
        <v>104.17</v>
      </c>
      <c r="D1775" s="2">
        <v>6</v>
      </c>
      <c r="E1775" s="2">
        <v>2708.42</v>
      </c>
      <c r="F1775" s="3">
        <v>38400</v>
      </c>
      <c r="G1775" t="s">
        <v>40</v>
      </c>
      <c r="H1775">
        <v>1</v>
      </c>
      <c r="I1775">
        <v>2</v>
      </c>
      <c r="J1775">
        <v>2005</v>
      </c>
      <c r="K1775" s="2">
        <v>96</v>
      </c>
      <c r="L1775" t="s">
        <v>79</v>
      </c>
      <c r="M1775" t="s">
        <v>247</v>
      </c>
      <c r="N1775" t="s">
        <v>550</v>
      </c>
      <c r="O1775" t="s">
        <v>549</v>
      </c>
      <c r="P1775" t="s">
        <v>270</v>
      </c>
      <c r="Q1775" t="s">
        <v>822</v>
      </c>
      <c r="R1775" t="s">
        <v>221</v>
      </c>
      <c r="S1775" t="s">
        <v>45</v>
      </c>
    </row>
    <row r="1776" spans="1:19">
      <c r="A1776">
        <v>10382</v>
      </c>
      <c r="B1776">
        <v>48</v>
      </c>
      <c r="C1776" s="2">
        <v>141.66</v>
      </c>
      <c r="D1776" s="2">
        <v>8</v>
      </c>
      <c r="E1776" s="2">
        <v>6799.68</v>
      </c>
      <c r="F1776" s="3">
        <v>38400</v>
      </c>
      <c r="G1776" t="s">
        <v>40</v>
      </c>
      <c r="H1776">
        <v>1</v>
      </c>
      <c r="I1776">
        <v>2</v>
      </c>
      <c r="J1776">
        <v>2005</v>
      </c>
      <c r="K1776" s="2">
        <v>64</v>
      </c>
      <c r="L1776" t="s">
        <v>79</v>
      </c>
      <c r="M1776" t="s">
        <v>144</v>
      </c>
      <c r="N1776" t="s">
        <v>550</v>
      </c>
      <c r="O1776" t="s">
        <v>549</v>
      </c>
      <c r="P1776" t="s">
        <v>270</v>
      </c>
      <c r="Q1776" t="s">
        <v>822</v>
      </c>
      <c r="R1776" t="s">
        <v>221</v>
      </c>
      <c r="S1776" t="s">
        <v>36</v>
      </c>
    </row>
    <row r="1777" spans="1:19">
      <c r="A1777">
        <v>10113</v>
      </c>
      <c r="B1777">
        <v>50</v>
      </c>
      <c r="C1777" s="2">
        <v>49.81</v>
      </c>
      <c r="D1777" s="2">
        <v>3</v>
      </c>
      <c r="E1777" s="2">
        <v>2490.5</v>
      </c>
      <c r="F1777" s="3">
        <v>37706</v>
      </c>
      <c r="G1777" t="s">
        <v>40</v>
      </c>
      <c r="H1777">
        <v>1</v>
      </c>
      <c r="I1777">
        <v>3</v>
      </c>
      <c r="J1777">
        <v>2003</v>
      </c>
      <c r="K1777" s="2">
        <v>50</v>
      </c>
      <c r="L1777" t="s">
        <v>81</v>
      </c>
      <c r="M1777" t="s">
        <v>145</v>
      </c>
      <c r="N1777" t="s">
        <v>550</v>
      </c>
      <c r="O1777" t="s">
        <v>549</v>
      </c>
      <c r="P1777" t="s">
        <v>270</v>
      </c>
      <c r="Q1777" t="s">
        <v>822</v>
      </c>
      <c r="R1777" t="s">
        <v>221</v>
      </c>
      <c r="S1777" t="s">
        <v>45</v>
      </c>
    </row>
    <row r="1778" spans="1:19">
      <c r="A1778">
        <v>10142</v>
      </c>
      <c r="B1778">
        <v>47</v>
      </c>
      <c r="C1778" s="2">
        <v>128.38999999999999</v>
      </c>
      <c r="D1778" s="2">
        <v>8</v>
      </c>
      <c r="E1778" s="2">
        <v>6034.33</v>
      </c>
      <c r="F1778" s="3">
        <v>37841</v>
      </c>
      <c r="G1778" t="s">
        <v>40</v>
      </c>
      <c r="H1778">
        <v>3</v>
      </c>
      <c r="I1778">
        <v>8</v>
      </c>
      <c r="J1778">
        <v>2003</v>
      </c>
      <c r="K1778" s="2">
        <v>136</v>
      </c>
      <c r="L1778" t="s">
        <v>81</v>
      </c>
      <c r="M1778" t="s">
        <v>98</v>
      </c>
      <c r="N1778" t="s">
        <v>550</v>
      </c>
      <c r="O1778" t="s">
        <v>549</v>
      </c>
      <c r="P1778" t="s">
        <v>270</v>
      </c>
      <c r="Q1778" t="s">
        <v>822</v>
      </c>
      <c r="R1778" t="s">
        <v>221</v>
      </c>
      <c r="S1778" t="s">
        <v>36</v>
      </c>
    </row>
    <row r="1779" spans="1:19">
      <c r="A1779">
        <v>10142</v>
      </c>
      <c r="B1779">
        <v>24</v>
      </c>
      <c r="C1779" s="2">
        <v>70.22</v>
      </c>
      <c r="D1779" s="2">
        <v>7</v>
      </c>
      <c r="E1779" s="2">
        <v>1685.28</v>
      </c>
      <c r="F1779" s="3">
        <v>37841</v>
      </c>
      <c r="G1779" t="s">
        <v>40</v>
      </c>
      <c r="H1779">
        <v>3</v>
      </c>
      <c r="I1779">
        <v>8</v>
      </c>
      <c r="J1779">
        <v>2003</v>
      </c>
      <c r="K1779" s="2">
        <v>87</v>
      </c>
      <c r="L1779" t="s">
        <v>81</v>
      </c>
      <c r="M1779" t="s">
        <v>99</v>
      </c>
      <c r="N1779" t="s">
        <v>550</v>
      </c>
      <c r="O1779" t="s">
        <v>549</v>
      </c>
      <c r="P1779" t="s">
        <v>270</v>
      </c>
      <c r="Q1779" t="s">
        <v>822</v>
      </c>
      <c r="R1779" t="s">
        <v>221</v>
      </c>
      <c r="S1779" t="s">
        <v>45</v>
      </c>
    </row>
    <row r="1780" spans="1:19">
      <c r="A1780">
        <v>10142</v>
      </c>
      <c r="B1780">
        <v>49</v>
      </c>
      <c r="C1780" s="2">
        <v>98.25</v>
      </c>
      <c r="D1780" s="2">
        <v>1</v>
      </c>
      <c r="E1780" s="2">
        <v>4814.25</v>
      </c>
      <c r="F1780" s="3">
        <v>37841</v>
      </c>
      <c r="G1780" t="s">
        <v>40</v>
      </c>
      <c r="H1780">
        <v>3</v>
      </c>
      <c r="I1780">
        <v>8</v>
      </c>
      <c r="J1780">
        <v>2003</v>
      </c>
      <c r="K1780" s="2">
        <v>88</v>
      </c>
      <c r="L1780" t="s">
        <v>81</v>
      </c>
      <c r="M1780" t="s">
        <v>236</v>
      </c>
      <c r="N1780" t="s">
        <v>550</v>
      </c>
      <c r="O1780" t="s">
        <v>549</v>
      </c>
      <c r="P1780" t="s">
        <v>270</v>
      </c>
      <c r="Q1780" t="s">
        <v>822</v>
      </c>
      <c r="R1780" t="s">
        <v>221</v>
      </c>
      <c r="S1780" t="s">
        <v>36</v>
      </c>
    </row>
    <row r="1781" spans="1:19">
      <c r="A1781">
        <v>10182</v>
      </c>
      <c r="B1781">
        <v>25</v>
      </c>
      <c r="C1781" s="2">
        <v>87.33</v>
      </c>
      <c r="D1781" s="2">
        <v>3</v>
      </c>
      <c r="E1781" s="2">
        <v>2183.25</v>
      </c>
      <c r="F1781" s="3">
        <v>37937</v>
      </c>
      <c r="G1781" t="s">
        <v>40</v>
      </c>
      <c r="H1781">
        <v>4</v>
      </c>
      <c r="I1781">
        <v>11</v>
      </c>
      <c r="J1781">
        <v>2003</v>
      </c>
      <c r="K1781" s="2">
        <v>102</v>
      </c>
      <c r="L1781" t="s">
        <v>81</v>
      </c>
      <c r="M1781" t="s">
        <v>82</v>
      </c>
      <c r="N1781" t="s">
        <v>550</v>
      </c>
      <c r="O1781" t="s">
        <v>549</v>
      </c>
      <c r="P1781" t="s">
        <v>270</v>
      </c>
      <c r="Q1781" t="s">
        <v>822</v>
      </c>
      <c r="R1781" t="s">
        <v>221</v>
      </c>
      <c r="S1781" t="s">
        <v>45</v>
      </c>
    </row>
    <row r="1782" spans="1:19">
      <c r="A1782">
        <v>10182</v>
      </c>
      <c r="B1782">
        <v>32</v>
      </c>
      <c r="C1782" s="2">
        <v>54.45</v>
      </c>
      <c r="D1782" s="2">
        <v>2</v>
      </c>
      <c r="E1782" s="2">
        <v>1742.4</v>
      </c>
      <c r="F1782" s="3">
        <v>37937</v>
      </c>
      <c r="G1782" t="s">
        <v>40</v>
      </c>
      <c r="H1782">
        <v>4</v>
      </c>
      <c r="I1782">
        <v>11</v>
      </c>
      <c r="J1782">
        <v>2003</v>
      </c>
      <c r="K1782" s="2">
        <v>53</v>
      </c>
      <c r="L1782" t="s">
        <v>81</v>
      </c>
      <c r="M1782" t="s">
        <v>83</v>
      </c>
      <c r="N1782" t="s">
        <v>550</v>
      </c>
      <c r="O1782" t="s">
        <v>549</v>
      </c>
      <c r="P1782" t="s">
        <v>270</v>
      </c>
      <c r="Q1782" t="s">
        <v>822</v>
      </c>
      <c r="R1782" t="s">
        <v>221</v>
      </c>
      <c r="S1782" t="s">
        <v>45</v>
      </c>
    </row>
    <row r="1783" spans="1:19">
      <c r="A1783">
        <v>10182</v>
      </c>
      <c r="B1783">
        <v>44</v>
      </c>
      <c r="C1783" s="2">
        <v>171.70000000000002</v>
      </c>
      <c r="D1783" s="2">
        <v>10</v>
      </c>
      <c r="E1783" s="2">
        <v>7554.8</v>
      </c>
      <c r="F1783" s="3">
        <v>37937</v>
      </c>
      <c r="G1783" t="s">
        <v>40</v>
      </c>
      <c r="H1783">
        <v>4</v>
      </c>
      <c r="I1783">
        <v>11</v>
      </c>
      <c r="J1783">
        <v>2003</v>
      </c>
      <c r="K1783" s="2">
        <v>170</v>
      </c>
      <c r="L1783" t="s">
        <v>81</v>
      </c>
      <c r="M1783" t="s">
        <v>84</v>
      </c>
      <c r="N1783" t="s">
        <v>550</v>
      </c>
      <c r="O1783" t="s">
        <v>549</v>
      </c>
      <c r="P1783" t="s">
        <v>270</v>
      </c>
      <c r="Q1783" t="s">
        <v>822</v>
      </c>
      <c r="R1783" t="s">
        <v>221</v>
      </c>
      <c r="S1783" t="s">
        <v>39</v>
      </c>
    </row>
    <row r="1784" spans="1:19">
      <c r="A1784">
        <v>10182</v>
      </c>
      <c r="B1784">
        <v>38</v>
      </c>
      <c r="C1784" s="2">
        <v>61.15</v>
      </c>
      <c r="D1784" s="2">
        <v>9</v>
      </c>
      <c r="E1784" s="2">
        <v>2323.6999999999998</v>
      </c>
      <c r="F1784" s="3">
        <v>37937</v>
      </c>
      <c r="G1784" t="s">
        <v>40</v>
      </c>
      <c r="H1784">
        <v>4</v>
      </c>
      <c r="I1784">
        <v>11</v>
      </c>
      <c r="J1784">
        <v>2003</v>
      </c>
      <c r="K1784" s="2">
        <v>60</v>
      </c>
      <c r="L1784" t="s">
        <v>81</v>
      </c>
      <c r="M1784" t="s">
        <v>85</v>
      </c>
      <c r="N1784" t="s">
        <v>550</v>
      </c>
      <c r="O1784" t="s">
        <v>549</v>
      </c>
      <c r="P1784" t="s">
        <v>270</v>
      </c>
      <c r="Q1784" t="s">
        <v>822</v>
      </c>
      <c r="R1784" t="s">
        <v>221</v>
      </c>
      <c r="S1784" t="s">
        <v>45</v>
      </c>
    </row>
    <row r="1785" spans="1:19">
      <c r="A1785">
        <v>10183</v>
      </c>
      <c r="B1785">
        <v>20</v>
      </c>
      <c r="C1785" s="2">
        <v>110.6</v>
      </c>
      <c r="D1785" s="2">
        <v>7</v>
      </c>
      <c r="E1785" s="2">
        <v>2212</v>
      </c>
      <c r="F1785" s="3">
        <v>37937</v>
      </c>
      <c r="G1785" t="s">
        <v>40</v>
      </c>
      <c r="H1785">
        <v>4</v>
      </c>
      <c r="I1785">
        <v>11</v>
      </c>
      <c r="J1785">
        <v>2003</v>
      </c>
      <c r="K1785" s="2">
        <v>127</v>
      </c>
      <c r="L1785" t="s">
        <v>81</v>
      </c>
      <c r="M1785" t="s">
        <v>86</v>
      </c>
      <c r="N1785" t="s">
        <v>550</v>
      </c>
      <c r="O1785" t="s">
        <v>549</v>
      </c>
      <c r="P1785" t="s">
        <v>270</v>
      </c>
      <c r="Q1785" t="s">
        <v>822</v>
      </c>
      <c r="R1785" t="s">
        <v>221</v>
      </c>
      <c r="S1785" t="s">
        <v>45</v>
      </c>
    </row>
    <row r="1786" spans="1:19">
      <c r="A1786">
        <v>10184</v>
      </c>
      <c r="B1786">
        <v>21</v>
      </c>
      <c r="C1786" s="2">
        <v>145.13</v>
      </c>
      <c r="D1786" s="2">
        <v>4</v>
      </c>
      <c r="E1786" s="2">
        <v>3047.73</v>
      </c>
      <c r="F1786" s="3">
        <v>37937</v>
      </c>
      <c r="G1786" t="s">
        <v>40</v>
      </c>
      <c r="H1786">
        <v>4</v>
      </c>
      <c r="I1786">
        <v>11</v>
      </c>
      <c r="J1786">
        <v>2003</v>
      </c>
      <c r="K1786" s="2">
        <v>168</v>
      </c>
      <c r="L1786" t="s">
        <v>81</v>
      </c>
      <c r="M1786" t="s">
        <v>87</v>
      </c>
      <c r="N1786" t="s">
        <v>550</v>
      </c>
      <c r="O1786" t="s">
        <v>549</v>
      </c>
      <c r="P1786" t="s">
        <v>270</v>
      </c>
      <c r="Q1786" t="s">
        <v>822</v>
      </c>
      <c r="R1786" t="s">
        <v>221</v>
      </c>
      <c r="S1786" t="s">
        <v>36</v>
      </c>
    </row>
    <row r="1787" spans="1:19">
      <c r="A1787">
        <v>10185</v>
      </c>
      <c r="B1787">
        <v>33</v>
      </c>
      <c r="C1787" s="2">
        <v>86.31</v>
      </c>
      <c r="D1787" s="2">
        <v>1</v>
      </c>
      <c r="E1787" s="2">
        <v>2848.23</v>
      </c>
      <c r="F1787" s="3">
        <v>37937</v>
      </c>
      <c r="G1787" t="s">
        <v>40</v>
      </c>
      <c r="H1787">
        <v>4</v>
      </c>
      <c r="I1787">
        <v>11</v>
      </c>
      <c r="J1787">
        <v>2003</v>
      </c>
      <c r="K1787" s="2">
        <v>99</v>
      </c>
      <c r="L1787" t="s">
        <v>81</v>
      </c>
      <c r="M1787" t="s">
        <v>91</v>
      </c>
      <c r="N1787" t="s">
        <v>550</v>
      </c>
      <c r="O1787" t="s">
        <v>549</v>
      </c>
      <c r="P1787" t="s">
        <v>270</v>
      </c>
      <c r="Q1787" t="s">
        <v>822</v>
      </c>
      <c r="R1787" t="s">
        <v>221</v>
      </c>
      <c r="S1787" t="s">
        <v>45</v>
      </c>
    </row>
    <row r="1788" spans="1:19">
      <c r="A1788">
        <v>10186</v>
      </c>
      <c r="B1788">
        <v>36</v>
      </c>
      <c r="C1788" s="2">
        <v>109.52</v>
      </c>
      <c r="D1788" s="2">
        <v>11</v>
      </c>
      <c r="E1788" s="2">
        <v>3942.72</v>
      </c>
      <c r="F1788" s="3">
        <v>37937</v>
      </c>
      <c r="G1788" t="s">
        <v>40</v>
      </c>
      <c r="H1788">
        <v>4</v>
      </c>
      <c r="I1788">
        <v>11</v>
      </c>
      <c r="J1788">
        <v>2003</v>
      </c>
      <c r="K1788" s="2">
        <v>92</v>
      </c>
      <c r="L1788" t="s">
        <v>81</v>
      </c>
      <c r="M1788" t="s">
        <v>92</v>
      </c>
      <c r="N1788" t="s">
        <v>550</v>
      </c>
      <c r="O1788" t="s">
        <v>549</v>
      </c>
      <c r="P1788" t="s">
        <v>270</v>
      </c>
      <c r="Q1788" t="s">
        <v>822</v>
      </c>
      <c r="R1788" t="s">
        <v>221</v>
      </c>
      <c r="S1788" t="s">
        <v>36</v>
      </c>
    </row>
    <row r="1789" spans="1:19">
      <c r="A1789">
        <v>10182</v>
      </c>
      <c r="B1789">
        <v>39</v>
      </c>
      <c r="C1789" s="2">
        <v>36.839999999999996</v>
      </c>
      <c r="D1789" s="2">
        <v>6</v>
      </c>
      <c r="E1789" s="2">
        <v>1436.76</v>
      </c>
      <c r="F1789" s="3">
        <v>37937</v>
      </c>
      <c r="G1789" t="s">
        <v>40</v>
      </c>
      <c r="H1789">
        <v>4</v>
      </c>
      <c r="I1789">
        <v>11</v>
      </c>
      <c r="J1789">
        <v>2003</v>
      </c>
      <c r="K1789" s="2">
        <v>33</v>
      </c>
      <c r="L1789" t="s">
        <v>81</v>
      </c>
      <c r="M1789" t="s">
        <v>93</v>
      </c>
      <c r="N1789" t="s">
        <v>550</v>
      </c>
      <c r="O1789" t="s">
        <v>549</v>
      </c>
      <c r="P1789" t="s">
        <v>270</v>
      </c>
      <c r="Q1789" t="s">
        <v>822</v>
      </c>
      <c r="R1789" t="s">
        <v>221</v>
      </c>
      <c r="S1789" t="s">
        <v>45</v>
      </c>
    </row>
    <row r="1790" spans="1:19">
      <c r="A1790">
        <v>10182</v>
      </c>
      <c r="B1790">
        <v>31</v>
      </c>
      <c r="C1790" s="2">
        <v>36.74</v>
      </c>
      <c r="D1790" s="2">
        <v>5</v>
      </c>
      <c r="E1790" s="2">
        <v>1138.94</v>
      </c>
      <c r="F1790" s="3">
        <v>37937</v>
      </c>
      <c r="G1790" t="s">
        <v>40</v>
      </c>
      <c r="H1790">
        <v>4</v>
      </c>
      <c r="I1790">
        <v>11</v>
      </c>
      <c r="J1790">
        <v>2003</v>
      </c>
      <c r="K1790" s="2">
        <v>44</v>
      </c>
      <c r="L1790" t="s">
        <v>81</v>
      </c>
      <c r="M1790" t="s">
        <v>94</v>
      </c>
      <c r="N1790" t="s">
        <v>550</v>
      </c>
      <c r="O1790" t="s">
        <v>549</v>
      </c>
      <c r="P1790" t="s">
        <v>270</v>
      </c>
      <c r="Q1790" t="s">
        <v>822</v>
      </c>
      <c r="R1790" t="s">
        <v>221</v>
      </c>
      <c r="S1790" t="s">
        <v>45</v>
      </c>
    </row>
    <row r="1791" spans="1:19">
      <c r="A1791">
        <v>10182</v>
      </c>
      <c r="B1791">
        <v>23</v>
      </c>
      <c r="C1791" s="2">
        <v>42.26</v>
      </c>
      <c r="D1791" s="2">
        <v>8</v>
      </c>
      <c r="E1791" s="2">
        <v>971.98</v>
      </c>
      <c r="F1791" s="3">
        <v>37937</v>
      </c>
      <c r="G1791" t="s">
        <v>40</v>
      </c>
      <c r="H1791">
        <v>4</v>
      </c>
      <c r="I1791">
        <v>11</v>
      </c>
      <c r="J1791">
        <v>2003</v>
      </c>
      <c r="K1791" s="2">
        <v>41</v>
      </c>
      <c r="L1791" t="s">
        <v>81</v>
      </c>
      <c r="M1791" t="s">
        <v>95</v>
      </c>
      <c r="N1791" t="s">
        <v>550</v>
      </c>
      <c r="O1791" t="s">
        <v>549</v>
      </c>
      <c r="P1791" t="s">
        <v>270</v>
      </c>
      <c r="Q1791" t="s">
        <v>822</v>
      </c>
      <c r="R1791" t="s">
        <v>221</v>
      </c>
      <c r="S1791" t="s">
        <v>45</v>
      </c>
    </row>
    <row r="1792" spans="1:19">
      <c r="A1792">
        <v>10229</v>
      </c>
      <c r="B1792">
        <v>39</v>
      </c>
      <c r="C1792" s="2">
        <v>40.25</v>
      </c>
      <c r="D1792" s="2">
        <v>14</v>
      </c>
      <c r="E1792" s="2">
        <v>1569.75</v>
      </c>
      <c r="F1792" s="3">
        <v>38057</v>
      </c>
      <c r="G1792" t="s">
        <v>40</v>
      </c>
      <c r="H1792">
        <v>1</v>
      </c>
      <c r="I1792">
        <v>3</v>
      </c>
      <c r="J1792">
        <v>2004</v>
      </c>
      <c r="K1792" s="2">
        <v>50</v>
      </c>
      <c r="L1792" t="s">
        <v>81</v>
      </c>
      <c r="M1792" t="s">
        <v>145</v>
      </c>
      <c r="N1792" t="s">
        <v>550</v>
      </c>
      <c r="O1792" t="s">
        <v>549</v>
      </c>
      <c r="P1792" t="s">
        <v>270</v>
      </c>
      <c r="Q1792" t="s">
        <v>822</v>
      </c>
      <c r="R1792" t="s">
        <v>221</v>
      </c>
      <c r="S1792" t="s">
        <v>45</v>
      </c>
    </row>
    <row r="1793" spans="1:19">
      <c r="A1793">
        <v>10282</v>
      </c>
      <c r="B1793">
        <v>43</v>
      </c>
      <c r="C1793" s="2">
        <v>155.71</v>
      </c>
      <c r="D1793" s="2">
        <v>1</v>
      </c>
      <c r="E1793" s="2">
        <v>6695.53</v>
      </c>
      <c r="F1793" s="3">
        <v>38219</v>
      </c>
      <c r="G1793" t="s">
        <v>40</v>
      </c>
      <c r="H1793">
        <v>3</v>
      </c>
      <c r="I1793">
        <v>8</v>
      </c>
      <c r="J1793">
        <v>2004</v>
      </c>
      <c r="K1793" s="2">
        <v>136</v>
      </c>
      <c r="L1793" t="s">
        <v>81</v>
      </c>
      <c r="M1793" t="s">
        <v>98</v>
      </c>
      <c r="N1793" t="s">
        <v>550</v>
      </c>
      <c r="O1793" t="s">
        <v>549</v>
      </c>
      <c r="P1793" t="s">
        <v>270</v>
      </c>
      <c r="Q1793" t="s">
        <v>822</v>
      </c>
      <c r="R1793" t="s">
        <v>221</v>
      </c>
      <c r="S1793" t="s">
        <v>36</v>
      </c>
    </row>
    <row r="1794" spans="1:19">
      <c r="A1794">
        <v>10312</v>
      </c>
      <c r="B1794">
        <v>43</v>
      </c>
      <c r="C1794" s="2">
        <v>89.38000000000001</v>
      </c>
      <c r="D1794" s="2">
        <v>10</v>
      </c>
      <c r="E1794" s="2">
        <v>3843.34</v>
      </c>
      <c r="F1794" s="3">
        <v>38281</v>
      </c>
      <c r="G1794" t="s">
        <v>40</v>
      </c>
      <c r="H1794">
        <v>4</v>
      </c>
      <c r="I1794">
        <v>10</v>
      </c>
      <c r="J1794">
        <v>2004</v>
      </c>
      <c r="K1794" s="2">
        <v>102</v>
      </c>
      <c r="L1794" t="s">
        <v>81</v>
      </c>
      <c r="M1794" t="s">
        <v>82</v>
      </c>
      <c r="N1794" t="s">
        <v>550</v>
      </c>
      <c r="O1794" t="s">
        <v>549</v>
      </c>
      <c r="P1794" t="s">
        <v>270</v>
      </c>
      <c r="Q1794" t="s">
        <v>822</v>
      </c>
      <c r="R1794" t="s">
        <v>221</v>
      </c>
      <c r="S1794" t="s">
        <v>36</v>
      </c>
    </row>
    <row r="1795" spans="1:19">
      <c r="A1795">
        <v>10312</v>
      </c>
      <c r="B1795">
        <v>25</v>
      </c>
      <c r="C1795" s="2">
        <v>44.21</v>
      </c>
      <c r="D1795" s="2">
        <v>9</v>
      </c>
      <c r="E1795" s="2">
        <v>1105.25</v>
      </c>
      <c r="F1795" s="3">
        <v>38281</v>
      </c>
      <c r="G1795" t="s">
        <v>40</v>
      </c>
      <c r="H1795">
        <v>4</v>
      </c>
      <c r="I1795">
        <v>10</v>
      </c>
      <c r="J1795">
        <v>2004</v>
      </c>
      <c r="K1795" s="2">
        <v>53</v>
      </c>
      <c r="L1795" t="s">
        <v>81</v>
      </c>
      <c r="M1795" t="s">
        <v>83</v>
      </c>
      <c r="N1795" t="s">
        <v>550</v>
      </c>
      <c r="O1795" t="s">
        <v>549</v>
      </c>
      <c r="P1795" t="s">
        <v>270</v>
      </c>
      <c r="Q1795" t="s">
        <v>822</v>
      </c>
      <c r="R1795" t="s">
        <v>221</v>
      </c>
      <c r="S1795" t="s">
        <v>45</v>
      </c>
    </row>
    <row r="1796" spans="1:19">
      <c r="A1796">
        <v>10312</v>
      </c>
      <c r="B1796">
        <v>48</v>
      </c>
      <c r="C1796" s="2">
        <v>168.29999999999998</v>
      </c>
      <c r="D1796" s="2">
        <v>17</v>
      </c>
      <c r="E1796" s="2">
        <v>8078.4</v>
      </c>
      <c r="F1796" s="3">
        <v>38281</v>
      </c>
      <c r="G1796" t="s">
        <v>40</v>
      </c>
      <c r="H1796">
        <v>4</v>
      </c>
      <c r="I1796">
        <v>10</v>
      </c>
      <c r="J1796">
        <v>2004</v>
      </c>
      <c r="K1796" s="2">
        <v>170</v>
      </c>
      <c r="L1796" t="s">
        <v>81</v>
      </c>
      <c r="M1796" t="s">
        <v>84</v>
      </c>
      <c r="N1796" t="s">
        <v>550</v>
      </c>
      <c r="O1796" t="s">
        <v>549</v>
      </c>
      <c r="P1796" t="s">
        <v>270</v>
      </c>
      <c r="Q1796" t="s">
        <v>822</v>
      </c>
      <c r="R1796" t="s">
        <v>221</v>
      </c>
      <c r="S1796" t="s">
        <v>39</v>
      </c>
    </row>
    <row r="1797" spans="1:19">
      <c r="A1797">
        <v>10312</v>
      </c>
      <c r="B1797">
        <v>30</v>
      </c>
      <c r="C1797" s="2">
        <v>61.15</v>
      </c>
      <c r="D1797" s="2">
        <v>16</v>
      </c>
      <c r="E1797" s="2">
        <v>1834.5</v>
      </c>
      <c r="F1797" s="3">
        <v>38281</v>
      </c>
      <c r="G1797" t="s">
        <v>40</v>
      </c>
      <c r="H1797">
        <v>4</v>
      </c>
      <c r="I1797">
        <v>10</v>
      </c>
      <c r="J1797">
        <v>2004</v>
      </c>
      <c r="K1797" s="2">
        <v>60</v>
      </c>
      <c r="L1797" t="s">
        <v>81</v>
      </c>
      <c r="M1797" t="s">
        <v>85</v>
      </c>
      <c r="N1797" t="s">
        <v>550</v>
      </c>
      <c r="O1797" t="s">
        <v>549</v>
      </c>
      <c r="P1797" t="s">
        <v>270</v>
      </c>
      <c r="Q1797" t="s">
        <v>822</v>
      </c>
      <c r="R1797" t="s">
        <v>221</v>
      </c>
      <c r="S1797" t="s">
        <v>45</v>
      </c>
    </row>
    <row r="1798" spans="1:19">
      <c r="A1798">
        <v>10312</v>
      </c>
      <c r="B1798">
        <v>31</v>
      </c>
      <c r="C1798" s="2">
        <v>152.56</v>
      </c>
      <c r="D1798" s="2">
        <v>14</v>
      </c>
      <c r="E1798" s="2">
        <v>4729.3599999999997</v>
      </c>
      <c r="F1798" s="3">
        <v>38281</v>
      </c>
      <c r="G1798" t="s">
        <v>40</v>
      </c>
      <c r="H1798">
        <v>4</v>
      </c>
      <c r="I1798">
        <v>10</v>
      </c>
      <c r="J1798">
        <v>2004</v>
      </c>
      <c r="K1798" s="2">
        <v>127</v>
      </c>
      <c r="L1798" t="s">
        <v>81</v>
      </c>
      <c r="M1798" t="s">
        <v>86</v>
      </c>
      <c r="N1798" t="s">
        <v>550</v>
      </c>
      <c r="O1798" t="s">
        <v>549</v>
      </c>
      <c r="P1798" t="s">
        <v>270</v>
      </c>
      <c r="Q1798" t="s">
        <v>822</v>
      </c>
      <c r="R1798" t="s">
        <v>221</v>
      </c>
      <c r="S1798" t="s">
        <v>36</v>
      </c>
    </row>
    <row r="1799" spans="1:19">
      <c r="A1799">
        <v>10312</v>
      </c>
      <c r="B1799">
        <v>25</v>
      </c>
      <c r="C1799" s="2">
        <v>155.25</v>
      </c>
      <c r="D1799" s="2">
        <v>11</v>
      </c>
      <c r="E1799" s="2">
        <v>3881.25</v>
      </c>
      <c r="F1799" s="3">
        <v>38281</v>
      </c>
      <c r="G1799" t="s">
        <v>40</v>
      </c>
      <c r="H1799">
        <v>4</v>
      </c>
      <c r="I1799">
        <v>10</v>
      </c>
      <c r="J1799">
        <v>2004</v>
      </c>
      <c r="K1799" s="2">
        <v>168</v>
      </c>
      <c r="L1799" t="s">
        <v>81</v>
      </c>
      <c r="M1799" t="s">
        <v>87</v>
      </c>
      <c r="N1799" t="s">
        <v>550</v>
      </c>
      <c r="O1799" t="s">
        <v>549</v>
      </c>
      <c r="P1799" t="s">
        <v>270</v>
      </c>
      <c r="Q1799" t="s">
        <v>822</v>
      </c>
      <c r="R1799" t="s">
        <v>221</v>
      </c>
      <c r="S1799" t="s">
        <v>36</v>
      </c>
    </row>
    <row r="1800" spans="1:19">
      <c r="A1800">
        <v>10312</v>
      </c>
      <c r="B1800">
        <v>37</v>
      </c>
      <c r="C1800" s="2">
        <v>100.3</v>
      </c>
      <c r="D1800" s="2">
        <v>4</v>
      </c>
      <c r="E1800" s="2">
        <v>3711.1</v>
      </c>
      <c r="F1800" s="3">
        <v>38281</v>
      </c>
      <c r="G1800" t="s">
        <v>40</v>
      </c>
      <c r="H1800">
        <v>4</v>
      </c>
      <c r="I1800">
        <v>10</v>
      </c>
      <c r="J1800">
        <v>2004</v>
      </c>
      <c r="K1800" s="2">
        <v>101</v>
      </c>
      <c r="L1800" t="s">
        <v>81</v>
      </c>
      <c r="M1800" t="s">
        <v>88</v>
      </c>
      <c r="N1800" t="s">
        <v>550</v>
      </c>
      <c r="O1800" t="s">
        <v>549</v>
      </c>
      <c r="P1800" t="s">
        <v>270</v>
      </c>
      <c r="Q1800" t="s">
        <v>822</v>
      </c>
      <c r="R1800" t="s">
        <v>221</v>
      </c>
      <c r="S1800" t="s">
        <v>36</v>
      </c>
    </row>
    <row r="1801" spans="1:19">
      <c r="A1801">
        <v>10312</v>
      </c>
      <c r="B1801">
        <v>35</v>
      </c>
      <c r="C1801" s="2">
        <v>53.72</v>
      </c>
      <c r="D1801" s="2">
        <v>6</v>
      </c>
      <c r="E1801" s="2">
        <v>1880.2</v>
      </c>
      <c r="F1801" s="3">
        <v>38281</v>
      </c>
      <c r="G1801" t="s">
        <v>40</v>
      </c>
      <c r="H1801">
        <v>4</v>
      </c>
      <c r="I1801">
        <v>10</v>
      </c>
      <c r="J1801">
        <v>2004</v>
      </c>
      <c r="K1801" s="2">
        <v>62</v>
      </c>
      <c r="L1801" t="s">
        <v>81</v>
      </c>
      <c r="M1801" t="s">
        <v>89</v>
      </c>
      <c r="N1801" t="s">
        <v>550</v>
      </c>
      <c r="O1801" t="s">
        <v>549</v>
      </c>
      <c r="P1801" t="s">
        <v>270</v>
      </c>
      <c r="Q1801" t="s">
        <v>822</v>
      </c>
      <c r="R1801" t="s">
        <v>221</v>
      </c>
      <c r="S1801" t="s">
        <v>45</v>
      </c>
    </row>
    <row r="1802" spans="1:19">
      <c r="A1802">
        <v>10312</v>
      </c>
      <c r="B1802">
        <v>38</v>
      </c>
      <c r="C1802" s="2">
        <v>117.29</v>
      </c>
      <c r="D1802" s="2">
        <v>5</v>
      </c>
      <c r="E1802" s="2">
        <v>4457.0200000000004</v>
      </c>
      <c r="F1802" s="3">
        <v>38281</v>
      </c>
      <c r="G1802" t="s">
        <v>40</v>
      </c>
      <c r="H1802">
        <v>4</v>
      </c>
      <c r="I1802">
        <v>10</v>
      </c>
      <c r="J1802">
        <v>2004</v>
      </c>
      <c r="K1802" s="2">
        <v>104</v>
      </c>
      <c r="L1802" t="s">
        <v>81</v>
      </c>
      <c r="M1802" t="s">
        <v>90</v>
      </c>
      <c r="N1802" t="s">
        <v>550</v>
      </c>
      <c r="O1802" t="s">
        <v>549</v>
      </c>
      <c r="P1802" t="s">
        <v>270</v>
      </c>
      <c r="Q1802" t="s">
        <v>822</v>
      </c>
      <c r="R1802" t="s">
        <v>221</v>
      </c>
      <c r="S1802" t="s">
        <v>36</v>
      </c>
    </row>
    <row r="1803" spans="1:19">
      <c r="A1803">
        <v>10312</v>
      </c>
      <c r="B1803">
        <v>33</v>
      </c>
      <c r="C1803" s="2">
        <v>107.14999999999999</v>
      </c>
      <c r="D1803" s="2">
        <v>8</v>
      </c>
      <c r="E1803" s="2">
        <v>3535.95</v>
      </c>
      <c r="F1803" s="3">
        <v>38281</v>
      </c>
      <c r="G1803" t="s">
        <v>40</v>
      </c>
      <c r="H1803">
        <v>4</v>
      </c>
      <c r="I1803">
        <v>10</v>
      </c>
      <c r="J1803">
        <v>2004</v>
      </c>
      <c r="K1803" s="2">
        <v>99</v>
      </c>
      <c r="L1803" t="s">
        <v>81</v>
      </c>
      <c r="M1803" t="s">
        <v>91</v>
      </c>
      <c r="N1803" t="s">
        <v>550</v>
      </c>
      <c r="O1803" t="s">
        <v>549</v>
      </c>
      <c r="P1803" t="s">
        <v>270</v>
      </c>
      <c r="Q1803" t="s">
        <v>822</v>
      </c>
      <c r="R1803" t="s">
        <v>221</v>
      </c>
      <c r="S1803" t="s">
        <v>36</v>
      </c>
    </row>
    <row r="1804" spans="1:19">
      <c r="A1804">
        <v>10312</v>
      </c>
      <c r="B1804">
        <v>39</v>
      </c>
      <c r="C1804" s="2">
        <v>56.85</v>
      </c>
      <c r="D1804" s="2">
        <v>1</v>
      </c>
      <c r="E1804" s="2">
        <v>2217.15</v>
      </c>
      <c r="F1804" s="3">
        <v>38281</v>
      </c>
      <c r="G1804" t="s">
        <v>40</v>
      </c>
      <c r="H1804">
        <v>4</v>
      </c>
      <c r="I1804">
        <v>10</v>
      </c>
      <c r="J1804">
        <v>2004</v>
      </c>
      <c r="K1804" s="2">
        <v>50</v>
      </c>
      <c r="L1804" t="s">
        <v>81</v>
      </c>
      <c r="M1804" t="s">
        <v>145</v>
      </c>
      <c r="N1804" t="s">
        <v>550</v>
      </c>
      <c r="O1804" t="s">
        <v>549</v>
      </c>
      <c r="P1804" t="s">
        <v>270</v>
      </c>
      <c r="Q1804" t="s">
        <v>822</v>
      </c>
      <c r="R1804" t="s">
        <v>221</v>
      </c>
      <c r="S1804" t="s">
        <v>45</v>
      </c>
    </row>
    <row r="1805" spans="1:19">
      <c r="A1805">
        <v>10312</v>
      </c>
      <c r="B1805">
        <v>39</v>
      </c>
      <c r="C1805" s="2">
        <v>29.54</v>
      </c>
      <c r="D1805" s="2">
        <v>13</v>
      </c>
      <c r="E1805" s="2">
        <v>1152.06</v>
      </c>
      <c r="F1805" s="3">
        <v>38281</v>
      </c>
      <c r="G1805" t="s">
        <v>40</v>
      </c>
      <c r="H1805">
        <v>4</v>
      </c>
      <c r="I1805">
        <v>10</v>
      </c>
      <c r="J1805">
        <v>2004</v>
      </c>
      <c r="K1805" s="2">
        <v>33</v>
      </c>
      <c r="L1805" t="s">
        <v>81</v>
      </c>
      <c r="M1805" t="s">
        <v>93</v>
      </c>
      <c r="N1805" t="s">
        <v>550</v>
      </c>
      <c r="O1805" t="s">
        <v>549</v>
      </c>
      <c r="P1805" t="s">
        <v>270</v>
      </c>
      <c r="Q1805" t="s">
        <v>822</v>
      </c>
      <c r="R1805" t="s">
        <v>221</v>
      </c>
      <c r="S1805" t="s">
        <v>45</v>
      </c>
    </row>
    <row r="1806" spans="1:19">
      <c r="A1806">
        <v>10312</v>
      </c>
      <c r="B1806">
        <v>23</v>
      </c>
      <c r="C1806" s="2">
        <v>37.630000000000003</v>
      </c>
      <c r="D1806" s="2">
        <v>12</v>
      </c>
      <c r="E1806" s="2">
        <v>865.49</v>
      </c>
      <c r="F1806" s="3">
        <v>38281</v>
      </c>
      <c r="G1806" t="s">
        <v>40</v>
      </c>
      <c r="H1806">
        <v>4</v>
      </c>
      <c r="I1806">
        <v>10</v>
      </c>
      <c r="J1806">
        <v>2004</v>
      </c>
      <c r="K1806" s="2">
        <v>44</v>
      </c>
      <c r="L1806" t="s">
        <v>81</v>
      </c>
      <c r="M1806" t="s">
        <v>94</v>
      </c>
      <c r="N1806" t="s">
        <v>550</v>
      </c>
      <c r="O1806" t="s">
        <v>549</v>
      </c>
      <c r="P1806" t="s">
        <v>270</v>
      </c>
      <c r="Q1806" t="s">
        <v>822</v>
      </c>
      <c r="R1806" t="s">
        <v>221</v>
      </c>
      <c r="S1806" t="s">
        <v>45</v>
      </c>
    </row>
    <row r="1807" spans="1:19">
      <c r="A1807">
        <v>10312</v>
      </c>
      <c r="B1807">
        <v>31</v>
      </c>
      <c r="C1807" s="2">
        <v>35.29</v>
      </c>
      <c r="D1807" s="2">
        <v>15</v>
      </c>
      <c r="E1807" s="2">
        <v>1093.99</v>
      </c>
      <c r="F1807" s="3">
        <v>38281</v>
      </c>
      <c r="G1807" t="s">
        <v>40</v>
      </c>
      <c r="H1807">
        <v>4</v>
      </c>
      <c r="I1807">
        <v>10</v>
      </c>
      <c r="J1807">
        <v>2004</v>
      </c>
      <c r="K1807" s="2">
        <v>41</v>
      </c>
      <c r="L1807" t="s">
        <v>81</v>
      </c>
      <c r="M1807" t="s">
        <v>95</v>
      </c>
      <c r="N1807" t="s">
        <v>550</v>
      </c>
      <c r="O1807" t="s">
        <v>549</v>
      </c>
      <c r="P1807" t="s">
        <v>270</v>
      </c>
      <c r="Q1807" t="s">
        <v>822</v>
      </c>
      <c r="R1807" t="s">
        <v>221</v>
      </c>
      <c r="S1807" t="s">
        <v>45</v>
      </c>
    </row>
    <row r="1808" spans="1:19">
      <c r="A1808">
        <v>10312</v>
      </c>
      <c r="B1808">
        <v>44</v>
      </c>
      <c r="C1808" s="2">
        <v>111.02</v>
      </c>
      <c r="D1808" s="2">
        <v>7</v>
      </c>
      <c r="E1808" s="2">
        <v>4884.88</v>
      </c>
      <c r="F1808" s="3">
        <v>38281</v>
      </c>
      <c r="G1808" t="s">
        <v>40</v>
      </c>
      <c r="H1808">
        <v>4</v>
      </c>
      <c r="I1808">
        <v>10</v>
      </c>
      <c r="J1808">
        <v>2004</v>
      </c>
      <c r="K1808" s="2">
        <v>97</v>
      </c>
      <c r="L1808" t="s">
        <v>81</v>
      </c>
      <c r="M1808" t="s">
        <v>96</v>
      </c>
      <c r="N1808" t="s">
        <v>550</v>
      </c>
      <c r="O1808" t="s">
        <v>549</v>
      </c>
      <c r="P1808" t="s">
        <v>270</v>
      </c>
      <c r="Q1808" t="s">
        <v>822</v>
      </c>
      <c r="R1808" t="s">
        <v>221</v>
      </c>
      <c r="S1808" t="s">
        <v>36</v>
      </c>
    </row>
    <row r="1809" spans="1:19">
      <c r="A1809">
        <v>10357</v>
      </c>
      <c r="B1809">
        <v>41</v>
      </c>
      <c r="C1809" s="2">
        <v>87.13</v>
      </c>
      <c r="D1809" s="2">
        <v>6</v>
      </c>
      <c r="E1809" s="2">
        <v>3572.33</v>
      </c>
      <c r="F1809" s="3">
        <v>38331</v>
      </c>
      <c r="G1809" t="s">
        <v>40</v>
      </c>
      <c r="H1809">
        <v>4</v>
      </c>
      <c r="I1809">
        <v>12</v>
      </c>
      <c r="J1809">
        <v>2004</v>
      </c>
      <c r="K1809" s="2">
        <v>101</v>
      </c>
      <c r="L1809" t="s">
        <v>81</v>
      </c>
      <c r="M1809" t="s">
        <v>88</v>
      </c>
      <c r="N1809" t="s">
        <v>550</v>
      </c>
      <c r="O1809" t="s">
        <v>549</v>
      </c>
      <c r="P1809" t="s">
        <v>270</v>
      </c>
      <c r="Q1809" t="s">
        <v>822</v>
      </c>
      <c r="R1809" t="s">
        <v>221</v>
      </c>
      <c r="S1809" t="s">
        <v>36</v>
      </c>
    </row>
    <row r="1810" spans="1:19">
      <c r="A1810">
        <v>10357</v>
      </c>
      <c r="B1810">
        <v>49</v>
      </c>
      <c r="C1810" s="2">
        <v>70.58</v>
      </c>
      <c r="D1810" s="2">
        <v>5</v>
      </c>
      <c r="E1810" s="2">
        <v>3458.42</v>
      </c>
      <c r="F1810" s="3">
        <v>38331</v>
      </c>
      <c r="G1810" t="s">
        <v>40</v>
      </c>
      <c r="H1810">
        <v>4</v>
      </c>
      <c r="I1810">
        <v>12</v>
      </c>
      <c r="J1810">
        <v>2004</v>
      </c>
      <c r="K1810" s="2">
        <v>62</v>
      </c>
      <c r="L1810" t="s">
        <v>81</v>
      </c>
      <c r="M1810" t="s">
        <v>89</v>
      </c>
      <c r="N1810" t="s">
        <v>550</v>
      </c>
      <c r="O1810" t="s">
        <v>549</v>
      </c>
      <c r="P1810" t="s">
        <v>270</v>
      </c>
      <c r="Q1810" t="s">
        <v>822</v>
      </c>
      <c r="R1810" t="s">
        <v>221</v>
      </c>
      <c r="S1810" t="s">
        <v>36</v>
      </c>
    </row>
    <row r="1811" spans="1:19">
      <c r="A1811">
        <v>10357</v>
      </c>
      <c r="B1811">
        <v>44</v>
      </c>
      <c r="C1811" s="2">
        <v>117.29</v>
      </c>
      <c r="D1811" s="2">
        <v>4</v>
      </c>
      <c r="E1811" s="2">
        <v>5160.76</v>
      </c>
      <c r="F1811" s="3">
        <v>38331</v>
      </c>
      <c r="G1811" t="s">
        <v>40</v>
      </c>
      <c r="H1811">
        <v>4</v>
      </c>
      <c r="I1811">
        <v>12</v>
      </c>
      <c r="J1811">
        <v>2004</v>
      </c>
      <c r="K1811" s="2">
        <v>104</v>
      </c>
      <c r="L1811" t="s">
        <v>81</v>
      </c>
      <c r="M1811" t="s">
        <v>90</v>
      </c>
      <c r="N1811" t="s">
        <v>550</v>
      </c>
      <c r="O1811" t="s">
        <v>549</v>
      </c>
      <c r="P1811" t="s">
        <v>270</v>
      </c>
      <c r="Q1811" t="s">
        <v>822</v>
      </c>
      <c r="R1811" t="s">
        <v>221</v>
      </c>
      <c r="S1811" t="s">
        <v>36</v>
      </c>
    </row>
    <row r="1812" spans="1:19">
      <c r="A1812">
        <v>10357</v>
      </c>
      <c r="B1812">
        <v>25</v>
      </c>
      <c r="C1812" s="2">
        <v>104.17</v>
      </c>
      <c r="D1812" s="2">
        <v>3</v>
      </c>
      <c r="E1812" s="2">
        <v>2604.25</v>
      </c>
      <c r="F1812" s="3">
        <v>38331</v>
      </c>
      <c r="G1812" t="s">
        <v>40</v>
      </c>
      <c r="H1812">
        <v>4</v>
      </c>
      <c r="I1812">
        <v>12</v>
      </c>
      <c r="J1812">
        <v>2004</v>
      </c>
      <c r="K1812" s="2">
        <v>99</v>
      </c>
      <c r="L1812" t="s">
        <v>81</v>
      </c>
      <c r="M1812" t="s">
        <v>91</v>
      </c>
      <c r="N1812" t="s">
        <v>550</v>
      </c>
      <c r="O1812" t="s">
        <v>549</v>
      </c>
      <c r="P1812" t="s">
        <v>270</v>
      </c>
      <c r="Q1812" t="s">
        <v>822</v>
      </c>
      <c r="R1812" t="s">
        <v>221</v>
      </c>
      <c r="S1812" t="s">
        <v>45</v>
      </c>
    </row>
    <row r="1813" spans="1:19">
      <c r="A1813">
        <v>10368</v>
      </c>
      <c r="B1813">
        <v>46</v>
      </c>
      <c r="C1813" s="2">
        <v>37.340000000000003</v>
      </c>
      <c r="D1813" s="2">
        <v>3</v>
      </c>
      <c r="E1813" s="2">
        <v>1717.64</v>
      </c>
      <c r="F1813" s="3">
        <v>38371</v>
      </c>
      <c r="G1813" t="s">
        <v>40</v>
      </c>
      <c r="H1813">
        <v>1</v>
      </c>
      <c r="I1813">
        <v>1</v>
      </c>
      <c r="J1813">
        <v>2005</v>
      </c>
      <c r="K1813" s="2">
        <v>41</v>
      </c>
      <c r="L1813" t="s">
        <v>81</v>
      </c>
      <c r="M1813" t="s">
        <v>95</v>
      </c>
      <c r="N1813" t="s">
        <v>550</v>
      </c>
      <c r="O1813" t="s">
        <v>549</v>
      </c>
      <c r="P1813" t="s">
        <v>270</v>
      </c>
      <c r="Q1813" t="s">
        <v>822</v>
      </c>
      <c r="R1813" t="s">
        <v>221</v>
      </c>
      <c r="S1813" t="s">
        <v>45</v>
      </c>
    </row>
    <row r="1814" spans="1:19">
      <c r="A1814">
        <v>10382</v>
      </c>
      <c r="B1814">
        <v>50</v>
      </c>
      <c r="C1814" s="2">
        <v>178.71</v>
      </c>
      <c r="D1814" s="2">
        <v>7</v>
      </c>
      <c r="E1814" s="2">
        <v>8935.5</v>
      </c>
      <c r="F1814" s="3">
        <v>38400</v>
      </c>
      <c r="G1814" t="s">
        <v>40</v>
      </c>
      <c r="H1814">
        <v>1</v>
      </c>
      <c r="I1814">
        <v>2</v>
      </c>
      <c r="J1814">
        <v>2005</v>
      </c>
      <c r="K1814" s="2">
        <v>99</v>
      </c>
      <c r="L1814" t="s">
        <v>81</v>
      </c>
      <c r="M1814" t="s">
        <v>91</v>
      </c>
      <c r="N1814" t="s">
        <v>550</v>
      </c>
      <c r="O1814" t="s">
        <v>549</v>
      </c>
      <c r="P1814" t="s">
        <v>270</v>
      </c>
      <c r="Q1814" t="s">
        <v>822</v>
      </c>
      <c r="R1814" t="s">
        <v>221</v>
      </c>
      <c r="S1814" t="s">
        <v>39</v>
      </c>
    </row>
    <row r="1815" spans="1:19">
      <c r="A1815">
        <v>10382</v>
      </c>
      <c r="B1815">
        <v>39</v>
      </c>
      <c r="C1815" s="2">
        <v>200.70000000000002</v>
      </c>
      <c r="D1815" s="2">
        <v>2</v>
      </c>
      <c r="E1815" s="2">
        <v>7827.3</v>
      </c>
      <c r="F1815" s="3">
        <v>38400</v>
      </c>
      <c r="G1815" t="s">
        <v>40</v>
      </c>
      <c r="H1815">
        <v>1</v>
      </c>
      <c r="I1815">
        <v>2</v>
      </c>
      <c r="J1815">
        <v>2005</v>
      </c>
      <c r="K1815" s="2">
        <v>50</v>
      </c>
      <c r="L1815" t="s">
        <v>81</v>
      </c>
      <c r="M1815" t="s">
        <v>145</v>
      </c>
      <c r="N1815" t="s">
        <v>550</v>
      </c>
      <c r="O1815" t="s">
        <v>549</v>
      </c>
      <c r="P1815" t="s">
        <v>270</v>
      </c>
      <c r="Q1815" t="s">
        <v>822</v>
      </c>
      <c r="R1815" t="s">
        <v>221</v>
      </c>
      <c r="S1815" t="s">
        <v>39</v>
      </c>
    </row>
    <row r="1816" spans="1:19">
      <c r="A1816">
        <v>10382</v>
      </c>
      <c r="B1816">
        <v>33</v>
      </c>
      <c r="C1816" s="2">
        <v>139.16999999999999</v>
      </c>
      <c r="D1816" s="2">
        <v>4</v>
      </c>
      <c r="E1816" s="2">
        <v>4592.6099999999997</v>
      </c>
      <c r="F1816" s="3">
        <v>38400</v>
      </c>
      <c r="G1816" t="s">
        <v>40</v>
      </c>
      <c r="H1816">
        <v>1</v>
      </c>
      <c r="I1816">
        <v>2</v>
      </c>
      <c r="J1816">
        <v>2005</v>
      </c>
      <c r="K1816" s="2">
        <v>97</v>
      </c>
      <c r="L1816" t="s">
        <v>81</v>
      </c>
      <c r="M1816" t="s">
        <v>96</v>
      </c>
      <c r="N1816" t="s">
        <v>550</v>
      </c>
      <c r="O1816" t="s">
        <v>549</v>
      </c>
      <c r="P1816" t="s">
        <v>270</v>
      </c>
      <c r="Q1816" t="s">
        <v>822</v>
      </c>
      <c r="R1816" t="s">
        <v>221</v>
      </c>
      <c r="S1816" t="s">
        <v>36</v>
      </c>
    </row>
    <row r="1817" spans="1:19">
      <c r="A1817">
        <v>10385</v>
      </c>
      <c r="B1817">
        <v>37</v>
      </c>
      <c r="C1817" s="2">
        <v>85.54</v>
      </c>
      <c r="D1817" s="2">
        <v>2</v>
      </c>
      <c r="E1817" s="2">
        <v>3164.98</v>
      </c>
      <c r="F1817" s="3">
        <v>38411</v>
      </c>
      <c r="G1817" t="s">
        <v>40</v>
      </c>
      <c r="H1817">
        <v>1</v>
      </c>
      <c r="I1817">
        <v>2</v>
      </c>
      <c r="J1817">
        <v>2005</v>
      </c>
      <c r="K1817" s="2">
        <v>83</v>
      </c>
      <c r="L1817" t="s">
        <v>81</v>
      </c>
      <c r="M1817" t="s">
        <v>62</v>
      </c>
      <c r="N1817" t="s">
        <v>550</v>
      </c>
      <c r="O1817" t="s">
        <v>549</v>
      </c>
      <c r="P1817" t="s">
        <v>270</v>
      </c>
      <c r="Q1817" t="s">
        <v>822</v>
      </c>
      <c r="R1817" t="s">
        <v>221</v>
      </c>
      <c r="S1817" t="s">
        <v>36</v>
      </c>
    </row>
    <row r="1818" spans="1:19">
      <c r="A1818">
        <v>10390</v>
      </c>
      <c r="B1818">
        <v>31</v>
      </c>
      <c r="C1818" s="2">
        <v>98.99</v>
      </c>
      <c r="D1818" s="2">
        <v>16</v>
      </c>
      <c r="E1818" s="2">
        <v>3068.69</v>
      </c>
      <c r="F1818" s="3">
        <v>38415</v>
      </c>
      <c r="G1818" t="s">
        <v>40</v>
      </c>
      <c r="H1818">
        <v>1</v>
      </c>
      <c r="I1818">
        <v>3</v>
      </c>
      <c r="J1818">
        <v>2005</v>
      </c>
      <c r="K1818" s="2">
        <v>127</v>
      </c>
      <c r="L1818" t="s">
        <v>81</v>
      </c>
      <c r="M1818" t="s">
        <v>86</v>
      </c>
      <c r="N1818" t="s">
        <v>550</v>
      </c>
      <c r="O1818" t="s">
        <v>549</v>
      </c>
      <c r="P1818" t="s">
        <v>270</v>
      </c>
      <c r="Q1818" t="s">
        <v>822</v>
      </c>
      <c r="R1818" t="s">
        <v>221</v>
      </c>
      <c r="S1818" t="s">
        <v>36</v>
      </c>
    </row>
    <row r="1819" spans="1:19">
      <c r="A1819">
        <v>10390</v>
      </c>
      <c r="B1819">
        <v>26</v>
      </c>
      <c r="C1819" s="2">
        <v>78.11</v>
      </c>
      <c r="D1819" s="2">
        <v>7</v>
      </c>
      <c r="E1819" s="2">
        <v>2030.86</v>
      </c>
      <c r="F1819" s="3">
        <v>38415</v>
      </c>
      <c r="G1819" t="s">
        <v>40</v>
      </c>
      <c r="H1819">
        <v>1</v>
      </c>
      <c r="I1819">
        <v>3</v>
      </c>
      <c r="J1819">
        <v>2005</v>
      </c>
      <c r="K1819" s="2">
        <v>168</v>
      </c>
      <c r="L1819" t="s">
        <v>81</v>
      </c>
      <c r="M1819" t="s">
        <v>87</v>
      </c>
      <c r="N1819" t="s">
        <v>550</v>
      </c>
      <c r="O1819" t="s">
        <v>549</v>
      </c>
      <c r="P1819" t="s">
        <v>270</v>
      </c>
      <c r="Q1819" t="s">
        <v>822</v>
      </c>
      <c r="R1819" t="s">
        <v>221</v>
      </c>
      <c r="S1819" t="s">
        <v>45</v>
      </c>
    </row>
    <row r="1820" spans="1:19">
      <c r="A1820">
        <v>10396</v>
      </c>
      <c r="B1820">
        <v>33</v>
      </c>
      <c r="C1820" s="2">
        <v>159.80999999999997</v>
      </c>
      <c r="D1820" s="2">
        <v>2</v>
      </c>
      <c r="E1820" s="2">
        <v>5273.73</v>
      </c>
      <c r="F1820" s="3">
        <v>38434</v>
      </c>
      <c r="G1820" t="s">
        <v>40</v>
      </c>
      <c r="H1820">
        <v>1</v>
      </c>
      <c r="I1820">
        <v>3</v>
      </c>
      <c r="J1820">
        <v>2005</v>
      </c>
      <c r="K1820" s="2">
        <v>136</v>
      </c>
      <c r="L1820" t="s">
        <v>81</v>
      </c>
      <c r="M1820" t="s">
        <v>98</v>
      </c>
      <c r="N1820" t="s">
        <v>550</v>
      </c>
      <c r="O1820" t="s">
        <v>549</v>
      </c>
      <c r="P1820" t="s">
        <v>270</v>
      </c>
      <c r="Q1820" t="s">
        <v>822</v>
      </c>
      <c r="R1820" t="s">
        <v>221</v>
      </c>
      <c r="S1820" t="s">
        <v>36</v>
      </c>
    </row>
    <row r="1821" spans="1:19">
      <c r="A1821">
        <v>10396</v>
      </c>
      <c r="B1821">
        <v>45</v>
      </c>
      <c r="C1821" s="2">
        <v>105.32</v>
      </c>
      <c r="D1821" s="2">
        <v>5</v>
      </c>
      <c r="E1821" s="2">
        <v>4739.3999999999996</v>
      </c>
      <c r="F1821" s="3">
        <v>38434</v>
      </c>
      <c r="G1821" t="s">
        <v>40</v>
      </c>
      <c r="H1821">
        <v>1</v>
      </c>
      <c r="I1821">
        <v>3</v>
      </c>
      <c r="J1821">
        <v>2005</v>
      </c>
      <c r="K1821" s="2">
        <v>87</v>
      </c>
      <c r="L1821" t="s">
        <v>81</v>
      </c>
      <c r="M1821" t="s">
        <v>99</v>
      </c>
      <c r="N1821" t="s">
        <v>550</v>
      </c>
      <c r="O1821" t="s">
        <v>549</v>
      </c>
      <c r="P1821" t="s">
        <v>270</v>
      </c>
      <c r="Q1821" t="s">
        <v>822</v>
      </c>
      <c r="R1821" t="s">
        <v>221</v>
      </c>
      <c r="S1821" t="s">
        <v>36</v>
      </c>
    </row>
    <row r="1822" spans="1:19">
      <c r="A1822">
        <v>10396</v>
      </c>
      <c r="B1822">
        <v>27</v>
      </c>
      <c r="C1822" s="2">
        <v>83.2</v>
      </c>
      <c r="D1822" s="2">
        <v>7</v>
      </c>
      <c r="E1822" s="2">
        <v>2246.4</v>
      </c>
      <c r="F1822" s="3">
        <v>38434</v>
      </c>
      <c r="G1822" t="s">
        <v>40</v>
      </c>
      <c r="H1822">
        <v>1</v>
      </c>
      <c r="I1822">
        <v>3</v>
      </c>
      <c r="J1822">
        <v>2005</v>
      </c>
      <c r="K1822" s="2">
        <v>88</v>
      </c>
      <c r="L1822" t="s">
        <v>81</v>
      </c>
      <c r="M1822" t="s">
        <v>236</v>
      </c>
      <c r="N1822" t="s">
        <v>550</v>
      </c>
      <c r="O1822" t="s">
        <v>549</v>
      </c>
      <c r="P1822" t="s">
        <v>270</v>
      </c>
      <c r="Q1822" t="s">
        <v>822</v>
      </c>
      <c r="R1822" t="s">
        <v>221</v>
      </c>
      <c r="S1822" t="s">
        <v>45</v>
      </c>
    </row>
    <row r="1823" spans="1:19">
      <c r="A1823">
        <v>10396</v>
      </c>
      <c r="B1823">
        <v>37</v>
      </c>
      <c r="C1823" s="2">
        <v>90.570000000000007</v>
      </c>
      <c r="D1823" s="2">
        <v>8</v>
      </c>
      <c r="E1823" s="2">
        <v>3351.09</v>
      </c>
      <c r="F1823" s="3">
        <v>38434</v>
      </c>
      <c r="G1823" t="s">
        <v>40</v>
      </c>
      <c r="H1823">
        <v>1</v>
      </c>
      <c r="I1823">
        <v>3</v>
      </c>
      <c r="J1823">
        <v>2005</v>
      </c>
      <c r="K1823" s="2">
        <v>83</v>
      </c>
      <c r="L1823" t="s">
        <v>81</v>
      </c>
      <c r="M1823" t="s">
        <v>62</v>
      </c>
      <c r="N1823" t="s">
        <v>550</v>
      </c>
      <c r="O1823" t="s">
        <v>549</v>
      </c>
      <c r="P1823" t="s">
        <v>270</v>
      </c>
      <c r="Q1823" t="s">
        <v>822</v>
      </c>
      <c r="R1823" t="s">
        <v>221</v>
      </c>
      <c r="S1823" t="s">
        <v>36</v>
      </c>
    </row>
    <row r="1824" spans="1:19">
      <c r="A1824">
        <v>10421</v>
      </c>
      <c r="B1824">
        <v>35</v>
      </c>
      <c r="C1824" s="2">
        <v>155.25</v>
      </c>
      <c r="D1824" s="2">
        <v>1</v>
      </c>
      <c r="E1824" s="2">
        <v>5433.75</v>
      </c>
      <c r="F1824" s="3">
        <v>38501</v>
      </c>
      <c r="G1824" t="s">
        <v>375</v>
      </c>
      <c r="H1824">
        <v>2</v>
      </c>
      <c r="I1824">
        <v>5</v>
      </c>
      <c r="J1824">
        <v>2005</v>
      </c>
      <c r="K1824" s="2">
        <v>168</v>
      </c>
      <c r="L1824" t="s">
        <v>81</v>
      </c>
      <c r="M1824" t="s">
        <v>87</v>
      </c>
      <c r="N1824" t="s">
        <v>550</v>
      </c>
      <c r="O1824" t="s">
        <v>549</v>
      </c>
      <c r="P1824" t="s">
        <v>270</v>
      </c>
      <c r="Q1824" t="s">
        <v>822</v>
      </c>
      <c r="R1824" t="s">
        <v>221</v>
      </c>
      <c r="S1824" t="s">
        <v>36</v>
      </c>
    </row>
    <row r="1825" spans="1:19">
      <c r="A1825">
        <v>10421</v>
      </c>
      <c r="B1825">
        <v>40</v>
      </c>
      <c r="C1825" s="2">
        <v>45.7</v>
      </c>
      <c r="D1825" s="2">
        <v>2</v>
      </c>
      <c r="E1825" s="2">
        <v>1828</v>
      </c>
      <c r="F1825" s="3">
        <v>38501</v>
      </c>
      <c r="G1825" t="s">
        <v>375</v>
      </c>
      <c r="H1825">
        <v>2</v>
      </c>
      <c r="I1825">
        <v>5</v>
      </c>
      <c r="J1825">
        <v>2005</v>
      </c>
      <c r="K1825" s="2">
        <v>44</v>
      </c>
      <c r="L1825" t="s">
        <v>81</v>
      </c>
      <c r="M1825" t="s">
        <v>94</v>
      </c>
      <c r="N1825" t="s">
        <v>550</v>
      </c>
      <c r="O1825" t="s">
        <v>549</v>
      </c>
      <c r="P1825" t="s">
        <v>270</v>
      </c>
      <c r="Q1825" t="s">
        <v>822</v>
      </c>
      <c r="R1825" t="s">
        <v>221</v>
      </c>
      <c r="S1825" t="s">
        <v>45</v>
      </c>
    </row>
    <row r="1826" spans="1:19">
      <c r="A1826">
        <v>10333</v>
      </c>
      <c r="B1826">
        <v>26</v>
      </c>
      <c r="C1826" s="2">
        <v>115.5</v>
      </c>
      <c r="D1826" s="2">
        <v>3</v>
      </c>
      <c r="E1826" s="2">
        <v>3003</v>
      </c>
      <c r="F1826" s="3">
        <v>38309</v>
      </c>
      <c r="G1826" t="s">
        <v>40</v>
      </c>
      <c r="H1826">
        <v>4</v>
      </c>
      <c r="I1826">
        <v>11</v>
      </c>
      <c r="J1826">
        <v>2004</v>
      </c>
      <c r="K1826" s="2">
        <v>214</v>
      </c>
      <c r="L1826" t="s">
        <v>100</v>
      </c>
      <c r="M1826" t="s">
        <v>64</v>
      </c>
      <c r="N1826" t="s">
        <v>558</v>
      </c>
      <c r="O1826" t="s">
        <v>331</v>
      </c>
      <c r="P1826" t="s">
        <v>270</v>
      </c>
      <c r="Q1826" t="s">
        <v>822</v>
      </c>
      <c r="R1826" t="s">
        <v>221</v>
      </c>
      <c r="S1826" t="s">
        <v>36</v>
      </c>
    </row>
    <row r="1827" spans="1:19">
      <c r="A1827">
        <v>10201</v>
      </c>
      <c r="B1827">
        <v>22</v>
      </c>
      <c r="C1827" s="2">
        <v>98.57</v>
      </c>
      <c r="D1827" s="2">
        <v>2</v>
      </c>
      <c r="E1827" s="2">
        <v>2168.54</v>
      </c>
      <c r="F1827" s="3">
        <v>37956</v>
      </c>
      <c r="G1827" t="s">
        <v>40</v>
      </c>
      <c r="H1827">
        <v>4</v>
      </c>
      <c r="I1827">
        <v>12</v>
      </c>
      <c r="J1827">
        <v>2003</v>
      </c>
      <c r="K1827" s="2">
        <v>95</v>
      </c>
      <c r="L1827" t="s">
        <v>173</v>
      </c>
      <c r="M1827" t="s">
        <v>178</v>
      </c>
      <c r="N1827" t="s">
        <v>558</v>
      </c>
      <c r="O1827" t="s">
        <v>331</v>
      </c>
      <c r="P1827" t="s">
        <v>270</v>
      </c>
      <c r="Q1827" t="s">
        <v>822</v>
      </c>
      <c r="R1827" t="s">
        <v>221</v>
      </c>
      <c r="S1827" t="s">
        <v>45</v>
      </c>
    </row>
    <row r="1828" spans="1:19">
      <c r="A1828">
        <v>10201</v>
      </c>
      <c r="B1828">
        <v>24</v>
      </c>
      <c r="C1828" s="2">
        <v>126.08</v>
      </c>
      <c r="D1828" s="2">
        <v>5</v>
      </c>
      <c r="E1828" s="2">
        <v>3025.92</v>
      </c>
      <c r="F1828" s="3">
        <v>37956</v>
      </c>
      <c r="G1828" t="s">
        <v>40</v>
      </c>
      <c r="H1828">
        <v>4</v>
      </c>
      <c r="I1828">
        <v>12</v>
      </c>
      <c r="J1828">
        <v>2003</v>
      </c>
      <c r="K1828" s="2">
        <v>118</v>
      </c>
      <c r="L1828" t="s">
        <v>173</v>
      </c>
      <c r="M1828" t="s">
        <v>152</v>
      </c>
      <c r="N1828" t="s">
        <v>558</v>
      </c>
      <c r="O1828" t="s">
        <v>331</v>
      </c>
      <c r="P1828" t="s">
        <v>270</v>
      </c>
      <c r="Q1828" t="s">
        <v>822</v>
      </c>
      <c r="R1828" t="s">
        <v>221</v>
      </c>
      <c r="S1828" t="s">
        <v>36</v>
      </c>
    </row>
    <row r="1829" spans="1:19">
      <c r="A1829">
        <v>10201</v>
      </c>
      <c r="B1829">
        <v>49</v>
      </c>
      <c r="C1829" s="2">
        <v>164.61</v>
      </c>
      <c r="D1829" s="2">
        <v>4</v>
      </c>
      <c r="E1829" s="2">
        <v>8065.89</v>
      </c>
      <c r="F1829" s="3">
        <v>37956</v>
      </c>
      <c r="G1829" t="s">
        <v>40</v>
      </c>
      <c r="H1829">
        <v>4</v>
      </c>
      <c r="I1829">
        <v>12</v>
      </c>
      <c r="J1829">
        <v>2003</v>
      </c>
      <c r="K1829" s="2">
        <v>193</v>
      </c>
      <c r="L1829" t="s">
        <v>173</v>
      </c>
      <c r="M1829" t="s">
        <v>174</v>
      </c>
      <c r="N1829" t="s">
        <v>558</v>
      </c>
      <c r="O1829" t="s">
        <v>331</v>
      </c>
      <c r="P1829" t="s">
        <v>270</v>
      </c>
      <c r="Q1829" t="s">
        <v>822</v>
      </c>
      <c r="R1829" t="s">
        <v>221</v>
      </c>
      <c r="S1829" t="s">
        <v>39</v>
      </c>
    </row>
    <row r="1830" spans="1:19">
      <c r="A1830">
        <v>10201</v>
      </c>
      <c r="B1830">
        <v>25</v>
      </c>
      <c r="C1830" s="2">
        <v>161.16</v>
      </c>
      <c r="D1830" s="2">
        <v>1</v>
      </c>
      <c r="E1830" s="2">
        <v>4029</v>
      </c>
      <c r="F1830" s="3">
        <v>37956</v>
      </c>
      <c r="G1830" t="s">
        <v>40</v>
      </c>
      <c r="H1830">
        <v>4</v>
      </c>
      <c r="I1830">
        <v>12</v>
      </c>
      <c r="J1830">
        <v>2003</v>
      </c>
      <c r="K1830" s="2">
        <v>150</v>
      </c>
      <c r="L1830" t="s">
        <v>173</v>
      </c>
      <c r="M1830" t="s">
        <v>133</v>
      </c>
      <c r="N1830" t="s">
        <v>558</v>
      </c>
      <c r="O1830" t="s">
        <v>331</v>
      </c>
      <c r="P1830" t="s">
        <v>270</v>
      </c>
      <c r="Q1830" t="s">
        <v>822</v>
      </c>
      <c r="R1830" t="s">
        <v>221</v>
      </c>
      <c r="S1830" t="s">
        <v>36</v>
      </c>
    </row>
    <row r="1831" spans="1:19">
      <c r="A1831">
        <v>10201</v>
      </c>
      <c r="B1831">
        <v>30</v>
      </c>
      <c r="C1831" s="2">
        <v>64.81</v>
      </c>
      <c r="D1831" s="2">
        <v>6</v>
      </c>
      <c r="E1831" s="2">
        <v>1944.3</v>
      </c>
      <c r="F1831" s="3">
        <v>37956</v>
      </c>
      <c r="G1831" t="s">
        <v>40</v>
      </c>
      <c r="H1831">
        <v>4</v>
      </c>
      <c r="I1831">
        <v>12</v>
      </c>
      <c r="J1831">
        <v>2003</v>
      </c>
      <c r="K1831" s="2">
        <v>60</v>
      </c>
      <c r="L1831" t="s">
        <v>173</v>
      </c>
      <c r="M1831" t="s">
        <v>153</v>
      </c>
      <c r="N1831" t="s">
        <v>558</v>
      </c>
      <c r="O1831" t="s">
        <v>331</v>
      </c>
      <c r="P1831" t="s">
        <v>270</v>
      </c>
      <c r="Q1831" t="s">
        <v>822</v>
      </c>
      <c r="R1831" t="s">
        <v>221</v>
      </c>
      <c r="S1831" t="s">
        <v>45</v>
      </c>
    </row>
    <row r="1832" spans="1:19">
      <c r="A1832">
        <v>10201</v>
      </c>
      <c r="B1832">
        <v>39</v>
      </c>
      <c r="C1832" s="2">
        <v>111.57</v>
      </c>
      <c r="D1832" s="2">
        <v>3</v>
      </c>
      <c r="E1832" s="2">
        <v>4351.2299999999996</v>
      </c>
      <c r="F1832" s="3">
        <v>37956</v>
      </c>
      <c r="G1832" t="s">
        <v>40</v>
      </c>
      <c r="H1832">
        <v>4</v>
      </c>
      <c r="I1832">
        <v>12</v>
      </c>
      <c r="J1832">
        <v>2003</v>
      </c>
      <c r="K1832" s="2">
        <v>112</v>
      </c>
      <c r="L1832" t="s">
        <v>173</v>
      </c>
      <c r="M1832" t="s">
        <v>175</v>
      </c>
      <c r="N1832" t="s">
        <v>558</v>
      </c>
      <c r="O1832" t="s">
        <v>331</v>
      </c>
      <c r="P1832" t="s">
        <v>270</v>
      </c>
      <c r="Q1832" t="s">
        <v>822</v>
      </c>
      <c r="R1832" t="s">
        <v>221</v>
      </c>
      <c r="S1832" t="s">
        <v>36</v>
      </c>
    </row>
    <row r="1833" spans="1:19">
      <c r="A1833">
        <v>10201</v>
      </c>
      <c r="B1833">
        <v>25</v>
      </c>
      <c r="C1833" s="2">
        <v>73.88</v>
      </c>
      <c r="D1833" s="2">
        <v>7</v>
      </c>
      <c r="E1833" s="2">
        <v>1847</v>
      </c>
      <c r="F1833" s="3">
        <v>37956</v>
      </c>
      <c r="G1833" t="s">
        <v>40</v>
      </c>
      <c r="H1833">
        <v>4</v>
      </c>
      <c r="I1833">
        <v>12</v>
      </c>
      <c r="J1833">
        <v>2003</v>
      </c>
      <c r="K1833" s="2">
        <v>76</v>
      </c>
      <c r="L1833" t="s">
        <v>173</v>
      </c>
      <c r="M1833" t="s">
        <v>176</v>
      </c>
      <c r="N1833" t="s">
        <v>558</v>
      </c>
      <c r="O1833" t="s">
        <v>331</v>
      </c>
      <c r="P1833" t="s">
        <v>270</v>
      </c>
      <c r="Q1833" t="s">
        <v>822</v>
      </c>
      <c r="R1833" t="s">
        <v>221</v>
      </c>
      <c r="S1833" t="s">
        <v>45</v>
      </c>
    </row>
    <row r="1834" spans="1:19">
      <c r="A1834">
        <v>10333</v>
      </c>
      <c r="B1834">
        <v>33</v>
      </c>
      <c r="C1834" s="2">
        <v>99.21</v>
      </c>
      <c r="D1834" s="2">
        <v>6</v>
      </c>
      <c r="E1834" s="2">
        <v>3273.93</v>
      </c>
      <c r="F1834" s="3">
        <v>38309</v>
      </c>
      <c r="G1834" t="s">
        <v>40</v>
      </c>
      <c r="H1834">
        <v>4</v>
      </c>
      <c r="I1834">
        <v>11</v>
      </c>
      <c r="J1834">
        <v>2004</v>
      </c>
      <c r="K1834" s="2">
        <v>136</v>
      </c>
      <c r="L1834" t="s">
        <v>79</v>
      </c>
      <c r="M1834" t="s">
        <v>140</v>
      </c>
      <c r="N1834" t="s">
        <v>558</v>
      </c>
      <c r="O1834" t="s">
        <v>331</v>
      </c>
      <c r="P1834" t="s">
        <v>270</v>
      </c>
      <c r="Q1834" t="s">
        <v>822</v>
      </c>
      <c r="R1834" t="s">
        <v>221</v>
      </c>
      <c r="S1834" t="s">
        <v>36</v>
      </c>
    </row>
    <row r="1835" spans="1:19">
      <c r="A1835">
        <v>10333</v>
      </c>
      <c r="B1835">
        <v>29</v>
      </c>
      <c r="C1835" s="2">
        <v>40.25</v>
      </c>
      <c r="D1835" s="2">
        <v>7</v>
      </c>
      <c r="E1835" s="2">
        <v>1167.25</v>
      </c>
      <c r="F1835" s="3">
        <v>38309</v>
      </c>
      <c r="G1835" t="s">
        <v>40</v>
      </c>
      <c r="H1835">
        <v>4</v>
      </c>
      <c r="I1835">
        <v>11</v>
      </c>
      <c r="J1835">
        <v>2004</v>
      </c>
      <c r="K1835" s="2">
        <v>116</v>
      </c>
      <c r="L1835" t="s">
        <v>79</v>
      </c>
      <c r="M1835" t="s">
        <v>80</v>
      </c>
      <c r="N1835" t="s">
        <v>558</v>
      </c>
      <c r="O1835" t="s">
        <v>331</v>
      </c>
      <c r="P1835" t="s">
        <v>270</v>
      </c>
      <c r="Q1835" t="s">
        <v>822</v>
      </c>
      <c r="R1835" t="s">
        <v>221</v>
      </c>
      <c r="S1835" t="s">
        <v>45</v>
      </c>
    </row>
    <row r="1836" spans="1:19">
      <c r="A1836">
        <v>10333</v>
      </c>
      <c r="B1836">
        <v>33</v>
      </c>
      <c r="C1836" s="2">
        <v>73.69</v>
      </c>
      <c r="D1836" s="2">
        <v>4</v>
      </c>
      <c r="E1836" s="2">
        <v>2431.77</v>
      </c>
      <c r="F1836" s="3">
        <v>38309</v>
      </c>
      <c r="G1836" t="s">
        <v>40</v>
      </c>
      <c r="H1836">
        <v>4</v>
      </c>
      <c r="I1836">
        <v>11</v>
      </c>
      <c r="J1836">
        <v>2004</v>
      </c>
      <c r="K1836" s="2">
        <v>64</v>
      </c>
      <c r="L1836" t="s">
        <v>79</v>
      </c>
      <c r="M1836" t="s">
        <v>144</v>
      </c>
      <c r="N1836" t="s">
        <v>558</v>
      </c>
      <c r="O1836" t="s">
        <v>331</v>
      </c>
      <c r="P1836" t="s">
        <v>270</v>
      </c>
      <c r="Q1836" t="s">
        <v>822</v>
      </c>
      <c r="R1836" t="s">
        <v>221</v>
      </c>
      <c r="S1836" t="s">
        <v>45</v>
      </c>
    </row>
    <row r="1837" spans="1:19">
      <c r="A1837">
        <v>10111</v>
      </c>
      <c r="B1837">
        <v>33</v>
      </c>
      <c r="C1837" s="2">
        <v>99.660000000000011</v>
      </c>
      <c r="D1837" s="2">
        <v>6</v>
      </c>
      <c r="E1837" s="2">
        <v>3288.78</v>
      </c>
      <c r="F1837" s="3">
        <v>37705</v>
      </c>
      <c r="G1837" t="s">
        <v>40</v>
      </c>
      <c r="H1837">
        <v>1</v>
      </c>
      <c r="I1837">
        <v>3</v>
      </c>
      <c r="J1837">
        <v>2003</v>
      </c>
      <c r="K1837" s="2">
        <v>102</v>
      </c>
      <c r="L1837" t="s">
        <v>81</v>
      </c>
      <c r="M1837" t="s">
        <v>82</v>
      </c>
      <c r="N1837" t="s">
        <v>558</v>
      </c>
      <c r="O1837" t="s">
        <v>331</v>
      </c>
      <c r="P1837" t="s">
        <v>270</v>
      </c>
      <c r="Q1837" t="s">
        <v>822</v>
      </c>
      <c r="R1837" t="s">
        <v>221</v>
      </c>
      <c r="S1837" t="s">
        <v>36</v>
      </c>
    </row>
    <row r="1838" spans="1:19">
      <c r="A1838">
        <v>10111</v>
      </c>
      <c r="B1838">
        <v>48</v>
      </c>
      <c r="C1838" s="2">
        <v>49.06</v>
      </c>
      <c r="D1838" s="2">
        <v>5</v>
      </c>
      <c r="E1838" s="2">
        <v>2354.88</v>
      </c>
      <c r="F1838" s="3">
        <v>37705</v>
      </c>
      <c r="G1838" t="s">
        <v>40</v>
      </c>
      <c r="H1838">
        <v>1</v>
      </c>
      <c r="I1838">
        <v>3</v>
      </c>
      <c r="J1838">
        <v>2003</v>
      </c>
      <c r="K1838" s="2">
        <v>53</v>
      </c>
      <c r="L1838" t="s">
        <v>81</v>
      </c>
      <c r="M1838" t="s">
        <v>83</v>
      </c>
      <c r="N1838" t="s">
        <v>558</v>
      </c>
      <c r="O1838" t="s">
        <v>331</v>
      </c>
      <c r="P1838" t="s">
        <v>270</v>
      </c>
      <c r="Q1838" t="s">
        <v>822</v>
      </c>
      <c r="R1838" t="s">
        <v>221</v>
      </c>
      <c r="S1838" t="s">
        <v>45</v>
      </c>
    </row>
    <row r="1839" spans="1:19">
      <c r="A1839">
        <v>10111</v>
      </c>
      <c r="B1839">
        <v>28</v>
      </c>
      <c r="C1839" s="2">
        <v>64.33</v>
      </c>
      <c r="D1839" s="2">
        <v>2</v>
      </c>
      <c r="E1839" s="2">
        <v>1801.24</v>
      </c>
      <c r="F1839" s="3">
        <v>37705</v>
      </c>
      <c r="G1839" t="s">
        <v>40</v>
      </c>
      <c r="H1839">
        <v>1</v>
      </c>
      <c r="I1839">
        <v>3</v>
      </c>
      <c r="J1839">
        <v>2003</v>
      </c>
      <c r="K1839" s="2">
        <v>62</v>
      </c>
      <c r="L1839" t="s">
        <v>81</v>
      </c>
      <c r="M1839" t="s">
        <v>89</v>
      </c>
      <c r="N1839" t="s">
        <v>558</v>
      </c>
      <c r="O1839" t="s">
        <v>331</v>
      </c>
      <c r="P1839" t="s">
        <v>270</v>
      </c>
      <c r="Q1839" t="s">
        <v>822</v>
      </c>
      <c r="R1839" t="s">
        <v>221</v>
      </c>
      <c r="S1839" t="s">
        <v>45</v>
      </c>
    </row>
    <row r="1840" spans="1:19">
      <c r="A1840">
        <v>10111</v>
      </c>
      <c r="B1840">
        <v>43</v>
      </c>
      <c r="C1840" s="2">
        <v>112.05</v>
      </c>
      <c r="D1840" s="2">
        <v>1</v>
      </c>
      <c r="E1840" s="2">
        <v>4818.1499999999996</v>
      </c>
      <c r="F1840" s="3">
        <v>37705</v>
      </c>
      <c r="G1840" t="s">
        <v>40</v>
      </c>
      <c r="H1840">
        <v>1</v>
      </c>
      <c r="I1840">
        <v>3</v>
      </c>
      <c r="J1840">
        <v>2003</v>
      </c>
      <c r="K1840" s="2">
        <v>104</v>
      </c>
      <c r="L1840" t="s">
        <v>81</v>
      </c>
      <c r="M1840" t="s">
        <v>90</v>
      </c>
      <c r="N1840" t="s">
        <v>558</v>
      </c>
      <c r="O1840" t="s">
        <v>331</v>
      </c>
      <c r="P1840" t="s">
        <v>270</v>
      </c>
      <c r="Q1840" t="s">
        <v>822</v>
      </c>
      <c r="R1840" t="s">
        <v>221</v>
      </c>
      <c r="S1840" t="s">
        <v>36</v>
      </c>
    </row>
    <row r="1841" spans="1:19">
      <c r="A1841">
        <v>10111</v>
      </c>
      <c r="B1841">
        <v>39</v>
      </c>
      <c r="C1841" s="2">
        <v>107.15</v>
      </c>
      <c r="D1841" s="2">
        <v>4</v>
      </c>
      <c r="E1841" s="2">
        <v>4178.8500000000004</v>
      </c>
      <c r="F1841" s="3">
        <v>37705</v>
      </c>
      <c r="G1841" t="s">
        <v>40</v>
      </c>
      <c r="H1841">
        <v>1</v>
      </c>
      <c r="I1841">
        <v>3</v>
      </c>
      <c r="J1841">
        <v>2003</v>
      </c>
      <c r="K1841" s="2">
        <v>99</v>
      </c>
      <c r="L1841" t="s">
        <v>81</v>
      </c>
      <c r="M1841" t="s">
        <v>91</v>
      </c>
      <c r="N1841" t="s">
        <v>558</v>
      </c>
      <c r="O1841" t="s">
        <v>331</v>
      </c>
      <c r="P1841" t="s">
        <v>270</v>
      </c>
      <c r="Q1841" t="s">
        <v>822</v>
      </c>
      <c r="R1841" t="s">
        <v>221</v>
      </c>
      <c r="S1841" t="s">
        <v>36</v>
      </c>
    </row>
    <row r="1842" spans="1:19">
      <c r="A1842">
        <v>10111</v>
      </c>
      <c r="B1842">
        <v>26</v>
      </c>
      <c r="C1842" s="2">
        <v>86.679999999999993</v>
      </c>
      <c r="D1842" s="2">
        <v>3</v>
      </c>
      <c r="E1842" s="2">
        <v>2253.6799999999998</v>
      </c>
      <c r="F1842" s="3">
        <v>37705</v>
      </c>
      <c r="G1842" t="s">
        <v>40</v>
      </c>
      <c r="H1842">
        <v>1</v>
      </c>
      <c r="I1842">
        <v>3</v>
      </c>
      <c r="J1842">
        <v>2003</v>
      </c>
      <c r="K1842" s="2">
        <v>97</v>
      </c>
      <c r="L1842" t="s">
        <v>81</v>
      </c>
      <c r="M1842" t="s">
        <v>96</v>
      </c>
      <c r="N1842" t="s">
        <v>558</v>
      </c>
      <c r="O1842" t="s">
        <v>331</v>
      </c>
      <c r="P1842" t="s">
        <v>270</v>
      </c>
      <c r="Q1842" t="s">
        <v>822</v>
      </c>
      <c r="R1842" t="s">
        <v>221</v>
      </c>
      <c r="S1842" t="s">
        <v>45</v>
      </c>
    </row>
    <row r="1843" spans="1:19">
      <c r="A1843">
        <v>10333</v>
      </c>
      <c r="B1843">
        <v>31</v>
      </c>
      <c r="C1843" s="2">
        <v>90.17</v>
      </c>
      <c r="D1843" s="2">
        <v>5</v>
      </c>
      <c r="E1843" s="2">
        <v>2795.27</v>
      </c>
      <c r="F1843" s="3">
        <v>38309</v>
      </c>
      <c r="G1843" t="s">
        <v>40</v>
      </c>
      <c r="H1843">
        <v>4</v>
      </c>
      <c r="I1843">
        <v>11</v>
      </c>
      <c r="J1843">
        <v>2004</v>
      </c>
      <c r="K1843" s="2">
        <v>101</v>
      </c>
      <c r="L1843" t="s">
        <v>81</v>
      </c>
      <c r="M1843" t="s">
        <v>88</v>
      </c>
      <c r="N1843" t="s">
        <v>558</v>
      </c>
      <c r="O1843" t="s">
        <v>331</v>
      </c>
      <c r="P1843" t="s">
        <v>270</v>
      </c>
      <c r="Q1843" t="s">
        <v>822</v>
      </c>
      <c r="R1843" t="s">
        <v>221</v>
      </c>
      <c r="S1843" t="s">
        <v>45</v>
      </c>
    </row>
    <row r="1844" spans="1:19">
      <c r="A1844">
        <v>10333</v>
      </c>
      <c r="B1844">
        <v>46</v>
      </c>
      <c r="C1844" s="2">
        <v>246.45000000000002</v>
      </c>
      <c r="D1844" s="2">
        <v>2</v>
      </c>
      <c r="E1844" s="2">
        <v>11336.7</v>
      </c>
      <c r="F1844" s="3">
        <v>38309</v>
      </c>
      <c r="G1844" t="s">
        <v>40</v>
      </c>
      <c r="H1844">
        <v>4</v>
      </c>
      <c r="I1844">
        <v>11</v>
      </c>
      <c r="J1844">
        <v>2004</v>
      </c>
      <c r="K1844" s="2">
        <v>99</v>
      </c>
      <c r="L1844" t="s">
        <v>81</v>
      </c>
      <c r="M1844" t="s">
        <v>91</v>
      </c>
      <c r="N1844" t="s">
        <v>558</v>
      </c>
      <c r="O1844" t="s">
        <v>331</v>
      </c>
      <c r="P1844" t="s">
        <v>270</v>
      </c>
      <c r="Q1844" t="s">
        <v>822</v>
      </c>
      <c r="R1844" t="s">
        <v>221</v>
      </c>
      <c r="S1844" t="s">
        <v>39</v>
      </c>
    </row>
    <row r="1845" spans="1:19">
      <c r="A1845">
        <v>10333</v>
      </c>
      <c r="B1845">
        <v>24</v>
      </c>
      <c r="C1845" s="2">
        <v>79.86</v>
      </c>
      <c r="D1845" s="2">
        <v>8</v>
      </c>
      <c r="E1845" s="2">
        <v>1916.64</v>
      </c>
      <c r="F1845" s="3">
        <v>38309</v>
      </c>
      <c r="G1845" t="s">
        <v>40</v>
      </c>
      <c r="H1845">
        <v>4</v>
      </c>
      <c r="I1845">
        <v>11</v>
      </c>
      <c r="J1845">
        <v>2004</v>
      </c>
      <c r="K1845" s="2">
        <v>50</v>
      </c>
      <c r="L1845" t="s">
        <v>81</v>
      </c>
      <c r="M1845" t="s">
        <v>145</v>
      </c>
      <c r="N1845" t="s">
        <v>558</v>
      </c>
      <c r="O1845" t="s">
        <v>331</v>
      </c>
      <c r="P1845" t="s">
        <v>270</v>
      </c>
      <c r="Q1845" t="s">
        <v>822</v>
      </c>
      <c r="R1845" t="s">
        <v>221</v>
      </c>
      <c r="S1845" t="s">
        <v>45</v>
      </c>
    </row>
    <row r="1846" spans="1:19">
      <c r="A1846">
        <v>10333</v>
      </c>
      <c r="B1846">
        <v>39</v>
      </c>
      <c r="C1846" s="2">
        <v>113.44</v>
      </c>
      <c r="D1846" s="2">
        <v>1</v>
      </c>
      <c r="E1846" s="2">
        <v>4424.16</v>
      </c>
      <c r="F1846" s="3">
        <v>38309</v>
      </c>
      <c r="G1846" t="s">
        <v>40</v>
      </c>
      <c r="H1846">
        <v>4</v>
      </c>
      <c r="I1846">
        <v>11</v>
      </c>
      <c r="J1846">
        <v>2004</v>
      </c>
      <c r="K1846" s="2">
        <v>97</v>
      </c>
      <c r="L1846" t="s">
        <v>81</v>
      </c>
      <c r="M1846" t="s">
        <v>96</v>
      </c>
      <c r="N1846" t="s">
        <v>558</v>
      </c>
      <c r="O1846" t="s">
        <v>331</v>
      </c>
      <c r="P1846" t="s">
        <v>270</v>
      </c>
      <c r="Q1846" t="s">
        <v>822</v>
      </c>
      <c r="R1846" t="s">
        <v>221</v>
      </c>
      <c r="S1846" t="s">
        <v>36</v>
      </c>
    </row>
    <row r="1847" spans="1:19">
      <c r="A1847">
        <v>10109</v>
      </c>
      <c r="B1847">
        <v>26</v>
      </c>
      <c r="C1847" s="2">
        <v>168.43</v>
      </c>
      <c r="D1847" s="2">
        <v>4</v>
      </c>
      <c r="E1847" s="2">
        <v>4379.18</v>
      </c>
      <c r="F1847" s="3">
        <v>37690</v>
      </c>
      <c r="G1847" t="s">
        <v>40</v>
      </c>
      <c r="H1847">
        <v>1</v>
      </c>
      <c r="I1847">
        <v>3</v>
      </c>
      <c r="J1847">
        <v>2003</v>
      </c>
      <c r="K1847" s="2">
        <v>141</v>
      </c>
      <c r="L1847" t="s">
        <v>100</v>
      </c>
      <c r="M1847" t="s">
        <v>27</v>
      </c>
      <c r="N1847" t="s">
        <v>561</v>
      </c>
      <c r="O1847" t="s">
        <v>295</v>
      </c>
      <c r="P1847" t="s">
        <v>296</v>
      </c>
      <c r="Q1847" t="s">
        <v>822</v>
      </c>
      <c r="R1847" t="s">
        <v>221</v>
      </c>
      <c r="S1847" t="s">
        <v>36</v>
      </c>
    </row>
    <row r="1848" spans="1:19">
      <c r="A1848">
        <v>10109</v>
      </c>
      <c r="B1848">
        <v>38</v>
      </c>
      <c r="C1848" s="2">
        <v>116.64999999999999</v>
      </c>
      <c r="D1848" s="2">
        <v>3</v>
      </c>
      <c r="E1848" s="2">
        <v>4432.7</v>
      </c>
      <c r="F1848" s="3">
        <v>37690</v>
      </c>
      <c r="G1848" t="s">
        <v>40</v>
      </c>
      <c r="H1848">
        <v>1</v>
      </c>
      <c r="I1848">
        <v>3</v>
      </c>
      <c r="J1848">
        <v>2003</v>
      </c>
      <c r="K1848" s="2">
        <v>142</v>
      </c>
      <c r="L1848" t="s">
        <v>100</v>
      </c>
      <c r="M1848" t="s">
        <v>37</v>
      </c>
      <c r="N1848" t="s">
        <v>561</v>
      </c>
      <c r="O1848" t="s">
        <v>295</v>
      </c>
      <c r="P1848" t="s">
        <v>296</v>
      </c>
      <c r="Q1848" t="s">
        <v>822</v>
      </c>
      <c r="R1848" t="s">
        <v>221</v>
      </c>
      <c r="S1848" t="s">
        <v>36</v>
      </c>
    </row>
    <row r="1849" spans="1:19">
      <c r="A1849">
        <v>10109</v>
      </c>
      <c r="B1849">
        <v>26</v>
      </c>
      <c r="C1849" s="2">
        <v>121.44</v>
      </c>
      <c r="D1849" s="2">
        <v>1</v>
      </c>
      <c r="E1849" s="2">
        <v>3157.44</v>
      </c>
      <c r="F1849" s="3">
        <v>37690</v>
      </c>
      <c r="G1849" t="s">
        <v>40</v>
      </c>
      <c r="H1849">
        <v>1</v>
      </c>
      <c r="I1849">
        <v>3</v>
      </c>
      <c r="J1849">
        <v>2003</v>
      </c>
      <c r="K1849" s="2">
        <v>132</v>
      </c>
      <c r="L1849" t="s">
        <v>100</v>
      </c>
      <c r="M1849" t="s">
        <v>112</v>
      </c>
      <c r="N1849" t="s">
        <v>561</v>
      </c>
      <c r="O1849" t="s">
        <v>295</v>
      </c>
      <c r="P1849" t="s">
        <v>296</v>
      </c>
      <c r="Q1849" t="s">
        <v>822</v>
      </c>
      <c r="R1849" t="s">
        <v>221</v>
      </c>
      <c r="S1849" t="s">
        <v>36</v>
      </c>
    </row>
    <row r="1850" spans="1:19">
      <c r="A1850">
        <v>10109</v>
      </c>
      <c r="B1850">
        <v>46</v>
      </c>
      <c r="C1850" s="2">
        <v>179.5</v>
      </c>
      <c r="D1850" s="2">
        <v>5</v>
      </c>
      <c r="E1850" s="2">
        <v>8257</v>
      </c>
      <c r="F1850" s="3">
        <v>37690</v>
      </c>
      <c r="G1850" t="s">
        <v>40</v>
      </c>
      <c r="H1850">
        <v>1</v>
      </c>
      <c r="I1850">
        <v>3</v>
      </c>
      <c r="J1850">
        <v>2003</v>
      </c>
      <c r="K1850" s="2">
        <v>169</v>
      </c>
      <c r="L1850" t="s">
        <v>100</v>
      </c>
      <c r="M1850" t="s">
        <v>38</v>
      </c>
      <c r="N1850" t="s">
        <v>561</v>
      </c>
      <c r="O1850" t="s">
        <v>295</v>
      </c>
      <c r="P1850" t="s">
        <v>296</v>
      </c>
      <c r="Q1850" t="s">
        <v>822</v>
      </c>
      <c r="R1850" t="s">
        <v>221</v>
      </c>
      <c r="S1850" t="s">
        <v>39</v>
      </c>
    </row>
    <row r="1851" spans="1:19">
      <c r="A1851">
        <v>10109</v>
      </c>
      <c r="B1851">
        <v>47</v>
      </c>
      <c r="C1851" s="2">
        <v>132.80000000000001</v>
      </c>
      <c r="D1851" s="2">
        <v>2</v>
      </c>
      <c r="E1851" s="2">
        <v>6241.6</v>
      </c>
      <c r="F1851" s="3">
        <v>37690</v>
      </c>
      <c r="G1851" t="s">
        <v>40</v>
      </c>
      <c r="H1851">
        <v>1</v>
      </c>
      <c r="I1851">
        <v>3</v>
      </c>
      <c r="J1851">
        <v>2003</v>
      </c>
      <c r="K1851" s="2">
        <v>141</v>
      </c>
      <c r="L1851" t="s">
        <v>100</v>
      </c>
      <c r="M1851" t="s">
        <v>113</v>
      </c>
      <c r="N1851" t="s">
        <v>561</v>
      </c>
      <c r="O1851" t="s">
        <v>295</v>
      </c>
      <c r="P1851" t="s">
        <v>296</v>
      </c>
      <c r="Q1851" t="s">
        <v>822</v>
      </c>
      <c r="R1851" t="s">
        <v>221</v>
      </c>
      <c r="S1851" t="s">
        <v>36</v>
      </c>
    </row>
    <row r="1852" spans="1:19">
      <c r="A1852">
        <v>10109</v>
      </c>
      <c r="B1852">
        <v>29</v>
      </c>
      <c r="C1852" s="2">
        <v>32.1</v>
      </c>
      <c r="D1852" s="2">
        <v>6</v>
      </c>
      <c r="E1852" s="2">
        <v>930.9</v>
      </c>
      <c r="F1852" s="3">
        <v>37690</v>
      </c>
      <c r="G1852" t="s">
        <v>40</v>
      </c>
      <c r="H1852">
        <v>1</v>
      </c>
      <c r="I1852">
        <v>3</v>
      </c>
      <c r="J1852">
        <v>2003</v>
      </c>
      <c r="K1852" s="2">
        <v>37</v>
      </c>
      <c r="L1852" t="s">
        <v>100</v>
      </c>
      <c r="M1852" t="s">
        <v>171</v>
      </c>
      <c r="N1852" t="s">
        <v>561</v>
      </c>
      <c r="O1852" t="s">
        <v>295</v>
      </c>
      <c r="P1852" t="s">
        <v>296</v>
      </c>
      <c r="Q1852" t="s">
        <v>822</v>
      </c>
      <c r="R1852" t="s">
        <v>221</v>
      </c>
      <c r="S1852" t="s">
        <v>45</v>
      </c>
    </row>
    <row r="1853" spans="1:19">
      <c r="A1853">
        <v>10331</v>
      </c>
      <c r="B1853">
        <v>46</v>
      </c>
      <c r="C1853" s="2">
        <v>139.87</v>
      </c>
      <c r="D1853" s="2">
        <v>6</v>
      </c>
      <c r="E1853" s="2">
        <v>6434.02</v>
      </c>
      <c r="F1853" s="3">
        <v>38308</v>
      </c>
      <c r="G1853" t="s">
        <v>40</v>
      </c>
      <c r="H1853">
        <v>4</v>
      </c>
      <c r="I1853">
        <v>11</v>
      </c>
      <c r="J1853">
        <v>2004</v>
      </c>
      <c r="K1853" s="2">
        <v>141</v>
      </c>
      <c r="L1853" t="s">
        <v>100</v>
      </c>
      <c r="M1853" t="s">
        <v>27</v>
      </c>
      <c r="N1853" t="s">
        <v>561</v>
      </c>
      <c r="O1853" t="s">
        <v>295</v>
      </c>
      <c r="P1853" t="s">
        <v>296</v>
      </c>
      <c r="Q1853" t="s">
        <v>822</v>
      </c>
      <c r="R1853" t="s">
        <v>221</v>
      </c>
      <c r="S1853" t="s">
        <v>36</v>
      </c>
    </row>
    <row r="1854" spans="1:19">
      <c r="A1854">
        <v>10331</v>
      </c>
      <c r="B1854">
        <v>44</v>
      </c>
      <c r="C1854" s="2">
        <v>110.21</v>
      </c>
      <c r="D1854" s="2">
        <v>14</v>
      </c>
      <c r="E1854" s="2">
        <v>4849.24</v>
      </c>
      <c r="F1854" s="3">
        <v>38308</v>
      </c>
      <c r="G1854" t="s">
        <v>40</v>
      </c>
      <c r="H1854">
        <v>4</v>
      </c>
      <c r="I1854">
        <v>11</v>
      </c>
      <c r="J1854">
        <v>2004</v>
      </c>
      <c r="K1854" s="2">
        <v>124</v>
      </c>
      <c r="L1854" t="s">
        <v>100</v>
      </c>
      <c r="M1854" t="s">
        <v>111</v>
      </c>
      <c r="N1854" t="s">
        <v>561</v>
      </c>
      <c r="O1854" t="s">
        <v>295</v>
      </c>
      <c r="P1854" t="s">
        <v>296</v>
      </c>
      <c r="Q1854" t="s">
        <v>822</v>
      </c>
      <c r="R1854" t="s">
        <v>221</v>
      </c>
      <c r="S1854" t="s">
        <v>36</v>
      </c>
    </row>
    <row r="1855" spans="1:19">
      <c r="A1855">
        <v>10331</v>
      </c>
      <c r="B1855">
        <v>30</v>
      </c>
      <c r="C1855" s="2">
        <v>32.47</v>
      </c>
      <c r="D1855" s="2">
        <v>8</v>
      </c>
      <c r="E1855" s="2">
        <v>974.1</v>
      </c>
      <c r="F1855" s="3">
        <v>38308</v>
      </c>
      <c r="G1855" t="s">
        <v>40</v>
      </c>
      <c r="H1855">
        <v>4</v>
      </c>
      <c r="I1855">
        <v>11</v>
      </c>
      <c r="J1855">
        <v>2004</v>
      </c>
      <c r="K1855" s="2">
        <v>142</v>
      </c>
      <c r="L1855" t="s">
        <v>100</v>
      </c>
      <c r="M1855" t="s">
        <v>37</v>
      </c>
      <c r="N1855" t="s">
        <v>561</v>
      </c>
      <c r="O1855" t="s">
        <v>295</v>
      </c>
      <c r="P1855" t="s">
        <v>296</v>
      </c>
      <c r="Q1855" t="s">
        <v>822</v>
      </c>
      <c r="R1855" t="s">
        <v>221</v>
      </c>
      <c r="S1855" t="s">
        <v>45</v>
      </c>
    </row>
    <row r="1856" spans="1:19">
      <c r="A1856">
        <v>10331</v>
      </c>
      <c r="B1856">
        <v>26</v>
      </c>
      <c r="C1856" s="2">
        <v>64.900000000000006</v>
      </c>
      <c r="D1856" s="2">
        <v>10</v>
      </c>
      <c r="E1856" s="2">
        <v>1687.4</v>
      </c>
      <c r="F1856" s="3">
        <v>38308</v>
      </c>
      <c r="G1856" t="s">
        <v>40</v>
      </c>
      <c r="H1856">
        <v>4</v>
      </c>
      <c r="I1856">
        <v>11</v>
      </c>
      <c r="J1856">
        <v>2004</v>
      </c>
      <c r="K1856" s="2">
        <v>132</v>
      </c>
      <c r="L1856" t="s">
        <v>100</v>
      </c>
      <c r="M1856" t="s">
        <v>112</v>
      </c>
      <c r="N1856" t="s">
        <v>561</v>
      </c>
      <c r="O1856" t="s">
        <v>295</v>
      </c>
      <c r="P1856" t="s">
        <v>296</v>
      </c>
      <c r="Q1856" t="s">
        <v>822</v>
      </c>
      <c r="R1856" t="s">
        <v>221</v>
      </c>
      <c r="S1856" t="s">
        <v>45</v>
      </c>
    </row>
    <row r="1857" spans="1:19">
      <c r="A1857">
        <v>10331</v>
      </c>
      <c r="B1857">
        <v>27</v>
      </c>
      <c r="C1857" s="2">
        <v>154.47</v>
      </c>
      <c r="D1857" s="2">
        <v>11</v>
      </c>
      <c r="E1857" s="2">
        <v>4170.6899999999996</v>
      </c>
      <c r="F1857" s="3">
        <v>38308</v>
      </c>
      <c r="G1857" t="s">
        <v>40</v>
      </c>
      <c r="H1857">
        <v>4</v>
      </c>
      <c r="I1857">
        <v>11</v>
      </c>
      <c r="J1857">
        <v>2004</v>
      </c>
      <c r="K1857" s="2">
        <v>169</v>
      </c>
      <c r="L1857" t="s">
        <v>100</v>
      </c>
      <c r="M1857" t="s">
        <v>38</v>
      </c>
      <c r="N1857" t="s">
        <v>561</v>
      </c>
      <c r="O1857" t="s">
        <v>295</v>
      </c>
      <c r="P1857" t="s">
        <v>296</v>
      </c>
      <c r="Q1857" t="s">
        <v>822</v>
      </c>
      <c r="R1857" t="s">
        <v>221</v>
      </c>
      <c r="S1857" t="s">
        <v>36</v>
      </c>
    </row>
    <row r="1858" spans="1:19">
      <c r="A1858">
        <v>10331</v>
      </c>
      <c r="B1858">
        <v>26</v>
      </c>
      <c r="C1858" s="2">
        <v>67.91</v>
      </c>
      <c r="D1858" s="2">
        <v>12</v>
      </c>
      <c r="E1858" s="2">
        <v>1765.66</v>
      </c>
      <c r="F1858" s="3">
        <v>38308</v>
      </c>
      <c r="G1858" t="s">
        <v>40</v>
      </c>
      <c r="H1858">
        <v>4</v>
      </c>
      <c r="I1858">
        <v>11</v>
      </c>
      <c r="J1858">
        <v>2004</v>
      </c>
      <c r="K1858" s="2">
        <v>141</v>
      </c>
      <c r="L1858" t="s">
        <v>100</v>
      </c>
      <c r="M1858" t="s">
        <v>113</v>
      </c>
      <c r="N1858" t="s">
        <v>561</v>
      </c>
      <c r="O1858" t="s">
        <v>295</v>
      </c>
      <c r="P1858" t="s">
        <v>296</v>
      </c>
      <c r="Q1858" t="s">
        <v>822</v>
      </c>
      <c r="R1858" t="s">
        <v>221</v>
      </c>
      <c r="S1858" t="s">
        <v>45</v>
      </c>
    </row>
    <row r="1859" spans="1:19">
      <c r="A1859">
        <v>10331</v>
      </c>
      <c r="B1859">
        <v>27</v>
      </c>
      <c r="C1859" s="2">
        <v>42.24</v>
      </c>
      <c r="D1859" s="2">
        <v>13</v>
      </c>
      <c r="E1859" s="2">
        <v>1140.48</v>
      </c>
      <c r="F1859" s="3">
        <v>38308</v>
      </c>
      <c r="G1859" t="s">
        <v>40</v>
      </c>
      <c r="H1859">
        <v>4</v>
      </c>
      <c r="I1859">
        <v>11</v>
      </c>
      <c r="J1859">
        <v>2004</v>
      </c>
      <c r="K1859" s="2">
        <v>37</v>
      </c>
      <c r="L1859" t="s">
        <v>100</v>
      </c>
      <c r="M1859" t="s">
        <v>171</v>
      </c>
      <c r="N1859" t="s">
        <v>561</v>
      </c>
      <c r="O1859" t="s">
        <v>295</v>
      </c>
      <c r="P1859" t="s">
        <v>296</v>
      </c>
      <c r="Q1859" t="s">
        <v>822</v>
      </c>
      <c r="R1859" t="s">
        <v>221</v>
      </c>
      <c r="S1859" t="s">
        <v>45</v>
      </c>
    </row>
    <row r="1860" spans="1:19">
      <c r="A1860">
        <v>10331</v>
      </c>
      <c r="B1860">
        <v>25</v>
      </c>
      <c r="C1860" s="2">
        <v>123.14</v>
      </c>
      <c r="D1860" s="2">
        <v>9</v>
      </c>
      <c r="E1860" s="2">
        <v>3078.5</v>
      </c>
      <c r="F1860" s="3">
        <v>38308</v>
      </c>
      <c r="G1860" t="s">
        <v>40</v>
      </c>
      <c r="H1860">
        <v>4</v>
      </c>
      <c r="I1860">
        <v>11</v>
      </c>
      <c r="J1860">
        <v>2004</v>
      </c>
      <c r="K1860" s="2">
        <v>61</v>
      </c>
      <c r="L1860" t="s">
        <v>100</v>
      </c>
      <c r="M1860" t="s">
        <v>129</v>
      </c>
      <c r="N1860" t="s">
        <v>561</v>
      </c>
      <c r="O1860" t="s">
        <v>295</v>
      </c>
      <c r="P1860" t="s">
        <v>296</v>
      </c>
      <c r="Q1860" t="s">
        <v>822</v>
      </c>
      <c r="R1860" t="s">
        <v>221</v>
      </c>
      <c r="S1860" t="s">
        <v>36</v>
      </c>
    </row>
    <row r="1861" spans="1:19">
      <c r="A1861">
        <v>10331</v>
      </c>
      <c r="B1861">
        <v>21</v>
      </c>
      <c r="C1861" s="2">
        <v>149.32999999999998</v>
      </c>
      <c r="D1861" s="2">
        <v>1</v>
      </c>
      <c r="E1861" s="2">
        <v>3135.93</v>
      </c>
      <c r="F1861" s="3">
        <v>38308</v>
      </c>
      <c r="G1861" t="s">
        <v>40</v>
      </c>
      <c r="H1861">
        <v>4</v>
      </c>
      <c r="I1861">
        <v>11</v>
      </c>
      <c r="J1861">
        <v>2004</v>
      </c>
      <c r="K1861" s="2">
        <v>140</v>
      </c>
      <c r="L1861" t="s">
        <v>100</v>
      </c>
      <c r="M1861" t="s">
        <v>172</v>
      </c>
      <c r="N1861" t="s">
        <v>561</v>
      </c>
      <c r="O1861" t="s">
        <v>295</v>
      </c>
      <c r="P1861" t="s">
        <v>296</v>
      </c>
      <c r="Q1861" t="s">
        <v>822</v>
      </c>
      <c r="R1861" t="s">
        <v>221</v>
      </c>
      <c r="S1861" t="s">
        <v>36</v>
      </c>
    </row>
    <row r="1862" spans="1:19">
      <c r="A1862">
        <v>10331</v>
      </c>
      <c r="B1862">
        <v>41</v>
      </c>
      <c r="C1862" s="2">
        <v>139.39999999999998</v>
      </c>
      <c r="D1862" s="2">
        <v>2</v>
      </c>
      <c r="E1862" s="2">
        <v>5715.4</v>
      </c>
      <c r="F1862" s="3">
        <v>38308</v>
      </c>
      <c r="G1862" t="s">
        <v>40</v>
      </c>
      <c r="H1862">
        <v>4</v>
      </c>
      <c r="I1862">
        <v>11</v>
      </c>
      <c r="J1862">
        <v>2004</v>
      </c>
      <c r="K1862" s="2">
        <v>80</v>
      </c>
      <c r="L1862" t="s">
        <v>100</v>
      </c>
      <c r="M1862" t="s">
        <v>130</v>
      </c>
      <c r="N1862" t="s">
        <v>561</v>
      </c>
      <c r="O1862" t="s">
        <v>295</v>
      </c>
      <c r="P1862" t="s">
        <v>296</v>
      </c>
      <c r="Q1862" t="s">
        <v>822</v>
      </c>
      <c r="R1862" t="s">
        <v>221</v>
      </c>
      <c r="S1862" t="s">
        <v>36</v>
      </c>
    </row>
    <row r="1863" spans="1:19">
      <c r="A1863">
        <v>10236</v>
      </c>
      <c r="B1863">
        <v>22</v>
      </c>
      <c r="C1863" s="2">
        <v>129.63999999999999</v>
      </c>
      <c r="D1863" s="2">
        <v>1</v>
      </c>
      <c r="E1863" s="2">
        <v>2852.08</v>
      </c>
      <c r="F1863" s="3">
        <v>38080</v>
      </c>
      <c r="G1863" t="s">
        <v>40</v>
      </c>
      <c r="H1863">
        <v>2</v>
      </c>
      <c r="I1863">
        <v>4</v>
      </c>
      <c r="J1863">
        <v>2004</v>
      </c>
      <c r="K1863" s="2">
        <v>118</v>
      </c>
      <c r="L1863" t="s">
        <v>173</v>
      </c>
      <c r="M1863" t="s">
        <v>152</v>
      </c>
      <c r="N1863" t="s">
        <v>561</v>
      </c>
      <c r="O1863" t="s">
        <v>295</v>
      </c>
      <c r="P1863" t="s">
        <v>296</v>
      </c>
      <c r="Q1863" t="s">
        <v>822</v>
      </c>
      <c r="R1863" t="s">
        <v>221</v>
      </c>
      <c r="S1863" t="s">
        <v>45</v>
      </c>
    </row>
    <row r="1864" spans="1:19">
      <c r="A1864">
        <v>10236</v>
      </c>
      <c r="B1864">
        <v>23</v>
      </c>
      <c r="C1864" s="2">
        <v>55.72</v>
      </c>
      <c r="D1864" s="2">
        <v>2</v>
      </c>
      <c r="E1864" s="2">
        <v>1281.56</v>
      </c>
      <c r="F1864" s="3">
        <v>38080</v>
      </c>
      <c r="G1864" t="s">
        <v>40</v>
      </c>
      <c r="H1864">
        <v>2</v>
      </c>
      <c r="I1864">
        <v>4</v>
      </c>
      <c r="J1864">
        <v>2004</v>
      </c>
      <c r="K1864" s="2">
        <v>60</v>
      </c>
      <c r="L1864" t="s">
        <v>173</v>
      </c>
      <c r="M1864" t="s">
        <v>153</v>
      </c>
      <c r="N1864" t="s">
        <v>561</v>
      </c>
      <c r="O1864" t="s">
        <v>295</v>
      </c>
      <c r="P1864" t="s">
        <v>296</v>
      </c>
      <c r="Q1864" t="s">
        <v>822</v>
      </c>
      <c r="R1864" t="s">
        <v>221</v>
      </c>
      <c r="S1864" t="s">
        <v>45</v>
      </c>
    </row>
    <row r="1865" spans="1:19">
      <c r="A1865">
        <v>10236</v>
      </c>
      <c r="B1865">
        <v>36</v>
      </c>
      <c r="C1865" s="2">
        <v>87.6</v>
      </c>
      <c r="D1865" s="2">
        <v>3</v>
      </c>
      <c r="E1865" s="2">
        <v>3153.6</v>
      </c>
      <c r="F1865" s="3">
        <v>38080</v>
      </c>
      <c r="G1865" t="s">
        <v>40</v>
      </c>
      <c r="H1865">
        <v>2</v>
      </c>
      <c r="I1865">
        <v>4</v>
      </c>
      <c r="J1865">
        <v>2004</v>
      </c>
      <c r="K1865" s="2">
        <v>76</v>
      </c>
      <c r="L1865" t="s">
        <v>173</v>
      </c>
      <c r="M1865" t="s">
        <v>176</v>
      </c>
      <c r="N1865" t="s">
        <v>561</v>
      </c>
      <c r="O1865" t="s">
        <v>295</v>
      </c>
      <c r="P1865" t="s">
        <v>296</v>
      </c>
      <c r="Q1865" t="s">
        <v>822</v>
      </c>
      <c r="R1865" t="s">
        <v>221</v>
      </c>
      <c r="S1865" t="s">
        <v>36</v>
      </c>
    </row>
    <row r="1866" spans="1:19">
      <c r="A1866">
        <v>10331</v>
      </c>
      <c r="B1866">
        <v>28</v>
      </c>
      <c r="C1866" s="2">
        <v>146.52000000000001</v>
      </c>
      <c r="D1866" s="2">
        <v>3</v>
      </c>
      <c r="E1866" s="2">
        <v>4102.5600000000004</v>
      </c>
      <c r="F1866" s="3">
        <v>38308</v>
      </c>
      <c r="G1866" t="s">
        <v>40</v>
      </c>
      <c r="H1866">
        <v>4</v>
      </c>
      <c r="I1866">
        <v>11</v>
      </c>
      <c r="J1866">
        <v>2004</v>
      </c>
      <c r="K1866" s="2">
        <v>40</v>
      </c>
      <c r="L1866" t="s">
        <v>173</v>
      </c>
      <c r="M1866" t="s">
        <v>137</v>
      </c>
      <c r="N1866" t="s">
        <v>561</v>
      </c>
      <c r="O1866" t="s">
        <v>295</v>
      </c>
      <c r="P1866" t="s">
        <v>296</v>
      </c>
      <c r="Q1866" t="s">
        <v>822</v>
      </c>
      <c r="R1866" t="s">
        <v>221</v>
      </c>
      <c r="S1866" t="s">
        <v>36</v>
      </c>
    </row>
    <row r="1867" spans="1:19">
      <c r="A1867">
        <v>10331</v>
      </c>
      <c r="B1867">
        <v>32</v>
      </c>
      <c r="C1867" s="2">
        <v>157.08000000000001</v>
      </c>
      <c r="D1867" s="2">
        <v>4</v>
      </c>
      <c r="E1867" s="2">
        <v>5026.5600000000004</v>
      </c>
      <c r="F1867" s="3">
        <v>38308</v>
      </c>
      <c r="G1867" t="s">
        <v>40</v>
      </c>
      <c r="H1867">
        <v>4</v>
      </c>
      <c r="I1867">
        <v>11</v>
      </c>
      <c r="J1867">
        <v>2004</v>
      </c>
      <c r="K1867" s="2">
        <v>102</v>
      </c>
      <c r="L1867" t="s">
        <v>173</v>
      </c>
      <c r="M1867" t="s">
        <v>138</v>
      </c>
      <c r="N1867" t="s">
        <v>561</v>
      </c>
      <c r="O1867" t="s">
        <v>295</v>
      </c>
      <c r="P1867" t="s">
        <v>296</v>
      </c>
      <c r="Q1867" t="s">
        <v>822</v>
      </c>
      <c r="R1867" t="s">
        <v>221</v>
      </c>
      <c r="S1867" t="s">
        <v>36</v>
      </c>
    </row>
    <row r="1868" spans="1:19">
      <c r="A1868">
        <v>10331</v>
      </c>
      <c r="B1868">
        <v>20</v>
      </c>
      <c r="C1868" s="2">
        <v>182.89000000000001</v>
      </c>
      <c r="D1868" s="2">
        <v>5</v>
      </c>
      <c r="E1868" s="2">
        <v>3657.8</v>
      </c>
      <c r="F1868" s="3">
        <v>38308</v>
      </c>
      <c r="G1868" t="s">
        <v>40</v>
      </c>
      <c r="H1868">
        <v>4</v>
      </c>
      <c r="I1868">
        <v>11</v>
      </c>
      <c r="J1868">
        <v>2004</v>
      </c>
      <c r="K1868" s="2">
        <v>81</v>
      </c>
      <c r="L1868" t="s">
        <v>173</v>
      </c>
      <c r="M1868" t="s">
        <v>139</v>
      </c>
      <c r="N1868" t="s">
        <v>561</v>
      </c>
      <c r="O1868" t="s">
        <v>295</v>
      </c>
      <c r="P1868" t="s">
        <v>296</v>
      </c>
      <c r="Q1868" t="s">
        <v>822</v>
      </c>
      <c r="R1868" t="s">
        <v>221</v>
      </c>
      <c r="S1868" t="s">
        <v>36</v>
      </c>
    </row>
    <row r="1869" spans="1:19">
      <c r="A1869">
        <v>10331</v>
      </c>
      <c r="B1869">
        <v>44</v>
      </c>
      <c r="C1869" s="2">
        <v>74.040000000000006</v>
      </c>
      <c r="D1869" s="2">
        <v>7</v>
      </c>
      <c r="E1869" s="2">
        <v>3257.76</v>
      </c>
      <c r="F1869" s="3">
        <v>38308</v>
      </c>
      <c r="G1869" t="s">
        <v>40</v>
      </c>
      <c r="H1869">
        <v>4</v>
      </c>
      <c r="I1869">
        <v>11</v>
      </c>
      <c r="J1869">
        <v>2004</v>
      </c>
      <c r="K1869" s="2">
        <v>170</v>
      </c>
      <c r="L1869" t="s">
        <v>81</v>
      </c>
      <c r="M1869" t="s">
        <v>84</v>
      </c>
      <c r="N1869" t="s">
        <v>561</v>
      </c>
      <c r="O1869" t="s">
        <v>295</v>
      </c>
      <c r="P1869" t="s">
        <v>296</v>
      </c>
      <c r="Q1869" t="s">
        <v>822</v>
      </c>
      <c r="R1869" t="s">
        <v>221</v>
      </c>
      <c r="S1869" t="s">
        <v>36</v>
      </c>
    </row>
    <row r="1870" spans="1:19">
      <c r="A1870">
        <v>10127</v>
      </c>
      <c r="B1870">
        <v>46</v>
      </c>
      <c r="C1870" s="2">
        <v>245.20000000000002</v>
      </c>
      <c r="D1870" s="2">
        <v>2</v>
      </c>
      <c r="E1870" s="2">
        <v>11279.2</v>
      </c>
      <c r="F1870" s="3">
        <v>37775</v>
      </c>
      <c r="G1870" t="s">
        <v>40</v>
      </c>
      <c r="H1870">
        <v>2</v>
      </c>
      <c r="I1870">
        <v>6</v>
      </c>
      <c r="J1870">
        <v>2003</v>
      </c>
      <c r="K1870" s="2">
        <v>207</v>
      </c>
      <c r="L1870" t="s">
        <v>100</v>
      </c>
      <c r="M1870" t="s">
        <v>72</v>
      </c>
      <c r="N1870" t="s">
        <v>564</v>
      </c>
      <c r="O1870" t="s">
        <v>823</v>
      </c>
      <c r="P1870" t="s">
        <v>304</v>
      </c>
      <c r="Q1870" t="s">
        <v>822</v>
      </c>
      <c r="R1870" t="s">
        <v>221</v>
      </c>
      <c r="S1870" t="s">
        <v>39</v>
      </c>
    </row>
    <row r="1871" spans="1:19">
      <c r="A1871">
        <v>10127</v>
      </c>
      <c r="B1871">
        <v>46</v>
      </c>
      <c r="C1871" s="2">
        <v>160.13999999999999</v>
      </c>
      <c r="D1871" s="2">
        <v>3</v>
      </c>
      <c r="E1871" s="2">
        <v>7366.44</v>
      </c>
      <c r="F1871" s="3">
        <v>37775</v>
      </c>
      <c r="G1871" t="s">
        <v>40</v>
      </c>
      <c r="H1871">
        <v>2</v>
      </c>
      <c r="I1871">
        <v>6</v>
      </c>
      <c r="J1871">
        <v>2003</v>
      </c>
      <c r="K1871" s="2">
        <v>151</v>
      </c>
      <c r="L1871" t="s">
        <v>100</v>
      </c>
      <c r="M1871" t="s">
        <v>73</v>
      </c>
      <c r="N1871" t="s">
        <v>564</v>
      </c>
      <c r="O1871" t="s">
        <v>823</v>
      </c>
      <c r="P1871" t="s">
        <v>304</v>
      </c>
      <c r="Q1871" t="s">
        <v>822</v>
      </c>
      <c r="R1871" t="s">
        <v>221</v>
      </c>
      <c r="S1871" t="s">
        <v>39</v>
      </c>
    </row>
    <row r="1872" spans="1:19">
      <c r="A1872">
        <v>10127</v>
      </c>
      <c r="B1872">
        <v>42</v>
      </c>
      <c r="C1872" s="2">
        <v>193.78</v>
      </c>
      <c r="D1872" s="2">
        <v>1</v>
      </c>
      <c r="E1872" s="2">
        <v>8138.76</v>
      </c>
      <c r="F1872" s="3">
        <v>37775</v>
      </c>
      <c r="G1872" t="s">
        <v>40</v>
      </c>
      <c r="H1872">
        <v>2</v>
      </c>
      <c r="I1872">
        <v>6</v>
      </c>
      <c r="J1872">
        <v>2003</v>
      </c>
      <c r="K1872" s="2">
        <v>173</v>
      </c>
      <c r="L1872" t="s">
        <v>100</v>
      </c>
      <c r="M1872" t="s">
        <v>74</v>
      </c>
      <c r="N1872" t="s">
        <v>564</v>
      </c>
      <c r="O1872" t="s">
        <v>823</v>
      </c>
      <c r="P1872" t="s">
        <v>304</v>
      </c>
      <c r="Q1872" t="s">
        <v>822</v>
      </c>
      <c r="R1872" t="s">
        <v>221</v>
      </c>
      <c r="S1872" t="s">
        <v>39</v>
      </c>
    </row>
    <row r="1873" spans="1:19">
      <c r="A1873">
        <v>10127</v>
      </c>
      <c r="B1873">
        <v>45</v>
      </c>
      <c r="C1873" s="2">
        <v>158.82</v>
      </c>
      <c r="D1873" s="2">
        <v>10</v>
      </c>
      <c r="E1873" s="2">
        <v>7146.9</v>
      </c>
      <c r="F1873" s="3">
        <v>37775</v>
      </c>
      <c r="G1873" t="s">
        <v>40</v>
      </c>
      <c r="H1873">
        <v>2</v>
      </c>
      <c r="I1873">
        <v>6</v>
      </c>
      <c r="J1873">
        <v>2003</v>
      </c>
      <c r="K1873" s="2">
        <v>163</v>
      </c>
      <c r="L1873" t="s">
        <v>100</v>
      </c>
      <c r="M1873" t="s">
        <v>263</v>
      </c>
      <c r="N1873" t="s">
        <v>564</v>
      </c>
      <c r="O1873" t="s">
        <v>823</v>
      </c>
      <c r="P1873" t="s">
        <v>304</v>
      </c>
      <c r="Q1873" t="s">
        <v>822</v>
      </c>
      <c r="R1873" t="s">
        <v>221</v>
      </c>
      <c r="S1873" t="s">
        <v>39</v>
      </c>
    </row>
    <row r="1874" spans="1:19">
      <c r="A1874">
        <v>10127</v>
      </c>
      <c r="B1874">
        <v>22</v>
      </c>
      <c r="C1874" s="2">
        <v>174.42</v>
      </c>
      <c r="D1874" s="2">
        <v>15</v>
      </c>
      <c r="E1874" s="2">
        <v>3837.24</v>
      </c>
      <c r="F1874" s="3">
        <v>37775</v>
      </c>
      <c r="G1874" t="s">
        <v>40</v>
      </c>
      <c r="H1874">
        <v>2</v>
      </c>
      <c r="I1874">
        <v>6</v>
      </c>
      <c r="J1874">
        <v>2003</v>
      </c>
      <c r="K1874" s="2">
        <v>169</v>
      </c>
      <c r="L1874" t="s">
        <v>100</v>
      </c>
      <c r="M1874" t="s">
        <v>38</v>
      </c>
      <c r="N1874" t="s">
        <v>564</v>
      </c>
      <c r="O1874" t="s">
        <v>823</v>
      </c>
      <c r="P1874" t="s">
        <v>304</v>
      </c>
      <c r="Q1874" t="s">
        <v>822</v>
      </c>
      <c r="R1874" t="s">
        <v>221</v>
      </c>
      <c r="S1874" t="s">
        <v>36</v>
      </c>
    </row>
    <row r="1875" spans="1:19">
      <c r="A1875">
        <v>10127</v>
      </c>
      <c r="B1875">
        <v>25</v>
      </c>
      <c r="C1875" s="2">
        <v>137.88</v>
      </c>
      <c r="D1875" s="2">
        <v>5</v>
      </c>
      <c r="E1875" s="2">
        <v>3447</v>
      </c>
      <c r="F1875" s="3">
        <v>37775</v>
      </c>
      <c r="G1875" t="s">
        <v>40</v>
      </c>
      <c r="H1875">
        <v>2</v>
      </c>
      <c r="I1875">
        <v>6</v>
      </c>
      <c r="J1875">
        <v>2003</v>
      </c>
      <c r="K1875" s="2">
        <v>143</v>
      </c>
      <c r="L1875" t="s">
        <v>100</v>
      </c>
      <c r="M1875" t="s">
        <v>190</v>
      </c>
      <c r="N1875" t="s">
        <v>564</v>
      </c>
      <c r="O1875" t="s">
        <v>823</v>
      </c>
      <c r="P1875" t="s">
        <v>304</v>
      </c>
      <c r="Q1875" t="s">
        <v>822</v>
      </c>
      <c r="R1875" t="s">
        <v>221</v>
      </c>
      <c r="S1875" t="s">
        <v>36</v>
      </c>
    </row>
    <row r="1876" spans="1:19">
      <c r="A1876">
        <v>10127</v>
      </c>
      <c r="B1876">
        <v>20</v>
      </c>
      <c r="C1876" s="2">
        <v>60.69</v>
      </c>
      <c r="D1876" s="2">
        <v>8</v>
      </c>
      <c r="E1876" s="2">
        <v>1213.8</v>
      </c>
      <c r="F1876" s="3">
        <v>37775</v>
      </c>
      <c r="G1876" t="s">
        <v>40</v>
      </c>
      <c r="H1876">
        <v>2</v>
      </c>
      <c r="I1876">
        <v>6</v>
      </c>
      <c r="J1876">
        <v>2003</v>
      </c>
      <c r="K1876" s="2">
        <v>57</v>
      </c>
      <c r="L1876" t="s">
        <v>100</v>
      </c>
      <c r="M1876" t="s">
        <v>198</v>
      </c>
      <c r="N1876" t="s">
        <v>564</v>
      </c>
      <c r="O1876" t="s">
        <v>823</v>
      </c>
      <c r="P1876" t="s">
        <v>304</v>
      </c>
      <c r="Q1876" t="s">
        <v>822</v>
      </c>
      <c r="R1876" t="s">
        <v>221</v>
      </c>
      <c r="S1876" t="s">
        <v>45</v>
      </c>
    </row>
    <row r="1877" spans="1:19">
      <c r="A1877">
        <v>10127</v>
      </c>
      <c r="B1877">
        <v>39</v>
      </c>
      <c r="C1877" s="2">
        <v>38.190000000000005</v>
      </c>
      <c r="D1877" s="2">
        <v>12</v>
      </c>
      <c r="E1877" s="2">
        <v>1489.41</v>
      </c>
      <c r="F1877" s="3">
        <v>37775</v>
      </c>
      <c r="G1877" t="s">
        <v>40</v>
      </c>
      <c r="H1877">
        <v>2</v>
      </c>
      <c r="I1877">
        <v>6</v>
      </c>
      <c r="J1877">
        <v>2003</v>
      </c>
      <c r="K1877" s="2">
        <v>35</v>
      </c>
      <c r="L1877" t="s">
        <v>100</v>
      </c>
      <c r="M1877" t="s">
        <v>374</v>
      </c>
      <c r="N1877" t="s">
        <v>564</v>
      </c>
      <c r="O1877" t="s">
        <v>823</v>
      </c>
      <c r="P1877" t="s">
        <v>304</v>
      </c>
      <c r="Q1877" t="s">
        <v>822</v>
      </c>
      <c r="R1877" t="s">
        <v>221</v>
      </c>
      <c r="S1877" t="s">
        <v>45</v>
      </c>
    </row>
    <row r="1878" spans="1:19">
      <c r="A1878">
        <v>10127</v>
      </c>
      <c r="B1878">
        <v>20</v>
      </c>
      <c r="C1878" s="2">
        <v>96.99</v>
      </c>
      <c r="D1878" s="2">
        <v>7</v>
      </c>
      <c r="E1878" s="2">
        <v>1939.8</v>
      </c>
      <c r="F1878" s="3">
        <v>37775</v>
      </c>
      <c r="G1878" t="s">
        <v>40</v>
      </c>
      <c r="H1878">
        <v>2</v>
      </c>
      <c r="I1878">
        <v>6</v>
      </c>
      <c r="J1878">
        <v>2003</v>
      </c>
      <c r="K1878" s="2">
        <v>118</v>
      </c>
      <c r="L1878" t="s">
        <v>100</v>
      </c>
      <c r="M1878" t="s">
        <v>199</v>
      </c>
      <c r="N1878" t="s">
        <v>564</v>
      </c>
      <c r="O1878" t="s">
        <v>823</v>
      </c>
      <c r="P1878" t="s">
        <v>304</v>
      </c>
      <c r="Q1878" t="s">
        <v>822</v>
      </c>
      <c r="R1878" t="s">
        <v>221</v>
      </c>
      <c r="S1878" t="s">
        <v>45</v>
      </c>
    </row>
    <row r="1879" spans="1:19">
      <c r="A1879">
        <v>10204</v>
      </c>
      <c r="B1879">
        <v>42</v>
      </c>
      <c r="C1879" s="2">
        <v>147.19999999999999</v>
      </c>
      <c r="D1879" s="2">
        <v>17</v>
      </c>
      <c r="E1879" s="2">
        <v>6182.4</v>
      </c>
      <c r="F1879" s="3">
        <v>37957</v>
      </c>
      <c r="G1879" t="s">
        <v>40</v>
      </c>
      <c r="H1879">
        <v>4</v>
      </c>
      <c r="I1879">
        <v>12</v>
      </c>
      <c r="J1879">
        <v>2003</v>
      </c>
      <c r="K1879" s="2">
        <v>141</v>
      </c>
      <c r="L1879" t="s">
        <v>100</v>
      </c>
      <c r="M1879" t="s">
        <v>27</v>
      </c>
      <c r="N1879" t="s">
        <v>564</v>
      </c>
      <c r="O1879" t="s">
        <v>823</v>
      </c>
      <c r="P1879" t="s">
        <v>304</v>
      </c>
      <c r="Q1879" t="s">
        <v>822</v>
      </c>
      <c r="R1879" t="s">
        <v>221</v>
      </c>
      <c r="S1879" t="s">
        <v>36</v>
      </c>
    </row>
    <row r="1880" spans="1:19">
      <c r="A1880">
        <v>10204</v>
      </c>
      <c r="B1880">
        <v>40</v>
      </c>
      <c r="C1880" s="2">
        <v>100.8</v>
      </c>
      <c r="D1880" s="2">
        <v>13</v>
      </c>
      <c r="E1880" s="2">
        <v>4032</v>
      </c>
      <c r="F1880" s="3">
        <v>37957</v>
      </c>
      <c r="G1880" t="s">
        <v>40</v>
      </c>
      <c r="H1880">
        <v>4</v>
      </c>
      <c r="I1880">
        <v>12</v>
      </c>
      <c r="J1880">
        <v>2003</v>
      </c>
      <c r="K1880" s="2">
        <v>124</v>
      </c>
      <c r="L1880" t="s">
        <v>100</v>
      </c>
      <c r="M1880" t="s">
        <v>111</v>
      </c>
      <c r="N1880" t="s">
        <v>564</v>
      </c>
      <c r="O1880" t="s">
        <v>823</v>
      </c>
      <c r="P1880" t="s">
        <v>304</v>
      </c>
      <c r="Q1880" t="s">
        <v>822</v>
      </c>
      <c r="R1880" t="s">
        <v>221</v>
      </c>
      <c r="S1880" t="s">
        <v>36</v>
      </c>
    </row>
    <row r="1881" spans="1:19">
      <c r="A1881">
        <v>10204</v>
      </c>
      <c r="B1881">
        <v>38</v>
      </c>
      <c r="C1881" s="2">
        <v>169.28</v>
      </c>
      <c r="D1881" s="2">
        <v>16</v>
      </c>
      <c r="E1881" s="2">
        <v>6432.64</v>
      </c>
      <c r="F1881" s="3">
        <v>37957</v>
      </c>
      <c r="G1881" t="s">
        <v>40</v>
      </c>
      <c r="H1881">
        <v>4</v>
      </c>
      <c r="I1881">
        <v>12</v>
      </c>
      <c r="J1881">
        <v>2003</v>
      </c>
      <c r="K1881" s="2">
        <v>142</v>
      </c>
      <c r="L1881" t="s">
        <v>100</v>
      </c>
      <c r="M1881" t="s">
        <v>37</v>
      </c>
      <c r="N1881" t="s">
        <v>564</v>
      </c>
      <c r="O1881" t="s">
        <v>823</v>
      </c>
      <c r="P1881" t="s">
        <v>304</v>
      </c>
      <c r="Q1881" t="s">
        <v>822</v>
      </c>
      <c r="R1881" t="s">
        <v>221</v>
      </c>
      <c r="S1881" t="s">
        <v>36</v>
      </c>
    </row>
    <row r="1882" spans="1:19">
      <c r="A1882">
        <v>10204</v>
      </c>
      <c r="B1882">
        <v>27</v>
      </c>
      <c r="C1882" s="2">
        <v>154.44</v>
      </c>
      <c r="D1882" s="2">
        <v>14</v>
      </c>
      <c r="E1882" s="2">
        <v>4169.88</v>
      </c>
      <c r="F1882" s="3">
        <v>37957</v>
      </c>
      <c r="G1882" t="s">
        <v>40</v>
      </c>
      <c r="H1882">
        <v>4</v>
      </c>
      <c r="I1882">
        <v>12</v>
      </c>
      <c r="J1882">
        <v>2003</v>
      </c>
      <c r="K1882" s="2">
        <v>132</v>
      </c>
      <c r="L1882" t="s">
        <v>100</v>
      </c>
      <c r="M1882" t="s">
        <v>112</v>
      </c>
      <c r="N1882" t="s">
        <v>564</v>
      </c>
      <c r="O1882" t="s">
        <v>823</v>
      </c>
      <c r="P1882" t="s">
        <v>304</v>
      </c>
      <c r="Q1882" t="s">
        <v>822</v>
      </c>
      <c r="R1882" t="s">
        <v>221</v>
      </c>
      <c r="S1882" t="s">
        <v>36</v>
      </c>
    </row>
    <row r="1883" spans="1:19">
      <c r="A1883">
        <v>10204</v>
      </c>
      <c r="B1883">
        <v>35</v>
      </c>
      <c r="C1883" s="2">
        <v>163.88</v>
      </c>
      <c r="D1883" s="2">
        <v>15</v>
      </c>
      <c r="E1883" s="2">
        <v>5735.8</v>
      </c>
      <c r="F1883" s="3">
        <v>37957</v>
      </c>
      <c r="G1883" t="s">
        <v>40</v>
      </c>
      <c r="H1883">
        <v>4</v>
      </c>
      <c r="I1883">
        <v>12</v>
      </c>
      <c r="J1883">
        <v>2003</v>
      </c>
      <c r="K1883" s="2">
        <v>141</v>
      </c>
      <c r="L1883" t="s">
        <v>100</v>
      </c>
      <c r="M1883" t="s">
        <v>113</v>
      </c>
      <c r="N1883" t="s">
        <v>564</v>
      </c>
      <c r="O1883" t="s">
        <v>823</v>
      </c>
      <c r="P1883" t="s">
        <v>304</v>
      </c>
      <c r="Q1883" t="s">
        <v>822</v>
      </c>
      <c r="R1883" t="s">
        <v>221</v>
      </c>
      <c r="S1883" t="s">
        <v>36</v>
      </c>
    </row>
    <row r="1884" spans="1:19">
      <c r="A1884">
        <v>10204</v>
      </c>
      <c r="B1884">
        <v>45</v>
      </c>
      <c r="C1884" s="2">
        <v>76.259999999999991</v>
      </c>
      <c r="D1884" s="2">
        <v>6</v>
      </c>
      <c r="E1884" s="2">
        <v>3431.7</v>
      </c>
      <c r="F1884" s="3">
        <v>37957</v>
      </c>
      <c r="G1884" t="s">
        <v>40</v>
      </c>
      <c r="H1884">
        <v>4</v>
      </c>
      <c r="I1884">
        <v>12</v>
      </c>
      <c r="J1884">
        <v>2003</v>
      </c>
      <c r="K1884" s="2">
        <v>71</v>
      </c>
      <c r="L1884" t="s">
        <v>100</v>
      </c>
      <c r="M1884" t="s">
        <v>114</v>
      </c>
      <c r="N1884" t="s">
        <v>564</v>
      </c>
      <c r="O1884" t="s">
        <v>823</v>
      </c>
      <c r="P1884" t="s">
        <v>304</v>
      </c>
      <c r="Q1884" t="s">
        <v>822</v>
      </c>
      <c r="R1884" t="s">
        <v>221</v>
      </c>
      <c r="S1884" t="s">
        <v>36</v>
      </c>
    </row>
    <row r="1885" spans="1:19">
      <c r="A1885">
        <v>10204</v>
      </c>
      <c r="B1885">
        <v>20</v>
      </c>
      <c r="C1885" s="2">
        <v>62.470000000000006</v>
      </c>
      <c r="D1885" s="2">
        <v>10</v>
      </c>
      <c r="E1885" s="2">
        <v>1249.4000000000001</v>
      </c>
      <c r="F1885" s="3">
        <v>37957</v>
      </c>
      <c r="G1885" t="s">
        <v>40</v>
      </c>
      <c r="H1885">
        <v>4</v>
      </c>
      <c r="I1885">
        <v>12</v>
      </c>
      <c r="J1885">
        <v>2003</v>
      </c>
      <c r="K1885" s="2">
        <v>73</v>
      </c>
      <c r="L1885" t="s">
        <v>100</v>
      </c>
      <c r="M1885" t="s">
        <v>115</v>
      </c>
      <c r="N1885" t="s">
        <v>564</v>
      </c>
      <c r="O1885" t="s">
        <v>823</v>
      </c>
      <c r="P1885" t="s">
        <v>304</v>
      </c>
      <c r="Q1885" t="s">
        <v>822</v>
      </c>
      <c r="R1885" t="s">
        <v>221</v>
      </c>
      <c r="S1885" t="s">
        <v>45</v>
      </c>
    </row>
    <row r="1886" spans="1:19">
      <c r="A1886">
        <v>10204</v>
      </c>
      <c r="B1886">
        <v>45</v>
      </c>
      <c r="C1886" s="2">
        <v>49.809999999999995</v>
      </c>
      <c r="D1886" s="2">
        <v>12</v>
      </c>
      <c r="E1886" s="2">
        <v>2241.4499999999998</v>
      </c>
      <c r="F1886" s="3">
        <v>37957</v>
      </c>
      <c r="G1886" t="s">
        <v>40</v>
      </c>
      <c r="H1886">
        <v>4</v>
      </c>
      <c r="I1886">
        <v>12</v>
      </c>
      <c r="J1886">
        <v>2003</v>
      </c>
      <c r="K1886" s="2">
        <v>50</v>
      </c>
      <c r="L1886" t="s">
        <v>100</v>
      </c>
      <c r="M1886" t="s">
        <v>116</v>
      </c>
      <c r="N1886" t="s">
        <v>564</v>
      </c>
      <c r="O1886" t="s">
        <v>823</v>
      </c>
      <c r="P1886" t="s">
        <v>304</v>
      </c>
      <c r="Q1886" t="s">
        <v>822</v>
      </c>
      <c r="R1886" t="s">
        <v>221</v>
      </c>
      <c r="S1886" t="s">
        <v>45</v>
      </c>
    </row>
    <row r="1887" spans="1:19">
      <c r="A1887">
        <v>10204</v>
      </c>
      <c r="B1887">
        <v>47</v>
      </c>
      <c r="C1887" s="2">
        <v>96.32</v>
      </c>
      <c r="D1887" s="2">
        <v>8</v>
      </c>
      <c r="E1887" s="2">
        <v>4527.04</v>
      </c>
      <c r="F1887" s="3">
        <v>37957</v>
      </c>
      <c r="G1887" t="s">
        <v>40</v>
      </c>
      <c r="H1887">
        <v>4</v>
      </c>
      <c r="I1887">
        <v>12</v>
      </c>
      <c r="J1887">
        <v>2003</v>
      </c>
      <c r="K1887" s="2">
        <v>90</v>
      </c>
      <c r="L1887" t="s">
        <v>100</v>
      </c>
      <c r="M1887" t="s">
        <v>118</v>
      </c>
      <c r="N1887" t="s">
        <v>564</v>
      </c>
      <c r="O1887" t="s">
        <v>823</v>
      </c>
      <c r="P1887" t="s">
        <v>304</v>
      </c>
      <c r="Q1887" t="s">
        <v>822</v>
      </c>
      <c r="R1887" t="s">
        <v>221</v>
      </c>
      <c r="S1887" t="s">
        <v>36</v>
      </c>
    </row>
    <row r="1888" spans="1:19">
      <c r="A1888">
        <v>10204</v>
      </c>
      <c r="B1888">
        <v>42</v>
      </c>
      <c r="C1888" s="2">
        <v>101</v>
      </c>
      <c r="D1888" s="2">
        <v>7</v>
      </c>
      <c r="E1888" s="2">
        <v>4242</v>
      </c>
      <c r="F1888" s="3">
        <v>37957</v>
      </c>
      <c r="G1888" t="s">
        <v>40</v>
      </c>
      <c r="H1888">
        <v>4</v>
      </c>
      <c r="I1888">
        <v>12</v>
      </c>
      <c r="J1888">
        <v>2003</v>
      </c>
      <c r="K1888" s="2">
        <v>117</v>
      </c>
      <c r="L1888" t="s">
        <v>100</v>
      </c>
      <c r="M1888" t="s">
        <v>119</v>
      </c>
      <c r="N1888" t="s">
        <v>564</v>
      </c>
      <c r="O1888" t="s">
        <v>823</v>
      </c>
      <c r="P1888" t="s">
        <v>304</v>
      </c>
      <c r="Q1888" t="s">
        <v>822</v>
      </c>
      <c r="R1888" t="s">
        <v>221</v>
      </c>
      <c r="S1888" t="s">
        <v>36</v>
      </c>
    </row>
    <row r="1889" spans="1:19">
      <c r="A1889">
        <v>10204</v>
      </c>
      <c r="B1889">
        <v>40</v>
      </c>
      <c r="C1889" s="2">
        <v>79.62</v>
      </c>
      <c r="D1889" s="2">
        <v>9</v>
      </c>
      <c r="E1889" s="2">
        <v>3184.8</v>
      </c>
      <c r="F1889" s="3">
        <v>37957</v>
      </c>
      <c r="G1889" t="s">
        <v>40</v>
      </c>
      <c r="H1889">
        <v>4</v>
      </c>
      <c r="I1889">
        <v>12</v>
      </c>
      <c r="J1889">
        <v>2003</v>
      </c>
      <c r="K1889" s="2">
        <v>85</v>
      </c>
      <c r="L1889" t="s">
        <v>100</v>
      </c>
      <c r="M1889" t="s">
        <v>120</v>
      </c>
      <c r="N1889" t="s">
        <v>564</v>
      </c>
      <c r="O1889" t="s">
        <v>823</v>
      </c>
      <c r="P1889" t="s">
        <v>304</v>
      </c>
      <c r="Q1889" t="s">
        <v>822</v>
      </c>
      <c r="R1889" t="s">
        <v>221</v>
      </c>
      <c r="S1889" t="s">
        <v>36</v>
      </c>
    </row>
    <row r="1890" spans="1:19">
      <c r="A1890">
        <v>10204</v>
      </c>
      <c r="B1890">
        <v>48</v>
      </c>
      <c r="C1890" s="2">
        <v>91.02</v>
      </c>
      <c r="D1890" s="2">
        <v>11</v>
      </c>
      <c r="E1890" s="2">
        <v>4368.96</v>
      </c>
      <c r="F1890" s="3">
        <v>37957</v>
      </c>
      <c r="G1890" t="s">
        <v>40</v>
      </c>
      <c r="H1890">
        <v>4</v>
      </c>
      <c r="I1890">
        <v>12</v>
      </c>
      <c r="J1890">
        <v>2003</v>
      </c>
      <c r="K1890" s="2">
        <v>107</v>
      </c>
      <c r="L1890" t="s">
        <v>100</v>
      </c>
      <c r="M1890" t="s">
        <v>122</v>
      </c>
      <c r="N1890" t="s">
        <v>564</v>
      </c>
      <c r="O1890" t="s">
        <v>823</v>
      </c>
      <c r="P1890" t="s">
        <v>304</v>
      </c>
      <c r="Q1890" t="s">
        <v>822</v>
      </c>
      <c r="R1890" t="s">
        <v>221</v>
      </c>
      <c r="S1890" t="s">
        <v>36</v>
      </c>
    </row>
    <row r="1891" spans="1:19">
      <c r="A1891">
        <v>10267</v>
      </c>
      <c r="B1891">
        <v>36</v>
      </c>
      <c r="C1891" s="2">
        <v>75.550000000000011</v>
      </c>
      <c r="D1891" s="2">
        <v>1</v>
      </c>
      <c r="E1891" s="2">
        <v>2719.8</v>
      </c>
      <c r="F1891" s="3">
        <v>38175</v>
      </c>
      <c r="G1891" t="s">
        <v>40</v>
      </c>
      <c r="H1891">
        <v>3</v>
      </c>
      <c r="I1891">
        <v>7</v>
      </c>
      <c r="J1891">
        <v>2004</v>
      </c>
      <c r="K1891" s="2">
        <v>71</v>
      </c>
      <c r="L1891" t="s">
        <v>100</v>
      </c>
      <c r="M1891" t="s">
        <v>114</v>
      </c>
      <c r="N1891" t="s">
        <v>564</v>
      </c>
      <c r="O1891" t="s">
        <v>823</v>
      </c>
      <c r="P1891" t="s">
        <v>304</v>
      </c>
      <c r="Q1891" t="s">
        <v>822</v>
      </c>
      <c r="R1891" t="s">
        <v>221</v>
      </c>
      <c r="S1891" t="s">
        <v>45</v>
      </c>
    </row>
    <row r="1892" spans="1:19">
      <c r="A1892">
        <v>10267</v>
      </c>
      <c r="B1892">
        <v>40</v>
      </c>
      <c r="C1892" s="2">
        <v>80.099999999999994</v>
      </c>
      <c r="D1892" s="2">
        <v>5</v>
      </c>
      <c r="E1892" s="2">
        <v>3204</v>
      </c>
      <c r="F1892" s="3">
        <v>38175</v>
      </c>
      <c r="G1892" t="s">
        <v>40</v>
      </c>
      <c r="H1892">
        <v>3</v>
      </c>
      <c r="I1892">
        <v>7</v>
      </c>
      <c r="J1892">
        <v>2004</v>
      </c>
      <c r="K1892" s="2">
        <v>73</v>
      </c>
      <c r="L1892" t="s">
        <v>100</v>
      </c>
      <c r="M1892" t="s">
        <v>115</v>
      </c>
      <c r="N1892" t="s">
        <v>564</v>
      </c>
      <c r="O1892" t="s">
        <v>823</v>
      </c>
      <c r="P1892" t="s">
        <v>304</v>
      </c>
      <c r="Q1892" t="s">
        <v>822</v>
      </c>
      <c r="R1892" t="s">
        <v>221</v>
      </c>
      <c r="S1892" t="s">
        <v>36</v>
      </c>
    </row>
    <row r="1893" spans="1:19">
      <c r="A1893">
        <v>10267</v>
      </c>
      <c r="B1893">
        <v>38</v>
      </c>
      <c r="C1893" s="2">
        <v>87.24</v>
      </c>
      <c r="D1893" s="2">
        <v>3</v>
      </c>
      <c r="E1893" s="2">
        <v>3315.12</v>
      </c>
      <c r="F1893" s="3">
        <v>38175</v>
      </c>
      <c r="G1893" t="s">
        <v>40</v>
      </c>
      <c r="H1893">
        <v>3</v>
      </c>
      <c r="I1893">
        <v>7</v>
      </c>
      <c r="J1893">
        <v>2004</v>
      </c>
      <c r="K1893" s="2">
        <v>90</v>
      </c>
      <c r="L1893" t="s">
        <v>100</v>
      </c>
      <c r="M1893" t="s">
        <v>118</v>
      </c>
      <c r="N1893" t="s">
        <v>564</v>
      </c>
      <c r="O1893" t="s">
        <v>823</v>
      </c>
      <c r="P1893" t="s">
        <v>304</v>
      </c>
      <c r="Q1893" t="s">
        <v>822</v>
      </c>
      <c r="R1893" t="s">
        <v>221</v>
      </c>
      <c r="S1893" t="s">
        <v>36</v>
      </c>
    </row>
    <row r="1894" spans="1:19">
      <c r="A1894">
        <v>10267</v>
      </c>
      <c r="B1894">
        <v>43</v>
      </c>
      <c r="C1894" s="2">
        <v>108.04</v>
      </c>
      <c r="D1894" s="2">
        <v>2</v>
      </c>
      <c r="E1894" s="2">
        <v>4645.72</v>
      </c>
      <c r="F1894" s="3">
        <v>38175</v>
      </c>
      <c r="G1894" t="s">
        <v>40</v>
      </c>
      <c r="H1894">
        <v>3</v>
      </c>
      <c r="I1894">
        <v>7</v>
      </c>
      <c r="J1894">
        <v>2004</v>
      </c>
      <c r="K1894" s="2">
        <v>117</v>
      </c>
      <c r="L1894" t="s">
        <v>100</v>
      </c>
      <c r="M1894" t="s">
        <v>119</v>
      </c>
      <c r="N1894" t="s">
        <v>564</v>
      </c>
      <c r="O1894" t="s">
        <v>823</v>
      </c>
      <c r="P1894" t="s">
        <v>304</v>
      </c>
      <c r="Q1894" t="s">
        <v>822</v>
      </c>
      <c r="R1894" t="s">
        <v>221</v>
      </c>
      <c r="S1894" t="s">
        <v>36</v>
      </c>
    </row>
    <row r="1895" spans="1:19">
      <c r="A1895">
        <v>10267</v>
      </c>
      <c r="B1895">
        <v>44</v>
      </c>
      <c r="C1895" s="2">
        <v>96.740000000000009</v>
      </c>
      <c r="D1895" s="2">
        <v>4</v>
      </c>
      <c r="E1895" s="2">
        <v>4256.5600000000004</v>
      </c>
      <c r="F1895" s="3">
        <v>38175</v>
      </c>
      <c r="G1895" t="s">
        <v>40</v>
      </c>
      <c r="H1895">
        <v>3</v>
      </c>
      <c r="I1895">
        <v>7</v>
      </c>
      <c r="J1895">
        <v>2004</v>
      </c>
      <c r="K1895" s="2">
        <v>85</v>
      </c>
      <c r="L1895" t="s">
        <v>100</v>
      </c>
      <c r="M1895" t="s">
        <v>120</v>
      </c>
      <c r="N1895" t="s">
        <v>564</v>
      </c>
      <c r="O1895" t="s">
        <v>823</v>
      </c>
      <c r="P1895" t="s">
        <v>304</v>
      </c>
      <c r="Q1895" t="s">
        <v>822</v>
      </c>
      <c r="R1895" t="s">
        <v>221</v>
      </c>
      <c r="S1895" t="s">
        <v>36</v>
      </c>
    </row>
    <row r="1896" spans="1:19">
      <c r="A1896">
        <v>10267</v>
      </c>
      <c r="B1896">
        <v>43</v>
      </c>
      <c r="C1896" s="2">
        <v>118.85999999999999</v>
      </c>
      <c r="D1896" s="2">
        <v>6</v>
      </c>
      <c r="E1896" s="2">
        <v>5110.9799999999996</v>
      </c>
      <c r="F1896" s="3">
        <v>38175</v>
      </c>
      <c r="G1896" t="s">
        <v>40</v>
      </c>
      <c r="H1896">
        <v>3</v>
      </c>
      <c r="I1896">
        <v>7</v>
      </c>
      <c r="J1896">
        <v>2004</v>
      </c>
      <c r="K1896" s="2">
        <v>107</v>
      </c>
      <c r="L1896" t="s">
        <v>100</v>
      </c>
      <c r="M1896" t="s">
        <v>122</v>
      </c>
      <c r="N1896" t="s">
        <v>564</v>
      </c>
      <c r="O1896" t="s">
        <v>823</v>
      </c>
      <c r="P1896" t="s">
        <v>304</v>
      </c>
      <c r="Q1896" t="s">
        <v>822</v>
      </c>
      <c r="R1896" t="s">
        <v>221</v>
      </c>
      <c r="S1896" t="s">
        <v>36</v>
      </c>
    </row>
    <row r="1897" spans="1:19">
      <c r="A1897">
        <v>10349</v>
      </c>
      <c r="B1897">
        <v>26</v>
      </c>
      <c r="C1897" s="2">
        <v>169.56</v>
      </c>
      <c r="D1897" s="2">
        <v>10</v>
      </c>
      <c r="E1897" s="2">
        <v>4408.5600000000004</v>
      </c>
      <c r="F1897" s="3">
        <v>38322</v>
      </c>
      <c r="G1897" t="s">
        <v>40</v>
      </c>
      <c r="H1897">
        <v>4</v>
      </c>
      <c r="I1897">
        <v>12</v>
      </c>
      <c r="J1897">
        <v>2004</v>
      </c>
      <c r="K1897" s="2">
        <v>173</v>
      </c>
      <c r="L1897" t="s">
        <v>100</v>
      </c>
      <c r="M1897" t="s">
        <v>74</v>
      </c>
      <c r="N1897" t="s">
        <v>564</v>
      </c>
      <c r="O1897" t="s">
        <v>823</v>
      </c>
      <c r="P1897" t="s">
        <v>304</v>
      </c>
      <c r="Q1897" t="s">
        <v>822</v>
      </c>
      <c r="R1897" t="s">
        <v>221</v>
      </c>
      <c r="S1897" t="s">
        <v>36</v>
      </c>
    </row>
    <row r="1898" spans="1:19">
      <c r="A1898">
        <v>10349</v>
      </c>
      <c r="B1898">
        <v>38</v>
      </c>
      <c r="C1898" s="2">
        <v>176.83</v>
      </c>
      <c r="D1898" s="2">
        <v>8</v>
      </c>
      <c r="E1898" s="2">
        <v>6719.54</v>
      </c>
      <c r="F1898" s="3">
        <v>38322</v>
      </c>
      <c r="G1898" t="s">
        <v>40</v>
      </c>
      <c r="H1898">
        <v>4</v>
      </c>
      <c r="I1898">
        <v>12</v>
      </c>
      <c r="J1898">
        <v>2004</v>
      </c>
      <c r="K1898" s="2">
        <v>163</v>
      </c>
      <c r="L1898" t="s">
        <v>100</v>
      </c>
      <c r="M1898" t="s">
        <v>263</v>
      </c>
      <c r="N1898" t="s">
        <v>564</v>
      </c>
      <c r="O1898" t="s">
        <v>823</v>
      </c>
      <c r="P1898" t="s">
        <v>304</v>
      </c>
      <c r="Q1898" t="s">
        <v>822</v>
      </c>
      <c r="R1898" t="s">
        <v>221</v>
      </c>
      <c r="S1898" t="s">
        <v>36</v>
      </c>
    </row>
    <row r="1899" spans="1:19">
      <c r="A1899">
        <v>10349</v>
      </c>
      <c r="B1899">
        <v>48</v>
      </c>
      <c r="C1899" s="2">
        <v>154.1</v>
      </c>
      <c r="D1899" s="2">
        <v>6</v>
      </c>
      <c r="E1899" s="2">
        <v>7396.8</v>
      </c>
      <c r="F1899" s="3">
        <v>38322</v>
      </c>
      <c r="G1899" t="s">
        <v>40</v>
      </c>
      <c r="H1899">
        <v>4</v>
      </c>
      <c r="I1899">
        <v>12</v>
      </c>
      <c r="J1899">
        <v>2004</v>
      </c>
      <c r="K1899" s="2">
        <v>169</v>
      </c>
      <c r="L1899" t="s">
        <v>100</v>
      </c>
      <c r="M1899" t="s">
        <v>38</v>
      </c>
      <c r="N1899" t="s">
        <v>564</v>
      </c>
      <c r="O1899" t="s">
        <v>823</v>
      </c>
      <c r="P1899" t="s">
        <v>304</v>
      </c>
      <c r="Q1899" t="s">
        <v>822</v>
      </c>
      <c r="R1899" t="s">
        <v>221</v>
      </c>
      <c r="S1899" t="s">
        <v>39</v>
      </c>
    </row>
    <row r="1900" spans="1:19">
      <c r="A1900">
        <v>10349</v>
      </c>
      <c r="B1900">
        <v>34</v>
      </c>
      <c r="C1900" s="2">
        <v>129.26</v>
      </c>
      <c r="D1900" s="2">
        <v>5</v>
      </c>
      <c r="E1900" s="2">
        <v>4394.84</v>
      </c>
      <c r="F1900" s="3">
        <v>38322</v>
      </c>
      <c r="G1900" t="s">
        <v>40</v>
      </c>
      <c r="H1900">
        <v>4</v>
      </c>
      <c r="I1900">
        <v>12</v>
      </c>
      <c r="J1900">
        <v>2004</v>
      </c>
      <c r="K1900" s="2">
        <v>143</v>
      </c>
      <c r="L1900" t="s">
        <v>100</v>
      </c>
      <c r="M1900" t="s">
        <v>190</v>
      </c>
      <c r="N1900" t="s">
        <v>564</v>
      </c>
      <c r="O1900" t="s">
        <v>823</v>
      </c>
      <c r="P1900" t="s">
        <v>304</v>
      </c>
      <c r="Q1900" t="s">
        <v>822</v>
      </c>
      <c r="R1900" t="s">
        <v>221</v>
      </c>
      <c r="S1900" t="s">
        <v>36</v>
      </c>
    </row>
    <row r="1901" spans="1:19">
      <c r="A1901">
        <v>10349</v>
      </c>
      <c r="B1901">
        <v>48</v>
      </c>
      <c r="C1901" s="2">
        <v>47.4</v>
      </c>
      <c r="D1901" s="2">
        <v>4</v>
      </c>
      <c r="E1901" s="2">
        <v>2275.1999999999998</v>
      </c>
      <c r="F1901" s="3">
        <v>38322</v>
      </c>
      <c r="G1901" t="s">
        <v>40</v>
      </c>
      <c r="H1901">
        <v>4</v>
      </c>
      <c r="I1901">
        <v>12</v>
      </c>
      <c r="J1901">
        <v>2004</v>
      </c>
      <c r="K1901" s="2">
        <v>57</v>
      </c>
      <c r="L1901" t="s">
        <v>100</v>
      </c>
      <c r="M1901" t="s">
        <v>198</v>
      </c>
      <c r="N1901" t="s">
        <v>564</v>
      </c>
      <c r="O1901" t="s">
        <v>823</v>
      </c>
      <c r="P1901" t="s">
        <v>304</v>
      </c>
      <c r="Q1901" t="s">
        <v>822</v>
      </c>
      <c r="R1901" t="s">
        <v>221</v>
      </c>
      <c r="S1901" t="s">
        <v>45</v>
      </c>
    </row>
    <row r="1902" spans="1:19">
      <c r="A1902">
        <v>10349</v>
      </c>
      <c r="B1902">
        <v>36</v>
      </c>
      <c r="C1902" s="2">
        <v>37.130000000000003</v>
      </c>
      <c r="D1902" s="2">
        <v>3</v>
      </c>
      <c r="E1902" s="2">
        <v>1336.68</v>
      </c>
      <c r="F1902" s="3">
        <v>38322</v>
      </c>
      <c r="G1902" t="s">
        <v>40</v>
      </c>
      <c r="H1902">
        <v>4</v>
      </c>
      <c r="I1902">
        <v>12</v>
      </c>
      <c r="J1902">
        <v>2004</v>
      </c>
      <c r="K1902" s="2">
        <v>35</v>
      </c>
      <c r="L1902" t="s">
        <v>100</v>
      </c>
      <c r="M1902" t="s">
        <v>374</v>
      </c>
      <c r="N1902" t="s">
        <v>564</v>
      </c>
      <c r="O1902" t="s">
        <v>823</v>
      </c>
      <c r="P1902" t="s">
        <v>304</v>
      </c>
      <c r="Q1902" t="s">
        <v>822</v>
      </c>
      <c r="R1902" t="s">
        <v>221</v>
      </c>
      <c r="S1902" t="s">
        <v>45</v>
      </c>
    </row>
    <row r="1903" spans="1:19">
      <c r="A1903">
        <v>10349</v>
      </c>
      <c r="B1903">
        <v>23</v>
      </c>
      <c r="C1903" s="2">
        <v>138.38999999999999</v>
      </c>
      <c r="D1903" s="2">
        <v>2</v>
      </c>
      <c r="E1903" s="2">
        <v>3182.97</v>
      </c>
      <c r="F1903" s="3">
        <v>38322</v>
      </c>
      <c r="G1903" t="s">
        <v>40</v>
      </c>
      <c r="H1903">
        <v>4</v>
      </c>
      <c r="I1903">
        <v>12</v>
      </c>
      <c r="J1903">
        <v>2004</v>
      </c>
      <c r="K1903" s="2">
        <v>118</v>
      </c>
      <c r="L1903" t="s">
        <v>100</v>
      </c>
      <c r="M1903" t="s">
        <v>199</v>
      </c>
      <c r="N1903" t="s">
        <v>564</v>
      </c>
      <c r="O1903" t="s">
        <v>823</v>
      </c>
      <c r="P1903" t="s">
        <v>304</v>
      </c>
      <c r="Q1903" t="s">
        <v>822</v>
      </c>
      <c r="R1903" t="s">
        <v>221</v>
      </c>
      <c r="S1903" t="s">
        <v>36</v>
      </c>
    </row>
    <row r="1904" spans="1:19">
      <c r="A1904">
        <v>10127</v>
      </c>
      <c r="B1904">
        <v>29</v>
      </c>
      <c r="C1904" s="2">
        <v>70.84</v>
      </c>
      <c r="D1904" s="2">
        <v>6</v>
      </c>
      <c r="E1904" s="2">
        <v>2054.36</v>
      </c>
      <c r="F1904" s="3">
        <v>37775</v>
      </c>
      <c r="G1904" t="s">
        <v>40</v>
      </c>
      <c r="H1904">
        <v>2</v>
      </c>
      <c r="I1904">
        <v>6</v>
      </c>
      <c r="J1904">
        <v>2003</v>
      </c>
      <c r="K1904" s="2">
        <v>62</v>
      </c>
      <c r="L1904" t="s">
        <v>368</v>
      </c>
      <c r="M1904" t="s">
        <v>200</v>
      </c>
      <c r="N1904" t="s">
        <v>564</v>
      </c>
      <c r="O1904" t="s">
        <v>823</v>
      </c>
      <c r="P1904" t="s">
        <v>304</v>
      </c>
      <c r="Q1904" t="s">
        <v>822</v>
      </c>
      <c r="R1904" t="s">
        <v>221</v>
      </c>
      <c r="S1904" t="s">
        <v>45</v>
      </c>
    </row>
    <row r="1905" spans="1:19">
      <c r="A1905">
        <v>10127</v>
      </c>
      <c r="B1905">
        <v>46</v>
      </c>
      <c r="C1905" s="2">
        <v>69.12</v>
      </c>
      <c r="D1905" s="2">
        <v>4</v>
      </c>
      <c r="E1905" s="2">
        <v>3179.52</v>
      </c>
      <c r="F1905" s="3">
        <v>37775</v>
      </c>
      <c r="G1905" t="s">
        <v>40</v>
      </c>
      <c r="H1905">
        <v>2</v>
      </c>
      <c r="I1905">
        <v>6</v>
      </c>
      <c r="J1905">
        <v>2003</v>
      </c>
      <c r="K1905" s="2">
        <v>58</v>
      </c>
      <c r="L1905" t="s">
        <v>368</v>
      </c>
      <c r="M1905" t="s">
        <v>235</v>
      </c>
      <c r="N1905" t="s">
        <v>564</v>
      </c>
      <c r="O1905" t="s">
        <v>823</v>
      </c>
      <c r="P1905" t="s">
        <v>304</v>
      </c>
      <c r="Q1905" t="s">
        <v>822</v>
      </c>
      <c r="R1905" t="s">
        <v>221</v>
      </c>
      <c r="S1905" t="s">
        <v>36</v>
      </c>
    </row>
    <row r="1906" spans="1:19">
      <c r="A1906">
        <v>10127</v>
      </c>
      <c r="B1906">
        <v>24</v>
      </c>
      <c r="C1906" s="2">
        <v>106.64999999999999</v>
      </c>
      <c r="D1906" s="2">
        <v>11</v>
      </c>
      <c r="E1906" s="2">
        <v>2559.6</v>
      </c>
      <c r="F1906" s="3">
        <v>37775</v>
      </c>
      <c r="G1906" t="s">
        <v>40</v>
      </c>
      <c r="H1906">
        <v>2</v>
      </c>
      <c r="I1906">
        <v>6</v>
      </c>
      <c r="J1906">
        <v>2003</v>
      </c>
      <c r="K1906" s="2">
        <v>118</v>
      </c>
      <c r="L1906" t="s">
        <v>79</v>
      </c>
      <c r="M1906" t="s">
        <v>309</v>
      </c>
      <c r="N1906" t="s">
        <v>564</v>
      </c>
      <c r="O1906" t="s">
        <v>823</v>
      </c>
      <c r="P1906" t="s">
        <v>304</v>
      </c>
      <c r="Q1906" t="s">
        <v>822</v>
      </c>
      <c r="R1906" t="s">
        <v>221</v>
      </c>
      <c r="S1906" t="s">
        <v>45</v>
      </c>
    </row>
    <row r="1907" spans="1:19">
      <c r="A1907">
        <v>10127</v>
      </c>
      <c r="B1907">
        <v>45</v>
      </c>
      <c r="C1907" s="2">
        <v>139.91</v>
      </c>
      <c r="D1907" s="2">
        <v>14</v>
      </c>
      <c r="E1907" s="2">
        <v>6295.95</v>
      </c>
      <c r="F1907" s="3">
        <v>37775</v>
      </c>
      <c r="G1907" t="s">
        <v>40</v>
      </c>
      <c r="H1907">
        <v>2</v>
      </c>
      <c r="I1907">
        <v>6</v>
      </c>
      <c r="J1907">
        <v>2003</v>
      </c>
      <c r="K1907" s="2">
        <v>122</v>
      </c>
      <c r="L1907" t="s">
        <v>79</v>
      </c>
      <c r="M1907" t="s">
        <v>141</v>
      </c>
      <c r="N1907" t="s">
        <v>564</v>
      </c>
      <c r="O1907" t="s">
        <v>823</v>
      </c>
      <c r="P1907" t="s">
        <v>304</v>
      </c>
      <c r="Q1907" t="s">
        <v>822</v>
      </c>
      <c r="R1907" t="s">
        <v>221</v>
      </c>
      <c r="S1907" t="s">
        <v>36</v>
      </c>
    </row>
    <row r="1908" spans="1:19">
      <c r="A1908">
        <v>10127</v>
      </c>
      <c r="B1908">
        <v>45</v>
      </c>
      <c r="C1908" s="2">
        <v>51.95</v>
      </c>
      <c r="D1908" s="2">
        <v>13</v>
      </c>
      <c r="E1908" s="2">
        <v>2337.75</v>
      </c>
      <c r="F1908" s="3">
        <v>37775</v>
      </c>
      <c r="G1908" t="s">
        <v>40</v>
      </c>
      <c r="H1908">
        <v>2</v>
      </c>
      <c r="I1908">
        <v>6</v>
      </c>
      <c r="J1908">
        <v>2003</v>
      </c>
      <c r="K1908" s="2">
        <v>54</v>
      </c>
      <c r="L1908" t="s">
        <v>79</v>
      </c>
      <c r="M1908" t="s">
        <v>248</v>
      </c>
      <c r="N1908" t="s">
        <v>564</v>
      </c>
      <c r="O1908" t="s">
        <v>823</v>
      </c>
      <c r="P1908" t="s">
        <v>304</v>
      </c>
      <c r="Q1908" t="s">
        <v>822</v>
      </c>
      <c r="R1908" t="s">
        <v>221</v>
      </c>
      <c r="S1908" t="s">
        <v>45</v>
      </c>
    </row>
    <row r="1909" spans="1:19">
      <c r="A1909">
        <v>10127</v>
      </c>
      <c r="B1909">
        <v>46</v>
      </c>
      <c r="C1909" s="2">
        <v>134.27000000000001</v>
      </c>
      <c r="D1909" s="2">
        <v>9</v>
      </c>
      <c r="E1909" s="2">
        <v>6176.42</v>
      </c>
      <c r="F1909" s="3">
        <v>37775</v>
      </c>
      <c r="G1909" t="s">
        <v>40</v>
      </c>
      <c r="H1909">
        <v>2</v>
      </c>
      <c r="I1909">
        <v>6</v>
      </c>
      <c r="J1909">
        <v>2003</v>
      </c>
      <c r="K1909" s="2">
        <v>115</v>
      </c>
      <c r="L1909" t="s">
        <v>79</v>
      </c>
      <c r="M1909" t="s">
        <v>249</v>
      </c>
      <c r="N1909" t="s">
        <v>564</v>
      </c>
      <c r="O1909" t="s">
        <v>823</v>
      </c>
      <c r="P1909" t="s">
        <v>304</v>
      </c>
      <c r="Q1909" t="s">
        <v>822</v>
      </c>
      <c r="R1909" t="s">
        <v>221</v>
      </c>
      <c r="S1909" t="s">
        <v>36</v>
      </c>
    </row>
    <row r="1910" spans="1:19">
      <c r="A1910">
        <v>10349</v>
      </c>
      <c r="B1910">
        <v>48</v>
      </c>
      <c r="C1910" s="2">
        <v>109.02</v>
      </c>
      <c r="D1910" s="2">
        <v>9</v>
      </c>
      <c r="E1910" s="2">
        <v>5232.96</v>
      </c>
      <c r="F1910" s="3">
        <v>38322</v>
      </c>
      <c r="G1910" t="s">
        <v>40</v>
      </c>
      <c r="H1910">
        <v>4</v>
      </c>
      <c r="I1910">
        <v>12</v>
      </c>
      <c r="J1910">
        <v>2004</v>
      </c>
      <c r="K1910" s="2">
        <v>118</v>
      </c>
      <c r="L1910" t="s">
        <v>79</v>
      </c>
      <c r="M1910" t="s">
        <v>309</v>
      </c>
      <c r="N1910" t="s">
        <v>564</v>
      </c>
      <c r="O1910" t="s">
        <v>823</v>
      </c>
      <c r="P1910" t="s">
        <v>304</v>
      </c>
      <c r="Q1910" t="s">
        <v>822</v>
      </c>
      <c r="R1910" t="s">
        <v>221</v>
      </c>
      <c r="S1910" t="s">
        <v>36</v>
      </c>
    </row>
    <row r="1911" spans="1:19">
      <c r="A1911">
        <v>10349</v>
      </c>
      <c r="B1911">
        <v>38</v>
      </c>
      <c r="C1911" s="2">
        <v>137.45999999999998</v>
      </c>
      <c r="D1911" s="2">
        <v>7</v>
      </c>
      <c r="E1911" s="2">
        <v>5223.4799999999996</v>
      </c>
      <c r="F1911" s="3">
        <v>38322</v>
      </c>
      <c r="G1911" t="s">
        <v>40</v>
      </c>
      <c r="H1911">
        <v>4</v>
      </c>
      <c r="I1911">
        <v>12</v>
      </c>
      <c r="J1911">
        <v>2004</v>
      </c>
      <c r="K1911" s="2">
        <v>122</v>
      </c>
      <c r="L1911" t="s">
        <v>79</v>
      </c>
      <c r="M1911" t="s">
        <v>141</v>
      </c>
      <c r="N1911" t="s">
        <v>564</v>
      </c>
      <c r="O1911" t="s">
        <v>823</v>
      </c>
      <c r="P1911" t="s">
        <v>304</v>
      </c>
      <c r="Q1911" t="s">
        <v>822</v>
      </c>
      <c r="R1911" t="s">
        <v>221</v>
      </c>
      <c r="S1911" t="s">
        <v>36</v>
      </c>
    </row>
    <row r="1912" spans="1:19">
      <c r="A1912">
        <v>10349</v>
      </c>
      <c r="B1912">
        <v>33</v>
      </c>
      <c r="C1912" s="2">
        <v>46.53</v>
      </c>
      <c r="D1912" s="2">
        <v>1</v>
      </c>
      <c r="E1912" s="2">
        <v>1535.49</v>
      </c>
      <c r="F1912" s="3">
        <v>38322</v>
      </c>
      <c r="G1912" t="s">
        <v>40</v>
      </c>
      <c r="H1912">
        <v>4</v>
      </c>
      <c r="I1912">
        <v>12</v>
      </c>
      <c r="J1912">
        <v>2004</v>
      </c>
      <c r="K1912" s="2">
        <v>54</v>
      </c>
      <c r="L1912" t="s">
        <v>79</v>
      </c>
      <c r="M1912" t="s">
        <v>248</v>
      </c>
      <c r="N1912" t="s">
        <v>564</v>
      </c>
      <c r="O1912" t="s">
        <v>823</v>
      </c>
      <c r="P1912" t="s">
        <v>304</v>
      </c>
      <c r="Q1912" t="s">
        <v>822</v>
      </c>
      <c r="R1912" t="s">
        <v>221</v>
      </c>
      <c r="S1912" t="s">
        <v>45</v>
      </c>
    </row>
    <row r="1913" spans="1:19">
      <c r="A1913">
        <v>10204</v>
      </c>
      <c r="B1913">
        <v>33</v>
      </c>
      <c r="C1913" s="2">
        <v>178.5</v>
      </c>
      <c r="D1913" s="2">
        <v>4</v>
      </c>
      <c r="E1913" s="2">
        <v>5890.5</v>
      </c>
      <c r="F1913" s="3">
        <v>37957</v>
      </c>
      <c r="G1913" t="s">
        <v>40</v>
      </c>
      <c r="H1913">
        <v>4</v>
      </c>
      <c r="I1913">
        <v>12</v>
      </c>
      <c r="J1913">
        <v>2003</v>
      </c>
      <c r="K1913" s="2">
        <v>170</v>
      </c>
      <c r="L1913" t="s">
        <v>81</v>
      </c>
      <c r="M1913" t="s">
        <v>84</v>
      </c>
      <c r="N1913" t="s">
        <v>564</v>
      </c>
      <c r="O1913" t="s">
        <v>823</v>
      </c>
      <c r="P1913" t="s">
        <v>304</v>
      </c>
      <c r="Q1913" t="s">
        <v>822</v>
      </c>
      <c r="R1913" t="s">
        <v>221</v>
      </c>
      <c r="S1913" t="s">
        <v>36</v>
      </c>
    </row>
    <row r="1914" spans="1:19">
      <c r="A1914">
        <v>10204</v>
      </c>
      <c r="B1914">
        <v>23</v>
      </c>
      <c r="C1914" s="2">
        <v>71.44</v>
      </c>
      <c r="D1914" s="2">
        <v>3</v>
      </c>
      <c r="E1914" s="2">
        <v>1643.12</v>
      </c>
      <c r="F1914" s="3">
        <v>37957</v>
      </c>
      <c r="G1914" t="s">
        <v>40</v>
      </c>
      <c r="H1914">
        <v>4</v>
      </c>
      <c r="I1914">
        <v>12</v>
      </c>
      <c r="J1914">
        <v>2003</v>
      </c>
      <c r="K1914" s="2">
        <v>60</v>
      </c>
      <c r="L1914" t="s">
        <v>81</v>
      </c>
      <c r="M1914" t="s">
        <v>85</v>
      </c>
      <c r="N1914" t="s">
        <v>564</v>
      </c>
      <c r="O1914" t="s">
        <v>823</v>
      </c>
      <c r="P1914" t="s">
        <v>304</v>
      </c>
      <c r="Q1914" t="s">
        <v>822</v>
      </c>
      <c r="R1914" t="s">
        <v>221</v>
      </c>
      <c r="S1914" t="s">
        <v>45</v>
      </c>
    </row>
    <row r="1915" spans="1:19">
      <c r="A1915">
        <v>10204</v>
      </c>
      <c r="B1915">
        <v>26</v>
      </c>
      <c r="C1915" s="2">
        <v>123.32000000000001</v>
      </c>
      <c r="D1915" s="2">
        <v>1</v>
      </c>
      <c r="E1915" s="2">
        <v>3206.32</v>
      </c>
      <c r="F1915" s="3">
        <v>37957</v>
      </c>
      <c r="G1915" t="s">
        <v>40</v>
      </c>
      <c r="H1915">
        <v>4</v>
      </c>
      <c r="I1915">
        <v>12</v>
      </c>
      <c r="J1915">
        <v>2003</v>
      </c>
      <c r="K1915" s="2">
        <v>127</v>
      </c>
      <c r="L1915" t="s">
        <v>81</v>
      </c>
      <c r="M1915" t="s">
        <v>86</v>
      </c>
      <c r="N1915" t="s">
        <v>564</v>
      </c>
      <c r="O1915" t="s">
        <v>823</v>
      </c>
      <c r="P1915" t="s">
        <v>304</v>
      </c>
      <c r="Q1915" t="s">
        <v>822</v>
      </c>
      <c r="R1915" t="s">
        <v>221</v>
      </c>
      <c r="S1915" t="s">
        <v>36</v>
      </c>
    </row>
    <row r="1916" spans="1:19">
      <c r="A1916">
        <v>10204</v>
      </c>
      <c r="B1916">
        <v>29</v>
      </c>
      <c r="C1916" s="2">
        <v>85.59</v>
      </c>
      <c r="D1916" s="2">
        <v>5</v>
      </c>
      <c r="E1916" s="2">
        <v>2482.11</v>
      </c>
      <c r="F1916" s="3">
        <v>37957</v>
      </c>
      <c r="G1916" t="s">
        <v>40</v>
      </c>
      <c r="H1916">
        <v>4</v>
      </c>
      <c r="I1916">
        <v>12</v>
      </c>
      <c r="J1916">
        <v>2003</v>
      </c>
      <c r="K1916" s="2">
        <v>92</v>
      </c>
      <c r="L1916" t="s">
        <v>81</v>
      </c>
      <c r="M1916" t="s">
        <v>92</v>
      </c>
      <c r="N1916" t="s">
        <v>564</v>
      </c>
      <c r="O1916" t="s">
        <v>823</v>
      </c>
      <c r="P1916" t="s">
        <v>304</v>
      </c>
      <c r="Q1916" t="s">
        <v>822</v>
      </c>
      <c r="R1916" t="s">
        <v>221</v>
      </c>
      <c r="S1916" t="s">
        <v>45</v>
      </c>
    </row>
    <row r="1917" spans="1:19">
      <c r="A1917">
        <v>10204</v>
      </c>
      <c r="B1917">
        <v>39</v>
      </c>
      <c r="C1917" s="2">
        <v>33.230000000000004</v>
      </c>
      <c r="D1917" s="2">
        <v>2</v>
      </c>
      <c r="E1917" s="2">
        <v>1295.97</v>
      </c>
      <c r="F1917" s="3">
        <v>37957</v>
      </c>
      <c r="G1917" t="s">
        <v>40</v>
      </c>
      <c r="H1917">
        <v>4</v>
      </c>
      <c r="I1917">
        <v>12</v>
      </c>
      <c r="J1917">
        <v>2003</v>
      </c>
      <c r="K1917" s="2">
        <v>41</v>
      </c>
      <c r="L1917" t="s">
        <v>81</v>
      </c>
      <c r="M1917" t="s">
        <v>95</v>
      </c>
      <c r="N1917" t="s">
        <v>564</v>
      </c>
      <c r="O1917" t="s">
        <v>823</v>
      </c>
      <c r="P1917" t="s">
        <v>304</v>
      </c>
      <c r="Q1917" t="s">
        <v>822</v>
      </c>
      <c r="R1917" t="s">
        <v>221</v>
      </c>
      <c r="S1917" t="s">
        <v>45</v>
      </c>
    </row>
    <row r="1918" spans="1:19">
      <c r="A1918">
        <v>10275</v>
      </c>
      <c r="B1918">
        <v>35</v>
      </c>
      <c r="C1918" s="2">
        <v>90.39</v>
      </c>
      <c r="D1918" s="2">
        <v>9</v>
      </c>
      <c r="E1918" s="2">
        <v>3163.65</v>
      </c>
      <c r="F1918" s="3">
        <v>38191</v>
      </c>
      <c r="G1918" t="s">
        <v>40</v>
      </c>
      <c r="H1918">
        <v>3</v>
      </c>
      <c r="I1918">
        <v>7</v>
      </c>
      <c r="J1918">
        <v>2004</v>
      </c>
      <c r="K1918" s="2">
        <v>84</v>
      </c>
      <c r="L1918" t="s">
        <v>161</v>
      </c>
      <c r="M1918" t="s">
        <v>179</v>
      </c>
      <c r="N1918" t="s">
        <v>485</v>
      </c>
      <c r="O1918" t="s">
        <v>149</v>
      </c>
      <c r="P1918" t="s">
        <v>793</v>
      </c>
      <c r="Q1918" t="s">
        <v>32</v>
      </c>
      <c r="R1918" t="s">
        <v>33</v>
      </c>
      <c r="S1918" t="s">
        <v>36</v>
      </c>
    </row>
    <row r="1919" spans="1:19">
      <c r="A1919">
        <v>10275</v>
      </c>
      <c r="B1919">
        <v>25</v>
      </c>
      <c r="C1919" s="2">
        <v>95.2</v>
      </c>
      <c r="D1919" s="2">
        <v>11</v>
      </c>
      <c r="E1919" s="2">
        <v>2380</v>
      </c>
      <c r="F1919" s="3">
        <v>38191</v>
      </c>
      <c r="G1919" t="s">
        <v>40</v>
      </c>
      <c r="H1919">
        <v>3</v>
      </c>
      <c r="I1919">
        <v>7</v>
      </c>
      <c r="J1919">
        <v>2004</v>
      </c>
      <c r="K1919" s="2">
        <v>109</v>
      </c>
      <c r="L1919" t="s">
        <v>161</v>
      </c>
      <c r="M1919" t="s">
        <v>180</v>
      </c>
      <c r="N1919" t="s">
        <v>485</v>
      </c>
      <c r="O1919" t="s">
        <v>149</v>
      </c>
      <c r="P1919" t="s">
        <v>793</v>
      </c>
      <c r="Q1919" t="s">
        <v>32</v>
      </c>
      <c r="R1919" t="s">
        <v>33</v>
      </c>
      <c r="S1919" t="s">
        <v>45</v>
      </c>
    </row>
    <row r="1920" spans="1:19">
      <c r="A1920">
        <v>10275</v>
      </c>
      <c r="B1920">
        <v>41</v>
      </c>
      <c r="C1920" s="2">
        <v>81.89</v>
      </c>
      <c r="D1920" s="2">
        <v>18</v>
      </c>
      <c r="E1920" s="2">
        <v>3357.49</v>
      </c>
      <c r="F1920" s="3">
        <v>38191</v>
      </c>
      <c r="G1920" t="s">
        <v>40</v>
      </c>
      <c r="H1920">
        <v>3</v>
      </c>
      <c r="I1920">
        <v>7</v>
      </c>
      <c r="J1920">
        <v>2004</v>
      </c>
      <c r="K1920" s="2">
        <v>68</v>
      </c>
      <c r="L1920" t="s">
        <v>161</v>
      </c>
      <c r="M1920" t="s">
        <v>46</v>
      </c>
      <c r="N1920" t="s">
        <v>485</v>
      </c>
      <c r="O1920" t="s">
        <v>149</v>
      </c>
      <c r="P1920" t="s">
        <v>793</v>
      </c>
      <c r="Q1920" t="s">
        <v>32</v>
      </c>
      <c r="R1920" t="s">
        <v>33</v>
      </c>
      <c r="S1920" t="s">
        <v>36</v>
      </c>
    </row>
    <row r="1921" spans="1:19">
      <c r="A1921">
        <v>10275</v>
      </c>
      <c r="B1921">
        <v>27</v>
      </c>
      <c r="C1921" s="2">
        <v>62.309999999999995</v>
      </c>
      <c r="D1921" s="2">
        <v>10</v>
      </c>
      <c r="E1921" s="2">
        <v>1682.37</v>
      </c>
      <c r="F1921" s="3">
        <v>38191</v>
      </c>
      <c r="G1921" t="s">
        <v>40</v>
      </c>
      <c r="H1921">
        <v>3</v>
      </c>
      <c r="I1921">
        <v>7</v>
      </c>
      <c r="J1921">
        <v>2004</v>
      </c>
      <c r="K1921" s="2">
        <v>72</v>
      </c>
      <c r="L1921" t="s">
        <v>161</v>
      </c>
      <c r="M1921" t="s">
        <v>181</v>
      </c>
      <c r="N1921" t="s">
        <v>485</v>
      </c>
      <c r="O1921" t="s">
        <v>149</v>
      </c>
      <c r="P1921" t="s">
        <v>793</v>
      </c>
      <c r="Q1921" t="s">
        <v>32</v>
      </c>
      <c r="R1921" t="s">
        <v>33</v>
      </c>
      <c r="S1921" t="s">
        <v>45</v>
      </c>
    </row>
    <row r="1922" spans="1:19">
      <c r="A1922">
        <v>10275</v>
      </c>
      <c r="B1922">
        <v>32</v>
      </c>
      <c r="C1922" s="2">
        <v>89.51</v>
      </c>
      <c r="D1922" s="2">
        <v>14</v>
      </c>
      <c r="E1922" s="2">
        <v>2864.32</v>
      </c>
      <c r="F1922" s="3">
        <v>38191</v>
      </c>
      <c r="G1922" t="s">
        <v>40</v>
      </c>
      <c r="H1922">
        <v>3</v>
      </c>
      <c r="I1922">
        <v>7</v>
      </c>
      <c r="J1922">
        <v>2004</v>
      </c>
      <c r="K1922" s="2">
        <v>91</v>
      </c>
      <c r="L1922" t="s">
        <v>161</v>
      </c>
      <c r="M1922" t="s">
        <v>182</v>
      </c>
      <c r="N1922" t="s">
        <v>485</v>
      </c>
      <c r="O1922" t="s">
        <v>149</v>
      </c>
      <c r="P1922" t="s">
        <v>793</v>
      </c>
      <c r="Q1922" t="s">
        <v>32</v>
      </c>
      <c r="R1922" t="s">
        <v>33</v>
      </c>
      <c r="S1922" t="s">
        <v>45</v>
      </c>
    </row>
    <row r="1923" spans="1:19">
      <c r="A1923">
        <v>10275</v>
      </c>
      <c r="B1923">
        <v>39</v>
      </c>
      <c r="C1923" s="2">
        <v>114.68</v>
      </c>
      <c r="D1923" s="2">
        <v>16</v>
      </c>
      <c r="E1923" s="2">
        <v>4472.5200000000004</v>
      </c>
      <c r="F1923" s="3">
        <v>38191</v>
      </c>
      <c r="G1923" t="s">
        <v>40</v>
      </c>
      <c r="H1923">
        <v>3</v>
      </c>
      <c r="I1923">
        <v>7</v>
      </c>
      <c r="J1923">
        <v>2004</v>
      </c>
      <c r="K1923" s="2">
        <v>99</v>
      </c>
      <c r="L1923" t="s">
        <v>161</v>
      </c>
      <c r="M1923" t="s">
        <v>47</v>
      </c>
      <c r="N1923" t="s">
        <v>485</v>
      </c>
      <c r="O1923" t="s">
        <v>149</v>
      </c>
      <c r="P1923" t="s">
        <v>793</v>
      </c>
      <c r="Q1923" t="s">
        <v>32</v>
      </c>
      <c r="R1923" t="s">
        <v>33</v>
      </c>
      <c r="S1923" t="s">
        <v>36</v>
      </c>
    </row>
    <row r="1924" spans="1:19">
      <c r="A1924">
        <v>10275</v>
      </c>
      <c r="B1924">
        <v>48</v>
      </c>
      <c r="C1924" s="2">
        <v>132.89000000000001</v>
      </c>
      <c r="D1924" s="2">
        <v>8</v>
      </c>
      <c r="E1924" s="2">
        <v>6378.72</v>
      </c>
      <c r="F1924" s="3">
        <v>38191</v>
      </c>
      <c r="G1924" t="s">
        <v>40</v>
      </c>
      <c r="H1924">
        <v>3</v>
      </c>
      <c r="I1924">
        <v>7</v>
      </c>
      <c r="J1924">
        <v>2004</v>
      </c>
      <c r="K1924" s="2">
        <v>118</v>
      </c>
      <c r="L1924" t="s">
        <v>161</v>
      </c>
      <c r="M1924" t="s">
        <v>183</v>
      </c>
      <c r="N1924" t="s">
        <v>485</v>
      </c>
      <c r="O1924" t="s">
        <v>149</v>
      </c>
      <c r="P1924" t="s">
        <v>793</v>
      </c>
      <c r="Q1924" t="s">
        <v>32</v>
      </c>
      <c r="R1924" t="s">
        <v>33</v>
      </c>
      <c r="S1924" t="s">
        <v>36</v>
      </c>
    </row>
    <row r="1925" spans="1:19">
      <c r="A1925">
        <v>10275</v>
      </c>
      <c r="B1925">
        <v>43</v>
      </c>
      <c r="C1925" s="2">
        <v>73.600000000000009</v>
      </c>
      <c r="D1925" s="2">
        <v>15</v>
      </c>
      <c r="E1925" s="2">
        <v>3164.8</v>
      </c>
      <c r="F1925" s="3">
        <v>38191</v>
      </c>
      <c r="G1925" t="s">
        <v>40</v>
      </c>
      <c r="H1925">
        <v>3</v>
      </c>
      <c r="I1925">
        <v>7</v>
      </c>
      <c r="J1925">
        <v>2004</v>
      </c>
      <c r="K1925" s="2">
        <v>80</v>
      </c>
      <c r="L1925" t="s">
        <v>161</v>
      </c>
      <c r="M1925" t="s">
        <v>184</v>
      </c>
      <c r="N1925" t="s">
        <v>485</v>
      </c>
      <c r="O1925" t="s">
        <v>149</v>
      </c>
      <c r="P1925" t="s">
        <v>793</v>
      </c>
      <c r="Q1925" t="s">
        <v>32</v>
      </c>
      <c r="R1925" t="s">
        <v>33</v>
      </c>
      <c r="S1925" t="s">
        <v>36</v>
      </c>
    </row>
    <row r="1926" spans="1:19">
      <c r="A1926">
        <v>10275</v>
      </c>
      <c r="B1926">
        <v>31</v>
      </c>
      <c r="C1926" s="2">
        <v>72.550000000000011</v>
      </c>
      <c r="D1926" s="2">
        <v>17</v>
      </c>
      <c r="E1926" s="2">
        <v>2249.0500000000002</v>
      </c>
      <c r="F1926" s="3">
        <v>38191</v>
      </c>
      <c r="G1926" t="s">
        <v>40</v>
      </c>
      <c r="H1926">
        <v>3</v>
      </c>
      <c r="I1926">
        <v>7</v>
      </c>
      <c r="J1926">
        <v>2004</v>
      </c>
      <c r="K1926" s="2">
        <v>74</v>
      </c>
      <c r="L1926" t="s">
        <v>161</v>
      </c>
      <c r="M1926" t="s">
        <v>48</v>
      </c>
      <c r="N1926" t="s">
        <v>485</v>
      </c>
      <c r="O1926" t="s">
        <v>149</v>
      </c>
      <c r="P1926" t="s">
        <v>793</v>
      </c>
      <c r="Q1926" t="s">
        <v>32</v>
      </c>
      <c r="R1926" t="s">
        <v>33</v>
      </c>
      <c r="S1926" t="s">
        <v>45</v>
      </c>
    </row>
    <row r="1927" spans="1:19">
      <c r="A1927">
        <v>10375</v>
      </c>
      <c r="B1927">
        <v>43</v>
      </c>
      <c r="C1927" s="2">
        <v>233.47906976744187</v>
      </c>
      <c r="D1927" s="2">
        <v>2</v>
      </c>
      <c r="E1927" s="2">
        <v>10039.6</v>
      </c>
      <c r="F1927" s="3">
        <v>38386</v>
      </c>
      <c r="G1927" t="s">
        <v>40</v>
      </c>
      <c r="H1927">
        <v>1</v>
      </c>
      <c r="I1927">
        <v>2</v>
      </c>
      <c r="J1927">
        <v>2005</v>
      </c>
      <c r="K1927" s="2">
        <v>72</v>
      </c>
      <c r="L1927" t="s">
        <v>161</v>
      </c>
      <c r="M1927" t="s">
        <v>181</v>
      </c>
      <c r="N1927" t="s">
        <v>485</v>
      </c>
      <c r="O1927" t="s">
        <v>149</v>
      </c>
      <c r="P1927" t="s">
        <v>793</v>
      </c>
      <c r="Q1927" t="s">
        <v>32</v>
      </c>
      <c r="R1927" t="s">
        <v>33</v>
      </c>
      <c r="S1927" t="s">
        <v>39</v>
      </c>
    </row>
    <row r="1928" spans="1:19">
      <c r="A1928">
        <v>10375</v>
      </c>
      <c r="B1928">
        <v>37</v>
      </c>
      <c r="C1928" s="2">
        <v>81.87</v>
      </c>
      <c r="D1928" s="2">
        <v>6</v>
      </c>
      <c r="E1928" s="2">
        <v>3029.19</v>
      </c>
      <c r="F1928" s="3">
        <v>38386</v>
      </c>
      <c r="G1928" t="s">
        <v>40</v>
      </c>
      <c r="H1928">
        <v>1</v>
      </c>
      <c r="I1928">
        <v>2</v>
      </c>
      <c r="J1928">
        <v>2005</v>
      </c>
      <c r="K1928" s="2">
        <v>91</v>
      </c>
      <c r="L1928" t="s">
        <v>161</v>
      </c>
      <c r="M1928" t="s">
        <v>182</v>
      </c>
      <c r="N1928" t="s">
        <v>485</v>
      </c>
      <c r="O1928" t="s">
        <v>149</v>
      </c>
      <c r="P1928" t="s">
        <v>793</v>
      </c>
      <c r="Q1928" t="s">
        <v>32</v>
      </c>
      <c r="R1928" t="s">
        <v>33</v>
      </c>
      <c r="S1928" t="s">
        <v>36</v>
      </c>
    </row>
    <row r="1929" spans="1:19">
      <c r="A1929">
        <v>10375</v>
      </c>
      <c r="B1929">
        <v>33</v>
      </c>
      <c r="C1929" s="2">
        <v>116.87</v>
      </c>
      <c r="D1929" s="2">
        <v>1</v>
      </c>
      <c r="E1929" s="2">
        <v>3856.71</v>
      </c>
      <c r="F1929" s="3">
        <v>38386</v>
      </c>
      <c r="G1929" t="s">
        <v>40</v>
      </c>
      <c r="H1929">
        <v>1</v>
      </c>
      <c r="I1929">
        <v>2</v>
      </c>
      <c r="J1929">
        <v>2005</v>
      </c>
      <c r="K1929" s="2">
        <v>99</v>
      </c>
      <c r="L1929" t="s">
        <v>161</v>
      </c>
      <c r="M1929" t="s">
        <v>47</v>
      </c>
      <c r="N1929" t="s">
        <v>485</v>
      </c>
      <c r="O1929" t="s">
        <v>149</v>
      </c>
      <c r="P1929" t="s">
        <v>793</v>
      </c>
      <c r="Q1929" t="s">
        <v>32</v>
      </c>
      <c r="R1929" t="s">
        <v>33</v>
      </c>
      <c r="S1929" t="s">
        <v>36</v>
      </c>
    </row>
    <row r="1930" spans="1:19">
      <c r="A1930">
        <v>10375</v>
      </c>
      <c r="B1930">
        <v>25</v>
      </c>
      <c r="C1930" s="2">
        <v>66.73</v>
      </c>
      <c r="D1930" s="2">
        <v>10</v>
      </c>
      <c r="E1930" s="2">
        <v>1668.25</v>
      </c>
      <c r="F1930" s="3">
        <v>38386</v>
      </c>
      <c r="G1930" t="s">
        <v>40</v>
      </c>
      <c r="H1930">
        <v>1</v>
      </c>
      <c r="I1930">
        <v>2</v>
      </c>
      <c r="J1930">
        <v>2005</v>
      </c>
      <c r="K1930" s="2">
        <v>118</v>
      </c>
      <c r="L1930" t="s">
        <v>161</v>
      </c>
      <c r="M1930" t="s">
        <v>183</v>
      </c>
      <c r="N1930" t="s">
        <v>485</v>
      </c>
      <c r="O1930" t="s">
        <v>149</v>
      </c>
      <c r="P1930" t="s">
        <v>793</v>
      </c>
      <c r="Q1930" t="s">
        <v>32</v>
      </c>
      <c r="R1930" t="s">
        <v>33</v>
      </c>
      <c r="S1930" t="s">
        <v>45</v>
      </c>
    </row>
    <row r="1931" spans="1:19">
      <c r="A1931">
        <v>10375</v>
      </c>
      <c r="B1931">
        <v>44</v>
      </c>
      <c r="C1931" s="2">
        <v>118.38000000000001</v>
      </c>
      <c r="D1931" s="2">
        <v>11</v>
      </c>
      <c r="E1931" s="2">
        <v>5208.72</v>
      </c>
      <c r="F1931" s="3">
        <v>38386</v>
      </c>
      <c r="G1931" t="s">
        <v>40</v>
      </c>
      <c r="H1931">
        <v>1</v>
      </c>
      <c r="I1931">
        <v>2</v>
      </c>
      <c r="J1931">
        <v>2005</v>
      </c>
      <c r="K1931" s="2">
        <v>80</v>
      </c>
      <c r="L1931" t="s">
        <v>161</v>
      </c>
      <c r="M1931" t="s">
        <v>184</v>
      </c>
      <c r="N1931" t="s">
        <v>485</v>
      </c>
      <c r="O1931" t="s">
        <v>149</v>
      </c>
      <c r="P1931" t="s">
        <v>793</v>
      </c>
      <c r="Q1931" t="s">
        <v>32</v>
      </c>
      <c r="R1931" t="s">
        <v>33</v>
      </c>
      <c r="S1931" t="s">
        <v>36</v>
      </c>
    </row>
    <row r="1932" spans="1:19">
      <c r="A1932">
        <v>10315</v>
      </c>
      <c r="B1932">
        <v>35</v>
      </c>
      <c r="C1932" s="2">
        <v>120.43</v>
      </c>
      <c r="D1932" s="2">
        <v>6</v>
      </c>
      <c r="E1932" s="2">
        <v>4215.05</v>
      </c>
      <c r="F1932" s="3">
        <v>38289</v>
      </c>
      <c r="G1932" t="s">
        <v>40</v>
      </c>
      <c r="H1932">
        <v>4</v>
      </c>
      <c r="I1932">
        <v>10</v>
      </c>
      <c r="J1932">
        <v>2004</v>
      </c>
      <c r="K1932" s="2">
        <v>122</v>
      </c>
      <c r="L1932" t="s">
        <v>50</v>
      </c>
      <c r="M1932" t="s">
        <v>76</v>
      </c>
      <c r="N1932" t="s">
        <v>485</v>
      </c>
      <c r="O1932" t="s">
        <v>149</v>
      </c>
      <c r="P1932" t="s">
        <v>793</v>
      </c>
      <c r="Q1932" t="s">
        <v>32</v>
      </c>
      <c r="R1932" t="s">
        <v>33</v>
      </c>
      <c r="S1932" t="s">
        <v>36</v>
      </c>
    </row>
    <row r="1933" spans="1:19">
      <c r="A1933">
        <v>10315</v>
      </c>
      <c r="B1933">
        <v>41</v>
      </c>
      <c r="C1933" s="2">
        <v>62</v>
      </c>
      <c r="D1933" s="2">
        <v>2</v>
      </c>
      <c r="E1933" s="2">
        <v>2542</v>
      </c>
      <c r="F1933" s="3">
        <v>38289</v>
      </c>
      <c r="G1933" t="s">
        <v>40</v>
      </c>
      <c r="H1933">
        <v>4</v>
      </c>
      <c r="I1933">
        <v>10</v>
      </c>
      <c r="J1933">
        <v>2004</v>
      </c>
      <c r="K1933" s="2">
        <v>66</v>
      </c>
      <c r="L1933" t="s">
        <v>50</v>
      </c>
      <c r="M1933" t="s">
        <v>233</v>
      </c>
      <c r="N1933" t="s">
        <v>485</v>
      </c>
      <c r="O1933" t="s">
        <v>149</v>
      </c>
      <c r="P1933" t="s">
        <v>793</v>
      </c>
      <c r="Q1933" t="s">
        <v>32</v>
      </c>
      <c r="R1933" t="s">
        <v>33</v>
      </c>
      <c r="S1933" t="s">
        <v>45</v>
      </c>
    </row>
    <row r="1934" spans="1:19">
      <c r="A1934">
        <v>10315</v>
      </c>
      <c r="B1934">
        <v>31</v>
      </c>
      <c r="C1934" s="2">
        <v>86.15</v>
      </c>
      <c r="D1934" s="2">
        <v>3</v>
      </c>
      <c r="E1934" s="2">
        <v>2670.65</v>
      </c>
      <c r="F1934" s="3">
        <v>38289</v>
      </c>
      <c r="G1934" t="s">
        <v>40</v>
      </c>
      <c r="H1934">
        <v>4</v>
      </c>
      <c r="I1934">
        <v>10</v>
      </c>
      <c r="J1934">
        <v>2004</v>
      </c>
      <c r="K1934" s="2">
        <v>100</v>
      </c>
      <c r="L1934" t="s">
        <v>50</v>
      </c>
      <c r="M1934" t="s">
        <v>55</v>
      </c>
      <c r="N1934" t="s">
        <v>485</v>
      </c>
      <c r="O1934" t="s">
        <v>149</v>
      </c>
      <c r="P1934" t="s">
        <v>793</v>
      </c>
      <c r="Q1934" t="s">
        <v>32</v>
      </c>
      <c r="R1934" t="s">
        <v>33</v>
      </c>
      <c r="S1934" t="s">
        <v>45</v>
      </c>
    </row>
    <row r="1935" spans="1:19">
      <c r="A1935">
        <v>10315</v>
      </c>
      <c r="B1935">
        <v>37</v>
      </c>
      <c r="C1935" s="2">
        <v>91.37</v>
      </c>
      <c r="D1935" s="2">
        <v>4</v>
      </c>
      <c r="E1935" s="2">
        <v>3380.69</v>
      </c>
      <c r="F1935" s="3">
        <v>38289</v>
      </c>
      <c r="G1935" t="s">
        <v>40</v>
      </c>
      <c r="H1935">
        <v>4</v>
      </c>
      <c r="I1935">
        <v>10</v>
      </c>
      <c r="J1935">
        <v>2004</v>
      </c>
      <c r="K1935" s="2">
        <v>99</v>
      </c>
      <c r="L1935" t="s">
        <v>50</v>
      </c>
      <c r="M1935" t="s">
        <v>56</v>
      </c>
      <c r="N1935" t="s">
        <v>485</v>
      </c>
      <c r="O1935" t="s">
        <v>149</v>
      </c>
      <c r="P1935" t="s">
        <v>793</v>
      </c>
      <c r="Q1935" t="s">
        <v>32</v>
      </c>
      <c r="R1935" t="s">
        <v>33</v>
      </c>
      <c r="S1935" t="s">
        <v>36</v>
      </c>
    </row>
    <row r="1936" spans="1:19">
      <c r="A1936">
        <v>10315</v>
      </c>
      <c r="B1936">
        <v>40</v>
      </c>
      <c r="C1936" s="2">
        <v>55.69</v>
      </c>
      <c r="D1936" s="2">
        <v>5</v>
      </c>
      <c r="E1936" s="2">
        <v>2227.6</v>
      </c>
      <c r="F1936" s="3">
        <v>38289</v>
      </c>
      <c r="G1936" t="s">
        <v>40</v>
      </c>
      <c r="H1936">
        <v>4</v>
      </c>
      <c r="I1936">
        <v>10</v>
      </c>
      <c r="J1936">
        <v>2004</v>
      </c>
      <c r="K1936" s="2">
        <v>54</v>
      </c>
      <c r="L1936" t="s">
        <v>50</v>
      </c>
      <c r="M1936" t="s">
        <v>57</v>
      </c>
      <c r="N1936" t="s">
        <v>485</v>
      </c>
      <c r="O1936" t="s">
        <v>149</v>
      </c>
      <c r="P1936" t="s">
        <v>793</v>
      </c>
      <c r="Q1936" t="s">
        <v>32</v>
      </c>
      <c r="R1936" t="s">
        <v>33</v>
      </c>
      <c r="S1936" t="s">
        <v>45</v>
      </c>
    </row>
    <row r="1937" spans="1:19">
      <c r="A1937">
        <v>10425</v>
      </c>
      <c r="B1937">
        <v>33</v>
      </c>
      <c r="C1937" s="2">
        <v>142.20000000000002</v>
      </c>
      <c r="D1937" s="2">
        <v>4</v>
      </c>
      <c r="E1937" s="2">
        <v>4692.6000000000004</v>
      </c>
      <c r="F1937" s="3">
        <v>38503</v>
      </c>
      <c r="G1937" t="s">
        <v>375</v>
      </c>
      <c r="H1937">
        <v>2</v>
      </c>
      <c r="I1937">
        <v>5</v>
      </c>
      <c r="J1937">
        <v>2005</v>
      </c>
      <c r="K1937" s="2">
        <v>118</v>
      </c>
      <c r="L1937" t="s">
        <v>79</v>
      </c>
      <c r="M1937" t="s">
        <v>309</v>
      </c>
      <c r="N1937" t="s">
        <v>485</v>
      </c>
      <c r="O1937" t="s">
        <v>149</v>
      </c>
      <c r="P1937" t="s">
        <v>793</v>
      </c>
      <c r="Q1937" t="s">
        <v>32</v>
      </c>
      <c r="R1937" t="s">
        <v>33</v>
      </c>
      <c r="S1937" t="s">
        <v>36</v>
      </c>
    </row>
    <row r="1938" spans="1:19">
      <c r="A1938">
        <v>10425</v>
      </c>
      <c r="B1938">
        <v>38</v>
      </c>
      <c r="C1938" s="2">
        <v>99.41</v>
      </c>
      <c r="D1938" s="2">
        <v>7</v>
      </c>
      <c r="E1938" s="2">
        <v>3777.58</v>
      </c>
      <c r="F1938" s="3">
        <v>38503</v>
      </c>
      <c r="G1938" t="s">
        <v>375</v>
      </c>
      <c r="H1938">
        <v>2</v>
      </c>
      <c r="I1938">
        <v>5</v>
      </c>
      <c r="J1938">
        <v>2005</v>
      </c>
      <c r="K1938" s="2">
        <v>122</v>
      </c>
      <c r="L1938" t="s">
        <v>79</v>
      </c>
      <c r="M1938" t="s">
        <v>141</v>
      </c>
      <c r="N1938" t="s">
        <v>485</v>
      </c>
      <c r="O1938" t="s">
        <v>149</v>
      </c>
      <c r="P1938" t="s">
        <v>793</v>
      </c>
      <c r="Q1938" t="s">
        <v>32</v>
      </c>
      <c r="R1938" t="s">
        <v>33</v>
      </c>
      <c r="S1938" t="s">
        <v>36</v>
      </c>
    </row>
    <row r="1939" spans="1:19">
      <c r="A1939">
        <v>10425</v>
      </c>
      <c r="B1939">
        <v>19</v>
      </c>
      <c r="C1939" s="2">
        <v>49.22</v>
      </c>
      <c r="D1939" s="2">
        <v>10</v>
      </c>
      <c r="E1939" s="2">
        <v>935.18</v>
      </c>
      <c r="F1939" s="3">
        <v>38503</v>
      </c>
      <c r="G1939" t="s">
        <v>375</v>
      </c>
      <c r="H1939">
        <v>2</v>
      </c>
      <c r="I1939">
        <v>5</v>
      </c>
      <c r="J1939">
        <v>2005</v>
      </c>
      <c r="K1939" s="2">
        <v>60</v>
      </c>
      <c r="L1939" t="s">
        <v>79</v>
      </c>
      <c r="M1939" t="s">
        <v>142</v>
      </c>
      <c r="N1939" t="s">
        <v>485</v>
      </c>
      <c r="O1939" t="s">
        <v>149</v>
      </c>
      <c r="P1939" t="s">
        <v>793</v>
      </c>
      <c r="Q1939" t="s">
        <v>32</v>
      </c>
      <c r="R1939" t="s">
        <v>33</v>
      </c>
      <c r="S1939" t="s">
        <v>45</v>
      </c>
    </row>
    <row r="1940" spans="1:19">
      <c r="A1940">
        <v>10425</v>
      </c>
      <c r="B1940">
        <v>38</v>
      </c>
      <c r="C1940" s="2">
        <v>113.82</v>
      </c>
      <c r="D1940" s="2">
        <v>13</v>
      </c>
      <c r="E1940" s="2">
        <v>4325.16</v>
      </c>
      <c r="F1940" s="3">
        <v>38503</v>
      </c>
      <c r="G1940" t="s">
        <v>375</v>
      </c>
      <c r="H1940">
        <v>2</v>
      </c>
      <c r="I1940">
        <v>5</v>
      </c>
      <c r="J1940">
        <v>2005</v>
      </c>
      <c r="K1940" s="2">
        <v>121</v>
      </c>
      <c r="L1940" t="s">
        <v>79</v>
      </c>
      <c r="M1940" t="s">
        <v>143</v>
      </c>
      <c r="N1940" t="s">
        <v>485</v>
      </c>
      <c r="O1940" t="s">
        <v>149</v>
      </c>
      <c r="P1940" t="s">
        <v>793</v>
      </c>
      <c r="Q1940" t="s">
        <v>32</v>
      </c>
      <c r="R1940" t="s">
        <v>33</v>
      </c>
      <c r="S1940" t="s">
        <v>36</v>
      </c>
    </row>
    <row r="1941" spans="1:19">
      <c r="A1941">
        <v>10425</v>
      </c>
      <c r="B1941">
        <v>49</v>
      </c>
      <c r="C1941" s="2">
        <v>112.46</v>
      </c>
      <c r="D1941" s="2">
        <v>9</v>
      </c>
      <c r="E1941" s="2">
        <v>5510.54</v>
      </c>
      <c r="F1941" s="3">
        <v>38503</v>
      </c>
      <c r="G1941" t="s">
        <v>375</v>
      </c>
      <c r="H1941">
        <v>2</v>
      </c>
      <c r="I1941">
        <v>5</v>
      </c>
      <c r="J1941">
        <v>2005</v>
      </c>
      <c r="K1941" s="2">
        <v>127</v>
      </c>
      <c r="L1941" t="s">
        <v>79</v>
      </c>
      <c r="M1941" t="s">
        <v>246</v>
      </c>
      <c r="N1941" t="s">
        <v>485</v>
      </c>
      <c r="O1941" t="s">
        <v>149</v>
      </c>
      <c r="P1941" t="s">
        <v>793</v>
      </c>
      <c r="Q1941" t="s">
        <v>32</v>
      </c>
      <c r="R1941" t="s">
        <v>33</v>
      </c>
      <c r="S1941" t="s">
        <v>36</v>
      </c>
    </row>
    <row r="1942" spans="1:19">
      <c r="A1942">
        <v>10192</v>
      </c>
      <c r="B1942">
        <v>27</v>
      </c>
      <c r="C1942" s="2">
        <v>131.28</v>
      </c>
      <c r="D1942" s="2">
        <v>16</v>
      </c>
      <c r="E1942" s="2">
        <v>3544.56</v>
      </c>
      <c r="F1942" s="3">
        <v>37945</v>
      </c>
      <c r="G1942" t="s">
        <v>40</v>
      </c>
      <c r="H1942">
        <v>4</v>
      </c>
      <c r="I1942">
        <v>11</v>
      </c>
      <c r="J1942">
        <v>2003</v>
      </c>
      <c r="K1942" s="2">
        <v>115</v>
      </c>
      <c r="L1942" t="s">
        <v>100</v>
      </c>
      <c r="M1942" t="s">
        <v>265</v>
      </c>
      <c r="N1942" t="s">
        <v>576</v>
      </c>
      <c r="O1942" t="s">
        <v>578</v>
      </c>
      <c r="P1942" t="s">
        <v>579</v>
      </c>
      <c r="Q1942" t="s">
        <v>822</v>
      </c>
      <c r="R1942" t="s">
        <v>221</v>
      </c>
      <c r="S1942" t="s">
        <v>36</v>
      </c>
    </row>
    <row r="1943" spans="1:19">
      <c r="A1943">
        <v>10192</v>
      </c>
      <c r="B1943">
        <v>22</v>
      </c>
      <c r="C1943" s="2">
        <v>150.03</v>
      </c>
      <c r="D1943" s="2">
        <v>11</v>
      </c>
      <c r="E1943" s="2">
        <v>3300.66</v>
      </c>
      <c r="F1943" s="3">
        <v>37945</v>
      </c>
      <c r="G1943" t="s">
        <v>40</v>
      </c>
      <c r="H1943">
        <v>4</v>
      </c>
      <c r="I1943">
        <v>11</v>
      </c>
      <c r="J1943">
        <v>2003</v>
      </c>
      <c r="K1943" s="2">
        <v>141</v>
      </c>
      <c r="L1943" t="s">
        <v>100</v>
      </c>
      <c r="M1943" t="s">
        <v>27</v>
      </c>
      <c r="N1943" t="s">
        <v>576</v>
      </c>
      <c r="O1943" t="s">
        <v>578</v>
      </c>
      <c r="P1943" t="s">
        <v>579</v>
      </c>
      <c r="Q1943" t="s">
        <v>822</v>
      </c>
      <c r="R1943" t="s">
        <v>221</v>
      </c>
      <c r="S1943" t="s">
        <v>36</v>
      </c>
    </row>
    <row r="1944" spans="1:19">
      <c r="A1944">
        <v>10192</v>
      </c>
      <c r="B1944">
        <v>29</v>
      </c>
      <c r="C1944" s="2">
        <v>146.83999999999997</v>
      </c>
      <c r="D1944" s="2">
        <v>7</v>
      </c>
      <c r="E1944" s="2">
        <v>4258.3599999999997</v>
      </c>
      <c r="F1944" s="3">
        <v>37945</v>
      </c>
      <c r="G1944" t="s">
        <v>40</v>
      </c>
      <c r="H1944">
        <v>4</v>
      </c>
      <c r="I1944">
        <v>11</v>
      </c>
      <c r="J1944">
        <v>2003</v>
      </c>
      <c r="K1944" s="2">
        <v>124</v>
      </c>
      <c r="L1944" t="s">
        <v>100</v>
      </c>
      <c r="M1944" t="s">
        <v>111</v>
      </c>
      <c r="N1944" t="s">
        <v>576</v>
      </c>
      <c r="O1944" t="s">
        <v>578</v>
      </c>
      <c r="P1944" t="s">
        <v>579</v>
      </c>
      <c r="Q1944" t="s">
        <v>822</v>
      </c>
      <c r="R1944" t="s">
        <v>221</v>
      </c>
      <c r="S1944" t="s">
        <v>36</v>
      </c>
    </row>
    <row r="1945" spans="1:19">
      <c r="A1945">
        <v>10192</v>
      </c>
      <c r="B1945">
        <v>45</v>
      </c>
      <c r="C1945" s="2">
        <v>90.86</v>
      </c>
      <c r="D1945" s="2">
        <v>15</v>
      </c>
      <c r="E1945" s="2">
        <v>4088.7</v>
      </c>
      <c r="F1945" s="3">
        <v>37945</v>
      </c>
      <c r="G1945" t="s">
        <v>40</v>
      </c>
      <c r="H1945">
        <v>4</v>
      </c>
      <c r="I1945">
        <v>11</v>
      </c>
      <c r="J1945">
        <v>2003</v>
      </c>
      <c r="K1945" s="2">
        <v>77</v>
      </c>
      <c r="L1945" t="s">
        <v>100</v>
      </c>
      <c r="M1945" t="s">
        <v>170</v>
      </c>
      <c r="N1945" t="s">
        <v>576</v>
      </c>
      <c r="O1945" t="s">
        <v>578</v>
      </c>
      <c r="P1945" t="s">
        <v>579</v>
      </c>
      <c r="Q1945" t="s">
        <v>822</v>
      </c>
      <c r="R1945" t="s">
        <v>221</v>
      </c>
      <c r="S1945" t="s">
        <v>36</v>
      </c>
    </row>
    <row r="1946" spans="1:19">
      <c r="A1946">
        <v>10192</v>
      </c>
      <c r="B1946">
        <v>47</v>
      </c>
      <c r="C1946" s="2">
        <v>157.9</v>
      </c>
      <c r="D1946" s="2">
        <v>10</v>
      </c>
      <c r="E1946" s="2">
        <v>7421.3</v>
      </c>
      <c r="F1946" s="3">
        <v>37945</v>
      </c>
      <c r="G1946" t="s">
        <v>40</v>
      </c>
      <c r="H1946">
        <v>4</v>
      </c>
      <c r="I1946">
        <v>11</v>
      </c>
      <c r="J1946">
        <v>2003</v>
      </c>
      <c r="K1946" s="2">
        <v>142</v>
      </c>
      <c r="L1946" t="s">
        <v>100</v>
      </c>
      <c r="M1946" t="s">
        <v>37</v>
      </c>
      <c r="N1946" t="s">
        <v>576</v>
      </c>
      <c r="O1946" t="s">
        <v>578</v>
      </c>
      <c r="P1946" t="s">
        <v>579</v>
      </c>
      <c r="Q1946" t="s">
        <v>822</v>
      </c>
      <c r="R1946" t="s">
        <v>221</v>
      </c>
      <c r="S1946" t="s">
        <v>39</v>
      </c>
    </row>
    <row r="1947" spans="1:19">
      <c r="A1947">
        <v>10192</v>
      </c>
      <c r="B1947">
        <v>38</v>
      </c>
      <c r="C1947" s="2">
        <v>130.68</v>
      </c>
      <c r="D1947" s="2">
        <v>8</v>
      </c>
      <c r="E1947" s="2">
        <v>4965.84</v>
      </c>
      <c r="F1947" s="3">
        <v>37945</v>
      </c>
      <c r="G1947" t="s">
        <v>40</v>
      </c>
      <c r="H1947">
        <v>4</v>
      </c>
      <c r="I1947">
        <v>11</v>
      </c>
      <c r="J1947">
        <v>2003</v>
      </c>
      <c r="K1947" s="2">
        <v>132</v>
      </c>
      <c r="L1947" t="s">
        <v>100</v>
      </c>
      <c r="M1947" t="s">
        <v>112</v>
      </c>
      <c r="N1947" t="s">
        <v>576</v>
      </c>
      <c r="O1947" t="s">
        <v>578</v>
      </c>
      <c r="P1947" t="s">
        <v>579</v>
      </c>
      <c r="Q1947" t="s">
        <v>822</v>
      </c>
      <c r="R1947" t="s">
        <v>221</v>
      </c>
      <c r="S1947" t="s">
        <v>36</v>
      </c>
    </row>
    <row r="1948" spans="1:19">
      <c r="A1948">
        <v>10192</v>
      </c>
      <c r="B1948">
        <v>26</v>
      </c>
      <c r="C1948" s="2">
        <v>150.71</v>
      </c>
      <c r="D1948" s="2">
        <v>12</v>
      </c>
      <c r="E1948" s="2">
        <v>3918.46</v>
      </c>
      <c r="F1948" s="3">
        <v>37945</v>
      </c>
      <c r="G1948" t="s">
        <v>40</v>
      </c>
      <c r="H1948">
        <v>4</v>
      </c>
      <c r="I1948">
        <v>11</v>
      </c>
      <c r="J1948">
        <v>2003</v>
      </c>
      <c r="K1948" s="2">
        <v>169</v>
      </c>
      <c r="L1948" t="s">
        <v>100</v>
      </c>
      <c r="M1948" t="s">
        <v>38</v>
      </c>
      <c r="N1948" t="s">
        <v>576</v>
      </c>
      <c r="O1948" t="s">
        <v>578</v>
      </c>
      <c r="P1948" t="s">
        <v>579</v>
      </c>
      <c r="Q1948" t="s">
        <v>822</v>
      </c>
      <c r="R1948" t="s">
        <v>221</v>
      </c>
      <c r="S1948" t="s">
        <v>36</v>
      </c>
    </row>
    <row r="1949" spans="1:19">
      <c r="A1949">
        <v>10192</v>
      </c>
      <c r="B1949">
        <v>45</v>
      </c>
      <c r="C1949" s="2">
        <v>118.68</v>
      </c>
      <c r="D1949" s="2">
        <v>9</v>
      </c>
      <c r="E1949" s="2">
        <v>5340.6</v>
      </c>
      <c r="F1949" s="3">
        <v>37945</v>
      </c>
      <c r="G1949" t="s">
        <v>40</v>
      </c>
      <c r="H1949">
        <v>4</v>
      </c>
      <c r="I1949">
        <v>11</v>
      </c>
      <c r="J1949">
        <v>2003</v>
      </c>
      <c r="K1949" s="2">
        <v>141</v>
      </c>
      <c r="L1949" t="s">
        <v>100</v>
      </c>
      <c r="M1949" t="s">
        <v>113</v>
      </c>
      <c r="N1949" t="s">
        <v>576</v>
      </c>
      <c r="O1949" t="s">
        <v>578</v>
      </c>
      <c r="P1949" t="s">
        <v>579</v>
      </c>
      <c r="Q1949" t="s">
        <v>822</v>
      </c>
      <c r="R1949" t="s">
        <v>221</v>
      </c>
      <c r="S1949" t="s">
        <v>36</v>
      </c>
    </row>
    <row r="1950" spans="1:19">
      <c r="A1950">
        <v>10192</v>
      </c>
      <c r="B1950">
        <v>37</v>
      </c>
      <c r="C1950" s="2">
        <v>69.820000000000007</v>
      </c>
      <c r="D1950" s="2">
        <v>4</v>
      </c>
      <c r="E1950" s="2">
        <v>2583.34</v>
      </c>
      <c r="F1950" s="3">
        <v>37945</v>
      </c>
      <c r="G1950" t="s">
        <v>40</v>
      </c>
      <c r="H1950">
        <v>4</v>
      </c>
      <c r="I1950">
        <v>11</v>
      </c>
      <c r="J1950">
        <v>2003</v>
      </c>
      <c r="K1950" s="2">
        <v>73</v>
      </c>
      <c r="L1950" t="s">
        <v>100</v>
      </c>
      <c r="M1950" t="s">
        <v>115</v>
      </c>
      <c r="N1950" t="s">
        <v>576</v>
      </c>
      <c r="O1950" t="s">
        <v>578</v>
      </c>
      <c r="P1950" t="s">
        <v>579</v>
      </c>
      <c r="Q1950" t="s">
        <v>822</v>
      </c>
      <c r="R1950" t="s">
        <v>221</v>
      </c>
      <c r="S1950" t="s">
        <v>45</v>
      </c>
    </row>
    <row r="1951" spans="1:19">
      <c r="A1951">
        <v>10192</v>
      </c>
      <c r="B1951">
        <v>47</v>
      </c>
      <c r="C1951" s="2">
        <v>53.830000000000005</v>
      </c>
      <c r="D1951" s="2">
        <v>6</v>
      </c>
      <c r="E1951" s="2">
        <v>2530.0100000000002</v>
      </c>
      <c r="F1951" s="3">
        <v>37945</v>
      </c>
      <c r="G1951" t="s">
        <v>40</v>
      </c>
      <c r="H1951">
        <v>4</v>
      </c>
      <c r="I1951">
        <v>11</v>
      </c>
      <c r="J1951">
        <v>2003</v>
      </c>
      <c r="K1951" s="2">
        <v>50</v>
      </c>
      <c r="L1951" t="s">
        <v>100</v>
      </c>
      <c r="M1951" t="s">
        <v>116</v>
      </c>
      <c r="N1951" t="s">
        <v>576</v>
      </c>
      <c r="O1951" t="s">
        <v>578</v>
      </c>
      <c r="P1951" t="s">
        <v>579</v>
      </c>
      <c r="Q1951" t="s">
        <v>822</v>
      </c>
      <c r="R1951" t="s">
        <v>221</v>
      </c>
      <c r="S1951" t="s">
        <v>45</v>
      </c>
    </row>
    <row r="1952" spans="1:19">
      <c r="A1952">
        <v>10192</v>
      </c>
      <c r="B1952">
        <v>46</v>
      </c>
      <c r="C1952" s="2">
        <v>83.6</v>
      </c>
      <c r="D1952" s="2">
        <v>2</v>
      </c>
      <c r="E1952" s="2">
        <v>3845.6</v>
      </c>
      <c r="F1952" s="3">
        <v>37945</v>
      </c>
      <c r="G1952" t="s">
        <v>40</v>
      </c>
      <c r="H1952">
        <v>4</v>
      </c>
      <c r="I1952">
        <v>11</v>
      </c>
      <c r="J1952">
        <v>2003</v>
      </c>
      <c r="K1952" s="2">
        <v>90</v>
      </c>
      <c r="L1952" t="s">
        <v>100</v>
      </c>
      <c r="M1952" t="s">
        <v>118</v>
      </c>
      <c r="N1952" t="s">
        <v>576</v>
      </c>
      <c r="O1952" t="s">
        <v>578</v>
      </c>
      <c r="P1952" t="s">
        <v>579</v>
      </c>
      <c r="Q1952" t="s">
        <v>822</v>
      </c>
      <c r="R1952" t="s">
        <v>221</v>
      </c>
      <c r="S1952" t="s">
        <v>36</v>
      </c>
    </row>
    <row r="1953" spans="1:19">
      <c r="A1953">
        <v>10192</v>
      </c>
      <c r="B1953">
        <v>23</v>
      </c>
      <c r="C1953" s="2">
        <v>132.71</v>
      </c>
      <c r="D1953" s="2">
        <v>1</v>
      </c>
      <c r="E1953" s="2">
        <v>3052.33</v>
      </c>
      <c r="F1953" s="3">
        <v>37945</v>
      </c>
      <c r="G1953" t="s">
        <v>40</v>
      </c>
      <c r="H1953">
        <v>4</v>
      </c>
      <c r="I1953">
        <v>11</v>
      </c>
      <c r="J1953">
        <v>2003</v>
      </c>
      <c r="K1953" s="2">
        <v>117</v>
      </c>
      <c r="L1953" t="s">
        <v>100</v>
      </c>
      <c r="M1953" t="s">
        <v>119</v>
      </c>
      <c r="N1953" t="s">
        <v>576</v>
      </c>
      <c r="O1953" t="s">
        <v>578</v>
      </c>
      <c r="P1953" t="s">
        <v>579</v>
      </c>
      <c r="Q1953" t="s">
        <v>822</v>
      </c>
      <c r="R1953" t="s">
        <v>221</v>
      </c>
      <c r="S1953" t="s">
        <v>36</v>
      </c>
    </row>
    <row r="1954" spans="1:19">
      <c r="A1954">
        <v>10192</v>
      </c>
      <c r="B1954">
        <v>30</v>
      </c>
      <c r="C1954" s="2">
        <v>30.59</v>
      </c>
      <c r="D1954" s="2">
        <v>13</v>
      </c>
      <c r="E1954" s="2">
        <v>917.7</v>
      </c>
      <c r="F1954" s="3">
        <v>37945</v>
      </c>
      <c r="G1954" t="s">
        <v>40</v>
      </c>
      <c r="H1954">
        <v>4</v>
      </c>
      <c r="I1954">
        <v>11</v>
      </c>
      <c r="J1954">
        <v>2003</v>
      </c>
      <c r="K1954" s="2">
        <v>37</v>
      </c>
      <c r="L1954" t="s">
        <v>100</v>
      </c>
      <c r="M1954" t="s">
        <v>171</v>
      </c>
      <c r="N1954" t="s">
        <v>576</v>
      </c>
      <c r="O1954" t="s">
        <v>578</v>
      </c>
      <c r="P1954" t="s">
        <v>579</v>
      </c>
      <c r="Q1954" t="s">
        <v>822</v>
      </c>
      <c r="R1954" t="s">
        <v>221</v>
      </c>
      <c r="S1954" t="s">
        <v>45</v>
      </c>
    </row>
    <row r="1955" spans="1:19">
      <c r="A1955">
        <v>10192</v>
      </c>
      <c r="B1955">
        <v>32</v>
      </c>
      <c r="C1955" s="2">
        <v>72.77</v>
      </c>
      <c r="D1955" s="2">
        <v>3</v>
      </c>
      <c r="E1955" s="2">
        <v>2328.64</v>
      </c>
      <c r="F1955" s="3">
        <v>37945</v>
      </c>
      <c r="G1955" t="s">
        <v>40</v>
      </c>
      <c r="H1955">
        <v>4</v>
      </c>
      <c r="I1955">
        <v>11</v>
      </c>
      <c r="J1955">
        <v>2003</v>
      </c>
      <c r="K1955" s="2">
        <v>85</v>
      </c>
      <c r="L1955" t="s">
        <v>100</v>
      </c>
      <c r="M1955" t="s">
        <v>120</v>
      </c>
      <c r="N1955" t="s">
        <v>576</v>
      </c>
      <c r="O1955" t="s">
        <v>578</v>
      </c>
      <c r="P1955" t="s">
        <v>579</v>
      </c>
      <c r="Q1955" t="s">
        <v>822</v>
      </c>
      <c r="R1955" t="s">
        <v>221</v>
      </c>
      <c r="S1955" t="s">
        <v>45</v>
      </c>
    </row>
    <row r="1956" spans="1:19">
      <c r="A1956">
        <v>10192</v>
      </c>
      <c r="B1956">
        <v>46</v>
      </c>
      <c r="C1956" s="2">
        <v>121</v>
      </c>
      <c r="D1956" s="2">
        <v>5</v>
      </c>
      <c r="E1956" s="2">
        <v>5566</v>
      </c>
      <c r="F1956" s="3">
        <v>37945</v>
      </c>
      <c r="G1956" t="s">
        <v>40</v>
      </c>
      <c r="H1956">
        <v>4</v>
      </c>
      <c r="I1956">
        <v>11</v>
      </c>
      <c r="J1956">
        <v>2003</v>
      </c>
      <c r="K1956" s="2">
        <v>107</v>
      </c>
      <c r="L1956" t="s">
        <v>100</v>
      </c>
      <c r="M1956" t="s">
        <v>122</v>
      </c>
      <c r="N1956" t="s">
        <v>576</v>
      </c>
      <c r="O1956" t="s">
        <v>578</v>
      </c>
      <c r="P1956" t="s">
        <v>579</v>
      </c>
      <c r="Q1956" t="s">
        <v>822</v>
      </c>
      <c r="R1956" t="s">
        <v>221</v>
      </c>
      <c r="S1956" t="s">
        <v>36</v>
      </c>
    </row>
    <row r="1957" spans="1:19">
      <c r="A1957">
        <v>10192</v>
      </c>
      <c r="B1957">
        <v>45</v>
      </c>
      <c r="C1957" s="2">
        <v>140.43</v>
      </c>
      <c r="D1957" s="2">
        <v>14</v>
      </c>
      <c r="E1957" s="2">
        <v>6319.35</v>
      </c>
      <c r="F1957" s="3">
        <v>37945</v>
      </c>
      <c r="G1957" t="s">
        <v>40</v>
      </c>
      <c r="H1957">
        <v>4</v>
      </c>
      <c r="I1957">
        <v>11</v>
      </c>
      <c r="J1957">
        <v>2003</v>
      </c>
      <c r="K1957" s="2">
        <v>140</v>
      </c>
      <c r="L1957" t="s">
        <v>100</v>
      </c>
      <c r="M1957" t="s">
        <v>172</v>
      </c>
      <c r="N1957" t="s">
        <v>576</v>
      </c>
      <c r="O1957" t="s">
        <v>578</v>
      </c>
      <c r="P1957" t="s">
        <v>579</v>
      </c>
      <c r="Q1957" t="s">
        <v>822</v>
      </c>
      <c r="R1957" t="s">
        <v>221</v>
      </c>
      <c r="S1957" t="s">
        <v>36</v>
      </c>
    </row>
    <row r="1958" spans="1:19">
      <c r="A1958">
        <v>10322</v>
      </c>
      <c r="B1958">
        <v>40</v>
      </c>
      <c r="C1958" s="2">
        <v>150.01</v>
      </c>
      <c r="D1958" s="2">
        <v>1</v>
      </c>
      <c r="E1958" s="2">
        <v>6000.4</v>
      </c>
      <c r="F1958" s="3">
        <v>38295</v>
      </c>
      <c r="G1958" t="s">
        <v>40</v>
      </c>
      <c r="H1958">
        <v>4</v>
      </c>
      <c r="I1958">
        <v>11</v>
      </c>
      <c r="J1958">
        <v>2004</v>
      </c>
      <c r="K1958" s="2">
        <v>214</v>
      </c>
      <c r="L1958" t="s">
        <v>100</v>
      </c>
      <c r="M1958" t="s">
        <v>64</v>
      </c>
      <c r="N1958" t="s">
        <v>576</v>
      </c>
      <c r="O1958" t="s">
        <v>578</v>
      </c>
      <c r="P1958" t="s">
        <v>579</v>
      </c>
      <c r="Q1958" t="s">
        <v>822</v>
      </c>
      <c r="R1958" t="s">
        <v>221</v>
      </c>
      <c r="S1958" t="s">
        <v>36</v>
      </c>
    </row>
    <row r="1959" spans="1:19">
      <c r="A1959">
        <v>10322</v>
      </c>
      <c r="B1959">
        <v>46</v>
      </c>
      <c r="C1959" s="2">
        <v>61.99</v>
      </c>
      <c r="D1959" s="2">
        <v>8</v>
      </c>
      <c r="E1959" s="2">
        <v>2851.54</v>
      </c>
      <c r="F1959" s="3">
        <v>38295</v>
      </c>
      <c r="G1959" t="s">
        <v>40</v>
      </c>
      <c r="H1959">
        <v>4</v>
      </c>
      <c r="I1959">
        <v>11</v>
      </c>
      <c r="J1959">
        <v>2004</v>
      </c>
      <c r="K1959" s="2">
        <v>147</v>
      </c>
      <c r="L1959" t="s">
        <v>100</v>
      </c>
      <c r="M1959" t="s">
        <v>131</v>
      </c>
      <c r="N1959" t="s">
        <v>576</v>
      </c>
      <c r="O1959" t="s">
        <v>578</v>
      </c>
      <c r="P1959" t="s">
        <v>579</v>
      </c>
      <c r="Q1959" t="s">
        <v>822</v>
      </c>
      <c r="R1959" t="s">
        <v>221</v>
      </c>
      <c r="S1959" t="s">
        <v>45</v>
      </c>
    </row>
    <row r="1960" spans="1:19">
      <c r="A1960">
        <v>10322</v>
      </c>
      <c r="B1960">
        <v>27</v>
      </c>
      <c r="C1960" s="2">
        <v>177.19</v>
      </c>
      <c r="D1960" s="2">
        <v>9</v>
      </c>
      <c r="E1960" s="2">
        <v>4784.13</v>
      </c>
      <c r="F1960" s="3">
        <v>38295</v>
      </c>
      <c r="G1960" t="s">
        <v>40</v>
      </c>
      <c r="H1960">
        <v>4</v>
      </c>
      <c r="I1960">
        <v>11</v>
      </c>
      <c r="J1960">
        <v>2004</v>
      </c>
      <c r="K1960" s="2">
        <v>136</v>
      </c>
      <c r="L1960" t="s">
        <v>79</v>
      </c>
      <c r="M1960" t="s">
        <v>140</v>
      </c>
      <c r="N1960" t="s">
        <v>576</v>
      </c>
      <c r="O1960" t="s">
        <v>578</v>
      </c>
      <c r="P1960" t="s">
        <v>579</v>
      </c>
      <c r="Q1960" t="s">
        <v>822</v>
      </c>
      <c r="R1960" t="s">
        <v>221</v>
      </c>
      <c r="S1960" t="s">
        <v>36</v>
      </c>
    </row>
    <row r="1961" spans="1:19">
      <c r="A1961">
        <v>10322</v>
      </c>
      <c r="B1961">
        <v>22</v>
      </c>
      <c r="C1961" s="2">
        <v>102.32</v>
      </c>
      <c r="D1961" s="2">
        <v>10</v>
      </c>
      <c r="E1961" s="2">
        <v>2251.04</v>
      </c>
      <c r="F1961" s="3">
        <v>38295</v>
      </c>
      <c r="G1961" t="s">
        <v>40</v>
      </c>
      <c r="H1961">
        <v>4</v>
      </c>
      <c r="I1961">
        <v>11</v>
      </c>
      <c r="J1961">
        <v>2004</v>
      </c>
      <c r="K1961" s="2">
        <v>116</v>
      </c>
      <c r="L1961" t="s">
        <v>79</v>
      </c>
      <c r="M1961" t="s">
        <v>80</v>
      </c>
      <c r="N1961" t="s">
        <v>576</v>
      </c>
      <c r="O1961" t="s">
        <v>578</v>
      </c>
      <c r="P1961" t="s">
        <v>579</v>
      </c>
      <c r="Q1961" t="s">
        <v>822</v>
      </c>
      <c r="R1961" t="s">
        <v>221</v>
      </c>
      <c r="S1961" t="s">
        <v>45</v>
      </c>
    </row>
    <row r="1962" spans="1:19">
      <c r="A1962">
        <v>10322</v>
      </c>
      <c r="B1962">
        <v>35</v>
      </c>
      <c r="C1962" s="2">
        <v>61.21</v>
      </c>
      <c r="D1962" s="2">
        <v>11</v>
      </c>
      <c r="E1962" s="2">
        <v>2142.35</v>
      </c>
      <c r="F1962" s="3">
        <v>38295</v>
      </c>
      <c r="G1962" t="s">
        <v>40</v>
      </c>
      <c r="H1962">
        <v>4</v>
      </c>
      <c r="I1962">
        <v>11</v>
      </c>
      <c r="J1962">
        <v>2004</v>
      </c>
      <c r="K1962" s="2">
        <v>60</v>
      </c>
      <c r="L1962" t="s">
        <v>79</v>
      </c>
      <c r="M1962" t="s">
        <v>142</v>
      </c>
      <c r="N1962" t="s">
        <v>576</v>
      </c>
      <c r="O1962" t="s">
        <v>578</v>
      </c>
      <c r="P1962" t="s">
        <v>579</v>
      </c>
      <c r="Q1962" t="s">
        <v>822</v>
      </c>
      <c r="R1962" t="s">
        <v>221</v>
      </c>
      <c r="S1962" t="s">
        <v>45</v>
      </c>
    </row>
    <row r="1963" spans="1:19">
      <c r="A1963">
        <v>10100</v>
      </c>
      <c r="B1963">
        <v>30</v>
      </c>
      <c r="C1963" s="2">
        <v>171.7</v>
      </c>
      <c r="D1963" s="2">
        <v>3</v>
      </c>
      <c r="E1963" s="2">
        <v>5151</v>
      </c>
      <c r="F1963" s="3">
        <v>37627</v>
      </c>
      <c r="G1963" t="s">
        <v>40</v>
      </c>
      <c r="H1963">
        <v>1</v>
      </c>
      <c r="I1963">
        <v>1</v>
      </c>
      <c r="J1963">
        <v>2003</v>
      </c>
      <c r="K1963" s="2">
        <v>170</v>
      </c>
      <c r="L1963" t="s">
        <v>81</v>
      </c>
      <c r="M1963" t="s">
        <v>84</v>
      </c>
      <c r="N1963" t="s">
        <v>576</v>
      </c>
      <c r="O1963" t="s">
        <v>578</v>
      </c>
      <c r="P1963" t="s">
        <v>579</v>
      </c>
      <c r="Q1963" t="s">
        <v>822</v>
      </c>
      <c r="R1963" t="s">
        <v>221</v>
      </c>
      <c r="S1963" t="s">
        <v>36</v>
      </c>
    </row>
    <row r="1964" spans="1:19">
      <c r="A1964">
        <v>10100</v>
      </c>
      <c r="B1964">
        <v>50</v>
      </c>
      <c r="C1964" s="2">
        <v>67.8</v>
      </c>
      <c r="D1964" s="2">
        <v>2</v>
      </c>
      <c r="E1964" s="2">
        <v>3390</v>
      </c>
      <c r="F1964" s="3">
        <v>37627</v>
      </c>
      <c r="G1964" t="s">
        <v>40</v>
      </c>
      <c r="H1964">
        <v>1</v>
      </c>
      <c r="I1964">
        <v>1</v>
      </c>
      <c r="J1964">
        <v>2003</v>
      </c>
      <c r="K1964" s="2">
        <v>60</v>
      </c>
      <c r="L1964" t="s">
        <v>81</v>
      </c>
      <c r="M1964" t="s">
        <v>85</v>
      </c>
      <c r="N1964" t="s">
        <v>576</v>
      </c>
      <c r="O1964" t="s">
        <v>578</v>
      </c>
      <c r="P1964" t="s">
        <v>579</v>
      </c>
      <c r="Q1964" t="s">
        <v>822</v>
      </c>
      <c r="R1964" t="s">
        <v>221</v>
      </c>
      <c r="S1964" t="s">
        <v>36</v>
      </c>
    </row>
    <row r="1965" spans="1:19">
      <c r="A1965">
        <v>10100</v>
      </c>
      <c r="B1965">
        <v>22</v>
      </c>
      <c r="C1965" s="2">
        <v>86.51</v>
      </c>
      <c r="D1965" s="2">
        <v>4</v>
      </c>
      <c r="E1965" s="2">
        <v>1903.22</v>
      </c>
      <c r="F1965" s="3">
        <v>37627</v>
      </c>
      <c r="G1965" t="s">
        <v>40</v>
      </c>
      <c r="H1965">
        <v>1</v>
      </c>
      <c r="I1965">
        <v>1</v>
      </c>
      <c r="J1965">
        <v>2003</v>
      </c>
      <c r="K1965" s="2">
        <v>92</v>
      </c>
      <c r="L1965" t="s">
        <v>81</v>
      </c>
      <c r="M1965" t="s">
        <v>92</v>
      </c>
      <c r="N1965" t="s">
        <v>576</v>
      </c>
      <c r="O1965" t="s">
        <v>578</v>
      </c>
      <c r="P1965" t="s">
        <v>579</v>
      </c>
      <c r="Q1965" t="s">
        <v>822</v>
      </c>
      <c r="R1965" t="s">
        <v>221</v>
      </c>
      <c r="S1965" t="s">
        <v>45</v>
      </c>
    </row>
    <row r="1966" spans="1:19">
      <c r="A1966">
        <v>10100</v>
      </c>
      <c r="B1966">
        <v>49</v>
      </c>
      <c r="C1966" s="2">
        <v>34.47</v>
      </c>
      <c r="D1966" s="2">
        <v>1</v>
      </c>
      <c r="E1966" s="2">
        <v>1689.03</v>
      </c>
      <c r="F1966" s="3">
        <v>37627</v>
      </c>
      <c r="G1966" t="s">
        <v>40</v>
      </c>
      <c r="H1966">
        <v>1</v>
      </c>
      <c r="I1966">
        <v>1</v>
      </c>
      <c r="J1966">
        <v>2003</v>
      </c>
      <c r="K1966" s="2">
        <v>41</v>
      </c>
      <c r="L1966" t="s">
        <v>81</v>
      </c>
      <c r="M1966" t="s">
        <v>95</v>
      </c>
      <c r="N1966" t="s">
        <v>576</v>
      </c>
      <c r="O1966" t="s">
        <v>578</v>
      </c>
      <c r="P1966" t="s">
        <v>579</v>
      </c>
      <c r="Q1966" t="s">
        <v>822</v>
      </c>
      <c r="R1966" t="s">
        <v>221</v>
      </c>
      <c r="S1966" t="s">
        <v>45</v>
      </c>
    </row>
    <row r="1967" spans="1:19">
      <c r="A1967">
        <v>10322</v>
      </c>
      <c r="B1967">
        <v>43</v>
      </c>
      <c r="C1967" s="2">
        <v>86.3</v>
      </c>
      <c r="D1967" s="2">
        <v>14</v>
      </c>
      <c r="E1967" s="2">
        <v>3710.9</v>
      </c>
      <c r="F1967" s="3">
        <v>38295</v>
      </c>
      <c r="G1967" t="s">
        <v>40</v>
      </c>
      <c r="H1967">
        <v>4</v>
      </c>
      <c r="I1967">
        <v>11</v>
      </c>
      <c r="J1967">
        <v>2004</v>
      </c>
      <c r="K1967" s="2">
        <v>102</v>
      </c>
      <c r="L1967" t="s">
        <v>81</v>
      </c>
      <c r="M1967" t="s">
        <v>82</v>
      </c>
      <c r="N1967" t="s">
        <v>576</v>
      </c>
      <c r="O1967" t="s">
        <v>578</v>
      </c>
      <c r="P1967" t="s">
        <v>579</v>
      </c>
      <c r="Q1967" t="s">
        <v>822</v>
      </c>
      <c r="R1967" t="s">
        <v>221</v>
      </c>
      <c r="S1967" t="s">
        <v>36</v>
      </c>
    </row>
    <row r="1968" spans="1:19">
      <c r="A1968">
        <v>10322</v>
      </c>
      <c r="B1968">
        <v>41</v>
      </c>
      <c r="C1968" s="2">
        <v>57.68</v>
      </c>
      <c r="D1968" s="2">
        <v>5</v>
      </c>
      <c r="E1968" s="2">
        <v>2364.88</v>
      </c>
      <c r="F1968" s="3">
        <v>38295</v>
      </c>
      <c r="G1968" t="s">
        <v>40</v>
      </c>
      <c r="H1968">
        <v>4</v>
      </c>
      <c r="I1968">
        <v>11</v>
      </c>
      <c r="J1968">
        <v>2004</v>
      </c>
      <c r="K1968" s="2">
        <v>53</v>
      </c>
      <c r="L1968" t="s">
        <v>81</v>
      </c>
      <c r="M1968" t="s">
        <v>83</v>
      </c>
      <c r="N1968" t="s">
        <v>576</v>
      </c>
      <c r="O1968" t="s">
        <v>578</v>
      </c>
      <c r="P1968" t="s">
        <v>579</v>
      </c>
      <c r="Q1968" t="s">
        <v>822</v>
      </c>
      <c r="R1968" t="s">
        <v>221</v>
      </c>
      <c r="S1968" t="s">
        <v>45</v>
      </c>
    </row>
    <row r="1969" spans="1:19">
      <c r="A1969">
        <v>10322</v>
      </c>
      <c r="B1969">
        <v>50</v>
      </c>
      <c r="C1969" s="2">
        <v>250.73</v>
      </c>
      <c r="D1969" s="2">
        <v>6</v>
      </c>
      <c r="E1969" s="2">
        <v>12536.5</v>
      </c>
      <c r="F1969" s="3">
        <v>38295</v>
      </c>
      <c r="G1969" t="s">
        <v>40</v>
      </c>
      <c r="H1969">
        <v>4</v>
      </c>
      <c r="I1969">
        <v>11</v>
      </c>
      <c r="J1969">
        <v>2004</v>
      </c>
      <c r="K1969" s="2">
        <v>127</v>
      </c>
      <c r="L1969" t="s">
        <v>81</v>
      </c>
      <c r="M1969" t="s">
        <v>86</v>
      </c>
      <c r="N1969" t="s">
        <v>576</v>
      </c>
      <c r="O1969" t="s">
        <v>578</v>
      </c>
      <c r="P1969" t="s">
        <v>579</v>
      </c>
      <c r="Q1969" t="s">
        <v>822</v>
      </c>
      <c r="R1969" t="s">
        <v>221</v>
      </c>
      <c r="S1969" t="s">
        <v>39</v>
      </c>
    </row>
    <row r="1970" spans="1:19">
      <c r="A1970">
        <v>10322</v>
      </c>
      <c r="B1970">
        <v>36</v>
      </c>
      <c r="C1970" s="2">
        <v>161.04</v>
      </c>
      <c r="D1970" s="2">
        <v>2</v>
      </c>
      <c r="E1970" s="2">
        <v>5797.44</v>
      </c>
      <c r="F1970" s="3">
        <v>38295</v>
      </c>
      <c r="G1970" t="s">
        <v>40</v>
      </c>
      <c r="H1970">
        <v>4</v>
      </c>
      <c r="I1970">
        <v>11</v>
      </c>
      <c r="J1970">
        <v>2004</v>
      </c>
      <c r="K1970" s="2">
        <v>168</v>
      </c>
      <c r="L1970" t="s">
        <v>81</v>
      </c>
      <c r="M1970" t="s">
        <v>87</v>
      </c>
      <c r="N1970" t="s">
        <v>576</v>
      </c>
      <c r="O1970" t="s">
        <v>578</v>
      </c>
      <c r="P1970" t="s">
        <v>579</v>
      </c>
      <c r="Q1970" t="s">
        <v>822</v>
      </c>
      <c r="R1970" t="s">
        <v>221</v>
      </c>
      <c r="S1970" t="s">
        <v>36</v>
      </c>
    </row>
    <row r="1971" spans="1:19">
      <c r="A1971">
        <v>10322</v>
      </c>
      <c r="B1971">
        <v>33</v>
      </c>
      <c r="C1971" s="2">
        <v>106.81</v>
      </c>
      <c r="D1971" s="2">
        <v>12</v>
      </c>
      <c r="E1971" s="2">
        <v>3524.73</v>
      </c>
      <c r="F1971" s="3">
        <v>38295</v>
      </c>
      <c r="G1971" t="s">
        <v>40</v>
      </c>
      <c r="H1971">
        <v>4</v>
      </c>
      <c r="I1971">
        <v>11</v>
      </c>
      <c r="J1971">
        <v>2004</v>
      </c>
      <c r="K1971" s="2">
        <v>101</v>
      </c>
      <c r="L1971" t="s">
        <v>81</v>
      </c>
      <c r="M1971" t="s">
        <v>88</v>
      </c>
      <c r="N1971" t="s">
        <v>576</v>
      </c>
      <c r="O1971" t="s">
        <v>578</v>
      </c>
      <c r="P1971" t="s">
        <v>579</v>
      </c>
      <c r="Q1971" t="s">
        <v>822</v>
      </c>
      <c r="R1971" t="s">
        <v>221</v>
      </c>
      <c r="S1971" t="s">
        <v>36</v>
      </c>
    </row>
    <row r="1972" spans="1:19">
      <c r="A1972">
        <v>10322</v>
      </c>
      <c r="B1972">
        <v>41</v>
      </c>
      <c r="C1972" s="2">
        <v>29.87</v>
      </c>
      <c r="D1972" s="2">
        <v>13</v>
      </c>
      <c r="E1972" s="2">
        <v>1224.67</v>
      </c>
      <c r="F1972" s="3">
        <v>38295</v>
      </c>
      <c r="G1972" t="s">
        <v>40</v>
      </c>
      <c r="H1972">
        <v>4</v>
      </c>
      <c r="I1972">
        <v>11</v>
      </c>
      <c r="J1972">
        <v>2004</v>
      </c>
      <c r="K1972" s="2">
        <v>62</v>
      </c>
      <c r="L1972" t="s">
        <v>81</v>
      </c>
      <c r="M1972" t="s">
        <v>89</v>
      </c>
      <c r="N1972" t="s">
        <v>576</v>
      </c>
      <c r="O1972" t="s">
        <v>578</v>
      </c>
      <c r="P1972" t="s">
        <v>579</v>
      </c>
      <c r="Q1972" t="s">
        <v>822</v>
      </c>
      <c r="R1972" t="s">
        <v>221</v>
      </c>
      <c r="S1972" t="s">
        <v>45</v>
      </c>
    </row>
    <row r="1973" spans="1:19">
      <c r="A1973">
        <v>10322</v>
      </c>
      <c r="B1973">
        <v>48</v>
      </c>
      <c r="C1973" s="2">
        <v>47.04</v>
      </c>
      <c r="D1973" s="2">
        <v>7</v>
      </c>
      <c r="E1973" s="2">
        <v>2257.92</v>
      </c>
      <c r="F1973" s="3">
        <v>38295</v>
      </c>
      <c r="G1973" t="s">
        <v>40</v>
      </c>
      <c r="H1973">
        <v>4</v>
      </c>
      <c r="I1973">
        <v>11</v>
      </c>
      <c r="J1973">
        <v>2004</v>
      </c>
      <c r="K1973" s="2">
        <v>104</v>
      </c>
      <c r="L1973" t="s">
        <v>81</v>
      </c>
      <c r="M1973" t="s">
        <v>90</v>
      </c>
      <c r="N1973" t="s">
        <v>576</v>
      </c>
      <c r="O1973" t="s">
        <v>578</v>
      </c>
      <c r="P1973" t="s">
        <v>579</v>
      </c>
      <c r="Q1973" t="s">
        <v>822</v>
      </c>
      <c r="R1973" t="s">
        <v>221</v>
      </c>
      <c r="S1973" t="s">
        <v>45</v>
      </c>
    </row>
    <row r="1974" spans="1:19">
      <c r="A1974">
        <v>10322</v>
      </c>
      <c r="B1974">
        <v>20</v>
      </c>
      <c r="C1974" s="2">
        <v>131.19999999999999</v>
      </c>
      <c r="D1974" s="2">
        <v>3</v>
      </c>
      <c r="E1974" s="2">
        <v>2624</v>
      </c>
      <c r="F1974" s="3">
        <v>38295</v>
      </c>
      <c r="G1974" t="s">
        <v>40</v>
      </c>
      <c r="H1974">
        <v>4</v>
      </c>
      <c r="I1974">
        <v>11</v>
      </c>
      <c r="J1974">
        <v>2004</v>
      </c>
      <c r="K1974" s="2">
        <v>33</v>
      </c>
      <c r="L1974" t="s">
        <v>81</v>
      </c>
      <c r="M1974" t="s">
        <v>93</v>
      </c>
      <c r="N1974" t="s">
        <v>576</v>
      </c>
      <c r="O1974" t="s">
        <v>578</v>
      </c>
      <c r="P1974" t="s">
        <v>579</v>
      </c>
      <c r="Q1974" t="s">
        <v>822</v>
      </c>
      <c r="R1974" t="s">
        <v>221</v>
      </c>
      <c r="S1974" t="s">
        <v>45</v>
      </c>
    </row>
    <row r="1975" spans="1:19">
      <c r="A1975">
        <v>10322</v>
      </c>
      <c r="B1975">
        <v>30</v>
      </c>
      <c r="C1975" s="2">
        <v>116.67</v>
      </c>
      <c r="D1975" s="2">
        <v>4</v>
      </c>
      <c r="E1975" s="2">
        <v>3500.1</v>
      </c>
      <c r="F1975" s="3">
        <v>38295</v>
      </c>
      <c r="G1975" t="s">
        <v>40</v>
      </c>
      <c r="H1975">
        <v>4</v>
      </c>
      <c r="I1975">
        <v>11</v>
      </c>
      <c r="J1975">
        <v>2004</v>
      </c>
      <c r="K1975" s="2">
        <v>44</v>
      </c>
      <c r="L1975" t="s">
        <v>81</v>
      </c>
      <c r="M1975" t="s">
        <v>94</v>
      </c>
      <c r="N1975" t="s">
        <v>576</v>
      </c>
      <c r="O1975" t="s">
        <v>578</v>
      </c>
      <c r="P1975" t="s">
        <v>579</v>
      </c>
      <c r="Q1975" t="s">
        <v>822</v>
      </c>
      <c r="R1975" t="s">
        <v>221</v>
      </c>
      <c r="S1975" t="s">
        <v>36</v>
      </c>
    </row>
    <row r="1976" spans="1:19">
      <c r="A1976">
        <v>10276</v>
      </c>
      <c r="B1976">
        <v>50</v>
      </c>
      <c r="C1976" s="2">
        <v>192.62</v>
      </c>
      <c r="D1976" s="2">
        <v>3</v>
      </c>
      <c r="E1976" s="2">
        <v>9631</v>
      </c>
      <c r="F1976" s="3">
        <v>38201</v>
      </c>
      <c r="G1976" t="s">
        <v>40</v>
      </c>
      <c r="H1976">
        <v>3</v>
      </c>
      <c r="I1976">
        <v>8</v>
      </c>
      <c r="J1976">
        <v>2004</v>
      </c>
      <c r="K1976" s="2">
        <v>194</v>
      </c>
      <c r="L1976" t="s">
        <v>100</v>
      </c>
      <c r="M1976" t="s">
        <v>124</v>
      </c>
      <c r="N1976" t="s">
        <v>580</v>
      </c>
      <c r="O1976" t="s">
        <v>218</v>
      </c>
      <c r="P1976" t="s">
        <v>219</v>
      </c>
      <c r="Q1976" t="s">
        <v>822</v>
      </c>
      <c r="R1976" t="s">
        <v>221</v>
      </c>
      <c r="S1976" t="s">
        <v>39</v>
      </c>
    </row>
    <row r="1977" spans="1:19">
      <c r="A1977">
        <v>10276</v>
      </c>
      <c r="B1977">
        <v>47</v>
      </c>
      <c r="C1977" s="2">
        <v>116.27</v>
      </c>
      <c r="D1977" s="2">
        <v>1</v>
      </c>
      <c r="E1977" s="2">
        <v>5464.69</v>
      </c>
      <c r="F1977" s="3">
        <v>38201</v>
      </c>
      <c r="G1977" t="s">
        <v>40</v>
      </c>
      <c r="H1977">
        <v>3</v>
      </c>
      <c r="I1977">
        <v>8</v>
      </c>
      <c r="J1977">
        <v>2004</v>
      </c>
      <c r="K1977" s="2">
        <v>117</v>
      </c>
      <c r="L1977" t="s">
        <v>100</v>
      </c>
      <c r="M1977" t="s">
        <v>264</v>
      </c>
      <c r="N1977" t="s">
        <v>580</v>
      </c>
      <c r="O1977" t="s">
        <v>218</v>
      </c>
      <c r="P1977" t="s">
        <v>219</v>
      </c>
      <c r="Q1977" t="s">
        <v>822</v>
      </c>
      <c r="R1977" t="s">
        <v>221</v>
      </c>
      <c r="S1977" t="s">
        <v>36</v>
      </c>
    </row>
    <row r="1978" spans="1:19">
      <c r="A1978">
        <v>10276</v>
      </c>
      <c r="B1978">
        <v>38</v>
      </c>
      <c r="C1978" s="2">
        <v>83.79</v>
      </c>
      <c r="D1978" s="2">
        <v>4</v>
      </c>
      <c r="E1978" s="2">
        <v>3184.02</v>
      </c>
      <c r="F1978" s="3">
        <v>38201</v>
      </c>
      <c r="G1978" t="s">
        <v>40</v>
      </c>
      <c r="H1978">
        <v>3</v>
      </c>
      <c r="I1978">
        <v>8</v>
      </c>
      <c r="J1978">
        <v>2004</v>
      </c>
      <c r="K1978" s="2">
        <v>79</v>
      </c>
      <c r="L1978" t="s">
        <v>100</v>
      </c>
      <c r="M1978" t="s">
        <v>125</v>
      </c>
      <c r="N1978" t="s">
        <v>580</v>
      </c>
      <c r="O1978" t="s">
        <v>218</v>
      </c>
      <c r="P1978" t="s">
        <v>219</v>
      </c>
      <c r="Q1978" t="s">
        <v>822</v>
      </c>
      <c r="R1978" t="s">
        <v>221</v>
      </c>
      <c r="S1978" t="s">
        <v>36</v>
      </c>
    </row>
    <row r="1979" spans="1:19">
      <c r="A1979">
        <v>10276</v>
      </c>
      <c r="B1979">
        <v>38</v>
      </c>
      <c r="C1979" s="2">
        <v>69.959999999999994</v>
      </c>
      <c r="D1979" s="2">
        <v>6</v>
      </c>
      <c r="E1979" s="2">
        <v>2658.48</v>
      </c>
      <c r="F1979" s="3">
        <v>38201</v>
      </c>
      <c r="G1979" t="s">
        <v>40</v>
      </c>
      <c r="H1979">
        <v>3</v>
      </c>
      <c r="I1979">
        <v>8</v>
      </c>
      <c r="J1979">
        <v>2004</v>
      </c>
      <c r="K1979" s="2">
        <v>80</v>
      </c>
      <c r="L1979" t="s">
        <v>100</v>
      </c>
      <c r="M1979" t="s">
        <v>126</v>
      </c>
      <c r="N1979" t="s">
        <v>580</v>
      </c>
      <c r="O1979" t="s">
        <v>218</v>
      </c>
      <c r="P1979" t="s">
        <v>219</v>
      </c>
      <c r="Q1979" t="s">
        <v>822</v>
      </c>
      <c r="R1979" t="s">
        <v>221</v>
      </c>
      <c r="S1979" t="s">
        <v>45</v>
      </c>
    </row>
    <row r="1980" spans="1:19">
      <c r="A1980">
        <v>10276</v>
      </c>
      <c r="B1980">
        <v>30</v>
      </c>
      <c r="C1980" s="2">
        <v>130.82</v>
      </c>
      <c r="D1980" s="2">
        <v>5</v>
      </c>
      <c r="E1980" s="2">
        <v>3924.6</v>
      </c>
      <c r="F1980" s="3">
        <v>38201</v>
      </c>
      <c r="G1980" t="s">
        <v>40</v>
      </c>
      <c r="H1980">
        <v>3</v>
      </c>
      <c r="I1980">
        <v>8</v>
      </c>
      <c r="J1980">
        <v>2004</v>
      </c>
      <c r="K1980" s="2">
        <v>146</v>
      </c>
      <c r="L1980" t="s">
        <v>100</v>
      </c>
      <c r="M1980" t="s">
        <v>127</v>
      </c>
      <c r="N1980" t="s">
        <v>580</v>
      </c>
      <c r="O1980" t="s">
        <v>218</v>
      </c>
      <c r="P1980" t="s">
        <v>219</v>
      </c>
      <c r="Q1980" t="s">
        <v>822</v>
      </c>
      <c r="R1980" t="s">
        <v>221</v>
      </c>
      <c r="S1980" t="s">
        <v>36</v>
      </c>
    </row>
    <row r="1981" spans="1:19">
      <c r="A1981">
        <v>10276</v>
      </c>
      <c r="B1981">
        <v>48</v>
      </c>
      <c r="C1981" s="2">
        <v>119.04</v>
      </c>
      <c r="D1981" s="2">
        <v>8</v>
      </c>
      <c r="E1981" s="2">
        <v>5713.92</v>
      </c>
      <c r="F1981" s="3">
        <v>38201</v>
      </c>
      <c r="G1981" t="s">
        <v>40</v>
      </c>
      <c r="H1981">
        <v>3</v>
      </c>
      <c r="I1981">
        <v>8</v>
      </c>
      <c r="J1981">
        <v>2004</v>
      </c>
      <c r="K1981" s="2">
        <v>148</v>
      </c>
      <c r="L1981" t="s">
        <v>100</v>
      </c>
      <c r="M1981" t="s">
        <v>128</v>
      </c>
      <c r="N1981" t="s">
        <v>580</v>
      </c>
      <c r="O1981" t="s">
        <v>218</v>
      </c>
      <c r="P1981" t="s">
        <v>219</v>
      </c>
      <c r="Q1981" t="s">
        <v>822</v>
      </c>
      <c r="R1981" t="s">
        <v>221</v>
      </c>
      <c r="S1981" t="s">
        <v>36</v>
      </c>
    </row>
    <row r="1982" spans="1:19">
      <c r="A1982">
        <v>10276</v>
      </c>
      <c r="B1982">
        <v>20</v>
      </c>
      <c r="C1982" s="2">
        <v>61.23</v>
      </c>
      <c r="D1982" s="2">
        <v>2</v>
      </c>
      <c r="E1982" s="2">
        <v>1224.5999999999999</v>
      </c>
      <c r="F1982" s="3">
        <v>38201</v>
      </c>
      <c r="G1982" t="s">
        <v>40</v>
      </c>
      <c r="H1982">
        <v>3</v>
      </c>
      <c r="I1982">
        <v>8</v>
      </c>
      <c r="J1982">
        <v>2004</v>
      </c>
      <c r="K1982" s="2">
        <v>61</v>
      </c>
      <c r="L1982" t="s">
        <v>100</v>
      </c>
      <c r="M1982" t="s">
        <v>129</v>
      </c>
      <c r="N1982" t="s">
        <v>580</v>
      </c>
      <c r="O1982" t="s">
        <v>218</v>
      </c>
      <c r="P1982" t="s">
        <v>219</v>
      </c>
      <c r="Q1982" t="s">
        <v>822</v>
      </c>
      <c r="R1982" t="s">
        <v>221</v>
      </c>
      <c r="S1982" t="s">
        <v>45</v>
      </c>
    </row>
    <row r="1983" spans="1:19">
      <c r="A1983">
        <v>10276</v>
      </c>
      <c r="B1983">
        <v>48</v>
      </c>
      <c r="C1983" s="2">
        <v>75.179999999999993</v>
      </c>
      <c r="D1983" s="2">
        <v>7</v>
      </c>
      <c r="E1983" s="2">
        <v>3608.64</v>
      </c>
      <c r="F1983" s="3">
        <v>38201</v>
      </c>
      <c r="G1983" t="s">
        <v>40</v>
      </c>
      <c r="H1983">
        <v>3</v>
      </c>
      <c r="I1983">
        <v>8</v>
      </c>
      <c r="J1983">
        <v>2004</v>
      </c>
      <c r="K1983" s="2">
        <v>80</v>
      </c>
      <c r="L1983" t="s">
        <v>100</v>
      </c>
      <c r="M1983" t="s">
        <v>130</v>
      </c>
      <c r="N1983" t="s">
        <v>580</v>
      </c>
      <c r="O1983" t="s">
        <v>218</v>
      </c>
      <c r="P1983" t="s">
        <v>219</v>
      </c>
      <c r="Q1983" t="s">
        <v>822</v>
      </c>
      <c r="R1983" t="s">
        <v>221</v>
      </c>
      <c r="S1983" t="s">
        <v>36</v>
      </c>
    </row>
    <row r="1984" spans="1:19">
      <c r="A1984">
        <v>10276</v>
      </c>
      <c r="B1984">
        <v>43</v>
      </c>
      <c r="C1984" s="2">
        <v>120.5</v>
      </c>
      <c r="D1984" s="2">
        <v>14</v>
      </c>
      <c r="E1984" s="2">
        <v>5181.5</v>
      </c>
      <c r="F1984" s="3">
        <v>38201</v>
      </c>
      <c r="G1984" t="s">
        <v>40</v>
      </c>
      <c r="H1984">
        <v>3</v>
      </c>
      <c r="I1984">
        <v>8</v>
      </c>
      <c r="J1984">
        <v>2004</v>
      </c>
      <c r="K1984" s="2">
        <v>150</v>
      </c>
      <c r="L1984" t="s">
        <v>173</v>
      </c>
      <c r="M1984" t="s">
        <v>133</v>
      </c>
      <c r="N1984" t="s">
        <v>580</v>
      </c>
      <c r="O1984" t="s">
        <v>218</v>
      </c>
      <c r="P1984" t="s">
        <v>219</v>
      </c>
      <c r="Q1984" t="s">
        <v>822</v>
      </c>
      <c r="R1984" t="s">
        <v>221</v>
      </c>
      <c r="S1984" t="s">
        <v>36</v>
      </c>
    </row>
    <row r="1985" spans="1:19">
      <c r="A1985">
        <v>10276</v>
      </c>
      <c r="B1985">
        <v>33</v>
      </c>
      <c r="C1985" s="2">
        <v>50.360000000000007</v>
      </c>
      <c r="D1985" s="2">
        <v>9</v>
      </c>
      <c r="E1985" s="2">
        <v>1661.88</v>
      </c>
      <c r="F1985" s="3">
        <v>38201</v>
      </c>
      <c r="G1985" t="s">
        <v>40</v>
      </c>
      <c r="H1985">
        <v>3</v>
      </c>
      <c r="I1985">
        <v>8</v>
      </c>
      <c r="J1985">
        <v>2004</v>
      </c>
      <c r="K1985" s="2">
        <v>62</v>
      </c>
      <c r="L1985" t="s">
        <v>173</v>
      </c>
      <c r="M1985" t="s">
        <v>134</v>
      </c>
      <c r="N1985" t="s">
        <v>580</v>
      </c>
      <c r="O1985" t="s">
        <v>218</v>
      </c>
      <c r="P1985" t="s">
        <v>219</v>
      </c>
      <c r="Q1985" t="s">
        <v>822</v>
      </c>
      <c r="R1985" t="s">
        <v>221</v>
      </c>
      <c r="S1985" t="s">
        <v>45</v>
      </c>
    </row>
    <row r="1986" spans="1:19">
      <c r="A1986">
        <v>10276</v>
      </c>
      <c r="B1986">
        <v>46</v>
      </c>
      <c r="C1986" s="2">
        <v>75.489999999999995</v>
      </c>
      <c r="D1986" s="2">
        <v>12</v>
      </c>
      <c r="E1986" s="2">
        <v>3472.54</v>
      </c>
      <c r="F1986" s="3">
        <v>38201</v>
      </c>
      <c r="G1986" t="s">
        <v>40</v>
      </c>
      <c r="H1986">
        <v>3</v>
      </c>
      <c r="I1986">
        <v>8</v>
      </c>
      <c r="J1986">
        <v>2004</v>
      </c>
      <c r="K1986" s="2">
        <v>69</v>
      </c>
      <c r="L1986" t="s">
        <v>173</v>
      </c>
      <c r="M1986" t="s">
        <v>136</v>
      </c>
      <c r="N1986" t="s">
        <v>580</v>
      </c>
      <c r="O1986" t="s">
        <v>218</v>
      </c>
      <c r="P1986" t="s">
        <v>219</v>
      </c>
      <c r="Q1986" t="s">
        <v>822</v>
      </c>
      <c r="R1986" t="s">
        <v>221</v>
      </c>
      <c r="S1986" t="s">
        <v>36</v>
      </c>
    </row>
    <row r="1987" spans="1:19">
      <c r="A1987">
        <v>10276</v>
      </c>
      <c r="B1987">
        <v>27</v>
      </c>
      <c r="C1987" s="2">
        <v>36.61</v>
      </c>
      <c r="D1987" s="2">
        <v>10</v>
      </c>
      <c r="E1987" s="2">
        <v>988.47</v>
      </c>
      <c r="F1987" s="3">
        <v>38201</v>
      </c>
      <c r="G1987" t="s">
        <v>40</v>
      </c>
      <c r="H1987">
        <v>3</v>
      </c>
      <c r="I1987">
        <v>8</v>
      </c>
      <c r="J1987">
        <v>2004</v>
      </c>
      <c r="K1987" s="2">
        <v>40</v>
      </c>
      <c r="L1987" t="s">
        <v>173</v>
      </c>
      <c r="M1987" t="s">
        <v>137</v>
      </c>
      <c r="N1987" t="s">
        <v>580</v>
      </c>
      <c r="O1987" t="s">
        <v>218</v>
      </c>
      <c r="P1987" t="s">
        <v>219</v>
      </c>
      <c r="Q1987" t="s">
        <v>822</v>
      </c>
      <c r="R1987" t="s">
        <v>221</v>
      </c>
      <c r="S1987" t="s">
        <v>45</v>
      </c>
    </row>
    <row r="1988" spans="1:19">
      <c r="A1988">
        <v>10276</v>
      </c>
      <c r="B1988">
        <v>38</v>
      </c>
      <c r="C1988" s="2">
        <v>113.28000000000002</v>
      </c>
      <c r="D1988" s="2">
        <v>13</v>
      </c>
      <c r="E1988" s="2">
        <v>4304.6400000000003</v>
      </c>
      <c r="F1988" s="3">
        <v>38201</v>
      </c>
      <c r="G1988" t="s">
        <v>40</v>
      </c>
      <c r="H1988">
        <v>3</v>
      </c>
      <c r="I1988">
        <v>8</v>
      </c>
      <c r="J1988">
        <v>2004</v>
      </c>
      <c r="K1988" s="2">
        <v>102</v>
      </c>
      <c r="L1988" t="s">
        <v>173</v>
      </c>
      <c r="M1988" t="s">
        <v>138</v>
      </c>
      <c r="N1988" t="s">
        <v>580</v>
      </c>
      <c r="O1988" t="s">
        <v>218</v>
      </c>
      <c r="P1988" t="s">
        <v>219</v>
      </c>
      <c r="Q1988" t="s">
        <v>822</v>
      </c>
      <c r="R1988" t="s">
        <v>221</v>
      </c>
      <c r="S1988" t="s">
        <v>36</v>
      </c>
    </row>
    <row r="1989" spans="1:19">
      <c r="A1989">
        <v>10276</v>
      </c>
      <c r="B1989">
        <v>21</v>
      </c>
      <c r="C1989" s="2">
        <v>70.78</v>
      </c>
      <c r="D1989" s="2">
        <v>11</v>
      </c>
      <c r="E1989" s="2">
        <v>1486.38</v>
      </c>
      <c r="F1989" s="3">
        <v>38201</v>
      </c>
      <c r="G1989" t="s">
        <v>40</v>
      </c>
      <c r="H1989">
        <v>3</v>
      </c>
      <c r="I1989">
        <v>8</v>
      </c>
      <c r="J1989">
        <v>2004</v>
      </c>
      <c r="K1989" s="2">
        <v>81</v>
      </c>
      <c r="L1989" t="s">
        <v>173</v>
      </c>
      <c r="M1989" t="s">
        <v>139</v>
      </c>
      <c r="N1989" t="s">
        <v>580</v>
      </c>
      <c r="O1989" t="s">
        <v>218</v>
      </c>
      <c r="P1989" t="s">
        <v>219</v>
      </c>
      <c r="Q1989" t="s">
        <v>822</v>
      </c>
      <c r="R1989" t="s">
        <v>221</v>
      </c>
      <c r="S1989" t="s">
        <v>45</v>
      </c>
    </row>
    <row r="1990" spans="1:19">
      <c r="A1990">
        <v>10294</v>
      </c>
      <c r="B1990">
        <v>45</v>
      </c>
      <c r="C1990" s="2">
        <v>104.28</v>
      </c>
      <c r="D1990" s="2">
        <v>1</v>
      </c>
      <c r="E1990" s="2">
        <v>4692.6000000000004</v>
      </c>
      <c r="F1990" s="3">
        <v>38240</v>
      </c>
      <c r="G1990" t="s">
        <v>40</v>
      </c>
      <c r="H1990">
        <v>3</v>
      </c>
      <c r="I1990">
        <v>9</v>
      </c>
      <c r="J1990">
        <v>2004</v>
      </c>
      <c r="K1990" s="2">
        <v>99</v>
      </c>
      <c r="L1990" t="s">
        <v>50</v>
      </c>
      <c r="M1990" t="s">
        <v>56</v>
      </c>
      <c r="N1990" t="s">
        <v>580</v>
      </c>
      <c r="O1990" t="s">
        <v>218</v>
      </c>
      <c r="P1990" t="s">
        <v>219</v>
      </c>
      <c r="Q1990" t="s">
        <v>822</v>
      </c>
      <c r="R1990" t="s">
        <v>221</v>
      </c>
      <c r="S1990" t="s">
        <v>36</v>
      </c>
    </row>
    <row r="1991" spans="1:19">
      <c r="A1991">
        <v>10240</v>
      </c>
      <c r="B1991">
        <v>41</v>
      </c>
      <c r="C1991" s="2">
        <v>137.29000000000002</v>
      </c>
      <c r="D1991" s="2">
        <v>3</v>
      </c>
      <c r="E1991" s="2">
        <v>5628.89</v>
      </c>
      <c r="F1991" s="3">
        <v>38090</v>
      </c>
      <c r="G1991" t="s">
        <v>40</v>
      </c>
      <c r="H1991">
        <v>2</v>
      </c>
      <c r="I1991">
        <v>4</v>
      </c>
      <c r="J1991">
        <v>2004</v>
      </c>
      <c r="K1991" s="2">
        <v>141</v>
      </c>
      <c r="L1991" t="s">
        <v>100</v>
      </c>
      <c r="M1991" t="s">
        <v>27</v>
      </c>
      <c r="N1991" t="s">
        <v>584</v>
      </c>
      <c r="O1991" t="s">
        <v>587</v>
      </c>
      <c r="P1991" t="s">
        <v>776</v>
      </c>
      <c r="Q1991" t="s">
        <v>350</v>
      </c>
      <c r="R1991" t="s">
        <v>108</v>
      </c>
      <c r="S1991" t="s">
        <v>36</v>
      </c>
    </row>
    <row r="1992" spans="1:19">
      <c r="A1992">
        <v>10240</v>
      </c>
      <c r="B1992">
        <v>37</v>
      </c>
      <c r="C1992" s="2">
        <v>149.35999999999999</v>
      </c>
      <c r="D1992" s="2">
        <v>2</v>
      </c>
      <c r="E1992" s="2">
        <v>5526.32</v>
      </c>
      <c r="F1992" s="3">
        <v>38090</v>
      </c>
      <c r="G1992" t="s">
        <v>40</v>
      </c>
      <c r="H1992">
        <v>2</v>
      </c>
      <c r="I1992">
        <v>4</v>
      </c>
      <c r="J1992">
        <v>2004</v>
      </c>
      <c r="K1992" s="2">
        <v>142</v>
      </c>
      <c r="L1992" t="s">
        <v>100</v>
      </c>
      <c r="M1992" t="s">
        <v>37</v>
      </c>
      <c r="N1992" t="s">
        <v>584</v>
      </c>
      <c r="O1992" t="s">
        <v>587</v>
      </c>
      <c r="P1992" t="s">
        <v>776</v>
      </c>
      <c r="Q1992" t="s">
        <v>350</v>
      </c>
      <c r="R1992" t="s">
        <v>108</v>
      </c>
      <c r="S1992" t="s">
        <v>36</v>
      </c>
    </row>
    <row r="1993" spans="1:19">
      <c r="A1993">
        <v>10240</v>
      </c>
      <c r="B1993">
        <v>37</v>
      </c>
      <c r="C1993" s="2">
        <v>161.06</v>
      </c>
      <c r="D1993" s="2">
        <v>1</v>
      </c>
      <c r="E1993" s="2">
        <v>5959.22</v>
      </c>
      <c r="F1993" s="3">
        <v>38090</v>
      </c>
      <c r="G1993" t="s">
        <v>40</v>
      </c>
      <c r="H1993">
        <v>2</v>
      </c>
      <c r="I1993">
        <v>4</v>
      </c>
      <c r="J1993">
        <v>2004</v>
      </c>
      <c r="K1993" s="2">
        <v>141</v>
      </c>
      <c r="L1993" t="s">
        <v>100</v>
      </c>
      <c r="M1993" t="s">
        <v>113</v>
      </c>
      <c r="N1993" t="s">
        <v>584</v>
      </c>
      <c r="O1993" t="s">
        <v>587</v>
      </c>
      <c r="P1993" t="s">
        <v>776</v>
      </c>
      <c r="Q1993" t="s">
        <v>350</v>
      </c>
      <c r="R1993" t="s">
        <v>108</v>
      </c>
      <c r="S1993" t="s">
        <v>36</v>
      </c>
    </row>
    <row r="1994" spans="1:19">
      <c r="A1994">
        <v>10210</v>
      </c>
      <c r="B1994">
        <v>23</v>
      </c>
      <c r="C1994" s="2">
        <v>130.83000000000001</v>
      </c>
      <c r="D1994" s="2">
        <v>2</v>
      </c>
      <c r="E1994" s="2">
        <v>3009.09</v>
      </c>
      <c r="F1994" s="3">
        <v>37998</v>
      </c>
      <c r="G1994" t="s">
        <v>40</v>
      </c>
      <c r="H1994">
        <v>1</v>
      </c>
      <c r="I1994">
        <v>1</v>
      </c>
      <c r="J1994">
        <v>2004</v>
      </c>
      <c r="K1994" s="2">
        <v>118</v>
      </c>
      <c r="L1994" t="s">
        <v>173</v>
      </c>
      <c r="M1994" t="s">
        <v>152</v>
      </c>
      <c r="N1994" t="s">
        <v>584</v>
      </c>
      <c r="O1994" t="s">
        <v>587</v>
      </c>
      <c r="P1994" t="s">
        <v>776</v>
      </c>
      <c r="Q1994" t="s">
        <v>350</v>
      </c>
      <c r="R1994" t="s">
        <v>108</v>
      </c>
      <c r="S1994" t="s">
        <v>36</v>
      </c>
    </row>
    <row r="1995" spans="1:19">
      <c r="A1995">
        <v>10210</v>
      </c>
      <c r="B1995">
        <v>34</v>
      </c>
      <c r="C1995" s="2">
        <v>180.1</v>
      </c>
      <c r="D1995" s="2">
        <v>1</v>
      </c>
      <c r="E1995" s="2">
        <v>6123.4</v>
      </c>
      <c r="F1995" s="3">
        <v>37998</v>
      </c>
      <c r="G1995" t="s">
        <v>40</v>
      </c>
      <c r="H1995">
        <v>1</v>
      </c>
      <c r="I1995">
        <v>1</v>
      </c>
      <c r="J1995">
        <v>2004</v>
      </c>
      <c r="K1995" s="2">
        <v>193</v>
      </c>
      <c r="L1995" t="s">
        <v>173</v>
      </c>
      <c r="M1995" t="s">
        <v>174</v>
      </c>
      <c r="N1995" t="s">
        <v>584</v>
      </c>
      <c r="O1995" t="s">
        <v>587</v>
      </c>
      <c r="P1995" t="s">
        <v>776</v>
      </c>
      <c r="Q1995" t="s">
        <v>350</v>
      </c>
      <c r="R1995" t="s">
        <v>108</v>
      </c>
      <c r="S1995" t="s">
        <v>36</v>
      </c>
    </row>
    <row r="1996" spans="1:19">
      <c r="A1996">
        <v>10210</v>
      </c>
      <c r="B1996">
        <v>40</v>
      </c>
      <c r="C1996" s="2">
        <v>49.67</v>
      </c>
      <c r="D1996" s="2">
        <v>3</v>
      </c>
      <c r="E1996" s="2">
        <v>1986.8</v>
      </c>
      <c r="F1996" s="3">
        <v>37998</v>
      </c>
      <c r="G1996" t="s">
        <v>40</v>
      </c>
      <c r="H1996">
        <v>1</v>
      </c>
      <c r="I1996">
        <v>1</v>
      </c>
      <c r="J1996">
        <v>2004</v>
      </c>
      <c r="K1996" s="2">
        <v>60</v>
      </c>
      <c r="L1996" t="s">
        <v>173</v>
      </c>
      <c r="M1996" t="s">
        <v>153</v>
      </c>
      <c r="N1996" t="s">
        <v>584</v>
      </c>
      <c r="O1996" t="s">
        <v>587</v>
      </c>
      <c r="P1996" t="s">
        <v>776</v>
      </c>
      <c r="Q1996" t="s">
        <v>350</v>
      </c>
      <c r="R1996" t="s">
        <v>108</v>
      </c>
      <c r="S1996" t="s">
        <v>45</v>
      </c>
    </row>
    <row r="1997" spans="1:19">
      <c r="A1997">
        <v>10210</v>
      </c>
      <c r="B1997">
        <v>30</v>
      </c>
      <c r="C1997" s="2">
        <v>61.7</v>
      </c>
      <c r="D1997" s="2">
        <v>4</v>
      </c>
      <c r="E1997" s="2">
        <v>1851</v>
      </c>
      <c r="F1997" s="3">
        <v>37998</v>
      </c>
      <c r="G1997" t="s">
        <v>40</v>
      </c>
      <c r="H1997">
        <v>1</v>
      </c>
      <c r="I1997">
        <v>1</v>
      </c>
      <c r="J1997">
        <v>2004</v>
      </c>
      <c r="K1997" s="2">
        <v>76</v>
      </c>
      <c r="L1997" t="s">
        <v>173</v>
      </c>
      <c r="M1997" t="s">
        <v>176</v>
      </c>
      <c r="N1997" t="s">
        <v>584</v>
      </c>
      <c r="O1997" t="s">
        <v>587</v>
      </c>
      <c r="P1997" t="s">
        <v>776</v>
      </c>
      <c r="Q1997" t="s">
        <v>350</v>
      </c>
      <c r="R1997" t="s">
        <v>108</v>
      </c>
      <c r="S1997" t="s">
        <v>45</v>
      </c>
    </row>
    <row r="1998" spans="1:19">
      <c r="A1998">
        <v>10210</v>
      </c>
      <c r="B1998">
        <v>46</v>
      </c>
      <c r="C1998" s="2">
        <v>79.91</v>
      </c>
      <c r="D1998" s="2">
        <v>5</v>
      </c>
      <c r="E1998" s="2">
        <v>3675.86</v>
      </c>
      <c r="F1998" s="3">
        <v>37998</v>
      </c>
      <c r="G1998" t="s">
        <v>40</v>
      </c>
      <c r="H1998">
        <v>1</v>
      </c>
      <c r="I1998">
        <v>1</v>
      </c>
      <c r="J1998">
        <v>2004</v>
      </c>
      <c r="K1998" s="2">
        <v>99</v>
      </c>
      <c r="L1998" t="s">
        <v>173</v>
      </c>
      <c r="M1998" t="s">
        <v>177</v>
      </c>
      <c r="N1998" t="s">
        <v>584</v>
      </c>
      <c r="O1998" t="s">
        <v>587</v>
      </c>
      <c r="P1998" t="s">
        <v>776</v>
      </c>
      <c r="Q1998" t="s">
        <v>350</v>
      </c>
      <c r="R1998" t="s">
        <v>108</v>
      </c>
      <c r="S1998" t="s">
        <v>36</v>
      </c>
    </row>
    <row r="1999" spans="1:19">
      <c r="A1999">
        <v>10210</v>
      </c>
      <c r="B1999">
        <v>31</v>
      </c>
      <c r="C1999" s="2">
        <v>184.5</v>
      </c>
      <c r="D1999" s="2">
        <v>17</v>
      </c>
      <c r="E1999" s="2">
        <v>5719.5</v>
      </c>
      <c r="F1999" s="3">
        <v>37998</v>
      </c>
      <c r="G1999" t="s">
        <v>40</v>
      </c>
      <c r="H1999">
        <v>1</v>
      </c>
      <c r="I1999">
        <v>1</v>
      </c>
      <c r="J1999">
        <v>2004</v>
      </c>
      <c r="K1999" s="2">
        <v>157</v>
      </c>
      <c r="L1999" t="s">
        <v>161</v>
      </c>
      <c r="M1999" t="s">
        <v>43</v>
      </c>
      <c r="N1999" t="s">
        <v>584</v>
      </c>
      <c r="O1999" t="s">
        <v>587</v>
      </c>
      <c r="P1999" t="s">
        <v>776</v>
      </c>
      <c r="Q1999" t="s">
        <v>350</v>
      </c>
      <c r="R1999" t="s">
        <v>108</v>
      </c>
      <c r="S1999" t="s">
        <v>36</v>
      </c>
    </row>
    <row r="2000" spans="1:19">
      <c r="A2000">
        <v>10210</v>
      </c>
      <c r="B2000">
        <v>50</v>
      </c>
      <c r="C2000" s="2">
        <v>76.88</v>
      </c>
      <c r="D2000" s="2">
        <v>7</v>
      </c>
      <c r="E2000" s="2">
        <v>3844</v>
      </c>
      <c r="F2000" s="3">
        <v>37998</v>
      </c>
      <c r="G2000" t="s">
        <v>40</v>
      </c>
      <c r="H2000">
        <v>1</v>
      </c>
      <c r="I2000">
        <v>1</v>
      </c>
      <c r="J2000">
        <v>2004</v>
      </c>
      <c r="K2000" s="2">
        <v>84</v>
      </c>
      <c r="L2000" t="s">
        <v>161</v>
      </c>
      <c r="M2000" t="s">
        <v>179</v>
      </c>
      <c r="N2000" t="s">
        <v>584</v>
      </c>
      <c r="O2000" t="s">
        <v>587</v>
      </c>
      <c r="P2000" t="s">
        <v>776</v>
      </c>
      <c r="Q2000" t="s">
        <v>350</v>
      </c>
      <c r="R2000" t="s">
        <v>108</v>
      </c>
      <c r="S2000" t="s">
        <v>36</v>
      </c>
    </row>
    <row r="2001" spans="1:19">
      <c r="A2001">
        <v>10210</v>
      </c>
      <c r="B2001">
        <v>27</v>
      </c>
      <c r="C2001" s="2">
        <v>98.48</v>
      </c>
      <c r="D2001" s="2">
        <v>9</v>
      </c>
      <c r="E2001" s="2">
        <v>2658.96</v>
      </c>
      <c r="F2001" s="3">
        <v>37998</v>
      </c>
      <c r="G2001" t="s">
        <v>40</v>
      </c>
      <c r="H2001">
        <v>1</v>
      </c>
      <c r="I2001">
        <v>1</v>
      </c>
      <c r="J2001">
        <v>2004</v>
      </c>
      <c r="K2001" s="2">
        <v>109</v>
      </c>
      <c r="L2001" t="s">
        <v>161</v>
      </c>
      <c r="M2001" t="s">
        <v>180</v>
      </c>
      <c r="N2001" t="s">
        <v>584</v>
      </c>
      <c r="O2001" t="s">
        <v>587</v>
      </c>
      <c r="P2001" t="s">
        <v>776</v>
      </c>
      <c r="Q2001" t="s">
        <v>350</v>
      </c>
      <c r="R2001" t="s">
        <v>108</v>
      </c>
      <c r="S2001" t="s">
        <v>45</v>
      </c>
    </row>
    <row r="2002" spans="1:19">
      <c r="A2002">
        <v>10210</v>
      </c>
      <c r="B2002">
        <v>29</v>
      </c>
      <c r="C2002" s="2">
        <v>69.600000000000009</v>
      </c>
      <c r="D2002" s="2">
        <v>16</v>
      </c>
      <c r="E2002" s="2">
        <v>2018.4</v>
      </c>
      <c r="F2002" s="3">
        <v>37998</v>
      </c>
      <c r="G2002" t="s">
        <v>40</v>
      </c>
      <c r="H2002">
        <v>1</v>
      </c>
      <c r="I2002">
        <v>1</v>
      </c>
      <c r="J2002">
        <v>2004</v>
      </c>
      <c r="K2002" s="2">
        <v>68</v>
      </c>
      <c r="L2002" t="s">
        <v>161</v>
      </c>
      <c r="M2002" t="s">
        <v>46</v>
      </c>
      <c r="N2002" t="s">
        <v>584</v>
      </c>
      <c r="O2002" t="s">
        <v>587</v>
      </c>
      <c r="P2002" t="s">
        <v>776</v>
      </c>
      <c r="Q2002" t="s">
        <v>350</v>
      </c>
      <c r="R2002" t="s">
        <v>108</v>
      </c>
      <c r="S2002" t="s">
        <v>45</v>
      </c>
    </row>
    <row r="2003" spans="1:19">
      <c r="A2003">
        <v>10210</v>
      </c>
      <c r="B2003">
        <v>40</v>
      </c>
      <c r="C2003" s="2">
        <v>71</v>
      </c>
      <c r="D2003" s="2">
        <v>8</v>
      </c>
      <c r="E2003" s="2">
        <v>2840</v>
      </c>
      <c r="F2003" s="3">
        <v>37998</v>
      </c>
      <c r="G2003" t="s">
        <v>40</v>
      </c>
      <c r="H2003">
        <v>1</v>
      </c>
      <c r="I2003">
        <v>1</v>
      </c>
      <c r="J2003">
        <v>2004</v>
      </c>
      <c r="K2003" s="2">
        <v>72</v>
      </c>
      <c r="L2003" t="s">
        <v>161</v>
      </c>
      <c r="M2003" t="s">
        <v>181</v>
      </c>
      <c r="N2003" t="s">
        <v>584</v>
      </c>
      <c r="O2003" t="s">
        <v>587</v>
      </c>
      <c r="P2003" t="s">
        <v>776</v>
      </c>
      <c r="Q2003" t="s">
        <v>350</v>
      </c>
      <c r="R2003" t="s">
        <v>108</v>
      </c>
      <c r="S2003" t="s">
        <v>45</v>
      </c>
    </row>
    <row r="2004" spans="1:19">
      <c r="A2004">
        <v>10210</v>
      </c>
      <c r="B2004">
        <v>21</v>
      </c>
      <c r="C2004" s="2">
        <v>78.55</v>
      </c>
      <c r="D2004" s="2">
        <v>12</v>
      </c>
      <c r="E2004" s="2">
        <v>1649.55</v>
      </c>
      <c r="F2004" s="3">
        <v>37998</v>
      </c>
      <c r="G2004" t="s">
        <v>40</v>
      </c>
      <c r="H2004">
        <v>1</v>
      </c>
      <c r="I2004">
        <v>1</v>
      </c>
      <c r="J2004">
        <v>2004</v>
      </c>
      <c r="K2004" s="2">
        <v>91</v>
      </c>
      <c r="L2004" t="s">
        <v>161</v>
      </c>
      <c r="M2004" t="s">
        <v>182</v>
      </c>
      <c r="N2004" t="s">
        <v>584</v>
      </c>
      <c r="O2004" t="s">
        <v>587</v>
      </c>
      <c r="P2004" t="s">
        <v>776</v>
      </c>
      <c r="Q2004" t="s">
        <v>350</v>
      </c>
      <c r="R2004" t="s">
        <v>108</v>
      </c>
      <c r="S2004" t="s">
        <v>45</v>
      </c>
    </row>
    <row r="2005" spans="1:19">
      <c r="A2005">
        <v>10210</v>
      </c>
      <c r="B2005">
        <v>26</v>
      </c>
      <c r="C2005" s="2">
        <v>99.72</v>
      </c>
      <c r="D2005" s="2">
        <v>14</v>
      </c>
      <c r="E2005" s="2">
        <v>2592.7199999999998</v>
      </c>
      <c r="F2005" s="3">
        <v>37998</v>
      </c>
      <c r="G2005" t="s">
        <v>40</v>
      </c>
      <c r="H2005">
        <v>1</v>
      </c>
      <c r="I2005">
        <v>1</v>
      </c>
      <c r="J2005">
        <v>2004</v>
      </c>
      <c r="K2005" s="2">
        <v>99</v>
      </c>
      <c r="L2005" t="s">
        <v>161</v>
      </c>
      <c r="M2005" t="s">
        <v>47</v>
      </c>
      <c r="N2005" t="s">
        <v>584</v>
      </c>
      <c r="O2005" t="s">
        <v>587</v>
      </c>
      <c r="P2005" t="s">
        <v>776</v>
      </c>
      <c r="Q2005" t="s">
        <v>350</v>
      </c>
      <c r="R2005" t="s">
        <v>108</v>
      </c>
      <c r="S2005" t="s">
        <v>45</v>
      </c>
    </row>
    <row r="2006" spans="1:19">
      <c r="A2006">
        <v>10210</v>
      </c>
      <c r="B2006">
        <v>25</v>
      </c>
      <c r="C2006" s="2">
        <v>112.72</v>
      </c>
      <c r="D2006" s="2">
        <v>6</v>
      </c>
      <c r="E2006" s="2">
        <v>2818</v>
      </c>
      <c r="F2006" s="3">
        <v>37998</v>
      </c>
      <c r="G2006" t="s">
        <v>40</v>
      </c>
      <c r="H2006">
        <v>1</v>
      </c>
      <c r="I2006">
        <v>1</v>
      </c>
      <c r="J2006">
        <v>2004</v>
      </c>
      <c r="K2006" s="2">
        <v>118</v>
      </c>
      <c r="L2006" t="s">
        <v>161</v>
      </c>
      <c r="M2006" t="s">
        <v>183</v>
      </c>
      <c r="N2006" t="s">
        <v>584</v>
      </c>
      <c r="O2006" t="s">
        <v>587</v>
      </c>
      <c r="P2006" t="s">
        <v>776</v>
      </c>
      <c r="Q2006" t="s">
        <v>350</v>
      </c>
      <c r="R2006" t="s">
        <v>108</v>
      </c>
      <c r="S2006" t="s">
        <v>45</v>
      </c>
    </row>
    <row r="2007" spans="1:19">
      <c r="A2007">
        <v>10210</v>
      </c>
      <c r="B2007">
        <v>31</v>
      </c>
      <c r="C2007" s="2">
        <v>86.4</v>
      </c>
      <c r="D2007" s="2">
        <v>13</v>
      </c>
      <c r="E2007" s="2">
        <v>2678.4</v>
      </c>
      <c r="F2007" s="3">
        <v>37998</v>
      </c>
      <c r="G2007" t="s">
        <v>40</v>
      </c>
      <c r="H2007">
        <v>1</v>
      </c>
      <c r="I2007">
        <v>1</v>
      </c>
      <c r="J2007">
        <v>2004</v>
      </c>
      <c r="K2007" s="2">
        <v>80</v>
      </c>
      <c r="L2007" t="s">
        <v>161</v>
      </c>
      <c r="M2007" t="s">
        <v>184</v>
      </c>
      <c r="N2007" t="s">
        <v>584</v>
      </c>
      <c r="O2007" t="s">
        <v>587</v>
      </c>
      <c r="P2007" t="s">
        <v>776</v>
      </c>
      <c r="Q2007" t="s">
        <v>350</v>
      </c>
      <c r="R2007" t="s">
        <v>108</v>
      </c>
      <c r="S2007" t="s">
        <v>45</v>
      </c>
    </row>
    <row r="2008" spans="1:19">
      <c r="A2008">
        <v>10210</v>
      </c>
      <c r="B2008">
        <v>42</v>
      </c>
      <c r="C2008" s="2">
        <v>70.33</v>
      </c>
      <c r="D2008" s="2">
        <v>15</v>
      </c>
      <c r="E2008" s="2">
        <v>2953.86</v>
      </c>
      <c r="F2008" s="3">
        <v>37998</v>
      </c>
      <c r="G2008" t="s">
        <v>40</v>
      </c>
      <c r="H2008">
        <v>1</v>
      </c>
      <c r="I2008">
        <v>1</v>
      </c>
      <c r="J2008">
        <v>2004</v>
      </c>
      <c r="K2008" s="2">
        <v>74</v>
      </c>
      <c r="L2008" t="s">
        <v>161</v>
      </c>
      <c r="M2008" t="s">
        <v>48</v>
      </c>
      <c r="N2008" t="s">
        <v>584</v>
      </c>
      <c r="O2008" t="s">
        <v>587</v>
      </c>
      <c r="P2008" t="s">
        <v>776</v>
      </c>
      <c r="Q2008" t="s">
        <v>350</v>
      </c>
      <c r="R2008" t="s">
        <v>108</v>
      </c>
      <c r="S2008" t="s">
        <v>45</v>
      </c>
    </row>
    <row r="2009" spans="1:19">
      <c r="A2009">
        <v>10210</v>
      </c>
      <c r="B2009">
        <v>39</v>
      </c>
      <c r="C2009" s="2">
        <v>59.16</v>
      </c>
      <c r="D2009" s="2">
        <v>10</v>
      </c>
      <c r="E2009" s="2">
        <v>2307.2399999999998</v>
      </c>
      <c r="F2009" s="3">
        <v>37998</v>
      </c>
      <c r="G2009" t="s">
        <v>40</v>
      </c>
      <c r="H2009">
        <v>1</v>
      </c>
      <c r="I2009">
        <v>1</v>
      </c>
      <c r="J2009">
        <v>2004</v>
      </c>
      <c r="K2009" s="2">
        <v>68</v>
      </c>
      <c r="L2009" t="s">
        <v>81</v>
      </c>
      <c r="M2009" t="s">
        <v>187</v>
      </c>
      <c r="N2009" t="s">
        <v>584</v>
      </c>
      <c r="O2009" t="s">
        <v>587</v>
      </c>
      <c r="P2009" t="s">
        <v>776</v>
      </c>
      <c r="Q2009" t="s">
        <v>350</v>
      </c>
      <c r="R2009" t="s">
        <v>108</v>
      </c>
      <c r="S2009" t="s">
        <v>45</v>
      </c>
    </row>
    <row r="2010" spans="1:19">
      <c r="A2010">
        <v>10210</v>
      </c>
      <c r="B2010">
        <v>43</v>
      </c>
      <c r="C2010" s="2">
        <v>41.019999999999996</v>
      </c>
      <c r="D2010" s="2">
        <v>11</v>
      </c>
      <c r="E2010" s="2">
        <v>1763.86</v>
      </c>
      <c r="F2010" s="3">
        <v>37998</v>
      </c>
      <c r="G2010" t="s">
        <v>40</v>
      </c>
      <c r="H2010">
        <v>1</v>
      </c>
      <c r="I2010">
        <v>1</v>
      </c>
      <c r="J2010">
        <v>2004</v>
      </c>
      <c r="K2010" s="2">
        <v>43</v>
      </c>
      <c r="L2010" t="s">
        <v>81</v>
      </c>
      <c r="M2010" t="s">
        <v>188</v>
      </c>
      <c r="N2010" t="s">
        <v>584</v>
      </c>
      <c r="O2010" t="s">
        <v>587</v>
      </c>
      <c r="P2010" t="s">
        <v>776</v>
      </c>
      <c r="Q2010" t="s">
        <v>350</v>
      </c>
      <c r="R2010" t="s">
        <v>108</v>
      </c>
      <c r="S2010" t="s">
        <v>45</v>
      </c>
    </row>
    <row r="2011" spans="1:19">
      <c r="A2011">
        <v>10425</v>
      </c>
      <c r="B2011">
        <v>41</v>
      </c>
      <c r="C2011" s="2">
        <v>86.68</v>
      </c>
      <c r="D2011" s="2">
        <v>11</v>
      </c>
      <c r="E2011" s="2">
        <v>3553.88</v>
      </c>
      <c r="F2011" s="3">
        <v>38503</v>
      </c>
      <c r="G2011" t="s">
        <v>375</v>
      </c>
      <c r="H2011">
        <v>2</v>
      </c>
      <c r="I2011">
        <v>5</v>
      </c>
      <c r="J2011">
        <v>2005</v>
      </c>
      <c r="K2011" s="2">
        <v>96</v>
      </c>
      <c r="L2011" t="s">
        <v>79</v>
      </c>
      <c r="M2011" t="s">
        <v>247</v>
      </c>
      <c r="N2011" t="s">
        <v>485</v>
      </c>
      <c r="O2011" t="s">
        <v>149</v>
      </c>
      <c r="P2011" t="s">
        <v>793</v>
      </c>
      <c r="Q2011" t="s">
        <v>32</v>
      </c>
      <c r="R2011" t="s">
        <v>33</v>
      </c>
      <c r="S2011" t="s">
        <v>36</v>
      </c>
    </row>
    <row r="2012" spans="1:19">
      <c r="A2012">
        <v>10425</v>
      </c>
      <c r="B2012">
        <v>11</v>
      </c>
      <c r="C2012" s="2">
        <v>43.83</v>
      </c>
      <c r="D2012" s="2">
        <v>6</v>
      </c>
      <c r="E2012" s="2">
        <v>482.13</v>
      </c>
      <c r="F2012" s="3">
        <v>38503</v>
      </c>
      <c r="G2012" t="s">
        <v>375</v>
      </c>
      <c r="H2012">
        <v>2</v>
      </c>
      <c r="I2012">
        <v>5</v>
      </c>
      <c r="J2012">
        <v>2005</v>
      </c>
      <c r="K2012" s="2">
        <v>54</v>
      </c>
      <c r="L2012" t="s">
        <v>79</v>
      </c>
      <c r="M2012" t="s">
        <v>248</v>
      </c>
      <c r="N2012" t="s">
        <v>485</v>
      </c>
      <c r="O2012" t="s">
        <v>149</v>
      </c>
      <c r="P2012" t="s">
        <v>793</v>
      </c>
      <c r="Q2012" t="s">
        <v>32</v>
      </c>
      <c r="R2012" t="s">
        <v>33</v>
      </c>
      <c r="S2012" t="s">
        <v>45</v>
      </c>
    </row>
    <row r="2013" spans="1:19">
      <c r="A2013">
        <v>10425</v>
      </c>
      <c r="B2013">
        <v>18</v>
      </c>
      <c r="C2013" s="2">
        <v>105.33</v>
      </c>
      <c r="D2013" s="2">
        <v>2</v>
      </c>
      <c r="E2013" s="2">
        <v>1895.94</v>
      </c>
      <c r="F2013" s="3">
        <v>38503</v>
      </c>
      <c r="G2013" t="s">
        <v>375</v>
      </c>
      <c r="H2013">
        <v>2</v>
      </c>
      <c r="I2013">
        <v>5</v>
      </c>
      <c r="J2013">
        <v>2005</v>
      </c>
      <c r="K2013" s="2">
        <v>115</v>
      </c>
      <c r="L2013" t="s">
        <v>79</v>
      </c>
      <c r="M2013" t="s">
        <v>249</v>
      </c>
      <c r="N2013" t="s">
        <v>485</v>
      </c>
      <c r="O2013" t="s">
        <v>149</v>
      </c>
      <c r="P2013" t="s">
        <v>793</v>
      </c>
      <c r="Q2013" t="s">
        <v>32</v>
      </c>
      <c r="R2013" t="s">
        <v>33</v>
      </c>
      <c r="S2013" t="s">
        <v>45</v>
      </c>
    </row>
    <row r="2014" spans="1:19">
      <c r="A2014">
        <v>10275</v>
      </c>
      <c r="B2014">
        <v>28</v>
      </c>
      <c r="C2014" s="2">
        <v>63.970000000000006</v>
      </c>
      <c r="D2014" s="2">
        <v>12</v>
      </c>
      <c r="E2014" s="2">
        <v>1791.16</v>
      </c>
      <c r="F2014" s="3">
        <v>38191</v>
      </c>
      <c r="G2014" t="s">
        <v>40</v>
      </c>
      <c r="H2014">
        <v>3</v>
      </c>
      <c r="I2014">
        <v>7</v>
      </c>
      <c r="J2014">
        <v>2004</v>
      </c>
      <c r="K2014" s="2">
        <v>68</v>
      </c>
      <c r="L2014" t="s">
        <v>81</v>
      </c>
      <c r="M2014" t="s">
        <v>187</v>
      </c>
      <c r="N2014" t="s">
        <v>485</v>
      </c>
      <c r="O2014" t="s">
        <v>149</v>
      </c>
      <c r="P2014" t="s">
        <v>793</v>
      </c>
      <c r="Q2014" t="s">
        <v>32</v>
      </c>
      <c r="R2014" t="s">
        <v>33</v>
      </c>
      <c r="S2014" t="s">
        <v>45</v>
      </c>
    </row>
    <row r="2015" spans="1:19">
      <c r="A2015">
        <v>10275</v>
      </c>
      <c r="B2015">
        <v>38</v>
      </c>
      <c r="C2015" s="2">
        <v>45.39</v>
      </c>
      <c r="D2015" s="2">
        <v>13</v>
      </c>
      <c r="E2015" s="2">
        <v>1724.82</v>
      </c>
      <c r="F2015" s="3">
        <v>38191</v>
      </c>
      <c r="G2015" t="s">
        <v>40</v>
      </c>
      <c r="H2015">
        <v>3</v>
      </c>
      <c r="I2015">
        <v>7</v>
      </c>
      <c r="J2015">
        <v>2004</v>
      </c>
      <c r="K2015" s="2">
        <v>43</v>
      </c>
      <c r="L2015" t="s">
        <v>81</v>
      </c>
      <c r="M2015" t="s">
        <v>188</v>
      </c>
      <c r="N2015" t="s">
        <v>485</v>
      </c>
      <c r="O2015" t="s">
        <v>149</v>
      </c>
      <c r="P2015" t="s">
        <v>793</v>
      </c>
      <c r="Q2015" t="s">
        <v>32</v>
      </c>
      <c r="R2015" t="s">
        <v>33</v>
      </c>
      <c r="S2015" t="s">
        <v>45</v>
      </c>
    </row>
    <row r="2016" spans="1:19">
      <c r="A2016">
        <v>10315</v>
      </c>
      <c r="B2016">
        <v>36</v>
      </c>
      <c r="C2016" s="2">
        <v>100.06</v>
      </c>
      <c r="D2016" s="2">
        <v>7</v>
      </c>
      <c r="E2016" s="2">
        <v>3602.16</v>
      </c>
      <c r="F2016" s="3">
        <v>38289</v>
      </c>
      <c r="G2016" t="s">
        <v>40</v>
      </c>
      <c r="H2016">
        <v>4</v>
      </c>
      <c r="I2016">
        <v>10</v>
      </c>
      <c r="J2016">
        <v>2004</v>
      </c>
      <c r="K2016" s="2">
        <v>87</v>
      </c>
      <c r="L2016" t="s">
        <v>81</v>
      </c>
      <c r="M2016" t="s">
        <v>99</v>
      </c>
      <c r="N2016" t="s">
        <v>485</v>
      </c>
      <c r="O2016" t="s">
        <v>149</v>
      </c>
      <c r="P2016" t="s">
        <v>793</v>
      </c>
      <c r="Q2016" t="s">
        <v>32</v>
      </c>
      <c r="R2016" t="s">
        <v>33</v>
      </c>
      <c r="S2016" t="s">
        <v>36</v>
      </c>
    </row>
    <row r="2017" spans="1:19">
      <c r="A2017">
        <v>10315</v>
      </c>
      <c r="B2017">
        <v>24</v>
      </c>
      <c r="C2017" s="2">
        <v>86.740000000000009</v>
      </c>
      <c r="D2017" s="2">
        <v>1</v>
      </c>
      <c r="E2017" s="2">
        <v>2081.7600000000002</v>
      </c>
      <c r="F2017" s="3">
        <v>38289</v>
      </c>
      <c r="G2017" t="s">
        <v>40</v>
      </c>
      <c r="H2017">
        <v>4</v>
      </c>
      <c r="I2017">
        <v>10</v>
      </c>
      <c r="J2017">
        <v>2004</v>
      </c>
      <c r="K2017" s="2">
        <v>88</v>
      </c>
      <c r="L2017" t="s">
        <v>81</v>
      </c>
      <c r="M2017" t="s">
        <v>236</v>
      </c>
      <c r="N2017" t="s">
        <v>485</v>
      </c>
      <c r="O2017" t="s">
        <v>149</v>
      </c>
      <c r="P2017" t="s">
        <v>793</v>
      </c>
      <c r="Q2017" t="s">
        <v>32</v>
      </c>
      <c r="R2017" t="s">
        <v>33</v>
      </c>
      <c r="S2017" t="s">
        <v>45</v>
      </c>
    </row>
    <row r="2018" spans="1:19">
      <c r="A2018">
        <v>10375</v>
      </c>
      <c r="B2018">
        <v>44</v>
      </c>
      <c r="C2018" s="2">
        <v>82.26</v>
      </c>
      <c r="D2018" s="2">
        <v>4</v>
      </c>
      <c r="E2018" s="2">
        <v>3619.44</v>
      </c>
      <c r="F2018" s="3">
        <v>38386</v>
      </c>
      <c r="G2018" t="s">
        <v>40</v>
      </c>
      <c r="H2018">
        <v>1</v>
      </c>
      <c r="I2018">
        <v>2</v>
      </c>
      <c r="J2018">
        <v>2005</v>
      </c>
      <c r="K2018" s="2">
        <v>68</v>
      </c>
      <c r="L2018" t="s">
        <v>81</v>
      </c>
      <c r="M2018" t="s">
        <v>187</v>
      </c>
      <c r="N2018" t="s">
        <v>485</v>
      </c>
      <c r="O2018" t="s">
        <v>149</v>
      </c>
      <c r="P2018" t="s">
        <v>793</v>
      </c>
      <c r="Q2018" t="s">
        <v>32</v>
      </c>
      <c r="R2018" t="s">
        <v>33</v>
      </c>
      <c r="S2018" t="s">
        <v>36</v>
      </c>
    </row>
    <row r="2019" spans="1:19">
      <c r="A2019">
        <v>10375</v>
      </c>
      <c r="B2019">
        <v>49</v>
      </c>
      <c r="C2019" s="2">
        <v>65.8</v>
      </c>
      <c r="D2019" s="2">
        <v>5</v>
      </c>
      <c r="E2019" s="2">
        <v>3224.2</v>
      </c>
      <c r="F2019" s="3">
        <v>38386</v>
      </c>
      <c r="G2019" t="s">
        <v>40</v>
      </c>
      <c r="H2019">
        <v>1</v>
      </c>
      <c r="I2019">
        <v>2</v>
      </c>
      <c r="J2019">
        <v>2005</v>
      </c>
      <c r="K2019" s="2">
        <v>43</v>
      </c>
      <c r="L2019" t="s">
        <v>81</v>
      </c>
      <c r="M2019" t="s">
        <v>188</v>
      </c>
      <c r="N2019" t="s">
        <v>485</v>
      </c>
      <c r="O2019" t="s">
        <v>149</v>
      </c>
      <c r="P2019" t="s">
        <v>793</v>
      </c>
      <c r="Q2019" t="s">
        <v>32</v>
      </c>
      <c r="R2019" t="s">
        <v>33</v>
      </c>
      <c r="S2019" t="s">
        <v>36</v>
      </c>
    </row>
    <row r="2020" spans="1:19">
      <c r="A2020">
        <v>10301</v>
      </c>
      <c r="B2020">
        <v>37</v>
      </c>
      <c r="C2020" s="2">
        <v>159.94</v>
      </c>
      <c r="D2020" s="2">
        <v>8</v>
      </c>
      <c r="E2020" s="2">
        <v>5917.78</v>
      </c>
      <c r="F2020" s="3">
        <v>37899</v>
      </c>
      <c r="G2020" t="s">
        <v>40</v>
      </c>
      <c r="H2020">
        <v>4</v>
      </c>
      <c r="I2020">
        <v>10</v>
      </c>
      <c r="J2020">
        <v>2003</v>
      </c>
      <c r="K2020" s="2">
        <v>141</v>
      </c>
      <c r="L2020" t="s">
        <v>100</v>
      </c>
      <c r="M2020" t="s">
        <v>27</v>
      </c>
      <c r="N2020" t="s">
        <v>569</v>
      </c>
      <c r="O2020" t="s">
        <v>572</v>
      </c>
      <c r="P2020" t="s">
        <v>781</v>
      </c>
      <c r="Q2020" t="s">
        <v>243</v>
      </c>
      <c r="R2020" t="s">
        <v>33</v>
      </c>
      <c r="S2020" t="s">
        <v>36</v>
      </c>
    </row>
    <row r="2021" spans="1:19">
      <c r="A2021">
        <v>10301</v>
      </c>
      <c r="B2021">
        <v>32</v>
      </c>
      <c r="C2021" s="2">
        <v>107.02</v>
      </c>
      <c r="D2021" s="2">
        <v>4</v>
      </c>
      <c r="E2021" s="2">
        <v>3424.64</v>
      </c>
      <c r="F2021" s="3">
        <v>37899</v>
      </c>
      <c r="G2021" t="s">
        <v>40</v>
      </c>
      <c r="H2021">
        <v>4</v>
      </c>
      <c r="I2021">
        <v>10</v>
      </c>
      <c r="J2021">
        <v>2003</v>
      </c>
      <c r="K2021" s="2">
        <v>124</v>
      </c>
      <c r="L2021" t="s">
        <v>100</v>
      </c>
      <c r="M2021" t="s">
        <v>111</v>
      </c>
      <c r="N2021" t="s">
        <v>569</v>
      </c>
      <c r="O2021" t="s">
        <v>572</v>
      </c>
      <c r="P2021" t="s">
        <v>781</v>
      </c>
      <c r="Q2021" t="s">
        <v>243</v>
      </c>
      <c r="R2021" t="s">
        <v>33</v>
      </c>
      <c r="S2021" t="s">
        <v>36</v>
      </c>
    </row>
    <row r="2022" spans="1:19">
      <c r="A2022">
        <v>10301</v>
      </c>
      <c r="B2022">
        <v>47</v>
      </c>
      <c r="C2022" s="2">
        <v>159.32</v>
      </c>
      <c r="D2022" s="2">
        <v>7</v>
      </c>
      <c r="E2022" s="2">
        <v>7488.04</v>
      </c>
      <c r="F2022" s="3">
        <v>37899</v>
      </c>
      <c r="G2022" t="s">
        <v>40</v>
      </c>
      <c r="H2022">
        <v>4</v>
      </c>
      <c r="I2022">
        <v>10</v>
      </c>
      <c r="J2022">
        <v>2003</v>
      </c>
      <c r="K2022" s="2">
        <v>142</v>
      </c>
      <c r="L2022" t="s">
        <v>100</v>
      </c>
      <c r="M2022" t="s">
        <v>37</v>
      </c>
      <c r="N2022" t="s">
        <v>569</v>
      </c>
      <c r="O2022" t="s">
        <v>572</v>
      </c>
      <c r="P2022" t="s">
        <v>781</v>
      </c>
      <c r="Q2022" t="s">
        <v>243</v>
      </c>
      <c r="R2022" t="s">
        <v>33</v>
      </c>
      <c r="S2022" t="s">
        <v>39</v>
      </c>
    </row>
    <row r="2023" spans="1:19">
      <c r="A2023">
        <v>10301</v>
      </c>
      <c r="B2023">
        <v>22</v>
      </c>
      <c r="C2023" s="2">
        <v>146.52000000000001</v>
      </c>
      <c r="D2023" s="2">
        <v>5</v>
      </c>
      <c r="E2023" s="2">
        <v>3223.44</v>
      </c>
      <c r="F2023" s="3">
        <v>37899</v>
      </c>
      <c r="G2023" t="s">
        <v>40</v>
      </c>
      <c r="H2023">
        <v>4</v>
      </c>
      <c r="I2023">
        <v>10</v>
      </c>
      <c r="J2023">
        <v>2003</v>
      </c>
      <c r="K2023" s="2">
        <v>132</v>
      </c>
      <c r="L2023" t="s">
        <v>100</v>
      </c>
      <c r="M2023" t="s">
        <v>112</v>
      </c>
      <c r="N2023" t="s">
        <v>569</v>
      </c>
      <c r="O2023" t="s">
        <v>572</v>
      </c>
      <c r="P2023" t="s">
        <v>781</v>
      </c>
      <c r="Q2023" t="s">
        <v>243</v>
      </c>
      <c r="R2023" t="s">
        <v>33</v>
      </c>
      <c r="S2023" t="s">
        <v>36</v>
      </c>
    </row>
    <row r="2024" spans="1:19">
      <c r="A2024">
        <v>10301</v>
      </c>
      <c r="B2024">
        <v>23</v>
      </c>
      <c r="C2024" s="2">
        <v>174.42</v>
      </c>
      <c r="D2024" s="2">
        <v>9</v>
      </c>
      <c r="E2024" s="2">
        <v>4011.66</v>
      </c>
      <c r="F2024" s="3">
        <v>37899</v>
      </c>
      <c r="G2024" t="s">
        <v>40</v>
      </c>
      <c r="H2024">
        <v>4</v>
      </c>
      <c r="I2024">
        <v>10</v>
      </c>
      <c r="J2024">
        <v>2003</v>
      </c>
      <c r="K2024" s="2">
        <v>169</v>
      </c>
      <c r="L2024" t="s">
        <v>100</v>
      </c>
      <c r="M2024" t="s">
        <v>38</v>
      </c>
      <c r="N2024" t="s">
        <v>569</v>
      </c>
      <c r="O2024" t="s">
        <v>572</v>
      </c>
      <c r="P2024" t="s">
        <v>781</v>
      </c>
      <c r="Q2024" t="s">
        <v>243</v>
      </c>
      <c r="R2024" t="s">
        <v>33</v>
      </c>
      <c r="S2024" t="s">
        <v>36</v>
      </c>
    </row>
    <row r="2025" spans="1:19">
      <c r="A2025">
        <v>10301</v>
      </c>
      <c r="B2025">
        <v>39</v>
      </c>
      <c r="C2025" s="2">
        <v>165.29999999999998</v>
      </c>
      <c r="D2025" s="2">
        <v>6</v>
      </c>
      <c r="E2025" s="2">
        <v>6446.7</v>
      </c>
      <c r="F2025" s="3">
        <v>37899</v>
      </c>
      <c r="G2025" t="s">
        <v>40</v>
      </c>
      <c r="H2025">
        <v>4</v>
      </c>
      <c r="I2025">
        <v>10</v>
      </c>
      <c r="J2025">
        <v>2003</v>
      </c>
      <c r="K2025" s="2">
        <v>141</v>
      </c>
      <c r="L2025" t="s">
        <v>100</v>
      </c>
      <c r="M2025" t="s">
        <v>113</v>
      </c>
      <c r="N2025" t="s">
        <v>569</v>
      </c>
      <c r="O2025" t="s">
        <v>572</v>
      </c>
      <c r="P2025" t="s">
        <v>781</v>
      </c>
      <c r="Q2025" t="s">
        <v>243</v>
      </c>
      <c r="R2025" t="s">
        <v>33</v>
      </c>
      <c r="S2025" t="s">
        <v>36</v>
      </c>
    </row>
    <row r="2026" spans="1:19">
      <c r="A2026">
        <v>10301</v>
      </c>
      <c r="B2026">
        <v>27</v>
      </c>
      <c r="C2026" s="2">
        <v>72.02</v>
      </c>
      <c r="D2026" s="2">
        <v>1</v>
      </c>
      <c r="E2026" s="2">
        <v>1944.54</v>
      </c>
      <c r="F2026" s="3">
        <v>37899</v>
      </c>
      <c r="G2026" t="s">
        <v>40</v>
      </c>
      <c r="H2026">
        <v>4</v>
      </c>
      <c r="I2026">
        <v>10</v>
      </c>
      <c r="J2026">
        <v>2003</v>
      </c>
      <c r="K2026" s="2">
        <v>73</v>
      </c>
      <c r="L2026" t="s">
        <v>100</v>
      </c>
      <c r="M2026" t="s">
        <v>115</v>
      </c>
      <c r="N2026" t="s">
        <v>569</v>
      </c>
      <c r="O2026" t="s">
        <v>572</v>
      </c>
      <c r="P2026" t="s">
        <v>781</v>
      </c>
      <c r="Q2026" t="s">
        <v>243</v>
      </c>
      <c r="R2026" t="s">
        <v>33</v>
      </c>
      <c r="S2026" t="s">
        <v>45</v>
      </c>
    </row>
    <row r="2027" spans="1:19">
      <c r="A2027">
        <v>10301</v>
      </c>
      <c r="B2027">
        <v>22</v>
      </c>
      <c r="C2027" s="2">
        <v>51.32</v>
      </c>
      <c r="D2027" s="2">
        <v>3</v>
      </c>
      <c r="E2027" s="2">
        <v>1129.04</v>
      </c>
      <c r="F2027" s="3">
        <v>37899</v>
      </c>
      <c r="G2027" t="s">
        <v>40</v>
      </c>
      <c r="H2027">
        <v>4</v>
      </c>
      <c r="I2027">
        <v>10</v>
      </c>
      <c r="J2027">
        <v>2003</v>
      </c>
      <c r="K2027" s="2">
        <v>50</v>
      </c>
      <c r="L2027" t="s">
        <v>100</v>
      </c>
      <c r="M2027" t="s">
        <v>116</v>
      </c>
      <c r="N2027" t="s">
        <v>569</v>
      </c>
      <c r="O2027" t="s">
        <v>572</v>
      </c>
      <c r="P2027" t="s">
        <v>781</v>
      </c>
      <c r="Q2027" t="s">
        <v>243</v>
      </c>
      <c r="R2027" t="s">
        <v>33</v>
      </c>
      <c r="S2027" t="s">
        <v>45</v>
      </c>
    </row>
    <row r="2028" spans="1:19">
      <c r="A2028">
        <v>10301</v>
      </c>
      <c r="B2028">
        <v>48</v>
      </c>
      <c r="C2028" s="2">
        <v>34.36</v>
      </c>
      <c r="D2028" s="2">
        <v>10</v>
      </c>
      <c r="E2028" s="2">
        <v>1649.28</v>
      </c>
      <c r="F2028" s="3">
        <v>37899</v>
      </c>
      <c r="G2028" t="s">
        <v>40</v>
      </c>
      <c r="H2028">
        <v>4</v>
      </c>
      <c r="I2028">
        <v>10</v>
      </c>
      <c r="J2028">
        <v>2003</v>
      </c>
      <c r="K2028" s="2">
        <v>37</v>
      </c>
      <c r="L2028" t="s">
        <v>100</v>
      </c>
      <c r="M2028" t="s">
        <v>171</v>
      </c>
      <c r="N2028" t="s">
        <v>569</v>
      </c>
      <c r="O2028" t="s">
        <v>572</v>
      </c>
      <c r="P2028" t="s">
        <v>781</v>
      </c>
      <c r="Q2028" t="s">
        <v>243</v>
      </c>
      <c r="R2028" t="s">
        <v>33</v>
      </c>
      <c r="S2028" t="s">
        <v>45</v>
      </c>
    </row>
    <row r="2029" spans="1:19">
      <c r="A2029">
        <v>10301</v>
      </c>
      <c r="B2029">
        <v>22</v>
      </c>
      <c r="C2029" s="2">
        <v>96.36999999999999</v>
      </c>
      <c r="D2029" s="2">
        <v>2</v>
      </c>
      <c r="E2029" s="2">
        <v>2120.14</v>
      </c>
      <c r="F2029" s="3">
        <v>37899</v>
      </c>
      <c r="G2029" t="s">
        <v>40</v>
      </c>
      <c r="H2029">
        <v>4</v>
      </c>
      <c r="I2029">
        <v>10</v>
      </c>
      <c r="J2029">
        <v>2003</v>
      </c>
      <c r="K2029" s="2">
        <v>107</v>
      </c>
      <c r="L2029" t="s">
        <v>100</v>
      </c>
      <c r="M2029" t="s">
        <v>122</v>
      </c>
      <c r="N2029" t="s">
        <v>569</v>
      </c>
      <c r="O2029" t="s">
        <v>572</v>
      </c>
      <c r="P2029" t="s">
        <v>781</v>
      </c>
      <c r="Q2029" t="s">
        <v>243</v>
      </c>
      <c r="R2029" t="s">
        <v>33</v>
      </c>
      <c r="S2029" t="s">
        <v>45</v>
      </c>
    </row>
    <row r="2030" spans="1:19">
      <c r="A2030">
        <v>10301</v>
      </c>
      <c r="B2030">
        <v>50</v>
      </c>
      <c r="C2030" s="2">
        <v>154.47</v>
      </c>
      <c r="D2030" s="2">
        <v>11</v>
      </c>
      <c r="E2030" s="2">
        <v>7723.5</v>
      </c>
      <c r="F2030" s="3">
        <v>37899</v>
      </c>
      <c r="G2030" t="s">
        <v>40</v>
      </c>
      <c r="H2030">
        <v>4</v>
      </c>
      <c r="I2030">
        <v>10</v>
      </c>
      <c r="J2030">
        <v>2003</v>
      </c>
      <c r="K2030" s="2">
        <v>140</v>
      </c>
      <c r="L2030" t="s">
        <v>100</v>
      </c>
      <c r="M2030" t="s">
        <v>172</v>
      </c>
      <c r="N2030" t="s">
        <v>569</v>
      </c>
      <c r="O2030" t="s">
        <v>572</v>
      </c>
      <c r="P2030" t="s">
        <v>781</v>
      </c>
      <c r="Q2030" t="s">
        <v>243</v>
      </c>
      <c r="R2030" t="s">
        <v>33</v>
      </c>
      <c r="S2030" t="s">
        <v>39</v>
      </c>
    </row>
    <row r="2031" spans="1:19">
      <c r="A2031">
        <v>10284</v>
      </c>
      <c r="B2031">
        <v>45</v>
      </c>
      <c r="C2031" s="2">
        <v>127.73</v>
      </c>
      <c r="D2031" s="2">
        <v>11</v>
      </c>
      <c r="E2031" s="2">
        <v>5747.85</v>
      </c>
      <c r="F2031" s="3">
        <v>38220</v>
      </c>
      <c r="G2031" t="s">
        <v>40</v>
      </c>
      <c r="H2031">
        <v>3</v>
      </c>
      <c r="I2031">
        <v>8</v>
      </c>
      <c r="J2031">
        <v>2004</v>
      </c>
      <c r="K2031" s="2">
        <v>157</v>
      </c>
      <c r="L2031" t="s">
        <v>161</v>
      </c>
      <c r="M2031" t="s">
        <v>43</v>
      </c>
      <c r="N2031" t="s">
        <v>569</v>
      </c>
      <c r="O2031" t="s">
        <v>572</v>
      </c>
      <c r="P2031" t="s">
        <v>781</v>
      </c>
      <c r="Q2031" t="s">
        <v>243</v>
      </c>
      <c r="R2031" t="s">
        <v>33</v>
      </c>
      <c r="S2031" t="s">
        <v>36</v>
      </c>
    </row>
    <row r="2032" spans="1:19">
      <c r="A2032">
        <v>10284</v>
      </c>
      <c r="B2032">
        <v>31</v>
      </c>
      <c r="C2032" s="2">
        <v>71.81</v>
      </c>
      <c r="D2032" s="2">
        <v>1</v>
      </c>
      <c r="E2032" s="2">
        <v>2226.11</v>
      </c>
      <c r="F2032" s="3">
        <v>38220</v>
      </c>
      <c r="G2032" t="s">
        <v>40</v>
      </c>
      <c r="H2032">
        <v>3</v>
      </c>
      <c r="I2032">
        <v>8</v>
      </c>
      <c r="J2032">
        <v>2004</v>
      </c>
      <c r="K2032" s="2">
        <v>84</v>
      </c>
      <c r="L2032" t="s">
        <v>161</v>
      </c>
      <c r="M2032" t="s">
        <v>179</v>
      </c>
      <c r="N2032" t="s">
        <v>569</v>
      </c>
      <c r="O2032" t="s">
        <v>572</v>
      </c>
      <c r="P2032" t="s">
        <v>781</v>
      </c>
      <c r="Q2032" t="s">
        <v>243</v>
      </c>
      <c r="R2032" t="s">
        <v>33</v>
      </c>
      <c r="S2032" t="s">
        <v>45</v>
      </c>
    </row>
    <row r="2033" spans="1:19">
      <c r="A2033">
        <v>10284</v>
      </c>
      <c r="B2033">
        <v>22</v>
      </c>
      <c r="C2033" s="2">
        <v>105.04</v>
      </c>
      <c r="D2033" s="2">
        <v>3</v>
      </c>
      <c r="E2033" s="2">
        <v>2310.88</v>
      </c>
      <c r="F2033" s="3">
        <v>38220</v>
      </c>
      <c r="G2033" t="s">
        <v>40</v>
      </c>
      <c r="H2033">
        <v>3</v>
      </c>
      <c r="I2033">
        <v>8</v>
      </c>
      <c r="J2033">
        <v>2004</v>
      </c>
      <c r="K2033" s="2">
        <v>109</v>
      </c>
      <c r="L2033" t="s">
        <v>161</v>
      </c>
      <c r="M2033" t="s">
        <v>180</v>
      </c>
      <c r="N2033" t="s">
        <v>569</v>
      </c>
      <c r="O2033" t="s">
        <v>572</v>
      </c>
      <c r="P2033" t="s">
        <v>781</v>
      </c>
      <c r="Q2033" t="s">
        <v>243</v>
      </c>
      <c r="R2033" t="s">
        <v>33</v>
      </c>
      <c r="S2033" t="s">
        <v>45</v>
      </c>
    </row>
    <row r="2034" spans="1:19">
      <c r="A2034">
        <v>10284</v>
      </c>
      <c r="B2034">
        <v>30</v>
      </c>
      <c r="C2034" s="2">
        <v>73.989999999999995</v>
      </c>
      <c r="D2034" s="2">
        <v>12</v>
      </c>
      <c r="E2034" s="2">
        <v>2219.6999999999998</v>
      </c>
      <c r="F2034" s="3">
        <v>38220</v>
      </c>
      <c r="G2034" t="s">
        <v>40</v>
      </c>
      <c r="H2034">
        <v>3</v>
      </c>
      <c r="I2034">
        <v>8</v>
      </c>
      <c r="J2034">
        <v>2004</v>
      </c>
      <c r="K2034" s="2">
        <v>68</v>
      </c>
      <c r="L2034" t="s">
        <v>161</v>
      </c>
      <c r="M2034" t="s">
        <v>44</v>
      </c>
      <c r="N2034" t="s">
        <v>569</v>
      </c>
      <c r="O2034" t="s">
        <v>572</v>
      </c>
      <c r="P2034" t="s">
        <v>781</v>
      </c>
      <c r="Q2034" t="s">
        <v>243</v>
      </c>
      <c r="R2034" t="s">
        <v>33</v>
      </c>
      <c r="S2034" t="s">
        <v>45</v>
      </c>
    </row>
    <row r="2035" spans="1:19">
      <c r="A2035">
        <v>10284</v>
      </c>
      <c r="B2035">
        <v>21</v>
      </c>
      <c r="C2035" s="2">
        <v>55.96</v>
      </c>
      <c r="D2035" s="2">
        <v>10</v>
      </c>
      <c r="E2035" s="2">
        <v>1175.1600000000001</v>
      </c>
      <c r="F2035" s="3">
        <v>38220</v>
      </c>
      <c r="G2035" t="s">
        <v>40</v>
      </c>
      <c r="H2035">
        <v>3</v>
      </c>
      <c r="I2035">
        <v>8</v>
      </c>
      <c r="J2035">
        <v>2004</v>
      </c>
      <c r="K2035" s="2">
        <v>68</v>
      </c>
      <c r="L2035" t="s">
        <v>161</v>
      </c>
      <c r="M2035" t="s">
        <v>46</v>
      </c>
      <c r="N2035" t="s">
        <v>569</v>
      </c>
      <c r="O2035" t="s">
        <v>572</v>
      </c>
      <c r="P2035" t="s">
        <v>781</v>
      </c>
      <c r="Q2035" t="s">
        <v>243</v>
      </c>
      <c r="R2035" t="s">
        <v>33</v>
      </c>
      <c r="S2035" t="s">
        <v>45</v>
      </c>
    </row>
    <row r="2036" spans="1:19">
      <c r="A2036">
        <v>10284</v>
      </c>
      <c r="B2036">
        <v>21</v>
      </c>
      <c r="C2036" s="2">
        <v>71</v>
      </c>
      <c r="D2036" s="2">
        <v>2</v>
      </c>
      <c r="E2036" s="2">
        <v>1491</v>
      </c>
      <c r="F2036" s="3">
        <v>38220</v>
      </c>
      <c r="G2036" t="s">
        <v>40</v>
      </c>
      <c r="H2036">
        <v>3</v>
      </c>
      <c r="I2036">
        <v>8</v>
      </c>
      <c r="J2036">
        <v>2004</v>
      </c>
      <c r="K2036" s="2">
        <v>72</v>
      </c>
      <c r="L2036" t="s">
        <v>161</v>
      </c>
      <c r="M2036" t="s">
        <v>181</v>
      </c>
      <c r="N2036" t="s">
        <v>569</v>
      </c>
      <c r="O2036" t="s">
        <v>572</v>
      </c>
      <c r="P2036" t="s">
        <v>781</v>
      </c>
      <c r="Q2036" t="s">
        <v>243</v>
      </c>
      <c r="R2036" t="s">
        <v>33</v>
      </c>
      <c r="S2036" t="s">
        <v>45</v>
      </c>
    </row>
    <row r="2037" spans="1:19">
      <c r="A2037">
        <v>10284</v>
      </c>
      <c r="B2037">
        <v>24</v>
      </c>
      <c r="C2037" s="2">
        <v>83.12</v>
      </c>
      <c r="D2037" s="2">
        <v>6</v>
      </c>
      <c r="E2037" s="2">
        <v>1994.88</v>
      </c>
      <c r="F2037" s="3">
        <v>38220</v>
      </c>
      <c r="G2037" t="s">
        <v>40</v>
      </c>
      <c r="H2037">
        <v>3</v>
      </c>
      <c r="I2037">
        <v>8</v>
      </c>
      <c r="J2037">
        <v>2004</v>
      </c>
      <c r="K2037" s="2">
        <v>91</v>
      </c>
      <c r="L2037" t="s">
        <v>161</v>
      </c>
      <c r="M2037" t="s">
        <v>182</v>
      </c>
      <c r="N2037" t="s">
        <v>569</v>
      </c>
      <c r="O2037" t="s">
        <v>572</v>
      </c>
      <c r="P2037" t="s">
        <v>781</v>
      </c>
      <c r="Q2037" t="s">
        <v>243</v>
      </c>
      <c r="R2037" t="s">
        <v>33</v>
      </c>
      <c r="S2037" t="s">
        <v>45</v>
      </c>
    </row>
    <row r="2038" spans="1:19">
      <c r="A2038">
        <v>10284</v>
      </c>
      <c r="B2038">
        <v>45</v>
      </c>
      <c r="C2038" s="2">
        <v>101.71</v>
      </c>
      <c r="D2038" s="2">
        <v>8</v>
      </c>
      <c r="E2038" s="2">
        <v>4576.95</v>
      </c>
      <c r="F2038" s="3">
        <v>38220</v>
      </c>
      <c r="G2038" t="s">
        <v>40</v>
      </c>
      <c r="H2038">
        <v>3</v>
      </c>
      <c r="I2038">
        <v>8</v>
      </c>
      <c r="J2038">
        <v>2004</v>
      </c>
      <c r="K2038" s="2">
        <v>99</v>
      </c>
      <c r="L2038" t="s">
        <v>161</v>
      </c>
      <c r="M2038" t="s">
        <v>47</v>
      </c>
      <c r="N2038" t="s">
        <v>569</v>
      </c>
      <c r="O2038" t="s">
        <v>572</v>
      </c>
      <c r="P2038" t="s">
        <v>781</v>
      </c>
      <c r="Q2038" t="s">
        <v>243</v>
      </c>
      <c r="R2038" t="s">
        <v>33</v>
      </c>
      <c r="S2038" t="s">
        <v>36</v>
      </c>
    </row>
    <row r="2039" spans="1:19">
      <c r="A2039">
        <v>10284</v>
      </c>
      <c r="B2039">
        <v>25</v>
      </c>
      <c r="C2039" s="2">
        <v>69.599999999999994</v>
      </c>
      <c r="D2039" s="2">
        <v>7</v>
      </c>
      <c r="E2039" s="2">
        <v>1740</v>
      </c>
      <c r="F2039" s="3">
        <v>38220</v>
      </c>
      <c r="G2039" t="s">
        <v>40</v>
      </c>
      <c r="H2039">
        <v>3</v>
      </c>
      <c r="I2039">
        <v>8</v>
      </c>
      <c r="J2039">
        <v>2004</v>
      </c>
      <c r="K2039" s="2">
        <v>80</v>
      </c>
      <c r="L2039" t="s">
        <v>161</v>
      </c>
      <c r="M2039" t="s">
        <v>184</v>
      </c>
      <c r="N2039" t="s">
        <v>569</v>
      </c>
      <c r="O2039" t="s">
        <v>572</v>
      </c>
      <c r="P2039" t="s">
        <v>781</v>
      </c>
      <c r="Q2039" t="s">
        <v>243</v>
      </c>
      <c r="R2039" t="s">
        <v>33</v>
      </c>
      <c r="S2039" t="s">
        <v>45</v>
      </c>
    </row>
    <row r="2040" spans="1:19">
      <c r="A2040">
        <v>10284</v>
      </c>
      <c r="B2040">
        <v>32</v>
      </c>
      <c r="C2040" s="2">
        <v>64.41</v>
      </c>
      <c r="D2040" s="2">
        <v>9</v>
      </c>
      <c r="E2040" s="2">
        <v>2061.12</v>
      </c>
      <c r="F2040" s="3">
        <v>38220</v>
      </c>
      <c r="G2040" t="s">
        <v>40</v>
      </c>
      <c r="H2040">
        <v>3</v>
      </c>
      <c r="I2040">
        <v>8</v>
      </c>
      <c r="J2040">
        <v>2004</v>
      </c>
      <c r="K2040" s="2">
        <v>74</v>
      </c>
      <c r="L2040" t="s">
        <v>161</v>
      </c>
      <c r="M2040" t="s">
        <v>48</v>
      </c>
      <c r="N2040" t="s">
        <v>569</v>
      </c>
      <c r="O2040" t="s">
        <v>572</v>
      </c>
      <c r="P2040" t="s">
        <v>781</v>
      </c>
      <c r="Q2040" t="s">
        <v>243</v>
      </c>
      <c r="R2040" t="s">
        <v>33</v>
      </c>
      <c r="S2040" t="s">
        <v>45</v>
      </c>
    </row>
    <row r="2041" spans="1:19">
      <c r="A2041">
        <v>10284</v>
      </c>
      <c r="B2041">
        <v>39</v>
      </c>
      <c r="C2041" s="2">
        <v>71.67</v>
      </c>
      <c r="D2041" s="2">
        <v>13</v>
      </c>
      <c r="E2041" s="2">
        <v>2795.13</v>
      </c>
      <c r="F2041" s="3">
        <v>38220</v>
      </c>
      <c r="G2041" t="s">
        <v>40</v>
      </c>
      <c r="H2041">
        <v>3</v>
      </c>
      <c r="I2041">
        <v>8</v>
      </c>
      <c r="J2041">
        <v>2004</v>
      </c>
      <c r="K2041" s="2">
        <v>65</v>
      </c>
      <c r="L2041" t="s">
        <v>81</v>
      </c>
      <c r="M2041" t="s">
        <v>61</v>
      </c>
      <c r="N2041" t="s">
        <v>569</v>
      </c>
      <c r="O2041" t="s">
        <v>572</v>
      </c>
      <c r="P2041" t="s">
        <v>781</v>
      </c>
      <c r="Q2041" t="s">
        <v>243</v>
      </c>
      <c r="R2041" t="s">
        <v>33</v>
      </c>
      <c r="S2041" t="s">
        <v>45</v>
      </c>
    </row>
    <row r="2042" spans="1:19">
      <c r="A2042">
        <v>10284</v>
      </c>
      <c r="B2042">
        <v>50</v>
      </c>
      <c r="C2042" s="2">
        <v>81.86</v>
      </c>
      <c r="D2042" s="2">
        <v>4</v>
      </c>
      <c r="E2042" s="2">
        <v>4093</v>
      </c>
      <c r="F2042" s="3">
        <v>38220</v>
      </c>
      <c r="G2042" t="s">
        <v>40</v>
      </c>
      <c r="H2042">
        <v>3</v>
      </c>
      <c r="I2042">
        <v>8</v>
      </c>
      <c r="J2042">
        <v>2004</v>
      </c>
      <c r="K2042" s="2">
        <v>68</v>
      </c>
      <c r="L2042" t="s">
        <v>81</v>
      </c>
      <c r="M2042" t="s">
        <v>187</v>
      </c>
      <c r="N2042" t="s">
        <v>569</v>
      </c>
      <c r="O2042" t="s">
        <v>572</v>
      </c>
      <c r="P2042" t="s">
        <v>781</v>
      </c>
      <c r="Q2042" t="s">
        <v>243</v>
      </c>
      <c r="R2042" t="s">
        <v>33</v>
      </c>
      <c r="S2042" t="s">
        <v>36</v>
      </c>
    </row>
    <row r="2043" spans="1:19">
      <c r="A2043">
        <v>10284</v>
      </c>
      <c r="B2043">
        <v>33</v>
      </c>
      <c r="C2043" s="2">
        <v>51.93</v>
      </c>
      <c r="D2043" s="2">
        <v>5</v>
      </c>
      <c r="E2043" s="2">
        <v>1713.69</v>
      </c>
      <c r="F2043" s="3">
        <v>38220</v>
      </c>
      <c r="G2043" t="s">
        <v>40</v>
      </c>
      <c r="H2043">
        <v>3</v>
      </c>
      <c r="I2043">
        <v>8</v>
      </c>
      <c r="J2043">
        <v>2004</v>
      </c>
      <c r="K2043" s="2">
        <v>43</v>
      </c>
      <c r="L2043" t="s">
        <v>81</v>
      </c>
      <c r="M2043" t="s">
        <v>188</v>
      </c>
      <c r="N2043" t="s">
        <v>569</v>
      </c>
      <c r="O2043" t="s">
        <v>572</v>
      </c>
      <c r="P2043" t="s">
        <v>781</v>
      </c>
      <c r="Q2043" t="s">
        <v>243</v>
      </c>
      <c r="R2043" t="s">
        <v>33</v>
      </c>
      <c r="S2043" t="s">
        <v>45</v>
      </c>
    </row>
    <row r="2044" spans="1:19">
      <c r="A2044">
        <v>10151</v>
      </c>
      <c r="B2044">
        <v>43</v>
      </c>
      <c r="C2044" s="2">
        <v>165.37</v>
      </c>
      <c r="D2044" s="2">
        <v>2</v>
      </c>
      <c r="E2044" s="2">
        <v>7110.91</v>
      </c>
      <c r="F2044" s="3">
        <v>37885</v>
      </c>
      <c r="G2044" t="s">
        <v>40</v>
      </c>
      <c r="H2044">
        <v>3</v>
      </c>
      <c r="I2044">
        <v>9</v>
      </c>
      <c r="J2044">
        <v>2003</v>
      </c>
      <c r="K2044" s="2">
        <v>163</v>
      </c>
      <c r="L2044" t="s">
        <v>100</v>
      </c>
      <c r="M2044" t="s">
        <v>263</v>
      </c>
      <c r="N2044" t="s">
        <v>591</v>
      </c>
      <c r="O2044" t="s">
        <v>594</v>
      </c>
      <c r="P2044" t="s">
        <v>789</v>
      </c>
      <c r="Q2044" t="s">
        <v>595</v>
      </c>
      <c r="R2044" t="s">
        <v>33</v>
      </c>
      <c r="S2044" t="s">
        <v>39</v>
      </c>
    </row>
    <row r="2045" spans="1:19">
      <c r="A2045">
        <v>10151</v>
      </c>
      <c r="B2045">
        <v>21</v>
      </c>
      <c r="C2045" s="2">
        <v>177.81</v>
      </c>
      <c r="D2045" s="2">
        <v>7</v>
      </c>
      <c r="E2045" s="2">
        <v>3734.01</v>
      </c>
      <c r="F2045" s="3">
        <v>37885</v>
      </c>
      <c r="G2045" t="s">
        <v>40</v>
      </c>
      <c r="H2045">
        <v>3</v>
      </c>
      <c r="I2045">
        <v>9</v>
      </c>
      <c r="J2045">
        <v>2003</v>
      </c>
      <c r="K2045" s="2">
        <v>169</v>
      </c>
      <c r="L2045" t="s">
        <v>100</v>
      </c>
      <c r="M2045" t="s">
        <v>38</v>
      </c>
      <c r="N2045" t="s">
        <v>591</v>
      </c>
      <c r="O2045" t="s">
        <v>594</v>
      </c>
      <c r="P2045" t="s">
        <v>789</v>
      </c>
      <c r="Q2045" t="s">
        <v>595</v>
      </c>
      <c r="R2045" t="s">
        <v>33</v>
      </c>
      <c r="S2045" t="s">
        <v>36</v>
      </c>
    </row>
    <row r="2046" spans="1:19">
      <c r="A2046">
        <v>10151</v>
      </c>
      <c r="B2046">
        <v>30</v>
      </c>
      <c r="C2046" s="2">
        <v>40.309999999999995</v>
      </c>
      <c r="D2046" s="2">
        <v>4</v>
      </c>
      <c r="E2046" s="2">
        <v>1209.3</v>
      </c>
      <c r="F2046" s="3">
        <v>37885</v>
      </c>
      <c r="G2046" t="s">
        <v>40</v>
      </c>
      <c r="H2046">
        <v>3</v>
      </c>
      <c r="I2046">
        <v>9</v>
      </c>
      <c r="J2046">
        <v>2003</v>
      </c>
      <c r="K2046" s="2">
        <v>35</v>
      </c>
      <c r="L2046" t="s">
        <v>100</v>
      </c>
      <c r="M2046" t="s">
        <v>374</v>
      </c>
      <c r="N2046" t="s">
        <v>591</v>
      </c>
      <c r="O2046" t="s">
        <v>594</v>
      </c>
      <c r="P2046" t="s">
        <v>789</v>
      </c>
      <c r="Q2046" t="s">
        <v>595</v>
      </c>
      <c r="R2046" t="s">
        <v>33</v>
      </c>
      <c r="S2046" t="s">
        <v>45</v>
      </c>
    </row>
    <row r="2047" spans="1:19">
      <c r="A2047">
        <v>10239</v>
      </c>
      <c r="B2047">
        <v>21</v>
      </c>
      <c r="C2047" s="2">
        <v>93.28</v>
      </c>
      <c r="D2047" s="2">
        <v>5</v>
      </c>
      <c r="E2047" s="2">
        <v>1958.88</v>
      </c>
      <c r="F2047" s="3">
        <v>38089</v>
      </c>
      <c r="G2047" t="s">
        <v>40</v>
      </c>
      <c r="H2047">
        <v>2</v>
      </c>
      <c r="I2047">
        <v>4</v>
      </c>
      <c r="J2047">
        <v>2004</v>
      </c>
      <c r="K2047" s="2">
        <v>115</v>
      </c>
      <c r="L2047" t="s">
        <v>100</v>
      </c>
      <c r="M2047" t="s">
        <v>265</v>
      </c>
      <c r="N2047" t="s">
        <v>591</v>
      </c>
      <c r="O2047" t="s">
        <v>594</v>
      </c>
      <c r="P2047" t="s">
        <v>789</v>
      </c>
      <c r="Q2047" t="s">
        <v>595</v>
      </c>
      <c r="R2047" t="s">
        <v>33</v>
      </c>
      <c r="S2047" t="s">
        <v>45</v>
      </c>
    </row>
    <row r="2048" spans="1:19">
      <c r="A2048">
        <v>10239</v>
      </c>
      <c r="B2048">
        <v>46</v>
      </c>
      <c r="C2048" s="2">
        <v>73.92</v>
      </c>
      <c r="D2048" s="2">
        <v>4</v>
      </c>
      <c r="E2048" s="2">
        <v>3400.32</v>
      </c>
      <c r="F2048" s="3">
        <v>38089</v>
      </c>
      <c r="G2048" t="s">
        <v>40</v>
      </c>
      <c r="H2048">
        <v>2</v>
      </c>
      <c r="I2048">
        <v>4</v>
      </c>
      <c r="J2048">
        <v>2004</v>
      </c>
      <c r="K2048" s="2">
        <v>77</v>
      </c>
      <c r="L2048" t="s">
        <v>100</v>
      </c>
      <c r="M2048" t="s">
        <v>170</v>
      </c>
      <c r="N2048" t="s">
        <v>591</v>
      </c>
      <c r="O2048" t="s">
        <v>594</v>
      </c>
      <c r="P2048" t="s">
        <v>789</v>
      </c>
      <c r="Q2048" t="s">
        <v>595</v>
      </c>
      <c r="R2048" t="s">
        <v>33</v>
      </c>
      <c r="S2048" t="s">
        <v>36</v>
      </c>
    </row>
    <row r="2049" spans="1:19">
      <c r="A2049">
        <v>10239</v>
      </c>
      <c r="B2049">
        <v>47</v>
      </c>
      <c r="C2049" s="2">
        <v>150.71</v>
      </c>
      <c r="D2049" s="2">
        <v>1</v>
      </c>
      <c r="E2049" s="2">
        <v>7083.37</v>
      </c>
      <c r="F2049" s="3">
        <v>38089</v>
      </c>
      <c r="G2049" t="s">
        <v>40</v>
      </c>
      <c r="H2049">
        <v>2</v>
      </c>
      <c r="I2049">
        <v>4</v>
      </c>
      <c r="J2049">
        <v>2004</v>
      </c>
      <c r="K2049" s="2">
        <v>169</v>
      </c>
      <c r="L2049" t="s">
        <v>100</v>
      </c>
      <c r="M2049" t="s">
        <v>38</v>
      </c>
      <c r="N2049" t="s">
        <v>591</v>
      </c>
      <c r="O2049" t="s">
        <v>594</v>
      </c>
      <c r="P2049" t="s">
        <v>789</v>
      </c>
      <c r="Q2049" t="s">
        <v>595</v>
      </c>
      <c r="R2049" t="s">
        <v>33</v>
      </c>
      <c r="S2049" t="s">
        <v>39</v>
      </c>
    </row>
    <row r="2050" spans="1:19">
      <c r="A2050">
        <v>10239</v>
      </c>
      <c r="B2050">
        <v>20</v>
      </c>
      <c r="C2050" s="2">
        <v>44.56</v>
      </c>
      <c r="D2050" s="2">
        <v>2</v>
      </c>
      <c r="E2050" s="2">
        <v>891.2</v>
      </c>
      <c r="F2050" s="3">
        <v>38089</v>
      </c>
      <c r="G2050" t="s">
        <v>40</v>
      </c>
      <c r="H2050">
        <v>2</v>
      </c>
      <c r="I2050">
        <v>4</v>
      </c>
      <c r="J2050">
        <v>2004</v>
      </c>
      <c r="K2050" s="2">
        <v>37</v>
      </c>
      <c r="L2050" t="s">
        <v>100</v>
      </c>
      <c r="M2050" t="s">
        <v>171</v>
      </c>
      <c r="N2050" t="s">
        <v>591</v>
      </c>
      <c r="O2050" t="s">
        <v>594</v>
      </c>
      <c r="P2050" t="s">
        <v>789</v>
      </c>
      <c r="Q2050" t="s">
        <v>595</v>
      </c>
      <c r="R2050" t="s">
        <v>33</v>
      </c>
      <c r="S2050" t="s">
        <v>45</v>
      </c>
    </row>
    <row r="2051" spans="1:19">
      <c r="A2051">
        <v>10239</v>
      </c>
      <c r="B2051">
        <v>29</v>
      </c>
      <c r="C2051" s="2">
        <v>154.47</v>
      </c>
      <c r="D2051" s="2">
        <v>3</v>
      </c>
      <c r="E2051" s="2">
        <v>4479.63</v>
      </c>
      <c r="F2051" s="3">
        <v>38089</v>
      </c>
      <c r="G2051" t="s">
        <v>40</v>
      </c>
      <c r="H2051">
        <v>2</v>
      </c>
      <c r="I2051">
        <v>4</v>
      </c>
      <c r="J2051">
        <v>2004</v>
      </c>
      <c r="K2051" s="2">
        <v>140</v>
      </c>
      <c r="L2051" t="s">
        <v>100</v>
      </c>
      <c r="M2051" t="s">
        <v>172</v>
      </c>
      <c r="N2051" t="s">
        <v>591</v>
      </c>
      <c r="O2051" t="s">
        <v>594</v>
      </c>
      <c r="P2051" t="s">
        <v>789</v>
      </c>
      <c r="Q2051" t="s">
        <v>595</v>
      </c>
      <c r="R2051" t="s">
        <v>33</v>
      </c>
      <c r="S2051" t="s">
        <v>36</v>
      </c>
    </row>
    <row r="2052" spans="1:19">
      <c r="A2052">
        <v>10373</v>
      </c>
      <c r="B2052">
        <v>39</v>
      </c>
      <c r="C2052" s="2">
        <v>103.75</v>
      </c>
      <c r="D2052" s="2">
        <v>3</v>
      </c>
      <c r="E2052" s="2">
        <v>4046.25</v>
      </c>
      <c r="F2052" s="3">
        <v>38383</v>
      </c>
      <c r="G2052" t="s">
        <v>40</v>
      </c>
      <c r="H2052">
        <v>1</v>
      </c>
      <c r="I2052">
        <v>1</v>
      </c>
      <c r="J2052">
        <v>2005</v>
      </c>
      <c r="K2052" s="2">
        <v>136</v>
      </c>
      <c r="L2052" t="s">
        <v>100</v>
      </c>
      <c r="M2052" t="s">
        <v>41</v>
      </c>
      <c r="N2052" t="s">
        <v>591</v>
      </c>
      <c r="O2052" t="s">
        <v>594</v>
      </c>
      <c r="P2052" t="s">
        <v>789</v>
      </c>
      <c r="Q2052" t="s">
        <v>595</v>
      </c>
      <c r="R2052" t="s">
        <v>33</v>
      </c>
      <c r="S2052" t="s">
        <v>36</v>
      </c>
    </row>
    <row r="2053" spans="1:19">
      <c r="A2053">
        <v>10373</v>
      </c>
      <c r="B2053">
        <v>28</v>
      </c>
      <c r="C2053" s="2">
        <v>57.550000000000004</v>
      </c>
      <c r="D2053" s="2">
        <v>4</v>
      </c>
      <c r="E2053" s="2">
        <v>1611.4</v>
      </c>
      <c r="F2053" s="3">
        <v>38383</v>
      </c>
      <c r="G2053" t="s">
        <v>40</v>
      </c>
      <c r="H2053">
        <v>1</v>
      </c>
      <c r="I2053">
        <v>1</v>
      </c>
      <c r="J2053">
        <v>2005</v>
      </c>
      <c r="K2053" s="2">
        <v>157</v>
      </c>
      <c r="L2053" t="s">
        <v>161</v>
      </c>
      <c r="M2053" t="s">
        <v>43</v>
      </c>
      <c r="N2053" t="s">
        <v>591</v>
      </c>
      <c r="O2053" t="s">
        <v>594</v>
      </c>
      <c r="P2053" t="s">
        <v>789</v>
      </c>
      <c r="Q2053" t="s">
        <v>595</v>
      </c>
      <c r="R2053" t="s">
        <v>33</v>
      </c>
      <c r="S2053" t="s">
        <v>45</v>
      </c>
    </row>
    <row r="2054" spans="1:19">
      <c r="A2054">
        <v>10373</v>
      </c>
      <c r="B2054">
        <v>38</v>
      </c>
      <c r="C2054" s="2">
        <v>70.44</v>
      </c>
      <c r="D2054" s="2">
        <v>7</v>
      </c>
      <c r="E2054" s="2">
        <v>2676.72</v>
      </c>
      <c r="F2054" s="3">
        <v>38383</v>
      </c>
      <c r="G2054" t="s">
        <v>40</v>
      </c>
      <c r="H2054">
        <v>1</v>
      </c>
      <c r="I2054">
        <v>1</v>
      </c>
      <c r="J2054">
        <v>2005</v>
      </c>
      <c r="K2054" s="2">
        <v>68</v>
      </c>
      <c r="L2054" t="s">
        <v>161</v>
      </c>
      <c r="M2054" t="s">
        <v>44</v>
      </c>
      <c r="N2054" t="s">
        <v>591</v>
      </c>
      <c r="O2054" t="s">
        <v>594</v>
      </c>
      <c r="P2054" t="s">
        <v>789</v>
      </c>
      <c r="Q2054" t="s">
        <v>595</v>
      </c>
      <c r="R2054" t="s">
        <v>33</v>
      </c>
      <c r="S2054" t="s">
        <v>45</v>
      </c>
    </row>
    <row r="2055" spans="1:19">
      <c r="A2055">
        <v>10373</v>
      </c>
      <c r="B2055">
        <v>39</v>
      </c>
      <c r="C2055" s="2">
        <v>73</v>
      </c>
      <c r="D2055" s="2">
        <v>13</v>
      </c>
      <c r="E2055" s="2">
        <v>2847</v>
      </c>
      <c r="F2055" s="3">
        <v>38383</v>
      </c>
      <c r="G2055" t="s">
        <v>40</v>
      </c>
      <c r="H2055">
        <v>1</v>
      </c>
      <c r="I2055">
        <v>1</v>
      </c>
      <c r="J2055">
        <v>2005</v>
      </c>
      <c r="K2055" s="2">
        <v>68</v>
      </c>
      <c r="L2055" t="s">
        <v>161</v>
      </c>
      <c r="M2055" t="s">
        <v>46</v>
      </c>
      <c r="N2055" t="s">
        <v>591</v>
      </c>
      <c r="O2055" t="s">
        <v>594</v>
      </c>
      <c r="P2055" t="s">
        <v>789</v>
      </c>
      <c r="Q2055" t="s">
        <v>595</v>
      </c>
      <c r="R2055" t="s">
        <v>33</v>
      </c>
      <c r="S2055" t="s">
        <v>45</v>
      </c>
    </row>
    <row r="2056" spans="1:19">
      <c r="A2056">
        <v>10373</v>
      </c>
      <c r="B2056">
        <v>45</v>
      </c>
      <c r="C2056" s="2">
        <v>55.620000000000005</v>
      </c>
      <c r="D2056" s="2">
        <v>17</v>
      </c>
      <c r="E2056" s="2">
        <v>2502.9</v>
      </c>
      <c r="F2056" s="3">
        <v>38383</v>
      </c>
      <c r="G2056" t="s">
        <v>40</v>
      </c>
      <c r="H2056">
        <v>1</v>
      </c>
      <c r="I2056">
        <v>1</v>
      </c>
      <c r="J2056">
        <v>2005</v>
      </c>
      <c r="K2056" s="2">
        <v>74</v>
      </c>
      <c r="L2056" t="s">
        <v>161</v>
      </c>
      <c r="M2056" t="s">
        <v>48</v>
      </c>
      <c r="N2056" t="s">
        <v>591</v>
      </c>
      <c r="O2056" t="s">
        <v>594</v>
      </c>
      <c r="P2056" t="s">
        <v>789</v>
      </c>
      <c r="Q2056" t="s">
        <v>595</v>
      </c>
      <c r="R2056" t="s">
        <v>33</v>
      </c>
      <c r="S2056" t="s">
        <v>45</v>
      </c>
    </row>
    <row r="2057" spans="1:19">
      <c r="A2057">
        <v>10373</v>
      </c>
      <c r="B2057">
        <v>25</v>
      </c>
      <c r="C2057" s="2">
        <v>64.97</v>
      </c>
      <c r="D2057" s="2">
        <v>9</v>
      </c>
      <c r="E2057" s="2">
        <v>1624.25</v>
      </c>
      <c r="F2057" s="3">
        <v>38383</v>
      </c>
      <c r="G2057" t="s">
        <v>40</v>
      </c>
      <c r="H2057">
        <v>1</v>
      </c>
      <c r="I2057">
        <v>1</v>
      </c>
      <c r="J2057">
        <v>2005</v>
      </c>
      <c r="K2057" s="2">
        <v>49</v>
      </c>
      <c r="L2057" t="s">
        <v>161</v>
      </c>
      <c r="M2057" t="s">
        <v>49</v>
      </c>
      <c r="N2057" t="s">
        <v>591</v>
      </c>
      <c r="O2057" t="s">
        <v>594</v>
      </c>
      <c r="P2057" t="s">
        <v>789</v>
      </c>
      <c r="Q2057" t="s">
        <v>595</v>
      </c>
      <c r="R2057" t="s">
        <v>33</v>
      </c>
      <c r="S2057" t="s">
        <v>45</v>
      </c>
    </row>
    <row r="2058" spans="1:19">
      <c r="A2058">
        <v>10373</v>
      </c>
      <c r="B2058">
        <v>22</v>
      </c>
      <c r="C2058" s="2">
        <v>86.74</v>
      </c>
      <c r="D2058" s="2">
        <v>5</v>
      </c>
      <c r="E2058" s="2">
        <v>1908.28</v>
      </c>
      <c r="F2058" s="3">
        <v>38383</v>
      </c>
      <c r="G2058" t="s">
        <v>40</v>
      </c>
      <c r="H2058">
        <v>1</v>
      </c>
      <c r="I2058">
        <v>1</v>
      </c>
      <c r="J2058">
        <v>2005</v>
      </c>
      <c r="K2058" s="2">
        <v>86</v>
      </c>
      <c r="L2058" t="s">
        <v>50</v>
      </c>
      <c r="M2058" t="s">
        <v>51</v>
      </c>
      <c r="N2058" t="s">
        <v>591</v>
      </c>
      <c r="O2058" t="s">
        <v>594</v>
      </c>
      <c r="P2058" t="s">
        <v>789</v>
      </c>
      <c r="Q2058" t="s">
        <v>595</v>
      </c>
      <c r="R2058" t="s">
        <v>33</v>
      </c>
      <c r="S2058" t="s">
        <v>45</v>
      </c>
    </row>
    <row r="2059" spans="1:19">
      <c r="A2059">
        <v>10373</v>
      </c>
      <c r="B2059">
        <v>44</v>
      </c>
      <c r="C2059" s="2">
        <v>105.18</v>
      </c>
      <c r="D2059" s="2">
        <v>14</v>
      </c>
      <c r="E2059" s="2">
        <v>4627.92</v>
      </c>
      <c r="F2059" s="3">
        <v>38383</v>
      </c>
      <c r="G2059" t="s">
        <v>40</v>
      </c>
      <c r="H2059">
        <v>1</v>
      </c>
      <c r="I2059">
        <v>1</v>
      </c>
      <c r="J2059">
        <v>2005</v>
      </c>
      <c r="K2059" s="2">
        <v>66</v>
      </c>
      <c r="L2059" t="s">
        <v>50</v>
      </c>
      <c r="M2059" t="s">
        <v>233</v>
      </c>
      <c r="N2059" t="s">
        <v>591</v>
      </c>
      <c r="O2059" t="s">
        <v>594</v>
      </c>
      <c r="P2059" t="s">
        <v>789</v>
      </c>
      <c r="Q2059" t="s">
        <v>595</v>
      </c>
      <c r="R2059" t="s">
        <v>33</v>
      </c>
      <c r="S2059" t="s">
        <v>36</v>
      </c>
    </row>
    <row r="2060" spans="1:19">
      <c r="A2060">
        <v>10373</v>
      </c>
      <c r="B2060">
        <v>32</v>
      </c>
      <c r="C2060" s="2">
        <v>84.41</v>
      </c>
      <c r="D2060" s="2">
        <v>15</v>
      </c>
      <c r="E2060" s="2">
        <v>2701.12</v>
      </c>
      <c r="F2060" s="3">
        <v>38383</v>
      </c>
      <c r="G2060" t="s">
        <v>40</v>
      </c>
      <c r="H2060">
        <v>1</v>
      </c>
      <c r="I2060">
        <v>1</v>
      </c>
      <c r="J2060">
        <v>2005</v>
      </c>
      <c r="K2060" s="2">
        <v>90</v>
      </c>
      <c r="L2060" t="s">
        <v>50</v>
      </c>
      <c r="M2060" t="s">
        <v>52</v>
      </c>
      <c r="N2060" t="s">
        <v>591</v>
      </c>
      <c r="O2060" t="s">
        <v>594</v>
      </c>
      <c r="P2060" t="s">
        <v>789</v>
      </c>
      <c r="Q2060" t="s">
        <v>595</v>
      </c>
      <c r="R2060" t="s">
        <v>33</v>
      </c>
      <c r="S2060" t="s">
        <v>45</v>
      </c>
    </row>
    <row r="2061" spans="1:19">
      <c r="A2061">
        <v>10373</v>
      </c>
      <c r="B2061">
        <v>41</v>
      </c>
      <c r="C2061" s="2">
        <v>70.33</v>
      </c>
      <c r="D2061" s="2">
        <v>16</v>
      </c>
      <c r="E2061" s="2">
        <v>2883.53</v>
      </c>
      <c r="F2061" s="3">
        <v>38383</v>
      </c>
      <c r="G2061" t="s">
        <v>40</v>
      </c>
      <c r="H2061">
        <v>1</v>
      </c>
      <c r="I2061">
        <v>1</v>
      </c>
      <c r="J2061">
        <v>2005</v>
      </c>
      <c r="K2061" s="2">
        <v>72</v>
      </c>
      <c r="L2061" t="s">
        <v>50</v>
      </c>
      <c r="M2061" t="s">
        <v>54</v>
      </c>
      <c r="N2061" t="s">
        <v>591</v>
      </c>
      <c r="O2061" t="s">
        <v>594</v>
      </c>
      <c r="P2061" t="s">
        <v>789</v>
      </c>
      <c r="Q2061" t="s">
        <v>595</v>
      </c>
      <c r="R2061" t="s">
        <v>33</v>
      </c>
      <c r="S2061" t="s">
        <v>45</v>
      </c>
    </row>
    <row r="2062" spans="1:19">
      <c r="A2062">
        <v>10373</v>
      </c>
      <c r="B2062">
        <v>34</v>
      </c>
      <c r="C2062" s="2">
        <v>96.34</v>
      </c>
      <c r="D2062" s="2">
        <v>2</v>
      </c>
      <c r="E2062" s="2">
        <v>3275.56</v>
      </c>
      <c r="F2062" s="3">
        <v>38383</v>
      </c>
      <c r="G2062" t="s">
        <v>40</v>
      </c>
      <c r="H2062">
        <v>1</v>
      </c>
      <c r="I2062">
        <v>1</v>
      </c>
      <c r="J2062">
        <v>2005</v>
      </c>
      <c r="K2062" s="2">
        <v>100</v>
      </c>
      <c r="L2062" t="s">
        <v>50</v>
      </c>
      <c r="M2062" t="s">
        <v>55</v>
      </c>
      <c r="N2062" t="s">
        <v>591</v>
      </c>
      <c r="O2062" t="s">
        <v>594</v>
      </c>
      <c r="P2062" t="s">
        <v>789</v>
      </c>
      <c r="Q2062" t="s">
        <v>595</v>
      </c>
      <c r="R2062" t="s">
        <v>33</v>
      </c>
      <c r="S2062" t="s">
        <v>36</v>
      </c>
    </row>
    <row r="2063" spans="1:19">
      <c r="A2063">
        <v>10373</v>
      </c>
      <c r="B2063">
        <v>37</v>
      </c>
      <c r="C2063" s="2">
        <v>108.8</v>
      </c>
      <c r="D2063" s="2">
        <v>8</v>
      </c>
      <c r="E2063" s="2">
        <v>4025.6</v>
      </c>
      <c r="F2063" s="3">
        <v>38383</v>
      </c>
      <c r="G2063" t="s">
        <v>40</v>
      </c>
      <c r="H2063">
        <v>1</v>
      </c>
      <c r="I2063">
        <v>1</v>
      </c>
      <c r="J2063">
        <v>2005</v>
      </c>
      <c r="K2063" s="2">
        <v>99</v>
      </c>
      <c r="L2063" t="s">
        <v>50</v>
      </c>
      <c r="M2063" t="s">
        <v>56</v>
      </c>
      <c r="N2063" t="s">
        <v>591</v>
      </c>
      <c r="O2063" t="s">
        <v>594</v>
      </c>
      <c r="P2063" t="s">
        <v>789</v>
      </c>
      <c r="Q2063" t="s">
        <v>595</v>
      </c>
      <c r="R2063" t="s">
        <v>33</v>
      </c>
      <c r="S2063" t="s">
        <v>36</v>
      </c>
    </row>
    <row r="2064" spans="1:19">
      <c r="A2064">
        <v>10373</v>
      </c>
      <c r="B2064">
        <v>29</v>
      </c>
      <c r="C2064" s="2">
        <v>137.19</v>
      </c>
      <c r="D2064" s="2">
        <v>1</v>
      </c>
      <c r="E2064" s="2">
        <v>3978.51</v>
      </c>
      <c r="F2064" s="3">
        <v>38383</v>
      </c>
      <c r="G2064" t="s">
        <v>40</v>
      </c>
      <c r="H2064">
        <v>1</v>
      </c>
      <c r="I2064">
        <v>1</v>
      </c>
      <c r="J2064">
        <v>2005</v>
      </c>
      <c r="K2064" s="2">
        <v>54</v>
      </c>
      <c r="L2064" t="s">
        <v>50</v>
      </c>
      <c r="M2064" t="s">
        <v>57</v>
      </c>
      <c r="N2064" t="s">
        <v>591</v>
      </c>
      <c r="O2064" t="s">
        <v>594</v>
      </c>
      <c r="P2064" t="s">
        <v>789</v>
      </c>
      <c r="Q2064" t="s">
        <v>595</v>
      </c>
      <c r="R2064" t="s">
        <v>33</v>
      </c>
      <c r="S2064" t="s">
        <v>36</v>
      </c>
    </row>
    <row r="2065" spans="1:19">
      <c r="A2065">
        <v>10151</v>
      </c>
      <c r="B2065">
        <v>24</v>
      </c>
      <c r="C2065" s="2">
        <v>138.65</v>
      </c>
      <c r="D2065" s="2">
        <v>3</v>
      </c>
      <c r="E2065" s="2">
        <v>3327.6</v>
      </c>
      <c r="F2065" s="3">
        <v>37885</v>
      </c>
      <c r="G2065" t="s">
        <v>40</v>
      </c>
      <c r="H2065">
        <v>3</v>
      </c>
      <c r="I2065">
        <v>9</v>
      </c>
      <c r="J2065">
        <v>2003</v>
      </c>
      <c r="K2065" s="2">
        <v>118</v>
      </c>
      <c r="L2065" t="s">
        <v>79</v>
      </c>
      <c r="M2065" t="s">
        <v>309</v>
      </c>
      <c r="N2065" t="s">
        <v>591</v>
      </c>
      <c r="O2065" t="s">
        <v>594</v>
      </c>
      <c r="P2065" t="s">
        <v>789</v>
      </c>
      <c r="Q2065" t="s">
        <v>595</v>
      </c>
      <c r="R2065" t="s">
        <v>33</v>
      </c>
      <c r="S2065" t="s">
        <v>36</v>
      </c>
    </row>
    <row r="2066" spans="1:19">
      <c r="A2066">
        <v>10151</v>
      </c>
      <c r="B2066">
        <v>49</v>
      </c>
      <c r="C2066" s="2">
        <v>110.46</v>
      </c>
      <c r="D2066" s="2">
        <v>6</v>
      </c>
      <c r="E2066" s="2">
        <v>5412.54</v>
      </c>
      <c r="F2066" s="3">
        <v>37885</v>
      </c>
      <c r="G2066" t="s">
        <v>40</v>
      </c>
      <c r="H2066">
        <v>3</v>
      </c>
      <c r="I2066">
        <v>9</v>
      </c>
      <c r="J2066">
        <v>2003</v>
      </c>
      <c r="K2066" s="2">
        <v>122</v>
      </c>
      <c r="L2066" t="s">
        <v>79</v>
      </c>
      <c r="M2066" t="s">
        <v>141</v>
      </c>
      <c r="N2066" t="s">
        <v>591</v>
      </c>
      <c r="O2066" t="s">
        <v>594</v>
      </c>
      <c r="P2066" t="s">
        <v>789</v>
      </c>
      <c r="Q2066" t="s">
        <v>595</v>
      </c>
      <c r="R2066" t="s">
        <v>33</v>
      </c>
      <c r="S2066" t="s">
        <v>36</v>
      </c>
    </row>
    <row r="2067" spans="1:19">
      <c r="A2067">
        <v>10151</v>
      </c>
      <c r="B2067">
        <v>39</v>
      </c>
      <c r="C2067" s="2">
        <v>69.28</v>
      </c>
      <c r="D2067" s="2">
        <v>9</v>
      </c>
      <c r="E2067" s="2">
        <v>2701.92</v>
      </c>
      <c r="F2067" s="3">
        <v>37885</v>
      </c>
      <c r="G2067" t="s">
        <v>40</v>
      </c>
      <c r="H2067">
        <v>3</v>
      </c>
      <c r="I2067">
        <v>9</v>
      </c>
      <c r="J2067">
        <v>2003</v>
      </c>
      <c r="K2067" s="2">
        <v>60</v>
      </c>
      <c r="L2067" t="s">
        <v>79</v>
      </c>
      <c r="M2067" t="s">
        <v>142</v>
      </c>
      <c r="N2067" t="s">
        <v>591</v>
      </c>
      <c r="O2067" t="s">
        <v>594</v>
      </c>
      <c r="P2067" t="s">
        <v>789</v>
      </c>
      <c r="Q2067" t="s">
        <v>595</v>
      </c>
      <c r="R2067" t="s">
        <v>33</v>
      </c>
      <c r="S2067" t="s">
        <v>45</v>
      </c>
    </row>
    <row r="2068" spans="1:19">
      <c r="A2068">
        <v>10171</v>
      </c>
      <c r="B2068">
        <v>35</v>
      </c>
      <c r="C2068" s="2">
        <v>128.80000000000001</v>
      </c>
      <c r="D2068" s="2">
        <v>2</v>
      </c>
      <c r="E2068" s="2">
        <v>4508</v>
      </c>
      <c r="F2068" s="3">
        <v>37930</v>
      </c>
      <c r="G2068" t="s">
        <v>40</v>
      </c>
      <c r="H2068">
        <v>4</v>
      </c>
      <c r="I2068">
        <v>11</v>
      </c>
      <c r="J2068">
        <v>2003</v>
      </c>
      <c r="K2068" s="2">
        <v>141</v>
      </c>
      <c r="L2068" t="s">
        <v>100</v>
      </c>
      <c r="M2068" t="s">
        <v>27</v>
      </c>
      <c r="N2068" t="s">
        <v>607</v>
      </c>
      <c r="O2068" t="s">
        <v>610</v>
      </c>
      <c r="P2068" t="s">
        <v>782</v>
      </c>
      <c r="Q2068" t="s">
        <v>290</v>
      </c>
      <c r="R2068" t="s">
        <v>221</v>
      </c>
      <c r="S2068" t="s">
        <v>36</v>
      </c>
    </row>
    <row r="2069" spans="1:19">
      <c r="A2069">
        <v>10171</v>
      </c>
      <c r="B2069">
        <v>35</v>
      </c>
      <c r="C2069" s="2">
        <v>133.72</v>
      </c>
      <c r="D2069" s="2">
        <v>1</v>
      </c>
      <c r="E2069" s="2">
        <v>4680.2</v>
      </c>
      <c r="F2069" s="3">
        <v>37930</v>
      </c>
      <c r="G2069" t="s">
        <v>40</v>
      </c>
      <c r="H2069">
        <v>4</v>
      </c>
      <c r="I2069">
        <v>11</v>
      </c>
      <c r="J2069">
        <v>2003</v>
      </c>
      <c r="K2069" s="2">
        <v>142</v>
      </c>
      <c r="L2069" t="s">
        <v>100</v>
      </c>
      <c r="M2069" t="s">
        <v>37</v>
      </c>
      <c r="N2069" t="s">
        <v>607</v>
      </c>
      <c r="O2069" t="s">
        <v>610</v>
      </c>
      <c r="P2069" t="s">
        <v>782</v>
      </c>
      <c r="Q2069" t="s">
        <v>290</v>
      </c>
      <c r="R2069" t="s">
        <v>221</v>
      </c>
      <c r="S2069" t="s">
        <v>36</v>
      </c>
    </row>
    <row r="2070" spans="1:19">
      <c r="A2070">
        <v>10171</v>
      </c>
      <c r="B2070">
        <v>39</v>
      </c>
      <c r="C2070" s="2">
        <v>140.54999999999998</v>
      </c>
      <c r="D2070" s="2">
        <v>3</v>
      </c>
      <c r="E2070" s="2">
        <v>5481.45</v>
      </c>
      <c r="F2070" s="3">
        <v>37930</v>
      </c>
      <c r="G2070" t="s">
        <v>40</v>
      </c>
      <c r="H2070">
        <v>4</v>
      </c>
      <c r="I2070">
        <v>11</v>
      </c>
      <c r="J2070">
        <v>2003</v>
      </c>
      <c r="K2070" s="2">
        <v>169</v>
      </c>
      <c r="L2070" t="s">
        <v>100</v>
      </c>
      <c r="M2070" t="s">
        <v>38</v>
      </c>
      <c r="N2070" t="s">
        <v>607</v>
      </c>
      <c r="O2070" t="s">
        <v>610</v>
      </c>
      <c r="P2070" t="s">
        <v>782</v>
      </c>
      <c r="Q2070" t="s">
        <v>290</v>
      </c>
      <c r="R2070" t="s">
        <v>221</v>
      </c>
      <c r="S2070" t="s">
        <v>36</v>
      </c>
    </row>
    <row r="2071" spans="1:19">
      <c r="A2071">
        <v>10171</v>
      </c>
      <c r="B2071">
        <v>36</v>
      </c>
      <c r="C2071" s="2">
        <v>35.49</v>
      </c>
      <c r="D2071" s="2">
        <v>4</v>
      </c>
      <c r="E2071" s="2">
        <v>1277.6400000000001</v>
      </c>
      <c r="F2071" s="3">
        <v>37930</v>
      </c>
      <c r="G2071" t="s">
        <v>40</v>
      </c>
      <c r="H2071">
        <v>4</v>
      </c>
      <c r="I2071">
        <v>11</v>
      </c>
      <c r="J2071">
        <v>2003</v>
      </c>
      <c r="K2071" s="2">
        <v>37</v>
      </c>
      <c r="L2071" t="s">
        <v>100</v>
      </c>
      <c r="M2071" t="s">
        <v>171</v>
      </c>
      <c r="N2071" t="s">
        <v>607</v>
      </c>
      <c r="O2071" t="s">
        <v>610</v>
      </c>
      <c r="P2071" t="s">
        <v>782</v>
      </c>
      <c r="Q2071" t="s">
        <v>290</v>
      </c>
      <c r="R2071" t="s">
        <v>221</v>
      </c>
      <c r="S2071" t="s">
        <v>45</v>
      </c>
    </row>
    <row r="2072" spans="1:19">
      <c r="A2072">
        <v>10261</v>
      </c>
      <c r="B2072">
        <v>27</v>
      </c>
      <c r="C2072" s="2">
        <v>125.11999999999999</v>
      </c>
      <c r="D2072" s="2">
        <v>1</v>
      </c>
      <c r="E2072" s="2">
        <v>3378.24</v>
      </c>
      <c r="F2072" s="3">
        <v>38155</v>
      </c>
      <c r="G2072" t="s">
        <v>40</v>
      </c>
      <c r="H2072">
        <v>2</v>
      </c>
      <c r="I2072">
        <v>6</v>
      </c>
      <c r="J2072">
        <v>2004</v>
      </c>
      <c r="K2072" s="2">
        <v>136</v>
      </c>
      <c r="L2072" t="s">
        <v>100</v>
      </c>
      <c r="M2072" t="s">
        <v>41</v>
      </c>
      <c r="N2072" t="s">
        <v>607</v>
      </c>
      <c r="O2072" t="s">
        <v>610</v>
      </c>
      <c r="P2072" t="s">
        <v>782</v>
      </c>
      <c r="Q2072" t="s">
        <v>290</v>
      </c>
      <c r="R2072" t="s">
        <v>221</v>
      </c>
      <c r="S2072" t="s">
        <v>36</v>
      </c>
    </row>
    <row r="2073" spans="1:19">
      <c r="A2073">
        <v>10411</v>
      </c>
      <c r="B2073">
        <v>23</v>
      </c>
      <c r="C2073" s="2">
        <v>180.01</v>
      </c>
      <c r="D2073" s="2">
        <v>9</v>
      </c>
      <c r="E2073" s="2">
        <v>4140.2299999999996</v>
      </c>
      <c r="F2073" s="3">
        <v>38473</v>
      </c>
      <c r="G2073" t="s">
        <v>40</v>
      </c>
      <c r="H2073">
        <v>2</v>
      </c>
      <c r="I2073">
        <v>5</v>
      </c>
      <c r="J2073">
        <v>2005</v>
      </c>
      <c r="K2073" s="2">
        <v>214</v>
      </c>
      <c r="L2073" t="s">
        <v>100</v>
      </c>
      <c r="M2073" t="s">
        <v>64</v>
      </c>
      <c r="N2073" t="s">
        <v>607</v>
      </c>
      <c r="O2073" t="s">
        <v>610</v>
      </c>
      <c r="P2073" t="s">
        <v>782</v>
      </c>
      <c r="Q2073" t="s">
        <v>290</v>
      </c>
      <c r="R2073" t="s">
        <v>221</v>
      </c>
      <c r="S2073" t="s">
        <v>36</v>
      </c>
    </row>
    <row r="2074" spans="1:19">
      <c r="A2074">
        <v>10411</v>
      </c>
      <c r="B2074">
        <v>27</v>
      </c>
      <c r="C2074" s="2">
        <v>163.98999999999998</v>
      </c>
      <c r="D2074" s="2">
        <v>2</v>
      </c>
      <c r="E2074" s="2">
        <v>4427.7299999999996</v>
      </c>
      <c r="F2074" s="3">
        <v>38473</v>
      </c>
      <c r="G2074" t="s">
        <v>40</v>
      </c>
      <c r="H2074">
        <v>2</v>
      </c>
      <c r="I2074">
        <v>5</v>
      </c>
      <c r="J2074">
        <v>2005</v>
      </c>
      <c r="K2074" s="2">
        <v>147</v>
      </c>
      <c r="L2074" t="s">
        <v>100</v>
      </c>
      <c r="M2074" t="s">
        <v>131</v>
      </c>
      <c r="N2074" t="s">
        <v>607</v>
      </c>
      <c r="O2074" t="s">
        <v>610</v>
      </c>
      <c r="P2074" t="s">
        <v>782</v>
      </c>
      <c r="Q2074" t="s">
        <v>290</v>
      </c>
      <c r="R2074" t="s">
        <v>221</v>
      </c>
      <c r="S2074" t="s">
        <v>36</v>
      </c>
    </row>
    <row r="2075" spans="1:19">
      <c r="A2075">
        <v>10411</v>
      </c>
      <c r="B2075">
        <v>34</v>
      </c>
      <c r="C2075" s="2">
        <v>105.2</v>
      </c>
      <c r="D2075" s="2">
        <v>4</v>
      </c>
      <c r="E2075" s="2">
        <v>3576.8</v>
      </c>
      <c r="F2075" s="3">
        <v>38473</v>
      </c>
      <c r="G2075" t="s">
        <v>40</v>
      </c>
      <c r="H2075">
        <v>2</v>
      </c>
      <c r="I2075">
        <v>5</v>
      </c>
      <c r="J2075">
        <v>2005</v>
      </c>
      <c r="K2075" s="2">
        <v>101</v>
      </c>
      <c r="L2075" t="s">
        <v>100</v>
      </c>
      <c r="M2075" t="s">
        <v>208</v>
      </c>
      <c r="N2075" t="s">
        <v>607</v>
      </c>
      <c r="O2075" t="s">
        <v>610</v>
      </c>
      <c r="P2075" t="s">
        <v>782</v>
      </c>
      <c r="Q2075" t="s">
        <v>290</v>
      </c>
      <c r="R2075" t="s">
        <v>221</v>
      </c>
      <c r="S2075" t="s">
        <v>36</v>
      </c>
    </row>
    <row r="2076" spans="1:19">
      <c r="A2076">
        <v>10261</v>
      </c>
      <c r="B2076">
        <v>36</v>
      </c>
      <c r="C2076" s="2">
        <v>125.35000000000001</v>
      </c>
      <c r="D2076" s="2">
        <v>8</v>
      </c>
      <c r="E2076" s="2">
        <v>4512.6000000000004</v>
      </c>
      <c r="F2076" s="3">
        <v>38155</v>
      </c>
      <c r="G2076" t="s">
        <v>40</v>
      </c>
      <c r="H2076">
        <v>2</v>
      </c>
      <c r="I2076">
        <v>6</v>
      </c>
      <c r="J2076">
        <v>2004</v>
      </c>
      <c r="K2076" s="2">
        <v>122</v>
      </c>
      <c r="L2076" t="s">
        <v>50</v>
      </c>
      <c r="M2076" t="s">
        <v>76</v>
      </c>
      <c r="N2076" t="s">
        <v>607</v>
      </c>
      <c r="O2076" t="s">
        <v>610</v>
      </c>
      <c r="P2076" t="s">
        <v>782</v>
      </c>
      <c r="Q2076" t="s">
        <v>290</v>
      </c>
      <c r="R2076" t="s">
        <v>221</v>
      </c>
      <c r="S2076" t="s">
        <v>36</v>
      </c>
    </row>
    <row r="2077" spans="1:19">
      <c r="A2077">
        <v>10261</v>
      </c>
      <c r="B2077">
        <v>34</v>
      </c>
      <c r="C2077" s="2">
        <v>62</v>
      </c>
      <c r="D2077" s="2">
        <v>4</v>
      </c>
      <c r="E2077" s="2">
        <v>2108</v>
      </c>
      <c r="F2077" s="3">
        <v>38155</v>
      </c>
      <c r="G2077" t="s">
        <v>40</v>
      </c>
      <c r="H2077">
        <v>2</v>
      </c>
      <c r="I2077">
        <v>6</v>
      </c>
      <c r="J2077">
        <v>2004</v>
      </c>
      <c r="K2077" s="2">
        <v>66</v>
      </c>
      <c r="L2077" t="s">
        <v>50</v>
      </c>
      <c r="M2077" t="s">
        <v>233</v>
      </c>
      <c r="N2077" t="s">
        <v>607</v>
      </c>
      <c r="O2077" t="s">
        <v>610</v>
      </c>
      <c r="P2077" t="s">
        <v>782</v>
      </c>
      <c r="Q2077" t="s">
        <v>290</v>
      </c>
      <c r="R2077" t="s">
        <v>221</v>
      </c>
      <c r="S2077" t="s">
        <v>45</v>
      </c>
    </row>
    <row r="2078" spans="1:19">
      <c r="A2078">
        <v>10261</v>
      </c>
      <c r="B2078">
        <v>44</v>
      </c>
      <c r="C2078" s="2">
        <v>68.67</v>
      </c>
      <c r="D2078" s="2">
        <v>2</v>
      </c>
      <c r="E2078" s="2">
        <v>3021.48</v>
      </c>
      <c r="F2078" s="3">
        <v>38155</v>
      </c>
      <c r="G2078" t="s">
        <v>40</v>
      </c>
      <c r="H2078">
        <v>2</v>
      </c>
      <c r="I2078">
        <v>6</v>
      </c>
      <c r="J2078">
        <v>2004</v>
      </c>
      <c r="K2078" s="2">
        <v>72</v>
      </c>
      <c r="L2078" t="s">
        <v>50</v>
      </c>
      <c r="M2078" t="s">
        <v>54</v>
      </c>
      <c r="N2078" t="s">
        <v>607</v>
      </c>
      <c r="O2078" t="s">
        <v>610</v>
      </c>
      <c r="P2078" t="s">
        <v>782</v>
      </c>
      <c r="Q2078" t="s">
        <v>290</v>
      </c>
      <c r="R2078" t="s">
        <v>221</v>
      </c>
      <c r="S2078" t="s">
        <v>36</v>
      </c>
    </row>
    <row r="2079" spans="1:19">
      <c r="A2079">
        <v>10261</v>
      </c>
      <c r="B2079">
        <v>25</v>
      </c>
      <c r="C2079" s="2">
        <v>88.15</v>
      </c>
      <c r="D2079" s="2">
        <v>5</v>
      </c>
      <c r="E2079" s="2">
        <v>2203.75</v>
      </c>
      <c r="F2079" s="3">
        <v>38155</v>
      </c>
      <c r="G2079" t="s">
        <v>40</v>
      </c>
      <c r="H2079">
        <v>2</v>
      </c>
      <c r="I2079">
        <v>6</v>
      </c>
      <c r="J2079">
        <v>2004</v>
      </c>
      <c r="K2079" s="2">
        <v>100</v>
      </c>
      <c r="L2079" t="s">
        <v>50</v>
      </c>
      <c r="M2079" t="s">
        <v>55</v>
      </c>
      <c r="N2079" t="s">
        <v>607</v>
      </c>
      <c r="O2079" t="s">
        <v>610</v>
      </c>
      <c r="P2079" t="s">
        <v>782</v>
      </c>
      <c r="Q2079" t="s">
        <v>290</v>
      </c>
      <c r="R2079" t="s">
        <v>221</v>
      </c>
      <c r="S2079" t="s">
        <v>45</v>
      </c>
    </row>
    <row r="2080" spans="1:19">
      <c r="A2080">
        <v>10261</v>
      </c>
      <c r="B2080">
        <v>50</v>
      </c>
      <c r="C2080" s="2">
        <v>81.430000000000007</v>
      </c>
      <c r="D2080" s="2">
        <v>6</v>
      </c>
      <c r="E2080" s="2">
        <v>4071.5</v>
      </c>
      <c r="F2080" s="3">
        <v>38155</v>
      </c>
      <c r="G2080" t="s">
        <v>40</v>
      </c>
      <c r="H2080">
        <v>2</v>
      </c>
      <c r="I2080">
        <v>6</v>
      </c>
      <c r="J2080">
        <v>2004</v>
      </c>
      <c r="K2080" s="2">
        <v>99</v>
      </c>
      <c r="L2080" t="s">
        <v>50</v>
      </c>
      <c r="M2080" t="s">
        <v>56</v>
      </c>
      <c r="N2080" t="s">
        <v>607</v>
      </c>
      <c r="O2080" t="s">
        <v>610</v>
      </c>
      <c r="P2080" t="s">
        <v>782</v>
      </c>
      <c r="Q2080" t="s">
        <v>290</v>
      </c>
      <c r="R2080" t="s">
        <v>221</v>
      </c>
      <c r="S2080" t="s">
        <v>36</v>
      </c>
    </row>
    <row r="2081" spans="1:19">
      <c r="A2081">
        <v>10261</v>
      </c>
      <c r="B2081">
        <v>29</v>
      </c>
      <c r="C2081" s="2">
        <v>50.779999999999994</v>
      </c>
      <c r="D2081" s="2">
        <v>7</v>
      </c>
      <c r="E2081" s="2">
        <v>1472.62</v>
      </c>
      <c r="F2081" s="3">
        <v>38155</v>
      </c>
      <c r="G2081" t="s">
        <v>40</v>
      </c>
      <c r="H2081">
        <v>2</v>
      </c>
      <c r="I2081">
        <v>6</v>
      </c>
      <c r="J2081">
        <v>2004</v>
      </c>
      <c r="K2081" s="2">
        <v>54</v>
      </c>
      <c r="L2081" t="s">
        <v>50</v>
      </c>
      <c r="M2081" t="s">
        <v>57</v>
      </c>
      <c r="N2081" t="s">
        <v>607</v>
      </c>
      <c r="O2081" t="s">
        <v>610</v>
      </c>
      <c r="P2081" t="s">
        <v>782</v>
      </c>
      <c r="Q2081" t="s">
        <v>290</v>
      </c>
      <c r="R2081" t="s">
        <v>221</v>
      </c>
      <c r="S2081" t="s">
        <v>45</v>
      </c>
    </row>
    <row r="2082" spans="1:19">
      <c r="A2082">
        <v>10411</v>
      </c>
      <c r="B2082">
        <v>40</v>
      </c>
      <c r="C2082" s="2">
        <v>155.80000000000001</v>
      </c>
      <c r="D2082" s="2">
        <v>6</v>
      </c>
      <c r="E2082" s="2">
        <v>6232</v>
      </c>
      <c r="F2082" s="3">
        <v>38473</v>
      </c>
      <c r="G2082" t="s">
        <v>40</v>
      </c>
      <c r="H2082">
        <v>2</v>
      </c>
      <c r="I2082">
        <v>5</v>
      </c>
      <c r="J2082">
        <v>2005</v>
      </c>
      <c r="K2082" s="2">
        <v>136</v>
      </c>
      <c r="L2082" t="s">
        <v>79</v>
      </c>
      <c r="M2082" t="s">
        <v>140</v>
      </c>
      <c r="N2082" t="s">
        <v>607</v>
      </c>
      <c r="O2082" t="s">
        <v>610</v>
      </c>
      <c r="P2082" t="s">
        <v>782</v>
      </c>
      <c r="Q2082" t="s">
        <v>290</v>
      </c>
      <c r="R2082" t="s">
        <v>221</v>
      </c>
      <c r="S2082" t="s">
        <v>36</v>
      </c>
    </row>
    <row r="2083" spans="1:19">
      <c r="A2083">
        <v>10411</v>
      </c>
      <c r="B2083">
        <v>27</v>
      </c>
      <c r="C2083" s="2">
        <v>119</v>
      </c>
      <c r="D2083" s="2">
        <v>8</v>
      </c>
      <c r="E2083" s="2">
        <v>3213</v>
      </c>
      <c r="F2083" s="3">
        <v>38473</v>
      </c>
      <c r="G2083" t="s">
        <v>40</v>
      </c>
      <c r="H2083">
        <v>2</v>
      </c>
      <c r="I2083">
        <v>5</v>
      </c>
      <c r="J2083">
        <v>2005</v>
      </c>
      <c r="K2083" s="2">
        <v>116</v>
      </c>
      <c r="L2083" t="s">
        <v>79</v>
      </c>
      <c r="M2083" t="s">
        <v>80</v>
      </c>
      <c r="N2083" t="s">
        <v>607</v>
      </c>
      <c r="O2083" t="s">
        <v>610</v>
      </c>
      <c r="P2083" t="s">
        <v>782</v>
      </c>
      <c r="Q2083" t="s">
        <v>290</v>
      </c>
      <c r="R2083" t="s">
        <v>221</v>
      </c>
      <c r="S2083" t="s">
        <v>36</v>
      </c>
    </row>
    <row r="2084" spans="1:19">
      <c r="A2084">
        <v>10411</v>
      </c>
      <c r="B2084">
        <v>46</v>
      </c>
      <c r="C2084" s="2">
        <v>113.82000000000001</v>
      </c>
      <c r="D2084" s="2">
        <v>3</v>
      </c>
      <c r="E2084" s="2">
        <v>5235.72</v>
      </c>
      <c r="F2084" s="3">
        <v>38473</v>
      </c>
      <c r="G2084" t="s">
        <v>40</v>
      </c>
      <c r="H2084">
        <v>2</v>
      </c>
      <c r="I2084">
        <v>5</v>
      </c>
      <c r="J2084">
        <v>2005</v>
      </c>
      <c r="K2084" s="2">
        <v>121</v>
      </c>
      <c r="L2084" t="s">
        <v>79</v>
      </c>
      <c r="M2084" t="s">
        <v>143</v>
      </c>
      <c r="N2084" t="s">
        <v>607</v>
      </c>
      <c r="O2084" t="s">
        <v>610</v>
      </c>
      <c r="P2084" t="s">
        <v>782</v>
      </c>
      <c r="Q2084" t="s">
        <v>290</v>
      </c>
      <c r="R2084" t="s">
        <v>221</v>
      </c>
      <c r="S2084" t="s">
        <v>36</v>
      </c>
    </row>
    <row r="2085" spans="1:19">
      <c r="A2085">
        <v>10411</v>
      </c>
      <c r="B2085">
        <v>26</v>
      </c>
      <c r="C2085" s="2">
        <v>111.72</v>
      </c>
      <c r="D2085" s="2">
        <v>1</v>
      </c>
      <c r="E2085" s="2">
        <v>2904.72</v>
      </c>
      <c r="F2085" s="3">
        <v>38473</v>
      </c>
      <c r="G2085" t="s">
        <v>40</v>
      </c>
      <c r="H2085">
        <v>2</v>
      </c>
      <c r="I2085">
        <v>5</v>
      </c>
      <c r="J2085">
        <v>2005</v>
      </c>
      <c r="K2085" s="2">
        <v>96</v>
      </c>
      <c r="L2085" t="s">
        <v>79</v>
      </c>
      <c r="M2085" t="s">
        <v>247</v>
      </c>
      <c r="N2085" t="s">
        <v>607</v>
      </c>
      <c r="O2085" t="s">
        <v>610</v>
      </c>
      <c r="P2085" t="s">
        <v>782</v>
      </c>
      <c r="Q2085" t="s">
        <v>290</v>
      </c>
      <c r="R2085" t="s">
        <v>221</v>
      </c>
      <c r="S2085" t="s">
        <v>45</v>
      </c>
    </row>
    <row r="2086" spans="1:19">
      <c r="A2086">
        <v>10411</v>
      </c>
      <c r="B2086">
        <v>27</v>
      </c>
      <c r="C2086" s="2">
        <v>69.16</v>
      </c>
      <c r="D2086" s="2">
        <v>5</v>
      </c>
      <c r="E2086" s="2">
        <v>1867.32</v>
      </c>
      <c r="F2086" s="3">
        <v>38473</v>
      </c>
      <c r="G2086" t="s">
        <v>40</v>
      </c>
      <c r="H2086">
        <v>2</v>
      </c>
      <c r="I2086">
        <v>5</v>
      </c>
      <c r="J2086">
        <v>2005</v>
      </c>
      <c r="K2086" s="2">
        <v>64</v>
      </c>
      <c r="L2086" t="s">
        <v>79</v>
      </c>
      <c r="M2086" t="s">
        <v>144</v>
      </c>
      <c r="N2086" t="s">
        <v>607</v>
      </c>
      <c r="O2086" t="s">
        <v>610</v>
      </c>
      <c r="P2086" t="s">
        <v>782</v>
      </c>
      <c r="Q2086" t="s">
        <v>290</v>
      </c>
      <c r="R2086" t="s">
        <v>221</v>
      </c>
      <c r="S2086" t="s">
        <v>45</v>
      </c>
    </row>
    <row r="2087" spans="1:19">
      <c r="A2087">
        <v>10261</v>
      </c>
      <c r="B2087">
        <v>20</v>
      </c>
      <c r="C2087" s="2">
        <v>89.53</v>
      </c>
      <c r="D2087" s="2">
        <v>9</v>
      </c>
      <c r="E2087" s="2">
        <v>1790.6</v>
      </c>
      <c r="F2087" s="3">
        <v>38155</v>
      </c>
      <c r="G2087" t="s">
        <v>40</v>
      </c>
      <c r="H2087">
        <v>2</v>
      </c>
      <c r="I2087">
        <v>6</v>
      </c>
      <c r="J2087">
        <v>2004</v>
      </c>
      <c r="K2087" s="2">
        <v>87</v>
      </c>
      <c r="L2087" t="s">
        <v>81</v>
      </c>
      <c r="M2087" t="s">
        <v>99</v>
      </c>
      <c r="N2087" t="s">
        <v>607</v>
      </c>
      <c r="O2087" t="s">
        <v>610</v>
      </c>
      <c r="P2087" t="s">
        <v>782</v>
      </c>
      <c r="Q2087" t="s">
        <v>290</v>
      </c>
      <c r="R2087" t="s">
        <v>221</v>
      </c>
      <c r="S2087" t="s">
        <v>45</v>
      </c>
    </row>
    <row r="2088" spans="1:19">
      <c r="A2088">
        <v>10261</v>
      </c>
      <c r="B2088">
        <v>22</v>
      </c>
      <c r="C2088" s="2">
        <v>91.17</v>
      </c>
      <c r="D2088" s="2">
        <v>3</v>
      </c>
      <c r="E2088" s="2">
        <v>2005.74</v>
      </c>
      <c r="F2088" s="3">
        <v>38155</v>
      </c>
      <c r="G2088" t="s">
        <v>40</v>
      </c>
      <c r="H2088">
        <v>2</v>
      </c>
      <c r="I2088">
        <v>6</v>
      </c>
      <c r="J2088">
        <v>2004</v>
      </c>
      <c r="K2088" s="2">
        <v>88</v>
      </c>
      <c r="L2088" t="s">
        <v>81</v>
      </c>
      <c r="M2088" t="s">
        <v>236</v>
      </c>
      <c r="N2088" t="s">
        <v>607</v>
      </c>
      <c r="O2088" t="s">
        <v>610</v>
      </c>
      <c r="P2088" t="s">
        <v>782</v>
      </c>
      <c r="Q2088" t="s">
        <v>290</v>
      </c>
      <c r="R2088" t="s">
        <v>221</v>
      </c>
      <c r="S2088" t="s">
        <v>45</v>
      </c>
    </row>
    <row r="2089" spans="1:19">
      <c r="A2089">
        <v>10411</v>
      </c>
      <c r="B2089">
        <v>35</v>
      </c>
      <c r="C2089" s="2">
        <v>59.87</v>
      </c>
      <c r="D2089" s="2">
        <v>7</v>
      </c>
      <c r="E2089" s="2">
        <v>2095.4499999999998</v>
      </c>
      <c r="F2089" s="3">
        <v>38473</v>
      </c>
      <c r="G2089" t="s">
        <v>40</v>
      </c>
      <c r="H2089">
        <v>2</v>
      </c>
      <c r="I2089">
        <v>5</v>
      </c>
      <c r="J2089">
        <v>2005</v>
      </c>
      <c r="K2089" s="2">
        <v>50</v>
      </c>
      <c r="L2089" t="s">
        <v>81</v>
      </c>
      <c r="M2089" t="s">
        <v>145</v>
      </c>
      <c r="N2089" t="s">
        <v>607</v>
      </c>
      <c r="O2089" t="s">
        <v>610</v>
      </c>
      <c r="P2089" t="s">
        <v>782</v>
      </c>
      <c r="Q2089" t="s">
        <v>290</v>
      </c>
      <c r="R2089" t="s">
        <v>221</v>
      </c>
      <c r="S2089" t="s">
        <v>45</v>
      </c>
    </row>
    <row r="2090" spans="1:19">
      <c r="A2090">
        <v>10151</v>
      </c>
      <c r="B2090">
        <v>42</v>
      </c>
      <c r="C2090" s="2">
        <v>121.4</v>
      </c>
      <c r="D2090" s="2">
        <v>8</v>
      </c>
      <c r="E2090" s="2">
        <v>5098.8</v>
      </c>
      <c r="F2090" s="3">
        <v>37885</v>
      </c>
      <c r="G2090" t="s">
        <v>40</v>
      </c>
      <c r="H2090">
        <v>3</v>
      </c>
      <c r="I2090">
        <v>9</v>
      </c>
      <c r="J2090">
        <v>2003</v>
      </c>
      <c r="K2090" s="2">
        <v>127</v>
      </c>
      <c r="L2090" t="s">
        <v>79</v>
      </c>
      <c r="M2090" t="s">
        <v>246</v>
      </c>
      <c r="N2090" t="s">
        <v>591</v>
      </c>
      <c r="O2090" t="s">
        <v>594</v>
      </c>
      <c r="P2090" t="s">
        <v>789</v>
      </c>
      <c r="Q2090" t="s">
        <v>595</v>
      </c>
      <c r="R2090" t="s">
        <v>33</v>
      </c>
      <c r="S2090" t="s">
        <v>36</v>
      </c>
    </row>
    <row r="2091" spans="1:19">
      <c r="A2091">
        <v>10151</v>
      </c>
      <c r="B2091">
        <v>27</v>
      </c>
      <c r="C2091" s="2">
        <v>113.65</v>
      </c>
      <c r="D2091" s="2">
        <v>10</v>
      </c>
      <c r="E2091" s="2">
        <v>3068.55</v>
      </c>
      <c r="F2091" s="3">
        <v>37885</v>
      </c>
      <c r="G2091" t="s">
        <v>40</v>
      </c>
      <c r="H2091">
        <v>3</v>
      </c>
      <c r="I2091">
        <v>9</v>
      </c>
      <c r="J2091">
        <v>2003</v>
      </c>
      <c r="K2091" s="2">
        <v>96</v>
      </c>
      <c r="L2091" t="s">
        <v>79</v>
      </c>
      <c r="M2091" t="s">
        <v>247</v>
      </c>
      <c r="N2091" t="s">
        <v>591</v>
      </c>
      <c r="O2091" t="s">
        <v>594</v>
      </c>
      <c r="P2091" t="s">
        <v>789</v>
      </c>
      <c r="Q2091" t="s">
        <v>595</v>
      </c>
      <c r="R2091" t="s">
        <v>33</v>
      </c>
      <c r="S2091" t="s">
        <v>36</v>
      </c>
    </row>
    <row r="2092" spans="1:19">
      <c r="A2092">
        <v>10151</v>
      </c>
      <c r="B2092">
        <v>41</v>
      </c>
      <c r="C2092" s="2">
        <v>63.849999999999994</v>
      </c>
      <c r="D2092" s="2">
        <v>5</v>
      </c>
      <c r="E2092" s="2">
        <v>2617.85</v>
      </c>
      <c r="F2092" s="3">
        <v>37885</v>
      </c>
      <c r="G2092" t="s">
        <v>40</v>
      </c>
      <c r="H2092">
        <v>3</v>
      </c>
      <c r="I2092">
        <v>9</v>
      </c>
      <c r="J2092">
        <v>2003</v>
      </c>
      <c r="K2092" s="2">
        <v>54</v>
      </c>
      <c r="L2092" t="s">
        <v>79</v>
      </c>
      <c r="M2092" t="s">
        <v>248</v>
      </c>
      <c r="N2092" t="s">
        <v>591</v>
      </c>
      <c r="O2092" t="s">
        <v>594</v>
      </c>
      <c r="P2092" t="s">
        <v>789</v>
      </c>
      <c r="Q2092" t="s">
        <v>595</v>
      </c>
      <c r="R2092" t="s">
        <v>33</v>
      </c>
      <c r="S2092" t="s">
        <v>45</v>
      </c>
    </row>
    <row r="2093" spans="1:19">
      <c r="A2093">
        <v>10151</v>
      </c>
      <c r="B2093">
        <v>26</v>
      </c>
      <c r="C2093" s="2">
        <v>123.85</v>
      </c>
      <c r="D2093" s="2">
        <v>1</v>
      </c>
      <c r="E2093" s="2">
        <v>3220.1</v>
      </c>
      <c r="F2093" s="3">
        <v>37885</v>
      </c>
      <c r="G2093" t="s">
        <v>40</v>
      </c>
      <c r="H2093">
        <v>3</v>
      </c>
      <c r="I2093">
        <v>9</v>
      </c>
      <c r="J2093">
        <v>2003</v>
      </c>
      <c r="K2093" s="2">
        <v>115</v>
      </c>
      <c r="L2093" t="s">
        <v>79</v>
      </c>
      <c r="M2093" t="s">
        <v>249</v>
      </c>
      <c r="N2093" t="s">
        <v>591</v>
      </c>
      <c r="O2093" t="s">
        <v>594</v>
      </c>
      <c r="P2093" t="s">
        <v>789</v>
      </c>
      <c r="Q2093" t="s">
        <v>595</v>
      </c>
      <c r="R2093" t="s">
        <v>33</v>
      </c>
      <c r="S2093" t="s">
        <v>36</v>
      </c>
    </row>
    <row r="2094" spans="1:19">
      <c r="A2094">
        <v>10373</v>
      </c>
      <c r="B2094">
        <v>50</v>
      </c>
      <c r="C2094" s="2">
        <v>60.49</v>
      </c>
      <c r="D2094" s="2">
        <v>6</v>
      </c>
      <c r="E2094" s="2">
        <v>3024.5</v>
      </c>
      <c r="F2094" s="3">
        <v>38383</v>
      </c>
      <c r="G2094" t="s">
        <v>40</v>
      </c>
      <c r="H2094">
        <v>1</v>
      </c>
      <c r="I2094">
        <v>1</v>
      </c>
      <c r="J2094">
        <v>2005</v>
      </c>
      <c r="K2094" s="2">
        <v>105</v>
      </c>
      <c r="L2094" t="s">
        <v>81</v>
      </c>
      <c r="M2094" t="s">
        <v>60</v>
      </c>
      <c r="N2094" t="s">
        <v>591</v>
      </c>
      <c r="O2094" t="s">
        <v>594</v>
      </c>
      <c r="P2094" t="s">
        <v>789</v>
      </c>
      <c r="Q2094" t="s">
        <v>595</v>
      </c>
      <c r="R2094" t="s">
        <v>33</v>
      </c>
      <c r="S2094" t="s">
        <v>36</v>
      </c>
    </row>
    <row r="2095" spans="1:19">
      <c r="A2095">
        <v>10373</v>
      </c>
      <c r="B2095">
        <v>33</v>
      </c>
      <c r="C2095" s="2">
        <v>57.32</v>
      </c>
      <c r="D2095" s="2">
        <v>12</v>
      </c>
      <c r="E2095" s="2">
        <v>1891.56</v>
      </c>
      <c r="F2095" s="3">
        <v>38383</v>
      </c>
      <c r="G2095" t="s">
        <v>40</v>
      </c>
      <c r="H2095">
        <v>1</v>
      </c>
      <c r="I2095">
        <v>1</v>
      </c>
      <c r="J2095">
        <v>2005</v>
      </c>
      <c r="K2095" s="2">
        <v>88</v>
      </c>
      <c r="L2095" t="s">
        <v>81</v>
      </c>
      <c r="M2095" t="s">
        <v>236</v>
      </c>
      <c r="N2095" t="s">
        <v>591</v>
      </c>
      <c r="O2095" t="s">
        <v>594</v>
      </c>
      <c r="P2095" t="s">
        <v>789</v>
      </c>
      <c r="Q2095" t="s">
        <v>595</v>
      </c>
      <c r="R2095" t="s">
        <v>33</v>
      </c>
      <c r="S2095" t="s">
        <v>45</v>
      </c>
    </row>
    <row r="2096" spans="1:19">
      <c r="A2096">
        <v>10373</v>
      </c>
      <c r="B2096">
        <v>46</v>
      </c>
      <c r="C2096" s="2">
        <v>66</v>
      </c>
      <c r="D2096" s="2">
        <v>11</v>
      </c>
      <c r="E2096" s="2">
        <v>3036</v>
      </c>
      <c r="F2096" s="3">
        <v>38383</v>
      </c>
      <c r="G2096" t="s">
        <v>40</v>
      </c>
      <c r="H2096">
        <v>1</v>
      </c>
      <c r="I2096">
        <v>1</v>
      </c>
      <c r="J2096">
        <v>2005</v>
      </c>
      <c r="K2096" s="2">
        <v>65</v>
      </c>
      <c r="L2096" t="s">
        <v>81</v>
      </c>
      <c r="M2096" t="s">
        <v>61</v>
      </c>
      <c r="N2096" t="s">
        <v>591</v>
      </c>
      <c r="O2096" t="s">
        <v>594</v>
      </c>
      <c r="P2096" t="s">
        <v>789</v>
      </c>
      <c r="Q2096" t="s">
        <v>595</v>
      </c>
      <c r="R2096" t="s">
        <v>33</v>
      </c>
      <c r="S2096" t="s">
        <v>36</v>
      </c>
    </row>
    <row r="2097" spans="1:19">
      <c r="A2097">
        <v>10373</v>
      </c>
      <c r="B2097">
        <v>23</v>
      </c>
      <c r="C2097" s="2">
        <v>104.10000000000001</v>
      </c>
      <c r="D2097" s="2">
        <v>10</v>
      </c>
      <c r="E2097" s="2">
        <v>2394.3000000000002</v>
      </c>
      <c r="F2097" s="3">
        <v>38383</v>
      </c>
      <c r="G2097" t="s">
        <v>40</v>
      </c>
      <c r="H2097">
        <v>1</v>
      </c>
      <c r="I2097">
        <v>1</v>
      </c>
      <c r="J2097">
        <v>2005</v>
      </c>
      <c r="K2097" s="2">
        <v>83</v>
      </c>
      <c r="L2097" t="s">
        <v>81</v>
      </c>
      <c r="M2097" t="s">
        <v>62</v>
      </c>
      <c r="N2097" t="s">
        <v>591</v>
      </c>
      <c r="O2097" t="s">
        <v>594</v>
      </c>
      <c r="P2097" t="s">
        <v>789</v>
      </c>
      <c r="Q2097" t="s">
        <v>595</v>
      </c>
      <c r="R2097" t="s">
        <v>33</v>
      </c>
      <c r="S2097" t="s">
        <v>45</v>
      </c>
    </row>
    <row r="2098" spans="1:19">
      <c r="A2098">
        <v>10211</v>
      </c>
      <c r="B2098">
        <v>41</v>
      </c>
      <c r="C2098" s="2">
        <v>182.89999999999998</v>
      </c>
      <c r="D2098" s="2">
        <v>2</v>
      </c>
      <c r="E2098" s="2">
        <v>7498.9</v>
      </c>
      <c r="F2098" s="3">
        <v>38001</v>
      </c>
      <c r="G2098" t="s">
        <v>40</v>
      </c>
      <c r="H2098">
        <v>1</v>
      </c>
      <c r="I2098">
        <v>1</v>
      </c>
      <c r="J2098">
        <v>2004</v>
      </c>
      <c r="K2098" s="2">
        <v>194</v>
      </c>
      <c r="L2098" t="s">
        <v>100</v>
      </c>
      <c r="M2098" t="s">
        <v>124</v>
      </c>
      <c r="N2098" t="s">
        <v>210</v>
      </c>
      <c r="O2098" t="s">
        <v>213</v>
      </c>
      <c r="P2098" t="s">
        <v>793</v>
      </c>
      <c r="Q2098" t="s">
        <v>32</v>
      </c>
      <c r="R2098" t="s">
        <v>33</v>
      </c>
      <c r="S2098" t="s">
        <v>39</v>
      </c>
    </row>
    <row r="2099" spans="1:19">
      <c r="A2099">
        <v>10211</v>
      </c>
      <c r="B2099">
        <v>28</v>
      </c>
      <c r="C2099" s="2">
        <v>92.570000000000007</v>
      </c>
      <c r="D2099" s="2">
        <v>3</v>
      </c>
      <c r="E2099" s="2">
        <v>2591.96</v>
      </c>
      <c r="F2099" s="3">
        <v>38001</v>
      </c>
      <c r="G2099" t="s">
        <v>40</v>
      </c>
      <c r="H2099">
        <v>1</v>
      </c>
      <c r="I2099">
        <v>1</v>
      </c>
      <c r="J2099">
        <v>2004</v>
      </c>
      <c r="K2099" s="2">
        <v>79</v>
      </c>
      <c r="L2099" t="s">
        <v>100</v>
      </c>
      <c r="M2099" t="s">
        <v>125</v>
      </c>
      <c r="N2099" t="s">
        <v>210</v>
      </c>
      <c r="O2099" t="s">
        <v>213</v>
      </c>
      <c r="P2099" t="s">
        <v>793</v>
      </c>
      <c r="Q2099" t="s">
        <v>32</v>
      </c>
      <c r="R2099" t="s">
        <v>33</v>
      </c>
      <c r="S2099" t="s">
        <v>45</v>
      </c>
    </row>
    <row r="2100" spans="1:19">
      <c r="A2100">
        <v>10211</v>
      </c>
      <c r="B2100">
        <v>35</v>
      </c>
      <c r="C2100" s="2">
        <v>78</v>
      </c>
      <c r="D2100" s="2">
        <v>5</v>
      </c>
      <c r="E2100" s="2">
        <v>2730</v>
      </c>
      <c r="F2100" s="3">
        <v>38001</v>
      </c>
      <c r="G2100" t="s">
        <v>40</v>
      </c>
      <c r="H2100">
        <v>1</v>
      </c>
      <c r="I2100">
        <v>1</v>
      </c>
      <c r="J2100">
        <v>2004</v>
      </c>
      <c r="K2100" s="2">
        <v>80</v>
      </c>
      <c r="L2100" t="s">
        <v>100</v>
      </c>
      <c r="M2100" t="s">
        <v>126</v>
      </c>
      <c r="N2100" t="s">
        <v>210</v>
      </c>
      <c r="O2100" t="s">
        <v>213</v>
      </c>
      <c r="P2100" t="s">
        <v>793</v>
      </c>
      <c r="Q2100" t="s">
        <v>32</v>
      </c>
      <c r="R2100" t="s">
        <v>33</v>
      </c>
      <c r="S2100" t="s">
        <v>45</v>
      </c>
    </row>
    <row r="2101" spans="1:19">
      <c r="A2101">
        <v>10211</v>
      </c>
      <c r="B2101">
        <v>28</v>
      </c>
      <c r="C2101" s="2">
        <v>133.76000000000002</v>
      </c>
      <c r="D2101" s="2">
        <v>4</v>
      </c>
      <c r="E2101" s="2">
        <v>3745.28</v>
      </c>
      <c r="F2101" s="3">
        <v>38001</v>
      </c>
      <c r="G2101" t="s">
        <v>40</v>
      </c>
      <c r="H2101">
        <v>1</v>
      </c>
      <c r="I2101">
        <v>1</v>
      </c>
      <c r="J2101">
        <v>2004</v>
      </c>
      <c r="K2101" s="2">
        <v>146</v>
      </c>
      <c r="L2101" t="s">
        <v>100</v>
      </c>
      <c r="M2101" t="s">
        <v>127</v>
      </c>
      <c r="N2101" t="s">
        <v>210</v>
      </c>
      <c r="O2101" t="s">
        <v>213</v>
      </c>
      <c r="P2101" t="s">
        <v>793</v>
      </c>
      <c r="Q2101" t="s">
        <v>32</v>
      </c>
      <c r="R2101" t="s">
        <v>33</v>
      </c>
      <c r="S2101" t="s">
        <v>36</v>
      </c>
    </row>
    <row r="2102" spans="1:19">
      <c r="A2102">
        <v>10211</v>
      </c>
      <c r="B2102">
        <v>41</v>
      </c>
      <c r="C2102" s="2">
        <v>138.38</v>
      </c>
      <c r="D2102" s="2">
        <v>7</v>
      </c>
      <c r="E2102" s="2">
        <v>5673.58</v>
      </c>
      <c r="F2102" s="3">
        <v>38001</v>
      </c>
      <c r="G2102" t="s">
        <v>40</v>
      </c>
      <c r="H2102">
        <v>1</v>
      </c>
      <c r="I2102">
        <v>1</v>
      </c>
      <c r="J2102">
        <v>2004</v>
      </c>
      <c r="K2102" s="2">
        <v>148</v>
      </c>
      <c r="L2102" t="s">
        <v>100</v>
      </c>
      <c r="M2102" t="s">
        <v>128</v>
      </c>
      <c r="N2102" t="s">
        <v>210</v>
      </c>
      <c r="O2102" t="s">
        <v>213</v>
      </c>
      <c r="P2102" t="s">
        <v>793</v>
      </c>
      <c r="Q2102" t="s">
        <v>32</v>
      </c>
      <c r="R2102" t="s">
        <v>33</v>
      </c>
      <c r="S2102" t="s">
        <v>36</v>
      </c>
    </row>
    <row r="2103" spans="1:19">
      <c r="A2103">
        <v>10211</v>
      </c>
      <c r="B2103">
        <v>48</v>
      </c>
      <c r="C2103" s="2">
        <v>48.98</v>
      </c>
      <c r="D2103" s="2">
        <v>1</v>
      </c>
      <c r="E2103" s="2">
        <v>2351.04</v>
      </c>
      <c r="F2103" s="3">
        <v>38001</v>
      </c>
      <c r="G2103" t="s">
        <v>40</v>
      </c>
      <c r="H2103">
        <v>1</v>
      </c>
      <c r="I2103">
        <v>1</v>
      </c>
      <c r="J2103">
        <v>2004</v>
      </c>
      <c r="K2103" s="2">
        <v>61</v>
      </c>
      <c r="L2103" t="s">
        <v>100</v>
      </c>
      <c r="M2103" t="s">
        <v>129</v>
      </c>
      <c r="N2103" t="s">
        <v>210</v>
      </c>
      <c r="O2103" t="s">
        <v>213</v>
      </c>
      <c r="P2103" t="s">
        <v>793</v>
      </c>
      <c r="Q2103" t="s">
        <v>32</v>
      </c>
      <c r="R2103" t="s">
        <v>33</v>
      </c>
      <c r="S2103" t="s">
        <v>45</v>
      </c>
    </row>
    <row r="2104" spans="1:19">
      <c r="A2104">
        <v>10211</v>
      </c>
      <c r="B2104">
        <v>22</v>
      </c>
      <c r="C2104" s="2">
        <v>92.16</v>
      </c>
      <c r="D2104" s="2">
        <v>6</v>
      </c>
      <c r="E2104" s="2">
        <v>2027.52</v>
      </c>
      <c r="F2104" s="3">
        <v>38001</v>
      </c>
      <c r="G2104" t="s">
        <v>40</v>
      </c>
      <c r="H2104">
        <v>1</v>
      </c>
      <c r="I2104">
        <v>1</v>
      </c>
      <c r="J2104">
        <v>2004</v>
      </c>
      <c r="K2104" s="2">
        <v>80</v>
      </c>
      <c r="L2104" t="s">
        <v>100</v>
      </c>
      <c r="M2104" t="s">
        <v>130</v>
      </c>
      <c r="N2104" t="s">
        <v>210</v>
      </c>
      <c r="O2104" t="s">
        <v>213</v>
      </c>
      <c r="P2104" t="s">
        <v>793</v>
      </c>
      <c r="Q2104" t="s">
        <v>32</v>
      </c>
      <c r="R2104" t="s">
        <v>33</v>
      </c>
      <c r="S2104" t="s">
        <v>45</v>
      </c>
    </row>
    <row r="2105" spans="1:19">
      <c r="A2105">
        <v>10252</v>
      </c>
      <c r="B2105">
        <v>20</v>
      </c>
      <c r="C2105" s="2">
        <v>76.39</v>
      </c>
      <c r="D2105" s="2">
        <v>2</v>
      </c>
      <c r="E2105" s="2">
        <v>1527.8</v>
      </c>
      <c r="F2105" s="3">
        <v>38133</v>
      </c>
      <c r="G2105" t="s">
        <v>40</v>
      </c>
      <c r="H2105">
        <v>2</v>
      </c>
      <c r="I2105">
        <v>5</v>
      </c>
      <c r="J2105">
        <v>2004</v>
      </c>
      <c r="K2105" s="2">
        <v>80</v>
      </c>
      <c r="L2105" t="s">
        <v>100</v>
      </c>
      <c r="M2105" t="s">
        <v>126</v>
      </c>
      <c r="N2105" t="s">
        <v>210</v>
      </c>
      <c r="O2105" t="s">
        <v>213</v>
      </c>
      <c r="P2105" t="s">
        <v>793</v>
      </c>
      <c r="Q2105" t="s">
        <v>32</v>
      </c>
      <c r="R2105" t="s">
        <v>33</v>
      </c>
      <c r="S2105" t="s">
        <v>45</v>
      </c>
    </row>
    <row r="2106" spans="1:19">
      <c r="A2106">
        <v>10252</v>
      </c>
      <c r="B2106">
        <v>41</v>
      </c>
      <c r="C2106" s="2">
        <v>164.63</v>
      </c>
      <c r="D2106" s="2">
        <v>1</v>
      </c>
      <c r="E2106" s="2">
        <v>6749.83</v>
      </c>
      <c r="F2106" s="3">
        <v>38133</v>
      </c>
      <c r="G2106" t="s">
        <v>40</v>
      </c>
      <c r="H2106">
        <v>2</v>
      </c>
      <c r="I2106">
        <v>5</v>
      </c>
      <c r="J2106">
        <v>2004</v>
      </c>
      <c r="K2106" s="2">
        <v>146</v>
      </c>
      <c r="L2106" t="s">
        <v>100</v>
      </c>
      <c r="M2106" t="s">
        <v>127</v>
      </c>
      <c r="N2106" t="s">
        <v>210</v>
      </c>
      <c r="O2106" t="s">
        <v>213</v>
      </c>
      <c r="P2106" t="s">
        <v>793</v>
      </c>
      <c r="Q2106" t="s">
        <v>32</v>
      </c>
      <c r="R2106" t="s">
        <v>33</v>
      </c>
      <c r="S2106" t="s">
        <v>36</v>
      </c>
    </row>
    <row r="2107" spans="1:19">
      <c r="A2107">
        <v>10252</v>
      </c>
      <c r="B2107">
        <v>26</v>
      </c>
      <c r="C2107" s="2">
        <v>136.9</v>
      </c>
      <c r="D2107" s="2">
        <v>4</v>
      </c>
      <c r="E2107" s="2">
        <v>3559.4</v>
      </c>
      <c r="F2107" s="3">
        <v>38133</v>
      </c>
      <c r="G2107" t="s">
        <v>40</v>
      </c>
      <c r="H2107">
        <v>2</v>
      </c>
      <c r="I2107">
        <v>5</v>
      </c>
      <c r="J2107">
        <v>2004</v>
      </c>
      <c r="K2107" s="2">
        <v>148</v>
      </c>
      <c r="L2107" t="s">
        <v>100</v>
      </c>
      <c r="M2107" t="s">
        <v>128</v>
      </c>
      <c r="N2107" t="s">
        <v>210</v>
      </c>
      <c r="O2107" t="s">
        <v>213</v>
      </c>
      <c r="P2107" t="s">
        <v>793</v>
      </c>
      <c r="Q2107" t="s">
        <v>32</v>
      </c>
      <c r="R2107" t="s">
        <v>33</v>
      </c>
      <c r="S2107" t="s">
        <v>36</v>
      </c>
    </row>
    <row r="2108" spans="1:19">
      <c r="A2108">
        <v>10252</v>
      </c>
      <c r="B2108">
        <v>38</v>
      </c>
      <c r="C2108" s="2">
        <v>87.31</v>
      </c>
      <c r="D2108" s="2">
        <v>3</v>
      </c>
      <c r="E2108" s="2">
        <v>3317.78</v>
      </c>
      <c r="F2108" s="3">
        <v>38133</v>
      </c>
      <c r="G2108" t="s">
        <v>40</v>
      </c>
      <c r="H2108">
        <v>2</v>
      </c>
      <c r="I2108">
        <v>5</v>
      </c>
      <c r="J2108">
        <v>2004</v>
      </c>
      <c r="K2108" s="2">
        <v>80</v>
      </c>
      <c r="L2108" t="s">
        <v>100</v>
      </c>
      <c r="M2108" t="s">
        <v>130</v>
      </c>
      <c r="N2108" t="s">
        <v>210</v>
      </c>
      <c r="O2108" t="s">
        <v>213</v>
      </c>
      <c r="P2108" t="s">
        <v>793</v>
      </c>
      <c r="Q2108" t="s">
        <v>32</v>
      </c>
      <c r="R2108" t="s">
        <v>33</v>
      </c>
      <c r="S2108" t="s">
        <v>36</v>
      </c>
    </row>
    <row r="2109" spans="1:19">
      <c r="A2109">
        <v>10211</v>
      </c>
      <c r="B2109">
        <v>41</v>
      </c>
      <c r="C2109" s="2">
        <v>114.83999999999999</v>
      </c>
      <c r="D2109" s="2">
        <v>14</v>
      </c>
      <c r="E2109" s="2">
        <v>4708.4399999999996</v>
      </c>
      <c r="F2109" s="3">
        <v>38001</v>
      </c>
      <c r="G2109" t="s">
        <v>40</v>
      </c>
      <c r="H2109">
        <v>1</v>
      </c>
      <c r="I2109">
        <v>1</v>
      </c>
      <c r="J2109">
        <v>2004</v>
      </c>
      <c r="K2109" s="2">
        <v>95</v>
      </c>
      <c r="L2109" t="s">
        <v>173</v>
      </c>
      <c r="M2109" t="s">
        <v>178</v>
      </c>
      <c r="N2109" t="s">
        <v>210</v>
      </c>
      <c r="O2109" t="s">
        <v>213</v>
      </c>
      <c r="P2109" t="s">
        <v>793</v>
      </c>
      <c r="Q2109" t="s">
        <v>32</v>
      </c>
      <c r="R2109" t="s">
        <v>33</v>
      </c>
      <c r="S2109" t="s">
        <v>36</v>
      </c>
    </row>
    <row r="2110" spans="1:19">
      <c r="A2110">
        <v>10211</v>
      </c>
      <c r="B2110">
        <v>36</v>
      </c>
      <c r="C2110" s="2">
        <v>132.55000000000001</v>
      </c>
      <c r="D2110" s="2">
        <v>13</v>
      </c>
      <c r="E2110" s="2">
        <v>4771.8</v>
      </c>
      <c r="F2110" s="3">
        <v>38001</v>
      </c>
      <c r="G2110" t="s">
        <v>40</v>
      </c>
      <c r="H2110">
        <v>1</v>
      </c>
      <c r="I2110">
        <v>1</v>
      </c>
      <c r="J2110">
        <v>2004</v>
      </c>
      <c r="K2110" s="2">
        <v>150</v>
      </c>
      <c r="L2110" t="s">
        <v>173</v>
      </c>
      <c r="M2110" t="s">
        <v>133</v>
      </c>
      <c r="N2110" t="s">
        <v>210</v>
      </c>
      <c r="O2110" t="s">
        <v>213</v>
      </c>
      <c r="P2110" t="s">
        <v>793</v>
      </c>
      <c r="Q2110" t="s">
        <v>32</v>
      </c>
      <c r="R2110" t="s">
        <v>33</v>
      </c>
      <c r="S2110" t="s">
        <v>36</v>
      </c>
    </row>
    <row r="2111" spans="1:19">
      <c r="A2111">
        <v>10211</v>
      </c>
      <c r="B2111">
        <v>46</v>
      </c>
      <c r="C2111" s="2">
        <v>54.089999999999996</v>
      </c>
      <c r="D2111" s="2">
        <v>8</v>
      </c>
      <c r="E2111" s="2">
        <v>2488.14</v>
      </c>
      <c r="F2111" s="3">
        <v>38001</v>
      </c>
      <c r="G2111" t="s">
        <v>40</v>
      </c>
      <c r="H2111">
        <v>1</v>
      </c>
      <c r="I2111">
        <v>1</v>
      </c>
      <c r="J2111">
        <v>2004</v>
      </c>
      <c r="K2111" s="2">
        <v>62</v>
      </c>
      <c r="L2111" t="s">
        <v>173</v>
      </c>
      <c r="M2111" t="s">
        <v>134</v>
      </c>
      <c r="N2111" t="s">
        <v>210</v>
      </c>
      <c r="O2111" t="s">
        <v>213</v>
      </c>
      <c r="P2111" t="s">
        <v>793</v>
      </c>
      <c r="Q2111" t="s">
        <v>32</v>
      </c>
      <c r="R2111" t="s">
        <v>33</v>
      </c>
      <c r="S2111" t="s">
        <v>45</v>
      </c>
    </row>
    <row r="2112" spans="1:19">
      <c r="A2112">
        <v>10211</v>
      </c>
      <c r="B2112">
        <v>25</v>
      </c>
      <c r="C2112" s="2">
        <v>90.16</v>
      </c>
      <c r="D2112" s="2">
        <v>15</v>
      </c>
      <c r="E2112" s="2">
        <v>2254</v>
      </c>
      <c r="F2112" s="3">
        <v>38001</v>
      </c>
      <c r="G2112" t="s">
        <v>40</v>
      </c>
      <c r="H2112">
        <v>1</v>
      </c>
      <c r="I2112">
        <v>1</v>
      </c>
      <c r="J2112">
        <v>2004</v>
      </c>
      <c r="K2112" s="2">
        <v>112</v>
      </c>
      <c r="L2112" t="s">
        <v>173</v>
      </c>
      <c r="M2112" t="s">
        <v>175</v>
      </c>
      <c r="N2112" t="s">
        <v>210</v>
      </c>
      <c r="O2112" t="s">
        <v>213</v>
      </c>
      <c r="P2112" t="s">
        <v>793</v>
      </c>
      <c r="Q2112" t="s">
        <v>32</v>
      </c>
      <c r="R2112" t="s">
        <v>33</v>
      </c>
      <c r="S2112" t="s">
        <v>45</v>
      </c>
    </row>
    <row r="2113" spans="1:19">
      <c r="A2113">
        <v>10211</v>
      </c>
      <c r="B2113">
        <v>21</v>
      </c>
      <c r="C2113" s="2">
        <v>63.719999999999992</v>
      </c>
      <c r="D2113" s="2">
        <v>11</v>
      </c>
      <c r="E2113" s="2">
        <v>1338.12</v>
      </c>
      <c r="F2113" s="3">
        <v>38001</v>
      </c>
      <c r="G2113" t="s">
        <v>40</v>
      </c>
      <c r="H2113">
        <v>1</v>
      </c>
      <c r="I2113">
        <v>1</v>
      </c>
      <c r="J2113">
        <v>2004</v>
      </c>
      <c r="K2113" s="2">
        <v>69</v>
      </c>
      <c r="L2113" t="s">
        <v>173</v>
      </c>
      <c r="M2113" t="s">
        <v>136</v>
      </c>
      <c r="N2113" t="s">
        <v>210</v>
      </c>
      <c r="O2113" t="s">
        <v>213</v>
      </c>
      <c r="P2113" t="s">
        <v>793</v>
      </c>
      <c r="Q2113" t="s">
        <v>32</v>
      </c>
      <c r="R2113" t="s">
        <v>33</v>
      </c>
      <c r="S2113" t="s">
        <v>45</v>
      </c>
    </row>
    <row r="2114" spans="1:19">
      <c r="A2114">
        <v>10211</v>
      </c>
      <c r="B2114">
        <v>41</v>
      </c>
      <c r="C2114" s="2">
        <v>42.239999999999995</v>
      </c>
      <c r="D2114" s="2">
        <v>9</v>
      </c>
      <c r="E2114" s="2">
        <v>1731.84</v>
      </c>
      <c r="F2114" s="3">
        <v>38001</v>
      </c>
      <c r="G2114" t="s">
        <v>40</v>
      </c>
      <c r="H2114">
        <v>1</v>
      </c>
      <c r="I2114">
        <v>1</v>
      </c>
      <c r="J2114">
        <v>2004</v>
      </c>
      <c r="K2114" s="2">
        <v>40</v>
      </c>
      <c r="L2114" t="s">
        <v>173</v>
      </c>
      <c r="M2114" t="s">
        <v>137</v>
      </c>
      <c r="N2114" t="s">
        <v>210</v>
      </c>
      <c r="O2114" t="s">
        <v>213</v>
      </c>
      <c r="P2114" t="s">
        <v>793</v>
      </c>
      <c r="Q2114" t="s">
        <v>32</v>
      </c>
      <c r="R2114" t="s">
        <v>33</v>
      </c>
      <c r="S2114" t="s">
        <v>45</v>
      </c>
    </row>
    <row r="2115" spans="1:19">
      <c r="A2115">
        <v>10211</v>
      </c>
      <c r="B2115">
        <v>37</v>
      </c>
      <c r="C2115" s="2">
        <v>109.19000000000001</v>
      </c>
      <c r="D2115" s="2">
        <v>12</v>
      </c>
      <c r="E2115" s="2">
        <v>4040.03</v>
      </c>
      <c r="F2115" s="3">
        <v>38001</v>
      </c>
      <c r="G2115" t="s">
        <v>40</v>
      </c>
      <c r="H2115">
        <v>1</v>
      </c>
      <c r="I2115">
        <v>1</v>
      </c>
      <c r="J2115">
        <v>2004</v>
      </c>
      <c r="K2115" s="2">
        <v>102</v>
      </c>
      <c r="L2115" t="s">
        <v>173</v>
      </c>
      <c r="M2115" t="s">
        <v>138</v>
      </c>
      <c r="N2115" t="s">
        <v>210</v>
      </c>
      <c r="O2115" t="s">
        <v>213</v>
      </c>
      <c r="P2115" t="s">
        <v>793</v>
      </c>
      <c r="Q2115" t="s">
        <v>32</v>
      </c>
      <c r="R2115" t="s">
        <v>33</v>
      </c>
      <c r="S2115" t="s">
        <v>36</v>
      </c>
    </row>
    <row r="2116" spans="1:19">
      <c r="A2116">
        <v>10211</v>
      </c>
      <c r="B2116">
        <v>40</v>
      </c>
      <c r="C2116" s="2">
        <v>80.55</v>
      </c>
      <c r="D2116" s="2">
        <v>10</v>
      </c>
      <c r="E2116" s="2">
        <v>3222</v>
      </c>
      <c r="F2116" s="3">
        <v>38001</v>
      </c>
      <c r="G2116" t="s">
        <v>40</v>
      </c>
      <c r="H2116">
        <v>1</v>
      </c>
      <c r="I2116">
        <v>1</v>
      </c>
      <c r="J2116">
        <v>2004</v>
      </c>
      <c r="K2116" s="2">
        <v>81</v>
      </c>
      <c r="L2116" t="s">
        <v>173</v>
      </c>
      <c r="M2116" t="s">
        <v>139</v>
      </c>
      <c r="N2116" t="s">
        <v>210</v>
      </c>
      <c r="O2116" t="s">
        <v>213</v>
      </c>
      <c r="P2116" t="s">
        <v>793</v>
      </c>
      <c r="Q2116" t="s">
        <v>32</v>
      </c>
      <c r="R2116" t="s">
        <v>33</v>
      </c>
      <c r="S2116" t="s">
        <v>36</v>
      </c>
    </row>
    <row r="2117" spans="1:19">
      <c r="A2117">
        <v>10252</v>
      </c>
      <c r="B2117">
        <v>31</v>
      </c>
      <c r="C2117" s="2">
        <v>52.839999999999996</v>
      </c>
      <c r="D2117" s="2">
        <v>5</v>
      </c>
      <c r="E2117" s="2">
        <v>1638.04</v>
      </c>
      <c r="F2117" s="3">
        <v>38133</v>
      </c>
      <c r="G2117" t="s">
        <v>40</v>
      </c>
      <c r="H2117">
        <v>2</v>
      </c>
      <c r="I2117">
        <v>5</v>
      </c>
      <c r="J2117">
        <v>2004</v>
      </c>
      <c r="K2117" s="2">
        <v>62</v>
      </c>
      <c r="L2117" t="s">
        <v>173</v>
      </c>
      <c r="M2117" t="s">
        <v>134</v>
      </c>
      <c r="N2117" t="s">
        <v>210</v>
      </c>
      <c r="O2117" t="s">
        <v>213</v>
      </c>
      <c r="P2117" t="s">
        <v>793</v>
      </c>
      <c r="Q2117" t="s">
        <v>32</v>
      </c>
      <c r="R2117" t="s">
        <v>33</v>
      </c>
      <c r="S2117" t="s">
        <v>45</v>
      </c>
    </row>
    <row r="2118" spans="1:19">
      <c r="A2118">
        <v>10252</v>
      </c>
      <c r="B2118">
        <v>47</v>
      </c>
      <c r="C2118" s="2">
        <v>65.8</v>
      </c>
      <c r="D2118" s="2">
        <v>8</v>
      </c>
      <c r="E2118" s="2">
        <v>3092.6</v>
      </c>
      <c r="F2118" s="3">
        <v>38133</v>
      </c>
      <c r="G2118" t="s">
        <v>40</v>
      </c>
      <c r="H2118">
        <v>2</v>
      </c>
      <c r="I2118">
        <v>5</v>
      </c>
      <c r="J2118">
        <v>2004</v>
      </c>
      <c r="K2118" s="2">
        <v>69</v>
      </c>
      <c r="L2118" t="s">
        <v>173</v>
      </c>
      <c r="M2118" t="s">
        <v>136</v>
      </c>
      <c r="N2118" t="s">
        <v>210</v>
      </c>
      <c r="O2118" t="s">
        <v>213</v>
      </c>
      <c r="P2118" t="s">
        <v>793</v>
      </c>
      <c r="Q2118" t="s">
        <v>32</v>
      </c>
      <c r="R2118" t="s">
        <v>33</v>
      </c>
      <c r="S2118" t="s">
        <v>36</v>
      </c>
    </row>
    <row r="2119" spans="1:19">
      <c r="A2119">
        <v>10252</v>
      </c>
      <c r="B2119">
        <v>36</v>
      </c>
      <c r="C2119" s="2">
        <v>48.28</v>
      </c>
      <c r="D2119" s="2">
        <v>6</v>
      </c>
      <c r="E2119" s="2">
        <v>1738.08</v>
      </c>
      <c r="F2119" s="3">
        <v>38133</v>
      </c>
      <c r="G2119" t="s">
        <v>40</v>
      </c>
      <c r="H2119">
        <v>2</v>
      </c>
      <c r="I2119">
        <v>5</v>
      </c>
      <c r="J2119">
        <v>2004</v>
      </c>
      <c r="K2119" s="2">
        <v>40</v>
      </c>
      <c r="L2119" t="s">
        <v>173</v>
      </c>
      <c r="M2119" t="s">
        <v>137</v>
      </c>
      <c r="N2119" t="s">
        <v>210</v>
      </c>
      <c r="O2119" t="s">
        <v>213</v>
      </c>
      <c r="P2119" t="s">
        <v>793</v>
      </c>
      <c r="Q2119" t="s">
        <v>32</v>
      </c>
      <c r="R2119" t="s">
        <v>33</v>
      </c>
      <c r="S2119" t="s">
        <v>45</v>
      </c>
    </row>
    <row r="2120" spans="1:19">
      <c r="A2120">
        <v>10252</v>
      </c>
      <c r="B2120">
        <v>25</v>
      </c>
      <c r="C2120" s="2">
        <v>113.28</v>
      </c>
      <c r="D2120" s="2">
        <v>9</v>
      </c>
      <c r="E2120" s="2">
        <v>2832</v>
      </c>
      <c r="F2120" s="3">
        <v>38133</v>
      </c>
      <c r="G2120" t="s">
        <v>40</v>
      </c>
      <c r="H2120">
        <v>2</v>
      </c>
      <c r="I2120">
        <v>5</v>
      </c>
      <c r="J2120">
        <v>2004</v>
      </c>
      <c r="K2120" s="2">
        <v>102</v>
      </c>
      <c r="L2120" t="s">
        <v>173</v>
      </c>
      <c r="M2120" t="s">
        <v>138</v>
      </c>
      <c r="N2120" t="s">
        <v>210</v>
      </c>
      <c r="O2120" t="s">
        <v>213</v>
      </c>
      <c r="P2120" t="s">
        <v>793</v>
      </c>
      <c r="Q2120" t="s">
        <v>32</v>
      </c>
      <c r="R2120" t="s">
        <v>33</v>
      </c>
      <c r="S2120" t="s">
        <v>45</v>
      </c>
    </row>
    <row r="2121" spans="1:19">
      <c r="A2121">
        <v>10252</v>
      </c>
      <c r="B2121">
        <v>48</v>
      </c>
      <c r="C2121" s="2">
        <v>72.41</v>
      </c>
      <c r="D2121" s="2">
        <v>7</v>
      </c>
      <c r="E2121" s="2">
        <v>3475.68</v>
      </c>
      <c r="F2121" s="3">
        <v>38133</v>
      </c>
      <c r="G2121" t="s">
        <v>40</v>
      </c>
      <c r="H2121">
        <v>2</v>
      </c>
      <c r="I2121">
        <v>5</v>
      </c>
      <c r="J2121">
        <v>2004</v>
      </c>
      <c r="K2121" s="2">
        <v>81</v>
      </c>
      <c r="L2121" t="s">
        <v>173</v>
      </c>
      <c r="M2121" t="s">
        <v>139</v>
      </c>
      <c r="N2121" t="s">
        <v>210</v>
      </c>
      <c r="O2121" t="s">
        <v>213</v>
      </c>
      <c r="P2121" t="s">
        <v>793</v>
      </c>
      <c r="Q2121" t="s">
        <v>32</v>
      </c>
      <c r="R2121" t="s">
        <v>33</v>
      </c>
      <c r="S2121" t="s">
        <v>36</v>
      </c>
    </row>
    <row r="2122" spans="1:19">
      <c r="A2122">
        <v>10402</v>
      </c>
      <c r="B2122">
        <v>45</v>
      </c>
      <c r="C2122" s="2">
        <v>129.64000000000001</v>
      </c>
      <c r="D2122" s="2">
        <v>1</v>
      </c>
      <c r="E2122" s="2">
        <v>5833.8</v>
      </c>
      <c r="F2122" s="3">
        <v>38449</v>
      </c>
      <c r="G2122" t="s">
        <v>40</v>
      </c>
      <c r="H2122">
        <v>2</v>
      </c>
      <c r="I2122">
        <v>4</v>
      </c>
      <c r="J2122">
        <v>2005</v>
      </c>
      <c r="K2122" s="2">
        <v>118</v>
      </c>
      <c r="L2122" t="s">
        <v>173</v>
      </c>
      <c r="M2122" t="s">
        <v>152</v>
      </c>
      <c r="N2122" t="s">
        <v>210</v>
      </c>
      <c r="O2122" t="s">
        <v>213</v>
      </c>
      <c r="P2122" t="s">
        <v>793</v>
      </c>
      <c r="Q2122" t="s">
        <v>32</v>
      </c>
      <c r="R2122" t="s">
        <v>33</v>
      </c>
      <c r="S2122" t="s">
        <v>36</v>
      </c>
    </row>
    <row r="2123" spans="1:19">
      <c r="A2123">
        <v>10402</v>
      </c>
      <c r="B2123">
        <v>55</v>
      </c>
      <c r="C2123" s="2">
        <v>55.72</v>
      </c>
      <c r="D2123" s="2">
        <v>2</v>
      </c>
      <c r="E2123" s="2">
        <v>3064.6</v>
      </c>
      <c r="F2123" s="3">
        <v>38449</v>
      </c>
      <c r="G2123" t="s">
        <v>40</v>
      </c>
      <c r="H2123">
        <v>2</v>
      </c>
      <c r="I2123">
        <v>4</v>
      </c>
      <c r="J2123">
        <v>2005</v>
      </c>
      <c r="K2123" s="2">
        <v>60</v>
      </c>
      <c r="L2123" t="s">
        <v>173</v>
      </c>
      <c r="M2123" t="s">
        <v>153</v>
      </c>
      <c r="N2123" t="s">
        <v>210</v>
      </c>
      <c r="O2123" t="s">
        <v>213</v>
      </c>
      <c r="P2123" t="s">
        <v>793</v>
      </c>
      <c r="Q2123" t="s">
        <v>32</v>
      </c>
      <c r="R2123" t="s">
        <v>33</v>
      </c>
      <c r="S2123" t="s">
        <v>36</v>
      </c>
    </row>
    <row r="2124" spans="1:19">
      <c r="A2124">
        <v>10402</v>
      </c>
      <c r="B2124">
        <v>59</v>
      </c>
      <c r="C2124" s="2">
        <v>87.6</v>
      </c>
      <c r="D2124" s="2">
        <v>3</v>
      </c>
      <c r="E2124" s="2">
        <v>5168.3999999999996</v>
      </c>
      <c r="F2124" s="3">
        <v>38449</v>
      </c>
      <c r="G2124" t="s">
        <v>40</v>
      </c>
      <c r="H2124">
        <v>2</v>
      </c>
      <c r="I2124">
        <v>4</v>
      </c>
      <c r="J2124">
        <v>2005</v>
      </c>
      <c r="K2124" s="2">
        <v>76</v>
      </c>
      <c r="L2124" t="s">
        <v>173</v>
      </c>
      <c r="M2124" t="s">
        <v>176</v>
      </c>
      <c r="N2124" t="s">
        <v>210</v>
      </c>
      <c r="O2124" t="s">
        <v>213</v>
      </c>
      <c r="P2124" t="s">
        <v>793</v>
      </c>
      <c r="Q2124" t="s">
        <v>32</v>
      </c>
      <c r="R2124" t="s">
        <v>33</v>
      </c>
      <c r="S2124" t="s">
        <v>36</v>
      </c>
    </row>
    <row r="2125" spans="1:19">
      <c r="A2125">
        <v>10114</v>
      </c>
      <c r="B2125">
        <v>31</v>
      </c>
      <c r="C2125" s="2">
        <v>138.88</v>
      </c>
      <c r="D2125" s="2">
        <v>8</v>
      </c>
      <c r="E2125" s="2">
        <v>4305.28</v>
      </c>
      <c r="F2125" s="3">
        <v>37712</v>
      </c>
      <c r="G2125" t="s">
        <v>40</v>
      </c>
      <c r="H2125">
        <v>2</v>
      </c>
      <c r="I2125">
        <v>4</v>
      </c>
      <c r="J2125">
        <v>2003</v>
      </c>
      <c r="K2125" s="2">
        <v>147</v>
      </c>
      <c r="L2125" t="s">
        <v>100</v>
      </c>
      <c r="M2125" t="s">
        <v>131</v>
      </c>
      <c r="N2125" t="s">
        <v>802</v>
      </c>
      <c r="O2125" t="s">
        <v>213</v>
      </c>
      <c r="P2125" t="s">
        <v>793</v>
      </c>
      <c r="Q2125" t="s">
        <v>32</v>
      </c>
      <c r="R2125" t="s">
        <v>33</v>
      </c>
      <c r="S2125" t="s">
        <v>36</v>
      </c>
    </row>
    <row r="2126" spans="1:19">
      <c r="A2126">
        <v>10114</v>
      </c>
      <c r="B2126">
        <v>48</v>
      </c>
      <c r="C2126" s="2">
        <v>171.03</v>
      </c>
      <c r="D2126" s="2">
        <v>4</v>
      </c>
      <c r="E2126" s="2">
        <v>8209.44</v>
      </c>
      <c r="F2126" s="3">
        <v>37712</v>
      </c>
      <c r="G2126" t="s">
        <v>40</v>
      </c>
      <c r="H2126">
        <v>2</v>
      </c>
      <c r="I2126">
        <v>4</v>
      </c>
      <c r="J2126">
        <v>2003</v>
      </c>
      <c r="K2126" s="2">
        <v>169</v>
      </c>
      <c r="L2126" t="s">
        <v>100</v>
      </c>
      <c r="M2126" t="s">
        <v>38</v>
      </c>
      <c r="N2126" t="s">
        <v>802</v>
      </c>
      <c r="O2126" t="s">
        <v>213</v>
      </c>
      <c r="P2126" t="s">
        <v>793</v>
      </c>
      <c r="Q2126" t="s">
        <v>32</v>
      </c>
      <c r="R2126" t="s">
        <v>33</v>
      </c>
      <c r="S2126" t="s">
        <v>39</v>
      </c>
    </row>
    <row r="2127" spans="1:19">
      <c r="A2127">
        <v>10114</v>
      </c>
      <c r="B2127">
        <v>24</v>
      </c>
      <c r="C2127" s="2">
        <v>30.060000000000002</v>
      </c>
      <c r="D2127" s="2">
        <v>1</v>
      </c>
      <c r="E2127" s="2">
        <v>721.44</v>
      </c>
      <c r="F2127" s="3">
        <v>37712</v>
      </c>
      <c r="G2127" t="s">
        <v>40</v>
      </c>
      <c r="H2127">
        <v>2</v>
      </c>
      <c r="I2127">
        <v>4</v>
      </c>
      <c r="J2127">
        <v>2003</v>
      </c>
      <c r="K2127" s="2">
        <v>35</v>
      </c>
      <c r="L2127" t="s">
        <v>100</v>
      </c>
      <c r="M2127" t="s">
        <v>374</v>
      </c>
      <c r="N2127" t="s">
        <v>802</v>
      </c>
      <c r="O2127" t="s">
        <v>213</v>
      </c>
      <c r="P2127" t="s">
        <v>793</v>
      </c>
      <c r="Q2127" t="s">
        <v>32</v>
      </c>
      <c r="R2127" t="s">
        <v>33</v>
      </c>
      <c r="S2127" t="s">
        <v>45</v>
      </c>
    </row>
    <row r="2128" spans="1:19">
      <c r="A2128">
        <v>10114</v>
      </c>
      <c r="B2128">
        <v>42</v>
      </c>
      <c r="C2128" s="2">
        <v>113.29</v>
      </c>
      <c r="D2128" s="2">
        <v>10</v>
      </c>
      <c r="E2128" s="2">
        <v>4758.18</v>
      </c>
      <c r="F2128" s="3">
        <v>37712</v>
      </c>
      <c r="G2128" t="s">
        <v>40</v>
      </c>
      <c r="H2128">
        <v>2</v>
      </c>
      <c r="I2128">
        <v>4</v>
      </c>
      <c r="J2128">
        <v>2003</v>
      </c>
      <c r="K2128" s="2">
        <v>101</v>
      </c>
      <c r="L2128" t="s">
        <v>100</v>
      </c>
      <c r="M2128" t="s">
        <v>208</v>
      </c>
      <c r="N2128" t="s">
        <v>802</v>
      </c>
      <c r="O2128" t="s">
        <v>213</v>
      </c>
      <c r="P2128" t="s">
        <v>793</v>
      </c>
      <c r="Q2128" t="s">
        <v>32</v>
      </c>
      <c r="R2128" t="s">
        <v>33</v>
      </c>
      <c r="S2128" t="s">
        <v>36</v>
      </c>
    </row>
    <row r="2129" spans="1:19">
      <c r="A2129">
        <v>10336</v>
      </c>
      <c r="B2129">
        <v>33</v>
      </c>
      <c r="C2129" s="2">
        <v>57.22</v>
      </c>
      <c r="D2129" s="2">
        <v>10</v>
      </c>
      <c r="E2129" s="2">
        <v>1888.26</v>
      </c>
      <c r="F2129" s="3">
        <v>38311</v>
      </c>
      <c r="G2129" t="s">
        <v>40</v>
      </c>
      <c r="H2129">
        <v>4</v>
      </c>
      <c r="I2129">
        <v>11</v>
      </c>
      <c r="J2129">
        <v>2004</v>
      </c>
      <c r="K2129" s="2">
        <v>207</v>
      </c>
      <c r="L2129" t="s">
        <v>100</v>
      </c>
      <c r="M2129" t="s">
        <v>72</v>
      </c>
      <c r="N2129" t="s">
        <v>802</v>
      </c>
      <c r="O2129" t="s">
        <v>213</v>
      </c>
      <c r="P2129" t="s">
        <v>793</v>
      </c>
      <c r="Q2129" t="s">
        <v>32</v>
      </c>
      <c r="R2129" t="s">
        <v>33</v>
      </c>
      <c r="S2129" t="s">
        <v>45</v>
      </c>
    </row>
    <row r="2130" spans="1:19">
      <c r="A2130">
        <v>10336</v>
      </c>
      <c r="B2130">
        <v>33</v>
      </c>
      <c r="C2130" s="2">
        <v>123.00999999999999</v>
      </c>
      <c r="D2130" s="2">
        <v>11</v>
      </c>
      <c r="E2130" s="2">
        <v>4059.33</v>
      </c>
      <c r="F2130" s="3">
        <v>38311</v>
      </c>
      <c r="G2130" t="s">
        <v>40</v>
      </c>
      <c r="H2130">
        <v>4</v>
      </c>
      <c r="I2130">
        <v>11</v>
      </c>
      <c r="J2130">
        <v>2004</v>
      </c>
      <c r="K2130" s="2">
        <v>151</v>
      </c>
      <c r="L2130" t="s">
        <v>100</v>
      </c>
      <c r="M2130" t="s">
        <v>73</v>
      </c>
      <c r="N2130" t="s">
        <v>802</v>
      </c>
      <c r="O2130" t="s">
        <v>213</v>
      </c>
      <c r="P2130" t="s">
        <v>793</v>
      </c>
      <c r="Q2130" t="s">
        <v>32</v>
      </c>
      <c r="R2130" t="s">
        <v>33</v>
      </c>
      <c r="S2130" t="s">
        <v>36</v>
      </c>
    </row>
    <row r="2131" spans="1:19">
      <c r="A2131">
        <v>10336</v>
      </c>
      <c r="B2131">
        <v>49</v>
      </c>
      <c r="C2131" s="2">
        <v>63.379999999999995</v>
      </c>
      <c r="D2131" s="2">
        <v>1</v>
      </c>
      <c r="E2131" s="2">
        <v>3105.62</v>
      </c>
      <c r="F2131" s="3">
        <v>38311</v>
      </c>
      <c r="G2131" t="s">
        <v>40</v>
      </c>
      <c r="H2131">
        <v>4</v>
      </c>
      <c r="I2131">
        <v>11</v>
      </c>
      <c r="J2131">
        <v>2004</v>
      </c>
      <c r="K2131" s="2">
        <v>173</v>
      </c>
      <c r="L2131" t="s">
        <v>100</v>
      </c>
      <c r="M2131" t="s">
        <v>74</v>
      </c>
      <c r="N2131" t="s">
        <v>802</v>
      </c>
      <c r="O2131" t="s">
        <v>213</v>
      </c>
      <c r="P2131" t="s">
        <v>793</v>
      </c>
      <c r="Q2131" t="s">
        <v>32</v>
      </c>
      <c r="R2131" t="s">
        <v>33</v>
      </c>
      <c r="S2131" t="s">
        <v>36</v>
      </c>
    </row>
    <row r="2132" spans="1:19">
      <c r="A2132">
        <v>10336</v>
      </c>
      <c r="B2132">
        <v>49</v>
      </c>
      <c r="C2132" s="2">
        <v>152.26</v>
      </c>
      <c r="D2132" s="2">
        <v>6</v>
      </c>
      <c r="E2132" s="2">
        <v>7460.74</v>
      </c>
      <c r="F2132" s="3">
        <v>38311</v>
      </c>
      <c r="G2132" t="s">
        <v>40</v>
      </c>
      <c r="H2132">
        <v>4</v>
      </c>
      <c r="I2132">
        <v>11</v>
      </c>
      <c r="J2132">
        <v>2004</v>
      </c>
      <c r="K2132" s="2">
        <v>163</v>
      </c>
      <c r="L2132" t="s">
        <v>100</v>
      </c>
      <c r="M2132" t="s">
        <v>263</v>
      </c>
      <c r="N2132" t="s">
        <v>802</v>
      </c>
      <c r="O2132" t="s">
        <v>213</v>
      </c>
      <c r="P2132" t="s">
        <v>793</v>
      </c>
      <c r="Q2132" t="s">
        <v>32</v>
      </c>
      <c r="R2132" t="s">
        <v>33</v>
      </c>
      <c r="S2132" t="s">
        <v>39</v>
      </c>
    </row>
    <row r="2133" spans="1:19">
      <c r="A2133">
        <v>10336</v>
      </c>
      <c r="B2133">
        <v>45</v>
      </c>
      <c r="C2133" s="2">
        <v>132.72</v>
      </c>
      <c r="D2133" s="2">
        <v>4</v>
      </c>
      <c r="E2133" s="2">
        <v>5972.4</v>
      </c>
      <c r="F2133" s="3">
        <v>38311</v>
      </c>
      <c r="G2133" t="s">
        <v>40</v>
      </c>
      <c r="H2133">
        <v>4</v>
      </c>
      <c r="I2133">
        <v>11</v>
      </c>
      <c r="J2133">
        <v>2004</v>
      </c>
      <c r="K2133" s="2">
        <v>57</v>
      </c>
      <c r="L2133" t="s">
        <v>100</v>
      </c>
      <c r="M2133" t="s">
        <v>198</v>
      </c>
      <c r="N2133" t="s">
        <v>802</v>
      </c>
      <c r="O2133" t="s">
        <v>213</v>
      </c>
      <c r="P2133" t="s">
        <v>793</v>
      </c>
      <c r="Q2133" t="s">
        <v>32</v>
      </c>
      <c r="R2133" t="s">
        <v>33</v>
      </c>
      <c r="S2133" t="s">
        <v>36</v>
      </c>
    </row>
    <row r="2134" spans="1:19">
      <c r="A2134">
        <v>10336</v>
      </c>
      <c r="B2134">
        <v>31</v>
      </c>
      <c r="C2134" s="2">
        <v>148.98999999999998</v>
      </c>
      <c r="D2134" s="2">
        <v>5</v>
      </c>
      <c r="E2134" s="2">
        <v>4618.6899999999996</v>
      </c>
      <c r="F2134" s="3">
        <v>38311</v>
      </c>
      <c r="G2134" t="s">
        <v>40</v>
      </c>
      <c r="H2134">
        <v>4</v>
      </c>
      <c r="I2134">
        <v>11</v>
      </c>
      <c r="J2134">
        <v>2004</v>
      </c>
      <c r="K2134" s="2">
        <v>118</v>
      </c>
      <c r="L2134" t="s">
        <v>100</v>
      </c>
      <c r="M2134" t="s">
        <v>199</v>
      </c>
      <c r="N2134" t="s">
        <v>802</v>
      </c>
      <c r="O2134" t="s">
        <v>213</v>
      </c>
      <c r="P2134" t="s">
        <v>793</v>
      </c>
      <c r="Q2134" t="s">
        <v>32</v>
      </c>
      <c r="R2134" t="s">
        <v>33</v>
      </c>
      <c r="S2134" t="s">
        <v>36</v>
      </c>
    </row>
    <row r="2135" spans="1:19">
      <c r="A2135">
        <v>10336</v>
      </c>
      <c r="B2135">
        <v>46</v>
      </c>
      <c r="C2135" s="2">
        <v>207.79999999999998</v>
      </c>
      <c r="D2135" s="2">
        <v>2</v>
      </c>
      <c r="E2135" s="2">
        <v>9558.7999999999993</v>
      </c>
      <c r="F2135" s="3">
        <v>38311</v>
      </c>
      <c r="G2135" t="s">
        <v>40</v>
      </c>
      <c r="H2135">
        <v>4</v>
      </c>
      <c r="I2135">
        <v>11</v>
      </c>
      <c r="J2135">
        <v>2004</v>
      </c>
      <c r="K2135" s="2">
        <v>101</v>
      </c>
      <c r="L2135" t="s">
        <v>100</v>
      </c>
      <c r="M2135" t="s">
        <v>208</v>
      </c>
      <c r="N2135" t="s">
        <v>802</v>
      </c>
      <c r="O2135" t="s">
        <v>213</v>
      </c>
      <c r="P2135" t="s">
        <v>793</v>
      </c>
      <c r="Q2135" t="s">
        <v>32</v>
      </c>
      <c r="R2135" t="s">
        <v>33</v>
      </c>
      <c r="S2135" t="s">
        <v>39</v>
      </c>
    </row>
    <row r="2136" spans="1:19">
      <c r="A2136">
        <v>10286</v>
      </c>
      <c r="B2136">
        <v>38</v>
      </c>
      <c r="C2136" s="2">
        <v>57.199999999999996</v>
      </c>
      <c r="D2136" s="2">
        <v>1</v>
      </c>
      <c r="E2136" s="2">
        <v>2173.6</v>
      </c>
      <c r="F2136" s="3">
        <v>38227</v>
      </c>
      <c r="G2136" t="s">
        <v>40</v>
      </c>
      <c r="H2136">
        <v>3</v>
      </c>
      <c r="I2136">
        <v>8</v>
      </c>
      <c r="J2136">
        <v>2004</v>
      </c>
      <c r="K2136" s="2">
        <v>62</v>
      </c>
      <c r="L2136" t="s">
        <v>173</v>
      </c>
      <c r="M2136" t="s">
        <v>134</v>
      </c>
      <c r="N2136" t="s">
        <v>802</v>
      </c>
      <c r="O2136" t="s">
        <v>213</v>
      </c>
      <c r="P2136" t="s">
        <v>793</v>
      </c>
      <c r="Q2136" t="s">
        <v>32</v>
      </c>
      <c r="R2136" t="s">
        <v>33</v>
      </c>
      <c r="S2136" t="s">
        <v>45</v>
      </c>
    </row>
    <row r="2137" spans="1:19">
      <c r="A2137">
        <v>10336</v>
      </c>
      <c r="B2137">
        <v>21</v>
      </c>
      <c r="C2137" s="2">
        <v>106.21</v>
      </c>
      <c r="D2137" s="2">
        <v>7</v>
      </c>
      <c r="E2137" s="2">
        <v>2230.41</v>
      </c>
      <c r="F2137" s="3">
        <v>38311</v>
      </c>
      <c r="G2137" t="s">
        <v>40</v>
      </c>
      <c r="H2137">
        <v>4</v>
      </c>
      <c r="I2137">
        <v>11</v>
      </c>
      <c r="J2137">
        <v>2004</v>
      </c>
      <c r="K2137" s="2">
        <v>100</v>
      </c>
      <c r="L2137" t="s">
        <v>368</v>
      </c>
      <c r="M2137" t="s">
        <v>78</v>
      </c>
      <c r="N2137" t="s">
        <v>802</v>
      </c>
      <c r="O2137" t="s">
        <v>213</v>
      </c>
      <c r="P2137" t="s">
        <v>793</v>
      </c>
      <c r="Q2137" t="s">
        <v>32</v>
      </c>
      <c r="R2137" t="s">
        <v>33</v>
      </c>
      <c r="S2137" t="s">
        <v>45</v>
      </c>
    </row>
    <row r="2138" spans="1:19">
      <c r="A2138">
        <v>10336</v>
      </c>
      <c r="B2138">
        <v>31</v>
      </c>
      <c r="C2138" s="2">
        <v>84.710000000000008</v>
      </c>
      <c r="D2138" s="2">
        <v>9</v>
      </c>
      <c r="E2138" s="2">
        <v>2626.01</v>
      </c>
      <c r="F2138" s="3">
        <v>38311</v>
      </c>
      <c r="G2138" t="s">
        <v>40</v>
      </c>
      <c r="H2138">
        <v>4</v>
      </c>
      <c r="I2138">
        <v>11</v>
      </c>
      <c r="J2138">
        <v>2004</v>
      </c>
      <c r="K2138" s="2">
        <v>62</v>
      </c>
      <c r="L2138" t="s">
        <v>368</v>
      </c>
      <c r="M2138" t="s">
        <v>200</v>
      </c>
      <c r="N2138" t="s">
        <v>802</v>
      </c>
      <c r="O2138" t="s">
        <v>213</v>
      </c>
      <c r="P2138" t="s">
        <v>793</v>
      </c>
      <c r="Q2138" t="s">
        <v>32</v>
      </c>
      <c r="R2138" t="s">
        <v>33</v>
      </c>
      <c r="S2138" t="s">
        <v>45</v>
      </c>
    </row>
    <row r="2139" spans="1:19">
      <c r="A2139">
        <v>10114</v>
      </c>
      <c r="B2139">
        <v>39</v>
      </c>
      <c r="C2139" s="2">
        <v>106.78</v>
      </c>
      <c r="D2139" s="2">
        <v>3</v>
      </c>
      <c r="E2139" s="2">
        <v>4164.42</v>
      </c>
      <c r="F2139" s="3">
        <v>37712</v>
      </c>
      <c r="G2139" t="s">
        <v>40</v>
      </c>
      <c r="H2139">
        <v>2</v>
      </c>
      <c r="I2139">
        <v>4</v>
      </c>
      <c r="J2139">
        <v>2003</v>
      </c>
      <c r="K2139" s="2">
        <v>122</v>
      </c>
      <c r="L2139" t="s">
        <v>79</v>
      </c>
      <c r="M2139" t="s">
        <v>141</v>
      </c>
      <c r="N2139" t="s">
        <v>802</v>
      </c>
      <c r="O2139" t="s">
        <v>213</v>
      </c>
      <c r="P2139" t="s">
        <v>793</v>
      </c>
      <c r="Q2139" t="s">
        <v>32</v>
      </c>
      <c r="R2139" t="s">
        <v>33</v>
      </c>
      <c r="S2139" t="s">
        <v>36</v>
      </c>
    </row>
    <row r="2140" spans="1:19">
      <c r="A2140">
        <v>10114</v>
      </c>
      <c r="B2140">
        <v>45</v>
      </c>
      <c r="C2140" s="2">
        <v>68.67</v>
      </c>
      <c r="D2140" s="2">
        <v>6</v>
      </c>
      <c r="E2140" s="2">
        <v>3090.15</v>
      </c>
      <c r="F2140" s="3">
        <v>37712</v>
      </c>
      <c r="G2140" t="s">
        <v>40</v>
      </c>
      <c r="H2140">
        <v>2</v>
      </c>
      <c r="I2140">
        <v>4</v>
      </c>
      <c r="J2140">
        <v>2003</v>
      </c>
      <c r="K2140" s="2">
        <v>60</v>
      </c>
      <c r="L2140" t="s">
        <v>79</v>
      </c>
      <c r="M2140" t="s">
        <v>142</v>
      </c>
      <c r="N2140" t="s">
        <v>802</v>
      </c>
      <c r="O2140" t="s">
        <v>213</v>
      </c>
      <c r="P2140" t="s">
        <v>793</v>
      </c>
      <c r="Q2140" t="s">
        <v>32</v>
      </c>
      <c r="R2140" t="s">
        <v>33</v>
      </c>
      <c r="S2140" t="s">
        <v>36</v>
      </c>
    </row>
    <row r="2141" spans="1:19">
      <c r="A2141">
        <v>10114</v>
      </c>
      <c r="B2141">
        <v>41</v>
      </c>
      <c r="C2141" s="2">
        <v>117.44999999999999</v>
      </c>
      <c r="D2141" s="2">
        <v>9</v>
      </c>
      <c r="E2141" s="2">
        <v>4815.45</v>
      </c>
      <c r="F2141" s="3">
        <v>37712</v>
      </c>
      <c r="G2141" t="s">
        <v>40</v>
      </c>
      <c r="H2141">
        <v>2</v>
      </c>
      <c r="I2141">
        <v>4</v>
      </c>
      <c r="J2141">
        <v>2003</v>
      </c>
      <c r="K2141" s="2">
        <v>121</v>
      </c>
      <c r="L2141" t="s">
        <v>79</v>
      </c>
      <c r="M2141" t="s">
        <v>143</v>
      </c>
      <c r="N2141" t="s">
        <v>802</v>
      </c>
      <c r="O2141" t="s">
        <v>213</v>
      </c>
      <c r="P2141" t="s">
        <v>793</v>
      </c>
      <c r="Q2141" t="s">
        <v>32</v>
      </c>
      <c r="R2141" t="s">
        <v>33</v>
      </c>
      <c r="S2141" t="s">
        <v>36</v>
      </c>
    </row>
    <row r="2142" spans="1:19">
      <c r="A2142">
        <v>10114</v>
      </c>
      <c r="B2142">
        <v>21</v>
      </c>
      <c r="C2142" s="2">
        <v>139.29000000000002</v>
      </c>
      <c r="D2142" s="2">
        <v>5</v>
      </c>
      <c r="E2142" s="2">
        <v>2925.09</v>
      </c>
      <c r="F2142" s="3">
        <v>37712</v>
      </c>
      <c r="G2142" t="s">
        <v>40</v>
      </c>
      <c r="H2142">
        <v>2</v>
      </c>
      <c r="I2142">
        <v>4</v>
      </c>
      <c r="J2142">
        <v>2003</v>
      </c>
      <c r="K2142" s="2">
        <v>127</v>
      </c>
      <c r="L2142" t="s">
        <v>79</v>
      </c>
      <c r="M2142" t="s">
        <v>246</v>
      </c>
      <c r="N2142" t="s">
        <v>802</v>
      </c>
      <c r="O2142" t="s">
        <v>213</v>
      </c>
      <c r="P2142" t="s">
        <v>793</v>
      </c>
      <c r="Q2142" t="s">
        <v>32</v>
      </c>
      <c r="R2142" t="s">
        <v>33</v>
      </c>
      <c r="S2142" t="s">
        <v>45</v>
      </c>
    </row>
    <row r="2143" spans="1:19">
      <c r="A2143">
        <v>10114</v>
      </c>
      <c r="B2143">
        <v>32</v>
      </c>
      <c r="C2143" s="2">
        <v>114.61</v>
      </c>
      <c r="D2143" s="2">
        <v>7</v>
      </c>
      <c r="E2143" s="2">
        <v>3667.52</v>
      </c>
      <c r="F2143" s="3">
        <v>37712</v>
      </c>
      <c r="G2143" t="s">
        <v>40</v>
      </c>
      <c r="H2143">
        <v>2</v>
      </c>
      <c r="I2143">
        <v>4</v>
      </c>
      <c r="J2143">
        <v>2003</v>
      </c>
      <c r="K2143" s="2">
        <v>96</v>
      </c>
      <c r="L2143" t="s">
        <v>79</v>
      </c>
      <c r="M2143" t="s">
        <v>247</v>
      </c>
      <c r="N2143" t="s">
        <v>802</v>
      </c>
      <c r="O2143" t="s">
        <v>213</v>
      </c>
      <c r="P2143" t="s">
        <v>793</v>
      </c>
      <c r="Q2143" t="s">
        <v>32</v>
      </c>
      <c r="R2143" t="s">
        <v>33</v>
      </c>
      <c r="S2143" t="s">
        <v>36</v>
      </c>
    </row>
    <row r="2144" spans="1:19">
      <c r="A2144">
        <v>10114</v>
      </c>
      <c r="B2144">
        <v>28</v>
      </c>
      <c r="C2144" s="2">
        <v>55.730000000000004</v>
      </c>
      <c r="D2144" s="2">
        <v>2</v>
      </c>
      <c r="E2144" s="2">
        <v>1560.44</v>
      </c>
      <c r="F2144" s="3">
        <v>37712</v>
      </c>
      <c r="G2144" t="s">
        <v>40</v>
      </c>
      <c r="H2144">
        <v>2</v>
      </c>
      <c r="I2144">
        <v>4</v>
      </c>
      <c r="J2144">
        <v>2003</v>
      </c>
      <c r="K2144" s="2">
        <v>54</v>
      </c>
      <c r="L2144" t="s">
        <v>79</v>
      </c>
      <c r="M2144" t="s">
        <v>248</v>
      </c>
      <c r="N2144" t="s">
        <v>802</v>
      </c>
      <c r="O2144" t="s">
        <v>213</v>
      </c>
      <c r="P2144" t="s">
        <v>793</v>
      </c>
      <c r="Q2144" t="s">
        <v>32</v>
      </c>
      <c r="R2144" t="s">
        <v>33</v>
      </c>
      <c r="S2144" t="s">
        <v>45</v>
      </c>
    </row>
    <row r="2145" spans="1:19">
      <c r="A2145">
        <v>10336</v>
      </c>
      <c r="B2145">
        <v>38</v>
      </c>
      <c r="C2145" s="2">
        <v>167.70000000000002</v>
      </c>
      <c r="D2145" s="2">
        <v>3</v>
      </c>
      <c r="E2145" s="2">
        <v>6372.6</v>
      </c>
      <c r="F2145" s="3">
        <v>38311</v>
      </c>
      <c r="G2145" t="s">
        <v>40</v>
      </c>
      <c r="H2145">
        <v>4</v>
      </c>
      <c r="I2145">
        <v>11</v>
      </c>
      <c r="J2145">
        <v>2004</v>
      </c>
      <c r="K2145" s="2">
        <v>118</v>
      </c>
      <c r="L2145" t="s">
        <v>79</v>
      </c>
      <c r="M2145" t="s">
        <v>309</v>
      </c>
      <c r="N2145" t="s">
        <v>802</v>
      </c>
      <c r="O2145" t="s">
        <v>213</v>
      </c>
      <c r="P2145" t="s">
        <v>793</v>
      </c>
      <c r="Q2145" t="s">
        <v>32</v>
      </c>
      <c r="R2145" t="s">
        <v>33</v>
      </c>
      <c r="S2145" t="s">
        <v>36</v>
      </c>
    </row>
    <row r="2146" spans="1:19">
      <c r="A2146">
        <v>10336</v>
      </c>
      <c r="B2146">
        <v>23</v>
      </c>
      <c r="C2146" s="2">
        <v>136.59</v>
      </c>
      <c r="D2146" s="2">
        <v>8</v>
      </c>
      <c r="E2146" s="2">
        <v>3141.57</v>
      </c>
      <c r="F2146" s="3">
        <v>38311</v>
      </c>
      <c r="G2146" t="s">
        <v>40</v>
      </c>
      <c r="H2146">
        <v>4</v>
      </c>
      <c r="I2146">
        <v>11</v>
      </c>
      <c r="J2146">
        <v>2004</v>
      </c>
      <c r="K2146" s="2">
        <v>115</v>
      </c>
      <c r="L2146" t="s">
        <v>79</v>
      </c>
      <c r="M2146" t="s">
        <v>249</v>
      </c>
      <c r="N2146" t="s">
        <v>802</v>
      </c>
      <c r="O2146" t="s">
        <v>213</v>
      </c>
      <c r="P2146" t="s">
        <v>793</v>
      </c>
      <c r="Q2146" t="s">
        <v>32</v>
      </c>
      <c r="R2146" t="s">
        <v>33</v>
      </c>
      <c r="S2146" t="s">
        <v>36</v>
      </c>
    </row>
    <row r="2147" spans="1:19">
      <c r="A2147">
        <v>10336</v>
      </c>
      <c r="B2147">
        <v>48</v>
      </c>
      <c r="C2147" s="2">
        <v>120.38</v>
      </c>
      <c r="D2147" s="2">
        <v>12</v>
      </c>
      <c r="E2147" s="2">
        <v>5778.24</v>
      </c>
      <c r="F2147" s="3">
        <v>38311</v>
      </c>
      <c r="G2147" t="s">
        <v>40</v>
      </c>
      <c r="H2147">
        <v>4</v>
      </c>
      <c r="I2147">
        <v>11</v>
      </c>
      <c r="J2147">
        <v>2004</v>
      </c>
      <c r="K2147" s="2">
        <v>136</v>
      </c>
      <c r="L2147" t="s">
        <v>81</v>
      </c>
      <c r="M2147" t="s">
        <v>98</v>
      </c>
      <c r="N2147" t="s">
        <v>802</v>
      </c>
      <c r="O2147" t="s">
        <v>213</v>
      </c>
      <c r="P2147" t="s">
        <v>793</v>
      </c>
      <c r="Q2147" t="s">
        <v>32</v>
      </c>
      <c r="R2147" t="s">
        <v>33</v>
      </c>
      <c r="S2147" t="s">
        <v>36</v>
      </c>
    </row>
    <row r="2148" spans="1:19">
      <c r="A2148">
        <v>10356</v>
      </c>
      <c r="B2148">
        <v>43</v>
      </c>
      <c r="C2148" s="2">
        <v>97.600000000000009</v>
      </c>
      <c r="D2148" s="2">
        <v>8</v>
      </c>
      <c r="E2148" s="2">
        <v>4196.8</v>
      </c>
      <c r="F2148" s="3">
        <v>38330</v>
      </c>
      <c r="G2148" t="s">
        <v>40</v>
      </c>
      <c r="H2148">
        <v>4</v>
      </c>
      <c r="I2148">
        <v>12</v>
      </c>
      <c r="J2148">
        <v>2004</v>
      </c>
      <c r="K2148" s="2">
        <v>141</v>
      </c>
      <c r="L2148" t="s">
        <v>100</v>
      </c>
      <c r="M2148" t="s">
        <v>27</v>
      </c>
      <c r="N2148" t="s">
        <v>502</v>
      </c>
      <c r="O2148" t="s">
        <v>213</v>
      </c>
      <c r="P2148" t="s">
        <v>793</v>
      </c>
      <c r="Q2148" t="s">
        <v>32</v>
      </c>
      <c r="R2148" t="s">
        <v>33</v>
      </c>
      <c r="S2148" t="s">
        <v>36</v>
      </c>
    </row>
    <row r="2149" spans="1:19">
      <c r="A2149">
        <v>10356</v>
      </c>
      <c r="B2149">
        <v>27</v>
      </c>
      <c r="C2149" s="2">
        <v>64.69</v>
      </c>
      <c r="D2149" s="2">
        <v>2</v>
      </c>
      <c r="E2149" s="2">
        <v>1746.63</v>
      </c>
      <c r="F2149" s="3">
        <v>38330</v>
      </c>
      <c r="G2149" t="s">
        <v>40</v>
      </c>
      <c r="H2149">
        <v>4</v>
      </c>
      <c r="I2149">
        <v>12</v>
      </c>
      <c r="J2149">
        <v>2004</v>
      </c>
      <c r="K2149" s="2">
        <v>142</v>
      </c>
      <c r="L2149" t="s">
        <v>100</v>
      </c>
      <c r="M2149" t="s">
        <v>37</v>
      </c>
      <c r="N2149" t="s">
        <v>502</v>
      </c>
      <c r="O2149" t="s">
        <v>213</v>
      </c>
      <c r="P2149" t="s">
        <v>793</v>
      </c>
      <c r="Q2149" t="s">
        <v>32</v>
      </c>
      <c r="R2149" t="s">
        <v>33</v>
      </c>
      <c r="S2149" t="s">
        <v>45</v>
      </c>
    </row>
    <row r="2150" spans="1:19">
      <c r="A2150">
        <v>10395</v>
      </c>
      <c r="B2150">
        <v>32</v>
      </c>
      <c r="C2150" s="2">
        <v>105.33</v>
      </c>
      <c r="D2150" s="2">
        <v>2</v>
      </c>
      <c r="E2150" s="2">
        <v>3370.56</v>
      </c>
      <c r="F2150" s="3">
        <v>38428</v>
      </c>
      <c r="G2150" t="s">
        <v>40</v>
      </c>
      <c r="H2150">
        <v>1</v>
      </c>
      <c r="I2150">
        <v>3</v>
      </c>
      <c r="J2150">
        <v>2005</v>
      </c>
      <c r="K2150" s="2">
        <v>136</v>
      </c>
      <c r="L2150" t="s">
        <v>100</v>
      </c>
      <c r="M2150" t="s">
        <v>41</v>
      </c>
      <c r="N2150" t="s">
        <v>502</v>
      </c>
      <c r="O2150" t="s">
        <v>213</v>
      </c>
      <c r="P2150" t="s">
        <v>793</v>
      </c>
      <c r="Q2150" t="s">
        <v>32</v>
      </c>
      <c r="R2150" t="s">
        <v>33</v>
      </c>
      <c r="S2150" t="s">
        <v>36</v>
      </c>
    </row>
    <row r="2151" spans="1:19">
      <c r="A2151">
        <v>10395</v>
      </c>
      <c r="B2151">
        <v>33</v>
      </c>
      <c r="C2151" s="2">
        <v>69.12</v>
      </c>
      <c r="D2151" s="2">
        <v>1</v>
      </c>
      <c r="E2151" s="2">
        <v>2280.96</v>
      </c>
      <c r="F2151" s="3">
        <v>38428</v>
      </c>
      <c r="G2151" t="s">
        <v>40</v>
      </c>
      <c r="H2151">
        <v>1</v>
      </c>
      <c r="I2151">
        <v>3</v>
      </c>
      <c r="J2151">
        <v>2005</v>
      </c>
      <c r="K2151" s="2">
        <v>207</v>
      </c>
      <c r="L2151" t="s">
        <v>100</v>
      </c>
      <c r="M2151" t="s">
        <v>72</v>
      </c>
      <c r="N2151" t="s">
        <v>502</v>
      </c>
      <c r="O2151" t="s">
        <v>213</v>
      </c>
      <c r="P2151" t="s">
        <v>793</v>
      </c>
      <c r="Q2151" t="s">
        <v>32</v>
      </c>
      <c r="R2151" t="s">
        <v>33</v>
      </c>
      <c r="S2151" t="s">
        <v>45</v>
      </c>
    </row>
    <row r="2152" spans="1:19">
      <c r="A2152">
        <v>10134</v>
      </c>
      <c r="B2152">
        <v>41</v>
      </c>
      <c r="C2152" s="2">
        <v>94.740000000000009</v>
      </c>
      <c r="D2152" s="2">
        <v>2</v>
      </c>
      <c r="E2152" s="2">
        <v>3884.34</v>
      </c>
      <c r="F2152" s="3">
        <v>37803</v>
      </c>
      <c r="G2152" t="s">
        <v>40</v>
      </c>
      <c r="H2152">
        <v>3</v>
      </c>
      <c r="I2152">
        <v>7</v>
      </c>
      <c r="J2152">
        <v>2003</v>
      </c>
      <c r="K2152" s="2">
        <v>95</v>
      </c>
      <c r="L2152" t="s">
        <v>173</v>
      </c>
      <c r="M2152" t="s">
        <v>178</v>
      </c>
      <c r="N2152" t="s">
        <v>502</v>
      </c>
      <c r="O2152" t="s">
        <v>213</v>
      </c>
      <c r="P2152" t="s">
        <v>793</v>
      </c>
      <c r="Q2152" t="s">
        <v>32</v>
      </c>
      <c r="R2152" t="s">
        <v>33</v>
      </c>
      <c r="S2152" t="s">
        <v>36</v>
      </c>
    </row>
    <row r="2153" spans="1:19">
      <c r="A2153">
        <v>10134</v>
      </c>
      <c r="B2153">
        <v>27</v>
      </c>
      <c r="C2153" s="2">
        <v>122.51</v>
      </c>
      <c r="D2153" s="2">
        <v>5</v>
      </c>
      <c r="E2153" s="2">
        <v>3307.77</v>
      </c>
      <c r="F2153" s="3">
        <v>37803</v>
      </c>
      <c r="G2153" t="s">
        <v>40</v>
      </c>
      <c r="H2153">
        <v>3</v>
      </c>
      <c r="I2153">
        <v>7</v>
      </c>
      <c r="J2153">
        <v>2003</v>
      </c>
      <c r="K2153" s="2">
        <v>118</v>
      </c>
      <c r="L2153" t="s">
        <v>173</v>
      </c>
      <c r="M2153" t="s">
        <v>152</v>
      </c>
      <c r="N2153" t="s">
        <v>502</v>
      </c>
      <c r="O2153" t="s">
        <v>213</v>
      </c>
      <c r="P2153" t="s">
        <v>793</v>
      </c>
      <c r="Q2153" t="s">
        <v>32</v>
      </c>
      <c r="R2153" t="s">
        <v>33</v>
      </c>
      <c r="S2153" t="s">
        <v>36</v>
      </c>
    </row>
    <row r="2154" spans="1:19">
      <c r="A2154">
        <v>10134</v>
      </c>
      <c r="B2154">
        <v>31</v>
      </c>
      <c r="C2154" s="2">
        <v>226.57999999999998</v>
      </c>
      <c r="D2154" s="2">
        <v>4</v>
      </c>
      <c r="E2154" s="2">
        <v>7023.98</v>
      </c>
      <c r="F2154" s="3">
        <v>37803</v>
      </c>
      <c r="G2154" t="s">
        <v>40</v>
      </c>
      <c r="H2154">
        <v>3</v>
      </c>
      <c r="I2154">
        <v>7</v>
      </c>
      <c r="J2154">
        <v>2003</v>
      </c>
      <c r="K2154" s="2">
        <v>193</v>
      </c>
      <c r="L2154" t="s">
        <v>173</v>
      </c>
      <c r="M2154" t="s">
        <v>174</v>
      </c>
      <c r="N2154" t="s">
        <v>502</v>
      </c>
      <c r="O2154" t="s">
        <v>213</v>
      </c>
      <c r="P2154" t="s">
        <v>793</v>
      </c>
      <c r="Q2154" t="s">
        <v>32</v>
      </c>
      <c r="R2154" t="s">
        <v>33</v>
      </c>
      <c r="S2154" t="s">
        <v>39</v>
      </c>
    </row>
    <row r="2155" spans="1:19">
      <c r="A2155">
        <v>10134</v>
      </c>
      <c r="B2155">
        <v>20</v>
      </c>
      <c r="C2155" s="2">
        <v>135.56</v>
      </c>
      <c r="D2155" s="2">
        <v>1</v>
      </c>
      <c r="E2155" s="2">
        <v>2711.2</v>
      </c>
      <c r="F2155" s="3">
        <v>37803</v>
      </c>
      <c r="G2155" t="s">
        <v>40</v>
      </c>
      <c r="H2155">
        <v>3</v>
      </c>
      <c r="I2155">
        <v>7</v>
      </c>
      <c r="J2155">
        <v>2003</v>
      </c>
      <c r="K2155" s="2">
        <v>150</v>
      </c>
      <c r="L2155" t="s">
        <v>173</v>
      </c>
      <c r="M2155" t="s">
        <v>133</v>
      </c>
      <c r="N2155" t="s">
        <v>502</v>
      </c>
      <c r="O2155" t="s">
        <v>213</v>
      </c>
      <c r="P2155" t="s">
        <v>793</v>
      </c>
      <c r="Q2155" t="s">
        <v>32</v>
      </c>
      <c r="R2155" t="s">
        <v>33</v>
      </c>
      <c r="S2155" t="s">
        <v>45</v>
      </c>
    </row>
    <row r="2156" spans="1:19">
      <c r="A2156">
        <v>10134</v>
      </c>
      <c r="B2156">
        <v>30</v>
      </c>
      <c r="C2156" s="2">
        <v>61.78</v>
      </c>
      <c r="D2156" s="2">
        <v>6</v>
      </c>
      <c r="E2156" s="2">
        <v>1853.4</v>
      </c>
      <c r="F2156" s="3">
        <v>37803</v>
      </c>
      <c r="G2156" t="s">
        <v>40</v>
      </c>
      <c r="H2156">
        <v>3</v>
      </c>
      <c r="I2156">
        <v>7</v>
      </c>
      <c r="J2156">
        <v>2003</v>
      </c>
      <c r="K2156" s="2">
        <v>60</v>
      </c>
      <c r="L2156" t="s">
        <v>173</v>
      </c>
      <c r="M2156" t="s">
        <v>153</v>
      </c>
      <c r="N2156" t="s">
        <v>502</v>
      </c>
      <c r="O2156" t="s">
        <v>213</v>
      </c>
      <c r="P2156" t="s">
        <v>793</v>
      </c>
      <c r="Q2156" t="s">
        <v>32</v>
      </c>
      <c r="R2156" t="s">
        <v>33</v>
      </c>
      <c r="S2156" t="s">
        <v>45</v>
      </c>
    </row>
    <row r="2157" spans="1:19">
      <c r="A2157">
        <v>10134</v>
      </c>
      <c r="B2157">
        <v>35</v>
      </c>
      <c r="C2157" s="2">
        <v>93.54</v>
      </c>
      <c r="D2157" s="2">
        <v>3</v>
      </c>
      <c r="E2157" s="2">
        <v>3273.9</v>
      </c>
      <c r="F2157" s="3">
        <v>37803</v>
      </c>
      <c r="G2157" t="s">
        <v>40</v>
      </c>
      <c r="H2157">
        <v>3</v>
      </c>
      <c r="I2157">
        <v>7</v>
      </c>
      <c r="J2157">
        <v>2003</v>
      </c>
      <c r="K2157" s="2">
        <v>112</v>
      </c>
      <c r="L2157" t="s">
        <v>173</v>
      </c>
      <c r="M2157" t="s">
        <v>175</v>
      </c>
      <c r="N2157" t="s">
        <v>502</v>
      </c>
      <c r="O2157" t="s">
        <v>213</v>
      </c>
      <c r="P2157" t="s">
        <v>793</v>
      </c>
      <c r="Q2157" t="s">
        <v>32</v>
      </c>
      <c r="R2157" t="s">
        <v>33</v>
      </c>
      <c r="S2157" t="s">
        <v>36</v>
      </c>
    </row>
    <row r="2158" spans="1:19">
      <c r="A2158">
        <v>10134</v>
      </c>
      <c r="B2158">
        <v>43</v>
      </c>
      <c r="C2158" s="2">
        <v>83.03</v>
      </c>
      <c r="D2158" s="2">
        <v>7</v>
      </c>
      <c r="E2158" s="2">
        <v>3570.29</v>
      </c>
      <c r="F2158" s="3">
        <v>37803</v>
      </c>
      <c r="G2158" t="s">
        <v>40</v>
      </c>
      <c r="H2158">
        <v>3</v>
      </c>
      <c r="I2158">
        <v>7</v>
      </c>
      <c r="J2158">
        <v>2003</v>
      </c>
      <c r="K2158" s="2">
        <v>76</v>
      </c>
      <c r="L2158" t="s">
        <v>173</v>
      </c>
      <c r="M2158" t="s">
        <v>176</v>
      </c>
      <c r="N2158" t="s">
        <v>502</v>
      </c>
      <c r="O2158" t="s">
        <v>213</v>
      </c>
      <c r="P2158" t="s">
        <v>793</v>
      </c>
      <c r="Q2158" t="s">
        <v>32</v>
      </c>
      <c r="R2158" t="s">
        <v>33</v>
      </c>
      <c r="S2158" t="s">
        <v>36</v>
      </c>
    </row>
    <row r="2159" spans="1:19">
      <c r="A2159">
        <v>10356</v>
      </c>
      <c r="B2159">
        <v>26</v>
      </c>
      <c r="C2159" s="2">
        <v>151.44999999999999</v>
      </c>
      <c r="D2159" s="2">
        <v>4</v>
      </c>
      <c r="E2159" s="2">
        <v>3937.7</v>
      </c>
      <c r="F2159" s="3">
        <v>38330</v>
      </c>
      <c r="G2159" t="s">
        <v>40</v>
      </c>
      <c r="H2159">
        <v>4</v>
      </c>
      <c r="I2159">
        <v>12</v>
      </c>
      <c r="J2159">
        <v>2004</v>
      </c>
      <c r="K2159" s="2">
        <v>81</v>
      </c>
      <c r="L2159" t="s">
        <v>173</v>
      </c>
      <c r="M2159" t="s">
        <v>139</v>
      </c>
      <c r="N2159" t="s">
        <v>502</v>
      </c>
      <c r="O2159" t="s">
        <v>213</v>
      </c>
      <c r="P2159" t="s">
        <v>793</v>
      </c>
      <c r="Q2159" t="s">
        <v>32</v>
      </c>
      <c r="R2159" t="s">
        <v>33</v>
      </c>
      <c r="S2159" t="s">
        <v>36</v>
      </c>
    </row>
    <row r="2160" spans="1:19">
      <c r="A2160">
        <v>10395</v>
      </c>
      <c r="B2160">
        <v>45</v>
      </c>
      <c r="C2160" s="2">
        <v>199.48999999999998</v>
      </c>
      <c r="D2160" s="2">
        <v>3</v>
      </c>
      <c r="E2160" s="2">
        <v>8977.0499999999993</v>
      </c>
      <c r="F2160" s="3">
        <v>38428</v>
      </c>
      <c r="G2160" t="s">
        <v>40</v>
      </c>
      <c r="H2160">
        <v>1</v>
      </c>
      <c r="I2160">
        <v>3</v>
      </c>
      <c r="J2160">
        <v>2005</v>
      </c>
      <c r="K2160" s="2">
        <v>58</v>
      </c>
      <c r="L2160" t="s">
        <v>368</v>
      </c>
      <c r="M2160" t="s">
        <v>235</v>
      </c>
      <c r="N2160" t="s">
        <v>502</v>
      </c>
      <c r="O2160" t="s">
        <v>213</v>
      </c>
      <c r="P2160" t="s">
        <v>793</v>
      </c>
      <c r="Q2160" t="s">
        <v>32</v>
      </c>
      <c r="R2160" t="s">
        <v>33</v>
      </c>
      <c r="S2160" t="s">
        <v>39</v>
      </c>
    </row>
    <row r="2161" spans="1:19">
      <c r="A2161">
        <v>10395</v>
      </c>
      <c r="B2161">
        <v>46</v>
      </c>
      <c r="C2161" s="2">
        <v>123.76</v>
      </c>
      <c r="D2161" s="2">
        <v>4</v>
      </c>
      <c r="E2161" s="2">
        <v>5692.96</v>
      </c>
      <c r="F2161" s="3">
        <v>38428</v>
      </c>
      <c r="G2161" t="s">
        <v>40</v>
      </c>
      <c r="H2161">
        <v>1</v>
      </c>
      <c r="I2161">
        <v>3</v>
      </c>
      <c r="J2161">
        <v>2005</v>
      </c>
      <c r="K2161" s="2">
        <v>115</v>
      </c>
      <c r="L2161" t="s">
        <v>79</v>
      </c>
      <c r="M2161" t="s">
        <v>249</v>
      </c>
      <c r="N2161" t="s">
        <v>502</v>
      </c>
      <c r="O2161" t="s">
        <v>213</v>
      </c>
      <c r="P2161" t="s">
        <v>793</v>
      </c>
      <c r="Q2161" t="s">
        <v>32</v>
      </c>
      <c r="R2161" t="s">
        <v>33</v>
      </c>
      <c r="S2161" t="s">
        <v>36</v>
      </c>
    </row>
    <row r="2162" spans="1:19">
      <c r="A2162">
        <v>10356</v>
      </c>
      <c r="B2162">
        <v>50</v>
      </c>
      <c r="C2162" s="2">
        <v>50.18</v>
      </c>
      <c r="D2162" s="2">
        <v>9</v>
      </c>
      <c r="E2162" s="2">
        <v>2509</v>
      </c>
      <c r="F2162" s="3">
        <v>38330</v>
      </c>
      <c r="G2162" t="s">
        <v>40</v>
      </c>
      <c r="H2162">
        <v>4</v>
      </c>
      <c r="I2162">
        <v>12</v>
      </c>
      <c r="J2162">
        <v>2004</v>
      </c>
      <c r="K2162" s="2">
        <v>102</v>
      </c>
      <c r="L2162" t="s">
        <v>81</v>
      </c>
      <c r="M2162" t="s">
        <v>82</v>
      </c>
      <c r="N2162" t="s">
        <v>502</v>
      </c>
      <c r="O2162" t="s">
        <v>213</v>
      </c>
      <c r="P2162" t="s">
        <v>793</v>
      </c>
      <c r="Q2162" t="s">
        <v>32</v>
      </c>
      <c r="R2162" t="s">
        <v>33</v>
      </c>
      <c r="S2162" t="s">
        <v>45</v>
      </c>
    </row>
    <row r="2163" spans="1:19">
      <c r="A2163">
        <v>10356</v>
      </c>
      <c r="B2163">
        <v>22</v>
      </c>
      <c r="C2163" s="2">
        <v>72.41</v>
      </c>
      <c r="D2163" s="2">
        <v>6</v>
      </c>
      <c r="E2163" s="2">
        <v>1593.02</v>
      </c>
      <c r="F2163" s="3">
        <v>38330</v>
      </c>
      <c r="G2163" t="s">
        <v>40</v>
      </c>
      <c r="H2163">
        <v>4</v>
      </c>
      <c r="I2163">
        <v>12</v>
      </c>
      <c r="J2163">
        <v>2004</v>
      </c>
      <c r="K2163" s="2">
        <v>53</v>
      </c>
      <c r="L2163" t="s">
        <v>81</v>
      </c>
      <c r="M2163" t="s">
        <v>83</v>
      </c>
      <c r="N2163" t="s">
        <v>502</v>
      </c>
      <c r="O2163" t="s">
        <v>213</v>
      </c>
      <c r="P2163" t="s">
        <v>793</v>
      </c>
      <c r="Q2163" t="s">
        <v>32</v>
      </c>
      <c r="R2163" t="s">
        <v>33</v>
      </c>
      <c r="S2163" t="s">
        <v>45</v>
      </c>
    </row>
    <row r="2164" spans="1:19">
      <c r="A2164">
        <v>10356</v>
      </c>
      <c r="B2164">
        <v>29</v>
      </c>
      <c r="C2164" s="2">
        <v>125.17999999999999</v>
      </c>
      <c r="D2164" s="2">
        <v>3</v>
      </c>
      <c r="E2164" s="2">
        <v>3630.22</v>
      </c>
      <c r="F2164" s="3">
        <v>38330</v>
      </c>
      <c r="G2164" t="s">
        <v>40</v>
      </c>
      <c r="H2164">
        <v>4</v>
      </c>
      <c r="I2164">
        <v>12</v>
      </c>
      <c r="J2164">
        <v>2004</v>
      </c>
      <c r="K2164" s="2">
        <v>127</v>
      </c>
      <c r="L2164" t="s">
        <v>81</v>
      </c>
      <c r="M2164" t="s">
        <v>86</v>
      </c>
      <c r="N2164" t="s">
        <v>502</v>
      </c>
      <c r="O2164" t="s">
        <v>213</v>
      </c>
      <c r="P2164" t="s">
        <v>793</v>
      </c>
      <c r="Q2164" t="s">
        <v>32</v>
      </c>
      <c r="R2164" t="s">
        <v>33</v>
      </c>
      <c r="S2164" t="s">
        <v>36</v>
      </c>
    </row>
    <row r="2165" spans="1:19">
      <c r="A2165">
        <v>10356</v>
      </c>
      <c r="B2165">
        <v>30</v>
      </c>
      <c r="C2165" s="2">
        <v>148.73999999999998</v>
      </c>
      <c r="D2165" s="2">
        <v>1</v>
      </c>
      <c r="E2165" s="2">
        <v>4462.2</v>
      </c>
      <c r="F2165" s="3">
        <v>38330</v>
      </c>
      <c r="G2165" t="s">
        <v>40</v>
      </c>
      <c r="H2165">
        <v>4</v>
      </c>
      <c r="I2165">
        <v>12</v>
      </c>
      <c r="J2165">
        <v>2004</v>
      </c>
      <c r="K2165" s="2">
        <v>168</v>
      </c>
      <c r="L2165" t="s">
        <v>81</v>
      </c>
      <c r="M2165" t="s">
        <v>87</v>
      </c>
      <c r="N2165" t="s">
        <v>502</v>
      </c>
      <c r="O2165" t="s">
        <v>213</v>
      </c>
      <c r="P2165" t="s">
        <v>793</v>
      </c>
      <c r="Q2165" t="s">
        <v>32</v>
      </c>
      <c r="R2165" t="s">
        <v>33</v>
      </c>
      <c r="S2165" t="s">
        <v>36</v>
      </c>
    </row>
    <row r="2166" spans="1:19">
      <c r="A2166">
        <v>10356</v>
      </c>
      <c r="B2166">
        <v>48</v>
      </c>
      <c r="C2166" s="2">
        <v>202.5</v>
      </c>
      <c r="D2166" s="2">
        <v>5</v>
      </c>
      <c r="E2166" s="2">
        <v>9720</v>
      </c>
      <c r="F2166" s="3">
        <v>38330</v>
      </c>
      <c r="G2166" t="s">
        <v>40</v>
      </c>
      <c r="H2166">
        <v>4</v>
      </c>
      <c r="I2166">
        <v>12</v>
      </c>
      <c r="J2166">
        <v>2004</v>
      </c>
      <c r="K2166" s="2">
        <v>33</v>
      </c>
      <c r="L2166" t="s">
        <v>81</v>
      </c>
      <c r="M2166" t="s">
        <v>93</v>
      </c>
      <c r="N2166" t="s">
        <v>502</v>
      </c>
      <c r="O2166" t="s">
        <v>213</v>
      </c>
      <c r="P2166" t="s">
        <v>793</v>
      </c>
      <c r="Q2166" t="s">
        <v>32</v>
      </c>
      <c r="R2166" t="s">
        <v>33</v>
      </c>
      <c r="S2166" t="s">
        <v>39</v>
      </c>
    </row>
    <row r="2167" spans="1:19">
      <c r="A2167">
        <v>10356</v>
      </c>
      <c r="B2167">
        <v>26</v>
      </c>
      <c r="C2167" s="2">
        <v>31.86</v>
      </c>
      <c r="D2167" s="2">
        <v>7</v>
      </c>
      <c r="E2167" s="2">
        <v>828.36</v>
      </c>
      <c r="F2167" s="3">
        <v>38330</v>
      </c>
      <c r="G2167" t="s">
        <v>40</v>
      </c>
      <c r="H2167">
        <v>4</v>
      </c>
      <c r="I2167">
        <v>12</v>
      </c>
      <c r="J2167">
        <v>2004</v>
      </c>
      <c r="K2167" s="2">
        <v>44</v>
      </c>
      <c r="L2167" t="s">
        <v>81</v>
      </c>
      <c r="M2167" t="s">
        <v>94</v>
      </c>
      <c r="N2167" t="s">
        <v>502</v>
      </c>
      <c r="O2167" t="s">
        <v>213</v>
      </c>
      <c r="P2167" t="s">
        <v>793</v>
      </c>
      <c r="Q2167" t="s">
        <v>32</v>
      </c>
      <c r="R2167" t="s">
        <v>33</v>
      </c>
      <c r="S2167" t="s">
        <v>45</v>
      </c>
    </row>
    <row r="2168" spans="1:19">
      <c r="A2168">
        <v>10176</v>
      </c>
      <c r="B2168">
        <v>33</v>
      </c>
      <c r="C2168" s="2">
        <v>226.5</v>
      </c>
      <c r="D2168" s="2">
        <v>2</v>
      </c>
      <c r="E2168" s="2">
        <v>7474.5</v>
      </c>
      <c r="F2168" s="3">
        <v>37931</v>
      </c>
      <c r="G2168" t="s">
        <v>40</v>
      </c>
      <c r="H2168">
        <v>4</v>
      </c>
      <c r="I2168">
        <v>11</v>
      </c>
      <c r="J2168">
        <v>2003</v>
      </c>
      <c r="K2168" s="2">
        <v>207</v>
      </c>
      <c r="L2168" t="s">
        <v>100</v>
      </c>
      <c r="M2168" t="s">
        <v>72</v>
      </c>
      <c r="N2168" t="s">
        <v>804</v>
      </c>
      <c r="O2168" t="s">
        <v>496</v>
      </c>
      <c r="P2168" t="s">
        <v>779</v>
      </c>
      <c r="Q2168" t="s">
        <v>69</v>
      </c>
      <c r="R2168" t="s">
        <v>33</v>
      </c>
      <c r="S2168" t="s">
        <v>39</v>
      </c>
    </row>
    <row r="2169" spans="1:19">
      <c r="A2169">
        <v>10176</v>
      </c>
      <c r="B2169">
        <v>47</v>
      </c>
      <c r="C2169" s="2">
        <v>178.27</v>
      </c>
      <c r="D2169" s="2">
        <v>3</v>
      </c>
      <c r="E2169" s="2">
        <v>8378.69</v>
      </c>
      <c r="F2169" s="3">
        <v>37931</v>
      </c>
      <c r="G2169" t="s">
        <v>40</v>
      </c>
      <c r="H2169">
        <v>4</v>
      </c>
      <c r="I2169">
        <v>11</v>
      </c>
      <c r="J2169">
        <v>2003</v>
      </c>
      <c r="K2169" s="2">
        <v>151</v>
      </c>
      <c r="L2169" t="s">
        <v>100</v>
      </c>
      <c r="M2169" t="s">
        <v>73</v>
      </c>
      <c r="N2169" t="s">
        <v>804</v>
      </c>
      <c r="O2169" t="s">
        <v>496</v>
      </c>
      <c r="P2169" t="s">
        <v>779</v>
      </c>
      <c r="Q2169" t="s">
        <v>69</v>
      </c>
      <c r="R2169" t="s">
        <v>33</v>
      </c>
      <c r="S2169" t="s">
        <v>39</v>
      </c>
    </row>
    <row r="2170" spans="1:19">
      <c r="A2170">
        <v>10174</v>
      </c>
      <c r="B2170">
        <v>50</v>
      </c>
      <c r="C2170" s="2">
        <v>157.44999999999999</v>
      </c>
      <c r="D2170" s="2">
        <v>1</v>
      </c>
      <c r="E2170" s="2">
        <v>7872.5</v>
      </c>
      <c r="F2170" s="3">
        <v>37931</v>
      </c>
      <c r="G2170" t="s">
        <v>40</v>
      </c>
      <c r="H2170">
        <v>4</v>
      </c>
      <c r="I2170">
        <v>11</v>
      </c>
      <c r="J2170">
        <v>2003</v>
      </c>
      <c r="K2170" s="2">
        <v>173</v>
      </c>
      <c r="L2170" t="s">
        <v>100</v>
      </c>
      <c r="M2170" t="s">
        <v>74</v>
      </c>
      <c r="N2170" t="s">
        <v>804</v>
      </c>
      <c r="O2170" t="s">
        <v>496</v>
      </c>
      <c r="P2170" t="s">
        <v>779</v>
      </c>
      <c r="Q2170" t="s">
        <v>69</v>
      </c>
      <c r="R2170" t="s">
        <v>33</v>
      </c>
      <c r="S2170" t="s">
        <v>39</v>
      </c>
    </row>
    <row r="2171" spans="1:19">
      <c r="A2171">
        <v>10175</v>
      </c>
      <c r="B2171">
        <v>20</v>
      </c>
      <c r="C2171" s="2">
        <v>183.38</v>
      </c>
      <c r="D2171" s="2">
        <v>10</v>
      </c>
      <c r="E2171" s="2">
        <v>3667.6</v>
      </c>
      <c r="F2171" s="3">
        <v>37931</v>
      </c>
      <c r="G2171" t="s">
        <v>40</v>
      </c>
      <c r="H2171">
        <v>4</v>
      </c>
      <c r="I2171">
        <v>11</v>
      </c>
      <c r="J2171">
        <v>2003</v>
      </c>
      <c r="K2171" s="2">
        <v>163</v>
      </c>
      <c r="L2171" t="s">
        <v>100</v>
      </c>
      <c r="M2171" t="s">
        <v>263</v>
      </c>
      <c r="N2171" t="s">
        <v>804</v>
      </c>
      <c r="O2171" t="s">
        <v>496</v>
      </c>
      <c r="P2171" t="s">
        <v>779</v>
      </c>
      <c r="Q2171" t="s">
        <v>69</v>
      </c>
      <c r="R2171" t="s">
        <v>33</v>
      </c>
      <c r="S2171" t="s">
        <v>36</v>
      </c>
    </row>
    <row r="2172" spans="1:19">
      <c r="A2172">
        <v>10176</v>
      </c>
      <c r="B2172">
        <v>36</v>
      </c>
      <c r="C2172" s="2">
        <v>153.66999999999999</v>
      </c>
      <c r="D2172" s="2">
        <v>5</v>
      </c>
      <c r="E2172" s="2">
        <v>5532.12</v>
      </c>
      <c r="F2172" s="3">
        <v>37931</v>
      </c>
      <c r="G2172" t="s">
        <v>40</v>
      </c>
      <c r="H2172">
        <v>4</v>
      </c>
      <c r="I2172">
        <v>11</v>
      </c>
      <c r="J2172">
        <v>2003</v>
      </c>
      <c r="K2172" s="2">
        <v>143</v>
      </c>
      <c r="L2172" t="s">
        <v>100</v>
      </c>
      <c r="M2172" t="s">
        <v>190</v>
      </c>
      <c r="N2172" t="s">
        <v>804</v>
      </c>
      <c r="O2172" t="s">
        <v>496</v>
      </c>
      <c r="P2172" t="s">
        <v>779</v>
      </c>
      <c r="Q2172" t="s">
        <v>69</v>
      </c>
      <c r="R2172" t="s">
        <v>33</v>
      </c>
      <c r="S2172" t="s">
        <v>36</v>
      </c>
    </row>
    <row r="2173" spans="1:19">
      <c r="A2173">
        <v>10176</v>
      </c>
      <c r="B2173">
        <v>27</v>
      </c>
      <c r="C2173" s="2">
        <v>68.78</v>
      </c>
      <c r="D2173" s="2">
        <v>8</v>
      </c>
      <c r="E2173" s="2">
        <v>1857.06</v>
      </c>
      <c r="F2173" s="3">
        <v>37931</v>
      </c>
      <c r="G2173" t="s">
        <v>40</v>
      </c>
      <c r="H2173">
        <v>4</v>
      </c>
      <c r="I2173">
        <v>11</v>
      </c>
      <c r="J2173">
        <v>2003</v>
      </c>
      <c r="K2173" s="2">
        <v>57</v>
      </c>
      <c r="L2173" t="s">
        <v>100</v>
      </c>
      <c r="M2173" t="s">
        <v>198</v>
      </c>
      <c r="N2173" t="s">
        <v>804</v>
      </c>
      <c r="O2173" t="s">
        <v>496</v>
      </c>
      <c r="P2173" t="s">
        <v>779</v>
      </c>
      <c r="Q2173" t="s">
        <v>69</v>
      </c>
      <c r="R2173" t="s">
        <v>33</v>
      </c>
      <c r="S2173" t="s">
        <v>45</v>
      </c>
    </row>
    <row r="2174" spans="1:19">
      <c r="A2174">
        <v>10176</v>
      </c>
      <c r="B2174">
        <v>29</v>
      </c>
      <c r="C2174" s="2">
        <v>100.53999999999999</v>
      </c>
      <c r="D2174" s="2">
        <v>7</v>
      </c>
      <c r="E2174" s="2">
        <v>2915.66</v>
      </c>
      <c r="F2174" s="3">
        <v>37931</v>
      </c>
      <c r="G2174" t="s">
        <v>40</v>
      </c>
      <c r="H2174">
        <v>4</v>
      </c>
      <c r="I2174">
        <v>11</v>
      </c>
      <c r="J2174">
        <v>2003</v>
      </c>
      <c r="K2174" s="2">
        <v>118</v>
      </c>
      <c r="L2174" t="s">
        <v>100</v>
      </c>
      <c r="M2174" t="s">
        <v>199</v>
      </c>
      <c r="N2174" t="s">
        <v>804</v>
      </c>
      <c r="O2174" t="s">
        <v>496</v>
      </c>
      <c r="P2174" t="s">
        <v>779</v>
      </c>
      <c r="Q2174" t="s">
        <v>69</v>
      </c>
      <c r="R2174" t="s">
        <v>33</v>
      </c>
      <c r="S2174" t="s">
        <v>45</v>
      </c>
    </row>
    <row r="2175" spans="1:19">
      <c r="A2175">
        <v>10266</v>
      </c>
      <c r="B2175">
        <v>44</v>
      </c>
      <c r="C2175" s="2">
        <v>208.19000000000003</v>
      </c>
      <c r="D2175" s="2">
        <v>14</v>
      </c>
      <c r="E2175" s="2">
        <v>9160.36</v>
      </c>
      <c r="F2175" s="3">
        <v>38174</v>
      </c>
      <c r="G2175" t="s">
        <v>40</v>
      </c>
      <c r="H2175">
        <v>3</v>
      </c>
      <c r="I2175">
        <v>7</v>
      </c>
      <c r="J2175">
        <v>2004</v>
      </c>
      <c r="K2175" s="2">
        <v>194</v>
      </c>
      <c r="L2175" t="s">
        <v>100</v>
      </c>
      <c r="M2175" t="s">
        <v>124</v>
      </c>
      <c r="N2175" t="s">
        <v>804</v>
      </c>
      <c r="O2175" t="s">
        <v>496</v>
      </c>
      <c r="P2175" t="s">
        <v>779</v>
      </c>
      <c r="Q2175" t="s">
        <v>69</v>
      </c>
      <c r="R2175" t="s">
        <v>33</v>
      </c>
      <c r="S2175" t="s">
        <v>39</v>
      </c>
    </row>
    <row r="2176" spans="1:19">
      <c r="A2176">
        <v>10266</v>
      </c>
      <c r="B2176">
        <v>22</v>
      </c>
      <c r="C2176" s="2">
        <v>111.57</v>
      </c>
      <c r="D2176" s="2">
        <v>12</v>
      </c>
      <c r="E2176" s="2">
        <v>2454.54</v>
      </c>
      <c r="F2176" s="3">
        <v>38174</v>
      </c>
      <c r="G2176" t="s">
        <v>40</v>
      </c>
      <c r="H2176">
        <v>3</v>
      </c>
      <c r="I2176">
        <v>7</v>
      </c>
      <c r="J2176">
        <v>2004</v>
      </c>
      <c r="K2176" s="2">
        <v>117</v>
      </c>
      <c r="L2176" t="s">
        <v>100</v>
      </c>
      <c r="M2176" t="s">
        <v>264</v>
      </c>
      <c r="N2176" t="s">
        <v>804</v>
      </c>
      <c r="O2176" t="s">
        <v>496</v>
      </c>
      <c r="P2176" t="s">
        <v>779</v>
      </c>
      <c r="Q2176" t="s">
        <v>69</v>
      </c>
      <c r="R2176" t="s">
        <v>33</v>
      </c>
      <c r="S2176" t="s">
        <v>45</v>
      </c>
    </row>
    <row r="2177" spans="1:19">
      <c r="A2177">
        <v>10266</v>
      </c>
      <c r="B2177">
        <v>35</v>
      </c>
      <c r="C2177" s="2">
        <v>76.61</v>
      </c>
      <c r="D2177" s="2">
        <v>15</v>
      </c>
      <c r="E2177" s="2">
        <v>2681.35</v>
      </c>
      <c r="F2177" s="3">
        <v>38174</v>
      </c>
      <c r="G2177" t="s">
        <v>40</v>
      </c>
      <c r="H2177">
        <v>3</v>
      </c>
      <c r="I2177">
        <v>7</v>
      </c>
      <c r="J2177">
        <v>2004</v>
      </c>
      <c r="K2177" s="2">
        <v>79</v>
      </c>
      <c r="L2177" t="s">
        <v>100</v>
      </c>
      <c r="M2177" t="s">
        <v>125</v>
      </c>
      <c r="N2177" t="s">
        <v>804</v>
      </c>
      <c r="O2177" t="s">
        <v>496</v>
      </c>
      <c r="P2177" t="s">
        <v>779</v>
      </c>
      <c r="Q2177" t="s">
        <v>69</v>
      </c>
      <c r="R2177" t="s">
        <v>33</v>
      </c>
      <c r="S2177" t="s">
        <v>45</v>
      </c>
    </row>
    <row r="2178" spans="1:19">
      <c r="A2178">
        <v>10266</v>
      </c>
      <c r="B2178">
        <v>40</v>
      </c>
      <c r="C2178" s="2">
        <v>111.71</v>
      </c>
      <c r="D2178" s="2">
        <v>11</v>
      </c>
      <c r="E2178" s="2">
        <v>4468.3999999999996</v>
      </c>
      <c r="F2178" s="3">
        <v>38174</v>
      </c>
      <c r="G2178" t="s">
        <v>40</v>
      </c>
      <c r="H2178">
        <v>3</v>
      </c>
      <c r="I2178">
        <v>7</v>
      </c>
      <c r="J2178">
        <v>2004</v>
      </c>
      <c r="K2178" s="2">
        <v>115</v>
      </c>
      <c r="L2178" t="s">
        <v>100</v>
      </c>
      <c r="M2178" t="s">
        <v>265</v>
      </c>
      <c r="N2178" t="s">
        <v>804</v>
      </c>
      <c r="O2178" t="s">
        <v>496</v>
      </c>
      <c r="P2178" t="s">
        <v>779</v>
      </c>
      <c r="Q2178" t="s">
        <v>69</v>
      </c>
      <c r="R2178" t="s">
        <v>33</v>
      </c>
      <c r="S2178" t="s">
        <v>36</v>
      </c>
    </row>
    <row r="2179" spans="1:19">
      <c r="A2179">
        <v>10283</v>
      </c>
      <c r="B2179">
        <v>25</v>
      </c>
      <c r="C2179" s="2">
        <v>119.68</v>
      </c>
      <c r="D2179" s="2">
        <v>6</v>
      </c>
      <c r="E2179" s="2">
        <v>2992</v>
      </c>
      <c r="F2179" s="3">
        <v>38219</v>
      </c>
      <c r="G2179" t="s">
        <v>40</v>
      </c>
      <c r="H2179">
        <v>3</v>
      </c>
      <c r="I2179">
        <v>8</v>
      </c>
      <c r="J2179">
        <v>2004</v>
      </c>
      <c r="K2179" s="2">
        <v>136</v>
      </c>
      <c r="L2179" t="s">
        <v>100</v>
      </c>
      <c r="M2179" t="s">
        <v>41</v>
      </c>
      <c r="N2179" t="s">
        <v>629</v>
      </c>
      <c r="O2179" t="s">
        <v>632</v>
      </c>
      <c r="P2179" t="s">
        <v>288</v>
      </c>
      <c r="Q2179" t="s">
        <v>290</v>
      </c>
      <c r="R2179" t="s">
        <v>221</v>
      </c>
      <c r="S2179" t="s">
        <v>45</v>
      </c>
    </row>
    <row r="2180" spans="1:19">
      <c r="A2180">
        <v>10235</v>
      </c>
      <c r="B2180">
        <v>41</v>
      </c>
      <c r="C2180" s="2">
        <v>101.89</v>
      </c>
      <c r="D2180" s="2">
        <v>1</v>
      </c>
      <c r="E2180" s="2">
        <v>4177.49</v>
      </c>
      <c r="F2180" s="3">
        <v>38079</v>
      </c>
      <c r="G2180" t="s">
        <v>40</v>
      </c>
      <c r="H2180">
        <v>2</v>
      </c>
      <c r="I2180">
        <v>4</v>
      </c>
      <c r="J2180">
        <v>2004</v>
      </c>
      <c r="K2180" s="2">
        <v>99</v>
      </c>
      <c r="L2180" t="s">
        <v>173</v>
      </c>
      <c r="M2180" t="s">
        <v>177</v>
      </c>
      <c r="N2180" t="s">
        <v>629</v>
      </c>
      <c r="O2180" t="s">
        <v>632</v>
      </c>
      <c r="P2180" t="s">
        <v>288</v>
      </c>
      <c r="Q2180" t="s">
        <v>290</v>
      </c>
      <c r="R2180" t="s">
        <v>221</v>
      </c>
      <c r="S2180" t="s">
        <v>36</v>
      </c>
    </row>
    <row r="2181" spans="1:19">
      <c r="A2181">
        <v>10235</v>
      </c>
      <c r="B2181">
        <v>24</v>
      </c>
      <c r="C2181" s="2">
        <v>76.03</v>
      </c>
      <c r="D2181" s="2">
        <v>3</v>
      </c>
      <c r="E2181" s="2">
        <v>1824.72</v>
      </c>
      <c r="F2181" s="3">
        <v>38079</v>
      </c>
      <c r="G2181" t="s">
        <v>40</v>
      </c>
      <c r="H2181">
        <v>2</v>
      </c>
      <c r="I2181">
        <v>4</v>
      </c>
      <c r="J2181">
        <v>2004</v>
      </c>
      <c r="K2181" s="2">
        <v>84</v>
      </c>
      <c r="L2181" t="s">
        <v>161</v>
      </c>
      <c r="M2181" t="s">
        <v>179</v>
      </c>
      <c r="N2181" t="s">
        <v>629</v>
      </c>
      <c r="O2181" t="s">
        <v>632</v>
      </c>
      <c r="P2181" t="s">
        <v>288</v>
      </c>
      <c r="Q2181" t="s">
        <v>290</v>
      </c>
      <c r="R2181" t="s">
        <v>221</v>
      </c>
      <c r="S2181" t="s">
        <v>45</v>
      </c>
    </row>
    <row r="2182" spans="1:19">
      <c r="A2182">
        <v>10235</v>
      </c>
      <c r="B2182">
        <v>23</v>
      </c>
      <c r="C2182" s="2">
        <v>96.29</v>
      </c>
      <c r="D2182" s="2">
        <v>5</v>
      </c>
      <c r="E2182" s="2">
        <v>2214.67</v>
      </c>
      <c r="F2182" s="3">
        <v>38079</v>
      </c>
      <c r="G2182" t="s">
        <v>40</v>
      </c>
      <c r="H2182">
        <v>2</v>
      </c>
      <c r="I2182">
        <v>4</v>
      </c>
      <c r="J2182">
        <v>2004</v>
      </c>
      <c r="K2182" s="2">
        <v>109</v>
      </c>
      <c r="L2182" t="s">
        <v>161</v>
      </c>
      <c r="M2182" t="s">
        <v>180</v>
      </c>
      <c r="N2182" t="s">
        <v>629</v>
      </c>
      <c r="O2182" t="s">
        <v>632</v>
      </c>
      <c r="P2182" t="s">
        <v>288</v>
      </c>
      <c r="Q2182" t="s">
        <v>290</v>
      </c>
      <c r="R2182" t="s">
        <v>221</v>
      </c>
      <c r="S2182" t="s">
        <v>45</v>
      </c>
    </row>
    <row r="2183" spans="1:19">
      <c r="A2183">
        <v>10235</v>
      </c>
      <c r="B2183">
        <v>33</v>
      </c>
      <c r="C2183" s="2">
        <v>60.050000000000004</v>
      </c>
      <c r="D2183" s="2">
        <v>12</v>
      </c>
      <c r="E2183" s="2">
        <v>1981.65</v>
      </c>
      <c r="F2183" s="3">
        <v>38079</v>
      </c>
      <c r="G2183" t="s">
        <v>40</v>
      </c>
      <c r="H2183">
        <v>2</v>
      </c>
      <c r="I2183">
        <v>4</v>
      </c>
      <c r="J2183">
        <v>2004</v>
      </c>
      <c r="K2183" s="2">
        <v>68</v>
      </c>
      <c r="L2183" t="s">
        <v>161</v>
      </c>
      <c r="M2183" t="s">
        <v>46</v>
      </c>
      <c r="N2183" t="s">
        <v>629</v>
      </c>
      <c r="O2183" t="s">
        <v>632</v>
      </c>
      <c r="P2183" t="s">
        <v>288</v>
      </c>
      <c r="Q2183" t="s">
        <v>290</v>
      </c>
      <c r="R2183" t="s">
        <v>221</v>
      </c>
      <c r="S2183" t="s">
        <v>45</v>
      </c>
    </row>
    <row r="2184" spans="1:19">
      <c r="A2184">
        <v>10235</v>
      </c>
      <c r="B2184">
        <v>40</v>
      </c>
      <c r="C2184" s="2">
        <v>81.14</v>
      </c>
      <c r="D2184" s="2">
        <v>4</v>
      </c>
      <c r="E2184" s="2">
        <v>3245.6</v>
      </c>
      <c r="F2184" s="3">
        <v>38079</v>
      </c>
      <c r="G2184" t="s">
        <v>40</v>
      </c>
      <c r="H2184">
        <v>2</v>
      </c>
      <c r="I2184">
        <v>4</v>
      </c>
      <c r="J2184">
        <v>2004</v>
      </c>
      <c r="K2184" s="2">
        <v>72</v>
      </c>
      <c r="L2184" t="s">
        <v>161</v>
      </c>
      <c r="M2184" t="s">
        <v>181</v>
      </c>
      <c r="N2184" t="s">
        <v>629</v>
      </c>
      <c r="O2184" t="s">
        <v>632</v>
      </c>
      <c r="P2184" t="s">
        <v>288</v>
      </c>
      <c r="Q2184" t="s">
        <v>290</v>
      </c>
      <c r="R2184" t="s">
        <v>221</v>
      </c>
      <c r="S2184" t="s">
        <v>36</v>
      </c>
    </row>
    <row r="2185" spans="1:19">
      <c r="A2185">
        <v>10235</v>
      </c>
      <c r="B2185">
        <v>25</v>
      </c>
      <c r="C2185" s="2">
        <v>103.21</v>
      </c>
      <c r="D2185" s="2">
        <v>8</v>
      </c>
      <c r="E2185" s="2">
        <v>2580.25</v>
      </c>
      <c r="F2185" s="3">
        <v>38079</v>
      </c>
      <c r="G2185" t="s">
        <v>40</v>
      </c>
      <c r="H2185">
        <v>2</v>
      </c>
      <c r="I2185">
        <v>4</v>
      </c>
      <c r="J2185">
        <v>2004</v>
      </c>
      <c r="K2185" s="2">
        <v>91</v>
      </c>
      <c r="L2185" t="s">
        <v>161</v>
      </c>
      <c r="M2185" t="s">
        <v>182</v>
      </c>
      <c r="N2185" t="s">
        <v>629</v>
      </c>
      <c r="O2185" t="s">
        <v>632</v>
      </c>
      <c r="P2185" t="s">
        <v>288</v>
      </c>
      <c r="Q2185" t="s">
        <v>290</v>
      </c>
      <c r="R2185" t="s">
        <v>221</v>
      </c>
      <c r="S2185" t="s">
        <v>45</v>
      </c>
    </row>
    <row r="2186" spans="1:19">
      <c r="A2186">
        <v>10235</v>
      </c>
      <c r="B2186">
        <v>38</v>
      </c>
      <c r="C2186" s="2">
        <v>88.75</v>
      </c>
      <c r="D2186" s="2">
        <v>10</v>
      </c>
      <c r="E2186" s="2">
        <v>3372.5</v>
      </c>
      <c r="F2186" s="3">
        <v>38079</v>
      </c>
      <c r="G2186" t="s">
        <v>40</v>
      </c>
      <c r="H2186">
        <v>2</v>
      </c>
      <c r="I2186">
        <v>4</v>
      </c>
      <c r="J2186">
        <v>2004</v>
      </c>
      <c r="K2186" s="2">
        <v>99</v>
      </c>
      <c r="L2186" t="s">
        <v>161</v>
      </c>
      <c r="M2186" t="s">
        <v>47</v>
      </c>
      <c r="N2186" t="s">
        <v>629</v>
      </c>
      <c r="O2186" t="s">
        <v>632</v>
      </c>
      <c r="P2186" t="s">
        <v>288</v>
      </c>
      <c r="Q2186" t="s">
        <v>290</v>
      </c>
      <c r="R2186" t="s">
        <v>221</v>
      </c>
      <c r="S2186" t="s">
        <v>36</v>
      </c>
    </row>
    <row r="2187" spans="1:19">
      <c r="A2187">
        <v>10235</v>
      </c>
      <c r="B2187">
        <v>25</v>
      </c>
      <c r="C2187" s="2">
        <v>96.11</v>
      </c>
      <c r="D2187" s="2">
        <v>2</v>
      </c>
      <c r="E2187" s="2">
        <v>2402.75</v>
      </c>
      <c r="F2187" s="3">
        <v>38079</v>
      </c>
      <c r="G2187" t="s">
        <v>40</v>
      </c>
      <c r="H2187">
        <v>2</v>
      </c>
      <c r="I2187">
        <v>4</v>
      </c>
      <c r="J2187">
        <v>2004</v>
      </c>
      <c r="K2187" s="2">
        <v>118</v>
      </c>
      <c r="L2187" t="s">
        <v>161</v>
      </c>
      <c r="M2187" t="s">
        <v>183</v>
      </c>
      <c r="N2187" t="s">
        <v>629</v>
      </c>
      <c r="O2187" t="s">
        <v>632</v>
      </c>
      <c r="P2187" t="s">
        <v>288</v>
      </c>
      <c r="Q2187" t="s">
        <v>290</v>
      </c>
      <c r="R2187" t="s">
        <v>221</v>
      </c>
      <c r="S2187" t="s">
        <v>45</v>
      </c>
    </row>
    <row r="2188" spans="1:19">
      <c r="A2188">
        <v>10235</v>
      </c>
      <c r="B2188">
        <v>32</v>
      </c>
      <c r="C2188" s="2">
        <v>92</v>
      </c>
      <c r="D2188" s="2">
        <v>9</v>
      </c>
      <c r="E2188" s="2">
        <v>2944</v>
      </c>
      <c r="F2188" s="3">
        <v>38079</v>
      </c>
      <c r="G2188" t="s">
        <v>40</v>
      </c>
      <c r="H2188">
        <v>2</v>
      </c>
      <c r="I2188">
        <v>4</v>
      </c>
      <c r="J2188">
        <v>2004</v>
      </c>
      <c r="K2188" s="2">
        <v>80</v>
      </c>
      <c r="L2188" t="s">
        <v>161</v>
      </c>
      <c r="M2188" t="s">
        <v>184</v>
      </c>
      <c r="N2188" t="s">
        <v>629</v>
      </c>
      <c r="O2188" t="s">
        <v>632</v>
      </c>
      <c r="P2188" t="s">
        <v>288</v>
      </c>
      <c r="Q2188" t="s">
        <v>290</v>
      </c>
      <c r="R2188" t="s">
        <v>221</v>
      </c>
      <c r="S2188" t="s">
        <v>45</v>
      </c>
    </row>
    <row r="2189" spans="1:19">
      <c r="A2189">
        <v>10235</v>
      </c>
      <c r="B2189">
        <v>34</v>
      </c>
      <c r="C2189" s="2">
        <v>72.55</v>
      </c>
      <c r="D2189" s="2">
        <v>11</v>
      </c>
      <c r="E2189" s="2">
        <v>2466.6999999999998</v>
      </c>
      <c r="F2189" s="3">
        <v>38079</v>
      </c>
      <c r="G2189" t="s">
        <v>40</v>
      </c>
      <c r="H2189">
        <v>2</v>
      </c>
      <c r="I2189">
        <v>4</v>
      </c>
      <c r="J2189">
        <v>2004</v>
      </c>
      <c r="K2189" s="2">
        <v>74</v>
      </c>
      <c r="L2189" t="s">
        <v>161</v>
      </c>
      <c r="M2189" t="s">
        <v>48</v>
      </c>
      <c r="N2189" t="s">
        <v>629</v>
      </c>
      <c r="O2189" t="s">
        <v>632</v>
      </c>
      <c r="P2189" t="s">
        <v>288</v>
      </c>
      <c r="Q2189" t="s">
        <v>290</v>
      </c>
      <c r="R2189" t="s">
        <v>221</v>
      </c>
      <c r="S2189" t="s">
        <v>45</v>
      </c>
    </row>
    <row r="2190" spans="1:19">
      <c r="A2190">
        <v>10283</v>
      </c>
      <c r="B2190">
        <v>43</v>
      </c>
      <c r="C2190" s="2">
        <v>57.61</v>
      </c>
      <c r="D2190" s="2">
        <v>1</v>
      </c>
      <c r="E2190" s="2">
        <v>2477.23</v>
      </c>
      <c r="F2190" s="3">
        <v>38219</v>
      </c>
      <c r="G2190" t="s">
        <v>40</v>
      </c>
      <c r="H2190">
        <v>3</v>
      </c>
      <c r="I2190">
        <v>8</v>
      </c>
      <c r="J2190">
        <v>2004</v>
      </c>
      <c r="K2190" s="2">
        <v>49</v>
      </c>
      <c r="L2190" t="s">
        <v>161</v>
      </c>
      <c r="M2190" t="s">
        <v>49</v>
      </c>
      <c r="N2190" t="s">
        <v>629</v>
      </c>
      <c r="O2190" t="s">
        <v>632</v>
      </c>
      <c r="P2190" t="s">
        <v>288</v>
      </c>
      <c r="Q2190" t="s">
        <v>290</v>
      </c>
      <c r="R2190" t="s">
        <v>221</v>
      </c>
      <c r="S2190" t="s">
        <v>45</v>
      </c>
    </row>
    <row r="2191" spans="1:19">
      <c r="A2191">
        <v>10283</v>
      </c>
      <c r="B2191">
        <v>21</v>
      </c>
      <c r="C2191" s="2">
        <v>98.060000000000016</v>
      </c>
      <c r="D2191" s="2">
        <v>4</v>
      </c>
      <c r="E2191" s="2">
        <v>2059.2600000000002</v>
      </c>
      <c r="F2191" s="3">
        <v>38219</v>
      </c>
      <c r="G2191" t="s">
        <v>40</v>
      </c>
      <c r="H2191">
        <v>3</v>
      </c>
      <c r="I2191">
        <v>8</v>
      </c>
      <c r="J2191">
        <v>2004</v>
      </c>
      <c r="K2191" s="2">
        <v>86</v>
      </c>
      <c r="L2191" t="s">
        <v>50</v>
      </c>
      <c r="M2191" t="s">
        <v>51</v>
      </c>
      <c r="N2191" t="s">
        <v>629</v>
      </c>
      <c r="O2191" t="s">
        <v>632</v>
      </c>
      <c r="P2191" t="s">
        <v>288</v>
      </c>
      <c r="Q2191" t="s">
        <v>290</v>
      </c>
      <c r="R2191" t="s">
        <v>221</v>
      </c>
      <c r="S2191" t="s">
        <v>45</v>
      </c>
    </row>
    <row r="2192" spans="1:19">
      <c r="A2192">
        <v>10283</v>
      </c>
      <c r="B2192">
        <v>42</v>
      </c>
      <c r="C2192" s="2">
        <v>126.58</v>
      </c>
      <c r="D2192" s="2">
        <v>13</v>
      </c>
      <c r="E2192" s="2">
        <v>5316.36</v>
      </c>
      <c r="F2192" s="3">
        <v>38219</v>
      </c>
      <c r="G2192" t="s">
        <v>40</v>
      </c>
      <c r="H2192">
        <v>3</v>
      </c>
      <c r="I2192">
        <v>8</v>
      </c>
      <c r="J2192">
        <v>2004</v>
      </c>
      <c r="K2192" s="2">
        <v>122</v>
      </c>
      <c r="L2192" t="s">
        <v>50</v>
      </c>
      <c r="M2192" t="s">
        <v>76</v>
      </c>
      <c r="N2192" t="s">
        <v>629</v>
      </c>
      <c r="O2192" t="s">
        <v>632</v>
      </c>
      <c r="P2192" t="s">
        <v>288</v>
      </c>
      <c r="Q2192" t="s">
        <v>290</v>
      </c>
      <c r="R2192" t="s">
        <v>221</v>
      </c>
      <c r="S2192" t="s">
        <v>36</v>
      </c>
    </row>
    <row r="2193" spans="1:19">
      <c r="A2193">
        <v>10283</v>
      </c>
      <c r="B2193">
        <v>45</v>
      </c>
      <c r="C2193" s="2">
        <v>78.67</v>
      </c>
      <c r="D2193" s="2">
        <v>9</v>
      </c>
      <c r="E2193" s="2">
        <v>3540.15</v>
      </c>
      <c r="F2193" s="3">
        <v>38219</v>
      </c>
      <c r="G2193" t="s">
        <v>40</v>
      </c>
      <c r="H2193">
        <v>3</v>
      </c>
      <c r="I2193">
        <v>8</v>
      </c>
      <c r="J2193">
        <v>2004</v>
      </c>
      <c r="K2193" s="2">
        <v>66</v>
      </c>
      <c r="L2193" t="s">
        <v>50</v>
      </c>
      <c r="M2193" t="s">
        <v>233</v>
      </c>
      <c r="N2193" t="s">
        <v>629</v>
      </c>
      <c r="O2193" t="s">
        <v>632</v>
      </c>
      <c r="P2193" t="s">
        <v>288</v>
      </c>
      <c r="Q2193" t="s">
        <v>290</v>
      </c>
      <c r="R2193" t="s">
        <v>221</v>
      </c>
      <c r="S2193" t="s">
        <v>36</v>
      </c>
    </row>
    <row r="2194" spans="1:19">
      <c r="A2194">
        <v>10283</v>
      </c>
      <c r="B2194">
        <v>20</v>
      </c>
      <c r="C2194" s="2">
        <v>94.14</v>
      </c>
      <c r="D2194" s="2">
        <v>2</v>
      </c>
      <c r="E2194" s="2">
        <v>1882.8</v>
      </c>
      <c r="F2194" s="3">
        <v>38219</v>
      </c>
      <c r="G2194" t="s">
        <v>40</v>
      </c>
      <c r="H2194">
        <v>3</v>
      </c>
      <c r="I2194">
        <v>8</v>
      </c>
      <c r="J2194">
        <v>2004</v>
      </c>
      <c r="K2194" s="2">
        <v>90</v>
      </c>
      <c r="L2194" t="s">
        <v>50</v>
      </c>
      <c r="M2194" t="s">
        <v>52</v>
      </c>
      <c r="N2194" t="s">
        <v>629</v>
      </c>
      <c r="O2194" t="s">
        <v>632</v>
      </c>
      <c r="P2194" t="s">
        <v>288</v>
      </c>
      <c r="Q2194" t="s">
        <v>290</v>
      </c>
      <c r="R2194" t="s">
        <v>221</v>
      </c>
      <c r="S2194" t="s">
        <v>45</v>
      </c>
    </row>
    <row r="2195" spans="1:19">
      <c r="A2195">
        <v>10283</v>
      </c>
      <c r="B2195">
        <v>47</v>
      </c>
      <c r="C2195" s="2">
        <v>65.77</v>
      </c>
      <c r="D2195" s="2">
        <v>7</v>
      </c>
      <c r="E2195" s="2">
        <v>3091.19</v>
      </c>
      <c r="F2195" s="3">
        <v>38219</v>
      </c>
      <c r="G2195" t="s">
        <v>40</v>
      </c>
      <c r="H2195">
        <v>3</v>
      </c>
      <c r="I2195">
        <v>8</v>
      </c>
      <c r="J2195">
        <v>2004</v>
      </c>
      <c r="K2195" s="2">
        <v>72</v>
      </c>
      <c r="L2195" t="s">
        <v>50</v>
      </c>
      <c r="M2195" t="s">
        <v>54</v>
      </c>
      <c r="N2195" t="s">
        <v>629</v>
      </c>
      <c r="O2195" t="s">
        <v>632</v>
      </c>
      <c r="P2195" t="s">
        <v>288</v>
      </c>
      <c r="Q2195" t="s">
        <v>290</v>
      </c>
      <c r="R2195" t="s">
        <v>221</v>
      </c>
      <c r="S2195" t="s">
        <v>36</v>
      </c>
    </row>
    <row r="2196" spans="1:19">
      <c r="A2196">
        <v>10283</v>
      </c>
      <c r="B2196">
        <v>22</v>
      </c>
      <c r="C2196" s="2">
        <v>88.149999999999991</v>
      </c>
      <c r="D2196" s="2">
        <v>10</v>
      </c>
      <c r="E2196" s="2">
        <v>1939.3</v>
      </c>
      <c r="F2196" s="3">
        <v>38219</v>
      </c>
      <c r="G2196" t="s">
        <v>40</v>
      </c>
      <c r="H2196">
        <v>3</v>
      </c>
      <c r="I2196">
        <v>8</v>
      </c>
      <c r="J2196">
        <v>2004</v>
      </c>
      <c r="K2196" s="2">
        <v>100</v>
      </c>
      <c r="L2196" t="s">
        <v>50</v>
      </c>
      <c r="M2196" t="s">
        <v>55</v>
      </c>
      <c r="N2196" t="s">
        <v>629</v>
      </c>
      <c r="O2196" t="s">
        <v>632</v>
      </c>
      <c r="P2196" t="s">
        <v>288</v>
      </c>
      <c r="Q2196" t="s">
        <v>290</v>
      </c>
      <c r="R2196" t="s">
        <v>221</v>
      </c>
      <c r="S2196" t="s">
        <v>45</v>
      </c>
    </row>
    <row r="2197" spans="1:19">
      <c r="A2197">
        <v>10283</v>
      </c>
      <c r="B2197">
        <v>38</v>
      </c>
      <c r="C2197" s="2">
        <v>89.38</v>
      </c>
      <c r="D2197" s="2">
        <v>11</v>
      </c>
      <c r="E2197" s="2">
        <v>3396.44</v>
      </c>
      <c r="F2197" s="3">
        <v>38219</v>
      </c>
      <c r="G2197" t="s">
        <v>40</v>
      </c>
      <c r="H2197">
        <v>3</v>
      </c>
      <c r="I2197">
        <v>8</v>
      </c>
      <c r="J2197">
        <v>2004</v>
      </c>
      <c r="K2197" s="2">
        <v>99</v>
      </c>
      <c r="L2197" t="s">
        <v>50</v>
      </c>
      <c r="M2197" t="s">
        <v>56</v>
      </c>
      <c r="N2197" t="s">
        <v>629</v>
      </c>
      <c r="O2197" t="s">
        <v>632</v>
      </c>
      <c r="P2197" t="s">
        <v>288</v>
      </c>
      <c r="Q2197" t="s">
        <v>290</v>
      </c>
      <c r="R2197" t="s">
        <v>221</v>
      </c>
      <c r="S2197" t="s">
        <v>36</v>
      </c>
    </row>
    <row r="2198" spans="1:19">
      <c r="A2198">
        <v>10283</v>
      </c>
      <c r="B2198">
        <v>33</v>
      </c>
      <c r="C2198" s="2">
        <v>51.32</v>
      </c>
      <c r="D2198" s="2">
        <v>12</v>
      </c>
      <c r="E2198" s="2">
        <v>1693.56</v>
      </c>
      <c r="F2198" s="3">
        <v>38219</v>
      </c>
      <c r="G2198" t="s">
        <v>40</v>
      </c>
      <c r="H2198">
        <v>3</v>
      </c>
      <c r="I2198">
        <v>8</v>
      </c>
      <c r="J2198">
        <v>2004</v>
      </c>
      <c r="K2198" s="2">
        <v>54</v>
      </c>
      <c r="L2198" t="s">
        <v>50</v>
      </c>
      <c r="M2198" t="s">
        <v>57</v>
      </c>
      <c r="N2198" t="s">
        <v>629</v>
      </c>
      <c r="O2198" t="s">
        <v>632</v>
      </c>
      <c r="P2198" t="s">
        <v>288</v>
      </c>
      <c r="Q2198" t="s">
        <v>290</v>
      </c>
      <c r="R2198" t="s">
        <v>221</v>
      </c>
      <c r="S2198" t="s">
        <v>45</v>
      </c>
    </row>
    <row r="2199" spans="1:19">
      <c r="A2199">
        <v>10235</v>
      </c>
      <c r="B2199">
        <v>34</v>
      </c>
      <c r="C2199" s="2">
        <v>77.73</v>
      </c>
      <c r="D2199" s="2">
        <v>6</v>
      </c>
      <c r="E2199" s="2">
        <v>2642.82</v>
      </c>
      <c r="F2199" s="3">
        <v>38079</v>
      </c>
      <c r="G2199" t="s">
        <v>40</v>
      </c>
      <c r="H2199">
        <v>2</v>
      </c>
      <c r="I2199">
        <v>4</v>
      </c>
      <c r="J2199">
        <v>2004</v>
      </c>
      <c r="K2199" s="2">
        <v>68</v>
      </c>
      <c r="L2199" t="s">
        <v>81</v>
      </c>
      <c r="M2199" t="s">
        <v>187</v>
      </c>
      <c r="N2199" t="s">
        <v>629</v>
      </c>
      <c r="O2199" t="s">
        <v>632</v>
      </c>
      <c r="P2199" t="s">
        <v>288</v>
      </c>
      <c r="Q2199" t="s">
        <v>290</v>
      </c>
      <c r="R2199" t="s">
        <v>221</v>
      </c>
      <c r="S2199" t="s">
        <v>45</v>
      </c>
    </row>
    <row r="2200" spans="1:19">
      <c r="A2200">
        <v>10235</v>
      </c>
      <c r="B2200">
        <v>41</v>
      </c>
      <c r="C2200" s="2">
        <v>35.349999999999994</v>
      </c>
      <c r="D2200" s="2">
        <v>7</v>
      </c>
      <c r="E2200" s="2">
        <v>1449.35</v>
      </c>
      <c r="F2200" s="3">
        <v>38079</v>
      </c>
      <c r="G2200" t="s">
        <v>40</v>
      </c>
      <c r="H2200">
        <v>2</v>
      </c>
      <c r="I2200">
        <v>4</v>
      </c>
      <c r="J2200">
        <v>2004</v>
      </c>
      <c r="K2200" s="2">
        <v>43</v>
      </c>
      <c r="L2200" t="s">
        <v>81</v>
      </c>
      <c r="M2200" t="s">
        <v>188</v>
      </c>
      <c r="N2200" t="s">
        <v>629</v>
      </c>
      <c r="O2200" t="s">
        <v>632</v>
      </c>
      <c r="P2200" t="s">
        <v>288</v>
      </c>
      <c r="Q2200" t="s">
        <v>290</v>
      </c>
      <c r="R2200" t="s">
        <v>221</v>
      </c>
      <c r="S2200" t="s">
        <v>45</v>
      </c>
    </row>
    <row r="2201" spans="1:19">
      <c r="A2201">
        <v>10283</v>
      </c>
      <c r="B2201">
        <v>46</v>
      </c>
      <c r="C2201" s="2">
        <v>125.99</v>
      </c>
      <c r="D2201" s="2">
        <v>3</v>
      </c>
      <c r="E2201" s="2">
        <v>5795.54</v>
      </c>
      <c r="F2201" s="3">
        <v>38219</v>
      </c>
      <c r="G2201" t="s">
        <v>40</v>
      </c>
      <c r="H2201">
        <v>3</v>
      </c>
      <c r="I2201">
        <v>8</v>
      </c>
      <c r="J2201">
        <v>2004</v>
      </c>
      <c r="K2201" s="2">
        <v>105</v>
      </c>
      <c r="L2201" t="s">
        <v>81</v>
      </c>
      <c r="M2201" t="s">
        <v>60</v>
      </c>
      <c r="N2201" t="s">
        <v>629</v>
      </c>
      <c r="O2201" t="s">
        <v>632</v>
      </c>
      <c r="P2201" t="s">
        <v>288</v>
      </c>
      <c r="Q2201" t="s">
        <v>290</v>
      </c>
      <c r="R2201" t="s">
        <v>221</v>
      </c>
      <c r="S2201" t="s">
        <v>36</v>
      </c>
    </row>
    <row r="2202" spans="1:19">
      <c r="A2202">
        <v>10283</v>
      </c>
      <c r="B2202">
        <v>34</v>
      </c>
      <c r="C2202" s="2">
        <v>105.32000000000001</v>
      </c>
      <c r="D2202" s="2">
        <v>14</v>
      </c>
      <c r="E2202" s="2">
        <v>3580.88</v>
      </c>
      <c r="F2202" s="3">
        <v>38219</v>
      </c>
      <c r="G2202" t="s">
        <v>40</v>
      </c>
      <c r="H2202">
        <v>3</v>
      </c>
      <c r="I2202">
        <v>8</v>
      </c>
      <c r="J2202">
        <v>2004</v>
      </c>
      <c r="K2202" s="2">
        <v>87</v>
      </c>
      <c r="L2202" t="s">
        <v>81</v>
      </c>
      <c r="M2202" t="s">
        <v>99</v>
      </c>
      <c r="N2202" t="s">
        <v>629</v>
      </c>
      <c r="O2202" t="s">
        <v>632</v>
      </c>
      <c r="P2202" t="s">
        <v>288</v>
      </c>
      <c r="Q2202" t="s">
        <v>290</v>
      </c>
      <c r="R2202" t="s">
        <v>221</v>
      </c>
      <c r="S2202" t="s">
        <v>36</v>
      </c>
    </row>
    <row r="2203" spans="1:19">
      <c r="A2203">
        <v>10283</v>
      </c>
      <c r="B2203">
        <v>34</v>
      </c>
      <c r="C2203" s="2">
        <v>92.94</v>
      </c>
      <c r="D2203" s="2">
        <v>8</v>
      </c>
      <c r="E2203" s="2">
        <v>3159.96</v>
      </c>
      <c r="F2203" s="3">
        <v>38219</v>
      </c>
      <c r="G2203" t="s">
        <v>40</v>
      </c>
      <c r="H2203">
        <v>3</v>
      </c>
      <c r="I2203">
        <v>8</v>
      </c>
      <c r="J2203">
        <v>2004</v>
      </c>
      <c r="K2203" s="2">
        <v>88</v>
      </c>
      <c r="L2203" t="s">
        <v>81</v>
      </c>
      <c r="M2203" t="s">
        <v>236</v>
      </c>
      <c r="N2203" t="s">
        <v>629</v>
      </c>
      <c r="O2203" t="s">
        <v>632</v>
      </c>
      <c r="P2203" t="s">
        <v>288</v>
      </c>
      <c r="Q2203" t="s">
        <v>290</v>
      </c>
      <c r="R2203" t="s">
        <v>221</v>
      </c>
      <c r="S2203" t="s">
        <v>36</v>
      </c>
    </row>
    <row r="2204" spans="1:19">
      <c r="A2204">
        <v>10283</v>
      </c>
      <c r="B2204">
        <v>33</v>
      </c>
      <c r="C2204" s="2">
        <v>72.959999999999994</v>
      </c>
      <c r="D2204" s="2">
        <v>5</v>
      </c>
      <c r="E2204" s="2">
        <v>2407.6799999999998</v>
      </c>
      <c r="F2204" s="3">
        <v>38219</v>
      </c>
      <c r="G2204" t="s">
        <v>40</v>
      </c>
      <c r="H2204">
        <v>3</v>
      </c>
      <c r="I2204">
        <v>8</v>
      </c>
      <c r="J2204">
        <v>2004</v>
      </c>
      <c r="K2204" s="2">
        <v>83</v>
      </c>
      <c r="L2204" t="s">
        <v>81</v>
      </c>
      <c r="M2204" t="s">
        <v>62</v>
      </c>
      <c r="N2204" t="s">
        <v>629</v>
      </c>
      <c r="O2204" t="s">
        <v>632</v>
      </c>
      <c r="P2204" t="s">
        <v>288</v>
      </c>
      <c r="Q2204" t="s">
        <v>290</v>
      </c>
      <c r="R2204" t="s">
        <v>221</v>
      </c>
      <c r="S2204" t="s">
        <v>45</v>
      </c>
    </row>
    <row r="2205" spans="1:19">
      <c r="A2205">
        <v>10266</v>
      </c>
      <c r="B2205">
        <v>21</v>
      </c>
      <c r="C2205" s="2">
        <v>120.31000000000002</v>
      </c>
      <c r="D2205" s="2">
        <v>6</v>
      </c>
      <c r="E2205" s="2">
        <v>2526.5100000000002</v>
      </c>
      <c r="F2205" s="3">
        <v>38174</v>
      </c>
      <c r="G2205" t="s">
        <v>40</v>
      </c>
      <c r="H2205">
        <v>3</v>
      </c>
      <c r="I2205">
        <v>7</v>
      </c>
      <c r="J2205">
        <v>2004</v>
      </c>
      <c r="K2205" s="2">
        <v>141</v>
      </c>
      <c r="L2205" t="s">
        <v>100</v>
      </c>
      <c r="M2205" t="s">
        <v>27</v>
      </c>
      <c r="N2205" t="s">
        <v>804</v>
      </c>
      <c r="O2205" t="s">
        <v>496</v>
      </c>
      <c r="P2205" t="s">
        <v>779</v>
      </c>
      <c r="Q2205" t="s">
        <v>69</v>
      </c>
      <c r="R2205" t="s">
        <v>33</v>
      </c>
      <c r="S2205" t="s">
        <v>45</v>
      </c>
    </row>
    <row r="2206" spans="1:19">
      <c r="A2206">
        <v>10266</v>
      </c>
      <c r="B2206">
        <v>36</v>
      </c>
      <c r="C2206" s="2">
        <v>144.35000000000002</v>
      </c>
      <c r="D2206" s="2">
        <v>2</v>
      </c>
      <c r="E2206" s="2">
        <v>5196.6000000000004</v>
      </c>
      <c r="F2206" s="3">
        <v>38174</v>
      </c>
      <c r="G2206" t="s">
        <v>40</v>
      </c>
      <c r="H2206">
        <v>3</v>
      </c>
      <c r="I2206">
        <v>7</v>
      </c>
      <c r="J2206">
        <v>2004</v>
      </c>
      <c r="K2206" s="2">
        <v>124</v>
      </c>
      <c r="L2206" t="s">
        <v>100</v>
      </c>
      <c r="M2206" t="s">
        <v>111</v>
      </c>
      <c r="N2206" t="s">
        <v>804</v>
      </c>
      <c r="O2206" t="s">
        <v>496</v>
      </c>
      <c r="P2206" t="s">
        <v>779</v>
      </c>
      <c r="Q2206" t="s">
        <v>69</v>
      </c>
      <c r="R2206" t="s">
        <v>33</v>
      </c>
      <c r="S2206" t="s">
        <v>36</v>
      </c>
    </row>
    <row r="2207" spans="1:19">
      <c r="A2207">
        <v>10266</v>
      </c>
      <c r="B2207">
        <v>33</v>
      </c>
      <c r="C2207" s="2">
        <v>74.69</v>
      </c>
      <c r="D2207" s="2">
        <v>10</v>
      </c>
      <c r="E2207" s="2">
        <v>2464.77</v>
      </c>
      <c r="F2207" s="3">
        <v>38174</v>
      </c>
      <c r="G2207" t="s">
        <v>40</v>
      </c>
      <c r="H2207">
        <v>3</v>
      </c>
      <c r="I2207">
        <v>7</v>
      </c>
      <c r="J2207">
        <v>2004</v>
      </c>
      <c r="K2207" s="2">
        <v>77</v>
      </c>
      <c r="L2207" t="s">
        <v>100</v>
      </c>
      <c r="M2207" t="s">
        <v>170</v>
      </c>
      <c r="N2207" t="s">
        <v>804</v>
      </c>
      <c r="O2207" t="s">
        <v>496</v>
      </c>
      <c r="P2207" t="s">
        <v>779</v>
      </c>
      <c r="Q2207" t="s">
        <v>69</v>
      </c>
      <c r="R2207" t="s">
        <v>33</v>
      </c>
      <c r="S2207" t="s">
        <v>45</v>
      </c>
    </row>
    <row r="2208" spans="1:19">
      <c r="A2208">
        <v>10266</v>
      </c>
      <c r="B2208">
        <v>49</v>
      </c>
      <c r="C2208" s="2">
        <v>126.6</v>
      </c>
      <c r="D2208" s="2">
        <v>5</v>
      </c>
      <c r="E2208" s="2">
        <v>6203.4</v>
      </c>
      <c r="F2208" s="3">
        <v>38174</v>
      </c>
      <c r="G2208" t="s">
        <v>40</v>
      </c>
      <c r="H2208">
        <v>3</v>
      </c>
      <c r="I2208">
        <v>7</v>
      </c>
      <c r="J2208">
        <v>2004</v>
      </c>
      <c r="K2208" s="2">
        <v>142</v>
      </c>
      <c r="L2208" t="s">
        <v>100</v>
      </c>
      <c r="M2208" t="s">
        <v>37</v>
      </c>
      <c r="N2208" t="s">
        <v>804</v>
      </c>
      <c r="O2208" t="s">
        <v>496</v>
      </c>
      <c r="P2208" t="s">
        <v>779</v>
      </c>
      <c r="Q2208" t="s">
        <v>69</v>
      </c>
      <c r="R2208" t="s">
        <v>33</v>
      </c>
      <c r="S2208" t="s">
        <v>36</v>
      </c>
    </row>
    <row r="2209" spans="1:19">
      <c r="A2209">
        <v>10266</v>
      </c>
      <c r="B2209">
        <v>20</v>
      </c>
      <c r="C2209" s="2">
        <v>141.24</v>
      </c>
      <c r="D2209" s="2">
        <v>3</v>
      </c>
      <c r="E2209" s="2">
        <v>2824.8</v>
      </c>
      <c r="F2209" s="3">
        <v>38174</v>
      </c>
      <c r="G2209" t="s">
        <v>40</v>
      </c>
      <c r="H2209">
        <v>3</v>
      </c>
      <c r="I2209">
        <v>7</v>
      </c>
      <c r="J2209">
        <v>2004</v>
      </c>
      <c r="K2209" s="2">
        <v>132</v>
      </c>
      <c r="L2209" t="s">
        <v>100</v>
      </c>
      <c r="M2209" t="s">
        <v>112</v>
      </c>
      <c r="N2209" t="s">
        <v>804</v>
      </c>
      <c r="O2209" t="s">
        <v>496</v>
      </c>
      <c r="P2209" t="s">
        <v>779</v>
      </c>
      <c r="Q2209" t="s">
        <v>69</v>
      </c>
      <c r="R2209" t="s">
        <v>33</v>
      </c>
      <c r="S2209" t="s">
        <v>45</v>
      </c>
    </row>
    <row r="2210" spans="1:19">
      <c r="A2210">
        <v>10266</v>
      </c>
      <c r="B2210">
        <v>29</v>
      </c>
      <c r="C2210" s="2">
        <v>165.95000000000002</v>
      </c>
      <c r="D2210" s="2">
        <v>7</v>
      </c>
      <c r="E2210" s="2">
        <v>4812.55</v>
      </c>
      <c r="F2210" s="3">
        <v>38174</v>
      </c>
      <c r="G2210" t="s">
        <v>40</v>
      </c>
      <c r="H2210">
        <v>3</v>
      </c>
      <c r="I2210">
        <v>7</v>
      </c>
      <c r="J2210">
        <v>2004</v>
      </c>
      <c r="K2210" s="2">
        <v>169</v>
      </c>
      <c r="L2210" t="s">
        <v>100</v>
      </c>
      <c r="M2210" t="s">
        <v>38</v>
      </c>
      <c r="N2210" t="s">
        <v>804</v>
      </c>
      <c r="O2210" t="s">
        <v>496</v>
      </c>
      <c r="P2210" t="s">
        <v>779</v>
      </c>
      <c r="Q2210" t="s">
        <v>69</v>
      </c>
      <c r="R2210" t="s">
        <v>33</v>
      </c>
      <c r="S2210" t="s">
        <v>36</v>
      </c>
    </row>
    <row r="2211" spans="1:19">
      <c r="A2211">
        <v>10266</v>
      </c>
      <c r="B2211">
        <v>33</v>
      </c>
      <c r="C2211" s="2">
        <v>152.58000000000001</v>
      </c>
      <c r="D2211" s="2">
        <v>4</v>
      </c>
      <c r="E2211" s="2">
        <v>5035.1400000000003</v>
      </c>
      <c r="F2211" s="3">
        <v>38174</v>
      </c>
      <c r="G2211" t="s">
        <v>40</v>
      </c>
      <c r="H2211">
        <v>3</v>
      </c>
      <c r="I2211">
        <v>7</v>
      </c>
      <c r="J2211">
        <v>2004</v>
      </c>
      <c r="K2211" s="2">
        <v>141</v>
      </c>
      <c r="L2211" t="s">
        <v>100</v>
      </c>
      <c r="M2211" t="s">
        <v>113</v>
      </c>
      <c r="N2211" t="s">
        <v>804</v>
      </c>
      <c r="O2211" t="s">
        <v>496</v>
      </c>
      <c r="P2211" t="s">
        <v>779</v>
      </c>
      <c r="Q2211" t="s">
        <v>69</v>
      </c>
      <c r="R2211" t="s">
        <v>33</v>
      </c>
      <c r="S2211" t="s">
        <v>36</v>
      </c>
    </row>
    <row r="2212" spans="1:19">
      <c r="A2212">
        <v>10266</v>
      </c>
      <c r="B2212">
        <v>28</v>
      </c>
      <c r="C2212" s="2">
        <v>48.300000000000004</v>
      </c>
      <c r="D2212" s="2">
        <v>1</v>
      </c>
      <c r="E2212" s="2">
        <v>1352.4</v>
      </c>
      <c r="F2212" s="3">
        <v>38174</v>
      </c>
      <c r="G2212" t="s">
        <v>40</v>
      </c>
      <c r="H2212">
        <v>3</v>
      </c>
      <c r="I2212">
        <v>7</v>
      </c>
      <c r="J2212">
        <v>2004</v>
      </c>
      <c r="K2212" s="2">
        <v>50</v>
      </c>
      <c r="L2212" t="s">
        <v>100</v>
      </c>
      <c r="M2212" t="s">
        <v>116</v>
      </c>
      <c r="N2212" t="s">
        <v>804</v>
      </c>
      <c r="O2212" t="s">
        <v>496</v>
      </c>
      <c r="P2212" t="s">
        <v>779</v>
      </c>
      <c r="Q2212" t="s">
        <v>69</v>
      </c>
      <c r="R2212" t="s">
        <v>33</v>
      </c>
      <c r="S2212" t="s">
        <v>45</v>
      </c>
    </row>
    <row r="2213" spans="1:19">
      <c r="A2213">
        <v>10266</v>
      </c>
      <c r="B2213">
        <v>34</v>
      </c>
      <c r="C2213" s="2">
        <v>40.4</v>
      </c>
      <c r="D2213" s="2">
        <v>8</v>
      </c>
      <c r="E2213" s="2">
        <v>1373.6</v>
      </c>
      <c r="F2213" s="3">
        <v>38174</v>
      </c>
      <c r="G2213" t="s">
        <v>40</v>
      </c>
      <c r="H2213">
        <v>3</v>
      </c>
      <c r="I2213">
        <v>7</v>
      </c>
      <c r="J2213">
        <v>2004</v>
      </c>
      <c r="K2213" s="2">
        <v>37</v>
      </c>
      <c r="L2213" t="s">
        <v>100</v>
      </c>
      <c r="M2213" t="s">
        <v>171</v>
      </c>
      <c r="N2213" t="s">
        <v>804</v>
      </c>
      <c r="O2213" t="s">
        <v>496</v>
      </c>
      <c r="P2213" t="s">
        <v>779</v>
      </c>
      <c r="Q2213" t="s">
        <v>69</v>
      </c>
      <c r="R2213" t="s">
        <v>33</v>
      </c>
      <c r="S2213" t="s">
        <v>45</v>
      </c>
    </row>
    <row r="2214" spans="1:19">
      <c r="A2214">
        <v>10266</v>
      </c>
      <c r="B2214">
        <v>47</v>
      </c>
      <c r="C2214" s="2">
        <v>62.45</v>
      </c>
      <c r="D2214" s="2">
        <v>13</v>
      </c>
      <c r="E2214" s="2">
        <v>2935.15</v>
      </c>
      <c r="F2214" s="3">
        <v>38174</v>
      </c>
      <c r="G2214" t="s">
        <v>40</v>
      </c>
      <c r="H2214">
        <v>3</v>
      </c>
      <c r="I2214">
        <v>7</v>
      </c>
      <c r="J2214">
        <v>2004</v>
      </c>
      <c r="K2214" s="2">
        <v>61</v>
      </c>
      <c r="L2214" t="s">
        <v>100</v>
      </c>
      <c r="M2214" t="s">
        <v>129</v>
      </c>
      <c r="N2214" t="s">
        <v>804</v>
      </c>
      <c r="O2214" t="s">
        <v>496</v>
      </c>
      <c r="P2214" t="s">
        <v>779</v>
      </c>
      <c r="Q2214" t="s">
        <v>69</v>
      </c>
      <c r="R2214" t="s">
        <v>33</v>
      </c>
      <c r="S2214" t="s">
        <v>45</v>
      </c>
    </row>
    <row r="2215" spans="1:19">
      <c r="A2215">
        <v>10266</v>
      </c>
      <c r="B2215">
        <v>24</v>
      </c>
      <c r="C2215" s="2">
        <v>122.17</v>
      </c>
      <c r="D2215" s="2">
        <v>9</v>
      </c>
      <c r="E2215" s="2">
        <v>2932.08</v>
      </c>
      <c r="F2215" s="3">
        <v>38174</v>
      </c>
      <c r="G2215" t="s">
        <v>40</v>
      </c>
      <c r="H2215">
        <v>3</v>
      </c>
      <c r="I2215">
        <v>7</v>
      </c>
      <c r="J2215">
        <v>2004</v>
      </c>
      <c r="K2215" s="2">
        <v>140</v>
      </c>
      <c r="L2215" t="s">
        <v>100</v>
      </c>
      <c r="M2215" t="s">
        <v>172</v>
      </c>
      <c r="N2215" t="s">
        <v>804</v>
      </c>
      <c r="O2215" t="s">
        <v>496</v>
      </c>
      <c r="P2215" t="s">
        <v>779</v>
      </c>
      <c r="Q2215" t="s">
        <v>69</v>
      </c>
      <c r="R2215" t="s">
        <v>33</v>
      </c>
      <c r="S2215" t="s">
        <v>45</v>
      </c>
    </row>
    <row r="2216" spans="1:19">
      <c r="A2216">
        <v>10416</v>
      </c>
      <c r="B2216">
        <v>32</v>
      </c>
      <c r="C2216" s="2">
        <v>87.6</v>
      </c>
      <c r="D2216" s="2">
        <v>1</v>
      </c>
      <c r="E2216" s="2">
        <v>2803.2</v>
      </c>
      <c r="F2216" s="3">
        <v>38482</v>
      </c>
      <c r="G2216" t="s">
        <v>40</v>
      </c>
      <c r="H2216">
        <v>2</v>
      </c>
      <c r="I2216">
        <v>5</v>
      </c>
      <c r="J2216">
        <v>2005</v>
      </c>
      <c r="K2216" s="2">
        <v>76</v>
      </c>
      <c r="L2216" t="s">
        <v>173</v>
      </c>
      <c r="M2216" t="s">
        <v>176</v>
      </c>
      <c r="N2216" t="s">
        <v>804</v>
      </c>
      <c r="O2216" t="s">
        <v>496</v>
      </c>
      <c r="P2216" t="s">
        <v>779</v>
      </c>
      <c r="Q2216" t="s">
        <v>69</v>
      </c>
      <c r="R2216" t="s">
        <v>33</v>
      </c>
      <c r="S2216" t="s">
        <v>45</v>
      </c>
    </row>
    <row r="2217" spans="1:19">
      <c r="A2217">
        <v>10416</v>
      </c>
      <c r="B2217">
        <v>45</v>
      </c>
      <c r="C2217" s="2">
        <v>105.88000000000001</v>
      </c>
      <c r="D2217" s="2">
        <v>2</v>
      </c>
      <c r="E2217" s="2">
        <v>4764.6000000000004</v>
      </c>
      <c r="F2217" s="3">
        <v>38482</v>
      </c>
      <c r="G2217" t="s">
        <v>40</v>
      </c>
      <c r="H2217">
        <v>2</v>
      </c>
      <c r="I2217">
        <v>5</v>
      </c>
      <c r="J2217">
        <v>2005</v>
      </c>
      <c r="K2217" s="2">
        <v>99</v>
      </c>
      <c r="L2217" t="s">
        <v>173</v>
      </c>
      <c r="M2217" t="s">
        <v>177</v>
      </c>
      <c r="N2217" t="s">
        <v>804</v>
      </c>
      <c r="O2217" t="s">
        <v>496</v>
      </c>
      <c r="P2217" t="s">
        <v>779</v>
      </c>
      <c r="Q2217" t="s">
        <v>69</v>
      </c>
      <c r="R2217" t="s">
        <v>33</v>
      </c>
      <c r="S2217" t="s">
        <v>36</v>
      </c>
    </row>
    <row r="2218" spans="1:19">
      <c r="A2218">
        <v>10416</v>
      </c>
      <c r="B2218">
        <v>24</v>
      </c>
      <c r="C2218" s="2">
        <v>181.34</v>
      </c>
      <c r="D2218" s="2">
        <v>14</v>
      </c>
      <c r="E2218" s="2">
        <v>4352.16</v>
      </c>
      <c r="F2218" s="3">
        <v>38482</v>
      </c>
      <c r="G2218" t="s">
        <v>40</v>
      </c>
      <c r="H2218">
        <v>2</v>
      </c>
      <c r="I2218">
        <v>5</v>
      </c>
      <c r="J2218">
        <v>2005</v>
      </c>
      <c r="K2218" s="2">
        <v>157</v>
      </c>
      <c r="L2218" t="s">
        <v>161</v>
      </c>
      <c r="M2218" t="s">
        <v>43</v>
      </c>
      <c r="N2218" t="s">
        <v>804</v>
      </c>
      <c r="O2218" t="s">
        <v>496</v>
      </c>
      <c r="P2218" t="s">
        <v>779</v>
      </c>
      <c r="Q2218" t="s">
        <v>69</v>
      </c>
      <c r="R2218" t="s">
        <v>33</v>
      </c>
      <c r="S2218" t="s">
        <v>36</v>
      </c>
    </row>
    <row r="2219" spans="1:19">
      <c r="A2219">
        <v>10416</v>
      </c>
      <c r="B2219">
        <v>15</v>
      </c>
      <c r="C2219" s="2">
        <v>98.839999999999989</v>
      </c>
      <c r="D2219" s="2">
        <v>4</v>
      </c>
      <c r="E2219" s="2">
        <v>1482.6</v>
      </c>
      <c r="F2219" s="3">
        <v>38482</v>
      </c>
      <c r="G2219" t="s">
        <v>40</v>
      </c>
      <c r="H2219">
        <v>2</v>
      </c>
      <c r="I2219">
        <v>5</v>
      </c>
      <c r="J2219">
        <v>2005</v>
      </c>
      <c r="K2219" s="2">
        <v>84</v>
      </c>
      <c r="L2219" t="s">
        <v>161</v>
      </c>
      <c r="M2219" t="s">
        <v>179</v>
      </c>
      <c r="N2219" t="s">
        <v>804</v>
      </c>
      <c r="O2219" t="s">
        <v>496</v>
      </c>
      <c r="P2219" t="s">
        <v>779</v>
      </c>
      <c r="Q2219" t="s">
        <v>69</v>
      </c>
      <c r="R2219" t="s">
        <v>33</v>
      </c>
      <c r="S2219" t="s">
        <v>45</v>
      </c>
    </row>
    <row r="2220" spans="1:19">
      <c r="A2220">
        <v>10416</v>
      </c>
      <c r="B2220">
        <v>47</v>
      </c>
      <c r="C2220" s="2">
        <v>88.63</v>
      </c>
      <c r="D2220" s="2">
        <v>6</v>
      </c>
      <c r="E2220" s="2">
        <v>4165.6099999999997</v>
      </c>
      <c r="F2220" s="3">
        <v>38482</v>
      </c>
      <c r="G2220" t="s">
        <v>40</v>
      </c>
      <c r="H2220">
        <v>2</v>
      </c>
      <c r="I2220">
        <v>5</v>
      </c>
      <c r="J2220">
        <v>2005</v>
      </c>
      <c r="K2220" s="2">
        <v>109</v>
      </c>
      <c r="L2220" t="s">
        <v>161</v>
      </c>
      <c r="M2220" t="s">
        <v>180</v>
      </c>
      <c r="N2220" t="s">
        <v>804</v>
      </c>
      <c r="O2220" t="s">
        <v>496</v>
      </c>
      <c r="P2220" t="s">
        <v>779</v>
      </c>
      <c r="Q2220" t="s">
        <v>69</v>
      </c>
      <c r="R2220" t="s">
        <v>33</v>
      </c>
      <c r="S2220" t="s">
        <v>36</v>
      </c>
    </row>
    <row r="2221" spans="1:19">
      <c r="A2221">
        <v>10416</v>
      </c>
      <c r="B2221">
        <v>18</v>
      </c>
      <c r="C2221" s="2">
        <v>75.06</v>
      </c>
      <c r="D2221" s="2">
        <v>13</v>
      </c>
      <c r="E2221" s="2">
        <v>1351.08</v>
      </c>
      <c r="F2221" s="3">
        <v>38482</v>
      </c>
      <c r="G2221" t="s">
        <v>40</v>
      </c>
      <c r="H2221">
        <v>2</v>
      </c>
      <c r="I2221">
        <v>5</v>
      </c>
      <c r="J2221">
        <v>2005</v>
      </c>
      <c r="K2221" s="2">
        <v>68</v>
      </c>
      <c r="L2221" t="s">
        <v>161</v>
      </c>
      <c r="M2221" t="s">
        <v>46</v>
      </c>
      <c r="N2221" t="s">
        <v>804</v>
      </c>
      <c r="O2221" t="s">
        <v>496</v>
      </c>
      <c r="P2221" t="s">
        <v>779</v>
      </c>
      <c r="Q2221" t="s">
        <v>69</v>
      </c>
      <c r="R2221" t="s">
        <v>33</v>
      </c>
      <c r="S2221" t="s">
        <v>45</v>
      </c>
    </row>
    <row r="2222" spans="1:19">
      <c r="A2222">
        <v>10416</v>
      </c>
      <c r="B2222">
        <v>48</v>
      </c>
      <c r="C2222" s="2">
        <v>74.62</v>
      </c>
      <c r="D2222" s="2">
        <v>5</v>
      </c>
      <c r="E2222" s="2">
        <v>3581.76</v>
      </c>
      <c r="F2222" s="3">
        <v>38482</v>
      </c>
      <c r="G2222" t="s">
        <v>40</v>
      </c>
      <c r="H2222">
        <v>2</v>
      </c>
      <c r="I2222">
        <v>5</v>
      </c>
      <c r="J2222">
        <v>2005</v>
      </c>
      <c r="K2222" s="2">
        <v>72</v>
      </c>
      <c r="L2222" t="s">
        <v>161</v>
      </c>
      <c r="M2222" t="s">
        <v>181</v>
      </c>
      <c r="N2222" t="s">
        <v>804</v>
      </c>
      <c r="O2222" t="s">
        <v>496</v>
      </c>
      <c r="P2222" t="s">
        <v>779</v>
      </c>
      <c r="Q2222" t="s">
        <v>69</v>
      </c>
      <c r="R2222" t="s">
        <v>33</v>
      </c>
      <c r="S2222" t="s">
        <v>36</v>
      </c>
    </row>
    <row r="2223" spans="1:19">
      <c r="A2223">
        <v>10416</v>
      </c>
      <c r="B2223">
        <v>23</v>
      </c>
      <c r="C2223" s="2">
        <v>91.34</v>
      </c>
      <c r="D2223" s="2">
        <v>9</v>
      </c>
      <c r="E2223" s="2">
        <v>2100.8200000000002</v>
      </c>
      <c r="F2223" s="3">
        <v>38482</v>
      </c>
      <c r="G2223" t="s">
        <v>40</v>
      </c>
      <c r="H2223">
        <v>2</v>
      </c>
      <c r="I2223">
        <v>5</v>
      </c>
      <c r="J2223">
        <v>2005</v>
      </c>
      <c r="K2223" s="2">
        <v>91</v>
      </c>
      <c r="L2223" t="s">
        <v>161</v>
      </c>
      <c r="M2223" t="s">
        <v>182</v>
      </c>
      <c r="N2223" t="s">
        <v>804</v>
      </c>
      <c r="O2223" t="s">
        <v>496</v>
      </c>
      <c r="P2223" t="s">
        <v>779</v>
      </c>
      <c r="Q2223" t="s">
        <v>69</v>
      </c>
      <c r="R2223" t="s">
        <v>33</v>
      </c>
      <c r="S2223" t="s">
        <v>45</v>
      </c>
    </row>
    <row r="2224" spans="1:19">
      <c r="A2224">
        <v>10416</v>
      </c>
      <c r="B2224">
        <v>22</v>
      </c>
      <c r="C2224" s="2">
        <v>111.69</v>
      </c>
      <c r="D2224" s="2">
        <v>11</v>
      </c>
      <c r="E2224" s="2">
        <v>2457.1799999999998</v>
      </c>
      <c r="F2224" s="3">
        <v>38482</v>
      </c>
      <c r="G2224" t="s">
        <v>40</v>
      </c>
      <c r="H2224">
        <v>2</v>
      </c>
      <c r="I2224">
        <v>5</v>
      </c>
      <c r="J2224">
        <v>2005</v>
      </c>
      <c r="K2224" s="2">
        <v>99</v>
      </c>
      <c r="L2224" t="s">
        <v>161</v>
      </c>
      <c r="M2224" t="s">
        <v>47</v>
      </c>
      <c r="N2224" t="s">
        <v>804</v>
      </c>
      <c r="O2224" t="s">
        <v>496</v>
      </c>
      <c r="P2224" t="s">
        <v>779</v>
      </c>
      <c r="Q2224" t="s">
        <v>69</v>
      </c>
      <c r="R2224" t="s">
        <v>33</v>
      </c>
      <c r="S2224" t="s">
        <v>45</v>
      </c>
    </row>
    <row r="2225" spans="1:19">
      <c r="A2225">
        <v>10416</v>
      </c>
      <c r="B2225">
        <v>41</v>
      </c>
      <c r="C2225" s="2">
        <v>137.63</v>
      </c>
      <c r="D2225" s="2">
        <v>3</v>
      </c>
      <c r="E2225" s="2">
        <v>5642.83</v>
      </c>
      <c r="F2225" s="3">
        <v>38482</v>
      </c>
      <c r="G2225" t="s">
        <v>40</v>
      </c>
      <c r="H2225">
        <v>2</v>
      </c>
      <c r="I2225">
        <v>5</v>
      </c>
      <c r="J2225">
        <v>2005</v>
      </c>
      <c r="K2225" s="2">
        <v>118</v>
      </c>
      <c r="L2225" t="s">
        <v>161</v>
      </c>
      <c r="M2225" t="s">
        <v>183</v>
      </c>
      <c r="N2225" t="s">
        <v>804</v>
      </c>
      <c r="O2225" t="s">
        <v>496</v>
      </c>
      <c r="P2225" t="s">
        <v>779</v>
      </c>
      <c r="Q2225" t="s">
        <v>69</v>
      </c>
      <c r="R2225" t="s">
        <v>33</v>
      </c>
      <c r="S2225" t="s">
        <v>36</v>
      </c>
    </row>
    <row r="2226" spans="1:19">
      <c r="A2226">
        <v>10416</v>
      </c>
      <c r="B2226">
        <v>39</v>
      </c>
      <c r="C2226" s="2">
        <v>67.2</v>
      </c>
      <c r="D2226" s="2">
        <v>10</v>
      </c>
      <c r="E2226" s="2">
        <v>2620.8000000000002</v>
      </c>
      <c r="F2226" s="3">
        <v>38482</v>
      </c>
      <c r="G2226" t="s">
        <v>40</v>
      </c>
      <c r="H2226">
        <v>2</v>
      </c>
      <c r="I2226">
        <v>5</v>
      </c>
      <c r="J2226">
        <v>2005</v>
      </c>
      <c r="K2226" s="2">
        <v>80</v>
      </c>
      <c r="L2226" t="s">
        <v>161</v>
      </c>
      <c r="M2226" t="s">
        <v>184</v>
      </c>
      <c r="N2226" t="s">
        <v>804</v>
      </c>
      <c r="O2226" t="s">
        <v>496</v>
      </c>
      <c r="P2226" t="s">
        <v>779</v>
      </c>
      <c r="Q2226" t="s">
        <v>69</v>
      </c>
      <c r="R2226" t="s">
        <v>33</v>
      </c>
      <c r="S2226" t="s">
        <v>45</v>
      </c>
    </row>
    <row r="2227" spans="1:19">
      <c r="A2227">
        <v>10416</v>
      </c>
      <c r="B2227">
        <v>43</v>
      </c>
      <c r="C2227" s="2">
        <v>62.190000000000005</v>
      </c>
      <c r="D2227" s="2">
        <v>12</v>
      </c>
      <c r="E2227" s="2">
        <v>2674.17</v>
      </c>
      <c r="F2227" s="3">
        <v>38482</v>
      </c>
      <c r="G2227" t="s">
        <v>40</v>
      </c>
      <c r="H2227">
        <v>2</v>
      </c>
      <c r="I2227">
        <v>5</v>
      </c>
      <c r="J2227">
        <v>2005</v>
      </c>
      <c r="K2227" s="2">
        <v>74</v>
      </c>
      <c r="L2227" t="s">
        <v>161</v>
      </c>
      <c r="M2227" t="s">
        <v>48</v>
      </c>
      <c r="N2227" t="s">
        <v>804</v>
      </c>
      <c r="O2227" t="s">
        <v>496</v>
      </c>
      <c r="P2227" t="s">
        <v>779</v>
      </c>
      <c r="Q2227" t="s">
        <v>69</v>
      </c>
      <c r="R2227" t="s">
        <v>33</v>
      </c>
      <c r="S2227" t="s">
        <v>45</v>
      </c>
    </row>
    <row r="2228" spans="1:19">
      <c r="A2228">
        <v>10176</v>
      </c>
      <c r="B2228">
        <v>22</v>
      </c>
      <c r="C2228" s="2">
        <v>64</v>
      </c>
      <c r="D2228" s="2">
        <v>6</v>
      </c>
      <c r="E2228" s="2">
        <v>1408</v>
      </c>
      <c r="F2228" s="3">
        <v>37931</v>
      </c>
      <c r="G2228" t="s">
        <v>40</v>
      </c>
      <c r="H2228">
        <v>4</v>
      </c>
      <c r="I2228">
        <v>11</v>
      </c>
      <c r="J2228">
        <v>2003</v>
      </c>
      <c r="K2228" s="2">
        <v>62</v>
      </c>
      <c r="L2228" t="s">
        <v>368</v>
      </c>
      <c r="M2228" t="s">
        <v>200</v>
      </c>
      <c r="N2228" t="s">
        <v>804</v>
      </c>
      <c r="O2228" t="s">
        <v>496</v>
      </c>
      <c r="P2228" t="s">
        <v>779</v>
      </c>
      <c r="Q2228" t="s">
        <v>69</v>
      </c>
      <c r="R2228" t="s">
        <v>33</v>
      </c>
      <c r="S2228" t="s">
        <v>45</v>
      </c>
    </row>
    <row r="2229" spans="1:19">
      <c r="A2229">
        <v>10176</v>
      </c>
      <c r="B2229">
        <v>38</v>
      </c>
      <c r="C2229" s="2">
        <v>64.44</v>
      </c>
      <c r="D2229" s="2">
        <v>4</v>
      </c>
      <c r="E2229" s="2">
        <v>2448.7199999999998</v>
      </c>
      <c r="F2229" s="3">
        <v>37931</v>
      </c>
      <c r="G2229" t="s">
        <v>40</v>
      </c>
      <c r="H2229">
        <v>4</v>
      </c>
      <c r="I2229">
        <v>11</v>
      </c>
      <c r="J2229">
        <v>2003</v>
      </c>
      <c r="K2229" s="2">
        <v>58</v>
      </c>
      <c r="L2229" t="s">
        <v>368</v>
      </c>
      <c r="M2229" t="s">
        <v>235</v>
      </c>
      <c r="N2229" t="s">
        <v>804</v>
      </c>
      <c r="O2229" t="s">
        <v>496</v>
      </c>
      <c r="P2229" t="s">
        <v>779</v>
      </c>
      <c r="Q2229" t="s">
        <v>69</v>
      </c>
      <c r="R2229" t="s">
        <v>33</v>
      </c>
      <c r="S2229" t="s">
        <v>45</v>
      </c>
    </row>
    <row r="2230" spans="1:19">
      <c r="A2230">
        <v>10176</v>
      </c>
      <c r="B2230">
        <v>23</v>
      </c>
      <c r="C2230" s="2">
        <v>135.43</v>
      </c>
      <c r="D2230" s="2">
        <v>9</v>
      </c>
      <c r="E2230" s="2">
        <v>3114.89</v>
      </c>
      <c r="F2230" s="3">
        <v>37931</v>
      </c>
      <c r="G2230" t="s">
        <v>40</v>
      </c>
      <c r="H2230">
        <v>4</v>
      </c>
      <c r="I2230">
        <v>11</v>
      </c>
      <c r="J2230">
        <v>2003</v>
      </c>
      <c r="K2230" s="2">
        <v>115</v>
      </c>
      <c r="L2230" t="s">
        <v>79</v>
      </c>
      <c r="M2230" t="s">
        <v>249</v>
      </c>
      <c r="N2230" t="s">
        <v>804</v>
      </c>
      <c r="O2230" t="s">
        <v>496</v>
      </c>
      <c r="P2230" t="s">
        <v>779</v>
      </c>
      <c r="Q2230" t="s">
        <v>69</v>
      </c>
      <c r="R2230" t="s">
        <v>33</v>
      </c>
      <c r="S2230" t="s">
        <v>36</v>
      </c>
    </row>
    <row r="2231" spans="1:19">
      <c r="A2231">
        <v>10416</v>
      </c>
      <c r="B2231">
        <v>26</v>
      </c>
      <c r="C2231" s="2">
        <v>61.22</v>
      </c>
      <c r="D2231" s="2">
        <v>7</v>
      </c>
      <c r="E2231" s="2">
        <v>1591.72</v>
      </c>
      <c r="F2231" s="3">
        <v>38482</v>
      </c>
      <c r="G2231" t="s">
        <v>40</v>
      </c>
      <c r="H2231">
        <v>2</v>
      </c>
      <c r="I2231">
        <v>5</v>
      </c>
      <c r="J2231">
        <v>2005</v>
      </c>
      <c r="K2231" s="2">
        <v>68</v>
      </c>
      <c r="L2231" t="s">
        <v>81</v>
      </c>
      <c r="M2231" t="s">
        <v>187</v>
      </c>
      <c r="N2231" t="s">
        <v>804</v>
      </c>
      <c r="O2231" t="s">
        <v>496</v>
      </c>
      <c r="P2231" t="s">
        <v>779</v>
      </c>
      <c r="Q2231" t="s">
        <v>69</v>
      </c>
      <c r="R2231" t="s">
        <v>33</v>
      </c>
      <c r="S2231" t="s">
        <v>45</v>
      </c>
    </row>
    <row r="2232" spans="1:19">
      <c r="A2232">
        <v>10416</v>
      </c>
      <c r="B2232">
        <v>37</v>
      </c>
      <c r="C2232" s="2">
        <v>51.93</v>
      </c>
      <c r="D2232" s="2">
        <v>8</v>
      </c>
      <c r="E2232" s="2">
        <v>1921.41</v>
      </c>
      <c r="F2232" s="3">
        <v>38482</v>
      </c>
      <c r="G2232" t="s">
        <v>40</v>
      </c>
      <c r="H2232">
        <v>2</v>
      </c>
      <c r="I2232">
        <v>5</v>
      </c>
      <c r="J2232">
        <v>2005</v>
      </c>
      <c r="K2232" s="2">
        <v>43</v>
      </c>
      <c r="L2232" t="s">
        <v>81</v>
      </c>
      <c r="M2232" t="s">
        <v>188</v>
      </c>
      <c r="N2232" t="s">
        <v>804</v>
      </c>
      <c r="O2232" t="s">
        <v>496</v>
      </c>
      <c r="P2232" t="s">
        <v>779</v>
      </c>
      <c r="Q2232" t="s">
        <v>69</v>
      </c>
      <c r="R2232" t="s">
        <v>33</v>
      </c>
      <c r="S2232" t="s">
        <v>45</v>
      </c>
    </row>
    <row r="2233" spans="1:19">
      <c r="A2233">
        <v>10137</v>
      </c>
      <c r="B2233">
        <v>44</v>
      </c>
      <c r="C2233" s="2">
        <v>99.55</v>
      </c>
      <c r="D2233" s="2">
        <v>2</v>
      </c>
      <c r="E2233" s="2">
        <v>4380.2</v>
      </c>
      <c r="F2233" s="3">
        <v>37812</v>
      </c>
      <c r="G2233" t="s">
        <v>40</v>
      </c>
      <c r="H2233">
        <v>3</v>
      </c>
      <c r="I2233">
        <v>7</v>
      </c>
      <c r="J2233">
        <v>2003</v>
      </c>
      <c r="K2233" s="2">
        <v>124</v>
      </c>
      <c r="L2233" t="s">
        <v>100</v>
      </c>
      <c r="M2233" t="s">
        <v>111</v>
      </c>
      <c r="N2233" t="s">
        <v>615</v>
      </c>
      <c r="O2233" t="s">
        <v>618</v>
      </c>
      <c r="P2233" t="s">
        <v>793</v>
      </c>
      <c r="Q2233" t="s">
        <v>32</v>
      </c>
      <c r="R2233" t="s">
        <v>33</v>
      </c>
      <c r="S2233" t="s">
        <v>36</v>
      </c>
    </row>
    <row r="2234" spans="1:19">
      <c r="A2234">
        <v>10137</v>
      </c>
      <c r="B2234">
        <v>37</v>
      </c>
      <c r="C2234" s="2">
        <v>117.48</v>
      </c>
      <c r="D2234" s="2">
        <v>3</v>
      </c>
      <c r="E2234" s="2">
        <v>4346.76</v>
      </c>
      <c r="F2234" s="3">
        <v>37812</v>
      </c>
      <c r="G2234" t="s">
        <v>40</v>
      </c>
      <c r="H2234">
        <v>3</v>
      </c>
      <c r="I2234">
        <v>7</v>
      </c>
      <c r="J2234">
        <v>2003</v>
      </c>
      <c r="K2234" s="2">
        <v>132</v>
      </c>
      <c r="L2234" t="s">
        <v>100</v>
      </c>
      <c r="M2234" t="s">
        <v>112</v>
      </c>
      <c r="N2234" t="s">
        <v>615</v>
      </c>
      <c r="O2234" t="s">
        <v>618</v>
      </c>
      <c r="P2234" t="s">
        <v>793</v>
      </c>
      <c r="Q2234" t="s">
        <v>32</v>
      </c>
      <c r="R2234" t="s">
        <v>33</v>
      </c>
      <c r="S2234" t="s">
        <v>36</v>
      </c>
    </row>
    <row r="2235" spans="1:19">
      <c r="A2235">
        <v>10137</v>
      </c>
      <c r="B2235">
        <v>31</v>
      </c>
      <c r="C2235" s="2">
        <v>165.3</v>
      </c>
      <c r="D2235" s="2">
        <v>4</v>
      </c>
      <c r="E2235" s="2">
        <v>5124.3</v>
      </c>
      <c r="F2235" s="3">
        <v>37812</v>
      </c>
      <c r="G2235" t="s">
        <v>40</v>
      </c>
      <c r="H2235">
        <v>3</v>
      </c>
      <c r="I2235">
        <v>7</v>
      </c>
      <c r="J2235">
        <v>2003</v>
      </c>
      <c r="K2235" s="2">
        <v>141</v>
      </c>
      <c r="L2235" t="s">
        <v>100</v>
      </c>
      <c r="M2235" t="s">
        <v>113</v>
      </c>
      <c r="N2235" t="s">
        <v>615</v>
      </c>
      <c r="O2235" t="s">
        <v>618</v>
      </c>
      <c r="P2235" t="s">
        <v>793</v>
      </c>
      <c r="Q2235" t="s">
        <v>32</v>
      </c>
      <c r="R2235" t="s">
        <v>33</v>
      </c>
      <c r="S2235" t="s">
        <v>36</v>
      </c>
    </row>
    <row r="2236" spans="1:19">
      <c r="A2236">
        <v>10137</v>
      </c>
      <c r="B2236">
        <v>26</v>
      </c>
      <c r="C2236" s="2">
        <v>49.809999999999995</v>
      </c>
      <c r="D2236" s="2">
        <v>1</v>
      </c>
      <c r="E2236" s="2">
        <v>1295.06</v>
      </c>
      <c r="F2236" s="3">
        <v>37812</v>
      </c>
      <c r="G2236" t="s">
        <v>40</v>
      </c>
      <c r="H2236">
        <v>3</v>
      </c>
      <c r="I2236">
        <v>7</v>
      </c>
      <c r="J2236">
        <v>2003</v>
      </c>
      <c r="K2236" s="2">
        <v>50</v>
      </c>
      <c r="L2236" t="s">
        <v>100</v>
      </c>
      <c r="M2236" t="s">
        <v>116</v>
      </c>
      <c r="N2236" t="s">
        <v>615</v>
      </c>
      <c r="O2236" t="s">
        <v>618</v>
      </c>
      <c r="P2236" t="s">
        <v>793</v>
      </c>
      <c r="Q2236" t="s">
        <v>32</v>
      </c>
      <c r="R2236" t="s">
        <v>33</v>
      </c>
      <c r="S2236" t="s">
        <v>45</v>
      </c>
    </row>
    <row r="2237" spans="1:19">
      <c r="A2237">
        <v>10343</v>
      </c>
      <c r="B2237">
        <v>36</v>
      </c>
      <c r="C2237" s="2">
        <v>162.47</v>
      </c>
      <c r="D2237" s="2">
        <v>4</v>
      </c>
      <c r="E2237" s="2">
        <v>5848.92</v>
      </c>
      <c r="F2237" s="3">
        <v>38315</v>
      </c>
      <c r="G2237" t="s">
        <v>40</v>
      </c>
      <c r="H2237">
        <v>4</v>
      </c>
      <c r="I2237">
        <v>11</v>
      </c>
      <c r="J2237">
        <v>2004</v>
      </c>
      <c r="K2237" s="2">
        <v>124</v>
      </c>
      <c r="L2237" t="s">
        <v>100</v>
      </c>
      <c r="M2237" t="s">
        <v>111</v>
      </c>
      <c r="N2237" t="s">
        <v>615</v>
      </c>
      <c r="O2237" t="s">
        <v>618</v>
      </c>
      <c r="P2237" t="s">
        <v>793</v>
      </c>
      <c r="Q2237" t="s">
        <v>32</v>
      </c>
      <c r="R2237" t="s">
        <v>33</v>
      </c>
      <c r="S2237" t="s">
        <v>36</v>
      </c>
    </row>
    <row r="2238" spans="1:19">
      <c r="A2238">
        <v>10343</v>
      </c>
      <c r="B2238">
        <v>25</v>
      </c>
      <c r="C2238" s="2">
        <v>52.32</v>
      </c>
      <c r="D2238" s="2">
        <v>3</v>
      </c>
      <c r="E2238" s="2">
        <v>1308</v>
      </c>
      <c r="F2238" s="3">
        <v>38315</v>
      </c>
      <c r="G2238" t="s">
        <v>40</v>
      </c>
      <c r="H2238">
        <v>4</v>
      </c>
      <c r="I2238">
        <v>11</v>
      </c>
      <c r="J2238">
        <v>2004</v>
      </c>
      <c r="K2238" s="2">
        <v>132</v>
      </c>
      <c r="L2238" t="s">
        <v>100</v>
      </c>
      <c r="M2238" t="s">
        <v>112</v>
      </c>
      <c r="N2238" t="s">
        <v>615</v>
      </c>
      <c r="O2238" t="s">
        <v>618</v>
      </c>
      <c r="P2238" t="s">
        <v>793</v>
      </c>
      <c r="Q2238" t="s">
        <v>32</v>
      </c>
      <c r="R2238" t="s">
        <v>33</v>
      </c>
      <c r="S2238" t="s">
        <v>45</v>
      </c>
    </row>
    <row r="2239" spans="1:19">
      <c r="A2239">
        <v>10343</v>
      </c>
      <c r="B2239">
        <v>44</v>
      </c>
      <c r="C2239" s="2">
        <v>84.88</v>
      </c>
      <c r="D2239" s="2">
        <v>2</v>
      </c>
      <c r="E2239" s="2">
        <v>3734.72</v>
      </c>
      <c r="F2239" s="3">
        <v>38315</v>
      </c>
      <c r="G2239" t="s">
        <v>40</v>
      </c>
      <c r="H2239">
        <v>4</v>
      </c>
      <c r="I2239">
        <v>11</v>
      </c>
      <c r="J2239">
        <v>2004</v>
      </c>
      <c r="K2239" s="2">
        <v>141</v>
      </c>
      <c r="L2239" t="s">
        <v>100</v>
      </c>
      <c r="M2239" t="s">
        <v>113</v>
      </c>
      <c r="N2239" t="s">
        <v>615</v>
      </c>
      <c r="O2239" t="s">
        <v>618</v>
      </c>
      <c r="P2239" t="s">
        <v>793</v>
      </c>
      <c r="Q2239" t="s">
        <v>32</v>
      </c>
      <c r="R2239" t="s">
        <v>33</v>
      </c>
      <c r="S2239" t="s">
        <v>36</v>
      </c>
    </row>
    <row r="2240" spans="1:19">
      <c r="A2240">
        <v>10343</v>
      </c>
      <c r="B2240">
        <v>27</v>
      </c>
      <c r="C2240" s="2">
        <v>36.21</v>
      </c>
      <c r="D2240" s="2">
        <v>6</v>
      </c>
      <c r="E2240" s="2">
        <v>977.67</v>
      </c>
      <c r="F2240" s="3">
        <v>38315</v>
      </c>
      <c r="G2240" t="s">
        <v>40</v>
      </c>
      <c r="H2240">
        <v>4</v>
      </c>
      <c r="I2240">
        <v>11</v>
      </c>
      <c r="J2240">
        <v>2004</v>
      </c>
      <c r="K2240" s="2">
        <v>50</v>
      </c>
      <c r="L2240" t="s">
        <v>100</v>
      </c>
      <c r="M2240" t="s">
        <v>116</v>
      </c>
      <c r="N2240" t="s">
        <v>615</v>
      </c>
      <c r="O2240" t="s">
        <v>618</v>
      </c>
      <c r="P2240" t="s">
        <v>793</v>
      </c>
      <c r="Q2240" t="s">
        <v>32</v>
      </c>
      <c r="R2240" t="s">
        <v>33</v>
      </c>
      <c r="S2240" t="s">
        <v>45</v>
      </c>
    </row>
    <row r="2241" spans="1:19">
      <c r="A2241">
        <v>10343</v>
      </c>
      <c r="B2241">
        <v>30</v>
      </c>
      <c r="C2241" s="2">
        <v>103.28999999999999</v>
      </c>
      <c r="D2241" s="2">
        <v>1</v>
      </c>
      <c r="E2241" s="2">
        <v>3098.7</v>
      </c>
      <c r="F2241" s="3">
        <v>38315</v>
      </c>
      <c r="G2241" t="s">
        <v>40</v>
      </c>
      <c r="H2241">
        <v>4</v>
      </c>
      <c r="I2241">
        <v>11</v>
      </c>
      <c r="J2241">
        <v>2004</v>
      </c>
      <c r="K2241" s="2">
        <v>80</v>
      </c>
      <c r="L2241" t="s">
        <v>100</v>
      </c>
      <c r="M2241" t="s">
        <v>130</v>
      </c>
      <c r="N2241" t="s">
        <v>615</v>
      </c>
      <c r="O2241" t="s">
        <v>618</v>
      </c>
      <c r="P2241" t="s">
        <v>793</v>
      </c>
      <c r="Q2241" t="s">
        <v>32</v>
      </c>
      <c r="R2241" t="s">
        <v>33</v>
      </c>
      <c r="S2241" t="s">
        <v>36</v>
      </c>
    </row>
    <row r="2242" spans="1:19">
      <c r="A2242">
        <v>10359</v>
      </c>
      <c r="B2242">
        <v>48</v>
      </c>
      <c r="C2242" s="2">
        <v>54.68</v>
      </c>
      <c r="D2242" s="2">
        <v>6</v>
      </c>
      <c r="E2242" s="2">
        <v>2624.64</v>
      </c>
      <c r="F2242" s="3">
        <v>38336</v>
      </c>
      <c r="G2242" t="s">
        <v>40</v>
      </c>
      <c r="H2242">
        <v>4</v>
      </c>
      <c r="I2242">
        <v>12</v>
      </c>
      <c r="J2242">
        <v>2004</v>
      </c>
      <c r="K2242" s="2">
        <v>136</v>
      </c>
      <c r="L2242" t="s">
        <v>100</v>
      </c>
      <c r="M2242" t="s">
        <v>41</v>
      </c>
      <c r="N2242" t="s">
        <v>615</v>
      </c>
      <c r="O2242" t="s">
        <v>618</v>
      </c>
      <c r="P2242" t="s">
        <v>793</v>
      </c>
      <c r="Q2242" t="s">
        <v>32</v>
      </c>
      <c r="R2242" t="s">
        <v>33</v>
      </c>
      <c r="S2242" t="s">
        <v>45</v>
      </c>
    </row>
    <row r="2243" spans="1:19">
      <c r="A2243">
        <v>10359</v>
      </c>
      <c r="B2243">
        <v>42</v>
      </c>
      <c r="C2243" s="2">
        <v>113.43999999999998</v>
      </c>
      <c r="D2243" s="2">
        <v>8</v>
      </c>
      <c r="E2243" s="2">
        <v>4764.4799999999996</v>
      </c>
      <c r="F2243" s="3">
        <v>38336</v>
      </c>
      <c r="G2243" t="s">
        <v>40</v>
      </c>
      <c r="H2243">
        <v>4</v>
      </c>
      <c r="I2243">
        <v>12</v>
      </c>
      <c r="J2243">
        <v>2004</v>
      </c>
      <c r="K2243" s="2">
        <v>207</v>
      </c>
      <c r="L2243" t="s">
        <v>100</v>
      </c>
      <c r="M2243" t="s">
        <v>72</v>
      </c>
      <c r="N2243" t="s">
        <v>615</v>
      </c>
      <c r="O2243" t="s">
        <v>618</v>
      </c>
      <c r="P2243" t="s">
        <v>793</v>
      </c>
      <c r="Q2243" t="s">
        <v>32</v>
      </c>
      <c r="R2243" t="s">
        <v>33</v>
      </c>
      <c r="S2243" t="s">
        <v>36</v>
      </c>
    </row>
    <row r="2244" spans="1:19">
      <c r="A2244">
        <v>10359</v>
      </c>
      <c r="B2244">
        <v>49</v>
      </c>
      <c r="C2244" s="2">
        <v>62.089999999999996</v>
      </c>
      <c r="D2244" s="2">
        <v>5</v>
      </c>
      <c r="E2244" s="2">
        <v>3042.41</v>
      </c>
      <c r="F2244" s="3">
        <v>38336</v>
      </c>
      <c r="G2244" t="s">
        <v>40</v>
      </c>
      <c r="H2244">
        <v>4</v>
      </c>
      <c r="I2244">
        <v>12</v>
      </c>
      <c r="J2244">
        <v>2004</v>
      </c>
      <c r="K2244" s="2">
        <v>173</v>
      </c>
      <c r="L2244" t="s">
        <v>100</v>
      </c>
      <c r="M2244" t="s">
        <v>74</v>
      </c>
      <c r="N2244" t="s">
        <v>615</v>
      </c>
      <c r="O2244" t="s">
        <v>618</v>
      </c>
      <c r="P2244" t="s">
        <v>793</v>
      </c>
      <c r="Q2244" t="s">
        <v>32</v>
      </c>
      <c r="R2244" t="s">
        <v>33</v>
      </c>
      <c r="S2244" t="s">
        <v>36</v>
      </c>
    </row>
    <row r="2245" spans="1:19">
      <c r="A2245">
        <v>10359</v>
      </c>
      <c r="B2245">
        <v>22</v>
      </c>
      <c r="C2245" s="2">
        <v>118.32</v>
      </c>
      <c r="D2245" s="2">
        <v>7</v>
      </c>
      <c r="E2245" s="2">
        <v>2603.04</v>
      </c>
      <c r="F2245" s="3">
        <v>38336</v>
      </c>
      <c r="G2245" t="s">
        <v>40</v>
      </c>
      <c r="H2245">
        <v>4</v>
      </c>
      <c r="I2245">
        <v>12</v>
      </c>
      <c r="J2245">
        <v>2004</v>
      </c>
      <c r="K2245" s="2">
        <v>118</v>
      </c>
      <c r="L2245" t="s">
        <v>100</v>
      </c>
      <c r="M2245" t="s">
        <v>199</v>
      </c>
      <c r="N2245" t="s">
        <v>615</v>
      </c>
      <c r="O2245" t="s">
        <v>618</v>
      </c>
      <c r="P2245" t="s">
        <v>793</v>
      </c>
      <c r="Q2245" t="s">
        <v>32</v>
      </c>
      <c r="R2245" t="s">
        <v>33</v>
      </c>
      <c r="S2245" t="s">
        <v>45</v>
      </c>
    </row>
    <row r="2246" spans="1:19">
      <c r="A2246">
        <v>10121</v>
      </c>
      <c r="B2246">
        <v>34</v>
      </c>
      <c r="C2246" s="2">
        <v>81.350000000000009</v>
      </c>
      <c r="D2246" s="2">
        <v>5</v>
      </c>
      <c r="E2246" s="2">
        <v>2765.9</v>
      </c>
      <c r="F2246" s="3">
        <v>37748</v>
      </c>
      <c r="G2246" t="s">
        <v>40</v>
      </c>
      <c r="H2246">
        <v>2</v>
      </c>
      <c r="I2246">
        <v>5</v>
      </c>
      <c r="J2246">
        <v>2003</v>
      </c>
      <c r="K2246" s="2">
        <v>95</v>
      </c>
      <c r="L2246" t="s">
        <v>173</v>
      </c>
      <c r="M2246" t="s">
        <v>178</v>
      </c>
      <c r="N2246" t="s">
        <v>615</v>
      </c>
      <c r="O2246" t="s">
        <v>618</v>
      </c>
      <c r="P2246" t="s">
        <v>793</v>
      </c>
      <c r="Q2246" t="s">
        <v>32</v>
      </c>
      <c r="R2246" t="s">
        <v>33</v>
      </c>
      <c r="S2246" t="s">
        <v>45</v>
      </c>
    </row>
    <row r="2247" spans="1:19">
      <c r="A2247">
        <v>10121</v>
      </c>
      <c r="B2247">
        <v>50</v>
      </c>
      <c r="C2247" s="2">
        <v>165.68</v>
      </c>
      <c r="D2247" s="2">
        <v>4</v>
      </c>
      <c r="E2247" s="2">
        <v>8284</v>
      </c>
      <c r="F2247" s="3">
        <v>37748</v>
      </c>
      <c r="G2247" t="s">
        <v>40</v>
      </c>
      <c r="H2247">
        <v>2</v>
      </c>
      <c r="I2247">
        <v>5</v>
      </c>
      <c r="J2247">
        <v>2003</v>
      </c>
      <c r="K2247" s="2">
        <v>150</v>
      </c>
      <c r="L2247" t="s">
        <v>173</v>
      </c>
      <c r="M2247" t="s">
        <v>133</v>
      </c>
      <c r="N2247" t="s">
        <v>615</v>
      </c>
      <c r="O2247" t="s">
        <v>618</v>
      </c>
      <c r="P2247" t="s">
        <v>793</v>
      </c>
      <c r="Q2247" t="s">
        <v>32</v>
      </c>
      <c r="R2247" t="s">
        <v>33</v>
      </c>
      <c r="S2247" t="s">
        <v>39</v>
      </c>
    </row>
    <row r="2248" spans="1:19">
      <c r="A2248">
        <v>10121</v>
      </c>
      <c r="B2248">
        <v>32</v>
      </c>
      <c r="C2248" s="2">
        <v>76.88</v>
      </c>
      <c r="D2248" s="2">
        <v>2</v>
      </c>
      <c r="E2248" s="2">
        <v>2460.16</v>
      </c>
      <c r="F2248" s="3">
        <v>37748</v>
      </c>
      <c r="G2248" t="s">
        <v>40</v>
      </c>
      <c r="H2248">
        <v>2</v>
      </c>
      <c r="I2248">
        <v>5</v>
      </c>
      <c r="J2248">
        <v>2003</v>
      </c>
      <c r="K2248" s="2">
        <v>69</v>
      </c>
      <c r="L2248" t="s">
        <v>173</v>
      </c>
      <c r="M2248" t="s">
        <v>136</v>
      </c>
      <c r="N2248" t="s">
        <v>615</v>
      </c>
      <c r="O2248" t="s">
        <v>618</v>
      </c>
      <c r="P2248" t="s">
        <v>793</v>
      </c>
      <c r="Q2248" t="s">
        <v>32</v>
      </c>
      <c r="R2248" t="s">
        <v>33</v>
      </c>
      <c r="S2248" t="s">
        <v>45</v>
      </c>
    </row>
    <row r="2249" spans="1:19">
      <c r="A2249">
        <v>10121</v>
      </c>
      <c r="B2249">
        <v>25</v>
      </c>
      <c r="C2249" s="2">
        <v>86.74</v>
      </c>
      <c r="D2249" s="2">
        <v>3</v>
      </c>
      <c r="E2249" s="2">
        <v>2168.5</v>
      </c>
      <c r="F2249" s="3">
        <v>37748</v>
      </c>
      <c r="G2249" t="s">
        <v>40</v>
      </c>
      <c r="H2249">
        <v>2</v>
      </c>
      <c r="I2249">
        <v>5</v>
      </c>
      <c r="J2249">
        <v>2003</v>
      </c>
      <c r="K2249" s="2">
        <v>102</v>
      </c>
      <c r="L2249" t="s">
        <v>173</v>
      </c>
      <c r="M2249" t="s">
        <v>138</v>
      </c>
      <c r="N2249" t="s">
        <v>615</v>
      </c>
      <c r="O2249" t="s">
        <v>618</v>
      </c>
      <c r="P2249" t="s">
        <v>793</v>
      </c>
      <c r="Q2249" t="s">
        <v>32</v>
      </c>
      <c r="R2249" t="s">
        <v>33</v>
      </c>
      <c r="S2249" t="s">
        <v>45</v>
      </c>
    </row>
    <row r="2250" spans="1:19">
      <c r="A2250">
        <v>10121</v>
      </c>
      <c r="B2250">
        <v>44</v>
      </c>
      <c r="C2250" s="2">
        <v>74.850000000000009</v>
      </c>
      <c r="D2250" s="2">
        <v>1</v>
      </c>
      <c r="E2250" s="2">
        <v>3293.4</v>
      </c>
      <c r="F2250" s="3">
        <v>37748</v>
      </c>
      <c r="G2250" t="s">
        <v>40</v>
      </c>
      <c r="H2250">
        <v>2</v>
      </c>
      <c r="I2250">
        <v>5</v>
      </c>
      <c r="J2250">
        <v>2003</v>
      </c>
      <c r="K2250" s="2">
        <v>81</v>
      </c>
      <c r="L2250" t="s">
        <v>173</v>
      </c>
      <c r="M2250" t="s">
        <v>139</v>
      </c>
      <c r="N2250" t="s">
        <v>615</v>
      </c>
      <c r="O2250" t="s">
        <v>618</v>
      </c>
      <c r="P2250" t="s">
        <v>793</v>
      </c>
      <c r="Q2250" t="s">
        <v>32</v>
      </c>
      <c r="R2250" t="s">
        <v>33</v>
      </c>
      <c r="S2250" t="s">
        <v>36</v>
      </c>
    </row>
    <row r="2251" spans="1:19">
      <c r="A2251">
        <v>10343</v>
      </c>
      <c r="B2251">
        <v>29</v>
      </c>
      <c r="C2251" s="2">
        <v>128.04</v>
      </c>
      <c r="D2251" s="2">
        <v>5</v>
      </c>
      <c r="E2251" s="2">
        <v>3713.16</v>
      </c>
      <c r="F2251" s="3">
        <v>38315</v>
      </c>
      <c r="G2251" t="s">
        <v>40</v>
      </c>
      <c r="H2251">
        <v>4</v>
      </c>
      <c r="I2251">
        <v>11</v>
      </c>
      <c r="J2251">
        <v>2004</v>
      </c>
      <c r="K2251" s="2">
        <v>40</v>
      </c>
      <c r="L2251" t="s">
        <v>173</v>
      </c>
      <c r="M2251" t="s">
        <v>137</v>
      </c>
      <c r="N2251" t="s">
        <v>615</v>
      </c>
      <c r="O2251" t="s">
        <v>618</v>
      </c>
      <c r="P2251" t="s">
        <v>793</v>
      </c>
      <c r="Q2251" t="s">
        <v>32</v>
      </c>
      <c r="R2251" t="s">
        <v>33</v>
      </c>
      <c r="S2251" t="s">
        <v>36</v>
      </c>
    </row>
    <row r="2252" spans="1:19">
      <c r="A2252">
        <v>10398</v>
      </c>
      <c r="B2252">
        <v>33</v>
      </c>
      <c r="C2252" s="2">
        <v>127.73</v>
      </c>
      <c r="D2252" s="2">
        <v>11</v>
      </c>
      <c r="E2252" s="2">
        <v>4215.09</v>
      </c>
      <c r="F2252" s="3">
        <v>38441</v>
      </c>
      <c r="G2252" t="s">
        <v>40</v>
      </c>
      <c r="H2252">
        <v>1</v>
      </c>
      <c r="I2252">
        <v>3</v>
      </c>
      <c r="J2252">
        <v>2005</v>
      </c>
      <c r="K2252" s="2">
        <v>157</v>
      </c>
      <c r="L2252" t="s">
        <v>161</v>
      </c>
      <c r="M2252" t="s">
        <v>43</v>
      </c>
      <c r="N2252" t="s">
        <v>615</v>
      </c>
      <c r="O2252" t="s">
        <v>618</v>
      </c>
      <c r="P2252" t="s">
        <v>793</v>
      </c>
      <c r="Q2252" t="s">
        <v>32</v>
      </c>
      <c r="R2252" t="s">
        <v>33</v>
      </c>
      <c r="S2252" t="s">
        <v>36</v>
      </c>
    </row>
    <row r="2253" spans="1:19">
      <c r="A2253">
        <v>10398</v>
      </c>
      <c r="B2253">
        <v>34</v>
      </c>
      <c r="C2253" s="2">
        <v>76.88</v>
      </c>
      <c r="D2253" s="2">
        <v>15</v>
      </c>
      <c r="E2253" s="2">
        <v>2613.92</v>
      </c>
      <c r="F2253" s="3">
        <v>38441</v>
      </c>
      <c r="G2253" t="s">
        <v>40</v>
      </c>
      <c r="H2253">
        <v>1</v>
      </c>
      <c r="I2253">
        <v>3</v>
      </c>
      <c r="J2253">
        <v>2005</v>
      </c>
      <c r="K2253" s="2">
        <v>84</v>
      </c>
      <c r="L2253" t="s">
        <v>161</v>
      </c>
      <c r="M2253" t="s">
        <v>179</v>
      </c>
      <c r="N2253" t="s">
        <v>615</v>
      </c>
      <c r="O2253" t="s">
        <v>618</v>
      </c>
      <c r="P2253" t="s">
        <v>793</v>
      </c>
      <c r="Q2253" t="s">
        <v>32</v>
      </c>
      <c r="R2253" t="s">
        <v>33</v>
      </c>
      <c r="S2253" t="s">
        <v>45</v>
      </c>
    </row>
    <row r="2254" spans="1:19">
      <c r="A2254">
        <v>10398</v>
      </c>
      <c r="B2254">
        <v>43</v>
      </c>
      <c r="C2254" s="2">
        <v>129.12</v>
      </c>
      <c r="D2254" s="2">
        <v>16</v>
      </c>
      <c r="E2254" s="2">
        <v>5552.16</v>
      </c>
      <c r="F2254" s="3">
        <v>38441</v>
      </c>
      <c r="G2254" t="s">
        <v>40</v>
      </c>
      <c r="H2254">
        <v>1</v>
      </c>
      <c r="I2254">
        <v>3</v>
      </c>
      <c r="J2254">
        <v>2005</v>
      </c>
      <c r="K2254" s="2">
        <v>109</v>
      </c>
      <c r="L2254" t="s">
        <v>161</v>
      </c>
      <c r="M2254" t="s">
        <v>180</v>
      </c>
      <c r="N2254" t="s">
        <v>615</v>
      </c>
      <c r="O2254" t="s">
        <v>618</v>
      </c>
      <c r="P2254" t="s">
        <v>793</v>
      </c>
      <c r="Q2254" t="s">
        <v>32</v>
      </c>
      <c r="R2254" t="s">
        <v>33</v>
      </c>
      <c r="S2254" t="s">
        <v>36</v>
      </c>
    </row>
    <row r="2255" spans="1:19">
      <c r="A2255">
        <v>10398</v>
      </c>
      <c r="B2255">
        <v>28</v>
      </c>
      <c r="C2255" s="2">
        <v>57.550000000000004</v>
      </c>
      <c r="D2255" s="2">
        <v>3</v>
      </c>
      <c r="E2255" s="2">
        <v>1611.4</v>
      </c>
      <c r="F2255" s="3">
        <v>38441</v>
      </c>
      <c r="G2255" t="s">
        <v>40</v>
      </c>
      <c r="H2255">
        <v>1</v>
      </c>
      <c r="I2255">
        <v>3</v>
      </c>
      <c r="J2255">
        <v>2005</v>
      </c>
      <c r="K2255" s="2">
        <v>68</v>
      </c>
      <c r="L2255" t="s">
        <v>161</v>
      </c>
      <c r="M2255" t="s">
        <v>44</v>
      </c>
      <c r="N2255" t="s">
        <v>615</v>
      </c>
      <c r="O2255" t="s">
        <v>618</v>
      </c>
      <c r="P2255" t="s">
        <v>793</v>
      </c>
      <c r="Q2255" t="s">
        <v>32</v>
      </c>
      <c r="R2255" t="s">
        <v>33</v>
      </c>
      <c r="S2255" t="s">
        <v>45</v>
      </c>
    </row>
    <row r="2256" spans="1:19">
      <c r="A2256">
        <v>10398</v>
      </c>
      <c r="B2256">
        <v>41</v>
      </c>
      <c r="C2256" s="2">
        <v>68.240000000000009</v>
      </c>
      <c r="D2256" s="2">
        <v>2</v>
      </c>
      <c r="E2256" s="2">
        <v>2797.84</v>
      </c>
      <c r="F2256" s="3">
        <v>38441</v>
      </c>
      <c r="G2256" t="s">
        <v>40</v>
      </c>
      <c r="H2256">
        <v>1</v>
      </c>
      <c r="I2256">
        <v>3</v>
      </c>
      <c r="J2256">
        <v>2005</v>
      </c>
      <c r="K2256" s="2">
        <v>68</v>
      </c>
      <c r="L2256" t="s">
        <v>161</v>
      </c>
      <c r="M2256" t="s">
        <v>46</v>
      </c>
      <c r="N2256" t="s">
        <v>615</v>
      </c>
      <c r="O2256" t="s">
        <v>618</v>
      </c>
      <c r="P2256" t="s">
        <v>793</v>
      </c>
      <c r="Q2256" t="s">
        <v>32</v>
      </c>
      <c r="R2256" t="s">
        <v>33</v>
      </c>
      <c r="S2256" t="s">
        <v>45</v>
      </c>
    </row>
    <row r="2257" spans="1:19">
      <c r="A2257">
        <v>10398</v>
      </c>
      <c r="B2257">
        <v>45</v>
      </c>
      <c r="C2257" s="2">
        <v>78.25</v>
      </c>
      <c r="D2257" s="2">
        <v>14</v>
      </c>
      <c r="E2257" s="2">
        <v>3521.25</v>
      </c>
      <c r="F2257" s="3">
        <v>38441</v>
      </c>
      <c r="G2257" t="s">
        <v>40</v>
      </c>
      <c r="H2257">
        <v>1</v>
      </c>
      <c r="I2257">
        <v>3</v>
      </c>
      <c r="J2257">
        <v>2005</v>
      </c>
      <c r="K2257" s="2">
        <v>72</v>
      </c>
      <c r="L2257" t="s">
        <v>161</v>
      </c>
      <c r="M2257" t="s">
        <v>181</v>
      </c>
      <c r="N2257" t="s">
        <v>615</v>
      </c>
      <c r="O2257" t="s">
        <v>618</v>
      </c>
      <c r="P2257" t="s">
        <v>793</v>
      </c>
      <c r="Q2257" t="s">
        <v>32</v>
      </c>
      <c r="R2257" t="s">
        <v>33</v>
      </c>
      <c r="S2257" t="s">
        <v>36</v>
      </c>
    </row>
    <row r="2258" spans="1:19">
      <c r="A2258">
        <v>10398</v>
      </c>
      <c r="B2258">
        <v>47</v>
      </c>
      <c r="C2258" s="2">
        <v>87.690000000000012</v>
      </c>
      <c r="D2258" s="2">
        <v>6</v>
      </c>
      <c r="E2258" s="2">
        <v>4121.43</v>
      </c>
      <c r="F2258" s="3">
        <v>38441</v>
      </c>
      <c r="G2258" t="s">
        <v>40</v>
      </c>
      <c r="H2258">
        <v>1</v>
      </c>
      <c r="I2258">
        <v>3</v>
      </c>
      <c r="J2258">
        <v>2005</v>
      </c>
      <c r="K2258" s="2">
        <v>91</v>
      </c>
      <c r="L2258" t="s">
        <v>161</v>
      </c>
      <c r="M2258" t="s">
        <v>182</v>
      </c>
      <c r="N2258" t="s">
        <v>615</v>
      </c>
      <c r="O2258" t="s">
        <v>618</v>
      </c>
      <c r="P2258" t="s">
        <v>793</v>
      </c>
      <c r="Q2258" t="s">
        <v>32</v>
      </c>
      <c r="R2258" t="s">
        <v>33</v>
      </c>
      <c r="S2258" t="s">
        <v>36</v>
      </c>
    </row>
    <row r="2259" spans="1:19">
      <c r="A2259">
        <v>10398</v>
      </c>
      <c r="B2259">
        <v>22</v>
      </c>
      <c r="C2259" s="2">
        <v>86.76</v>
      </c>
      <c r="D2259" s="2">
        <v>8</v>
      </c>
      <c r="E2259" s="2">
        <v>1908.72</v>
      </c>
      <c r="F2259" s="3">
        <v>38441</v>
      </c>
      <c r="G2259" t="s">
        <v>40</v>
      </c>
      <c r="H2259">
        <v>1</v>
      </c>
      <c r="I2259">
        <v>3</v>
      </c>
      <c r="J2259">
        <v>2005</v>
      </c>
      <c r="K2259" s="2">
        <v>99</v>
      </c>
      <c r="L2259" t="s">
        <v>161</v>
      </c>
      <c r="M2259" t="s">
        <v>47</v>
      </c>
      <c r="N2259" t="s">
        <v>615</v>
      </c>
      <c r="O2259" t="s">
        <v>618</v>
      </c>
      <c r="P2259" t="s">
        <v>793</v>
      </c>
      <c r="Q2259" t="s">
        <v>32</v>
      </c>
      <c r="R2259" t="s">
        <v>33</v>
      </c>
      <c r="S2259" t="s">
        <v>45</v>
      </c>
    </row>
    <row r="2260" spans="1:19">
      <c r="A2260">
        <v>10398</v>
      </c>
      <c r="B2260">
        <v>23</v>
      </c>
      <c r="C2260" s="2">
        <v>122.21</v>
      </c>
      <c r="D2260" s="2">
        <v>9</v>
      </c>
      <c r="E2260" s="2">
        <v>2810.83</v>
      </c>
      <c r="F2260" s="3">
        <v>38441</v>
      </c>
      <c r="G2260" t="s">
        <v>40</v>
      </c>
      <c r="H2260">
        <v>1</v>
      </c>
      <c r="I2260">
        <v>3</v>
      </c>
      <c r="J2260">
        <v>2005</v>
      </c>
      <c r="K2260" s="2">
        <v>118</v>
      </c>
      <c r="L2260" t="s">
        <v>161</v>
      </c>
      <c r="M2260" t="s">
        <v>183</v>
      </c>
      <c r="N2260" t="s">
        <v>615</v>
      </c>
      <c r="O2260" t="s">
        <v>618</v>
      </c>
      <c r="P2260" t="s">
        <v>793</v>
      </c>
      <c r="Q2260" t="s">
        <v>32</v>
      </c>
      <c r="R2260" t="s">
        <v>33</v>
      </c>
      <c r="S2260" t="s">
        <v>45</v>
      </c>
    </row>
    <row r="2261" spans="1:19">
      <c r="A2261">
        <v>10398</v>
      </c>
      <c r="B2261">
        <v>29</v>
      </c>
      <c r="C2261" s="2">
        <v>65.600000000000009</v>
      </c>
      <c r="D2261" s="2">
        <v>10</v>
      </c>
      <c r="E2261" s="2">
        <v>1902.4</v>
      </c>
      <c r="F2261" s="3">
        <v>38441</v>
      </c>
      <c r="G2261" t="s">
        <v>40</v>
      </c>
      <c r="H2261">
        <v>1</v>
      </c>
      <c r="I2261">
        <v>3</v>
      </c>
      <c r="J2261">
        <v>2005</v>
      </c>
      <c r="K2261" s="2">
        <v>80</v>
      </c>
      <c r="L2261" t="s">
        <v>161</v>
      </c>
      <c r="M2261" t="s">
        <v>184</v>
      </c>
      <c r="N2261" t="s">
        <v>615</v>
      </c>
      <c r="O2261" t="s">
        <v>618</v>
      </c>
      <c r="P2261" t="s">
        <v>793</v>
      </c>
      <c r="Q2261" t="s">
        <v>32</v>
      </c>
      <c r="R2261" t="s">
        <v>33</v>
      </c>
      <c r="S2261" t="s">
        <v>45</v>
      </c>
    </row>
    <row r="2262" spans="1:19">
      <c r="A2262">
        <v>10398</v>
      </c>
      <c r="B2262">
        <v>36</v>
      </c>
      <c r="C2262" s="2">
        <v>87.36</v>
      </c>
      <c r="D2262" s="2">
        <v>12</v>
      </c>
      <c r="E2262" s="2">
        <v>3144.96</v>
      </c>
      <c r="F2262" s="3">
        <v>38441</v>
      </c>
      <c r="G2262" t="s">
        <v>40</v>
      </c>
      <c r="H2262">
        <v>1</v>
      </c>
      <c r="I2262">
        <v>3</v>
      </c>
      <c r="J2262">
        <v>2005</v>
      </c>
      <c r="K2262" s="2">
        <v>74</v>
      </c>
      <c r="L2262" t="s">
        <v>161</v>
      </c>
      <c r="M2262" t="s">
        <v>48</v>
      </c>
      <c r="N2262" t="s">
        <v>615</v>
      </c>
      <c r="O2262" t="s">
        <v>618</v>
      </c>
      <c r="P2262" t="s">
        <v>793</v>
      </c>
      <c r="Q2262" t="s">
        <v>32</v>
      </c>
      <c r="R2262" t="s">
        <v>33</v>
      </c>
      <c r="S2262" t="s">
        <v>36</v>
      </c>
    </row>
    <row r="2263" spans="1:19">
      <c r="A2263">
        <v>10398</v>
      </c>
      <c r="B2263">
        <v>34</v>
      </c>
      <c r="C2263" s="2">
        <v>40.22</v>
      </c>
      <c r="D2263" s="2">
        <v>1</v>
      </c>
      <c r="E2263" s="2">
        <v>1367.48</v>
      </c>
      <c r="F2263" s="3">
        <v>38441</v>
      </c>
      <c r="G2263" t="s">
        <v>40</v>
      </c>
      <c r="H2263">
        <v>1</v>
      </c>
      <c r="I2263">
        <v>3</v>
      </c>
      <c r="J2263">
        <v>2005</v>
      </c>
      <c r="K2263" s="2">
        <v>49</v>
      </c>
      <c r="L2263" t="s">
        <v>161</v>
      </c>
      <c r="M2263" t="s">
        <v>49</v>
      </c>
      <c r="N2263" t="s">
        <v>615</v>
      </c>
      <c r="O2263" t="s">
        <v>618</v>
      </c>
      <c r="P2263" t="s">
        <v>793</v>
      </c>
      <c r="Q2263" t="s">
        <v>32</v>
      </c>
      <c r="R2263" t="s">
        <v>33</v>
      </c>
      <c r="S2263" t="s">
        <v>45</v>
      </c>
    </row>
    <row r="2264" spans="1:19">
      <c r="A2264">
        <v>10398</v>
      </c>
      <c r="B2264">
        <v>28</v>
      </c>
      <c r="C2264" s="2">
        <v>72.260000000000005</v>
      </c>
      <c r="D2264" s="2">
        <v>18</v>
      </c>
      <c r="E2264" s="2">
        <v>2023.28</v>
      </c>
      <c r="F2264" s="3">
        <v>38441</v>
      </c>
      <c r="G2264" t="s">
        <v>40</v>
      </c>
      <c r="H2264">
        <v>1</v>
      </c>
      <c r="I2264">
        <v>3</v>
      </c>
      <c r="J2264">
        <v>2005</v>
      </c>
      <c r="K2264" s="2">
        <v>86</v>
      </c>
      <c r="L2264" t="s">
        <v>50</v>
      </c>
      <c r="M2264" t="s">
        <v>51</v>
      </c>
      <c r="N2264" t="s">
        <v>615</v>
      </c>
      <c r="O2264" t="s">
        <v>618</v>
      </c>
      <c r="P2264" t="s">
        <v>793</v>
      </c>
      <c r="Q2264" t="s">
        <v>32</v>
      </c>
      <c r="R2264" t="s">
        <v>33</v>
      </c>
      <c r="S2264" t="s">
        <v>45</v>
      </c>
    </row>
    <row r="2265" spans="1:19">
      <c r="A2265">
        <v>10398</v>
      </c>
      <c r="B2265">
        <v>36</v>
      </c>
      <c r="C2265" s="2">
        <v>108.62</v>
      </c>
      <c r="D2265" s="2">
        <v>7</v>
      </c>
      <c r="E2265" s="2">
        <v>3910.32</v>
      </c>
      <c r="F2265" s="3">
        <v>38441</v>
      </c>
      <c r="G2265" t="s">
        <v>40</v>
      </c>
      <c r="H2265">
        <v>1</v>
      </c>
      <c r="I2265">
        <v>3</v>
      </c>
      <c r="J2265">
        <v>2005</v>
      </c>
      <c r="K2265" s="2">
        <v>90</v>
      </c>
      <c r="L2265" t="s">
        <v>50</v>
      </c>
      <c r="M2265" t="s">
        <v>52</v>
      </c>
      <c r="N2265" t="s">
        <v>615</v>
      </c>
      <c r="O2265" t="s">
        <v>618</v>
      </c>
      <c r="P2265" t="s">
        <v>793</v>
      </c>
      <c r="Q2265" t="s">
        <v>32</v>
      </c>
      <c r="R2265" t="s">
        <v>33</v>
      </c>
      <c r="S2265" t="s">
        <v>36</v>
      </c>
    </row>
    <row r="2266" spans="1:19">
      <c r="A2266">
        <v>10359</v>
      </c>
      <c r="B2266">
        <v>22</v>
      </c>
      <c r="C2266" s="2">
        <v>195.51000000000002</v>
      </c>
      <c r="D2266" s="2">
        <v>1</v>
      </c>
      <c r="E2266" s="2">
        <v>4301.22</v>
      </c>
      <c r="F2266" s="3">
        <v>38336</v>
      </c>
      <c r="G2266" t="s">
        <v>40</v>
      </c>
      <c r="H2266">
        <v>4</v>
      </c>
      <c r="I2266">
        <v>12</v>
      </c>
      <c r="J2266">
        <v>2004</v>
      </c>
      <c r="K2266" s="2">
        <v>62</v>
      </c>
      <c r="L2266" t="s">
        <v>368</v>
      </c>
      <c r="M2266" t="s">
        <v>200</v>
      </c>
      <c r="N2266" t="s">
        <v>615</v>
      </c>
      <c r="O2266" t="s">
        <v>618</v>
      </c>
      <c r="P2266" t="s">
        <v>793</v>
      </c>
      <c r="Q2266" t="s">
        <v>32</v>
      </c>
      <c r="R2266" t="s">
        <v>33</v>
      </c>
      <c r="S2266" t="s">
        <v>36</v>
      </c>
    </row>
    <row r="2267" spans="1:19">
      <c r="A2267">
        <v>10359</v>
      </c>
      <c r="B2267">
        <v>25</v>
      </c>
      <c r="C2267" s="2">
        <v>64.930000000000007</v>
      </c>
      <c r="D2267" s="2">
        <v>4</v>
      </c>
      <c r="E2267" s="2">
        <v>1623.25</v>
      </c>
      <c r="F2267" s="3">
        <v>38336</v>
      </c>
      <c r="G2267" t="s">
        <v>40</v>
      </c>
      <c r="H2267">
        <v>4</v>
      </c>
      <c r="I2267">
        <v>12</v>
      </c>
      <c r="J2267">
        <v>2004</v>
      </c>
      <c r="K2267" s="2">
        <v>58</v>
      </c>
      <c r="L2267" t="s">
        <v>368</v>
      </c>
      <c r="M2267" t="s">
        <v>235</v>
      </c>
      <c r="N2267" t="s">
        <v>615</v>
      </c>
      <c r="O2267" t="s">
        <v>618</v>
      </c>
      <c r="P2267" t="s">
        <v>793</v>
      </c>
      <c r="Q2267" t="s">
        <v>32</v>
      </c>
      <c r="R2267" t="s">
        <v>33</v>
      </c>
      <c r="S2267" t="s">
        <v>45</v>
      </c>
    </row>
    <row r="2268" spans="1:19">
      <c r="A2268">
        <v>10359</v>
      </c>
      <c r="B2268">
        <v>36</v>
      </c>
      <c r="C2268" s="2">
        <v>176.63</v>
      </c>
      <c r="D2268" s="2">
        <v>3</v>
      </c>
      <c r="E2268" s="2">
        <v>6358.68</v>
      </c>
      <c r="F2268" s="3">
        <v>38336</v>
      </c>
      <c r="G2268" t="s">
        <v>40</v>
      </c>
      <c r="H2268">
        <v>4</v>
      </c>
      <c r="I2268">
        <v>12</v>
      </c>
      <c r="J2268">
        <v>2004</v>
      </c>
      <c r="K2268" s="2">
        <v>54</v>
      </c>
      <c r="L2268" t="s">
        <v>79</v>
      </c>
      <c r="M2268" t="s">
        <v>248</v>
      </c>
      <c r="N2268" t="s">
        <v>615</v>
      </c>
      <c r="O2268" t="s">
        <v>618</v>
      </c>
      <c r="P2268" t="s">
        <v>793</v>
      </c>
      <c r="Q2268" t="s">
        <v>32</v>
      </c>
      <c r="R2268" t="s">
        <v>33</v>
      </c>
      <c r="S2268" t="s">
        <v>36</v>
      </c>
    </row>
    <row r="2269" spans="1:19">
      <c r="A2269">
        <v>10359</v>
      </c>
      <c r="B2269">
        <v>46</v>
      </c>
      <c r="C2269" s="2">
        <v>106.45</v>
      </c>
      <c r="D2269" s="2">
        <v>2</v>
      </c>
      <c r="E2269" s="2">
        <v>4896.7</v>
      </c>
      <c r="F2269" s="3">
        <v>38336</v>
      </c>
      <c r="G2269" t="s">
        <v>40</v>
      </c>
      <c r="H2269">
        <v>4</v>
      </c>
      <c r="I2269">
        <v>12</v>
      </c>
      <c r="J2269">
        <v>2004</v>
      </c>
      <c r="K2269" s="2">
        <v>115</v>
      </c>
      <c r="L2269" t="s">
        <v>79</v>
      </c>
      <c r="M2269" t="s">
        <v>249</v>
      </c>
      <c r="N2269" t="s">
        <v>615</v>
      </c>
      <c r="O2269" t="s">
        <v>618</v>
      </c>
      <c r="P2269" t="s">
        <v>793</v>
      </c>
      <c r="Q2269" t="s">
        <v>32</v>
      </c>
      <c r="R2269" t="s">
        <v>33</v>
      </c>
      <c r="S2269" t="s">
        <v>36</v>
      </c>
    </row>
    <row r="2270" spans="1:19">
      <c r="A2270">
        <v>10398</v>
      </c>
      <c r="B2270">
        <v>45</v>
      </c>
      <c r="C2270" s="2">
        <v>106.93</v>
      </c>
      <c r="D2270" s="2">
        <v>17</v>
      </c>
      <c r="E2270" s="2">
        <v>4811.8500000000004</v>
      </c>
      <c r="F2270" s="3">
        <v>38441</v>
      </c>
      <c r="G2270" t="s">
        <v>40</v>
      </c>
      <c r="H2270">
        <v>1</v>
      </c>
      <c r="I2270">
        <v>3</v>
      </c>
      <c r="J2270">
        <v>2005</v>
      </c>
      <c r="K2270" s="2">
        <v>105</v>
      </c>
      <c r="L2270" t="s">
        <v>81</v>
      </c>
      <c r="M2270" t="s">
        <v>60</v>
      </c>
      <c r="N2270" t="s">
        <v>615</v>
      </c>
      <c r="O2270" t="s">
        <v>618</v>
      </c>
      <c r="P2270" t="s">
        <v>793</v>
      </c>
      <c r="Q2270" t="s">
        <v>32</v>
      </c>
      <c r="R2270" t="s">
        <v>33</v>
      </c>
      <c r="S2270" t="s">
        <v>36</v>
      </c>
    </row>
    <row r="2271" spans="1:19">
      <c r="A2271">
        <v>10398</v>
      </c>
      <c r="B2271">
        <v>34</v>
      </c>
      <c r="C2271" s="2">
        <v>71.67</v>
      </c>
      <c r="D2271" s="2">
        <v>13</v>
      </c>
      <c r="E2271" s="2">
        <v>2436.7800000000002</v>
      </c>
      <c r="F2271" s="3">
        <v>38441</v>
      </c>
      <c r="G2271" t="s">
        <v>40</v>
      </c>
      <c r="H2271">
        <v>1</v>
      </c>
      <c r="I2271">
        <v>3</v>
      </c>
      <c r="J2271">
        <v>2005</v>
      </c>
      <c r="K2271" s="2">
        <v>65</v>
      </c>
      <c r="L2271" t="s">
        <v>81</v>
      </c>
      <c r="M2271" t="s">
        <v>61</v>
      </c>
      <c r="N2271" t="s">
        <v>615</v>
      </c>
      <c r="O2271" t="s">
        <v>618</v>
      </c>
      <c r="P2271" t="s">
        <v>793</v>
      </c>
      <c r="Q2271" t="s">
        <v>32</v>
      </c>
      <c r="R2271" t="s">
        <v>33</v>
      </c>
      <c r="S2271" t="s">
        <v>45</v>
      </c>
    </row>
    <row r="2272" spans="1:19">
      <c r="A2272">
        <v>10398</v>
      </c>
      <c r="B2272">
        <v>22</v>
      </c>
      <c r="C2272" s="2">
        <v>67.41</v>
      </c>
      <c r="D2272" s="2">
        <v>4</v>
      </c>
      <c r="E2272" s="2">
        <v>1483.02</v>
      </c>
      <c r="F2272" s="3">
        <v>38441</v>
      </c>
      <c r="G2272" t="s">
        <v>40</v>
      </c>
      <c r="H2272">
        <v>1</v>
      </c>
      <c r="I2272">
        <v>3</v>
      </c>
      <c r="J2272">
        <v>2005</v>
      </c>
      <c r="K2272" s="2">
        <v>68</v>
      </c>
      <c r="L2272" t="s">
        <v>81</v>
      </c>
      <c r="M2272" t="s">
        <v>187</v>
      </c>
      <c r="N2272" t="s">
        <v>615</v>
      </c>
      <c r="O2272" t="s">
        <v>618</v>
      </c>
      <c r="P2272" t="s">
        <v>793</v>
      </c>
      <c r="Q2272" t="s">
        <v>32</v>
      </c>
      <c r="R2272" t="s">
        <v>33</v>
      </c>
      <c r="S2272" t="s">
        <v>45</v>
      </c>
    </row>
    <row r="2273" spans="1:19">
      <c r="A2273">
        <v>10398</v>
      </c>
      <c r="B2273">
        <v>49</v>
      </c>
      <c r="C2273" s="2">
        <v>36.659999999999997</v>
      </c>
      <c r="D2273" s="2">
        <v>5</v>
      </c>
      <c r="E2273" s="2">
        <v>1796.34</v>
      </c>
      <c r="F2273" s="3">
        <v>38441</v>
      </c>
      <c r="G2273" t="s">
        <v>40</v>
      </c>
      <c r="H2273">
        <v>1</v>
      </c>
      <c r="I2273">
        <v>3</v>
      </c>
      <c r="J2273">
        <v>2005</v>
      </c>
      <c r="K2273" s="2">
        <v>43</v>
      </c>
      <c r="L2273" t="s">
        <v>81</v>
      </c>
      <c r="M2273" t="s">
        <v>188</v>
      </c>
      <c r="N2273" t="s">
        <v>615</v>
      </c>
      <c r="O2273" t="s">
        <v>618</v>
      </c>
      <c r="P2273" t="s">
        <v>793</v>
      </c>
      <c r="Q2273" t="s">
        <v>32</v>
      </c>
      <c r="R2273" t="s">
        <v>33</v>
      </c>
      <c r="S2273" t="s">
        <v>45</v>
      </c>
    </row>
    <row r="2274" spans="1:19">
      <c r="A2274">
        <v>10119</v>
      </c>
      <c r="B2274">
        <v>46</v>
      </c>
      <c r="C2274" s="2">
        <v>108.8</v>
      </c>
      <c r="D2274" s="2">
        <v>11</v>
      </c>
      <c r="E2274" s="2">
        <v>5004.8</v>
      </c>
      <c r="F2274" s="3">
        <v>37739</v>
      </c>
      <c r="G2274" t="s">
        <v>40</v>
      </c>
      <c r="H2274">
        <v>2</v>
      </c>
      <c r="I2274">
        <v>4</v>
      </c>
      <c r="J2274">
        <v>2003</v>
      </c>
      <c r="K2274" s="2">
        <v>136</v>
      </c>
      <c r="L2274" t="s">
        <v>100</v>
      </c>
      <c r="M2274" t="s">
        <v>41</v>
      </c>
      <c r="N2274" t="s">
        <v>643</v>
      </c>
      <c r="O2274" t="s">
        <v>646</v>
      </c>
      <c r="P2274" t="s">
        <v>792</v>
      </c>
      <c r="Q2274" t="s">
        <v>529</v>
      </c>
      <c r="R2274" t="s">
        <v>33</v>
      </c>
      <c r="S2274" t="s">
        <v>36</v>
      </c>
    </row>
    <row r="2275" spans="1:19">
      <c r="A2275">
        <v>10341</v>
      </c>
      <c r="B2275">
        <v>45</v>
      </c>
      <c r="C2275" s="2">
        <v>79.650000000000006</v>
      </c>
      <c r="D2275" s="2">
        <v>2</v>
      </c>
      <c r="E2275" s="2">
        <v>3584.25</v>
      </c>
      <c r="F2275" s="3">
        <v>38315</v>
      </c>
      <c r="G2275" t="s">
        <v>40</v>
      </c>
      <c r="H2275">
        <v>4</v>
      </c>
      <c r="I2275">
        <v>11</v>
      </c>
      <c r="J2275">
        <v>2004</v>
      </c>
      <c r="K2275" s="2">
        <v>194</v>
      </c>
      <c r="L2275" t="s">
        <v>100</v>
      </c>
      <c r="M2275" t="s">
        <v>124</v>
      </c>
      <c r="N2275" t="s">
        <v>643</v>
      </c>
      <c r="O2275" t="s">
        <v>646</v>
      </c>
      <c r="P2275" t="s">
        <v>792</v>
      </c>
      <c r="Q2275" t="s">
        <v>529</v>
      </c>
      <c r="R2275" t="s">
        <v>33</v>
      </c>
      <c r="S2275" t="s">
        <v>36</v>
      </c>
    </row>
    <row r="2276" spans="1:19">
      <c r="A2276">
        <v>10341</v>
      </c>
      <c r="B2276">
        <v>44</v>
      </c>
      <c r="C2276" s="2">
        <v>95.93</v>
      </c>
      <c r="D2276" s="2">
        <v>1</v>
      </c>
      <c r="E2276" s="2">
        <v>4220.92</v>
      </c>
      <c r="F2276" s="3">
        <v>38315</v>
      </c>
      <c r="G2276" t="s">
        <v>40</v>
      </c>
      <c r="H2276">
        <v>4</v>
      </c>
      <c r="I2276">
        <v>11</v>
      </c>
      <c r="J2276">
        <v>2004</v>
      </c>
      <c r="K2276" s="2">
        <v>117</v>
      </c>
      <c r="L2276" t="s">
        <v>100</v>
      </c>
      <c r="M2276" t="s">
        <v>264</v>
      </c>
      <c r="N2276" t="s">
        <v>643</v>
      </c>
      <c r="O2276" t="s">
        <v>646</v>
      </c>
      <c r="P2276" t="s">
        <v>792</v>
      </c>
      <c r="Q2276" t="s">
        <v>529</v>
      </c>
      <c r="R2276" t="s">
        <v>33</v>
      </c>
      <c r="S2276" t="s">
        <v>36</v>
      </c>
    </row>
    <row r="2277" spans="1:19">
      <c r="A2277">
        <v>10341</v>
      </c>
      <c r="B2277">
        <v>36</v>
      </c>
      <c r="C2277" s="2">
        <v>93.56</v>
      </c>
      <c r="D2277" s="2">
        <v>10</v>
      </c>
      <c r="E2277" s="2">
        <v>3368.16</v>
      </c>
      <c r="F2277" s="3">
        <v>38315</v>
      </c>
      <c r="G2277" t="s">
        <v>40</v>
      </c>
      <c r="H2277">
        <v>4</v>
      </c>
      <c r="I2277">
        <v>11</v>
      </c>
      <c r="J2277">
        <v>2004</v>
      </c>
      <c r="K2277" s="2">
        <v>79</v>
      </c>
      <c r="L2277" t="s">
        <v>100</v>
      </c>
      <c r="M2277" t="s">
        <v>125</v>
      </c>
      <c r="N2277" t="s">
        <v>643</v>
      </c>
      <c r="O2277" t="s">
        <v>646</v>
      </c>
      <c r="P2277" t="s">
        <v>792</v>
      </c>
      <c r="Q2277" t="s">
        <v>529</v>
      </c>
      <c r="R2277" t="s">
        <v>33</v>
      </c>
      <c r="S2277" t="s">
        <v>36</v>
      </c>
    </row>
    <row r="2278" spans="1:19">
      <c r="A2278">
        <v>10341</v>
      </c>
      <c r="B2278">
        <v>55</v>
      </c>
      <c r="C2278" s="2">
        <v>75.2</v>
      </c>
      <c r="D2278" s="2">
        <v>7</v>
      </c>
      <c r="E2278" s="2">
        <v>4136</v>
      </c>
      <c r="F2278" s="3">
        <v>38315</v>
      </c>
      <c r="G2278" t="s">
        <v>40</v>
      </c>
      <c r="H2278">
        <v>4</v>
      </c>
      <c r="I2278">
        <v>11</v>
      </c>
      <c r="J2278">
        <v>2004</v>
      </c>
      <c r="K2278" s="2">
        <v>115</v>
      </c>
      <c r="L2278" t="s">
        <v>100</v>
      </c>
      <c r="M2278" t="s">
        <v>265</v>
      </c>
      <c r="N2278" t="s">
        <v>643</v>
      </c>
      <c r="O2278" t="s">
        <v>646</v>
      </c>
      <c r="P2278" t="s">
        <v>792</v>
      </c>
      <c r="Q2278" t="s">
        <v>529</v>
      </c>
      <c r="R2278" t="s">
        <v>33</v>
      </c>
      <c r="S2278" t="s">
        <v>36</v>
      </c>
    </row>
    <row r="2279" spans="1:19">
      <c r="A2279">
        <v>10419</v>
      </c>
      <c r="B2279">
        <v>12</v>
      </c>
      <c r="C2279" s="2">
        <v>163.44</v>
      </c>
      <c r="D2279" s="2">
        <v>13</v>
      </c>
      <c r="E2279" s="2">
        <v>1961.28</v>
      </c>
      <c r="F2279" s="3">
        <v>38489</v>
      </c>
      <c r="G2279" t="s">
        <v>40</v>
      </c>
      <c r="H2279">
        <v>2</v>
      </c>
      <c r="I2279">
        <v>5</v>
      </c>
      <c r="J2279">
        <v>2005</v>
      </c>
      <c r="K2279" s="2">
        <v>194</v>
      </c>
      <c r="L2279" t="s">
        <v>100</v>
      </c>
      <c r="M2279" t="s">
        <v>124</v>
      </c>
      <c r="N2279" t="s">
        <v>643</v>
      </c>
      <c r="O2279" t="s">
        <v>646</v>
      </c>
      <c r="P2279" t="s">
        <v>792</v>
      </c>
      <c r="Q2279" t="s">
        <v>529</v>
      </c>
      <c r="R2279" t="s">
        <v>33</v>
      </c>
      <c r="S2279" t="s">
        <v>45</v>
      </c>
    </row>
    <row r="2280" spans="1:19">
      <c r="A2280">
        <v>10419</v>
      </c>
      <c r="B2280">
        <v>10</v>
      </c>
      <c r="C2280" s="2">
        <v>109.22</v>
      </c>
      <c r="D2280" s="2">
        <v>11</v>
      </c>
      <c r="E2280" s="2">
        <v>1092.2</v>
      </c>
      <c r="F2280" s="3">
        <v>38489</v>
      </c>
      <c r="G2280" t="s">
        <v>40</v>
      </c>
      <c r="H2280">
        <v>2</v>
      </c>
      <c r="I2280">
        <v>5</v>
      </c>
      <c r="J2280">
        <v>2005</v>
      </c>
      <c r="K2280" s="2">
        <v>117</v>
      </c>
      <c r="L2280" t="s">
        <v>100</v>
      </c>
      <c r="M2280" t="s">
        <v>264</v>
      </c>
      <c r="N2280" t="s">
        <v>643</v>
      </c>
      <c r="O2280" t="s">
        <v>646</v>
      </c>
      <c r="P2280" t="s">
        <v>792</v>
      </c>
      <c r="Q2280" t="s">
        <v>529</v>
      </c>
      <c r="R2280" t="s">
        <v>33</v>
      </c>
      <c r="S2280" t="s">
        <v>45</v>
      </c>
    </row>
    <row r="2281" spans="1:19">
      <c r="A2281">
        <v>10419</v>
      </c>
      <c r="B2281">
        <v>34</v>
      </c>
      <c r="C2281" s="2">
        <v>90.17</v>
      </c>
      <c r="D2281" s="2">
        <v>14</v>
      </c>
      <c r="E2281" s="2">
        <v>3065.78</v>
      </c>
      <c r="F2281" s="3">
        <v>38489</v>
      </c>
      <c r="G2281" t="s">
        <v>40</v>
      </c>
      <c r="H2281">
        <v>2</v>
      </c>
      <c r="I2281">
        <v>5</v>
      </c>
      <c r="J2281">
        <v>2005</v>
      </c>
      <c r="K2281" s="2">
        <v>79</v>
      </c>
      <c r="L2281" t="s">
        <v>100</v>
      </c>
      <c r="M2281" t="s">
        <v>125</v>
      </c>
      <c r="N2281" t="s">
        <v>643</v>
      </c>
      <c r="O2281" t="s">
        <v>646</v>
      </c>
      <c r="P2281" t="s">
        <v>792</v>
      </c>
      <c r="Q2281" t="s">
        <v>529</v>
      </c>
      <c r="R2281" t="s">
        <v>33</v>
      </c>
      <c r="S2281" t="s">
        <v>36</v>
      </c>
    </row>
    <row r="2282" spans="1:19">
      <c r="A2282">
        <v>10419</v>
      </c>
      <c r="B2282">
        <v>32</v>
      </c>
      <c r="C2282" s="2">
        <v>119.77</v>
      </c>
      <c r="D2282" s="2">
        <v>10</v>
      </c>
      <c r="E2282" s="2">
        <v>3832.64</v>
      </c>
      <c r="F2282" s="3">
        <v>38489</v>
      </c>
      <c r="G2282" t="s">
        <v>40</v>
      </c>
      <c r="H2282">
        <v>2</v>
      </c>
      <c r="I2282">
        <v>5</v>
      </c>
      <c r="J2282">
        <v>2005</v>
      </c>
      <c r="K2282" s="2">
        <v>115</v>
      </c>
      <c r="L2282" t="s">
        <v>100</v>
      </c>
      <c r="M2282" t="s">
        <v>265</v>
      </c>
      <c r="N2282" t="s">
        <v>643</v>
      </c>
      <c r="O2282" t="s">
        <v>646</v>
      </c>
      <c r="P2282" t="s">
        <v>792</v>
      </c>
      <c r="Q2282" t="s">
        <v>529</v>
      </c>
      <c r="R2282" t="s">
        <v>33</v>
      </c>
      <c r="S2282" t="s">
        <v>36</v>
      </c>
    </row>
    <row r="2283" spans="1:19">
      <c r="A2283">
        <v>10419</v>
      </c>
      <c r="B2283">
        <v>38</v>
      </c>
      <c r="C2283" s="2">
        <v>117.47999999999999</v>
      </c>
      <c r="D2283" s="2">
        <v>5</v>
      </c>
      <c r="E2283" s="2">
        <v>4464.24</v>
      </c>
      <c r="F2283" s="3">
        <v>38489</v>
      </c>
      <c r="G2283" t="s">
        <v>40</v>
      </c>
      <c r="H2283">
        <v>2</v>
      </c>
      <c r="I2283">
        <v>5</v>
      </c>
      <c r="J2283">
        <v>2005</v>
      </c>
      <c r="K2283" s="2">
        <v>141</v>
      </c>
      <c r="L2283" t="s">
        <v>100</v>
      </c>
      <c r="M2283" t="s">
        <v>27</v>
      </c>
      <c r="N2283" t="s">
        <v>643</v>
      </c>
      <c r="O2283" t="s">
        <v>646</v>
      </c>
      <c r="P2283" t="s">
        <v>792</v>
      </c>
      <c r="Q2283" t="s">
        <v>529</v>
      </c>
      <c r="R2283" t="s">
        <v>33</v>
      </c>
      <c r="S2283" t="s">
        <v>36</v>
      </c>
    </row>
    <row r="2284" spans="1:19">
      <c r="A2284">
        <v>10419</v>
      </c>
      <c r="B2284">
        <v>37</v>
      </c>
      <c r="C2284" s="2">
        <v>140.61999999999998</v>
      </c>
      <c r="D2284" s="2">
        <v>1</v>
      </c>
      <c r="E2284" s="2">
        <v>5202.9399999999996</v>
      </c>
      <c r="F2284" s="3">
        <v>38489</v>
      </c>
      <c r="G2284" t="s">
        <v>40</v>
      </c>
      <c r="H2284">
        <v>2</v>
      </c>
      <c r="I2284">
        <v>5</v>
      </c>
      <c r="J2284">
        <v>2005</v>
      </c>
      <c r="K2284" s="2">
        <v>124</v>
      </c>
      <c r="L2284" t="s">
        <v>100</v>
      </c>
      <c r="M2284" t="s">
        <v>111</v>
      </c>
      <c r="N2284" t="s">
        <v>643</v>
      </c>
      <c r="O2284" t="s">
        <v>646</v>
      </c>
      <c r="P2284" t="s">
        <v>792</v>
      </c>
      <c r="Q2284" t="s">
        <v>529</v>
      </c>
      <c r="R2284" t="s">
        <v>33</v>
      </c>
      <c r="S2284" t="s">
        <v>36</v>
      </c>
    </row>
    <row r="2285" spans="1:19">
      <c r="A2285">
        <v>10419</v>
      </c>
      <c r="B2285">
        <v>39</v>
      </c>
      <c r="C2285" s="2">
        <v>83.929999999999993</v>
      </c>
      <c r="D2285" s="2">
        <v>9</v>
      </c>
      <c r="E2285" s="2">
        <v>3273.27</v>
      </c>
      <c r="F2285" s="3">
        <v>38489</v>
      </c>
      <c r="G2285" t="s">
        <v>40</v>
      </c>
      <c r="H2285">
        <v>2</v>
      </c>
      <c r="I2285">
        <v>5</v>
      </c>
      <c r="J2285">
        <v>2005</v>
      </c>
      <c r="K2285" s="2">
        <v>77</v>
      </c>
      <c r="L2285" t="s">
        <v>100</v>
      </c>
      <c r="M2285" t="s">
        <v>170</v>
      </c>
      <c r="N2285" t="s">
        <v>643</v>
      </c>
      <c r="O2285" t="s">
        <v>646</v>
      </c>
      <c r="P2285" t="s">
        <v>792</v>
      </c>
      <c r="Q2285" t="s">
        <v>529</v>
      </c>
      <c r="R2285" t="s">
        <v>33</v>
      </c>
      <c r="S2285" t="s">
        <v>36</v>
      </c>
    </row>
    <row r="2286" spans="1:19">
      <c r="A2286">
        <v>10419</v>
      </c>
      <c r="B2286">
        <v>34</v>
      </c>
      <c r="C2286" s="2">
        <v>135.14000000000001</v>
      </c>
      <c r="D2286" s="2">
        <v>4</v>
      </c>
      <c r="E2286" s="2">
        <v>4594.76</v>
      </c>
      <c r="F2286" s="3">
        <v>38489</v>
      </c>
      <c r="G2286" t="s">
        <v>40</v>
      </c>
      <c r="H2286">
        <v>2</v>
      </c>
      <c r="I2286">
        <v>5</v>
      </c>
      <c r="J2286">
        <v>2005</v>
      </c>
      <c r="K2286" s="2">
        <v>142</v>
      </c>
      <c r="L2286" t="s">
        <v>100</v>
      </c>
      <c r="M2286" t="s">
        <v>37</v>
      </c>
      <c r="N2286" t="s">
        <v>643</v>
      </c>
      <c r="O2286" t="s">
        <v>646</v>
      </c>
      <c r="P2286" t="s">
        <v>792</v>
      </c>
      <c r="Q2286" t="s">
        <v>529</v>
      </c>
      <c r="R2286" t="s">
        <v>33</v>
      </c>
      <c r="S2286" t="s">
        <v>36</v>
      </c>
    </row>
    <row r="2287" spans="1:19">
      <c r="A2287">
        <v>10419</v>
      </c>
      <c r="B2287">
        <v>55</v>
      </c>
      <c r="C2287" s="2">
        <v>139.92000000000002</v>
      </c>
      <c r="D2287" s="2">
        <v>2</v>
      </c>
      <c r="E2287" s="2">
        <v>7695.6</v>
      </c>
      <c r="F2287" s="3">
        <v>38489</v>
      </c>
      <c r="G2287" t="s">
        <v>40</v>
      </c>
      <c r="H2287">
        <v>2</v>
      </c>
      <c r="I2287">
        <v>5</v>
      </c>
      <c r="J2287">
        <v>2005</v>
      </c>
      <c r="K2287" s="2">
        <v>132</v>
      </c>
      <c r="L2287" t="s">
        <v>100</v>
      </c>
      <c r="M2287" t="s">
        <v>112</v>
      </c>
      <c r="N2287" t="s">
        <v>643</v>
      </c>
      <c r="O2287" t="s">
        <v>646</v>
      </c>
      <c r="P2287" t="s">
        <v>792</v>
      </c>
      <c r="Q2287" t="s">
        <v>529</v>
      </c>
      <c r="R2287" t="s">
        <v>33</v>
      </c>
      <c r="S2287" t="s">
        <v>39</v>
      </c>
    </row>
    <row r="2288" spans="1:19">
      <c r="A2288">
        <v>10419</v>
      </c>
      <c r="B2288">
        <v>35</v>
      </c>
      <c r="C2288" s="2">
        <v>169.34</v>
      </c>
      <c r="D2288" s="2">
        <v>6</v>
      </c>
      <c r="E2288" s="2">
        <v>5926.9</v>
      </c>
      <c r="F2288" s="3">
        <v>38489</v>
      </c>
      <c r="G2288" t="s">
        <v>40</v>
      </c>
      <c r="H2288">
        <v>2</v>
      </c>
      <c r="I2288">
        <v>5</v>
      </c>
      <c r="J2288">
        <v>2005</v>
      </c>
      <c r="K2288" s="2">
        <v>169</v>
      </c>
      <c r="L2288" t="s">
        <v>100</v>
      </c>
      <c r="M2288" t="s">
        <v>38</v>
      </c>
      <c r="N2288" t="s">
        <v>643</v>
      </c>
      <c r="O2288" t="s">
        <v>646</v>
      </c>
      <c r="P2288" t="s">
        <v>792</v>
      </c>
      <c r="Q2288" t="s">
        <v>529</v>
      </c>
      <c r="R2288" t="s">
        <v>33</v>
      </c>
      <c r="S2288" t="s">
        <v>36</v>
      </c>
    </row>
    <row r="2289" spans="1:19">
      <c r="A2289">
        <v>10419</v>
      </c>
      <c r="B2289">
        <v>43</v>
      </c>
      <c r="C2289" s="2">
        <v>129.98000000000002</v>
      </c>
      <c r="D2289" s="2">
        <v>3</v>
      </c>
      <c r="E2289" s="2">
        <v>5589.14</v>
      </c>
      <c r="F2289" s="3">
        <v>38489</v>
      </c>
      <c r="G2289" t="s">
        <v>40</v>
      </c>
      <c r="H2289">
        <v>2</v>
      </c>
      <c r="I2289">
        <v>5</v>
      </c>
      <c r="J2289">
        <v>2005</v>
      </c>
      <c r="K2289" s="2">
        <v>141</v>
      </c>
      <c r="L2289" t="s">
        <v>100</v>
      </c>
      <c r="M2289" t="s">
        <v>113</v>
      </c>
      <c r="N2289" t="s">
        <v>643</v>
      </c>
      <c r="O2289" t="s">
        <v>646</v>
      </c>
      <c r="P2289" t="s">
        <v>792</v>
      </c>
      <c r="Q2289" t="s">
        <v>529</v>
      </c>
      <c r="R2289" t="s">
        <v>33</v>
      </c>
      <c r="S2289" t="s">
        <v>36</v>
      </c>
    </row>
    <row r="2290" spans="1:19">
      <c r="A2290">
        <v>10419</v>
      </c>
      <c r="B2290">
        <v>15</v>
      </c>
      <c r="C2290" s="2">
        <v>42.669999999999995</v>
      </c>
      <c r="D2290" s="2">
        <v>7</v>
      </c>
      <c r="E2290" s="2">
        <v>640.04999999999995</v>
      </c>
      <c r="F2290" s="3">
        <v>38489</v>
      </c>
      <c r="G2290" t="s">
        <v>40</v>
      </c>
      <c r="H2290">
        <v>2</v>
      </c>
      <c r="I2290">
        <v>5</v>
      </c>
      <c r="J2290">
        <v>2005</v>
      </c>
      <c r="K2290" s="2">
        <v>37</v>
      </c>
      <c r="L2290" t="s">
        <v>100</v>
      </c>
      <c r="M2290" t="s">
        <v>171</v>
      </c>
      <c r="N2290" t="s">
        <v>643</v>
      </c>
      <c r="O2290" t="s">
        <v>646</v>
      </c>
      <c r="P2290" t="s">
        <v>792</v>
      </c>
      <c r="Q2290" t="s">
        <v>529</v>
      </c>
      <c r="R2290" t="s">
        <v>33</v>
      </c>
      <c r="S2290" t="s">
        <v>45</v>
      </c>
    </row>
    <row r="2291" spans="1:19">
      <c r="A2291">
        <v>10419</v>
      </c>
      <c r="B2291">
        <v>55</v>
      </c>
      <c r="C2291" s="2">
        <v>52.660000000000004</v>
      </c>
      <c r="D2291" s="2">
        <v>12</v>
      </c>
      <c r="E2291" s="2">
        <v>2896.3</v>
      </c>
      <c r="F2291" s="3">
        <v>38489</v>
      </c>
      <c r="G2291" t="s">
        <v>40</v>
      </c>
      <c r="H2291">
        <v>2</v>
      </c>
      <c r="I2291">
        <v>5</v>
      </c>
      <c r="J2291">
        <v>2005</v>
      </c>
      <c r="K2291" s="2">
        <v>61</v>
      </c>
      <c r="L2291" t="s">
        <v>100</v>
      </c>
      <c r="M2291" t="s">
        <v>129</v>
      </c>
      <c r="N2291" t="s">
        <v>643</v>
      </c>
      <c r="O2291" t="s">
        <v>646</v>
      </c>
      <c r="P2291" t="s">
        <v>792</v>
      </c>
      <c r="Q2291" t="s">
        <v>529</v>
      </c>
      <c r="R2291" t="s">
        <v>33</v>
      </c>
      <c r="S2291" t="s">
        <v>45</v>
      </c>
    </row>
    <row r="2292" spans="1:19">
      <c r="A2292">
        <v>10419</v>
      </c>
      <c r="B2292">
        <v>70</v>
      </c>
      <c r="C2292" s="2">
        <v>132</v>
      </c>
      <c r="D2292" s="2">
        <v>8</v>
      </c>
      <c r="E2292" s="2">
        <v>9240</v>
      </c>
      <c r="F2292" s="3">
        <v>38489</v>
      </c>
      <c r="G2292" t="s">
        <v>40</v>
      </c>
      <c r="H2292">
        <v>2</v>
      </c>
      <c r="I2292">
        <v>5</v>
      </c>
      <c r="J2292">
        <v>2005</v>
      </c>
      <c r="K2292" s="2">
        <v>140</v>
      </c>
      <c r="L2292" t="s">
        <v>100</v>
      </c>
      <c r="M2292" t="s">
        <v>172</v>
      </c>
      <c r="N2292" t="s">
        <v>643</v>
      </c>
      <c r="O2292" t="s">
        <v>646</v>
      </c>
      <c r="P2292" t="s">
        <v>792</v>
      </c>
      <c r="Q2292" t="s">
        <v>529</v>
      </c>
      <c r="R2292" t="s">
        <v>33</v>
      </c>
      <c r="S2292" t="s">
        <v>39</v>
      </c>
    </row>
    <row r="2293" spans="1:19">
      <c r="A2293">
        <v>10341</v>
      </c>
      <c r="B2293">
        <v>41</v>
      </c>
      <c r="C2293" s="2">
        <v>188.73000000000002</v>
      </c>
      <c r="D2293" s="2">
        <v>9</v>
      </c>
      <c r="E2293" s="2">
        <v>7737.93</v>
      </c>
      <c r="F2293" s="3">
        <v>38315</v>
      </c>
      <c r="G2293" t="s">
        <v>40</v>
      </c>
      <c r="H2293">
        <v>4</v>
      </c>
      <c r="I2293">
        <v>11</v>
      </c>
      <c r="J2293">
        <v>2004</v>
      </c>
      <c r="K2293" s="2">
        <v>95</v>
      </c>
      <c r="L2293" t="s">
        <v>173</v>
      </c>
      <c r="M2293" t="s">
        <v>178</v>
      </c>
      <c r="N2293" t="s">
        <v>643</v>
      </c>
      <c r="O2293" t="s">
        <v>646</v>
      </c>
      <c r="P2293" t="s">
        <v>792</v>
      </c>
      <c r="Q2293" t="s">
        <v>529</v>
      </c>
      <c r="R2293" t="s">
        <v>33</v>
      </c>
      <c r="S2293" t="s">
        <v>39</v>
      </c>
    </row>
    <row r="2294" spans="1:19">
      <c r="A2294">
        <v>10341</v>
      </c>
      <c r="B2294">
        <v>55</v>
      </c>
      <c r="C2294" s="2">
        <v>147.61000000000001</v>
      </c>
      <c r="D2294" s="2">
        <v>8</v>
      </c>
      <c r="E2294" s="2">
        <v>8118.55</v>
      </c>
      <c r="F2294" s="3">
        <v>38315</v>
      </c>
      <c r="G2294" t="s">
        <v>40</v>
      </c>
      <c r="H2294">
        <v>4</v>
      </c>
      <c r="I2294">
        <v>11</v>
      </c>
      <c r="J2294">
        <v>2004</v>
      </c>
      <c r="K2294" s="2">
        <v>150</v>
      </c>
      <c r="L2294" t="s">
        <v>173</v>
      </c>
      <c r="M2294" t="s">
        <v>133</v>
      </c>
      <c r="N2294" t="s">
        <v>643</v>
      </c>
      <c r="O2294" t="s">
        <v>646</v>
      </c>
      <c r="P2294" t="s">
        <v>792</v>
      </c>
      <c r="Q2294" t="s">
        <v>529</v>
      </c>
      <c r="R2294" t="s">
        <v>33</v>
      </c>
      <c r="S2294" t="s">
        <v>39</v>
      </c>
    </row>
    <row r="2295" spans="1:19">
      <c r="A2295">
        <v>10341</v>
      </c>
      <c r="B2295">
        <v>32</v>
      </c>
      <c r="C2295" s="2">
        <v>103.35</v>
      </c>
      <c r="D2295" s="2">
        <v>6</v>
      </c>
      <c r="E2295" s="2">
        <v>3307.2</v>
      </c>
      <c r="F2295" s="3">
        <v>38315</v>
      </c>
      <c r="G2295" t="s">
        <v>40</v>
      </c>
      <c r="H2295">
        <v>4</v>
      </c>
      <c r="I2295">
        <v>11</v>
      </c>
      <c r="J2295">
        <v>2004</v>
      </c>
      <c r="K2295" s="2">
        <v>69</v>
      </c>
      <c r="L2295" t="s">
        <v>173</v>
      </c>
      <c r="M2295" t="s">
        <v>136</v>
      </c>
      <c r="N2295" t="s">
        <v>643</v>
      </c>
      <c r="O2295" t="s">
        <v>646</v>
      </c>
      <c r="P2295" t="s">
        <v>792</v>
      </c>
      <c r="Q2295" t="s">
        <v>529</v>
      </c>
      <c r="R2295" t="s">
        <v>33</v>
      </c>
      <c r="S2295" t="s">
        <v>36</v>
      </c>
    </row>
    <row r="2296" spans="1:19">
      <c r="A2296">
        <v>10341</v>
      </c>
      <c r="B2296">
        <v>31</v>
      </c>
      <c r="C2296" s="2">
        <v>71.02</v>
      </c>
      <c r="D2296" s="2">
        <v>4</v>
      </c>
      <c r="E2296" s="2">
        <v>2201.62</v>
      </c>
      <c r="F2296" s="3">
        <v>38315</v>
      </c>
      <c r="G2296" t="s">
        <v>40</v>
      </c>
      <c r="H2296">
        <v>4</v>
      </c>
      <c r="I2296">
        <v>11</v>
      </c>
      <c r="J2296">
        <v>2004</v>
      </c>
      <c r="K2296" s="2">
        <v>102</v>
      </c>
      <c r="L2296" t="s">
        <v>173</v>
      </c>
      <c r="M2296" t="s">
        <v>138</v>
      </c>
      <c r="N2296" t="s">
        <v>643</v>
      </c>
      <c r="O2296" t="s">
        <v>646</v>
      </c>
      <c r="P2296" t="s">
        <v>792</v>
      </c>
      <c r="Q2296" t="s">
        <v>529</v>
      </c>
      <c r="R2296" t="s">
        <v>33</v>
      </c>
      <c r="S2296" t="s">
        <v>45</v>
      </c>
    </row>
    <row r="2297" spans="1:19">
      <c r="A2297">
        <v>10341</v>
      </c>
      <c r="B2297">
        <v>38</v>
      </c>
      <c r="C2297" s="2">
        <v>123.21999999999998</v>
      </c>
      <c r="D2297" s="2">
        <v>3</v>
      </c>
      <c r="E2297" s="2">
        <v>4682.3599999999997</v>
      </c>
      <c r="F2297" s="3">
        <v>38315</v>
      </c>
      <c r="G2297" t="s">
        <v>40</v>
      </c>
      <c r="H2297">
        <v>4</v>
      </c>
      <c r="I2297">
        <v>11</v>
      </c>
      <c r="J2297">
        <v>2004</v>
      </c>
      <c r="K2297" s="2">
        <v>81</v>
      </c>
      <c r="L2297" t="s">
        <v>173</v>
      </c>
      <c r="M2297" t="s">
        <v>139</v>
      </c>
      <c r="N2297" t="s">
        <v>643</v>
      </c>
      <c r="O2297" t="s">
        <v>646</v>
      </c>
      <c r="P2297" t="s">
        <v>792</v>
      </c>
      <c r="Q2297" t="s">
        <v>529</v>
      </c>
      <c r="R2297" t="s">
        <v>33</v>
      </c>
      <c r="S2297" t="s">
        <v>36</v>
      </c>
    </row>
    <row r="2298" spans="1:19">
      <c r="A2298">
        <v>10119</v>
      </c>
      <c r="B2298">
        <v>43</v>
      </c>
      <c r="C2298" s="2">
        <v>160.84</v>
      </c>
      <c r="D2298" s="2">
        <v>3</v>
      </c>
      <c r="E2298" s="2">
        <v>6916.12</v>
      </c>
      <c r="F2298" s="3">
        <v>37739</v>
      </c>
      <c r="G2298" t="s">
        <v>40</v>
      </c>
      <c r="H2298">
        <v>2</v>
      </c>
      <c r="I2298">
        <v>4</v>
      </c>
      <c r="J2298">
        <v>2003</v>
      </c>
      <c r="K2298" s="2">
        <v>157</v>
      </c>
      <c r="L2298" t="s">
        <v>161</v>
      </c>
      <c r="M2298" t="s">
        <v>43</v>
      </c>
      <c r="N2298" t="s">
        <v>643</v>
      </c>
      <c r="O2298" t="s">
        <v>646</v>
      </c>
      <c r="P2298" t="s">
        <v>792</v>
      </c>
      <c r="Q2298" t="s">
        <v>529</v>
      </c>
      <c r="R2298" t="s">
        <v>33</v>
      </c>
      <c r="S2298" t="s">
        <v>36</v>
      </c>
    </row>
    <row r="2299" spans="1:19">
      <c r="A2299">
        <v>10119</v>
      </c>
      <c r="B2299">
        <v>41</v>
      </c>
      <c r="C2299" s="2">
        <v>59.599999999999994</v>
      </c>
      <c r="D2299" s="2">
        <v>4</v>
      </c>
      <c r="E2299" s="2">
        <v>2443.6</v>
      </c>
      <c r="F2299" s="3">
        <v>37739</v>
      </c>
      <c r="G2299" t="s">
        <v>40</v>
      </c>
      <c r="H2299">
        <v>2</v>
      </c>
      <c r="I2299">
        <v>4</v>
      </c>
      <c r="J2299">
        <v>2003</v>
      </c>
      <c r="K2299" s="2">
        <v>68</v>
      </c>
      <c r="L2299" t="s">
        <v>161</v>
      </c>
      <c r="M2299" t="s">
        <v>44</v>
      </c>
      <c r="N2299" t="s">
        <v>643</v>
      </c>
      <c r="O2299" t="s">
        <v>646</v>
      </c>
      <c r="P2299" t="s">
        <v>792</v>
      </c>
      <c r="Q2299" t="s">
        <v>529</v>
      </c>
      <c r="R2299" t="s">
        <v>33</v>
      </c>
      <c r="S2299" t="s">
        <v>45</v>
      </c>
    </row>
    <row r="2300" spans="1:19">
      <c r="A2300">
        <v>10119</v>
      </c>
      <c r="B2300">
        <v>28</v>
      </c>
      <c r="C2300" s="2">
        <v>70.289999999999992</v>
      </c>
      <c r="D2300" s="2">
        <v>2</v>
      </c>
      <c r="E2300" s="2">
        <v>1968.12</v>
      </c>
      <c r="F2300" s="3">
        <v>37739</v>
      </c>
      <c r="G2300" t="s">
        <v>40</v>
      </c>
      <c r="H2300">
        <v>2</v>
      </c>
      <c r="I2300">
        <v>4</v>
      </c>
      <c r="J2300">
        <v>2003</v>
      </c>
      <c r="K2300" s="2">
        <v>68</v>
      </c>
      <c r="L2300" t="s">
        <v>161</v>
      </c>
      <c r="M2300" t="s">
        <v>46</v>
      </c>
      <c r="N2300" t="s">
        <v>643</v>
      </c>
      <c r="O2300" t="s">
        <v>646</v>
      </c>
      <c r="P2300" t="s">
        <v>792</v>
      </c>
      <c r="Q2300" t="s">
        <v>529</v>
      </c>
      <c r="R2300" t="s">
        <v>33</v>
      </c>
      <c r="S2300" t="s">
        <v>45</v>
      </c>
    </row>
    <row r="2301" spans="1:19">
      <c r="A2301">
        <v>10119</v>
      </c>
      <c r="B2301">
        <v>26</v>
      </c>
      <c r="C2301" s="2">
        <v>59.22</v>
      </c>
      <c r="D2301" s="2">
        <v>1</v>
      </c>
      <c r="E2301" s="2">
        <v>1539.72</v>
      </c>
      <c r="F2301" s="3">
        <v>37739</v>
      </c>
      <c r="G2301" t="s">
        <v>40</v>
      </c>
      <c r="H2301">
        <v>2</v>
      </c>
      <c r="I2301">
        <v>4</v>
      </c>
      <c r="J2301">
        <v>2003</v>
      </c>
      <c r="K2301" s="2">
        <v>74</v>
      </c>
      <c r="L2301" t="s">
        <v>161</v>
      </c>
      <c r="M2301" t="s">
        <v>48</v>
      </c>
      <c r="N2301" t="s">
        <v>643</v>
      </c>
      <c r="O2301" t="s">
        <v>646</v>
      </c>
      <c r="P2301" t="s">
        <v>792</v>
      </c>
      <c r="Q2301" t="s">
        <v>529</v>
      </c>
      <c r="R2301" t="s">
        <v>33</v>
      </c>
      <c r="S2301" t="s">
        <v>45</v>
      </c>
    </row>
    <row r="2302" spans="1:19">
      <c r="A2302">
        <v>10119</v>
      </c>
      <c r="B2302">
        <v>28</v>
      </c>
      <c r="C2302" s="2">
        <v>48.17</v>
      </c>
      <c r="D2302" s="2">
        <v>6</v>
      </c>
      <c r="E2302" s="2">
        <v>1348.76</v>
      </c>
      <c r="F2302" s="3">
        <v>37739</v>
      </c>
      <c r="G2302" t="s">
        <v>40</v>
      </c>
      <c r="H2302">
        <v>2</v>
      </c>
      <c r="I2302">
        <v>4</v>
      </c>
      <c r="J2302">
        <v>2003</v>
      </c>
      <c r="K2302" s="2">
        <v>49</v>
      </c>
      <c r="L2302" t="s">
        <v>161</v>
      </c>
      <c r="M2302" t="s">
        <v>49</v>
      </c>
      <c r="N2302" t="s">
        <v>643</v>
      </c>
      <c r="O2302" t="s">
        <v>646</v>
      </c>
      <c r="P2302" t="s">
        <v>792</v>
      </c>
      <c r="Q2302" t="s">
        <v>529</v>
      </c>
      <c r="R2302" t="s">
        <v>33</v>
      </c>
      <c r="S2302" t="s">
        <v>45</v>
      </c>
    </row>
    <row r="2303" spans="1:19">
      <c r="A2303">
        <v>10341</v>
      </c>
      <c r="B2303">
        <v>34</v>
      </c>
      <c r="C2303" s="2">
        <v>107.17999999999999</v>
      </c>
      <c r="D2303" s="2">
        <v>5</v>
      </c>
      <c r="E2303" s="2">
        <v>3644.12</v>
      </c>
      <c r="F2303" s="3">
        <v>38315</v>
      </c>
      <c r="G2303" t="s">
        <v>40</v>
      </c>
      <c r="H2303">
        <v>4</v>
      </c>
      <c r="I2303">
        <v>11</v>
      </c>
      <c r="J2303">
        <v>2004</v>
      </c>
      <c r="K2303" s="2">
        <v>80</v>
      </c>
      <c r="L2303" t="s">
        <v>161</v>
      </c>
      <c r="M2303" t="s">
        <v>184</v>
      </c>
      <c r="N2303" t="s">
        <v>643</v>
      </c>
      <c r="O2303" t="s">
        <v>646</v>
      </c>
      <c r="P2303" t="s">
        <v>792</v>
      </c>
      <c r="Q2303" t="s">
        <v>529</v>
      </c>
      <c r="R2303" t="s">
        <v>33</v>
      </c>
      <c r="S2303" t="s">
        <v>36</v>
      </c>
    </row>
    <row r="2304" spans="1:19">
      <c r="A2304">
        <v>10119</v>
      </c>
      <c r="B2304">
        <v>21</v>
      </c>
      <c r="C2304" s="2">
        <v>89.460000000000008</v>
      </c>
      <c r="D2304" s="2">
        <v>9</v>
      </c>
      <c r="E2304" s="2">
        <v>1878.66</v>
      </c>
      <c r="F2304" s="3">
        <v>37739</v>
      </c>
      <c r="G2304" t="s">
        <v>40</v>
      </c>
      <c r="H2304">
        <v>2</v>
      </c>
      <c r="I2304">
        <v>4</v>
      </c>
      <c r="J2304">
        <v>2003</v>
      </c>
      <c r="K2304" s="2">
        <v>86</v>
      </c>
      <c r="L2304" t="s">
        <v>50</v>
      </c>
      <c r="M2304" t="s">
        <v>51</v>
      </c>
      <c r="N2304" t="s">
        <v>643</v>
      </c>
      <c r="O2304" t="s">
        <v>646</v>
      </c>
      <c r="P2304" t="s">
        <v>792</v>
      </c>
      <c r="Q2304" t="s">
        <v>529</v>
      </c>
      <c r="R2304" t="s">
        <v>33</v>
      </c>
      <c r="S2304" t="s">
        <v>45</v>
      </c>
    </row>
    <row r="2305" spans="1:19">
      <c r="A2305">
        <v>10119</v>
      </c>
      <c r="B2305">
        <v>25</v>
      </c>
      <c r="C2305" s="2">
        <v>76.67</v>
      </c>
      <c r="D2305" s="2">
        <v>14</v>
      </c>
      <c r="E2305" s="2">
        <v>1916.75</v>
      </c>
      <c r="F2305" s="3">
        <v>37739</v>
      </c>
      <c r="G2305" t="s">
        <v>40</v>
      </c>
      <c r="H2305">
        <v>2</v>
      </c>
      <c r="I2305">
        <v>4</v>
      </c>
      <c r="J2305">
        <v>2003</v>
      </c>
      <c r="K2305" s="2">
        <v>66</v>
      </c>
      <c r="L2305" t="s">
        <v>50</v>
      </c>
      <c r="M2305" t="s">
        <v>233</v>
      </c>
      <c r="N2305" t="s">
        <v>643</v>
      </c>
      <c r="O2305" t="s">
        <v>646</v>
      </c>
      <c r="P2305" t="s">
        <v>792</v>
      </c>
      <c r="Q2305" t="s">
        <v>529</v>
      </c>
      <c r="R2305" t="s">
        <v>33</v>
      </c>
      <c r="S2305" t="s">
        <v>45</v>
      </c>
    </row>
    <row r="2306" spans="1:19">
      <c r="A2306">
        <v>10119</v>
      </c>
      <c r="B2306">
        <v>29</v>
      </c>
      <c r="C2306" s="2">
        <v>94.14</v>
      </c>
      <c r="D2306" s="2">
        <v>7</v>
      </c>
      <c r="E2306" s="2">
        <v>2730.06</v>
      </c>
      <c r="F2306" s="3">
        <v>37739</v>
      </c>
      <c r="G2306" t="s">
        <v>40</v>
      </c>
      <c r="H2306">
        <v>2</v>
      </c>
      <c r="I2306">
        <v>4</v>
      </c>
      <c r="J2306">
        <v>2003</v>
      </c>
      <c r="K2306" s="2">
        <v>90</v>
      </c>
      <c r="L2306" t="s">
        <v>50</v>
      </c>
      <c r="M2306" t="s">
        <v>52</v>
      </c>
      <c r="N2306" t="s">
        <v>643</v>
      </c>
      <c r="O2306" t="s">
        <v>646</v>
      </c>
      <c r="P2306" t="s">
        <v>792</v>
      </c>
      <c r="Q2306" t="s">
        <v>529</v>
      </c>
      <c r="R2306" t="s">
        <v>33</v>
      </c>
      <c r="S2306" t="s">
        <v>45</v>
      </c>
    </row>
    <row r="2307" spans="1:19">
      <c r="A2307">
        <v>10119</v>
      </c>
      <c r="B2307">
        <v>38</v>
      </c>
      <c r="C2307" s="2">
        <v>65.77000000000001</v>
      </c>
      <c r="D2307" s="2">
        <v>12</v>
      </c>
      <c r="E2307" s="2">
        <v>2499.2600000000002</v>
      </c>
      <c r="F2307" s="3">
        <v>37739</v>
      </c>
      <c r="G2307" t="s">
        <v>40</v>
      </c>
      <c r="H2307">
        <v>2</v>
      </c>
      <c r="I2307">
        <v>4</v>
      </c>
      <c r="J2307">
        <v>2003</v>
      </c>
      <c r="K2307" s="2">
        <v>72</v>
      </c>
      <c r="L2307" t="s">
        <v>50</v>
      </c>
      <c r="M2307" t="s">
        <v>54</v>
      </c>
      <c r="N2307" t="s">
        <v>643</v>
      </c>
      <c r="O2307" t="s">
        <v>646</v>
      </c>
      <c r="P2307" t="s">
        <v>792</v>
      </c>
      <c r="Q2307" t="s">
        <v>529</v>
      </c>
      <c r="R2307" t="s">
        <v>33</v>
      </c>
      <c r="S2307" t="s">
        <v>45</v>
      </c>
    </row>
    <row r="2308" spans="1:19">
      <c r="A2308">
        <v>10119</v>
      </c>
      <c r="B2308">
        <v>27</v>
      </c>
      <c r="C2308" s="2">
        <v>99.52</v>
      </c>
      <c r="D2308" s="2">
        <v>8</v>
      </c>
      <c r="E2308" s="2">
        <v>2687.04</v>
      </c>
      <c r="F2308" s="3">
        <v>37739</v>
      </c>
      <c r="G2308" t="s">
        <v>40</v>
      </c>
      <c r="H2308">
        <v>2</v>
      </c>
      <c r="I2308">
        <v>4</v>
      </c>
      <c r="J2308">
        <v>2003</v>
      </c>
      <c r="K2308" s="2">
        <v>105</v>
      </c>
      <c r="L2308" t="s">
        <v>81</v>
      </c>
      <c r="M2308" t="s">
        <v>60</v>
      </c>
      <c r="N2308" t="s">
        <v>643</v>
      </c>
      <c r="O2308" t="s">
        <v>646</v>
      </c>
      <c r="P2308" t="s">
        <v>792</v>
      </c>
      <c r="Q2308" t="s">
        <v>529</v>
      </c>
      <c r="R2308" t="s">
        <v>33</v>
      </c>
      <c r="S2308" t="s">
        <v>45</v>
      </c>
    </row>
    <row r="2309" spans="1:19">
      <c r="A2309">
        <v>10119</v>
      </c>
      <c r="B2309">
        <v>35</v>
      </c>
      <c r="C2309" s="2">
        <v>87.61999999999999</v>
      </c>
      <c r="D2309" s="2">
        <v>13</v>
      </c>
      <c r="E2309" s="2">
        <v>3066.7</v>
      </c>
      <c r="F2309" s="3">
        <v>37739</v>
      </c>
      <c r="G2309" t="s">
        <v>40</v>
      </c>
      <c r="H2309">
        <v>2</v>
      </c>
      <c r="I2309">
        <v>4</v>
      </c>
      <c r="J2309">
        <v>2003</v>
      </c>
      <c r="K2309" s="2">
        <v>88</v>
      </c>
      <c r="L2309" t="s">
        <v>81</v>
      </c>
      <c r="M2309" t="s">
        <v>236</v>
      </c>
      <c r="N2309" t="s">
        <v>643</v>
      </c>
      <c r="O2309" t="s">
        <v>646</v>
      </c>
      <c r="P2309" t="s">
        <v>792</v>
      </c>
      <c r="Q2309" t="s">
        <v>529</v>
      </c>
      <c r="R2309" t="s">
        <v>33</v>
      </c>
      <c r="S2309" t="s">
        <v>36</v>
      </c>
    </row>
    <row r="2310" spans="1:19">
      <c r="A2310">
        <v>10119</v>
      </c>
      <c r="B2310">
        <v>20</v>
      </c>
      <c r="C2310" s="2">
        <v>72.97999999999999</v>
      </c>
      <c r="D2310" s="2">
        <v>5</v>
      </c>
      <c r="E2310" s="2">
        <v>1459.6</v>
      </c>
      <c r="F2310" s="3">
        <v>37739</v>
      </c>
      <c r="G2310" t="s">
        <v>40</v>
      </c>
      <c r="H2310">
        <v>2</v>
      </c>
      <c r="I2310">
        <v>4</v>
      </c>
      <c r="J2310">
        <v>2003</v>
      </c>
      <c r="K2310" s="2">
        <v>65</v>
      </c>
      <c r="L2310" t="s">
        <v>81</v>
      </c>
      <c r="M2310" t="s">
        <v>61</v>
      </c>
      <c r="N2310" t="s">
        <v>643</v>
      </c>
      <c r="O2310" t="s">
        <v>646</v>
      </c>
      <c r="P2310" t="s">
        <v>792</v>
      </c>
      <c r="Q2310" t="s">
        <v>529</v>
      </c>
      <c r="R2310" t="s">
        <v>33</v>
      </c>
      <c r="S2310" t="s">
        <v>45</v>
      </c>
    </row>
    <row r="2311" spans="1:19">
      <c r="A2311">
        <v>10119</v>
      </c>
      <c r="B2311">
        <v>35</v>
      </c>
      <c r="C2311" s="2">
        <v>90.57</v>
      </c>
      <c r="D2311" s="2">
        <v>10</v>
      </c>
      <c r="E2311" s="2">
        <v>3169.95</v>
      </c>
      <c r="F2311" s="3">
        <v>37739</v>
      </c>
      <c r="G2311" t="s">
        <v>40</v>
      </c>
      <c r="H2311">
        <v>2</v>
      </c>
      <c r="I2311">
        <v>4</v>
      </c>
      <c r="J2311">
        <v>2003</v>
      </c>
      <c r="K2311" s="2">
        <v>83</v>
      </c>
      <c r="L2311" t="s">
        <v>81</v>
      </c>
      <c r="M2311" t="s">
        <v>62</v>
      </c>
      <c r="N2311" t="s">
        <v>643</v>
      </c>
      <c r="O2311" t="s">
        <v>646</v>
      </c>
      <c r="P2311" t="s">
        <v>792</v>
      </c>
      <c r="Q2311" t="s">
        <v>529</v>
      </c>
      <c r="R2311" t="s">
        <v>33</v>
      </c>
      <c r="S2311" t="s">
        <v>36</v>
      </c>
    </row>
    <row r="2312" spans="1:19">
      <c r="A2312">
        <v>10269</v>
      </c>
      <c r="B2312">
        <v>32</v>
      </c>
      <c r="C2312" s="2">
        <v>63.08</v>
      </c>
      <c r="D2312" s="2">
        <v>1</v>
      </c>
      <c r="E2312" s="2">
        <v>2018.56</v>
      </c>
      <c r="F2312" s="3">
        <v>38184</v>
      </c>
      <c r="G2312" t="s">
        <v>40</v>
      </c>
      <c r="H2312">
        <v>3</v>
      </c>
      <c r="I2312">
        <v>7</v>
      </c>
      <c r="J2312">
        <v>2004</v>
      </c>
      <c r="K2312" s="2">
        <v>62</v>
      </c>
      <c r="L2312" t="s">
        <v>81</v>
      </c>
      <c r="M2312" t="s">
        <v>89</v>
      </c>
      <c r="N2312" t="s">
        <v>643</v>
      </c>
      <c r="O2312" t="s">
        <v>646</v>
      </c>
      <c r="P2312" t="s">
        <v>792</v>
      </c>
      <c r="Q2312" t="s">
        <v>529</v>
      </c>
      <c r="R2312" t="s">
        <v>33</v>
      </c>
      <c r="S2312" t="s">
        <v>45</v>
      </c>
    </row>
    <row r="2313" spans="1:19">
      <c r="A2313">
        <v>10269</v>
      </c>
      <c r="B2313">
        <v>48</v>
      </c>
      <c r="C2313" s="2">
        <v>97.39</v>
      </c>
      <c r="D2313" s="2">
        <v>2</v>
      </c>
      <c r="E2313" s="2">
        <v>4674.72</v>
      </c>
      <c r="F2313" s="3">
        <v>38184</v>
      </c>
      <c r="G2313" t="s">
        <v>40</v>
      </c>
      <c r="H2313">
        <v>3</v>
      </c>
      <c r="I2313">
        <v>7</v>
      </c>
      <c r="J2313">
        <v>2004</v>
      </c>
      <c r="K2313" s="2">
        <v>97</v>
      </c>
      <c r="L2313" t="s">
        <v>81</v>
      </c>
      <c r="M2313" t="s">
        <v>96</v>
      </c>
      <c r="N2313" t="s">
        <v>643</v>
      </c>
      <c r="O2313" t="s">
        <v>646</v>
      </c>
      <c r="P2313" t="s">
        <v>792</v>
      </c>
      <c r="Q2313" t="s">
        <v>529</v>
      </c>
      <c r="R2313" t="s">
        <v>33</v>
      </c>
      <c r="S2313" t="s">
        <v>36</v>
      </c>
    </row>
    <row r="2314" spans="1:19">
      <c r="A2314">
        <v>10184</v>
      </c>
      <c r="B2314">
        <v>46</v>
      </c>
      <c r="C2314" s="2">
        <v>160.46</v>
      </c>
      <c r="D2314" s="2">
        <v>5</v>
      </c>
      <c r="E2314" s="2">
        <v>7381.16</v>
      </c>
      <c r="F2314" s="3">
        <v>37939</v>
      </c>
      <c r="G2314" t="s">
        <v>40</v>
      </c>
      <c r="H2314">
        <v>4</v>
      </c>
      <c r="I2314">
        <v>11</v>
      </c>
      <c r="J2314">
        <v>2003</v>
      </c>
      <c r="K2314" s="2">
        <v>163</v>
      </c>
      <c r="L2314" t="s">
        <v>100</v>
      </c>
      <c r="M2314" t="s">
        <v>263</v>
      </c>
      <c r="N2314" t="s">
        <v>474</v>
      </c>
      <c r="O2314" t="s">
        <v>477</v>
      </c>
      <c r="P2314" t="s">
        <v>777</v>
      </c>
      <c r="Q2314" t="s">
        <v>276</v>
      </c>
      <c r="R2314" t="s">
        <v>33</v>
      </c>
      <c r="S2314" t="s">
        <v>39</v>
      </c>
    </row>
    <row r="2315" spans="1:19">
      <c r="A2315">
        <v>10184</v>
      </c>
      <c r="B2315">
        <v>28</v>
      </c>
      <c r="C2315" s="2">
        <v>157.49</v>
      </c>
      <c r="D2315" s="2">
        <v>10</v>
      </c>
      <c r="E2315" s="2">
        <v>4409.72</v>
      </c>
      <c r="F2315" s="3">
        <v>37939</v>
      </c>
      <c r="G2315" t="s">
        <v>40</v>
      </c>
      <c r="H2315">
        <v>4</v>
      </c>
      <c r="I2315">
        <v>11</v>
      </c>
      <c r="J2315">
        <v>2003</v>
      </c>
      <c r="K2315" s="2">
        <v>169</v>
      </c>
      <c r="L2315" t="s">
        <v>100</v>
      </c>
      <c r="M2315" t="s">
        <v>38</v>
      </c>
      <c r="N2315" t="s">
        <v>474</v>
      </c>
      <c r="O2315" t="s">
        <v>477</v>
      </c>
      <c r="P2315" t="s">
        <v>777</v>
      </c>
      <c r="Q2315" t="s">
        <v>276</v>
      </c>
      <c r="R2315" t="s">
        <v>33</v>
      </c>
      <c r="S2315" t="s">
        <v>36</v>
      </c>
    </row>
    <row r="2316" spans="1:19">
      <c r="A2316">
        <v>10184</v>
      </c>
      <c r="B2316">
        <v>31</v>
      </c>
      <c r="C2316" s="2">
        <v>60.11</v>
      </c>
      <c r="D2316" s="2">
        <v>3</v>
      </c>
      <c r="E2316" s="2">
        <v>1863.41</v>
      </c>
      <c r="F2316" s="3">
        <v>37939</v>
      </c>
      <c r="G2316" t="s">
        <v>40</v>
      </c>
      <c r="H2316">
        <v>4</v>
      </c>
      <c r="I2316">
        <v>11</v>
      </c>
      <c r="J2316">
        <v>2003</v>
      </c>
      <c r="K2316" s="2">
        <v>57</v>
      </c>
      <c r="L2316" t="s">
        <v>100</v>
      </c>
      <c r="M2316" t="s">
        <v>198</v>
      </c>
      <c r="N2316" t="s">
        <v>474</v>
      </c>
      <c r="O2316" t="s">
        <v>477</v>
      </c>
      <c r="P2316" t="s">
        <v>777</v>
      </c>
      <c r="Q2316" t="s">
        <v>276</v>
      </c>
      <c r="R2316" t="s">
        <v>33</v>
      </c>
      <c r="S2316" t="s">
        <v>45</v>
      </c>
    </row>
    <row r="2317" spans="1:19">
      <c r="A2317">
        <v>10184</v>
      </c>
      <c r="B2317">
        <v>42</v>
      </c>
      <c r="C2317" s="2">
        <v>31.82</v>
      </c>
      <c r="D2317" s="2">
        <v>7</v>
      </c>
      <c r="E2317" s="2">
        <v>1336.44</v>
      </c>
      <c r="F2317" s="3">
        <v>37939</v>
      </c>
      <c r="G2317" t="s">
        <v>40</v>
      </c>
      <c r="H2317">
        <v>4</v>
      </c>
      <c r="I2317">
        <v>11</v>
      </c>
      <c r="J2317">
        <v>2003</v>
      </c>
      <c r="K2317" s="2">
        <v>35</v>
      </c>
      <c r="L2317" t="s">
        <v>100</v>
      </c>
      <c r="M2317" t="s">
        <v>374</v>
      </c>
      <c r="N2317" t="s">
        <v>474</v>
      </c>
      <c r="O2317" t="s">
        <v>477</v>
      </c>
      <c r="P2317" t="s">
        <v>777</v>
      </c>
      <c r="Q2317" t="s">
        <v>276</v>
      </c>
      <c r="R2317" t="s">
        <v>33</v>
      </c>
      <c r="S2317" t="s">
        <v>45</v>
      </c>
    </row>
    <row r="2318" spans="1:19">
      <c r="A2318">
        <v>10184</v>
      </c>
      <c r="B2318">
        <v>49</v>
      </c>
      <c r="C2318" s="2">
        <v>118.28</v>
      </c>
      <c r="D2318" s="2">
        <v>2</v>
      </c>
      <c r="E2318" s="2">
        <v>5795.72</v>
      </c>
      <c r="F2318" s="3">
        <v>37939</v>
      </c>
      <c r="G2318" t="s">
        <v>40</v>
      </c>
      <c r="H2318">
        <v>4</v>
      </c>
      <c r="I2318">
        <v>11</v>
      </c>
      <c r="J2318">
        <v>2003</v>
      </c>
      <c r="K2318" s="2">
        <v>118</v>
      </c>
      <c r="L2318" t="s">
        <v>100</v>
      </c>
      <c r="M2318" t="s">
        <v>199</v>
      </c>
      <c r="N2318" t="s">
        <v>474</v>
      </c>
      <c r="O2318" t="s">
        <v>477</v>
      </c>
      <c r="P2318" t="s">
        <v>777</v>
      </c>
      <c r="Q2318" t="s">
        <v>276</v>
      </c>
      <c r="R2318" t="s">
        <v>33</v>
      </c>
      <c r="S2318" t="s">
        <v>36</v>
      </c>
    </row>
    <row r="2319" spans="1:19">
      <c r="A2319">
        <v>10184</v>
      </c>
      <c r="B2319">
        <v>48</v>
      </c>
      <c r="C2319" s="2">
        <v>50.949999999999996</v>
      </c>
      <c r="D2319" s="2">
        <v>1</v>
      </c>
      <c r="E2319" s="2">
        <v>2445.6</v>
      </c>
      <c r="F2319" s="3">
        <v>37939</v>
      </c>
      <c r="G2319" t="s">
        <v>40</v>
      </c>
      <c r="H2319">
        <v>4</v>
      </c>
      <c r="I2319">
        <v>11</v>
      </c>
      <c r="J2319">
        <v>2003</v>
      </c>
      <c r="K2319" s="2">
        <v>62</v>
      </c>
      <c r="L2319" t="s">
        <v>368</v>
      </c>
      <c r="M2319" t="s">
        <v>200</v>
      </c>
      <c r="N2319" t="s">
        <v>474</v>
      </c>
      <c r="O2319" t="s">
        <v>477</v>
      </c>
      <c r="P2319" t="s">
        <v>777</v>
      </c>
      <c r="Q2319" t="s">
        <v>276</v>
      </c>
      <c r="R2319" t="s">
        <v>33</v>
      </c>
      <c r="S2319" t="s">
        <v>45</v>
      </c>
    </row>
    <row r="2320" spans="1:19">
      <c r="A2320">
        <v>10184</v>
      </c>
      <c r="B2320">
        <v>37</v>
      </c>
      <c r="C2320" s="2">
        <v>122.06</v>
      </c>
      <c r="D2320" s="2">
        <v>6</v>
      </c>
      <c r="E2320" s="2">
        <v>4516.22</v>
      </c>
      <c r="F2320" s="3">
        <v>37939</v>
      </c>
      <c r="G2320" t="s">
        <v>40</v>
      </c>
      <c r="H2320">
        <v>4</v>
      </c>
      <c r="I2320">
        <v>11</v>
      </c>
      <c r="J2320">
        <v>2003</v>
      </c>
      <c r="K2320" s="2">
        <v>118</v>
      </c>
      <c r="L2320" t="s">
        <v>79</v>
      </c>
      <c r="M2320" t="s">
        <v>309</v>
      </c>
      <c r="N2320" t="s">
        <v>474</v>
      </c>
      <c r="O2320" t="s">
        <v>477</v>
      </c>
      <c r="P2320" t="s">
        <v>777</v>
      </c>
      <c r="Q2320" t="s">
        <v>276</v>
      </c>
      <c r="R2320" t="s">
        <v>33</v>
      </c>
      <c r="S2320" t="s">
        <v>36</v>
      </c>
    </row>
    <row r="2321" spans="1:19">
      <c r="A2321">
        <v>10184</v>
      </c>
      <c r="B2321">
        <v>46</v>
      </c>
      <c r="C2321" s="2">
        <v>130.09</v>
      </c>
      <c r="D2321" s="2">
        <v>9</v>
      </c>
      <c r="E2321" s="2">
        <v>5984.14</v>
      </c>
      <c r="F2321" s="3">
        <v>37939</v>
      </c>
      <c r="G2321" t="s">
        <v>40</v>
      </c>
      <c r="H2321">
        <v>4</v>
      </c>
      <c r="I2321">
        <v>11</v>
      </c>
      <c r="J2321">
        <v>2003</v>
      </c>
      <c r="K2321" s="2">
        <v>122</v>
      </c>
      <c r="L2321" t="s">
        <v>79</v>
      </c>
      <c r="M2321" t="s">
        <v>141</v>
      </c>
      <c r="N2321" t="s">
        <v>474</v>
      </c>
      <c r="O2321" t="s">
        <v>477</v>
      </c>
      <c r="P2321" t="s">
        <v>777</v>
      </c>
      <c r="Q2321" t="s">
        <v>276</v>
      </c>
      <c r="R2321" t="s">
        <v>33</v>
      </c>
      <c r="S2321" t="s">
        <v>36</v>
      </c>
    </row>
    <row r="2322" spans="1:19">
      <c r="A2322">
        <v>10184</v>
      </c>
      <c r="B2322">
        <v>44</v>
      </c>
      <c r="C2322" s="2">
        <v>60.16</v>
      </c>
      <c r="D2322" s="2">
        <v>12</v>
      </c>
      <c r="E2322" s="2">
        <v>2647.04</v>
      </c>
      <c r="F2322" s="3">
        <v>37939</v>
      </c>
      <c r="G2322" t="s">
        <v>40</v>
      </c>
      <c r="H2322">
        <v>4</v>
      </c>
      <c r="I2322">
        <v>11</v>
      </c>
      <c r="J2322">
        <v>2003</v>
      </c>
      <c r="K2322" s="2">
        <v>60</v>
      </c>
      <c r="L2322" t="s">
        <v>79</v>
      </c>
      <c r="M2322" t="s">
        <v>142</v>
      </c>
      <c r="N2322" t="s">
        <v>474</v>
      </c>
      <c r="O2322" t="s">
        <v>477</v>
      </c>
      <c r="P2322" t="s">
        <v>777</v>
      </c>
      <c r="Q2322" t="s">
        <v>276</v>
      </c>
      <c r="R2322" t="s">
        <v>33</v>
      </c>
      <c r="S2322" t="s">
        <v>45</v>
      </c>
    </row>
    <row r="2323" spans="1:19">
      <c r="A2323">
        <v>10184</v>
      </c>
      <c r="B2323">
        <v>24</v>
      </c>
      <c r="C2323" s="2">
        <v>145.68</v>
      </c>
      <c r="D2323" s="2">
        <v>11</v>
      </c>
      <c r="E2323" s="2">
        <v>3496.32</v>
      </c>
      <c r="F2323" s="3">
        <v>37939</v>
      </c>
      <c r="G2323" t="s">
        <v>40</v>
      </c>
      <c r="H2323">
        <v>4</v>
      </c>
      <c r="I2323">
        <v>11</v>
      </c>
      <c r="J2323">
        <v>2003</v>
      </c>
      <c r="K2323" s="2">
        <v>127</v>
      </c>
      <c r="L2323" t="s">
        <v>79</v>
      </c>
      <c r="M2323" t="s">
        <v>246</v>
      </c>
      <c r="N2323" t="s">
        <v>474</v>
      </c>
      <c r="O2323" t="s">
        <v>477</v>
      </c>
      <c r="P2323" t="s">
        <v>777</v>
      </c>
      <c r="Q2323" t="s">
        <v>276</v>
      </c>
      <c r="R2323" t="s">
        <v>33</v>
      </c>
      <c r="S2323" t="s">
        <v>36</v>
      </c>
    </row>
    <row r="2324" spans="1:19">
      <c r="A2324">
        <v>10184</v>
      </c>
      <c r="B2324">
        <v>46</v>
      </c>
      <c r="C2324" s="2">
        <v>100.16</v>
      </c>
      <c r="D2324" s="2">
        <v>13</v>
      </c>
      <c r="E2324" s="2">
        <v>4607.3599999999997</v>
      </c>
      <c r="F2324" s="3">
        <v>37939</v>
      </c>
      <c r="G2324" t="s">
        <v>40</v>
      </c>
      <c r="H2324">
        <v>4</v>
      </c>
      <c r="I2324">
        <v>11</v>
      </c>
      <c r="J2324">
        <v>2003</v>
      </c>
      <c r="K2324" s="2">
        <v>96</v>
      </c>
      <c r="L2324" t="s">
        <v>79</v>
      </c>
      <c r="M2324" t="s">
        <v>247</v>
      </c>
      <c r="N2324" t="s">
        <v>474</v>
      </c>
      <c r="O2324" t="s">
        <v>477</v>
      </c>
      <c r="P2324" t="s">
        <v>777</v>
      </c>
      <c r="Q2324" t="s">
        <v>276</v>
      </c>
      <c r="R2324" t="s">
        <v>33</v>
      </c>
      <c r="S2324" t="s">
        <v>36</v>
      </c>
    </row>
    <row r="2325" spans="1:19">
      <c r="A2325">
        <v>10184</v>
      </c>
      <c r="B2325">
        <v>33</v>
      </c>
      <c r="C2325" s="2">
        <v>62.769999999999996</v>
      </c>
      <c r="D2325" s="2">
        <v>8</v>
      </c>
      <c r="E2325" s="2">
        <v>2071.41</v>
      </c>
      <c r="F2325" s="3">
        <v>37939</v>
      </c>
      <c r="G2325" t="s">
        <v>40</v>
      </c>
      <c r="H2325">
        <v>4</v>
      </c>
      <c r="I2325">
        <v>11</v>
      </c>
      <c r="J2325">
        <v>2003</v>
      </c>
      <c r="K2325" s="2">
        <v>54</v>
      </c>
      <c r="L2325" t="s">
        <v>79</v>
      </c>
      <c r="M2325" t="s">
        <v>248</v>
      </c>
      <c r="N2325" t="s">
        <v>474</v>
      </c>
      <c r="O2325" t="s">
        <v>477</v>
      </c>
      <c r="P2325" t="s">
        <v>777</v>
      </c>
      <c r="Q2325" t="s">
        <v>276</v>
      </c>
      <c r="R2325" t="s">
        <v>33</v>
      </c>
      <c r="S2325" t="s">
        <v>45</v>
      </c>
    </row>
    <row r="2326" spans="1:19">
      <c r="A2326">
        <v>10184</v>
      </c>
      <c r="B2326">
        <v>45</v>
      </c>
      <c r="C2326" s="2">
        <v>109.96</v>
      </c>
      <c r="D2326" s="2">
        <v>4</v>
      </c>
      <c r="E2326" s="2">
        <v>4948.2</v>
      </c>
      <c r="F2326" s="3">
        <v>37939</v>
      </c>
      <c r="G2326" t="s">
        <v>40</v>
      </c>
      <c r="H2326">
        <v>4</v>
      </c>
      <c r="I2326">
        <v>11</v>
      </c>
      <c r="J2326">
        <v>2003</v>
      </c>
      <c r="K2326" s="2">
        <v>115</v>
      </c>
      <c r="L2326" t="s">
        <v>79</v>
      </c>
      <c r="M2326" t="s">
        <v>249</v>
      </c>
      <c r="N2326" t="s">
        <v>474</v>
      </c>
      <c r="O2326" t="s">
        <v>477</v>
      </c>
      <c r="P2326" t="s">
        <v>777</v>
      </c>
      <c r="Q2326" t="s">
        <v>276</v>
      </c>
      <c r="R2326" t="s">
        <v>33</v>
      </c>
      <c r="S2326" t="s">
        <v>36</v>
      </c>
    </row>
    <row r="2327" spans="1:19">
      <c r="A2327">
        <v>10303</v>
      </c>
      <c r="B2327">
        <v>46</v>
      </c>
      <c r="C2327" s="2">
        <v>49.040000000000006</v>
      </c>
      <c r="D2327" s="2">
        <v>2</v>
      </c>
      <c r="E2327" s="2">
        <v>2255.84</v>
      </c>
      <c r="F2327" s="3">
        <v>38266</v>
      </c>
      <c r="G2327" t="s">
        <v>40</v>
      </c>
      <c r="H2327">
        <v>4</v>
      </c>
      <c r="I2327">
        <v>10</v>
      </c>
      <c r="J2327">
        <v>2004</v>
      </c>
      <c r="K2327" s="2">
        <v>60</v>
      </c>
      <c r="L2327" t="s">
        <v>81</v>
      </c>
      <c r="M2327" t="s">
        <v>85</v>
      </c>
      <c r="N2327" t="s">
        <v>474</v>
      </c>
      <c r="O2327" t="s">
        <v>477</v>
      </c>
      <c r="P2327" t="s">
        <v>777</v>
      </c>
      <c r="Q2327" t="s">
        <v>276</v>
      </c>
      <c r="R2327" t="s">
        <v>33</v>
      </c>
      <c r="S2327" t="s">
        <v>45</v>
      </c>
    </row>
    <row r="2328" spans="1:19">
      <c r="A2328">
        <v>10303</v>
      </c>
      <c r="B2328">
        <v>24</v>
      </c>
      <c r="C2328" s="2">
        <v>40.21</v>
      </c>
      <c r="D2328" s="2">
        <v>1</v>
      </c>
      <c r="E2328" s="2">
        <v>965.04</v>
      </c>
      <c r="F2328" s="3">
        <v>38266</v>
      </c>
      <c r="G2328" t="s">
        <v>40</v>
      </c>
      <c r="H2328">
        <v>4</v>
      </c>
      <c r="I2328">
        <v>10</v>
      </c>
      <c r="J2328">
        <v>2004</v>
      </c>
      <c r="K2328" s="2">
        <v>41</v>
      </c>
      <c r="L2328" t="s">
        <v>81</v>
      </c>
      <c r="M2328" t="s">
        <v>95</v>
      </c>
      <c r="N2328" t="s">
        <v>474</v>
      </c>
      <c r="O2328" t="s">
        <v>477</v>
      </c>
      <c r="P2328" t="s">
        <v>777</v>
      </c>
      <c r="Q2328" t="s">
        <v>276</v>
      </c>
      <c r="R2328" t="s">
        <v>33</v>
      </c>
      <c r="S2328" t="s">
        <v>45</v>
      </c>
    </row>
    <row r="2329" spans="1:19">
      <c r="A2329">
        <v>10117</v>
      </c>
      <c r="B2329">
        <v>33</v>
      </c>
      <c r="C2329" s="2">
        <v>182.86</v>
      </c>
      <c r="D2329" s="2">
        <v>9</v>
      </c>
      <c r="E2329" s="2">
        <v>6034.38</v>
      </c>
      <c r="F2329" s="3">
        <v>37727</v>
      </c>
      <c r="G2329" t="s">
        <v>40</v>
      </c>
      <c r="H2329">
        <v>2</v>
      </c>
      <c r="I2329">
        <v>4</v>
      </c>
      <c r="J2329">
        <v>2003</v>
      </c>
      <c r="K2329" s="2">
        <v>207</v>
      </c>
      <c r="L2329" t="s">
        <v>100</v>
      </c>
      <c r="M2329" t="s">
        <v>72</v>
      </c>
      <c r="N2329" t="s">
        <v>387</v>
      </c>
      <c r="O2329" t="s">
        <v>390</v>
      </c>
      <c r="P2329" t="s">
        <v>797</v>
      </c>
      <c r="Q2329" t="s">
        <v>390</v>
      </c>
      <c r="R2329" t="s">
        <v>108</v>
      </c>
      <c r="S2329" t="s">
        <v>36</v>
      </c>
    </row>
    <row r="2330" spans="1:19">
      <c r="A2330">
        <v>10117</v>
      </c>
      <c r="B2330">
        <v>43</v>
      </c>
      <c r="C2330" s="2">
        <v>137.48000000000002</v>
      </c>
      <c r="D2330" s="2">
        <v>10</v>
      </c>
      <c r="E2330" s="2">
        <v>5911.64</v>
      </c>
      <c r="F2330" s="3">
        <v>37727</v>
      </c>
      <c r="G2330" t="s">
        <v>40</v>
      </c>
      <c r="H2330">
        <v>2</v>
      </c>
      <c r="I2330">
        <v>4</v>
      </c>
      <c r="J2330">
        <v>2003</v>
      </c>
      <c r="K2330" s="2">
        <v>151</v>
      </c>
      <c r="L2330" t="s">
        <v>100</v>
      </c>
      <c r="M2330" t="s">
        <v>73</v>
      </c>
      <c r="N2330" t="s">
        <v>387</v>
      </c>
      <c r="O2330" t="s">
        <v>390</v>
      </c>
      <c r="P2330" t="s">
        <v>797</v>
      </c>
      <c r="Q2330" t="s">
        <v>390</v>
      </c>
      <c r="R2330" t="s">
        <v>108</v>
      </c>
      <c r="S2330" t="s">
        <v>36</v>
      </c>
    </row>
    <row r="2331" spans="1:19">
      <c r="A2331">
        <v>10117</v>
      </c>
      <c r="B2331">
        <v>39</v>
      </c>
      <c r="C2331" s="2">
        <v>152.26000000000002</v>
      </c>
      <c r="D2331" s="2">
        <v>8</v>
      </c>
      <c r="E2331" s="2">
        <v>5938.14</v>
      </c>
      <c r="F2331" s="3">
        <v>37727</v>
      </c>
      <c r="G2331" t="s">
        <v>40</v>
      </c>
      <c r="H2331">
        <v>2</v>
      </c>
      <c r="I2331">
        <v>4</v>
      </c>
      <c r="J2331">
        <v>2003</v>
      </c>
      <c r="K2331" s="2">
        <v>173</v>
      </c>
      <c r="L2331" t="s">
        <v>100</v>
      </c>
      <c r="M2331" t="s">
        <v>74</v>
      </c>
      <c r="N2331" t="s">
        <v>387</v>
      </c>
      <c r="O2331" t="s">
        <v>390</v>
      </c>
      <c r="P2331" t="s">
        <v>797</v>
      </c>
      <c r="Q2331" t="s">
        <v>390</v>
      </c>
      <c r="R2331" t="s">
        <v>108</v>
      </c>
      <c r="S2331" t="s">
        <v>36</v>
      </c>
    </row>
    <row r="2332" spans="1:19">
      <c r="A2332">
        <v>10219</v>
      </c>
      <c r="B2332">
        <v>43</v>
      </c>
      <c r="C2332" s="2">
        <v>196.48</v>
      </c>
      <c r="D2332" s="2">
        <v>1</v>
      </c>
      <c r="E2332" s="2">
        <v>8448.64</v>
      </c>
      <c r="F2332" s="3">
        <v>38027</v>
      </c>
      <c r="G2332" t="s">
        <v>40</v>
      </c>
      <c r="H2332">
        <v>1</v>
      </c>
      <c r="I2332">
        <v>2</v>
      </c>
      <c r="J2332">
        <v>2004</v>
      </c>
      <c r="K2332" s="2">
        <v>163</v>
      </c>
      <c r="L2332" t="s">
        <v>100</v>
      </c>
      <c r="M2332" t="s">
        <v>263</v>
      </c>
      <c r="N2332" t="s">
        <v>671</v>
      </c>
      <c r="O2332" t="s">
        <v>673</v>
      </c>
      <c r="P2332" t="s">
        <v>270</v>
      </c>
      <c r="Q2332" t="s">
        <v>822</v>
      </c>
      <c r="R2332" t="s">
        <v>221</v>
      </c>
      <c r="S2332" t="s">
        <v>39</v>
      </c>
    </row>
    <row r="2333" spans="1:19">
      <c r="A2333">
        <v>10219</v>
      </c>
      <c r="B2333">
        <v>21</v>
      </c>
      <c r="C2333" s="2">
        <v>40.31</v>
      </c>
      <c r="D2333" s="2">
        <v>3</v>
      </c>
      <c r="E2333" s="2">
        <v>846.51</v>
      </c>
      <c r="F2333" s="3">
        <v>38027</v>
      </c>
      <c r="G2333" t="s">
        <v>40</v>
      </c>
      <c r="H2333">
        <v>1</v>
      </c>
      <c r="I2333">
        <v>2</v>
      </c>
      <c r="J2333">
        <v>2004</v>
      </c>
      <c r="K2333" s="2">
        <v>35</v>
      </c>
      <c r="L2333" t="s">
        <v>100</v>
      </c>
      <c r="M2333" t="s">
        <v>374</v>
      </c>
      <c r="N2333" t="s">
        <v>671</v>
      </c>
      <c r="O2333" t="s">
        <v>673</v>
      </c>
      <c r="P2333" t="s">
        <v>270</v>
      </c>
      <c r="Q2333" t="s">
        <v>822</v>
      </c>
      <c r="R2333" t="s">
        <v>221</v>
      </c>
      <c r="S2333" t="s">
        <v>45</v>
      </c>
    </row>
    <row r="2334" spans="1:19">
      <c r="A2334">
        <v>10219</v>
      </c>
      <c r="B2334">
        <v>48</v>
      </c>
      <c r="C2334" s="2">
        <v>101.91000000000001</v>
      </c>
      <c r="D2334" s="2">
        <v>2</v>
      </c>
      <c r="E2334" s="2">
        <v>4891.68</v>
      </c>
      <c r="F2334" s="3">
        <v>38027</v>
      </c>
      <c r="G2334" t="s">
        <v>40</v>
      </c>
      <c r="H2334">
        <v>1</v>
      </c>
      <c r="I2334">
        <v>2</v>
      </c>
      <c r="J2334">
        <v>2004</v>
      </c>
      <c r="K2334" s="2">
        <v>118</v>
      </c>
      <c r="L2334" t="s">
        <v>79</v>
      </c>
      <c r="M2334" t="s">
        <v>309</v>
      </c>
      <c r="N2334" t="s">
        <v>671</v>
      </c>
      <c r="O2334" t="s">
        <v>673</v>
      </c>
      <c r="P2334" t="s">
        <v>270</v>
      </c>
      <c r="Q2334" t="s">
        <v>822</v>
      </c>
      <c r="R2334" t="s">
        <v>221</v>
      </c>
      <c r="S2334" t="s">
        <v>36</v>
      </c>
    </row>
    <row r="2335" spans="1:19">
      <c r="A2335">
        <v>10219</v>
      </c>
      <c r="B2335">
        <v>35</v>
      </c>
      <c r="C2335" s="2">
        <v>55.190000000000005</v>
      </c>
      <c r="D2335" s="2">
        <v>4</v>
      </c>
      <c r="E2335" s="2">
        <v>1931.65</v>
      </c>
      <c r="F2335" s="3">
        <v>38027</v>
      </c>
      <c r="G2335" t="s">
        <v>40</v>
      </c>
      <c r="H2335">
        <v>1</v>
      </c>
      <c r="I2335">
        <v>2</v>
      </c>
      <c r="J2335">
        <v>2004</v>
      </c>
      <c r="K2335" s="2">
        <v>54</v>
      </c>
      <c r="L2335" t="s">
        <v>79</v>
      </c>
      <c r="M2335" t="s">
        <v>248</v>
      </c>
      <c r="N2335" t="s">
        <v>671</v>
      </c>
      <c r="O2335" t="s">
        <v>673</v>
      </c>
      <c r="P2335" t="s">
        <v>270</v>
      </c>
      <c r="Q2335" t="s">
        <v>822</v>
      </c>
      <c r="R2335" t="s">
        <v>221</v>
      </c>
      <c r="S2335" t="s">
        <v>45</v>
      </c>
    </row>
    <row r="2336" spans="1:19">
      <c r="A2336">
        <v>10149</v>
      </c>
      <c r="B2336">
        <v>50</v>
      </c>
      <c r="C2336" s="2">
        <v>118.15</v>
      </c>
      <c r="D2336" s="2">
        <v>4</v>
      </c>
      <c r="E2336" s="2">
        <v>5907.5</v>
      </c>
      <c r="F2336" s="3">
        <v>37876</v>
      </c>
      <c r="G2336" t="s">
        <v>40</v>
      </c>
      <c r="H2336">
        <v>3</v>
      </c>
      <c r="I2336">
        <v>9</v>
      </c>
      <c r="J2336">
        <v>2003</v>
      </c>
      <c r="K2336" s="2">
        <v>102</v>
      </c>
      <c r="L2336" t="s">
        <v>81</v>
      </c>
      <c r="M2336" t="s">
        <v>82</v>
      </c>
      <c r="N2336" t="s">
        <v>671</v>
      </c>
      <c r="O2336" t="s">
        <v>673</v>
      </c>
      <c r="P2336" t="s">
        <v>270</v>
      </c>
      <c r="Q2336" t="s">
        <v>822</v>
      </c>
      <c r="R2336" t="s">
        <v>221</v>
      </c>
      <c r="S2336" t="s">
        <v>36</v>
      </c>
    </row>
    <row r="2337" spans="1:19">
      <c r="A2337">
        <v>10149</v>
      </c>
      <c r="B2337">
        <v>30</v>
      </c>
      <c r="C2337" s="2">
        <v>58.22</v>
      </c>
      <c r="D2337" s="2">
        <v>3</v>
      </c>
      <c r="E2337" s="2">
        <v>1746.6</v>
      </c>
      <c r="F2337" s="3">
        <v>37876</v>
      </c>
      <c r="G2337" t="s">
        <v>40</v>
      </c>
      <c r="H2337">
        <v>3</v>
      </c>
      <c r="I2337">
        <v>9</v>
      </c>
      <c r="J2337">
        <v>2003</v>
      </c>
      <c r="K2337" s="2">
        <v>53</v>
      </c>
      <c r="L2337" t="s">
        <v>81</v>
      </c>
      <c r="M2337" t="s">
        <v>83</v>
      </c>
      <c r="N2337" t="s">
        <v>671</v>
      </c>
      <c r="O2337" t="s">
        <v>673</v>
      </c>
      <c r="P2337" t="s">
        <v>270</v>
      </c>
      <c r="Q2337" t="s">
        <v>822</v>
      </c>
      <c r="R2337" t="s">
        <v>221</v>
      </c>
      <c r="S2337" t="s">
        <v>45</v>
      </c>
    </row>
    <row r="2338" spans="1:19">
      <c r="A2338">
        <v>10149</v>
      </c>
      <c r="B2338">
        <v>34</v>
      </c>
      <c r="C2338" s="2">
        <v>158.1</v>
      </c>
      <c r="D2338" s="2">
        <v>11</v>
      </c>
      <c r="E2338" s="2">
        <v>5375.4</v>
      </c>
      <c r="F2338" s="3">
        <v>37876</v>
      </c>
      <c r="G2338" t="s">
        <v>40</v>
      </c>
      <c r="H2338">
        <v>3</v>
      </c>
      <c r="I2338">
        <v>9</v>
      </c>
      <c r="J2338">
        <v>2003</v>
      </c>
      <c r="K2338" s="2">
        <v>170</v>
      </c>
      <c r="L2338" t="s">
        <v>81</v>
      </c>
      <c r="M2338" t="s">
        <v>84</v>
      </c>
      <c r="N2338" t="s">
        <v>671</v>
      </c>
      <c r="O2338" t="s">
        <v>673</v>
      </c>
      <c r="P2338" t="s">
        <v>270</v>
      </c>
      <c r="Q2338" t="s">
        <v>822</v>
      </c>
      <c r="R2338" t="s">
        <v>221</v>
      </c>
      <c r="S2338" t="s">
        <v>36</v>
      </c>
    </row>
    <row r="2339" spans="1:19">
      <c r="A2339">
        <v>10149</v>
      </c>
      <c r="B2339">
        <v>24</v>
      </c>
      <c r="C2339" s="2">
        <v>62.360000000000007</v>
      </c>
      <c r="D2339" s="2">
        <v>10</v>
      </c>
      <c r="E2339" s="2">
        <v>1496.64</v>
      </c>
      <c r="F2339" s="3">
        <v>37876</v>
      </c>
      <c r="G2339" t="s">
        <v>40</v>
      </c>
      <c r="H2339">
        <v>3</v>
      </c>
      <c r="I2339">
        <v>9</v>
      </c>
      <c r="J2339">
        <v>2003</v>
      </c>
      <c r="K2339" s="2">
        <v>60</v>
      </c>
      <c r="L2339" t="s">
        <v>81</v>
      </c>
      <c r="M2339" t="s">
        <v>85</v>
      </c>
      <c r="N2339" t="s">
        <v>671</v>
      </c>
      <c r="O2339" t="s">
        <v>673</v>
      </c>
      <c r="P2339" t="s">
        <v>270</v>
      </c>
      <c r="Q2339" t="s">
        <v>822</v>
      </c>
      <c r="R2339" t="s">
        <v>221</v>
      </c>
      <c r="S2339" t="s">
        <v>45</v>
      </c>
    </row>
    <row r="2340" spans="1:19">
      <c r="A2340">
        <v>10149</v>
      </c>
      <c r="B2340">
        <v>33</v>
      </c>
      <c r="C2340" s="2">
        <v>150.01</v>
      </c>
      <c r="D2340" s="2">
        <v>8</v>
      </c>
      <c r="E2340" s="2">
        <v>4950.33</v>
      </c>
      <c r="F2340" s="3">
        <v>37876</v>
      </c>
      <c r="G2340" t="s">
        <v>40</v>
      </c>
      <c r="H2340">
        <v>3</v>
      </c>
      <c r="I2340">
        <v>9</v>
      </c>
      <c r="J2340">
        <v>2003</v>
      </c>
      <c r="K2340" s="2">
        <v>127</v>
      </c>
      <c r="L2340" t="s">
        <v>81</v>
      </c>
      <c r="M2340" t="s">
        <v>86</v>
      </c>
      <c r="N2340" t="s">
        <v>671</v>
      </c>
      <c r="O2340" t="s">
        <v>673</v>
      </c>
      <c r="P2340" t="s">
        <v>270</v>
      </c>
      <c r="Q2340" t="s">
        <v>822</v>
      </c>
      <c r="R2340" t="s">
        <v>221</v>
      </c>
      <c r="S2340" t="s">
        <v>36</v>
      </c>
    </row>
    <row r="2341" spans="1:19">
      <c r="A2341">
        <v>10149</v>
      </c>
      <c r="B2341">
        <v>23</v>
      </c>
      <c r="C2341" s="2">
        <v>183.94</v>
      </c>
      <c r="D2341" s="2">
        <v>5</v>
      </c>
      <c r="E2341" s="2">
        <v>4230.62</v>
      </c>
      <c r="F2341" s="3">
        <v>37876</v>
      </c>
      <c r="G2341" t="s">
        <v>40</v>
      </c>
      <c r="H2341">
        <v>3</v>
      </c>
      <c r="I2341">
        <v>9</v>
      </c>
      <c r="J2341">
        <v>2003</v>
      </c>
      <c r="K2341" s="2">
        <v>168</v>
      </c>
      <c r="L2341" t="s">
        <v>81</v>
      </c>
      <c r="M2341" t="s">
        <v>87</v>
      </c>
      <c r="N2341" t="s">
        <v>671</v>
      </c>
      <c r="O2341" t="s">
        <v>673</v>
      </c>
      <c r="P2341" t="s">
        <v>270</v>
      </c>
      <c r="Q2341" t="s">
        <v>822</v>
      </c>
      <c r="R2341" t="s">
        <v>221</v>
      </c>
      <c r="S2341" t="s">
        <v>36</v>
      </c>
    </row>
    <row r="2342" spans="1:19">
      <c r="A2342">
        <v>10149</v>
      </c>
      <c r="B2342">
        <v>42</v>
      </c>
      <c r="C2342" s="2">
        <v>94.25</v>
      </c>
      <c r="D2342" s="2">
        <v>2</v>
      </c>
      <c r="E2342" s="2">
        <v>3958.5</v>
      </c>
      <c r="F2342" s="3">
        <v>37876</v>
      </c>
      <c r="G2342" t="s">
        <v>40</v>
      </c>
      <c r="H2342">
        <v>3</v>
      </c>
      <c r="I2342">
        <v>9</v>
      </c>
      <c r="J2342">
        <v>2003</v>
      </c>
      <c r="K2342" s="2">
        <v>99</v>
      </c>
      <c r="L2342" t="s">
        <v>81</v>
      </c>
      <c r="M2342" t="s">
        <v>91</v>
      </c>
      <c r="N2342" t="s">
        <v>671</v>
      </c>
      <c r="O2342" t="s">
        <v>673</v>
      </c>
      <c r="P2342" t="s">
        <v>270</v>
      </c>
      <c r="Q2342" t="s">
        <v>822</v>
      </c>
      <c r="R2342" t="s">
        <v>221</v>
      </c>
      <c r="S2342" t="s">
        <v>36</v>
      </c>
    </row>
    <row r="2343" spans="1:19">
      <c r="A2343">
        <v>10149</v>
      </c>
      <c r="B2343">
        <v>36</v>
      </c>
      <c r="C2343" s="2">
        <v>33.19</v>
      </c>
      <c r="D2343" s="2">
        <v>7</v>
      </c>
      <c r="E2343" s="2">
        <v>1194.8399999999999</v>
      </c>
      <c r="F2343" s="3">
        <v>37876</v>
      </c>
      <c r="G2343" t="s">
        <v>40</v>
      </c>
      <c r="H2343">
        <v>3</v>
      </c>
      <c r="I2343">
        <v>9</v>
      </c>
      <c r="J2343">
        <v>2003</v>
      </c>
      <c r="K2343" s="2">
        <v>33</v>
      </c>
      <c r="L2343" t="s">
        <v>81</v>
      </c>
      <c r="M2343" t="s">
        <v>93</v>
      </c>
      <c r="N2343" t="s">
        <v>671</v>
      </c>
      <c r="O2343" t="s">
        <v>673</v>
      </c>
      <c r="P2343" t="s">
        <v>270</v>
      </c>
      <c r="Q2343" t="s">
        <v>822</v>
      </c>
      <c r="R2343" t="s">
        <v>221</v>
      </c>
      <c r="S2343" t="s">
        <v>45</v>
      </c>
    </row>
    <row r="2344" spans="1:19">
      <c r="A2344">
        <v>10149</v>
      </c>
      <c r="B2344">
        <v>49</v>
      </c>
      <c r="C2344" s="2">
        <v>49.279999999999994</v>
      </c>
      <c r="D2344" s="2">
        <v>6</v>
      </c>
      <c r="E2344" s="2">
        <v>2414.7199999999998</v>
      </c>
      <c r="F2344" s="3">
        <v>37876</v>
      </c>
      <c r="G2344" t="s">
        <v>40</v>
      </c>
      <c r="H2344">
        <v>3</v>
      </c>
      <c r="I2344">
        <v>9</v>
      </c>
      <c r="J2344">
        <v>2003</v>
      </c>
      <c r="K2344" s="2">
        <v>44</v>
      </c>
      <c r="L2344" t="s">
        <v>81</v>
      </c>
      <c r="M2344" t="s">
        <v>94</v>
      </c>
      <c r="N2344" t="s">
        <v>671</v>
      </c>
      <c r="O2344" t="s">
        <v>673</v>
      </c>
      <c r="P2344" t="s">
        <v>270</v>
      </c>
      <c r="Q2344" t="s">
        <v>822</v>
      </c>
      <c r="R2344" t="s">
        <v>221</v>
      </c>
      <c r="S2344" t="s">
        <v>45</v>
      </c>
    </row>
    <row r="2345" spans="1:19">
      <c r="A2345">
        <v>10149</v>
      </c>
      <c r="B2345">
        <v>26</v>
      </c>
      <c r="C2345" s="2">
        <v>38.980000000000004</v>
      </c>
      <c r="D2345" s="2">
        <v>9</v>
      </c>
      <c r="E2345" s="2">
        <v>1013.48</v>
      </c>
      <c r="F2345" s="3">
        <v>37876</v>
      </c>
      <c r="G2345" t="s">
        <v>40</v>
      </c>
      <c r="H2345">
        <v>3</v>
      </c>
      <c r="I2345">
        <v>9</v>
      </c>
      <c r="J2345">
        <v>2003</v>
      </c>
      <c r="K2345" s="2">
        <v>41</v>
      </c>
      <c r="L2345" t="s">
        <v>81</v>
      </c>
      <c r="M2345" t="s">
        <v>95</v>
      </c>
      <c r="N2345" t="s">
        <v>671</v>
      </c>
      <c r="O2345" t="s">
        <v>673</v>
      </c>
      <c r="P2345" t="s">
        <v>270</v>
      </c>
      <c r="Q2345" t="s">
        <v>822</v>
      </c>
      <c r="R2345" t="s">
        <v>221</v>
      </c>
      <c r="S2345" t="s">
        <v>45</v>
      </c>
    </row>
    <row r="2346" spans="1:19">
      <c r="A2346">
        <v>10149</v>
      </c>
      <c r="B2346">
        <v>20</v>
      </c>
      <c r="C2346" s="2">
        <v>90.570000000000007</v>
      </c>
      <c r="D2346" s="2">
        <v>1</v>
      </c>
      <c r="E2346" s="2">
        <v>1811.4</v>
      </c>
      <c r="F2346" s="3">
        <v>37876</v>
      </c>
      <c r="G2346" t="s">
        <v>40</v>
      </c>
      <c r="H2346">
        <v>3</v>
      </c>
      <c r="I2346">
        <v>9</v>
      </c>
      <c r="J2346">
        <v>2003</v>
      </c>
      <c r="K2346" s="2">
        <v>97</v>
      </c>
      <c r="L2346" t="s">
        <v>81</v>
      </c>
      <c r="M2346" t="s">
        <v>96</v>
      </c>
      <c r="N2346" t="s">
        <v>671</v>
      </c>
      <c r="O2346" t="s">
        <v>673</v>
      </c>
      <c r="P2346" t="s">
        <v>270</v>
      </c>
      <c r="Q2346" t="s">
        <v>822</v>
      </c>
      <c r="R2346" t="s">
        <v>221</v>
      </c>
      <c r="S2346" t="s">
        <v>45</v>
      </c>
    </row>
    <row r="2347" spans="1:19">
      <c r="A2347">
        <v>10124</v>
      </c>
      <c r="B2347">
        <v>23</v>
      </c>
      <c r="C2347" s="2">
        <v>57.73</v>
      </c>
      <c r="D2347" s="2">
        <v>8</v>
      </c>
      <c r="E2347" s="2">
        <v>1327.79</v>
      </c>
      <c r="F2347" s="3">
        <v>37762</v>
      </c>
      <c r="G2347" t="s">
        <v>40</v>
      </c>
      <c r="H2347">
        <v>2</v>
      </c>
      <c r="I2347">
        <v>5</v>
      </c>
      <c r="J2347">
        <v>2003</v>
      </c>
      <c r="K2347" s="2">
        <v>71</v>
      </c>
      <c r="L2347" t="s">
        <v>100</v>
      </c>
      <c r="M2347" t="s">
        <v>114</v>
      </c>
      <c r="N2347" t="s">
        <v>677</v>
      </c>
      <c r="O2347" t="s">
        <v>679</v>
      </c>
      <c r="P2347" t="s">
        <v>680</v>
      </c>
      <c r="Q2347" t="s">
        <v>822</v>
      </c>
      <c r="R2347" t="s">
        <v>221</v>
      </c>
      <c r="S2347" t="s">
        <v>45</v>
      </c>
    </row>
    <row r="2348" spans="1:19">
      <c r="A2348">
        <v>10124</v>
      </c>
      <c r="B2348">
        <v>22</v>
      </c>
      <c r="C2348" s="2">
        <v>77.899999999999991</v>
      </c>
      <c r="D2348" s="2">
        <v>12</v>
      </c>
      <c r="E2348" s="2">
        <v>1713.8</v>
      </c>
      <c r="F2348" s="3">
        <v>37762</v>
      </c>
      <c r="G2348" t="s">
        <v>40</v>
      </c>
      <c r="H2348">
        <v>2</v>
      </c>
      <c r="I2348">
        <v>5</v>
      </c>
      <c r="J2348">
        <v>2003</v>
      </c>
      <c r="K2348" s="2">
        <v>73</v>
      </c>
      <c r="L2348" t="s">
        <v>100</v>
      </c>
      <c r="M2348" t="s">
        <v>115</v>
      </c>
      <c r="N2348" t="s">
        <v>677</v>
      </c>
      <c r="O2348" t="s">
        <v>679</v>
      </c>
      <c r="P2348" t="s">
        <v>680</v>
      </c>
      <c r="Q2348" t="s">
        <v>822</v>
      </c>
      <c r="R2348" t="s">
        <v>221</v>
      </c>
      <c r="S2348" t="s">
        <v>45</v>
      </c>
    </row>
    <row r="2349" spans="1:19">
      <c r="A2349">
        <v>10124</v>
      </c>
      <c r="B2349">
        <v>32</v>
      </c>
      <c r="C2349" s="2">
        <v>72.7</v>
      </c>
      <c r="D2349" s="2">
        <v>10</v>
      </c>
      <c r="E2349" s="2">
        <v>2326.4</v>
      </c>
      <c r="F2349" s="3">
        <v>37762</v>
      </c>
      <c r="G2349" t="s">
        <v>40</v>
      </c>
      <c r="H2349">
        <v>2</v>
      </c>
      <c r="I2349">
        <v>5</v>
      </c>
      <c r="J2349">
        <v>2003</v>
      </c>
      <c r="K2349" s="2">
        <v>90</v>
      </c>
      <c r="L2349" t="s">
        <v>100</v>
      </c>
      <c r="M2349" t="s">
        <v>118</v>
      </c>
      <c r="N2349" t="s">
        <v>677</v>
      </c>
      <c r="O2349" t="s">
        <v>679</v>
      </c>
      <c r="P2349" t="s">
        <v>680</v>
      </c>
      <c r="Q2349" t="s">
        <v>822</v>
      </c>
      <c r="R2349" t="s">
        <v>221</v>
      </c>
      <c r="S2349" t="s">
        <v>45</v>
      </c>
    </row>
    <row r="2350" spans="1:19">
      <c r="A2350">
        <v>10124</v>
      </c>
      <c r="B2350">
        <v>25</v>
      </c>
      <c r="C2350" s="2">
        <v>93.95</v>
      </c>
      <c r="D2350" s="2">
        <v>9</v>
      </c>
      <c r="E2350" s="2">
        <v>2348.75</v>
      </c>
      <c r="F2350" s="3">
        <v>37762</v>
      </c>
      <c r="G2350" t="s">
        <v>40</v>
      </c>
      <c r="H2350">
        <v>2</v>
      </c>
      <c r="I2350">
        <v>5</v>
      </c>
      <c r="J2350">
        <v>2003</v>
      </c>
      <c r="K2350" s="2">
        <v>117</v>
      </c>
      <c r="L2350" t="s">
        <v>100</v>
      </c>
      <c r="M2350" t="s">
        <v>119</v>
      </c>
      <c r="N2350" t="s">
        <v>677</v>
      </c>
      <c r="O2350" t="s">
        <v>679</v>
      </c>
      <c r="P2350" t="s">
        <v>680</v>
      </c>
      <c r="Q2350" t="s">
        <v>822</v>
      </c>
      <c r="R2350" t="s">
        <v>221</v>
      </c>
      <c r="S2350" t="s">
        <v>45</v>
      </c>
    </row>
    <row r="2351" spans="1:19">
      <c r="A2351">
        <v>10124</v>
      </c>
      <c r="B2351">
        <v>49</v>
      </c>
      <c r="C2351" s="2">
        <v>83.04</v>
      </c>
      <c r="D2351" s="2">
        <v>11</v>
      </c>
      <c r="E2351" s="2">
        <v>4068.96</v>
      </c>
      <c r="F2351" s="3">
        <v>37762</v>
      </c>
      <c r="G2351" t="s">
        <v>40</v>
      </c>
      <c r="H2351">
        <v>2</v>
      </c>
      <c r="I2351">
        <v>5</v>
      </c>
      <c r="J2351">
        <v>2003</v>
      </c>
      <c r="K2351" s="2">
        <v>85</v>
      </c>
      <c r="L2351" t="s">
        <v>100</v>
      </c>
      <c r="M2351" t="s">
        <v>120</v>
      </c>
      <c r="N2351" t="s">
        <v>677</v>
      </c>
      <c r="O2351" t="s">
        <v>679</v>
      </c>
      <c r="P2351" t="s">
        <v>680</v>
      </c>
      <c r="Q2351" t="s">
        <v>822</v>
      </c>
      <c r="R2351" t="s">
        <v>221</v>
      </c>
      <c r="S2351" t="s">
        <v>36</v>
      </c>
    </row>
    <row r="2352" spans="1:19">
      <c r="A2352">
        <v>10124</v>
      </c>
      <c r="B2352">
        <v>43</v>
      </c>
      <c r="C2352" s="2">
        <v>121</v>
      </c>
      <c r="D2352" s="2">
        <v>13</v>
      </c>
      <c r="E2352" s="2">
        <v>5203</v>
      </c>
      <c r="F2352" s="3">
        <v>37762</v>
      </c>
      <c r="G2352" t="s">
        <v>40</v>
      </c>
      <c r="H2352">
        <v>2</v>
      </c>
      <c r="I2352">
        <v>5</v>
      </c>
      <c r="J2352">
        <v>2003</v>
      </c>
      <c r="K2352" s="2">
        <v>107</v>
      </c>
      <c r="L2352" t="s">
        <v>100</v>
      </c>
      <c r="M2352" t="s">
        <v>122</v>
      </c>
      <c r="N2352" t="s">
        <v>677</v>
      </c>
      <c r="O2352" t="s">
        <v>679</v>
      </c>
      <c r="P2352" t="s">
        <v>680</v>
      </c>
      <c r="Q2352" t="s">
        <v>822</v>
      </c>
      <c r="R2352" t="s">
        <v>221</v>
      </c>
      <c r="S2352" t="s">
        <v>36</v>
      </c>
    </row>
    <row r="2353" spans="1:19">
      <c r="A2353">
        <v>10278</v>
      </c>
      <c r="B2353">
        <v>34</v>
      </c>
      <c r="C2353" s="2">
        <v>137.29</v>
      </c>
      <c r="D2353" s="2">
        <v>6</v>
      </c>
      <c r="E2353" s="2">
        <v>4667.8599999999997</v>
      </c>
      <c r="F2353" s="3">
        <v>38205</v>
      </c>
      <c r="G2353" t="s">
        <v>40</v>
      </c>
      <c r="H2353">
        <v>3</v>
      </c>
      <c r="I2353">
        <v>8</v>
      </c>
      <c r="J2353">
        <v>2004</v>
      </c>
      <c r="K2353" s="2">
        <v>141</v>
      </c>
      <c r="L2353" t="s">
        <v>100</v>
      </c>
      <c r="M2353" t="s">
        <v>27</v>
      </c>
      <c r="N2353" t="s">
        <v>677</v>
      </c>
      <c r="O2353" t="s">
        <v>679</v>
      </c>
      <c r="P2353" t="s">
        <v>680</v>
      </c>
      <c r="Q2353" t="s">
        <v>822</v>
      </c>
      <c r="R2353" t="s">
        <v>221</v>
      </c>
      <c r="S2353" t="s">
        <v>36</v>
      </c>
    </row>
    <row r="2354" spans="1:19">
      <c r="A2354">
        <v>10278</v>
      </c>
      <c r="B2354">
        <v>23</v>
      </c>
      <c r="C2354" s="2">
        <v>113.24</v>
      </c>
      <c r="D2354" s="2">
        <v>2</v>
      </c>
      <c r="E2354" s="2">
        <v>2604.52</v>
      </c>
      <c r="F2354" s="3">
        <v>38205</v>
      </c>
      <c r="G2354" t="s">
        <v>40</v>
      </c>
      <c r="H2354">
        <v>3</v>
      </c>
      <c r="I2354">
        <v>8</v>
      </c>
      <c r="J2354">
        <v>2004</v>
      </c>
      <c r="K2354" s="2">
        <v>124</v>
      </c>
      <c r="L2354" t="s">
        <v>100</v>
      </c>
      <c r="M2354" t="s">
        <v>111</v>
      </c>
      <c r="N2354" t="s">
        <v>677</v>
      </c>
      <c r="O2354" t="s">
        <v>679</v>
      </c>
      <c r="P2354" t="s">
        <v>680</v>
      </c>
      <c r="Q2354" t="s">
        <v>822</v>
      </c>
      <c r="R2354" t="s">
        <v>221</v>
      </c>
      <c r="S2354" t="s">
        <v>45</v>
      </c>
    </row>
    <row r="2355" spans="1:19">
      <c r="A2355">
        <v>10278</v>
      </c>
      <c r="B2355">
        <v>29</v>
      </c>
      <c r="C2355" s="2">
        <v>90.86</v>
      </c>
      <c r="D2355" s="2">
        <v>10</v>
      </c>
      <c r="E2355" s="2">
        <v>2634.94</v>
      </c>
      <c r="F2355" s="3">
        <v>38205</v>
      </c>
      <c r="G2355" t="s">
        <v>40</v>
      </c>
      <c r="H2355">
        <v>3</v>
      </c>
      <c r="I2355">
        <v>8</v>
      </c>
      <c r="J2355">
        <v>2004</v>
      </c>
      <c r="K2355" s="2">
        <v>77</v>
      </c>
      <c r="L2355" t="s">
        <v>100</v>
      </c>
      <c r="M2355" t="s">
        <v>170</v>
      </c>
      <c r="N2355" t="s">
        <v>677</v>
      </c>
      <c r="O2355" t="s">
        <v>679</v>
      </c>
      <c r="P2355" t="s">
        <v>680</v>
      </c>
      <c r="Q2355" t="s">
        <v>822</v>
      </c>
      <c r="R2355" t="s">
        <v>221</v>
      </c>
      <c r="S2355" t="s">
        <v>45</v>
      </c>
    </row>
    <row r="2356" spans="1:19">
      <c r="A2356">
        <v>10278</v>
      </c>
      <c r="B2356">
        <v>29</v>
      </c>
      <c r="C2356" s="2">
        <v>129.45000000000002</v>
      </c>
      <c r="D2356" s="2">
        <v>5</v>
      </c>
      <c r="E2356" s="2">
        <v>3754.05</v>
      </c>
      <c r="F2356" s="3">
        <v>38205</v>
      </c>
      <c r="G2356" t="s">
        <v>40</v>
      </c>
      <c r="H2356">
        <v>3</v>
      </c>
      <c r="I2356">
        <v>8</v>
      </c>
      <c r="J2356">
        <v>2004</v>
      </c>
      <c r="K2356" s="2">
        <v>142</v>
      </c>
      <c r="L2356" t="s">
        <v>100</v>
      </c>
      <c r="M2356" t="s">
        <v>37</v>
      </c>
      <c r="N2356" t="s">
        <v>677</v>
      </c>
      <c r="O2356" t="s">
        <v>679</v>
      </c>
      <c r="P2356" t="s">
        <v>680</v>
      </c>
      <c r="Q2356" t="s">
        <v>822</v>
      </c>
      <c r="R2356" t="s">
        <v>221</v>
      </c>
      <c r="S2356" t="s">
        <v>36</v>
      </c>
    </row>
    <row r="2357" spans="1:19">
      <c r="A2357">
        <v>10278</v>
      </c>
      <c r="B2357">
        <v>39</v>
      </c>
      <c r="C2357" s="2">
        <v>110.88</v>
      </c>
      <c r="D2357" s="2">
        <v>3</v>
      </c>
      <c r="E2357" s="2">
        <v>4324.32</v>
      </c>
      <c r="F2357" s="3">
        <v>38205</v>
      </c>
      <c r="G2357" t="s">
        <v>40</v>
      </c>
      <c r="H2357">
        <v>3</v>
      </c>
      <c r="I2357">
        <v>8</v>
      </c>
      <c r="J2357">
        <v>2004</v>
      </c>
      <c r="K2357" s="2">
        <v>132</v>
      </c>
      <c r="L2357" t="s">
        <v>100</v>
      </c>
      <c r="M2357" t="s">
        <v>112</v>
      </c>
      <c r="N2357" t="s">
        <v>677</v>
      </c>
      <c r="O2357" t="s">
        <v>679</v>
      </c>
      <c r="P2357" t="s">
        <v>680</v>
      </c>
      <c r="Q2357" t="s">
        <v>822</v>
      </c>
      <c r="R2357" t="s">
        <v>221</v>
      </c>
      <c r="S2357" t="s">
        <v>36</v>
      </c>
    </row>
    <row r="2358" spans="1:19">
      <c r="A2358">
        <v>10278</v>
      </c>
      <c r="B2358">
        <v>42</v>
      </c>
      <c r="C2358" s="2">
        <v>152.41</v>
      </c>
      <c r="D2358" s="2">
        <v>7</v>
      </c>
      <c r="E2358" s="2">
        <v>6401.22</v>
      </c>
      <c r="F2358" s="3">
        <v>38205</v>
      </c>
      <c r="G2358" t="s">
        <v>40</v>
      </c>
      <c r="H2358">
        <v>3</v>
      </c>
      <c r="I2358">
        <v>8</v>
      </c>
      <c r="J2358">
        <v>2004</v>
      </c>
      <c r="K2358" s="2">
        <v>169</v>
      </c>
      <c r="L2358" t="s">
        <v>100</v>
      </c>
      <c r="M2358" t="s">
        <v>38</v>
      </c>
      <c r="N2358" t="s">
        <v>677</v>
      </c>
      <c r="O2358" t="s">
        <v>679</v>
      </c>
      <c r="P2358" t="s">
        <v>680</v>
      </c>
      <c r="Q2358" t="s">
        <v>822</v>
      </c>
      <c r="R2358" t="s">
        <v>221</v>
      </c>
      <c r="S2358" t="s">
        <v>36</v>
      </c>
    </row>
    <row r="2359" spans="1:19">
      <c r="A2359">
        <v>10278</v>
      </c>
      <c r="B2359">
        <v>31</v>
      </c>
      <c r="C2359" s="2">
        <v>132.80000000000001</v>
      </c>
      <c r="D2359" s="2">
        <v>4</v>
      </c>
      <c r="E2359" s="2">
        <v>4116.8</v>
      </c>
      <c r="F2359" s="3">
        <v>38205</v>
      </c>
      <c r="G2359" t="s">
        <v>40</v>
      </c>
      <c r="H2359">
        <v>3</v>
      </c>
      <c r="I2359">
        <v>8</v>
      </c>
      <c r="J2359">
        <v>2004</v>
      </c>
      <c r="K2359" s="2">
        <v>141</v>
      </c>
      <c r="L2359" t="s">
        <v>100</v>
      </c>
      <c r="M2359" t="s">
        <v>113</v>
      </c>
      <c r="N2359" t="s">
        <v>677</v>
      </c>
      <c r="O2359" t="s">
        <v>679</v>
      </c>
      <c r="P2359" t="s">
        <v>680</v>
      </c>
      <c r="Q2359" t="s">
        <v>822</v>
      </c>
      <c r="R2359" t="s">
        <v>221</v>
      </c>
      <c r="S2359" t="s">
        <v>36</v>
      </c>
    </row>
    <row r="2360" spans="1:19">
      <c r="A2360">
        <v>10278</v>
      </c>
      <c r="B2360">
        <v>35</v>
      </c>
      <c r="C2360" s="2">
        <v>45.28</v>
      </c>
      <c r="D2360" s="2">
        <v>1</v>
      </c>
      <c r="E2360" s="2">
        <v>1584.8</v>
      </c>
      <c r="F2360" s="3">
        <v>38205</v>
      </c>
      <c r="G2360" t="s">
        <v>40</v>
      </c>
      <c r="H2360">
        <v>3</v>
      </c>
      <c r="I2360">
        <v>8</v>
      </c>
      <c r="J2360">
        <v>2004</v>
      </c>
      <c r="K2360" s="2">
        <v>50</v>
      </c>
      <c r="L2360" t="s">
        <v>100</v>
      </c>
      <c r="M2360" t="s">
        <v>116</v>
      </c>
      <c r="N2360" t="s">
        <v>677</v>
      </c>
      <c r="O2360" t="s">
        <v>679</v>
      </c>
      <c r="P2360" t="s">
        <v>680</v>
      </c>
      <c r="Q2360" t="s">
        <v>822</v>
      </c>
      <c r="R2360" t="s">
        <v>221</v>
      </c>
      <c r="S2360" t="s">
        <v>45</v>
      </c>
    </row>
    <row r="2361" spans="1:19">
      <c r="A2361">
        <v>10278</v>
      </c>
      <c r="B2361">
        <v>31</v>
      </c>
      <c r="C2361" s="2">
        <v>38.89</v>
      </c>
      <c r="D2361" s="2">
        <v>8</v>
      </c>
      <c r="E2361" s="2">
        <v>1205.5899999999999</v>
      </c>
      <c r="F2361" s="3">
        <v>38205</v>
      </c>
      <c r="G2361" t="s">
        <v>40</v>
      </c>
      <c r="H2361">
        <v>3</v>
      </c>
      <c r="I2361">
        <v>8</v>
      </c>
      <c r="J2361">
        <v>2004</v>
      </c>
      <c r="K2361" s="2">
        <v>37</v>
      </c>
      <c r="L2361" t="s">
        <v>100</v>
      </c>
      <c r="M2361" t="s">
        <v>171</v>
      </c>
      <c r="N2361" t="s">
        <v>677</v>
      </c>
      <c r="O2361" t="s">
        <v>679</v>
      </c>
      <c r="P2361" t="s">
        <v>680</v>
      </c>
      <c r="Q2361" t="s">
        <v>822</v>
      </c>
      <c r="R2361" t="s">
        <v>221</v>
      </c>
      <c r="S2361" t="s">
        <v>45</v>
      </c>
    </row>
    <row r="2362" spans="1:19">
      <c r="A2362">
        <v>10278</v>
      </c>
      <c r="B2362">
        <v>25</v>
      </c>
      <c r="C2362" s="2">
        <v>126.39</v>
      </c>
      <c r="D2362" s="2">
        <v>9</v>
      </c>
      <c r="E2362" s="2">
        <v>3159.75</v>
      </c>
      <c r="F2362" s="3">
        <v>38205</v>
      </c>
      <c r="G2362" t="s">
        <v>40</v>
      </c>
      <c r="H2362">
        <v>3</v>
      </c>
      <c r="I2362">
        <v>8</v>
      </c>
      <c r="J2362">
        <v>2004</v>
      </c>
      <c r="K2362" s="2">
        <v>140</v>
      </c>
      <c r="L2362" t="s">
        <v>100</v>
      </c>
      <c r="M2362" t="s">
        <v>172</v>
      </c>
      <c r="N2362" t="s">
        <v>677</v>
      </c>
      <c r="O2362" t="s">
        <v>679</v>
      </c>
      <c r="P2362" t="s">
        <v>680</v>
      </c>
      <c r="Q2362" t="s">
        <v>822</v>
      </c>
      <c r="R2362" t="s">
        <v>221</v>
      </c>
      <c r="S2362" t="s">
        <v>36</v>
      </c>
    </row>
    <row r="2363" spans="1:19">
      <c r="A2363">
        <v>10346</v>
      </c>
      <c r="B2363">
        <v>25</v>
      </c>
      <c r="C2363" s="2">
        <v>115.07</v>
      </c>
      <c r="D2363" s="2">
        <v>1</v>
      </c>
      <c r="E2363" s="2">
        <v>2876.75</v>
      </c>
      <c r="F2363" s="3">
        <v>38320</v>
      </c>
      <c r="G2363" t="s">
        <v>40</v>
      </c>
      <c r="H2363">
        <v>4</v>
      </c>
      <c r="I2363">
        <v>11</v>
      </c>
      <c r="J2363">
        <v>2004</v>
      </c>
      <c r="K2363" s="2">
        <v>90</v>
      </c>
      <c r="L2363" t="s">
        <v>100</v>
      </c>
      <c r="M2363" t="s">
        <v>118</v>
      </c>
      <c r="N2363" t="s">
        <v>677</v>
      </c>
      <c r="O2363" t="s">
        <v>679</v>
      </c>
      <c r="P2363" t="s">
        <v>680</v>
      </c>
      <c r="Q2363" t="s">
        <v>822</v>
      </c>
      <c r="R2363" t="s">
        <v>221</v>
      </c>
      <c r="S2363" t="s">
        <v>45</v>
      </c>
    </row>
    <row r="2364" spans="1:19">
      <c r="A2364">
        <v>10346</v>
      </c>
      <c r="B2364">
        <v>24</v>
      </c>
      <c r="C2364" s="2">
        <v>87.240000000000009</v>
      </c>
      <c r="D2364" s="2">
        <v>5</v>
      </c>
      <c r="E2364" s="2">
        <v>2093.7600000000002</v>
      </c>
      <c r="F2364" s="3">
        <v>38320</v>
      </c>
      <c r="G2364" t="s">
        <v>40</v>
      </c>
      <c r="H2364">
        <v>4</v>
      </c>
      <c r="I2364">
        <v>11</v>
      </c>
      <c r="J2364">
        <v>2004</v>
      </c>
      <c r="K2364" s="2">
        <v>117</v>
      </c>
      <c r="L2364" t="s">
        <v>100</v>
      </c>
      <c r="M2364" t="s">
        <v>119</v>
      </c>
      <c r="N2364" t="s">
        <v>677</v>
      </c>
      <c r="O2364" t="s">
        <v>679</v>
      </c>
      <c r="P2364" t="s">
        <v>680</v>
      </c>
      <c r="Q2364" t="s">
        <v>822</v>
      </c>
      <c r="R2364" t="s">
        <v>221</v>
      </c>
      <c r="S2364" t="s">
        <v>45</v>
      </c>
    </row>
    <row r="2365" spans="1:19">
      <c r="A2365">
        <v>10346</v>
      </c>
      <c r="B2365">
        <v>24</v>
      </c>
      <c r="C2365" s="2">
        <v>138.58000000000001</v>
      </c>
      <c r="D2365" s="2">
        <v>2</v>
      </c>
      <c r="E2365" s="2">
        <v>3325.92</v>
      </c>
      <c r="F2365" s="3">
        <v>38320</v>
      </c>
      <c r="G2365" t="s">
        <v>40</v>
      </c>
      <c r="H2365">
        <v>4</v>
      </c>
      <c r="I2365">
        <v>11</v>
      </c>
      <c r="J2365">
        <v>2004</v>
      </c>
      <c r="K2365" s="2">
        <v>85</v>
      </c>
      <c r="L2365" t="s">
        <v>100</v>
      </c>
      <c r="M2365" t="s">
        <v>120</v>
      </c>
      <c r="N2365" t="s">
        <v>677</v>
      </c>
      <c r="O2365" t="s">
        <v>679</v>
      </c>
      <c r="P2365" t="s">
        <v>680</v>
      </c>
      <c r="Q2365" t="s">
        <v>822</v>
      </c>
      <c r="R2365" t="s">
        <v>221</v>
      </c>
      <c r="S2365" t="s">
        <v>36</v>
      </c>
    </row>
    <row r="2366" spans="1:19">
      <c r="A2366">
        <v>10346</v>
      </c>
      <c r="B2366">
        <v>26</v>
      </c>
      <c r="C2366" s="2">
        <v>95.88000000000001</v>
      </c>
      <c r="D2366" s="2">
        <v>6</v>
      </c>
      <c r="E2366" s="2">
        <v>2492.88</v>
      </c>
      <c r="F2366" s="3">
        <v>38320</v>
      </c>
      <c r="G2366" t="s">
        <v>40</v>
      </c>
      <c r="H2366">
        <v>4</v>
      </c>
      <c r="I2366">
        <v>11</v>
      </c>
      <c r="J2366">
        <v>2004</v>
      </c>
      <c r="K2366" s="2">
        <v>107</v>
      </c>
      <c r="L2366" t="s">
        <v>100</v>
      </c>
      <c r="M2366" t="s">
        <v>122</v>
      </c>
      <c r="N2366" t="s">
        <v>677</v>
      </c>
      <c r="O2366" t="s">
        <v>679</v>
      </c>
      <c r="P2366" t="s">
        <v>680</v>
      </c>
      <c r="Q2366" t="s">
        <v>822</v>
      </c>
      <c r="R2366" t="s">
        <v>221</v>
      </c>
      <c r="S2366" t="s">
        <v>45</v>
      </c>
    </row>
    <row r="2367" spans="1:19">
      <c r="A2367">
        <v>10124</v>
      </c>
      <c r="B2367">
        <v>21</v>
      </c>
      <c r="C2367" s="2">
        <v>136</v>
      </c>
      <c r="D2367" s="2">
        <v>6</v>
      </c>
      <c r="E2367" s="2">
        <v>2856</v>
      </c>
      <c r="F2367" s="3">
        <v>37762</v>
      </c>
      <c r="G2367" t="s">
        <v>40</v>
      </c>
      <c r="H2367">
        <v>2</v>
      </c>
      <c r="I2367">
        <v>5</v>
      </c>
      <c r="J2367">
        <v>2003</v>
      </c>
      <c r="K2367" s="2">
        <v>170</v>
      </c>
      <c r="L2367" t="s">
        <v>81</v>
      </c>
      <c r="M2367" t="s">
        <v>84</v>
      </c>
      <c r="N2367" t="s">
        <v>677</v>
      </c>
      <c r="O2367" t="s">
        <v>679</v>
      </c>
      <c r="P2367" t="s">
        <v>680</v>
      </c>
      <c r="Q2367" t="s">
        <v>822</v>
      </c>
      <c r="R2367" t="s">
        <v>221</v>
      </c>
      <c r="S2367" t="s">
        <v>45</v>
      </c>
    </row>
    <row r="2368" spans="1:19">
      <c r="A2368">
        <v>10124</v>
      </c>
      <c r="B2368">
        <v>42</v>
      </c>
      <c r="C2368" s="2">
        <v>53.88</v>
      </c>
      <c r="D2368" s="2">
        <v>5</v>
      </c>
      <c r="E2368" s="2">
        <v>2262.96</v>
      </c>
      <c r="F2368" s="3">
        <v>37762</v>
      </c>
      <c r="G2368" t="s">
        <v>40</v>
      </c>
      <c r="H2368">
        <v>2</v>
      </c>
      <c r="I2368">
        <v>5</v>
      </c>
      <c r="J2368">
        <v>2003</v>
      </c>
      <c r="K2368" s="2">
        <v>60</v>
      </c>
      <c r="L2368" t="s">
        <v>81</v>
      </c>
      <c r="M2368" t="s">
        <v>85</v>
      </c>
      <c r="N2368" t="s">
        <v>677</v>
      </c>
      <c r="O2368" t="s">
        <v>679</v>
      </c>
      <c r="P2368" t="s">
        <v>680</v>
      </c>
      <c r="Q2368" t="s">
        <v>822</v>
      </c>
      <c r="R2368" t="s">
        <v>221</v>
      </c>
      <c r="S2368" t="s">
        <v>45</v>
      </c>
    </row>
    <row r="2369" spans="1:19">
      <c r="A2369">
        <v>10124</v>
      </c>
      <c r="B2369">
        <v>42</v>
      </c>
      <c r="C2369" s="2">
        <v>105.52000000000001</v>
      </c>
      <c r="D2369" s="2">
        <v>3</v>
      </c>
      <c r="E2369" s="2">
        <v>4431.84</v>
      </c>
      <c r="F2369" s="3">
        <v>37762</v>
      </c>
      <c r="G2369" t="s">
        <v>40</v>
      </c>
      <c r="H2369">
        <v>2</v>
      </c>
      <c r="I2369">
        <v>5</v>
      </c>
      <c r="J2369">
        <v>2003</v>
      </c>
      <c r="K2369" s="2">
        <v>127</v>
      </c>
      <c r="L2369" t="s">
        <v>81</v>
      </c>
      <c r="M2369" t="s">
        <v>86</v>
      </c>
      <c r="N2369" t="s">
        <v>677</v>
      </c>
      <c r="O2369" t="s">
        <v>679</v>
      </c>
      <c r="P2369" t="s">
        <v>680</v>
      </c>
      <c r="Q2369" t="s">
        <v>822</v>
      </c>
      <c r="R2369" t="s">
        <v>221</v>
      </c>
      <c r="S2369" t="s">
        <v>36</v>
      </c>
    </row>
    <row r="2370" spans="1:19">
      <c r="A2370">
        <v>10124</v>
      </c>
      <c r="B2370">
        <v>36</v>
      </c>
      <c r="C2370" s="2">
        <v>85.589999999999989</v>
      </c>
      <c r="D2370" s="2">
        <v>7</v>
      </c>
      <c r="E2370" s="2">
        <v>3081.24</v>
      </c>
      <c r="F2370" s="3">
        <v>37762</v>
      </c>
      <c r="G2370" t="s">
        <v>40</v>
      </c>
      <c r="H2370">
        <v>2</v>
      </c>
      <c r="I2370">
        <v>5</v>
      </c>
      <c r="J2370">
        <v>2003</v>
      </c>
      <c r="K2370" s="2">
        <v>92</v>
      </c>
      <c r="L2370" t="s">
        <v>81</v>
      </c>
      <c r="M2370" t="s">
        <v>92</v>
      </c>
      <c r="N2370" t="s">
        <v>677</v>
      </c>
      <c r="O2370" t="s">
        <v>679</v>
      </c>
      <c r="P2370" t="s">
        <v>680</v>
      </c>
      <c r="Q2370" t="s">
        <v>822</v>
      </c>
      <c r="R2370" t="s">
        <v>221</v>
      </c>
      <c r="S2370" t="s">
        <v>36</v>
      </c>
    </row>
    <row r="2371" spans="1:19">
      <c r="A2371">
        <v>10124</v>
      </c>
      <c r="B2371">
        <v>45</v>
      </c>
      <c r="C2371" s="2">
        <v>37.839999999999996</v>
      </c>
      <c r="D2371" s="2">
        <v>2</v>
      </c>
      <c r="E2371" s="2">
        <v>1702.8</v>
      </c>
      <c r="F2371" s="3">
        <v>37762</v>
      </c>
      <c r="G2371" t="s">
        <v>40</v>
      </c>
      <c r="H2371">
        <v>2</v>
      </c>
      <c r="I2371">
        <v>5</v>
      </c>
      <c r="J2371">
        <v>2003</v>
      </c>
      <c r="K2371" s="2">
        <v>33</v>
      </c>
      <c r="L2371" t="s">
        <v>81</v>
      </c>
      <c r="M2371" t="s">
        <v>93</v>
      </c>
      <c r="N2371" t="s">
        <v>677</v>
      </c>
      <c r="O2371" t="s">
        <v>679</v>
      </c>
      <c r="P2371" t="s">
        <v>680</v>
      </c>
      <c r="Q2371" t="s">
        <v>822</v>
      </c>
      <c r="R2371" t="s">
        <v>221</v>
      </c>
      <c r="S2371" t="s">
        <v>45</v>
      </c>
    </row>
    <row r="2372" spans="1:19">
      <c r="A2372">
        <v>10124</v>
      </c>
      <c r="B2372">
        <v>22</v>
      </c>
      <c r="C2372" s="2">
        <v>45.25</v>
      </c>
      <c r="D2372" s="2">
        <v>1</v>
      </c>
      <c r="E2372" s="2">
        <v>995.5</v>
      </c>
      <c r="F2372" s="3">
        <v>37762</v>
      </c>
      <c r="G2372" t="s">
        <v>40</v>
      </c>
      <c r="H2372">
        <v>2</v>
      </c>
      <c r="I2372">
        <v>5</v>
      </c>
      <c r="J2372">
        <v>2003</v>
      </c>
      <c r="K2372" s="2">
        <v>44</v>
      </c>
      <c r="L2372" t="s">
        <v>81</v>
      </c>
      <c r="M2372" t="s">
        <v>94</v>
      </c>
      <c r="N2372" t="s">
        <v>677</v>
      </c>
      <c r="O2372" t="s">
        <v>679</v>
      </c>
      <c r="P2372" t="s">
        <v>680</v>
      </c>
      <c r="Q2372" t="s">
        <v>822</v>
      </c>
      <c r="R2372" t="s">
        <v>221</v>
      </c>
      <c r="S2372" t="s">
        <v>45</v>
      </c>
    </row>
    <row r="2373" spans="1:19">
      <c r="A2373">
        <v>10124</v>
      </c>
      <c r="B2373">
        <v>46</v>
      </c>
      <c r="C2373" s="2">
        <v>33.229999999999997</v>
      </c>
      <c r="D2373" s="2">
        <v>4</v>
      </c>
      <c r="E2373" s="2">
        <v>1528.58</v>
      </c>
      <c r="F2373" s="3">
        <v>37762</v>
      </c>
      <c r="G2373" t="s">
        <v>40</v>
      </c>
      <c r="H2373">
        <v>2</v>
      </c>
      <c r="I2373">
        <v>5</v>
      </c>
      <c r="J2373">
        <v>2003</v>
      </c>
      <c r="K2373" s="2">
        <v>41</v>
      </c>
      <c r="L2373" t="s">
        <v>81</v>
      </c>
      <c r="M2373" t="s">
        <v>95</v>
      </c>
      <c r="N2373" t="s">
        <v>677</v>
      </c>
      <c r="O2373" t="s">
        <v>679</v>
      </c>
      <c r="P2373" t="s">
        <v>680</v>
      </c>
      <c r="Q2373" t="s">
        <v>822</v>
      </c>
      <c r="R2373" t="s">
        <v>221</v>
      </c>
      <c r="S2373" t="s">
        <v>45</v>
      </c>
    </row>
    <row r="2374" spans="1:19">
      <c r="A2374">
        <v>10346</v>
      </c>
      <c r="B2374">
        <v>42</v>
      </c>
      <c r="C2374" s="2">
        <v>36.11</v>
      </c>
      <c r="D2374" s="2">
        <v>3</v>
      </c>
      <c r="E2374" s="2">
        <v>1516.62</v>
      </c>
      <c r="F2374" s="3">
        <v>38320</v>
      </c>
      <c r="G2374" t="s">
        <v>40</v>
      </c>
      <c r="H2374">
        <v>4</v>
      </c>
      <c r="I2374">
        <v>11</v>
      </c>
      <c r="J2374">
        <v>2004</v>
      </c>
      <c r="K2374" s="2">
        <v>102</v>
      </c>
      <c r="L2374" t="s">
        <v>81</v>
      </c>
      <c r="M2374" t="s">
        <v>82</v>
      </c>
      <c r="N2374" t="s">
        <v>677</v>
      </c>
      <c r="O2374" t="s">
        <v>679</v>
      </c>
      <c r="P2374" t="s">
        <v>680</v>
      </c>
      <c r="Q2374" t="s">
        <v>822</v>
      </c>
      <c r="R2374" t="s">
        <v>221</v>
      </c>
      <c r="S2374" t="s">
        <v>45</v>
      </c>
    </row>
    <row r="2375" spans="1:19">
      <c r="A2375">
        <v>10346</v>
      </c>
      <c r="B2375">
        <v>22</v>
      </c>
      <c r="C2375" s="2">
        <v>97.44</v>
      </c>
      <c r="D2375" s="2">
        <v>4</v>
      </c>
      <c r="E2375" s="2">
        <v>2143.6799999999998</v>
      </c>
      <c r="F2375" s="3">
        <v>38320</v>
      </c>
      <c r="G2375" t="s">
        <v>40</v>
      </c>
      <c r="H2375">
        <v>4</v>
      </c>
      <c r="I2375">
        <v>11</v>
      </c>
      <c r="J2375">
        <v>2004</v>
      </c>
      <c r="K2375" s="2">
        <v>41</v>
      </c>
      <c r="L2375" t="s">
        <v>81</v>
      </c>
      <c r="M2375" t="s">
        <v>95</v>
      </c>
      <c r="N2375" t="s">
        <v>677</v>
      </c>
      <c r="O2375" t="s">
        <v>679</v>
      </c>
      <c r="P2375" t="s">
        <v>680</v>
      </c>
      <c r="Q2375" t="s">
        <v>822</v>
      </c>
      <c r="R2375" t="s">
        <v>221</v>
      </c>
      <c r="S2375" t="s">
        <v>45</v>
      </c>
    </row>
    <row r="2376" spans="1:19">
      <c r="A2376">
        <v>10270</v>
      </c>
      <c r="B2376">
        <v>21</v>
      </c>
      <c r="C2376" s="2">
        <v>233.59</v>
      </c>
      <c r="D2376" s="2">
        <v>9</v>
      </c>
      <c r="E2376" s="2">
        <v>4905.3900000000003</v>
      </c>
      <c r="F2376" s="3">
        <v>38187</v>
      </c>
      <c r="G2376" t="s">
        <v>40</v>
      </c>
      <c r="H2376">
        <v>3</v>
      </c>
      <c r="I2376">
        <v>7</v>
      </c>
      <c r="J2376">
        <v>2004</v>
      </c>
      <c r="K2376" s="2">
        <v>214</v>
      </c>
      <c r="L2376" t="s">
        <v>100</v>
      </c>
      <c r="M2376" t="s">
        <v>64</v>
      </c>
      <c r="N2376" t="s">
        <v>681</v>
      </c>
      <c r="O2376" t="s">
        <v>685</v>
      </c>
      <c r="P2376" t="s">
        <v>780</v>
      </c>
      <c r="Q2376" t="s">
        <v>107</v>
      </c>
      <c r="R2376" t="s">
        <v>108</v>
      </c>
      <c r="S2376" t="s">
        <v>36</v>
      </c>
    </row>
    <row r="2377" spans="1:19">
      <c r="A2377">
        <v>10270</v>
      </c>
      <c r="B2377">
        <v>32</v>
      </c>
      <c r="C2377" s="2">
        <v>134.44</v>
      </c>
      <c r="D2377" s="2">
        <v>2</v>
      </c>
      <c r="E2377" s="2">
        <v>4302.08</v>
      </c>
      <c r="F2377" s="3">
        <v>38187</v>
      </c>
      <c r="G2377" t="s">
        <v>40</v>
      </c>
      <c r="H2377">
        <v>3</v>
      </c>
      <c r="I2377">
        <v>7</v>
      </c>
      <c r="J2377">
        <v>2004</v>
      </c>
      <c r="K2377" s="2">
        <v>147</v>
      </c>
      <c r="L2377" t="s">
        <v>100</v>
      </c>
      <c r="M2377" t="s">
        <v>131</v>
      </c>
      <c r="N2377" t="s">
        <v>681</v>
      </c>
      <c r="O2377" t="s">
        <v>685</v>
      </c>
      <c r="P2377" t="s">
        <v>780</v>
      </c>
      <c r="Q2377" t="s">
        <v>107</v>
      </c>
      <c r="R2377" t="s">
        <v>108</v>
      </c>
      <c r="S2377" t="s">
        <v>36</v>
      </c>
    </row>
    <row r="2378" spans="1:19">
      <c r="A2378">
        <v>10270</v>
      </c>
      <c r="B2378">
        <v>46</v>
      </c>
      <c r="C2378" s="2">
        <v>88</v>
      </c>
      <c r="D2378" s="2">
        <v>4</v>
      </c>
      <c r="E2378" s="2">
        <v>4048</v>
      </c>
      <c r="F2378" s="3">
        <v>38187</v>
      </c>
      <c r="G2378" t="s">
        <v>40</v>
      </c>
      <c r="H2378">
        <v>3</v>
      </c>
      <c r="I2378">
        <v>7</v>
      </c>
      <c r="J2378">
        <v>2004</v>
      </c>
      <c r="K2378" s="2">
        <v>101</v>
      </c>
      <c r="L2378" t="s">
        <v>100</v>
      </c>
      <c r="M2378" t="s">
        <v>208</v>
      </c>
      <c r="N2378" t="s">
        <v>681</v>
      </c>
      <c r="O2378" t="s">
        <v>685</v>
      </c>
      <c r="P2378" t="s">
        <v>780</v>
      </c>
      <c r="Q2378" t="s">
        <v>107</v>
      </c>
      <c r="R2378" t="s">
        <v>108</v>
      </c>
      <c r="S2378" t="s">
        <v>36</v>
      </c>
    </row>
    <row r="2379" spans="1:19">
      <c r="A2379">
        <v>10420</v>
      </c>
      <c r="B2379">
        <v>36</v>
      </c>
      <c r="C2379" s="2">
        <v>57.730000000000004</v>
      </c>
      <c r="D2379" s="2">
        <v>7</v>
      </c>
      <c r="E2379" s="2">
        <v>2078.2800000000002</v>
      </c>
      <c r="F2379" s="3">
        <v>38501</v>
      </c>
      <c r="G2379" t="s">
        <v>375</v>
      </c>
      <c r="H2379">
        <v>2</v>
      </c>
      <c r="I2379">
        <v>5</v>
      </c>
      <c r="J2379">
        <v>2005</v>
      </c>
      <c r="K2379" s="2">
        <v>71</v>
      </c>
      <c r="L2379" t="s">
        <v>100</v>
      </c>
      <c r="M2379" t="s">
        <v>114</v>
      </c>
      <c r="N2379" t="s">
        <v>681</v>
      </c>
      <c r="O2379" t="s">
        <v>685</v>
      </c>
      <c r="P2379" t="s">
        <v>780</v>
      </c>
      <c r="Q2379" t="s">
        <v>107</v>
      </c>
      <c r="R2379" t="s">
        <v>108</v>
      </c>
      <c r="S2379" t="s">
        <v>45</v>
      </c>
    </row>
    <row r="2380" spans="1:19">
      <c r="A2380">
        <v>10420</v>
      </c>
      <c r="B2380">
        <v>60</v>
      </c>
      <c r="C2380" s="2">
        <v>64.67</v>
      </c>
      <c r="D2380" s="2">
        <v>11</v>
      </c>
      <c r="E2380" s="2">
        <v>3880.2</v>
      </c>
      <c r="F2380" s="3">
        <v>38501</v>
      </c>
      <c r="G2380" t="s">
        <v>375</v>
      </c>
      <c r="H2380">
        <v>2</v>
      </c>
      <c r="I2380">
        <v>5</v>
      </c>
      <c r="J2380">
        <v>2005</v>
      </c>
      <c r="K2380" s="2">
        <v>73</v>
      </c>
      <c r="L2380" t="s">
        <v>100</v>
      </c>
      <c r="M2380" t="s">
        <v>115</v>
      </c>
      <c r="N2380" t="s">
        <v>681</v>
      </c>
      <c r="O2380" t="s">
        <v>685</v>
      </c>
      <c r="P2380" t="s">
        <v>780</v>
      </c>
      <c r="Q2380" t="s">
        <v>107</v>
      </c>
      <c r="R2380" t="s">
        <v>108</v>
      </c>
      <c r="S2380" t="s">
        <v>36</v>
      </c>
    </row>
    <row r="2381" spans="1:19">
      <c r="A2381">
        <v>10420</v>
      </c>
      <c r="B2381">
        <v>37</v>
      </c>
      <c r="C2381" s="2">
        <v>60.370000000000005</v>
      </c>
      <c r="D2381" s="2">
        <v>13</v>
      </c>
      <c r="E2381" s="2">
        <v>2233.69</v>
      </c>
      <c r="F2381" s="3">
        <v>38501</v>
      </c>
      <c r="G2381" t="s">
        <v>375</v>
      </c>
      <c r="H2381">
        <v>2</v>
      </c>
      <c r="I2381">
        <v>5</v>
      </c>
      <c r="J2381">
        <v>2005</v>
      </c>
      <c r="K2381" s="2">
        <v>50</v>
      </c>
      <c r="L2381" t="s">
        <v>100</v>
      </c>
      <c r="M2381" t="s">
        <v>116</v>
      </c>
      <c r="N2381" t="s">
        <v>681</v>
      </c>
      <c r="O2381" t="s">
        <v>685</v>
      </c>
      <c r="P2381" t="s">
        <v>780</v>
      </c>
      <c r="Q2381" t="s">
        <v>107</v>
      </c>
      <c r="R2381" t="s">
        <v>108</v>
      </c>
      <c r="S2381" t="s">
        <v>45</v>
      </c>
    </row>
    <row r="2382" spans="1:19">
      <c r="A2382">
        <v>10420</v>
      </c>
      <c r="B2382">
        <v>39</v>
      </c>
      <c r="C2382" s="2">
        <v>100.86999999999999</v>
      </c>
      <c r="D2382" s="2">
        <v>9</v>
      </c>
      <c r="E2382" s="2">
        <v>3933.93</v>
      </c>
      <c r="F2382" s="3">
        <v>38501</v>
      </c>
      <c r="G2382" t="s">
        <v>375</v>
      </c>
      <c r="H2382">
        <v>2</v>
      </c>
      <c r="I2382">
        <v>5</v>
      </c>
      <c r="J2382">
        <v>2005</v>
      </c>
      <c r="K2382" s="2">
        <v>90</v>
      </c>
      <c r="L2382" t="s">
        <v>100</v>
      </c>
      <c r="M2382" t="s">
        <v>118</v>
      </c>
      <c r="N2382" t="s">
        <v>681</v>
      </c>
      <c r="O2382" t="s">
        <v>685</v>
      </c>
      <c r="P2382" t="s">
        <v>780</v>
      </c>
      <c r="Q2382" t="s">
        <v>107</v>
      </c>
      <c r="R2382" t="s">
        <v>108</v>
      </c>
      <c r="S2382" t="s">
        <v>36</v>
      </c>
    </row>
    <row r="2383" spans="1:19">
      <c r="A2383">
        <v>10420</v>
      </c>
      <c r="B2383">
        <v>55</v>
      </c>
      <c r="C2383" s="2">
        <v>96.3</v>
      </c>
      <c r="D2383" s="2">
        <v>8</v>
      </c>
      <c r="E2383" s="2">
        <v>5296.5</v>
      </c>
      <c r="F2383" s="3">
        <v>38501</v>
      </c>
      <c r="G2383" t="s">
        <v>375</v>
      </c>
      <c r="H2383">
        <v>2</v>
      </c>
      <c r="I2383">
        <v>5</v>
      </c>
      <c r="J2383">
        <v>2005</v>
      </c>
      <c r="K2383" s="2">
        <v>117</v>
      </c>
      <c r="L2383" t="s">
        <v>100</v>
      </c>
      <c r="M2383" t="s">
        <v>119</v>
      </c>
      <c r="N2383" t="s">
        <v>681</v>
      </c>
      <c r="O2383" t="s">
        <v>685</v>
      </c>
      <c r="P2383" t="s">
        <v>780</v>
      </c>
      <c r="Q2383" t="s">
        <v>107</v>
      </c>
      <c r="R2383" t="s">
        <v>108</v>
      </c>
      <c r="S2383" t="s">
        <v>36</v>
      </c>
    </row>
    <row r="2384" spans="1:19">
      <c r="A2384">
        <v>10420</v>
      </c>
      <c r="B2384">
        <v>35</v>
      </c>
      <c r="C2384" s="2">
        <v>96.740000000000009</v>
      </c>
      <c r="D2384" s="2">
        <v>10</v>
      </c>
      <c r="E2384" s="2">
        <v>3385.9</v>
      </c>
      <c r="F2384" s="3">
        <v>38501</v>
      </c>
      <c r="G2384" t="s">
        <v>375</v>
      </c>
      <c r="H2384">
        <v>2</v>
      </c>
      <c r="I2384">
        <v>5</v>
      </c>
      <c r="J2384">
        <v>2005</v>
      </c>
      <c r="K2384" s="2">
        <v>85</v>
      </c>
      <c r="L2384" t="s">
        <v>100</v>
      </c>
      <c r="M2384" t="s">
        <v>120</v>
      </c>
      <c r="N2384" t="s">
        <v>681</v>
      </c>
      <c r="O2384" t="s">
        <v>685</v>
      </c>
      <c r="P2384" t="s">
        <v>780</v>
      </c>
      <c r="Q2384" t="s">
        <v>107</v>
      </c>
      <c r="R2384" t="s">
        <v>108</v>
      </c>
      <c r="S2384" t="s">
        <v>36</v>
      </c>
    </row>
    <row r="2385" spans="1:19">
      <c r="A2385">
        <v>10420</v>
      </c>
      <c r="B2385">
        <v>26</v>
      </c>
      <c r="C2385" s="2">
        <v>100.66</v>
      </c>
      <c r="D2385" s="2">
        <v>12</v>
      </c>
      <c r="E2385" s="2">
        <v>2617.16</v>
      </c>
      <c r="F2385" s="3">
        <v>38501</v>
      </c>
      <c r="G2385" t="s">
        <v>375</v>
      </c>
      <c r="H2385">
        <v>2</v>
      </c>
      <c r="I2385">
        <v>5</v>
      </c>
      <c r="J2385">
        <v>2005</v>
      </c>
      <c r="K2385" s="2">
        <v>107</v>
      </c>
      <c r="L2385" t="s">
        <v>100</v>
      </c>
      <c r="M2385" t="s">
        <v>122</v>
      </c>
      <c r="N2385" t="s">
        <v>681</v>
      </c>
      <c r="O2385" t="s">
        <v>685</v>
      </c>
      <c r="P2385" t="s">
        <v>780</v>
      </c>
      <c r="Q2385" t="s">
        <v>107</v>
      </c>
      <c r="R2385" t="s">
        <v>108</v>
      </c>
      <c r="S2385" t="s">
        <v>45</v>
      </c>
    </row>
    <row r="2386" spans="1:19">
      <c r="A2386">
        <v>10361</v>
      </c>
      <c r="B2386">
        <v>20</v>
      </c>
      <c r="C2386" s="2">
        <v>72.55</v>
      </c>
      <c r="D2386" s="2">
        <v>13</v>
      </c>
      <c r="E2386" s="2">
        <v>1451</v>
      </c>
      <c r="F2386" s="3">
        <v>38338</v>
      </c>
      <c r="G2386" t="s">
        <v>40</v>
      </c>
      <c r="H2386">
        <v>4</v>
      </c>
      <c r="I2386">
        <v>12</v>
      </c>
      <c r="J2386">
        <v>2004</v>
      </c>
      <c r="K2386" s="2">
        <v>95</v>
      </c>
      <c r="L2386" t="s">
        <v>173</v>
      </c>
      <c r="M2386" t="s">
        <v>178</v>
      </c>
      <c r="N2386" t="s">
        <v>681</v>
      </c>
      <c r="O2386" t="s">
        <v>685</v>
      </c>
      <c r="P2386" t="s">
        <v>780</v>
      </c>
      <c r="Q2386" t="s">
        <v>107</v>
      </c>
      <c r="R2386" t="s">
        <v>108</v>
      </c>
      <c r="S2386" t="s">
        <v>45</v>
      </c>
    </row>
    <row r="2387" spans="1:19">
      <c r="A2387">
        <v>10361</v>
      </c>
      <c r="B2387">
        <v>26</v>
      </c>
      <c r="C2387" s="2">
        <v>51.150000000000006</v>
      </c>
      <c r="D2387" s="2">
        <v>8</v>
      </c>
      <c r="E2387" s="2">
        <v>1329.9</v>
      </c>
      <c r="F2387" s="3">
        <v>38338</v>
      </c>
      <c r="G2387" t="s">
        <v>40</v>
      </c>
      <c r="H2387">
        <v>4</v>
      </c>
      <c r="I2387">
        <v>12</v>
      </c>
      <c r="J2387">
        <v>2004</v>
      </c>
      <c r="K2387" s="2">
        <v>118</v>
      </c>
      <c r="L2387" t="s">
        <v>173</v>
      </c>
      <c r="M2387" t="s">
        <v>152</v>
      </c>
      <c r="N2387" t="s">
        <v>681</v>
      </c>
      <c r="O2387" t="s">
        <v>685</v>
      </c>
      <c r="P2387" t="s">
        <v>780</v>
      </c>
      <c r="Q2387" t="s">
        <v>107</v>
      </c>
      <c r="R2387" t="s">
        <v>108</v>
      </c>
      <c r="S2387" t="s">
        <v>45</v>
      </c>
    </row>
    <row r="2388" spans="1:19">
      <c r="A2388">
        <v>10361</v>
      </c>
      <c r="B2388">
        <v>26</v>
      </c>
      <c r="C2388" s="2">
        <v>142.72999999999999</v>
      </c>
      <c r="D2388" s="2">
        <v>7</v>
      </c>
      <c r="E2388" s="2">
        <v>3710.98</v>
      </c>
      <c r="F2388" s="3">
        <v>38338</v>
      </c>
      <c r="G2388" t="s">
        <v>40</v>
      </c>
      <c r="H2388">
        <v>4</v>
      </c>
      <c r="I2388">
        <v>12</v>
      </c>
      <c r="J2388">
        <v>2004</v>
      </c>
      <c r="K2388" s="2">
        <v>68</v>
      </c>
      <c r="L2388" t="s">
        <v>161</v>
      </c>
      <c r="M2388" t="s">
        <v>46</v>
      </c>
      <c r="N2388" t="s">
        <v>681</v>
      </c>
      <c r="O2388" t="s">
        <v>685</v>
      </c>
      <c r="P2388" t="s">
        <v>780</v>
      </c>
      <c r="Q2388" t="s">
        <v>107</v>
      </c>
      <c r="R2388" t="s">
        <v>108</v>
      </c>
      <c r="S2388" t="s">
        <v>36</v>
      </c>
    </row>
    <row r="2389" spans="1:19">
      <c r="A2389">
        <v>10361</v>
      </c>
      <c r="B2389">
        <v>25</v>
      </c>
      <c r="C2389" s="2">
        <v>62.46</v>
      </c>
      <c r="D2389" s="2">
        <v>1</v>
      </c>
      <c r="E2389" s="2">
        <v>1561.5</v>
      </c>
      <c r="F2389" s="3">
        <v>38338</v>
      </c>
      <c r="G2389" t="s">
        <v>40</v>
      </c>
      <c r="H2389">
        <v>4</v>
      </c>
      <c r="I2389">
        <v>12</v>
      </c>
      <c r="J2389">
        <v>2004</v>
      </c>
      <c r="K2389" s="2">
        <v>72</v>
      </c>
      <c r="L2389" t="s">
        <v>161</v>
      </c>
      <c r="M2389" t="s">
        <v>181</v>
      </c>
      <c r="N2389" t="s">
        <v>681</v>
      </c>
      <c r="O2389" t="s">
        <v>685</v>
      </c>
      <c r="P2389" t="s">
        <v>780</v>
      </c>
      <c r="Q2389" t="s">
        <v>107</v>
      </c>
      <c r="R2389" t="s">
        <v>108</v>
      </c>
      <c r="S2389" t="s">
        <v>45</v>
      </c>
    </row>
    <row r="2390" spans="1:19">
      <c r="A2390">
        <v>10361</v>
      </c>
      <c r="B2390">
        <v>20</v>
      </c>
      <c r="C2390" s="2">
        <v>60.54</v>
      </c>
      <c r="D2390" s="2">
        <v>4</v>
      </c>
      <c r="E2390" s="2">
        <v>1210.8</v>
      </c>
      <c r="F2390" s="3">
        <v>38338</v>
      </c>
      <c r="G2390" t="s">
        <v>40</v>
      </c>
      <c r="H2390">
        <v>4</v>
      </c>
      <c r="I2390">
        <v>12</v>
      </c>
      <c r="J2390">
        <v>2004</v>
      </c>
      <c r="K2390" s="2">
        <v>91</v>
      </c>
      <c r="L2390" t="s">
        <v>161</v>
      </c>
      <c r="M2390" t="s">
        <v>182</v>
      </c>
      <c r="N2390" t="s">
        <v>681</v>
      </c>
      <c r="O2390" t="s">
        <v>685</v>
      </c>
      <c r="P2390" t="s">
        <v>780</v>
      </c>
      <c r="Q2390" t="s">
        <v>107</v>
      </c>
      <c r="R2390" t="s">
        <v>108</v>
      </c>
      <c r="S2390" t="s">
        <v>45</v>
      </c>
    </row>
    <row r="2391" spans="1:19">
      <c r="A2391">
        <v>10361</v>
      </c>
      <c r="B2391">
        <v>26</v>
      </c>
      <c r="C2391" s="2">
        <v>105.94999999999999</v>
      </c>
      <c r="D2391" s="2">
        <v>9</v>
      </c>
      <c r="E2391" s="2">
        <v>2754.7</v>
      </c>
      <c r="F2391" s="3">
        <v>38338</v>
      </c>
      <c r="G2391" t="s">
        <v>40</v>
      </c>
      <c r="H2391">
        <v>4</v>
      </c>
      <c r="I2391">
        <v>12</v>
      </c>
      <c r="J2391">
        <v>2004</v>
      </c>
      <c r="K2391" s="2">
        <v>99</v>
      </c>
      <c r="L2391" t="s">
        <v>161</v>
      </c>
      <c r="M2391" t="s">
        <v>47</v>
      </c>
      <c r="N2391" t="s">
        <v>681</v>
      </c>
      <c r="O2391" t="s">
        <v>685</v>
      </c>
      <c r="P2391" t="s">
        <v>780</v>
      </c>
      <c r="Q2391" t="s">
        <v>107</v>
      </c>
      <c r="R2391" t="s">
        <v>108</v>
      </c>
      <c r="S2391" t="s">
        <v>45</v>
      </c>
    </row>
    <row r="2392" spans="1:19">
      <c r="A2392">
        <v>10361</v>
      </c>
      <c r="B2392">
        <v>44</v>
      </c>
      <c r="C2392" s="2">
        <v>72.42</v>
      </c>
      <c r="D2392" s="2">
        <v>5</v>
      </c>
      <c r="E2392" s="2">
        <v>3186.48</v>
      </c>
      <c r="F2392" s="3">
        <v>38338</v>
      </c>
      <c r="G2392" t="s">
        <v>40</v>
      </c>
      <c r="H2392">
        <v>4</v>
      </c>
      <c r="I2392">
        <v>12</v>
      </c>
      <c r="J2392">
        <v>2004</v>
      </c>
      <c r="K2392" s="2">
        <v>118</v>
      </c>
      <c r="L2392" t="s">
        <v>161</v>
      </c>
      <c r="M2392" t="s">
        <v>183</v>
      </c>
      <c r="N2392" t="s">
        <v>681</v>
      </c>
      <c r="O2392" t="s">
        <v>685</v>
      </c>
      <c r="P2392" t="s">
        <v>780</v>
      </c>
      <c r="Q2392" t="s">
        <v>107</v>
      </c>
      <c r="R2392" t="s">
        <v>108</v>
      </c>
      <c r="S2392" t="s">
        <v>36</v>
      </c>
    </row>
    <row r="2393" spans="1:19">
      <c r="A2393">
        <v>10361</v>
      </c>
      <c r="B2393">
        <v>44</v>
      </c>
      <c r="C2393" s="2">
        <v>113.68</v>
      </c>
      <c r="D2393" s="2">
        <v>10</v>
      </c>
      <c r="E2393" s="2">
        <v>5001.92</v>
      </c>
      <c r="F2393" s="3">
        <v>38338</v>
      </c>
      <c r="G2393" t="s">
        <v>40</v>
      </c>
      <c r="H2393">
        <v>4</v>
      </c>
      <c r="I2393">
        <v>12</v>
      </c>
      <c r="J2393">
        <v>2004</v>
      </c>
      <c r="K2393" s="2">
        <v>80</v>
      </c>
      <c r="L2393" t="s">
        <v>161</v>
      </c>
      <c r="M2393" t="s">
        <v>184</v>
      </c>
      <c r="N2393" t="s">
        <v>681</v>
      </c>
      <c r="O2393" t="s">
        <v>685</v>
      </c>
      <c r="P2393" t="s">
        <v>780</v>
      </c>
      <c r="Q2393" t="s">
        <v>107</v>
      </c>
      <c r="R2393" t="s">
        <v>108</v>
      </c>
      <c r="S2393" t="s">
        <v>36</v>
      </c>
    </row>
    <row r="2394" spans="1:19">
      <c r="A2394">
        <v>10361</v>
      </c>
      <c r="B2394">
        <v>35</v>
      </c>
      <c r="C2394" s="2">
        <v>122.21000000000001</v>
      </c>
      <c r="D2394" s="2">
        <v>11</v>
      </c>
      <c r="E2394" s="2">
        <v>4277.3500000000004</v>
      </c>
      <c r="F2394" s="3">
        <v>38338</v>
      </c>
      <c r="G2394" t="s">
        <v>40</v>
      </c>
      <c r="H2394">
        <v>4</v>
      </c>
      <c r="I2394">
        <v>12</v>
      </c>
      <c r="J2394">
        <v>2004</v>
      </c>
      <c r="K2394" s="2">
        <v>74</v>
      </c>
      <c r="L2394" t="s">
        <v>161</v>
      </c>
      <c r="M2394" t="s">
        <v>48</v>
      </c>
      <c r="N2394" t="s">
        <v>681</v>
      </c>
      <c r="O2394" t="s">
        <v>685</v>
      </c>
      <c r="P2394" t="s">
        <v>780</v>
      </c>
      <c r="Q2394" t="s">
        <v>107</v>
      </c>
      <c r="R2394" t="s">
        <v>108</v>
      </c>
      <c r="S2394" t="s">
        <v>36</v>
      </c>
    </row>
    <row r="2395" spans="1:19">
      <c r="A2395">
        <v>10361</v>
      </c>
      <c r="B2395">
        <v>23</v>
      </c>
      <c r="C2395" s="2">
        <v>95.2</v>
      </c>
      <c r="D2395" s="2">
        <v>12</v>
      </c>
      <c r="E2395" s="2">
        <v>2189.6</v>
      </c>
      <c r="F2395" s="3">
        <v>38338</v>
      </c>
      <c r="G2395" t="s">
        <v>40</v>
      </c>
      <c r="H2395">
        <v>4</v>
      </c>
      <c r="I2395">
        <v>12</v>
      </c>
      <c r="J2395">
        <v>2004</v>
      </c>
      <c r="K2395" s="2">
        <v>49</v>
      </c>
      <c r="L2395" t="s">
        <v>161</v>
      </c>
      <c r="M2395" t="s">
        <v>49</v>
      </c>
      <c r="N2395" t="s">
        <v>681</v>
      </c>
      <c r="O2395" t="s">
        <v>685</v>
      </c>
      <c r="P2395" t="s">
        <v>780</v>
      </c>
      <c r="Q2395" t="s">
        <v>107</v>
      </c>
      <c r="R2395" t="s">
        <v>108</v>
      </c>
      <c r="S2395" t="s">
        <v>45</v>
      </c>
    </row>
    <row r="2396" spans="1:19">
      <c r="A2396">
        <v>10361</v>
      </c>
      <c r="B2396">
        <v>24</v>
      </c>
      <c r="C2396" s="2">
        <v>45.389999999999993</v>
      </c>
      <c r="D2396" s="2">
        <v>14</v>
      </c>
      <c r="E2396" s="2">
        <v>1089.3599999999999</v>
      </c>
      <c r="F2396" s="3">
        <v>38338</v>
      </c>
      <c r="G2396" t="s">
        <v>40</v>
      </c>
      <c r="H2396">
        <v>4</v>
      </c>
      <c r="I2396">
        <v>12</v>
      </c>
      <c r="J2396">
        <v>2004</v>
      </c>
      <c r="K2396" s="2">
        <v>90</v>
      </c>
      <c r="L2396" t="s">
        <v>50</v>
      </c>
      <c r="M2396" t="s">
        <v>52</v>
      </c>
      <c r="N2396" t="s">
        <v>681</v>
      </c>
      <c r="O2396" t="s">
        <v>685</v>
      </c>
      <c r="P2396" t="s">
        <v>780</v>
      </c>
      <c r="Q2396" t="s">
        <v>107</v>
      </c>
      <c r="R2396" t="s">
        <v>108</v>
      </c>
      <c r="S2396" t="s">
        <v>45</v>
      </c>
    </row>
    <row r="2397" spans="1:19">
      <c r="A2397">
        <v>10270</v>
      </c>
      <c r="B2397">
        <v>28</v>
      </c>
      <c r="C2397" s="2">
        <v>146.23999999999998</v>
      </c>
      <c r="D2397" s="2">
        <v>6</v>
      </c>
      <c r="E2397" s="2">
        <v>4094.72</v>
      </c>
      <c r="F2397" s="3">
        <v>38187</v>
      </c>
      <c r="G2397" t="s">
        <v>40</v>
      </c>
      <c r="H2397">
        <v>3</v>
      </c>
      <c r="I2397">
        <v>7</v>
      </c>
      <c r="J2397">
        <v>2004</v>
      </c>
      <c r="K2397" s="2">
        <v>136</v>
      </c>
      <c r="L2397" t="s">
        <v>79</v>
      </c>
      <c r="M2397" t="s">
        <v>140</v>
      </c>
      <c r="N2397" t="s">
        <v>681</v>
      </c>
      <c r="O2397" t="s">
        <v>685</v>
      </c>
      <c r="P2397" t="s">
        <v>780</v>
      </c>
      <c r="Q2397" t="s">
        <v>107</v>
      </c>
      <c r="R2397" t="s">
        <v>108</v>
      </c>
      <c r="S2397" t="s">
        <v>36</v>
      </c>
    </row>
    <row r="2398" spans="1:19">
      <c r="A2398">
        <v>10270</v>
      </c>
      <c r="B2398">
        <v>43</v>
      </c>
      <c r="C2398" s="2">
        <v>96.84</v>
      </c>
      <c r="D2398" s="2">
        <v>8</v>
      </c>
      <c r="E2398" s="2">
        <v>4164.12</v>
      </c>
      <c r="F2398" s="3">
        <v>38187</v>
      </c>
      <c r="G2398" t="s">
        <v>40</v>
      </c>
      <c r="H2398">
        <v>3</v>
      </c>
      <c r="I2398">
        <v>7</v>
      </c>
      <c r="J2398">
        <v>2004</v>
      </c>
      <c r="K2398" s="2">
        <v>116</v>
      </c>
      <c r="L2398" t="s">
        <v>79</v>
      </c>
      <c r="M2398" t="s">
        <v>80</v>
      </c>
      <c r="N2398" t="s">
        <v>681</v>
      </c>
      <c r="O2398" t="s">
        <v>685</v>
      </c>
      <c r="P2398" t="s">
        <v>780</v>
      </c>
      <c r="Q2398" t="s">
        <v>107</v>
      </c>
      <c r="R2398" t="s">
        <v>108</v>
      </c>
      <c r="S2398" t="s">
        <v>36</v>
      </c>
    </row>
    <row r="2399" spans="1:19">
      <c r="A2399">
        <v>10270</v>
      </c>
      <c r="B2399">
        <v>38</v>
      </c>
      <c r="C2399" s="2">
        <v>141.66</v>
      </c>
      <c r="D2399" s="2">
        <v>3</v>
      </c>
      <c r="E2399" s="2">
        <v>5383.08</v>
      </c>
      <c r="F2399" s="3">
        <v>38187</v>
      </c>
      <c r="G2399" t="s">
        <v>40</v>
      </c>
      <c r="H2399">
        <v>3</v>
      </c>
      <c r="I2399">
        <v>7</v>
      </c>
      <c r="J2399">
        <v>2004</v>
      </c>
      <c r="K2399" s="2">
        <v>121</v>
      </c>
      <c r="L2399" t="s">
        <v>79</v>
      </c>
      <c r="M2399" t="s">
        <v>143</v>
      </c>
      <c r="N2399" t="s">
        <v>681</v>
      </c>
      <c r="O2399" t="s">
        <v>685</v>
      </c>
      <c r="P2399" t="s">
        <v>780</v>
      </c>
      <c r="Q2399" t="s">
        <v>107</v>
      </c>
      <c r="R2399" t="s">
        <v>108</v>
      </c>
      <c r="S2399" t="s">
        <v>36</v>
      </c>
    </row>
    <row r="2400" spans="1:19">
      <c r="A2400">
        <v>10270</v>
      </c>
      <c r="B2400">
        <v>32</v>
      </c>
      <c r="C2400" s="2">
        <v>85.72</v>
      </c>
      <c r="D2400" s="2">
        <v>1</v>
      </c>
      <c r="E2400" s="2">
        <v>2743.04</v>
      </c>
      <c r="F2400" s="3">
        <v>38187</v>
      </c>
      <c r="G2400" t="s">
        <v>40</v>
      </c>
      <c r="H2400">
        <v>3</v>
      </c>
      <c r="I2400">
        <v>7</v>
      </c>
      <c r="J2400">
        <v>2004</v>
      </c>
      <c r="K2400" s="2">
        <v>96</v>
      </c>
      <c r="L2400" t="s">
        <v>79</v>
      </c>
      <c r="M2400" t="s">
        <v>247</v>
      </c>
      <c r="N2400" t="s">
        <v>681</v>
      </c>
      <c r="O2400" t="s">
        <v>685</v>
      </c>
      <c r="P2400" t="s">
        <v>780</v>
      </c>
      <c r="Q2400" t="s">
        <v>107</v>
      </c>
      <c r="R2400" t="s">
        <v>108</v>
      </c>
      <c r="S2400" t="s">
        <v>45</v>
      </c>
    </row>
    <row r="2401" spans="1:19">
      <c r="A2401">
        <v>10270</v>
      </c>
      <c r="B2401">
        <v>21</v>
      </c>
      <c r="C2401" s="2">
        <v>63.349999999999994</v>
      </c>
      <c r="D2401" s="2">
        <v>5</v>
      </c>
      <c r="E2401" s="2">
        <v>1330.35</v>
      </c>
      <c r="F2401" s="3">
        <v>38187</v>
      </c>
      <c r="G2401" t="s">
        <v>40</v>
      </c>
      <c r="H2401">
        <v>3</v>
      </c>
      <c r="I2401">
        <v>7</v>
      </c>
      <c r="J2401">
        <v>2004</v>
      </c>
      <c r="K2401" s="2">
        <v>64</v>
      </c>
      <c r="L2401" t="s">
        <v>79</v>
      </c>
      <c r="M2401" t="s">
        <v>144</v>
      </c>
      <c r="N2401" t="s">
        <v>681</v>
      </c>
      <c r="O2401" t="s">
        <v>685</v>
      </c>
      <c r="P2401" t="s">
        <v>780</v>
      </c>
      <c r="Q2401" t="s">
        <v>107</v>
      </c>
      <c r="R2401" t="s">
        <v>108</v>
      </c>
      <c r="S2401" t="s">
        <v>45</v>
      </c>
    </row>
    <row r="2402" spans="1:19">
      <c r="A2402">
        <v>10139</v>
      </c>
      <c r="B2402">
        <v>31</v>
      </c>
      <c r="C2402" s="2">
        <v>102.74</v>
      </c>
      <c r="D2402" s="2">
        <v>7</v>
      </c>
      <c r="E2402" s="2">
        <v>3184.94</v>
      </c>
      <c r="F2402" s="3">
        <v>37818</v>
      </c>
      <c r="G2402" t="s">
        <v>40</v>
      </c>
      <c r="H2402">
        <v>3</v>
      </c>
      <c r="I2402">
        <v>7</v>
      </c>
      <c r="J2402">
        <v>2003</v>
      </c>
      <c r="K2402" s="2">
        <v>102</v>
      </c>
      <c r="L2402" t="s">
        <v>81</v>
      </c>
      <c r="M2402" t="s">
        <v>82</v>
      </c>
      <c r="N2402" t="s">
        <v>681</v>
      </c>
      <c r="O2402" t="s">
        <v>685</v>
      </c>
      <c r="P2402" t="s">
        <v>780</v>
      </c>
      <c r="Q2402" t="s">
        <v>107</v>
      </c>
      <c r="R2402" t="s">
        <v>108</v>
      </c>
      <c r="S2402" t="s">
        <v>36</v>
      </c>
    </row>
    <row r="2403" spans="1:19">
      <c r="A2403">
        <v>10139</v>
      </c>
      <c r="B2403">
        <v>49</v>
      </c>
      <c r="C2403" s="2">
        <v>43.129999999999995</v>
      </c>
      <c r="D2403" s="2">
        <v>6</v>
      </c>
      <c r="E2403" s="2">
        <v>2113.37</v>
      </c>
      <c r="F2403" s="3">
        <v>37818</v>
      </c>
      <c r="G2403" t="s">
        <v>40</v>
      </c>
      <c r="H2403">
        <v>3</v>
      </c>
      <c r="I2403">
        <v>7</v>
      </c>
      <c r="J2403">
        <v>2003</v>
      </c>
      <c r="K2403" s="2">
        <v>53</v>
      </c>
      <c r="L2403" t="s">
        <v>81</v>
      </c>
      <c r="M2403" t="s">
        <v>83</v>
      </c>
      <c r="N2403" t="s">
        <v>681</v>
      </c>
      <c r="O2403" t="s">
        <v>685</v>
      </c>
      <c r="P2403" t="s">
        <v>780</v>
      </c>
      <c r="Q2403" t="s">
        <v>107</v>
      </c>
      <c r="R2403" t="s">
        <v>108</v>
      </c>
      <c r="S2403" t="s">
        <v>45</v>
      </c>
    </row>
    <row r="2404" spans="1:19">
      <c r="A2404">
        <v>10139</v>
      </c>
      <c r="B2404">
        <v>41</v>
      </c>
      <c r="C2404" s="2">
        <v>194.06</v>
      </c>
      <c r="D2404" s="2">
        <v>8</v>
      </c>
      <c r="E2404" s="2">
        <v>7956.46</v>
      </c>
      <c r="F2404" s="3">
        <v>37818</v>
      </c>
      <c r="G2404" t="s">
        <v>40</v>
      </c>
      <c r="H2404">
        <v>3</v>
      </c>
      <c r="I2404">
        <v>7</v>
      </c>
      <c r="J2404">
        <v>2003</v>
      </c>
      <c r="K2404" s="2">
        <v>168</v>
      </c>
      <c r="L2404" t="s">
        <v>81</v>
      </c>
      <c r="M2404" t="s">
        <v>87</v>
      </c>
      <c r="N2404" t="s">
        <v>681</v>
      </c>
      <c r="O2404" t="s">
        <v>685</v>
      </c>
      <c r="P2404" t="s">
        <v>780</v>
      </c>
      <c r="Q2404" t="s">
        <v>107</v>
      </c>
      <c r="R2404" t="s">
        <v>108</v>
      </c>
      <c r="S2404" t="s">
        <v>39</v>
      </c>
    </row>
    <row r="2405" spans="1:19">
      <c r="A2405">
        <v>10139</v>
      </c>
      <c r="B2405">
        <v>46</v>
      </c>
      <c r="C2405" s="2">
        <v>120.56</v>
      </c>
      <c r="D2405" s="2">
        <v>1</v>
      </c>
      <c r="E2405" s="2">
        <v>5545.76</v>
      </c>
      <c r="F2405" s="3">
        <v>37818</v>
      </c>
      <c r="G2405" t="s">
        <v>40</v>
      </c>
      <c r="H2405">
        <v>3</v>
      </c>
      <c r="I2405">
        <v>7</v>
      </c>
      <c r="J2405">
        <v>2003</v>
      </c>
      <c r="K2405" s="2">
        <v>101</v>
      </c>
      <c r="L2405" t="s">
        <v>81</v>
      </c>
      <c r="M2405" t="s">
        <v>88</v>
      </c>
      <c r="N2405" t="s">
        <v>681</v>
      </c>
      <c r="O2405" t="s">
        <v>685</v>
      </c>
      <c r="P2405" t="s">
        <v>780</v>
      </c>
      <c r="Q2405" t="s">
        <v>107</v>
      </c>
      <c r="R2405" t="s">
        <v>108</v>
      </c>
      <c r="S2405" t="s">
        <v>36</v>
      </c>
    </row>
    <row r="2406" spans="1:19">
      <c r="A2406">
        <v>10139</v>
      </c>
      <c r="B2406">
        <v>20</v>
      </c>
      <c r="C2406" s="2">
        <v>71.2</v>
      </c>
      <c r="D2406" s="2">
        <v>3</v>
      </c>
      <c r="E2406" s="2">
        <v>1424</v>
      </c>
      <c r="F2406" s="3">
        <v>37818</v>
      </c>
      <c r="G2406" t="s">
        <v>40</v>
      </c>
      <c r="H2406">
        <v>3</v>
      </c>
      <c r="I2406">
        <v>7</v>
      </c>
      <c r="J2406">
        <v>2003</v>
      </c>
      <c r="K2406" s="2">
        <v>62</v>
      </c>
      <c r="L2406" t="s">
        <v>81</v>
      </c>
      <c r="M2406" t="s">
        <v>89</v>
      </c>
      <c r="N2406" t="s">
        <v>681</v>
      </c>
      <c r="O2406" t="s">
        <v>685</v>
      </c>
      <c r="P2406" t="s">
        <v>780</v>
      </c>
      <c r="Q2406" t="s">
        <v>107</v>
      </c>
      <c r="R2406" t="s">
        <v>108</v>
      </c>
      <c r="S2406" t="s">
        <v>45</v>
      </c>
    </row>
    <row r="2407" spans="1:19">
      <c r="A2407">
        <v>10139</v>
      </c>
      <c r="B2407">
        <v>20</v>
      </c>
      <c r="C2407" s="2">
        <v>90.06</v>
      </c>
      <c r="D2407" s="2">
        <v>2</v>
      </c>
      <c r="E2407" s="2">
        <v>1801.2</v>
      </c>
      <c r="F2407" s="3">
        <v>37818</v>
      </c>
      <c r="G2407" t="s">
        <v>40</v>
      </c>
      <c r="H2407">
        <v>3</v>
      </c>
      <c r="I2407">
        <v>7</v>
      </c>
      <c r="J2407">
        <v>2003</v>
      </c>
      <c r="K2407" s="2">
        <v>104</v>
      </c>
      <c r="L2407" t="s">
        <v>81</v>
      </c>
      <c r="M2407" t="s">
        <v>90</v>
      </c>
      <c r="N2407" t="s">
        <v>681</v>
      </c>
      <c r="O2407" t="s">
        <v>685</v>
      </c>
      <c r="P2407" t="s">
        <v>780</v>
      </c>
      <c r="Q2407" t="s">
        <v>107</v>
      </c>
      <c r="R2407" t="s">
        <v>108</v>
      </c>
      <c r="S2407" t="s">
        <v>45</v>
      </c>
    </row>
    <row r="2408" spans="1:19">
      <c r="A2408">
        <v>10139</v>
      </c>
      <c r="B2408">
        <v>30</v>
      </c>
      <c r="C2408" s="2">
        <v>103.18</v>
      </c>
      <c r="D2408" s="2">
        <v>5</v>
      </c>
      <c r="E2408" s="2">
        <v>3095.4</v>
      </c>
      <c r="F2408" s="3">
        <v>37818</v>
      </c>
      <c r="G2408" t="s">
        <v>40</v>
      </c>
      <c r="H2408">
        <v>3</v>
      </c>
      <c r="I2408">
        <v>7</v>
      </c>
      <c r="J2408">
        <v>2003</v>
      </c>
      <c r="K2408" s="2">
        <v>99</v>
      </c>
      <c r="L2408" t="s">
        <v>81</v>
      </c>
      <c r="M2408" t="s">
        <v>91</v>
      </c>
      <c r="N2408" t="s">
        <v>681</v>
      </c>
      <c r="O2408" t="s">
        <v>685</v>
      </c>
      <c r="P2408" t="s">
        <v>780</v>
      </c>
      <c r="Q2408" t="s">
        <v>107</v>
      </c>
      <c r="R2408" t="s">
        <v>108</v>
      </c>
      <c r="S2408" t="s">
        <v>36</v>
      </c>
    </row>
    <row r="2409" spans="1:19">
      <c r="A2409">
        <v>10139</v>
      </c>
      <c r="B2409">
        <v>29</v>
      </c>
      <c r="C2409" s="2">
        <v>112.97</v>
      </c>
      <c r="D2409" s="2">
        <v>4</v>
      </c>
      <c r="E2409" s="2">
        <v>3276.13</v>
      </c>
      <c r="F2409" s="3">
        <v>37818</v>
      </c>
      <c r="G2409" t="s">
        <v>40</v>
      </c>
      <c r="H2409">
        <v>3</v>
      </c>
      <c r="I2409">
        <v>7</v>
      </c>
      <c r="J2409">
        <v>2003</v>
      </c>
      <c r="K2409" s="2">
        <v>97</v>
      </c>
      <c r="L2409" t="s">
        <v>81</v>
      </c>
      <c r="M2409" t="s">
        <v>96</v>
      </c>
      <c r="N2409" t="s">
        <v>681</v>
      </c>
      <c r="O2409" t="s">
        <v>685</v>
      </c>
      <c r="P2409" t="s">
        <v>780</v>
      </c>
      <c r="Q2409" t="s">
        <v>107</v>
      </c>
      <c r="R2409" t="s">
        <v>108</v>
      </c>
      <c r="S2409" t="s">
        <v>36</v>
      </c>
    </row>
    <row r="2410" spans="1:19">
      <c r="A2410">
        <v>10270</v>
      </c>
      <c r="B2410">
        <v>31</v>
      </c>
      <c r="C2410" s="2">
        <v>96.24</v>
      </c>
      <c r="D2410" s="2">
        <v>10</v>
      </c>
      <c r="E2410" s="2">
        <v>2983.44</v>
      </c>
      <c r="F2410" s="3">
        <v>38187</v>
      </c>
      <c r="G2410" t="s">
        <v>40</v>
      </c>
      <c r="H2410">
        <v>3</v>
      </c>
      <c r="I2410">
        <v>7</v>
      </c>
      <c r="J2410">
        <v>2004</v>
      </c>
      <c r="K2410" s="2">
        <v>101</v>
      </c>
      <c r="L2410" t="s">
        <v>81</v>
      </c>
      <c r="M2410" t="s">
        <v>88</v>
      </c>
      <c r="N2410" t="s">
        <v>681</v>
      </c>
      <c r="O2410" t="s">
        <v>685</v>
      </c>
      <c r="P2410" t="s">
        <v>780</v>
      </c>
      <c r="Q2410" t="s">
        <v>107</v>
      </c>
      <c r="R2410" t="s">
        <v>108</v>
      </c>
      <c r="S2410" t="s">
        <v>45</v>
      </c>
    </row>
    <row r="2411" spans="1:19">
      <c r="A2411">
        <v>10270</v>
      </c>
      <c r="B2411">
        <v>38</v>
      </c>
      <c r="C2411" s="2">
        <v>125.66</v>
      </c>
      <c r="D2411" s="2">
        <v>11</v>
      </c>
      <c r="E2411" s="2">
        <v>4775.08</v>
      </c>
      <c r="F2411" s="3">
        <v>38187</v>
      </c>
      <c r="G2411" t="s">
        <v>40</v>
      </c>
      <c r="H2411">
        <v>3</v>
      </c>
      <c r="I2411">
        <v>7</v>
      </c>
      <c r="J2411">
        <v>2004</v>
      </c>
      <c r="K2411" s="2">
        <v>104</v>
      </c>
      <c r="L2411" t="s">
        <v>81</v>
      </c>
      <c r="M2411" t="s">
        <v>90</v>
      </c>
      <c r="N2411" t="s">
        <v>681</v>
      </c>
      <c r="O2411" t="s">
        <v>685</v>
      </c>
      <c r="P2411" t="s">
        <v>780</v>
      </c>
      <c r="Q2411" t="s">
        <v>107</v>
      </c>
      <c r="R2411" t="s">
        <v>108</v>
      </c>
      <c r="S2411" t="s">
        <v>36</v>
      </c>
    </row>
    <row r="2412" spans="1:19">
      <c r="A2412">
        <v>10270</v>
      </c>
      <c r="B2412">
        <v>44</v>
      </c>
      <c r="C2412" s="2">
        <v>58.360000000000007</v>
      </c>
      <c r="D2412" s="2">
        <v>7</v>
      </c>
      <c r="E2412" s="2">
        <v>2567.84</v>
      </c>
      <c r="F2412" s="3">
        <v>38187</v>
      </c>
      <c r="G2412" t="s">
        <v>40</v>
      </c>
      <c r="H2412">
        <v>3</v>
      </c>
      <c r="I2412">
        <v>7</v>
      </c>
      <c r="J2412">
        <v>2004</v>
      </c>
      <c r="K2412" s="2">
        <v>50</v>
      </c>
      <c r="L2412" t="s">
        <v>81</v>
      </c>
      <c r="M2412" t="s">
        <v>145</v>
      </c>
      <c r="N2412" t="s">
        <v>681</v>
      </c>
      <c r="O2412" t="s">
        <v>685</v>
      </c>
      <c r="P2412" t="s">
        <v>780</v>
      </c>
      <c r="Q2412" t="s">
        <v>107</v>
      </c>
      <c r="R2412" t="s">
        <v>108</v>
      </c>
      <c r="S2412" t="s">
        <v>45</v>
      </c>
    </row>
    <row r="2413" spans="1:19">
      <c r="A2413">
        <v>10361</v>
      </c>
      <c r="B2413">
        <v>34</v>
      </c>
      <c r="C2413" s="2">
        <v>113.88</v>
      </c>
      <c r="D2413" s="2">
        <v>6</v>
      </c>
      <c r="E2413" s="2">
        <v>3871.92</v>
      </c>
      <c r="F2413" s="3">
        <v>38338</v>
      </c>
      <c r="G2413" t="s">
        <v>40</v>
      </c>
      <c r="H2413">
        <v>4</v>
      </c>
      <c r="I2413">
        <v>12</v>
      </c>
      <c r="J2413">
        <v>2004</v>
      </c>
      <c r="K2413" s="2">
        <v>65</v>
      </c>
      <c r="L2413" t="s">
        <v>81</v>
      </c>
      <c r="M2413" t="s">
        <v>61</v>
      </c>
      <c r="N2413" t="s">
        <v>681</v>
      </c>
      <c r="O2413" t="s">
        <v>685</v>
      </c>
      <c r="P2413" t="s">
        <v>780</v>
      </c>
      <c r="Q2413" t="s">
        <v>107</v>
      </c>
      <c r="R2413" t="s">
        <v>108</v>
      </c>
      <c r="S2413" t="s">
        <v>36</v>
      </c>
    </row>
    <row r="2414" spans="1:19">
      <c r="A2414">
        <v>10361</v>
      </c>
      <c r="B2414">
        <v>49</v>
      </c>
      <c r="C2414" s="2">
        <v>72.33</v>
      </c>
      <c r="D2414" s="2">
        <v>2</v>
      </c>
      <c r="E2414" s="2">
        <v>3544.17</v>
      </c>
      <c r="F2414" s="3">
        <v>38338</v>
      </c>
      <c r="G2414" t="s">
        <v>40</v>
      </c>
      <c r="H2414">
        <v>4</v>
      </c>
      <c r="I2414">
        <v>12</v>
      </c>
      <c r="J2414">
        <v>2004</v>
      </c>
      <c r="K2414" s="2">
        <v>68</v>
      </c>
      <c r="L2414" t="s">
        <v>81</v>
      </c>
      <c r="M2414" t="s">
        <v>187</v>
      </c>
      <c r="N2414" t="s">
        <v>681</v>
      </c>
      <c r="O2414" t="s">
        <v>685</v>
      </c>
      <c r="P2414" t="s">
        <v>780</v>
      </c>
      <c r="Q2414" t="s">
        <v>107</v>
      </c>
      <c r="R2414" t="s">
        <v>108</v>
      </c>
      <c r="S2414" t="s">
        <v>36</v>
      </c>
    </row>
    <row r="2415" spans="1:19">
      <c r="A2415">
        <v>10361</v>
      </c>
      <c r="B2415">
        <v>33</v>
      </c>
      <c r="C2415" s="2">
        <v>82.589999999999989</v>
      </c>
      <c r="D2415" s="2">
        <v>3</v>
      </c>
      <c r="E2415" s="2">
        <v>2725.47</v>
      </c>
      <c r="F2415" s="3">
        <v>38338</v>
      </c>
      <c r="G2415" t="s">
        <v>40</v>
      </c>
      <c r="H2415">
        <v>4</v>
      </c>
      <c r="I2415">
        <v>12</v>
      </c>
      <c r="J2415">
        <v>2004</v>
      </c>
      <c r="K2415" s="2">
        <v>43</v>
      </c>
      <c r="L2415" t="s">
        <v>81</v>
      </c>
      <c r="M2415" t="s">
        <v>188</v>
      </c>
      <c r="N2415" t="s">
        <v>681</v>
      </c>
      <c r="O2415" t="s">
        <v>685</v>
      </c>
      <c r="P2415" t="s">
        <v>780</v>
      </c>
      <c r="Q2415" t="s">
        <v>107</v>
      </c>
      <c r="R2415" t="s">
        <v>108</v>
      </c>
      <c r="S2415" t="s">
        <v>45</v>
      </c>
    </row>
    <row r="2416" spans="1:19">
      <c r="A2416">
        <v>10420</v>
      </c>
      <c r="B2416">
        <v>37</v>
      </c>
      <c r="C2416" s="2">
        <v>142.80000000000001</v>
      </c>
      <c r="D2416" s="2">
        <v>5</v>
      </c>
      <c r="E2416" s="2">
        <v>5283.6</v>
      </c>
      <c r="F2416" s="3">
        <v>38501</v>
      </c>
      <c r="G2416" t="s">
        <v>375</v>
      </c>
      <c r="H2416">
        <v>2</v>
      </c>
      <c r="I2416">
        <v>5</v>
      </c>
      <c r="J2416">
        <v>2005</v>
      </c>
      <c r="K2416" s="2">
        <v>170</v>
      </c>
      <c r="L2416" t="s">
        <v>81</v>
      </c>
      <c r="M2416" t="s">
        <v>84</v>
      </c>
      <c r="N2416" t="s">
        <v>681</v>
      </c>
      <c r="O2416" t="s">
        <v>685</v>
      </c>
      <c r="P2416" t="s">
        <v>780</v>
      </c>
      <c r="Q2416" t="s">
        <v>107</v>
      </c>
      <c r="R2416" t="s">
        <v>108</v>
      </c>
      <c r="S2416" t="s">
        <v>36</v>
      </c>
    </row>
    <row r="2417" spans="1:19">
      <c r="A2417">
        <v>10420</v>
      </c>
      <c r="B2417">
        <v>36</v>
      </c>
      <c r="C2417" s="2">
        <v>63.57</v>
      </c>
      <c r="D2417" s="2">
        <v>4</v>
      </c>
      <c r="E2417" s="2">
        <v>2288.52</v>
      </c>
      <c r="F2417" s="3">
        <v>38501</v>
      </c>
      <c r="G2417" t="s">
        <v>375</v>
      </c>
      <c r="H2417">
        <v>2</v>
      </c>
      <c r="I2417">
        <v>5</v>
      </c>
      <c r="J2417">
        <v>2005</v>
      </c>
      <c r="K2417" s="2">
        <v>60</v>
      </c>
      <c r="L2417" t="s">
        <v>81</v>
      </c>
      <c r="M2417" t="s">
        <v>85</v>
      </c>
      <c r="N2417" t="s">
        <v>681</v>
      </c>
      <c r="O2417" t="s">
        <v>685</v>
      </c>
      <c r="P2417" t="s">
        <v>780</v>
      </c>
      <c r="Q2417" t="s">
        <v>107</v>
      </c>
      <c r="R2417" t="s">
        <v>108</v>
      </c>
      <c r="S2417" t="s">
        <v>45</v>
      </c>
    </row>
    <row r="2418" spans="1:19">
      <c r="A2418">
        <v>10420</v>
      </c>
      <c r="B2418">
        <v>45</v>
      </c>
      <c r="C2418" s="2">
        <v>110.6</v>
      </c>
      <c r="D2418" s="2">
        <v>2</v>
      </c>
      <c r="E2418" s="2">
        <v>4977</v>
      </c>
      <c r="F2418" s="3">
        <v>38501</v>
      </c>
      <c r="G2418" t="s">
        <v>375</v>
      </c>
      <c r="H2418">
        <v>2</v>
      </c>
      <c r="I2418">
        <v>5</v>
      </c>
      <c r="J2418">
        <v>2005</v>
      </c>
      <c r="K2418" s="2">
        <v>127</v>
      </c>
      <c r="L2418" t="s">
        <v>81</v>
      </c>
      <c r="M2418" t="s">
        <v>86</v>
      </c>
      <c r="N2418" t="s">
        <v>681</v>
      </c>
      <c r="O2418" t="s">
        <v>685</v>
      </c>
      <c r="P2418" t="s">
        <v>780</v>
      </c>
      <c r="Q2418" t="s">
        <v>107</v>
      </c>
      <c r="R2418" t="s">
        <v>108</v>
      </c>
      <c r="S2418" t="s">
        <v>36</v>
      </c>
    </row>
    <row r="2419" spans="1:19">
      <c r="A2419">
        <v>10420</v>
      </c>
      <c r="B2419">
        <v>66</v>
      </c>
      <c r="C2419" s="2">
        <v>92.95</v>
      </c>
      <c r="D2419" s="2">
        <v>6</v>
      </c>
      <c r="E2419" s="2">
        <v>6134.7</v>
      </c>
      <c r="F2419" s="3">
        <v>38501</v>
      </c>
      <c r="G2419" t="s">
        <v>375</v>
      </c>
      <c r="H2419">
        <v>2</v>
      </c>
      <c r="I2419">
        <v>5</v>
      </c>
      <c r="J2419">
        <v>2005</v>
      </c>
      <c r="K2419" s="2">
        <v>92</v>
      </c>
      <c r="L2419" t="s">
        <v>81</v>
      </c>
      <c r="M2419" t="s">
        <v>92</v>
      </c>
      <c r="N2419" t="s">
        <v>681</v>
      </c>
      <c r="O2419" t="s">
        <v>685</v>
      </c>
      <c r="P2419" t="s">
        <v>780</v>
      </c>
      <c r="Q2419" t="s">
        <v>107</v>
      </c>
      <c r="R2419" t="s">
        <v>108</v>
      </c>
      <c r="S2419" t="s">
        <v>36</v>
      </c>
    </row>
    <row r="2420" spans="1:19">
      <c r="A2420">
        <v>10420</v>
      </c>
      <c r="B2420">
        <v>45</v>
      </c>
      <c r="C2420" s="2">
        <v>26.88</v>
      </c>
      <c r="D2420" s="2">
        <v>1</v>
      </c>
      <c r="E2420" s="2">
        <v>1209.5999999999999</v>
      </c>
      <c r="F2420" s="3">
        <v>38501</v>
      </c>
      <c r="G2420" t="s">
        <v>375</v>
      </c>
      <c r="H2420">
        <v>2</v>
      </c>
      <c r="I2420">
        <v>5</v>
      </c>
      <c r="J2420">
        <v>2005</v>
      </c>
      <c r="K2420" s="2">
        <v>33</v>
      </c>
      <c r="L2420" t="s">
        <v>81</v>
      </c>
      <c r="M2420" t="s">
        <v>93</v>
      </c>
      <c r="N2420" t="s">
        <v>681</v>
      </c>
      <c r="O2420" t="s">
        <v>685</v>
      </c>
      <c r="P2420" t="s">
        <v>780</v>
      </c>
      <c r="Q2420" t="s">
        <v>107</v>
      </c>
      <c r="R2420" t="s">
        <v>108</v>
      </c>
      <c r="S2420" t="s">
        <v>45</v>
      </c>
    </row>
    <row r="2421" spans="1:19">
      <c r="A2421">
        <v>10420</v>
      </c>
      <c r="B2421">
        <v>15</v>
      </c>
      <c r="C2421" s="2">
        <v>43.49</v>
      </c>
      <c r="D2421" s="2">
        <v>3</v>
      </c>
      <c r="E2421" s="2">
        <v>652.35</v>
      </c>
      <c r="F2421" s="3">
        <v>38501</v>
      </c>
      <c r="G2421" t="s">
        <v>375</v>
      </c>
      <c r="H2421">
        <v>2</v>
      </c>
      <c r="I2421">
        <v>5</v>
      </c>
      <c r="J2421">
        <v>2005</v>
      </c>
      <c r="K2421" s="2">
        <v>41</v>
      </c>
      <c r="L2421" t="s">
        <v>81</v>
      </c>
      <c r="M2421" t="s">
        <v>95</v>
      </c>
      <c r="N2421" t="s">
        <v>681</v>
      </c>
      <c r="O2421" t="s">
        <v>685</v>
      </c>
      <c r="P2421" t="s">
        <v>780</v>
      </c>
      <c r="Q2421" t="s">
        <v>107</v>
      </c>
      <c r="R2421" t="s">
        <v>108</v>
      </c>
      <c r="S2421" t="s">
        <v>45</v>
      </c>
    </row>
    <row r="2422" spans="1:19">
      <c r="A2422">
        <v>10117</v>
      </c>
      <c r="B2422">
        <v>22</v>
      </c>
      <c r="C2422" s="2">
        <v>126.39</v>
      </c>
      <c r="D2422" s="2">
        <v>12</v>
      </c>
      <c r="E2422" s="2">
        <v>2780.58</v>
      </c>
      <c r="F2422" s="3">
        <v>37727</v>
      </c>
      <c r="G2422" t="s">
        <v>40</v>
      </c>
      <c r="H2422">
        <v>2</v>
      </c>
      <c r="I2422">
        <v>4</v>
      </c>
      <c r="J2422">
        <v>2003</v>
      </c>
      <c r="K2422" s="2">
        <v>143</v>
      </c>
      <c r="L2422" t="s">
        <v>100</v>
      </c>
      <c r="M2422" t="s">
        <v>190</v>
      </c>
      <c r="N2422" t="s">
        <v>387</v>
      </c>
      <c r="O2422" t="s">
        <v>390</v>
      </c>
      <c r="P2422" t="s">
        <v>797</v>
      </c>
      <c r="Q2422" t="s">
        <v>390</v>
      </c>
      <c r="R2422" t="s">
        <v>108</v>
      </c>
      <c r="S2422" t="s">
        <v>45</v>
      </c>
    </row>
    <row r="2423" spans="1:19">
      <c r="A2423">
        <v>10150</v>
      </c>
      <c r="B2423">
        <v>45</v>
      </c>
      <c r="C2423" s="2">
        <v>244.3</v>
      </c>
      <c r="D2423" s="2">
        <v>8</v>
      </c>
      <c r="E2423" s="2">
        <v>10993.5</v>
      </c>
      <c r="F2423" s="3">
        <v>37883</v>
      </c>
      <c r="G2423" t="s">
        <v>40</v>
      </c>
      <c r="H2423">
        <v>3</v>
      </c>
      <c r="I2423">
        <v>9</v>
      </c>
      <c r="J2423">
        <v>2003</v>
      </c>
      <c r="K2423" s="2">
        <v>214</v>
      </c>
      <c r="L2423" t="s">
        <v>100</v>
      </c>
      <c r="M2423" t="s">
        <v>64</v>
      </c>
      <c r="N2423" t="s">
        <v>387</v>
      </c>
      <c r="O2423" t="s">
        <v>390</v>
      </c>
      <c r="P2423" t="s">
        <v>797</v>
      </c>
      <c r="Q2423" t="s">
        <v>390</v>
      </c>
      <c r="R2423" t="s">
        <v>108</v>
      </c>
      <c r="S2423" t="s">
        <v>39</v>
      </c>
    </row>
    <row r="2424" spans="1:19">
      <c r="A2424">
        <v>10150</v>
      </c>
      <c r="B2424">
        <v>20</v>
      </c>
      <c r="C2424" s="2">
        <v>159.56</v>
      </c>
      <c r="D2424" s="2">
        <v>1</v>
      </c>
      <c r="E2424" s="2">
        <v>3191.2</v>
      </c>
      <c r="F2424" s="3">
        <v>37883</v>
      </c>
      <c r="G2424" t="s">
        <v>40</v>
      </c>
      <c r="H2424">
        <v>3</v>
      </c>
      <c r="I2424">
        <v>9</v>
      </c>
      <c r="J2424">
        <v>2003</v>
      </c>
      <c r="K2424" s="2">
        <v>147</v>
      </c>
      <c r="L2424" t="s">
        <v>100</v>
      </c>
      <c r="M2424" t="s">
        <v>131</v>
      </c>
      <c r="N2424" t="s">
        <v>387</v>
      </c>
      <c r="O2424" t="s">
        <v>390</v>
      </c>
      <c r="P2424" t="s">
        <v>797</v>
      </c>
      <c r="Q2424" t="s">
        <v>390</v>
      </c>
      <c r="R2424" t="s">
        <v>108</v>
      </c>
      <c r="S2424" t="s">
        <v>36</v>
      </c>
    </row>
    <row r="2425" spans="1:19">
      <c r="A2425">
        <v>10150</v>
      </c>
      <c r="B2425">
        <v>20</v>
      </c>
      <c r="C2425" s="2">
        <v>105.2</v>
      </c>
      <c r="D2425" s="2">
        <v>3</v>
      </c>
      <c r="E2425" s="2">
        <v>2104</v>
      </c>
      <c r="F2425" s="3">
        <v>37883</v>
      </c>
      <c r="G2425" t="s">
        <v>40</v>
      </c>
      <c r="H2425">
        <v>3</v>
      </c>
      <c r="I2425">
        <v>9</v>
      </c>
      <c r="J2425">
        <v>2003</v>
      </c>
      <c r="K2425" s="2">
        <v>101</v>
      </c>
      <c r="L2425" t="s">
        <v>100</v>
      </c>
      <c r="M2425" t="s">
        <v>208</v>
      </c>
      <c r="N2425" t="s">
        <v>387</v>
      </c>
      <c r="O2425" t="s">
        <v>390</v>
      </c>
      <c r="P2425" t="s">
        <v>797</v>
      </c>
      <c r="Q2425" t="s">
        <v>390</v>
      </c>
      <c r="R2425" t="s">
        <v>108</v>
      </c>
      <c r="S2425" t="s">
        <v>45</v>
      </c>
    </row>
    <row r="2426" spans="1:19">
      <c r="A2426">
        <v>10165</v>
      </c>
      <c r="B2426">
        <v>44</v>
      </c>
      <c r="C2426" s="2">
        <v>195.33</v>
      </c>
      <c r="D2426" s="2">
        <v>3</v>
      </c>
      <c r="E2426" s="2">
        <v>8594.52</v>
      </c>
      <c r="F2426" s="3">
        <v>37916</v>
      </c>
      <c r="G2426" t="s">
        <v>40</v>
      </c>
      <c r="H2426">
        <v>4</v>
      </c>
      <c r="I2426">
        <v>10</v>
      </c>
      <c r="J2426">
        <v>2003</v>
      </c>
      <c r="K2426" s="2">
        <v>207</v>
      </c>
      <c r="L2426" t="s">
        <v>100</v>
      </c>
      <c r="M2426" t="s">
        <v>72</v>
      </c>
      <c r="N2426" t="s">
        <v>387</v>
      </c>
      <c r="O2426" t="s">
        <v>390</v>
      </c>
      <c r="P2426" t="s">
        <v>797</v>
      </c>
      <c r="Q2426" t="s">
        <v>390</v>
      </c>
      <c r="R2426" t="s">
        <v>108</v>
      </c>
      <c r="S2426" t="s">
        <v>39</v>
      </c>
    </row>
    <row r="2427" spans="1:19">
      <c r="A2427">
        <v>10165</v>
      </c>
      <c r="B2427">
        <v>34</v>
      </c>
      <c r="C2427" s="2">
        <v>143.53</v>
      </c>
      <c r="D2427" s="2">
        <v>4</v>
      </c>
      <c r="E2427" s="2">
        <v>4880.0200000000004</v>
      </c>
      <c r="F2427" s="3">
        <v>37916</v>
      </c>
      <c r="G2427" t="s">
        <v>40</v>
      </c>
      <c r="H2427">
        <v>4</v>
      </c>
      <c r="I2427">
        <v>10</v>
      </c>
      <c r="J2427">
        <v>2003</v>
      </c>
      <c r="K2427" s="2">
        <v>151</v>
      </c>
      <c r="L2427" t="s">
        <v>100</v>
      </c>
      <c r="M2427" t="s">
        <v>73</v>
      </c>
      <c r="N2427" t="s">
        <v>387</v>
      </c>
      <c r="O2427" t="s">
        <v>390</v>
      </c>
      <c r="P2427" t="s">
        <v>797</v>
      </c>
      <c r="Q2427" t="s">
        <v>390</v>
      </c>
      <c r="R2427" t="s">
        <v>108</v>
      </c>
      <c r="S2427" t="s">
        <v>36</v>
      </c>
    </row>
    <row r="2428" spans="1:19">
      <c r="A2428">
        <v>10165</v>
      </c>
      <c r="B2428">
        <v>27</v>
      </c>
      <c r="C2428" s="2">
        <v>205.89</v>
      </c>
      <c r="D2428" s="2">
        <v>2</v>
      </c>
      <c r="E2428" s="2">
        <v>5559.03</v>
      </c>
      <c r="F2428" s="3">
        <v>37916</v>
      </c>
      <c r="G2428" t="s">
        <v>40</v>
      </c>
      <c r="H2428">
        <v>4</v>
      </c>
      <c r="I2428">
        <v>10</v>
      </c>
      <c r="J2428">
        <v>2003</v>
      </c>
      <c r="K2428" s="2">
        <v>173</v>
      </c>
      <c r="L2428" t="s">
        <v>100</v>
      </c>
      <c r="M2428" t="s">
        <v>74</v>
      </c>
      <c r="N2428" t="s">
        <v>387</v>
      </c>
      <c r="O2428" t="s">
        <v>390</v>
      </c>
      <c r="P2428" t="s">
        <v>797</v>
      </c>
      <c r="Q2428" t="s">
        <v>390</v>
      </c>
      <c r="R2428" t="s">
        <v>108</v>
      </c>
      <c r="S2428" t="s">
        <v>36</v>
      </c>
    </row>
    <row r="2429" spans="1:19">
      <c r="A2429">
        <v>10165</v>
      </c>
      <c r="B2429">
        <v>29</v>
      </c>
      <c r="C2429" s="2">
        <v>173.54999999999998</v>
      </c>
      <c r="D2429" s="2">
        <v>11</v>
      </c>
      <c r="E2429" s="2">
        <v>5032.95</v>
      </c>
      <c r="F2429" s="3">
        <v>37916</v>
      </c>
      <c r="G2429" t="s">
        <v>40</v>
      </c>
      <c r="H2429">
        <v>4</v>
      </c>
      <c r="I2429">
        <v>10</v>
      </c>
      <c r="J2429">
        <v>2003</v>
      </c>
      <c r="K2429" s="2">
        <v>163</v>
      </c>
      <c r="L2429" t="s">
        <v>100</v>
      </c>
      <c r="M2429" t="s">
        <v>263</v>
      </c>
      <c r="N2429" t="s">
        <v>387</v>
      </c>
      <c r="O2429" t="s">
        <v>390</v>
      </c>
      <c r="P2429" t="s">
        <v>797</v>
      </c>
      <c r="Q2429" t="s">
        <v>390</v>
      </c>
      <c r="R2429" t="s">
        <v>108</v>
      </c>
      <c r="S2429" t="s">
        <v>36</v>
      </c>
    </row>
    <row r="2430" spans="1:19">
      <c r="A2430">
        <v>10165</v>
      </c>
      <c r="B2430">
        <v>47</v>
      </c>
      <c r="C2430" s="2">
        <v>186.27</v>
      </c>
      <c r="D2430" s="2">
        <v>16</v>
      </c>
      <c r="E2430" s="2">
        <v>8754.69</v>
      </c>
      <c r="F2430" s="3">
        <v>37916</v>
      </c>
      <c r="G2430" t="s">
        <v>40</v>
      </c>
      <c r="H2430">
        <v>4</v>
      </c>
      <c r="I2430">
        <v>10</v>
      </c>
      <c r="J2430">
        <v>2003</v>
      </c>
      <c r="K2430" s="2">
        <v>169</v>
      </c>
      <c r="L2430" t="s">
        <v>100</v>
      </c>
      <c r="M2430" t="s">
        <v>38</v>
      </c>
      <c r="N2430" t="s">
        <v>387</v>
      </c>
      <c r="O2430" t="s">
        <v>390</v>
      </c>
      <c r="P2430" t="s">
        <v>797</v>
      </c>
      <c r="Q2430" t="s">
        <v>390</v>
      </c>
      <c r="R2430" t="s">
        <v>108</v>
      </c>
      <c r="S2430" t="s">
        <v>39</v>
      </c>
    </row>
    <row r="2431" spans="1:19">
      <c r="A2431">
        <v>10165</v>
      </c>
      <c r="B2431">
        <v>28</v>
      </c>
      <c r="C2431" s="2">
        <v>119.2</v>
      </c>
      <c r="D2431" s="2">
        <v>6</v>
      </c>
      <c r="E2431" s="2">
        <v>3337.6</v>
      </c>
      <c r="F2431" s="3">
        <v>37916</v>
      </c>
      <c r="G2431" t="s">
        <v>40</v>
      </c>
      <c r="H2431">
        <v>4</v>
      </c>
      <c r="I2431">
        <v>10</v>
      </c>
      <c r="J2431">
        <v>2003</v>
      </c>
      <c r="K2431" s="2">
        <v>143</v>
      </c>
      <c r="L2431" t="s">
        <v>100</v>
      </c>
      <c r="M2431" t="s">
        <v>190</v>
      </c>
      <c r="N2431" t="s">
        <v>387</v>
      </c>
      <c r="O2431" t="s">
        <v>390</v>
      </c>
      <c r="P2431" t="s">
        <v>797</v>
      </c>
      <c r="Q2431" t="s">
        <v>390</v>
      </c>
      <c r="R2431" t="s">
        <v>108</v>
      </c>
      <c r="S2431" t="s">
        <v>36</v>
      </c>
    </row>
    <row r="2432" spans="1:19">
      <c r="A2432">
        <v>10165</v>
      </c>
      <c r="B2432">
        <v>25</v>
      </c>
      <c r="C2432" s="2">
        <v>69.36</v>
      </c>
      <c r="D2432" s="2">
        <v>9</v>
      </c>
      <c r="E2432" s="2">
        <v>1734</v>
      </c>
      <c r="F2432" s="3">
        <v>37916</v>
      </c>
      <c r="G2432" t="s">
        <v>40</v>
      </c>
      <c r="H2432">
        <v>4</v>
      </c>
      <c r="I2432">
        <v>10</v>
      </c>
      <c r="J2432">
        <v>2003</v>
      </c>
      <c r="K2432" s="2">
        <v>57</v>
      </c>
      <c r="L2432" t="s">
        <v>100</v>
      </c>
      <c r="M2432" t="s">
        <v>198</v>
      </c>
      <c r="N2432" t="s">
        <v>387</v>
      </c>
      <c r="O2432" t="s">
        <v>390</v>
      </c>
      <c r="P2432" t="s">
        <v>797</v>
      </c>
      <c r="Q2432" t="s">
        <v>390</v>
      </c>
      <c r="R2432" t="s">
        <v>108</v>
      </c>
      <c r="S2432" t="s">
        <v>45</v>
      </c>
    </row>
    <row r="2433" spans="1:19">
      <c r="A2433">
        <v>10165</v>
      </c>
      <c r="B2433">
        <v>27</v>
      </c>
      <c r="C2433" s="2">
        <v>31.82</v>
      </c>
      <c r="D2433" s="2">
        <v>13</v>
      </c>
      <c r="E2433" s="2">
        <v>859.14</v>
      </c>
      <c r="F2433" s="3">
        <v>37916</v>
      </c>
      <c r="G2433" t="s">
        <v>40</v>
      </c>
      <c r="H2433">
        <v>4</v>
      </c>
      <c r="I2433">
        <v>10</v>
      </c>
      <c r="J2433">
        <v>2003</v>
      </c>
      <c r="K2433" s="2">
        <v>35</v>
      </c>
      <c r="L2433" t="s">
        <v>100</v>
      </c>
      <c r="M2433" t="s">
        <v>374</v>
      </c>
      <c r="N2433" t="s">
        <v>387</v>
      </c>
      <c r="O2433" t="s">
        <v>390</v>
      </c>
      <c r="P2433" t="s">
        <v>797</v>
      </c>
      <c r="Q2433" t="s">
        <v>390</v>
      </c>
      <c r="R2433" t="s">
        <v>108</v>
      </c>
      <c r="S2433" t="s">
        <v>45</v>
      </c>
    </row>
    <row r="2434" spans="1:19">
      <c r="A2434">
        <v>10165</v>
      </c>
      <c r="B2434">
        <v>24</v>
      </c>
      <c r="C2434" s="2">
        <v>99.36</v>
      </c>
      <c r="D2434" s="2">
        <v>8</v>
      </c>
      <c r="E2434" s="2">
        <v>2384.64</v>
      </c>
      <c r="F2434" s="3">
        <v>37916</v>
      </c>
      <c r="G2434" t="s">
        <v>40</v>
      </c>
      <c r="H2434">
        <v>4</v>
      </c>
      <c r="I2434">
        <v>10</v>
      </c>
      <c r="J2434">
        <v>2003</v>
      </c>
      <c r="K2434" s="2">
        <v>118</v>
      </c>
      <c r="L2434" t="s">
        <v>100</v>
      </c>
      <c r="M2434" t="s">
        <v>199</v>
      </c>
      <c r="N2434" t="s">
        <v>387</v>
      </c>
      <c r="O2434" t="s">
        <v>390</v>
      </c>
      <c r="P2434" t="s">
        <v>797</v>
      </c>
      <c r="Q2434" t="s">
        <v>390</v>
      </c>
      <c r="R2434" t="s">
        <v>108</v>
      </c>
      <c r="S2434" t="s">
        <v>45</v>
      </c>
    </row>
    <row r="2435" spans="1:19">
      <c r="A2435">
        <v>10277</v>
      </c>
      <c r="B2435">
        <v>28</v>
      </c>
      <c r="C2435" s="2">
        <v>111.71000000000001</v>
      </c>
      <c r="D2435" s="2">
        <v>1</v>
      </c>
      <c r="E2435" s="2">
        <v>3127.88</v>
      </c>
      <c r="F2435" s="3">
        <v>38203</v>
      </c>
      <c r="G2435" t="s">
        <v>40</v>
      </c>
      <c r="H2435">
        <v>3</v>
      </c>
      <c r="I2435">
        <v>8</v>
      </c>
      <c r="J2435">
        <v>2004</v>
      </c>
      <c r="K2435" s="2">
        <v>115</v>
      </c>
      <c r="L2435" t="s">
        <v>100</v>
      </c>
      <c r="M2435" t="s">
        <v>265</v>
      </c>
      <c r="N2435" t="s">
        <v>387</v>
      </c>
      <c r="O2435" t="s">
        <v>390</v>
      </c>
      <c r="P2435" t="s">
        <v>797</v>
      </c>
      <c r="Q2435" t="s">
        <v>390</v>
      </c>
      <c r="R2435" t="s">
        <v>108</v>
      </c>
      <c r="S2435" t="s">
        <v>36</v>
      </c>
    </row>
    <row r="2436" spans="1:19">
      <c r="A2436">
        <v>10387</v>
      </c>
      <c r="B2436">
        <v>44</v>
      </c>
      <c r="C2436" s="2">
        <v>94.9</v>
      </c>
      <c r="D2436" s="2">
        <v>1</v>
      </c>
      <c r="E2436" s="2">
        <v>4175.6000000000004</v>
      </c>
      <c r="F2436" s="3">
        <v>38413</v>
      </c>
      <c r="G2436" t="s">
        <v>40</v>
      </c>
      <c r="H2436">
        <v>1</v>
      </c>
      <c r="I2436">
        <v>3</v>
      </c>
      <c r="J2436">
        <v>2005</v>
      </c>
      <c r="K2436" s="2">
        <v>99</v>
      </c>
      <c r="L2436" t="s">
        <v>173</v>
      </c>
      <c r="M2436" t="s">
        <v>177</v>
      </c>
      <c r="N2436" t="s">
        <v>387</v>
      </c>
      <c r="O2436" t="s">
        <v>390</v>
      </c>
      <c r="P2436" t="s">
        <v>797</v>
      </c>
      <c r="Q2436" t="s">
        <v>390</v>
      </c>
      <c r="R2436" t="s">
        <v>108</v>
      </c>
      <c r="S2436" t="s">
        <v>36</v>
      </c>
    </row>
    <row r="2437" spans="1:19">
      <c r="A2437">
        <v>10117</v>
      </c>
      <c r="B2437">
        <v>41</v>
      </c>
      <c r="C2437" s="2">
        <v>126.58</v>
      </c>
      <c r="D2437" s="2">
        <v>3</v>
      </c>
      <c r="E2437" s="2">
        <v>5189.78</v>
      </c>
      <c r="F2437" s="3">
        <v>37727</v>
      </c>
      <c r="G2437" t="s">
        <v>40</v>
      </c>
      <c r="H2437">
        <v>2</v>
      </c>
      <c r="I2437">
        <v>4</v>
      </c>
      <c r="J2437">
        <v>2003</v>
      </c>
      <c r="K2437" s="2">
        <v>122</v>
      </c>
      <c r="L2437" t="s">
        <v>50</v>
      </c>
      <c r="M2437" t="s">
        <v>76</v>
      </c>
      <c r="N2437" t="s">
        <v>387</v>
      </c>
      <c r="O2437" t="s">
        <v>390</v>
      </c>
      <c r="P2437" t="s">
        <v>797</v>
      </c>
      <c r="Q2437" t="s">
        <v>390</v>
      </c>
      <c r="R2437" t="s">
        <v>108</v>
      </c>
      <c r="S2437" t="s">
        <v>36</v>
      </c>
    </row>
    <row r="2438" spans="1:19">
      <c r="A2438">
        <v>10117</v>
      </c>
      <c r="B2438">
        <v>38</v>
      </c>
      <c r="C2438" s="2">
        <v>79.680000000000007</v>
      </c>
      <c r="D2438" s="2">
        <v>6</v>
      </c>
      <c r="E2438" s="2">
        <v>3027.84</v>
      </c>
      <c r="F2438" s="3">
        <v>37727</v>
      </c>
      <c r="G2438" t="s">
        <v>40</v>
      </c>
      <c r="H2438">
        <v>2</v>
      </c>
      <c r="I2438">
        <v>4</v>
      </c>
      <c r="J2438">
        <v>2003</v>
      </c>
      <c r="K2438" s="2">
        <v>86</v>
      </c>
      <c r="L2438" t="s">
        <v>50</v>
      </c>
      <c r="M2438" t="s">
        <v>53</v>
      </c>
      <c r="N2438" t="s">
        <v>387</v>
      </c>
      <c r="O2438" t="s">
        <v>390</v>
      </c>
      <c r="P2438" t="s">
        <v>797</v>
      </c>
      <c r="Q2438" t="s">
        <v>390</v>
      </c>
      <c r="R2438" t="s">
        <v>108</v>
      </c>
      <c r="S2438" t="s">
        <v>36</v>
      </c>
    </row>
    <row r="2439" spans="1:19">
      <c r="A2439">
        <v>10117</v>
      </c>
      <c r="B2439">
        <v>45</v>
      </c>
      <c r="C2439" s="2">
        <v>83.42</v>
      </c>
      <c r="D2439" s="2">
        <v>1</v>
      </c>
      <c r="E2439" s="2">
        <v>3753.9</v>
      </c>
      <c r="F2439" s="3">
        <v>37727</v>
      </c>
      <c r="G2439" t="s">
        <v>40</v>
      </c>
      <c r="H2439">
        <v>2</v>
      </c>
      <c r="I2439">
        <v>4</v>
      </c>
      <c r="J2439">
        <v>2003</v>
      </c>
      <c r="K2439" s="2">
        <v>99</v>
      </c>
      <c r="L2439" t="s">
        <v>50</v>
      </c>
      <c r="M2439" t="s">
        <v>56</v>
      </c>
      <c r="N2439" t="s">
        <v>387</v>
      </c>
      <c r="O2439" t="s">
        <v>390</v>
      </c>
      <c r="P2439" t="s">
        <v>797</v>
      </c>
      <c r="Q2439" t="s">
        <v>390</v>
      </c>
      <c r="R2439" t="s">
        <v>108</v>
      </c>
      <c r="S2439" t="s">
        <v>36</v>
      </c>
    </row>
    <row r="2440" spans="1:19">
      <c r="A2440">
        <v>10117</v>
      </c>
      <c r="B2440">
        <v>50</v>
      </c>
      <c r="C2440" s="2">
        <v>43.68</v>
      </c>
      <c r="D2440" s="2">
        <v>2</v>
      </c>
      <c r="E2440" s="2">
        <v>2184</v>
      </c>
      <c r="F2440" s="3">
        <v>37727</v>
      </c>
      <c r="G2440" t="s">
        <v>40</v>
      </c>
      <c r="H2440">
        <v>2</v>
      </c>
      <c r="I2440">
        <v>4</v>
      </c>
      <c r="J2440">
        <v>2003</v>
      </c>
      <c r="K2440" s="2">
        <v>54</v>
      </c>
      <c r="L2440" t="s">
        <v>50</v>
      </c>
      <c r="M2440" t="s">
        <v>57</v>
      </c>
      <c r="N2440" t="s">
        <v>387</v>
      </c>
      <c r="O2440" t="s">
        <v>390</v>
      </c>
      <c r="P2440" t="s">
        <v>797</v>
      </c>
      <c r="Q2440" t="s">
        <v>390</v>
      </c>
      <c r="R2440" t="s">
        <v>108</v>
      </c>
      <c r="S2440" t="s">
        <v>45</v>
      </c>
    </row>
    <row r="2441" spans="1:19">
      <c r="A2441">
        <v>10117</v>
      </c>
      <c r="B2441">
        <v>21</v>
      </c>
      <c r="C2441" s="2">
        <v>95.8</v>
      </c>
      <c r="D2441" s="2">
        <v>7</v>
      </c>
      <c r="E2441" s="2">
        <v>2011.8</v>
      </c>
      <c r="F2441" s="3">
        <v>37727</v>
      </c>
      <c r="G2441" t="s">
        <v>40</v>
      </c>
      <c r="H2441">
        <v>2</v>
      </c>
      <c r="I2441">
        <v>4</v>
      </c>
      <c r="J2441">
        <v>2003</v>
      </c>
      <c r="K2441" s="2">
        <v>100</v>
      </c>
      <c r="L2441" t="s">
        <v>368</v>
      </c>
      <c r="M2441" t="s">
        <v>78</v>
      </c>
      <c r="N2441" t="s">
        <v>387</v>
      </c>
      <c r="O2441" t="s">
        <v>390</v>
      </c>
      <c r="P2441" t="s">
        <v>797</v>
      </c>
      <c r="Q2441" t="s">
        <v>390</v>
      </c>
      <c r="R2441" t="s">
        <v>108</v>
      </c>
      <c r="S2441" t="s">
        <v>45</v>
      </c>
    </row>
    <row r="2442" spans="1:19">
      <c r="A2442">
        <v>10117</v>
      </c>
      <c r="B2442">
        <v>21</v>
      </c>
      <c r="C2442" s="2">
        <v>49.21</v>
      </c>
      <c r="D2442" s="2">
        <v>11</v>
      </c>
      <c r="E2442" s="2">
        <v>1033.4100000000001</v>
      </c>
      <c r="F2442" s="3">
        <v>37727</v>
      </c>
      <c r="G2442" t="s">
        <v>40</v>
      </c>
      <c r="H2442">
        <v>2</v>
      </c>
      <c r="I2442">
        <v>4</v>
      </c>
      <c r="J2442">
        <v>2003</v>
      </c>
      <c r="K2442" s="2">
        <v>58</v>
      </c>
      <c r="L2442" t="s">
        <v>368</v>
      </c>
      <c r="M2442" t="s">
        <v>235</v>
      </c>
      <c r="N2442" t="s">
        <v>387</v>
      </c>
      <c r="O2442" t="s">
        <v>390</v>
      </c>
      <c r="P2442" t="s">
        <v>797</v>
      </c>
      <c r="Q2442" t="s">
        <v>390</v>
      </c>
      <c r="R2442" t="s">
        <v>108</v>
      </c>
      <c r="S2442" t="s">
        <v>45</v>
      </c>
    </row>
    <row r="2443" spans="1:19">
      <c r="A2443">
        <v>10165</v>
      </c>
      <c r="B2443">
        <v>50</v>
      </c>
      <c r="C2443" s="2">
        <v>106.89</v>
      </c>
      <c r="D2443" s="2">
        <v>1</v>
      </c>
      <c r="E2443" s="2">
        <v>5344.5</v>
      </c>
      <c r="F2443" s="3">
        <v>37916</v>
      </c>
      <c r="G2443" t="s">
        <v>40</v>
      </c>
      <c r="H2443">
        <v>4</v>
      </c>
      <c r="I2443">
        <v>10</v>
      </c>
      <c r="J2443">
        <v>2003</v>
      </c>
      <c r="K2443" s="2">
        <v>100</v>
      </c>
      <c r="L2443" t="s">
        <v>368</v>
      </c>
      <c r="M2443" t="s">
        <v>78</v>
      </c>
      <c r="N2443" t="s">
        <v>387</v>
      </c>
      <c r="O2443" t="s">
        <v>390</v>
      </c>
      <c r="P2443" t="s">
        <v>797</v>
      </c>
      <c r="Q2443" t="s">
        <v>390</v>
      </c>
      <c r="R2443" t="s">
        <v>108</v>
      </c>
      <c r="S2443" t="s">
        <v>36</v>
      </c>
    </row>
    <row r="2444" spans="1:19">
      <c r="A2444">
        <v>10165</v>
      </c>
      <c r="B2444">
        <v>44</v>
      </c>
      <c r="C2444" s="2">
        <v>53.440000000000005</v>
      </c>
      <c r="D2444" s="2">
        <v>7</v>
      </c>
      <c r="E2444" s="2">
        <v>2351.36</v>
      </c>
      <c r="F2444" s="3">
        <v>37916</v>
      </c>
      <c r="G2444" t="s">
        <v>40</v>
      </c>
      <c r="H2444">
        <v>4</v>
      </c>
      <c r="I2444">
        <v>10</v>
      </c>
      <c r="J2444">
        <v>2003</v>
      </c>
      <c r="K2444" s="2">
        <v>62</v>
      </c>
      <c r="L2444" t="s">
        <v>368</v>
      </c>
      <c r="M2444" t="s">
        <v>200</v>
      </c>
      <c r="N2444" t="s">
        <v>387</v>
      </c>
      <c r="O2444" t="s">
        <v>390</v>
      </c>
      <c r="P2444" t="s">
        <v>797</v>
      </c>
      <c r="Q2444" t="s">
        <v>390</v>
      </c>
      <c r="R2444" t="s">
        <v>108</v>
      </c>
      <c r="S2444" t="s">
        <v>45</v>
      </c>
    </row>
    <row r="2445" spans="1:19">
      <c r="A2445">
        <v>10165</v>
      </c>
      <c r="B2445">
        <v>38</v>
      </c>
      <c r="C2445" s="2">
        <v>66.78</v>
      </c>
      <c r="D2445" s="2">
        <v>5</v>
      </c>
      <c r="E2445" s="2">
        <v>2537.64</v>
      </c>
      <c r="F2445" s="3">
        <v>37916</v>
      </c>
      <c r="G2445" t="s">
        <v>40</v>
      </c>
      <c r="H2445">
        <v>4</v>
      </c>
      <c r="I2445">
        <v>10</v>
      </c>
      <c r="J2445">
        <v>2003</v>
      </c>
      <c r="K2445" s="2">
        <v>58</v>
      </c>
      <c r="L2445" t="s">
        <v>368</v>
      </c>
      <c r="M2445" t="s">
        <v>235</v>
      </c>
      <c r="N2445" t="s">
        <v>387</v>
      </c>
      <c r="O2445" t="s">
        <v>390</v>
      </c>
      <c r="P2445" t="s">
        <v>797</v>
      </c>
      <c r="Q2445" t="s">
        <v>390</v>
      </c>
      <c r="R2445" t="s">
        <v>108</v>
      </c>
      <c r="S2445" t="s">
        <v>45</v>
      </c>
    </row>
    <row r="2446" spans="1:19">
      <c r="A2446">
        <v>10150</v>
      </c>
      <c r="B2446">
        <v>30</v>
      </c>
      <c r="C2446" s="2">
        <v>136.67000000000002</v>
      </c>
      <c r="D2446" s="2">
        <v>5</v>
      </c>
      <c r="E2446" s="2">
        <v>4100.1000000000004</v>
      </c>
      <c r="F2446" s="3">
        <v>37883</v>
      </c>
      <c r="G2446" t="s">
        <v>40</v>
      </c>
      <c r="H2446">
        <v>3</v>
      </c>
      <c r="I2446">
        <v>9</v>
      </c>
      <c r="J2446">
        <v>2003</v>
      </c>
      <c r="K2446" s="2">
        <v>136</v>
      </c>
      <c r="L2446" t="s">
        <v>79</v>
      </c>
      <c r="M2446" t="s">
        <v>140</v>
      </c>
      <c r="N2446" t="s">
        <v>387</v>
      </c>
      <c r="O2446" t="s">
        <v>390</v>
      </c>
      <c r="P2446" t="s">
        <v>797</v>
      </c>
      <c r="Q2446" t="s">
        <v>390</v>
      </c>
      <c r="R2446" t="s">
        <v>108</v>
      </c>
      <c r="S2446" t="s">
        <v>36</v>
      </c>
    </row>
    <row r="2447" spans="1:19">
      <c r="A2447">
        <v>10150</v>
      </c>
      <c r="B2447">
        <v>34</v>
      </c>
      <c r="C2447" s="2">
        <v>136.5</v>
      </c>
      <c r="D2447" s="2">
        <v>7</v>
      </c>
      <c r="E2447" s="2">
        <v>4641</v>
      </c>
      <c r="F2447" s="3">
        <v>37883</v>
      </c>
      <c r="G2447" t="s">
        <v>40</v>
      </c>
      <c r="H2447">
        <v>3</v>
      </c>
      <c r="I2447">
        <v>9</v>
      </c>
      <c r="J2447">
        <v>2003</v>
      </c>
      <c r="K2447" s="2">
        <v>116</v>
      </c>
      <c r="L2447" t="s">
        <v>79</v>
      </c>
      <c r="M2447" t="s">
        <v>80</v>
      </c>
      <c r="N2447" t="s">
        <v>387</v>
      </c>
      <c r="O2447" t="s">
        <v>390</v>
      </c>
      <c r="P2447" t="s">
        <v>797</v>
      </c>
      <c r="Q2447" t="s">
        <v>390</v>
      </c>
      <c r="R2447" t="s">
        <v>108</v>
      </c>
      <c r="S2447" t="s">
        <v>36</v>
      </c>
    </row>
    <row r="2448" spans="1:19">
      <c r="A2448">
        <v>10150</v>
      </c>
      <c r="B2448">
        <v>49</v>
      </c>
      <c r="C2448" s="2">
        <v>131.98000000000002</v>
      </c>
      <c r="D2448" s="2">
        <v>2</v>
      </c>
      <c r="E2448" s="2">
        <v>6467.02</v>
      </c>
      <c r="F2448" s="3">
        <v>37883</v>
      </c>
      <c r="G2448" t="s">
        <v>40</v>
      </c>
      <c r="H2448">
        <v>3</v>
      </c>
      <c r="I2448">
        <v>9</v>
      </c>
      <c r="J2448">
        <v>2003</v>
      </c>
      <c r="K2448" s="2">
        <v>121</v>
      </c>
      <c r="L2448" t="s">
        <v>79</v>
      </c>
      <c r="M2448" t="s">
        <v>143</v>
      </c>
      <c r="N2448" t="s">
        <v>387</v>
      </c>
      <c r="O2448" t="s">
        <v>390</v>
      </c>
      <c r="P2448" t="s">
        <v>797</v>
      </c>
      <c r="Q2448" t="s">
        <v>390</v>
      </c>
      <c r="R2448" t="s">
        <v>108</v>
      </c>
      <c r="S2448" t="s">
        <v>36</v>
      </c>
    </row>
    <row r="2449" spans="1:19">
      <c r="A2449">
        <v>10150</v>
      </c>
      <c r="B2449">
        <v>49</v>
      </c>
      <c r="C2449" s="2">
        <v>58.180000000000007</v>
      </c>
      <c r="D2449" s="2">
        <v>4</v>
      </c>
      <c r="E2449" s="2">
        <v>2850.82</v>
      </c>
      <c r="F2449" s="3">
        <v>37883</v>
      </c>
      <c r="G2449" t="s">
        <v>40</v>
      </c>
      <c r="H2449">
        <v>3</v>
      </c>
      <c r="I2449">
        <v>9</v>
      </c>
      <c r="J2449">
        <v>2003</v>
      </c>
      <c r="K2449" s="2">
        <v>64</v>
      </c>
      <c r="L2449" t="s">
        <v>79</v>
      </c>
      <c r="M2449" t="s">
        <v>144</v>
      </c>
      <c r="N2449" t="s">
        <v>387</v>
      </c>
      <c r="O2449" t="s">
        <v>390</v>
      </c>
      <c r="P2449" t="s">
        <v>797</v>
      </c>
      <c r="Q2449" t="s">
        <v>390</v>
      </c>
      <c r="R2449" t="s">
        <v>108</v>
      </c>
      <c r="S2449" t="s">
        <v>45</v>
      </c>
    </row>
    <row r="2450" spans="1:19">
      <c r="A2450">
        <v>10165</v>
      </c>
      <c r="B2450">
        <v>48</v>
      </c>
      <c r="C2450" s="2">
        <v>142.20000000000002</v>
      </c>
      <c r="D2450" s="2">
        <v>12</v>
      </c>
      <c r="E2450" s="2">
        <v>6825.6</v>
      </c>
      <c r="F2450" s="3">
        <v>37916</v>
      </c>
      <c r="G2450" t="s">
        <v>40</v>
      </c>
      <c r="H2450">
        <v>4</v>
      </c>
      <c r="I2450">
        <v>10</v>
      </c>
      <c r="J2450">
        <v>2003</v>
      </c>
      <c r="K2450" s="2">
        <v>118</v>
      </c>
      <c r="L2450" t="s">
        <v>79</v>
      </c>
      <c r="M2450" t="s">
        <v>309</v>
      </c>
      <c r="N2450" t="s">
        <v>387</v>
      </c>
      <c r="O2450" t="s">
        <v>390</v>
      </c>
      <c r="P2450" t="s">
        <v>797</v>
      </c>
      <c r="Q2450" t="s">
        <v>390</v>
      </c>
      <c r="R2450" t="s">
        <v>108</v>
      </c>
      <c r="S2450" t="s">
        <v>36</v>
      </c>
    </row>
    <row r="2451" spans="1:19">
      <c r="A2451">
        <v>10165</v>
      </c>
      <c r="B2451">
        <v>46</v>
      </c>
      <c r="C2451" s="2">
        <v>130.09</v>
      </c>
      <c r="D2451" s="2">
        <v>15</v>
      </c>
      <c r="E2451" s="2">
        <v>5984.14</v>
      </c>
      <c r="F2451" s="3">
        <v>37916</v>
      </c>
      <c r="G2451" t="s">
        <v>40</v>
      </c>
      <c r="H2451">
        <v>4</v>
      </c>
      <c r="I2451">
        <v>10</v>
      </c>
      <c r="J2451">
        <v>2003</v>
      </c>
      <c r="K2451" s="2">
        <v>122</v>
      </c>
      <c r="L2451" t="s">
        <v>79</v>
      </c>
      <c r="M2451" t="s">
        <v>141</v>
      </c>
      <c r="N2451" t="s">
        <v>387</v>
      </c>
      <c r="O2451" t="s">
        <v>390</v>
      </c>
      <c r="P2451" t="s">
        <v>797</v>
      </c>
      <c r="Q2451" t="s">
        <v>390</v>
      </c>
      <c r="R2451" t="s">
        <v>108</v>
      </c>
      <c r="S2451" t="s">
        <v>36</v>
      </c>
    </row>
    <row r="2452" spans="1:19">
      <c r="A2452">
        <v>10165</v>
      </c>
      <c r="B2452">
        <v>31</v>
      </c>
      <c r="C2452" s="2">
        <v>71.099999999999994</v>
      </c>
      <c r="D2452" s="2">
        <v>18</v>
      </c>
      <c r="E2452" s="2">
        <v>2204.1</v>
      </c>
      <c r="F2452" s="3">
        <v>37916</v>
      </c>
      <c r="G2452" t="s">
        <v>40</v>
      </c>
      <c r="H2452">
        <v>4</v>
      </c>
      <c r="I2452">
        <v>10</v>
      </c>
      <c r="J2452">
        <v>2003</v>
      </c>
      <c r="K2452" s="2">
        <v>60</v>
      </c>
      <c r="L2452" t="s">
        <v>79</v>
      </c>
      <c r="M2452" t="s">
        <v>142</v>
      </c>
      <c r="N2452" t="s">
        <v>387</v>
      </c>
      <c r="O2452" t="s">
        <v>390</v>
      </c>
      <c r="P2452" t="s">
        <v>797</v>
      </c>
      <c r="Q2452" t="s">
        <v>390</v>
      </c>
      <c r="R2452" t="s">
        <v>108</v>
      </c>
      <c r="S2452" t="s">
        <v>45</v>
      </c>
    </row>
    <row r="2453" spans="1:19">
      <c r="A2453">
        <v>10165</v>
      </c>
      <c r="B2453">
        <v>32</v>
      </c>
      <c r="C2453" s="2">
        <v>145.68</v>
      </c>
      <c r="D2453" s="2">
        <v>17</v>
      </c>
      <c r="E2453" s="2">
        <v>4661.76</v>
      </c>
      <c r="F2453" s="3">
        <v>37916</v>
      </c>
      <c r="G2453" t="s">
        <v>40</v>
      </c>
      <c r="H2453">
        <v>4</v>
      </c>
      <c r="I2453">
        <v>10</v>
      </c>
      <c r="J2453">
        <v>2003</v>
      </c>
      <c r="K2453" s="2">
        <v>127</v>
      </c>
      <c r="L2453" t="s">
        <v>79</v>
      </c>
      <c r="M2453" t="s">
        <v>246</v>
      </c>
      <c r="N2453" t="s">
        <v>387</v>
      </c>
      <c r="O2453" t="s">
        <v>390</v>
      </c>
      <c r="P2453" t="s">
        <v>797</v>
      </c>
      <c r="Q2453" t="s">
        <v>390</v>
      </c>
      <c r="R2453" t="s">
        <v>108</v>
      </c>
      <c r="S2453" t="s">
        <v>36</v>
      </c>
    </row>
    <row r="2454" spans="1:19">
      <c r="A2454">
        <v>10165</v>
      </c>
      <c r="B2454">
        <v>48</v>
      </c>
      <c r="C2454" s="2">
        <v>45.99</v>
      </c>
      <c r="D2454" s="2">
        <v>14</v>
      </c>
      <c r="E2454" s="2">
        <v>2207.52</v>
      </c>
      <c r="F2454" s="3">
        <v>37916</v>
      </c>
      <c r="G2454" t="s">
        <v>40</v>
      </c>
      <c r="H2454">
        <v>4</v>
      </c>
      <c r="I2454">
        <v>10</v>
      </c>
      <c r="J2454">
        <v>2003</v>
      </c>
      <c r="K2454" s="2">
        <v>54</v>
      </c>
      <c r="L2454" t="s">
        <v>79</v>
      </c>
      <c r="M2454" t="s">
        <v>248</v>
      </c>
      <c r="N2454" t="s">
        <v>387</v>
      </c>
      <c r="O2454" t="s">
        <v>390</v>
      </c>
      <c r="P2454" t="s">
        <v>797</v>
      </c>
      <c r="Q2454" t="s">
        <v>390</v>
      </c>
      <c r="R2454" t="s">
        <v>108</v>
      </c>
      <c r="S2454" t="s">
        <v>45</v>
      </c>
    </row>
    <row r="2455" spans="1:19">
      <c r="A2455">
        <v>10165</v>
      </c>
      <c r="B2455">
        <v>48</v>
      </c>
      <c r="C2455" s="2">
        <v>94.92</v>
      </c>
      <c r="D2455" s="2">
        <v>10</v>
      </c>
      <c r="E2455" s="2">
        <v>4556.16</v>
      </c>
      <c r="F2455" s="3">
        <v>37916</v>
      </c>
      <c r="G2455" t="s">
        <v>40</v>
      </c>
      <c r="H2455">
        <v>4</v>
      </c>
      <c r="I2455">
        <v>10</v>
      </c>
      <c r="J2455">
        <v>2003</v>
      </c>
      <c r="K2455" s="2">
        <v>115</v>
      </c>
      <c r="L2455" t="s">
        <v>79</v>
      </c>
      <c r="M2455" t="s">
        <v>249</v>
      </c>
      <c r="N2455" t="s">
        <v>387</v>
      </c>
      <c r="O2455" t="s">
        <v>390</v>
      </c>
      <c r="P2455" t="s">
        <v>797</v>
      </c>
      <c r="Q2455" t="s">
        <v>390</v>
      </c>
      <c r="R2455" t="s">
        <v>108</v>
      </c>
      <c r="S2455" t="s">
        <v>36</v>
      </c>
    </row>
    <row r="2456" spans="1:19">
      <c r="A2456">
        <v>10117</v>
      </c>
      <c r="B2456">
        <v>26</v>
      </c>
      <c r="C2456" s="2">
        <v>136.59</v>
      </c>
      <c r="D2456" s="2">
        <v>5</v>
      </c>
      <c r="E2456" s="2">
        <v>3551.34</v>
      </c>
      <c r="F2456" s="3">
        <v>37727</v>
      </c>
      <c r="G2456" t="s">
        <v>40</v>
      </c>
      <c r="H2456">
        <v>2</v>
      </c>
      <c r="I2456">
        <v>4</v>
      </c>
      <c r="J2456">
        <v>2003</v>
      </c>
      <c r="K2456" s="2">
        <v>136</v>
      </c>
      <c r="L2456" t="s">
        <v>81</v>
      </c>
      <c r="M2456" t="s">
        <v>98</v>
      </c>
      <c r="N2456" t="s">
        <v>387</v>
      </c>
      <c r="O2456" t="s">
        <v>390</v>
      </c>
      <c r="P2456" t="s">
        <v>797</v>
      </c>
      <c r="Q2456" t="s">
        <v>390</v>
      </c>
      <c r="R2456" t="s">
        <v>108</v>
      </c>
      <c r="S2456" t="s">
        <v>36</v>
      </c>
    </row>
    <row r="2457" spans="1:19">
      <c r="A2457">
        <v>10117</v>
      </c>
      <c r="B2457">
        <v>23</v>
      </c>
      <c r="C2457" s="2">
        <v>97.419999999999987</v>
      </c>
      <c r="D2457" s="2">
        <v>4</v>
      </c>
      <c r="E2457" s="2">
        <v>2240.66</v>
      </c>
      <c r="F2457" s="3">
        <v>37727</v>
      </c>
      <c r="G2457" t="s">
        <v>40</v>
      </c>
      <c r="H2457">
        <v>2</v>
      </c>
      <c r="I2457">
        <v>4</v>
      </c>
      <c r="J2457">
        <v>2003</v>
      </c>
      <c r="K2457" s="2">
        <v>87</v>
      </c>
      <c r="L2457" t="s">
        <v>81</v>
      </c>
      <c r="M2457" t="s">
        <v>99</v>
      </c>
      <c r="N2457" t="s">
        <v>387</v>
      </c>
      <c r="O2457" t="s">
        <v>390</v>
      </c>
      <c r="P2457" t="s">
        <v>797</v>
      </c>
      <c r="Q2457" t="s">
        <v>390</v>
      </c>
      <c r="R2457" t="s">
        <v>108</v>
      </c>
      <c r="S2457" t="s">
        <v>45</v>
      </c>
    </row>
    <row r="2458" spans="1:19">
      <c r="A2458">
        <v>10150</v>
      </c>
      <c r="B2458">
        <v>47</v>
      </c>
      <c r="C2458" s="2">
        <v>91.18</v>
      </c>
      <c r="D2458" s="2">
        <v>9</v>
      </c>
      <c r="E2458" s="2">
        <v>4285.46</v>
      </c>
      <c r="F2458" s="3">
        <v>37883</v>
      </c>
      <c r="G2458" t="s">
        <v>40</v>
      </c>
      <c r="H2458">
        <v>3</v>
      </c>
      <c r="I2458">
        <v>9</v>
      </c>
      <c r="J2458">
        <v>2003</v>
      </c>
      <c r="K2458" s="2">
        <v>101</v>
      </c>
      <c r="L2458" t="s">
        <v>81</v>
      </c>
      <c r="M2458" t="s">
        <v>88</v>
      </c>
      <c r="N2458" t="s">
        <v>387</v>
      </c>
      <c r="O2458" t="s">
        <v>390</v>
      </c>
      <c r="P2458" t="s">
        <v>797</v>
      </c>
      <c r="Q2458" t="s">
        <v>390</v>
      </c>
      <c r="R2458" t="s">
        <v>108</v>
      </c>
      <c r="S2458" t="s">
        <v>36</v>
      </c>
    </row>
    <row r="2459" spans="1:19">
      <c r="A2459">
        <v>10150</v>
      </c>
      <c r="B2459">
        <v>30</v>
      </c>
      <c r="C2459" s="2">
        <v>49.97</v>
      </c>
      <c r="D2459" s="2">
        <v>11</v>
      </c>
      <c r="E2459" s="2">
        <v>1499.1</v>
      </c>
      <c r="F2459" s="3">
        <v>37883</v>
      </c>
      <c r="G2459" t="s">
        <v>40</v>
      </c>
      <c r="H2459">
        <v>3</v>
      </c>
      <c r="I2459">
        <v>9</v>
      </c>
      <c r="J2459">
        <v>2003</v>
      </c>
      <c r="K2459" s="2">
        <v>62</v>
      </c>
      <c r="L2459" t="s">
        <v>81</v>
      </c>
      <c r="M2459" t="s">
        <v>89</v>
      </c>
      <c r="N2459" t="s">
        <v>387</v>
      </c>
      <c r="O2459" t="s">
        <v>390</v>
      </c>
      <c r="P2459" t="s">
        <v>797</v>
      </c>
      <c r="Q2459" t="s">
        <v>390</v>
      </c>
      <c r="R2459" t="s">
        <v>108</v>
      </c>
      <c r="S2459" t="s">
        <v>45</v>
      </c>
    </row>
    <row r="2460" spans="1:19">
      <c r="A2460">
        <v>10150</v>
      </c>
      <c r="B2460">
        <v>26</v>
      </c>
      <c r="C2460" s="2">
        <v>107.86</v>
      </c>
      <c r="D2460" s="2">
        <v>10</v>
      </c>
      <c r="E2460" s="2">
        <v>2804.36</v>
      </c>
      <c r="F2460" s="3">
        <v>37883</v>
      </c>
      <c r="G2460" t="s">
        <v>40</v>
      </c>
      <c r="H2460">
        <v>3</v>
      </c>
      <c r="I2460">
        <v>9</v>
      </c>
      <c r="J2460">
        <v>2003</v>
      </c>
      <c r="K2460" s="2">
        <v>104</v>
      </c>
      <c r="L2460" t="s">
        <v>81</v>
      </c>
      <c r="M2460" t="s">
        <v>90</v>
      </c>
      <c r="N2460" t="s">
        <v>387</v>
      </c>
      <c r="O2460" t="s">
        <v>390</v>
      </c>
      <c r="P2460" t="s">
        <v>797</v>
      </c>
      <c r="Q2460" t="s">
        <v>390</v>
      </c>
      <c r="R2460" t="s">
        <v>108</v>
      </c>
      <c r="S2460" t="s">
        <v>45</v>
      </c>
    </row>
    <row r="2461" spans="1:19">
      <c r="A2461">
        <v>10150</v>
      </c>
      <c r="B2461">
        <v>30</v>
      </c>
      <c r="C2461" s="2">
        <v>42.76</v>
      </c>
      <c r="D2461" s="2">
        <v>6</v>
      </c>
      <c r="E2461" s="2">
        <v>1282.8</v>
      </c>
      <c r="F2461" s="3">
        <v>37883</v>
      </c>
      <c r="G2461" t="s">
        <v>40</v>
      </c>
      <c r="H2461">
        <v>3</v>
      </c>
      <c r="I2461">
        <v>9</v>
      </c>
      <c r="J2461">
        <v>2003</v>
      </c>
      <c r="K2461" s="2">
        <v>50</v>
      </c>
      <c r="L2461" t="s">
        <v>81</v>
      </c>
      <c r="M2461" t="s">
        <v>145</v>
      </c>
      <c r="N2461" t="s">
        <v>387</v>
      </c>
      <c r="O2461" t="s">
        <v>390</v>
      </c>
      <c r="P2461" t="s">
        <v>797</v>
      </c>
      <c r="Q2461" t="s">
        <v>390</v>
      </c>
      <c r="R2461" t="s">
        <v>108</v>
      </c>
      <c r="S2461" t="s">
        <v>45</v>
      </c>
    </row>
    <row r="2462" spans="1:19">
      <c r="A2462">
        <v>10217</v>
      </c>
      <c r="B2462">
        <v>48</v>
      </c>
      <c r="C2462" s="2">
        <v>146.26</v>
      </c>
      <c r="D2462" s="2">
        <v>4</v>
      </c>
      <c r="E2462" s="2">
        <v>7020.48</v>
      </c>
      <c r="F2462" s="3">
        <v>38021</v>
      </c>
      <c r="G2462" t="s">
        <v>40</v>
      </c>
      <c r="H2462">
        <v>1</v>
      </c>
      <c r="I2462">
        <v>2</v>
      </c>
      <c r="J2462">
        <v>2004</v>
      </c>
      <c r="K2462" s="2">
        <v>147</v>
      </c>
      <c r="L2462" t="s">
        <v>100</v>
      </c>
      <c r="M2462" t="s">
        <v>131</v>
      </c>
      <c r="N2462" t="s">
        <v>447</v>
      </c>
      <c r="O2462" t="s">
        <v>390</v>
      </c>
      <c r="P2462" t="s">
        <v>797</v>
      </c>
      <c r="Q2462" t="s">
        <v>390</v>
      </c>
      <c r="R2462" t="s">
        <v>108</v>
      </c>
      <c r="S2462" t="s">
        <v>39</v>
      </c>
    </row>
    <row r="2463" spans="1:19">
      <c r="A2463">
        <v>10217</v>
      </c>
      <c r="B2463">
        <v>31</v>
      </c>
      <c r="C2463" s="2">
        <v>88</v>
      </c>
      <c r="D2463" s="2">
        <v>6</v>
      </c>
      <c r="E2463" s="2">
        <v>2728</v>
      </c>
      <c r="F2463" s="3">
        <v>38021</v>
      </c>
      <c r="G2463" t="s">
        <v>40</v>
      </c>
      <c r="H2463">
        <v>1</v>
      </c>
      <c r="I2463">
        <v>2</v>
      </c>
      <c r="J2463">
        <v>2004</v>
      </c>
      <c r="K2463" s="2">
        <v>101</v>
      </c>
      <c r="L2463" t="s">
        <v>100</v>
      </c>
      <c r="M2463" t="s">
        <v>208</v>
      </c>
      <c r="N2463" t="s">
        <v>447</v>
      </c>
      <c r="O2463" t="s">
        <v>390</v>
      </c>
      <c r="P2463" t="s">
        <v>797</v>
      </c>
      <c r="Q2463" t="s">
        <v>390</v>
      </c>
      <c r="R2463" t="s">
        <v>108</v>
      </c>
      <c r="S2463" t="s">
        <v>45</v>
      </c>
    </row>
    <row r="2464" spans="1:19">
      <c r="A2464">
        <v>10259</v>
      </c>
      <c r="B2464">
        <v>26</v>
      </c>
      <c r="C2464" s="2">
        <v>155.13</v>
      </c>
      <c r="D2464" s="2">
        <v>12</v>
      </c>
      <c r="E2464" s="2">
        <v>4033.38</v>
      </c>
      <c r="F2464" s="3">
        <v>38153</v>
      </c>
      <c r="G2464" t="s">
        <v>40</v>
      </c>
      <c r="H2464">
        <v>2</v>
      </c>
      <c r="I2464">
        <v>6</v>
      </c>
      <c r="J2464">
        <v>2004</v>
      </c>
      <c r="K2464" s="2">
        <v>147</v>
      </c>
      <c r="L2464" t="s">
        <v>100</v>
      </c>
      <c r="M2464" t="s">
        <v>131</v>
      </c>
      <c r="N2464" t="s">
        <v>447</v>
      </c>
      <c r="O2464" t="s">
        <v>390</v>
      </c>
      <c r="P2464" t="s">
        <v>797</v>
      </c>
      <c r="Q2464" t="s">
        <v>390</v>
      </c>
      <c r="R2464" t="s">
        <v>108</v>
      </c>
      <c r="S2464" t="s">
        <v>36</v>
      </c>
    </row>
    <row r="2465" spans="1:19">
      <c r="A2465">
        <v>10259</v>
      </c>
      <c r="B2465">
        <v>30</v>
      </c>
      <c r="C2465" s="2">
        <v>189.92999999999998</v>
      </c>
      <c r="D2465" s="2">
        <v>3</v>
      </c>
      <c r="E2465" s="2">
        <v>5697.9</v>
      </c>
      <c r="F2465" s="3">
        <v>38153</v>
      </c>
      <c r="G2465" t="s">
        <v>40</v>
      </c>
      <c r="H2465">
        <v>2</v>
      </c>
      <c r="I2465">
        <v>6</v>
      </c>
      <c r="J2465">
        <v>2004</v>
      </c>
      <c r="K2465" s="2">
        <v>163</v>
      </c>
      <c r="L2465" t="s">
        <v>100</v>
      </c>
      <c r="M2465" t="s">
        <v>263</v>
      </c>
      <c r="N2465" t="s">
        <v>447</v>
      </c>
      <c r="O2465" t="s">
        <v>390</v>
      </c>
      <c r="P2465" t="s">
        <v>797</v>
      </c>
      <c r="Q2465" t="s">
        <v>390</v>
      </c>
      <c r="R2465" t="s">
        <v>108</v>
      </c>
      <c r="S2465" t="s">
        <v>36</v>
      </c>
    </row>
    <row r="2466" spans="1:19">
      <c r="A2466">
        <v>10259</v>
      </c>
      <c r="B2466">
        <v>27</v>
      </c>
      <c r="C2466" s="2">
        <v>135.47</v>
      </c>
      <c r="D2466" s="2">
        <v>8</v>
      </c>
      <c r="E2466" s="2">
        <v>3657.69</v>
      </c>
      <c r="F2466" s="3">
        <v>38153</v>
      </c>
      <c r="G2466" t="s">
        <v>40</v>
      </c>
      <c r="H2466">
        <v>2</v>
      </c>
      <c r="I2466">
        <v>6</v>
      </c>
      <c r="J2466">
        <v>2004</v>
      </c>
      <c r="K2466" s="2">
        <v>169</v>
      </c>
      <c r="L2466" t="s">
        <v>100</v>
      </c>
      <c r="M2466" t="s">
        <v>38</v>
      </c>
      <c r="N2466" t="s">
        <v>447</v>
      </c>
      <c r="O2466" t="s">
        <v>390</v>
      </c>
      <c r="P2466" t="s">
        <v>797</v>
      </c>
      <c r="Q2466" t="s">
        <v>390</v>
      </c>
      <c r="R2466" t="s">
        <v>108</v>
      </c>
      <c r="S2466" t="s">
        <v>36</v>
      </c>
    </row>
    <row r="2467" spans="1:19">
      <c r="A2467">
        <v>10259</v>
      </c>
      <c r="B2467">
        <v>28</v>
      </c>
      <c r="C2467" s="2">
        <v>46.82</v>
      </c>
      <c r="D2467" s="2">
        <v>1</v>
      </c>
      <c r="E2467" s="2">
        <v>1310.96</v>
      </c>
      <c r="F2467" s="3">
        <v>38153</v>
      </c>
      <c r="G2467" t="s">
        <v>40</v>
      </c>
      <c r="H2467">
        <v>2</v>
      </c>
      <c r="I2467">
        <v>6</v>
      </c>
      <c r="J2467">
        <v>2004</v>
      </c>
      <c r="K2467" s="2">
        <v>57</v>
      </c>
      <c r="L2467" t="s">
        <v>100</v>
      </c>
      <c r="M2467" t="s">
        <v>198</v>
      </c>
      <c r="N2467" t="s">
        <v>447</v>
      </c>
      <c r="O2467" t="s">
        <v>390</v>
      </c>
      <c r="P2467" t="s">
        <v>797</v>
      </c>
      <c r="Q2467" t="s">
        <v>390</v>
      </c>
      <c r="R2467" t="s">
        <v>108</v>
      </c>
      <c r="S2467" t="s">
        <v>45</v>
      </c>
    </row>
    <row r="2468" spans="1:19">
      <c r="A2468">
        <v>10259</v>
      </c>
      <c r="B2468">
        <v>31</v>
      </c>
      <c r="C2468" s="2">
        <v>33.24</v>
      </c>
      <c r="D2468" s="2">
        <v>5</v>
      </c>
      <c r="E2468" s="2">
        <v>1030.44</v>
      </c>
      <c r="F2468" s="3">
        <v>38153</v>
      </c>
      <c r="G2468" t="s">
        <v>40</v>
      </c>
      <c r="H2468">
        <v>2</v>
      </c>
      <c r="I2468">
        <v>6</v>
      </c>
      <c r="J2468">
        <v>2004</v>
      </c>
      <c r="K2468" s="2">
        <v>35</v>
      </c>
      <c r="L2468" t="s">
        <v>100</v>
      </c>
      <c r="M2468" t="s">
        <v>374</v>
      </c>
      <c r="N2468" t="s">
        <v>447</v>
      </c>
      <c r="O2468" t="s">
        <v>390</v>
      </c>
      <c r="P2468" t="s">
        <v>797</v>
      </c>
      <c r="Q2468" t="s">
        <v>390</v>
      </c>
      <c r="R2468" t="s">
        <v>108</v>
      </c>
      <c r="S2468" t="s">
        <v>45</v>
      </c>
    </row>
    <row r="2469" spans="1:19">
      <c r="A2469">
        <v>10288</v>
      </c>
      <c r="B2469">
        <v>20</v>
      </c>
      <c r="C2469" s="2">
        <v>146.84</v>
      </c>
      <c r="D2469" s="2">
        <v>14</v>
      </c>
      <c r="E2469" s="2">
        <v>2936.8</v>
      </c>
      <c r="F2469" s="3">
        <v>38231</v>
      </c>
      <c r="G2469" t="s">
        <v>40</v>
      </c>
      <c r="H2469">
        <v>3</v>
      </c>
      <c r="I2469">
        <v>9</v>
      </c>
      <c r="J2469">
        <v>2004</v>
      </c>
      <c r="K2469" s="2">
        <v>124</v>
      </c>
      <c r="L2469" t="s">
        <v>100</v>
      </c>
      <c r="M2469" t="s">
        <v>111</v>
      </c>
      <c r="N2469" t="s">
        <v>447</v>
      </c>
      <c r="O2469" t="s">
        <v>390</v>
      </c>
      <c r="P2469" t="s">
        <v>797</v>
      </c>
      <c r="Q2469" t="s">
        <v>390</v>
      </c>
      <c r="R2469" t="s">
        <v>108</v>
      </c>
      <c r="S2469" t="s">
        <v>45</v>
      </c>
    </row>
    <row r="2470" spans="1:19">
      <c r="A2470">
        <v>10288</v>
      </c>
      <c r="B2470">
        <v>23</v>
      </c>
      <c r="C2470" s="2">
        <v>73.41</v>
      </c>
      <c r="D2470" s="2">
        <v>7</v>
      </c>
      <c r="E2470" s="2">
        <v>1688.43</v>
      </c>
      <c r="F2470" s="3">
        <v>38231</v>
      </c>
      <c r="G2470" t="s">
        <v>40</v>
      </c>
      <c r="H2470">
        <v>3</v>
      </c>
      <c r="I2470">
        <v>9</v>
      </c>
      <c r="J2470">
        <v>2004</v>
      </c>
      <c r="K2470" s="2">
        <v>71</v>
      </c>
      <c r="L2470" t="s">
        <v>100</v>
      </c>
      <c r="M2470" t="s">
        <v>114</v>
      </c>
      <c r="N2470" t="s">
        <v>447</v>
      </c>
      <c r="O2470" t="s">
        <v>390</v>
      </c>
      <c r="P2470" t="s">
        <v>797</v>
      </c>
      <c r="Q2470" t="s">
        <v>390</v>
      </c>
      <c r="R2470" t="s">
        <v>108</v>
      </c>
      <c r="S2470" t="s">
        <v>45</v>
      </c>
    </row>
    <row r="2471" spans="1:19">
      <c r="A2471">
        <v>10288</v>
      </c>
      <c r="B2471">
        <v>36</v>
      </c>
      <c r="C2471" s="2">
        <v>66.14</v>
      </c>
      <c r="D2471" s="2">
        <v>11</v>
      </c>
      <c r="E2471" s="2">
        <v>2381.04</v>
      </c>
      <c r="F2471" s="3">
        <v>38231</v>
      </c>
      <c r="G2471" t="s">
        <v>40</v>
      </c>
      <c r="H2471">
        <v>3</v>
      </c>
      <c r="I2471">
        <v>9</v>
      </c>
      <c r="J2471">
        <v>2004</v>
      </c>
      <c r="K2471" s="2">
        <v>73</v>
      </c>
      <c r="L2471" t="s">
        <v>100</v>
      </c>
      <c r="M2471" t="s">
        <v>115</v>
      </c>
      <c r="N2471" t="s">
        <v>447</v>
      </c>
      <c r="O2471" t="s">
        <v>390</v>
      </c>
      <c r="P2471" t="s">
        <v>797</v>
      </c>
      <c r="Q2471" t="s">
        <v>390</v>
      </c>
      <c r="R2471" t="s">
        <v>108</v>
      </c>
      <c r="S2471" t="s">
        <v>45</v>
      </c>
    </row>
    <row r="2472" spans="1:19">
      <c r="A2472">
        <v>10288</v>
      </c>
      <c r="B2472">
        <v>50</v>
      </c>
      <c r="C2472" s="2">
        <v>52.32</v>
      </c>
      <c r="D2472" s="2">
        <v>13</v>
      </c>
      <c r="E2472" s="2">
        <v>2616</v>
      </c>
      <c r="F2472" s="3">
        <v>38231</v>
      </c>
      <c r="G2472" t="s">
        <v>40</v>
      </c>
      <c r="H2472">
        <v>3</v>
      </c>
      <c r="I2472">
        <v>9</v>
      </c>
      <c r="J2472">
        <v>2004</v>
      </c>
      <c r="K2472" s="2">
        <v>50</v>
      </c>
      <c r="L2472" t="s">
        <v>100</v>
      </c>
      <c r="M2472" t="s">
        <v>116</v>
      </c>
      <c r="N2472" t="s">
        <v>447</v>
      </c>
      <c r="O2472" t="s">
        <v>390</v>
      </c>
      <c r="P2472" t="s">
        <v>797</v>
      </c>
      <c r="Q2472" t="s">
        <v>390</v>
      </c>
      <c r="R2472" t="s">
        <v>108</v>
      </c>
      <c r="S2472" t="s">
        <v>45</v>
      </c>
    </row>
    <row r="2473" spans="1:19">
      <c r="A2473">
        <v>10288</v>
      </c>
      <c r="B2473">
        <v>35</v>
      </c>
      <c r="C2473" s="2">
        <v>80.86999999999999</v>
      </c>
      <c r="D2473" s="2">
        <v>9</v>
      </c>
      <c r="E2473" s="2">
        <v>2830.45</v>
      </c>
      <c r="F2473" s="3">
        <v>38231</v>
      </c>
      <c r="G2473" t="s">
        <v>40</v>
      </c>
      <c r="H2473">
        <v>3</v>
      </c>
      <c r="I2473">
        <v>9</v>
      </c>
      <c r="J2473">
        <v>2004</v>
      </c>
      <c r="K2473" s="2">
        <v>90</v>
      </c>
      <c r="L2473" t="s">
        <v>100</v>
      </c>
      <c r="M2473" t="s">
        <v>118</v>
      </c>
      <c r="N2473" t="s">
        <v>447</v>
      </c>
      <c r="O2473" t="s">
        <v>390</v>
      </c>
      <c r="P2473" t="s">
        <v>797</v>
      </c>
      <c r="Q2473" t="s">
        <v>390</v>
      </c>
      <c r="R2473" t="s">
        <v>108</v>
      </c>
      <c r="S2473" t="s">
        <v>45</v>
      </c>
    </row>
    <row r="2474" spans="1:19">
      <c r="A2474">
        <v>10288</v>
      </c>
      <c r="B2474">
        <v>48</v>
      </c>
      <c r="C2474" s="2">
        <v>136.22999999999999</v>
      </c>
      <c r="D2474" s="2">
        <v>8</v>
      </c>
      <c r="E2474" s="2">
        <v>6539.04</v>
      </c>
      <c r="F2474" s="3">
        <v>38231</v>
      </c>
      <c r="G2474" t="s">
        <v>40</v>
      </c>
      <c r="H2474">
        <v>3</v>
      </c>
      <c r="I2474">
        <v>9</v>
      </c>
      <c r="J2474">
        <v>2004</v>
      </c>
      <c r="K2474" s="2">
        <v>117</v>
      </c>
      <c r="L2474" t="s">
        <v>100</v>
      </c>
      <c r="M2474" t="s">
        <v>119</v>
      </c>
      <c r="N2474" t="s">
        <v>447</v>
      </c>
      <c r="O2474" t="s">
        <v>390</v>
      </c>
      <c r="P2474" t="s">
        <v>797</v>
      </c>
      <c r="Q2474" t="s">
        <v>390</v>
      </c>
      <c r="R2474" t="s">
        <v>108</v>
      </c>
      <c r="S2474" t="s">
        <v>36</v>
      </c>
    </row>
    <row r="2475" spans="1:19">
      <c r="A2475">
        <v>10288</v>
      </c>
      <c r="B2475">
        <v>34</v>
      </c>
      <c r="C2475" s="2">
        <v>68.489999999999995</v>
      </c>
      <c r="D2475" s="2">
        <v>10</v>
      </c>
      <c r="E2475" s="2">
        <v>2328.66</v>
      </c>
      <c r="F2475" s="3">
        <v>38231</v>
      </c>
      <c r="G2475" t="s">
        <v>40</v>
      </c>
      <c r="H2475">
        <v>3</v>
      </c>
      <c r="I2475">
        <v>9</v>
      </c>
      <c r="J2475">
        <v>2004</v>
      </c>
      <c r="K2475" s="2">
        <v>85</v>
      </c>
      <c r="L2475" t="s">
        <v>100</v>
      </c>
      <c r="M2475" t="s">
        <v>120</v>
      </c>
      <c r="N2475" t="s">
        <v>447</v>
      </c>
      <c r="O2475" t="s">
        <v>390</v>
      </c>
      <c r="P2475" t="s">
        <v>797</v>
      </c>
      <c r="Q2475" t="s">
        <v>390</v>
      </c>
      <c r="R2475" t="s">
        <v>108</v>
      </c>
      <c r="S2475" t="s">
        <v>45</v>
      </c>
    </row>
    <row r="2476" spans="1:19">
      <c r="A2476">
        <v>10288</v>
      </c>
      <c r="B2476">
        <v>41</v>
      </c>
      <c r="C2476" s="2">
        <v>118.86</v>
      </c>
      <c r="D2476" s="2">
        <v>12</v>
      </c>
      <c r="E2476" s="2">
        <v>4873.26</v>
      </c>
      <c r="F2476" s="3">
        <v>38231</v>
      </c>
      <c r="G2476" t="s">
        <v>40</v>
      </c>
      <c r="H2476">
        <v>3</v>
      </c>
      <c r="I2476">
        <v>9</v>
      </c>
      <c r="J2476">
        <v>2004</v>
      </c>
      <c r="K2476" s="2">
        <v>107</v>
      </c>
      <c r="L2476" t="s">
        <v>100</v>
      </c>
      <c r="M2476" t="s">
        <v>122</v>
      </c>
      <c r="N2476" t="s">
        <v>447</v>
      </c>
      <c r="O2476" t="s">
        <v>390</v>
      </c>
      <c r="P2476" t="s">
        <v>797</v>
      </c>
      <c r="Q2476" t="s">
        <v>390</v>
      </c>
      <c r="R2476" t="s">
        <v>108</v>
      </c>
      <c r="S2476" t="s">
        <v>36</v>
      </c>
    </row>
    <row r="2477" spans="1:19">
      <c r="A2477">
        <v>10217</v>
      </c>
      <c r="B2477">
        <v>35</v>
      </c>
      <c r="C2477" s="2">
        <v>61.38</v>
      </c>
      <c r="D2477" s="2">
        <v>2</v>
      </c>
      <c r="E2477" s="2">
        <v>2148.3000000000002</v>
      </c>
      <c r="F2477" s="3">
        <v>38021</v>
      </c>
      <c r="G2477" t="s">
        <v>40</v>
      </c>
      <c r="H2477">
        <v>1</v>
      </c>
      <c r="I2477">
        <v>2</v>
      </c>
      <c r="J2477">
        <v>2004</v>
      </c>
      <c r="K2477" s="2">
        <v>60</v>
      </c>
      <c r="L2477" t="s">
        <v>79</v>
      </c>
      <c r="M2477" t="s">
        <v>142</v>
      </c>
      <c r="N2477" t="s">
        <v>447</v>
      </c>
      <c r="O2477" t="s">
        <v>390</v>
      </c>
      <c r="P2477" t="s">
        <v>797</v>
      </c>
      <c r="Q2477" t="s">
        <v>390</v>
      </c>
      <c r="R2477" t="s">
        <v>108</v>
      </c>
      <c r="S2477" t="s">
        <v>45</v>
      </c>
    </row>
    <row r="2478" spans="1:19">
      <c r="A2478">
        <v>10196</v>
      </c>
      <c r="B2478">
        <v>47</v>
      </c>
      <c r="C2478" s="2">
        <v>189.10000000000002</v>
      </c>
      <c r="D2478" s="2">
        <v>5</v>
      </c>
      <c r="E2478" s="2">
        <v>8887.7000000000007</v>
      </c>
      <c r="F2478" s="3">
        <v>37951</v>
      </c>
      <c r="G2478" t="s">
        <v>40</v>
      </c>
      <c r="H2478">
        <v>4</v>
      </c>
      <c r="I2478">
        <v>11</v>
      </c>
      <c r="J2478">
        <v>2003</v>
      </c>
      <c r="K2478" s="2">
        <v>207</v>
      </c>
      <c r="L2478" t="s">
        <v>100</v>
      </c>
      <c r="M2478" t="s">
        <v>72</v>
      </c>
      <c r="N2478" t="s">
        <v>700</v>
      </c>
      <c r="O2478" t="s">
        <v>702</v>
      </c>
      <c r="P2478" t="s">
        <v>428</v>
      </c>
      <c r="Q2478" t="s">
        <v>822</v>
      </c>
      <c r="R2478" t="s">
        <v>221</v>
      </c>
      <c r="S2478" t="s">
        <v>39</v>
      </c>
    </row>
    <row r="2479" spans="1:19">
      <c r="A2479">
        <v>10196</v>
      </c>
      <c r="B2479">
        <v>24</v>
      </c>
      <c r="C2479" s="2">
        <v>158.63</v>
      </c>
      <c r="D2479" s="2">
        <v>6</v>
      </c>
      <c r="E2479" s="2">
        <v>3807.12</v>
      </c>
      <c r="F2479" s="3">
        <v>37951</v>
      </c>
      <c r="G2479" t="s">
        <v>40</v>
      </c>
      <c r="H2479">
        <v>4</v>
      </c>
      <c r="I2479">
        <v>11</v>
      </c>
      <c r="J2479">
        <v>2003</v>
      </c>
      <c r="K2479" s="2">
        <v>151</v>
      </c>
      <c r="L2479" t="s">
        <v>100</v>
      </c>
      <c r="M2479" t="s">
        <v>73</v>
      </c>
      <c r="N2479" t="s">
        <v>700</v>
      </c>
      <c r="O2479" t="s">
        <v>702</v>
      </c>
      <c r="P2479" t="s">
        <v>428</v>
      </c>
      <c r="Q2479" t="s">
        <v>822</v>
      </c>
      <c r="R2479" t="s">
        <v>221</v>
      </c>
      <c r="S2479" t="s">
        <v>36</v>
      </c>
    </row>
    <row r="2480" spans="1:19">
      <c r="A2480">
        <v>10196</v>
      </c>
      <c r="B2480">
        <v>38</v>
      </c>
      <c r="C2480" s="2">
        <v>190.32</v>
      </c>
      <c r="D2480" s="2">
        <v>4</v>
      </c>
      <c r="E2480" s="2">
        <v>7232.16</v>
      </c>
      <c r="F2480" s="3">
        <v>37951</v>
      </c>
      <c r="G2480" t="s">
        <v>40</v>
      </c>
      <c r="H2480">
        <v>4</v>
      </c>
      <c r="I2480">
        <v>11</v>
      </c>
      <c r="J2480">
        <v>2003</v>
      </c>
      <c r="K2480" s="2">
        <v>173</v>
      </c>
      <c r="L2480" t="s">
        <v>100</v>
      </c>
      <c r="M2480" t="s">
        <v>74</v>
      </c>
      <c r="N2480" t="s">
        <v>700</v>
      </c>
      <c r="O2480" t="s">
        <v>702</v>
      </c>
      <c r="P2480" t="s">
        <v>428</v>
      </c>
      <c r="Q2480" t="s">
        <v>822</v>
      </c>
      <c r="R2480" t="s">
        <v>221</v>
      </c>
      <c r="S2480" t="s">
        <v>39</v>
      </c>
    </row>
    <row r="2481" spans="1:19">
      <c r="A2481">
        <v>10196</v>
      </c>
      <c r="B2481">
        <v>27</v>
      </c>
      <c r="C2481" s="2">
        <v>168.04</v>
      </c>
      <c r="D2481" s="2">
        <v>8</v>
      </c>
      <c r="E2481" s="2">
        <v>4537.08</v>
      </c>
      <c r="F2481" s="3">
        <v>37951</v>
      </c>
      <c r="G2481" t="s">
        <v>40</v>
      </c>
      <c r="H2481">
        <v>4</v>
      </c>
      <c r="I2481">
        <v>11</v>
      </c>
      <c r="J2481">
        <v>2003</v>
      </c>
      <c r="K2481" s="2">
        <v>143</v>
      </c>
      <c r="L2481" t="s">
        <v>100</v>
      </c>
      <c r="M2481" t="s">
        <v>190</v>
      </c>
      <c r="N2481" t="s">
        <v>700</v>
      </c>
      <c r="O2481" t="s">
        <v>702</v>
      </c>
      <c r="P2481" t="s">
        <v>428</v>
      </c>
      <c r="Q2481" t="s">
        <v>822</v>
      </c>
      <c r="R2481" t="s">
        <v>221</v>
      </c>
      <c r="S2481" t="s">
        <v>36</v>
      </c>
    </row>
    <row r="2482" spans="1:19">
      <c r="A2482">
        <v>10245</v>
      </c>
      <c r="B2482">
        <v>34</v>
      </c>
      <c r="C2482" s="2">
        <v>180.01</v>
      </c>
      <c r="D2482" s="2">
        <v>9</v>
      </c>
      <c r="E2482" s="2">
        <v>6120.34</v>
      </c>
      <c r="F2482" s="3">
        <v>38111</v>
      </c>
      <c r="G2482" t="s">
        <v>40</v>
      </c>
      <c r="H2482">
        <v>2</v>
      </c>
      <c r="I2482">
        <v>5</v>
      </c>
      <c r="J2482">
        <v>2004</v>
      </c>
      <c r="K2482" s="2">
        <v>214</v>
      </c>
      <c r="L2482" t="s">
        <v>100</v>
      </c>
      <c r="M2482" t="s">
        <v>64</v>
      </c>
      <c r="N2482" t="s">
        <v>700</v>
      </c>
      <c r="O2482" t="s">
        <v>702</v>
      </c>
      <c r="P2482" t="s">
        <v>428</v>
      </c>
      <c r="Q2482" t="s">
        <v>822</v>
      </c>
      <c r="R2482" t="s">
        <v>221</v>
      </c>
      <c r="S2482" t="s">
        <v>36</v>
      </c>
    </row>
    <row r="2483" spans="1:19">
      <c r="A2483">
        <v>10245</v>
      </c>
      <c r="B2483">
        <v>28</v>
      </c>
      <c r="C2483" s="2">
        <v>163.99</v>
      </c>
      <c r="D2483" s="2">
        <v>2</v>
      </c>
      <c r="E2483" s="2">
        <v>4591.72</v>
      </c>
      <c r="F2483" s="3">
        <v>38111</v>
      </c>
      <c r="G2483" t="s">
        <v>40</v>
      </c>
      <c r="H2483">
        <v>2</v>
      </c>
      <c r="I2483">
        <v>5</v>
      </c>
      <c r="J2483">
        <v>2004</v>
      </c>
      <c r="K2483" s="2">
        <v>147</v>
      </c>
      <c r="L2483" t="s">
        <v>100</v>
      </c>
      <c r="M2483" t="s">
        <v>131</v>
      </c>
      <c r="N2483" t="s">
        <v>700</v>
      </c>
      <c r="O2483" t="s">
        <v>702</v>
      </c>
      <c r="P2483" t="s">
        <v>428</v>
      </c>
      <c r="Q2483" t="s">
        <v>822</v>
      </c>
      <c r="R2483" t="s">
        <v>221</v>
      </c>
      <c r="S2483" t="s">
        <v>36</v>
      </c>
    </row>
    <row r="2484" spans="1:19">
      <c r="A2484">
        <v>10245</v>
      </c>
      <c r="B2484">
        <v>44</v>
      </c>
      <c r="C2484" s="2">
        <v>105.2</v>
      </c>
      <c r="D2484" s="2">
        <v>4</v>
      </c>
      <c r="E2484" s="2">
        <v>4628.8</v>
      </c>
      <c r="F2484" s="3">
        <v>38111</v>
      </c>
      <c r="G2484" t="s">
        <v>40</v>
      </c>
      <c r="H2484">
        <v>2</v>
      </c>
      <c r="I2484">
        <v>5</v>
      </c>
      <c r="J2484">
        <v>2004</v>
      </c>
      <c r="K2484" s="2">
        <v>101</v>
      </c>
      <c r="L2484" t="s">
        <v>100</v>
      </c>
      <c r="M2484" t="s">
        <v>208</v>
      </c>
      <c r="N2484" t="s">
        <v>700</v>
      </c>
      <c r="O2484" t="s">
        <v>702</v>
      </c>
      <c r="P2484" t="s">
        <v>428</v>
      </c>
      <c r="Q2484" t="s">
        <v>822</v>
      </c>
      <c r="R2484" t="s">
        <v>221</v>
      </c>
      <c r="S2484" t="s">
        <v>36</v>
      </c>
    </row>
    <row r="2485" spans="1:19">
      <c r="A2485">
        <v>10196</v>
      </c>
      <c r="B2485">
        <v>50</v>
      </c>
      <c r="C2485" s="2">
        <v>94.4</v>
      </c>
      <c r="D2485" s="2">
        <v>2</v>
      </c>
      <c r="E2485" s="2">
        <v>4720</v>
      </c>
      <c r="F2485" s="3">
        <v>37951</v>
      </c>
      <c r="G2485" t="s">
        <v>40</v>
      </c>
      <c r="H2485">
        <v>4</v>
      </c>
      <c r="I2485">
        <v>11</v>
      </c>
      <c r="J2485">
        <v>2003</v>
      </c>
      <c r="K2485" s="2">
        <v>86</v>
      </c>
      <c r="L2485" t="s">
        <v>50</v>
      </c>
      <c r="M2485" t="s">
        <v>53</v>
      </c>
      <c r="N2485" t="s">
        <v>700</v>
      </c>
      <c r="O2485" t="s">
        <v>702</v>
      </c>
      <c r="P2485" t="s">
        <v>428</v>
      </c>
      <c r="Q2485" t="s">
        <v>822</v>
      </c>
      <c r="R2485" t="s">
        <v>221</v>
      </c>
      <c r="S2485" t="s">
        <v>36</v>
      </c>
    </row>
    <row r="2486" spans="1:19">
      <c r="A2486">
        <v>10196</v>
      </c>
      <c r="B2486">
        <v>35</v>
      </c>
      <c r="C2486" s="2">
        <v>101.85</v>
      </c>
      <c r="D2486" s="2">
        <v>3</v>
      </c>
      <c r="E2486" s="2">
        <v>3564.75</v>
      </c>
      <c r="F2486" s="3">
        <v>37951</v>
      </c>
      <c r="G2486" t="s">
        <v>40</v>
      </c>
      <c r="H2486">
        <v>4</v>
      </c>
      <c r="I2486">
        <v>11</v>
      </c>
      <c r="J2486">
        <v>2003</v>
      </c>
      <c r="K2486" s="2">
        <v>100</v>
      </c>
      <c r="L2486" t="s">
        <v>368</v>
      </c>
      <c r="M2486" t="s">
        <v>78</v>
      </c>
      <c r="N2486" t="s">
        <v>700</v>
      </c>
      <c r="O2486" t="s">
        <v>702</v>
      </c>
      <c r="P2486" t="s">
        <v>428</v>
      </c>
      <c r="Q2486" t="s">
        <v>822</v>
      </c>
      <c r="R2486" t="s">
        <v>221</v>
      </c>
      <c r="S2486" t="s">
        <v>36</v>
      </c>
    </row>
    <row r="2487" spans="1:19">
      <c r="A2487">
        <v>10196</v>
      </c>
      <c r="B2487">
        <v>46</v>
      </c>
      <c r="C2487" s="2">
        <v>62.089999999999996</v>
      </c>
      <c r="D2487" s="2">
        <v>7</v>
      </c>
      <c r="E2487" s="2">
        <v>2856.14</v>
      </c>
      <c r="F2487" s="3">
        <v>37951</v>
      </c>
      <c r="G2487" t="s">
        <v>40</v>
      </c>
      <c r="H2487">
        <v>4</v>
      </c>
      <c r="I2487">
        <v>11</v>
      </c>
      <c r="J2487">
        <v>2003</v>
      </c>
      <c r="K2487" s="2">
        <v>58</v>
      </c>
      <c r="L2487" t="s">
        <v>368</v>
      </c>
      <c r="M2487" t="s">
        <v>235</v>
      </c>
      <c r="N2487" t="s">
        <v>700</v>
      </c>
      <c r="O2487" t="s">
        <v>702</v>
      </c>
      <c r="P2487" t="s">
        <v>428</v>
      </c>
      <c r="Q2487" t="s">
        <v>822</v>
      </c>
      <c r="R2487" t="s">
        <v>221</v>
      </c>
      <c r="S2487" t="s">
        <v>45</v>
      </c>
    </row>
    <row r="2488" spans="1:19">
      <c r="A2488">
        <v>10245</v>
      </c>
      <c r="B2488">
        <v>38</v>
      </c>
      <c r="C2488" s="2">
        <v>155.79999999999998</v>
      </c>
      <c r="D2488" s="2">
        <v>6</v>
      </c>
      <c r="E2488" s="2">
        <v>5920.4</v>
      </c>
      <c r="F2488" s="3">
        <v>38111</v>
      </c>
      <c r="G2488" t="s">
        <v>40</v>
      </c>
      <c r="H2488">
        <v>2</v>
      </c>
      <c r="I2488">
        <v>5</v>
      </c>
      <c r="J2488">
        <v>2004</v>
      </c>
      <c r="K2488" s="2">
        <v>136</v>
      </c>
      <c r="L2488" t="s">
        <v>79</v>
      </c>
      <c r="M2488" t="s">
        <v>140</v>
      </c>
      <c r="N2488" t="s">
        <v>700</v>
      </c>
      <c r="O2488" t="s">
        <v>702</v>
      </c>
      <c r="P2488" t="s">
        <v>428</v>
      </c>
      <c r="Q2488" t="s">
        <v>822</v>
      </c>
      <c r="R2488" t="s">
        <v>221</v>
      </c>
      <c r="S2488" t="s">
        <v>36</v>
      </c>
    </row>
    <row r="2489" spans="1:19">
      <c r="A2489">
        <v>10245</v>
      </c>
      <c r="B2489">
        <v>29</v>
      </c>
      <c r="C2489" s="2">
        <v>119</v>
      </c>
      <c r="D2489" s="2">
        <v>8</v>
      </c>
      <c r="E2489" s="2">
        <v>3451</v>
      </c>
      <c r="F2489" s="3">
        <v>38111</v>
      </c>
      <c r="G2489" t="s">
        <v>40</v>
      </c>
      <c r="H2489">
        <v>2</v>
      </c>
      <c r="I2489">
        <v>5</v>
      </c>
      <c r="J2489">
        <v>2004</v>
      </c>
      <c r="K2489" s="2">
        <v>116</v>
      </c>
      <c r="L2489" t="s">
        <v>79</v>
      </c>
      <c r="M2489" t="s">
        <v>80</v>
      </c>
      <c r="N2489" t="s">
        <v>700</v>
      </c>
      <c r="O2489" t="s">
        <v>702</v>
      </c>
      <c r="P2489" t="s">
        <v>428</v>
      </c>
      <c r="Q2489" t="s">
        <v>822</v>
      </c>
      <c r="R2489" t="s">
        <v>221</v>
      </c>
      <c r="S2489" t="s">
        <v>36</v>
      </c>
    </row>
    <row r="2490" spans="1:19">
      <c r="A2490">
        <v>10245</v>
      </c>
      <c r="B2490">
        <v>21</v>
      </c>
      <c r="C2490" s="2">
        <v>113.82</v>
      </c>
      <c r="D2490" s="2">
        <v>3</v>
      </c>
      <c r="E2490" s="2">
        <v>2390.2199999999998</v>
      </c>
      <c r="F2490" s="3">
        <v>38111</v>
      </c>
      <c r="G2490" t="s">
        <v>40</v>
      </c>
      <c r="H2490">
        <v>2</v>
      </c>
      <c r="I2490">
        <v>5</v>
      </c>
      <c r="J2490">
        <v>2004</v>
      </c>
      <c r="K2490" s="2">
        <v>121</v>
      </c>
      <c r="L2490" t="s">
        <v>79</v>
      </c>
      <c r="M2490" t="s">
        <v>143</v>
      </c>
      <c r="N2490" t="s">
        <v>700</v>
      </c>
      <c r="O2490" t="s">
        <v>702</v>
      </c>
      <c r="P2490" t="s">
        <v>428</v>
      </c>
      <c r="Q2490" t="s">
        <v>822</v>
      </c>
      <c r="R2490" t="s">
        <v>221</v>
      </c>
      <c r="S2490" t="s">
        <v>45</v>
      </c>
    </row>
    <row r="2491" spans="1:19">
      <c r="A2491">
        <v>10245</v>
      </c>
      <c r="B2491">
        <v>37</v>
      </c>
      <c r="C2491" s="2">
        <v>111.72000000000001</v>
      </c>
      <c r="D2491" s="2">
        <v>1</v>
      </c>
      <c r="E2491" s="2">
        <v>4133.6400000000003</v>
      </c>
      <c r="F2491" s="3">
        <v>38111</v>
      </c>
      <c r="G2491" t="s">
        <v>40</v>
      </c>
      <c r="H2491">
        <v>2</v>
      </c>
      <c r="I2491">
        <v>5</v>
      </c>
      <c r="J2491">
        <v>2004</v>
      </c>
      <c r="K2491" s="2">
        <v>96</v>
      </c>
      <c r="L2491" t="s">
        <v>79</v>
      </c>
      <c r="M2491" t="s">
        <v>247</v>
      </c>
      <c r="N2491" t="s">
        <v>700</v>
      </c>
      <c r="O2491" t="s">
        <v>702</v>
      </c>
      <c r="P2491" t="s">
        <v>428</v>
      </c>
      <c r="Q2491" t="s">
        <v>822</v>
      </c>
      <c r="R2491" t="s">
        <v>221</v>
      </c>
      <c r="S2491" t="s">
        <v>36</v>
      </c>
    </row>
    <row r="2492" spans="1:19">
      <c r="A2492">
        <v>10245</v>
      </c>
      <c r="B2492">
        <v>44</v>
      </c>
      <c r="C2492" s="2">
        <v>69.16</v>
      </c>
      <c r="D2492" s="2">
        <v>5</v>
      </c>
      <c r="E2492" s="2">
        <v>3043.04</v>
      </c>
      <c r="F2492" s="3">
        <v>38111</v>
      </c>
      <c r="G2492" t="s">
        <v>40</v>
      </c>
      <c r="H2492">
        <v>2</v>
      </c>
      <c r="I2492">
        <v>5</v>
      </c>
      <c r="J2492">
        <v>2004</v>
      </c>
      <c r="K2492" s="2">
        <v>64</v>
      </c>
      <c r="L2492" t="s">
        <v>79</v>
      </c>
      <c r="M2492" t="s">
        <v>144</v>
      </c>
      <c r="N2492" t="s">
        <v>700</v>
      </c>
      <c r="O2492" t="s">
        <v>702</v>
      </c>
      <c r="P2492" t="s">
        <v>428</v>
      </c>
      <c r="Q2492" t="s">
        <v>822</v>
      </c>
      <c r="R2492" t="s">
        <v>221</v>
      </c>
      <c r="S2492" t="s">
        <v>36</v>
      </c>
    </row>
    <row r="2493" spans="1:19">
      <c r="A2493">
        <v>10196</v>
      </c>
      <c r="B2493">
        <v>49</v>
      </c>
      <c r="C2493" s="2">
        <v>140.69</v>
      </c>
      <c r="D2493" s="2">
        <v>1</v>
      </c>
      <c r="E2493" s="2">
        <v>6893.81</v>
      </c>
      <c r="F2493" s="3">
        <v>37951</v>
      </c>
      <c r="G2493" t="s">
        <v>40</v>
      </c>
      <c r="H2493">
        <v>4</v>
      </c>
      <c r="I2493">
        <v>11</v>
      </c>
      <c r="J2493">
        <v>2003</v>
      </c>
      <c r="K2493" s="2">
        <v>136</v>
      </c>
      <c r="L2493" t="s">
        <v>81</v>
      </c>
      <c r="M2493" t="s">
        <v>98</v>
      </c>
      <c r="N2493" t="s">
        <v>700</v>
      </c>
      <c r="O2493" t="s">
        <v>702</v>
      </c>
      <c r="P2493" t="s">
        <v>428</v>
      </c>
      <c r="Q2493" t="s">
        <v>822</v>
      </c>
      <c r="R2493" t="s">
        <v>221</v>
      </c>
      <c r="S2493" t="s">
        <v>36</v>
      </c>
    </row>
    <row r="2494" spans="1:19">
      <c r="A2494">
        <v>10245</v>
      </c>
      <c r="B2494">
        <v>45</v>
      </c>
      <c r="C2494" s="2">
        <v>59.870000000000005</v>
      </c>
      <c r="D2494" s="2">
        <v>7</v>
      </c>
      <c r="E2494" s="2">
        <v>2694.15</v>
      </c>
      <c r="F2494" s="3">
        <v>38111</v>
      </c>
      <c r="G2494" t="s">
        <v>40</v>
      </c>
      <c r="H2494">
        <v>2</v>
      </c>
      <c r="I2494">
        <v>5</v>
      </c>
      <c r="J2494">
        <v>2004</v>
      </c>
      <c r="K2494" s="2">
        <v>50</v>
      </c>
      <c r="L2494" t="s">
        <v>81</v>
      </c>
      <c r="M2494" t="s">
        <v>145</v>
      </c>
      <c r="N2494" t="s">
        <v>700</v>
      </c>
      <c r="O2494" t="s">
        <v>702</v>
      </c>
      <c r="P2494" t="s">
        <v>428</v>
      </c>
      <c r="Q2494" t="s">
        <v>822</v>
      </c>
      <c r="R2494" t="s">
        <v>221</v>
      </c>
      <c r="S2494" t="s">
        <v>45</v>
      </c>
    </row>
    <row r="2495" spans="1:19">
      <c r="A2495">
        <v>10140</v>
      </c>
      <c r="B2495">
        <v>37</v>
      </c>
      <c r="C2495" s="2">
        <v>199.3</v>
      </c>
      <c r="D2495" s="2">
        <v>11</v>
      </c>
      <c r="E2495" s="2">
        <v>7374.1</v>
      </c>
      <c r="F2495" s="3">
        <v>37826</v>
      </c>
      <c r="G2495" t="s">
        <v>40</v>
      </c>
      <c r="H2495">
        <v>3</v>
      </c>
      <c r="I2495">
        <v>7</v>
      </c>
      <c r="J2495">
        <v>2003</v>
      </c>
      <c r="K2495" s="2">
        <v>214</v>
      </c>
      <c r="L2495" t="s">
        <v>100</v>
      </c>
      <c r="M2495" t="s">
        <v>64</v>
      </c>
      <c r="N2495" t="s">
        <v>703</v>
      </c>
      <c r="O2495" t="s">
        <v>705</v>
      </c>
      <c r="P2495" t="s">
        <v>270</v>
      </c>
      <c r="Q2495" t="s">
        <v>822</v>
      </c>
      <c r="R2495" t="s">
        <v>221</v>
      </c>
      <c r="S2495" t="s">
        <v>39</v>
      </c>
    </row>
    <row r="2496" spans="1:19">
      <c r="A2496">
        <v>10140</v>
      </c>
      <c r="B2496">
        <v>26</v>
      </c>
      <c r="C2496" s="2">
        <v>122.61999999999999</v>
      </c>
      <c r="D2496" s="2">
        <v>4</v>
      </c>
      <c r="E2496" s="2">
        <v>3188.12</v>
      </c>
      <c r="F2496" s="3">
        <v>37826</v>
      </c>
      <c r="G2496" t="s">
        <v>40</v>
      </c>
      <c r="H2496">
        <v>3</v>
      </c>
      <c r="I2496">
        <v>7</v>
      </c>
      <c r="J2496">
        <v>2003</v>
      </c>
      <c r="K2496" s="2">
        <v>147</v>
      </c>
      <c r="L2496" t="s">
        <v>100</v>
      </c>
      <c r="M2496" t="s">
        <v>131</v>
      </c>
      <c r="N2496" t="s">
        <v>703</v>
      </c>
      <c r="O2496" t="s">
        <v>705</v>
      </c>
      <c r="P2496" t="s">
        <v>270</v>
      </c>
      <c r="Q2496" t="s">
        <v>822</v>
      </c>
      <c r="R2496" t="s">
        <v>221</v>
      </c>
      <c r="S2496" t="s">
        <v>36</v>
      </c>
    </row>
    <row r="2497" spans="1:19">
      <c r="A2497">
        <v>10140</v>
      </c>
      <c r="B2497">
        <v>36</v>
      </c>
      <c r="C2497" s="2">
        <v>114.30000000000001</v>
      </c>
      <c r="D2497" s="2">
        <v>6</v>
      </c>
      <c r="E2497" s="2">
        <v>4114.8</v>
      </c>
      <c r="F2497" s="3">
        <v>37826</v>
      </c>
      <c r="G2497" t="s">
        <v>40</v>
      </c>
      <c r="H2497">
        <v>3</v>
      </c>
      <c r="I2497">
        <v>7</v>
      </c>
      <c r="J2497">
        <v>2003</v>
      </c>
      <c r="K2497" s="2">
        <v>101</v>
      </c>
      <c r="L2497" t="s">
        <v>100</v>
      </c>
      <c r="M2497" t="s">
        <v>208</v>
      </c>
      <c r="N2497" t="s">
        <v>703</v>
      </c>
      <c r="O2497" t="s">
        <v>705</v>
      </c>
      <c r="P2497" t="s">
        <v>270</v>
      </c>
      <c r="Q2497" t="s">
        <v>822</v>
      </c>
      <c r="R2497" t="s">
        <v>221</v>
      </c>
      <c r="S2497" t="s">
        <v>36</v>
      </c>
    </row>
    <row r="2498" spans="1:19">
      <c r="A2498">
        <v>10168</v>
      </c>
      <c r="B2498">
        <v>36</v>
      </c>
      <c r="C2498" s="2">
        <v>96.660000000000011</v>
      </c>
      <c r="D2498" s="2">
        <v>1</v>
      </c>
      <c r="E2498" s="2">
        <v>3479.76</v>
      </c>
      <c r="F2498" s="3">
        <v>37922</v>
      </c>
      <c r="G2498" t="s">
        <v>40</v>
      </c>
      <c r="H2498">
        <v>4</v>
      </c>
      <c r="I2498">
        <v>10</v>
      </c>
      <c r="J2498">
        <v>2003</v>
      </c>
      <c r="K2498" s="2">
        <v>95</v>
      </c>
      <c r="L2498" t="s">
        <v>173</v>
      </c>
      <c r="M2498" t="s">
        <v>178</v>
      </c>
      <c r="N2498" t="s">
        <v>703</v>
      </c>
      <c r="O2498" t="s">
        <v>705</v>
      </c>
      <c r="P2498" t="s">
        <v>270</v>
      </c>
      <c r="Q2498" t="s">
        <v>822</v>
      </c>
      <c r="R2498" t="s">
        <v>221</v>
      </c>
      <c r="S2498" t="s">
        <v>36</v>
      </c>
    </row>
    <row r="2499" spans="1:19">
      <c r="A2499">
        <v>10168</v>
      </c>
      <c r="B2499">
        <v>27</v>
      </c>
      <c r="C2499" s="2">
        <v>135.59</v>
      </c>
      <c r="D2499" s="2">
        <v>4</v>
      </c>
      <c r="E2499" s="2">
        <v>3660.93</v>
      </c>
      <c r="F2499" s="3">
        <v>37922</v>
      </c>
      <c r="G2499" t="s">
        <v>40</v>
      </c>
      <c r="H2499">
        <v>4</v>
      </c>
      <c r="I2499">
        <v>10</v>
      </c>
      <c r="J2499">
        <v>2003</v>
      </c>
      <c r="K2499" s="2">
        <v>118</v>
      </c>
      <c r="L2499" t="s">
        <v>173</v>
      </c>
      <c r="M2499" t="s">
        <v>152</v>
      </c>
      <c r="N2499" t="s">
        <v>703</v>
      </c>
      <c r="O2499" t="s">
        <v>705</v>
      </c>
      <c r="P2499" t="s">
        <v>270</v>
      </c>
      <c r="Q2499" t="s">
        <v>822</v>
      </c>
      <c r="R2499" t="s">
        <v>221</v>
      </c>
      <c r="S2499" t="s">
        <v>36</v>
      </c>
    </row>
    <row r="2500" spans="1:19">
      <c r="A2500">
        <v>10168</v>
      </c>
      <c r="B2500">
        <v>20</v>
      </c>
      <c r="C2500" s="2">
        <v>209.15</v>
      </c>
      <c r="D2500" s="2">
        <v>3</v>
      </c>
      <c r="E2500" s="2">
        <v>4183</v>
      </c>
      <c r="F2500" s="3">
        <v>37922</v>
      </c>
      <c r="G2500" t="s">
        <v>40</v>
      </c>
      <c r="H2500">
        <v>4</v>
      </c>
      <c r="I2500">
        <v>10</v>
      </c>
      <c r="J2500">
        <v>2003</v>
      </c>
      <c r="K2500" s="2">
        <v>193</v>
      </c>
      <c r="L2500" t="s">
        <v>173</v>
      </c>
      <c r="M2500" t="s">
        <v>174</v>
      </c>
      <c r="N2500" t="s">
        <v>703</v>
      </c>
      <c r="O2500" t="s">
        <v>705</v>
      </c>
      <c r="P2500" t="s">
        <v>270</v>
      </c>
      <c r="Q2500" t="s">
        <v>822</v>
      </c>
      <c r="R2500" t="s">
        <v>221</v>
      </c>
      <c r="S2500" t="s">
        <v>36</v>
      </c>
    </row>
    <row r="2501" spans="1:19">
      <c r="A2501">
        <v>10170</v>
      </c>
      <c r="B2501">
        <v>46</v>
      </c>
      <c r="C2501" s="2">
        <v>61.180000000000007</v>
      </c>
      <c r="D2501" s="2">
        <v>5</v>
      </c>
      <c r="E2501" s="2">
        <v>2814.28</v>
      </c>
      <c r="F2501" s="3">
        <v>37922</v>
      </c>
      <c r="G2501" t="s">
        <v>40</v>
      </c>
      <c r="H2501">
        <v>4</v>
      </c>
      <c r="I2501">
        <v>10</v>
      </c>
      <c r="J2501">
        <v>2003</v>
      </c>
      <c r="K2501" s="2">
        <v>60</v>
      </c>
      <c r="L2501" t="s">
        <v>173</v>
      </c>
      <c r="M2501" t="s">
        <v>153</v>
      </c>
      <c r="N2501" t="s">
        <v>703</v>
      </c>
      <c r="O2501" t="s">
        <v>705</v>
      </c>
      <c r="P2501" t="s">
        <v>270</v>
      </c>
      <c r="Q2501" t="s">
        <v>822</v>
      </c>
      <c r="R2501" t="s">
        <v>221</v>
      </c>
      <c r="S2501" t="s">
        <v>45</v>
      </c>
    </row>
    <row r="2502" spans="1:19">
      <c r="A2502">
        <v>10171</v>
      </c>
      <c r="B2502">
        <v>50</v>
      </c>
      <c r="C2502" s="2">
        <v>114.95</v>
      </c>
      <c r="D2502" s="2">
        <v>2</v>
      </c>
      <c r="E2502" s="2">
        <v>5747.5</v>
      </c>
      <c r="F2502" s="3">
        <v>37922</v>
      </c>
      <c r="G2502" t="s">
        <v>40</v>
      </c>
      <c r="H2502">
        <v>4</v>
      </c>
      <c r="I2502">
        <v>10</v>
      </c>
      <c r="J2502">
        <v>2003</v>
      </c>
      <c r="K2502" s="2">
        <v>112</v>
      </c>
      <c r="L2502" t="s">
        <v>173</v>
      </c>
      <c r="M2502" t="s">
        <v>175</v>
      </c>
      <c r="N2502" t="s">
        <v>703</v>
      </c>
      <c r="O2502" t="s">
        <v>705</v>
      </c>
      <c r="P2502" t="s">
        <v>270</v>
      </c>
      <c r="Q2502" t="s">
        <v>822</v>
      </c>
      <c r="R2502" t="s">
        <v>221</v>
      </c>
      <c r="S2502" t="s">
        <v>36</v>
      </c>
    </row>
    <row r="2503" spans="1:19">
      <c r="A2503">
        <v>10173</v>
      </c>
      <c r="B2503">
        <v>29</v>
      </c>
      <c r="C2503" s="2">
        <v>75.41</v>
      </c>
      <c r="D2503" s="2">
        <v>6</v>
      </c>
      <c r="E2503" s="2">
        <v>2186.89</v>
      </c>
      <c r="F2503" s="3">
        <v>37922</v>
      </c>
      <c r="G2503" t="s">
        <v>40</v>
      </c>
      <c r="H2503">
        <v>4</v>
      </c>
      <c r="I2503">
        <v>10</v>
      </c>
      <c r="J2503">
        <v>2003</v>
      </c>
      <c r="K2503" s="2">
        <v>76</v>
      </c>
      <c r="L2503" t="s">
        <v>173</v>
      </c>
      <c r="M2503" t="s">
        <v>176</v>
      </c>
      <c r="N2503" t="s">
        <v>703</v>
      </c>
      <c r="O2503" t="s">
        <v>705</v>
      </c>
      <c r="P2503" t="s">
        <v>270</v>
      </c>
      <c r="Q2503" t="s">
        <v>822</v>
      </c>
      <c r="R2503" t="s">
        <v>221</v>
      </c>
      <c r="S2503" t="s">
        <v>45</v>
      </c>
    </row>
    <row r="2504" spans="1:19">
      <c r="A2504">
        <v>10168</v>
      </c>
      <c r="B2504">
        <v>28</v>
      </c>
      <c r="C2504" s="2">
        <v>115.87</v>
      </c>
      <c r="D2504" s="2">
        <v>7</v>
      </c>
      <c r="E2504" s="2">
        <v>3244.36</v>
      </c>
      <c r="F2504" s="3">
        <v>37922</v>
      </c>
      <c r="G2504" t="s">
        <v>40</v>
      </c>
      <c r="H2504">
        <v>4</v>
      </c>
      <c r="I2504">
        <v>10</v>
      </c>
      <c r="J2504">
        <v>2003</v>
      </c>
      <c r="K2504" s="2">
        <v>99</v>
      </c>
      <c r="L2504" t="s">
        <v>173</v>
      </c>
      <c r="M2504" t="s">
        <v>177</v>
      </c>
      <c r="N2504" t="s">
        <v>703</v>
      </c>
      <c r="O2504" t="s">
        <v>705</v>
      </c>
      <c r="P2504" t="s">
        <v>270</v>
      </c>
      <c r="Q2504" t="s">
        <v>822</v>
      </c>
      <c r="R2504" t="s">
        <v>221</v>
      </c>
      <c r="S2504" t="s">
        <v>36</v>
      </c>
    </row>
    <row r="2505" spans="1:19">
      <c r="A2505">
        <v>10362</v>
      </c>
      <c r="B2505">
        <v>22</v>
      </c>
      <c r="C2505" s="2">
        <v>166.54999999999998</v>
      </c>
      <c r="D2505" s="2">
        <v>4</v>
      </c>
      <c r="E2505" s="2">
        <v>3664.1</v>
      </c>
      <c r="F2505" s="3">
        <v>38357</v>
      </c>
      <c r="G2505" t="s">
        <v>40</v>
      </c>
      <c r="H2505">
        <v>1</v>
      </c>
      <c r="I2505">
        <v>1</v>
      </c>
      <c r="J2505">
        <v>2005</v>
      </c>
      <c r="K2505" s="2">
        <v>193</v>
      </c>
      <c r="L2505" t="s">
        <v>173</v>
      </c>
      <c r="M2505" t="s">
        <v>174</v>
      </c>
      <c r="N2505" t="s">
        <v>703</v>
      </c>
      <c r="O2505" t="s">
        <v>705</v>
      </c>
      <c r="P2505" t="s">
        <v>270</v>
      </c>
      <c r="Q2505" t="s">
        <v>822</v>
      </c>
      <c r="R2505" t="s">
        <v>221</v>
      </c>
      <c r="S2505" t="s">
        <v>36</v>
      </c>
    </row>
    <row r="2506" spans="1:19">
      <c r="A2506">
        <v>10362</v>
      </c>
      <c r="B2506">
        <v>22</v>
      </c>
      <c r="C2506" s="2">
        <v>176.23</v>
      </c>
      <c r="D2506" s="2">
        <v>1</v>
      </c>
      <c r="E2506" s="2">
        <v>3877.06</v>
      </c>
      <c r="F2506" s="3">
        <v>38357</v>
      </c>
      <c r="G2506" t="s">
        <v>40</v>
      </c>
      <c r="H2506">
        <v>1</v>
      </c>
      <c r="I2506">
        <v>1</v>
      </c>
      <c r="J2506">
        <v>2005</v>
      </c>
      <c r="K2506" s="2">
        <v>150</v>
      </c>
      <c r="L2506" t="s">
        <v>173</v>
      </c>
      <c r="M2506" t="s">
        <v>133</v>
      </c>
      <c r="N2506" t="s">
        <v>703</v>
      </c>
      <c r="O2506" t="s">
        <v>705</v>
      </c>
      <c r="P2506" t="s">
        <v>270</v>
      </c>
      <c r="Q2506" t="s">
        <v>822</v>
      </c>
      <c r="R2506" t="s">
        <v>221</v>
      </c>
      <c r="S2506" t="s">
        <v>36</v>
      </c>
    </row>
    <row r="2507" spans="1:19">
      <c r="A2507">
        <v>10362</v>
      </c>
      <c r="B2507">
        <v>23</v>
      </c>
      <c r="C2507" s="2">
        <v>49.67</v>
      </c>
      <c r="D2507" s="2">
        <v>3</v>
      </c>
      <c r="E2507" s="2">
        <v>1142.4100000000001</v>
      </c>
      <c r="F2507" s="3">
        <v>38357</v>
      </c>
      <c r="G2507" t="s">
        <v>40</v>
      </c>
      <c r="H2507">
        <v>1</v>
      </c>
      <c r="I2507">
        <v>1</v>
      </c>
      <c r="J2507">
        <v>2005</v>
      </c>
      <c r="K2507" s="2">
        <v>60</v>
      </c>
      <c r="L2507" t="s">
        <v>173</v>
      </c>
      <c r="M2507" t="s">
        <v>153</v>
      </c>
      <c r="N2507" t="s">
        <v>703</v>
      </c>
      <c r="O2507" t="s">
        <v>705</v>
      </c>
      <c r="P2507" t="s">
        <v>270</v>
      </c>
      <c r="Q2507" t="s">
        <v>822</v>
      </c>
      <c r="R2507" t="s">
        <v>221</v>
      </c>
      <c r="S2507" t="s">
        <v>45</v>
      </c>
    </row>
    <row r="2508" spans="1:19">
      <c r="A2508">
        <v>10362</v>
      </c>
      <c r="B2508">
        <v>50</v>
      </c>
      <c r="C2508" s="2">
        <v>96.92</v>
      </c>
      <c r="D2508" s="2">
        <v>2</v>
      </c>
      <c r="E2508" s="2">
        <v>4846</v>
      </c>
      <c r="F2508" s="3">
        <v>38357</v>
      </c>
      <c r="G2508" t="s">
        <v>40</v>
      </c>
      <c r="H2508">
        <v>1</v>
      </c>
      <c r="I2508">
        <v>1</v>
      </c>
      <c r="J2508">
        <v>2005</v>
      </c>
      <c r="K2508" s="2">
        <v>112</v>
      </c>
      <c r="L2508" t="s">
        <v>173</v>
      </c>
      <c r="M2508" t="s">
        <v>175</v>
      </c>
      <c r="N2508" t="s">
        <v>703</v>
      </c>
      <c r="O2508" t="s">
        <v>705</v>
      </c>
      <c r="P2508" t="s">
        <v>270</v>
      </c>
      <c r="Q2508" t="s">
        <v>822</v>
      </c>
      <c r="R2508" t="s">
        <v>221</v>
      </c>
      <c r="S2508" t="s">
        <v>36</v>
      </c>
    </row>
    <row r="2509" spans="1:19">
      <c r="A2509">
        <v>10169</v>
      </c>
      <c r="B2509">
        <v>21</v>
      </c>
      <c r="C2509" s="2">
        <v>70.960000000000008</v>
      </c>
      <c r="D2509" s="2">
        <v>9</v>
      </c>
      <c r="E2509" s="2">
        <v>1490.16</v>
      </c>
      <c r="F2509" s="3">
        <v>37922</v>
      </c>
      <c r="G2509" t="s">
        <v>40</v>
      </c>
      <c r="H2509">
        <v>4</v>
      </c>
      <c r="I2509">
        <v>10</v>
      </c>
      <c r="J2509">
        <v>2003</v>
      </c>
      <c r="K2509" s="2">
        <v>84</v>
      </c>
      <c r="L2509" t="s">
        <v>161</v>
      </c>
      <c r="M2509" t="s">
        <v>179</v>
      </c>
      <c r="N2509" t="s">
        <v>703</v>
      </c>
      <c r="O2509" t="s">
        <v>705</v>
      </c>
      <c r="P2509" t="s">
        <v>270</v>
      </c>
      <c r="Q2509" t="s">
        <v>822</v>
      </c>
      <c r="R2509" t="s">
        <v>221</v>
      </c>
      <c r="S2509" t="s">
        <v>45</v>
      </c>
    </row>
    <row r="2510" spans="1:19">
      <c r="A2510">
        <v>10172</v>
      </c>
      <c r="B2510">
        <v>49</v>
      </c>
      <c r="C2510" s="2">
        <v>131.29999999999998</v>
      </c>
      <c r="D2510" s="2">
        <v>11</v>
      </c>
      <c r="E2510" s="2">
        <v>6433.7</v>
      </c>
      <c r="F2510" s="3">
        <v>37922</v>
      </c>
      <c r="G2510" t="s">
        <v>40</v>
      </c>
      <c r="H2510">
        <v>4</v>
      </c>
      <c r="I2510">
        <v>10</v>
      </c>
      <c r="J2510">
        <v>2003</v>
      </c>
      <c r="K2510" s="2">
        <v>109</v>
      </c>
      <c r="L2510" t="s">
        <v>161</v>
      </c>
      <c r="M2510" t="s">
        <v>180</v>
      </c>
      <c r="N2510" t="s">
        <v>703</v>
      </c>
      <c r="O2510" t="s">
        <v>705</v>
      </c>
      <c r="P2510" t="s">
        <v>270</v>
      </c>
      <c r="Q2510" t="s">
        <v>822</v>
      </c>
      <c r="R2510" t="s">
        <v>221</v>
      </c>
      <c r="S2510" t="s">
        <v>36</v>
      </c>
    </row>
    <row r="2511" spans="1:19">
      <c r="A2511">
        <v>10174</v>
      </c>
      <c r="B2511">
        <v>27</v>
      </c>
      <c r="C2511" s="2">
        <v>73.02</v>
      </c>
      <c r="D2511" s="2">
        <v>18</v>
      </c>
      <c r="E2511" s="2">
        <v>1971.54</v>
      </c>
      <c r="F2511" s="3">
        <v>37922</v>
      </c>
      <c r="G2511" t="s">
        <v>40</v>
      </c>
      <c r="H2511">
        <v>4</v>
      </c>
      <c r="I2511">
        <v>10</v>
      </c>
      <c r="J2511">
        <v>2003</v>
      </c>
      <c r="K2511" s="2">
        <v>68</v>
      </c>
      <c r="L2511" t="s">
        <v>161</v>
      </c>
      <c r="M2511" t="s">
        <v>46</v>
      </c>
      <c r="N2511" t="s">
        <v>703</v>
      </c>
      <c r="O2511" t="s">
        <v>705</v>
      </c>
      <c r="P2511" t="s">
        <v>270</v>
      </c>
      <c r="Q2511" t="s">
        <v>822</v>
      </c>
      <c r="R2511" t="s">
        <v>221</v>
      </c>
      <c r="S2511" t="s">
        <v>45</v>
      </c>
    </row>
    <row r="2512" spans="1:19">
      <c r="A2512">
        <v>10168</v>
      </c>
      <c r="B2512">
        <v>48</v>
      </c>
      <c r="C2512" s="2">
        <v>78.25</v>
      </c>
      <c r="D2512" s="2">
        <v>10</v>
      </c>
      <c r="E2512" s="2">
        <v>3756</v>
      </c>
      <c r="F2512" s="3">
        <v>37922</v>
      </c>
      <c r="G2512" t="s">
        <v>40</v>
      </c>
      <c r="H2512">
        <v>4</v>
      </c>
      <c r="I2512">
        <v>10</v>
      </c>
      <c r="J2512">
        <v>2003</v>
      </c>
      <c r="K2512" s="2">
        <v>72</v>
      </c>
      <c r="L2512" t="s">
        <v>161</v>
      </c>
      <c r="M2512" t="s">
        <v>181</v>
      </c>
      <c r="N2512" t="s">
        <v>703</v>
      </c>
      <c r="O2512" t="s">
        <v>705</v>
      </c>
      <c r="P2512" t="s">
        <v>270</v>
      </c>
      <c r="Q2512" t="s">
        <v>822</v>
      </c>
      <c r="R2512" t="s">
        <v>221</v>
      </c>
      <c r="S2512" t="s">
        <v>36</v>
      </c>
    </row>
    <row r="2513" spans="1:19">
      <c r="A2513">
        <v>10168</v>
      </c>
      <c r="B2513">
        <v>28</v>
      </c>
      <c r="C2513" s="2">
        <v>98.649999999999991</v>
      </c>
      <c r="D2513" s="2">
        <v>14</v>
      </c>
      <c r="E2513" s="2">
        <v>2762.2</v>
      </c>
      <c r="F2513" s="3">
        <v>37922</v>
      </c>
      <c r="G2513" t="s">
        <v>40</v>
      </c>
      <c r="H2513">
        <v>4</v>
      </c>
      <c r="I2513">
        <v>10</v>
      </c>
      <c r="J2513">
        <v>2003</v>
      </c>
      <c r="K2513" s="2">
        <v>91</v>
      </c>
      <c r="L2513" t="s">
        <v>161</v>
      </c>
      <c r="M2513" t="s">
        <v>182</v>
      </c>
      <c r="N2513" t="s">
        <v>703</v>
      </c>
      <c r="O2513" t="s">
        <v>705</v>
      </c>
      <c r="P2513" t="s">
        <v>270</v>
      </c>
      <c r="Q2513" t="s">
        <v>822</v>
      </c>
      <c r="R2513" t="s">
        <v>221</v>
      </c>
      <c r="S2513" t="s">
        <v>45</v>
      </c>
    </row>
    <row r="2514" spans="1:19">
      <c r="A2514">
        <v>10168</v>
      </c>
      <c r="B2514">
        <v>31</v>
      </c>
      <c r="C2514" s="2">
        <v>110.69</v>
      </c>
      <c r="D2514" s="2">
        <v>16</v>
      </c>
      <c r="E2514" s="2">
        <v>3431.39</v>
      </c>
      <c r="F2514" s="3">
        <v>37922</v>
      </c>
      <c r="G2514" t="s">
        <v>40</v>
      </c>
      <c r="H2514">
        <v>4</v>
      </c>
      <c r="I2514">
        <v>10</v>
      </c>
      <c r="J2514">
        <v>2003</v>
      </c>
      <c r="K2514" s="2">
        <v>99</v>
      </c>
      <c r="L2514" t="s">
        <v>161</v>
      </c>
      <c r="M2514" t="s">
        <v>47</v>
      </c>
      <c r="N2514" t="s">
        <v>703</v>
      </c>
      <c r="O2514" t="s">
        <v>705</v>
      </c>
      <c r="P2514" t="s">
        <v>270</v>
      </c>
      <c r="Q2514" t="s">
        <v>822</v>
      </c>
      <c r="R2514" t="s">
        <v>221</v>
      </c>
      <c r="S2514" t="s">
        <v>36</v>
      </c>
    </row>
    <row r="2515" spans="1:19">
      <c r="A2515">
        <v>10168</v>
      </c>
      <c r="B2515">
        <v>36</v>
      </c>
      <c r="C2515" s="2">
        <v>125.77000000000001</v>
      </c>
      <c r="D2515" s="2">
        <v>8</v>
      </c>
      <c r="E2515" s="2">
        <v>4527.72</v>
      </c>
      <c r="F2515" s="3">
        <v>37922</v>
      </c>
      <c r="G2515" t="s">
        <v>40</v>
      </c>
      <c r="H2515">
        <v>4</v>
      </c>
      <c r="I2515">
        <v>10</v>
      </c>
      <c r="J2515">
        <v>2003</v>
      </c>
      <c r="K2515" s="2">
        <v>118</v>
      </c>
      <c r="L2515" t="s">
        <v>161</v>
      </c>
      <c r="M2515" t="s">
        <v>183</v>
      </c>
      <c r="N2515" t="s">
        <v>703</v>
      </c>
      <c r="O2515" t="s">
        <v>705</v>
      </c>
      <c r="P2515" t="s">
        <v>270</v>
      </c>
      <c r="Q2515" t="s">
        <v>822</v>
      </c>
      <c r="R2515" t="s">
        <v>221</v>
      </c>
      <c r="S2515" t="s">
        <v>36</v>
      </c>
    </row>
    <row r="2516" spans="1:19">
      <c r="A2516">
        <v>10168</v>
      </c>
      <c r="B2516">
        <v>48</v>
      </c>
      <c r="C2516" s="2">
        <v>96</v>
      </c>
      <c r="D2516" s="2">
        <v>15</v>
      </c>
      <c r="E2516" s="2">
        <v>4608</v>
      </c>
      <c r="F2516" s="3">
        <v>37922</v>
      </c>
      <c r="G2516" t="s">
        <v>40</v>
      </c>
      <c r="H2516">
        <v>4</v>
      </c>
      <c r="I2516">
        <v>10</v>
      </c>
      <c r="J2516">
        <v>2003</v>
      </c>
      <c r="K2516" s="2">
        <v>80</v>
      </c>
      <c r="L2516" t="s">
        <v>161</v>
      </c>
      <c r="M2516" t="s">
        <v>184</v>
      </c>
      <c r="N2516" t="s">
        <v>703</v>
      </c>
      <c r="O2516" t="s">
        <v>705</v>
      </c>
      <c r="P2516" t="s">
        <v>270</v>
      </c>
      <c r="Q2516" t="s">
        <v>822</v>
      </c>
      <c r="R2516" t="s">
        <v>221</v>
      </c>
      <c r="S2516" t="s">
        <v>36</v>
      </c>
    </row>
    <row r="2517" spans="1:19">
      <c r="A2517">
        <v>10168</v>
      </c>
      <c r="B2517">
        <v>39</v>
      </c>
      <c r="C2517" s="2">
        <v>82.91</v>
      </c>
      <c r="D2517" s="2">
        <v>17</v>
      </c>
      <c r="E2517" s="2">
        <v>3233.49</v>
      </c>
      <c r="F2517" s="3">
        <v>37922</v>
      </c>
      <c r="G2517" t="s">
        <v>40</v>
      </c>
      <c r="H2517">
        <v>4</v>
      </c>
      <c r="I2517">
        <v>10</v>
      </c>
      <c r="J2517">
        <v>2003</v>
      </c>
      <c r="K2517" s="2">
        <v>74</v>
      </c>
      <c r="L2517" t="s">
        <v>161</v>
      </c>
      <c r="M2517" t="s">
        <v>48</v>
      </c>
      <c r="N2517" t="s">
        <v>703</v>
      </c>
      <c r="O2517" t="s">
        <v>705</v>
      </c>
      <c r="P2517" t="s">
        <v>270</v>
      </c>
      <c r="Q2517" t="s">
        <v>822</v>
      </c>
      <c r="R2517" t="s">
        <v>221</v>
      </c>
      <c r="S2517" t="s">
        <v>36</v>
      </c>
    </row>
    <row r="2518" spans="1:19">
      <c r="A2518">
        <v>10317</v>
      </c>
      <c r="B2518">
        <v>35</v>
      </c>
      <c r="C2518" s="2">
        <v>83.32</v>
      </c>
      <c r="D2518" s="2">
        <v>1</v>
      </c>
      <c r="E2518" s="2">
        <v>2916.2</v>
      </c>
      <c r="F2518" s="3">
        <v>38293</v>
      </c>
      <c r="G2518" t="s">
        <v>40</v>
      </c>
      <c r="H2518">
        <v>4</v>
      </c>
      <c r="I2518">
        <v>11</v>
      </c>
      <c r="J2518">
        <v>2004</v>
      </c>
      <c r="K2518" s="2">
        <v>72</v>
      </c>
      <c r="L2518" t="s">
        <v>161</v>
      </c>
      <c r="M2518" t="s">
        <v>181</v>
      </c>
      <c r="N2518" t="s">
        <v>703</v>
      </c>
      <c r="O2518" t="s">
        <v>705</v>
      </c>
      <c r="P2518" t="s">
        <v>270</v>
      </c>
      <c r="Q2518" t="s">
        <v>822</v>
      </c>
      <c r="R2518" t="s">
        <v>221</v>
      </c>
      <c r="S2518" t="s">
        <v>45</v>
      </c>
    </row>
    <row r="2519" spans="1:19">
      <c r="A2519">
        <v>10140</v>
      </c>
      <c r="B2519">
        <v>38</v>
      </c>
      <c r="C2519" s="2">
        <v>127.10000000000001</v>
      </c>
      <c r="D2519" s="2">
        <v>8</v>
      </c>
      <c r="E2519" s="2">
        <v>4829.8</v>
      </c>
      <c r="F2519" s="3">
        <v>37826</v>
      </c>
      <c r="G2519" t="s">
        <v>40</v>
      </c>
      <c r="H2519">
        <v>3</v>
      </c>
      <c r="I2519">
        <v>7</v>
      </c>
      <c r="J2519">
        <v>2003</v>
      </c>
      <c r="K2519" s="2">
        <v>136</v>
      </c>
      <c r="L2519" t="s">
        <v>79</v>
      </c>
      <c r="M2519" t="s">
        <v>140</v>
      </c>
      <c r="N2519" t="s">
        <v>703</v>
      </c>
      <c r="O2519" t="s">
        <v>705</v>
      </c>
      <c r="P2519" t="s">
        <v>270</v>
      </c>
      <c r="Q2519" t="s">
        <v>822</v>
      </c>
      <c r="R2519" t="s">
        <v>221</v>
      </c>
      <c r="S2519" t="s">
        <v>36</v>
      </c>
    </row>
    <row r="2520" spans="1:19">
      <c r="A2520">
        <v>10140</v>
      </c>
      <c r="B2520">
        <v>32</v>
      </c>
      <c r="C2520" s="2">
        <v>130.66999999999999</v>
      </c>
      <c r="D2520" s="2">
        <v>10</v>
      </c>
      <c r="E2520" s="2">
        <v>4181.4399999999996</v>
      </c>
      <c r="F2520" s="3">
        <v>37826</v>
      </c>
      <c r="G2520" t="s">
        <v>40</v>
      </c>
      <c r="H2520">
        <v>3</v>
      </c>
      <c r="I2520">
        <v>7</v>
      </c>
      <c r="J2520">
        <v>2003</v>
      </c>
      <c r="K2520" s="2">
        <v>116</v>
      </c>
      <c r="L2520" t="s">
        <v>79</v>
      </c>
      <c r="M2520" t="s">
        <v>80</v>
      </c>
      <c r="N2520" t="s">
        <v>703</v>
      </c>
      <c r="O2520" t="s">
        <v>705</v>
      </c>
      <c r="P2520" t="s">
        <v>270</v>
      </c>
      <c r="Q2520" t="s">
        <v>822</v>
      </c>
      <c r="R2520" t="s">
        <v>221</v>
      </c>
      <c r="S2520" t="s">
        <v>36</v>
      </c>
    </row>
    <row r="2521" spans="1:19">
      <c r="A2521">
        <v>10140</v>
      </c>
      <c r="B2521">
        <v>46</v>
      </c>
      <c r="C2521" s="2">
        <v>61.99</v>
      </c>
      <c r="D2521" s="2">
        <v>2</v>
      </c>
      <c r="E2521" s="2">
        <v>2851.54</v>
      </c>
      <c r="F2521" s="3">
        <v>37826</v>
      </c>
      <c r="G2521" t="s">
        <v>40</v>
      </c>
      <c r="H2521">
        <v>3</v>
      </c>
      <c r="I2521">
        <v>7</v>
      </c>
      <c r="J2521">
        <v>2003</v>
      </c>
      <c r="K2521" s="2">
        <v>60</v>
      </c>
      <c r="L2521" t="s">
        <v>79</v>
      </c>
      <c r="M2521" t="s">
        <v>142</v>
      </c>
      <c r="N2521" t="s">
        <v>703</v>
      </c>
      <c r="O2521" t="s">
        <v>705</v>
      </c>
      <c r="P2521" t="s">
        <v>270</v>
      </c>
      <c r="Q2521" t="s">
        <v>822</v>
      </c>
      <c r="R2521" t="s">
        <v>221</v>
      </c>
      <c r="S2521" t="s">
        <v>45</v>
      </c>
    </row>
    <row r="2522" spans="1:19">
      <c r="A2522">
        <v>10140</v>
      </c>
      <c r="B2522">
        <v>40</v>
      </c>
      <c r="C2522" s="2">
        <v>115.03</v>
      </c>
      <c r="D2522" s="2">
        <v>5</v>
      </c>
      <c r="E2522" s="2">
        <v>4601.2</v>
      </c>
      <c r="F2522" s="3">
        <v>37826</v>
      </c>
      <c r="G2522" t="s">
        <v>40</v>
      </c>
      <c r="H2522">
        <v>3</v>
      </c>
      <c r="I2522">
        <v>7</v>
      </c>
      <c r="J2522">
        <v>2003</v>
      </c>
      <c r="K2522" s="2">
        <v>121</v>
      </c>
      <c r="L2522" t="s">
        <v>79</v>
      </c>
      <c r="M2522" t="s">
        <v>143</v>
      </c>
      <c r="N2522" t="s">
        <v>703</v>
      </c>
      <c r="O2522" t="s">
        <v>705</v>
      </c>
      <c r="P2522" t="s">
        <v>270</v>
      </c>
      <c r="Q2522" t="s">
        <v>822</v>
      </c>
      <c r="R2522" t="s">
        <v>221</v>
      </c>
      <c r="S2522" t="s">
        <v>36</v>
      </c>
    </row>
    <row r="2523" spans="1:19">
      <c r="A2523">
        <v>10140</v>
      </c>
      <c r="B2523">
        <v>47</v>
      </c>
      <c r="C2523" s="2">
        <v>108.62</v>
      </c>
      <c r="D2523" s="2">
        <v>1</v>
      </c>
      <c r="E2523" s="2">
        <v>5105.1400000000003</v>
      </c>
      <c r="F2523" s="3">
        <v>37826</v>
      </c>
      <c r="G2523" t="s">
        <v>40</v>
      </c>
      <c r="H2523">
        <v>3</v>
      </c>
      <c r="I2523">
        <v>7</v>
      </c>
      <c r="J2523">
        <v>2003</v>
      </c>
      <c r="K2523" s="2">
        <v>127</v>
      </c>
      <c r="L2523" t="s">
        <v>79</v>
      </c>
      <c r="M2523" t="s">
        <v>246</v>
      </c>
      <c r="N2523" t="s">
        <v>703</v>
      </c>
      <c r="O2523" t="s">
        <v>705</v>
      </c>
      <c r="P2523" t="s">
        <v>270</v>
      </c>
      <c r="Q2523" t="s">
        <v>822</v>
      </c>
      <c r="R2523" t="s">
        <v>221</v>
      </c>
      <c r="S2523" t="s">
        <v>36</v>
      </c>
    </row>
    <row r="2524" spans="1:19">
      <c r="A2524">
        <v>10140</v>
      </c>
      <c r="B2524">
        <v>26</v>
      </c>
      <c r="C2524" s="2">
        <v>108.83</v>
      </c>
      <c r="D2524" s="2">
        <v>3</v>
      </c>
      <c r="E2524" s="2">
        <v>2829.58</v>
      </c>
      <c r="F2524" s="3">
        <v>37826</v>
      </c>
      <c r="G2524" t="s">
        <v>40</v>
      </c>
      <c r="H2524">
        <v>3</v>
      </c>
      <c r="I2524">
        <v>7</v>
      </c>
      <c r="J2524">
        <v>2003</v>
      </c>
      <c r="K2524" s="2">
        <v>96</v>
      </c>
      <c r="L2524" t="s">
        <v>79</v>
      </c>
      <c r="M2524" t="s">
        <v>247</v>
      </c>
      <c r="N2524" t="s">
        <v>703</v>
      </c>
      <c r="O2524" t="s">
        <v>705</v>
      </c>
      <c r="P2524" t="s">
        <v>270</v>
      </c>
      <c r="Q2524" t="s">
        <v>822</v>
      </c>
      <c r="R2524" t="s">
        <v>221</v>
      </c>
      <c r="S2524" t="s">
        <v>45</v>
      </c>
    </row>
    <row r="2525" spans="1:19">
      <c r="A2525">
        <v>10140</v>
      </c>
      <c r="B2525">
        <v>28</v>
      </c>
      <c r="C2525" s="2">
        <v>60.76</v>
      </c>
      <c r="D2525" s="2">
        <v>7</v>
      </c>
      <c r="E2525" s="2">
        <v>1701.28</v>
      </c>
      <c r="F2525" s="3">
        <v>37826</v>
      </c>
      <c r="G2525" t="s">
        <v>40</v>
      </c>
      <c r="H2525">
        <v>3</v>
      </c>
      <c r="I2525">
        <v>7</v>
      </c>
      <c r="J2525">
        <v>2003</v>
      </c>
      <c r="K2525" s="2">
        <v>64</v>
      </c>
      <c r="L2525" t="s">
        <v>79</v>
      </c>
      <c r="M2525" t="s">
        <v>144</v>
      </c>
      <c r="N2525" t="s">
        <v>703</v>
      </c>
      <c r="O2525" t="s">
        <v>705</v>
      </c>
      <c r="P2525" t="s">
        <v>270</v>
      </c>
      <c r="Q2525" t="s">
        <v>822</v>
      </c>
      <c r="R2525" t="s">
        <v>221</v>
      </c>
      <c r="S2525" t="s">
        <v>45</v>
      </c>
    </row>
    <row r="2526" spans="1:19">
      <c r="A2526">
        <v>10140</v>
      </c>
      <c r="B2526">
        <v>29</v>
      </c>
      <c r="C2526" s="2">
        <v>43.269999999999996</v>
      </c>
      <c r="D2526" s="2">
        <v>9</v>
      </c>
      <c r="E2526" s="2">
        <v>1254.83</v>
      </c>
      <c r="F2526" s="3">
        <v>37826</v>
      </c>
      <c r="G2526" t="s">
        <v>40</v>
      </c>
      <c r="H2526">
        <v>3</v>
      </c>
      <c r="I2526">
        <v>7</v>
      </c>
      <c r="J2526">
        <v>2003</v>
      </c>
      <c r="K2526" s="2">
        <v>50</v>
      </c>
      <c r="L2526" t="s">
        <v>81</v>
      </c>
      <c r="M2526" t="s">
        <v>145</v>
      </c>
      <c r="N2526" t="s">
        <v>703</v>
      </c>
      <c r="O2526" t="s">
        <v>705</v>
      </c>
      <c r="P2526" t="s">
        <v>270</v>
      </c>
      <c r="Q2526" t="s">
        <v>822</v>
      </c>
      <c r="R2526" t="s">
        <v>221</v>
      </c>
      <c r="S2526" t="s">
        <v>45</v>
      </c>
    </row>
    <row r="2527" spans="1:19">
      <c r="A2527">
        <v>10168</v>
      </c>
      <c r="B2527">
        <v>31</v>
      </c>
      <c r="C2527" s="2">
        <v>73.61</v>
      </c>
      <c r="D2527" s="2">
        <v>12</v>
      </c>
      <c r="E2527" s="2">
        <v>2281.91</v>
      </c>
      <c r="F2527" s="3">
        <v>37922</v>
      </c>
      <c r="G2527" t="s">
        <v>40</v>
      </c>
      <c r="H2527">
        <v>4</v>
      </c>
      <c r="I2527">
        <v>10</v>
      </c>
      <c r="J2527">
        <v>2003</v>
      </c>
      <c r="K2527" s="2">
        <v>68</v>
      </c>
      <c r="L2527" t="s">
        <v>81</v>
      </c>
      <c r="M2527" t="s">
        <v>187</v>
      </c>
      <c r="N2527" t="s">
        <v>703</v>
      </c>
      <c r="O2527" t="s">
        <v>705</v>
      </c>
      <c r="P2527" t="s">
        <v>270</v>
      </c>
      <c r="Q2527" t="s">
        <v>822</v>
      </c>
      <c r="R2527" t="s">
        <v>221</v>
      </c>
      <c r="S2527" t="s">
        <v>45</v>
      </c>
    </row>
    <row r="2528" spans="1:19">
      <c r="A2528">
        <v>10168</v>
      </c>
      <c r="B2528">
        <v>48</v>
      </c>
      <c r="C2528" s="2">
        <v>51.93</v>
      </c>
      <c r="D2528" s="2">
        <v>13</v>
      </c>
      <c r="E2528" s="2">
        <v>2492.64</v>
      </c>
      <c r="F2528" s="3">
        <v>37922</v>
      </c>
      <c r="G2528" t="s">
        <v>40</v>
      </c>
      <c r="H2528">
        <v>4</v>
      </c>
      <c r="I2528">
        <v>10</v>
      </c>
      <c r="J2528">
        <v>2003</v>
      </c>
      <c r="K2528" s="2">
        <v>43</v>
      </c>
      <c r="L2528" t="s">
        <v>81</v>
      </c>
      <c r="M2528" t="s">
        <v>188</v>
      </c>
      <c r="N2528" t="s">
        <v>703</v>
      </c>
      <c r="O2528" t="s">
        <v>705</v>
      </c>
      <c r="P2528" t="s">
        <v>270</v>
      </c>
      <c r="Q2528" t="s">
        <v>822</v>
      </c>
      <c r="R2528" t="s">
        <v>221</v>
      </c>
      <c r="S2528" t="s">
        <v>45</v>
      </c>
    </row>
    <row r="2529" spans="1:19">
      <c r="A2529">
        <v>10251</v>
      </c>
      <c r="B2529">
        <v>28</v>
      </c>
      <c r="C2529" s="2">
        <v>113.88</v>
      </c>
      <c r="D2529" s="2">
        <v>2</v>
      </c>
      <c r="E2529" s="2">
        <v>3188.64</v>
      </c>
      <c r="F2529" s="3">
        <v>38125</v>
      </c>
      <c r="G2529" t="s">
        <v>40</v>
      </c>
      <c r="H2529">
        <v>2</v>
      </c>
      <c r="I2529">
        <v>5</v>
      </c>
      <c r="J2529">
        <v>2004</v>
      </c>
      <c r="K2529" s="2">
        <v>95</v>
      </c>
      <c r="L2529" t="s">
        <v>173</v>
      </c>
      <c r="M2529" t="s">
        <v>178</v>
      </c>
      <c r="N2529" t="s">
        <v>714</v>
      </c>
      <c r="O2529" t="s">
        <v>716</v>
      </c>
      <c r="P2529" t="s">
        <v>717</v>
      </c>
      <c r="Q2529" t="s">
        <v>822</v>
      </c>
      <c r="R2529" t="s">
        <v>221</v>
      </c>
      <c r="S2529" t="s">
        <v>36</v>
      </c>
    </row>
    <row r="2530" spans="1:19">
      <c r="A2530">
        <v>10251</v>
      </c>
      <c r="B2530">
        <v>44</v>
      </c>
      <c r="C2530" s="2">
        <v>130.83000000000001</v>
      </c>
      <c r="D2530" s="2">
        <v>5</v>
      </c>
      <c r="E2530" s="2">
        <v>5756.52</v>
      </c>
      <c r="F2530" s="3">
        <v>38125</v>
      </c>
      <c r="G2530" t="s">
        <v>40</v>
      </c>
      <c r="H2530">
        <v>2</v>
      </c>
      <c r="I2530">
        <v>5</v>
      </c>
      <c r="J2530">
        <v>2004</v>
      </c>
      <c r="K2530" s="2">
        <v>118</v>
      </c>
      <c r="L2530" t="s">
        <v>173</v>
      </c>
      <c r="M2530" t="s">
        <v>152</v>
      </c>
      <c r="N2530" t="s">
        <v>714</v>
      </c>
      <c r="O2530" t="s">
        <v>716</v>
      </c>
      <c r="P2530" t="s">
        <v>717</v>
      </c>
      <c r="Q2530" t="s">
        <v>822</v>
      </c>
      <c r="R2530" t="s">
        <v>221</v>
      </c>
      <c r="S2530" t="s">
        <v>36</v>
      </c>
    </row>
    <row r="2531" spans="1:19">
      <c r="A2531">
        <v>10251</v>
      </c>
      <c r="B2531">
        <v>43</v>
      </c>
      <c r="C2531" s="2">
        <v>164.60999999999999</v>
      </c>
      <c r="D2531" s="2">
        <v>4</v>
      </c>
      <c r="E2531" s="2">
        <v>7078.23</v>
      </c>
      <c r="F2531" s="3">
        <v>38125</v>
      </c>
      <c r="G2531" t="s">
        <v>40</v>
      </c>
      <c r="H2531">
        <v>2</v>
      </c>
      <c r="I2531">
        <v>5</v>
      </c>
      <c r="J2531">
        <v>2004</v>
      </c>
      <c r="K2531" s="2">
        <v>193</v>
      </c>
      <c r="L2531" t="s">
        <v>173</v>
      </c>
      <c r="M2531" t="s">
        <v>174</v>
      </c>
      <c r="N2531" t="s">
        <v>714</v>
      </c>
      <c r="O2531" t="s">
        <v>716</v>
      </c>
      <c r="P2531" t="s">
        <v>717</v>
      </c>
      <c r="Q2531" t="s">
        <v>822</v>
      </c>
      <c r="R2531" t="s">
        <v>221</v>
      </c>
      <c r="S2531" t="s">
        <v>39</v>
      </c>
    </row>
    <row r="2532" spans="1:19">
      <c r="A2532">
        <v>10251</v>
      </c>
      <c r="B2532">
        <v>46</v>
      </c>
      <c r="C2532" s="2">
        <v>164.18</v>
      </c>
      <c r="D2532" s="2">
        <v>1</v>
      </c>
      <c r="E2532" s="2">
        <v>7552.28</v>
      </c>
      <c r="F2532" s="3">
        <v>38125</v>
      </c>
      <c r="G2532" t="s">
        <v>40</v>
      </c>
      <c r="H2532">
        <v>2</v>
      </c>
      <c r="I2532">
        <v>5</v>
      </c>
      <c r="J2532">
        <v>2004</v>
      </c>
      <c r="K2532" s="2">
        <v>150</v>
      </c>
      <c r="L2532" t="s">
        <v>173</v>
      </c>
      <c r="M2532" t="s">
        <v>133</v>
      </c>
      <c r="N2532" t="s">
        <v>714</v>
      </c>
      <c r="O2532" t="s">
        <v>716</v>
      </c>
      <c r="P2532" t="s">
        <v>717</v>
      </c>
      <c r="Q2532" t="s">
        <v>822</v>
      </c>
      <c r="R2532" t="s">
        <v>221</v>
      </c>
      <c r="S2532" t="s">
        <v>39</v>
      </c>
    </row>
    <row r="2533" spans="1:19">
      <c r="A2533">
        <v>10251</v>
      </c>
      <c r="B2533">
        <v>29</v>
      </c>
      <c r="C2533" s="2">
        <v>61.18</v>
      </c>
      <c r="D2533" s="2">
        <v>6</v>
      </c>
      <c r="E2533" s="2">
        <v>1774.22</v>
      </c>
      <c r="F2533" s="3">
        <v>38125</v>
      </c>
      <c r="G2533" t="s">
        <v>40</v>
      </c>
      <c r="H2533">
        <v>2</v>
      </c>
      <c r="I2533">
        <v>5</v>
      </c>
      <c r="J2533">
        <v>2004</v>
      </c>
      <c r="K2533" s="2">
        <v>60</v>
      </c>
      <c r="L2533" t="s">
        <v>173</v>
      </c>
      <c r="M2533" t="s">
        <v>153</v>
      </c>
      <c r="N2533" t="s">
        <v>714</v>
      </c>
      <c r="O2533" t="s">
        <v>716</v>
      </c>
      <c r="P2533" t="s">
        <v>717</v>
      </c>
      <c r="Q2533" t="s">
        <v>822</v>
      </c>
      <c r="R2533" t="s">
        <v>221</v>
      </c>
      <c r="S2533" t="s">
        <v>45</v>
      </c>
    </row>
    <row r="2534" spans="1:19">
      <c r="A2534">
        <v>10251</v>
      </c>
      <c r="B2534">
        <v>26</v>
      </c>
      <c r="C2534" s="2">
        <v>101.42999999999999</v>
      </c>
      <c r="D2534" s="2">
        <v>3</v>
      </c>
      <c r="E2534" s="2">
        <v>2637.18</v>
      </c>
      <c r="F2534" s="3">
        <v>38125</v>
      </c>
      <c r="G2534" t="s">
        <v>40</v>
      </c>
      <c r="H2534">
        <v>2</v>
      </c>
      <c r="I2534">
        <v>5</v>
      </c>
      <c r="J2534">
        <v>2004</v>
      </c>
      <c r="K2534" s="2">
        <v>112</v>
      </c>
      <c r="L2534" t="s">
        <v>173</v>
      </c>
      <c r="M2534" t="s">
        <v>175</v>
      </c>
      <c r="N2534" t="s">
        <v>714</v>
      </c>
      <c r="O2534" t="s">
        <v>716</v>
      </c>
      <c r="P2534" t="s">
        <v>717</v>
      </c>
      <c r="Q2534" t="s">
        <v>822</v>
      </c>
      <c r="R2534" t="s">
        <v>221</v>
      </c>
      <c r="S2534" t="s">
        <v>45</v>
      </c>
    </row>
    <row r="2535" spans="1:19">
      <c r="A2535">
        <v>10401</v>
      </c>
      <c r="B2535">
        <v>49</v>
      </c>
      <c r="C2535" s="2">
        <v>101.88999999999999</v>
      </c>
      <c r="D2535" s="2">
        <v>1</v>
      </c>
      <c r="E2535" s="2">
        <v>4992.6099999999997</v>
      </c>
      <c r="F2535" s="3">
        <v>38445</v>
      </c>
      <c r="G2535" t="s">
        <v>438</v>
      </c>
      <c r="H2535">
        <v>2</v>
      </c>
      <c r="I2535">
        <v>4</v>
      </c>
      <c r="J2535">
        <v>2005</v>
      </c>
      <c r="K2535" s="2">
        <v>99</v>
      </c>
      <c r="L2535" t="s">
        <v>173</v>
      </c>
      <c r="M2535" t="s">
        <v>177</v>
      </c>
      <c r="N2535" t="s">
        <v>714</v>
      </c>
      <c r="O2535" t="s">
        <v>716</v>
      </c>
      <c r="P2535" t="s">
        <v>717</v>
      </c>
      <c r="Q2535" t="s">
        <v>822</v>
      </c>
      <c r="R2535" t="s">
        <v>221</v>
      </c>
      <c r="S2535" t="s">
        <v>36</v>
      </c>
    </row>
    <row r="2536" spans="1:19">
      <c r="A2536">
        <v>10401</v>
      </c>
      <c r="B2536">
        <v>42</v>
      </c>
      <c r="C2536" s="2">
        <v>76.03</v>
      </c>
      <c r="D2536" s="2">
        <v>3</v>
      </c>
      <c r="E2536" s="2">
        <v>3193.26</v>
      </c>
      <c r="F2536" s="3">
        <v>38445</v>
      </c>
      <c r="G2536" t="s">
        <v>438</v>
      </c>
      <c r="H2536">
        <v>2</v>
      </c>
      <c r="I2536">
        <v>4</v>
      </c>
      <c r="J2536">
        <v>2005</v>
      </c>
      <c r="K2536" s="2">
        <v>84</v>
      </c>
      <c r="L2536" t="s">
        <v>161</v>
      </c>
      <c r="M2536" t="s">
        <v>179</v>
      </c>
      <c r="N2536" t="s">
        <v>714</v>
      </c>
      <c r="O2536" t="s">
        <v>716</v>
      </c>
      <c r="P2536" t="s">
        <v>717</v>
      </c>
      <c r="Q2536" t="s">
        <v>822</v>
      </c>
      <c r="R2536" t="s">
        <v>221</v>
      </c>
      <c r="S2536" t="s">
        <v>36</v>
      </c>
    </row>
    <row r="2537" spans="1:19">
      <c r="A2537">
        <v>10401</v>
      </c>
      <c r="B2537">
        <v>38</v>
      </c>
      <c r="C2537" s="2">
        <v>96.29</v>
      </c>
      <c r="D2537" s="2">
        <v>5</v>
      </c>
      <c r="E2537" s="2">
        <v>3659.02</v>
      </c>
      <c r="F2537" s="3">
        <v>38445</v>
      </c>
      <c r="G2537" t="s">
        <v>438</v>
      </c>
      <c r="H2537">
        <v>2</v>
      </c>
      <c r="I2537">
        <v>4</v>
      </c>
      <c r="J2537">
        <v>2005</v>
      </c>
      <c r="K2537" s="2">
        <v>109</v>
      </c>
      <c r="L2537" t="s">
        <v>161</v>
      </c>
      <c r="M2537" t="s">
        <v>180</v>
      </c>
      <c r="N2537" t="s">
        <v>714</v>
      </c>
      <c r="O2537" t="s">
        <v>716</v>
      </c>
      <c r="P2537" t="s">
        <v>717</v>
      </c>
      <c r="Q2537" t="s">
        <v>822</v>
      </c>
      <c r="R2537" t="s">
        <v>221</v>
      </c>
      <c r="S2537" t="s">
        <v>36</v>
      </c>
    </row>
    <row r="2538" spans="1:19">
      <c r="A2538">
        <v>10401</v>
      </c>
      <c r="B2538">
        <v>64</v>
      </c>
      <c r="C2538" s="2">
        <v>60.05</v>
      </c>
      <c r="D2538" s="2">
        <v>12</v>
      </c>
      <c r="E2538" s="2">
        <v>3843.2</v>
      </c>
      <c r="F2538" s="3">
        <v>38445</v>
      </c>
      <c r="G2538" t="s">
        <v>438</v>
      </c>
      <c r="H2538">
        <v>2</v>
      </c>
      <c r="I2538">
        <v>4</v>
      </c>
      <c r="J2538">
        <v>2005</v>
      </c>
      <c r="K2538" s="2">
        <v>68</v>
      </c>
      <c r="L2538" t="s">
        <v>161</v>
      </c>
      <c r="M2538" t="s">
        <v>46</v>
      </c>
      <c r="N2538" t="s">
        <v>714</v>
      </c>
      <c r="O2538" t="s">
        <v>716</v>
      </c>
      <c r="P2538" t="s">
        <v>717</v>
      </c>
      <c r="Q2538" t="s">
        <v>822</v>
      </c>
      <c r="R2538" t="s">
        <v>221</v>
      </c>
      <c r="S2538" t="s">
        <v>36</v>
      </c>
    </row>
    <row r="2539" spans="1:19">
      <c r="A2539">
        <v>10401</v>
      </c>
      <c r="B2539">
        <v>52</v>
      </c>
      <c r="C2539" s="2">
        <v>81.14</v>
      </c>
      <c r="D2539" s="2">
        <v>4</v>
      </c>
      <c r="E2539" s="2">
        <v>4219.28</v>
      </c>
      <c r="F2539" s="3">
        <v>38445</v>
      </c>
      <c r="G2539" t="s">
        <v>438</v>
      </c>
      <c r="H2539">
        <v>2</v>
      </c>
      <c r="I2539">
        <v>4</v>
      </c>
      <c r="J2539">
        <v>2005</v>
      </c>
      <c r="K2539" s="2">
        <v>72</v>
      </c>
      <c r="L2539" t="s">
        <v>161</v>
      </c>
      <c r="M2539" t="s">
        <v>181</v>
      </c>
      <c r="N2539" t="s">
        <v>714</v>
      </c>
      <c r="O2539" t="s">
        <v>716</v>
      </c>
      <c r="P2539" t="s">
        <v>717</v>
      </c>
      <c r="Q2539" t="s">
        <v>822</v>
      </c>
      <c r="R2539" t="s">
        <v>221</v>
      </c>
      <c r="S2539" t="s">
        <v>36</v>
      </c>
    </row>
    <row r="2540" spans="1:19">
      <c r="A2540">
        <v>10401</v>
      </c>
      <c r="B2540">
        <v>11</v>
      </c>
      <c r="C2540" s="2">
        <v>103.21</v>
      </c>
      <c r="D2540" s="2">
        <v>8</v>
      </c>
      <c r="E2540" s="2">
        <v>1135.31</v>
      </c>
      <c r="F2540" s="3">
        <v>38445</v>
      </c>
      <c r="G2540" t="s">
        <v>438</v>
      </c>
      <c r="H2540">
        <v>2</v>
      </c>
      <c r="I2540">
        <v>4</v>
      </c>
      <c r="J2540">
        <v>2005</v>
      </c>
      <c r="K2540" s="2">
        <v>91</v>
      </c>
      <c r="L2540" t="s">
        <v>161</v>
      </c>
      <c r="M2540" t="s">
        <v>182</v>
      </c>
      <c r="N2540" t="s">
        <v>714</v>
      </c>
      <c r="O2540" t="s">
        <v>716</v>
      </c>
      <c r="P2540" t="s">
        <v>717</v>
      </c>
      <c r="Q2540" t="s">
        <v>822</v>
      </c>
      <c r="R2540" t="s">
        <v>221</v>
      </c>
      <c r="S2540" t="s">
        <v>45</v>
      </c>
    </row>
    <row r="2541" spans="1:19">
      <c r="A2541">
        <v>10401</v>
      </c>
      <c r="B2541">
        <v>85</v>
      </c>
      <c r="C2541" s="2">
        <v>88.75</v>
      </c>
      <c r="D2541" s="2">
        <v>10</v>
      </c>
      <c r="E2541" s="2">
        <v>7543.75</v>
      </c>
      <c r="F2541" s="3">
        <v>38445</v>
      </c>
      <c r="G2541" t="s">
        <v>438</v>
      </c>
      <c r="H2541">
        <v>2</v>
      </c>
      <c r="I2541">
        <v>4</v>
      </c>
      <c r="J2541">
        <v>2005</v>
      </c>
      <c r="K2541" s="2">
        <v>99</v>
      </c>
      <c r="L2541" t="s">
        <v>161</v>
      </c>
      <c r="M2541" t="s">
        <v>47</v>
      </c>
      <c r="N2541" t="s">
        <v>714</v>
      </c>
      <c r="O2541" t="s">
        <v>716</v>
      </c>
      <c r="P2541" t="s">
        <v>717</v>
      </c>
      <c r="Q2541" t="s">
        <v>822</v>
      </c>
      <c r="R2541" t="s">
        <v>221</v>
      </c>
      <c r="S2541" t="s">
        <v>39</v>
      </c>
    </row>
    <row r="2542" spans="1:19">
      <c r="A2542">
        <v>10401</v>
      </c>
      <c r="B2542">
        <v>21</v>
      </c>
      <c r="C2542" s="2">
        <v>96.11</v>
      </c>
      <c r="D2542" s="2">
        <v>2</v>
      </c>
      <c r="E2542" s="2">
        <v>2018.31</v>
      </c>
      <c r="F2542" s="3">
        <v>38445</v>
      </c>
      <c r="G2542" t="s">
        <v>438</v>
      </c>
      <c r="H2542">
        <v>2</v>
      </c>
      <c r="I2542">
        <v>4</v>
      </c>
      <c r="J2542">
        <v>2005</v>
      </c>
      <c r="K2542" s="2">
        <v>118</v>
      </c>
      <c r="L2542" t="s">
        <v>161</v>
      </c>
      <c r="M2542" t="s">
        <v>183</v>
      </c>
      <c r="N2542" t="s">
        <v>714</v>
      </c>
      <c r="O2542" t="s">
        <v>716</v>
      </c>
      <c r="P2542" t="s">
        <v>717</v>
      </c>
      <c r="Q2542" t="s">
        <v>822</v>
      </c>
      <c r="R2542" t="s">
        <v>221</v>
      </c>
      <c r="S2542" t="s">
        <v>45</v>
      </c>
    </row>
    <row r="2543" spans="1:19">
      <c r="A2543">
        <v>10401</v>
      </c>
      <c r="B2543">
        <v>77</v>
      </c>
      <c r="C2543" s="2">
        <v>92</v>
      </c>
      <c r="D2543" s="2">
        <v>9</v>
      </c>
      <c r="E2543" s="2">
        <v>7084</v>
      </c>
      <c r="F2543" s="3">
        <v>38445</v>
      </c>
      <c r="G2543" t="s">
        <v>438</v>
      </c>
      <c r="H2543">
        <v>2</v>
      </c>
      <c r="I2543">
        <v>4</v>
      </c>
      <c r="J2543">
        <v>2005</v>
      </c>
      <c r="K2543" s="2">
        <v>80</v>
      </c>
      <c r="L2543" t="s">
        <v>161</v>
      </c>
      <c r="M2543" t="s">
        <v>184</v>
      </c>
      <c r="N2543" t="s">
        <v>714</v>
      </c>
      <c r="O2543" t="s">
        <v>716</v>
      </c>
      <c r="P2543" t="s">
        <v>717</v>
      </c>
      <c r="Q2543" t="s">
        <v>822</v>
      </c>
      <c r="R2543" t="s">
        <v>221</v>
      </c>
      <c r="S2543" t="s">
        <v>39</v>
      </c>
    </row>
    <row r="2544" spans="1:19">
      <c r="A2544">
        <v>10401</v>
      </c>
      <c r="B2544">
        <v>28</v>
      </c>
      <c r="C2544" s="2">
        <v>72.55</v>
      </c>
      <c r="D2544" s="2">
        <v>11</v>
      </c>
      <c r="E2544" s="2">
        <v>2031.4</v>
      </c>
      <c r="F2544" s="3">
        <v>38445</v>
      </c>
      <c r="G2544" t="s">
        <v>438</v>
      </c>
      <c r="H2544">
        <v>2</v>
      </c>
      <c r="I2544">
        <v>4</v>
      </c>
      <c r="J2544">
        <v>2005</v>
      </c>
      <c r="K2544" s="2">
        <v>74</v>
      </c>
      <c r="L2544" t="s">
        <v>161</v>
      </c>
      <c r="M2544" t="s">
        <v>48</v>
      </c>
      <c r="N2544" t="s">
        <v>714</v>
      </c>
      <c r="O2544" t="s">
        <v>716</v>
      </c>
      <c r="P2544" t="s">
        <v>717</v>
      </c>
      <c r="Q2544" t="s">
        <v>822</v>
      </c>
      <c r="R2544" t="s">
        <v>221</v>
      </c>
      <c r="S2544" t="s">
        <v>45</v>
      </c>
    </row>
    <row r="2545" spans="1:19">
      <c r="A2545">
        <v>10233</v>
      </c>
      <c r="B2545">
        <v>36</v>
      </c>
      <c r="C2545" s="2">
        <v>70.67</v>
      </c>
      <c r="D2545" s="2">
        <v>3</v>
      </c>
      <c r="E2545" s="2">
        <v>2544.12</v>
      </c>
      <c r="F2545" s="3">
        <v>38075</v>
      </c>
      <c r="G2545" t="s">
        <v>40</v>
      </c>
      <c r="H2545">
        <v>1</v>
      </c>
      <c r="I2545">
        <v>3</v>
      </c>
      <c r="J2545">
        <v>2004</v>
      </c>
      <c r="K2545" s="2">
        <v>66</v>
      </c>
      <c r="L2545" t="s">
        <v>50</v>
      </c>
      <c r="M2545" t="s">
        <v>233</v>
      </c>
      <c r="N2545" t="s">
        <v>714</v>
      </c>
      <c r="O2545" t="s">
        <v>716</v>
      </c>
      <c r="P2545" t="s">
        <v>717</v>
      </c>
      <c r="Q2545" t="s">
        <v>822</v>
      </c>
      <c r="R2545" t="s">
        <v>221</v>
      </c>
      <c r="S2545" t="s">
        <v>45</v>
      </c>
    </row>
    <row r="2546" spans="1:19">
      <c r="A2546">
        <v>10233</v>
      </c>
      <c r="B2546">
        <v>29</v>
      </c>
      <c r="C2546" s="2">
        <v>82.399999999999991</v>
      </c>
      <c r="D2546" s="2">
        <v>1</v>
      </c>
      <c r="E2546" s="2">
        <v>2389.6</v>
      </c>
      <c r="F2546" s="3">
        <v>38075</v>
      </c>
      <c r="G2546" t="s">
        <v>40</v>
      </c>
      <c r="H2546">
        <v>1</v>
      </c>
      <c r="I2546">
        <v>3</v>
      </c>
      <c r="J2546">
        <v>2004</v>
      </c>
      <c r="K2546" s="2">
        <v>72</v>
      </c>
      <c r="L2546" t="s">
        <v>50</v>
      </c>
      <c r="M2546" t="s">
        <v>54</v>
      </c>
      <c r="N2546" t="s">
        <v>714</v>
      </c>
      <c r="O2546" t="s">
        <v>716</v>
      </c>
      <c r="P2546" t="s">
        <v>717</v>
      </c>
      <c r="Q2546" t="s">
        <v>822</v>
      </c>
      <c r="R2546" t="s">
        <v>221</v>
      </c>
      <c r="S2546" t="s">
        <v>45</v>
      </c>
    </row>
    <row r="2547" spans="1:19">
      <c r="A2547">
        <v>10233</v>
      </c>
      <c r="B2547">
        <v>40</v>
      </c>
      <c r="C2547" s="2">
        <v>94.710000000000008</v>
      </c>
      <c r="D2547" s="2">
        <v>2</v>
      </c>
      <c r="E2547" s="2">
        <v>3788.4</v>
      </c>
      <c r="F2547" s="3">
        <v>38075</v>
      </c>
      <c r="G2547" t="s">
        <v>40</v>
      </c>
      <c r="H2547">
        <v>1</v>
      </c>
      <c r="I2547">
        <v>3</v>
      </c>
      <c r="J2547">
        <v>2004</v>
      </c>
      <c r="K2547" s="2">
        <v>88</v>
      </c>
      <c r="L2547" t="s">
        <v>81</v>
      </c>
      <c r="M2547" t="s">
        <v>236</v>
      </c>
      <c r="N2547" t="s">
        <v>714</v>
      </c>
      <c r="O2547" t="s">
        <v>716</v>
      </c>
      <c r="P2547" t="s">
        <v>717</v>
      </c>
      <c r="Q2547" t="s">
        <v>822</v>
      </c>
      <c r="R2547" t="s">
        <v>221</v>
      </c>
      <c r="S2547" t="s">
        <v>36</v>
      </c>
    </row>
    <row r="2548" spans="1:19">
      <c r="A2548">
        <v>10401</v>
      </c>
      <c r="B2548">
        <v>62</v>
      </c>
      <c r="C2548" s="2">
        <v>77.73</v>
      </c>
      <c r="D2548" s="2">
        <v>6</v>
      </c>
      <c r="E2548" s="2">
        <v>4819.26</v>
      </c>
      <c r="F2548" s="3">
        <v>38445</v>
      </c>
      <c r="G2548" t="s">
        <v>438</v>
      </c>
      <c r="H2548">
        <v>2</v>
      </c>
      <c r="I2548">
        <v>4</v>
      </c>
      <c r="J2548">
        <v>2005</v>
      </c>
      <c r="K2548" s="2">
        <v>68</v>
      </c>
      <c r="L2548" t="s">
        <v>81</v>
      </c>
      <c r="M2548" t="s">
        <v>187</v>
      </c>
      <c r="N2548" t="s">
        <v>714</v>
      </c>
      <c r="O2548" t="s">
        <v>716</v>
      </c>
      <c r="P2548" t="s">
        <v>717</v>
      </c>
      <c r="Q2548" t="s">
        <v>822</v>
      </c>
      <c r="R2548" t="s">
        <v>221</v>
      </c>
      <c r="S2548" t="s">
        <v>36</v>
      </c>
    </row>
    <row r="2549" spans="1:19">
      <c r="A2549">
        <v>10401</v>
      </c>
      <c r="B2549">
        <v>56</v>
      </c>
      <c r="C2549" s="2">
        <v>35.35</v>
      </c>
      <c r="D2549" s="2">
        <v>7</v>
      </c>
      <c r="E2549" s="2">
        <v>1979.6</v>
      </c>
      <c r="F2549" s="3">
        <v>38445</v>
      </c>
      <c r="G2549" t="s">
        <v>438</v>
      </c>
      <c r="H2549">
        <v>2</v>
      </c>
      <c r="I2549">
        <v>4</v>
      </c>
      <c r="J2549">
        <v>2005</v>
      </c>
      <c r="K2549" s="2">
        <v>43</v>
      </c>
      <c r="L2549" t="s">
        <v>81</v>
      </c>
      <c r="M2549" t="s">
        <v>188</v>
      </c>
      <c r="N2549" t="s">
        <v>714</v>
      </c>
      <c r="O2549" t="s">
        <v>716</v>
      </c>
      <c r="P2549" t="s">
        <v>717</v>
      </c>
      <c r="Q2549" t="s">
        <v>822</v>
      </c>
      <c r="R2549" t="s">
        <v>221</v>
      </c>
      <c r="S2549" t="s">
        <v>45</v>
      </c>
    </row>
    <row r="2550" spans="1:19">
      <c r="A2550">
        <v>10400</v>
      </c>
      <c r="B2550">
        <v>64</v>
      </c>
      <c r="C2550" s="2">
        <v>150.96</v>
      </c>
      <c r="D2550" s="2">
        <v>9</v>
      </c>
      <c r="E2550" s="2">
        <v>9661.44</v>
      </c>
      <c r="F2550" s="3">
        <v>38443</v>
      </c>
      <c r="G2550" t="s">
        <v>40</v>
      </c>
      <c r="H2550">
        <v>2</v>
      </c>
      <c r="I2550">
        <v>4</v>
      </c>
      <c r="J2550">
        <v>2005</v>
      </c>
      <c r="K2550" s="2">
        <v>136</v>
      </c>
      <c r="L2550" t="s">
        <v>100</v>
      </c>
      <c r="M2550" t="s">
        <v>41</v>
      </c>
      <c r="N2550" t="s">
        <v>719</v>
      </c>
      <c r="O2550" t="s">
        <v>721</v>
      </c>
      <c r="P2550" t="s">
        <v>270</v>
      </c>
      <c r="Q2550" t="s">
        <v>822</v>
      </c>
      <c r="R2550" t="s">
        <v>221</v>
      </c>
      <c r="S2550" t="s">
        <v>39</v>
      </c>
    </row>
    <row r="2551" spans="1:19">
      <c r="A2551">
        <v>10407</v>
      </c>
      <c r="B2551">
        <v>59</v>
      </c>
      <c r="C2551" s="2">
        <v>119.46000000000001</v>
      </c>
      <c r="D2551" s="2">
        <v>11</v>
      </c>
      <c r="E2551" s="2">
        <v>7048.14</v>
      </c>
      <c r="F2551" s="3">
        <v>38464</v>
      </c>
      <c r="G2551" t="s">
        <v>438</v>
      </c>
      <c r="H2551">
        <v>2</v>
      </c>
      <c r="I2551">
        <v>4</v>
      </c>
      <c r="J2551">
        <v>2005</v>
      </c>
      <c r="K2551" s="2">
        <v>124</v>
      </c>
      <c r="L2551" t="s">
        <v>100</v>
      </c>
      <c r="M2551" t="s">
        <v>111</v>
      </c>
      <c r="N2551" t="s">
        <v>719</v>
      </c>
      <c r="O2551" t="s">
        <v>721</v>
      </c>
      <c r="P2551" t="s">
        <v>270</v>
      </c>
      <c r="Q2551" t="s">
        <v>822</v>
      </c>
      <c r="R2551" t="s">
        <v>221</v>
      </c>
      <c r="S2551" t="s">
        <v>39</v>
      </c>
    </row>
    <row r="2552" spans="1:19">
      <c r="A2552">
        <v>10407</v>
      </c>
      <c r="B2552">
        <v>41</v>
      </c>
      <c r="C2552" s="2">
        <v>155.76</v>
      </c>
      <c r="D2552" s="2">
        <v>12</v>
      </c>
      <c r="E2552" s="2">
        <v>6386.16</v>
      </c>
      <c r="F2552" s="3">
        <v>38464</v>
      </c>
      <c r="G2552" t="s">
        <v>438</v>
      </c>
      <c r="H2552">
        <v>2</v>
      </c>
      <c r="I2552">
        <v>4</v>
      </c>
      <c r="J2552">
        <v>2005</v>
      </c>
      <c r="K2552" s="2">
        <v>132</v>
      </c>
      <c r="L2552" t="s">
        <v>100</v>
      </c>
      <c r="M2552" t="s">
        <v>112</v>
      </c>
      <c r="N2552" t="s">
        <v>719</v>
      </c>
      <c r="O2552" t="s">
        <v>721</v>
      </c>
      <c r="P2552" t="s">
        <v>270</v>
      </c>
      <c r="Q2552" t="s">
        <v>822</v>
      </c>
      <c r="R2552" t="s">
        <v>221</v>
      </c>
      <c r="S2552" t="s">
        <v>36</v>
      </c>
    </row>
    <row r="2553" spans="1:19">
      <c r="A2553">
        <v>10407</v>
      </c>
      <c r="B2553">
        <v>66</v>
      </c>
      <c r="C2553" s="2">
        <v>66.990000000000009</v>
      </c>
      <c r="D2553" s="2">
        <v>4</v>
      </c>
      <c r="E2553" s="2">
        <v>4421.34</v>
      </c>
      <c r="F2553" s="3">
        <v>38464</v>
      </c>
      <c r="G2553" t="s">
        <v>438</v>
      </c>
      <c r="H2553">
        <v>2</v>
      </c>
      <c r="I2553">
        <v>4</v>
      </c>
      <c r="J2553">
        <v>2005</v>
      </c>
      <c r="K2553" s="2">
        <v>71</v>
      </c>
      <c r="L2553" t="s">
        <v>100</v>
      </c>
      <c r="M2553" t="s">
        <v>114</v>
      </c>
      <c r="N2553" t="s">
        <v>719</v>
      </c>
      <c r="O2553" t="s">
        <v>721</v>
      </c>
      <c r="P2553" t="s">
        <v>270</v>
      </c>
      <c r="Q2553" t="s">
        <v>822</v>
      </c>
      <c r="R2553" t="s">
        <v>221</v>
      </c>
      <c r="S2553" t="s">
        <v>36</v>
      </c>
    </row>
    <row r="2554" spans="1:19">
      <c r="A2554">
        <v>10407</v>
      </c>
      <c r="B2554">
        <v>26</v>
      </c>
      <c r="C2554" s="2">
        <v>76.430000000000007</v>
      </c>
      <c r="D2554" s="2">
        <v>8</v>
      </c>
      <c r="E2554" s="2">
        <v>1987.18</v>
      </c>
      <c r="F2554" s="3">
        <v>38464</v>
      </c>
      <c r="G2554" t="s">
        <v>438</v>
      </c>
      <c r="H2554">
        <v>2</v>
      </c>
      <c r="I2554">
        <v>4</v>
      </c>
      <c r="J2554">
        <v>2005</v>
      </c>
      <c r="K2554" s="2">
        <v>73</v>
      </c>
      <c r="L2554" t="s">
        <v>100</v>
      </c>
      <c r="M2554" t="s">
        <v>115</v>
      </c>
      <c r="N2554" t="s">
        <v>719</v>
      </c>
      <c r="O2554" t="s">
        <v>721</v>
      </c>
      <c r="P2554" t="s">
        <v>270</v>
      </c>
      <c r="Q2554" t="s">
        <v>822</v>
      </c>
      <c r="R2554" t="s">
        <v>221</v>
      </c>
      <c r="S2554" t="s">
        <v>45</v>
      </c>
    </row>
    <row r="2555" spans="1:19">
      <c r="A2555">
        <v>10407</v>
      </c>
      <c r="B2555">
        <v>64</v>
      </c>
      <c r="C2555" s="2">
        <v>40.25</v>
      </c>
      <c r="D2555" s="2">
        <v>10</v>
      </c>
      <c r="E2555" s="2">
        <v>2576</v>
      </c>
      <c r="F2555" s="3">
        <v>38464</v>
      </c>
      <c r="G2555" t="s">
        <v>438</v>
      </c>
      <c r="H2555">
        <v>2</v>
      </c>
      <c r="I2555">
        <v>4</v>
      </c>
      <c r="J2555">
        <v>2005</v>
      </c>
      <c r="K2555" s="2">
        <v>50</v>
      </c>
      <c r="L2555" t="s">
        <v>100</v>
      </c>
      <c r="M2555" t="s">
        <v>116</v>
      </c>
      <c r="N2555" t="s">
        <v>719</v>
      </c>
      <c r="O2555" t="s">
        <v>721</v>
      </c>
      <c r="P2555" t="s">
        <v>270</v>
      </c>
      <c r="Q2555" t="s">
        <v>822</v>
      </c>
      <c r="R2555" t="s">
        <v>221</v>
      </c>
      <c r="S2555" t="s">
        <v>45</v>
      </c>
    </row>
    <row r="2556" spans="1:19">
      <c r="A2556">
        <v>10407</v>
      </c>
      <c r="B2556">
        <v>76</v>
      </c>
      <c r="C2556" s="2">
        <v>94.5</v>
      </c>
      <c r="D2556" s="2">
        <v>6</v>
      </c>
      <c r="E2556" s="2">
        <v>7182</v>
      </c>
      <c r="F2556" s="3">
        <v>38464</v>
      </c>
      <c r="G2556" t="s">
        <v>438</v>
      </c>
      <c r="H2556">
        <v>2</v>
      </c>
      <c r="I2556">
        <v>4</v>
      </c>
      <c r="J2556">
        <v>2005</v>
      </c>
      <c r="K2556" s="2">
        <v>90</v>
      </c>
      <c r="L2556" t="s">
        <v>100</v>
      </c>
      <c r="M2556" t="s">
        <v>118</v>
      </c>
      <c r="N2556" t="s">
        <v>719</v>
      </c>
      <c r="O2556" t="s">
        <v>721</v>
      </c>
      <c r="P2556" t="s">
        <v>270</v>
      </c>
      <c r="Q2556" t="s">
        <v>822</v>
      </c>
      <c r="R2556" t="s">
        <v>221</v>
      </c>
      <c r="S2556" t="s">
        <v>39</v>
      </c>
    </row>
    <row r="2557" spans="1:19">
      <c r="A2557">
        <v>10407</v>
      </c>
      <c r="B2557">
        <v>59</v>
      </c>
      <c r="C2557" s="2">
        <v>98.65</v>
      </c>
      <c r="D2557" s="2">
        <v>5</v>
      </c>
      <c r="E2557" s="2">
        <v>5820.35</v>
      </c>
      <c r="F2557" s="3">
        <v>38464</v>
      </c>
      <c r="G2557" t="s">
        <v>438</v>
      </c>
      <c r="H2557">
        <v>2</v>
      </c>
      <c r="I2557">
        <v>4</v>
      </c>
      <c r="J2557">
        <v>2005</v>
      </c>
      <c r="K2557" s="2">
        <v>117</v>
      </c>
      <c r="L2557" t="s">
        <v>100</v>
      </c>
      <c r="M2557" t="s">
        <v>119</v>
      </c>
      <c r="N2557" t="s">
        <v>719</v>
      </c>
      <c r="O2557" t="s">
        <v>721</v>
      </c>
      <c r="P2557" t="s">
        <v>270</v>
      </c>
      <c r="Q2557" t="s">
        <v>822</v>
      </c>
      <c r="R2557" t="s">
        <v>221</v>
      </c>
      <c r="S2557" t="s">
        <v>36</v>
      </c>
    </row>
    <row r="2558" spans="1:19">
      <c r="A2558">
        <v>10407</v>
      </c>
      <c r="B2558">
        <v>13</v>
      </c>
      <c r="C2558" s="2">
        <v>81.33</v>
      </c>
      <c r="D2558" s="2">
        <v>7</v>
      </c>
      <c r="E2558" s="2">
        <v>1057.29</v>
      </c>
      <c r="F2558" s="3">
        <v>38464</v>
      </c>
      <c r="G2558" t="s">
        <v>438</v>
      </c>
      <c r="H2558">
        <v>2</v>
      </c>
      <c r="I2558">
        <v>4</v>
      </c>
      <c r="J2558">
        <v>2005</v>
      </c>
      <c r="K2558" s="2">
        <v>85</v>
      </c>
      <c r="L2558" t="s">
        <v>100</v>
      </c>
      <c r="M2558" t="s">
        <v>120</v>
      </c>
      <c r="N2558" t="s">
        <v>719</v>
      </c>
      <c r="O2558" t="s">
        <v>721</v>
      </c>
      <c r="P2558" t="s">
        <v>270</v>
      </c>
      <c r="Q2558" t="s">
        <v>822</v>
      </c>
      <c r="R2558" t="s">
        <v>221</v>
      </c>
      <c r="S2558" t="s">
        <v>45</v>
      </c>
    </row>
    <row r="2559" spans="1:19">
      <c r="A2559">
        <v>10407</v>
      </c>
      <c r="B2559">
        <v>43</v>
      </c>
      <c r="C2559" s="2">
        <v>86.73</v>
      </c>
      <c r="D2559" s="2">
        <v>9</v>
      </c>
      <c r="E2559" s="2">
        <v>3729.39</v>
      </c>
      <c r="F2559" s="3">
        <v>38464</v>
      </c>
      <c r="G2559" t="s">
        <v>438</v>
      </c>
      <c r="H2559">
        <v>2</v>
      </c>
      <c r="I2559">
        <v>4</v>
      </c>
      <c r="J2559">
        <v>2005</v>
      </c>
      <c r="K2559" s="2">
        <v>107</v>
      </c>
      <c r="L2559" t="s">
        <v>100</v>
      </c>
      <c r="M2559" t="s">
        <v>122</v>
      </c>
      <c r="N2559" t="s">
        <v>719</v>
      </c>
      <c r="O2559" t="s">
        <v>721</v>
      </c>
      <c r="P2559" t="s">
        <v>270</v>
      </c>
      <c r="Q2559" t="s">
        <v>822</v>
      </c>
      <c r="R2559" t="s">
        <v>221</v>
      </c>
      <c r="S2559" t="s">
        <v>36</v>
      </c>
    </row>
    <row r="2560" spans="1:19">
      <c r="A2560">
        <v>10250</v>
      </c>
      <c r="B2560">
        <v>32</v>
      </c>
      <c r="C2560" s="2">
        <v>87.6</v>
      </c>
      <c r="D2560" s="2">
        <v>1</v>
      </c>
      <c r="E2560" s="2">
        <v>2803.2</v>
      </c>
      <c r="F2560" s="3">
        <v>38118</v>
      </c>
      <c r="G2560" t="s">
        <v>40</v>
      </c>
      <c r="H2560">
        <v>2</v>
      </c>
      <c r="I2560">
        <v>5</v>
      </c>
      <c r="J2560">
        <v>2004</v>
      </c>
      <c r="K2560" s="2">
        <v>76</v>
      </c>
      <c r="L2560" t="s">
        <v>173</v>
      </c>
      <c r="M2560" t="s">
        <v>176</v>
      </c>
      <c r="N2560" t="s">
        <v>719</v>
      </c>
      <c r="O2560" t="s">
        <v>721</v>
      </c>
      <c r="P2560" t="s">
        <v>270</v>
      </c>
      <c r="Q2560" t="s">
        <v>822</v>
      </c>
      <c r="R2560" t="s">
        <v>221</v>
      </c>
      <c r="S2560" t="s">
        <v>45</v>
      </c>
    </row>
    <row r="2561" spans="1:19">
      <c r="A2561">
        <v>10250</v>
      </c>
      <c r="B2561">
        <v>31</v>
      </c>
      <c r="C2561" s="2">
        <v>105.88000000000001</v>
      </c>
      <c r="D2561" s="2">
        <v>2</v>
      </c>
      <c r="E2561" s="2">
        <v>3282.28</v>
      </c>
      <c r="F2561" s="3">
        <v>38118</v>
      </c>
      <c r="G2561" t="s">
        <v>40</v>
      </c>
      <c r="H2561">
        <v>2</v>
      </c>
      <c r="I2561">
        <v>5</v>
      </c>
      <c r="J2561">
        <v>2004</v>
      </c>
      <c r="K2561" s="2">
        <v>99</v>
      </c>
      <c r="L2561" t="s">
        <v>173</v>
      </c>
      <c r="M2561" t="s">
        <v>177</v>
      </c>
      <c r="N2561" t="s">
        <v>719</v>
      </c>
      <c r="O2561" t="s">
        <v>721</v>
      </c>
      <c r="P2561" t="s">
        <v>270</v>
      </c>
      <c r="Q2561" t="s">
        <v>822</v>
      </c>
      <c r="R2561" t="s">
        <v>221</v>
      </c>
      <c r="S2561" t="s">
        <v>36</v>
      </c>
    </row>
    <row r="2562" spans="1:19">
      <c r="A2562">
        <v>10250</v>
      </c>
      <c r="B2562">
        <v>45</v>
      </c>
      <c r="C2562" s="2">
        <v>181.34</v>
      </c>
      <c r="D2562" s="2">
        <v>14</v>
      </c>
      <c r="E2562" s="2">
        <v>8160.3</v>
      </c>
      <c r="F2562" s="3">
        <v>38118</v>
      </c>
      <c r="G2562" t="s">
        <v>40</v>
      </c>
      <c r="H2562">
        <v>2</v>
      </c>
      <c r="I2562">
        <v>5</v>
      </c>
      <c r="J2562">
        <v>2004</v>
      </c>
      <c r="K2562" s="2">
        <v>157</v>
      </c>
      <c r="L2562" t="s">
        <v>161</v>
      </c>
      <c r="M2562" t="s">
        <v>43</v>
      </c>
      <c r="N2562" t="s">
        <v>719</v>
      </c>
      <c r="O2562" t="s">
        <v>721</v>
      </c>
      <c r="P2562" t="s">
        <v>270</v>
      </c>
      <c r="Q2562" t="s">
        <v>822</v>
      </c>
      <c r="R2562" t="s">
        <v>221</v>
      </c>
      <c r="S2562" t="s">
        <v>39</v>
      </c>
    </row>
    <row r="2563" spans="1:19">
      <c r="A2563">
        <v>10250</v>
      </c>
      <c r="B2563">
        <v>27</v>
      </c>
      <c r="C2563" s="2">
        <v>98.839999999999989</v>
      </c>
      <c r="D2563" s="2">
        <v>4</v>
      </c>
      <c r="E2563" s="2">
        <v>2668.68</v>
      </c>
      <c r="F2563" s="3">
        <v>38118</v>
      </c>
      <c r="G2563" t="s">
        <v>40</v>
      </c>
      <c r="H2563">
        <v>2</v>
      </c>
      <c r="I2563">
        <v>5</v>
      </c>
      <c r="J2563">
        <v>2004</v>
      </c>
      <c r="K2563" s="2">
        <v>84</v>
      </c>
      <c r="L2563" t="s">
        <v>161</v>
      </c>
      <c r="M2563" t="s">
        <v>179</v>
      </c>
      <c r="N2563" t="s">
        <v>719</v>
      </c>
      <c r="O2563" t="s">
        <v>721</v>
      </c>
      <c r="P2563" t="s">
        <v>270</v>
      </c>
      <c r="Q2563" t="s">
        <v>822</v>
      </c>
      <c r="R2563" t="s">
        <v>221</v>
      </c>
      <c r="S2563" t="s">
        <v>45</v>
      </c>
    </row>
    <row r="2564" spans="1:19">
      <c r="A2564">
        <v>10250</v>
      </c>
      <c r="B2564">
        <v>31</v>
      </c>
      <c r="C2564" s="2">
        <v>88.63000000000001</v>
      </c>
      <c r="D2564" s="2">
        <v>6</v>
      </c>
      <c r="E2564" s="2">
        <v>2747.53</v>
      </c>
      <c r="F2564" s="3">
        <v>38118</v>
      </c>
      <c r="G2564" t="s">
        <v>40</v>
      </c>
      <c r="H2564">
        <v>2</v>
      </c>
      <c r="I2564">
        <v>5</v>
      </c>
      <c r="J2564">
        <v>2004</v>
      </c>
      <c r="K2564" s="2">
        <v>109</v>
      </c>
      <c r="L2564" t="s">
        <v>161</v>
      </c>
      <c r="M2564" t="s">
        <v>180</v>
      </c>
      <c r="N2564" t="s">
        <v>719</v>
      </c>
      <c r="O2564" t="s">
        <v>721</v>
      </c>
      <c r="P2564" t="s">
        <v>270</v>
      </c>
      <c r="Q2564" t="s">
        <v>822</v>
      </c>
      <c r="R2564" t="s">
        <v>221</v>
      </c>
      <c r="S2564" t="s">
        <v>45</v>
      </c>
    </row>
    <row r="2565" spans="1:19">
      <c r="A2565">
        <v>10250</v>
      </c>
      <c r="B2565">
        <v>40</v>
      </c>
      <c r="C2565" s="2">
        <v>75.06</v>
      </c>
      <c r="D2565" s="2">
        <v>13</v>
      </c>
      <c r="E2565" s="2">
        <v>3002.4</v>
      </c>
      <c r="F2565" s="3">
        <v>38118</v>
      </c>
      <c r="G2565" t="s">
        <v>40</v>
      </c>
      <c r="H2565">
        <v>2</v>
      </c>
      <c r="I2565">
        <v>5</v>
      </c>
      <c r="J2565">
        <v>2004</v>
      </c>
      <c r="K2565" s="2">
        <v>68</v>
      </c>
      <c r="L2565" t="s">
        <v>161</v>
      </c>
      <c r="M2565" t="s">
        <v>46</v>
      </c>
      <c r="N2565" t="s">
        <v>719</v>
      </c>
      <c r="O2565" t="s">
        <v>721</v>
      </c>
      <c r="P2565" t="s">
        <v>270</v>
      </c>
      <c r="Q2565" t="s">
        <v>822</v>
      </c>
      <c r="R2565" t="s">
        <v>221</v>
      </c>
      <c r="S2565" t="s">
        <v>36</v>
      </c>
    </row>
    <row r="2566" spans="1:19">
      <c r="A2566">
        <v>10250</v>
      </c>
      <c r="B2566">
        <v>37</v>
      </c>
      <c r="C2566" s="2">
        <v>74.62</v>
      </c>
      <c r="D2566" s="2">
        <v>5</v>
      </c>
      <c r="E2566" s="2">
        <v>2760.94</v>
      </c>
      <c r="F2566" s="3">
        <v>38118</v>
      </c>
      <c r="G2566" t="s">
        <v>40</v>
      </c>
      <c r="H2566">
        <v>2</v>
      </c>
      <c r="I2566">
        <v>5</v>
      </c>
      <c r="J2566">
        <v>2004</v>
      </c>
      <c r="K2566" s="2">
        <v>72</v>
      </c>
      <c r="L2566" t="s">
        <v>161</v>
      </c>
      <c r="M2566" t="s">
        <v>181</v>
      </c>
      <c r="N2566" t="s">
        <v>719</v>
      </c>
      <c r="O2566" t="s">
        <v>721</v>
      </c>
      <c r="P2566" t="s">
        <v>270</v>
      </c>
      <c r="Q2566" t="s">
        <v>822</v>
      </c>
      <c r="R2566" t="s">
        <v>221</v>
      </c>
      <c r="S2566" t="s">
        <v>45</v>
      </c>
    </row>
    <row r="2567" spans="1:19">
      <c r="A2567">
        <v>10250</v>
      </c>
      <c r="B2567">
        <v>31</v>
      </c>
      <c r="C2567" s="2">
        <v>91.34</v>
      </c>
      <c r="D2567" s="2">
        <v>9</v>
      </c>
      <c r="E2567" s="2">
        <v>2831.54</v>
      </c>
      <c r="F2567" s="3">
        <v>38118</v>
      </c>
      <c r="G2567" t="s">
        <v>40</v>
      </c>
      <c r="H2567">
        <v>2</v>
      </c>
      <c r="I2567">
        <v>5</v>
      </c>
      <c r="J2567">
        <v>2004</v>
      </c>
      <c r="K2567" s="2">
        <v>91</v>
      </c>
      <c r="L2567" t="s">
        <v>161</v>
      </c>
      <c r="M2567" t="s">
        <v>182</v>
      </c>
      <c r="N2567" t="s">
        <v>719</v>
      </c>
      <c r="O2567" t="s">
        <v>721</v>
      </c>
      <c r="P2567" t="s">
        <v>270</v>
      </c>
      <c r="Q2567" t="s">
        <v>822</v>
      </c>
      <c r="R2567" t="s">
        <v>221</v>
      </c>
      <c r="S2567" t="s">
        <v>45</v>
      </c>
    </row>
    <row r="2568" spans="1:19">
      <c r="A2568">
        <v>10250</v>
      </c>
      <c r="B2568">
        <v>35</v>
      </c>
      <c r="C2568" s="2">
        <v>111.69</v>
      </c>
      <c r="D2568" s="2">
        <v>11</v>
      </c>
      <c r="E2568" s="2">
        <v>3909.15</v>
      </c>
      <c r="F2568" s="3">
        <v>38118</v>
      </c>
      <c r="G2568" t="s">
        <v>40</v>
      </c>
      <c r="H2568">
        <v>2</v>
      </c>
      <c r="I2568">
        <v>5</v>
      </c>
      <c r="J2568">
        <v>2004</v>
      </c>
      <c r="K2568" s="2">
        <v>99</v>
      </c>
      <c r="L2568" t="s">
        <v>161</v>
      </c>
      <c r="M2568" t="s">
        <v>47</v>
      </c>
      <c r="N2568" t="s">
        <v>719</v>
      </c>
      <c r="O2568" t="s">
        <v>721</v>
      </c>
      <c r="P2568" t="s">
        <v>270</v>
      </c>
      <c r="Q2568" t="s">
        <v>822</v>
      </c>
      <c r="R2568" t="s">
        <v>221</v>
      </c>
      <c r="S2568" t="s">
        <v>36</v>
      </c>
    </row>
    <row r="2569" spans="1:19">
      <c r="A2569">
        <v>10250</v>
      </c>
      <c r="B2569">
        <v>44</v>
      </c>
      <c r="C2569" s="2">
        <v>137.63</v>
      </c>
      <c r="D2569" s="2">
        <v>3</v>
      </c>
      <c r="E2569" s="2">
        <v>6055.72</v>
      </c>
      <c r="F2569" s="3">
        <v>38118</v>
      </c>
      <c r="G2569" t="s">
        <v>40</v>
      </c>
      <c r="H2569">
        <v>2</v>
      </c>
      <c r="I2569">
        <v>5</v>
      </c>
      <c r="J2569">
        <v>2004</v>
      </c>
      <c r="K2569" s="2">
        <v>118</v>
      </c>
      <c r="L2569" t="s">
        <v>161</v>
      </c>
      <c r="M2569" t="s">
        <v>183</v>
      </c>
      <c r="N2569" t="s">
        <v>719</v>
      </c>
      <c r="O2569" t="s">
        <v>721</v>
      </c>
      <c r="P2569" t="s">
        <v>270</v>
      </c>
      <c r="Q2569" t="s">
        <v>822</v>
      </c>
      <c r="R2569" t="s">
        <v>221</v>
      </c>
      <c r="S2569" t="s">
        <v>36</v>
      </c>
    </row>
    <row r="2570" spans="1:19">
      <c r="A2570">
        <v>10250</v>
      </c>
      <c r="B2570">
        <v>44</v>
      </c>
      <c r="C2570" s="2">
        <v>67.2</v>
      </c>
      <c r="D2570" s="2">
        <v>10</v>
      </c>
      <c r="E2570" s="2">
        <v>2956.8</v>
      </c>
      <c r="F2570" s="3">
        <v>38118</v>
      </c>
      <c r="G2570" t="s">
        <v>40</v>
      </c>
      <c r="H2570">
        <v>2</v>
      </c>
      <c r="I2570">
        <v>5</v>
      </c>
      <c r="J2570">
        <v>2004</v>
      </c>
      <c r="K2570" s="2">
        <v>80</v>
      </c>
      <c r="L2570" t="s">
        <v>161</v>
      </c>
      <c r="M2570" t="s">
        <v>184</v>
      </c>
      <c r="N2570" t="s">
        <v>719</v>
      </c>
      <c r="O2570" t="s">
        <v>721</v>
      </c>
      <c r="P2570" t="s">
        <v>270</v>
      </c>
      <c r="Q2570" t="s">
        <v>822</v>
      </c>
      <c r="R2570" t="s">
        <v>221</v>
      </c>
      <c r="S2570" t="s">
        <v>45</v>
      </c>
    </row>
    <row r="2571" spans="1:19">
      <c r="A2571">
        <v>10250</v>
      </c>
      <c r="B2571">
        <v>38</v>
      </c>
      <c r="C2571" s="2">
        <v>62.19</v>
      </c>
      <c r="D2571" s="2">
        <v>12</v>
      </c>
      <c r="E2571" s="2">
        <v>2363.2199999999998</v>
      </c>
      <c r="F2571" s="3">
        <v>38118</v>
      </c>
      <c r="G2571" t="s">
        <v>40</v>
      </c>
      <c r="H2571">
        <v>2</v>
      </c>
      <c r="I2571">
        <v>5</v>
      </c>
      <c r="J2571">
        <v>2004</v>
      </c>
      <c r="K2571" s="2">
        <v>74</v>
      </c>
      <c r="L2571" t="s">
        <v>161</v>
      </c>
      <c r="M2571" t="s">
        <v>48</v>
      </c>
      <c r="N2571" t="s">
        <v>719</v>
      </c>
      <c r="O2571" t="s">
        <v>721</v>
      </c>
      <c r="P2571" t="s">
        <v>270</v>
      </c>
      <c r="Q2571" t="s">
        <v>822</v>
      </c>
      <c r="R2571" t="s">
        <v>221</v>
      </c>
      <c r="S2571" t="s">
        <v>45</v>
      </c>
    </row>
    <row r="2572" spans="1:19">
      <c r="A2572">
        <v>10400</v>
      </c>
      <c r="B2572">
        <v>34</v>
      </c>
      <c r="C2572" s="2">
        <v>189.23</v>
      </c>
      <c r="D2572" s="2">
        <v>1</v>
      </c>
      <c r="E2572" s="2">
        <v>6433.82</v>
      </c>
      <c r="F2572" s="3">
        <v>38443</v>
      </c>
      <c r="G2572" t="s">
        <v>40</v>
      </c>
      <c r="H2572">
        <v>2</v>
      </c>
      <c r="I2572">
        <v>4</v>
      </c>
      <c r="J2572">
        <v>2005</v>
      </c>
      <c r="K2572" s="2">
        <v>157</v>
      </c>
      <c r="L2572" t="s">
        <v>161</v>
      </c>
      <c r="M2572" t="s">
        <v>43</v>
      </c>
      <c r="N2572" t="s">
        <v>719</v>
      </c>
      <c r="O2572" t="s">
        <v>721</v>
      </c>
      <c r="P2572" t="s">
        <v>270</v>
      </c>
      <c r="Q2572" t="s">
        <v>822</v>
      </c>
      <c r="R2572" t="s">
        <v>221</v>
      </c>
      <c r="S2572" t="s">
        <v>36</v>
      </c>
    </row>
    <row r="2573" spans="1:19">
      <c r="A2573">
        <v>10400</v>
      </c>
      <c r="B2573">
        <v>24</v>
      </c>
      <c r="C2573" s="2">
        <v>61.66</v>
      </c>
      <c r="D2573" s="2">
        <v>2</v>
      </c>
      <c r="E2573" s="2">
        <v>1479.84</v>
      </c>
      <c r="F2573" s="3">
        <v>38443</v>
      </c>
      <c r="G2573" t="s">
        <v>40</v>
      </c>
      <c r="H2573">
        <v>2</v>
      </c>
      <c r="I2573">
        <v>4</v>
      </c>
      <c r="J2573">
        <v>2005</v>
      </c>
      <c r="K2573" s="2">
        <v>68</v>
      </c>
      <c r="L2573" t="s">
        <v>161</v>
      </c>
      <c r="M2573" t="s">
        <v>44</v>
      </c>
      <c r="N2573" t="s">
        <v>719</v>
      </c>
      <c r="O2573" t="s">
        <v>721</v>
      </c>
      <c r="P2573" t="s">
        <v>270</v>
      </c>
      <c r="Q2573" t="s">
        <v>822</v>
      </c>
      <c r="R2573" t="s">
        <v>221</v>
      </c>
      <c r="S2573" t="s">
        <v>45</v>
      </c>
    </row>
    <row r="2574" spans="1:19">
      <c r="A2574">
        <v>10400</v>
      </c>
      <c r="B2574">
        <v>20</v>
      </c>
      <c r="C2574" s="2">
        <v>56.120000000000005</v>
      </c>
      <c r="D2574" s="2">
        <v>4</v>
      </c>
      <c r="E2574" s="2">
        <v>1122.4000000000001</v>
      </c>
      <c r="F2574" s="3">
        <v>38443</v>
      </c>
      <c r="G2574" t="s">
        <v>40</v>
      </c>
      <c r="H2574">
        <v>2</v>
      </c>
      <c r="I2574">
        <v>4</v>
      </c>
      <c r="J2574">
        <v>2005</v>
      </c>
      <c r="K2574" s="2">
        <v>49</v>
      </c>
      <c r="L2574" t="s">
        <v>161</v>
      </c>
      <c r="M2574" t="s">
        <v>49</v>
      </c>
      <c r="N2574" t="s">
        <v>719</v>
      </c>
      <c r="O2574" t="s">
        <v>721</v>
      </c>
      <c r="P2574" t="s">
        <v>270</v>
      </c>
      <c r="Q2574" t="s">
        <v>822</v>
      </c>
      <c r="R2574" t="s">
        <v>221</v>
      </c>
      <c r="S2574" t="s">
        <v>45</v>
      </c>
    </row>
    <row r="2575" spans="1:19">
      <c r="A2575">
        <v>10400</v>
      </c>
      <c r="B2575">
        <v>30</v>
      </c>
      <c r="C2575" s="2">
        <v>74.839999999999989</v>
      </c>
      <c r="D2575" s="2">
        <v>7</v>
      </c>
      <c r="E2575" s="2">
        <v>2245.1999999999998</v>
      </c>
      <c r="F2575" s="3">
        <v>38443</v>
      </c>
      <c r="G2575" t="s">
        <v>40</v>
      </c>
      <c r="H2575">
        <v>2</v>
      </c>
      <c r="I2575">
        <v>4</v>
      </c>
      <c r="J2575">
        <v>2005</v>
      </c>
      <c r="K2575" s="2">
        <v>86</v>
      </c>
      <c r="L2575" t="s">
        <v>50</v>
      </c>
      <c r="M2575" t="s">
        <v>51</v>
      </c>
      <c r="N2575" t="s">
        <v>719</v>
      </c>
      <c r="O2575" t="s">
        <v>721</v>
      </c>
      <c r="P2575" t="s">
        <v>270</v>
      </c>
      <c r="Q2575" t="s">
        <v>822</v>
      </c>
      <c r="R2575" t="s">
        <v>221</v>
      </c>
      <c r="S2575" t="s">
        <v>45</v>
      </c>
    </row>
    <row r="2576" spans="1:19">
      <c r="A2576">
        <v>10400</v>
      </c>
      <c r="B2576">
        <v>46</v>
      </c>
      <c r="C2576" s="2">
        <v>87.8</v>
      </c>
      <c r="D2576" s="2">
        <v>5</v>
      </c>
      <c r="E2576" s="2">
        <v>4038.8</v>
      </c>
      <c r="F2576" s="3">
        <v>38443</v>
      </c>
      <c r="G2576" t="s">
        <v>40</v>
      </c>
      <c r="H2576">
        <v>2</v>
      </c>
      <c r="I2576">
        <v>4</v>
      </c>
      <c r="J2576">
        <v>2005</v>
      </c>
      <c r="K2576" s="2">
        <v>90</v>
      </c>
      <c r="L2576" t="s">
        <v>50</v>
      </c>
      <c r="M2576" t="s">
        <v>52</v>
      </c>
      <c r="N2576" t="s">
        <v>719</v>
      </c>
      <c r="O2576" t="s">
        <v>721</v>
      </c>
      <c r="P2576" t="s">
        <v>270</v>
      </c>
      <c r="Q2576" t="s">
        <v>822</v>
      </c>
      <c r="R2576" t="s">
        <v>221</v>
      </c>
      <c r="S2576" t="s">
        <v>36</v>
      </c>
    </row>
    <row r="2577" spans="1:19">
      <c r="A2577">
        <v>10250</v>
      </c>
      <c r="B2577">
        <v>50</v>
      </c>
      <c r="C2577" s="2">
        <v>61.22</v>
      </c>
      <c r="D2577" s="2">
        <v>7</v>
      </c>
      <c r="E2577" s="2">
        <v>3061</v>
      </c>
      <c r="F2577" s="3">
        <v>38118</v>
      </c>
      <c r="G2577" t="s">
        <v>40</v>
      </c>
      <c r="H2577">
        <v>2</v>
      </c>
      <c r="I2577">
        <v>5</v>
      </c>
      <c r="J2577">
        <v>2004</v>
      </c>
      <c r="K2577" s="2">
        <v>68</v>
      </c>
      <c r="L2577" t="s">
        <v>81</v>
      </c>
      <c r="M2577" t="s">
        <v>187</v>
      </c>
      <c r="N2577" t="s">
        <v>719</v>
      </c>
      <c r="O2577" t="s">
        <v>721</v>
      </c>
      <c r="P2577" t="s">
        <v>270</v>
      </c>
      <c r="Q2577" t="s">
        <v>822</v>
      </c>
      <c r="R2577" t="s">
        <v>221</v>
      </c>
      <c r="S2577" t="s">
        <v>36</v>
      </c>
    </row>
    <row r="2578" spans="1:19">
      <c r="A2578">
        <v>10250</v>
      </c>
      <c r="B2578">
        <v>36</v>
      </c>
      <c r="C2578" s="2">
        <v>51.93</v>
      </c>
      <c r="D2578" s="2">
        <v>8</v>
      </c>
      <c r="E2578" s="2">
        <v>1869.48</v>
      </c>
      <c r="F2578" s="3">
        <v>38118</v>
      </c>
      <c r="G2578" t="s">
        <v>40</v>
      </c>
      <c r="H2578">
        <v>2</v>
      </c>
      <c r="I2578">
        <v>5</v>
      </c>
      <c r="J2578">
        <v>2004</v>
      </c>
      <c r="K2578" s="2">
        <v>43</v>
      </c>
      <c r="L2578" t="s">
        <v>81</v>
      </c>
      <c r="M2578" t="s">
        <v>188</v>
      </c>
      <c r="N2578" t="s">
        <v>719</v>
      </c>
      <c r="O2578" t="s">
        <v>721</v>
      </c>
      <c r="P2578" t="s">
        <v>270</v>
      </c>
      <c r="Q2578" t="s">
        <v>822</v>
      </c>
      <c r="R2578" t="s">
        <v>221</v>
      </c>
      <c r="S2578" t="s">
        <v>45</v>
      </c>
    </row>
    <row r="2579" spans="1:19">
      <c r="A2579">
        <v>10257</v>
      </c>
      <c r="B2579">
        <v>50</v>
      </c>
      <c r="C2579" s="2">
        <v>88.14</v>
      </c>
      <c r="D2579" s="2">
        <v>1</v>
      </c>
      <c r="E2579" s="2">
        <v>4407</v>
      </c>
      <c r="F2579" s="3">
        <v>38152</v>
      </c>
      <c r="G2579" t="s">
        <v>40</v>
      </c>
      <c r="H2579">
        <v>2</v>
      </c>
      <c r="I2579">
        <v>6</v>
      </c>
      <c r="J2579">
        <v>2004</v>
      </c>
      <c r="K2579" s="2">
        <v>101</v>
      </c>
      <c r="L2579" t="s">
        <v>81</v>
      </c>
      <c r="M2579" t="s">
        <v>88</v>
      </c>
      <c r="N2579" t="s">
        <v>719</v>
      </c>
      <c r="O2579" t="s">
        <v>721</v>
      </c>
      <c r="P2579" t="s">
        <v>270</v>
      </c>
      <c r="Q2579" t="s">
        <v>822</v>
      </c>
      <c r="R2579" t="s">
        <v>221</v>
      </c>
      <c r="S2579" t="s">
        <v>36</v>
      </c>
    </row>
    <row r="2580" spans="1:19">
      <c r="A2580">
        <v>10257</v>
      </c>
      <c r="B2580">
        <v>49</v>
      </c>
      <c r="C2580" s="2">
        <v>53.720000000000006</v>
      </c>
      <c r="D2580" s="2">
        <v>3</v>
      </c>
      <c r="E2580" s="2">
        <v>2632.28</v>
      </c>
      <c r="F2580" s="3">
        <v>38152</v>
      </c>
      <c r="G2580" t="s">
        <v>40</v>
      </c>
      <c r="H2580">
        <v>2</v>
      </c>
      <c r="I2580">
        <v>6</v>
      </c>
      <c r="J2580">
        <v>2004</v>
      </c>
      <c r="K2580" s="2">
        <v>62</v>
      </c>
      <c r="L2580" t="s">
        <v>81</v>
      </c>
      <c r="M2580" t="s">
        <v>89</v>
      </c>
      <c r="N2580" t="s">
        <v>719</v>
      </c>
      <c r="O2580" t="s">
        <v>721</v>
      </c>
      <c r="P2580" t="s">
        <v>270</v>
      </c>
      <c r="Q2580" t="s">
        <v>822</v>
      </c>
      <c r="R2580" t="s">
        <v>221</v>
      </c>
      <c r="S2580" t="s">
        <v>45</v>
      </c>
    </row>
    <row r="2581" spans="1:19">
      <c r="A2581">
        <v>10257</v>
      </c>
      <c r="B2581">
        <v>37</v>
      </c>
      <c r="C2581" s="2">
        <v>84.820000000000007</v>
      </c>
      <c r="D2581" s="2">
        <v>2</v>
      </c>
      <c r="E2581" s="2">
        <v>3138.34</v>
      </c>
      <c r="F2581" s="3">
        <v>38152</v>
      </c>
      <c r="G2581" t="s">
        <v>40</v>
      </c>
      <c r="H2581">
        <v>2</v>
      </c>
      <c r="I2581">
        <v>6</v>
      </c>
      <c r="J2581">
        <v>2004</v>
      </c>
      <c r="K2581" s="2">
        <v>104</v>
      </c>
      <c r="L2581" t="s">
        <v>81</v>
      </c>
      <c r="M2581" t="s">
        <v>90</v>
      </c>
      <c r="N2581" t="s">
        <v>719</v>
      </c>
      <c r="O2581" t="s">
        <v>721</v>
      </c>
      <c r="P2581" t="s">
        <v>270</v>
      </c>
      <c r="Q2581" t="s">
        <v>822</v>
      </c>
      <c r="R2581" t="s">
        <v>221</v>
      </c>
      <c r="S2581" t="s">
        <v>36</v>
      </c>
    </row>
    <row r="2582" spans="1:19">
      <c r="A2582">
        <v>10257</v>
      </c>
      <c r="B2582">
        <v>26</v>
      </c>
      <c r="C2582" s="2">
        <v>89.289999999999992</v>
      </c>
      <c r="D2582" s="2">
        <v>5</v>
      </c>
      <c r="E2582" s="2">
        <v>2321.54</v>
      </c>
      <c r="F2582" s="3">
        <v>38152</v>
      </c>
      <c r="G2582" t="s">
        <v>40</v>
      </c>
      <c r="H2582">
        <v>2</v>
      </c>
      <c r="I2582">
        <v>6</v>
      </c>
      <c r="J2582">
        <v>2004</v>
      </c>
      <c r="K2582" s="2">
        <v>99</v>
      </c>
      <c r="L2582" t="s">
        <v>81</v>
      </c>
      <c r="M2582" t="s">
        <v>91</v>
      </c>
      <c r="N2582" t="s">
        <v>719</v>
      </c>
      <c r="O2582" t="s">
        <v>721</v>
      </c>
      <c r="P2582" t="s">
        <v>270</v>
      </c>
      <c r="Q2582" t="s">
        <v>822</v>
      </c>
      <c r="R2582" t="s">
        <v>221</v>
      </c>
      <c r="S2582" t="s">
        <v>45</v>
      </c>
    </row>
    <row r="2583" spans="1:19">
      <c r="A2583">
        <v>10257</v>
      </c>
      <c r="B2583">
        <v>46</v>
      </c>
      <c r="C2583" s="2">
        <v>78.89</v>
      </c>
      <c r="D2583" s="2">
        <v>4</v>
      </c>
      <c r="E2583" s="2">
        <v>3628.94</v>
      </c>
      <c r="F2583" s="3">
        <v>38152</v>
      </c>
      <c r="G2583" t="s">
        <v>40</v>
      </c>
      <c r="H2583">
        <v>2</v>
      </c>
      <c r="I2583">
        <v>6</v>
      </c>
      <c r="J2583">
        <v>2004</v>
      </c>
      <c r="K2583" s="2">
        <v>97</v>
      </c>
      <c r="L2583" t="s">
        <v>81</v>
      </c>
      <c r="M2583" t="s">
        <v>96</v>
      </c>
      <c r="N2583" t="s">
        <v>719</v>
      </c>
      <c r="O2583" t="s">
        <v>721</v>
      </c>
      <c r="P2583" t="s">
        <v>270</v>
      </c>
      <c r="Q2583" t="s">
        <v>822</v>
      </c>
      <c r="R2583" t="s">
        <v>221</v>
      </c>
      <c r="S2583" t="s">
        <v>36</v>
      </c>
    </row>
    <row r="2584" spans="1:19">
      <c r="A2584">
        <v>10400</v>
      </c>
      <c r="B2584">
        <v>58</v>
      </c>
      <c r="C2584" s="2">
        <v>125.99</v>
      </c>
      <c r="D2584" s="2">
        <v>6</v>
      </c>
      <c r="E2584" s="2">
        <v>7307.42</v>
      </c>
      <c r="F2584" s="3">
        <v>38443</v>
      </c>
      <c r="G2584" t="s">
        <v>40</v>
      </c>
      <c r="H2584">
        <v>2</v>
      </c>
      <c r="I2584">
        <v>4</v>
      </c>
      <c r="J2584">
        <v>2005</v>
      </c>
      <c r="K2584" s="2">
        <v>105</v>
      </c>
      <c r="L2584" t="s">
        <v>81</v>
      </c>
      <c r="M2584" t="s">
        <v>60</v>
      </c>
      <c r="N2584" t="s">
        <v>719</v>
      </c>
      <c r="O2584" t="s">
        <v>721</v>
      </c>
      <c r="P2584" t="s">
        <v>270</v>
      </c>
      <c r="Q2584" t="s">
        <v>822</v>
      </c>
      <c r="R2584" t="s">
        <v>221</v>
      </c>
      <c r="S2584" t="s">
        <v>39</v>
      </c>
    </row>
    <row r="2585" spans="1:19">
      <c r="A2585">
        <v>10400</v>
      </c>
      <c r="B2585">
        <v>38</v>
      </c>
      <c r="C2585" s="2">
        <v>57.199999999999996</v>
      </c>
      <c r="D2585" s="2">
        <v>3</v>
      </c>
      <c r="E2585" s="2">
        <v>2173.6</v>
      </c>
      <c r="F2585" s="3">
        <v>38443</v>
      </c>
      <c r="G2585" t="s">
        <v>40</v>
      </c>
      <c r="H2585">
        <v>2</v>
      </c>
      <c r="I2585">
        <v>4</v>
      </c>
      <c r="J2585">
        <v>2005</v>
      </c>
      <c r="K2585" s="2">
        <v>65</v>
      </c>
      <c r="L2585" t="s">
        <v>81</v>
      </c>
      <c r="M2585" t="s">
        <v>61</v>
      </c>
      <c r="N2585" t="s">
        <v>719</v>
      </c>
      <c r="O2585" t="s">
        <v>721</v>
      </c>
      <c r="P2585" t="s">
        <v>270</v>
      </c>
      <c r="Q2585" t="s">
        <v>822</v>
      </c>
      <c r="R2585" t="s">
        <v>221</v>
      </c>
      <c r="S2585" t="s">
        <v>45</v>
      </c>
    </row>
    <row r="2586" spans="1:19">
      <c r="A2586">
        <v>10400</v>
      </c>
      <c r="B2586">
        <v>42</v>
      </c>
      <c r="C2586" s="2">
        <v>72.960000000000008</v>
      </c>
      <c r="D2586" s="2">
        <v>8</v>
      </c>
      <c r="E2586" s="2">
        <v>3064.32</v>
      </c>
      <c r="F2586" s="3">
        <v>38443</v>
      </c>
      <c r="G2586" t="s">
        <v>40</v>
      </c>
      <c r="H2586">
        <v>2</v>
      </c>
      <c r="I2586">
        <v>4</v>
      </c>
      <c r="J2586">
        <v>2005</v>
      </c>
      <c r="K2586" s="2">
        <v>83</v>
      </c>
      <c r="L2586" t="s">
        <v>81</v>
      </c>
      <c r="M2586" t="s">
        <v>62</v>
      </c>
      <c r="N2586" t="s">
        <v>719</v>
      </c>
      <c r="O2586" t="s">
        <v>721</v>
      </c>
      <c r="P2586" t="s">
        <v>270</v>
      </c>
      <c r="Q2586" t="s">
        <v>822</v>
      </c>
      <c r="R2586" t="s">
        <v>221</v>
      </c>
      <c r="S2586" t="s">
        <v>36</v>
      </c>
    </row>
    <row r="2587" spans="1:19">
      <c r="A2587">
        <v>10407</v>
      </c>
      <c r="B2587">
        <v>76</v>
      </c>
      <c r="C2587" s="2">
        <v>185.29999999999998</v>
      </c>
      <c r="D2587" s="2">
        <v>2</v>
      </c>
      <c r="E2587" s="2">
        <v>14082.8</v>
      </c>
      <c r="F2587" s="3">
        <v>38464</v>
      </c>
      <c r="G2587" t="s">
        <v>438</v>
      </c>
      <c r="H2587">
        <v>2</v>
      </c>
      <c r="I2587">
        <v>4</v>
      </c>
      <c r="J2587">
        <v>2005</v>
      </c>
      <c r="K2587" s="2">
        <v>170</v>
      </c>
      <c r="L2587" t="s">
        <v>81</v>
      </c>
      <c r="M2587" t="s">
        <v>84</v>
      </c>
      <c r="N2587" t="s">
        <v>719</v>
      </c>
      <c r="O2587" t="s">
        <v>721</v>
      </c>
      <c r="P2587" t="s">
        <v>270</v>
      </c>
      <c r="Q2587" t="s">
        <v>822</v>
      </c>
      <c r="R2587" t="s">
        <v>221</v>
      </c>
      <c r="S2587" t="s">
        <v>39</v>
      </c>
    </row>
    <row r="2588" spans="1:19">
      <c r="A2588">
        <v>10407</v>
      </c>
      <c r="B2588">
        <v>42</v>
      </c>
      <c r="C2588" s="2">
        <v>72.650000000000006</v>
      </c>
      <c r="D2588" s="2">
        <v>1</v>
      </c>
      <c r="E2588" s="2">
        <v>3051.3</v>
      </c>
      <c r="F2588" s="3">
        <v>38464</v>
      </c>
      <c r="G2588" t="s">
        <v>438</v>
      </c>
      <c r="H2588">
        <v>2</v>
      </c>
      <c r="I2588">
        <v>4</v>
      </c>
      <c r="J2588">
        <v>2005</v>
      </c>
      <c r="K2588" s="2">
        <v>60</v>
      </c>
      <c r="L2588" t="s">
        <v>81</v>
      </c>
      <c r="M2588" t="s">
        <v>85</v>
      </c>
      <c r="N2588" t="s">
        <v>719</v>
      </c>
      <c r="O2588" t="s">
        <v>721</v>
      </c>
      <c r="P2588" t="s">
        <v>270</v>
      </c>
      <c r="Q2588" t="s">
        <v>822</v>
      </c>
      <c r="R2588" t="s">
        <v>221</v>
      </c>
      <c r="S2588" t="s">
        <v>36</v>
      </c>
    </row>
    <row r="2589" spans="1:19">
      <c r="A2589">
        <v>10407</v>
      </c>
      <c r="B2589">
        <v>6</v>
      </c>
      <c r="C2589" s="2">
        <v>90.19</v>
      </c>
      <c r="D2589" s="2">
        <v>3</v>
      </c>
      <c r="E2589" s="2">
        <v>541.14</v>
      </c>
      <c r="F2589" s="3">
        <v>38464</v>
      </c>
      <c r="G2589" t="s">
        <v>438</v>
      </c>
      <c r="H2589">
        <v>2</v>
      </c>
      <c r="I2589">
        <v>4</v>
      </c>
      <c r="J2589">
        <v>2005</v>
      </c>
      <c r="K2589" s="2">
        <v>92</v>
      </c>
      <c r="L2589" t="s">
        <v>81</v>
      </c>
      <c r="M2589" t="s">
        <v>92</v>
      </c>
      <c r="N2589" t="s">
        <v>719</v>
      </c>
      <c r="O2589" t="s">
        <v>721</v>
      </c>
      <c r="P2589" t="s">
        <v>270</v>
      </c>
      <c r="Q2589" t="s">
        <v>822</v>
      </c>
      <c r="R2589" t="s">
        <v>221</v>
      </c>
      <c r="S2589" t="s">
        <v>45</v>
      </c>
    </row>
    <row r="2590" spans="1:19">
      <c r="A2590">
        <v>10258</v>
      </c>
      <c r="B2590">
        <v>32</v>
      </c>
      <c r="C2590" s="2">
        <v>240.02</v>
      </c>
      <c r="D2590" s="2">
        <v>6</v>
      </c>
      <c r="E2590" s="2">
        <v>7680.64</v>
      </c>
      <c r="F2590" s="3">
        <v>38153</v>
      </c>
      <c r="G2590" t="s">
        <v>40</v>
      </c>
      <c r="H2590">
        <v>2</v>
      </c>
      <c r="I2590">
        <v>6</v>
      </c>
      <c r="J2590">
        <v>2004</v>
      </c>
      <c r="K2590" s="2">
        <v>214</v>
      </c>
      <c r="L2590" t="s">
        <v>100</v>
      </c>
      <c r="M2590" t="s">
        <v>64</v>
      </c>
      <c r="N2590" t="s">
        <v>722</v>
      </c>
      <c r="O2590" t="s">
        <v>725</v>
      </c>
      <c r="P2590" t="s">
        <v>778</v>
      </c>
      <c r="Q2590" t="s">
        <v>350</v>
      </c>
      <c r="R2590" t="s">
        <v>108</v>
      </c>
      <c r="S2590" t="s">
        <v>39</v>
      </c>
    </row>
    <row r="2591" spans="1:19">
      <c r="A2591">
        <v>10258</v>
      </c>
      <c r="B2591">
        <v>45</v>
      </c>
      <c r="C2591" s="2">
        <v>80.92</v>
      </c>
      <c r="D2591" s="2">
        <v>1</v>
      </c>
      <c r="E2591" s="2">
        <v>3641.4</v>
      </c>
      <c r="F2591" s="3">
        <v>38153</v>
      </c>
      <c r="G2591" t="s">
        <v>40</v>
      </c>
      <c r="H2591">
        <v>2</v>
      </c>
      <c r="I2591">
        <v>6</v>
      </c>
      <c r="J2591">
        <v>2004</v>
      </c>
      <c r="K2591" s="2">
        <v>101</v>
      </c>
      <c r="L2591" t="s">
        <v>100</v>
      </c>
      <c r="M2591" t="s">
        <v>208</v>
      </c>
      <c r="N2591" t="s">
        <v>722</v>
      </c>
      <c r="O2591" t="s">
        <v>725</v>
      </c>
      <c r="P2591" t="s">
        <v>778</v>
      </c>
      <c r="Q2591" t="s">
        <v>350</v>
      </c>
      <c r="R2591" t="s">
        <v>108</v>
      </c>
      <c r="S2591" t="s">
        <v>36</v>
      </c>
    </row>
    <row r="2592" spans="1:19">
      <c r="A2592">
        <v>10372</v>
      </c>
      <c r="B2592">
        <v>40</v>
      </c>
      <c r="C2592" s="2">
        <v>146.55000000000001</v>
      </c>
      <c r="D2592" s="2">
        <v>4</v>
      </c>
      <c r="E2592" s="2">
        <v>5862</v>
      </c>
      <c r="F2592" s="3">
        <v>38378</v>
      </c>
      <c r="G2592" t="s">
        <v>40</v>
      </c>
      <c r="H2592">
        <v>1</v>
      </c>
      <c r="I2592">
        <v>1</v>
      </c>
      <c r="J2592">
        <v>2005</v>
      </c>
      <c r="K2592" s="2">
        <v>151</v>
      </c>
      <c r="L2592" t="s">
        <v>100</v>
      </c>
      <c r="M2592" t="s">
        <v>73</v>
      </c>
      <c r="N2592" t="s">
        <v>722</v>
      </c>
      <c r="O2592" t="s">
        <v>725</v>
      </c>
      <c r="P2592" t="s">
        <v>778</v>
      </c>
      <c r="Q2592" t="s">
        <v>350</v>
      </c>
      <c r="R2592" t="s">
        <v>108</v>
      </c>
      <c r="S2592" t="s">
        <v>36</v>
      </c>
    </row>
    <row r="2593" spans="1:19">
      <c r="A2593">
        <v>10372</v>
      </c>
      <c r="B2593">
        <v>34</v>
      </c>
      <c r="C2593" s="2">
        <v>174.75</v>
      </c>
      <c r="D2593" s="2">
        <v>1</v>
      </c>
      <c r="E2593" s="2">
        <v>5941.5</v>
      </c>
      <c r="F2593" s="3">
        <v>38378</v>
      </c>
      <c r="G2593" t="s">
        <v>40</v>
      </c>
      <c r="H2593">
        <v>1</v>
      </c>
      <c r="I2593">
        <v>1</v>
      </c>
      <c r="J2593">
        <v>2005</v>
      </c>
      <c r="K2593" s="2">
        <v>173</v>
      </c>
      <c r="L2593" t="s">
        <v>100</v>
      </c>
      <c r="M2593" t="s">
        <v>74</v>
      </c>
      <c r="N2593" t="s">
        <v>722</v>
      </c>
      <c r="O2593" t="s">
        <v>725</v>
      </c>
      <c r="P2593" t="s">
        <v>778</v>
      </c>
      <c r="Q2593" t="s">
        <v>350</v>
      </c>
      <c r="R2593" t="s">
        <v>108</v>
      </c>
      <c r="S2593" t="s">
        <v>36</v>
      </c>
    </row>
    <row r="2594" spans="1:19">
      <c r="A2594">
        <v>10372</v>
      </c>
      <c r="B2594">
        <v>48</v>
      </c>
      <c r="C2594" s="2">
        <v>146.49</v>
      </c>
      <c r="D2594" s="2">
        <v>6</v>
      </c>
      <c r="E2594" s="2">
        <v>7031.52</v>
      </c>
      <c r="F2594" s="3">
        <v>38378</v>
      </c>
      <c r="G2594" t="s">
        <v>40</v>
      </c>
      <c r="H2594">
        <v>1</v>
      </c>
      <c r="I2594">
        <v>1</v>
      </c>
      <c r="J2594">
        <v>2005</v>
      </c>
      <c r="K2594" s="2">
        <v>143</v>
      </c>
      <c r="L2594" t="s">
        <v>100</v>
      </c>
      <c r="M2594" t="s">
        <v>190</v>
      </c>
      <c r="N2594" t="s">
        <v>722</v>
      </c>
      <c r="O2594" t="s">
        <v>725</v>
      </c>
      <c r="P2594" t="s">
        <v>778</v>
      </c>
      <c r="Q2594" t="s">
        <v>350</v>
      </c>
      <c r="R2594" t="s">
        <v>108</v>
      </c>
      <c r="S2594" t="s">
        <v>39</v>
      </c>
    </row>
    <row r="2595" spans="1:19">
      <c r="A2595">
        <v>10339</v>
      </c>
      <c r="B2595">
        <v>40</v>
      </c>
      <c r="C2595" s="2">
        <v>68.92</v>
      </c>
      <c r="D2595" s="2">
        <v>4</v>
      </c>
      <c r="E2595" s="2">
        <v>2756.8</v>
      </c>
      <c r="F2595" s="3">
        <v>38314</v>
      </c>
      <c r="G2595" t="s">
        <v>40</v>
      </c>
      <c r="H2595">
        <v>4</v>
      </c>
      <c r="I2595">
        <v>11</v>
      </c>
      <c r="J2595">
        <v>2004</v>
      </c>
      <c r="K2595" s="2">
        <v>118</v>
      </c>
      <c r="L2595" t="s">
        <v>173</v>
      </c>
      <c r="M2595" t="s">
        <v>152</v>
      </c>
      <c r="N2595" t="s">
        <v>722</v>
      </c>
      <c r="O2595" t="s">
        <v>725</v>
      </c>
      <c r="P2595" t="s">
        <v>778</v>
      </c>
      <c r="Q2595" t="s">
        <v>350</v>
      </c>
      <c r="R2595" t="s">
        <v>108</v>
      </c>
      <c r="S2595" t="s">
        <v>45</v>
      </c>
    </row>
    <row r="2596" spans="1:19">
      <c r="A2596">
        <v>10339</v>
      </c>
      <c r="B2596">
        <v>39</v>
      </c>
      <c r="C2596" s="2">
        <v>76.67</v>
      </c>
      <c r="D2596" s="2">
        <v>3</v>
      </c>
      <c r="E2596" s="2">
        <v>2990.13</v>
      </c>
      <c r="F2596" s="3">
        <v>38314</v>
      </c>
      <c r="G2596" t="s">
        <v>40</v>
      </c>
      <c r="H2596">
        <v>4</v>
      </c>
      <c r="I2596">
        <v>11</v>
      </c>
      <c r="J2596">
        <v>2004</v>
      </c>
      <c r="K2596" s="2">
        <v>193</v>
      </c>
      <c r="L2596" t="s">
        <v>173</v>
      </c>
      <c r="M2596" t="s">
        <v>174</v>
      </c>
      <c r="N2596" t="s">
        <v>722</v>
      </c>
      <c r="O2596" t="s">
        <v>725</v>
      </c>
      <c r="P2596" t="s">
        <v>778</v>
      </c>
      <c r="Q2596" t="s">
        <v>350</v>
      </c>
      <c r="R2596" t="s">
        <v>108</v>
      </c>
      <c r="S2596" t="s">
        <v>45</v>
      </c>
    </row>
    <row r="2597" spans="1:19">
      <c r="A2597">
        <v>10339</v>
      </c>
      <c r="B2597">
        <v>30</v>
      </c>
      <c r="C2597" s="2">
        <v>62.16</v>
      </c>
      <c r="D2597" s="2">
        <v>1</v>
      </c>
      <c r="E2597" s="2">
        <v>1864.8</v>
      </c>
      <c r="F2597" s="3">
        <v>38314</v>
      </c>
      <c r="G2597" t="s">
        <v>40</v>
      </c>
      <c r="H2597">
        <v>4</v>
      </c>
      <c r="I2597">
        <v>11</v>
      </c>
      <c r="J2597">
        <v>2004</v>
      </c>
      <c r="K2597" s="2">
        <v>60</v>
      </c>
      <c r="L2597" t="s">
        <v>173</v>
      </c>
      <c r="M2597" t="s">
        <v>153</v>
      </c>
      <c r="N2597" t="s">
        <v>722</v>
      </c>
      <c r="O2597" t="s">
        <v>725</v>
      </c>
      <c r="P2597" t="s">
        <v>778</v>
      </c>
      <c r="Q2597" t="s">
        <v>350</v>
      </c>
      <c r="R2597" t="s">
        <v>108</v>
      </c>
      <c r="S2597" t="s">
        <v>45</v>
      </c>
    </row>
    <row r="2598" spans="1:19">
      <c r="A2598">
        <v>10339</v>
      </c>
      <c r="B2598">
        <v>27</v>
      </c>
      <c r="C2598" s="2">
        <v>84.39</v>
      </c>
      <c r="D2598" s="2">
        <v>10</v>
      </c>
      <c r="E2598" s="2">
        <v>2278.5300000000002</v>
      </c>
      <c r="F2598" s="3">
        <v>38314</v>
      </c>
      <c r="G2598" t="s">
        <v>40</v>
      </c>
      <c r="H2598">
        <v>4</v>
      </c>
      <c r="I2598">
        <v>11</v>
      </c>
      <c r="J2598">
        <v>2004</v>
      </c>
      <c r="K2598" s="2">
        <v>112</v>
      </c>
      <c r="L2598" t="s">
        <v>173</v>
      </c>
      <c r="M2598" t="s">
        <v>175</v>
      </c>
      <c r="N2598" t="s">
        <v>722</v>
      </c>
      <c r="O2598" t="s">
        <v>725</v>
      </c>
      <c r="P2598" t="s">
        <v>778</v>
      </c>
      <c r="Q2598" t="s">
        <v>350</v>
      </c>
      <c r="R2598" t="s">
        <v>108</v>
      </c>
      <c r="S2598" t="s">
        <v>45</v>
      </c>
    </row>
    <row r="2599" spans="1:19">
      <c r="A2599">
        <v>10339</v>
      </c>
      <c r="B2599">
        <v>27</v>
      </c>
      <c r="C2599" s="2">
        <v>104.1</v>
      </c>
      <c r="D2599" s="2">
        <v>2</v>
      </c>
      <c r="E2599" s="2">
        <v>2810.7</v>
      </c>
      <c r="F2599" s="3">
        <v>38314</v>
      </c>
      <c r="G2599" t="s">
        <v>40</v>
      </c>
      <c r="H2599">
        <v>4</v>
      </c>
      <c r="I2599">
        <v>11</v>
      </c>
      <c r="J2599">
        <v>2004</v>
      </c>
      <c r="K2599" s="2">
        <v>84</v>
      </c>
      <c r="L2599" t="s">
        <v>161</v>
      </c>
      <c r="M2599" t="s">
        <v>179</v>
      </c>
      <c r="N2599" t="s">
        <v>722</v>
      </c>
      <c r="O2599" t="s">
        <v>725</v>
      </c>
      <c r="P2599" t="s">
        <v>778</v>
      </c>
      <c r="Q2599" t="s">
        <v>350</v>
      </c>
      <c r="R2599" t="s">
        <v>108</v>
      </c>
      <c r="S2599" t="s">
        <v>45</v>
      </c>
    </row>
    <row r="2600" spans="1:19">
      <c r="A2600">
        <v>10339</v>
      </c>
      <c r="B2600">
        <v>21</v>
      </c>
      <c r="C2600" s="2">
        <v>50.650000000000006</v>
      </c>
      <c r="D2600" s="2">
        <v>7</v>
      </c>
      <c r="E2600" s="2">
        <v>1063.6500000000001</v>
      </c>
      <c r="F2600" s="3">
        <v>38314</v>
      </c>
      <c r="G2600" t="s">
        <v>40</v>
      </c>
      <c r="H2600">
        <v>4</v>
      </c>
      <c r="I2600">
        <v>11</v>
      </c>
      <c r="J2600">
        <v>2004</v>
      </c>
      <c r="K2600" s="2">
        <v>109</v>
      </c>
      <c r="L2600" t="s">
        <v>161</v>
      </c>
      <c r="M2600" t="s">
        <v>180</v>
      </c>
      <c r="N2600" t="s">
        <v>722</v>
      </c>
      <c r="O2600" t="s">
        <v>725</v>
      </c>
      <c r="P2600" t="s">
        <v>778</v>
      </c>
      <c r="Q2600" t="s">
        <v>350</v>
      </c>
      <c r="R2600" t="s">
        <v>108</v>
      </c>
      <c r="S2600" t="s">
        <v>45</v>
      </c>
    </row>
    <row r="2601" spans="1:19">
      <c r="A2601">
        <v>10339</v>
      </c>
      <c r="B2601">
        <v>55</v>
      </c>
      <c r="C2601" s="2">
        <v>112.99</v>
      </c>
      <c r="D2601" s="2">
        <v>12</v>
      </c>
      <c r="E2601" s="2">
        <v>6214.45</v>
      </c>
      <c r="F2601" s="3">
        <v>38314</v>
      </c>
      <c r="G2601" t="s">
        <v>40</v>
      </c>
      <c r="H2601">
        <v>4</v>
      </c>
      <c r="I2601">
        <v>11</v>
      </c>
      <c r="J2601">
        <v>2004</v>
      </c>
      <c r="K2601" s="2">
        <v>68</v>
      </c>
      <c r="L2601" t="s">
        <v>161</v>
      </c>
      <c r="M2601" t="s">
        <v>44</v>
      </c>
      <c r="N2601" t="s">
        <v>722</v>
      </c>
      <c r="O2601" t="s">
        <v>725</v>
      </c>
      <c r="P2601" t="s">
        <v>778</v>
      </c>
      <c r="Q2601" t="s">
        <v>350</v>
      </c>
      <c r="R2601" t="s">
        <v>108</v>
      </c>
      <c r="S2601" t="s">
        <v>36</v>
      </c>
    </row>
    <row r="2602" spans="1:19">
      <c r="A2602">
        <v>10339</v>
      </c>
      <c r="B2602">
        <v>45</v>
      </c>
      <c r="C2602" s="2">
        <v>96.919999999999987</v>
      </c>
      <c r="D2602" s="2">
        <v>11</v>
      </c>
      <c r="E2602" s="2">
        <v>4361.3999999999996</v>
      </c>
      <c r="F2602" s="3">
        <v>38314</v>
      </c>
      <c r="G2602" t="s">
        <v>40</v>
      </c>
      <c r="H2602">
        <v>4</v>
      </c>
      <c r="I2602">
        <v>11</v>
      </c>
      <c r="J2602">
        <v>2004</v>
      </c>
      <c r="K2602" s="2">
        <v>68</v>
      </c>
      <c r="L2602" t="s">
        <v>161</v>
      </c>
      <c r="M2602" t="s">
        <v>46</v>
      </c>
      <c r="N2602" t="s">
        <v>722</v>
      </c>
      <c r="O2602" t="s">
        <v>725</v>
      </c>
      <c r="P2602" t="s">
        <v>778</v>
      </c>
      <c r="Q2602" t="s">
        <v>350</v>
      </c>
      <c r="R2602" t="s">
        <v>108</v>
      </c>
      <c r="S2602" t="s">
        <v>36</v>
      </c>
    </row>
    <row r="2603" spans="1:19">
      <c r="A2603">
        <v>10339</v>
      </c>
      <c r="B2603">
        <v>50</v>
      </c>
      <c r="C2603" s="2">
        <v>57.86</v>
      </c>
      <c r="D2603" s="2">
        <v>8</v>
      </c>
      <c r="E2603" s="2">
        <v>2893</v>
      </c>
      <c r="F2603" s="3">
        <v>38314</v>
      </c>
      <c r="G2603" t="s">
        <v>40</v>
      </c>
      <c r="H2603">
        <v>4</v>
      </c>
      <c r="I2603">
        <v>11</v>
      </c>
      <c r="J2603">
        <v>2004</v>
      </c>
      <c r="K2603" s="2">
        <v>74</v>
      </c>
      <c r="L2603" t="s">
        <v>161</v>
      </c>
      <c r="M2603" t="s">
        <v>48</v>
      </c>
      <c r="N2603" t="s">
        <v>722</v>
      </c>
      <c r="O2603" t="s">
        <v>725</v>
      </c>
      <c r="P2603" t="s">
        <v>778</v>
      </c>
      <c r="Q2603" t="s">
        <v>350</v>
      </c>
      <c r="R2603" t="s">
        <v>108</v>
      </c>
      <c r="S2603" t="s">
        <v>45</v>
      </c>
    </row>
    <row r="2604" spans="1:19">
      <c r="A2604">
        <v>10339</v>
      </c>
      <c r="B2604">
        <v>27</v>
      </c>
      <c r="C2604" s="2">
        <v>76.31</v>
      </c>
      <c r="D2604" s="2">
        <v>6</v>
      </c>
      <c r="E2604" s="2">
        <v>2060.37</v>
      </c>
      <c r="F2604" s="3">
        <v>38314</v>
      </c>
      <c r="G2604" t="s">
        <v>40</v>
      </c>
      <c r="H2604">
        <v>4</v>
      </c>
      <c r="I2604">
        <v>11</v>
      </c>
      <c r="J2604">
        <v>2004</v>
      </c>
      <c r="K2604" s="2">
        <v>49</v>
      </c>
      <c r="L2604" t="s">
        <v>161</v>
      </c>
      <c r="M2604" t="s">
        <v>49</v>
      </c>
      <c r="N2604" t="s">
        <v>722</v>
      </c>
      <c r="O2604" t="s">
        <v>725</v>
      </c>
      <c r="P2604" t="s">
        <v>778</v>
      </c>
      <c r="Q2604" t="s">
        <v>350</v>
      </c>
      <c r="R2604" t="s">
        <v>108</v>
      </c>
      <c r="S2604" t="s">
        <v>45</v>
      </c>
    </row>
    <row r="2605" spans="1:19">
      <c r="A2605">
        <v>10339</v>
      </c>
      <c r="B2605">
        <v>22</v>
      </c>
      <c r="C2605" s="2">
        <v>128.02000000000001</v>
      </c>
      <c r="D2605" s="2">
        <v>5</v>
      </c>
      <c r="E2605" s="2">
        <v>2816.44</v>
      </c>
      <c r="F2605" s="3">
        <v>38314</v>
      </c>
      <c r="G2605" t="s">
        <v>40</v>
      </c>
      <c r="H2605">
        <v>4</v>
      </c>
      <c r="I2605">
        <v>11</v>
      </c>
      <c r="J2605">
        <v>2004</v>
      </c>
      <c r="K2605" s="2">
        <v>66</v>
      </c>
      <c r="L2605" t="s">
        <v>50</v>
      </c>
      <c r="M2605" t="s">
        <v>233</v>
      </c>
      <c r="N2605" t="s">
        <v>722</v>
      </c>
      <c r="O2605" t="s">
        <v>725</v>
      </c>
      <c r="P2605" t="s">
        <v>778</v>
      </c>
      <c r="Q2605" t="s">
        <v>350</v>
      </c>
      <c r="R2605" t="s">
        <v>108</v>
      </c>
      <c r="S2605" t="s">
        <v>45</v>
      </c>
    </row>
    <row r="2606" spans="1:19">
      <c r="A2606">
        <v>10339</v>
      </c>
      <c r="B2606">
        <v>55</v>
      </c>
      <c r="C2606" s="2">
        <v>71.25</v>
      </c>
      <c r="D2606" s="2">
        <v>15</v>
      </c>
      <c r="E2606" s="2">
        <v>3918.75</v>
      </c>
      <c r="F2606" s="3">
        <v>38314</v>
      </c>
      <c r="G2606" t="s">
        <v>40</v>
      </c>
      <c r="H2606">
        <v>4</v>
      </c>
      <c r="I2606">
        <v>11</v>
      </c>
      <c r="J2606">
        <v>2004</v>
      </c>
      <c r="K2606" s="2">
        <v>90</v>
      </c>
      <c r="L2606" t="s">
        <v>50</v>
      </c>
      <c r="M2606" t="s">
        <v>52</v>
      </c>
      <c r="N2606" t="s">
        <v>722</v>
      </c>
      <c r="O2606" t="s">
        <v>725</v>
      </c>
      <c r="P2606" t="s">
        <v>778</v>
      </c>
      <c r="Q2606" t="s">
        <v>350</v>
      </c>
      <c r="R2606" t="s">
        <v>108</v>
      </c>
      <c r="S2606" t="s">
        <v>36</v>
      </c>
    </row>
    <row r="2607" spans="1:19">
      <c r="A2607">
        <v>10339</v>
      </c>
      <c r="B2607">
        <v>50</v>
      </c>
      <c r="C2607" s="2">
        <v>74.349999999999994</v>
      </c>
      <c r="D2607" s="2">
        <v>9</v>
      </c>
      <c r="E2607" s="2">
        <v>3717.5</v>
      </c>
      <c r="F2607" s="3">
        <v>38314</v>
      </c>
      <c r="G2607" t="s">
        <v>40</v>
      </c>
      <c r="H2607">
        <v>4</v>
      </c>
      <c r="I2607">
        <v>11</v>
      </c>
      <c r="J2607">
        <v>2004</v>
      </c>
      <c r="K2607" s="2">
        <v>72</v>
      </c>
      <c r="L2607" t="s">
        <v>50</v>
      </c>
      <c r="M2607" t="s">
        <v>54</v>
      </c>
      <c r="N2607" t="s">
        <v>722</v>
      </c>
      <c r="O2607" t="s">
        <v>725</v>
      </c>
      <c r="P2607" t="s">
        <v>778</v>
      </c>
      <c r="Q2607" t="s">
        <v>350</v>
      </c>
      <c r="R2607" t="s">
        <v>108</v>
      </c>
      <c r="S2607" t="s">
        <v>36</v>
      </c>
    </row>
    <row r="2608" spans="1:19">
      <c r="A2608">
        <v>10372</v>
      </c>
      <c r="B2608">
        <v>37</v>
      </c>
      <c r="C2608" s="2">
        <v>105.69000000000001</v>
      </c>
      <c r="D2608" s="2">
        <v>8</v>
      </c>
      <c r="E2608" s="2">
        <v>3910.53</v>
      </c>
      <c r="F2608" s="3">
        <v>38378</v>
      </c>
      <c r="G2608" t="s">
        <v>40</v>
      </c>
      <c r="H2608">
        <v>1</v>
      </c>
      <c r="I2608">
        <v>1</v>
      </c>
      <c r="J2608">
        <v>2005</v>
      </c>
      <c r="K2608" s="2">
        <v>122</v>
      </c>
      <c r="L2608" t="s">
        <v>50</v>
      </c>
      <c r="M2608" t="s">
        <v>76</v>
      </c>
      <c r="N2608" t="s">
        <v>722</v>
      </c>
      <c r="O2608" t="s">
        <v>725</v>
      </c>
      <c r="P2608" t="s">
        <v>778</v>
      </c>
      <c r="Q2608" t="s">
        <v>350</v>
      </c>
      <c r="R2608" t="s">
        <v>108</v>
      </c>
      <c r="S2608" t="s">
        <v>36</v>
      </c>
    </row>
    <row r="2609" spans="1:19">
      <c r="A2609">
        <v>10372</v>
      </c>
      <c r="B2609">
        <v>44</v>
      </c>
      <c r="C2609" s="2">
        <v>102.2</v>
      </c>
      <c r="D2609" s="2">
        <v>2</v>
      </c>
      <c r="E2609" s="2">
        <v>4496.8</v>
      </c>
      <c r="F2609" s="3">
        <v>38378</v>
      </c>
      <c r="G2609" t="s">
        <v>40</v>
      </c>
      <c r="H2609">
        <v>1</v>
      </c>
      <c r="I2609">
        <v>1</v>
      </c>
      <c r="J2609">
        <v>2005</v>
      </c>
      <c r="K2609" s="2">
        <v>86</v>
      </c>
      <c r="L2609" t="s">
        <v>50</v>
      </c>
      <c r="M2609" t="s">
        <v>53</v>
      </c>
      <c r="N2609" t="s">
        <v>722</v>
      </c>
      <c r="O2609" t="s">
        <v>725</v>
      </c>
      <c r="P2609" t="s">
        <v>778</v>
      </c>
      <c r="Q2609" t="s">
        <v>350</v>
      </c>
      <c r="R2609" t="s">
        <v>108</v>
      </c>
      <c r="S2609" t="s">
        <v>36</v>
      </c>
    </row>
    <row r="2610" spans="1:19">
      <c r="A2610">
        <v>10372</v>
      </c>
      <c r="B2610">
        <v>25</v>
      </c>
      <c r="C2610" s="2">
        <v>84.71</v>
      </c>
      <c r="D2610" s="2">
        <v>5</v>
      </c>
      <c r="E2610" s="2">
        <v>2117.75</v>
      </c>
      <c r="F2610" s="3">
        <v>38378</v>
      </c>
      <c r="G2610" t="s">
        <v>40</v>
      </c>
      <c r="H2610">
        <v>1</v>
      </c>
      <c r="I2610">
        <v>1</v>
      </c>
      <c r="J2610">
        <v>2005</v>
      </c>
      <c r="K2610" s="2">
        <v>100</v>
      </c>
      <c r="L2610" t="s">
        <v>368</v>
      </c>
      <c r="M2610" t="s">
        <v>78</v>
      </c>
      <c r="N2610" t="s">
        <v>722</v>
      </c>
      <c r="O2610" t="s">
        <v>725</v>
      </c>
      <c r="P2610" t="s">
        <v>778</v>
      </c>
      <c r="Q2610" t="s">
        <v>350</v>
      </c>
      <c r="R2610" t="s">
        <v>108</v>
      </c>
      <c r="S2610" t="s">
        <v>45</v>
      </c>
    </row>
    <row r="2611" spans="1:19">
      <c r="A2611">
        <v>10372</v>
      </c>
      <c r="B2611">
        <v>24</v>
      </c>
      <c r="C2611" s="2">
        <v>58.580000000000005</v>
      </c>
      <c r="D2611" s="2">
        <v>9</v>
      </c>
      <c r="E2611" s="2">
        <v>1405.92</v>
      </c>
      <c r="F2611" s="3">
        <v>38378</v>
      </c>
      <c r="G2611" t="s">
        <v>40</v>
      </c>
      <c r="H2611">
        <v>1</v>
      </c>
      <c r="I2611">
        <v>1</v>
      </c>
      <c r="J2611">
        <v>2005</v>
      </c>
      <c r="K2611" s="2">
        <v>58</v>
      </c>
      <c r="L2611" t="s">
        <v>368</v>
      </c>
      <c r="M2611" t="s">
        <v>235</v>
      </c>
      <c r="N2611" t="s">
        <v>722</v>
      </c>
      <c r="O2611" t="s">
        <v>725</v>
      </c>
      <c r="P2611" t="s">
        <v>778</v>
      </c>
      <c r="Q2611" t="s">
        <v>350</v>
      </c>
      <c r="R2611" t="s">
        <v>108</v>
      </c>
      <c r="S2611" t="s">
        <v>45</v>
      </c>
    </row>
    <row r="2612" spans="1:19">
      <c r="A2612">
        <v>10258</v>
      </c>
      <c r="B2612">
        <v>41</v>
      </c>
      <c r="C2612" s="2">
        <v>162.63999999999999</v>
      </c>
      <c r="D2612" s="2">
        <v>3</v>
      </c>
      <c r="E2612" s="2">
        <v>6668.24</v>
      </c>
      <c r="F2612" s="3">
        <v>38153</v>
      </c>
      <c r="G2612" t="s">
        <v>40</v>
      </c>
      <c r="H2612">
        <v>2</v>
      </c>
      <c r="I2612">
        <v>6</v>
      </c>
      <c r="J2612">
        <v>2004</v>
      </c>
      <c r="K2612" s="2">
        <v>136</v>
      </c>
      <c r="L2612" t="s">
        <v>79</v>
      </c>
      <c r="M2612" t="s">
        <v>140</v>
      </c>
      <c r="N2612" t="s">
        <v>722</v>
      </c>
      <c r="O2612" t="s">
        <v>725</v>
      </c>
      <c r="P2612" t="s">
        <v>778</v>
      </c>
      <c r="Q2612" t="s">
        <v>350</v>
      </c>
      <c r="R2612" t="s">
        <v>108</v>
      </c>
      <c r="S2612" t="s">
        <v>36</v>
      </c>
    </row>
    <row r="2613" spans="1:19">
      <c r="A2613">
        <v>10258</v>
      </c>
      <c r="B2613">
        <v>41</v>
      </c>
      <c r="C2613" s="2">
        <v>133</v>
      </c>
      <c r="D2613" s="2">
        <v>5</v>
      </c>
      <c r="E2613" s="2">
        <v>5453</v>
      </c>
      <c r="F2613" s="3">
        <v>38153</v>
      </c>
      <c r="G2613" t="s">
        <v>40</v>
      </c>
      <c r="H2613">
        <v>2</v>
      </c>
      <c r="I2613">
        <v>6</v>
      </c>
      <c r="J2613">
        <v>2004</v>
      </c>
      <c r="K2613" s="2">
        <v>116</v>
      </c>
      <c r="L2613" t="s">
        <v>79</v>
      </c>
      <c r="M2613" t="s">
        <v>80</v>
      </c>
      <c r="N2613" t="s">
        <v>722</v>
      </c>
      <c r="O2613" t="s">
        <v>725</v>
      </c>
      <c r="P2613" t="s">
        <v>778</v>
      </c>
      <c r="Q2613" t="s">
        <v>350</v>
      </c>
      <c r="R2613" t="s">
        <v>108</v>
      </c>
      <c r="S2613" t="s">
        <v>36</v>
      </c>
    </row>
    <row r="2614" spans="1:19">
      <c r="A2614">
        <v>10258</v>
      </c>
      <c r="B2614">
        <v>20</v>
      </c>
      <c r="C2614" s="2">
        <v>61.410000000000004</v>
      </c>
      <c r="D2614" s="2">
        <v>2</v>
      </c>
      <c r="E2614" s="2">
        <v>1228.2</v>
      </c>
      <c r="F2614" s="3">
        <v>38153</v>
      </c>
      <c r="G2614" t="s">
        <v>40</v>
      </c>
      <c r="H2614">
        <v>2</v>
      </c>
      <c r="I2614">
        <v>6</v>
      </c>
      <c r="J2614">
        <v>2004</v>
      </c>
      <c r="K2614" s="2">
        <v>64</v>
      </c>
      <c r="L2614" t="s">
        <v>79</v>
      </c>
      <c r="M2614" t="s">
        <v>144</v>
      </c>
      <c r="N2614" t="s">
        <v>722</v>
      </c>
      <c r="O2614" t="s">
        <v>725</v>
      </c>
      <c r="P2614" t="s">
        <v>778</v>
      </c>
      <c r="Q2614" t="s">
        <v>350</v>
      </c>
      <c r="R2614" t="s">
        <v>108</v>
      </c>
      <c r="S2614" t="s">
        <v>45</v>
      </c>
    </row>
    <row r="2615" spans="1:19">
      <c r="A2615">
        <v>10258</v>
      </c>
      <c r="B2615">
        <v>21</v>
      </c>
      <c r="C2615" s="2">
        <v>59.87</v>
      </c>
      <c r="D2615" s="2">
        <v>4</v>
      </c>
      <c r="E2615" s="2">
        <v>1257.27</v>
      </c>
      <c r="F2615" s="3">
        <v>38153</v>
      </c>
      <c r="G2615" t="s">
        <v>40</v>
      </c>
      <c r="H2615">
        <v>2</v>
      </c>
      <c r="I2615">
        <v>6</v>
      </c>
      <c r="J2615">
        <v>2004</v>
      </c>
      <c r="K2615" s="2">
        <v>50</v>
      </c>
      <c r="L2615" t="s">
        <v>81</v>
      </c>
      <c r="M2615" t="s">
        <v>145</v>
      </c>
      <c r="N2615" t="s">
        <v>722</v>
      </c>
      <c r="O2615" t="s">
        <v>725</v>
      </c>
      <c r="P2615" t="s">
        <v>778</v>
      </c>
      <c r="Q2615" t="s">
        <v>350</v>
      </c>
      <c r="R2615" t="s">
        <v>108</v>
      </c>
      <c r="S2615" t="s">
        <v>45</v>
      </c>
    </row>
    <row r="2616" spans="1:19">
      <c r="A2616">
        <v>10339</v>
      </c>
      <c r="B2616">
        <v>55</v>
      </c>
      <c r="C2616" s="2">
        <v>195.6</v>
      </c>
      <c r="D2616" s="2">
        <v>13</v>
      </c>
      <c r="E2616" s="2">
        <v>10758</v>
      </c>
      <c r="F2616" s="3">
        <v>38314</v>
      </c>
      <c r="G2616" t="s">
        <v>40</v>
      </c>
      <c r="H2616">
        <v>4</v>
      </c>
      <c r="I2616">
        <v>11</v>
      </c>
      <c r="J2616">
        <v>2004</v>
      </c>
      <c r="K2616" s="2">
        <v>88</v>
      </c>
      <c r="L2616" t="s">
        <v>81</v>
      </c>
      <c r="M2616" t="s">
        <v>236</v>
      </c>
      <c r="N2616" t="s">
        <v>722</v>
      </c>
      <c r="O2616" t="s">
        <v>725</v>
      </c>
      <c r="P2616" t="s">
        <v>778</v>
      </c>
      <c r="Q2616" t="s">
        <v>350</v>
      </c>
      <c r="R2616" t="s">
        <v>108</v>
      </c>
      <c r="S2616" t="s">
        <v>39</v>
      </c>
    </row>
    <row r="2617" spans="1:19">
      <c r="A2617">
        <v>10339</v>
      </c>
      <c r="B2617">
        <v>29</v>
      </c>
      <c r="C2617" s="2">
        <v>99.690000000000012</v>
      </c>
      <c r="D2617" s="2">
        <v>14</v>
      </c>
      <c r="E2617" s="2">
        <v>2891.01</v>
      </c>
      <c r="F2617" s="3">
        <v>38314</v>
      </c>
      <c r="G2617" t="s">
        <v>40</v>
      </c>
      <c r="H2617">
        <v>4</v>
      </c>
      <c r="I2617">
        <v>11</v>
      </c>
      <c r="J2617">
        <v>2004</v>
      </c>
      <c r="K2617" s="2">
        <v>65</v>
      </c>
      <c r="L2617" t="s">
        <v>81</v>
      </c>
      <c r="M2617" t="s">
        <v>61</v>
      </c>
      <c r="N2617" t="s">
        <v>722</v>
      </c>
      <c r="O2617" t="s">
        <v>725</v>
      </c>
      <c r="P2617" t="s">
        <v>778</v>
      </c>
      <c r="Q2617" t="s">
        <v>350</v>
      </c>
      <c r="R2617" t="s">
        <v>108</v>
      </c>
      <c r="S2617" t="s">
        <v>45</v>
      </c>
    </row>
    <row r="2618" spans="1:19">
      <c r="A2618">
        <v>10339</v>
      </c>
      <c r="B2618">
        <v>42</v>
      </c>
      <c r="C2618" s="2">
        <v>59.36</v>
      </c>
      <c r="D2618" s="2">
        <v>16</v>
      </c>
      <c r="E2618" s="2">
        <v>2493.12</v>
      </c>
      <c r="F2618" s="3">
        <v>38314</v>
      </c>
      <c r="G2618" t="s">
        <v>40</v>
      </c>
      <c r="H2618">
        <v>4</v>
      </c>
      <c r="I2618">
        <v>11</v>
      </c>
      <c r="J2618">
        <v>2004</v>
      </c>
      <c r="K2618" s="2">
        <v>83</v>
      </c>
      <c r="L2618" t="s">
        <v>81</v>
      </c>
      <c r="M2618" t="s">
        <v>62</v>
      </c>
      <c r="N2618" t="s">
        <v>722</v>
      </c>
      <c r="O2618" t="s">
        <v>725</v>
      </c>
      <c r="P2618" t="s">
        <v>778</v>
      </c>
      <c r="Q2618" t="s">
        <v>350</v>
      </c>
      <c r="R2618" t="s">
        <v>108</v>
      </c>
      <c r="S2618" t="s">
        <v>45</v>
      </c>
    </row>
    <row r="2619" spans="1:19">
      <c r="A2619">
        <v>10372</v>
      </c>
      <c r="B2619">
        <v>28</v>
      </c>
      <c r="C2619" s="2">
        <v>137.96</v>
      </c>
      <c r="D2619" s="2">
        <v>3</v>
      </c>
      <c r="E2619" s="2">
        <v>3862.88</v>
      </c>
      <c r="F2619" s="3">
        <v>38378</v>
      </c>
      <c r="G2619" t="s">
        <v>40</v>
      </c>
      <c r="H2619">
        <v>1</v>
      </c>
      <c r="I2619">
        <v>1</v>
      </c>
      <c r="J2619">
        <v>2005</v>
      </c>
      <c r="K2619" s="2">
        <v>136</v>
      </c>
      <c r="L2619" t="s">
        <v>81</v>
      </c>
      <c r="M2619" t="s">
        <v>98</v>
      </c>
      <c r="N2619" t="s">
        <v>722</v>
      </c>
      <c r="O2619" t="s">
        <v>725</v>
      </c>
      <c r="P2619" t="s">
        <v>778</v>
      </c>
      <c r="Q2619" t="s">
        <v>350</v>
      </c>
      <c r="R2619" t="s">
        <v>108</v>
      </c>
      <c r="S2619" t="s">
        <v>36</v>
      </c>
    </row>
    <row r="2620" spans="1:19">
      <c r="A2620">
        <v>10372</v>
      </c>
      <c r="B2620">
        <v>41</v>
      </c>
      <c r="C2620" s="2">
        <v>86.89</v>
      </c>
      <c r="D2620" s="2">
        <v>7</v>
      </c>
      <c r="E2620" s="2">
        <v>3562.49</v>
      </c>
      <c r="F2620" s="3">
        <v>38378</v>
      </c>
      <c r="G2620" t="s">
        <v>40</v>
      </c>
      <c r="H2620">
        <v>1</v>
      </c>
      <c r="I2620">
        <v>1</v>
      </c>
      <c r="J2620">
        <v>2005</v>
      </c>
      <c r="K2620" s="2">
        <v>87</v>
      </c>
      <c r="L2620" t="s">
        <v>81</v>
      </c>
      <c r="M2620" t="s">
        <v>99</v>
      </c>
      <c r="N2620" t="s">
        <v>722</v>
      </c>
      <c r="O2620" t="s">
        <v>725</v>
      </c>
      <c r="P2620" t="s">
        <v>778</v>
      </c>
      <c r="Q2620" t="s">
        <v>350</v>
      </c>
      <c r="R2620" t="s">
        <v>108</v>
      </c>
      <c r="S2620" t="s">
        <v>36</v>
      </c>
    </row>
    <row r="2621" spans="1:19">
      <c r="A2621">
        <v>10408</v>
      </c>
      <c r="B2621">
        <v>15</v>
      </c>
      <c r="C2621" s="2">
        <v>36.93</v>
      </c>
      <c r="D2621" s="2">
        <v>1</v>
      </c>
      <c r="E2621" s="2">
        <v>553.95000000000005</v>
      </c>
      <c r="F2621" s="3">
        <v>38464</v>
      </c>
      <c r="G2621" t="s">
        <v>40</v>
      </c>
      <c r="H2621">
        <v>2</v>
      </c>
      <c r="I2621">
        <v>4</v>
      </c>
      <c r="J2621">
        <v>2005</v>
      </c>
      <c r="K2621" s="2">
        <v>41</v>
      </c>
      <c r="L2621" t="s">
        <v>81</v>
      </c>
      <c r="M2621" t="s">
        <v>95</v>
      </c>
      <c r="N2621" t="s">
        <v>722</v>
      </c>
      <c r="O2621" t="s">
        <v>725</v>
      </c>
      <c r="P2621" t="s">
        <v>778</v>
      </c>
      <c r="Q2621" t="s">
        <v>350</v>
      </c>
      <c r="R2621" t="s">
        <v>108</v>
      </c>
      <c r="S2621" t="s">
        <v>45</v>
      </c>
    </row>
    <row r="2622" spans="1:19">
      <c r="A2622">
        <v>10217</v>
      </c>
      <c r="B2622">
        <v>38</v>
      </c>
      <c r="C2622" s="2">
        <v>118.66</v>
      </c>
      <c r="D2622" s="2">
        <v>5</v>
      </c>
      <c r="E2622" s="2">
        <v>4509.08</v>
      </c>
      <c r="F2622" s="3">
        <v>38021</v>
      </c>
      <c r="G2622" t="s">
        <v>40</v>
      </c>
      <c r="H2622">
        <v>1</v>
      </c>
      <c r="I2622">
        <v>2</v>
      </c>
      <c r="J2622">
        <v>2004</v>
      </c>
      <c r="K2622" s="2">
        <v>121</v>
      </c>
      <c r="L2622" t="s">
        <v>79</v>
      </c>
      <c r="M2622" t="s">
        <v>143</v>
      </c>
      <c r="N2622" t="s">
        <v>447</v>
      </c>
      <c r="O2622" t="s">
        <v>390</v>
      </c>
      <c r="P2622" t="s">
        <v>797</v>
      </c>
      <c r="Q2622" t="s">
        <v>390</v>
      </c>
      <c r="R2622" t="s">
        <v>108</v>
      </c>
      <c r="S2622" t="s">
        <v>36</v>
      </c>
    </row>
    <row r="2623" spans="1:19">
      <c r="A2623">
        <v>10217</v>
      </c>
      <c r="B2623">
        <v>28</v>
      </c>
      <c r="C2623" s="2">
        <v>112.46000000000001</v>
      </c>
      <c r="D2623" s="2">
        <v>1</v>
      </c>
      <c r="E2623" s="2">
        <v>3148.88</v>
      </c>
      <c r="F2623" s="3">
        <v>38021</v>
      </c>
      <c r="G2623" t="s">
        <v>40</v>
      </c>
      <c r="H2623">
        <v>1</v>
      </c>
      <c r="I2623">
        <v>2</v>
      </c>
      <c r="J2623">
        <v>2004</v>
      </c>
      <c r="K2623" s="2">
        <v>127</v>
      </c>
      <c r="L2623" t="s">
        <v>79</v>
      </c>
      <c r="M2623" t="s">
        <v>246</v>
      </c>
      <c r="N2623" t="s">
        <v>447</v>
      </c>
      <c r="O2623" t="s">
        <v>390</v>
      </c>
      <c r="P2623" t="s">
        <v>797</v>
      </c>
      <c r="Q2623" t="s">
        <v>390</v>
      </c>
      <c r="R2623" t="s">
        <v>108</v>
      </c>
      <c r="S2623" t="s">
        <v>36</v>
      </c>
    </row>
    <row r="2624" spans="1:19">
      <c r="A2624">
        <v>10217</v>
      </c>
      <c r="B2624">
        <v>21</v>
      </c>
      <c r="C2624" s="2">
        <v>106.9</v>
      </c>
      <c r="D2624" s="2">
        <v>3</v>
      </c>
      <c r="E2624" s="2">
        <v>2244.9</v>
      </c>
      <c r="F2624" s="3">
        <v>38021</v>
      </c>
      <c r="G2624" t="s">
        <v>40</v>
      </c>
      <c r="H2624">
        <v>1</v>
      </c>
      <c r="I2624">
        <v>2</v>
      </c>
      <c r="J2624">
        <v>2004</v>
      </c>
      <c r="K2624" s="2">
        <v>96</v>
      </c>
      <c r="L2624" t="s">
        <v>79</v>
      </c>
      <c r="M2624" t="s">
        <v>247</v>
      </c>
      <c r="N2624" t="s">
        <v>447</v>
      </c>
      <c r="O2624" t="s">
        <v>390</v>
      </c>
      <c r="P2624" t="s">
        <v>797</v>
      </c>
      <c r="Q2624" t="s">
        <v>390</v>
      </c>
      <c r="R2624" t="s">
        <v>108</v>
      </c>
      <c r="S2624" t="s">
        <v>45</v>
      </c>
    </row>
    <row r="2625" spans="1:19">
      <c r="A2625">
        <v>10217</v>
      </c>
      <c r="B2625">
        <v>39</v>
      </c>
      <c r="C2625" s="2">
        <v>62.05</v>
      </c>
      <c r="D2625" s="2">
        <v>7</v>
      </c>
      <c r="E2625" s="2">
        <v>2419.9499999999998</v>
      </c>
      <c r="F2625" s="3">
        <v>38021</v>
      </c>
      <c r="G2625" t="s">
        <v>40</v>
      </c>
      <c r="H2625">
        <v>1</v>
      </c>
      <c r="I2625">
        <v>2</v>
      </c>
      <c r="J2625">
        <v>2004</v>
      </c>
      <c r="K2625" s="2">
        <v>64</v>
      </c>
      <c r="L2625" t="s">
        <v>79</v>
      </c>
      <c r="M2625" t="s">
        <v>144</v>
      </c>
      <c r="N2625" t="s">
        <v>447</v>
      </c>
      <c r="O2625" t="s">
        <v>390</v>
      </c>
      <c r="P2625" t="s">
        <v>797</v>
      </c>
      <c r="Q2625" t="s">
        <v>390</v>
      </c>
      <c r="R2625" t="s">
        <v>108</v>
      </c>
      <c r="S2625" t="s">
        <v>45</v>
      </c>
    </row>
    <row r="2626" spans="1:19">
      <c r="A2626">
        <v>10259</v>
      </c>
      <c r="B2626">
        <v>46</v>
      </c>
      <c r="C2626" s="2">
        <v>142.19999999999999</v>
      </c>
      <c r="D2626" s="2">
        <v>4</v>
      </c>
      <c r="E2626" s="2">
        <v>6541.2</v>
      </c>
      <c r="F2626" s="3">
        <v>38153</v>
      </c>
      <c r="G2626" t="s">
        <v>40</v>
      </c>
      <c r="H2626">
        <v>2</v>
      </c>
      <c r="I2626">
        <v>6</v>
      </c>
      <c r="J2626">
        <v>2004</v>
      </c>
      <c r="K2626" s="2">
        <v>118</v>
      </c>
      <c r="L2626" t="s">
        <v>79</v>
      </c>
      <c r="M2626" t="s">
        <v>309</v>
      </c>
      <c r="N2626" t="s">
        <v>447</v>
      </c>
      <c r="O2626" t="s">
        <v>390</v>
      </c>
      <c r="P2626" t="s">
        <v>797</v>
      </c>
      <c r="Q2626" t="s">
        <v>390</v>
      </c>
      <c r="R2626" t="s">
        <v>108</v>
      </c>
      <c r="S2626" t="s">
        <v>36</v>
      </c>
    </row>
    <row r="2627" spans="1:19">
      <c r="A2627">
        <v>10259</v>
      </c>
      <c r="B2627">
        <v>34</v>
      </c>
      <c r="C2627" s="2">
        <v>99.41</v>
      </c>
      <c r="D2627" s="2">
        <v>7</v>
      </c>
      <c r="E2627" s="2">
        <v>3379.94</v>
      </c>
      <c r="F2627" s="3">
        <v>38153</v>
      </c>
      <c r="G2627" t="s">
        <v>40</v>
      </c>
      <c r="H2627">
        <v>2</v>
      </c>
      <c r="I2627">
        <v>6</v>
      </c>
      <c r="J2627">
        <v>2004</v>
      </c>
      <c r="K2627" s="2">
        <v>122</v>
      </c>
      <c r="L2627" t="s">
        <v>79</v>
      </c>
      <c r="M2627" t="s">
        <v>141</v>
      </c>
      <c r="N2627" t="s">
        <v>447</v>
      </c>
      <c r="O2627" t="s">
        <v>390</v>
      </c>
      <c r="P2627" t="s">
        <v>797</v>
      </c>
      <c r="Q2627" t="s">
        <v>390</v>
      </c>
      <c r="R2627" t="s">
        <v>108</v>
      </c>
      <c r="S2627" t="s">
        <v>36</v>
      </c>
    </row>
    <row r="2628" spans="1:19">
      <c r="A2628">
        <v>10259</v>
      </c>
      <c r="B2628">
        <v>30</v>
      </c>
      <c r="C2628" s="2">
        <v>49.22</v>
      </c>
      <c r="D2628" s="2">
        <v>10</v>
      </c>
      <c r="E2628" s="2">
        <v>1476.6</v>
      </c>
      <c r="F2628" s="3">
        <v>38153</v>
      </c>
      <c r="G2628" t="s">
        <v>40</v>
      </c>
      <c r="H2628">
        <v>2</v>
      </c>
      <c r="I2628">
        <v>6</v>
      </c>
      <c r="J2628">
        <v>2004</v>
      </c>
      <c r="K2628" s="2">
        <v>60</v>
      </c>
      <c r="L2628" t="s">
        <v>79</v>
      </c>
      <c r="M2628" t="s">
        <v>142</v>
      </c>
      <c r="N2628" t="s">
        <v>447</v>
      </c>
      <c r="O2628" t="s">
        <v>390</v>
      </c>
      <c r="P2628" t="s">
        <v>797</v>
      </c>
      <c r="Q2628" t="s">
        <v>390</v>
      </c>
      <c r="R2628" t="s">
        <v>108</v>
      </c>
      <c r="S2628" t="s">
        <v>45</v>
      </c>
    </row>
    <row r="2629" spans="1:19">
      <c r="A2629">
        <v>10259</v>
      </c>
      <c r="B2629">
        <v>41</v>
      </c>
      <c r="C2629" s="2">
        <v>113.82</v>
      </c>
      <c r="D2629" s="2">
        <v>13</v>
      </c>
      <c r="E2629" s="2">
        <v>4666.62</v>
      </c>
      <c r="F2629" s="3">
        <v>38153</v>
      </c>
      <c r="G2629" t="s">
        <v>40</v>
      </c>
      <c r="H2629">
        <v>2</v>
      </c>
      <c r="I2629">
        <v>6</v>
      </c>
      <c r="J2629">
        <v>2004</v>
      </c>
      <c r="K2629" s="2">
        <v>121</v>
      </c>
      <c r="L2629" t="s">
        <v>79</v>
      </c>
      <c r="M2629" t="s">
        <v>143</v>
      </c>
      <c r="N2629" t="s">
        <v>447</v>
      </c>
      <c r="O2629" t="s">
        <v>390</v>
      </c>
      <c r="P2629" t="s">
        <v>797</v>
      </c>
      <c r="Q2629" t="s">
        <v>390</v>
      </c>
      <c r="R2629" t="s">
        <v>108</v>
      </c>
      <c r="S2629" t="s">
        <v>36</v>
      </c>
    </row>
    <row r="2630" spans="1:19">
      <c r="A2630">
        <v>10259</v>
      </c>
      <c r="B2630">
        <v>47</v>
      </c>
      <c r="C2630" s="2">
        <v>112.46</v>
      </c>
      <c r="D2630" s="2">
        <v>9</v>
      </c>
      <c r="E2630" s="2">
        <v>5285.62</v>
      </c>
      <c r="F2630" s="3">
        <v>38153</v>
      </c>
      <c r="G2630" t="s">
        <v>40</v>
      </c>
      <c r="H2630">
        <v>2</v>
      </c>
      <c r="I2630">
        <v>6</v>
      </c>
      <c r="J2630">
        <v>2004</v>
      </c>
      <c r="K2630" s="2">
        <v>127</v>
      </c>
      <c r="L2630" t="s">
        <v>79</v>
      </c>
      <c r="M2630" t="s">
        <v>246</v>
      </c>
      <c r="N2630" t="s">
        <v>447</v>
      </c>
      <c r="O2630" t="s">
        <v>390</v>
      </c>
      <c r="P2630" t="s">
        <v>797</v>
      </c>
      <c r="Q2630" t="s">
        <v>390</v>
      </c>
      <c r="R2630" t="s">
        <v>108</v>
      </c>
      <c r="S2630" t="s">
        <v>36</v>
      </c>
    </row>
    <row r="2631" spans="1:19">
      <c r="A2631">
        <v>10259</v>
      </c>
      <c r="B2631">
        <v>45</v>
      </c>
      <c r="C2631" s="2">
        <v>86.679999999999993</v>
      </c>
      <c r="D2631" s="2">
        <v>11</v>
      </c>
      <c r="E2631" s="2">
        <v>3900.6</v>
      </c>
      <c r="F2631" s="3">
        <v>38153</v>
      </c>
      <c r="G2631" t="s">
        <v>40</v>
      </c>
      <c r="H2631">
        <v>2</v>
      </c>
      <c r="I2631">
        <v>6</v>
      </c>
      <c r="J2631">
        <v>2004</v>
      </c>
      <c r="K2631" s="2">
        <v>96</v>
      </c>
      <c r="L2631" t="s">
        <v>79</v>
      </c>
      <c r="M2631" t="s">
        <v>247</v>
      </c>
      <c r="N2631" t="s">
        <v>447</v>
      </c>
      <c r="O2631" t="s">
        <v>390</v>
      </c>
      <c r="P2631" t="s">
        <v>797</v>
      </c>
      <c r="Q2631" t="s">
        <v>390</v>
      </c>
      <c r="R2631" t="s">
        <v>108</v>
      </c>
      <c r="S2631" t="s">
        <v>36</v>
      </c>
    </row>
    <row r="2632" spans="1:19">
      <c r="A2632">
        <v>10259</v>
      </c>
      <c r="B2632">
        <v>40</v>
      </c>
      <c r="C2632" s="2">
        <v>43.83</v>
      </c>
      <c r="D2632" s="2">
        <v>6</v>
      </c>
      <c r="E2632" s="2">
        <v>1753.2</v>
      </c>
      <c r="F2632" s="3">
        <v>38153</v>
      </c>
      <c r="G2632" t="s">
        <v>40</v>
      </c>
      <c r="H2632">
        <v>2</v>
      </c>
      <c r="I2632">
        <v>6</v>
      </c>
      <c r="J2632">
        <v>2004</v>
      </c>
      <c r="K2632" s="2">
        <v>54</v>
      </c>
      <c r="L2632" t="s">
        <v>79</v>
      </c>
      <c r="M2632" t="s">
        <v>248</v>
      </c>
      <c r="N2632" t="s">
        <v>447</v>
      </c>
      <c r="O2632" t="s">
        <v>390</v>
      </c>
      <c r="P2632" t="s">
        <v>797</v>
      </c>
      <c r="Q2632" t="s">
        <v>390</v>
      </c>
      <c r="R2632" t="s">
        <v>108</v>
      </c>
      <c r="S2632" t="s">
        <v>45</v>
      </c>
    </row>
    <row r="2633" spans="1:19">
      <c r="A2633">
        <v>10259</v>
      </c>
      <c r="B2633">
        <v>29</v>
      </c>
      <c r="C2633" s="2">
        <v>105.33000000000001</v>
      </c>
      <c r="D2633" s="2">
        <v>2</v>
      </c>
      <c r="E2633" s="2">
        <v>3054.57</v>
      </c>
      <c r="F2633" s="3">
        <v>38153</v>
      </c>
      <c r="G2633" t="s">
        <v>40</v>
      </c>
      <c r="H2633">
        <v>2</v>
      </c>
      <c r="I2633">
        <v>6</v>
      </c>
      <c r="J2633">
        <v>2004</v>
      </c>
      <c r="K2633" s="2">
        <v>115</v>
      </c>
      <c r="L2633" t="s">
        <v>79</v>
      </c>
      <c r="M2633" t="s">
        <v>249</v>
      </c>
      <c r="N2633" t="s">
        <v>447</v>
      </c>
      <c r="O2633" t="s">
        <v>390</v>
      </c>
      <c r="P2633" t="s">
        <v>797</v>
      </c>
      <c r="Q2633" t="s">
        <v>390</v>
      </c>
      <c r="R2633" t="s">
        <v>108</v>
      </c>
      <c r="S2633" t="s">
        <v>36</v>
      </c>
    </row>
    <row r="2634" spans="1:19">
      <c r="A2634">
        <v>10288</v>
      </c>
      <c r="B2634">
        <v>32</v>
      </c>
      <c r="C2634" s="2">
        <v>183.6</v>
      </c>
      <c r="D2634" s="2">
        <v>5</v>
      </c>
      <c r="E2634" s="2">
        <v>5875.2</v>
      </c>
      <c r="F2634" s="3">
        <v>38231</v>
      </c>
      <c r="G2634" t="s">
        <v>40</v>
      </c>
      <c r="H2634">
        <v>3</v>
      </c>
      <c r="I2634">
        <v>9</v>
      </c>
      <c r="J2634">
        <v>2004</v>
      </c>
      <c r="K2634" s="2">
        <v>170</v>
      </c>
      <c r="L2634" t="s">
        <v>81</v>
      </c>
      <c r="M2634" t="s">
        <v>84</v>
      </c>
      <c r="N2634" t="s">
        <v>447</v>
      </c>
      <c r="O2634" t="s">
        <v>390</v>
      </c>
      <c r="P2634" t="s">
        <v>797</v>
      </c>
      <c r="Q2634" t="s">
        <v>390</v>
      </c>
      <c r="R2634" t="s">
        <v>108</v>
      </c>
      <c r="S2634" t="s">
        <v>36</v>
      </c>
    </row>
    <row r="2635" spans="1:19">
      <c r="A2635">
        <v>10288</v>
      </c>
      <c r="B2635">
        <v>28</v>
      </c>
      <c r="C2635" s="2">
        <v>61.75</v>
      </c>
      <c r="D2635" s="2">
        <v>4</v>
      </c>
      <c r="E2635" s="2">
        <v>1729</v>
      </c>
      <c r="F2635" s="3">
        <v>38231</v>
      </c>
      <c r="G2635" t="s">
        <v>40</v>
      </c>
      <c r="H2635">
        <v>3</v>
      </c>
      <c r="I2635">
        <v>9</v>
      </c>
      <c r="J2635">
        <v>2004</v>
      </c>
      <c r="K2635" s="2">
        <v>60</v>
      </c>
      <c r="L2635" t="s">
        <v>81</v>
      </c>
      <c r="M2635" t="s">
        <v>85</v>
      </c>
      <c r="N2635" t="s">
        <v>447</v>
      </c>
      <c r="O2635" t="s">
        <v>390</v>
      </c>
      <c r="P2635" t="s">
        <v>797</v>
      </c>
      <c r="Q2635" t="s">
        <v>390</v>
      </c>
      <c r="R2635" t="s">
        <v>108</v>
      </c>
      <c r="S2635" t="s">
        <v>45</v>
      </c>
    </row>
    <row r="2636" spans="1:19">
      <c r="A2636">
        <v>10288</v>
      </c>
      <c r="B2636">
        <v>31</v>
      </c>
      <c r="C2636" s="2">
        <v>123.32000000000001</v>
      </c>
      <c r="D2636" s="2">
        <v>2</v>
      </c>
      <c r="E2636" s="2">
        <v>3822.92</v>
      </c>
      <c r="F2636" s="3">
        <v>38231</v>
      </c>
      <c r="G2636" t="s">
        <v>40</v>
      </c>
      <c r="H2636">
        <v>3</v>
      </c>
      <c r="I2636">
        <v>9</v>
      </c>
      <c r="J2636">
        <v>2004</v>
      </c>
      <c r="K2636" s="2">
        <v>127</v>
      </c>
      <c r="L2636" t="s">
        <v>81</v>
      </c>
      <c r="M2636" t="s">
        <v>86</v>
      </c>
      <c r="N2636" t="s">
        <v>447</v>
      </c>
      <c r="O2636" t="s">
        <v>390</v>
      </c>
      <c r="P2636" t="s">
        <v>797</v>
      </c>
      <c r="Q2636" t="s">
        <v>390</v>
      </c>
      <c r="R2636" t="s">
        <v>108</v>
      </c>
      <c r="S2636" t="s">
        <v>36</v>
      </c>
    </row>
    <row r="2637" spans="1:19">
      <c r="A2637">
        <v>10288</v>
      </c>
      <c r="B2637">
        <v>35</v>
      </c>
      <c r="C2637" s="2">
        <v>80.990000000000009</v>
      </c>
      <c r="D2637" s="2">
        <v>6</v>
      </c>
      <c r="E2637" s="2">
        <v>2834.65</v>
      </c>
      <c r="F2637" s="3">
        <v>38231</v>
      </c>
      <c r="G2637" t="s">
        <v>40</v>
      </c>
      <c r="H2637">
        <v>3</v>
      </c>
      <c r="I2637">
        <v>9</v>
      </c>
      <c r="J2637">
        <v>2004</v>
      </c>
      <c r="K2637" s="2">
        <v>92</v>
      </c>
      <c r="L2637" t="s">
        <v>81</v>
      </c>
      <c r="M2637" t="s">
        <v>92</v>
      </c>
      <c r="N2637" t="s">
        <v>447</v>
      </c>
      <c r="O2637" t="s">
        <v>390</v>
      </c>
      <c r="P2637" t="s">
        <v>797</v>
      </c>
      <c r="Q2637" t="s">
        <v>390</v>
      </c>
      <c r="R2637" t="s">
        <v>108</v>
      </c>
      <c r="S2637" t="s">
        <v>45</v>
      </c>
    </row>
    <row r="2638" spans="1:19">
      <c r="A2638">
        <v>10288</v>
      </c>
      <c r="B2638">
        <v>29</v>
      </c>
      <c r="C2638" s="2">
        <v>38.17</v>
      </c>
      <c r="D2638" s="2">
        <v>1</v>
      </c>
      <c r="E2638" s="2">
        <v>1106.93</v>
      </c>
      <c r="F2638" s="3">
        <v>38231</v>
      </c>
      <c r="G2638" t="s">
        <v>40</v>
      </c>
      <c r="H2638">
        <v>3</v>
      </c>
      <c r="I2638">
        <v>9</v>
      </c>
      <c r="J2638">
        <v>2004</v>
      </c>
      <c r="K2638" s="2">
        <v>33</v>
      </c>
      <c r="L2638" t="s">
        <v>81</v>
      </c>
      <c r="M2638" t="s">
        <v>93</v>
      </c>
      <c r="N2638" t="s">
        <v>447</v>
      </c>
      <c r="O2638" t="s">
        <v>390</v>
      </c>
      <c r="P2638" t="s">
        <v>797</v>
      </c>
      <c r="Q2638" t="s">
        <v>390</v>
      </c>
      <c r="R2638" t="s">
        <v>108</v>
      </c>
      <c r="S2638" t="s">
        <v>45</v>
      </c>
    </row>
    <row r="2639" spans="1:19">
      <c r="A2639">
        <v>10288</v>
      </c>
      <c r="B2639">
        <v>33</v>
      </c>
      <c r="C2639" s="2">
        <v>40.620000000000005</v>
      </c>
      <c r="D2639" s="2">
        <v>3</v>
      </c>
      <c r="E2639" s="2">
        <v>1340.46</v>
      </c>
      <c r="F2639" s="3">
        <v>38231</v>
      </c>
      <c r="G2639" t="s">
        <v>40</v>
      </c>
      <c r="H2639">
        <v>3</v>
      </c>
      <c r="I2639">
        <v>9</v>
      </c>
      <c r="J2639">
        <v>2004</v>
      </c>
      <c r="K2639" s="2">
        <v>41</v>
      </c>
      <c r="L2639" t="s">
        <v>81</v>
      </c>
      <c r="M2639" t="s">
        <v>95</v>
      </c>
      <c r="N2639" t="s">
        <v>447</v>
      </c>
      <c r="O2639" t="s">
        <v>390</v>
      </c>
      <c r="P2639" t="s">
        <v>797</v>
      </c>
      <c r="Q2639" t="s">
        <v>390</v>
      </c>
      <c r="R2639" t="s">
        <v>108</v>
      </c>
      <c r="S2639" t="s">
        <v>45</v>
      </c>
    </row>
    <row r="2640" spans="1:19">
      <c r="A2640">
        <v>10409</v>
      </c>
      <c r="B2640">
        <v>6</v>
      </c>
      <c r="C2640" s="2">
        <v>130.94</v>
      </c>
      <c r="D2640" s="2">
        <v>2</v>
      </c>
      <c r="E2640" s="2">
        <v>785.64</v>
      </c>
      <c r="F2640" s="3">
        <v>38465</v>
      </c>
      <c r="G2640" t="s">
        <v>40</v>
      </c>
      <c r="H2640">
        <v>2</v>
      </c>
      <c r="I2640">
        <v>4</v>
      </c>
      <c r="J2640">
        <v>2005</v>
      </c>
      <c r="K2640" s="2">
        <v>127</v>
      </c>
      <c r="L2640" t="s">
        <v>81</v>
      </c>
      <c r="M2640" t="s">
        <v>86</v>
      </c>
      <c r="N2640" t="s">
        <v>447</v>
      </c>
      <c r="O2640" t="s">
        <v>390</v>
      </c>
      <c r="P2640" t="s">
        <v>797</v>
      </c>
      <c r="Q2640" t="s">
        <v>390</v>
      </c>
      <c r="R2640" t="s">
        <v>108</v>
      </c>
      <c r="S2640" t="s">
        <v>45</v>
      </c>
    </row>
    <row r="2641" spans="1:19">
      <c r="A2641">
        <v>10409</v>
      </c>
      <c r="B2641">
        <v>61</v>
      </c>
      <c r="C2641" s="2">
        <v>29.54</v>
      </c>
      <c r="D2641" s="2">
        <v>1</v>
      </c>
      <c r="E2641" s="2">
        <v>1801.94</v>
      </c>
      <c r="F2641" s="3">
        <v>38465</v>
      </c>
      <c r="G2641" t="s">
        <v>40</v>
      </c>
      <c r="H2641">
        <v>2</v>
      </c>
      <c r="I2641">
        <v>4</v>
      </c>
      <c r="J2641">
        <v>2005</v>
      </c>
      <c r="K2641" s="2">
        <v>33</v>
      </c>
      <c r="L2641" t="s">
        <v>81</v>
      </c>
      <c r="M2641" t="s">
        <v>93</v>
      </c>
      <c r="N2641" t="s">
        <v>447</v>
      </c>
      <c r="O2641" t="s">
        <v>390</v>
      </c>
      <c r="P2641" t="s">
        <v>797</v>
      </c>
      <c r="Q2641" t="s">
        <v>390</v>
      </c>
      <c r="R2641" t="s">
        <v>108</v>
      </c>
      <c r="S2641" t="s">
        <v>45</v>
      </c>
    </row>
    <row r="2642" spans="1:19">
      <c r="A2642">
        <v>10103</v>
      </c>
      <c r="B2642">
        <v>26</v>
      </c>
      <c r="C2642" s="2">
        <v>207.87</v>
      </c>
      <c r="D2642" s="2">
        <v>11</v>
      </c>
      <c r="E2642" s="2">
        <v>5404.62</v>
      </c>
      <c r="F2642" s="3">
        <v>37650</v>
      </c>
      <c r="G2642" t="s">
        <v>40</v>
      </c>
      <c r="H2642">
        <v>1</v>
      </c>
      <c r="I2642">
        <v>1</v>
      </c>
      <c r="J2642">
        <v>2003</v>
      </c>
      <c r="K2642" s="2">
        <v>214</v>
      </c>
      <c r="L2642" t="s">
        <v>100</v>
      </c>
      <c r="M2642" t="s">
        <v>64</v>
      </c>
      <c r="N2642" t="s">
        <v>239</v>
      </c>
      <c r="O2642" t="s">
        <v>242</v>
      </c>
      <c r="P2642" t="s">
        <v>781</v>
      </c>
      <c r="Q2642" t="s">
        <v>243</v>
      </c>
      <c r="R2642" t="s">
        <v>33</v>
      </c>
      <c r="S2642" t="s">
        <v>36</v>
      </c>
    </row>
    <row r="2643" spans="1:19">
      <c r="A2643">
        <v>10103</v>
      </c>
      <c r="B2643">
        <v>42</v>
      </c>
      <c r="C2643" s="2">
        <v>128.53</v>
      </c>
      <c r="D2643" s="2">
        <v>4</v>
      </c>
      <c r="E2643" s="2">
        <v>5398.26</v>
      </c>
      <c r="F2643" s="3">
        <v>37650</v>
      </c>
      <c r="G2643" t="s">
        <v>40</v>
      </c>
      <c r="H2643">
        <v>1</v>
      </c>
      <c r="I2643">
        <v>1</v>
      </c>
      <c r="J2643">
        <v>2003</v>
      </c>
      <c r="K2643" s="2">
        <v>147</v>
      </c>
      <c r="L2643" t="s">
        <v>100</v>
      </c>
      <c r="M2643" t="s">
        <v>131</v>
      </c>
      <c r="N2643" t="s">
        <v>239</v>
      </c>
      <c r="O2643" t="s">
        <v>242</v>
      </c>
      <c r="P2643" t="s">
        <v>781</v>
      </c>
      <c r="Q2643" t="s">
        <v>243</v>
      </c>
      <c r="R2643" t="s">
        <v>33</v>
      </c>
      <c r="S2643" t="s">
        <v>36</v>
      </c>
    </row>
    <row r="2644" spans="1:19">
      <c r="A2644">
        <v>10103</v>
      </c>
      <c r="B2644">
        <v>42</v>
      </c>
      <c r="C2644" s="2">
        <v>106.21</v>
      </c>
      <c r="D2644" s="2">
        <v>6</v>
      </c>
      <c r="E2644" s="2">
        <v>4460.82</v>
      </c>
      <c r="F2644" s="3">
        <v>37650</v>
      </c>
      <c r="G2644" t="s">
        <v>40</v>
      </c>
      <c r="H2644">
        <v>1</v>
      </c>
      <c r="I2644">
        <v>1</v>
      </c>
      <c r="J2644">
        <v>2003</v>
      </c>
      <c r="K2644" s="2">
        <v>101</v>
      </c>
      <c r="L2644" t="s">
        <v>100</v>
      </c>
      <c r="M2644" t="s">
        <v>208</v>
      </c>
      <c r="N2644" t="s">
        <v>239</v>
      </c>
      <c r="O2644" t="s">
        <v>242</v>
      </c>
      <c r="P2644" t="s">
        <v>781</v>
      </c>
      <c r="Q2644" t="s">
        <v>243</v>
      </c>
      <c r="R2644" t="s">
        <v>33</v>
      </c>
      <c r="S2644" t="s">
        <v>36</v>
      </c>
    </row>
    <row r="2645" spans="1:19">
      <c r="A2645">
        <v>10325</v>
      </c>
      <c r="B2645">
        <v>47</v>
      </c>
      <c r="C2645" s="2">
        <v>64.930000000000007</v>
      </c>
      <c r="D2645" s="2">
        <v>6</v>
      </c>
      <c r="E2645" s="2">
        <v>3051.71</v>
      </c>
      <c r="F2645" s="3">
        <v>38296</v>
      </c>
      <c r="G2645" t="s">
        <v>40</v>
      </c>
      <c r="H2645">
        <v>4</v>
      </c>
      <c r="I2645">
        <v>11</v>
      </c>
      <c r="J2645">
        <v>2004</v>
      </c>
      <c r="K2645" s="2">
        <v>136</v>
      </c>
      <c r="L2645" t="s">
        <v>100</v>
      </c>
      <c r="M2645" t="s">
        <v>41</v>
      </c>
      <c r="N2645" t="s">
        <v>239</v>
      </c>
      <c r="O2645" t="s">
        <v>242</v>
      </c>
      <c r="P2645" t="s">
        <v>781</v>
      </c>
      <c r="Q2645" t="s">
        <v>243</v>
      </c>
      <c r="R2645" t="s">
        <v>33</v>
      </c>
      <c r="S2645" t="s">
        <v>36</v>
      </c>
    </row>
    <row r="2646" spans="1:19">
      <c r="A2646">
        <v>10325</v>
      </c>
      <c r="B2646">
        <v>42</v>
      </c>
      <c r="C2646" s="2">
        <v>64</v>
      </c>
      <c r="D2646" s="2">
        <v>8</v>
      </c>
      <c r="E2646" s="2">
        <v>2688</v>
      </c>
      <c r="F2646" s="3">
        <v>38296</v>
      </c>
      <c r="G2646" t="s">
        <v>40</v>
      </c>
      <c r="H2646">
        <v>4</v>
      </c>
      <c r="I2646">
        <v>11</v>
      </c>
      <c r="J2646">
        <v>2004</v>
      </c>
      <c r="K2646" s="2">
        <v>207</v>
      </c>
      <c r="L2646" t="s">
        <v>100</v>
      </c>
      <c r="M2646" t="s">
        <v>72</v>
      </c>
      <c r="N2646" t="s">
        <v>239</v>
      </c>
      <c r="O2646" t="s">
        <v>242</v>
      </c>
      <c r="P2646" t="s">
        <v>781</v>
      </c>
      <c r="Q2646" t="s">
        <v>243</v>
      </c>
      <c r="R2646" t="s">
        <v>33</v>
      </c>
      <c r="S2646" t="s">
        <v>45</v>
      </c>
    </row>
    <row r="2647" spans="1:19">
      <c r="A2647">
        <v>10325</v>
      </c>
      <c r="B2647">
        <v>24</v>
      </c>
      <c r="C2647" s="2">
        <v>107.64999999999999</v>
      </c>
      <c r="D2647" s="2">
        <v>1</v>
      </c>
      <c r="E2647" s="2">
        <v>2583.6</v>
      </c>
      <c r="F2647" s="3">
        <v>38296</v>
      </c>
      <c r="G2647" t="s">
        <v>40</v>
      </c>
      <c r="H2647">
        <v>4</v>
      </c>
      <c r="I2647">
        <v>11</v>
      </c>
      <c r="J2647">
        <v>2004</v>
      </c>
      <c r="K2647" s="2">
        <v>173</v>
      </c>
      <c r="L2647" t="s">
        <v>100</v>
      </c>
      <c r="M2647" t="s">
        <v>74</v>
      </c>
      <c r="N2647" t="s">
        <v>239</v>
      </c>
      <c r="O2647" t="s">
        <v>242</v>
      </c>
      <c r="P2647" t="s">
        <v>781</v>
      </c>
      <c r="Q2647" t="s">
        <v>243</v>
      </c>
      <c r="R2647" t="s">
        <v>33</v>
      </c>
      <c r="S2647" t="s">
        <v>45</v>
      </c>
    </row>
    <row r="2648" spans="1:19">
      <c r="A2648">
        <v>10325</v>
      </c>
      <c r="B2648">
        <v>44</v>
      </c>
      <c r="C2648" s="2">
        <v>121.04</v>
      </c>
      <c r="D2648" s="2">
        <v>5</v>
      </c>
      <c r="E2648" s="2">
        <v>5325.76</v>
      </c>
      <c r="F2648" s="3">
        <v>38296</v>
      </c>
      <c r="G2648" t="s">
        <v>40</v>
      </c>
      <c r="H2648">
        <v>4</v>
      </c>
      <c r="I2648">
        <v>11</v>
      </c>
      <c r="J2648">
        <v>2004</v>
      </c>
      <c r="K2648" s="2">
        <v>118</v>
      </c>
      <c r="L2648" t="s">
        <v>100</v>
      </c>
      <c r="M2648" t="s">
        <v>199</v>
      </c>
      <c r="N2648" t="s">
        <v>239</v>
      </c>
      <c r="O2648" t="s">
        <v>242</v>
      </c>
      <c r="P2648" t="s">
        <v>781</v>
      </c>
      <c r="Q2648" t="s">
        <v>243</v>
      </c>
      <c r="R2648" t="s">
        <v>33</v>
      </c>
      <c r="S2648" t="s">
        <v>36</v>
      </c>
    </row>
    <row r="2649" spans="1:19">
      <c r="A2649">
        <v>10158</v>
      </c>
      <c r="B2649">
        <v>22</v>
      </c>
      <c r="C2649" s="2">
        <v>67.03</v>
      </c>
      <c r="D2649" s="2">
        <v>1</v>
      </c>
      <c r="E2649" s="2">
        <v>1474.66</v>
      </c>
      <c r="F2649" s="3">
        <v>37904</v>
      </c>
      <c r="G2649" t="s">
        <v>40</v>
      </c>
      <c r="H2649">
        <v>4</v>
      </c>
      <c r="I2649">
        <v>10</v>
      </c>
      <c r="J2649">
        <v>2003</v>
      </c>
      <c r="K2649" s="2">
        <v>76</v>
      </c>
      <c r="L2649" t="s">
        <v>173</v>
      </c>
      <c r="M2649" t="s">
        <v>176</v>
      </c>
      <c r="N2649" t="s">
        <v>239</v>
      </c>
      <c r="O2649" t="s">
        <v>242</v>
      </c>
      <c r="P2649" t="s">
        <v>781</v>
      </c>
      <c r="Q2649" t="s">
        <v>243</v>
      </c>
      <c r="R2649" t="s">
        <v>33</v>
      </c>
      <c r="S2649" t="s">
        <v>45</v>
      </c>
    </row>
    <row r="2650" spans="1:19">
      <c r="A2650">
        <v>10309</v>
      </c>
      <c r="B2650">
        <v>41</v>
      </c>
      <c r="C2650" s="2">
        <v>107.18</v>
      </c>
      <c r="D2650" s="2">
        <v>5</v>
      </c>
      <c r="E2650" s="2">
        <v>4394.38</v>
      </c>
      <c r="F2650" s="3">
        <v>38275</v>
      </c>
      <c r="G2650" t="s">
        <v>40</v>
      </c>
      <c r="H2650">
        <v>4</v>
      </c>
      <c r="I2650">
        <v>10</v>
      </c>
      <c r="J2650">
        <v>2004</v>
      </c>
      <c r="K2650" s="2">
        <v>95</v>
      </c>
      <c r="L2650" t="s">
        <v>173</v>
      </c>
      <c r="M2650" t="s">
        <v>178</v>
      </c>
      <c r="N2650" t="s">
        <v>239</v>
      </c>
      <c r="O2650" t="s">
        <v>242</v>
      </c>
      <c r="P2650" t="s">
        <v>781</v>
      </c>
      <c r="Q2650" t="s">
        <v>243</v>
      </c>
      <c r="R2650" t="s">
        <v>33</v>
      </c>
      <c r="S2650" t="s">
        <v>36</v>
      </c>
    </row>
    <row r="2651" spans="1:19">
      <c r="A2651">
        <v>10309</v>
      </c>
      <c r="B2651">
        <v>26</v>
      </c>
      <c r="C2651" s="2">
        <v>179.23999999999998</v>
      </c>
      <c r="D2651" s="2">
        <v>4</v>
      </c>
      <c r="E2651" s="2">
        <v>4660.24</v>
      </c>
      <c r="F2651" s="3">
        <v>38275</v>
      </c>
      <c r="G2651" t="s">
        <v>40</v>
      </c>
      <c r="H2651">
        <v>4</v>
      </c>
      <c r="I2651">
        <v>10</v>
      </c>
      <c r="J2651">
        <v>2004</v>
      </c>
      <c r="K2651" s="2">
        <v>150</v>
      </c>
      <c r="L2651" t="s">
        <v>173</v>
      </c>
      <c r="M2651" t="s">
        <v>133</v>
      </c>
      <c r="N2651" t="s">
        <v>239</v>
      </c>
      <c r="O2651" t="s">
        <v>242</v>
      </c>
      <c r="P2651" t="s">
        <v>781</v>
      </c>
      <c r="Q2651" t="s">
        <v>243</v>
      </c>
      <c r="R2651" t="s">
        <v>33</v>
      </c>
      <c r="S2651" t="s">
        <v>36</v>
      </c>
    </row>
    <row r="2652" spans="1:19">
      <c r="A2652">
        <v>10309</v>
      </c>
      <c r="B2652">
        <v>21</v>
      </c>
      <c r="C2652" s="2">
        <v>126.22</v>
      </c>
      <c r="D2652" s="2">
        <v>6</v>
      </c>
      <c r="E2652" s="2">
        <v>2650.62</v>
      </c>
      <c r="F2652" s="3">
        <v>38275</v>
      </c>
      <c r="G2652" t="s">
        <v>40</v>
      </c>
      <c r="H2652">
        <v>4</v>
      </c>
      <c r="I2652">
        <v>10</v>
      </c>
      <c r="J2652">
        <v>2004</v>
      </c>
      <c r="K2652" s="2">
        <v>112</v>
      </c>
      <c r="L2652" t="s">
        <v>173</v>
      </c>
      <c r="M2652" t="s">
        <v>175</v>
      </c>
      <c r="N2652" t="s">
        <v>239</v>
      </c>
      <c r="O2652" t="s">
        <v>242</v>
      </c>
      <c r="P2652" t="s">
        <v>781</v>
      </c>
      <c r="Q2652" t="s">
        <v>243</v>
      </c>
      <c r="R2652" t="s">
        <v>33</v>
      </c>
      <c r="S2652" t="s">
        <v>45</v>
      </c>
    </row>
    <row r="2653" spans="1:19">
      <c r="A2653">
        <v>10309</v>
      </c>
      <c r="B2653">
        <v>24</v>
      </c>
      <c r="C2653" s="2">
        <v>56.1</v>
      </c>
      <c r="D2653" s="2">
        <v>2</v>
      </c>
      <c r="E2653" s="2">
        <v>1346.4</v>
      </c>
      <c r="F2653" s="3">
        <v>38275</v>
      </c>
      <c r="G2653" t="s">
        <v>40</v>
      </c>
      <c r="H2653">
        <v>4</v>
      </c>
      <c r="I2653">
        <v>10</v>
      </c>
      <c r="J2653">
        <v>2004</v>
      </c>
      <c r="K2653" s="2">
        <v>69</v>
      </c>
      <c r="L2653" t="s">
        <v>173</v>
      </c>
      <c r="M2653" t="s">
        <v>136</v>
      </c>
      <c r="N2653" t="s">
        <v>239</v>
      </c>
      <c r="O2653" t="s">
        <v>242</v>
      </c>
      <c r="P2653" t="s">
        <v>781</v>
      </c>
      <c r="Q2653" t="s">
        <v>243</v>
      </c>
      <c r="R2653" t="s">
        <v>33</v>
      </c>
      <c r="S2653" t="s">
        <v>45</v>
      </c>
    </row>
    <row r="2654" spans="1:19">
      <c r="A2654">
        <v>10309</v>
      </c>
      <c r="B2654">
        <v>50</v>
      </c>
      <c r="C2654" s="2">
        <v>84.7</v>
      </c>
      <c r="D2654" s="2">
        <v>3</v>
      </c>
      <c r="E2654" s="2">
        <v>4235</v>
      </c>
      <c r="F2654" s="3">
        <v>38275</v>
      </c>
      <c r="G2654" t="s">
        <v>40</v>
      </c>
      <c r="H2654">
        <v>4</v>
      </c>
      <c r="I2654">
        <v>10</v>
      </c>
      <c r="J2654">
        <v>2004</v>
      </c>
      <c r="K2654" s="2">
        <v>102</v>
      </c>
      <c r="L2654" t="s">
        <v>173</v>
      </c>
      <c r="M2654" t="s">
        <v>138</v>
      </c>
      <c r="N2654" t="s">
        <v>239</v>
      </c>
      <c r="O2654" t="s">
        <v>242</v>
      </c>
      <c r="P2654" t="s">
        <v>781</v>
      </c>
      <c r="Q2654" t="s">
        <v>243</v>
      </c>
      <c r="R2654" t="s">
        <v>33</v>
      </c>
      <c r="S2654" t="s">
        <v>36</v>
      </c>
    </row>
    <row r="2655" spans="1:19">
      <c r="A2655">
        <v>10309</v>
      </c>
      <c r="B2655">
        <v>28</v>
      </c>
      <c r="C2655" s="2">
        <v>88.679999999999993</v>
      </c>
      <c r="D2655" s="2">
        <v>1</v>
      </c>
      <c r="E2655" s="2">
        <v>2483.04</v>
      </c>
      <c r="F2655" s="3">
        <v>38275</v>
      </c>
      <c r="G2655" t="s">
        <v>40</v>
      </c>
      <c r="H2655">
        <v>4</v>
      </c>
      <c r="I2655">
        <v>10</v>
      </c>
      <c r="J2655">
        <v>2004</v>
      </c>
      <c r="K2655" s="2">
        <v>81</v>
      </c>
      <c r="L2655" t="s">
        <v>173</v>
      </c>
      <c r="M2655" t="s">
        <v>139</v>
      </c>
      <c r="N2655" t="s">
        <v>239</v>
      </c>
      <c r="O2655" t="s">
        <v>242</v>
      </c>
      <c r="P2655" t="s">
        <v>781</v>
      </c>
      <c r="Q2655" t="s">
        <v>243</v>
      </c>
      <c r="R2655" t="s">
        <v>33</v>
      </c>
      <c r="S2655" t="s">
        <v>45</v>
      </c>
    </row>
    <row r="2656" spans="1:19">
      <c r="A2656">
        <v>10325</v>
      </c>
      <c r="B2656">
        <v>28</v>
      </c>
      <c r="C2656" s="2">
        <v>192.04999999999998</v>
      </c>
      <c r="D2656" s="2">
        <v>2</v>
      </c>
      <c r="E2656" s="2">
        <v>5377.4</v>
      </c>
      <c r="F2656" s="3">
        <v>38296</v>
      </c>
      <c r="G2656" t="s">
        <v>40</v>
      </c>
      <c r="H2656">
        <v>4</v>
      </c>
      <c r="I2656">
        <v>11</v>
      </c>
      <c r="J2656">
        <v>2004</v>
      </c>
      <c r="K2656" s="2">
        <v>62</v>
      </c>
      <c r="L2656" t="s">
        <v>368</v>
      </c>
      <c r="M2656" t="s">
        <v>200</v>
      </c>
      <c r="N2656" t="s">
        <v>239</v>
      </c>
      <c r="O2656" t="s">
        <v>242</v>
      </c>
      <c r="P2656" t="s">
        <v>781</v>
      </c>
      <c r="Q2656" t="s">
        <v>243</v>
      </c>
      <c r="R2656" t="s">
        <v>33</v>
      </c>
      <c r="S2656" t="s">
        <v>36</v>
      </c>
    </row>
    <row r="2657" spans="1:19">
      <c r="A2657">
        <v>10325</v>
      </c>
      <c r="B2657">
        <v>44</v>
      </c>
      <c r="C2657" s="2">
        <v>134.84</v>
      </c>
      <c r="D2657" s="2">
        <v>7</v>
      </c>
      <c r="E2657" s="2">
        <v>5932.96</v>
      </c>
      <c r="F2657" s="3">
        <v>38296</v>
      </c>
      <c r="G2657" t="s">
        <v>40</v>
      </c>
      <c r="H2657">
        <v>4</v>
      </c>
      <c r="I2657">
        <v>11</v>
      </c>
      <c r="J2657">
        <v>2004</v>
      </c>
      <c r="K2657" s="2">
        <v>58</v>
      </c>
      <c r="L2657" t="s">
        <v>368</v>
      </c>
      <c r="M2657" t="s">
        <v>235</v>
      </c>
      <c r="N2657" t="s">
        <v>239</v>
      </c>
      <c r="O2657" t="s">
        <v>242</v>
      </c>
      <c r="P2657" t="s">
        <v>781</v>
      </c>
      <c r="Q2657" t="s">
        <v>243</v>
      </c>
      <c r="R2657" t="s">
        <v>33</v>
      </c>
      <c r="S2657" t="s">
        <v>36</v>
      </c>
    </row>
    <row r="2658" spans="1:19">
      <c r="A2658">
        <v>10103</v>
      </c>
      <c r="B2658">
        <v>27</v>
      </c>
      <c r="C2658" s="2">
        <v>125.74</v>
      </c>
      <c r="D2658" s="2">
        <v>8</v>
      </c>
      <c r="E2658" s="2">
        <v>3394.98</v>
      </c>
      <c r="F2658" s="3">
        <v>37650</v>
      </c>
      <c r="G2658" t="s">
        <v>40</v>
      </c>
      <c r="H2658">
        <v>1</v>
      </c>
      <c r="I2658">
        <v>1</v>
      </c>
      <c r="J2658">
        <v>2003</v>
      </c>
      <c r="K2658" s="2">
        <v>136</v>
      </c>
      <c r="L2658" t="s">
        <v>79</v>
      </c>
      <c r="M2658" t="s">
        <v>140</v>
      </c>
      <c r="N2658" t="s">
        <v>239</v>
      </c>
      <c r="O2658" t="s">
        <v>242</v>
      </c>
      <c r="P2658" t="s">
        <v>781</v>
      </c>
      <c r="Q2658" t="s">
        <v>243</v>
      </c>
      <c r="R2658" t="s">
        <v>33</v>
      </c>
      <c r="S2658" t="s">
        <v>36</v>
      </c>
    </row>
    <row r="2659" spans="1:19">
      <c r="A2659">
        <v>10103</v>
      </c>
      <c r="B2659">
        <v>35</v>
      </c>
      <c r="C2659" s="2">
        <v>112</v>
      </c>
      <c r="D2659" s="2">
        <v>10</v>
      </c>
      <c r="E2659" s="2">
        <v>3920</v>
      </c>
      <c r="F2659" s="3">
        <v>37650</v>
      </c>
      <c r="G2659" t="s">
        <v>40</v>
      </c>
      <c r="H2659">
        <v>1</v>
      </c>
      <c r="I2659">
        <v>1</v>
      </c>
      <c r="J2659">
        <v>2003</v>
      </c>
      <c r="K2659" s="2">
        <v>116</v>
      </c>
      <c r="L2659" t="s">
        <v>79</v>
      </c>
      <c r="M2659" t="s">
        <v>80</v>
      </c>
      <c r="N2659" t="s">
        <v>239</v>
      </c>
      <c r="O2659" t="s">
        <v>242</v>
      </c>
      <c r="P2659" t="s">
        <v>781</v>
      </c>
      <c r="Q2659" t="s">
        <v>243</v>
      </c>
      <c r="R2659" t="s">
        <v>33</v>
      </c>
      <c r="S2659" t="s">
        <v>36</v>
      </c>
    </row>
    <row r="2660" spans="1:19">
      <c r="A2660">
        <v>10103</v>
      </c>
      <c r="B2660">
        <v>22</v>
      </c>
      <c r="C2660" s="2">
        <v>54.09</v>
      </c>
      <c r="D2660" s="2">
        <v>2</v>
      </c>
      <c r="E2660" s="2">
        <v>1189.98</v>
      </c>
      <c r="F2660" s="3">
        <v>37650</v>
      </c>
      <c r="G2660" t="s">
        <v>40</v>
      </c>
      <c r="H2660">
        <v>1</v>
      </c>
      <c r="I2660">
        <v>1</v>
      </c>
      <c r="J2660">
        <v>2003</v>
      </c>
      <c r="K2660" s="2">
        <v>60</v>
      </c>
      <c r="L2660" t="s">
        <v>79</v>
      </c>
      <c r="M2660" t="s">
        <v>142</v>
      </c>
      <c r="N2660" t="s">
        <v>239</v>
      </c>
      <c r="O2660" t="s">
        <v>242</v>
      </c>
      <c r="P2660" t="s">
        <v>781</v>
      </c>
      <c r="Q2660" t="s">
        <v>243</v>
      </c>
      <c r="R2660" t="s">
        <v>33</v>
      </c>
      <c r="S2660" t="s">
        <v>45</v>
      </c>
    </row>
    <row r="2661" spans="1:19">
      <c r="A2661">
        <v>10103</v>
      </c>
      <c r="B2661">
        <v>36</v>
      </c>
      <c r="C2661" s="2">
        <v>117.44999999999999</v>
      </c>
      <c r="D2661" s="2">
        <v>5</v>
      </c>
      <c r="E2661" s="2">
        <v>4228.2</v>
      </c>
      <c r="F2661" s="3">
        <v>37650</v>
      </c>
      <c r="G2661" t="s">
        <v>40</v>
      </c>
      <c r="H2661">
        <v>1</v>
      </c>
      <c r="I2661">
        <v>1</v>
      </c>
      <c r="J2661">
        <v>2003</v>
      </c>
      <c r="K2661" s="2">
        <v>121</v>
      </c>
      <c r="L2661" t="s">
        <v>79</v>
      </c>
      <c r="M2661" t="s">
        <v>143</v>
      </c>
      <c r="N2661" t="s">
        <v>239</v>
      </c>
      <c r="O2661" t="s">
        <v>242</v>
      </c>
      <c r="P2661" t="s">
        <v>781</v>
      </c>
      <c r="Q2661" t="s">
        <v>243</v>
      </c>
      <c r="R2661" t="s">
        <v>33</v>
      </c>
      <c r="S2661" t="s">
        <v>36</v>
      </c>
    </row>
    <row r="2662" spans="1:19">
      <c r="A2662">
        <v>10103</v>
      </c>
      <c r="B2662">
        <v>36</v>
      </c>
      <c r="C2662" s="2">
        <v>102.23</v>
      </c>
      <c r="D2662" s="2">
        <v>1</v>
      </c>
      <c r="E2662" s="2">
        <v>3680.28</v>
      </c>
      <c r="F2662" s="3">
        <v>37650</v>
      </c>
      <c r="G2662" t="s">
        <v>40</v>
      </c>
      <c r="H2662">
        <v>1</v>
      </c>
      <c r="I2662">
        <v>1</v>
      </c>
      <c r="J2662">
        <v>2003</v>
      </c>
      <c r="K2662" s="2">
        <v>127</v>
      </c>
      <c r="L2662" t="s">
        <v>79</v>
      </c>
      <c r="M2662" t="s">
        <v>246</v>
      </c>
      <c r="N2662" t="s">
        <v>239</v>
      </c>
      <c r="O2662" t="s">
        <v>242</v>
      </c>
      <c r="P2662" t="s">
        <v>781</v>
      </c>
      <c r="Q2662" t="s">
        <v>243</v>
      </c>
      <c r="R2662" t="s">
        <v>33</v>
      </c>
      <c r="S2662" t="s">
        <v>36</v>
      </c>
    </row>
    <row r="2663" spans="1:19">
      <c r="A2663">
        <v>10103</v>
      </c>
      <c r="B2663">
        <v>31</v>
      </c>
      <c r="C2663" s="2">
        <v>104.01</v>
      </c>
      <c r="D2663" s="2">
        <v>3</v>
      </c>
      <c r="E2663" s="2">
        <v>3224.31</v>
      </c>
      <c r="F2663" s="3">
        <v>37650</v>
      </c>
      <c r="G2663" t="s">
        <v>40</v>
      </c>
      <c r="H2663">
        <v>1</v>
      </c>
      <c r="I2663">
        <v>1</v>
      </c>
      <c r="J2663">
        <v>2003</v>
      </c>
      <c r="K2663" s="2">
        <v>96</v>
      </c>
      <c r="L2663" t="s">
        <v>79</v>
      </c>
      <c r="M2663" t="s">
        <v>247</v>
      </c>
      <c r="N2663" t="s">
        <v>239</v>
      </c>
      <c r="O2663" t="s">
        <v>242</v>
      </c>
      <c r="P2663" t="s">
        <v>781</v>
      </c>
      <c r="Q2663" t="s">
        <v>243</v>
      </c>
      <c r="R2663" t="s">
        <v>33</v>
      </c>
      <c r="S2663" t="s">
        <v>36</v>
      </c>
    </row>
    <row r="2664" spans="1:19">
      <c r="A2664">
        <v>10103</v>
      </c>
      <c r="B2664">
        <v>45</v>
      </c>
      <c r="C2664" s="2">
        <v>75.63</v>
      </c>
      <c r="D2664" s="2">
        <v>7</v>
      </c>
      <c r="E2664" s="2">
        <v>3403.35</v>
      </c>
      <c r="F2664" s="3">
        <v>37650</v>
      </c>
      <c r="G2664" t="s">
        <v>40</v>
      </c>
      <c r="H2664">
        <v>1</v>
      </c>
      <c r="I2664">
        <v>1</v>
      </c>
      <c r="J2664">
        <v>2003</v>
      </c>
      <c r="K2664" s="2">
        <v>64</v>
      </c>
      <c r="L2664" t="s">
        <v>79</v>
      </c>
      <c r="M2664" t="s">
        <v>144</v>
      </c>
      <c r="N2664" t="s">
        <v>239</v>
      </c>
      <c r="O2664" t="s">
        <v>242</v>
      </c>
      <c r="P2664" t="s">
        <v>781</v>
      </c>
      <c r="Q2664" t="s">
        <v>243</v>
      </c>
      <c r="R2664" t="s">
        <v>33</v>
      </c>
      <c r="S2664" t="s">
        <v>36</v>
      </c>
    </row>
    <row r="2665" spans="1:19">
      <c r="A2665">
        <v>10325</v>
      </c>
      <c r="B2665">
        <v>38</v>
      </c>
      <c r="C2665" s="2">
        <v>232.74</v>
      </c>
      <c r="D2665" s="2">
        <v>3</v>
      </c>
      <c r="E2665" s="2">
        <v>8844.1200000000008</v>
      </c>
      <c r="F2665" s="3">
        <v>38296</v>
      </c>
      <c r="G2665" t="s">
        <v>40</v>
      </c>
      <c r="H2665">
        <v>4</v>
      </c>
      <c r="I2665">
        <v>11</v>
      </c>
      <c r="J2665">
        <v>2004</v>
      </c>
      <c r="K2665" s="2">
        <v>54</v>
      </c>
      <c r="L2665" t="s">
        <v>79</v>
      </c>
      <c r="M2665" t="s">
        <v>248</v>
      </c>
      <c r="N2665" t="s">
        <v>239</v>
      </c>
      <c r="O2665" t="s">
        <v>242</v>
      </c>
      <c r="P2665" t="s">
        <v>781</v>
      </c>
      <c r="Q2665" t="s">
        <v>243</v>
      </c>
      <c r="R2665" t="s">
        <v>33</v>
      </c>
      <c r="S2665" t="s">
        <v>39</v>
      </c>
    </row>
    <row r="2666" spans="1:19">
      <c r="A2666">
        <v>10325</v>
      </c>
      <c r="B2666">
        <v>38</v>
      </c>
      <c r="C2666" s="2">
        <v>136.59</v>
      </c>
      <c r="D2666" s="2">
        <v>4</v>
      </c>
      <c r="E2666" s="2">
        <v>5190.42</v>
      </c>
      <c r="F2666" s="3">
        <v>38296</v>
      </c>
      <c r="G2666" t="s">
        <v>40</v>
      </c>
      <c r="H2666">
        <v>4</v>
      </c>
      <c r="I2666">
        <v>11</v>
      </c>
      <c r="J2666">
        <v>2004</v>
      </c>
      <c r="K2666" s="2">
        <v>115</v>
      </c>
      <c r="L2666" t="s">
        <v>79</v>
      </c>
      <c r="M2666" t="s">
        <v>249</v>
      </c>
      <c r="N2666" t="s">
        <v>239</v>
      </c>
      <c r="O2666" t="s">
        <v>242</v>
      </c>
      <c r="P2666" t="s">
        <v>781</v>
      </c>
      <c r="Q2666" t="s">
        <v>243</v>
      </c>
      <c r="R2666" t="s">
        <v>33</v>
      </c>
      <c r="S2666" t="s">
        <v>36</v>
      </c>
    </row>
    <row r="2667" spans="1:19">
      <c r="A2667">
        <v>10103</v>
      </c>
      <c r="B2667">
        <v>27</v>
      </c>
      <c r="C2667" s="2">
        <v>83.07</v>
      </c>
      <c r="D2667" s="2">
        <v>12</v>
      </c>
      <c r="E2667" s="2">
        <v>2242.89</v>
      </c>
      <c r="F2667" s="3">
        <v>37650</v>
      </c>
      <c r="G2667" t="s">
        <v>40</v>
      </c>
      <c r="H2667">
        <v>1</v>
      </c>
      <c r="I2667">
        <v>1</v>
      </c>
      <c r="J2667">
        <v>2003</v>
      </c>
      <c r="K2667" s="2">
        <v>101</v>
      </c>
      <c r="L2667" t="s">
        <v>81</v>
      </c>
      <c r="M2667" t="s">
        <v>88</v>
      </c>
      <c r="N2667" t="s">
        <v>239</v>
      </c>
      <c r="O2667" t="s">
        <v>242</v>
      </c>
      <c r="P2667" t="s">
        <v>781</v>
      </c>
      <c r="Q2667" t="s">
        <v>243</v>
      </c>
      <c r="R2667" t="s">
        <v>33</v>
      </c>
      <c r="S2667" t="s">
        <v>45</v>
      </c>
    </row>
    <row r="2668" spans="1:19">
      <c r="A2668">
        <v>10103</v>
      </c>
      <c r="B2668">
        <v>35</v>
      </c>
      <c r="C2668" s="2">
        <v>57.46</v>
      </c>
      <c r="D2668" s="2">
        <v>14</v>
      </c>
      <c r="E2668" s="2">
        <v>2011.1</v>
      </c>
      <c r="F2668" s="3">
        <v>37650</v>
      </c>
      <c r="G2668" t="s">
        <v>40</v>
      </c>
      <c r="H2668">
        <v>1</v>
      </c>
      <c r="I2668">
        <v>1</v>
      </c>
      <c r="J2668">
        <v>2003</v>
      </c>
      <c r="K2668" s="2">
        <v>62</v>
      </c>
      <c r="L2668" t="s">
        <v>81</v>
      </c>
      <c r="M2668" t="s">
        <v>89</v>
      </c>
      <c r="N2668" t="s">
        <v>239</v>
      </c>
      <c r="O2668" t="s">
        <v>242</v>
      </c>
      <c r="P2668" t="s">
        <v>781</v>
      </c>
      <c r="Q2668" t="s">
        <v>243</v>
      </c>
      <c r="R2668" t="s">
        <v>33</v>
      </c>
      <c r="S2668" t="s">
        <v>45</v>
      </c>
    </row>
    <row r="2669" spans="1:19">
      <c r="A2669">
        <v>10103</v>
      </c>
      <c r="B2669">
        <v>25</v>
      </c>
      <c r="C2669" s="2">
        <v>101.58</v>
      </c>
      <c r="D2669" s="2">
        <v>13</v>
      </c>
      <c r="E2669" s="2">
        <v>2539.5</v>
      </c>
      <c r="F2669" s="3">
        <v>37650</v>
      </c>
      <c r="G2669" t="s">
        <v>40</v>
      </c>
      <c r="H2669">
        <v>1</v>
      </c>
      <c r="I2669">
        <v>1</v>
      </c>
      <c r="J2669">
        <v>2003</v>
      </c>
      <c r="K2669" s="2">
        <v>104</v>
      </c>
      <c r="L2669" t="s">
        <v>81</v>
      </c>
      <c r="M2669" t="s">
        <v>90</v>
      </c>
      <c r="N2669" t="s">
        <v>239</v>
      </c>
      <c r="O2669" t="s">
        <v>242</v>
      </c>
      <c r="P2669" t="s">
        <v>781</v>
      </c>
      <c r="Q2669" t="s">
        <v>243</v>
      </c>
      <c r="R2669" t="s">
        <v>33</v>
      </c>
      <c r="S2669" t="s">
        <v>45</v>
      </c>
    </row>
    <row r="2670" spans="1:19">
      <c r="A2670">
        <v>10103</v>
      </c>
      <c r="B2670">
        <v>46</v>
      </c>
      <c r="C2670" s="2">
        <v>104.16999999999999</v>
      </c>
      <c r="D2670" s="2">
        <v>16</v>
      </c>
      <c r="E2670" s="2">
        <v>4791.82</v>
      </c>
      <c r="F2670" s="3">
        <v>37650</v>
      </c>
      <c r="G2670" t="s">
        <v>40</v>
      </c>
      <c r="H2670">
        <v>1</v>
      </c>
      <c r="I2670">
        <v>1</v>
      </c>
      <c r="J2670">
        <v>2003</v>
      </c>
      <c r="K2670" s="2">
        <v>99</v>
      </c>
      <c r="L2670" t="s">
        <v>81</v>
      </c>
      <c r="M2670" t="s">
        <v>91</v>
      </c>
      <c r="N2670" t="s">
        <v>239</v>
      </c>
      <c r="O2670" t="s">
        <v>242</v>
      </c>
      <c r="P2670" t="s">
        <v>781</v>
      </c>
      <c r="Q2670" t="s">
        <v>243</v>
      </c>
      <c r="R2670" t="s">
        <v>33</v>
      </c>
      <c r="S2670" t="s">
        <v>36</v>
      </c>
    </row>
    <row r="2671" spans="1:19">
      <c r="A2671">
        <v>10103</v>
      </c>
      <c r="B2671">
        <v>41</v>
      </c>
      <c r="C2671" s="2">
        <v>47.29</v>
      </c>
      <c r="D2671" s="2">
        <v>9</v>
      </c>
      <c r="E2671" s="2">
        <v>1938.89</v>
      </c>
      <c r="F2671" s="3">
        <v>37650</v>
      </c>
      <c r="G2671" t="s">
        <v>40</v>
      </c>
      <c r="H2671">
        <v>1</v>
      </c>
      <c r="I2671">
        <v>1</v>
      </c>
      <c r="J2671">
        <v>2003</v>
      </c>
      <c r="K2671" s="2">
        <v>50</v>
      </c>
      <c r="L2671" t="s">
        <v>81</v>
      </c>
      <c r="M2671" t="s">
        <v>145</v>
      </c>
      <c r="N2671" t="s">
        <v>239</v>
      </c>
      <c r="O2671" t="s">
        <v>242</v>
      </c>
      <c r="P2671" t="s">
        <v>781</v>
      </c>
      <c r="Q2671" t="s">
        <v>243</v>
      </c>
      <c r="R2671" t="s">
        <v>33</v>
      </c>
      <c r="S2671" t="s">
        <v>45</v>
      </c>
    </row>
    <row r="2672" spans="1:19">
      <c r="A2672">
        <v>10103</v>
      </c>
      <c r="B2672">
        <v>25</v>
      </c>
      <c r="C2672" s="2">
        <v>114.92</v>
      </c>
      <c r="D2672" s="2">
        <v>15</v>
      </c>
      <c r="E2672" s="2">
        <v>2873</v>
      </c>
      <c r="F2672" s="3">
        <v>37650</v>
      </c>
      <c r="G2672" t="s">
        <v>40</v>
      </c>
      <c r="H2672">
        <v>1</v>
      </c>
      <c r="I2672">
        <v>1</v>
      </c>
      <c r="J2672">
        <v>2003</v>
      </c>
      <c r="K2672" s="2">
        <v>97</v>
      </c>
      <c r="L2672" t="s">
        <v>81</v>
      </c>
      <c r="M2672" t="s">
        <v>96</v>
      </c>
      <c r="N2672" t="s">
        <v>239</v>
      </c>
      <c r="O2672" t="s">
        <v>242</v>
      </c>
      <c r="P2672" t="s">
        <v>781</v>
      </c>
      <c r="Q2672" t="s">
        <v>243</v>
      </c>
      <c r="R2672" t="s">
        <v>33</v>
      </c>
      <c r="S2672" t="s">
        <v>45</v>
      </c>
    </row>
    <row r="2673" spans="1:19">
      <c r="A2673">
        <v>10325</v>
      </c>
      <c r="B2673">
        <v>24</v>
      </c>
      <c r="C2673" s="2">
        <v>69.12</v>
      </c>
      <c r="D2673" s="2">
        <v>9</v>
      </c>
      <c r="E2673" s="2">
        <v>1658.88</v>
      </c>
      <c r="F2673" s="3">
        <v>38296</v>
      </c>
      <c r="G2673" t="s">
        <v>40</v>
      </c>
      <c r="H2673">
        <v>4</v>
      </c>
      <c r="I2673">
        <v>11</v>
      </c>
      <c r="J2673">
        <v>2004</v>
      </c>
      <c r="K2673" s="2">
        <v>136</v>
      </c>
      <c r="L2673" t="s">
        <v>81</v>
      </c>
      <c r="M2673" t="s">
        <v>98</v>
      </c>
      <c r="N2673" t="s">
        <v>239</v>
      </c>
      <c r="O2673" t="s">
        <v>242</v>
      </c>
      <c r="P2673" t="s">
        <v>781</v>
      </c>
      <c r="Q2673" t="s">
        <v>243</v>
      </c>
      <c r="R2673" t="s">
        <v>33</v>
      </c>
      <c r="S2673" t="s">
        <v>45</v>
      </c>
    </row>
    <row r="2674" spans="1:19">
      <c r="A2674">
        <v>10241</v>
      </c>
      <c r="B2674">
        <v>21</v>
      </c>
      <c r="C2674" s="2">
        <v>119.46</v>
      </c>
      <c r="D2674" s="2">
        <v>11</v>
      </c>
      <c r="E2674" s="2">
        <v>2508.66</v>
      </c>
      <c r="F2674" s="3">
        <v>38090</v>
      </c>
      <c r="G2674" t="s">
        <v>40</v>
      </c>
      <c r="H2674">
        <v>2</v>
      </c>
      <c r="I2674">
        <v>4</v>
      </c>
      <c r="J2674">
        <v>2004</v>
      </c>
      <c r="K2674" s="2">
        <v>124</v>
      </c>
      <c r="L2674" t="s">
        <v>100</v>
      </c>
      <c r="M2674" t="s">
        <v>111</v>
      </c>
      <c r="N2674" t="s">
        <v>533</v>
      </c>
      <c r="O2674" t="s">
        <v>536</v>
      </c>
      <c r="P2674" t="s">
        <v>793</v>
      </c>
      <c r="Q2674" t="s">
        <v>32</v>
      </c>
      <c r="R2674" t="s">
        <v>33</v>
      </c>
      <c r="S2674" t="s">
        <v>45</v>
      </c>
    </row>
    <row r="2675" spans="1:19">
      <c r="A2675">
        <v>10241</v>
      </c>
      <c r="B2675">
        <v>44</v>
      </c>
      <c r="C2675" s="2">
        <v>155.76</v>
      </c>
      <c r="D2675" s="2">
        <v>12</v>
      </c>
      <c r="E2675" s="2">
        <v>6853.44</v>
      </c>
      <c r="F2675" s="3">
        <v>38090</v>
      </c>
      <c r="G2675" t="s">
        <v>40</v>
      </c>
      <c r="H2675">
        <v>2</v>
      </c>
      <c r="I2675">
        <v>4</v>
      </c>
      <c r="J2675">
        <v>2004</v>
      </c>
      <c r="K2675" s="2">
        <v>132</v>
      </c>
      <c r="L2675" t="s">
        <v>100</v>
      </c>
      <c r="M2675" t="s">
        <v>112</v>
      </c>
      <c r="N2675" t="s">
        <v>533</v>
      </c>
      <c r="O2675" t="s">
        <v>536</v>
      </c>
      <c r="P2675" t="s">
        <v>793</v>
      </c>
      <c r="Q2675" t="s">
        <v>32</v>
      </c>
      <c r="R2675" t="s">
        <v>33</v>
      </c>
      <c r="S2675" t="s">
        <v>36</v>
      </c>
    </row>
    <row r="2676" spans="1:19">
      <c r="A2676">
        <v>10241</v>
      </c>
      <c r="B2676">
        <v>30</v>
      </c>
      <c r="C2676" s="2">
        <v>66.989999999999995</v>
      </c>
      <c r="D2676" s="2">
        <v>4</v>
      </c>
      <c r="E2676" s="2">
        <v>2009.7</v>
      </c>
      <c r="F2676" s="3">
        <v>38090</v>
      </c>
      <c r="G2676" t="s">
        <v>40</v>
      </c>
      <c r="H2676">
        <v>2</v>
      </c>
      <c r="I2676">
        <v>4</v>
      </c>
      <c r="J2676">
        <v>2004</v>
      </c>
      <c r="K2676" s="2">
        <v>71</v>
      </c>
      <c r="L2676" t="s">
        <v>100</v>
      </c>
      <c r="M2676" t="s">
        <v>114</v>
      </c>
      <c r="N2676" t="s">
        <v>533</v>
      </c>
      <c r="O2676" t="s">
        <v>536</v>
      </c>
      <c r="P2676" t="s">
        <v>793</v>
      </c>
      <c r="Q2676" t="s">
        <v>32</v>
      </c>
      <c r="R2676" t="s">
        <v>33</v>
      </c>
      <c r="S2676" t="s">
        <v>45</v>
      </c>
    </row>
    <row r="2677" spans="1:19">
      <c r="A2677">
        <v>10241</v>
      </c>
      <c r="B2677">
        <v>22</v>
      </c>
      <c r="C2677" s="2">
        <v>76.430000000000007</v>
      </c>
      <c r="D2677" s="2">
        <v>8</v>
      </c>
      <c r="E2677" s="2">
        <v>1681.46</v>
      </c>
      <c r="F2677" s="3">
        <v>38090</v>
      </c>
      <c r="G2677" t="s">
        <v>40</v>
      </c>
      <c r="H2677">
        <v>2</v>
      </c>
      <c r="I2677">
        <v>4</v>
      </c>
      <c r="J2677">
        <v>2004</v>
      </c>
      <c r="K2677" s="2">
        <v>73</v>
      </c>
      <c r="L2677" t="s">
        <v>100</v>
      </c>
      <c r="M2677" t="s">
        <v>115</v>
      </c>
      <c r="N2677" t="s">
        <v>533</v>
      </c>
      <c r="O2677" t="s">
        <v>536</v>
      </c>
      <c r="P2677" t="s">
        <v>793</v>
      </c>
      <c r="Q2677" t="s">
        <v>32</v>
      </c>
      <c r="R2677" t="s">
        <v>33</v>
      </c>
      <c r="S2677" t="s">
        <v>45</v>
      </c>
    </row>
    <row r="2678" spans="1:19">
      <c r="A2678">
        <v>10367</v>
      </c>
      <c r="B2678">
        <v>49</v>
      </c>
      <c r="C2678" s="2">
        <v>56.3</v>
      </c>
      <c r="D2678" s="2">
        <v>1</v>
      </c>
      <c r="E2678" s="2">
        <v>2758.7</v>
      </c>
      <c r="F2678" s="3">
        <v>38364</v>
      </c>
      <c r="G2678" t="s">
        <v>367</v>
      </c>
      <c r="H2678">
        <v>1</v>
      </c>
      <c r="I2678">
        <v>1</v>
      </c>
      <c r="J2678">
        <v>2005</v>
      </c>
      <c r="K2678" s="2">
        <v>124</v>
      </c>
      <c r="L2678" t="s">
        <v>100</v>
      </c>
      <c r="M2678" t="s">
        <v>111</v>
      </c>
      <c r="N2678" t="s">
        <v>827</v>
      </c>
      <c r="O2678" t="s">
        <v>744</v>
      </c>
      <c r="P2678" t="s">
        <v>270</v>
      </c>
      <c r="Q2678" t="s">
        <v>822</v>
      </c>
      <c r="R2678" t="s">
        <v>221</v>
      </c>
      <c r="S2678" t="s">
        <v>45</v>
      </c>
    </row>
    <row r="2679" spans="1:19">
      <c r="A2679">
        <v>10367</v>
      </c>
      <c r="B2679">
        <v>46</v>
      </c>
      <c r="C2679" s="2">
        <v>104.53</v>
      </c>
      <c r="D2679" s="2">
        <v>6</v>
      </c>
      <c r="E2679" s="2">
        <v>4808.38</v>
      </c>
      <c r="F2679" s="3">
        <v>38364</v>
      </c>
      <c r="G2679" t="s">
        <v>367</v>
      </c>
      <c r="H2679">
        <v>1</v>
      </c>
      <c r="I2679">
        <v>1</v>
      </c>
      <c r="J2679">
        <v>2005</v>
      </c>
      <c r="K2679" s="2">
        <v>141</v>
      </c>
      <c r="L2679" t="s">
        <v>100</v>
      </c>
      <c r="M2679" t="s">
        <v>113</v>
      </c>
      <c r="N2679" t="s">
        <v>827</v>
      </c>
      <c r="O2679" t="s">
        <v>744</v>
      </c>
      <c r="P2679" t="s">
        <v>270</v>
      </c>
      <c r="Q2679" t="s">
        <v>822</v>
      </c>
      <c r="R2679" t="s">
        <v>221</v>
      </c>
      <c r="S2679" t="s">
        <v>36</v>
      </c>
    </row>
    <row r="2680" spans="1:19">
      <c r="A2680">
        <v>10367</v>
      </c>
      <c r="B2680">
        <v>44</v>
      </c>
      <c r="C2680" s="2">
        <v>85.25</v>
      </c>
      <c r="D2680" s="2">
        <v>9</v>
      </c>
      <c r="E2680" s="2">
        <v>3751</v>
      </c>
      <c r="F2680" s="3">
        <v>38364</v>
      </c>
      <c r="G2680" t="s">
        <v>367</v>
      </c>
      <c r="H2680">
        <v>1</v>
      </c>
      <c r="I2680">
        <v>1</v>
      </c>
      <c r="J2680">
        <v>2005</v>
      </c>
      <c r="K2680" s="2">
        <v>71</v>
      </c>
      <c r="L2680" t="s">
        <v>100</v>
      </c>
      <c r="M2680" t="s">
        <v>114</v>
      </c>
      <c r="N2680" t="s">
        <v>827</v>
      </c>
      <c r="O2680" t="s">
        <v>744</v>
      </c>
      <c r="P2680" t="s">
        <v>270</v>
      </c>
      <c r="Q2680" t="s">
        <v>822</v>
      </c>
      <c r="R2680" t="s">
        <v>221</v>
      </c>
      <c r="S2680" t="s">
        <v>36</v>
      </c>
    </row>
    <row r="2681" spans="1:19">
      <c r="A2681">
        <v>10367</v>
      </c>
      <c r="B2681">
        <v>21</v>
      </c>
      <c r="C2681" s="2">
        <v>60.37</v>
      </c>
      <c r="D2681" s="2">
        <v>10</v>
      </c>
      <c r="E2681" s="2">
        <v>1267.77</v>
      </c>
      <c r="F2681" s="3">
        <v>38364</v>
      </c>
      <c r="G2681" t="s">
        <v>367</v>
      </c>
      <c r="H2681">
        <v>1</v>
      </c>
      <c r="I2681">
        <v>1</v>
      </c>
      <c r="J2681">
        <v>2005</v>
      </c>
      <c r="K2681" s="2">
        <v>73</v>
      </c>
      <c r="L2681" t="s">
        <v>100</v>
      </c>
      <c r="M2681" t="s">
        <v>115</v>
      </c>
      <c r="N2681" t="s">
        <v>827</v>
      </c>
      <c r="O2681" t="s">
        <v>744</v>
      </c>
      <c r="P2681" t="s">
        <v>270</v>
      </c>
      <c r="Q2681" t="s">
        <v>822</v>
      </c>
      <c r="R2681" t="s">
        <v>221</v>
      </c>
      <c r="S2681" t="s">
        <v>45</v>
      </c>
    </row>
    <row r="2682" spans="1:19">
      <c r="A2682">
        <v>10367</v>
      </c>
      <c r="B2682">
        <v>38</v>
      </c>
      <c r="C2682" s="2">
        <v>38.5</v>
      </c>
      <c r="D2682" s="2">
        <v>11</v>
      </c>
      <c r="E2682" s="2">
        <v>1463</v>
      </c>
      <c r="F2682" s="3">
        <v>38364</v>
      </c>
      <c r="G2682" t="s">
        <v>367</v>
      </c>
      <c r="H2682">
        <v>1</v>
      </c>
      <c r="I2682">
        <v>1</v>
      </c>
      <c r="J2682">
        <v>2005</v>
      </c>
      <c r="K2682" s="2">
        <v>50</v>
      </c>
      <c r="L2682" t="s">
        <v>100</v>
      </c>
      <c r="M2682" t="s">
        <v>116</v>
      </c>
      <c r="N2682" t="s">
        <v>827</v>
      </c>
      <c r="O2682" t="s">
        <v>744</v>
      </c>
      <c r="P2682" t="s">
        <v>270</v>
      </c>
      <c r="Q2682" t="s">
        <v>822</v>
      </c>
      <c r="R2682" t="s">
        <v>221</v>
      </c>
      <c r="S2682" t="s">
        <v>45</v>
      </c>
    </row>
    <row r="2683" spans="1:19">
      <c r="A2683">
        <v>10367</v>
      </c>
      <c r="B2683">
        <v>36</v>
      </c>
      <c r="C2683" s="2">
        <v>139.39999999999998</v>
      </c>
      <c r="D2683" s="2">
        <v>2</v>
      </c>
      <c r="E2683" s="2">
        <v>5018.3999999999996</v>
      </c>
      <c r="F2683" s="3">
        <v>38364</v>
      </c>
      <c r="G2683" t="s">
        <v>367</v>
      </c>
      <c r="H2683">
        <v>1</v>
      </c>
      <c r="I2683">
        <v>1</v>
      </c>
      <c r="J2683">
        <v>2005</v>
      </c>
      <c r="K2683" s="2">
        <v>37</v>
      </c>
      <c r="L2683" t="s">
        <v>100</v>
      </c>
      <c r="M2683" t="s">
        <v>171</v>
      </c>
      <c r="N2683" t="s">
        <v>827</v>
      </c>
      <c r="O2683" t="s">
        <v>744</v>
      </c>
      <c r="P2683" t="s">
        <v>270</v>
      </c>
      <c r="Q2683" t="s">
        <v>822</v>
      </c>
      <c r="R2683" t="s">
        <v>221</v>
      </c>
      <c r="S2683" t="s">
        <v>36</v>
      </c>
    </row>
    <row r="2684" spans="1:19">
      <c r="A2684">
        <v>10145</v>
      </c>
      <c r="B2684">
        <v>45</v>
      </c>
      <c r="C2684" s="2">
        <v>83.259999999999991</v>
      </c>
      <c r="D2684" s="2">
        <v>6</v>
      </c>
      <c r="E2684" s="2">
        <v>3746.7</v>
      </c>
      <c r="F2684" s="3">
        <v>37858</v>
      </c>
      <c r="G2684" t="s">
        <v>40</v>
      </c>
      <c r="H2684">
        <v>3</v>
      </c>
      <c r="I2684">
        <v>8</v>
      </c>
      <c r="J2684">
        <v>2003</v>
      </c>
      <c r="K2684" s="2">
        <v>95</v>
      </c>
      <c r="L2684" t="s">
        <v>173</v>
      </c>
      <c r="M2684" t="s">
        <v>178</v>
      </c>
      <c r="N2684" t="s">
        <v>827</v>
      </c>
      <c r="O2684" t="s">
        <v>744</v>
      </c>
      <c r="P2684" t="s">
        <v>270</v>
      </c>
      <c r="Q2684" t="s">
        <v>822</v>
      </c>
      <c r="R2684" t="s">
        <v>221</v>
      </c>
      <c r="S2684" t="s">
        <v>36</v>
      </c>
    </row>
    <row r="2685" spans="1:19">
      <c r="A2685">
        <v>10145</v>
      </c>
      <c r="B2685">
        <v>37</v>
      </c>
      <c r="C2685" s="2">
        <v>140.35</v>
      </c>
      <c r="D2685" s="2">
        <v>9</v>
      </c>
      <c r="E2685" s="2">
        <v>5192.95</v>
      </c>
      <c r="F2685" s="3">
        <v>37858</v>
      </c>
      <c r="G2685" t="s">
        <v>40</v>
      </c>
      <c r="H2685">
        <v>3</v>
      </c>
      <c r="I2685">
        <v>8</v>
      </c>
      <c r="J2685">
        <v>2003</v>
      </c>
      <c r="K2685" s="2">
        <v>118</v>
      </c>
      <c r="L2685" t="s">
        <v>173</v>
      </c>
      <c r="M2685" t="s">
        <v>152</v>
      </c>
      <c r="N2685" t="s">
        <v>827</v>
      </c>
      <c r="O2685" t="s">
        <v>744</v>
      </c>
      <c r="P2685" t="s">
        <v>270</v>
      </c>
      <c r="Q2685" t="s">
        <v>822</v>
      </c>
      <c r="R2685" t="s">
        <v>221</v>
      </c>
      <c r="S2685" t="s">
        <v>36</v>
      </c>
    </row>
    <row r="2686" spans="1:19">
      <c r="A2686">
        <v>10145</v>
      </c>
      <c r="B2686">
        <v>33</v>
      </c>
      <c r="C2686" s="2">
        <v>156.86000000000001</v>
      </c>
      <c r="D2686" s="2">
        <v>8</v>
      </c>
      <c r="E2686" s="2">
        <v>5176.38</v>
      </c>
      <c r="F2686" s="3">
        <v>37858</v>
      </c>
      <c r="G2686" t="s">
        <v>40</v>
      </c>
      <c r="H2686">
        <v>3</v>
      </c>
      <c r="I2686">
        <v>8</v>
      </c>
      <c r="J2686">
        <v>2003</v>
      </c>
      <c r="K2686" s="2">
        <v>193</v>
      </c>
      <c r="L2686" t="s">
        <v>173</v>
      </c>
      <c r="M2686" t="s">
        <v>174</v>
      </c>
      <c r="N2686" t="s">
        <v>827</v>
      </c>
      <c r="O2686" t="s">
        <v>744</v>
      </c>
      <c r="P2686" t="s">
        <v>270</v>
      </c>
      <c r="Q2686" t="s">
        <v>822</v>
      </c>
      <c r="R2686" t="s">
        <v>221</v>
      </c>
      <c r="S2686" t="s">
        <v>36</v>
      </c>
    </row>
    <row r="2687" spans="1:19">
      <c r="A2687">
        <v>10145</v>
      </c>
      <c r="B2687">
        <v>49</v>
      </c>
      <c r="C2687" s="2">
        <v>170.2</v>
      </c>
      <c r="D2687" s="2">
        <v>5</v>
      </c>
      <c r="E2687" s="2">
        <v>8339.7999999999993</v>
      </c>
      <c r="F2687" s="3">
        <v>37858</v>
      </c>
      <c r="G2687" t="s">
        <v>40</v>
      </c>
      <c r="H2687">
        <v>3</v>
      </c>
      <c r="I2687">
        <v>8</v>
      </c>
      <c r="J2687">
        <v>2003</v>
      </c>
      <c r="K2687" s="2">
        <v>150</v>
      </c>
      <c r="L2687" t="s">
        <v>173</v>
      </c>
      <c r="M2687" t="s">
        <v>133</v>
      </c>
      <c r="N2687" t="s">
        <v>827</v>
      </c>
      <c r="O2687" t="s">
        <v>744</v>
      </c>
      <c r="P2687" t="s">
        <v>270</v>
      </c>
      <c r="Q2687" t="s">
        <v>822</v>
      </c>
      <c r="R2687" t="s">
        <v>221</v>
      </c>
      <c r="S2687" t="s">
        <v>39</v>
      </c>
    </row>
    <row r="2688" spans="1:19">
      <c r="A2688">
        <v>10145</v>
      </c>
      <c r="B2688">
        <v>30</v>
      </c>
      <c r="C2688" s="2">
        <v>49.669999999999995</v>
      </c>
      <c r="D2688" s="2">
        <v>10</v>
      </c>
      <c r="E2688" s="2">
        <v>1490.1</v>
      </c>
      <c r="F2688" s="3">
        <v>37858</v>
      </c>
      <c r="G2688" t="s">
        <v>40</v>
      </c>
      <c r="H2688">
        <v>3</v>
      </c>
      <c r="I2688">
        <v>8</v>
      </c>
      <c r="J2688">
        <v>2003</v>
      </c>
      <c r="K2688" s="2">
        <v>60</v>
      </c>
      <c r="L2688" t="s">
        <v>173</v>
      </c>
      <c r="M2688" t="s">
        <v>153</v>
      </c>
      <c r="N2688" t="s">
        <v>827</v>
      </c>
      <c r="O2688" t="s">
        <v>744</v>
      </c>
      <c r="P2688" t="s">
        <v>270</v>
      </c>
      <c r="Q2688" t="s">
        <v>822</v>
      </c>
      <c r="R2688" t="s">
        <v>221</v>
      </c>
      <c r="S2688" t="s">
        <v>45</v>
      </c>
    </row>
    <row r="2689" spans="1:19">
      <c r="A2689">
        <v>10145</v>
      </c>
      <c r="B2689">
        <v>43</v>
      </c>
      <c r="C2689" s="2">
        <v>95.8</v>
      </c>
      <c r="D2689" s="2">
        <v>7</v>
      </c>
      <c r="E2689" s="2">
        <v>4119.3999999999996</v>
      </c>
      <c r="F2689" s="3">
        <v>37858</v>
      </c>
      <c r="G2689" t="s">
        <v>40</v>
      </c>
      <c r="H2689">
        <v>3</v>
      </c>
      <c r="I2689">
        <v>8</v>
      </c>
      <c r="J2689">
        <v>2003</v>
      </c>
      <c r="K2689" s="2">
        <v>112</v>
      </c>
      <c r="L2689" t="s">
        <v>173</v>
      </c>
      <c r="M2689" t="s">
        <v>175</v>
      </c>
      <c r="N2689" t="s">
        <v>827</v>
      </c>
      <c r="O2689" t="s">
        <v>744</v>
      </c>
      <c r="P2689" t="s">
        <v>270</v>
      </c>
      <c r="Q2689" t="s">
        <v>822</v>
      </c>
      <c r="R2689" t="s">
        <v>221</v>
      </c>
      <c r="S2689" t="s">
        <v>36</v>
      </c>
    </row>
    <row r="2690" spans="1:19">
      <c r="A2690">
        <v>10145</v>
      </c>
      <c r="B2690">
        <v>47</v>
      </c>
      <c r="C2690" s="2">
        <v>83.03</v>
      </c>
      <c r="D2690" s="2">
        <v>11</v>
      </c>
      <c r="E2690" s="2">
        <v>3902.41</v>
      </c>
      <c r="F2690" s="3">
        <v>37858</v>
      </c>
      <c r="G2690" t="s">
        <v>40</v>
      </c>
      <c r="H2690">
        <v>3</v>
      </c>
      <c r="I2690">
        <v>8</v>
      </c>
      <c r="J2690">
        <v>2003</v>
      </c>
      <c r="K2690" s="2">
        <v>76</v>
      </c>
      <c r="L2690" t="s">
        <v>173</v>
      </c>
      <c r="M2690" t="s">
        <v>176</v>
      </c>
      <c r="N2690" t="s">
        <v>827</v>
      </c>
      <c r="O2690" t="s">
        <v>744</v>
      </c>
      <c r="P2690" t="s">
        <v>270</v>
      </c>
      <c r="Q2690" t="s">
        <v>822</v>
      </c>
      <c r="R2690" t="s">
        <v>221</v>
      </c>
      <c r="S2690" t="s">
        <v>36</v>
      </c>
    </row>
    <row r="2691" spans="1:19">
      <c r="A2691">
        <v>10145</v>
      </c>
      <c r="B2691">
        <v>27</v>
      </c>
      <c r="C2691" s="2">
        <v>60.95</v>
      </c>
      <c r="D2691" s="2">
        <v>3</v>
      </c>
      <c r="E2691" s="2">
        <v>1645.65</v>
      </c>
      <c r="F2691" s="3">
        <v>37858</v>
      </c>
      <c r="G2691" t="s">
        <v>40</v>
      </c>
      <c r="H2691">
        <v>3</v>
      </c>
      <c r="I2691">
        <v>8</v>
      </c>
      <c r="J2691">
        <v>2003</v>
      </c>
      <c r="K2691" s="2">
        <v>69</v>
      </c>
      <c r="L2691" t="s">
        <v>173</v>
      </c>
      <c r="M2691" t="s">
        <v>136</v>
      </c>
      <c r="N2691" t="s">
        <v>827</v>
      </c>
      <c r="O2691" t="s">
        <v>744</v>
      </c>
      <c r="P2691" t="s">
        <v>270</v>
      </c>
      <c r="Q2691" t="s">
        <v>822</v>
      </c>
      <c r="R2691" t="s">
        <v>221</v>
      </c>
      <c r="S2691" t="s">
        <v>45</v>
      </c>
    </row>
    <row r="2692" spans="1:19">
      <c r="A2692">
        <v>10145</v>
      </c>
      <c r="B2692">
        <v>33</v>
      </c>
      <c r="C2692" s="2">
        <v>93.899999999999991</v>
      </c>
      <c r="D2692" s="2">
        <v>12</v>
      </c>
      <c r="E2692" s="2">
        <v>3098.7</v>
      </c>
      <c r="F2692" s="3">
        <v>37858</v>
      </c>
      <c r="G2692" t="s">
        <v>40</v>
      </c>
      <c r="H2692">
        <v>3</v>
      </c>
      <c r="I2692">
        <v>8</v>
      </c>
      <c r="J2692">
        <v>2003</v>
      </c>
      <c r="K2692" s="2">
        <v>99</v>
      </c>
      <c r="L2692" t="s">
        <v>173</v>
      </c>
      <c r="M2692" t="s">
        <v>177</v>
      </c>
      <c r="N2692" t="s">
        <v>827</v>
      </c>
      <c r="O2692" t="s">
        <v>744</v>
      </c>
      <c r="P2692" t="s">
        <v>270</v>
      </c>
      <c r="Q2692" t="s">
        <v>822</v>
      </c>
      <c r="R2692" t="s">
        <v>221</v>
      </c>
      <c r="S2692" t="s">
        <v>36</v>
      </c>
    </row>
    <row r="2693" spans="1:19">
      <c r="A2693">
        <v>10145</v>
      </c>
      <c r="B2693">
        <v>31</v>
      </c>
      <c r="C2693" s="2">
        <v>35.799999999999997</v>
      </c>
      <c r="D2693" s="2">
        <v>1</v>
      </c>
      <c r="E2693" s="2">
        <v>1109.8</v>
      </c>
      <c r="F2693" s="3">
        <v>37858</v>
      </c>
      <c r="G2693" t="s">
        <v>40</v>
      </c>
      <c r="H2693">
        <v>3</v>
      </c>
      <c r="I2693">
        <v>8</v>
      </c>
      <c r="J2693">
        <v>2003</v>
      </c>
      <c r="K2693" s="2">
        <v>40</v>
      </c>
      <c r="L2693" t="s">
        <v>173</v>
      </c>
      <c r="M2693" t="s">
        <v>137</v>
      </c>
      <c r="N2693" t="s">
        <v>827</v>
      </c>
      <c r="O2693" t="s">
        <v>744</v>
      </c>
      <c r="P2693" t="s">
        <v>270</v>
      </c>
      <c r="Q2693" t="s">
        <v>822</v>
      </c>
      <c r="R2693" t="s">
        <v>221</v>
      </c>
      <c r="S2693" t="s">
        <v>45</v>
      </c>
    </row>
    <row r="2694" spans="1:19">
      <c r="A2694">
        <v>10145</v>
      </c>
      <c r="B2694">
        <v>27</v>
      </c>
      <c r="C2694" s="2">
        <v>120.42</v>
      </c>
      <c r="D2694" s="2">
        <v>4</v>
      </c>
      <c r="E2694" s="2">
        <v>3251.34</v>
      </c>
      <c r="F2694" s="3">
        <v>37858</v>
      </c>
      <c r="G2694" t="s">
        <v>40</v>
      </c>
      <c r="H2694">
        <v>3</v>
      </c>
      <c r="I2694">
        <v>8</v>
      </c>
      <c r="J2694">
        <v>2003</v>
      </c>
      <c r="K2694" s="2">
        <v>102</v>
      </c>
      <c r="L2694" t="s">
        <v>173</v>
      </c>
      <c r="M2694" t="s">
        <v>138</v>
      </c>
      <c r="N2694" t="s">
        <v>827</v>
      </c>
      <c r="O2694" t="s">
        <v>744</v>
      </c>
      <c r="P2694" t="s">
        <v>270</v>
      </c>
      <c r="Q2694" t="s">
        <v>822</v>
      </c>
      <c r="R2694" t="s">
        <v>221</v>
      </c>
      <c r="S2694" t="s">
        <v>36</v>
      </c>
    </row>
    <row r="2695" spans="1:19">
      <c r="A2695">
        <v>10145</v>
      </c>
      <c r="B2695">
        <v>38</v>
      </c>
      <c r="C2695" s="2">
        <v>81.36</v>
      </c>
      <c r="D2695" s="2">
        <v>2</v>
      </c>
      <c r="E2695" s="2">
        <v>3091.68</v>
      </c>
      <c r="F2695" s="3">
        <v>37858</v>
      </c>
      <c r="G2695" t="s">
        <v>40</v>
      </c>
      <c r="H2695">
        <v>3</v>
      </c>
      <c r="I2695">
        <v>8</v>
      </c>
      <c r="J2695">
        <v>2003</v>
      </c>
      <c r="K2695" s="2">
        <v>81</v>
      </c>
      <c r="L2695" t="s">
        <v>173</v>
      </c>
      <c r="M2695" t="s">
        <v>139</v>
      </c>
      <c r="N2695" t="s">
        <v>827</v>
      </c>
      <c r="O2695" t="s">
        <v>744</v>
      </c>
      <c r="P2695" t="s">
        <v>270</v>
      </c>
      <c r="Q2695" t="s">
        <v>822</v>
      </c>
      <c r="R2695" t="s">
        <v>221</v>
      </c>
      <c r="S2695" t="s">
        <v>36</v>
      </c>
    </row>
    <row r="2696" spans="1:19">
      <c r="A2696">
        <v>10189</v>
      </c>
      <c r="B2696">
        <v>28</v>
      </c>
      <c r="C2696" s="2">
        <v>161.16</v>
      </c>
      <c r="D2696" s="2">
        <v>1</v>
      </c>
      <c r="E2696" s="2">
        <v>4512.4799999999996</v>
      </c>
      <c r="F2696" s="3">
        <v>37943</v>
      </c>
      <c r="G2696" t="s">
        <v>40</v>
      </c>
      <c r="H2696">
        <v>4</v>
      </c>
      <c r="I2696">
        <v>11</v>
      </c>
      <c r="J2696">
        <v>2003</v>
      </c>
      <c r="K2696" s="2">
        <v>150</v>
      </c>
      <c r="L2696" t="s">
        <v>173</v>
      </c>
      <c r="M2696" t="s">
        <v>133</v>
      </c>
      <c r="N2696" t="s">
        <v>827</v>
      </c>
      <c r="O2696" t="s">
        <v>744</v>
      </c>
      <c r="P2696" t="s">
        <v>270</v>
      </c>
      <c r="Q2696" t="s">
        <v>822</v>
      </c>
      <c r="R2696" t="s">
        <v>221</v>
      </c>
      <c r="S2696" t="s">
        <v>36</v>
      </c>
    </row>
    <row r="2697" spans="1:19">
      <c r="A2697">
        <v>10145</v>
      </c>
      <c r="B2697">
        <v>30</v>
      </c>
      <c r="C2697" s="2">
        <v>85.32</v>
      </c>
      <c r="D2697" s="2">
        <v>14</v>
      </c>
      <c r="E2697" s="2">
        <v>2559.6</v>
      </c>
      <c r="F2697" s="3">
        <v>37858</v>
      </c>
      <c r="G2697" t="s">
        <v>40</v>
      </c>
      <c r="H2697">
        <v>3</v>
      </c>
      <c r="I2697">
        <v>8</v>
      </c>
      <c r="J2697">
        <v>2003</v>
      </c>
      <c r="K2697" s="2">
        <v>84</v>
      </c>
      <c r="L2697" t="s">
        <v>161</v>
      </c>
      <c r="M2697" t="s">
        <v>179</v>
      </c>
      <c r="N2697" t="s">
        <v>827</v>
      </c>
      <c r="O2697" t="s">
        <v>744</v>
      </c>
      <c r="P2697" t="s">
        <v>270</v>
      </c>
      <c r="Q2697" t="s">
        <v>822</v>
      </c>
      <c r="R2697" t="s">
        <v>221</v>
      </c>
      <c r="S2697" t="s">
        <v>45</v>
      </c>
    </row>
    <row r="2698" spans="1:19">
      <c r="A2698">
        <v>10145</v>
      </c>
      <c r="B2698">
        <v>40</v>
      </c>
      <c r="C2698" s="2">
        <v>87.539999999999992</v>
      </c>
      <c r="D2698" s="2">
        <v>16</v>
      </c>
      <c r="E2698" s="2">
        <v>3501.6</v>
      </c>
      <c r="F2698" s="3">
        <v>37858</v>
      </c>
      <c r="G2698" t="s">
        <v>40</v>
      </c>
      <c r="H2698">
        <v>3</v>
      </c>
      <c r="I2698">
        <v>8</v>
      </c>
      <c r="J2698">
        <v>2003</v>
      </c>
      <c r="K2698" s="2">
        <v>109</v>
      </c>
      <c r="L2698" t="s">
        <v>161</v>
      </c>
      <c r="M2698" t="s">
        <v>180</v>
      </c>
      <c r="N2698" t="s">
        <v>827</v>
      </c>
      <c r="O2698" t="s">
        <v>744</v>
      </c>
      <c r="P2698" t="s">
        <v>270</v>
      </c>
      <c r="Q2698" t="s">
        <v>822</v>
      </c>
      <c r="R2698" t="s">
        <v>221</v>
      </c>
      <c r="S2698" t="s">
        <v>36</v>
      </c>
    </row>
    <row r="2699" spans="1:19">
      <c r="A2699">
        <v>10145</v>
      </c>
      <c r="B2699">
        <v>33</v>
      </c>
      <c r="C2699" s="2">
        <v>84.77</v>
      </c>
      <c r="D2699" s="2">
        <v>15</v>
      </c>
      <c r="E2699" s="2">
        <v>2797.41</v>
      </c>
      <c r="F2699" s="3">
        <v>37858</v>
      </c>
      <c r="G2699" t="s">
        <v>40</v>
      </c>
      <c r="H2699">
        <v>3</v>
      </c>
      <c r="I2699">
        <v>8</v>
      </c>
      <c r="J2699">
        <v>2003</v>
      </c>
      <c r="K2699" s="2">
        <v>72</v>
      </c>
      <c r="L2699" t="s">
        <v>161</v>
      </c>
      <c r="M2699" t="s">
        <v>181</v>
      </c>
      <c r="N2699" t="s">
        <v>827</v>
      </c>
      <c r="O2699" t="s">
        <v>744</v>
      </c>
      <c r="P2699" t="s">
        <v>270</v>
      </c>
      <c r="Q2699" t="s">
        <v>822</v>
      </c>
      <c r="R2699" t="s">
        <v>221</v>
      </c>
      <c r="S2699" t="s">
        <v>45</v>
      </c>
    </row>
    <row r="2700" spans="1:19">
      <c r="A2700">
        <v>10145</v>
      </c>
      <c r="B2700">
        <v>20</v>
      </c>
      <c r="C2700" s="2">
        <v>137.63</v>
      </c>
      <c r="D2700" s="2">
        <v>13</v>
      </c>
      <c r="E2700" s="2">
        <v>2752.6</v>
      </c>
      <c r="F2700" s="3">
        <v>37858</v>
      </c>
      <c r="G2700" t="s">
        <v>40</v>
      </c>
      <c r="H2700">
        <v>3</v>
      </c>
      <c r="I2700">
        <v>8</v>
      </c>
      <c r="J2700">
        <v>2003</v>
      </c>
      <c r="K2700" s="2">
        <v>118</v>
      </c>
      <c r="L2700" t="s">
        <v>161</v>
      </c>
      <c r="M2700" t="s">
        <v>183</v>
      </c>
      <c r="N2700" t="s">
        <v>827</v>
      </c>
      <c r="O2700" t="s">
        <v>744</v>
      </c>
      <c r="P2700" t="s">
        <v>270</v>
      </c>
      <c r="Q2700" t="s">
        <v>822</v>
      </c>
      <c r="R2700" t="s">
        <v>221</v>
      </c>
      <c r="S2700" t="s">
        <v>45</v>
      </c>
    </row>
    <row r="2701" spans="1:19">
      <c r="A2701">
        <v>10367</v>
      </c>
      <c r="B2701">
        <v>37</v>
      </c>
      <c r="C2701" s="2">
        <v>127.13000000000001</v>
      </c>
      <c r="D2701" s="2">
        <v>3</v>
      </c>
      <c r="E2701" s="2">
        <v>4703.8100000000004</v>
      </c>
      <c r="F2701" s="3">
        <v>38364</v>
      </c>
      <c r="G2701" t="s">
        <v>367</v>
      </c>
      <c r="H2701">
        <v>1</v>
      </c>
      <c r="I2701">
        <v>1</v>
      </c>
      <c r="J2701">
        <v>2005</v>
      </c>
      <c r="K2701" s="2">
        <v>170</v>
      </c>
      <c r="L2701" t="s">
        <v>81</v>
      </c>
      <c r="M2701" t="s">
        <v>84</v>
      </c>
      <c r="N2701" t="s">
        <v>827</v>
      </c>
      <c r="O2701" t="s">
        <v>744</v>
      </c>
      <c r="P2701" t="s">
        <v>270</v>
      </c>
      <c r="Q2701" t="s">
        <v>822</v>
      </c>
      <c r="R2701" t="s">
        <v>221</v>
      </c>
      <c r="S2701" t="s">
        <v>36</v>
      </c>
    </row>
    <row r="2702" spans="1:19">
      <c r="A2702">
        <v>10367</v>
      </c>
      <c r="B2702">
        <v>45</v>
      </c>
      <c r="C2702" s="2">
        <v>197.44</v>
      </c>
      <c r="D2702" s="2">
        <v>4</v>
      </c>
      <c r="E2702" s="2">
        <v>8884.7999999999993</v>
      </c>
      <c r="F2702" s="3">
        <v>38364</v>
      </c>
      <c r="G2702" t="s">
        <v>367</v>
      </c>
      <c r="H2702">
        <v>1</v>
      </c>
      <c r="I2702">
        <v>1</v>
      </c>
      <c r="J2702">
        <v>2005</v>
      </c>
      <c r="K2702" s="2">
        <v>60</v>
      </c>
      <c r="L2702" t="s">
        <v>81</v>
      </c>
      <c r="M2702" t="s">
        <v>85</v>
      </c>
      <c r="N2702" t="s">
        <v>827</v>
      </c>
      <c r="O2702" t="s">
        <v>744</v>
      </c>
      <c r="P2702" t="s">
        <v>270</v>
      </c>
      <c r="Q2702" t="s">
        <v>822</v>
      </c>
      <c r="R2702" t="s">
        <v>221</v>
      </c>
      <c r="S2702" t="s">
        <v>39</v>
      </c>
    </row>
    <row r="2703" spans="1:19">
      <c r="A2703">
        <v>10367</v>
      </c>
      <c r="B2703">
        <v>27</v>
      </c>
      <c r="C2703" s="2">
        <v>155.41</v>
      </c>
      <c r="D2703" s="2">
        <v>5</v>
      </c>
      <c r="E2703" s="2">
        <v>4196.07</v>
      </c>
      <c r="F2703" s="3">
        <v>38364</v>
      </c>
      <c r="G2703" t="s">
        <v>367</v>
      </c>
      <c r="H2703">
        <v>1</v>
      </c>
      <c r="I2703">
        <v>1</v>
      </c>
      <c r="J2703">
        <v>2005</v>
      </c>
      <c r="K2703" s="2">
        <v>127</v>
      </c>
      <c r="L2703" t="s">
        <v>81</v>
      </c>
      <c r="M2703" t="s">
        <v>86</v>
      </c>
      <c r="N2703" t="s">
        <v>827</v>
      </c>
      <c r="O2703" t="s">
        <v>744</v>
      </c>
      <c r="P2703" t="s">
        <v>270</v>
      </c>
      <c r="Q2703" t="s">
        <v>822</v>
      </c>
      <c r="R2703" t="s">
        <v>221</v>
      </c>
      <c r="S2703" t="s">
        <v>36</v>
      </c>
    </row>
    <row r="2704" spans="1:19">
      <c r="A2704">
        <v>10367</v>
      </c>
      <c r="B2704">
        <v>32</v>
      </c>
      <c r="C2704" s="2">
        <v>94.79</v>
      </c>
      <c r="D2704" s="2">
        <v>7</v>
      </c>
      <c r="E2704" s="2">
        <v>3033.28</v>
      </c>
      <c r="F2704" s="3">
        <v>38364</v>
      </c>
      <c r="G2704" t="s">
        <v>367</v>
      </c>
      <c r="H2704">
        <v>1</v>
      </c>
      <c r="I2704">
        <v>1</v>
      </c>
      <c r="J2704">
        <v>2005</v>
      </c>
      <c r="K2704" s="2">
        <v>168</v>
      </c>
      <c r="L2704" t="s">
        <v>81</v>
      </c>
      <c r="M2704" t="s">
        <v>87</v>
      </c>
      <c r="N2704" t="s">
        <v>827</v>
      </c>
      <c r="O2704" t="s">
        <v>744</v>
      </c>
      <c r="P2704" t="s">
        <v>270</v>
      </c>
      <c r="Q2704" t="s">
        <v>822</v>
      </c>
      <c r="R2704" t="s">
        <v>221</v>
      </c>
      <c r="S2704" t="s">
        <v>36</v>
      </c>
    </row>
    <row r="2705" spans="1:19">
      <c r="A2705">
        <v>10367</v>
      </c>
      <c r="B2705">
        <v>43</v>
      </c>
      <c r="C2705" s="2">
        <v>62.72</v>
      </c>
      <c r="D2705" s="2">
        <v>8</v>
      </c>
      <c r="E2705" s="2">
        <v>2696.96</v>
      </c>
      <c r="F2705" s="3">
        <v>38364</v>
      </c>
      <c r="G2705" t="s">
        <v>367</v>
      </c>
      <c r="H2705">
        <v>1</v>
      </c>
      <c r="I2705">
        <v>1</v>
      </c>
      <c r="J2705">
        <v>2005</v>
      </c>
      <c r="K2705" s="2">
        <v>92</v>
      </c>
      <c r="L2705" t="s">
        <v>81</v>
      </c>
      <c r="M2705" t="s">
        <v>92</v>
      </c>
      <c r="N2705" t="s">
        <v>827</v>
      </c>
      <c r="O2705" t="s">
        <v>744</v>
      </c>
      <c r="P2705" t="s">
        <v>270</v>
      </c>
      <c r="Q2705" t="s">
        <v>822</v>
      </c>
      <c r="R2705" t="s">
        <v>221</v>
      </c>
      <c r="S2705" t="s">
        <v>45</v>
      </c>
    </row>
    <row r="2706" spans="1:19">
      <c r="A2706">
        <v>10367</v>
      </c>
      <c r="B2706">
        <v>23</v>
      </c>
      <c r="C2706" s="2">
        <v>36.29</v>
      </c>
      <c r="D2706" s="2">
        <v>13</v>
      </c>
      <c r="E2706" s="2">
        <v>834.67</v>
      </c>
      <c r="F2706" s="3">
        <v>38364</v>
      </c>
      <c r="G2706" t="s">
        <v>367</v>
      </c>
      <c r="H2706">
        <v>1</v>
      </c>
      <c r="I2706">
        <v>1</v>
      </c>
      <c r="J2706">
        <v>2005</v>
      </c>
      <c r="K2706" s="2">
        <v>33</v>
      </c>
      <c r="L2706" t="s">
        <v>81</v>
      </c>
      <c r="M2706" t="s">
        <v>93</v>
      </c>
      <c r="N2706" t="s">
        <v>827</v>
      </c>
      <c r="O2706" t="s">
        <v>744</v>
      </c>
      <c r="P2706" t="s">
        <v>270</v>
      </c>
      <c r="Q2706" t="s">
        <v>822</v>
      </c>
      <c r="R2706" t="s">
        <v>221</v>
      </c>
      <c r="S2706" t="s">
        <v>45</v>
      </c>
    </row>
    <row r="2707" spans="1:19">
      <c r="A2707">
        <v>10367</v>
      </c>
      <c r="B2707">
        <v>28</v>
      </c>
      <c r="C2707" s="2">
        <v>30.59</v>
      </c>
      <c r="D2707" s="2">
        <v>12</v>
      </c>
      <c r="E2707" s="2">
        <v>856.52</v>
      </c>
      <c r="F2707" s="3">
        <v>38364</v>
      </c>
      <c r="G2707" t="s">
        <v>367</v>
      </c>
      <c r="H2707">
        <v>1</v>
      </c>
      <c r="I2707">
        <v>1</v>
      </c>
      <c r="J2707">
        <v>2005</v>
      </c>
      <c r="K2707" s="2">
        <v>44</v>
      </c>
      <c r="L2707" t="s">
        <v>81</v>
      </c>
      <c r="M2707" t="s">
        <v>94</v>
      </c>
      <c r="N2707" t="s">
        <v>827</v>
      </c>
      <c r="O2707" t="s">
        <v>744</v>
      </c>
      <c r="P2707" t="s">
        <v>270</v>
      </c>
      <c r="Q2707" t="s">
        <v>822</v>
      </c>
      <c r="R2707" t="s">
        <v>221</v>
      </c>
      <c r="S2707" t="s">
        <v>45</v>
      </c>
    </row>
    <row r="2708" spans="1:19">
      <c r="A2708">
        <v>10241</v>
      </c>
      <c r="B2708">
        <v>21</v>
      </c>
      <c r="C2708" s="2">
        <v>40.25</v>
      </c>
      <c r="D2708" s="2">
        <v>10</v>
      </c>
      <c r="E2708" s="2">
        <v>845.25</v>
      </c>
      <c r="F2708" s="3">
        <v>38090</v>
      </c>
      <c r="G2708" t="s">
        <v>40</v>
      </c>
      <c r="H2708">
        <v>2</v>
      </c>
      <c r="I2708">
        <v>4</v>
      </c>
      <c r="J2708">
        <v>2004</v>
      </c>
      <c r="K2708" s="2">
        <v>50</v>
      </c>
      <c r="L2708" t="s">
        <v>100</v>
      </c>
      <c r="M2708" t="s">
        <v>116</v>
      </c>
      <c r="N2708" t="s">
        <v>533</v>
      </c>
      <c r="O2708" t="s">
        <v>536</v>
      </c>
      <c r="P2708" t="s">
        <v>793</v>
      </c>
      <c r="Q2708" t="s">
        <v>32</v>
      </c>
      <c r="R2708" t="s">
        <v>33</v>
      </c>
      <c r="S2708" t="s">
        <v>45</v>
      </c>
    </row>
    <row r="2709" spans="1:19">
      <c r="A2709">
        <v>10241</v>
      </c>
      <c r="B2709">
        <v>47</v>
      </c>
      <c r="C2709" s="2">
        <v>94.5</v>
      </c>
      <c r="D2709" s="2">
        <v>6</v>
      </c>
      <c r="E2709" s="2">
        <v>4441.5</v>
      </c>
      <c r="F2709" s="3">
        <v>38090</v>
      </c>
      <c r="G2709" t="s">
        <v>40</v>
      </c>
      <c r="H2709">
        <v>2</v>
      </c>
      <c r="I2709">
        <v>4</v>
      </c>
      <c r="J2709">
        <v>2004</v>
      </c>
      <c r="K2709" s="2">
        <v>90</v>
      </c>
      <c r="L2709" t="s">
        <v>100</v>
      </c>
      <c r="M2709" t="s">
        <v>118</v>
      </c>
      <c r="N2709" t="s">
        <v>533</v>
      </c>
      <c r="O2709" t="s">
        <v>536</v>
      </c>
      <c r="P2709" t="s">
        <v>793</v>
      </c>
      <c r="Q2709" t="s">
        <v>32</v>
      </c>
      <c r="R2709" t="s">
        <v>33</v>
      </c>
      <c r="S2709" t="s">
        <v>36</v>
      </c>
    </row>
    <row r="2710" spans="1:19">
      <c r="A2710">
        <v>10241</v>
      </c>
      <c r="B2710">
        <v>28</v>
      </c>
      <c r="C2710" s="2">
        <v>98.649999999999991</v>
      </c>
      <c r="D2710" s="2">
        <v>5</v>
      </c>
      <c r="E2710" s="2">
        <v>2762.2</v>
      </c>
      <c r="F2710" s="3">
        <v>38090</v>
      </c>
      <c r="G2710" t="s">
        <v>40</v>
      </c>
      <c r="H2710">
        <v>2</v>
      </c>
      <c r="I2710">
        <v>4</v>
      </c>
      <c r="J2710">
        <v>2004</v>
      </c>
      <c r="K2710" s="2">
        <v>117</v>
      </c>
      <c r="L2710" t="s">
        <v>100</v>
      </c>
      <c r="M2710" t="s">
        <v>119</v>
      </c>
      <c r="N2710" t="s">
        <v>533</v>
      </c>
      <c r="O2710" t="s">
        <v>536</v>
      </c>
      <c r="P2710" t="s">
        <v>793</v>
      </c>
      <c r="Q2710" t="s">
        <v>32</v>
      </c>
      <c r="R2710" t="s">
        <v>33</v>
      </c>
      <c r="S2710" t="s">
        <v>45</v>
      </c>
    </row>
    <row r="2711" spans="1:19">
      <c r="A2711">
        <v>10241</v>
      </c>
      <c r="B2711">
        <v>26</v>
      </c>
      <c r="C2711" s="2">
        <v>81.33</v>
      </c>
      <c r="D2711" s="2">
        <v>7</v>
      </c>
      <c r="E2711" s="2">
        <v>2114.58</v>
      </c>
      <c r="F2711" s="3">
        <v>38090</v>
      </c>
      <c r="G2711" t="s">
        <v>40</v>
      </c>
      <c r="H2711">
        <v>2</v>
      </c>
      <c r="I2711">
        <v>4</v>
      </c>
      <c r="J2711">
        <v>2004</v>
      </c>
      <c r="K2711" s="2">
        <v>85</v>
      </c>
      <c r="L2711" t="s">
        <v>100</v>
      </c>
      <c r="M2711" t="s">
        <v>120</v>
      </c>
      <c r="N2711" t="s">
        <v>533</v>
      </c>
      <c r="O2711" t="s">
        <v>536</v>
      </c>
      <c r="P2711" t="s">
        <v>793</v>
      </c>
      <c r="Q2711" t="s">
        <v>32</v>
      </c>
      <c r="R2711" t="s">
        <v>33</v>
      </c>
      <c r="S2711" t="s">
        <v>45</v>
      </c>
    </row>
    <row r="2712" spans="1:19">
      <c r="A2712">
        <v>10241</v>
      </c>
      <c r="B2712">
        <v>27</v>
      </c>
      <c r="C2712" s="2">
        <v>86.73</v>
      </c>
      <c r="D2712" s="2">
        <v>9</v>
      </c>
      <c r="E2712" s="2">
        <v>2341.71</v>
      </c>
      <c r="F2712" s="3">
        <v>38090</v>
      </c>
      <c r="G2712" t="s">
        <v>40</v>
      </c>
      <c r="H2712">
        <v>2</v>
      </c>
      <c r="I2712">
        <v>4</v>
      </c>
      <c r="J2712">
        <v>2004</v>
      </c>
      <c r="K2712" s="2">
        <v>107</v>
      </c>
      <c r="L2712" t="s">
        <v>100</v>
      </c>
      <c r="M2712" t="s">
        <v>122</v>
      </c>
      <c r="N2712" t="s">
        <v>533</v>
      </c>
      <c r="O2712" t="s">
        <v>536</v>
      </c>
      <c r="P2712" t="s">
        <v>793</v>
      </c>
      <c r="Q2712" t="s">
        <v>32</v>
      </c>
      <c r="R2712" t="s">
        <v>33</v>
      </c>
      <c r="S2712" t="s">
        <v>45</v>
      </c>
    </row>
    <row r="2713" spans="1:19">
      <c r="A2713">
        <v>10405</v>
      </c>
      <c r="B2713">
        <v>97</v>
      </c>
      <c r="C2713" s="2">
        <v>93.28</v>
      </c>
      <c r="D2713" s="2">
        <v>5</v>
      </c>
      <c r="E2713" s="2">
        <v>9048.16</v>
      </c>
      <c r="F2713" s="3">
        <v>38456</v>
      </c>
      <c r="G2713" t="s">
        <v>40</v>
      </c>
      <c r="H2713">
        <v>2</v>
      </c>
      <c r="I2713">
        <v>4</v>
      </c>
      <c r="J2713">
        <v>2005</v>
      </c>
      <c r="K2713" s="2">
        <v>115</v>
      </c>
      <c r="L2713" t="s">
        <v>100</v>
      </c>
      <c r="M2713" t="s">
        <v>265</v>
      </c>
      <c r="N2713" t="s">
        <v>533</v>
      </c>
      <c r="O2713" t="s">
        <v>536</v>
      </c>
      <c r="P2713" t="s">
        <v>793</v>
      </c>
      <c r="Q2713" t="s">
        <v>32</v>
      </c>
      <c r="R2713" t="s">
        <v>33</v>
      </c>
      <c r="S2713" t="s">
        <v>39</v>
      </c>
    </row>
    <row r="2714" spans="1:19">
      <c r="A2714">
        <v>10405</v>
      </c>
      <c r="B2714">
        <v>61</v>
      </c>
      <c r="C2714" s="2">
        <v>73.92</v>
      </c>
      <c r="D2714" s="2">
        <v>4</v>
      </c>
      <c r="E2714" s="2">
        <v>4509.12</v>
      </c>
      <c r="F2714" s="3">
        <v>38456</v>
      </c>
      <c r="G2714" t="s">
        <v>40</v>
      </c>
      <c r="H2714">
        <v>2</v>
      </c>
      <c r="I2714">
        <v>4</v>
      </c>
      <c r="J2714">
        <v>2005</v>
      </c>
      <c r="K2714" s="2">
        <v>77</v>
      </c>
      <c r="L2714" t="s">
        <v>100</v>
      </c>
      <c r="M2714" t="s">
        <v>170</v>
      </c>
      <c r="N2714" t="s">
        <v>533</v>
      </c>
      <c r="O2714" t="s">
        <v>536</v>
      </c>
      <c r="P2714" t="s">
        <v>793</v>
      </c>
      <c r="Q2714" t="s">
        <v>32</v>
      </c>
      <c r="R2714" t="s">
        <v>33</v>
      </c>
      <c r="S2714" t="s">
        <v>36</v>
      </c>
    </row>
    <row r="2715" spans="1:19">
      <c r="A2715">
        <v>10405</v>
      </c>
      <c r="B2715">
        <v>55</v>
      </c>
      <c r="C2715" s="2">
        <v>150.70999999999998</v>
      </c>
      <c r="D2715" s="2">
        <v>1</v>
      </c>
      <c r="E2715" s="2">
        <v>8289.0499999999993</v>
      </c>
      <c r="F2715" s="3">
        <v>38456</v>
      </c>
      <c r="G2715" t="s">
        <v>40</v>
      </c>
      <c r="H2715">
        <v>2</v>
      </c>
      <c r="I2715">
        <v>4</v>
      </c>
      <c r="J2715">
        <v>2005</v>
      </c>
      <c r="K2715" s="2">
        <v>169</v>
      </c>
      <c r="L2715" t="s">
        <v>100</v>
      </c>
      <c r="M2715" t="s">
        <v>38</v>
      </c>
      <c r="N2715" t="s">
        <v>533</v>
      </c>
      <c r="O2715" t="s">
        <v>536</v>
      </c>
      <c r="P2715" t="s">
        <v>793</v>
      </c>
      <c r="Q2715" t="s">
        <v>32</v>
      </c>
      <c r="R2715" t="s">
        <v>33</v>
      </c>
      <c r="S2715" t="s">
        <v>39</v>
      </c>
    </row>
    <row r="2716" spans="1:19">
      <c r="A2716">
        <v>10405</v>
      </c>
      <c r="B2716">
        <v>47</v>
      </c>
      <c r="C2716" s="2">
        <v>44.56</v>
      </c>
      <c r="D2716" s="2">
        <v>2</v>
      </c>
      <c r="E2716" s="2">
        <v>2094.3200000000002</v>
      </c>
      <c r="F2716" s="3">
        <v>38456</v>
      </c>
      <c r="G2716" t="s">
        <v>40</v>
      </c>
      <c r="H2716">
        <v>2</v>
      </c>
      <c r="I2716">
        <v>4</v>
      </c>
      <c r="J2716">
        <v>2005</v>
      </c>
      <c r="K2716" s="2">
        <v>37</v>
      </c>
      <c r="L2716" t="s">
        <v>100</v>
      </c>
      <c r="M2716" t="s">
        <v>171</v>
      </c>
      <c r="N2716" t="s">
        <v>533</v>
      </c>
      <c r="O2716" t="s">
        <v>536</v>
      </c>
      <c r="P2716" t="s">
        <v>793</v>
      </c>
      <c r="Q2716" t="s">
        <v>32</v>
      </c>
      <c r="R2716" t="s">
        <v>33</v>
      </c>
      <c r="S2716" t="s">
        <v>45</v>
      </c>
    </row>
    <row r="2717" spans="1:19">
      <c r="A2717">
        <v>10405</v>
      </c>
      <c r="B2717">
        <v>76</v>
      </c>
      <c r="C2717" s="2">
        <v>154.46973684210528</v>
      </c>
      <c r="D2717" s="2">
        <v>3</v>
      </c>
      <c r="E2717" s="2">
        <v>11739.7</v>
      </c>
      <c r="F2717" s="3">
        <v>38456</v>
      </c>
      <c r="G2717" t="s">
        <v>40</v>
      </c>
      <c r="H2717">
        <v>2</v>
      </c>
      <c r="I2717">
        <v>4</v>
      </c>
      <c r="J2717">
        <v>2005</v>
      </c>
      <c r="K2717" s="2">
        <v>140</v>
      </c>
      <c r="L2717" t="s">
        <v>100</v>
      </c>
      <c r="M2717" t="s">
        <v>172</v>
      </c>
      <c r="N2717" t="s">
        <v>533</v>
      </c>
      <c r="O2717" t="s">
        <v>536</v>
      </c>
      <c r="P2717" t="s">
        <v>793</v>
      </c>
      <c r="Q2717" t="s">
        <v>32</v>
      </c>
      <c r="R2717" t="s">
        <v>33</v>
      </c>
      <c r="S2717" t="s">
        <v>39</v>
      </c>
    </row>
    <row r="2718" spans="1:19">
      <c r="A2718">
        <v>10241</v>
      </c>
      <c r="B2718">
        <v>41</v>
      </c>
      <c r="C2718" s="2">
        <v>185.3</v>
      </c>
      <c r="D2718" s="2">
        <v>2</v>
      </c>
      <c r="E2718" s="2">
        <v>7597.3</v>
      </c>
      <c r="F2718" s="3">
        <v>38090</v>
      </c>
      <c r="G2718" t="s">
        <v>40</v>
      </c>
      <c r="H2718">
        <v>2</v>
      </c>
      <c r="I2718">
        <v>4</v>
      </c>
      <c r="J2718">
        <v>2004</v>
      </c>
      <c r="K2718" s="2">
        <v>170</v>
      </c>
      <c r="L2718" t="s">
        <v>81</v>
      </c>
      <c r="M2718" t="s">
        <v>84</v>
      </c>
      <c r="N2718" t="s">
        <v>533</v>
      </c>
      <c r="O2718" t="s">
        <v>536</v>
      </c>
      <c r="P2718" t="s">
        <v>793</v>
      </c>
      <c r="Q2718" t="s">
        <v>32</v>
      </c>
      <c r="R2718" t="s">
        <v>33</v>
      </c>
      <c r="S2718" t="s">
        <v>39</v>
      </c>
    </row>
    <row r="2719" spans="1:19">
      <c r="A2719">
        <v>10241</v>
      </c>
      <c r="B2719">
        <v>33</v>
      </c>
      <c r="C2719" s="2">
        <v>72.649999999999991</v>
      </c>
      <c r="D2719" s="2">
        <v>1</v>
      </c>
      <c r="E2719" s="2">
        <v>2397.4499999999998</v>
      </c>
      <c r="F2719" s="3">
        <v>38090</v>
      </c>
      <c r="G2719" t="s">
        <v>40</v>
      </c>
      <c r="H2719">
        <v>2</v>
      </c>
      <c r="I2719">
        <v>4</v>
      </c>
      <c r="J2719">
        <v>2004</v>
      </c>
      <c r="K2719" s="2">
        <v>60</v>
      </c>
      <c r="L2719" t="s">
        <v>81</v>
      </c>
      <c r="M2719" t="s">
        <v>85</v>
      </c>
      <c r="N2719" t="s">
        <v>533</v>
      </c>
      <c r="O2719" t="s">
        <v>536</v>
      </c>
      <c r="P2719" t="s">
        <v>793</v>
      </c>
      <c r="Q2719" t="s">
        <v>32</v>
      </c>
      <c r="R2719" t="s">
        <v>33</v>
      </c>
      <c r="S2719" t="s">
        <v>45</v>
      </c>
    </row>
    <row r="2720" spans="1:19">
      <c r="A2720">
        <v>10241</v>
      </c>
      <c r="B2720">
        <v>42</v>
      </c>
      <c r="C2720" s="2">
        <v>90.19</v>
      </c>
      <c r="D2720" s="2">
        <v>3</v>
      </c>
      <c r="E2720" s="2">
        <v>3787.98</v>
      </c>
      <c r="F2720" s="3">
        <v>38090</v>
      </c>
      <c r="G2720" t="s">
        <v>40</v>
      </c>
      <c r="H2720">
        <v>2</v>
      </c>
      <c r="I2720">
        <v>4</v>
      </c>
      <c r="J2720">
        <v>2004</v>
      </c>
      <c r="K2720" s="2">
        <v>92</v>
      </c>
      <c r="L2720" t="s">
        <v>81</v>
      </c>
      <c r="M2720" t="s">
        <v>92</v>
      </c>
      <c r="N2720" t="s">
        <v>533</v>
      </c>
      <c r="O2720" t="s">
        <v>536</v>
      </c>
      <c r="P2720" t="s">
        <v>793</v>
      </c>
      <c r="Q2720" t="s">
        <v>32</v>
      </c>
      <c r="R2720" t="s">
        <v>33</v>
      </c>
      <c r="S2720" t="s">
        <v>36</v>
      </c>
    </row>
    <row r="2721" spans="1:19">
      <c r="A2721">
        <v>10255</v>
      </c>
      <c r="B2721">
        <v>24</v>
      </c>
      <c r="C2721" s="2">
        <v>155.25</v>
      </c>
      <c r="D2721" s="2">
        <v>1</v>
      </c>
      <c r="E2721" s="2">
        <v>3726</v>
      </c>
      <c r="F2721" s="3">
        <v>38142</v>
      </c>
      <c r="G2721" t="s">
        <v>40</v>
      </c>
      <c r="H2721">
        <v>2</v>
      </c>
      <c r="I2721">
        <v>6</v>
      </c>
      <c r="J2721">
        <v>2004</v>
      </c>
      <c r="K2721" s="2">
        <v>168</v>
      </c>
      <c r="L2721" t="s">
        <v>81</v>
      </c>
      <c r="M2721" t="s">
        <v>87</v>
      </c>
      <c r="N2721" t="s">
        <v>533</v>
      </c>
      <c r="O2721" t="s">
        <v>536</v>
      </c>
      <c r="P2721" t="s">
        <v>793</v>
      </c>
      <c r="Q2721" t="s">
        <v>32</v>
      </c>
      <c r="R2721" t="s">
        <v>33</v>
      </c>
      <c r="S2721" t="s">
        <v>36</v>
      </c>
    </row>
    <row r="2722" spans="1:19">
      <c r="A2722">
        <v>10255</v>
      </c>
      <c r="B2722">
        <v>37</v>
      </c>
      <c r="C2722" s="2">
        <v>45.7</v>
      </c>
      <c r="D2722" s="2">
        <v>2</v>
      </c>
      <c r="E2722" s="2">
        <v>1690.9</v>
      </c>
      <c r="F2722" s="3">
        <v>38142</v>
      </c>
      <c r="G2722" t="s">
        <v>40</v>
      </c>
      <c r="H2722">
        <v>2</v>
      </c>
      <c r="I2722">
        <v>6</v>
      </c>
      <c r="J2722">
        <v>2004</v>
      </c>
      <c r="K2722" s="2">
        <v>44</v>
      </c>
      <c r="L2722" t="s">
        <v>81</v>
      </c>
      <c r="M2722" t="s">
        <v>94</v>
      </c>
      <c r="N2722" t="s">
        <v>533</v>
      </c>
      <c r="O2722" t="s">
        <v>536</v>
      </c>
      <c r="P2722" t="s">
        <v>793</v>
      </c>
      <c r="Q2722" t="s">
        <v>32</v>
      </c>
      <c r="R2722" t="s">
        <v>33</v>
      </c>
      <c r="S2722" t="s">
        <v>45</v>
      </c>
    </row>
    <row r="2723" spans="1:19">
      <c r="A2723">
        <v>10280</v>
      </c>
      <c r="B2723">
        <v>34</v>
      </c>
      <c r="C2723" s="2">
        <v>235.73</v>
      </c>
      <c r="D2723" s="2">
        <v>2</v>
      </c>
      <c r="E2723" s="2">
        <v>8014.82</v>
      </c>
      <c r="F2723" s="3">
        <v>38216</v>
      </c>
      <c r="G2723" t="s">
        <v>40</v>
      </c>
      <c r="H2723">
        <v>3</v>
      </c>
      <c r="I2723">
        <v>8</v>
      </c>
      <c r="J2723">
        <v>2004</v>
      </c>
      <c r="K2723" s="2">
        <v>214</v>
      </c>
      <c r="L2723" t="s">
        <v>100</v>
      </c>
      <c r="M2723" t="s">
        <v>64</v>
      </c>
      <c r="N2723" t="s">
        <v>65</v>
      </c>
      <c r="O2723" t="s">
        <v>68</v>
      </c>
      <c r="P2723" t="s">
        <v>779</v>
      </c>
      <c r="Q2723" t="s">
        <v>69</v>
      </c>
      <c r="R2723" t="s">
        <v>33</v>
      </c>
      <c r="S2723" t="s">
        <v>39</v>
      </c>
    </row>
    <row r="2724" spans="1:19">
      <c r="A2724">
        <v>10293</v>
      </c>
      <c r="B2724">
        <v>46</v>
      </c>
      <c r="C2724" s="2">
        <v>182.85999999999999</v>
      </c>
      <c r="D2724" s="2">
        <v>8</v>
      </c>
      <c r="E2724" s="2">
        <v>8411.56</v>
      </c>
      <c r="F2724" s="3">
        <v>38239</v>
      </c>
      <c r="G2724" t="s">
        <v>40</v>
      </c>
      <c r="H2724">
        <v>3</v>
      </c>
      <c r="I2724">
        <v>9</v>
      </c>
      <c r="J2724">
        <v>2004</v>
      </c>
      <c r="K2724" s="2">
        <v>207</v>
      </c>
      <c r="L2724" t="s">
        <v>100</v>
      </c>
      <c r="M2724" t="s">
        <v>72</v>
      </c>
      <c r="N2724" t="s">
        <v>65</v>
      </c>
      <c r="O2724" t="s">
        <v>68</v>
      </c>
      <c r="P2724" t="s">
        <v>779</v>
      </c>
      <c r="Q2724" t="s">
        <v>69</v>
      </c>
      <c r="R2724" t="s">
        <v>33</v>
      </c>
      <c r="S2724" t="s">
        <v>39</v>
      </c>
    </row>
    <row r="2725" spans="1:19">
      <c r="A2725">
        <v>10293</v>
      </c>
      <c r="B2725">
        <v>24</v>
      </c>
      <c r="C2725" s="2">
        <v>176.76</v>
      </c>
      <c r="D2725" s="2">
        <v>9</v>
      </c>
      <c r="E2725" s="2">
        <v>4242.24</v>
      </c>
      <c r="F2725" s="3">
        <v>38239</v>
      </c>
      <c r="G2725" t="s">
        <v>40</v>
      </c>
      <c r="H2725">
        <v>3</v>
      </c>
      <c r="I2725">
        <v>9</v>
      </c>
      <c r="J2725">
        <v>2004</v>
      </c>
      <c r="K2725" s="2">
        <v>151</v>
      </c>
      <c r="L2725" t="s">
        <v>100</v>
      </c>
      <c r="M2725" t="s">
        <v>73</v>
      </c>
      <c r="N2725" t="s">
        <v>65</v>
      </c>
      <c r="O2725" t="s">
        <v>68</v>
      </c>
      <c r="P2725" t="s">
        <v>779</v>
      </c>
      <c r="Q2725" t="s">
        <v>69</v>
      </c>
      <c r="R2725" t="s">
        <v>33</v>
      </c>
      <c r="S2725" t="s">
        <v>36</v>
      </c>
    </row>
    <row r="2726" spans="1:19">
      <c r="A2726">
        <v>10293</v>
      </c>
      <c r="B2726">
        <v>45</v>
      </c>
      <c r="C2726" s="2">
        <v>183.4</v>
      </c>
      <c r="D2726" s="2">
        <v>7</v>
      </c>
      <c r="E2726" s="2">
        <v>8253</v>
      </c>
      <c r="F2726" s="3">
        <v>38239</v>
      </c>
      <c r="G2726" t="s">
        <v>40</v>
      </c>
      <c r="H2726">
        <v>3</v>
      </c>
      <c r="I2726">
        <v>9</v>
      </c>
      <c r="J2726">
        <v>2004</v>
      </c>
      <c r="K2726" s="2">
        <v>173</v>
      </c>
      <c r="L2726" t="s">
        <v>100</v>
      </c>
      <c r="M2726" t="s">
        <v>74</v>
      </c>
      <c r="N2726" t="s">
        <v>65</v>
      </c>
      <c r="O2726" t="s">
        <v>68</v>
      </c>
      <c r="P2726" t="s">
        <v>779</v>
      </c>
      <c r="Q2726" t="s">
        <v>69</v>
      </c>
      <c r="R2726" t="s">
        <v>33</v>
      </c>
      <c r="S2726" t="s">
        <v>39</v>
      </c>
    </row>
    <row r="2727" spans="1:19">
      <c r="A2727">
        <v>10293</v>
      </c>
      <c r="B2727">
        <v>21</v>
      </c>
      <c r="C2727" s="2">
        <v>140.09</v>
      </c>
      <c r="D2727" s="2">
        <v>2</v>
      </c>
      <c r="E2727" s="2">
        <v>2941.89</v>
      </c>
      <c r="F2727" s="3">
        <v>38239</v>
      </c>
      <c r="G2727" t="s">
        <v>40</v>
      </c>
      <c r="H2727">
        <v>3</v>
      </c>
      <c r="I2727">
        <v>9</v>
      </c>
      <c r="J2727">
        <v>2004</v>
      </c>
      <c r="K2727" s="2">
        <v>122</v>
      </c>
      <c r="L2727" t="s">
        <v>50</v>
      </c>
      <c r="M2727" t="s">
        <v>76</v>
      </c>
      <c r="N2727" t="s">
        <v>65</v>
      </c>
      <c r="O2727" t="s">
        <v>68</v>
      </c>
      <c r="P2727" t="s">
        <v>779</v>
      </c>
      <c r="Q2727" t="s">
        <v>69</v>
      </c>
      <c r="R2727" t="s">
        <v>33</v>
      </c>
      <c r="S2727" t="s">
        <v>45</v>
      </c>
    </row>
    <row r="2728" spans="1:19">
      <c r="A2728">
        <v>10293</v>
      </c>
      <c r="B2728">
        <v>29</v>
      </c>
      <c r="C2728" s="2">
        <v>71.89</v>
      </c>
      <c r="D2728" s="2">
        <v>5</v>
      </c>
      <c r="E2728" s="2">
        <v>2084.81</v>
      </c>
      <c r="F2728" s="3">
        <v>38239</v>
      </c>
      <c r="G2728" t="s">
        <v>40</v>
      </c>
      <c r="H2728">
        <v>3</v>
      </c>
      <c r="I2728">
        <v>9</v>
      </c>
      <c r="J2728">
        <v>2004</v>
      </c>
      <c r="K2728" s="2">
        <v>86</v>
      </c>
      <c r="L2728" t="s">
        <v>50</v>
      </c>
      <c r="M2728" t="s">
        <v>53</v>
      </c>
      <c r="N2728" t="s">
        <v>65</v>
      </c>
      <c r="O2728" t="s">
        <v>68</v>
      </c>
      <c r="P2728" t="s">
        <v>779</v>
      </c>
      <c r="Q2728" t="s">
        <v>69</v>
      </c>
      <c r="R2728" t="s">
        <v>33</v>
      </c>
      <c r="S2728" t="s">
        <v>45</v>
      </c>
    </row>
    <row r="2729" spans="1:19">
      <c r="A2729">
        <v>10293</v>
      </c>
      <c r="B2729">
        <v>32</v>
      </c>
      <c r="C2729" s="2">
        <v>60.06</v>
      </c>
      <c r="D2729" s="2">
        <v>1</v>
      </c>
      <c r="E2729" s="2">
        <v>1921.92</v>
      </c>
      <c r="F2729" s="3">
        <v>38239</v>
      </c>
      <c r="G2729" t="s">
        <v>40</v>
      </c>
      <c r="H2729">
        <v>3</v>
      </c>
      <c r="I2729">
        <v>9</v>
      </c>
      <c r="J2729">
        <v>2004</v>
      </c>
      <c r="K2729" s="2">
        <v>54</v>
      </c>
      <c r="L2729" t="s">
        <v>50</v>
      </c>
      <c r="M2729" t="s">
        <v>57</v>
      </c>
      <c r="N2729" t="s">
        <v>65</v>
      </c>
      <c r="O2729" t="s">
        <v>68</v>
      </c>
      <c r="P2729" t="s">
        <v>779</v>
      </c>
      <c r="Q2729" t="s">
        <v>69</v>
      </c>
      <c r="R2729" t="s">
        <v>33</v>
      </c>
      <c r="S2729" t="s">
        <v>45</v>
      </c>
    </row>
    <row r="2730" spans="1:19">
      <c r="A2730">
        <v>10293</v>
      </c>
      <c r="B2730">
        <v>22</v>
      </c>
      <c r="C2730" s="2">
        <v>109.91999999999999</v>
      </c>
      <c r="D2730" s="2">
        <v>6</v>
      </c>
      <c r="E2730" s="2">
        <v>2418.2399999999998</v>
      </c>
      <c r="F2730" s="3">
        <v>38239</v>
      </c>
      <c r="G2730" t="s">
        <v>40</v>
      </c>
      <c r="H2730">
        <v>3</v>
      </c>
      <c r="I2730">
        <v>9</v>
      </c>
      <c r="J2730">
        <v>2004</v>
      </c>
      <c r="K2730" s="2">
        <v>100</v>
      </c>
      <c r="L2730" t="s">
        <v>368</v>
      </c>
      <c r="M2730" t="s">
        <v>78</v>
      </c>
      <c r="N2730" t="s">
        <v>65</v>
      </c>
      <c r="O2730" t="s">
        <v>68</v>
      </c>
      <c r="P2730" t="s">
        <v>779</v>
      </c>
      <c r="Q2730" t="s">
        <v>69</v>
      </c>
      <c r="R2730" t="s">
        <v>33</v>
      </c>
      <c r="S2730" t="s">
        <v>45</v>
      </c>
    </row>
    <row r="2731" spans="1:19">
      <c r="A2731">
        <v>10280</v>
      </c>
      <c r="B2731">
        <v>24</v>
      </c>
      <c r="C2731" s="2">
        <v>116.67</v>
      </c>
      <c r="D2731" s="2">
        <v>1</v>
      </c>
      <c r="E2731" s="2">
        <v>2800.08</v>
      </c>
      <c r="F2731" s="3">
        <v>38216</v>
      </c>
      <c r="G2731" t="s">
        <v>40</v>
      </c>
      <c r="H2731">
        <v>3</v>
      </c>
      <c r="I2731">
        <v>8</v>
      </c>
      <c r="J2731">
        <v>2004</v>
      </c>
      <c r="K2731" s="2">
        <v>116</v>
      </c>
      <c r="L2731" t="s">
        <v>79</v>
      </c>
      <c r="M2731" t="s">
        <v>80</v>
      </c>
      <c r="N2731" t="s">
        <v>65</v>
      </c>
      <c r="O2731" t="s">
        <v>68</v>
      </c>
      <c r="P2731" t="s">
        <v>779</v>
      </c>
      <c r="Q2731" t="s">
        <v>69</v>
      </c>
      <c r="R2731" t="s">
        <v>33</v>
      </c>
      <c r="S2731" t="s">
        <v>45</v>
      </c>
    </row>
    <row r="2732" spans="1:19">
      <c r="A2732">
        <v>10280</v>
      </c>
      <c r="B2732">
        <v>50</v>
      </c>
      <c r="C2732" s="2">
        <v>104.79</v>
      </c>
      <c r="D2732" s="2">
        <v>9</v>
      </c>
      <c r="E2732" s="2">
        <v>5239.5</v>
      </c>
      <c r="F2732" s="3">
        <v>38216</v>
      </c>
      <c r="G2732" t="s">
        <v>40</v>
      </c>
      <c r="H2732">
        <v>3</v>
      </c>
      <c r="I2732">
        <v>8</v>
      </c>
      <c r="J2732">
        <v>2004</v>
      </c>
      <c r="K2732" s="2">
        <v>102</v>
      </c>
      <c r="L2732" t="s">
        <v>81</v>
      </c>
      <c r="M2732" t="s">
        <v>82</v>
      </c>
      <c r="N2732" t="s">
        <v>65</v>
      </c>
      <c r="O2732" t="s">
        <v>68</v>
      </c>
      <c r="P2732" t="s">
        <v>779</v>
      </c>
      <c r="Q2732" t="s">
        <v>69</v>
      </c>
      <c r="R2732" t="s">
        <v>33</v>
      </c>
      <c r="S2732" t="s">
        <v>36</v>
      </c>
    </row>
    <row r="2733" spans="1:19">
      <c r="A2733">
        <v>10280</v>
      </c>
      <c r="B2733">
        <v>27</v>
      </c>
      <c r="C2733" s="2">
        <v>57.68</v>
      </c>
      <c r="D2733" s="2">
        <v>8</v>
      </c>
      <c r="E2733" s="2">
        <v>1557.36</v>
      </c>
      <c r="F2733" s="3">
        <v>38216</v>
      </c>
      <c r="G2733" t="s">
        <v>40</v>
      </c>
      <c r="H2733">
        <v>3</v>
      </c>
      <c r="I2733">
        <v>8</v>
      </c>
      <c r="J2733">
        <v>2004</v>
      </c>
      <c r="K2733" s="2">
        <v>53</v>
      </c>
      <c r="L2733" t="s">
        <v>81</v>
      </c>
      <c r="M2733" t="s">
        <v>83</v>
      </c>
      <c r="N2733" t="s">
        <v>65</v>
      </c>
      <c r="O2733" t="s">
        <v>68</v>
      </c>
      <c r="P2733" t="s">
        <v>779</v>
      </c>
      <c r="Q2733" t="s">
        <v>69</v>
      </c>
      <c r="R2733" t="s">
        <v>33</v>
      </c>
      <c r="S2733" t="s">
        <v>45</v>
      </c>
    </row>
    <row r="2734" spans="1:19">
      <c r="A2734">
        <v>10280</v>
      </c>
      <c r="B2734">
        <v>26</v>
      </c>
      <c r="C2734" s="2">
        <v>141.1</v>
      </c>
      <c r="D2734" s="2">
        <v>16</v>
      </c>
      <c r="E2734" s="2">
        <v>3668.6</v>
      </c>
      <c r="F2734" s="3">
        <v>38216</v>
      </c>
      <c r="G2734" t="s">
        <v>40</v>
      </c>
      <c r="H2734">
        <v>3</v>
      </c>
      <c r="I2734">
        <v>8</v>
      </c>
      <c r="J2734">
        <v>2004</v>
      </c>
      <c r="K2734" s="2">
        <v>170</v>
      </c>
      <c r="L2734" t="s">
        <v>81</v>
      </c>
      <c r="M2734" t="s">
        <v>84</v>
      </c>
      <c r="N2734" t="s">
        <v>65</v>
      </c>
      <c r="O2734" t="s">
        <v>68</v>
      </c>
      <c r="P2734" t="s">
        <v>779</v>
      </c>
      <c r="Q2734" t="s">
        <v>69</v>
      </c>
      <c r="R2734" t="s">
        <v>33</v>
      </c>
      <c r="S2734" t="s">
        <v>36</v>
      </c>
    </row>
    <row r="2735" spans="1:19">
      <c r="A2735">
        <v>10280</v>
      </c>
      <c r="B2735">
        <v>25</v>
      </c>
      <c r="C2735" s="2">
        <v>62.96</v>
      </c>
      <c r="D2735" s="2">
        <v>15</v>
      </c>
      <c r="E2735" s="2">
        <v>1574</v>
      </c>
      <c r="F2735" s="3">
        <v>38216</v>
      </c>
      <c r="G2735" t="s">
        <v>40</v>
      </c>
      <c r="H2735">
        <v>3</v>
      </c>
      <c r="I2735">
        <v>8</v>
      </c>
      <c r="J2735">
        <v>2004</v>
      </c>
      <c r="K2735" s="2">
        <v>60</v>
      </c>
      <c r="L2735" t="s">
        <v>81</v>
      </c>
      <c r="M2735" t="s">
        <v>85</v>
      </c>
      <c r="N2735" t="s">
        <v>65</v>
      </c>
      <c r="O2735" t="s">
        <v>68</v>
      </c>
      <c r="P2735" t="s">
        <v>779</v>
      </c>
      <c r="Q2735" t="s">
        <v>69</v>
      </c>
      <c r="R2735" t="s">
        <v>33</v>
      </c>
      <c r="S2735" t="s">
        <v>45</v>
      </c>
    </row>
    <row r="2736" spans="1:19">
      <c r="A2736">
        <v>10280</v>
      </c>
      <c r="B2736">
        <v>37</v>
      </c>
      <c r="C2736" s="2">
        <v>128.4</v>
      </c>
      <c r="D2736" s="2">
        <v>13</v>
      </c>
      <c r="E2736" s="2">
        <v>4750.8</v>
      </c>
      <c r="F2736" s="3">
        <v>38216</v>
      </c>
      <c r="G2736" t="s">
        <v>40</v>
      </c>
      <c r="H2736">
        <v>3</v>
      </c>
      <c r="I2736">
        <v>8</v>
      </c>
      <c r="J2736">
        <v>2004</v>
      </c>
      <c r="K2736" s="2">
        <v>127</v>
      </c>
      <c r="L2736" t="s">
        <v>81</v>
      </c>
      <c r="M2736" t="s">
        <v>86</v>
      </c>
      <c r="N2736" t="s">
        <v>65</v>
      </c>
      <c r="O2736" t="s">
        <v>68</v>
      </c>
      <c r="P2736" t="s">
        <v>779</v>
      </c>
      <c r="Q2736" t="s">
        <v>69</v>
      </c>
      <c r="R2736" t="s">
        <v>33</v>
      </c>
      <c r="S2736" t="s">
        <v>36</v>
      </c>
    </row>
    <row r="2737" spans="1:19">
      <c r="A2737">
        <v>10280</v>
      </c>
      <c r="B2737">
        <v>22</v>
      </c>
      <c r="C2737" s="2">
        <v>202.5</v>
      </c>
      <c r="D2737" s="2">
        <v>10</v>
      </c>
      <c r="E2737" s="2">
        <v>4455</v>
      </c>
      <c r="F2737" s="3">
        <v>38216</v>
      </c>
      <c r="G2737" t="s">
        <v>40</v>
      </c>
      <c r="H2737">
        <v>3</v>
      </c>
      <c r="I2737">
        <v>8</v>
      </c>
      <c r="J2737">
        <v>2004</v>
      </c>
      <c r="K2737" s="2">
        <v>168</v>
      </c>
      <c r="L2737" t="s">
        <v>81</v>
      </c>
      <c r="M2737" t="s">
        <v>87</v>
      </c>
      <c r="N2737" t="s">
        <v>65</v>
      </c>
      <c r="O2737" t="s">
        <v>68</v>
      </c>
      <c r="P2737" t="s">
        <v>779</v>
      </c>
      <c r="Q2737" t="s">
        <v>69</v>
      </c>
      <c r="R2737" t="s">
        <v>33</v>
      </c>
      <c r="S2737" t="s">
        <v>36</v>
      </c>
    </row>
    <row r="2738" spans="1:19">
      <c r="A2738">
        <v>10280</v>
      </c>
      <c r="B2738">
        <v>46</v>
      </c>
      <c r="C2738" s="2">
        <v>111.44</v>
      </c>
      <c r="D2738" s="2">
        <v>3</v>
      </c>
      <c r="E2738" s="2">
        <v>5126.24</v>
      </c>
      <c r="F2738" s="3">
        <v>38216</v>
      </c>
      <c r="G2738" t="s">
        <v>40</v>
      </c>
      <c r="H2738">
        <v>3</v>
      </c>
      <c r="I2738">
        <v>8</v>
      </c>
      <c r="J2738">
        <v>2004</v>
      </c>
      <c r="K2738" s="2">
        <v>101</v>
      </c>
      <c r="L2738" t="s">
        <v>81</v>
      </c>
      <c r="M2738" t="s">
        <v>88</v>
      </c>
      <c r="N2738" t="s">
        <v>65</v>
      </c>
      <c r="O2738" t="s">
        <v>68</v>
      </c>
      <c r="P2738" t="s">
        <v>779</v>
      </c>
      <c r="Q2738" t="s">
        <v>69</v>
      </c>
      <c r="R2738" t="s">
        <v>33</v>
      </c>
      <c r="S2738" t="s">
        <v>36</v>
      </c>
    </row>
    <row r="2739" spans="1:19">
      <c r="A2739">
        <v>10280</v>
      </c>
      <c r="B2739">
        <v>43</v>
      </c>
      <c r="C2739" s="2">
        <v>68.710000000000008</v>
      </c>
      <c r="D2739" s="2">
        <v>5</v>
      </c>
      <c r="E2739" s="2">
        <v>2954.53</v>
      </c>
      <c r="F2739" s="3">
        <v>38216</v>
      </c>
      <c r="G2739" t="s">
        <v>40</v>
      </c>
      <c r="H2739">
        <v>3</v>
      </c>
      <c r="I2739">
        <v>8</v>
      </c>
      <c r="J2739">
        <v>2004</v>
      </c>
      <c r="K2739" s="2">
        <v>62</v>
      </c>
      <c r="L2739" t="s">
        <v>81</v>
      </c>
      <c r="M2739" t="s">
        <v>89</v>
      </c>
      <c r="N2739" t="s">
        <v>65</v>
      </c>
      <c r="O2739" t="s">
        <v>68</v>
      </c>
      <c r="P2739" t="s">
        <v>779</v>
      </c>
      <c r="Q2739" t="s">
        <v>69</v>
      </c>
      <c r="R2739" t="s">
        <v>33</v>
      </c>
      <c r="S2739" t="s">
        <v>45</v>
      </c>
    </row>
    <row r="2740" spans="1:19">
      <c r="A2740">
        <v>10280</v>
      </c>
      <c r="B2740">
        <v>29</v>
      </c>
      <c r="C2740" s="2">
        <v>103.66999999999999</v>
      </c>
      <c r="D2740" s="2">
        <v>4</v>
      </c>
      <c r="E2740" s="2">
        <v>3006.43</v>
      </c>
      <c r="F2740" s="3">
        <v>38216</v>
      </c>
      <c r="G2740" t="s">
        <v>40</v>
      </c>
      <c r="H2740">
        <v>3</v>
      </c>
      <c r="I2740">
        <v>8</v>
      </c>
      <c r="J2740">
        <v>2004</v>
      </c>
      <c r="K2740" s="2">
        <v>104</v>
      </c>
      <c r="L2740" t="s">
        <v>81</v>
      </c>
      <c r="M2740" t="s">
        <v>90</v>
      </c>
      <c r="N2740" t="s">
        <v>65</v>
      </c>
      <c r="O2740" t="s">
        <v>68</v>
      </c>
      <c r="P2740" t="s">
        <v>779</v>
      </c>
      <c r="Q2740" t="s">
        <v>69</v>
      </c>
      <c r="R2740" t="s">
        <v>33</v>
      </c>
      <c r="S2740" t="s">
        <v>36</v>
      </c>
    </row>
    <row r="2741" spans="1:19">
      <c r="A2741">
        <v>10280</v>
      </c>
      <c r="B2741">
        <v>34</v>
      </c>
      <c r="C2741" s="2">
        <v>102.19</v>
      </c>
      <c r="D2741" s="2">
        <v>7</v>
      </c>
      <c r="E2741" s="2">
        <v>3474.46</v>
      </c>
      <c r="F2741" s="3">
        <v>38216</v>
      </c>
      <c r="G2741" t="s">
        <v>40</v>
      </c>
      <c r="H2741">
        <v>3</v>
      </c>
      <c r="I2741">
        <v>8</v>
      </c>
      <c r="J2741">
        <v>2004</v>
      </c>
      <c r="K2741" s="2">
        <v>99</v>
      </c>
      <c r="L2741" t="s">
        <v>81</v>
      </c>
      <c r="M2741" t="s">
        <v>91</v>
      </c>
      <c r="N2741" t="s">
        <v>65</v>
      </c>
      <c r="O2741" t="s">
        <v>68</v>
      </c>
      <c r="P2741" t="s">
        <v>779</v>
      </c>
      <c r="Q2741" t="s">
        <v>69</v>
      </c>
      <c r="R2741" t="s">
        <v>33</v>
      </c>
      <c r="S2741" t="s">
        <v>36</v>
      </c>
    </row>
    <row r="2742" spans="1:19">
      <c r="A2742">
        <v>10280</v>
      </c>
      <c r="B2742">
        <v>35</v>
      </c>
      <c r="C2742" s="2">
        <v>105.83</v>
      </c>
      <c r="D2742" s="2">
        <v>17</v>
      </c>
      <c r="E2742" s="2">
        <v>3704.05</v>
      </c>
      <c r="F2742" s="3">
        <v>38216</v>
      </c>
      <c r="G2742" t="s">
        <v>40</v>
      </c>
      <c r="H2742">
        <v>3</v>
      </c>
      <c r="I2742">
        <v>8</v>
      </c>
      <c r="J2742">
        <v>2004</v>
      </c>
      <c r="K2742" s="2">
        <v>92</v>
      </c>
      <c r="L2742" t="s">
        <v>81</v>
      </c>
      <c r="M2742" t="s">
        <v>92</v>
      </c>
      <c r="N2742" t="s">
        <v>65</v>
      </c>
      <c r="O2742" t="s">
        <v>68</v>
      </c>
      <c r="P2742" t="s">
        <v>779</v>
      </c>
      <c r="Q2742" t="s">
        <v>69</v>
      </c>
      <c r="R2742" t="s">
        <v>33</v>
      </c>
      <c r="S2742" t="s">
        <v>36</v>
      </c>
    </row>
    <row r="2743" spans="1:19">
      <c r="A2743">
        <v>10280</v>
      </c>
      <c r="B2743">
        <v>20</v>
      </c>
      <c r="C2743" s="2">
        <v>28.880000000000003</v>
      </c>
      <c r="D2743" s="2">
        <v>12</v>
      </c>
      <c r="E2743" s="2">
        <v>577.6</v>
      </c>
      <c r="F2743" s="3">
        <v>38216</v>
      </c>
      <c r="G2743" t="s">
        <v>40</v>
      </c>
      <c r="H2743">
        <v>3</v>
      </c>
      <c r="I2743">
        <v>8</v>
      </c>
      <c r="J2743">
        <v>2004</v>
      </c>
      <c r="K2743" s="2">
        <v>33</v>
      </c>
      <c r="L2743" t="s">
        <v>81</v>
      </c>
      <c r="M2743" t="s">
        <v>93</v>
      </c>
      <c r="N2743" t="s">
        <v>65</v>
      </c>
      <c r="O2743" t="s">
        <v>68</v>
      </c>
      <c r="P2743" t="s">
        <v>779</v>
      </c>
      <c r="Q2743" t="s">
        <v>69</v>
      </c>
      <c r="R2743" t="s">
        <v>33</v>
      </c>
      <c r="S2743" t="s">
        <v>45</v>
      </c>
    </row>
    <row r="2744" spans="1:19">
      <c r="A2744">
        <v>10280</v>
      </c>
      <c r="B2744">
        <v>45</v>
      </c>
      <c r="C2744" s="2">
        <v>47.49</v>
      </c>
      <c r="D2744" s="2">
        <v>11</v>
      </c>
      <c r="E2744" s="2">
        <v>2137.0500000000002</v>
      </c>
      <c r="F2744" s="3">
        <v>38216</v>
      </c>
      <c r="G2744" t="s">
        <v>40</v>
      </c>
      <c r="H2744">
        <v>3</v>
      </c>
      <c r="I2744">
        <v>8</v>
      </c>
      <c r="J2744">
        <v>2004</v>
      </c>
      <c r="K2744" s="2">
        <v>44</v>
      </c>
      <c r="L2744" t="s">
        <v>81</v>
      </c>
      <c r="M2744" t="s">
        <v>94</v>
      </c>
      <c r="N2744" t="s">
        <v>65</v>
      </c>
      <c r="O2744" t="s">
        <v>68</v>
      </c>
      <c r="P2744" t="s">
        <v>779</v>
      </c>
      <c r="Q2744" t="s">
        <v>69</v>
      </c>
      <c r="R2744" t="s">
        <v>33</v>
      </c>
      <c r="S2744" t="s">
        <v>45</v>
      </c>
    </row>
    <row r="2745" spans="1:19">
      <c r="A2745">
        <v>10280</v>
      </c>
      <c r="B2745">
        <v>33</v>
      </c>
      <c r="C2745" s="2">
        <v>41.85</v>
      </c>
      <c r="D2745" s="2">
        <v>14</v>
      </c>
      <c r="E2745" s="2">
        <v>1381.05</v>
      </c>
      <c r="F2745" s="3">
        <v>38216</v>
      </c>
      <c r="G2745" t="s">
        <v>40</v>
      </c>
      <c r="H2745">
        <v>3</v>
      </c>
      <c r="I2745">
        <v>8</v>
      </c>
      <c r="J2745">
        <v>2004</v>
      </c>
      <c r="K2745" s="2">
        <v>41</v>
      </c>
      <c r="L2745" t="s">
        <v>81</v>
      </c>
      <c r="M2745" t="s">
        <v>95</v>
      </c>
      <c r="N2745" t="s">
        <v>65</v>
      </c>
      <c r="O2745" t="s">
        <v>68</v>
      </c>
      <c r="P2745" t="s">
        <v>779</v>
      </c>
      <c r="Q2745" t="s">
        <v>69</v>
      </c>
      <c r="R2745" t="s">
        <v>33</v>
      </c>
      <c r="S2745" t="s">
        <v>45</v>
      </c>
    </row>
    <row r="2746" spans="1:19">
      <c r="A2746">
        <v>10280</v>
      </c>
      <c r="B2746">
        <v>21</v>
      </c>
      <c r="C2746" s="2">
        <v>78.89</v>
      </c>
      <c r="D2746" s="2">
        <v>6</v>
      </c>
      <c r="E2746" s="2">
        <v>1656.69</v>
      </c>
      <c r="F2746" s="3">
        <v>38216</v>
      </c>
      <c r="G2746" t="s">
        <v>40</v>
      </c>
      <c r="H2746">
        <v>3</v>
      </c>
      <c r="I2746">
        <v>8</v>
      </c>
      <c r="J2746">
        <v>2004</v>
      </c>
      <c r="K2746" s="2">
        <v>97</v>
      </c>
      <c r="L2746" t="s">
        <v>81</v>
      </c>
      <c r="M2746" t="s">
        <v>96</v>
      </c>
      <c r="N2746" t="s">
        <v>65</v>
      </c>
      <c r="O2746" t="s">
        <v>68</v>
      </c>
      <c r="P2746" t="s">
        <v>779</v>
      </c>
      <c r="Q2746" t="s">
        <v>69</v>
      </c>
      <c r="R2746" t="s">
        <v>33</v>
      </c>
      <c r="S2746" t="s">
        <v>45</v>
      </c>
    </row>
    <row r="2747" spans="1:19">
      <c r="A2747">
        <v>10293</v>
      </c>
      <c r="B2747">
        <v>24</v>
      </c>
      <c r="C2747" s="2">
        <v>117.47000000000001</v>
      </c>
      <c r="D2747" s="2">
        <v>4</v>
      </c>
      <c r="E2747" s="2">
        <v>2819.28</v>
      </c>
      <c r="F2747" s="3">
        <v>38239</v>
      </c>
      <c r="G2747" t="s">
        <v>40</v>
      </c>
      <c r="H2747">
        <v>3</v>
      </c>
      <c r="I2747">
        <v>9</v>
      </c>
      <c r="J2747">
        <v>2004</v>
      </c>
      <c r="K2747" s="2">
        <v>136</v>
      </c>
      <c r="L2747" t="s">
        <v>81</v>
      </c>
      <c r="M2747" t="s">
        <v>98</v>
      </c>
      <c r="N2747" t="s">
        <v>65</v>
      </c>
      <c r="O2747" t="s">
        <v>68</v>
      </c>
      <c r="P2747" t="s">
        <v>779</v>
      </c>
      <c r="Q2747" t="s">
        <v>69</v>
      </c>
      <c r="R2747" t="s">
        <v>33</v>
      </c>
      <c r="S2747" t="s">
        <v>45</v>
      </c>
    </row>
    <row r="2748" spans="1:19">
      <c r="A2748">
        <v>10293</v>
      </c>
      <c r="B2748">
        <v>49</v>
      </c>
      <c r="C2748" s="2">
        <v>100.94000000000001</v>
      </c>
      <c r="D2748" s="2">
        <v>3</v>
      </c>
      <c r="E2748" s="2">
        <v>4946.0600000000004</v>
      </c>
      <c r="F2748" s="3">
        <v>38239</v>
      </c>
      <c r="G2748" t="s">
        <v>40</v>
      </c>
      <c r="H2748">
        <v>3</v>
      </c>
      <c r="I2748">
        <v>9</v>
      </c>
      <c r="J2748">
        <v>2004</v>
      </c>
      <c r="K2748" s="2">
        <v>87</v>
      </c>
      <c r="L2748" t="s">
        <v>81</v>
      </c>
      <c r="M2748" t="s">
        <v>99</v>
      </c>
      <c r="N2748" t="s">
        <v>65</v>
      </c>
      <c r="O2748" t="s">
        <v>68</v>
      </c>
      <c r="P2748" t="s">
        <v>779</v>
      </c>
      <c r="Q2748" t="s">
        <v>69</v>
      </c>
      <c r="R2748" t="s">
        <v>33</v>
      </c>
      <c r="S2748" t="s">
        <v>36</v>
      </c>
    </row>
    <row r="2749" spans="1:19">
      <c r="A2749">
        <v>10136</v>
      </c>
      <c r="B2749">
        <v>25</v>
      </c>
      <c r="C2749" s="2">
        <v>145.79</v>
      </c>
      <c r="D2749" s="2">
        <v>2</v>
      </c>
      <c r="E2749" s="2">
        <v>3644.75</v>
      </c>
      <c r="F2749" s="3">
        <v>37806</v>
      </c>
      <c r="G2749" t="s">
        <v>40</v>
      </c>
      <c r="H2749">
        <v>3</v>
      </c>
      <c r="I2749">
        <v>7</v>
      </c>
      <c r="J2749">
        <v>2003</v>
      </c>
      <c r="K2749" s="2">
        <v>141</v>
      </c>
      <c r="L2749" t="s">
        <v>100</v>
      </c>
      <c r="M2749" t="s">
        <v>27</v>
      </c>
      <c r="N2749" t="s">
        <v>58</v>
      </c>
      <c r="O2749" t="s">
        <v>31</v>
      </c>
      <c r="P2749" t="s">
        <v>793</v>
      </c>
      <c r="Q2749" t="s">
        <v>32</v>
      </c>
      <c r="R2749" t="s">
        <v>33</v>
      </c>
      <c r="S2749" t="s">
        <v>36</v>
      </c>
    </row>
    <row r="2750" spans="1:19">
      <c r="A2750">
        <v>10136</v>
      </c>
      <c r="B2750">
        <v>36</v>
      </c>
      <c r="C2750" s="2">
        <v>146.52000000000001</v>
      </c>
      <c r="D2750" s="2">
        <v>1</v>
      </c>
      <c r="E2750" s="2">
        <v>5274.72</v>
      </c>
      <c r="F2750" s="3">
        <v>37806</v>
      </c>
      <c r="G2750" t="s">
        <v>40</v>
      </c>
      <c r="H2750">
        <v>3</v>
      </c>
      <c r="I2750">
        <v>7</v>
      </c>
      <c r="J2750">
        <v>2003</v>
      </c>
      <c r="K2750" s="2">
        <v>142</v>
      </c>
      <c r="L2750" t="s">
        <v>100</v>
      </c>
      <c r="M2750" t="s">
        <v>37</v>
      </c>
      <c r="N2750" t="s">
        <v>58</v>
      </c>
      <c r="O2750" t="s">
        <v>31</v>
      </c>
      <c r="P2750" t="s">
        <v>793</v>
      </c>
      <c r="Q2750" t="s">
        <v>32</v>
      </c>
      <c r="R2750" t="s">
        <v>33</v>
      </c>
      <c r="S2750" t="s">
        <v>36</v>
      </c>
    </row>
    <row r="2751" spans="1:19">
      <c r="A2751">
        <v>10136</v>
      </c>
      <c r="B2751">
        <v>41</v>
      </c>
      <c r="C2751" s="2">
        <v>203.21</v>
      </c>
      <c r="D2751" s="2">
        <v>3</v>
      </c>
      <c r="E2751" s="2">
        <v>8331.61</v>
      </c>
      <c r="F2751" s="3">
        <v>37806</v>
      </c>
      <c r="G2751" t="s">
        <v>40</v>
      </c>
      <c r="H2751">
        <v>3</v>
      </c>
      <c r="I2751">
        <v>7</v>
      </c>
      <c r="J2751">
        <v>2003</v>
      </c>
      <c r="K2751" s="2">
        <v>169</v>
      </c>
      <c r="L2751" t="s">
        <v>100</v>
      </c>
      <c r="M2751" t="s">
        <v>38</v>
      </c>
      <c r="N2751" t="s">
        <v>58</v>
      </c>
      <c r="O2751" t="s">
        <v>31</v>
      </c>
      <c r="P2751" t="s">
        <v>793</v>
      </c>
      <c r="Q2751" t="s">
        <v>32</v>
      </c>
      <c r="R2751" t="s">
        <v>33</v>
      </c>
      <c r="S2751" t="s">
        <v>39</v>
      </c>
    </row>
    <row r="2752" spans="1:19">
      <c r="A2752">
        <v>10178</v>
      </c>
      <c r="B2752">
        <v>24</v>
      </c>
      <c r="C2752" s="2">
        <v>145.52000000000001</v>
      </c>
      <c r="D2752" s="2">
        <v>12</v>
      </c>
      <c r="E2752" s="2">
        <v>3492.48</v>
      </c>
      <c r="F2752" s="3">
        <v>37933</v>
      </c>
      <c r="G2752" t="s">
        <v>40</v>
      </c>
      <c r="H2752">
        <v>4</v>
      </c>
      <c r="I2752">
        <v>11</v>
      </c>
      <c r="J2752">
        <v>2003</v>
      </c>
      <c r="K2752" s="2">
        <v>136</v>
      </c>
      <c r="L2752" t="s">
        <v>100</v>
      </c>
      <c r="M2752" t="s">
        <v>41</v>
      </c>
      <c r="N2752" t="s">
        <v>58</v>
      </c>
      <c r="O2752" t="s">
        <v>31</v>
      </c>
      <c r="P2752" t="s">
        <v>793</v>
      </c>
      <c r="Q2752" t="s">
        <v>32</v>
      </c>
      <c r="R2752" t="s">
        <v>33</v>
      </c>
      <c r="S2752" t="s">
        <v>36</v>
      </c>
    </row>
    <row r="2753" spans="1:19">
      <c r="A2753">
        <v>10178</v>
      </c>
      <c r="B2753">
        <v>42</v>
      </c>
      <c r="C2753" s="2">
        <v>154.54000000000002</v>
      </c>
      <c r="D2753" s="2">
        <v>4</v>
      </c>
      <c r="E2753" s="2">
        <v>6490.68</v>
      </c>
      <c r="F2753" s="3">
        <v>37933</v>
      </c>
      <c r="G2753" t="s">
        <v>40</v>
      </c>
      <c r="H2753">
        <v>4</v>
      </c>
      <c r="I2753">
        <v>11</v>
      </c>
      <c r="J2753">
        <v>2003</v>
      </c>
      <c r="K2753" s="2">
        <v>157</v>
      </c>
      <c r="L2753" t="s">
        <v>161</v>
      </c>
      <c r="M2753" t="s">
        <v>43</v>
      </c>
      <c r="N2753" t="s">
        <v>58</v>
      </c>
      <c r="O2753" t="s">
        <v>31</v>
      </c>
      <c r="P2753" t="s">
        <v>793</v>
      </c>
      <c r="Q2753" t="s">
        <v>32</v>
      </c>
      <c r="R2753" t="s">
        <v>33</v>
      </c>
      <c r="S2753" t="s">
        <v>36</v>
      </c>
    </row>
    <row r="2754" spans="1:19">
      <c r="A2754">
        <v>10178</v>
      </c>
      <c r="B2754">
        <v>34</v>
      </c>
      <c r="C2754" s="2">
        <v>80.84</v>
      </c>
      <c r="D2754" s="2">
        <v>5</v>
      </c>
      <c r="E2754" s="2">
        <v>2748.56</v>
      </c>
      <c r="F2754" s="3">
        <v>37933</v>
      </c>
      <c r="G2754" t="s">
        <v>40</v>
      </c>
      <c r="H2754">
        <v>4</v>
      </c>
      <c r="I2754">
        <v>11</v>
      </c>
      <c r="J2754">
        <v>2003</v>
      </c>
      <c r="K2754" s="2">
        <v>68</v>
      </c>
      <c r="L2754" t="s">
        <v>161</v>
      </c>
      <c r="M2754" t="s">
        <v>44</v>
      </c>
      <c r="N2754" t="s">
        <v>58</v>
      </c>
      <c r="O2754" t="s">
        <v>31</v>
      </c>
      <c r="P2754" t="s">
        <v>793</v>
      </c>
      <c r="Q2754" t="s">
        <v>32</v>
      </c>
      <c r="R2754" t="s">
        <v>33</v>
      </c>
      <c r="S2754" t="s">
        <v>45</v>
      </c>
    </row>
    <row r="2755" spans="1:19">
      <c r="A2755">
        <v>10178</v>
      </c>
      <c r="B2755">
        <v>30</v>
      </c>
      <c r="C2755" s="2">
        <v>72.33</v>
      </c>
      <c r="D2755" s="2">
        <v>3</v>
      </c>
      <c r="E2755" s="2">
        <v>2169.9</v>
      </c>
      <c r="F2755" s="3">
        <v>37933</v>
      </c>
      <c r="G2755" t="s">
        <v>40</v>
      </c>
      <c r="H2755">
        <v>4</v>
      </c>
      <c r="I2755">
        <v>11</v>
      </c>
      <c r="J2755">
        <v>2003</v>
      </c>
      <c r="K2755" s="2">
        <v>68</v>
      </c>
      <c r="L2755" t="s">
        <v>161</v>
      </c>
      <c r="M2755" t="s">
        <v>46</v>
      </c>
      <c r="N2755" t="s">
        <v>58</v>
      </c>
      <c r="O2755" t="s">
        <v>31</v>
      </c>
      <c r="P2755" t="s">
        <v>793</v>
      </c>
      <c r="Q2755" t="s">
        <v>32</v>
      </c>
      <c r="R2755" t="s">
        <v>33</v>
      </c>
      <c r="S2755" t="s">
        <v>45</v>
      </c>
    </row>
    <row r="2756" spans="1:19">
      <c r="A2756">
        <v>10178</v>
      </c>
      <c r="B2756">
        <v>22</v>
      </c>
      <c r="C2756" s="2">
        <v>87.75</v>
      </c>
      <c r="D2756" s="2">
        <v>1</v>
      </c>
      <c r="E2756" s="2">
        <v>1930.5</v>
      </c>
      <c r="F2756" s="3">
        <v>37933</v>
      </c>
      <c r="G2756" t="s">
        <v>40</v>
      </c>
      <c r="H2756">
        <v>4</v>
      </c>
      <c r="I2756">
        <v>11</v>
      </c>
      <c r="J2756">
        <v>2003</v>
      </c>
      <c r="K2756" s="2">
        <v>99</v>
      </c>
      <c r="L2756" t="s">
        <v>161</v>
      </c>
      <c r="M2756" t="s">
        <v>47</v>
      </c>
      <c r="N2756" t="s">
        <v>58</v>
      </c>
      <c r="O2756" t="s">
        <v>31</v>
      </c>
      <c r="P2756" t="s">
        <v>793</v>
      </c>
      <c r="Q2756" t="s">
        <v>32</v>
      </c>
      <c r="R2756" t="s">
        <v>33</v>
      </c>
      <c r="S2756" t="s">
        <v>45</v>
      </c>
    </row>
    <row r="2757" spans="1:19">
      <c r="A2757">
        <v>10178</v>
      </c>
      <c r="B2757">
        <v>45</v>
      </c>
      <c r="C2757" s="2">
        <v>76.25</v>
      </c>
      <c r="D2757" s="2">
        <v>2</v>
      </c>
      <c r="E2757" s="2">
        <v>3431.25</v>
      </c>
      <c r="F2757" s="3">
        <v>37933</v>
      </c>
      <c r="G2757" t="s">
        <v>40</v>
      </c>
      <c r="H2757">
        <v>4</v>
      </c>
      <c r="I2757">
        <v>11</v>
      </c>
      <c r="J2757">
        <v>2003</v>
      </c>
      <c r="K2757" s="2">
        <v>74</v>
      </c>
      <c r="L2757" t="s">
        <v>161</v>
      </c>
      <c r="M2757" t="s">
        <v>48</v>
      </c>
      <c r="N2757" t="s">
        <v>58</v>
      </c>
      <c r="O2757" t="s">
        <v>31</v>
      </c>
      <c r="P2757" t="s">
        <v>793</v>
      </c>
      <c r="Q2757" t="s">
        <v>32</v>
      </c>
      <c r="R2757" t="s">
        <v>33</v>
      </c>
      <c r="S2757" t="s">
        <v>36</v>
      </c>
    </row>
    <row r="2758" spans="1:19">
      <c r="A2758">
        <v>10178</v>
      </c>
      <c r="B2758">
        <v>45</v>
      </c>
      <c r="C2758" s="2">
        <v>51.15</v>
      </c>
      <c r="D2758" s="2">
        <v>7</v>
      </c>
      <c r="E2758" s="2">
        <v>2301.75</v>
      </c>
      <c r="F2758" s="3">
        <v>37933</v>
      </c>
      <c r="G2758" t="s">
        <v>40</v>
      </c>
      <c r="H2758">
        <v>4</v>
      </c>
      <c r="I2758">
        <v>11</v>
      </c>
      <c r="J2758">
        <v>2003</v>
      </c>
      <c r="K2758" s="2">
        <v>49</v>
      </c>
      <c r="L2758" t="s">
        <v>161</v>
      </c>
      <c r="M2758" t="s">
        <v>49</v>
      </c>
      <c r="N2758" t="s">
        <v>58</v>
      </c>
      <c r="O2758" t="s">
        <v>31</v>
      </c>
      <c r="P2758" t="s">
        <v>793</v>
      </c>
      <c r="Q2758" t="s">
        <v>32</v>
      </c>
      <c r="R2758" t="s">
        <v>33</v>
      </c>
      <c r="S2758" t="s">
        <v>45</v>
      </c>
    </row>
    <row r="2759" spans="1:19">
      <c r="A2759">
        <v>10178</v>
      </c>
      <c r="B2759">
        <v>41</v>
      </c>
      <c r="C2759" s="2">
        <v>81.72</v>
      </c>
      <c r="D2759" s="2">
        <v>10</v>
      </c>
      <c r="E2759" s="2">
        <v>3350.52</v>
      </c>
      <c r="F2759" s="3">
        <v>37933</v>
      </c>
      <c r="G2759" t="s">
        <v>40</v>
      </c>
      <c r="H2759">
        <v>4</v>
      </c>
      <c r="I2759">
        <v>11</v>
      </c>
      <c r="J2759">
        <v>2003</v>
      </c>
      <c r="K2759" s="2">
        <v>86</v>
      </c>
      <c r="L2759" t="s">
        <v>50</v>
      </c>
      <c r="M2759" t="s">
        <v>51</v>
      </c>
      <c r="N2759" t="s">
        <v>58</v>
      </c>
      <c r="O2759" t="s">
        <v>31</v>
      </c>
      <c r="P2759" t="s">
        <v>793</v>
      </c>
      <c r="Q2759" t="s">
        <v>32</v>
      </c>
      <c r="R2759" t="s">
        <v>33</v>
      </c>
      <c r="S2759" t="s">
        <v>36</v>
      </c>
    </row>
    <row r="2760" spans="1:19">
      <c r="A2760">
        <v>10178</v>
      </c>
      <c r="B2760">
        <v>34</v>
      </c>
      <c r="C2760" s="2">
        <v>96.86</v>
      </c>
      <c r="D2760" s="2">
        <v>8</v>
      </c>
      <c r="E2760" s="2">
        <v>3293.24</v>
      </c>
      <c r="F2760" s="3">
        <v>37933</v>
      </c>
      <c r="G2760" t="s">
        <v>40</v>
      </c>
      <c r="H2760">
        <v>4</v>
      </c>
      <c r="I2760">
        <v>11</v>
      </c>
      <c r="J2760">
        <v>2003</v>
      </c>
      <c r="K2760" s="2">
        <v>90</v>
      </c>
      <c r="L2760" t="s">
        <v>50</v>
      </c>
      <c r="M2760" t="s">
        <v>52</v>
      </c>
      <c r="N2760" t="s">
        <v>58</v>
      </c>
      <c r="O2760" t="s">
        <v>31</v>
      </c>
      <c r="P2760" t="s">
        <v>793</v>
      </c>
      <c r="Q2760" t="s">
        <v>32</v>
      </c>
      <c r="R2760" t="s">
        <v>33</v>
      </c>
      <c r="S2760" t="s">
        <v>36</v>
      </c>
    </row>
    <row r="2761" spans="1:19">
      <c r="A2761">
        <v>10397</v>
      </c>
      <c r="B2761">
        <v>32</v>
      </c>
      <c r="C2761" s="2">
        <v>80.55</v>
      </c>
      <c r="D2761" s="2">
        <v>5</v>
      </c>
      <c r="E2761" s="2">
        <v>2577.6</v>
      </c>
      <c r="F2761" s="3">
        <v>38439</v>
      </c>
      <c r="G2761" t="s">
        <v>40</v>
      </c>
      <c r="H2761">
        <v>1</v>
      </c>
      <c r="I2761">
        <v>3</v>
      </c>
      <c r="J2761">
        <v>2005</v>
      </c>
      <c r="K2761" s="2">
        <v>86</v>
      </c>
      <c r="L2761" t="s">
        <v>50</v>
      </c>
      <c r="M2761" t="s">
        <v>53</v>
      </c>
      <c r="N2761" t="s">
        <v>58</v>
      </c>
      <c r="O2761" t="s">
        <v>31</v>
      </c>
      <c r="P2761" t="s">
        <v>793</v>
      </c>
      <c r="Q2761" t="s">
        <v>32</v>
      </c>
      <c r="R2761" t="s">
        <v>33</v>
      </c>
      <c r="S2761" t="s">
        <v>45</v>
      </c>
    </row>
    <row r="2762" spans="1:19">
      <c r="A2762">
        <v>10397</v>
      </c>
      <c r="B2762">
        <v>22</v>
      </c>
      <c r="C2762" s="2">
        <v>66.5</v>
      </c>
      <c r="D2762" s="2">
        <v>4</v>
      </c>
      <c r="E2762" s="2">
        <v>1463</v>
      </c>
      <c r="F2762" s="3">
        <v>38439</v>
      </c>
      <c r="G2762" t="s">
        <v>40</v>
      </c>
      <c r="H2762">
        <v>1</v>
      </c>
      <c r="I2762">
        <v>3</v>
      </c>
      <c r="J2762">
        <v>2005</v>
      </c>
      <c r="K2762" s="2">
        <v>72</v>
      </c>
      <c r="L2762" t="s">
        <v>50</v>
      </c>
      <c r="M2762" t="s">
        <v>54</v>
      </c>
      <c r="N2762" t="s">
        <v>58</v>
      </c>
      <c r="O2762" t="s">
        <v>31</v>
      </c>
      <c r="P2762" t="s">
        <v>793</v>
      </c>
      <c r="Q2762" t="s">
        <v>32</v>
      </c>
      <c r="R2762" t="s">
        <v>33</v>
      </c>
      <c r="S2762" t="s">
        <v>45</v>
      </c>
    </row>
    <row r="2763" spans="1:19">
      <c r="A2763">
        <v>10397</v>
      </c>
      <c r="B2763">
        <v>48</v>
      </c>
      <c r="C2763" s="2">
        <v>108.18</v>
      </c>
      <c r="D2763" s="2">
        <v>3</v>
      </c>
      <c r="E2763" s="2">
        <v>5192.6400000000003</v>
      </c>
      <c r="F2763" s="3">
        <v>38439</v>
      </c>
      <c r="G2763" t="s">
        <v>40</v>
      </c>
      <c r="H2763">
        <v>1</v>
      </c>
      <c r="I2763">
        <v>3</v>
      </c>
      <c r="J2763">
        <v>2005</v>
      </c>
      <c r="K2763" s="2">
        <v>100</v>
      </c>
      <c r="L2763" t="s">
        <v>50</v>
      </c>
      <c r="M2763" t="s">
        <v>55</v>
      </c>
      <c r="N2763" t="s">
        <v>58</v>
      </c>
      <c r="O2763" t="s">
        <v>31</v>
      </c>
      <c r="P2763" t="s">
        <v>793</v>
      </c>
      <c r="Q2763" t="s">
        <v>32</v>
      </c>
      <c r="R2763" t="s">
        <v>33</v>
      </c>
      <c r="S2763" t="s">
        <v>36</v>
      </c>
    </row>
    <row r="2764" spans="1:19">
      <c r="A2764">
        <v>10397</v>
      </c>
      <c r="B2764">
        <v>36</v>
      </c>
      <c r="C2764" s="2">
        <v>105.27</v>
      </c>
      <c r="D2764" s="2">
        <v>2</v>
      </c>
      <c r="E2764" s="2">
        <v>3789.72</v>
      </c>
      <c r="F2764" s="3">
        <v>38439</v>
      </c>
      <c r="G2764" t="s">
        <v>40</v>
      </c>
      <c r="H2764">
        <v>1</v>
      </c>
      <c r="I2764">
        <v>3</v>
      </c>
      <c r="J2764">
        <v>2005</v>
      </c>
      <c r="K2764" s="2">
        <v>99</v>
      </c>
      <c r="L2764" t="s">
        <v>50</v>
      </c>
      <c r="M2764" t="s">
        <v>56</v>
      </c>
      <c r="N2764" t="s">
        <v>58</v>
      </c>
      <c r="O2764" t="s">
        <v>31</v>
      </c>
      <c r="P2764" t="s">
        <v>793</v>
      </c>
      <c r="Q2764" t="s">
        <v>32</v>
      </c>
      <c r="R2764" t="s">
        <v>33</v>
      </c>
      <c r="S2764" t="s">
        <v>36</v>
      </c>
    </row>
    <row r="2765" spans="1:19">
      <c r="A2765">
        <v>10397</v>
      </c>
      <c r="B2765">
        <v>34</v>
      </c>
      <c r="C2765" s="2">
        <v>62.239999999999995</v>
      </c>
      <c r="D2765" s="2">
        <v>1</v>
      </c>
      <c r="E2765" s="2">
        <v>2116.16</v>
      </c>
      <c r="F2765" s="3">
        <v>38439</v>
      </c>
      <c r="G2765" t="s">
        <v>40</v>
      </c>
      <c r="H2765">
        <v>1</v>
      </c>
      <c r="I2765">
        <v>3</v>
      </c>
      <c r="J2765">
        <v>2005</v>
      </c>
      <c r="K2765" s="2">
        <v>54</v>
      </c>
      <c r="L2765" t="s">
        <v>50</v>
      </c>
      <c r="M2765" t="s">
        <v>57</v>
      </c>
      <c r="N2765" t="s">
        <v>58</v>
      </c>
      <c r="O2765" t="s">
        <v>31</v>
      </c>
      <c r="P2765" t="s">
        <v>793</v>
      </c>
      <c r="Q2765" t="s">
        <v>32</v>
      </c>
      <c r="R2765" t="s">
        <v>33</v>
      </c>
      <c r="S2765" t="s">
        <v>45</v>
      </c>
    </row>
    <row r="2766" spans="1:19">
      <c r="A2766">
        <v>10178</v>
      </c>
      <c r="B2766">
        <v>48</v>
      </c>
      <c r="C2766" s="2">
        <v>112.22000000000001</v>
      </c>
      <c r="D2766" s="2">
        <v>9</v>
      </c>
      <c r="E2766" s="2">
        <v>5386.56</v>
      </c>
      <c r="F2766" s="3">
        <v>37933</v>
      </c>
      <c r="G2766" t="s">
        <v>40</v>
      </c>
      <c r="H2766">
        <v>4</v>
      </c>
      <c r="I2766">
        <v>11</v>
      </c>
      <c r="J2766">
        <v>2003</v>
      </c>
      <c r="K2766" s="2">
        <v>105</v>
      </c>
      <c r="L2766" t="s">
        <v>81</v>
      </c>
      <c r="M2766" t="s">
        <v>60</v>
      </c>
      <c r="N2766" t="s">
        <v>58</v>
      </c>
      <c r="O2766" t="s">
        <v>31</v>
      </c>
      <c r="P2766" t="s">
        <v>793</v>
      </c>
      <c r="Q2766" t="s">
        <v>32</v>
      </c>
      <c r="R2766" t="s">
        <v>33</v>
      </c>
      <c r="S2766" t="s">
        <v>36</v>
      </c>
    </row>
    <row r="2767" spans="1:19">
      <c r="A2767">
        <v>10178</v>
      </c>
      <c r="B2767">
        <v>27</v>
      </c>
      <c r="C2767" s="2">
        <v>73.64</v>
      </c>
      <c r="D2767" s="2">
        <v>6</v>
      </c>
      <c r="E2767" s="2">
        <v>1988.28</v>
      </c>
      <c r="F2767" s="3">
        <v>37933</v>
      </c>
      <c r="G2767" t="s">
        <v>40</v>
      </c>
      <c r="H2767">
        <v>4</v>
      </c>
      <c r="I2767">
        <v>11</v>
      </c>
      <c r="J2767">
        <v>2003</v>
      </c>
      <c r="K2767" s="2">
        <v>65</v>
      </c>
      <c r="L2767" t="s">
        <v>81</v>
      </c>
      <c r="M2767" t="s">
        <v>61</v>
      </c>
      <c r="N2767" t="s">
        <v>58</v>
      </c>
      <c r="O2767" t="s">
        <v>31</v>
      </c>
      <c r="P2767" t="s">
        <v>793</v>
      </c>
      <c r="Q2767" t="s">
        <v>32</v>
      </c>
      <c r="R2767" t="s">
        <v>33</v>
      </c>
      <c r="S2767" t="s">
        <v>45</v>
      </c>
    </row>
    <row r="2768" spans="1:19">
      <c r="A2768">
        <v>10324</v>
      </c>
      <c r="B2768">
        <v>27</v>
      </c>
      <c r="C2768" s="2">
        <v>54.330000000000005</v>
      </c>
      <c r="D2768" s="2">
        <v>1</v>
      </c>
      <c r="E2768" s="2">
        <v>1466.91</v>
      </c>
      <c r="F2768" s="3">
        <v>38296</v>
      </c>
      <c r="G2768" t="s">
        <v>40</v>
      </c>
      <c r="H2768">
        <v>4</v>
      </c>
      <c r="I2768">
        <v>11</v>
      </c>
      <c r="J2768">
        <v>2004</v>
      </c>
      <c r="K2768" s="2">
        <v>151</v>
      </c>
      <c r="L2768" t="s">
        <v>100</v>
      </c>
      <c r="M2768" t="s">
        <v>73</v>
      </c>
      <c r="N2768" t="s">
        <v>757</v>
      </c>
      <c r="O2768" t="s">
        <v>823</v>
      </c>
      <c r="P2768" t="s">
        <v>304</v>
      </c>
      <c r="Q2768" t="s">
        <v>822</v>
      </c>
      <c r="R2768" t="s">
        <v>221</v>
      </c>
      <c r="S2768" t="s">
        <v>45</v>
      </c>
    </row>
    <row r="2769" spans="1:19">
      <c r="A2769">
        <v>10324</v>
      </c>
      <c r="B2769">
        <v>47</v>
      </c>
      <c r="C2769" s="2">
        <v>153.35</v>
      </c>
      <c r="D2769" s="2">
        <v>8</v>
      </c>
      <c r="E2769" s="2">
        <v>7207.45</v>
      </c>
      <c r="F2769" s="3">
        <v>38296</v>
      </c>
      <c r="G2769" t="s">
        <v>40</v>
      </c>
      <c r="H2769">
        <v>4</v>
      </c>
      <c r="I2769">
        <v>11</v>
      </c>
      <c r="J2769">
        <v>2004</v>
      </c>
      <c r="K2769" s="2">
        <v>163</v>
      </c>
      <c r="L2769" t="s">
        <v>100</v>
      </c>
      <c r="M2769" t="s">
        <v>263</v>
      </c>
      <c r="N2769" t="s">
        <v>757</v>
      </c>
      <c r="O2769" t="s">
        <v>823</v>
      </c>
      <c r="P2769" t="s">
        <v>304</v>
      </c>
      <c r="Q2769" t="s">
        <v>822</v>
      </c>
      <c r="R2769" t="s">
        <v>221</v>
      </c>
      <c r="S2769" t="s">
        <v>39</v>
      </c>
    </row>
    <row r="2770" spans="1:19">
      <c r="A2770">
        <v>10324</v>
      </c>
      <c r="B2770">
        <v>27</v>
      </c>
      <c r="C2770" s="2">
        <v>116.86999999999999</v>
      </c>
      <c r="D2770" s="2">
        <v>12</v>
      </c>
      <c r="E2770" s="2">
        <v>3155.49</v>
      </c>
      <c r="F2770" s="3">
        <v>38296</v>
      </c>
      <c r="G2770" t="s">
        <v>40</v>
      </c>
      <c r="H2770">
        <v>4</v>
      </c>
      <c r="I2770">
        <v>11</v>
      </c>
      <c r="J2770">
        <v>2004</v>
      </c>
      <c r="K2770" s="2">
        <v>169</v>
      </c>
      <c r="L2770" t="s">
        <v>100</v>
      </c>
      <c r="M2770" t="s">
        <v>38</v>
      </c>
      <c r="N2770" t="s">
        <v>757</v>
      </c>
      <c r="O2770" t="s">
        <v>823</v>
      </c>
      <c r="P2770" t="s">
        <v>304</v>
      </c>
      <c r="Q2770" t="s">
        <v>822</v>
      </c>
      <c r="R2770" t="s">
        <v>221</v>
      </c>
      <c r="S2770" t="s">
        <v>36</v>
      </c>
    </row>
    <row r="2771" spans="1:19">
      <c r="A2771">
        <v>10324</v>
      </c>
      <c r="B2771">
        <v>49</v>
      </c>
      <c r="C2771" s="2">
        <v>109.79</v>
      </c>
      <c r="D2771" s="2">
        <v>13</v>
      </c>
      <c r="E2771" s="2">
        <v>5379.71</v>
      </c>
      <c r="F2771" s="3">
        <v>38296</v>
      </c>
      <c r="G2771" t="s">
        <v>40</v>
      </c>
      <c r="H2771">
        <v>4</v>
      </c>
      <c r="I2771">
        <v>11</v>
      </c>
      <c r="J2771">
        <v>2004</v>
      </c>
      <c r="K2771" s="2">
        <v>143</v>
      </c>
      <c r="L2771" t="s">
        <v>100</v>
      </c>
      <c r="M2771" t="s">
        <v>190</v>
      </c>
      <c r="N2771" t="s">
        <v>757</v>
      </c>
      <c r="O2771" t="s">
        <v>823</v>
      </c>
      <c r="P2771" t="s">
        <v>304</v>
      </c>
      <c r="Q2771" t="s">
        <v>822</v>
      </c>
      <c r="R2771" t="s">
        <v>221</v>
      </c>
      <c r="S2771" t="s">
        <v>36</v>
      </c>
    </row>
    <row r="2772" spans="1:19">
      <c r="A2772">
        <v>10324</v>
      </c>
      <c r="B2772">
        <v>25</v>
      </c>
      <c r="C2772" s="2">
        <v>69.16</v>
      </c>
      <c r="D2772" s="2">
        <v>14</v>
      </c>
      <c r="E2772" s="2">
        <v>1729</v>
      </c>
      <c r="F2772" s="3">
        <v>38296</v>
      </c>
      <c r="G2772" t="s">
        <v>40</v>
      </c>
      <c r="H2772">
        <v>4</v>
      </c>
      <c r="I2772">
        <v>11</v>
      </c>
      <c r="J2772">
        <v>2004</v>
      </c>
      <c r="K2772" s="2">
        <v>57</v>
      </c>
      <c r="L2772" t="s">
        <v>100</v>
      </c>
      <c r="M2772" t="s">
        <v>198</v>
      </c>
      <c r="N2772" t="s">
        <v>757</v>
      </c>
      <c r="O2772" t="s">
        <v>823</v>
      </c>
      <c r="P2772" t="s">
        <v>304</v>
      </c>
      <c r="Q2772" t="s">
        <v>822</v>
      </c>
      <c r="R2772" t="s">
        <v>221</v>
      </c>
      <c r="S2772" t="s">
        <v>45</v>
      </c>
    </row>
    <row r="2773" spans="1:19">
      <c r="A2773">
        <v>10324</v>
      </c>
      <c r="B2773">
        <v>30</v>
      </c>
      <c r="C2773" s="2">
        <v>111.27</v>
      </c>
      <c r="D2773" s="2">
        <v>9</v>
      </c>
      <c r="E2773" s="2">
        <v>3338.1</v>
      </c>
      <c r="F2773" s="3">
        <v>38296</v>
      </c>
      <c r="G2773" t="s">
        <v>40</v>
      </c>
      <c r="H2773">
        <v>4</v>
      </c>
      <c r="I2773">
        <v>11</v>
      </c>
      <c r="J2773">
        <v>2004</v>
      </c>
      <c r="K2773" s="2">
        <v>35</v>
      </c>
      <c r="L2773" t="s">
        <v>100</v>
      </c>
      <c r="M2773" t="s">
        <v>374</v>
      </c>
      <c r="N2773" t="s">
        <v>757</v>
      </c>
      <c r="O2773" t="s">
        <v>823</v>
      </c>
      <c r="P2773" t="s">
        <v>304</v>
      </c>
      <c r="Q2773" t="s">
        <v>822</v>
      </c>
      <c r="R2773" t="s">
        <v>221</v>
      </c>
      <c r="S2773" t="s">
        <v>36</v>
      </c>
    </row>
    <row r="2774" spans="1:19">
      <c r="A2774">
        <v>10324</v>
      </c>
      <c r="B2774">
        <v>34</v>
      </c>
      <c r="C2774" s="2">
        <v>124.95</v>
      </c>
      <c r="D2774" s="2">
        <v>5</v>
      </c>
      <c r="E2774" s="2">
        <v>4248.3</v>
      </c>
      <c r="F2774" s="3">
        <v>38296</v>
      </c>
      <c r="G2774" t="s">
        <v>40</v>
      </c>
      <c r="H2774">
        <v>4</v>
      </c>
      <c r="I2774">
        <v>11</v>
      </c>
      <c r="J2774">
        <v>2004</v>
      </c>
      <c r="K2774" s="2">
        <v>101</v>
      </c>
      <c r="L2774" t="s">
        <v>100</v>
      </c>
      <c r="M2774" t="s">
        <v>208</v>
      </c>
      <c r="N2774" t="s">
        <v>757</v>
      </c>
      <c r="O2774" t="s">
        <v>823</v>
      </c>
      <c r="P2774" t="s">
        <v>304</v>
      </c>
      <c r="Q2774" t="s">
        <v>822</v>
      </c>
      <c r="R2774" t="s">
        <v>221</v>
      </c>
      <c r="S2774" t="s">
        <v>36</v>
      </c>
    </row>
    <row r="2775" spans="1:19">
      <c r="A2775">
        <v>10237</v>
      </c>
      <c r="B2775">
        <v>23</v>
      </c>
      <c r="C2775" s="2">
        <v>101.44</v>
      </c>
      <c r="D2775" s="2">
        <v>7</v>
      </c>
      <c r="E2775" s="2">
        <v>2333.12</v>
      </c>
      <c r="F2775" s="3">
        <v>38082</v>
      </c>
      <c r="G2775" t="s">
        <v>40</v>
      </c>
      <c r="H2775">
        <v>2</v>
      </c>
      <c r="I2775">
        <v>4</v>
      </c>
      <c r="J2775">
        <v>2004</v>
      </c>
      <c r="K2775" s="2">
        <v>95</v>
      </c>
      <c r="L2775" t="s">
        <v>173</v>
      </c>
      <c r="M2775" t="s">
        <v>178</v>
      </c>
      <c r="N2775" t="s">
        <v>757</v>
      </c>
      <c r="O2775" t="s">
        <v>823</v>
      </c>
      <c r="P2775" t="s">
        <v>304</v>
      </c>
      <c r="Q2775" t="s">
        <v>822</v>
      </c>
      <c r="R2775" t="s">
        <v>221</v>
      </c>
      <c r="S2775" t="s">
        <v>45</v>
      </c>
    </row>
    <row r="2776" spans="1:19">
      <c r="A2776">
        <v>10237</v>
      </c>
      <c r="B2776">
        <v>39</v>
      </c>
      <c r="C2776" s="2">
        <v>180.1</v>
      </c>
      <c r="D2776" s="2">
        <v>9</v>
      </c>
      <c r="E2776" s="2">
        <v>7023.9</v>
      </c>
      <c r="F2776" s="3">
        <v>38082</v>
      </c>
      <c r="G2776" t="s">
        <v>40</v>
      </c>
      <c r="H2776">
        <v>2</v>
      </c>
      <c r="I2776">
        <v>4</v>
      </c>
      <c r="J2776">
        <v>2004</v>
      </c>
      <c r="K2776" s="2">
        <v>193</v>
      </c>
      <c r="L2776" t="s">
        <v>173</v>
      </c>
      <c r="M2776" t="s">
        <v>174</v>
      </c>
      <c r="N2776" t="s">
        <v>757</v>
      </c>
      <c r="O2776" t="s">
        <v>823</v>
      </c>
      <c r="P2776" t="s">
        <v>304</v>
      </c>
      <c r="Q2776" t="s">
        <v>822</v>
      </c>
      <c r="R2776" t="s">
        <v>221</v>
      </c>
      <c r="S2776" t="s">
        <v>39</v>
      </c>
    </row>
    <row r="2777" spans="1:19">
      <c r="A2777">
        <v>10237</v>
      </c>
      <c r="B2777">
        <v>32</v>
      </c>
      <c r="C2777" s="2">
        <v>131.04</v>
      </c>
      <c r="D2777" s="2">
        <v>6</v>
      </c>
      <c r="E2777" s="2">
        <v>4193.28</v>
      </c>
      <c r="F2777" s="3">
        <v>38082</v>
      </c>
      <c r="G2777" t="s">
        <v>40</v>
      </c>
      <c r="H2777">
        <v>2</v>
      </c>
      <c r="I2777">
        <v>4</v>
      </c>
      <c r="J2777">
        <v>2004</v>
      </c>
      <c r="K2777" s="2">
        <v>150</v>
      </c>
      <c r="L2777" t="s">
        <v>173</v>
      </c>
      <c r="M2777" t="s">
        <v>133</v>
      </c>
      <c r="N2777" t="s">
        <v>757</v>
      </c>
      <c r="O2777" t="s">
        <v>823</v>
      </c>
      <c r="P2777" t="s">
        <v>304</v>
      </c>
      <c r="Q2777" t="s">
        <v>822</v>
      </c>
      <c r="R2777" t="s">
        <v>221</v>
      </c>
      <c r="S2777" t="s">
        <v>36</v>
      </c>
    </row>
    <row r="2778" spans="1:19">
      <c r="A2778">
        <v>10237</v>
      </c>
      <c r="B2778">
        <v>26</v>
      </c>
      <c r="C2778" s="2">
        <v>52.22</v>
      </c>
      <c r="D2778" s="2">
        <v>1</v>
      </c>
      <c r="E2778" s="2">
        <v>1357.72</v>
      </c>
      <c r="F2778" s="3">
        <v>38082</v>
      </c>
      <c r="G2778" t="s">
        <v>40</v>
      </c>
      <c r="H2778">
        <v>2</v>
      </c>
      <c r="I2778">
        <v>4</v>
      </c>
      <c r="J2778">
        <v>2004</v>
      </c>
      <c r="K2778" s="2">
        <v>62</v>
      </c>
      <c r="L2778" t="s">
        <v>173</v>
      </c>
      <c r="M2778" t="s">
        <v>134</v>
      </c>
      <c r="N2778" t="s">
        <v>757</v>
      </c>
      <c r="O2778" t="s">
        <v>823</v>
      </c>
      <c r="P2778" t="s">
        <v>304</v>
      </c>
      <c r="Q2778" t="s">
        <v>822</v>
      </c>
      <c r="R2778" t="s">
        <v>221</v>
      </c>
      <c r="S2778" t="s">
        <v>45</v>
      </c>
    </row>
    <row r="2779" spans="1:19">
      <c r="A2779">
        <v>10237</v>
      </c>
      <c r="B2779">
        <v>20</v>
      </c>
      <c r="C2779" s="2">
        <v>114.95</v>
      </c>
      <c r="D2779" s="2">
        <v>8</v>
      </c>
      <c r="E2779" s="2">
        <v>2299</v>
      </c>
      <c r="F2779" s="3">
        <v>38082</v>
      </c>
      <c r="G2779" t="s">
        <v>40</v>
      </c>
      <c r="H2779">
        <v>2</v>
      </c>
      <c r="I2779">
        <v>4</v>
      </c>
      <c r="J2779">
        <v>2004</v>
      </c>
      <c r="K2779" s="2">
        <v>112</v>
      </c>
      <c r="L2779" t="s">
        <v>173</v>
      </c>
      <c r="M2779" t="s">
        <v>175</v>
      </c>
      <c r="N2779" t="s">
        <v>757</v>
      </c>
      <c r="O2779" t="s">
        <v>823</v>
      </c>
      <c r="P2779" t="s">
        <v>304</v>
      </c>
      <c r="Q2779" t="s">
        <v>822</v>
      </c>
      <c r="R2779" t="s">
        <v>221</v>
      </c>
      <c r="S2779" t="s">
        <v>45</v>
      </c>
    </row>
    <row r="2780" spans="1:19">
      <c r="A2780">
        <v>10237</v>
      </c>
      <c r="B2780">
        <v>26</v>
      </c>
      <c r="C2780" s="2">
        <v>79.650000000000006</v>
      </c>
      <c r="D2780" s="2">
        <v>4</v>
      </c>
      <c r="E2780" s="2">
        <v>2070.9</v>
      </c>
      <c r="F2780" s="3">
        <v>38082</v>
      </c>
      <c r="G2780" t="s">
        <v>40</v>
      </c>
      <c r="H2780">
        <v>2</v>
      </c>
      <c r="I2780">
        <v>4</v>
      </c>
      <c r="J2780">
        <v>2004</v>
      </c>
      <c r="K2780" s="2">
        <v>69</v>
      </c>
      <c r="L2780" t="s">
        <v>173</v>
      </c>
      <c r="M2780" t="s">
        <v>136</v>
      </c>
      <c r="N2780" t="s">
        <v>757</v>
      </c>
      <c r="O2780" t="s">
        <v>823</v>
      </c>
      <c r="P2780" t="s">
        <v>304</v>
      </c>
      <c r="Q2780" t="s">
        <v>822</v>
      </c>
      <c r="R2780" t="s">
        <v>221</v>
      </c>
      <c r="S2780" t="s">
        <v>45</v>
      </c>
    </row>
    <row r="2781" spans="1:19">
      <c r="A2781">
        <v>10237</v>
      </c>
      <c r="B2781">
        <v>26</v>
      </c>
      <c r="C2781" s="2">
        <v>40.230000000000004</v>
      </c>
      <c r="D2781" s="2">
        <v>2</v>
      </c>
      <c r="E2781" s="2">
        <v>1045.98</v>
      </c>
      <c r="F2781" s="3">
        <v>38082</v>
      </c>
      <c r="G2781" t="s">
        <v>40</v>
      </c>
      <c r="H2781">
        <v>2</v>
      </c>
      <c r="I2781">
        <v>4</v>
      </c>
      <c r="J2781">
        <v>2004</v>
      </c>
      <c r="K2781" s="2">
        <v>40</v>
      </c>
      <c r="L2781" t="s">
        <v>173</v>
      </c>
      <c r="M2781" t="s">
        <v>137</v>
      </c>
      <c r="N2781" t="s">
        <v>757</v>
      </c>
      <c r="O2781" t="s">
        <v>823</v>
      </c>
      <c r="P2781" t="s">
        <v>304</v>
      </c>
      <c r="Q2781" t="s">
        <v>822</v>
      </c>
      <c r="R2781" t="s">
        <v>221</v>
      </c>
      <c r="S2781" t="s">
        <v>45</v>
      </c>
    </row>
    <row r="2782" spans="1:19">
      <c r="A2782">
        <v>10237</v>
      </c>
      <c r="B2782">
        <v>27</v>
      </c>
      <c r="C2782" s="2">
        <v>115.32</v>
      </c>
      <c r="D2782" s="2">
        <v>5</v>
      </c>
      <c r="E2782" s="2">
        <v>3113.64</v>
      </c>
      <c r="F2782" s="3">
        <v>38082</v>
      </c>
      <c r="G2782" t="s">
        <v>40</v>
      </c>
      <c r="H2782">
        <v>2</v>
      </c>
      <c r="I2782">
        <v>4</v>
      </c>
      <c r="J2782">
        <v>2004</v>
      </c>
      <c r="K2782" s="2">
        <v>102</v>
      </c>
      <c r="L2782" t="s">
        <v>173</v>
      </c>
      <c r="M2782" t="s">
        <v>138</v>
      </c>
      <c r="N2782" t="s">
        <v>757</v>
      </c>
      <c r="O2782" t="s">
        <v>823</v>
      </c>
      <c r="P2782" t="s">
        <v>304</v>
      </c>
      <c r="Q2782" t="s">
        <v>822</v>
      </c>
      <c r="R2782" t="s">
        <v>221</v>
      </c>
      <c r="S2782" t="s">
        <v>36</v>
      </c>
    </row>
    <row r="2783" spans="1:19">
      <c r="A2783">
        <v>10237</v>
      </c>
      <c r="B2783">
        <v>20</v>
      </c>
      <c r="C2783" s="2">
        <v>68.34</v>
      </c>
      <c r="D2783" s="2">
        <v>3</v>
      </c>
      <c r="E2783" s="2">
        <v>1366.8</v>
      </c>
      <c r="F2783" s="3">
        <v>38082</v>
      </c>
      <c r="G2783" t="s">
        <v>40</v>
      </c>
      <c r="H2783">
        <v>2</v>
      </c>
      <c r="I2783">
        <v>4</v>
      </c>
      <c r="J2783">
        <v>2004</v>
      </c>
      <c r="K2783" s="2">
        <v>81</v>
      </c>
      <c r="L2783" t="s">
        <v>173</v>
      </c>
      <c r="M2783" t="s">
        <v>139</v>
      </c>
      <c r="N2783" t="s">
        <v>757</v>
      </c>
      <c r="O2783" t="s">
        <v>823</v>
      </c>
      <c r="P2783" t="s">
        <v>304</v>
      </c>
      <c r="Q2783" t="s">
        <v>822</v>
      </c>
      <c r="R2783" t="s">
        <v>221</v>
      </c>
      <c r="S2783" t="s">
        <v>45</v>
      </c>
    </row>
    <row r="2784" spans="1:19">
      <c r="A2784">
        <v>10324</v>
      </c>
      <c r="B2784">
        <v>26</v>
      </c>
      <c r="C2784" s="2">
        <v>58.38</v>
      </c>
      <c r="D2784" s="2">
        <v>7</v>
      </c>
      <c r="E2784" s="2">
        <v>1517.88</v>
      </c>
      <c r="F2784" s="3">
        <v>38296</v>
      </c>
      <c r="G2784" t="s">
        <v>40</v>
      </c>
      <c r="H2784">
        <v>4</v>
      </c>
      <c r="I2784">
        <v>11</v>
      </c>
      <c r="J2784">
        <v>2004</v>
      </c>
      <c r="K2784" s="2">
        <v>118</v>
      </c>
      <c r="L2784" t="s">
        <v>79</v>
      </c>
      <c r="M2784" t="s">
        <v>309</v>
      </c>
      <c r="N2784" t="s">
        <v>757</v>
      </c>
      <c r="O2784" t="s">
        <v>823</v>
      </c>
      <c r="P2784" t="s">
        <v>304</v>
      </c>
      <c r="Q2784" t="s">
        <v>822</v>
      </c>
      <c r="R2784" t="s">
        <v>221</v>
      </c>
      <c r="S2784" t="s">
        <v>45</v>
      </c>
    </row>
    <row r="2785" spans="1:19">
      <c r="A2785">
        <v>10324</v>
      </c>
      <c r="B2785">
        <v>33</v>
      </c>
      <c r="C2785" s="2">
        <v>37.479999999999997</v>
      </c>
      <c r="D2785" s="2">
        <v>10</v>
      </c>
      <c r="E2785" s="2">
        <v>1236.8399999999999</v>
      </c>
      <c r="F2785" s="3">
        <v>38296</v>
      </c>
      <c r="G2785" t="s">
        <v>40</v>
      </c>
      <c r="H2785">
        <v>4</v>
      </c>
      <c r="I2785">
        <v>11</v>
      </c>
      <c r="J2785">
        <v>2004</v>
      </c>
      <c r="K2785" s="2">
        <v>122</v>
      </c>
      <c r="L2785" t="s">
        <v>79</v>
      </c>
      <c r="M2785" t="s">
        <v>141</v>
      </c>
      <c r="N2785" t="s">
        <v>757</v>
      </c>
      <c r="O2785" t="s">
        <v>823</v>
      </c>
      <c r="P2785" t="s">
        <v>304</v>
      </c>
      <c r="Q2785" t="s">
        <v>822</v>
      </c>
      <c r="R2785" t="s">
        <v>221</v>
      </c>
      <c r="S2785" t="s">
        <v>45</v>
      </c>
    </row>
    <row r="2786" spans="1:19">
      <c r="A2786">
        <v>10324</v>
      </c>
      <c r="B2786">
        <v>31</v>
      </c>
      <c r="C2786" s="2">
        <v>123.24</v>
      </c>
      <c r="D2786" s="2">
        <v>2</v>
      </c>
      <c r="E2786" s="2">
        <v>3820.44</v>
      </c>
      <c r="F2786" s="3">
        <v>38296</v>
      </c>
      <c r="G2786" t="s">
        <v>40</v>
      </c>
      <c r="H2786">
        <v>4</v>
      </c>
      <c r="I2786">
        <v>11</v>
      </c>
      <c r="J2786">
        <v>2004</v>
      </c>
      <c r="K2786" s="2">
        <v>127</v>
      </c>
      <c r="L2786" t="s">
        <v>79</v>
      </c>
      <c r="M2786" t="s">
        <v>246</v>
      </c>
      <c r="N2786" t="s">
        <v>757</v>
      </c>
      <c r="O2786" t="s">
        <v>823</v>
      </c>
      <c r="P2786" t="s">
        <v>304</v>
      </c>
      <c r="Q2786" t="s">
        <v>822</v>
      </c>
      <c r="R2786" t="s">
        <v>221</v>
      </c>
      <c r="S2786" t="s">
        <v>36</v>
      </c>
    </row>
    <row r="2787" spans="1:19">
      <c r="A2787">
        <v>10324</v>
      </c>
      <c r="B2787">
        <v>20</v>
      </c>
      <c r="C2787" s="2">
        <v>98.179999999999993</v>
      </c>
      <c r="D2787" s="2">
        <v>11</v>
      </c>
      <c r="E2787" s="2">
        <v>1963.6</v>
      </c>
      <c r="F2787" s="3">
        <v>38296</v>
      </c>
      <c r="G2787" t="s">
        <v>40</v>
      </c>
      <c r="H2787">
        <v>4</v>
      </c>
      <c r="I2787">
        <v>11</v>
      </c>
      <c r="J2787">
        <v>2004</v>
      </c>
      <c r="K2787" s="2">
        <v>96</v>
      </c>
      <c r="L2787" t="s">
        <v>79</v>
      </c>
      <c r="M2787" t="s">
        <v>247</v>
      </c>
      <c r="N2787" t="s">
        <v>757</v>
      </c>
      <c r="O2787" t="s">
        <v>823</v>
      </c>
      <c r="P2787" t="s">
        <v>304</v>
      </c>
      <c r="Q2787" t="s">
        <v>822</v>
      </c>
      <c r="R2787" t="s">
        <v>221</v>
      </c>
      <c r="S2787" t="s">
        <v>45</v>
      </c>
    </row>
    <row r="2788" spans="1:19">
      <c r="A2788">
        <v>10324</v>
      </c>
      <c r="B2788">
        <v>48</v>
      </c>
      <c r="C2788" s="2">
        <v>171.03</v>
      </c>
      <c r="D2788" s="2">
        <v>4</v>
      </c>
      <c r="E2788" s="2">
        <v>8209.44</v>
      </c>
      <c r="F2788" s="3">
        <v>38296</v>
      </c>
      <c r="G2788" t="s">
        <v>40</v>
      </c>
      <c r="H2788">
        <v>4</v>
      </c>
      <c r="I2788">
        <v>11</v>
      </c>
      <c r="J2788">
        <v>2004</v>
      </c>
      <c r="K2788" s="2">
        <v>64</v>
      </c>
      <c r="L2788" t="s">
        <v>79</v>
      </c>
      <c r="M2788" t="s">
        <v>144</v>
      </c>
      <c r="N2788" t="s">
        <v>757</v>
      </c>
      <c r="O2788" t="s">
        <v>823</v>
      </c>
      <c r="P2788" t="s">
        <v>304</v>
      </c>
      <c r="Q2788" t="s">
        <v>822</v>
      </c>
      <c r="R2788" t="s">
        <v>221</v>
      </c>
      <c r="S2788" t="s">
        <v>39</v>
      </c>
    </row>
    <row r="2789" spans="1:19">
      <c r="A2789">
        <v>10102</v>
      </c>
      <c r="B2789">
        <v>39</v>
      </c>
      <c r="C2789" s="2">
        <v>123.29</v>
      </c>
      <c r="D2789" s="2">
        <v>2</v>
      </c>
      <c r="E2789" s="2">
        <v>4808.3100000000004</v>
      </c>
      <c r="F2789" s="3">
        <v>37631</v>
      </c>
      <c r="G2789" t="s">
        <v>40</v>
      </c>
      <c r="H2789">
        <v>1</v>
      </c>
      <c r="I2789">
        <v>1</v>
      </c>
      <c r="J2789">
        <v>2003</v>
      </c>
      <c r="K2789" s="2">
        <v>102</v>
      </c>
      <c r="L2789" t="s">
        <v>81</v>
      </c>
      <c r="M2789" t="s">
        <v>82</v>
      </c>
      <c r="N2789" t="s">
        <v>757</v>
      </c>
      <c r="O2789" t="s">
        <v>823</v>
      </c>
      <c r="P2789" t="s">
        <v>304</v>
      </c>
      <c r="Q2789" t="s">
        <v>822</v>
      </c>
      <c r="R2789" t="s">
        <v>221</v>
      </c>
      <c r="S2789" t="s">
        <v>36</v>
      </c>
    </row>
    <row r="2790" spans="1:19">
      <c r="A2790">
        <v>10102</v>
      </c>
      <c r="B2790">
        <v>41</v>
      </c>
      <c r="C2790" s="2">
        <v>50.139999999999993</v>
      </c>
      <c r="D2790" s="2">
        <v>1</v>
      </c>
      <c r="E2790" s="2">
        <v>2055.7399999999998</v>
      </c>
      <c r="F2790" s="3">
        <v>37631</v>
      </c>
      <c r="G2790" t="s">
        <v>40</v>
      </c>
      <c r="H2790">
        <v>1</v>
      </c>
      <c r="I2790">
        <v>1</v>
      </c>
      <c r="J2790">
        <v>2003</v>
      </c>
      <c r="K2790" s="2">
        <v>53</v>
      </c>
      <c r="L2790" t="s">
        <v>81</v>
      </c>
      <c r="M2790" t="s">
        <v>83</v>
      </c>
      <c r="N2790" t="s">
        <v>757</v>
      </c>
      <c r="O2790" t="s">
        <v>823</v>
      </c>
      <c r="P2790" t="s">
        <v>304</v>
      </c>
      <c r="Q2790" t="s">
        <v>822</v>
      </c>
      <c r="R2790" t="s">
        <v>221</v>
      </c>
      <c r="S2790" t="s">
        <v>45</v>
      </c>
    </row>
    <row r="2791" spans="1:19">
      <c r="A2791">
        <v>10324</v>
      </c>
      <c r="B2791">
        <v>38</v>
      </c>
      <c r="C2791" s="2">
        <v>179.79000000000002</v>
      </c>
      <c r="D2791" s="2">
        <v>6</v>
      </c>
      <c r="E2791" s="2">
        <v>6832.02</v>
      </c>
      <c r="F2791" s="3">
        <v>38296</v>
      </c>
      <c r="G2791" t="s">
        <v>40</v>
      </c>
      <c r="H2791">
        <v>4</v>
      </c>
      <c r="I2791">
        <v>11</v>
      </c>
      <c r="J2791">
        <v>2004</v>
      </c>
      <c r="K2791" s="2">
        <v>50</v>
      </c>
      <c r="L2791" t="s">
        <v>81</v>
      </c>
      <c r="M2791" t="s">
        <v>145</v>
      </c>
      <c r="N2791" t="s">
        <v>757</v>
      </c>
      <c r="O2791" t="s">
        <v>823</v>
      </c>
      <c r="P2791" t="s">
        <v>304</v>
      </c>
      <c r="Q2791" t="s">
        <v>822</v>
      </c>
      <c r="R2791" t="s">
        <v>221</v>
      </c>
      <c r="S2791" t="s">
        <v>36</v>
      </c>
    </row>
    <row r="2792" spans="1:19">
      <c r="A2792">
        <v>10324</v>
      </c>
      <c r="B2792">
        <v>33</v>
      </c>
      <c r="C2792" s="2">
        <v>189.92999999999998</v>
      </c>
      <c r="D2792" s="2">
        <v>3</v>
      </c>
      <c r="E2792" s="2">
        <v>6267.69</v>
      </c>
      <c r="F2792" s="3">
        <v>38296</v>
      </c>
      <c r="G2792" t="s">
        <v>40</v>
      </c>
      <c r="H2792">
        <v>4</v>
      </c>
      <c r="I2792">
        <v>11</v>
      </c>
      <c r="J2792">
        <v>2004</v>
      </c>
      <c r="K2792" s="2">
        <v>97</v>
      </c>
      <c r="L2792" t="s">
        <v>81</v>
      </c>
      <c r="M2792" t="s">
        <v>96</v>
      </c>
      <c r="N2792" t="s">
        <v>757</v>
      </c>
      <c r="O2792" t="s">
        <v>823</v>
      </c>
      <c r="P2792" t="s">
        <v>304</v>
      </c>
      <c r="Q2792" t="s">
        <v>822</v>
      </c>
      <c r="R2792" t="s">
        <v>221</v>
      </c>
      <c r="S2792" t="s">
        <v>36</v>
      </c>
    </row>
    <row r="2793" spans="1:19">
      <c r="A2793">
        <v>10178</v>
      </c>
      <c r="B2793">
        <v>21</v>
      </c>
      <c r="C2793" s="2">
        <v>72.12</v>
      </c>
      <c r="D2793" s="2">
        <v>11</v>
      </c>
      <c r="E2793" s="2">
        <v>1514.52</v>
      </c>
      <c r="F2793" s="3">
        <v>37933</v>
      </c>
      <c r="G2793" t="s">
        <v>40</v>
      </c>
      <c r="H2793">
        <v>4</v>
      </c>
      <c r="I2793">
        <v>11</v>
      </c>
      <c r="J2793">
        <v>2003</v>
      </c>
      <c r="K2793" s="2">
        <v>83</v>
      </c>
      <c r="L2793" t="s">
        <v>81</v>
      </c>
      <c r="M2793" t="s">
        <v>62</v>
      </c>
      <c r="N2793" t="s">
        <v>58</v>
      </c>
      <c r="O2793" t="s">
        <v>31</v>
      </c>
      <c r="P2793" t="s">
        <v>793</v>
      </c>
      <c r="Q2793" t="s">
        <v>32</v>
      </c>
      <c r="R2793" t="s">
        <v>33</v>
      </c>
      <c r="S2793" t="s">
        <v>45</v>
      </c>
    </row>
    <row r="2794" spans="1:19">
      <c r="A2794">
        <v>10304</v>
      </c>
      <c r="B2794">
        <v>47</v>
      </c>
      <c r="C2794" s="2">
        <v>216.44042553191491</v>
      </c>
      <c r="D2794" s="2">
        <v>6</v>
      </c>
      <c r="E2794" s="2">
        <v>10172.700000000001</v>
      </c>
      <c r="F2794" s="3">
        <v>38271</v>
      </c>
      <c r="G2794" t="s">
        <v>40</v>
      </c>
      <c r="H2794">
        <v>4</v>
      </c>
      <c r="I2794">
        <v>10</v>
      </c>
      <c r="J2794">
        <v>2004</v>
      </c>
      <c r="K2794" s="2">
        <v>214</v>
      </c>
      <c r="L2794" t="s">
        <v>100</v>
      </c>
      <c r="M2794" t="s">
        <v>64</v>
      </c>
      <c r="N2794" t="s">
        <v>202</v>
      </c>
      <c r="O2794" t="s">
        <v>205</v>
      </c>
      <c r="P2794" t="s">
        <v>793</v>
      </c>
      <c r="Q2794" t="s">
        <v>32</v>
      </c>
      <c r="R2794" t="s">
        <v>33</v>
      </c>
      <c r="S2794" t="s">
        <v>39</v>
      </c>
    </row>
    <row r="2795" spans="1:19">
      <c r="A2795">
        <v>10304</v>
      </c>
      <c r="B2795">
        <v>40</v>
      </c>
      <c r="C2795" s="2">
        <v>105.2</v>
      </c>
      <c r="D2795" s="2">
        <v>1</v>
      </c>
      <c r="E2795" s="2">
        <v>4208</v>
      </c>
      <c r="F2795" s="3">
        <v>38271</v>
      </c>
      <c r="G2795" t="s">
        <v>40</v>
      </c>
      <c r="H2795">
        <v>4</v>
      </c>
      <c r="I2795">
        <v>10</v>
      </c>
      <c r="J2795">
        <v>2004</v>
      </c>
      <c r="K2795" s="2">
        <v>101</v>
      </c>
      <c r="L2795" t="s">
        <v>100</v>
      </c>
      <c r="M2795" t="s">
        <v>208</v>
      </c>
      <c r="N2795" t="s">
        <v>202</v>
      </c>
      <c r="O2795" t="s">
        <v>205</v>
      </c>
      <c r="P2795" t="s">
        <v>793</v>
      </c>
      <c r="Q2795" t="s">
        <v>32</v>
      </c>
      <c r="R2795" t="s">
        <v>33</v>
      </c>
      <c r="S2795" t="s">
        <v>36</v>
      </c>
    </row>
    <row r="2796" spans="1:19">
      <c r="A2796">
        <v>10216</v>
      </c>
      <c r="B2796">
        <v>43</v>
      </c>
      <c r="C2796" s="2">
        <v>133.94</v>
      </c>
      <c r="D2796" s="2">
        <v>1</v>
      </c>
      <c r="E2796" s="2">
        <v>5759.42</v>
      </c>
      <c r="F2796" s="3">
        <v>38019</v>
      </c>
      <c r="G2796" t="s">
        <v>40</v>
      </c>
      <c r="H2796">
        <v>1</v>
      </c>
      <c r="I2796">
        <v>2</v>
      </c>
      <c r="J2796">
        <v>2004</v>
      </c>
      <c r="K2796" s="2">
        <v>136</v>
      </c>
      <c r="L2796" t="s">
        <v>79</v>
      </c>
      <c r="M2796" t="s">
        <v>140</v>
      </c>
      <c r="N2796" t="s">
        <v>202</v>
      </c>
      <c r="O2796" t="s">
        <v>205</v>
      </c>
      <c r="P2796" t="s">
        <v>793</v>
      </c>
      <c r="Q2796" t="s">
        <v>32</v>
      </c>
      <c r="R2796" t="s">
        <v>33</v>
      </c>
      <c r="S2796" t="s">
        <v>36</v>
      </c>
    </row>
    <row r="2797" spans="1:19">
      <c r="A2797">
        <v>10304</v>
      </c>
      <c r="B2797">
        <v>39</v>
      </c>
      <c r="C2797" s="2">
        <v>164</v>
      </c>
      <c r="D2797" s="2">
        <v>3</v>
      </c>
      <c r="E2797" s="2">
        <v>6396</v>
      </c>
      <c r="F2797" s="3">
        <v>38271</v>
      </c>
      <c r="G2797" t="s">
        <v>40</v>
      </c>
      <c r="H2797">
        <v>4</v>
      </c>
      <c r="I2797">
        <v>10</v>
      </c>
      <c r="J2797">
        <v>2004</v>
      </c>
      <c r="K2797" s="2">
        <v>136</v>
      </c>
      <c r="L2797" t="s">
        <v>79</v>
      </c>
      <c r="M2797" t="s">
        <v>140</v>
      </c>
      <c r="N2797" t="s">
        <v>202</v>
      </c>
      <c r="O2797" t="s">
        <v>205</v>
      </c>
      <c r="P2797" t="s">
        <v>793</v>
      </c>
      <c r="Q2797" t="s">
        <v>32</v>
      </c>
      <c r="R2797" t="s">
        <v>33</v>
      </c>
      <c r="S2797" t="s">
        <v>36</v>
      </c>
    </row>
    <row r="2798" spans="1:19">
      <c r="A2798">
        <v>10304</v>
      </c>
      <c r="B2798">
        <v>46</v>
      </c>
      <c r="C2798" s="2">
        <v>98</v>
      </c>
      <c r="D2798" s="2">
        <v>5</v>
      </c>
      <c r="E2798" s="2">
        <v>4508</v>
      </c>
      <c r="F2798" s="3">
        <v>38271</v>
      </c>
      <c r="G2798" t="s">
        <v>40</v>
      </c>
      <c r="H2798">
        <v>4</v>
      </c>
      <c r="I2798">
        <v>10</v>
      </c>
      <c r="J2798">
        <v>2004</v>
      </c>
      <c r="K2798" s="2">
        <v>116</v>
      </c>
      <c r="L2798" t="s">
        <v>79</v>
      </c>
      <c r="M2798" t="s">
        <v>80</v>
      </c>
      <c r="N2798" t="s">
        <v>202</v>
      </c>
      <c r="O2798" t="s">
        <v>205</v>
      </c>
      <c r="P2798" t="s">
        <v>793</v>
      </c>
      <c r="Q2798" t="s">
        <v>32</v>
      </c>
      <c r="R2798" t="s">
        <v>33</v>
      </c>
      <c r="S2798" t="s">
        <v>36</v>
      </c>
    </row>
    <row r="2799" spans="1:19">
      <c r="A2799">
        <v>10304</v>
      </c>
      <c r="B2799">
        <v>36</v>
      </c>
      <c r="C2799" s="2">
        <v>73.040000000000006</v>
      </c>
      <c r="D2799" s="2">
        <v>2</v>
      </c>
      <c r="E2799" s="2">
        <v>2629.44</v>
      </c>
      <c r="F2799" s="3">
        <v>38271</v>
      </c>
      <c r="G2799" t="s">
        <v>40</v>
      </c>
      <c r="H2799">
        <v>4</v>
      </c>
      <c r="I2799">
        <v>10</v>
      </c>
      <c r="J2799">
        <v>2004</v>
      </c>
      <c r="K2799" s="2">
        <v>64</v>
      </c>
      <c r="L2799" t="s">
        <v>79</v>
      </c>
      <c r="M2799" t="s">
        <v>144</v>
      </c>
      <c r="N2799" t="s">
        <v>202</v>
      </c>
      <c r="O2799" t="s">
        <v>205</v>
      </c>
      <c r="P2799" t="s">
        <v>793</v>
      </c>
      <c r="Q2799" t="s">
        <v>32</v>
      </c>
      <c r="R2799" t="s">
        <v>33</v>
      </c>
      <c r="S2799" t="s">
        <v>45</v>
      </c>
    </row>
    <row r="2800" spans="1:19">
      <c r="A2800">
        <v>10304</v>
      </c>
      <c r="B2800">
        <v>37</v>
      </c>
      <c r="C2800" s="2">
        <v>95.55</v>
      </c>
      <c r="D2800" s="2">
        <v>13</v>
      </c>
      <c r="E2800" s="2">
        <v>3535.35</v>
      </c>
      <c r="F2800" s="3">
        <v>38271</v>
      </c>
      <c r="G2800" t="s">
        <v>40</v>
      </c>
      <c r="H2800">
        <v>4</v>
      </c>
      <c r="I2800">
        <v>10</v>
      </c>
      <c r="J2800">
        <v>2004</v>
      </c>
      <c r="K2800" s="2">
        <v>102</v>
      </c>
      <c r="L2800" t="s">
        <v>81</v>
      </c>
      <c r="M2800" t="s">
        <v>82</v>
      </c>
      <c r="N2800" t="s">
        <v>202</v>
      </c>
      <c r="O2800" t="s">
        <v>205</v>
      </c>
      <c r="P2800" t="s">
        <v>793</v>
      </c>
      <c r="Q2800" t="s">
        <v>32</v>
      </c>
      <c r="R2800" t="s">
        <v>33</v>
      </c>
      <c r="S2800" t="s">
        <v>36</v>
      </c>
    </row>
    <row r="2801" spans="1:19">
      <c r="A2801">
        <v>10304</v>
      </c>
      <c r="B2801">
        <v>37</v>
      </c>
      <c r="C2801" s="2">
        <v>48.52</v>
      </c>
      <c r="D2801" s="2">
        <v>12</v>
      </c>
      <c r="E2801" s="2">
        <v>1795.24</v>
      </c>
      <c r="F2801" s="3">
        <v>38271</v>
      </c>
      <c r="G2801" t="s">
        <v>40</v>
      </c>
      <c r="H2801">
        <v>4</v>
      </c>
      <c r="I2801">
        <v>10</v>
      </c>
      <c r="J2801">
        <v>2004</v>
      </c>
      <c r="K2801" s="2">
        <v>53</v>
      </c>
      <c r="L2801" t="s">
        <v>81</v>
      </c>
      <c r="M2801" t="s">
        <v>83</v>
      </c>
      <c r="N2801" t="s">
        <v>202</v>
      </c>
      <c r="O2801" t="s">
        <v>205</v>
      </c>
      <c r="P2801" t="s">
        <v>793</v>
      </c>
      <c r="Q2801" t="s">
        <v>32</v>
      </c>
      <c r="R2801" t="s">
        <v>33</v>
      </c>
      <c r="S2801" t="s">
        <v>45</v>
      </c>
    </row>
    <row r="2802" spans="1:19">
      <c r="A2802">
        <v>10304</v>
      </c>
      <c r="B2802">
        <v>24</v>
      </c>
      <c r="C2802" s="2">
        <v>101.7</v>
      </c>
      <c r="D2802" s="2">
        <v>17</v>
      </c>
      <c r="E2802" s="2">
        <v>2440.8000000000002</v>
      </c>
      <c r="F2802" s="3">
        <v>38271</v>
      </c>
      <c r="G2802" t="s">
        <v>40</v>
      </c>
      <c r="H2802">
        <v>4</v>
      </c>
      <c r="I2802">
        <v>10</v>
      </c>
      <c r="J2802">
        <v>2004</v>
      </c>
      <c r="K2802" s="2">
        <v>127</v>
      </c>
      <c r="L2802" t="s">
        <v>81</v>
      </c>
      <c r="M2802" t="s">
        <v>86</v>
      </c>
      <c r="N2802" t="s">
        <v>202</v>
      </c>
      <c r="O2802" t="s">
        <v>205</v>
      </c>
      <c r="P2802" t="s">
        <v>793</v>
      </c>
      <c r="Q2802" t="s">
        <v>32</v>
      </c>
      <c r="R2802" t="s">
        <v>33</v>
      </c>
      <c r="S2802" t="s">
        <v>45</v>
      </c>
    </row>
    <row r="2803" spans="1:19">
      <c r="A2803">
        <v>10304</v>
      </c>
      <c r="B2803">
        <v>20</v>
      </c>
      <c r="C2803" s="2">
        <v>178.88</v>
      </c>
      <c r="D2803" s="2">
        <v>14</v>
      </c>
      <c r="E2803" s="2">
        <v>3577.6</v>
      </c>
      <c r="F2803" s="3">
        <v>38271</v>
      </c>
      <c r="G2803" t="s">
        <v>40</v>
      </c>
      <c r="H2803">
        <v>4</v>
      </c>
      <c r="I2803">
        <v>10</v>
      </c>
      <c r="J2803">
        <v>2004</v>
      </c>
      <c r="K2803" s="2">
        <v>168</v>
      </c>
      <c r="L2803" t="s">
        <v>81</v>
      </c>
      <c r="M2803" t="s">
        <v>87</v>
      </c>
      <c r="N2803" t="s">
        <v>202</v>
      </c>
      <c r="O2803" t="s">
        <v>205</v>
      </c>
      <c r="P2803" t="s">
        <v>793</v>
      </c>
      <c r="Q2803" t="s">
        <v>32</v>
      </c>
      <c r="R2803" t="s">
        <v>33</v>
      </c>
      <c r="S2803" t="s">
        <v>36</v>
      </c>
    </row>
    <row r="2804" spans="1:19">
      <c r="A2804">
        <v>10304</v>
      </c>
      <c r="B2804">
        <v>46</v>
      </c>
      <c r="C2804" s="2">
        <v>100.3</v>
      </c>
      <c r="D2804" s="2">
        <v>7</v>
      </c>
      <c r="E2804" s="2">
        <v>4613.8</v>
      </c>
      <c r="F2804" s="3">
        <v>38271</v>
      </c>
      <c r="G2804" t="s">
        <v>40</v>
      </c>
      <c r="H2804">
        <v>4</v>
      </c>
      <c r="I2804">
        <v>10</v>
      </c>
      <c r="J2804">
        <v>2004</v>
      </c>
      <c r="K2804" s="2">
        <v>101</v>
      </c>
      <c r="L2804" t="s">
        <v>81</v>
      </c>
      <c r="M2804" t="s">
        <v>88</v>
      </c>
      <c r="N2804" t="s">
        <v>202</v>
      </c>
      <c r="O2804" t="s">
        <v>205</v>
      </c>
      <c r="P2804" t="s">
        <v>793</v>
      </c>
      <c r="Q2804" t="s">
        <v>32</v>
      </c>
      <c r="R2804" t="s">
        <v>33</v>
      </c>
      <c r="S2804" t="s">
        <v>36</v>
      </c>
    </row>
    <row r="2805" spans="1:19">
      <c r="A2805">
        <v>10304</v>
      </c>
      <c r="B2805">
        <v>24</v>
      </c>
      <c r="C2805" s="2">
        <v>64.959999999999994</v>
      </c>
      <c r="D2805" s="2">
        <v>9</v>
      </c>
      <c r="E2805" s="2">
        <v>1559.04</v>
      </c>
      <c r="F2805" s="3">
        <v>38271</v>
      </c>
      <c r="G2805" t="s">
        <v>40</v>
      </c>
      <c r="H2805">
        <v>4</v>
      </c>
      <c r="I2805">
        <v>10</v>
      </c>
      <c r="J2805">
        <v>2004</v>
      </c>
      <c r="K2805" s="2">
        <v>62</v>
      </c>
      <c r="L2805" t="s">
        <v>81</v>
      </c>
      <c r="M2805" t="s">
        <v>89</v>
      </c>
      <c r="N2805" t="s">
        <v>202</v>
      </c>
      <c r="O2805" t="s">
        <v>205</v>
      </c>
      <c r="P2805" t="s">
        <v>793</v>
      </c>
      <c r="Q2805" t="s">
        <v>32</v>
      </c>
      <c r="R2805" t="s">
        <v>33</v>
      </c>
      <c r="S2805" t="s">
        <v>45</v>
      </c>
    </row>
    <row r="2806" spans="1:19">
      <c r="A2806">
        <v>10304</v>
      </c>
      <c r="B2806">
        <v>26</v>
      </c>
      <c r="C2806" s="2">
        <v>85.86999999999999</v>
      </c>
      <c r="D2806" s="2">
        <v>8</v>
      </c>
      <c r="E2806" s="2">
        <v>2232.62</v>
      </c>
      <c r="F2806" s="3">
        <v>38271</v>
      </c>
      <c r="G2806" t="s">
        <v>40</v>
      </c>
      <c r="H2806">
        <v>4</v>
      </c>
      <c r="I2806">
        <v>10</v>
      </c>
      <c r="J2806">
        <v>2004</v>
      </c>
      <c r="K2806" s="2">
        <v>104</v>
      </c>
      <c r="L2806" t="s">
        <v>81</v>
      </c>
      <c r="M2806" t="s">
        <v>90</v>
      </c>
      <c r="N2806" t="s">
        <v>202</v>
      </c>
      <c r="O2806" t="s">
        <v>205</v>
      </c>
      <c r="P2806" t="s">
        <v>793</v>
      </c>
      <c r="Q2806" t="s">
        <v>32</v>
      </c>
      <c r="R2806" t="s">
        <v>33</v>
      </c>
      <c r="S2806" t="s">
        <v>45</v>
      </c>
    </row>
    <row r="2807" spans="1:19">
      <c r="A2807">
        <v>10304</v>
      </c>
      <c r="B2807">
        <v>38</v>
      </c>
      <c r="C2807" s="2">
        <v>104.17</v>
      </c>
      <c r="D2807" s="2">
        <v>11</v>
      </c>
      <c r="E2807" s="2">
        <v>3958.46</v>
      </c>
      <c r="F2807" s="3">
        <v>38271</v>
      </c>
      <c r="G2807" t="s">
        <v>40</v>
      </c>
      <c r="H2807">
        <v>4</v>
      </c>
      <c r="I2807">
        <v>10</v>
      </c>
      <c r="J2807">
        <v>2004</v>
      </c>
      <c r="K2807" s="2">
        <v>99</v>
      </c>
      <c r="L2807" t="s">
        <v>81</v>
      </c>
      <c r="M2807" t="s">
        <v>91</v>
      </c>
      <c r="N2807" t="s">
        <v>202</v>
      </c>
      <c r="O2807" t="s">
        <v>205</v>
      </c>
      <c r="P2807" t="s">
        <v>793</v>
      </c>
      <c r="Q2807" t="s">
        <v>32</v>
      </c>
      <c r="R2807" t="s">
        <v>33</v>
      </c>
      <c r="S2807" t="s">
        <v>36</v>
      </c>
    </row>
    <row r="2808" spans="1:19">
      <c r="A2808">
        <v>10304</v>
      </c>
      <c r="B2808">
        <v>34</v>
      </c>
      <c r="C2808" s="2">
        <v>49.300000000000004</v>
      </c>
      <c r="D2808" s="2">
        <v>4</v>
      </c>
      <c r="E2808" s="2">
        <v>1676.2</v>
      </c>
      <c r="F2808" s="3">
        <v>38271</v>
      </c>
      <c r="G2808" t="s">
        <v>40</v>
      </c>
      <c r="H2808">
        <v>4</v>
      </c>
      <c r="I2808">
        <v>10</v>
      </c>
      <c r="J2808">
        <v>2004</v>
      </c>
      <c r="K2808" s="2">
        <v>50</v>
      </c>
      <c r="L2808" t="s">
        <v>81</v>
      </c>
      <c r="M2808" t="s">
        <v>145</v>
      </c>
      <c r="N2808" t="s">
        <v>202</v>
      </c>
      <c r="O2808" t="s">
        <v>205</v>
      </c>
      <c r="P2808" t="s">
        <v>793</v>
      </c>
      <c r="Q2808" t="s">
        <v>32</v>
      </c>
      <c r="R2808" t="s">
        <v>33</v>
      </c>
      <c r="S2808" t="s">
        <v>45</v>
      </c>
    </row>
    <row r="2809" spans="1:19">
      <c r="A2809">
        <v>10304</v>
      </c>
      <c r="B2809">
        <v>23</v>
      </c>
      <c r="C2809" s="2">
        <v>30.2</v>
      </c>
      <c r="D2809" s="2">
        <v>16</v>
      </c>
      <c r="E2809" s="2">
        <v>694.6</v>
      </c>
      <c r="F2809" s="3">
        <v>38271</v>
      </c>
      <c r="G2809" t="s">
        <v>40</v>
      </c>
      <c r="H2809">
        <v>4</v>
      </c>
      <c r="I2809">
        <v>10</v>
      </c>
      <c r="J2809">
        <v>2004</v>
      </c>
      <c r="K2809" s="2">
        <v>33</v>
      </c>
      <c r="L2809" t="s">
        <v>81</v>
      </c>
      <c r="M2809" t="s">
        <v>93</v>
      </c>
      <c r="N2809" t="s">
        <v>202</v>
      </c>
      <c r="O2809" t="s">
        <v>205</v>
      </c>
      <c r="P2809" t="s">
        <v>793</v>
      </c>
      <c r="Q2809" t="s">
        <v>32</v>
      </c>
      <c r="R2809" t="s">
        <v>33</v>
      </c>
      <c r="S2809" t="s">
        <v>45</v>
      </c>
    </row>
    <row r="2810" spans="1:19">
      <c r="A2810">
        <v>10304</v>
      </c>
      <c r="B2810">
        <v>44</v>
      </c>
      <c r="C2810" s="2">
        <v>39.42</v>
      </c>
      <c r="D2810" s="2">
        <v>15</v>
      </c>
      <c r="E2810" s="2">
        <v>1734.48</v>
      </c>
      <c r="F2810" s="3">
        <v>38271</v>
      </c>
      <c r="G2810" t="s">
        <v>40</v>
      </c>
      <c r="H2810">
        <v>4</v>
      </c>
      <c r="I2810">
        <v>10</v>
      </c>
      <c r="J2810">
        <v>2004</v>
      </c>
      <c r="K2810" s="2">
        <v>44</v>
      </c>
      <c r="L2810" t="s">
        <v>81</v>
      </c>
      <c r="M2810" t="s">
        <v>94</v>
      </c>
      <c r="N2810" t="s">
        <v>202</v>
      </c>
      <c r="O2810" t="s">
        <v>205</v>
      </c>
      <c r="P2810" t="s">
        <v>793</v>
      </c>
      <c r="Q2810" t="s">
        <v>32</v>
      </c>
      <c r="R2810" t="s">
        <v>33</v>
      </c>
      <c r="S2810" t="s">
        <v>45</v>
      </c>
    </row>
    <row r="2811" spans="1:19">
      <c r="A2811">
        <v>10304</v>
      </c>
      <c r="B2811">
        <v>33</v>
      </c>
      <c r="C2811" s="2">
        <v>101.29</v>
      </c>
      <c r="D2811" s="2">
        <v>10</v>
      </c>
      <c r="E2811" s="2">
        <v>3342.57</v>
      </c>
      <c r="F2811" s="3">
        <v>38271</v>
      </c>
      <c r="G2811" t="s">
        <v>40</v>
      </c>
      <c r="H2811">
        <v>4</v>
      </c>
      <c r="I2811">
        <v>10</v>
      </c>
      <c r="J2811">
        <v>2004</v>
      </c>
      <c r="K2811" s="2">
        <v>97</v>
      </c>
      <c r="L2811" t="s">
        <v>81</v>
      </c>
      <c r="M2811" t="s">
        <v>96</v>
      </c>
      <c r="N2811" t="s">
        <v>202</v>
      </c>
      <c r="O2811" t="s">
        <v>205</v>
      </c>
      <c r="P2811" t="s">
        <v>793</v>
      </c>
      <c r="Q2811" t="s">
        <v>32</v>
      </c>
      <c r="R2811" t="s">
        <v>33</v>
      </c>
      <c r="S2811" t="s">
        <v>36</v>
      </c>
    </row>
    <row r="2812" spans="1:19">
      <c r="A2812">
        <v>10215</v>
      </c>
      <c r="B2812">
        <v>35</v>
      </c>
      <c r="C2812" s="2">
        <v>173.58</v>
      </c>
      <c r="D2812" s="2">
        <v>3</v>
      </c>
      <c r="E2812" s="2">
        <v>6075.3</v>
      </c>
      <c r="F2812" s="3">
        <v>38015</v>
      </c>
      <c r="G2812" t="s">
        <v>40</v>
      </c>
      <c r="H2812">
        <v>1</v>
      </c>
      <c r="I2812">
        <v>1</v>
      </c>
      <c r="J2812">
        <v>2004</v>
      </c>
      <c r="K2812" s="2">
        <v>214</v>
      </c>
      <c r="L2812" t="s">
        <v>100</v>
      </c>
      <c r="M2812" t="s">
        <v>64</v>
      </c>
      <c r="N2812" t="s">
        <v>767</v>
      </c>
      <c r="O2812" t="s">
        <v>769</v>
      </c>
      <c r="P2812" t="s">
        <v>270</v>
      </c>
      <c r="Q2812" t="s">
        <v>822</v>
      </c>
      <c r="R2812" t="s">
        <v>221</v>
      </c>
      <c r="S2812" t="s">
        <v>36</v>
      </c>
    </row>
    <row r="2813" spans="1:19">
      <c r="A2813">
        <v>10199</v>
      </c>
      <c r="B2813">
        <v>48</v>
      </c>
      <c r="C2813" s="2">
        <v>83.12</v>
      </c>
      <c r="D2813" s="2">
        <v>2</v>
      </c>
      <c r="E2813" s="2">
        <v>3989.76</v>
      </c>
      <c r="F2813" s="3">
        <v>37956</v>
      </c>
      <c r="G2813" t="s">
        <v>40</v>
      </c>
      <c r="H2813">
        <v>4</v>
      </c>
      <c r="I2813">
        <v>12</v>
      </c>
      <c r="J2813">
        <v>2003</v>
      </c>
      <c r="K2813" s="2">
        <v>91</v>
      </c>
      <c r="L2813" t="s">
        <v>161</v>
      </c>
      <c r="M2813" t="s">
        <v>182</v>
      </c>
      <c r="N2813" t="s">
        <v>767</v>
      </c>
      <c r="O2813" t="s">
        <v>769</v>
      </c>
      <c r="P2813" t="s">
        <v>270</v>
      </c>
      <c r="Q2813" t="s">
        <v>822</v>
      </c>
      <c r="R2813" t="s">
        <v>221</v>
      </c>
      <c r="S2813" t="s">
        <v>36</v>
      </c>
    </row>
    <row r="2814" spans="1:19">
      <c r="A2814">
        <v>10199</v>
      </c>
      <c r="B2814">
        <v>38</v>
      </c>
      <c r="C2814" s="2">
        <v>82.399999999999991</v>
      </c>
      <c r="D2814" s="2">
        <v>3</v>
      </c>
      <c r="E2814" s="2">
        <v>3131.2</v>
      </c>
      <c r="F2814" s="3">
        <v>37956</v>
      </c>
      <c r="G2814" t="s">
        <v>40</v>
      </c>
      <c r="H2814">
        <v>4</v>
      </c>
      <c r="I2814">
        <v>12</v>
      </c>
      <c r="J2814">
        <v>2003</v>
      </c>
      <c r="K2814" s="2">
        <v>80</v>
      </c>
      <c r="L2814" t="s">
        <v>161</v>
      </c>
      <c r="M2814" t="s">
        <v>184</v>
      </c>
      <c r="N2814" t="s">
        <v>767</v>
      </c>
      <c r="O2814" t="s">
        <v>769</v>
      </c>
      <c r="P2814" t="s">
        <v>270</v>
      </c>
      <c r="Q2814" t="s">
        <v>822</v>
      </c>
      <c r="R2814" t="s">
        <v>221</v>
      </c>
      <c r="S2814" t="s">
        <v>36</v>
      </c>
    </row>
    <row r="2815" spans="1:19">
      <c r="A2815">
        <v>10215</v>
      </c>
      <c r="B2815">
        <v>46</v>
      </c>
      <c r="C2815" s="2">
        <v>112</v>
      </c>
      <c r="D2815" s="2">
        <v>2</v>
      </c>
      <c r="E2815" s="2">
        <v>5152</v>
      </c>
      <c r="F2815" s="3">
        <v>38015</v>
      </c>
      <c r="G2815" t="s">
        <v>40</v>
      </c>
      <c r="H2815">
        <v>1</v>
      </c>
      <c r="I2815">
        <v>1</v>
      </c>
      <c r="J2815">
        <v>2004</v>
      </c>
      <c r="K2815" s="2">
        <v>116</v>
      </c>
      <c r="L2815" t="s">
        <v>79</v>
      </c>
      <c r="M2815" t="s">
        <v>80</v>
      </c>
      <c r="N2815" t="s">
        <v>767</v>
      </c>
      <c r="O2815" t="s">
        <v>769</v>
      </c>
      <c r="P2815" t="s">
        <v>270</v>
      </c>
      <c r="Q2815" t="s">
        <v>822</v>
      </c>
      <c r="R2815" t="s">
        <v>221</v>
      </c>
      <c r="S2815" t="s">
        <v>36</v>
      </c>
    </row>
    <row r="2816" spans="1:19">
      <c r="A2816">
        <v>10199</v>
      </c>
      <c r="B2816">
        <v>29</v>
      </c>
      <c r="C2816" s="2">
        <v>38.4</v>
      </c>
      <c r="D2816" s="2">
        <v>1</v>
      </c>
      <c r="E2816" s="2">
        <v>1113.5999999999999</v>
      </c>
      <c r="F2816" s="3">
        <v>37956</v>
      </c>
      <c r="G2816" t="s">
        <v>40</v>
      </c>
      <c r="H2816">
        <v>4</v>
      </c>
      <c r="I2816">
        <v>12</v>
      </c>
      <c r="J2816">
        <v>2003</v>
      </c>
      <c r="K2816" s="2">
        <v>43</v>
      </c>
      <c r="L2816" t="s">
        <v>81</v>
      </c>
      <c r="M2816" t="s">
        <v>188</v>
      </c>
      <c r="N2816" t="s">
        <v>767</v>
      </c>
      <c r="O2816" t="s">
        <v>769</v>
      </c>
      <c r="P2816" t="s">
        <v>270</v>
      </c>
      <c r="Q2816" t="s">
        <v>822</v>
      </c>
      <c r="R2816" t="s">
        <v>221</v>
      </c>
      <c r="S2816" t="s">
        <v>45</v>
      </c>
    </row>
    <row r="2817" spans="1:19">
      <c r="A2817">
        <v>10215</v>
      </c>
      <c r="B2817">
        <v>27</v>
      </c>
      <c r="C2817" s="2">
        <v>89.38000000000001</v>
      </c>
      <c r="D2817" s="2">
        <v>10</v>
      </c>
      <c r="E2817" s="2">
        <v>2413.2600000000002</v>
      </c>
      <c r="F2817" s="3">
        <v>38015</v>
      </c>
      <c r="G2817" t="s">
        <v>40</v>
      </c>
      <c r="H2817">
        <v>1</v>
      </c>
      <c r="I2817">
        <v>1</v>
      </c>
      <c r="J2817">
        <v>2004</v>
      </c>
      <c r="K2817" s="2">
        <v>102</v>
      </c>
      <c r="L2817" t="s">
        <v>81</v>
      </c>
      <c r="M2817" t="s">
        <v>82</v>
      </c>
      <c r="N2817" t="s">
        <v>767</v>
      </c>
      <c r="O2817" t="s">
        <v>769</v>
      </c>
      <c r="P2817" t="s">
        <v>270</v>
      </c>
      <c r="Q2817" t="s">
        <v>822</v>
      </c>
      <c r="R2817" t="s">
        <v>221</v>
      </c>
      <c r="S2817" t="s">
        <v>45</v>
      </c>
    </row>
    <row r="2818" spans="1:19">
      <c r="A2818">
        <v>10215</v>
      </c>
      <c r="B2818">
        <v>33</v>
      </c>
      <c r="C2818" s="2">
        <v>43.129999999999995</v>
      </c>
      <c r="D2818" s="2">
        <v>9</v>
      </c>
      <c r="E2818" s="2">
        <v>1423.29</v>
      </c>
      <c r="F2818" s="3">
        <v>38015</v>
      </c>
      <c r="G2818" t="s">
        <v>40</v>
      </c>
      <c r="H2818">
        <v>1</v>
      </c>
      <c r="I2818">
        <v>1</v>
      </c>
      <c r="J2818">
        <v>2004</v>
      </c>
      <c r="K2818" s="2">
        <v>53</v>
      </c>
      <c r="L2818" t="s">
        <v>81</v>
      </c>
      <c r="M2818" t="s">
        <v>83</v>
      </c>
      <c r="N2818" t="s">
        <v>767</v>
      </c>
      <c r="O2818" t="s">
        <v>769</v>
      </c>
      <c r="P2818" t="s">
        <v>270</v>
      </c>
      <c r="Q2818" t="s">
        <v>822</v>
      </c>
      <c r="R2818" t="s">
        <v>221</v>
      </c>
      <c r="S2818" t="s">
        <v>45</v>
      </c>
    </row>
    <row r="2819" spans="1:19">
      <c r="A2819">
        <v>10215</v>
      </c>
      <c r="B2819">
        <v>49</v>
      </c>
      <c r="C2819" s="2">
        <v>112.45</v>
      </c>
      <c r="D2819" s="2">
        <v>4</v>
      </c>
      <c r="E2819" s="2">
        <v>5510.05</v>
      </c>
      <c r="F2819" s="3">
        <v>38015</v>
      </c>
      <c r="G2819" t="s">
        <v>40</v>
      </c>
      <c r="H2819">
        <v>1</v>
      </c>
      <c r="I2819">
        <v>1</v>
      </c>
      <c r="J2819">
        <v>2004</v>
      </c>
      <c r="K2819" s="2">
        <v>101</v>
      </c>
      <c r="L2819" t="s">
        <v>81</v>
      </c>
      <c r="M2819" t="s">
        <v>88</v>
      </c>
      <c r="N2819" t="s">
        <v>767</v>
      </c>
      <c r="O2819" t="s">
        <v>769</v>
      </c>
      <c r="P2819" t="s">
        <v>270</v>
      </c>
      <c r="Q2819" t="s">
        <v>822</v>
      </c>
      <c r="R2819" t="s">
        <v>221</v>
      </c>
      <c r="S2819" t="s">
        <v>36</v>
      </c>
    </row>
    <row r="2820" spans="1:19">
      <c r="A2820">
        <v>10215</v>
      </c>
      <c r="B2820">
        <v>31</v>
      </c>
      <c r="C2820" s="2">
        <v>58.71</v>
      </c>
      <c r="D2820" s="2">
        <v>6</v>
      </c>
      <c r="E2820" s="2">
        <v>1820.01</v>
      </c>
      <c r="F2820" s="3">
        <v>38015</v>
      </c>
      <c r="G2820" t="s">
        <v>40</v>
      </c>
      <c r="H2820">
        <v>1</v>
      </c>
      <c r="I2820">
        <v>1</v>
      </c>
      <c r="J2820">
        <v>2004</v>
      </c>
      <c r="K2820" s="2">
        <v>62</v>
      </c>
      <c r="L2820" t="s">
        <v>81</v>
      </c>
      <c r="M2820" t="s">
        <v>89</v>
      </c>
      <c r="N2820" t="s">
        <v>767</v>
      </c>
      <c r="O2820" t="s">
        <v>769</v>
      </c>
      <c r="P2820" t="s">
        <v>270</v>
      </c>
      <c r="Q2820" t="s">
        <v>822</v>
      </c>
      <c r="R2820" t="s">
        <v>221</v>
      </c>
      <c r="S2820" t="s">
        <v>45</v>
      </c>
    </row>
    <row r="2821" spans="1:19">
      <c r="A2821">
        <v>10215</v>
      </c>
      <c r="B2821">
        <v>49</v>
      </c>
      <c r="C2821" s="2">
        <v>107.86000000000001</v>
      </c>
      <c r="D2821" s="2">
        <v>5</v>
      </c>
      <c r="E2821" s="2">
        <v>5285.14</v>
      </c>
      <c r="F2821" s="3">
        <v>38015</v>
      </c>
      <c r="G2821" t="s">
        <v>40</v>
      </c>
      <c r="H2821">
        <v>1</v>
      </c>
      <c r="I2821">
        <v>1</v>
      </c>
      <c r="J2821">
        <v>2004</v>
      </c>
      <c r="K2821" s="2">
        <v>104</v>
      </c>
      <c r="L2821" t="s">
        <v>81</v>
      </c>
      <c r="M2821" t="s">
        <v>90</v>
      </c>
      <c r="N2821" t="s">
        <v>767</v>
      </c>
      <c r="O2821" t="s">
        <v>769</v>
      </c>
      <c r="P2821" t="s">
        <v>270</v>
      </c>
      <c r="Q2821" t="s">
        <v>822</v>
      </c>
      <c r="R2821" t="s">
        <v>221</v>
      </c>
      <c r="S2821" t="s">
        <v>36</v>
      </c>
    </row>
    <row r="2822" spans="1:19">
      <c r="A2822">
        <v>10215</v>
      </c>
      <c r="B2822">
        <v>41</v>
      </c>
      <c r="C2822" s="2">
        <v>111.12</v>
      </c>
      <c r="D2822" s="2">
        <v>8</v>
      </c>
      <c r="E2822" s="2">
        <v>4555.92</v>
      </c>
      <c r="F2822" s="3">
        <v>38015</v>
      </c>
      <c r="G2822" t="s">
        <v>40</v>
      </c>
      <c r="H2822">
        <v>1</v>
      </c>
      <c r="I2822">
        <v>1</v>
      </c>
      <c r="J2822">
        <v>2004</v>
      </c>
      <c r="K2822" s="2">
        <v>99</v>
      </c>
      <c r="L2822" t="s">
        <v>81</v>
      </c>
      <c r="M2822" t="s">
        <v>91</v>
      </c>
      <c r="N2822" t="s">
        <v>767</v>
      </c>
      <c r="O2822" t="s">
        <v>769</v>
      </c>
      <c r="P2822" t="s">
        <v>270</v>
      </c>
      <c r="Q2822" t="s">
        <v>822</v>
      </c>
      <c r="R2822" t="s">
        <v>221</v>
      </c>
      <c r="S2822" t="s">
        <v>36</v>
      </c>
    </row>
    <row r="2823" spans="1:19">
      <c r="A2823">
        <v>10215</v>
      </c>
      <c r="B2823">
        <v>46</v>
      </c>
      <c r="C2823" s="2">
        <v>45.28</v>
      </c>
      <c r="D2823" s="2">
        <v>1</v>
      </c>
      <c r="E2823" s="2">
        <v>2082.88</v>
      </c>
      <c r="F2823" s="3">
        <v>38015</v>
      </c>
      <c r="G2823" t="s">
        <v>40</v>
      </c>
      <c r="H2823">
        <v>1</v>
      </c>
      <c r="I2823">
        <v>1</v>
      </c>
      <c r="J2823">
        <v>2004</v>
      </c>
      <c r="K2823" s="2">
        <v>50</v>
      </c>
      <c r="L2823" t="s">
        <v>81</v>
      </c>
      <c r="M2823" t="s">
        <v>145</v>
      </c>
      <c r="N2823" t="s">
        <v>767</v>
      </c>
      <c r="O2823" t="s">
        <v>769</v>
      </c>
      <c r="P2823" t="s">
        <v>270</v>
      </c>
      <c r="Q2823" t="s">
        <v>822</v>
      </c>
      <c r="R2823" t="s">
        <v>221</v>
      </c>
      <c r="S2823" t="s">
        <v>45</v>
      </c>
    </row>
    <row r="2824" spans="1:19">
      <c r="A2824">
        <v>10215</v>
      </c>
      <c r="B2824">
        <v>39</v>
      </c>
      <c r="C2824" s="2">
        <v>90.570000000000007</v>
      </c>
      <c r="D2824" s="2">
        <v>7</v>
      </c>
      <c r="E2824" s="2">
        <v>3532.23</v>
      </c>
      <c r="F2824" s="3">
        <v>38015</v>
      </c>
      <c r="G2824" t="s">
        <v>40</v>
      </c>
      <c r="H2824">
        <v>1</v>
      </c>
      <c r="I2824">
        <v>1</v>
      </c>
      <c r="J2824">
        <v>2004</v>
      </c>
      <c r="K2824" s="2">
        <v>97</v>
      </c>
      <c r="L2824" t="s">
        <v>81</v>
      </c>
      <c r="M2824" t="s">
        <v>96</v>
      </c>
      <c r="N2824" t="s">
        <v>767</v>
      </c>
      <c r="O2824" t="s">
        <v>769</v>
      </c>
      <c r="P2824" t="s">
        <v>270</v>
      </c>
      <c r="Q2824" t="s">
        <v>822</v>
      </c>
      <c r="R2824" t="s">
        <v>221</v>
      </c>
      <c r="S2824" t="s">
        <v>36</v>
      </c>
    </row>
  </sheetData>
  <sortState xmlns:xlrd2="http://schemas.microsoft.com/office/spreadsheetml/2017/richdata2" ref="A3:S2811">
    <sortCondition ref="O2:O2824"/>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EB540-4E61-4A33-B0B6-3455EB1BDD0F}">
  <dimension ref="A1:L103"/>
  <sheetViews>
    <sheetView topLeftCell="A88" workbookViewId="0">
      <selection activeCell="A114" sqref="A114"/>
    </sheetView>
  </sheetViews>
  <sheetFormatPr defaultRowHeight="14.4"/>
  <cols>
    <col min="1" max="1" width="12.44140625" bestFit="1" customWidth="1"/>
    <col min="2" max="2" width="15.5546875" bestFit="1" customWidth="1"/>
    <col min="3" max="3" width="24.44140625" bestFit="1" customWidth="1"/>
    <col min="4" max="4" width="20.21875" bestFit="1" customWidth="1"/>
    <col min="6" max="6" width="15" bestFit="1" customWidth="1"/>
    <col min="7" max="9" width="16.109375" bestFit="1" customWidth="1"/>
    <col min="11" max="11" width="13.5546875" bestFit="1" customWidth="1"/>
    <col min="12" max="12" width="15.5546875" bestFit="1" customWidth="1"/>
  </cols>
  <sheetData>
    <row r="1" spans="1:7">
      <c r="A1" s="1" t="s">
        <v>828</v>
      </c>
    </row>
    <row r="2" spans="1:7">
      <c r="A2" s="4" t="s">
        <v>812</v>
      </c>
      <c r="B2" t="s">
        <v>829</v>
      </c>
    </row>
    <row r="3" spans="1:7">
      <c r="F3" s="1" t="s">
        <v>830</v>
      </c>
    </row>
    <row r="4" spans="1:7">
      <c r="A4" t="s">
        <v>831</v>
      </c>
      <c r="B4" t="s">
        <v>832</v>
      </c>
      <c r="C4" t="s">
        <v>833</v>
      </c>
      <c r="D4" t="s">
        <v>834</v>
      </c>
      <c r="F4" s="4" t="s">
        <v>835</v>
      </c>
      <c r="G4" t="s">
        <v>836</v>
      </c>
    </row>
    <row r="5" spans="1:7">
      <c r="A5" s="16">
        <v>3468268.6199999982</v>
      </c>
      <c r="B5" s="6">
        <v>101.97649390243889</v>
      </c>
      <c r="C5" s="7">
        <v>34.615853658536587</v>
      </c>
      <c r="D5" s="15">
        <v>984</v>
      </c>
      <c r="F5" s="8" t="s">
        <v>100</v>
      </c>
      <c r="G5" s="6">
        <v>1.0065264825066598</v>
      </c>
    </row>
    <row r="6" spans="1:7">
      <c r="A6" s="5"/>
      <c r="B6" s="6"/>
      <c r="C6" s="7"/>
      <c r="F6" s="8" t="s">
        <v>173</v>
      </c>
      <c r="G6" s="6">
        <v>0.98674072929228052</v>
      </c>
    </row>
    <row r="7" spans="1:7">
      <c r="A7" s="1" t="s">
        <v>837</v>
      </c>
      <c r="F7" s="8" t="s">
        <v>161</v>
      </c>
      <c r="G7" s="6">
        <v>0.97552649206156261</v>
      </c>
    </row>
    <row r="8" spans="1:7">
      <c r="A8" s="4" t="s">
        <v>812</v>
      </c>
      <c r="B8" t="s">
        <v>829</v>
      </c>
      <c r="F8" s="8" t="s">
        <v>50</v>
      </c>
      <c r="G8" s="6">
        <v>0.99340153503680961</v>
      </c>
    </row>
    <row r="9" spans="1:7">
      <c r="F9" s="8" t="s">
        <v>368</v>
      </c>
      <c r="G9" s="6">
        <v>1.0031588203795496</v>
      </c>
    </row>
    <row r="10" spans="1:7">
      <c r="A10" s="4" t="s">
        <v>838</v>
      </c>
      <c r="B10" t="s">
        <v>831</v>
      </c>
      <c r="F10" s="8" t="s">
        <v>79</v>
      </c>
      <c r="G10" s="6">
        <v>0.98763056143604433</v>
      </c>
    </row>
    <row r="11" spans="1:7">
      <c r="A11" s="8" t="s">
        <v>575</v>
      </c>
      <c r="B11" s="5">
        <v>129753.60000000001</v>
      </c>
      <c r="F11" s="8" t="s">
        <v>81</v>
      </c>
      <c r="G11" s="6">
        <v>1.0027717804485807</v>
      </c>
    </row>
    <row r="12" spans="1:7">
      <c r="A12" s="8" t="s">
        <v>839</v>
      </c>
      <c r="B12" s="5">
        <v>140836.19</v>
      </c>
      <c r="F12" s="8" t="s">
        <v>840</v>
      </c>
      <c r="G12" s="6">
        <v>0.998259146262374</v>
      </c>
    </row>
    <row r="13" spans="1:7">
      <c r="A13" s="8" t="s">
        <v>841</v>
      </c>
      <c r="B13" s="5">
        <v>174504.9</v>
      </c>
    </row>
    <row r="14" spans="1:7">
      <c r="A14" s="8" t="s">
        <v>842</v>
      </c>
      <c r="B14" s="5">
        <v>201609.55000000002</v>
      </c>
    </row>
    <row r="15" spans="1:7">
      <c r="A15" s="8" t="s">
        <v>843</v>
      </c>
      <c r="B15" s="5">
        <v>192673.11000000002</v>
      </c>
    </row>
    <row r="16" spans="1:7">
      <c r="A16" s="8" t="s">
        <v>844</v>
      </c>
      <c r="B16" s="5">
        <v>168082.56000000006</v>
      </c>
    </row>
    <row r="17" spans="1:2">
      <c r="A17" s="8" t="s">
        <v>845</v>
      </c>
      <c r="B17" s="5">
        <v>187731.87999999998</v>
      </c>
    </row>
    <row r="18" spans="1:2">
      <c r="A18" s="8" t="s">
        <v>846</v>
      </c>
      <c r="B18" s="5">
        <v>197809.30000000002</v>
      </c>
    </row>
    <row r="19" spans="1:2">
      <c r="A19" s="8" t="s">
        <v>847</v>
      </c>
      <c r="B19" s="5">
        <v>263973.36000000004</v>
      </c>
    </row>
    <row r="20" spans="1:2">
      <c r="A20" s="8" t="s">
        <v>848</v>
      </c>
      <c r="B20" s="5">
        <v>519580.05000000016</v>
      </c>
    </row>
    <row r="21" spans="1:2">
      <c r="A21" s="8" t="s">
        <v>849</v>
      </c>
      <c r="B21" s="5">
        <v>1029837.6599999997</v>
      </c>
    </row>
    <row r="22" spans="1:2">
      <c r="A22" s="8" t="s">
        <v>850</v>
      </c>
      <c r="B22" s="5">
        <v>261876.46000000002</v>
      </c>
    </row>
    <row r="23" spans="1:2">
      <c r="A23" s="8" t="s">
        <v>840</v>
      </c>
      <c r="B23" s="5">
        <v>3468268.62</v>
      </c>
    </row>
    <row r="25" spans="1:2">
      <c r="A25" s="9" t="s">
        <v>851</v>
      </c>
    </row>
    <row r="26" spans="1:2">
      <c r="A26" s="4" t="s">
        <v>812</v>
      </c>
      <c r="B26" t="s">
        <v>829</v>
      </c>
    </row>
    <row r="28" spans="1:2">
      <c r="A28" s="4" t="s">
        <v>835</v>
      </c>
      <c r="B28" t="s">
        <v>831</v>
      </c>
    </row>
    <row r="29" spans="1:2">
      <c r="A29" s="8" t="s">
        <v>263</v>
      </c>
      <c r="B29" s="5">
        <v>59305.479999999996</v>
      </c>
    </row>
    <row r="30" spans="1:2">
      <c r="A30" s="8" t="s">
        <v>174</v>
      </c>
      <c r="B30" s="5">
        <v>61519.96</v>
      </c>
    </row>
    <row r="31" spans="1:2">
      <c r="A31" s="8" t="s">
        <v>124</v>
      </c>
      <c r="B31" s="5">
        <v>62139.880000000005</v>
      </c>
    </row>
    <row r="32" spans="1:2">
      <c r="A32" s="8" t="s">
        <v>74</v>
      </c>
      <c r="B32" s="5">
        <v>63700.67</v>
      </c>
    </row>
    <row r="33" spans="1:2">
      <c r="A33" s="8" t="s">
        <v>72</v>
      </c>
      <c r="B33" s="5">
        <v>67771.69</v>
      </c>
    </row>
    <row r="34" spans="1:2">
      <c r="A34" s="8" t="s">
        <v>64</v>
      </c>
      <c r="B34" s="5">
        <v>72913.26999999999</v>
      </c>
    </row>
    <row r="35" spans="1:2">
      <c r="A35" s="8" t="s">
        <v>38</v>
      </c>
      <c r="B35" s="5">
        <v>111945.98000000001</v>
      </c>
    </row>
    <row r="36" spans="1:2">
      <c r="A36" s="8" t="s">
        <v>840</v>
      </c>
      <c r="B36" s="5">
        <v>499296.93000000005</v>
      </c>
    </row>
    <row r="38" spans="1:2">
      <c r="A38" s="1" t="s">
        <v>852</v>
      </c>
    </row>
    <row r="39" spans="1:2">
      <c r="A39" s="4" t="s">
        <v>835</v>
      </c>
      <c r="B39" t="s">
        <v>834</v>
      </c>
    </row>
    <row r="40" spans="1:2">
      <c r="A40" s="8" t="s">
        <v>853</v>
      </c>
      <c r="B40" s="14">
        <v>1.6E-2</v>
      </c>
    </row>
    <row r="41" spans="1:2">
      <c r="A41" s="8" t="s">
        <v>854</v>
      </c>
      <c r="B41" s="14">
        <v>0.98399999999999999</v>
      </c>
    </row>
    <row r="42" spans="1:2">
      <c r="A42" s="8" t="s">
        <v>840</v>
      </c>
      <c r="B42" s="14">
        <v>1</v>
      </c>
    </row>
    <row r="50" spans="1:12">
      <c r="K50" s="4" t="s">
        <v>812</v>
      </c>
      <c r="L50" t="s">
        <v>829</v>
      </c>
    </row>
    <row r="52" spans="1:12">
      <c r="H52" t="s">
        <v>855</v>
      </c>
      <c r="I52" t="s">
        <v>810</v>
      </c>
      <c r="K52" s="4" t="s">
        <v>835</v>
      </c>
      <c r="L52" t="s">
        <v>831</v>
      </c>
    </row>
    <row r="53" spans="1:12">
      <c r="H53" t="s">
        <v>317</v>
      </c>
      <c r="I53" s="2" t="e">
        <f>GETPIVOTDATA("Sales",$K$52,"Country","Ireland")</f>
        <v>#REF!</v>
      </c>
      <c r="K53" s="8" t="s">
        <v>604</v>
      </c>
      <c r="L53" s="5">
        <v>3348.46</v>
      </c>
    </row>
    <row r="54" spans="1:12">
      <c r="H54" t="s">
        <v>349</v>
      </c>
      <c r="I54" s="2">
        <f>GETPIVOTDATA("Sales",$K$52,"Country","Philippines")</f>
        <v>78086.98000000001</v>
      </c>
      <c r="K54" s="8" t="s">
        <v>669</v>
      </c>
      <c r="L54" s="5">
        <v>9749</v>
      </c>
    </row>
    <row r="55" spans="1:12">
      <c r="H55" t="s">
        <v>604</v>
      </c>
      <c r="I55" s="2">
        <f>GETPIVOTDATA("Sales",$K$52,"Country","Belgium")</f>
        <v>3348.46</v>
      </c>
      <c r="K55" s="8" t="s">
        <v>290</v>
      </c>
      <c r="L55" s="5">
        <v>54609.5</v>
      </c>
    </row>
    <row r="56" spans="1:12">
      <c r="H56" t="s">
        <v>755</v>
      </c>
      <c r="I56" s="2" t="e">
        <f>GETPIVOTDATA("Sales",$K$52,"Country","Switzerland")</f>
        <v>#REF!</v>
      </c>
      <c r="K56" s="8" t="s">
        <v>253</v>
      </c>
      <c r="L56" s="5">
        <v>70053.310000000012</v>
      </c>
    </row>
    <row r="57" spans="1:12">
      <c r="H57" t="s">
        <v>669</v>
      </c>
      <c r="I57" s="2">
        <f>GETPIVOTDATA("Sales",$K$52,"Country","Sweden")</f>
        <v>9749</v>
      </c>
      <c r="K57" s="8" t="s">
        <v>349</v>
      </c>
      <c r="L57" s="5">
        <v>78086.98000000001</v>
      </c>
    </row>
    <row r="58" spans="1:12">
      <c r="H58" t="s">
        <v>350</v>
      </c>
      <c r="I58" s="2" t="e">
        <f>GETPIVOTDATA("Sales",$K$52,"Country","Japan")</f>
        <v>#REF!</v>
      </c>
      <c r="K58" s="8" t="s">
        <v>529</v>
      </c>
      <c r="L58" s="5">
        <v>82117.88</v>
      </c>
    </row>
    <row r="59" spans="1:12">
      <c r="H59" t="s">
        <v>529</v>
      </c>
      <c r="I59" s="2">
        <f>GETPIVOTDATA("Sales",$K$52,"Country","Austria")</f>
        <v>82117.88</v>
      </c>
      <c r="K59" s="8" t="s">
        <v>364</v>
      </c>
      <c r="L59" s="5">
        <v>99192.72</v>
      </c>
    </row>
    <row r="60" spans="1:12">
      <c r="H60" t="s">
        <v>364</v>
      </c>
      <c r="I60" s="2">
        <f>GETPIVOTDATA("Sales",$K$52,"Country","Denmark")</f>
        <v>99192.72</v>
      </c>
      <c r="K60" s="8" t="s">
        <v>595</v>
      </c>
      <c r="L60" s="5">
        <v>111154.50999999998</v>
      </c>
    </row>
    <row r="61" spans="1:12">
      <c r="H61" t="s">
        <v>253</v>
      </c>
      <c r="I61" s="2">
        <f>GETPIVOTDATA("Sales",$K$52,"Country","Germany")</f>
        <v>70053.310000000012</v>
      </c>
      <c r="K61" s="8" t="s">
        <v>69</v>
      </c>
      <c r="L61" s="5">
        <v>140928.76999999999</v>
      </c>
    </row>
    <row r="62" spans="1:12">
      <c r="A62" s="4" t="s">
        <v>812</v>
      </c>
      <c r="B62" t="s">
        <v>829</v>
      </c>
      <c r="H62" t="s">
        <v>290</v>
      </c>
      <c r="I62" s="2">
        <f>GETPIVOTDATA("Sales",$K$52,"Country","Canada")</f>
        <v>54609.5</v>
      </c>
      <c r="K62" s="8" t="s">
        <v>390</v>
      </c>
      <c r="L62" s="5">
        <v>165686.20000000004</v>
      </c>
    </row>
    <row r="63" spans="1:12">
      <c r="H63" t="s">
        <v>390</v>
      </c>
      <c r="I63" s="2">
        <f>GETPIVOTDATA("Sales",$K$52,"Country","Singapore")</f>
        <v>165686.20000000004</v>
      </c>
      <c r="K63" s="8" t="s">
        <v>825</v>
      </c>
      <c r="L63" s="5">
        <v>180421.55</v>
      </c>
    </row>
    <row r="64" spans="1:12">
      <c r="A64" s="4" t="s">
        <v>835</v>
      </c>
      <c r="B64" t="s">
        <v>834</v>
      </c>
      <c r="H64" t="s">
        <v>243</v>
      </c>
      <c r="I64" s="2">
        <f>GETPIVOTDATA("Sales",$K$52,"Country","Norway")</f>
        <v>196532.60000000009</v>
      </c>
      <c r="K64" s="8" t="s">
        <v>243</v>
      </c>
      <c r="L64" s="5">
        <v>196532.60000000009</v>
      </c>
    </row>
    <row r="65" spans="1:12">
      <c r="A65" s="8" t="s">
        <v>100</v>
      </c>
      <c r="B65" s="15">
        <v>365</v>
      </c>
      <c r="H65" t="s">
        <v>595</v>
      </c>
      <c r="I65" s="2">
        <f>GETPIVOTDATA("Sales",$K$52,"Country","Finland")</f>
        <v>111154.50999999998</v>
      </c>
      <c r="K65" s="8" t="s">
        <v>107</v>
      </c>
      <c r="L65" s="5">
        <v>253134.45</v>
      </c>
    </row>
    <row r="66" spans="1:12">
      <c r="A66" s="8" t="s">
        <v>173</v>
      </c>
      <c r="B66" s="15">
        <v>109</v>
      </c>
      <c r="H66" t="s">
        <v>69</v>
      </c>
      <c r="I66" s="2">
        <f>GETPIVOTDATA("Sales",$K$52,"Country","Italy")</f>
        <v>140928.76999999999</v>
      </c>
      <c r="K66" s="8" t="s">
        <v>32</v>
      </c>
      <c r="L66" s="5">
        <v>312761.41999999993</v>
      </c>
    </row>
    <row r="67" spans="1:12">
      <c r="A67" s="8" t="s">
        <v>161</v>
      </c>
      <c r="B67" s="15">
        <v>82</v>
      </c>
      <c r="H67" t="s">
        <v>825</v>
      </c>
      <c r="I67" s="2">
        <f>GETPIVOTDATA("Sales",$K$52,"Country","United Kingdom")</f>
        <v>180421.55</v>
      </c>
      <c r="K67" s="8" t="s">
        <v>276</v>
      </c>
      <c r="L67" s="5">
        <v>405343.39000000013</v>
      </c>
    </row>
    <row r="68" spans="1:12">
      <c r="A68" s="8" t="s">
        <v>50</v>
      </c>
      <c r="B68" s="15">
        <v>73</v>
      </c>
      <c r="H68" t="s">
        <v>107</v>
      </c>
      <c r="I68" s="2">
        <f>GETPIVOTDATA("Sales",$K$52,"Country","Australia")</f>
        <v>253134.45</v>
      </c>
      <c r="K68" s="8" t="s">
        <v>822</v>
      </c>
      <c r="L68" s="5">
        <v>1305147.879999999</v>
      </c>
    </row>
    <row r="69" spans="1:12">
      <c r="A69" s="8" t="s">
        <v>368</v>
      </c>
      <c r="B69" s="15">
        <v>28</v>
      </c>
      <c r="H69" t="s">
        <v>32</v>
      </c>
      <c r="I69" s="2">
        <f>GETPIVOTDATA("Sales",$K$52,"Country","France")</f>
        <v>312761.41999999993</v>
      </c>
      <c r="K69" s="8" t="s">
        <v>840</v>
      </c>
      <c r="L69" s="5">
        <v>3468268.6199999992</v>
      </c>
    </row>
    <row r="70" spans="1:12">
      <c r="A70" s="8" t="s">
        <v>79</v>
      </c>
      <c r="B70" s="15">
        <v>110</v>
      </c>
      <c r="H70" t="s">
        <v>276</v>
      </c>
      <c r="I70" s="2">
        <f>GETPIVOTDATA("Sales",$K$52,"Country","Spain")</f>
        <v>405343.39000000013</v>
      </c>
    </row>
    <row r="71" spans="1:12">
      <c r="A71" s="8" t="s">
        <v>81</v>
      </c>
      <c r="B71" s="15">
        <v>217</v>
      </c>
      <c r="H71" t="s">
        <v>822</v>
      </c>
      <c r="I71" s="2">
        <f>GETPIVOTDATA("Sales",$K$52,"Country","United States")</f>
        <v>1305147.879999999</v>
      </c>
    </row>
    <row r="72" spans="1:12">
      <c r="A72" s="8" t="s">
        <v>840</v>
      </c>
      <c r="B72" s="15">
        <v>984</v>
      </c>
    </row>
    <row r="75" spans="1:12">
      <c r="A75" s="4" t="s">
        <v>812</v>
      </c>
      <c r="B75" t="s">
        <v>829</v>
      </c>
    </row>
    <row r="77" spans="1:12">
      <c r="A77" s="4" t="s">
        <v>835</v>
      </c>
      <c r="B77" t="s">
        <v>856</v>
      </c>
    </row>
    <row r="78" spans="1:12">
      <c r="A78" s="8" t="s">
        <v>575</v>
      </c>
      <c r="B78" s="5">
        <v>3327.0153846153848</v>
      </c>
    </row>
    <row r="79" spans="1:12">
      <c r="A79" s="8" t="s">
        <v>839</v>
      </c>
      <c r="B79" s="5">
        <v>3435.0290243902441</v>
      </c>
    </row>
    <row r="80" spans="1:12">
      <c r="A80" s="8" t="s">
        <v>841</v>
      </c>
      <c r="B80" s="5">
        <v>3490.098</v>
      </c>
    </row>
    <row r="81" spans="1:2">
      <c r="A81" s="8" t="s">
        <v>842</v>
      </c>
      <c r="B81" s="5">
        <v>3476.0267241379315</v>
      </c>
    </row>
    <row r="82" spans="1:2">
      <c r="A82" s="8" t="s">
        <v>843</v>
      </c>
      <c r="B82" s="5">
        <v>3321.9501724137936</v>
      </c>
    </row>
    <row r="83" spans="1:2">
      <c r="A83" s="8" t="s">
        <v>844</v>
      </c>
      <c r="B83" s="5">
        <v>3653.968695652175</v>
      </c>
    </row>
    <row r="84" spans="1:2">
      <c r="A84" s="8" t="s">
        <v>845</v>
      </c>
      <c r="B84" s="5">
        <v>3754.6375999999996</v>
      </c>
    </row>
    <row r="85" spans="1:2">
      <c r="A85" s="8" t="s">
        <v>846</v>
      </c>
      <c r="B85" s="5">
        <v>3410.5051724137934</v>
      </c>
    </row>
    <row r="86" spans="1:2">
      <c r="A86" s="8" t="s">
        <v>847</v>
      </c>
      <c r="B86" s="5">
        <v>3473.3336842105268</v>
      </c>
    </row>
    <row r="87" spans="1:2">
      <c r="A87" s="8" t="s">
        <v>848</v>
      </c>
      <c r="B87" s="5">
        <v>3659.0144366197196</v>
      </c>
    </row>
    <row r="88" spans="1:2">
      <c r="A88" s="8" t="s">
        <v>849</v>
      </c>
      <c r="B88" s="5">
        <v>3479.1812837837829</v>
      </c>
    </row>
    <row r="89" spans="1:2">
      <c r="A89" s="8" t="s">
        <v>850</v>
      </c>
      <c r="B89" s="5">
        <v>3741.0922857142859</v>
      </c>
    </row>
    <row r="90" spans="1:2">
      <c r="A90" s="8" t="s">
        <v>840</v>
      </c>
      <c r="B90" s="5">
        <v>3524.6632317073181</v>
      </c>
    </row>
    <row r="95" spans="1:2">
      <c r="A95" s="4" t="s">
        <v>835</v>
      </c>
      <c r="B95" t="s">
        <v>831</v>
      </c>
    </row>
    <row r="96" spans="1:2">
      <c r="A96" s="8" t="s">
        <v>544</v>
      </c>
      <c r="B96" s="5">
        <v>97929.83</v>
      </c>
    </row>
    <row r="97" spans="1:2">
      <c r="A97" s="8" t="s">
        <v>334</v>
      </c>
      <c r="B97" s="5">
        <v>101222.87999999999</v>
      </c>
    </row>
    <row r="98" spans="1:2">
      <c r="A98" s="8" t="s">
        <v>703</v>
      </c>
      <c r="B98" s="5">
        <v>105563.88999999998</v>
      </c>
    </row>
    <row r="99" spans="1:2">
      <c r="A99" s="8" t="s">
        <v>564</v>
      </c>
      <c r="B99" s="5">
        <v>132778.24000000002</v>
      </c>
    </row>
    <row r="100" spans="1:2">
      <c r="A100" s="8" t="s">
        <v>387</v>
      </c>
      <c r="B100" s="5">
        <v>165686.20000000004</v>
      </c>
    </row>
    <row r="101" spans="1:2">
      <c r="A101" s="8" t="s">
        <v>550</v>
      </c>
      <c r="B101" s="5">
        <v>185128.12</v>
      </c>
    </row>
    <row r="102" spans="1:2">
      <c r="A102" s="8" t="s">
        <v>415</v>
      </c>
      <c r="B102" s="5">
        <v>210227.58000000002</v>
      </c>
    </row>
    <row r="103" spans="1:2">
      <c r="A103" s="8" t="s">
        <v>840</v>
      </c>
      <c r="B103" s="5">
        <v>998536.74</v>
      </c>
    </row>
  </sheetData>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615DF-664A-4384-8178-7815A0FF1D4B}">
  <dimension ref="A1:AC56"/>
  <sheetViews>
    <sheetView showGridLines="0" tabSelected="1" zoomScale="50" zoomScaleNormal="50" workbookViewId="0">
      <selection activeCell="AG34" sqref="AG34"/>
    </sheetView>
  </sheetViews>
  <sheetFormatPr defaultRowHeight="14.4"/>
  <cols>
    <col min="1" max="1" width="8.88671875" customWidth="1"/>
    <col min="2" max="2" width="9.33203125" customWidth="1"/>
    <col min="9" max="10" width="8.88671875" customWidth="1"/>
    <col min="14" max="14" width="6" customWidth="1"/>
    <col min="18" max="18" width="9.109375" customWidth="1"/>
    <col min="19" max="19" width="8.88671875" customWidth="1"/>
    <col min="21" max="22" width="8.88671875" customWidth="1"/>
    <col min="23" max="23" width="9.5546875" customWidth="1"/>
    <col min="24" max="24" width="8.6640625" customWidth="1"/>
  </cols>
  <sheetData>
    <row r="1" spans="1:29">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row>
    <row r="2" spans="1:29">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row>
    <row r="3" spans="1:29">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row>
    <row r="6" spans="1:29">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row>
    <row r="7" spans="1:29">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row>
    <row r="8" spans="1:29">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row>
    <row r="9" spans="1:29">
      <c r="A9" s="13"/>
      <c r="B9" s="13"/>
      <c r="C9" s="13"/>
      <c r="D9" s="13"/>
      <c r="E9" s="13"/>
      <c r="F9" s="13"/>
      <c r="G9" s="13"/>
      <c r="H9" s="13"/>
      <c r="I9" s="13"/>
      <c r="J9" s="13"/>
      <c r="K9" s="13"/>
      <c r="L9" s="13"/>
      <c r="M9" s="13"/>
      <c r="N9" s="10"/>
      <c r="O9" s="10"/>
      <c r="P9" s="10"/>
      <c r="Q9" s="10"/>
      <c r="R9" s="10"/>
      <c r="S9" s="10"/>
      <c r="T9" s="10"/>
      <c r="U9" s="10"/>
      <c r="V9" s="10"/>
      <c r="W9" s="10"/>
      <c r="X9" s="10"/>
      <c r="Y9" s="10"/>
      <c r="Z9" s="10"/>
      <c r="AA9" s="10"/>
      <c r="AB9" s="10"/>
      <c r="AC9" s="10"/>
    </row>
    <row r="10" spans="1:29">
      <c r="A10" s="13"/>
      <c r="B10" s="13"/>
      <c r="C10" s="13"/>
      <c r="D10" s="13"/>
      <c r="E10" s="13"/>
      <c r="F10" s="13"/>
      <c r="G10" s="13"/>
      <c r="H10" s="13"/>
      <c r="I10" s="13"/>
      <c r="J10" s="13"/>
      <c r="K10" s="13"/>
      <c r="L10" s="13"/>
      <c r="M10" s="13"/>
      <c r="N10" s="10"/>
      <c r="O10" s="10"/>
      <c r="P10" s="10"/>
      <c r="Q10" s="10"/>
      <c r="R10" s="10"/>
      <c r="S10" s="10"/>
      <c r="T10" s="10"/>
      <c r="U10" s="10"/>
      <c r="V10" s="10"/>
      <c r="W10" s="10"/>
      <c r="X10" s="10"/>
      <c r="Y10" s="10"/>
      <c r="Z10" s="10"/>
      <c r="AA10" s="10"/>
      <c r="AB10" s="10"/>
      <c r="AC10" s="10"/>
    </row>
    <row r="11" spans="1:29">
      <c r="A11" s="13"/>
      <c r="B11" s="13"/>
      <c r="C11" s="13"/>
      <c r="D11" s="13"/>
      <c r="E11" s="13"/>
      <c r="F11" s="13"/>
      <c r="G11" s="13"/>
      <c r="H11" s="13"/>
      <c r="I11" s="13"/>
      <c r="J11" s="13"/>
      <c r="K11" s="13"/>
      <c r="L11" s="13"/>
      <c r="M11" s="13"/>
      <c r="N11" s="10"/>
      <c r="O11" s="10"/>
      <c r="P11" s="10"/>
      <c r="Q11" s="10"/>
      <c r="R11" s="10"/>
      <c r="S11" s="10"/>
      <c r="T11" s="10"/>
      <c r="U11" s="10"/>
      <c r="V11" s="10"/>
      <c r="W11" s="10"/>
      <c r="X11" s="10"/>
      <c r="Y11" s="10"/>
      <c r="Z11" s="10"/>
      <c r="AA11" s="10"/>
      <c r="AB11" s="10"/>
      <c r="AC11" s="10"/>
    </row>
    <row r="12" spans="1:29">
      <c r="A12" s="10"/>
      <c r="B12" s="10"/>
      <c r="C12" s="10"/>
      <c r="D12" s="10"/>
      <c r="E12" s="10"/>
      <c r="F12" s="10"/>
      <c r="G12" s="10"/>
      <c r="H12" s="10"/>
      <c r="I12" s="10"/>
      <c r="J12" s="10"/>
      <c r="K12" s="10"/>
      <c r="L12" s="13"/>
      <c r="M12" s="10"/>
      <c r="N12" s="10"/>
      <c r="O12" s="10"/>
      <c r="P12" s="10"/>
      <c r="Q12" s="10"/>
      <c r="R12" s="10"/>
      <c r="S12" s="10"/>
      <c r="T12" s="10"/>
      <c r="U12" s="10"/>
      <c r="V12" s="10"/>
      <c r="W12" s="10"/>
      <c r="X12" s="10"/>
      <c r="Y12" s="10"/>
      <c r="Z12" s="10"/>
      <c r="AA12" s="10"/>
      <c r="AB12" s="10"/>
      <c r="AC12" s="10"/>
    </row>
    <row r="13" spans="1:29">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row>
    <row r="14" spans="1:29">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row>
    <row r="15" spans="1:29">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row>
    <row r="16" spans="1:29">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row>
    <row r="17" spans="1:29">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row>
    <row r="18" spans="1:29">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row>
    <row r="19" spans="1:29">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row>
    <row r="20" spans="1:29">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row>
    <row r="21" spans="1:29">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row>
    <row r="22" spans="1:29">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row>
    <row r="23" spans="1:29">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row>
    <row r="24" spans="1:29">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row>
    <row r="25" spans="1:29">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row>
    <row r="26" spans="1:29">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row>
    <row r="27" spans="1:29">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row>
    <row r="30" spans="1:29">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row>
    <row r="32" spans="1:29">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row>
    <row r="33" spans="1:29">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row>
    <row r="34" spans="1:29">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row>
    <row r="44" spans="1:29">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row>
    <row r="45" spans="1:29">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row>
    <row r="47" spans="1:29">
      <c r="A47" s="10"/>
      <c r="B47" s="12"/>
      <c r="C47" s="12"/>
      <c r="D47" s="12"/>
      <c r="E47" s="12"/>
      <c r="F47" s="12"/>
      <c r="G47" s="11"/>
      <c r="H47" s="11"/>
      <c r="I47" s="11"/>
      <c r="J47" s="11"/>
      <c r="K47" s="11"/>
      <c r="L47" s="11"/>
      <c r="M47" s="11"/>
      <c r="N47" s="11"/>
      <c r="O47" s="11"/>
      <c r="P47" s="11"/>
      <c r="Q47" s="11"/>
      <c r="R47" s="11"/>
      <c r="S47" s="11"/>
      <c r="T47" s="11"/>
      <c r="U47" s="11"/>
      <c r="V47" s="11"/>
      <c r="W47" s="11"/>
      <c r="X47" s="11"/>
      <c r="Y47" s="11"/>
      <c r="Z47" s="11"/>
      <c r="AA47" s="11"/>
      <c r="AB47" s="11"/>
      <c r="AC47" s="10"/>
    </row>
    <row r="48" spans="1:29">
      <c r="A48" s="10"/>
      <c r="B48" s="12"/>
      <c r="C48" s="12"/>
      <c r="D48" s="12"/>
      <c r="E48" s="12"/>
      <c r="F48" s="12"/>
      <c r="G48" s="11"/>
      <c r="H48" s="11"/>
      <c r="I48" s="11"/>
      <c r="J48" s="11"/>
      <c r="K48" s="11"/>
      <c r="L48" s="11"/>
      <c r="M48" s="11"/>
      <c r="N48" s="11"/>
      <c r="O48" s="11"/>
      <c r="P48" s="11"/>
      <c r="Q48" s="11"/>
      <c r="R48" s="11"/>
      <c r="S48" s="11"/>
      <c r="T48" s="11"/>
      <c r="U48" s="11"/>
      <c r="V48" s="11"/>
      <c r="W48" s="11"/>
      <c r="X48" s="11"/>
      <c r="Y48" s="11"/>
      <c r="Z48" s="11"/>
      <c r="AA48" s="11"/>
      <c r="AB48" s="11"/>
      <c r="AC48" s="10"/>
    </row>
    <row r="49" spans="1:29">
      <c r="A49" s="10"/>
      <c r="B49" s="12"/>
      <c r="C49" s="12"/>
      <c r="D49" s="12"/>
      <c r="E49" s="12"/>
      <c r="F49" s="12"/>
      <c r="G49" s="11"/>
      <c r="H49" s="11"/>
      <c r="I49" s="11"/>
      <c r="J49" s="11"/>
      <c r="K49" s="11"/>
      <c r="L49" s="11"/>
      <c r="M49" s="11"/>
      <c r="N49" s="11"/>
      <c r="O49" s="11"/>
      <c r="P49" s="11"/>
      <c r="Q49" s="11"/>
      <c r="R49" s="11"/>
      <c r="S49" s="11"/>
      <c r="T49" s="11"/>
      <c r="U49" s="11"/>
      <c r="V49" s="11"/>
      <c r="W49" s="11"/>
      <c r="X49" s="11"/>
      <c r="Y49" s="11"/>
      <c r="Z49" s="11"/>
      <c r="AA49" s="11"/>
      <c r="AB49" s="11"/>
      <c r="AC49" s="10"/>
    </row>
    <row r="50" spans="1:29">
      <c r="A50" s="10"/>
      <c r="B50" s="12"/>
      <c r="C50" s="12"/>
      <c r="D50" s="12"/>
      <c r="E50" s="12"/>
      <c r="F50" s="12"/>
      <c r="G50" s="11"/>
      <c r="H50" s="11"/>
      <c r="I50" s="11"/>
      <c r="J50" s="11"/>
      <c r="K50" s="11"/>
      <c r="L50" s="11"/>
      <c r="M50" s="11"/>
      <c r="N50" s="11"/>
      <c r="O50" s="11"/>
      <c r="P50" s="11"/>
      <c r="Q50" s="11"/>
      <c r="R50" s="11"/>
      <c r="S50" s="11"/>
      <c r="T50" s="11"/>
      <c r="U50" s="11"/>
      <c r="V50" s="11"/>
      <c r="W50" s="11"/>
      <c r="X50" s="11"/>
      <c r="Y50" s="11"/>
      <c r="Z50" s="11"/>
      <c r="AA50" s="11"/>
      <c r="AB50" s="11"/>
      <c r="AC50" s="10"/>
    </row>
    <row r="51" spans="1:29">
      <c r="A51" s="10"/>
      <c r="B51" s="12"/>
      <c r="C51" s="12"/>
      <c r="D51" s="12"/>
      <c r="E51" s="12"/>
      <c r="F51" s="12"/>
      <c r="G51" s="11"/>
      <c r="H51" s="11"/>
      <c r="I51" s="11"/>
      <c r="J51" s="11"/>
      <c r="K51" s="11"/>
      <c r="L51" s="11"/>
      <c r="M51" s="11"/>
      <c r="N51" s="11"/>
      <c r="O51" s="11"/>
      <c r="P51" s="11"/>
      <c r="Q51" s="11"/>
      <c r="R51" s="11"/>
      <c r="S51" s="11"/>
      <c r="T51" s="11"/>
      <c r="U51" s="11"/>
      <c r="V51" s="11"/>
      <c r="W51" s="11"/>
      <c r="X51" s="11"/>
      <c r="Y51" s="11"/>
      <c r="Z51" s="11"/>
      <c r="AA51" s="11"/>
      <c r="AB51" s="11"/>
      <c r="AC51" s="10"/>
    </row>
    <row r="52" spans="1:29">
      <c r="A52" s="10"/>
      <c r="B52" s="12"/>
      <c r="C52" s="12"/>
      <c r="D52" s="12"/>
      <c r="E52" s="12"/>
      <c r="F52" s="12"/>
      <c r="G52" s="11"/>
      <c r="H52" s="11"/>
      <c r="I52" s="11"/>
      <c r="J52" s="11"/>
      <c r="K52" s="11"/>
      <c r="L52" s="11"/>
      <c r="M52" s="11"/>
      <c r="N52" s="11"/>
      <c r="O52" s="11"/>
      <c r="P52" s="11"/>
      <c r="Q52" s="11"/>
      <c r="R52" s="11"/>
      <c r="S52" s="11"/>
      <c r="T52" s="11"/>
      <c r="U52" s="11"/>
      <c r="V52" s="11"/>
      <c r="W52" s="11"/>
      <c r="X52" s="11"/>
      <c r="Y52" s="11"/>
      <c r="Z52" s="11"/>
      <c r="AA52" s="11"/>
      <c r="AB52" s="11"/>
      <c r="AC52" s="10"/>
    </row>
    <row r="53" spans="1:29">
      <c r="A53" s="10"/>
      <c r="B53" s="12"/>
      <c r="C53" s="12"/>
      <c r="D53" s="12"/>
      <c r="E53" s="12"/>
      <c r="F53" s="12"/>
      <c r="G53" s="11"/>
      <c r="H53" s="11"/>
      <c r="I53" s="11"/>
      <c r="J53" s="11"/>
      <c r="K53" s="11"/>
      <c r="L53" s="11"/>
      <c r="M53" s="11"/>
      <c r="N53" s="11"/>
      <c r="O53" s="11"/>
      <c r="P53" s="11"/>
      <c r="Q53" s="11"/>
      <c r="R53" s="11"/>
      <c r="S53" s="11"/>
      <c r="T53" s="11"/>
      <c r="U53" s="11"/>
      <c r="V53" s="11"/>
      <c r="W53" s="11"/>
      <c r="X53" s="11"/>
      <c r="Y53" s="11"/>
      <c r="Z53" s="11"/>
      <c r="AA53" s="11"/>
      <c r="AB53" s="11"/>
      <c r="AC53" s="10"/>
    </row>
    <row r="54" spans="1:29">
      <c r="A54" s="10"/>
      <c r="B54" s="12"/>
      <c r="C54" s="12"/>
      <c r="D54" s="12"/>
      <c r="E54" s="12"/>
      <c r="F54" s="12"/>
      <c r="G54" s="11"/>
      <c r="H54" s="11"/>
      <c r="I54" s="11"/>
      <c r="J54" s="11"/>
      <c r="K54" s="11"/>
      <c r="L54" s="11"/>
      <c r="M54" s="11"/>
      <c r="N54" s="11"/>
      <c r="O54" s="11"/>
      <c r="P54" s="11"/>
      <c r="Q54" s="11"/>
      <c r="R54" s="11"/>
      <c r="S54" s="11"/>
      <c r="T54" s="11"/>
      <c r="U54" s="11"/>
      <c r="V54" s="11"/>
      <c r="W54" s="11"/>
      <c r="X54" s="11"/>
      <c r="Y54" s="11"/>
      <c r="Z54" s="11"/>
      <c r="AA54" s="11"/>
      <c r="AB54" s="11"/>
      <c r="AC54" s="10"/>
    </row>
    <row r="55" spans="1:29">
      <c r="A55" s="10"/>
      <c r="B55" s="12"/>
      <c r="C55" s="12"/>
      <c r="D55" s="12"/>
      <c r="E55" s="12"/>
      <c r="F55" s="12"/>
      <c r="G55" s="11"/>
      <c r="H55" s="11"/>
      <c r="I55" s="11"/>
      <c r="J55" s="11"/>
      <c r="K55" s="11"/>
      <c r="L55" s="11"/>
      <c r="M55" s="11"/>
      <c r="N55" s="11"/>
      <c r="O55" s="11"/>
      <c r="P55" s="11"/>
      <c r="Q55" s="11"/>
      <c r="R55" s="11"/>
      <c r="S55" s="11"/>
      <c r="T55" s="11"/>
      <c r="U55" s="11"/>
      <c r="V55" s="11"/>
      <c r="W55" s="11"/>
      <c r="X55" s="11"/>
      <c r="Y55" s="11"/>
      <c r="Z55" s="11"/>
      <c r="AA55" s="11"/>
      <c r="AB55" s="11"/>
      <c r="AC55" s="10"/>
    </row>
    <row r="56" spans="1:29">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5DFE1D7BB0A67458B8775319DD9AEE6" ma:contentTypeVersion="10" ma:contentTypeDescription="Create a new document." ma:contentTypeScope="" ma:versionID="8271c0659e35b7b8bc247ddb7b5f2317">
  <xsd:schema xmlns:xsd="http://www.w3.org/2001/XMLSchema" xmlns:xs="http://www.w3.org/2001/XMLSchema" xmlns:p="http://schemas.microsoft.com/office/2006/metadata/properties" xmlns:ns3="1090c61c-7b28-4290-964b-40cf2986b402" xmlns:ns4="30c98490-8dc8-44d5-b453-465e870cdfc7" targetNamespace="http://schemas.microsoft.com/office/2006/metadata/properties" ma:root="true" ma:fieldsID="b34ec778bbcc923ee201812fd5a33bb2" ns3:_="" ns4:_="">
    <xsd:import namespace="1090c61c-7b28-4290-964b-40cf2986b402"/>
    <xsd:import namespace="30c98490-8dc8-44d5-b453-465e870cdfc7"/>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90c61c-7b28-4290-964b-40cf2986b40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_activity" ma:index="17"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0c98490-8dc8-44d5-b453-465e870cdfc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1090c61c-7b28-4290-964b-40cf2986b402" xsi:nil="true"/>
  </documentManagement>
</p:properties>
</file>

<file path=customXml/itemProps1.xml><?xml version="1.0" encoding="utf-8"?>
<ds:datastoreItem xmlns:ds="http://schemas.openxmlformats.org/officeDocument/2006/customXml" ds:itemID="{0D33DD20-329A-4739-AF0F-1BBB9A2A33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90c61c-7b28-4290-964b-40cf2986b402"/>
    <ds:schemaRef ds:uri="30c98490-8dc8-44d5-b453-465e870cdf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609998E-86F1-45D2-B638-49C07BEF174A}">
  <ds:schemaRefs>
    <ds:schemaRef ds:uri="http://schemas.microsoft.com/sharepoint/v3/contenttype/forms"/>
  </ds:schemaRefs>
</ds:datastoreItem>
</file>

<file path=customXml/itemProps3.xml><?xml version="1.0" encoding="utf-8"?>
<ds:datastoreItem xmlns:ds="http://schemas.openxmlformats.org/officeDocument/2006/customXml" ds:itemID="{DEC5B234-3ADC-4974-B308-C2C5B58D9234}">
  <ds:schemaRefs>
    <ds:schemaRef ds:uri="http://schemas.microsoft.com/office/2006/metadata/properties"/>
    <ds:schemaRef ds:uri="http://schemas.microsoft.com/office/infopath/2007/PartnerControls"/>
    <ds:schemaRef ds:uri="1090c61c-7b28-4290-964b-40cf2986b402"/>
  </ds:schemaRefs>
</ds:datastoreItem>
</file>

<file path=docMetadata/LabelInfo.xml><?xml version="1.0" encoding="utf-8"?>
<clbl:labelList xmlns:clbl="http://schemas.microsoft.com/office/2020/mipLabelMetadata">
  <clbl:label id="{e202cd47-7a56-4baa-99e3-e3b71a7c77dd}" enabled="0" method="" siteId="{e202cd47-7a56-4baa-99e3-e3b71a7c77dd}"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Data</vt:lpstr>
      <vt:lpstr>Products Table</vt:lpstr>
      <vt:lpstr>Working Sheet</vt:lpstr>
      <vt:lpstr>PivotTables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Rivera, Carlos</dc:creator>
  <cp:keywords/>
  <dc:description/>
  <cp:lastModifiedBy>Rivera, Carlos</cp:lastModifiedBy>
  <cp:revision/>
  <dcterms:created xsi:type="dcterms:W3CDTF">2024-08-01T20:16:06Z</dcterms:created>
  <dcterms:modified xsi:type="dcterms:W3CDTF">2024-09-18T03:19:16Z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0x01010025DFE1D7BB0A67458B8775319DD9AEE6</vt:lpwstr>
  </property>
</Properties>
</file>